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fg\"/>
    </mc:Choice>
  </mc:AlternateContent>
  <xr:revisionPtr revIDLastSave="0" documentId="13_ncr:1_{A73A13DB-7F76-419E-9A9E-07D56E9A3B72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todas" sheetId="3" r:id="rId1"/>
  </sheets>
  <definedNames>
    <definedName name="_xlnm._FilterDatabase" localSheetId="0" hidden="1">todas!$K$1:$K$8721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9" i="3" l="1"/>
  <c r="U4" i="3"/>
  <c r="W8" i="3"/>
  <c r="T9" i="3"/>
  <c r="T3" i="3"/>
  <c r="S3" i="3"/>
  <c r="S4" i="3"/>
  <c r="T8" i="3"/>
  <c r="U8" i="3" s="1"/>
  <c r="S8" i="3"/>
  <c r="S9" i="3"/>
  <c r="S2" i="3"/>
  <c r="L2" i="3"/>
  <c r="M2" i="3" s="1"/>
  <c r="N2" i="3" s="1" a="1"/>
  <c r="O3" i="3"/>
  <c r="P3" i="3" s="1"/>
  <c r="Q3" i="3" s="1" a="1"/>
  <c r="O4" i="3"/>
  <c r="P4" i="3" s="1"/>
  <c r="Q4" i="3" s="1" a="1"/>
  <c r="O5" i="3"/>
  <c r="P5" i="3" s="1"/>
  <c r="Q5" i="3" s="1" a="1"/>
  <c r="O6" i="3"/>
  <c r="P6" i="3" s="1"/>
  <c r="Q6" i="3" s="1" a="1"/>
  <c r="O7" i="3"/>
  <c r="P7" i="3" s="1"/>
  <c r="Q7" i="3" s="1" a="1"/>
  <c r="O8" i="3"/>
  <c r="P8" i="3" s="1"/>
  <c r="Q8" i="3" s="1" a="1"/>
  <c r="O9" i="3"/>
  <c r="P9" i="3" s="1"/>
  <c r="Q9" i="3" s="1" a="1"/>
  <c r="O10" i="3"/>
  <c r="P10" i="3" s="1"/>
  <c r="Q10" i="3" s="1" a="1"/>
  <c r="O11" i="3"/>
  <c r="P11" i="3" s="1"/>
  <c r="Q11" i="3" s="1" a="1"/>
  <c r="O12" i="3"/>
  <c r="P12" i="3" s="1"/>
  <c r="Q12" i="3" s="1" a="1"/>
  <c r="O13" i="3"/>
  <c r="P13" i="3" s="1"/>
  <c r="Q13" i="3" s="1" a="1"/>
  <c r="O14" i="3"/>
  <c r="P14" i="3" s="1"/>
  <c r="Q14" i="3" s="1" a="1"/>
  <c r="O15" i="3"/>
  <c r="P15" i="3" s="1"/>
  <c r="Q15" i="3" s="1" a="1"/>
  <c r="O16" i="3"/>
  <c r="P16" i="3" s="1"/>
  <c r="Q16" i="3" s="1" a="1"/>
  <c r="O17" i="3"/>
  <c r="P17" i="3" s="1"/>
  <c r="Q17" i="3" s="1" a="1"/>
  <c r="O18" i="3"/>
  <c r="P18" i="3" s="1"/>
  <c r="Q18" i="3" s="1" a="1"/>
  <c r="O19" i="3"/>
  <c r="P19" i="3" s="1"/>
  <c r="Q19" i="3" s="1" a="1"/>
  <c r="O20" i="3"/>
  <c r="P20" i="3" s="1"/>
  <c r="Q20" i="3" s="1" a="1"/>
  <c r="O21" i="3"/>
  <c r="P21" i="3" s="1"/>
  <c r="Q21" i="3" s="1" a="1"/>
  <c r="O22" i="3"/>
  <c r="P22" i="3" s="1"/>
  <c r="Q22" i="3" s="1" a="1"/>
  <c r="O23" i="3"/>
  <c r="P23" i="3" s="1"/>
  <c r="Q23" i="3" s="1" a="1"/>
  <c r="O24" i="3"/>
  <c r="P24" i="3" s="1"/>
  <c r="Q24" i="3" s="1" a="1"/>
  <c r="O25" i="3"/>
  <c r="P25" i="3" s="1"/>
  <c r="Q25" i="3" s="1" a="1"/>
  <c r="O26" i="3"/>
  <c r="P26" i="3" s="1"/>
  <c r="Q26" i="3" s="1" a="1"/>
  <c r="O27" i="3"/>
  <c r="P27" i="3" s="1"/>
  <c r="Q27" i="3" s="1" a="1"/>
  <c r="O28" i="3"/>
  <c r="P28" i="3" s="1"/>
  <c r="Q28" i="3" s="1" a="1"/>
  <c r="O29" i="3"/>
  <c r="P29" i="3" s="1"/>
  <c r="Q29" i="3" s="1" a="1"/>
  <c r="O30" i="3"/>
  <c r="P30" i="3" s="1"/>
  <c r="Q30" i="3" s="1" a="1"/>
  <c r="O31" i="3"/>
  <c r="P31" i="3" s="1"/>
  <c r="Q31" i="3" s="1" a="1"/>
  <c r="O32" i="3"/>
  <c r="P32" i="3" s="1"/>
  <c r="Q32" i="3" s="1" a="1"/>
  <c r="O33" i="3"/>
  <c r="P33" i="3" s="1"/>
  <c r="Q33" i="3" s="1" a="1"/>
  <c r="O34" i="3"/>
  <c r="P34" i="3" s="1"/>
  <c r="Q34" i="3" s="1" a="1"/>
  <c r="O35" i="3"/>
  <c r="P35" i="3" s="1"/>
  <c r="Q35" i="3" s="1" a="1"/>
  <c r="O36" i="3"/>
  <c r="P36" i="3" s="1"/>
  <c r="Q36" i="3" s="1" a="1"/>
  <c r="O37" i="3"/>
  <c r="P37" i="3" s="1"/>
  <c r="Q37" i="3" s="1" a="1"/>
  <c r="O38" i="3"/>
  <c r="P38" i="3" s="1"/>
  <c r="Q38" i="3" s="1" a="1"/>
  <c r="O39" i="3"/>
  <c r="P39" i="3" s="1"/>
  <c r="Q39" i="3" s="1" a="1"/>
  <c r="O40" i="3"/>
  <c r="P40" i="3" s="1"/>
  <c r="Q40" i="3" s="1" a="1"/>
  <c r="O41" i="3"/>
  <c r="P41" i="3" s="1"/>
  <c r="Q41" i="3" s="1" a="1"/>
  <c r="O42" i="3"/>
  <c r="P42" i="3" s="1"/>
  <c r="Q42" i="3" s="1" a="1"/>
  <c r="O43" i="3"/>
  <c r="P43" i="3" s="1"/>
  <c r="Q43" i="3" s="1" a="1"/>
  <c r="O44" i="3"/>
  <c r="P44" i="3" s="1"/>
  <c r="Q44" i="3" s="1" a="1"/>
  <c r="O45" i="3"/>
  <c r="P45" i="3" s="1"/>
  <c r="Q45" i="3" s="1" a="1"/>
  <c r="O46" i="3"/>
  <c r="P46" i="3" s="1"/>
  <c r="Q46" i="3" s="1" a="1"/>
  <c r="O47" i="3"/>
  <c r="P47" i="3" s="1"/>
  <c r="Q47" i="3" s="1" a="1"/>
  <c r="O48" i="3"/>
  <c r="P48" i="3" s="1"/>
  <c r="Q48" i="3" s="1" a="1"/>
  <c r="O49" i="3"/>
  <c r="P49" i="3" s="1"/>
  <c r="Q49" i="3" s="1" a="1"/>
  <c r="O50" i="3"/>
  <c r="P50" i="3" s="1"/>
  <c r="Q50" i="3" s="1" a="1"/>
  <c r="O51" i="3"/>
  <c r="P51" i="3" s="1"/>
  <c r="Q51" i="3" s="1" a="1"/>
  <c r="O52" i="3"/>
  <c r="P52" i="3" s="1"/>
  <c r="Q52" i="3" s="1" a="1"/>
  <c r="O53" i="3"/>
  <c r="P53" i="3" s="1"/>
  <c r="Q53" i="3" s="1" a="1"/>
  <c r="O54" i="3"/>
  <c r="P54" i="3" s="1"/>
  <c r="Q54" i="3" s="1" a="1"/>
  <c r="O55" i="3"/>
  <c r="P55" i="3" s="1"/>
  <c r="Q55" i="3" s="1" a="1"/>
  <c r="O56" i="3"/>
  <c r="P56" i="3" s="1"/>
  <c r="Q56" i="3" s="1" a="1"/>
  <c r="O57" i="3"/>
  <c r="P57" i="3" s="1"/>
  <c r="Q57" i="3" s="1" a="1"/>
  <c r="O58" i="3"/>
  <c r="P58" i="3" s="1"/>
  <c r="Q58" i="3" s="1" a="1"/>
  <c r="O59" i="3"/>
  <c r="P59" i="3" s="1"/>
  <c r="Q59" i="3" s="1" a="1"/>
  <c r="O60" i="3"/>
  <c r="P60" i="3" s="1"/>
  <c r="Q60" i="3" s="1" a="1"/>
  <c r="O61" i="3"/>
  <c r="P61" i="3" s="1"/>
  <c r="Q61" i="3" s="1" a="1"/>
  <c r="O62" i="3"/>
  <c r="P62" i="3" s="1"/>
  <c r="Q62" i="3" s="1" a="1"/>
  <c r="O63" i="3"/>
  <c r="P63" i="3" s="1"/>
  <c r="Q63" i="3" s="1" a="1"/>
  <c r="O64" i="3"/>
  <c r="P64" i="3" s="1"/>
  <c r="Q64" i="3" s="1" a="1"/>
  <c r="O65" i="3"/>
  <c r="P65" i="3" s="1"/>
  <c r="Q65" i="3" s="1" a="1"/>
  <c r="O66" i="3"/>
  <c r="P66" i="3" s="1"/>
  <c r="Q66" i="3" s="1" a="1"/>
  <c r="O67" i="3"/>
  <c r="P67" i="3" s="1"/>
  <c r="Q67" i="3" s="1" a="1"/>
  <c r="O68" i="3"/>
  <c r="P68" i="3" s="1"/>
  <c r="Q68" i="3" s="1" a="1"/>
  <c r="O69" i="3"/>
  <c r="P69" i="3" s="1"/>
  <c r="Q69" i="3" s="1" a="1"/>
  <c r="O70" i="3"/>
  <c r="P70" i="3" s="1"/>
  <c r="Q70" i="3" s="1" a="1"/>
  <c r="O71" i="3"/>
  <c r="P71" i="3" s="1"/>
  <c r="Q71" i="3" s="1" a="1"/>
  <c r="O72" i="3"/>
  <c r="P72" i="3" s="1"/>
  <c r="Q72" i="3" s="1" a="1"/>
  <c r="O73" i="3"/>
  <c r="P73" i="3" s="1"/>
  <c r="Q73" i="3" s="1" a="1"/>
  <c r="O74" i="3"/>
  <c r="P74" i="3" s="1"/>
  <c r="Q74" i="3" s="1" a="1"/>
  <c r="O75" i="3"/>
  <c r="P75" i="3" s="1"/>
  <c r="Q75" i="3" s="1" a="1"/>
  <c r="O76" i="3"/>
  <c r="P76" i="3" s="1"/>
  <c r="Q76" i="3" s="1" a="1"/>
  <c r="O77" i="3"/>
  <c r="P77" i="3" s="1"/>
  <c r="Q77" i="3" s="1" a="1"/>
  <c r="O78" i="3"/>
  <c r="P78" i="3" s="1"/>
  <c r="Q78" i="3" s="1" a="1"/>
  <c r="O79" i="3"/>
  <c r="P79" i="3" s="1"/>
  <c r="Q79" i="3" s="1" a="1"/>
  <c r="O80" i="3"/>
  <c r="P80" i="3" s="1"/>
  <c r="Q80" i="3" s="1" a="1"/>
  <c r="O81" i="3"/>
  <c r="P81" i="3" s="1"/>
  <c r="Q81" i="3" s="1" a="1"/>
  <c r="O82" i="3"/>
  <c r="P82" i="3" s="1"/>
  <c r="Q82" i="3" s="1" a="1"/>
  <c r="O83" i="3"/>
  <c r="P83" i="3" s="1"/>
  <c r="Q83" i="3" s="1" a="1"/>
  <c r="O84" i="3"/>
  <c r="P84" i="3" s="1"/>
  <c r="Q84" i="3" s="1" a="1"/>
  <c r="O85" i="3"/>
  <c r="P85" i="3" s="1"/>
  <c r="Q85" i="3" s="1" a="1"/>
  <c r="O86" i="3"/>
  <c r="P86" i="3" s="1"/>
  <c r="Q86" i="3" s="1" a="1"/>
  <c r="O87" i="3"/>
  <c r="P87" i="3" s="1"/>
  <c r="Q87" i="3" s="1" a="1"/>
  <c r="O88" i="3"/>
  <c r="P88" i="3" s="1"/>
  <c r="Q88" i="3" s="1" a="1"/>
  <c r="O89" i="3"/>
  <c r="P89" i="3" s="1"/>
  <c r="Q89" i="3" s="1" a="1"/>
  <c r="O90" i="3"/>
  <c r="P90" i="3" s="1"/>
  <c r="Q90" i="3" s="1" a="1"/>
  <c r="O91" i="3"/>
  <c r="P91" i="3" s="1"/>
  <c r="Q91" i="3" s="1" a="1"/>
  <c r="O92" i="3"/>
  <c r="P92" i="3" s="1"/>
  <c r="Q92" i="3" s="1" a="1"/>
  <c r="O93" i="3"/>
  <c r="P93" i="3" s="1"/>
  <c r="Q93" i="3" s="1" a="1"/>
  <c r="O94" i="3"/>
  <c r="P94" i="3" s="1"/>
  <c r="Q94" i="3" s="1" a="1"/>
  <c r="O95" i="3"/>
  <c r="P95" i="3" s="1"/>
  <c r="Q95" i="3" s="1" a="1"/>
  <c r="O96" i="3"/>
  <c r="P96" i="3" s="1"/>
  <c r="Q96" i="3" s="1" a="1"/>
  <c r="O97" i="3"/>
  <c r="P97" i="3" s="1"/>
  <c r="Q97" i="3" s="1" a="1"/>
  <c r="O98" i="3"/>
  <c r="P98" i="3" s="1"/>
  <c r="Q98" i="3" s="1" a="1"/>
  <c r="O99" i="3"/>
  <c r="P99" i="3" s="1"/>
  <c r="Q99" i="3" s="1" a="1"/>
  <c r="O100" i="3"/>
  <c r="P100" i="3" s="1"/>
  <c r="Q100" i="3" s="1" a="1"/>
  <c r="O101" i="3"/>
  <c r="P101" i="3" s="1"/>
  <c r="Q101" i="3" s="1" a="1"/>
  <c r="O102" i="3"/>
  <c r="P102" i="3" s="1"/>
  <c r="Q102" i="3" s="1" a="1"/>
  <c r="O103" i="3"/>
  <c r="P103" i="3" s="1"/>
  <c r="Q103" i="3" s="1" a="1"/>
  <c r="O104" i="3"/>
  <c r="P104" i="3" s="1"/>
  <c r="Q104" i="3" s="1" a="1"/>
  <c r="O105" i="3"/>
  <c r="P105" i="3" s="1"/>
  <c r="Q105" i="3" s="1" a="1"/>
  <c r="O106" i="3"/>
  <c r="P106" i="3" s="1"/>
  <c r="Q106" i="3" s="1" a="1"/>
  <c r="O107" i="3"/>
  <c r="P107" i="3" s="1"/>
  <c r="Q107" i="3" s="1" a="1"/>
  <c r="O108" i="3"/>
  <c r="P108" i="3" s="1"/>
  <c r="Q108" i="3" s="1" a="1"/>
  <c r="O109" i="3"/>
  <c r="P109" i="3" s="1"/>
  <c r="Q109" i="3" s="1" a="1"/>
  <c r="O110" i="3"/>
  <c r="P110" i="3" s="1"/>
  <c r="Q110" i="3" s="1" a="1"/>
  <c r="O111" i="3"/>
  <c r="P111" i="3" s="1"/>
  <c r="Q111" i="3" s="1" a="1"/>
  <c r="O112" i="3"/>
  <c r="P112" i="3" s="1"/>
  <c r="Q112" i="3" s="1" a="1"/>
  <c r="O113" i="3"/>
  <c r="P113" i="3" s="1"/>
  <c r="Q113" i="3" s="1" a="1"/>
  <c r="O114" i="3"/>
  <c r="P114" i="3" s="1"/>
  <c r="Q114" i="3" s="1" a="1"/>
  <c r="O115" i="3"/>
  <c r="P115" i="3" s="1"/>
  <c r="Q115" i="3" s="1" a="1"/>
  <c r="O116" i="3"/>
  <c r="P116" i="3" s="1"/>
  <c r="Q116" i="3" s="1" a="1"/>
  <c r="O117" i="3"/>
  <c r="P117" i="3" s="1"/>
  <c r="Q117" i="3" s="1" a="1"/>
  <c r="O118" i="3"/>
  <c r="P118" i="3" s="1"/>
  <c r="Q118" i="3" s="1" a="1"/>
  <c r="O119" i="3"/>
  <c r="P119" i="3" s="1"/>
  <c r="Q119" i="3" s="1" a="1"/>
  <c r="O120" i="3"/>
  <c r="P120" i="3" s="1"/>
  <c r="Q120" i="3" s="1" a="1"/>
  <c r="O121" i="3"/>
  <c r="P121" i="3" s="1"/>
  <c r="Q121" i="3" s="1" a="1"/>
  <c r="O122" i="3"/>
  <c r="P122" i="3" s="1"/>
  <c r="Q122" i="3" s="1" a="1"/>
  <c r="O123" i="3"/>
  <c r="P123" i="3" s="1"/>
  <c r="Q123" i="3" s="1" a="1"/>
  <c r="O124" i="3"/>
  <c r="P124" i="3" s="1"/>
  <c r="Q124" i="3" s="1" a="1"/>
  <c r="O125" i="3"/>
  <c r="P125" i="3" s="1"/>
  <c r="Q125" i="3" s="1" a="1"/>
  <c r="O126" i="3"/>
  <c r="P126" i="3" s="1"/>
  <c r="Q126" i="3" s="1" a="1"/>
  <c r="O127" i="3"/>
  <c r="P127" i="3" s="1"/>
  <c r="Q127" i="3" s="1" a="1"/>
  <c r="O128" i="3"/>
  <c r="P128" i="3" s="1"/>
  <c r="Q128" i="3" s="1" a="1"/>
  <c r="O129" i="3"/>
  <c r="P129" i="3" s="1"/>
  <c r="Q129" i="3" s="1" a="1"/>
  <c r="O130" i="3"/>
  <c r="P130" i="3" s="1"/>
  <c r="Q130" i="3" s="1" a="1"/>
  <c r="O131" i="3"/>
  <c r="P131" i="3" s="1"/>
  <c r="Q131" i="3" s="1" a="1"/>
  <c r="O132" i="3"/>
  <c r="P132" i="3" s="1"/>
  <c r="Q132" i="3" s="1" a="1"/>
  <c r="O133" i="3"/>
  <c r="P133" i="3" s="1"/>
  <c r="Q133" i="3" s="1" a="1"/>
  <c r="O134" i="3"/>
  <c r="P134" i="3" s="1"/>
  <c r="Q134" i="3" s="1" a="1"/>
  <c r="O135" i="3"/>
  <c r="P135" i="3" s="1"/>
  <c r="Q135" i="3" s="1" a="1"/>
  <c r="O136" i="3"/>
  <c r="P136" i="3" s="1"/>
  <c r="Q136" i="3" s="1" a="1"/>
  <c r="O137" i="3"/>
  <c r="P137" i="3" s="1"/>
  <c r="Q137" i="3" s="1" a="1"/>
  <c r="O138" i="3"/>
  <c r="P138" i="3" s="1"/>
  <c r="Q138" i="3" s="1" a="1"/>
  <c r="O139" i="3"/>
  <c r="P139" i="3" s="1"/>
  <c r="Q139" i="3" s="1" a="1"/>
  <c r="O140" i="3"/>
  <c r="P140" i="3" s="1"/>
  <c r="Q140" i="3" s="1" a="1"/>
  <c r="O141" i="3"/>
  <c r="P141" i="3" s="1"/>
  <c r="Q141" i="3" s="1" a="1"/>
  <c r="O142" i="3"/>
  <c r="P142" i="3" s="1"/>
  <c r="Q142" i="3" s="1" a="1"/>
  <c r="O143" i="3"/>
  <c r="P143" i="3" s="1"/>
  <c r="Q143" i="3" s="1" a="1"/>
  <c r="O144" i="3"/>
  <c r="P144" i="3" s="1"/>
  <c r="Q144" i="3" s="1" a="1"/>
  <c r="O145" i="3"/>
  <c r="P145" i="3" s="1"/>
  <c r="Q145" i="3" s="1" a="1"/>
  <c r="O146" i="3"/>
  <c r="P146" i="3" s="1"/>
  <c r="Q146" i="3" s="1" a="1"/>
  <c r="O147" i="3"/>
  <c r="P147" i="3" s="1"/>
  <c r="Q147" i="3" s="1" a="1"/>
  <c r="O148" i="3"/>
  <c r="P148" i="3" s="1"/>
  <c r="Q148" i="3" s="1" a="1"/>
  <c r="O149" i="3"/>
  <c r="P149" i="3" s="1"/>
  <c r="Q149" i="3" s="1" a="1"/>
  <c r="O150" i="3"/>
  <c r="P150" i="3" s="1"/>
  <c r="Q150" i="3" s="1" a="1"/>
  <c r="O151" i="3"/>
  <c r="P151" i="3" s="1"/>
  <c r="Q151" i="3" s="1" a="1"/>
  <c r="O152" i="3"/>
  <c r="P152" i="3" s="1"/>
  <c r="Q152" i="3" s="1" a="1"/>
  <c r="O153" i="3"/>
  <c r="P153" i="3" s="1"/>
  <c r="Q153" i="3" s="1" a="1"/>
  <c r="O154" i="3"/>
  <c r="P154" i="3" s="1"/>
  <c r="Q154" i="3" s="1" a="1"/>
  <c r="O155" i="3"/>
  <c r="P155" i="3" s="1"/>
  <c r="Q155" i="3" s="1" a="1"/>
  <c r="O156" i="3"/>
  <c r="P156" i="3" s="1"/>
  <c r="Q156" i="3" s="1" a="1"/>
  <c r="O157" i="3"/>
  <c r="P157" i="3" s="1"/>
  <c r="Q157" i="3" s="1" a="1"/>
  <c r="O158" i="3"/>
  <c r="P158" i="3" s="1"/>
  <c r="Q158" i="3" s="1" a="1"/>
  <c r="O159" i="3"/>
  <c r="P159" i="3" s="1"/>
  <c r="Q159" i="3" s="1" a="1"/>
  <c r="O160" i="3"/>
  <c r="P160" i="3" s="1"/>
  <c r="Q160" i="3" s="1" a="1"/>
  <c r="O161" i="3"/>
  <c r="P161" i="3" s="1"/>
  <c r="Q161" i="3" s="1" a="1"/>
  <c r="O162" i="3"/>
  <c r="P162" i="3" s="1"/>
  <c r="Q162" i="3" s="1" a="1"/>
  <c r="O163" i="3"/>
  <c r="P163" i="3" s="1"/>
  <c r="Q163" i="3" s="1" a="1"/>
  <c r="O164" i="3"/>
  <c r="P164" i="3" s="1"/>
  <c r="Q164" i="3" s="1" a="1"/>
  <c r="O165" i="3"/>
  <c r="P165" i="3" s="1"/>
  <c r="Q165" i="3" s="1" a="1"/>
  <c r="O166" i="3"/>
  <c r="P166" i="3" s="1"/>
  <c r="Q166" i="3" s="1" a="1"/>
  <c r="O167" i="3"/>
  <c r="P167" i="3" s="1"/>
  <c r="Q167" i="3" s="1" a="1"/>
  <c r="O168" i="3"/>
  <c r="P168" i="3" s="1"/>
  <c r="Q168" i="3" s="1" a="1"/>
  <c r="O169" i="3"/>
  <c r="P169" i="3" s="1"/>
  <c r="Q169" i="3" s="1" a="1"/>
  <c r="O170" i="3"/>
  <c r="P170" i="3" s="1"/>
  <c r="Q170" i="3" s="1" a="1"/>
  <c r="O171" i="3"/>
  <c r="P171" i="3" s="1"/>
  <c r="Q171" i="3" s="1" a="1"/>
  <c r="O172" i="3"/>
  <c r="P172" i="3" s="1"/>
  <c r="Q172" i="3" s="1" a="1"/>
  <c r="O173" i="3"/>
  <c r="P173" i="3" s="1"/>
  <c r="Q173" i="3" s="1" a="1"/>
  <c r="O174" i="3"/>
  <c r="P174" i="3" s="1"/>
  <c r="Q174" i="3" s="1" a="1"/>
  <c r="O175" i="3"/>
  <c r="P175" i="3" s="1"/>
  <c r="Q175" i="3" s="1" a="1"/>
  <c r="O176" i="3"/>
  <c r="P176" i="3" s="1"/>
  <c r="Q176" i="3" s="1" a="1"/>
  <c r="O177" i="3"/>
  <c r="P177" i="3" s="1"/>
  <c r="Q177" i="3" s="1" a="1"/>
  <c r="O178" i="3"/>
  <c r="P178" i="3" s="1"/>
  <c r="Q178" i="3" s="1" a="1"/>
  <c r="O179" i="3"/>
  <c r="P179" i="3" s="1"/>
  <c r="Q179" i="3" s="1" a="1"/>
  <c r="O180" i="3"/>
  <c r="P180" i="3" s="1"/>
  <c r="Q180" i="3" s="1" a="1"/>
  <c r="O181" i="3"/>
  <c r="P181" i="3" s="1"/>
  <c r="Q181" i="3" s="1" a="1"/>
  <c r="O182" i="3"/>
  <c r="P182" i="3" s="1"/>
  <c r="Q182" i="3" s="1" a="1"/>
  <c r="O183" i="3"/>
  <c r="P183" i="3" s="1"/>
  <c r="Q183" i="3" s="1" a="1"/>
  <c r="O184" i="3"/>
  <c r="P184" i="3" s="1"/>
  <c r="Q184" i="3" s="1" a="1"/>
  <c r="O185" i="3"/>
  <c r="P185" i="3" s="1"/>
  <c r="Q185" i="3" s="1" a="1"/>
  <c r="O186" i="3"/>
  <c r="P186" i="3" s="1"/>
  <c r="Q186" i="3" s="1" a="1"/>
  <c r="O187" i="3"/>
  <c r="P187" i="3" s="1"/>
  <c r="Q187" i="3" s="1" a="1"/>
  <c r="O188" i="3"/>
  <c r="P188" i="3" s="1"/>
  <c r="Q188" i="3" s="1" a="1"/>
  <c r="O189" i="3"/>
  <c r="P189" i="3" s="1"/>
  <c r="Q189" i="3" s="1" a="1"/>
  <c r="O190" i="3"/>
  <c r="P190" i="3" s="1"/>
  <c r="Q190" i="3" s="1" a="1"/>
  <c r="O191" i="3"/>
  <c r="P191" i="3" s="1"/>
  <c r="Q191" i="3" s="1" a="1"/>
  <c r="O192" i="3"/>
  <c r="P192" i="3" s="1"/>
  <c r="Q192" i="3" s="1" a="1"/>
  <c r="O193" i="3"/>
  <c r="P193" i="3" s="1"/>
  <c r="Q193" i="3" s="1" a="1"/>
  <c r="O194" i="3"/>
  <c r="P194" i="3" s="1"/>
  <c r="Q194" i="3" s="1" a="1"/>
  <c r="O195" i="3"/>
  <c r="P195" i="3" s="1"/>
  <c r="Q195" i="3" s="1" a="1"/>
  <c r="O196" i="3"/>
  <c r="P196" i="3" s="1"/>
  <c r="Q196" i="3" s="1" a="1"/>
  <c r="O197" i="3"/>
  <c r="P197" i="3" s="1"/>
  <c r="Q197" i="3" s="1" a="1"/>
  <c r="O198" i="3"/>
  <c r="P198" i="3" s="1"/>
  <c r="Q198" i="3" s="1" a="1"/>
  <c r="O199" i="3"/>
  <c r="P199" i="3" s="1"/>
  <c r="Q199" i="3" s="1" a="1"/>
  <c r="O200" i="3"/>
  <c r="P200" i="3" s="1"/>
  <c r="Q200" i="3" s="1" a="1"/>
  <c r="O201" i="3"/>
  <c r="P201" i="3" s="1"/>
  <c r="Q201" i="3" s="1" a="1"/>
  <c r="O202" i="3"/>
  <c r="P202" i="3" s="1"/>
  <c r="Q202" i="3" s="1" a="1"/>
  <c r="O203" i="3"/>
  <c r="P203" i="3" s="1"/>
  <c r="Q203" i="3" s="1" a="1"/>
  <c r="O204" i="3"/>
  <c r="P204" i="3" s="1"/>
  <c r="Q204" i="3" s="1" a="1"/>
  <c r="O205" i="3"/>
  <c r="P205" i="3" s="1"/>
  <c r="Q205" i="3" s="1" a="1"/>
  <c r="O206" i="3"/>
  <c r="P206" i="3" s="1"/>
  <c r="Q206" i="3" s="1" a="1"/>
  <c r="O207" i="3"/>
  <c r="P207" i="3" s="1"/>
  <c r="Q207" i="3" s="1" a="1"/>
  <c r="O208" i="3"/>
  <c r="P208" i="3" s="1"/>
  <c r="Q208" i="3" s="1" a="1"/>
  <c r="O209" i="3"/>
  <c r="P209" i="3" s="1"/>
  <c r="Q209" i="3" s="1" a="1"/>
  <c r="O210" i="3"/>
  <c r="P210" i="3" s="1"/>
  <c r="Q210" i="3" s="1" a="1"/>
  <c r="O211" i="3"/>
  <c r="P211" i="3" s="1"/>
  <c r="Q211" i="3" s="1" a="1"/>
  <c r="O212" i="3"/>
  <c r="P212" i="3" s="1"/>
  <c r="Q212" i="3" s="1" a="1"/>
  <c r="O213" i="3"/>
  <c r="P213" i="3" s="1"/>
  <c r="Q213" i="3" s="1" a="1"/>
  <c r="O214" i="3"/>
  <c r="P214" i="3" s="1"/>
  <c r="Q214" i="3" s="1" a="1"/>
  <c r="O215" i="3"/>
  <c r="P215" i="3" s="1"/>
  <c r="Q215" i="3" s="1" a="1"/>
  <c r="O216" i="3"/>
  <c r="P216" i="3" s="1"/>
  <c r="Q216" i="3" s="1" a="1"/>
  <c r="O217" i="3"/>
  <c r="P217" i="3" s="1"/>
  <c r="Q217" i="3" s="1" a="1"/>
  <c r="O218" i="3"/>
  <c r="P218" i="3" s="1"/>
  <c r="Q218" i="3" s="1" a="1"/>
  <c r="O219" i="3"/>
  <c r="P219" i="3" s="1"/>
  <c r="Q219" i="3" s="1" a="1"/>
  <c r="O220" i="3"/>
  <c r="P220" i="3" s="1"/>
  <c r="Q220" i="3" s="1" a="1"/>
  <c r="O221" i="3"/>
  <c r="P221" i="3" s="1"/>
  <c r="Q221" i="3" s="1" a="1"/>
  <c r="O222" i="3"/>
  <c r="P222" i="3" s="1"/>
  <c r="Q222" i="3" s="1" a="1"/>
  <c r="O223" i="3"/>
  <c r="P223" i="3" s="1"/>
  <c r="Q223" i="3" s="1" a="1"/>
  <c r="O224" i="3"/>
  <c r="P224" i="3" s="1"/>
  <c r="Q224" i="3" s="1" a="1"/>
  <c r="O225" i="3"/>
  <c r="P225" i="3" s="1"/>
  <c r="Q225" i="3" s="1" a="1"/>
  <c r="O226" i="3"/>
  <c r="P226" i="3" s="1"/>
  <c r="Q226" i="3" s="1" a="1"/>
  <c r="O227" i="3"/>
  <c r="P227" i="3" s="1"/>
  <c r="Q227" i="3" s="1" a="1"/>
  <c r="O228" i="3"/>
  <c r="P228" i="3" s="1"/>
  <c r="Q228" i="3" s="1" a="1"/>
  <c r="O229" i="3"/>
  <c r="P229" i="3" s="1"/>
  <c r="Q229" i="3" s="1" a="1"/>
  <c r="O230" i="3"/>
  <c r="P230" i="3" s="1"/>
  <c r="Q230" i="3" s="1" a="1"/>
  <c r="O231" i="3"/>
  <c r="P231" i="3" s="1"/>
  <c r="Q231" i="3" s="1" a="1"/>
  <c r="O232" i="3"/>
  <c r="P232" i="3" s="1"/>
  <c r="Q232" i="3" s="1" a="1"/>
  <c r="O233" i="3"/>
  <c r="P233" i="3" s="1"/>
  <c r="Q233" i="3" s="1" a="1"/>
  <c r="O234" i="3"/>
  <c r="P234" i="3" s="1"/>
  <c r="Q234" i="3" s="1" a="1"/>
  <c r="O235" i="3"/>
  <c r="P235" i="3" s="1"/>
  <c r="Q235" i="3" s="1" a="1"/>
  <c r="O236" i="3"/>
  <c r="P236" i="3" s="1"/>
  <c r="Q236" i="3" s="1" a="1"/>
  <c r="O237" i="3"/>
  <c r="P237" i="3" s="1"/>
  <c r="Q237" i="3" s="1" a="1"/>
  <c r="O238" i="3"/>
  <c r="P238" i="3" s="1"/>
  <c r="Q238" i="3" s="1" a="1"/>
  <c r="O239" i="3"/>
  <c r="P239" i="3" s="1"/>
  <c r="Q239" i="3" s="1" a="1"/>
  <c r="O240" i="3"/>
  <c r="P240" i="3" s="1"/>
  <c r="Q240" i="3" s="1" a="1"/>
  <c r="O241" i="3"/>
  <c r="P241" i="3" s="1"/>
  <c r="Q241" i="3" s="1" a="1"/>
  <c r="O242" i="3"/>
  <c r="P242" i="3" s="1"/>
  <c r="Q242" i="3" s="1" a="1"/>
  <c r="O243" i="3"/>
  <c r="P243" i="3" s="1"/>
  <c r="Q243" i="3" s="1" a="1"/>
  <c r="O244" i="3"/>
  <c r="P244" i="3" s="1"/>
  <c r="Q244" i="3" s="1" a="1"/>
  <c r="O245" i="3"/>
  <c r="P245" i="3" s="1"/>
  <c r="Q245" i="3" s="1" a="1"/>
  <c r="O246" i="3"/>
  <c r="P246" i="3" s="1"/>
  <c r="Q246" i="3" s="1" a="1"/>
  <c r="O247" i="3"/>
  <c r="P247" i="3" s="1"/>
  <c r="Q247" i="3" s="1" a="1"/>
  <c r="O248" i="3"/>
  <c r="P248" i="3" s="1"/>
  <c r="Q248" i="3" s="1" a="1"/>
  <c r="O249" i="3"/>
  <c r="P249" i="3" s="1"/>
  <c r="Q249" i="3" s="1" a="1"/>
  <c r="O250" i="3"/>
  <c r="P250" i="3" s="1"/>
  <c r="Q250" i="3" s="1" a="1"/>
  <c r="O251" i="3"/>
  <c r="P251" i="3" s="1"/>
  <c r="Q251" i="3" s="1" a="1"/>
  <c r="O252" i="3"/>
  <c r="P252" i="3" s="1"/>
  <c r="Q252" i="3" s="1" a="1"/>
  <c r="O253" i="3"/>
  <c r="P253" i="3" s="1"/>
  <c r="Q253" i="3" s="1" a="1"/>
  <c r="O254" i="3"/>
  <c r="P254" i="3" s="1"/>
  <c r="Q254" i="3" s="1" a="1"/>
  <c r="O255" i="3"/>
  <c r="P255" i="3" s="1"/>
  <c r="Q255" i="3" s="1" a="1"/>
  <c r="O256" i="3"/>
  <c r="P256" i="3" s="1"/>
  <c r="Q256" i="3" s="1" a="1"/>
  <c r="O257" i="3"/>
  <c r="P257" i="3" s="1"/>
  <c r="Q257" i="3" s="1" a="1"/>
  <c r="O258" i="3"/>
  <c r="P258" i="3" s="1"/>
  <c r="Q258" i="3" s="1" a="1"/>
  <c r="O259" i="3"/>
  <c r="P259" i="3" s="1"/>
  <c r="Q259" i="3" s="1" a="1"/>
  <c r="O260" i="3"/>
  <c r="P260" i="3" s="1"/>
  <c r="Q260" i="3" s="1" a="1"/>
  <c r="O261" i="3"/>
  <c r="P261" i="3" s="1"/>
  <c r="Q261" i="3" s="1" a="1"/>
  <c r="O262" i="3"/>
  <c r="P262" i="3" s="1"/>
  <c r="Q262" i="3" s="1" a="1"/>
  <c r="O263" i="3"/>
  <c r="P263" i="3" s="1"/>
  <c r="Q263" i="3" s="1" a="1"/>
  <c r="O264" i="3"/>
  <c r="P264" i="3" s="1"/>
  <c r="Q264" i="3" s="1" a="1"/>
  <c r="O265" i="3"/>
  <c r="P265" i="3" s="1"/>
  <c r="Q265" i="3" s="1" a="1"/>
  <c r="O266" i="3"/>
  <c r="P266" i="3" s="1"/>
  <c r="Q266" i="3" s="1" a="1"/>
  <c r="O267" i="3"/>
  <c r="P267" i="3" s="1"/>
  <c r="Q267" i="3" s="1" a="1"/>
  <c r="O268" i="3"/>
  <c r="P268" i="3" s="1"/>
  <c r="Q268" i="3" s="1" a="1"/>
  <c r="O269" i="3"/>
  <c r="P269" i="3" s="1"/>
  <c r="Q269" i="3" s="1" a="1"/>
  <c r="O270" i="3"/>
  <c r="P270" i="3" s="1"/>
  <c r="Q270" i="3" s="1" a="1"/>
  <c r="O271" i="3"/>
  <c r="P271" i="3" s="1"/>
  <c r="Q271" i="3" s="1" a="1"/>
  <c r="O272" i="3"/>
  <c r="P272" i="3" s="1"/>
  <c r="Q272" i="3" s="1" a="1"/>
  <c r="O273" i="3"/>
  <c r="P273" i="3" s="1"/>
  <c r="Q273" i="3" s="1" a="1"/>
  <c r="O274" i="3"/>
  <c r="P274" i="3" s="1"/>
  <c r="Q274" i="3" s="1" a="1"/>
  <c r="O275" i="3"/>
  <c r="P275" i="3" s="1"/>
  <c r="Q275" i="3" s="1" a="1"/>
  <c r="O276" i="3"/>
  <c r="P276" i="3" s="1"/>
  <c r="Q276" i="3" s="1" a="1"/>
  <c r="O277" i="3"/>
  <c r="P277" i="3" s="1"/>
  <c r="Q277" i="3" s="1" a="1"/>
  <c r="O278" i="3"/>
  <c r="P278" i="3" s="1"/>
  <c r="Q278" i="3" s="1" a="1"/>
  <c r="O279" i="3"/>
  <c r="P279" i="3" s="1"/>
  <c r="Q279" i="3" s="1" a="1"/>
  <c r="O280" i="3"/>
  <c r="P280" i="3" s="1"/>
  <c r="Q280" i="3" s="1" a="1"/>
  <c r="O281" i="3"/>
  <c r="P281" i="3" s="1"/>
  <c r="Q281" i="3" s="1" a="1"/>
  <c r="O282" i="3"/>
  <c r="P282" i="3" s="1"/>
  <c r="Q282" i="3" s="1" a="1"/>
  <c r="O283" i="3"/>
  <c r="P283" i="3" s="1"/>
  <c r="Q283" i="3" s="1" a="1"/>
  <c r="O284" i="3"/>
  <c r="P284" i="3" s="1"/>
  <c r="Q284" i="3" s="1" a="1"/>
  <c r="O285" i="3"/>
  <c r="P285" i="3" s="1"/>
  <c r="Q285" i="3" s="1" a="1"/>
  <c r="O286" i="3"/>
  <c r="P286" i="3" s="1"/>
  <c r="Q286" i="3" s="1" a="1"/>
  <c r="O287" i="3"/>
  <c r="P287" i="3" s="1"/>
  <c r="Q287" i="3" s="1" a="1"/>
  <c r="O288" i="3"/>
  <c r="P288" i="3" s="1"/>
  <c r="Q288" i="3" s="1" a="1"/>
  <c r="O289" i="3"/>
  <c r="P289" i="3" s="1"/>
  <c r="Q289" i="3" s="1" a="1"/>
  <c r="O290" i="3"/>
  <c r="P290" i="3" s="1"/>
  <c r="Q290" i="3" s="1" a="1"/>
  <c r="O291" i="3"/>
  <c r="P291" i="3" s="1"/>
  <c r="Q291" i="3" s="1" a="1"/>
  <c r="O292" i="3"/>
  <c r="P292" i="3" s="1"/>
  <c r="Q292" i="3" s="1" a="1"/>
  <c r="O293" i="3"/>
  <c r="P293" i="3" s="1"/>
  <c r="Q293" i="3" s="1" a="1"/>
  <c r="O294" i="3"/>
  <c r="P294" i="3" s="1"/>
  <c r="Q294" i="3" s="1" a="1"/>
  <c r="O295" i="3"/>
  <c r="P295" i="3" s="1"/>
  <c r="Q295" i="3" s="1" a="1"/>
  <c r="O296" i="3"/>
  <c r="P296" i="3" s="1"/>
  <c r="Q296" i="3" s="1" a="1"/>
  <c r="O297" i="3"/>
  <c r="P297" i="3" s="1"/>
  <c r="Q297" i="3" s="1" a="1"/>
  <c r="O298" i="3"/>
  <c r="P298" i="3" s="1"/>
  <c r="Q298" i="3" s="1" a="1"/>
  <c r="O299" i="3"/>
  <c r="P299" i="3" s="1"/>
  <c r="Q299" i="3" s="1" a="1"/>
  <c r="O300" i="3"/>
  <c r="P300" i="3" s="1"/>
  <c r="Q300" i="3" s="1" a="1"/>
  <c r="O301" i="3"/>
  <c r="P301" i="3" s="1"/>
  <c r="Q301" i="3" s="1" a="1"/>
  <c r="O302" i="3"/>
  <c r="P302" i="3" s="1"/>
  <c r="Q302" i="3" s="1" a="1"/>
  <c r="O303" i="3"/>
  <c r="P303" i="3" s="1"/>
  <c r="Q303" i="3" s="1" a="1"/>
  <c r="O304" i="3"/>
  <c r="P304" i="3" s="1"/>
  <c r="Q304" i="3" s="1" a="1"/>
  <c r="O305" i="3"/>
  <c r="P305" i="3" s="1"/>
  <c r="Q305" i="3" s="1" a="1"/>
  <c r="O306" i="3"/>
  <c r="P306" i="3" s="1"/>
  <c r="Q306" i="3" s="1" a="1"/>
  <c r="O307" i="3"/>
  <c r="P307" i="3" s="1"/>
  <c r="Q307" i="3" s="1" a="1"/>
  <c r="O308" i="3"/>
  <c r="P308" i="3" s="1"/>
  <c r="Q308" i="3" s="1" a="1"/>
  <c r="O309" i="3"/>
  <c r="P309" i="3" s="1"/>
  <c r="Q309" i="3" s="1" a="1"/>
  <c r="O310" i="3"/>
  <c r="P310" i="3" s="1"/>
  <c r="Q310" i="3" s="1" a="1"/>
  <c r="O311" i="3"/>
  <c r="P311" i="3" s="1"/>
  <c r="Q311" i="3" s="1" a="1"/>
  <c r="O312" i="3"/>
  <c r="P312" i="3" s="1"/>
  <c r="Q312" i="3" s="1" a="1"/>
  <c r="O313" i="3"/>
  <c r="P313" i="3" s="1"/>
  <c r="Q313" i="3" s="1" a="1"/>
  <c r="O314" i="3"/>
  <c r="P314" i="3" s="1"/>
  <c r="Q314" i="3" s="1" a="1"/>
  <c r="O315" i="3"/>
  <c r="P315" i="3" s="1"/>
  <c r="Q315" i="3" s="1" a="1"/>
  <c r="O316" i="3"/>
  <c r="P316" i="3" s="1"/>
  <c r="Q316" i="3" s="1" a="1"/>
  <c r="O317" i="3"/>
  <c r="P317" i="3" s="1"/>
  <c r="Q317" i="3" s="1" a="1"/>
  <c r="O318" i="3"/>
  <c r="P318" i="3" s="1"/>
  <c r="Q318" i="3" s="1" a="1"/>
  <c r="O319" i="3"/>
  <c r="P319" i="3" s="1"/>
  <c r="Q319" i="3" s="1" a="1"/>
  <c r="O320" i="3"/>
  <c r="P320" i="3" s="1"/>
  <c r="Q320" i="3" s="1" a="1"/>
  <c r="O321" i="3"/>
  <c r="P321" i="3" s="1"/>
  <c r="Q321" i="3" s="1" a="1"/>
  <c r="O322" i="3"/>
  <c r="P322" i="3" s="1"/>
  <c r="Q322" i="3" s="1" a="1"/>
  <c r="O323" i="3"/>
  <c r="P323" i="3" s="1"/>
  <c r="Q323" i="3" s="1" a="1"/>
  <c r="O324" i="3"/>
  <c r="P324" i="3" s="1"/>
  <c r="Q324" i="3" s="1" a="1"/>
  <c r="O325" i="3"/>
  <c r="P325" i="3" s="1"/>
  <c r="Q325" i="3" s="1" a="1"/>
  <c r="O326" i="3"/>
  <c r="P326" i="3" s="1"/>
  <c r="Q326" i="3" s="1" a="1"/>
  <c r="O327" i="3"/>
  <c r="P327" i="3" s="1"/>
  <c r="Q327" i="3" s="1" a="1"/>
  <c r="O328" i="3"/>
  <c r="P328" i="3" s="1"/>
  <c r="Q328" i="3" s="1" a="1"/>
  <c r="O329" i="3"/>
  <c r="P329" i="3" s="1"/>
  <c r="Q329" i="3" s="1" a="1"/>
  <c r="O330" i="3"/>
  <c r="P330" i="3" s="1"/>
  <c r="Q330" i="3" s="1" a="1"/>
  <c r="O331" i="3"/>
  <c r="P331" i="3" s="1"/>
  <c r="Q331" i="3" s="1" a="1"/>
  <c r="O332" i="3"/>
  <c r="P332" i="3" s="1"/>
  <c r="Q332" i="3" s="1" a="1"/>
  <c r="O333" i="3"/>
  <c r="P333" i="3" s="1"/>
  <c r="Q333" i="3" s="1" a="1"/>
  <c r="O334" i="3"/>
  <c r="P334" i="3" s="1"/>
  <c r="Q334" i="3" s="1" a="1"/>
  <c r="O335" i="3"/>
  <c r="P335" i="3" s="1"/>
  <c r="Q335" i="3" s="1" a="1"/>
  <c r="O336" i="3"/>
  <c r="P336" i="3" s="1"/>
  <c r="Q336" i="3" s="1" a="1"/>
  <c r="O337" i="3"/>
  <c r="P337" i="3" s="1"/>
  <c r="Q337" i="3" s="1" a="1"/>
  <c r="O338" i="3"/>
  <c r="P338" i="3" s="1"/>
  <c r="Q338" i="3" s="1" a="1"/>
  <c r="O339" i="3"/>
  <c r="P339" i="3" s="1"/>
  <c r="Q339" i="3" s="1" a="1"/>
  <c r="O340" i="3"/>
  <c r="P340" i="3" s="1"/>
  <c r="Q340" i="3" s="1" a="1"/>
  <c r="O341" i="3"/>
  <c r="P341" i="3" s="1"/>
  <c r="Q341" i="3" s="1" a="1"/>
  <c r="O342" i="3"/>
  <c r="P342" i="3" s="1"/>
  <c r="Q342" i="3" s="1" a="1"/>
  <c r="O343" i="3"/>
  <c r="P343" i="3" s="1"/>
  <c r="Q343" i="3" s="1" a="1"/>
  <c r="O344" i="3"/>
  <c r="P344" i="3" s="1"/>
  <c r="Q344" i="3" s="1" a="1"/>
  <c r="O345" i="3"/>
  <c r="P345" i="3" s="1"/>
  <c r="Q345" i="3" s="1" a="1"/>
  <c r="O346" i="3"/>
  <c r="P346" i="3" s="1"/>
  <c r="Q346" i="3" s="1" a="1"/>
  <c r="O347" i="3"/>
  <c r="P347" i="3" s="1"/>
  <c r="Q347" i="3" s="1" a="1"/>
  <c r="O348" i="3"/>
  <c r="P348" i="3" s="1"/>
  <c r="Q348" i="3" s="1" a="1"/>
  <c r="O349" i="3"/>
  <c r="P349" i="3" s="1"/>
  <c r="Q349" i="3" s="1" a="1"/>
  <c r="O350" i="3"/>
  <c r="P350" i="3" s="1"/>
  <c r="Q350" i="3" s="1" a="1"/>
  <c r="O351" i="3"/>
  <c r="P351" i="3" s="1"/>
  <c r="Q351" i="3" s="1" a="1"/>
  <c r="O352" i="3"/>
  <c r="P352" i="3" s="1"/>
  <c r="Q352" i="3" s="1" a="1"/>
  <c r="O353" i="3"/>
  <c r="P353" i="3" s="1"/>
  <c r="Q353" i="3" s="1" a="1"/>
  <c r="O354" i="3"/>
  <c r="P354" i="3" s="1"/>
  <c r="Q354" i="3" s="1" a="1"/>
  <c r="O355" i="3"/>
  <c r="P355" i="3" s="1"/>
  <c r="Q355" i="3" s="1" a="1"/>
  <c r="O356" i="3"/>
  <c r="P356" i="3" s="1"/>
  <c r="Q356" i="3" s="1" a="1"/>
  <c r="O357" i="3"/>
  <c r="P357" i="3" s="1"/>
  <c r="Q357" i="3" s="1" a="1"/>
  <c r="O358" i="3"/>
  <c r="P358" i="3" s="1"/>
  <c r="Q358" i="3" s="1" a="1"/>
  <c r="O359" i="3"/>
  <c r="P359" i="3" s="1"/>
  <c r="Q359" i="3" s="1" a="1"/>
  <c r="O360" i="3"/>
  <c r="P360" i="3" s="1"/>
  <c r="Q360" i="3" s="1" a="1"/>
  <c r="O361" i="3"/>
  <c r="P361" i="3" s="1"/>
  <c r="Q361" i="3" s="1" a="1"/>
  <c r="O362" i="3"/>
  <c r="P362" i="3" s="1"/>
  <c r="Q362" i="3" s="1" a="1"/>
  <c r="O363" i="3"/>
  <c r="P363" i="3" s="1"/>
  <c r="Q363" i="3" s="1" a="1"/>
  <c r="O364" i="3"/>
  <c r="P364" i="3" s="1"/>
  <c r="Q364" i="3" s="1" a="1"/>
  <c r="O365" i="3"/>
  <c r="P365" i="3" s="1"/>
  <c r="Q365" i="3" s="1" a="1"/>
  <c r="O366" i="3"/>
  <c r="P366" i="3" s="1"/>
  <c r="Q366" i="3" s="1" a="1"/>
  <c r="O367" i="3"/>
  <c r="P367" i="3" s="1"/>
  <c r="Q367" i="3" s="1" a="1"/>
  <c r="O368" i="3"/>
  <c r="P368" i="3" s="1"/>
  <c r="Q368" i="3" s="1" a="1"/>
  <c r="O369" i="3"/>
  <c r="P369" i="3" s="1"/>
  <c r="Q369" i="3" s="1" a="1"/>
  <c r="O370" i="3"/>
  <c r="P370" i="3" s="1"/>
  <c r="Q370" i="3" s="1" a="1"/>
  <c r="O371" i="3"/>
  <c r="P371" i="3" s="1"/>
  <c r="Q371" i="3" s="1" a="1"/>
  <c r="O372" i="3"/>
  <c r="P372" i="3" s="1"/>
  <c r="Q372" i="3" s="1" a="1"/>
  <c r="O373" i="3"/>
  <c r="P373" i="3" s="1"/>
  <c r="Q373" i="3" s="1" a="1"/>
  <c r="O374" i="3"/>
  <c r="P374" i="3" s="1"/>
  <c r="Q374" i="3" s="1" a="1"/>
  <c r="O375" i="3"/>
  <c r="P375" i="3" s="1"/>
  <c r="Q375" i="3" s="1" a="1"/>
  <c r="O376" i="3"/>
  <c r="P376" i="3" s="1"/>
  <c r="Q376" i="3" s="1" a="1"/>
  <c r="O377" i="3"/>
  <c r="P377" i="3" s="1"/>
  <c r="Q377" i="3" s="1" a="1"/>
  <c r="O378" i="3"/>
  <c r="P378" i="3" s="1"/>
  <c r="Q378" i="3" s="1" a="1"/>
  <c r="O379" i="3"/>
  <c r="P379" i="3" s="1"/>
  <c r="Q379" i="3" s="1" a="1"/>
  <c r="O380" i="3"/>
  <c r="P380" i="3" s="1"/>
  <c r="Q380" i="3" s="1" a="1"/>
  <c r="O381" i="3"/>
  <c r="P381" i="3" s="1"/>
  <c r="Q381" i="3" s="1" a="1"/>
  <c r="O382" i="3"/>
  <c r="P382" i="3" s="1"/>
  <c r="Q382" i="3" s="1" a="1"/>
  <c r="O383" i="3"/>
  <c r="P383" i="3" s="1"/>
  <c r="Q383" i="3" s="1" a="1"/>
  <c r="O384" i="3"/>
  <c r="P384" i="3" s="1"/>
  <c r="Q384" i="3" s="1" a="1"/>
  <c r="O385" i="3"/>
  <c r="P385" i="3" s="1"/>
  <c r="Q385" i="3" s="1" a="1"/>
  <c r="O386" i="3"/>
  <c r="P386" i="3" s="1"/>
  <c r="Q386" i="3" s="1" a="1"/>
  <c r="O387" i="3"/>
  <c r="P387" i="3" s="1"/>
  <c r="Q387" i="3" s="1" a="1"/>
  <c r="O388" i="3"/>
  <c r="P388" i="3" s="1"/>
  <c r="Q388" i="3" s="1" a="1"/>
  <c r="O389" i="3"/>
  <c r="P389" i="3" s="1"/>
  <c r="Q389" i="3" s="1" a="1"/>
  <c r="O390" i="3"/>
  <c r="P390" i="3" s="1"/>
  <c r="Q390" i="3" s="1" a="1"/>
  <c r="O391" i="3"/>
  <c r="P391" i="3" s="1"/>
  <c r="Q391" i="3" s="1" a="1"/>
  <c r="O392" i="3"/>
  <c r="P392" i="3" s="1"/>
  <c r="Q392" i="3" s="1" a="1"/>
  <c r="O393" i="3"/>
  <c r="P393" i="3" s="1"/>
  <c r="Q393" i="3" s="1" a="1"/>
  <c r="O394" i="3"/>
  <c r="P394" i="3" s="1"/>
  <c r="Q394" i="3" s="1" a="1"/>
  <c r="O395" i="3"/>
  <c r="P395" i="3" s="1"/>
  <c r="Q395" i="3" s="1" a="1"/>
  <c r="O396" i="3"/>
  <c r="P396" i="3" s="1"/>
  <c r="Q396" i="3" s="1" a="1"/>
  <c r="O397" i="3"/>
  <c r="P397" i="3" s="1"/>
  <c r="Q397" i="3" s="1" a="1"/>
  <c r="O398" i="3"/>
  <c r="P398" i="3" s="1"/>
  <c r="Q398" i="3" s="1" a="1"/>
  <c r="O399" i="3"/>
  <c r="P399" i="3" s="1"/>
  <c r="Q399" i="3" s="1" a="1"/>
  <c r="O400" i="3"/>
  <c r="P400" i="3" s="1"/>
  <c r="Q400" i="3" s="1" a="1"/>
  <c r="O401" i="3"/>
  <c r="P401" i="3" s="1"/>
  <c r="Q401" i="3" s="1" a="1"/>
  <c r="O402" i="3"/>
  <c r="P402" i="3" s="1"/>
  <c r="Q402" i="3" s="1" a="1"/>
  <c r="O403" i="3"/>
  <c r="P403" i="3" s="1"/>
  <c r="Q403" i="3" s="1" a="1"/>
  <c r="O404" i="3"/>
  <c r="P404" i="3" s="1"/>
  <c r="Q404" i="3" s="1" a="1"/>
  <c r="O405" i="3"/>
  <c r="P405" i="3" s="1"/>
  <c r="Q405" i="3" s="1" a="1"/>
  <c r="O406" i="3"/>
  <c r="P406" i="3" s="1"/>
  <c r="Q406" i="3" s="1" a="1"/>
  <c r="O407" i="3"/>
  <c r="P407" i="3" s="1"/>
  <c r="Q407" i="3" s="1" a="1"/>
  <c r="O408" i="3"/>
  <c r="P408" i="3" s="1"/>
  <c r="Q408" i="3" s="1" a="1"/>
  <c r="O409" i="3"/>
  <c r="P409" i="3" s="1"/>
  <c r="Q409" i="3" s="1" a="1"/>
  <c r="O410" i="3"/>
  <c r="P410" i="3" s="1"/>
  <c r="Q410" i="3" s="1" a="1"/>
  <c r="O411" i="3"/>
  <c r="P411" i="3" s="1"/>
  <c r="Q411" i="3" s="1" a="1"/>
  <c r="O412" i="3"/>
  <c r="P412" i="3" s="1"/>
  <c r="Q412" i="3" s="1" a="1"/>
  <c r="O413" i="3"/>
  <c r="P413" i="3" s="1"/>
  <c r="Q413" i="3" s="1" a="1"/>
  <c r="O414" i="3"/>
  <c r="P414" i="3" s="1"/>
  <c r="Q414" i="3" s="1" a="1"/>
  <c r="O415" i="3"/>
  <c r="P415" i="3" s="1"/>
  <c r="Q415" i="3" s="1" a="1"/>
  <c r="O416" i="3"/>
  <c r="P416" i="3" s="1"/>
  <c r="Q416" i="3" s="1" a="1"/>
  <c r="O417" i="3"/>
  <c r="P417" i="3" s="1"/>
  <c r="Q417" i="3" s="1" a="1"/>
  <c r="O418" i="3"/>
  <c r="P418" i="3" s="1"/>
  <c r="Q418" i="3" s="1" a="1"/>
  <c r="O419" i="3"/>
  <c r="P419" i="3" s="1"/>
  <c r="Q419" i="3" s="1" a="1"/>
  <c r="O420" i="3"/>
  <c r="P420" i="3" s="1"/>
  <c r="Q420" i="3" s="1" a="1"/>
  <c r="O421" i="3"/>
  <c r="P421" i="3" s="1"/>
  <c r="Q421" i="3" s="1" a="1"/>
  <c r="O422" i="3"/>
  <c r="P422" i="3" s="1"/>
  <c r="Q422" i="3" s="1" a="1"/>
  <c r="O423" i="3"/>
  <c r="P423" i="3" s="1"/>
  <c r="Q423" i="3" s="1" a="1"/>
  <c r="O424" i="3"/>
  <c r="P424" i="3" s="1"/>
  <c r="Q424" i="3" s="1" a="1"/>
  <c r="O425" i="3"/>
  <c r="P425" i="3" s="1"/>
  <c r="Q425" i="3" s="1" a="1"/>
  <c r="O426" i="3"/>
  <c r="P426" i="3" s="1"/>
  <c r="Q426" i="3" s="1" a="1"/>
  <c r="O427" i="3"/>
  <c r="P427" i="3" s="1"/>
  <c r="Q427" i="3" s="1" a="1"/>
  <c r="O428" i="3"/>
  <c r="P428" i="3" s="1"/>
  <c r="Q428" i="3" s="1" a="1"/>
  <c r="O429" i="3"/>
  <c r="P429" i="3" s="1"/>
  <c r="Q429" i="3" s="1" a="1"/>
  <c r="O430" i="3"/>
  <c r="P430" i="3" s="1"/>
  <c r="Q430" i="3" s="1" a="1"/>
  <c r="O431" i="3"/>
  <c r="P431" i="3" s="1"/>
  <c r="Q431" i="3" s="1" a="1"/>
  <c r="O432" i="3"/>
  <c r="P432" i="3" s="1"/>
  <c r="Q432" i="3" s="1" a="1"/>
  <c r="O433" i="3"/>
  <c r="P433" i="3" s="1"/>
  <c r="Q433" i="3" s="1" a="1"/>
  <c r="O434" i="3"/>
  <c r="P434" i="3" s="1"/>
  <c r="Q434" i="3" s="1" a="1"/>
  <c r="O435" i="3"/>
  <c r="P435" i="3" s="1"/>
  <c r="Q435" i="3" s="1" a="1"/>
  <c r="O436" i="3"/>
  <c r="P436" i="3" s="1"/>
  <c r="Q436" i="3" s="1" a="1"/>
  <c r="O437" i="3"/>
  <c r="P437" i="3" s="1"/>
  <c r="Q437" i="3" s="1" a="1"/>
  <c r="O438" i="3"/>
  <c r="P438" i="3" s="1"/>
  <c r="Q438" i="3" s="1" a="1"/>
  <c r="O439" i="3"/>
  <c r="P439" i="3" s="1"/>
  <c r="Q439" i="3" s="1" a="1"/>
  <c r="O440" i="3"/>
  <c r="P440" i="3" s="1"/>
  <c r="Q440" i="3" s="1" a="1"/>
  <c r="O441" i="3"/>
  <c r="P441" i="3" s="1"/>
  <c r="Q441" i="3" s="1" a="1"/>
  <c r="O442" i="3"/>
  <c r="P442" i="3" s="1"/>
  <c r="Q442" i="3" s="1" a="1"/>
  <c r="O443" i="3"/>
  <c r="P443" i="3" s="1"/>
  <c r="Q443" i="3" s="1" a="1"/>
  <c r="O444" i="3"/>
  <c r="P444" i="3" s="1"/>
  <c r="Q444" i="3" s="1" a="1"/>
  <c r="O445" i="3"/>
  <c r="P445" i="3" s="1"/>
  <c r="Q445" i="3" s="1" a="1"/>
  <c r="O446" i="3"/>
  <c r="P446" i="3" s="1"/>
  <c r="Q446" i="3" s="1" a="1"/>
  <c r="O447" i="3"/>
  <c r="P447" i="3" s="1"/>
  <c r="Q447" i="3" s="1" a="1"/>
  <c r="O448" i="3"/>
  <c r="P448" i="3" s="1"/>
  <c r="Q448" i="3" s="1" a="1"/>
  <c r="O449" i="3"/>
  <c r="P449" i="3" s="1"/>
  <c r="Q449" i="3" s="1" a="1"/>
  <c r="O450" i="3"/>
  <c r="P450" i="3" s="1"/>
  <c r="Q450" i="3" s="1" a="1"/>
  <c r="O451" i="3"/>
  <c r="P451" i="3" s="1"/>
  <c r="Q451" i="3" s="1" a="1"/>
  <c r="O452" i="3"/>
  <c r="P452" i="3" s="1"/>
  <c r="Q452" i="3" s="1" a="1"/>
  <c r="O453" i="3"/>
  <c r="P453" i="3" s="1"/>
  <c r="Q453" i="3" s="1" a="1"/>
  <c r="O454" i="3"/>
  <c r="P454" i="3" s="1"/>
  <c r="Q454" i="3" s="1" a="1"/>
  <c r="O455" i="3"/>
  <c r="P455" i="3" s="1"/>
  <c r="Q455" i="3" s="1" a="1"/>
  <c r="O456" i="3"/>
  <c r="P456" i="3" s="1"/>
  <c r="Q456" i="3" s="1" a="1"/>
  <c r="O457" i="3"/>
  <c r="P457" i="3" s="1"/>
  <c r="Q457" i="3" s="1" a="1"/>
  <c r="O458" i="3"/>
  <c r="P458" i="3" s="1"/>
  <c r="Q458" i="3" s="1" a="1"/>
  <c r="O459" i="3"/>
  <c r="P459" i="3" s="1"/>
  <c r="Q459" i="3" s="1" a="1"/>
  <c r="O460" i="3"/>
  <c r="P460" i="3" s="1"/>
  <c r="Q460" i="3" s="1" a="1"/>
  <c r="O461" i="3"/>
  <c r="P461" i="3" s="1"/>
  <c r="Q461" i="3" s="1" a="1"/>
  <c r="O462" i="3"/>
  <c r="P462" i="3" s="1"/>
  <c r="Q462" i="3" s="1" a="1"/>
  <c r="O463" i="3"/>
  <c r="P463" i="3" s="1"/>
  <c r="Q463" i="3" s="1" a="1"/>
  <c r="O464" i="3"/>
  <c r="P464" i="3" s="1"/>
  <c r="Q464" i="3" s="1" a="1"/>
  <c r="O465" i="3"/>
  <c r="P465" i="3" s="1"/>
  <c r="Q465" i="3" s="1" a="1"/>
  <c r="O466" i="3"/>
  <c r="P466" i="3" s="1"/>
  <c r="Q466" i="3" s="1" a="1"/>
  <c r="O467" i="3"/>
  <c r="P467" i="3" s="1"/>
  <c r="Q467" i="3" s="1" a="1"/>
  <c r="O468" i="3"/>
  <c r="P468" i="3" s="1"/>
  <c r="Q468" i="3" s="1" a="1"/>
  <c r="O469" i="3"/>
  <c r="P469" i="3" s="1"/>
  <c r="Q469" i="3" s="1" a="1"/>
  <c r="O470" i="3"/>
  <c r="P470" i="3" s="1"/>
  <c r="Q470" i="3" s="1" a="1"/>
  <c r="O471" i="3"/>
  <c r="P471" i="3" s="1"/>
  <c r="Q471" i="3" s="1" a="1"/>
  <c r="O472" i="3"/>
  <c r="P472" i="3" s="1"/>
  <c r="Q472" i="3" s="1" a="1"/>
  <c r="O473" i="3"/>
  <c r="P473" i="3" s="1"/>
  <c r="Q473" i="3" s="1" a="1"/>
  <c r="O474" i="3"/>
  <c r="P474" i="3" s="1"/>
  <c r="Q474" i="3" s="1" a="1"/>
  <c r="O475" i="3"/>
  <c r="P475" i="3" s="1"/>
  <c r="Q475" i="3" s="1" a="1"/>
  <c r="O476" i="3"/>
  <c r="P476" i="3" s="1"/>
  <c r="Q476" i="3" s="1" a="1"/>
  <c r="O477" i="3"/>
  <c r="P477" i="3" s="1"/>
  <c r="Q477" i="3" s="1" a="1"/>
  <c r="O478" i="3"/>
  <c r="P478" i="3" s="1"/>
  <c r="Q478" i="3" s="1" a="1"/>
  <c r="O479" i="3"/>
  <c r="P479" i="3" s="1"/>
  <c r="Q479" i="3" s="1" a="1"/>
  <c r="O480" i="3"/>
  <c r="P480" i="3" s="1"/>
  <c r="Q480" i="3" s="1" a="1"/>
  <c r="O481" i="3"/>
  <c r="P481" i="3" s="1"/>
  <c r="Q481" i="3" s="1" a="1"/>
  <c r="O482" i="3"/>
  <c r="P482" i="3" s="1"/>
  <c r="Q482" i="3" s="1" a="1"/>
  <c r="O483" i="3"/>
  <c r="P483" i="3" s="1"/>
  <c r="Q483" i="3" s="1" a="1"/>
  <c r="O484" i="3"/>
  <c r="P484" i="3" s="1"/>
  <c r="Q484" i="3" s="1" a="1"/>
  <c r="O485" i="3"/>
  <c r="P485" i="3" s="1"/>
  <c r="Q485" i="3" s="1" a="1"/>
  <c r="O486" i="3"/>
  <c r="P486" i="3" s="1"/>
  <c r="Q486" i="3" s="1" a="1"/>
  <c r="O487" i="3"/>
  <c r="P487" i="3" s="1"/>
  <c r="Q487" i="3" s="1" a="1"/>
  <c r="O488" i="3"/>
  <c r="P488" i="3" s="1"/>
  <c r="Q488" i="3" s="1" a="1"/>
  <c r="O489" i="3"/>
  <c r="P489" i="3" s="1"/>
  <c r="Q489" i="3" s="1" a="1"/>
  <c r="O490" i="3"/>
  <c r="P490" i="3" s="1"/>
  <c r="Q490" i="3" s="1" a="1"/>
  <c r="O491" i="3"/>
  <c r="P491" i="3" s="1"/>
  <c r="Q491" i="3" s="1" a="1"/>
  <c r="O492" i="3"/>
  <c r="P492" i="3" s="1"/>
  <c r="Q492" i="3" s="1" a="1"/>
  <c r="O493" i="3"/>
  <c r="P493" i="3" s="1"/>
  <c r="Q493" i="3" s="1" a="1"/>
  <c r="O494" i="3"/>
  <c r="P494" i="3" s="1"/>
  <c r="Q494" i="3" s="1" a="1"/>
  <c r="O495" i="3"/>
  <c r="P495" i="3" s="1"/>
  <c r="Q495" i="3" s="1" a="1"/>
  <c r="O496" i="3"/>
  <c r="P496" i="3" s="1"/>
  <c r="Q496" i="3" s="1" a="1"/>
  <c r="O497" i="3"/>
  <c r="P497" i="3" s="1"/>
  <c r="Q497" i="3" s="1" a="1"/>
  <c r="O498" i="3"/>
  <c r="P498" i="3" s="1"/>
  <c r="Q498" i="3" s="1" a="1"/>
  <c r="O499" i="3"/>
  <c r="P499" i="3" s="1"/>
  <c r="Q499" i="3" s="1" a="1"/>
  <c r="O500" i="3"/>
  <c r="P500" i="3" s="1"/>
  <c r="Q500" i="3" s="1" a="1"/>
  <c r="O501" i="3"/>
  <c r="P501" i="3" s="1"/>
  <c r="Q501" i="3" s="1" a="1"/>
  <c r="O502" i="3"/>
  <c r="P502" i="3" s="1"/>
  <c r="Q502" i="3" s="1" a="1"/>
  <c r="O503" i="3"/>
  <c r="P503" i="3" s="1"/>
  <c r="Q503" i="3" s="1" a="1"/>
  <c r="O504" i="3"/>
  <c r="P504" i="3" s="1"/>
  <c r="Q504" i="3" s="1" a="1"/>
  <c r="O505" i="3"/>
  <c r="P505" i="3" s="1"/>
  <c r="Q505" i="3" s="1" a="1"/>
  <c r="O506" i="3"/>
  <c r="P506" i="3" s="1"/>
  <c r="Q506" i="3" s="1" a="1"/>
  <c r="O507" i="3"/>
  <c r="P507" i="3" s="1"/>
  <c r="Q507" i="3" s="1" a="1"/>
  <c r="O508" i="3"/>
  <c r="P508" i="3" s="1"/>
  <c r="Q508" i="3" s="1" a="1"/>
  <c r="O509" i="3"/>
  <c r="P509" i="3" s="1"/>
  <c r="Q509" i="3" s="1" a="1"/>
  <c r="O510" i="3"/>
  <c r="P510" i="3" s="1"/>
  <c r="Q510" i="3" s="1" a="1"/>
  <c r="O511" i="3"/>
  <c r="P511" i="3" s="1"/>
  <c r="Q511" i="3" s="1" a="1"/>
  <c r="O512" i="3"/>
  <c r="P512" i="3" s="1"/>
  <c r="Q512" i="3" s="1" a="1"/>
  <c r="O513" i="3"/>
  <c r="P513" i="3" s="1"/>
  <c r="Q513" i="3" s="1" a="1"/>
  <c r="O514" i="3"/>
  <c r="P514" i="3" s="1"/>
  <c r="Q514" i="3" s="1" a="1"/>
  <c r="O515" i="3"/>
  <c r="P515" i="3" s="1"/>
  <c r="Q515" i="3" s="1" a="1"/>
  <c r="O516" i="3"/>
  <c r="P516" i="3" s="1"/>
  <c r="Q516" i="3" s="1" a="1"/>
  <c r="O517" i="3"/>
  <c r="P517" i="3" s="1"/>
  <c r="Q517" i="3" s="1" a="1"/>
  <c r="O518" i="3"/>
  <c r="P518" i="3" s="1"/>
  <c r="Q518" i="3" s="1" a="1"/>
  <c r="O519" i="3"/>
  <c r="P519" i="3" s="1"/>
  <c r="Q519" i="3" s="1" a="1"/>
  <c r="O520" i="3"/>
  <c r="P520" i="3" s="1"/>
  <c r="Q520" i="3" s="1" a="1"/>
  <c r="O521" i="3"/>
  <c r="P521" i="3" s="1"/>
  <c r="Q521" i="3" s="1" a="1"/>
  <c r="O522" i="3"/>
  <c r="P522" i="3" s="1"/>
  <c r="Q522" i="3" s="1" a="1"/>
  <c r="O523" i="3"/>
  <c r="P523" i="3" s="1"/>
  <c r="Q523" i="3" s="1" a="1"/>
  <c r="O524" i="3"/>
  <c r="P524" i="3" s="1"/>
  <c r="Q524" i="3" s="1" a="1"/>
  <c r="O525" i="3"/>
  <c r="P525" i="3" s="1"/>
  <c r="Q525" i="3" s="1" a="1"/>
  <c r="O526" i="3"/>
  <c r="P526" i="3" s="1"/>
  <c r="Q526" i="3" s="1" a="1"/>
  <c r="O527" i="3"/>
  <c r="P527" i="3" s="1"/>
  <c r="Q527" i="3" s="1" a="1"/>
  <c r="O528" i="3"/>
  <c r="P528" i="3" s="1"/>
  <c r="Q528" i="3" s="1" a="1"/>
  <c r="O529" i="3"/>
  <c r="P529" i="3" s="1"/>
  <c r="Q529" i="3" s="1" a="1"/>
  <c r="O530" i="3"/>
  <c r="P530" i="3" s="1"/>
  <c r="Q530" i="3" s="1" a="1"/>
  <c r="O531" i="3"/>
  <c r="P531" i="3" s="1"/>
  <c r="Q531" i="3" s="1" a="1"/>
  <c r="O532" i="3"/>
  <c r="P532" i="3" s="1"/>
  <c r="Q532" i="3" s="1" a="1"/>
  <c r="O533" i="3"/>
  <c r="P533" i="3" s="1"/>
  <c r="Q533" i="3" s="1" a="1"/>
  <c r="O534" i="3"/>
  <c r="P534" i="3" s="1"/>
  <c r="Q534" i="3" s="1" a="1"/>
  <c r="O535" i="3"/>
  <c r="P535" i="3" s="1"/>
  <c r="Q535" i="3" s="1" a="1"/>
  <c r="O536" i="3"/>
  <c r="P536" i="3" s="1"/>
  <c r="Q536" i="3" s="1" a="1"/>
  <c r="O537" i="3"/>
  <c r="P537" i="3" s="1"/>
  <c r="Q537" i="3" s="1" a="1"/>
  <c r="O538" i="3"/>
  <c r="P538" i="3" s="1"/>
  <c r="Q538" i="3" s="1" a="1"/>
  <c r="O539" i="3"/>
  <c r="P539" i="3" s="1"/>
  <c r="Q539" i="3" s="1" a="1"/>
  <c r="O540" i="3"/>
  <c r="P540" i="3" s="1"/>
  <c r="Q540" i="3" s="1" a="1"/>
  <c r="O541" i="3"/>
  <c r="P541" i="3" s="1"/>
  <c r="Q541" i="3" s="1" a="1"/>
  <c r="O542" i="3"/>
  <c r="P542" i="3" s="1"/>
  <c r="Q542" i="3" s="1" a="1"/>
  <c r="O543" i="3"/>
  <c r="P543" i="3" s="1"/>
  <c r="Q543" i="3" s="1" a="1"/>
  <c r="O544" i="3"/>
  <c r="P544" i="3" s="1"/>
  <c r="Q544" i="3" s="1" a="1"/>
  <c r="O545" i="3"/>
  <c r="P545" i="3" s="1"/>
  <c r="Q545" i="3" s="1" a="1"/>
  <c r="O546" i="3"/>
  <c r="P546" i="3" s="1"/>
  <c r="Q546" i="3" s="1" a="1"/>
  <c r="O547" i="3"/>
  <c r="P547" i="3" s="1"/>
  <c r="Q547" i="3" s="1" a="1"/>
  <c r="O548" i="3"/>
  <c r="P548" i="3" s="1"/>
  <c r="Q548" i="3" s="1" a="1"/>
  <c r="O549" i="3"/>
  <c r="P549" i="3" s="1"/>
  <c r="Q549" i="3" s="1" a="1"/>
  <c r="O550" i="3"/>
  <c r="P550" i="3" s="1"/>
  <c r="Q550" i="3" s="1" a="1"/>
  <c r="O551" i="3"/>
  <c r="P551" i="3" s="1"/>
  <c r="Q551" i="3" s="1" a="1"/>
  <c r="O552" i="3"/>
  <c r="P552" i="3" s="1"/>
  <c r="Q552" i="3" s="1" a="1"/>
  <c r="O553" i="3"/>
  <c r="P553" i="3" s="1"/>
  <c r="Q553" i="3" s="1" a="1"/>
  <c r="O554" i="3"/>
  <c r="P554" i="3" s="1"/>
  <c r="Q554" i="3" s="1" a="1"/>
  <c r="O555" i="3"/>
  <c r="P555" i="3" s="1"/>
  <c r="Q555" i="3" s="1" a="1"/>
  <c r="O556" i="3"/>
  <c r="P556" i="3" s="1"/>
  <c r="Q556" i="3" s="1" a="1"/>
  <c r="O557" i="3"/>
  <c r="P557" i="3" s="1"/>
  <c r="Q557" i="3" s="1" a="1"/>
  <c r="O558" i="3"/>
  <c r="P558" i="3" s="1"/>
  <c r="Q558" i="3" s="1" a="1"/>
  <c r="O559" i="3"/>
  <c r="P559" i="3" s="1"/>
  <c r="Q559" i="3" s="1" a="1"/>
  <c r="O560" i="3"/>
  <c r="P560" i="3" s="1"/>
  <c r="Q560" i="3" s="1" a="1"/>
  <c r="O561" i="3"/>
  <c r="P561" i="3" s="1"/>
  <c r="Q561" i="3" s="1" a="1"/>
  <c r="O562" i="3"/>
  <c r="P562" i="3" s="1"/>
  <c r="Q562" i="3" s="1" a="1"/>
  <c r="O563" i="3"/>
  <c r="P563" i="3" s="1"/>
  <c r="Q563" i="3" s="1" a="1"/>
  <c r="O564" i="3"/>
  <c r="P564" i="3" s="1"/>
  <c r="Q564" i="3" s="1" a="1"/>
  <c r="O565" i="3"/>
  <c r="P565" i="3" s="1"/>
  <c r="Q565" i="3" s="1" a="1"/>
  <c r="O566" i="3"/>
  <c r="P566" i="3" s="1"/>
  <c r="Q566" i="3" s="1" a="1"/>
  <c r="O567" i="3"/>
  <c r="P567" i="3" s="1"/>
  <c r="Q567" i="3" s="1" a="1"/>
  <c r="O568" i="3"/>
  <c r="P568" i="3" s="1"/>
  <c r="Q568" i="3" s="1" a="1"/>
  <c r="O569" i="3"/>
  <c r="P569" i="3" s="1"/>
  <c r="Q569" i="3" s="1" a="1"/>
  <c r="O570" i="3"/>
  <c r="P570" i="3" s="1"/>
  <c r="Q570" i="3" s="1" a="1"/>
  <c r="O571" i="3"/>
  <c r="P571" i="3" s="1"/>
  <c r="Q571" i="3" s="1" a="1"/>
  <c r="O572" i="3"/>
  <c r="P572" i="3" s="1"/>
  <c r="Q572" i="3" s="1" a="1"/>
  <c r="O573" i="3"/>
  <c r="P573" i="3" s="1"/>
  <c r="Q573" i="3" s="1" a="1"/>
  <c r="O574" i="3"/>
  <c r="P574" i="3" s="1"/>
  <c r="Q574" i="3" s="1" a="1"/>
  <c r="O575" i="3"/>
  <c r="P575" i="3" s="1"/>
  <c r="Q575" i="3" s="1" a="1"/>
  <c r="O576" i="3"/>
  <c r="P576" i="3" s="1"/>
  <c r="Q576" i="3" s="1" a="1"/>
  <c r="O577" i="3"/>
  <c r="P577" i="3" s="1"/>
  <c r="Q577" i="3" s="1" a="1"/>
  <c r="O578" i="3"/>
  <c r="P578" i="3" s="1"/>
  <c r="Q578" i="3" s="1" a="1"/>
  <c r="O579" i="3"/>
  <c r="P579" i="3" s="1"/>
  <c r="Q579" i="3" s="1" a="1"/>
  <c r="O580" i="3"/>
  <c r="P580" i="3" s="1"/>
  <c r="Q580" i="3" s="1" a="1"/>
  <c r="O581" i="3"/>
  <c r="P581" i="3" s="1"/>
  <c r="Q581" i="3" s="1" a="1"/>
  <c r="O582" i="3"/>
  <c r="P582" i="3" s="1"/>
  <c r="Q582" i="3" s="1" a="1"/>
  <c r="O583" i="3"/>
  <c r="P583" i="3" s="1"/>
  <c r="Q583" i="3" s="1" a="1"/>
  <c r="O584" i="3"/>
  <c r="P584" i="3" s="1"/>
  <c r="Q584" i="3" s="1" a="1"/>
  <c r="O585" i="3"/>
  <c r="P585" i="3" s="1"/>
  <c r="Q585" i="3" s="1" a="1"/>
  <c r="O586" i="3"/>
  <c r="P586" i="3" s="1"/>
  <c r="Q586" i="3" s="1" a="1"/>
  <c r="O587" i="3"/>
  <c r="P587" i="3" s="1"/>
  <c r="Q587" i="3" s="1" a="1"/>
  <c r="O588" i="3"/>
  <c r="P588" i="3" s="1"/>
  <c r="Q588" i="3" s="1" a="1"/>
  <c r="O589" i="3"/>
  <c r="P589" i="3" s="1"/>
  <c r="Q589" i="3" s="1" a="1"/>
  <c r="O590" i="3"/>
  <c r="P590" i="3" s="1"/>
  <c r="Q590" i="3" s="1" a="1"/>
  <c r="O591" i="3"/>
  <c r="P591" i="3" s="1"/>
  <c r="Q591" i="3" s="1" a="1"/>
  <c r="O592" i="3"/>
  <c r="P592" i="3" s="1"/>
  <c r="Q592" i="3" s="1" a="1"/>
  <c r="O593" i="3"/>
  <c r="P593" i="3" s="1"/>
  <c r="Q593" i="3" s="1" a="1"/>
  <c r="O594" i="3"/>
  <c r="P594" i="3" s="1"/>
  <c r="Q594" i="3" s="1" a="1"/>
  <c r="O595" i="3"/>
  <c r="P595" i="3" s="1"/>
  <c r="Q595" i="3" s="1" a="1"/>
  <c r="O596" i="3"/>
  <c r="P596" i="3" s="1"/>
  <c r="Q596" i="3" s="1" a="1"/>
  <c r="O597" i="3"/>
  <c r="P597" i="3" s="1"/>
  <c r="Q597" i="3" s="1" a="1"/>
  <c r="O598" i="3"/>
  <c r="P598" i="3" s="1"/>
  <c r="Q598" i="3" s="1" a="1"/>
  <c r="O599" i="3"/>
  <c r="P599" i="3" s="1"/>
  <c r="Q599" i="3" s="1" a="1"/>
  <c r="O600" i="3"/>
  <c r="P600" i="3" s="1"/>
  <c r="Q600" i="3" s="1" a="1"/>
  <c r="O601" i="3"/>
  <c r="P601" i="3" s="1"/>
  <c r="Q601" i="3" s="1" a="1"/>
  <c r="O602" i="3"/>
  <c r="P602" i="3" s="1"/>
  <c r="Q602" i="3" s="1" a="1"/>
  <c r="O603" i="3"/>
  <c r="P603" i="3" s="1"/>
  <c r="Q603" i="3" s="1" a="1"/>
  <c r="O604" i="3"/>
  <c r="P604" i="3" s="1"/>
  <c r="Q604" i="3" s="1" a="1"/>
  <c r="O605" i="3"/>
  <c r="P605" i="3" s="1"/>
  <c r="Q605" i="3" s="1" a="1"/>
  <c r="O606" i="3"/>
  <c r="P606" i="3" s="1"/>
  <c r="Q606" i="3" s="1" a="1"/>
  <c r="O607" i="3"/>
  <c r="P607" i="3" s="1"/>
  <c r="Q607" i="3" s="1" a="1"/>
  <c r="O608" i="3"/>
  <c r="P608" i="3" s="1"/>
  <c r="Q608" i="3" s="1" a="1"/>
  <c r="O609" i="3"/>
  <c r="P609" i="3" s="1"/>
  <c r="Q609" i="3" s="1" a="1"/>
  <c r="O610" i="3"/>
  <c r="P610" i="3" s="1"/>
  <c r="Q610" i="3" s="1" a="1"/>
  <c r="O611" i="3"/>
  <c r="P611" i="3" s="1"/>
  <c r="Q611" i="3" s="1" a="1"/>
  <c r="O612" i="3"/>
  <c r="P612" i="3" s="1"/>
  <c r="Q612" i="3" s="1" a="1"/>
  <c r="O613" i="3"/>
  <c r="P613" i="3" s="1"/>
  <c r="Q613" i="3" s="1" a="1"/>
  <c r="O614" i="3"/>
  <c r="P614" i="3" s="1"/>
  <c r="Q614" i="3" s="1" a="1"/>
  <c r="O615" i="3"/>
  <c r="P615" i="3" s="1"/>
  <c r="Q615" i="3" s="1" a="1"/>
  <c r="O616" i="3"/>
  <c r="P616" i="3" s="1"/>
  <c r="Q616" i="3" s="1" a="1"/>
  <c r="O617" i="3"/>
  <c r="P617" i="3" s="1"/>
  <c r="Q617" i="3" s="1" a="1"/>
  <c r="O618" i="3"/>
  <c r="P618" i="3" s="1"/>
  <c r="Q618" i="3" s="1" a="1"/>
  <c r="O619" i="3"/>
  <c r="P619" i="3" s="1"/>
  <c r="Q619" i="3" s="1" a="1"/>
  <c r="O620" i="3"/>
  <c r="P620" i="3" s="1"/>
  <c r="Q620" i="3" s="1" a="1"/>
  <c r="O621" i="3"/>
  <c r="P621" i="3" s="1"/>
  <c r="Q621" i="3" s="1" a="1"/>
  <c r="O622" i="3"/>
  <c r="P622" i="3" s="1"/>
  <c r="Q622" i="3" s="1" a="1"/>
  <c r="O623" i="3"/>
  <c r="P623" i="3" s="1"/>
  <c r="Q623" i="3" s="1" a="1"/>
  <c r="O624" i="3"/>
  <c r="P624" i="3" s="1"/>
  <c r="Q624" i="3" s="1" a="1"/>
  <c r="O625" i="3"/>
  <c r="P625" i="3" s="1"/>
  <c r="Q625" i="3" s="1" a="1"/>
  <c r="O626" i="3"/>
  <c r="P626" i="3" s="1"/>
  <c r="Q626" i="3" s="1" a="1"/>
  <c r="O627" i="3"/>
  <c r="P627" i="3" s="1"/>
  <c r="Q627" i="3" s="1" a="1"/>
  <c r="O628" i="3"/>
  <c r="P628" i="3" s="1"/>
  <c r="Q628" i="3" s="1" a="1"/>
  <c r="O629" i="3"/>
  <c r="P629" i="3" s="1"/>
  <c r="Q629" i="3" s="1" a="1"/>
  <c r="O630" i="3"/>
  <c r="P630" i="3" s="1"/>
  <c r="Q630" i="3" s="1" a="1"/>
  <c r="O631" i="3"/>
  <c r="P631" i="3" s="1"/>
  <c r="Q631" i="3" s="1" a="1"/>
  <c r="O632" i="3"/>
  <c r="P632" i="3" s="1"/>
  <c r="Q632" i="3" s="1" a="1"/>
  <c r="O633" i="3"/>
  <c r="P633" i="3" s="1"/>
  <c r="Q633" i="3" s="1" a="1"/>
  <c r="O634" i="3"/>
  <c r="P634" i="3" s="1"/>
  <c r="Q634" i="3" s="1" a="1"/>
  <c r="O635" i="3"/>
  <c r="P635" i="3" s="1"/>
  <c r="Q635" i="3" s="1" a="1"/>
  <c r="O636" i="3"/>
  <c r="P636" i="3" s="1"/>
  <c r="Q636" i="3" s="1" a="1"/>
  <c r="O637" i="3"/>
  <c r="P637" i="3" s="1"/>
  <c r="Q637" i="3" s="1" a="1"/>
  <c r="O638" i="3"/>
  <c r="P638" i="3" s="1"/>
  <c r="Q638" i="3" s="1" a="1"/>
  <c r="O639" i="3"/>
  <c r="P639" i="3" s="1"/>
  <c r="Q639" i="3" s="1" a="1"/>
  <c r="O640" i="3"/>
  <c r="P640" i="3" s="1"/>
  <c r="Q640" i="3" s="1" a="1"/>
  <c r="O641" i="3"/>
  <c r="P641" i="3" s="1"/>
  <c r="Q641" i="3" s="1" a="1"/>
  <c r="O642" i="3"/>
  <c r="P642" i="3" s="1"/>
  <c r="Q642" i="3" s="1" a="1"/>
  <c r="O643" i="3"/>
  <c r="P643" i="3" s="1"/>
  <c r="Q643" i="3" s="1" a="1"/>
  <c r="O644" i="3"/>
  <c r="P644" i="3" s="1"/>
  <c r="Q644" i="3" s="1" a="1"/>
  <c r="O645" i="3"/>
  <c r="P645" i="3" s="1"/>
  <c r="Q645" i="3" s="1" a="1"/>
  <c r="O646" i="3"/>
  <c r="P646" i="3" s="1"/>
  <c r="Q646" i="3" s="1" a="1"/>
  <c r="O647" i="3"/>
  <c r="P647" i="3" s="1"/>
  <c r="Q647" i="3" s="1" a="1"/>
  <c r="O648" i="3"/>
  <c r="P648" i="3" s="1"/>
  <c r="Q648" i="3" s="1" a="1"/>
  <c r="O649" i="3"/>
  <c r="P649" i="3" s="1"/>
  <c r="Q649" i="3" s="1" a="1"/>
  <c r="O650" i="3"/>
  <c r="P650" i="3" s="1"/>
  <c r="Q650" i="3" s="1" a="1"/>
  <c r="O651" i="3"/>
  <c r="P651" i="3" s="1"/>
  <c r="Q651" i="3" s="1" a="1"/>
  <c r="O652" i="3"/>
  <c r="P652" i="3" s="1"/>
  <c r="Q652" i="3" s="1" a="1"/>
  <c r="O653" i="3"/>
  <c r="P653" i="3" s="1"/>
  <c r="Q653" i="3" s="1" a="1"/>
  <c r="O654" i="3"/>
  <c r="P654" i="3" s="1"/>
  <c r="Q654" i="3" s="1" a="1"/>
  <c r="O655" i="3"/>
  <c r="P655" i="3" s="1"/>
  <c r="Q655" i="3" s="1" a="1"/>
  <c r="O656" i="3"/>
  <c r="P656" i="3" s="1"/>
  <c r="Q656" i="3" s="1" a="1"/>
  <c r="O657" i="3"/>
  <c r="P657" i="3" s="1"/>
  <c r="Q657" i="3" s="1" a="1"/>
  <c r="O658" i="3"/>
  <c r="P658" i="3" s="1"/>
  <c r="Q658" i="3" s="1" a="1"/>
  <c r="O659" i="3"/>
  <c r="P659" i="3" s="1"/>
  <c r="Q659" i="3" s="1" a="1"/>
  <c r="O660" i="3"/>
  <c r="P660" i="3" s="1"/>
  <c r="Q660" i="3" s="1" a="1"/>
  <c r="O661" i="3"/>
  <c r="P661" i="3" s="1"/>
  <c r="Q661" i="3" s="1" a="1"/>
  <c r="O662" i="3"/>
  <c r="P662" i="3" s="1"/>
  <c r="Q662" i="3" s="1" a="1"/>
  <c r="O663" i="3"/>
  <c r="P663" i="3" s="1"/>
  <c r="Q663" i="3" s="1" a="1"/>
  <c r="O664" i="3"/>
  <c r="P664" i="3" s="1"/>
  <c r="Q664" i="3" s="1" a="1"/>
  <c r="O665" i="3"/>
  <c r="P665" i="3" s="1"/>
  <c r="Q665" i="3" s="1" a="1"/>
  <c r="O666" i="3"/>
  <c r="P666" i="3" s="1"/>
  <c r="Q666" i="3" s="1" a="1"/>
  <c r="O667" i="3"/>
  <c r="P667" i="3" s="1"/>
  <c r="Q667" i="3" s="1" a="1"/>
  <c r="O668" i="3"/>
  <c r="P668" i="3" s="1"/>
  <c r="Q668" i="3" s="1" a="1"/>
  <c r="O669" i="3"/>
  <c r="P669" i="3" s="1"/>
  <c r="Q669" i="3" s="1" a="1"/>
  <c r="O670" i="3"/>
  <c r="P670" i="3" s="1"/>
  <c r="Q670" i="3" s="1" a="1"/>
  <c r="O671" i="3"/>
  <c r="P671" i="3" s="1"/>
  <c r="Q671" i="3" s="1" a="1"/>
  <c r="O672" i="3"/>
  <c r="P672" i="3" s="1"/>
  <c r="Q672" i="3" s="1" a="1"/>
  <c r="O673" i="3"/>
  <c r="P673" i="3" s="1"/>
  <c r="Q673" i="3" s="1" a="1"/>
  <c r="O674" i="3"/>
  <c r="P674" i="3" s="1"/>
  <c r="Q674" i="3" s="1" a="1"/>
  <c r="O675" i="3"/>
  <c r="P675" i="3" s="1"/>
  <c r="Q675" i="3" s="1" a="1"/>
  <c r="O676" i="3"/>
  <c r="P676" i="3" s="1"/>
  <c r="Q676" i="3" s="1" a="1"/>
  <c r="O677" i="3"/>
  <c r="P677" i="3" s="1"/>
  <c r="Q677" i="3" s="1" a="1"/>
  <c r="O678" i="3"/>
  <c r="P678" i="3" s="1"/>
  <c r="Q678" i="3" s="1" a="1"/>
  <c r="O679" i="3"/>
  <c r="P679" i="3" s="1"/>
  <c r="Q679" i="3" s="1" a="1"/>
  <c r="O680" i="3"/>
  <c r="P680" i="3" s="1"/>
  <c r="Q680" i="3" s="1" a="1"/>
  <c r="O681" i="3"/>
  <c r="P681" i="3" s="1"/>
  <c r="Q681" i="3" s="1" a="1"/>
  <c r="O682" i="3"/>
  <c r="P682" i="3" s="1"/>
  <c r="Q682" i="3" s="1" a="1"/>
  <c r="O683" i="3"/>
  <c r="P683" i="3" s="1"/>
  <c r="Q683" i="3" s="1" a="1"/>
  <c r="O684" i="3"/>
  <c r="P684" i="3" s="1"/>
  <c r="Q684" i="3" s="1" a="1"/>
  <c r="O685" i="3"/>
  <c r="P685" i="3" s="1"/>
  <c r="Q685" i="3" s="1" a="1"/>
  <c r="O686" i="3"/>
  <c r="P686" i="3" s="1"/>
  <c r="Q686" i="3" s="1" a="1"/>
  <c r="O687" i="3"/>
  <c r="P687" i="3" s="1"/>
  <c r="Q687" i="3" s="1" a="1"/>
  <c r="O688" i="3"/>
  <c r="P688" i="3" s="1"/>
  <c r="Q688" i="3" s="1" a="1"/>
  <c r="O689" i="3"/>
  <c r="P689" i="3" s="1"/>
  <c r="Q689" i="3" s="1" a="1"/>
  <c r="O690" i="3"/>
  <c r="P690" i="3" s="1"/>
  <c r="Q690" i="3" s="1" a="1"/>
  <c r="O691" i="3"/>
  <c r="P691" i="3" s="1"/>
  <c r="Q691" i="3" s="1" a="1"/>
  <c r="O692" i="3"/>
  <c r="P692" i="3" s="1"/>
  <c r="Q692" i="3" s="1" a="1"/>
  <c r="O693" i="3"/>
  <c r="P693" i="3" s="1"/>
  <c r="Q693" i="3" s="1" a="1"/>
  <c r="O694" i="3"/>
  <c r="P694" i="3" s="1"/>
  <c r="Q694" i="3" s="1" a="1"/>
  <c r="O695" i="3"/>
  <c r="P695" i="3" s="1"/>
  <c r="Q695" i="3" s="1" a="1"/>
  <c r="O696" i="3"/>
  <c r="P696" i="3" s="1"/>
  <c r="Q696" i="3" s="1" a="1"/>
  <c r="O697" i="3"/>
  <c r="P697" i="3" s="1"/>
  <c r="Q697" i="3" s="1" a="1"/>
  <c r="O698" i="3"/>
  <c r="P698" i="3" s="1"/>
  <c r="Q698" i="3" s="1" a="1"/>
  <c r="O699" i="3"/>
  <c r="P699" i="3" s="1"/>
  <c r="Q699" i="3" s="1" a="1"/>
  <c r="O700" i="3"/>
  <c r="P700" i="3" s="1"/>
  <c r="Q700" i="3" s="1" a="1"/>
  <c r="O701" i="3"/>
  <c r="P701" i="3" s="1"/>
  <c r="Q701" i="3" s="1" a="1"/>
  <c r="O702" i="3"/>
  <c r="P702" i="3" s="1"/>
  <c r="Q702" i="3" s="1" a="1"/>
  <c r="O703" i="3"/>
  <c r="P703" i="3" s="1"/>
  <c r="Q703" i="3" s="1" a="1"/>
  <c r="O704" i="3"/>
  <c r="P704" i="3" s="1"/>
  <c r="Q704" i="3" s="1" a="1"/>
  <c r="O705" i="3"/>
  <c r="P705" i="3" s="1"/>
  <c r="Q705" i="3" s="1" a="1"/>
  <c r="O706" i="3"/>
  <c r="P706" i="3" s="1"/>
  <c r="Q706" i="3" s="1" a="1"/>
  <c r="O707" i="3"/>
  <c r="P707" i="3" s="1"/>
  <c r="Q707" i="3" s="1" a="1"/>
  <c r="O708" i="3"/>
  <c r="P708" i="3" s="1"/>
  <c r="Q708" i="3" s="1" a="1"/>
  <c r="O709" i="3"/>
  <c r="P709" i="3" s="1"/>
  <c r="Q709" i="3" s="1" a="1"/>
  <c r="O710" i="3"/>
  <c r="P710" i="3" s="1"/>
  <c r="Q710" i="3" s="1" a="1"/>
  <c r="O711" i="3"/>
  <c r="P711" i="3" s="1"/>
  <c r="Q711" i="3" s="1" a="1"/>
  <c r="O712" i="3"/>
  <c r="P712" i="3" s="1"/>
  <c r="Q712" i="3" s="1" a="1"/>
  <c r="O713" i="3"/>
  <c r="P713" i="3" s="1"/>
  <c r="Q713" i="3" s="1" a="1"/>
  <c r="O714" i="3"/>
  <c r="P714" i="3" s="1"/>
  <c r="Q714" i="3" s="1" a="1"/>
  <c r="O715" i="3"/>
  <c r="P715" i="3" s="1"/>
  <c r="Q715" i="3" s="1" a="1"/>
  <c r="O716" i="3"/>
  <c r="P716" i="3" s="1"/>
  <c r="Q716" i="3" s="1" a="1"/>
  <c r="O717" i="3"/>
  <c r="P717" i="3" s="1"/>
  <c r="Q717" i="3" s="1" a="1"/>
  <c r="O718" i="3"/>
  <c r="P718" i="3" s="1"/>
  <c r="Q718" i="3" s="1" a="1"/>
  <c r="O719" i="3"/>
  <c r="P719" i="3" s="1"/>
  <c r="Q719" i="3" s="1" a="1"/>
  <c r="O720" i="3"/>
  <c r="P720" i="3" s="1"/>
  <c r="Q720" i="3" s="1" a="1"/>
  <c r="O721" i="3"/>
  <c r="P721" i="3" s="1"/>
  <c r="Q721" i="3" s="1" a="1"/>
  <c r="O722" i="3"/>
  <c r="P722" i="3" s="1"/>
  <c r="Q722" i="3" s="1" a="1"/>
  <c r="O723" i="3"/>
  <c r="P723" i="3" s="1"/>
  <c r="Q723" i="3" s="1" a="1"/>
  <c r="O724" i="3"/>
  <c r="P724" i="3" s="1"/>
  <c r="Q724" i="3" s="1" a="1"/>
  <c r="O725" i="3"/>
  <c r="P725" i="3" s="1"/>
  <c r="Q725" i="3" s="1" a="1"/>
  <c r="O726" i="3"/>
  <c r="P726" i="3" s="1"/>
  <c r="Q726" i="3" s="1" a="1"/>
  <c r="O727" i="3"/>
  <c r="P727" i="3" s="1"/>
  <c r="Q727" i="3" s="1" a="1"/>
  <c r="O728" i="3"/>
  <c r="P728" i="3" s="1"/>
  <c r="Q728" i="3" s="1" a="1"/>
  <c r="O729" i="3"/>
  <c r="P729" i="3" s="1"/>
  <c r="Q729" i="3" s="1" a="1"/>
  <c r="O730" i="3"/>
  <c r="P730" i="3" s="1"/>
  <c r="Q730" i="3" s="1" a="1"/>
  <c r="O731" i="3"/>
  <c r="P731" i="3" s="1"/>
  <c r="Q731" i="3" s="1" a="1"/>
  <c r="O732" i="3"/>
  <c r="P732" i="3" s="1"/>
  <c r="Q732" i="3" s="1" a="1"/>
  <c r="O733" i="3"/>
  <c r="P733" i="3" s="1"/>
  <c r="Q733" i="3" s="1" a="1"/>
  <c r="O734" i="3"/>
  <c r="P734" i="3" s="1"/>
  <c r="Q734" i="3" s="1" a="1"/>
  <c r="O735" i="3"/>
  <c r="P735" i="3" s="1"/>
  <c r="Q735" i="3" s="1" a="1"/>
  <c r="O736" i="3"/>
  <c r="P736" i="3" s="1"/>
  <c r="Q736" i="3" s="1" a="1"/>
  <c r="O737" i="3"/>
  <c r="P737" i="3" s="1"/>
  <c r="Q737" i="3" s="1" a="1"/>
  <c r="O738" i="3"/>
  <c r="P738" i="3" s="1"/>
  <c r="Q738" i="3" s="1" a="1"/>
  <c r="O739" i="3"/>
  <c r="P739" i="3" s="1"/>
  <c r="Q739" i="3" s="1" a="1"/>
  <c r="O740" i="3"/>
  <c r="P740" i="3" s="1"/>
  <c r="Q740" i="3" s="1" a="1"/>
  <c r="O741" i="3"/>
  <c r="P741" i="3" s="1"/>
  <c r="Q741" i="3" s="1" a="1"/>
  <c r="O742" i="3"/>
  <c r="P742" i="3" s="1"/>
  <c r="Q742" i="3" s="1" a="1"/>
  <c r="O743" i="3"/>
  <c r="P743" i="3" s="1"/>
  <c r="Q743" i="3" s="1" a="1"/>
  <c r="O744" i="3"/>
  <c r="P744" i="3" s="1"/>
  <c r="Q744" i="3" s="1" a="1"/>
  <c r="O745" i="3"/>
  <c r="P745" i="3" s="1"/>
  <c r="Q745" i="3" s="1" a="1"/>
  <c r="O746" i="3"/>
  <c r="P746" i="3" s="1"/>
  <c r="Q746" i="3" s="1" a="1"/>
  <c r="O747" i="3"/>
  <c r="P747" i="3" s="1"/>
  <c r="Q747" i="3" s="1" a="1"/>
  <c r="O748" i="3"/>
  <c r="P748" i="3" s="1"/>
  <c r="Q748" i="3" s="1" a="1"/>
  <c r="O749" i="3"/>
  <c r="P749" i="3" s="1"/>
  <c r="Q749" i="3" s="1" a="1"/>
  <c r="O750" i="3"/>
  <c r="P750" i="3" s="1"/>
  <c r="Q750" i="3" s="1" a="1"/>
  <c r="O751" i="3"/>
  <c r="P751" i="3" s="1"/>
  <c r="Q751" i="3" s="1" a="1"/>
  <c r="O752" i="3"/>
  <c r="P752" i="3" s="1"/>
  <c r="Q752" i="3" s="1" a="1"/>
  <c r="O753" i="3"/>
  <c r="P753" i="3" s="1"/>
  <c r="Q753" i="3" s="1" a="1"/>
  <c r="O754" i="3"/>
  <c r="P754" i="3" s="1"/>
  <c r="Q754" i="3" s="1" a="1"/>
  <c r="O755" i="3"/>
  <c r="P755" i="3" s="1"/>
  <c r="Q755" i="3" s="1" a="1"/>
  <c r="O756" i="3"/>
  <c r="P756" i="3" s="1"/>
  <c r="Q756" i="3" s="1" a="1"/>
  <c r="O757" i="3"/>
  <c r="P757" i="3" s="1"/>
  <c r="Q757" i="3" s="1" a="1"/>
  <c r="O758" i="3"/>
  <c r="P758" i="3" s="1"/>
  <c r="Q758" i="3" s="1" a="1"/>
  <c r="O759" i="3"/>
  <c r="P759" i="3" s="1"/>
  <c r="Q759" i="3" s="1" a="1"/>
  <c r="O760" i="3"/>
  <c r="P760" i="3" s="1"/>
  <c r="Q760" i="3" s="1" a="1"/>
  <c r="O761" i="3"/>
  <c r="P761" i="3" s="1"/>
  <c r="Q761" i="3" s="1" a="1"/>
  <c r="O762" i="3"/>
  <c r="P762" i="3" s="1"/>
  <c r="Q762" i="3" s="1" a="1"/>
  <c r="O763" i="3"/>
  <c r="P763" i="3" s="1"/>
  <c r="Q763" i="3" s="1" a="1"/>
  <c r="O764" i="3"/>
  <c r="P764" i="3" s="1"/>
  <c r="Q764" i="3" s="1" a="1"/>
  <c r="O765" i="3"/>
  <c r="P765" i="3" s="1"/>
  <c r="Q765" i="3" s="1" a="1"/>
  <c r="O766" i="3"/>
  <c r="P766" i="3" s="1"/>
  <c r="Q766" i="3" s="1" a="1"/>
  <c r="O767" i="3"/>
  <c r="P767" i="3" s="1"/>
  <c r="Q767" i="3" s="1" a="1"/>
  <c r="O768" i="3"/>
  <c r="P768" i="3" s="1"/>
  <c r="Q768" i="3" s="1" a="1"/>
  <c r="O769" i="3"/>
  <c r="P769" i="3" s="1"/>
  <c r="Q769" i="3" s="1" a="1"/>
  <c r="O770" i="3"/>
  <c r="P770" i="3" s="1"/>
  <c r="Q770" i="3" s="1" a="1"/>
  <c r="O771" i="3"/>
  <c r="P771" i="3" s="1"/>
  <c r="Q771" i="3" s="1" a="1"/>
  <c r="O772" i="3"/>
  <c r="P772" i="3" s="1"/>
  <c r="Q772" i="3" s="1" a="1"/>
  <c r="O773" i="3"/>
  <c r="P773" i="3" s="1"/>
  <c r="Q773" i="3" s="1" a="1"/>
  <c r="O774" i="3"/>
  <c r="P774" i="3" s="1"/>
  <c r="Q774" i="3" s="1" a="1"/>
  <c r="O775" i="3"/>
  <c r="P775" i="3" s="1"/>
  <c r="Q775" i="3" s="1" a="1"/>
  <c r="O776" i="3"/>
  <c r="P776" i="3" s="1"/>
  <c r="Q776" i="3" s="1" a="1"/>
  <c r="O777" i="3"/>
  <c r="P777" i="3" s="1"/>
  <c r="Q777" i="3" s="1" a="1"/>
  <c r="O778" i="3"/>
  <c r="P778" i="3" s="1"/>
  <c r="Q778" i="3" s="1" a="1"/>
  <c r="O779" i="3"/>
  <c r="P779" i="3" s="1"/>
  <c r="Q779" i="3" s="1" a="1"/>
  <c r="O780" i="3"/>
  <c r="P780" i="3" s="1"/>
  <c r="Q780" i="3" s="1" a="1"/>
  <c r="O781" i="3"/>
  <c r="P781" i="3" s="1"/>
  <c r="Q781" i="3" s="1" a="1"/>
  <c r="O782" i="3"/>
  <c r="P782" i="3" s="1"/>
  <c r="Q782" i="3" s="1" a="1"/>
  <c r="O783" i="3"/>
  <c r="P783" i="3" s="1"/>
  <c r="Q783" i="3" s="1" a="1"/>
  <c r="O784" i="3"/>
  <c r="P784" i="3" s="1"/>
  <c r="Q784" i="3" s="1" a="1"/>
  <c r="O785" i="3"/>
  <c r="P785" i="3" s="1"/>
  <c r="Q785" i="3" s="1" a="1"/>
  <c r="O786" i="3"/>
  <c r="P786" i="3" s="1"/>
  <c r="Q786" i="3" s="1" a="1"/>
  <c r="O787" i="3"/>
  <c r="P787" i="3" s="1"/>
  <c r="Q787" i="3" s="1" a="1"/>
  <c r="O788" i="3"/>
  <c r="P788" i="3" s="1"/>
  <c r="Q788" i="3" s="1" a="1"/>
  <c r="O789" i="3"/>
  <c r="P789" i="3" s="1"/>
  <c r="Q789" i="3" s="1" a="1"/>
  <c r="O790" i="3"/>
  <c r="P790" i="3" s="1"/>
  <c r="Q790" i="3" s="1" a="1"/>
  <c r="O791" i="3"/>
  <c r="P791" i="3" s="1"/>
  <c r="Q791" i="3" s="1" a="1"/>
  <c r="O792" i="3"/>
  <c r="P792" i="3" s="1"/>
  <c r="Q792" i="3" s="1" a="1"/>
  <c r="O793" i="3"/>
  <c r="P793" i="3" s="1"/>
  <c r="Q793" i="3" s="1" a="1"/>
  <c r="O794" i="3"/>
  <c r="P794" i="3" s="1"/>
  <c r="Q794" i="3" s="1" a="1"/>
  <c r="O795" i="3"/>
  <c r="P795" i="3" s="1"/>
  <c r="Q795" i="3" s="1" a="1"/>
  <c r="O796" i="3"/>
  <c r="P796" i="3" s="1"/>
  <c r="Q796" i="3" s="1" a="1"/>
  <c r="O797" i="3"/>
  <c r="P797" i="3" s="1"/>
  <c r="Q797" i="3" s="1" a="1"/>
  <c r="O798" i="3"/>
  <c r="P798" i="3" s="1"/>
  <c r="Q798" i="3" s="1" a="1"/>
  <c r="O799" i="3"/>
  <c r="P799" i="3" s="1"/>
  <c r="Q799" i="3" s="1" a="1"/>
  <c r="O800" i="3"/>
  <c r="P800" i="3" s="1"/>
  <c r="Q800" i="3" s="1" a="1"/>
  <c r="O801" i="3"/>
  <c r="P801" i="3" s="1"/>
  <c r="Q801" i="3" s="1" a="1"/>
  <c r="O802" i="3"/>
  <c r="P802" i="3" s="1"/>
  <c r="Q802" i="3" s="1" a="1"/>
  <c r="O803" i="3"/>
  <c r="P803" i="3" s="1"/>
  <c r="Q803" i="3" s="1" a="1"/>
  <c r="O804" i="3"/>
  <c r="P804" i="3" s="1"/>
  <c r="Q804" i="3" s="1" a="1"/>
  <c r="O805" i="3"/>
  <c r="P805" i="3" s="1"/>
  <c r="Q805" i="3" s="1" a="1"/>
  <c r="O806" i="3"/>
  <c r="P806" i="3" s="1"/>
  <c r="Q806" i="3" s="1" a="1"/>
  <c r="O807" i="3"/>
  <c r="P807" i="3" s="1"/>
  <c r="Q807" i="3" s="1" a="1"/>
  <c r="O808" i="3"/>
  <c r="P808" i="3" s="1"/>
  <c r="Q808" i="3" s="1" a="1"/>
  <c r="O809" i="3"/>
  <c r="P809" i="3" s="1"/>
  <c r="Q809" i="3" s="1" a="1"/>
  <c r="O810" i="3"/>
  <c r="P810" i="3" s="1"/>
  <c r="Q810" i="3" s="1" a="1"/>
  <c r="O811" i="3"/>
  <c r="P811" i="3" s="1"/>
  <c r="Q811" i="3" s="1" a="1"/>
  <c r="O812" i="3"/>
  <c r="P812" i="3" s="1"/>
  <c r="Q812" i="3" s="1" a="1"/>
  <c r="O813" i="3"/>
  <c r="P813" i="3" s="1"/>
  <c r="Q813" i="3" s="1" a="1"/>
  <c r="O814" i="3"/>
  <c r="P814" i="3" s="1"/>
  <c r="Q814" i="3" s="1" a="1"/>
  <c r="O815" i="3"/>
  <c r="P815" i="3" s="1"/>
  <c r="Q815" i="3" s="1" a="1"/>
  <c r="O816" i="3"/>
  <c r="P816" i="3" s="1"/>
  <c r="Q816" i="3" s="1" a="1"/>
  <c r="O817" i="3"/>
  <c r="P817" i="3" s="1"/>
  <c r="Q817" i="3" s="1" a="1"/>
  <c r="O818" i="3"/>
  <c r="P818" i="3" s="1"/>
  <c r="Q818" i="3" s="1" a="1"/>
  <c r="O819" i="3"/>
  <c r="P819" i="3" s="1"/>
  <c r="Q819" i="3" s="1" a="1"/>
  <c r="O820" i="3"/>
  <c r="P820" i="3" s="1"/>
  <c r="Q820" i="3" s="1" a="1"/>
  <c r="O821" i="3"/>
  <c r="P821" i="3" s="1"/>
  <c r="Q821" i="3" s="1" a="1"/>
  <c r="O822" i="3"/>
  <c r="P822" i="3" s="1"/>
  <c r="Q822" i="3" s="1" a="1"/>
  <c r="O823" i="3"/>
  <c r="P823" i="3" s="1"/>
  <c r="Q823" i="3" s="1" a="1"/>
  <c r="O824" i="3"/>
  <c r="P824" i="3" s="1"/>
  <c r="Q824" i="3" s="1" a="1"/>
  <c r="O825" i="3"/>
  <c r="P825" i="3" s="1"/>
  <c r="Q825" i="3" s="1" a="1"/>
  <c r="O826" i="3"/>
  <c r="P826" i="3" s="1"/>
  <c r="Q826" i="3" s="1" a="1"/>
  <c r="O827" i="3"/>
  <c r="P827" i="3" s="1"/>
  <c r="Q827" i="3" s="1" a="1"/>
  <c r="O828" i="3"/>
  <c r="P828" i="3" s="1"/>
  <c r="Q828" i="3" s="1" a="1"/>
  <c r="O829" i="3"/>
  <c r="P829" i="3" s="1"/>
  <c r="Q829" i="3" s="1" a="1"/>
  <c r="O830" i="3"/>
  <c r="P830" i="3" s="1"/>
  <c r="Q830" i="3" s="1" a="1"/>
  <c r="O831" i="3"/>
  <c r="P831" i="3" s="1"/>
  <c r="Q831" i="3" s="1" a="1"/>
  <c r="O832" i="3"/>
  <c r="P832" i="3" s="1"/>
  <c r="Q832" i="3" s="1" a="1"/>
  <c r="O833" i="3"/>
  <c r="P833" i="3" s="1"/>
  <c r="Q833" i="3" s="1" a="1"/>
  <c r="O834" i="3"/>
  <c r="P834" i="3" s="1"/>
  <c r="Q834" i="3" s="1" a="1"/>
  <c r="O835" i="3"/>
  <c r="P835" i="3" s="1"/>
  <c r="Q835" i="3" s="1" a="1"/>
  <c r="O836" i="3"/>
  <c r="P836" i="3" s="1"/>
  <c r="Q836" i="3" s="1" a="1"/>
  <c r="O837" i="3"/>
  <c r="P837" i="3" s="1"/>
  <c r="Q837" i="3" s="1" a="1"/>
  <c r="O838" i="3"/>
  <c r="P838" i="3" s="1"/>
  <c r="Q838" i="3" s="1" a="1"/>
  <c r="O839" i="3"/>
  <c r="P839" i="3" s="1"/>
  <c r="Q839" i="3" s="1" a="1"/>
  <c r="O840" i="3"/>
  <c r="P840" i="3" s="1"/>
  <c r="Q840" i="3" s="1" a="1"/>
  <c r="O841" i="3"/>
  <c r="P841" i="3" s="1"/>
  <c r="Q841" i="3" s="1" a="1"/>
  <c r="O842" i="3"/>
  <c r="P842" i="3" s="1"/>
  <c r="Q842" i="3" s="1" a="1"/>
  <c r="O843" i="3"/>
  <c r="P843" i="3" s="1"/>
  <c r="Q843" i="3" s="1" a="1"/>
  <c r="O844" i="3"/>
  <c r="P844" i="3" s="1"/>
  <c r="Q844" i="3" s="1" a="1"/>
  <c r="O845" i="3"/>
  <c r="P845" i="3" s="1"/>
  <c r="Q845" i="3" s="1" a="1"/>
  <c r="O846" i="3"/>
  <c r="P846" i="3" s="1"/>
  <c r="Q846" i="3" s="1" a="1"/>
  <c r="O847" i="3"/>
  <c r="P847" i="3" s="1"/>
  <c r="Q847" i="3" s="1" a="1"/>
  <c r="O848" i="3"/>
  <c r="P848" i="3" s="1"/>
  <c r="Q848" i="3" s="1" a="1"/>
  <c r="O849" i="3"/>
  <c r="P849" i="3" s="1"/>
  <c r="Q849" i="3" s="1" a="1"/>
  <c r="O850" i="3"/>
  <c r="P850" i="3" s="1"/>
  <c r="Q850" i="3" s="1" a="1"/>
  <c r="O851" i="3"/>
  <c r="P851" i="3" s="1"/>
  <c r="Q851" i="3" s="1" a="1"/>
  <c r="O852" i="3"/>
  <c r="P852" i="3" s="1"/>
  <c r="Q852" i="3" s="1" a="1"/>
  <c r="O853" i="3"/>
  <c r="P853" i="3" s="1"/>
  <c r="Q853" i="3" s="1" a="1"/>
  <c r="O854" i="3"/>
  <c r="P854" i="3" s="1"/>
  <c r="Q854" i="3" s="1" a="1"/>
  <c r="O855" i="3"/>
  <c r="P855" i="3" s="1"/>
  <c r="Q855" i="3" s="1" a="1"/>
  <c r="O856" i="3"/>
  <c r="P856" i="3" s="1"/>
  <c r="Q856" i="3" s="1" a="1"/>
  <c r="O857" i="3"/>
  <c r="P857" i="3" s="1"/>
  <c r="Q857" i="3" s="1" a="1"/>
  <c r="O858" i="3"/>
  <c r="P858" i="3" s="1"/>
  <c r="Q858" i="3" s="1" a="1"/>
  <c r="O859" i="3"/>
  <c r="P859" i="3" s="1"/>
  <c r="Q859" i="3" s="1" a="1"/>
  <c r="O860" i="3"/>
  <c r="P860" i="3" s="1"/>
  <c r="Q860" i="3" s="1" a="1"/>
  <c r="O861" i="3"/>
  <c r="P861" i="3" s="1"/>
  <c r="Q861" i="3" s="1" a="1"/>
  <c r="O862" i="3"/>
  <c r="P862" i="3" s="1"/>
  <c r="Q862" i="3" s="1" a="1"/>
  <c r="O863" i="3"/>
  <c r="P863" i="3" s="1"/>
  <c r="Q863" i="3" s="1" a="1"/>
  <c r="O864" i="3"/>
  <c r="P864" i="3" s="1"/>
  <c r="Q864" i="3" s="1" a="1"/>
  <c r="O865" i="3"/>
  <c r="P865" i="3" s="1"/>
  <c r="Q865" i="3" s="1" a="1"/>
  <c r="O866" i="3"/>
  <c r="P866" i="3" s="1"/>
  <c r="Q866" i="3" s="1" a="1"/>
  <c r="O867" i="3"/>
  <c r="P867" i="3" s="1"/>
  <c r="Q867" i="3" s="1" a="1"/>
  <c r="O868" i="3"/>
  <c r="P868" i="3" s="1"/>
  <c r="Q868" i="3" s="1" a="1"/>
  <c r="O869" i="3"/>
  <c r="P869" i="3" s="1"/>
  <c r="Q869" i="3" s="1" a="1"/>
  <c r="O870" i="3"/>
  <c r="P870" i="3" s="1"/>
  <c r="Q870" i="3" s="1" a="1"/>
  <c r="O871" i="3"/>
  <c r="P871" i="3" s="1"/>
  <c r="Q871" i="3" s="1" a="1"/>
  <c r="O872" i="3"/>
  <c r="P872" i="3" s="1"/>
  <c r="Q872" i="3" s="1" a="1"/>
  <c r="O873" i="3"/>
  <c r="P873" i="3" s="1"/>
  <c r="Q873" i="3" s="1" a="1"/>
  <c r="O874" i="3"/>
  <c r="P874" i="3" s="1"/>
  <c r="Q874" i="3" s="1" a="1"/>
  <c r="O875" i="3"/>
  <c r="P875" i="3" s="1"/>
  <c r="Q875" i="3" s="1" a="1"/>
  <c r="O876" i="3"/>
  <c r="P876" i="3" s="1"/>
  <c r="Q876" i="3" s="1" a="1"/>
  <c r="O877" i="3"/>
  <c r="P877" i="3" s="1"/>
  <c r="Q877" i="3" s="1" a="1"/>
  <c r="O878" i="3"/>
  <c r="P878" i="3" s="1"/>
  <c r="Q878" i="3" s="1" a="1"/>
  <c r="O879" i="3"/>
  <c r="P879" i="3" s="1"/>
  <c r="Q879" i="3" s="1" a="1"/>
  <c r="O880" i="3"/>
  <c r="P880" i="3" s="1"/>
  <c r="Q880" i="3" s="1" a="1"/>
  <c r="O881" i="3"/>
  <c r="P881" i="3" s="1"/>
  <c r="Q881" i="3" s="1" a="1"/>
  <c r="O882" i="3"/>
  <c r="P882" i="3" s="1"/>
  <c r="Q882" i="3" s="1" a="1"/>
  <c r="O883" i="3"/>
  <c r="P883" i="3" s="1"/>
  <c r="Q883" i="3" s="1" a="1"/>
  <c r="O884" i="3"/>
  <c r="P884" i="3" s="1"/>
  <c r="Q884" i="3" s="1" a="1"/>
  <c r="O885" i="3"/>
  <c r="P885" i="3" s="1"/>
  <c r="Q885" i="3" s="1" a="1"/>
  <c r="O886" i="3"/>
  <c r="P886" i="3" s="1"/>
  <c r="Q886" i="3" s="1" a="1"/>
  <c r="O887" i="3"/>
  <c r="P887" i="3" s="1"/>
  <c r="Q887" i="3" s="1" a="1"/>
  <c r="O888" i="3"/>
  <c r="P888" i="3" s="1"/>
  <c r="Q888" i="3" s="1" a="1"/>
  <c r="O889" i="3"/>
  <c r="P889" i="3" s="1"/>
  <c r="Q889" i="3" s="1" a="1"/>
  <c r="O890" i="3"/>
  <c r="P890" i="3" s="1"/>
  <c r="Q890" i="3" s="1" a="1"/>
  <c r="O891" i="3"/>
  <c r="P891" i="3" s="1"/>
  <c r="Q891" i="3" s="1" a="1"/>
  <c r="O892" i="3"/>
  <c r="P892" i="3" s="1"/>
  <c r="Q892" i="3" s="1" a="1"/>
  <c r="O893" i="3"/>
  <c r="P893" i="3" s="1"/>
  <c r="Q893" i="3" s="1" a="1"/>
  <c r="O894" i="3"/>
  <c r="P894" i="3" s="1"/>
  <c r="Q894" i="3" s="1" a="1"/>
  <c r="O895" i="3"/>
  <c r="P895" i="3" s="1"/>
  <c r="Q895" i="3" s="1" a="1"/>
  <c r="O896" i="3"/>
  <c r="P896" i="3" s="1"/>
  <c r="Q896" i="3" s="1" a="1"/>
  <c r="O897" i="3"/>
  <c r="P897" i="3" s="1"/>
  <c r="Q897" i="3" s="1" a="1"/>
  <c r="O898" i="3"/>
  <c r="P898" i="3" s="1"/>
  <c r="Q898" i="3" s="1" a="1"/>
  <c r="O899" i="3"/>
  <c r="P899" i="3" s="1"/>
  <c r="Q899" i="3" s="1" a="1"/>
  <c r="O900" i="3"/>
  <c r="P900" i="3" s="1"/>
  <c r="Q900" i="3" s="1" a="1"/>
  <c r="O901" i="3"/>
  <c r="P901" i="3" s="1"/>
  <c r="Q901" i="3" s="1" a="1"/>
  <c r="O902" i="3"/>
  <c r="P902" i="3" s="1"/>
  <c r="Q902" i="3" s="1" a="1"/>
  <c r="O903" i="3"/>
  <c r="P903" i="3" s="1"/>
  <c r="Q903" i="3" s="1" a="1"/>
  <c r="O904" i="3"/>
  <c r="P904" i="3" s="1"/>
  <c r="Q904" i="3" s="1" a="1"/>
  <c r="O905" i="3"/>
  <c r="P905" i="3" s="1"/>
  <c r="Q905" i="3" s="1" a="1"/>
  <c r="O906" i="3"/>
  <c r="P906" i="3" s="1"/>
  <c r="Q906" i="3" s="1" a="1"/>
  <c r="O907" i="3"/>
  <c r="P907" i="3" s="1"/>
  <c r="Q907" i="3" s="1" a="1"/>
  <c r="O908" i="3"/>
  <c r="P908" i="3" s="1"/>
  <c r="Q908" i="3" s="1" a="1"/>
  <c r="O909" i="3"/>
  <c r="P909" i="3" s="1"/>
  <c r="Q909" i="3" s="1" a="1"/>
  <c r="O910" i="3"/>
  <c r="P910" i="3" s="1"/>
  <c r="Q910" i="3" s="1" a="1"/>
  <c r="O911" i="3"/>
  <c r="P911" i="3" s="1"/>
  <c r="Q911" i="3" s="1" a="1"/>
  <c r="O912" i="3"/>
  <c r="P912" i="3" s="1"/>
  <c r="Q912" i="3" s="1" a="1"/>
  <c r="O913" i="3"/>
  <c r="P913" i="3" s="1"/>
  <c r="Q913" i="3" s="1" a="1"/>
  <c r="O914" i="3"/>
  <c r="P914" i="3" s="1"/>
  <c r="Q914" i="3" s="1" a="1"/>
  <c r="O915" i="3"/>
  <c r="P915" i="3" s="1"/>
  <c r="Q915" i="3" s="1" a="1"/>
  <c r="O916" i="3"/>
  <c r="P916" i="3" s="1"/>
  <c r="Q916" i="3" s="1" a="1"/>
  <c r="O917" i="3"/>
  <c r="P917" i="3" s="1"/>
  <c r="Q917" i="3" s="1" a="1"/>
  <c r="O918" i="3"/>
  <c r="P918" i="3" s="1"/>
  <c r="Q918" i="3" s="1" a="1"/>
  <c r="O919" i="3"/>
  <c r="P919" i="3" s="1"/>
  <c r="Q919" i="3" s="1" a="1"/>
  <c r="O920" i="3"/>
  <c r="P920" i="3" s="1"/>
  <c r="Q920" i="3" s="1" a="1"/>
  <c r="O921" i="3"/>
  <c r="P921" i="3" s="1"/>
  <c r="Q921" i="3" s="1" a="1"/>
  <c r="O922" i="3"/>
  <c r="P922" i="3" s="1"/>
  <c r="Q922" i="3" s="1" a="1"/>
  <c r="O923" i="3"/>
  <c r="P923" i="3" s="1"/>
  <c r="Q923" i="3" s="1" a="1"/>
  <c r="O924" i="3"/>
  <c r="P924" i="3" s="1"/>
  <c r="Q924" i="3" s="1" a="1"/>
  <c r="O925" i="3"/>
  <c r="P925" i="3" s="1"/>
  <c r="Q925" i="3" s="1" a="1"/>
  <c r="O926" i="3"/>
  <c r="P926" i="3" s="1"/>
  <c r="Q926" i="3" s="1" a="1"/>
  <c r="O927" i="3"/>
  <c r="P927" i="3" s="1"/>
  <c r="Q927" i="3" s="1" a="1"/>
  <c r="O928" i="3"/>
  <c r="P928" i="3" s="1"/>
  <c r="Q928" i="3" s="1" a="1"/>
  <c r="O929" i="3"/>
  <c r="P929" i="3" s="1"/>
  <c r="Q929" i="3" s="1" a="1"/>
  <c r="O930" i="3"/>
  <c r="P930" i="3" s="1"/>
  <c r="Q930" i="3" s="1" a="1"/>
  <c r="O931" i="3"/>
  <c r="P931" i="3" s="1"/>
  <c r="Q931" i="3" s="1" a="1"/>
  <c r="O932" i="3"/>
  <c r="P932" i="3" s="1"/>
  <c r="Q932" i="3" s="1" a="1"/>
  <c r="O933" i="3"/>
  <c r="P933" i="3" s="1"/>
  <c r="Q933" i="3" s="1" a="1"/>
  <c r="O934" i="3"/>
  <c r="P934" i="3" s="1"/>
  <c r="Q934" i="3" s="1" a="1"/>
  <c r="O935" i="3"/>
  <c r="P935" i="3" s="1"/>
  <c r="Q935" i="3" s="1" a="1"/>
  <c r="O936" i="3"/>
  <c r="P936" i="3" s="1"/>
  <c r="Q936" i="3" s="1" a="1"/>
  <c r="O937" i="3"/>
  <c r="P937" i="3" s="1"/>
  <c r="Q937" i="3" s="1" a="1"/>
  <c r="O938" i="3"/>
  <c r="P938" i="3" s="1"/>
  <c r="Q938" i="3" s="1" a="1"/>
  <c r="O939" i="3"/>
  <c r="P939" i="3" s="1"/>
  <c r="Q939" i="3" s="1" a="1"/>
  <c r="O940" i="3"/>
  <c r="P940" i="3" s="1"/>
  <c r="Q940" i="3" s="1" a="1"/>
  <c r="O941" i="3"/>
  <c r="P941" i="3" s="1"/>
  <c r="Q941" i="3" s="1" a="1"/>
  <c r="O942" i="3"/>
  <c r="P942" i="3" s="1"/>
  <c r="Q942" i="3" s="1" a="1"/>
  <c r="O943" i="3"/>
  <c r="P943" i="3" s="1"/>
  <c r="Q943" i="3" s="1" a="1"/>
  <c r="O944" i="3"/>
  <c r="P944" i="3" s="1"/>
  <c r="Q944" i="3" s="1" a="1"/>
  <c r="O945" i="3"/>
  <c r="P945" i="3" s="1"/>
  <c r="Q945" i="3" s="1" a="1"/>
  <c r="O946" i="3"/>
  <c r="P946" i="3" s="1"/>
  <c r="Q946" i="3" s="1" a="1"/>
  <c r="O947" i="3"/>
  <c r="P947" i="3" s="1"/>
  <c r="Q947" i="3" s="1" a="1"/>
  <c r="O948" i="3"/>
  <c r="P948" i="3" s="1"/>
  <c r="Q948" i="3" s="1" a="1"/>
  <c r="O949" i="3"/>
  <c r="P949" i="3" s="1"/>
  <c r="Q949" i="3" s="1" a="1"/>
  <c r="O950" i="3"/>
  <c r="P950" i="3" s="1"/>
  <c r="Q950" i="3" s="1" a="1"/>
  <c r="O951" i="3"/>
  <c r="P951" i="3" s="1"/>
  <c r="Q951" i="3" s="1" a="1"/>
  <c r="O952" i="3"/>
  <c r="P952" i="3" s="1"/>
  <c r="Q952" i="3" s="1" a="1"/>
  <c r="O953" i="3"/>
  <c r="P953" i="3" s="1"/>
  <c r="Q953" i="3" s="1" a="1"/>
  <c r="O954" i="3"/>
  <c r="P954" i="3" s="1"/>
  <c r="Q954" i="3" s="1" a="1"/>
  <c r="O955" i="3"/>
  <c r="P955" i="3" s="1"/>
  <c r="Q955" i="3" s="1" a="1"/>
  <c r="O956" i="3"/>
  <c r="P956" i="3" s="1"/>
  <c r="Q956" i="3" s="1" a="1"/>
  <c r="O957" i="3"/>
  <c r="P957" i="3" s="1"/>
  <c r="Q957" i="3" s="1" a="1"/>
  <c r="O958" i="3"/>
  <c r="P958" i="3" s="1"/>
  <c r="Q958" i="3" s="1" a="1"/>
  <c r="O959" i="3"/>
  <c r="P959" i="3" s="1"/>
  <c r="Q959" i="3" s="1" a="1"/>
  <c r="O960" i="3"/>
  <c r="P960" i="3" s="1"/>
  <c r="Q960" i="3" s="1" a="1"/>
  <c r="O961" i="3"/>
  <c r="P961" i="3" s="1"/>
  <c r="Q961" i="3" s="1" a="1"/>
  <c r="O962" i="3"/>
  <c r="P962" i="3" s="1"/>
  <c r="Q962" i="3" s="1" a="1"/>
  <c r="O963" i="3"/>
  <c r="P963" i="3" s="1"/>
  <c r="Q963" i="3" s="1" a="1"/>
  <c r="O964" i="3"/>
  <c r="P964" i="3" s="1"/>
  <c r="Q964" i="3" s="1" a="1"/>
  <c r="O965" i="3"/>
  <c r="P965" i="3" s="1"/>
  <c r="Q965" i="3" s="1" a="1"/>
  <c r="O966" i="3"/>
  <c r="P966" i="3" s="1"/>
  <c r="Q966" i="3" s="1" a="1"/>
  <c r="O967" i="3"/>
  <c r="P967" i="3" s="1"/>
  <c r="Q967" i="3" s="1" a="1"/>
  <c r="O968" i="3"/>
  <c r="P968" i="3" s="1"/>
  <c r="Q968" i="3" s="1" a="1"/>
  <c r="O969" i="3"/>
  <c r="P969" i="3" s="1"/>
  <c r="Q969" i="3" s="1" a="1"/>
  <c r="O970" i="3"/>
  <c r="P970" i="3" s="1"/>
  <c r="Q970" i="3" s="1" a="1"/>
  <c r="O971" i="3"/>
  <c r="P971" i="3" s="1"/>
  <c r="Q971" i="3" s="1" a="1"/>
  <c r="O972" i="3"/>
  <c r="P972" i="3" s="1"/>
  <c r="Q972" i="3" s="1" a="1"/>
  <c r="O973" i="3"/>
  <c r="P973" i="3" s="1"/>
  <c r="Q973" i="3" s="1" a="1"/>
  <c r="O974" i="3"/>
  <c r="P974" i="3" s="1"/>
  <c r="Q974" i="3" s="1" a="1"/>
  <c r="O975" i="3"/>
  <c r="P975" i="3" s="1"/>
  <c r="Q975" i="3" s="1" a="1"/>
  <c r="O976" i="3"/>
  <c r="P976" i="3" s="1"/>
  <c r="Q976" i="3" s="1" a="1"/>
  <c r="O977" i="3"/>
  <c r="P977" i="3" s="1"/>
  <c r="Q977" i="3" s="1" a="1"/>
  <c r="O978" i="3"/>
  <c r="P978" i="3" s="1"/>
  <c r="Q978" i="3" s="1" a="1"/>
  <c r="O979" i="3"/>
  <c r="P979" i="3" s="1"/>
  <c r="Q979" i="3" s="1" a="1"/>
  <c r="O980" i="3"/>
  <c r="P980" i="3" s="1"/>
  <c r="Q980" i="3" s="1" a="1"/>
  <c r="O981" i="3"/>
  <c r="P981" i="3" s="1"/>
  <c r="Q981" i="3" s="1" a="1"/>
  <c r="O982" i="3"/>
  <c r="P982" i="3" s="1"/>
  <c r="Q982" i="3" s="1" a="1"/>
  <c r="O983" i="3"/>
  <c r="P983" i="3" s="1"/>
  <c r="Q983" i="3" s="1" a="1"/>
  <c r="O984" i="3"/>
  <c r="P984" i="3" s="1"/>
  <c r="Q984" i="3" s="1" a="1"/>
  <c r="O985" i="3"/>
  <c r="P985" i="3" s="1"/>
  <c r="Q985" i="3" s="1" a="1"/>
  <c r="O986" i="3"/>
  <c r="P986" i="3" s="1"/>
  <c r="Q986" i="3" s="1" a="1"/>
  <c r="O987" i="3"/>
  <c r="P987" i="3" s="1"/>
  <c r="Q987" i="3" s="1" a="1"/>
  <c r="O988" i="3"/>
  <c r="P988" i="3" s="1"/>
  <c r="Q988" i="3" s="1" a="1"/>
  <c r="O989" i="3"/>
  <c r="P989" i="3" s="1"/>
  <c r="Q989" i="3" s="1" a="1"/>
  <c r="O990" i="3"/>
  <c r="P990" i="3" s="1"/>
  <c r="Q990" i="3" s="1" a="1"/>
  <c r="O991" i="3"/>
  <c r="P991" i="3" s="1"/>
  <c r="Q991" i="3" s="1" a="1"/>
  <c r="O992" i="3"/>
  <c r="P992" i="3" s="1"/>
  <c r="Q992" i="3" s="1" a="1"/>
  <c r="O993" i="3"/>
  <c r="P993" i="3" s="1"/>
  <c r="Q993" i="3" s="1" a="1"/>
  <c r="O994" i="3"/>
  <c r="P994" i="3" s="1"/>
  <c r="Q994" i="3" s="1" a="1"/>
  <c r="O995" i="3"/>
  <c r="P995" i="3" s="1"/>
  <c r="Q995" i="3" s="1" a="1"/>
  <c r="O996" i="3"/>
  <c r="P996" i="3" s="1"/>
  <c r="Q996" i="3" s="1" a="1"/>
  <c r="O997" i="3"/>
  <c r="P997" i="3" s="1"/>
  <c r="Q997" i="3" s="1" a="1"/>
  <c r="O998" i="3"/>
  <c r="P998" i="3" s="1"/>
  <c r="Q998" i="3" s="1" a="1"/>
  <c r="O999" i="3"/>
  <c r="P999" i="3" s="1"/>
  <c r="Q999" i="3" s="1" a="1"/>
  <c r="O1000" i="3"/>
  <c r="P1000" i="3" s="1"/>
  <c r="Q1000" i="3" s="1" a="1"/>
  <c r="O1001" i="3"/>
  <c r="P1001" i="3" s="1"/>
  <c r="Q1001" i="3" s="1" a="1"/>
  <c r="O1002" i="3"/>
  <c r="P1002" i="3" s="1"/>
  <c r="Q1002" i="3" s="1" a="1"/>
  <c r="O1003" i="3"/>
  <c r="P1003" i="3" s="1"/>
  <c r="Q1003" i="3" s="1" a="1"/>
  <c r="O1004" i="3"/>
  <c r="P1004" i="3" s="1"/>
  <c r="Q1004" i="3" s="1" a="1"/>
  <c r="O1005" i="3"/>
  <c r="P1005" i="3" s="1"/>
  <c r="Q1005" i="3" s="1" a="1"/>
  <c r="O1006" i="3"/>
  <c r="P1006" i="3" s="1"/>
  <c r="Q1006" i="3" s="1" a="1"/>
  <c r="O1007" i="3"/>
  <c r="P1007" i="3" s="1"/>
  <c r="Q1007" i="3" s="1" a="1"/>
  <c r="O1008" i="3"/>
  <c r="P1008" i="3" s="1"/>
  <c r="Q1008" i="3" s="1" a="1"/>
  <c r="O1009" i="3"/>
  <c r="P1009" i="3" s="1"/>
  <c r="Q1009" i="3" s="1" a="1"/>
  <c r="O1010" i="3"/>
  <c r="P1010" i="3" s="1"/>
  <c r="Q1010" i="3" s="1" a="1"/>
  <c r="O1011" i="3"/>
  <c r="P1011" i="3" s="1"/>
  <c r="Q1011" i="3" s="1" a="1"/>
  <c r="O1012" i="3"/>
  <c r="P1012" i="3" s="1"/>
  <c r="Q1012" i="3" s="1" a="1"/>
  <c r="O1013" i="3"/>
  <c r="P1013" i="3" s="1"/>
  <c r="Q1013" i="3" s="1" a="1"/>
  <c r="O1014" i="3"/>
  <c r="P1014" i="3" s="1"/>
  <c r="Q1014" i="3" s="1" a="1"/>
  <c r="O1015" i="3"/>
  <c r="P1015" i="3" s="1"/>
  <c r="Q1015" i="3" s="1" a="1"/>
  <c r="O1016" i="3"/>
  <c r="P1016" i="3" s="1"/>
  <c r="Q1016" i="3" s="1" a="1"/>
  <c r="O1017" i="3"/>
  <c r="P1017" i="3" s="1"/>
  <c r="Q1017" i="3" s="1" a="1"/>
  <c r="O1018" i="3"/>
  <c r="P1018" i="3" s="1"/>
  <c r="Q1018" i="3" s="1" a="1"/>
  <c r="O1019" i="3"/>
  <c r="P1019" i="3" s="1"/>
  <c r="Q1019" i="3" s="1" a="1"/>
  <c r="O1020" i="3"/>
  <c r="P1020" i="3" s="1"/>
  <c r="Q1020" i="3" s="1" a="1"/>
  <c r="O1021" i="3"/>
  <c r="P1021" i="3" s="1"/>
  <c r="Q1021" i="3" s="1" a="1"/>
  <c r="O1022" i="3"/>
  <c r="P1022" i="3" s="1"/>
  <c r="Q1022" i="3" s="1" a="1"/>
  <c r="O1023" i="3"/>
  <c r="P1023" i="3" s="1"/>
  <c r="Q1023" i="3" s="1" a="1"/>
  <c r="O1024" i="3"/>
  <c r="P1024" i="3" s="1"/>
  <c r="Q1024" i="3" s="1" a="1"/>
  <c r="O1025" i="3"/>
  <c r="P1025" i="3" s="1"/>
  <c r="Q1025" i="3" s="1" a="1"/>
  <c r="O1026" i="3"/>
  <c r="P1026" i="3" s="1"/>
  <c r="Q1026" i="3" s="1" a="1"/>
  <c r="O1027" i="3"/>
  <c r="P1027" i="3" s="1"/>
  <c r="Q1027" i="3" s="1" a="1"/>
  <c r="O1028" i="3"/>
  <c r="P1028" i="3" s="1"/>
  <c r="Q1028" i="3" s="1" a="1"/>
  <c r="O1029" i="3"/>
  <c r="P1029" i="3" s="1"/>
  <c r="Q1029" i="3" s="1" a="1"/>
  <c r="O1030" i="3"/>
  <c r="P1030" i="3" s="1"/>
  <c r="Q1030" i="3" s="1" a="1"/>
  <c r="O1031" i="3"/>
  <c r="P1031" i="3" s="1"/>
  <c r="Q1031" i="3" s="1" a="1"/>
  <c r="O1032" i="3"/>
  <c r="P1032" i="3" s="1"/>
  <c r="Q1032" i="3" s="1" a="1"/>
  <c r="O1033" i="3"/>
  <c r="P1033" i="3" s="1"/>
  <c r="Q1033" i="3" s="1" a="1"/>
  <c r="O1034" i="3"/>
  <c r="P1034" i="3" s="1"/>
  <c r="Q1034" i="3" s="1" a="1"/>
  <c r="O1035" i="3"/>
  <c r="P1035" i="3" s="1"/>
  <c r="Q1035" i="3" s="1" a="1"/>
  <c r="O1036" i="3"/>
  <c r="P1036" i="3" s="1"/>
  <c r="Q1036" i="3" s="1" a="1"/>
  <c r="O1037" i="3"/>
  <c r="P1037" i="3" s="1"/>
  <c r="Q1037" i="3" s="1" a="1"/>
  <c r="O1038" i="3"/>
  <c r="P1038" i="3" s="1"/>
  <c r="Q1038" i="3" s="1" a="1"/>
  <c r="O1039" i="3"/>
  <c r="P1039" i="3" s="1"/>
  <c r="Q1039" i="3" s="1" a="1"/>
  <c r="O1040" i="3"/>
  <c r="P1040" i="3" s="1"/>
  <c r="Q1040" i="3" s="1" a="1"/>
  <c r="O1041" i="3"/>
  <c r="P1041" i="3" s="1"/>
  <c r="Q1041" i="3" s="1" a="1"/>
  <c r="O1042" i="3"/>
  <c r="P1042" i="3" s="1"/>
  <c r="Q1042" i="3" s="1" a="1"/>
  <c r="O1043" i="3"/>
  <c r="P1043" i="3" s="1"/>
  <c r="Q1043" i="3" s="1" a="1"/>
  <c r="O1044" i="3"/>
  <c r="P1044" i="3" s="1"/>
  <c r="Q1044" i="3" s="1" a="1"/>
  <c r="O1045" i="3"/>
  <c r="P1045" i="3" s="1"/>
  <c r="Q1045" i="3" s="1" a="1"/>
  <c r="O1046" i="3"/>
  <c r="P1046" i="3" s="1"/>
  <c r="Q1046" i="3" s="1" a="1"/>
  <c r="O1047" i="3"/>
  <c r="P1047" i="3" s="1"/>
  <c r="Q1047" i="3" s="1" a="1"/>
  <c r="O1048" i="3"/>
  <c r="P1048" i="3" s="1"/>
  <c r="Q1048" i="3" s="1" a="1"/>
  <c r="O1049" i="3"/>
  <c r="P1049" i="3" s="1"/>
  <c r="Q1049" i="3" s="1" a="1"/>
  <c r="O1050" i="3"/>
  <c r="P1050" i="3" s="1"/>
  <c r="Q1050" i="3" s="1" a="1"/>
  <c r="O1051" i="3"/>
  <c r="P1051" i="3" s="1"/>
  <c r="Q1051" i="3" s="1" a="1"/>
  <c r="O1052" i="3"/>
  <c r="P1052" i="3" s="1"/>
  <c r="Q1052" i="3" s="1" a="1"/>
  <c r="O1053" i="3"/>
  <c r="P1053" i="3" s="1"/>
  <c r="Q1053" i="3" s="1" a="1"/>
  <c r="O1054" i="3"/>
  <c r="P1054" i="3" s="1"/>
  <c r="Q1054" i="3" s="1" a="1"/>
  <c r="O1055" i="3"/>
  <c r="P1055" i="3" s="1"/>
  <c r="Q1055" i="3" s="1" a="1"/>
  <c r="O1056" i="3"/>
  <c r="P1056" i="3" s="1"/>
  <c r="Q1056" i="3" s="1" a="1"/>
  <c r="O1057" i="3"/>
  <c r="P1057" i="3" s="1"/>
  <c r="Q1057" i="3" s="1" a="1"/>
  <c r="O1058" i="3"/>
  <c r="P1058" i="3" s="1"/>
  <c r="Q1058" i="3" s="1" a="1"/>
  <c r="O1059" i="3"/>
  <c r="P1059" i="3" s="1"/>
  <c r="Q1059" i="3" s="1" a="1"/>
  <c r="O1060" i="3"/>
  <c r="P1060" i="3" s="1"/>
  <c r="Q1060" i="3" s="1" a="1"/>
  <c r="O1061" i="3"/>
  <c r="P1061" i="3" s="1"/>
  <c r="Q1061" i="3" s="1" a="1"/>
  <c r="O1062" i="3"/>
  <c r="P1062" i="3" s="1"/>
  <c r="Q1062" i="3" s="1" a="1"/>
  <c r="O1063" i="3"/>
  <c r="P1063" i="3" s="1"/>
  <c r="Q1063" i="3" s="1" a="1"/>
  <c r="O1064" i="3"/>
  <c r="P1064" i="3" s="1"/>
  <c r="Q1064" i="3" s="1" a="1"/>
  <c r="O1065" i="3"/>
  <c r="P1065" i="3" s="1"/>
  <c r="Q1065" i="3" s="1" a="1"/>
  <c r="O1066" i="3"/>
  <c r="P1066" i="3" s="1"/>
  <c r="Q1066" i="3" s="1" a="1"/>
  <c r="O1067" i="3"/>
  <c r="P1067" i="3" s="1"/>
  <c r="Q1067" i="3" s="1" a="1"/>
  <c r="O1068" i="3"/>
  <c r="P1068" i="3" s="1"/>
  <c r="Q1068" i="3" s="1" a="1"/>
  <c r="O1069" i="3"/>
  <c r="P1069" i="3" s="1"/>
  <c r="Q1069" i="3" s="1" a="1"/>
  <c r="O1070" i="3"/>
  <c r="P1070" i="3" s="1"/>
  <c r="Q1070" i="3" s="1" a="1"/>
  <c r="O1071" i="3"/>
  <c r="P1071" i="3" s="1"/>
  <c r="Q1071" i="3" s="1" a="1"/>
  <c r="O1072" i="3"/>
  <c r="P1072" i="3" s="1"/>
  <c r="Q1072" i="3" s="1" a="1"/>
  <c r="O1073" i="3"/>
  <c r="P1073" i="3" s="1"/>
  <c r="Q1073" i="3" s="1" a="1"/>
  <c r="O1074" i="3"/>
  <c r="P1074" i="3" s="1"/>
  <c r="Q1074" i="3" s="1" a="1"/>
  <c r="O1075" i="3"/>
  <c r="P1075" i="3" s="1"/>
  <c r="Q1075" i="3" s="1" a="1"/>
  <c r="O1076" i="3"/>
  <c r="P1076" i="3" s="1"/>
  <c r="Q1076" i="3" s="1" a="1"/>
  <c r="O1077" i="3"/>
  <c r="P1077" i="3" s="1"/>
  <c r="Q1077" i="3" s="1" a="1"/>
  <c r="O1078" i="3"/>
  <c r="P1078" i="3" s="1"/>
  <c r="Q1078" i="3" s="1" a="1"/>
  <c r="O1079" i="3"/>
  <c r="P1079" i="3" s="1"/>
  <c r="Q1079" i="3" s="1" a="1"/>
  <c r="O1080" i="3"/>
  <c r="P1080" i="3" s="1"/>
  <c r="Q1080" i="3" s="1" a="1"/>
  <c r="O1081" i="3"/>
  <c r="P1081" i="3" s="1"/>
  <c r="Q1081" i="3" s="1" a="1"/>
  <c r="O1082" i="3"/>
  <c r="P1082" i="3" s="1"/>
  <c r="Q1082" i="3" s="1" a="1"/>
  <c r="O1083" i="3"/>
  <c r="P1083" i="3" s="1"/>
  <c r="Q1083" i="3" s="1" a="1"/>
  <c r="O1084" i="3"/>
  <c r="P1084" i="3" s="1"/>
  <c r="Q1084" i="3" s="1" a="1"/>
  <c r="O1085" i="3"/>
  <c r="P1085" i="3" s="1"/>
  <c r="Q1085" i="3" s="1" a="1"/>
  <c r="O1086" i="3"/>
  <c r="P1086" i="3" s="1"/>
  <c r="Q1086" i="3" s="1" a="1"/>
  <c r="O1087" i="3"/>
  <c r="P1087" i="3" s="1"/>
  <c r="Q1087" i="3" s="1" a="1"/>
  <c r="O1088" i="3"/>
  <c r="P1088" i="3" s="1"/>
  <c r="Q1088" i="3" s="1" a="1"/>
  <c r="O1089" i="3"/>
  <c r="P1089" i="3" s="1"/>
  <c r="Q1089" i="3" s="1" a="1"/>
  <c r="O1090" i="3"/>
  <c r="P1090" i="3" s="1"/>
  <c r="Q1090" i="3" s="1" a="1"/>
  <c r="O1091" i="3"/>
  <c r="P1091" i="3" s="1"/>
  <c r="Q1091" i="3" s="1" a="1"/>
  <c r="O1092" i="3"/>
  <c r="P1092" i="3" s="1"/>
  <c r="Q1092" i="3" s="1" a="1"/>
  <c r="O1093" i="3"/>
  <c r="P1093" i="3" s="1"/>
  <c r="Q1093" i="3" s="1" a="1"/>
  <c r="O1094" i="3"/>
  <c r="P1094" i="3" s="1"/>
  <c r="Q1094" i="3" s="1" a="1"/>
  <c r="O1095" i="3"/>
  <c r="P1095" i="3" s="1"/>
  <c r="Q1095" i="3" s="1" a="1"/>
  <c r="O1096" i="3"/>
  <c r="P1096" i="3" s="1"/>
  <c r="Q1096" i="3" s="1" a="1"/>
  <c r="O1097" i="3"/>
  <c r="P1097" i="3" s="1"/>
  <c r="Q1097" i="3" s="1" a="1"/>
  <c r="O1098" i="3"/>
  <c r="P1098" i="3" s="1"/>
  <c r="Q1098" i="3" s="1" a="1"/>
  <c r="O1099" i="3"/>
  <c r="P1099" i="3" s="1"/>
  <c r="Q1099" i="3" s="1" a="1"/>
  <c r="O1100" i="3"/>
  <c r="P1100" i="3" s="1"/>
  <c r="Q1100" i="3" s="1" a="1"/>
  <c r="O1101" i="3"/>
  <c r="P1101" i="3" s="1"/>
  <c r="Q1101" i="3" s="1" a="1"/>
  <c r="O1102" i="3"/>
  <c r="P1102" i="3" s="1"/>
  <c r="Q1102" i="3" s="1" a="1"/>
  <c r="O1103" i="3"/>
  <c r="P1103" i="3" s="1"/>
  <c r="Q1103" i="3" s="1" a="1"/>
  <c r="O1104" i="3"/>
  <c r="P1104" i="3" s="1"/>
  <c r="Q1104" i="3" s="1" a="1"/>
  <c r="O1105" i="3"/>
  <c r="P1105" i="3" s="1"/>
  <c r="Q1105" i="3" s="1" a="1"/>
  <c r="O1106" i="3"/>
  <c r="P1106" i="3" s="1"/>
  <c r="Q1106" i="3" s="1" a="1"/>
  <c r="O1107" i="3"/>
  <c r="P1107" i="3" s="1"/>
  <c r="Q1107" i="3" s="1" a="1"/>
  <c r="O1108" i="3"/>
  <c r="P1108" i="3" s="1"/>
  <c r="Q1108" i="3" s="1" a="1"/>
  <c r="O1109" i="3"/>
  <c r="P1109" i="3" s="1"/>
  <c r="Q1109" i="3" s="1" a="1"/>
  <c r="O1110" i="3"/>
  <c r="P1110" i="3" s="1"/>
  <c r="Q1110" i="3" s="1" a="1"/>
  <c r="O1111" i="3"/>
  <c r="P1111" i="3" s="1"/>
  <c r="Q1111" i="3" s="1" a="1"/>
  <c r="O1112" i="3"/>
  <c r="P1112" i="3" s="1"/>
  <c r="Q1112" i="3" s="1" a="1"/>
  <c r="O1113" i="3"/>
  <c r="P1113" i="3" s="1"/>
  <c r="Q1113" i="3" s="1" a="1"/>
  <c r="O1114" i="3"/>
  <c r="P1114" i="3" s="1"/>
  <c r="Q1114" i="3" s="1" a="1"/>
  <c r="O1115" i="3"/>
  <c r="P1115" i="3" s="1"/>
  <c r="Q1115" i="3" s="1" a="1"/>
  <c r="O1116" i="3"/>
  <c r="P1116" i="3" s="1"/>
  <c r="Q1116" i="3" s="1" a="1"/>
  <c r="O1117" i="3"/>
  <c r="P1117" i="3" s="1"/>
  <c r="Q1117" i="3" s="1" a="1"/>
  <c r="O1118" i="3"/>
  <c r="P1118" i="3" s="1"/>
  <c r="Q1118" i="3" s="1" a="1"/>
  <c r="O1119" i="3"/>
  <c r="P1119" i="3" s="1"/>
  <c r="Q1119" i="3" s="1" a="1"/>
  <c r="O1120" i="3"/>
  <c r="P1120" i="3" s="1"/>
  <c r="Q1120" i="3" s="1" a="1"/>
  <c r="O1121" i="3"/>
  <c r="P1121" i="3" s="1"/>
  <c r="Q1121" i="3" s="1" a="1"/>
  <c r="O1122" i="3"/>
  <c r="P1122" i="3" s="1"/>
  <c r="Q1122" i="3" s="1" a="1"/>
  <c r="O1123" i="3"/>
  <c r="P1123" i="3" s="1"/>
  <c r="Q1123" i="3" s="1" a="1"/>
  <c r="O1124" i="3"/>
  <c r="P1124" i="3" s="1"/>
  <c r="Q1124" i="3" s="1" a="1"/>
  <c r="O1125" i="3"/>
  <c r="P1125" i="3" s="1"/>
  <c r="Q1125" i="3" s="1" a="1"/>
  <c r="O1126" i="3"/>
  <c r="P1126" i="3" s="1"/>
  <c r="Q1126" i="3" s="1" a="1"/>
  <c r="O1127" i="3"/>
  <c r="P1127" i="3" s="1"/>
  <c r="Q1127" i="3" s="1" a="1"/>
  <c r="O1128" i="3"/>
  <c r="P1128" i="3" s="1"/>
  <c r="Q1128" i="3" s="1" a="1"/>
  <c r="O1129" i="3"/>
  <c r="P1129" i="3" s="1"/>
  <c r="Q1129" i="3" s="1" a="1"/>
  <c r="O1130" i="3"/>
  <c r="P1130" i="3" s="1"/>
  <c r="Q1130" i="3" s="1" a="1"/>
  <c r="O1131" i="3"/>
  <c r="P1131" i="3" s="1"/>
  <c r="Q1131" i="3" s="1" a="1"/>
  <c r="O1132" i="3"/>
  <c r="P1132" i="3" s="1"/>
  <c r="Q1132" i="3" s="1" a="1"/>
  <c r="O1133" i="3"/>
  <c r="P1133" i="3" s="1"/>
  <c r="Q1133" i="3" s="1" a="1"/>
  <c r="O1134" i="3"/>
  <c r="P1134" i="3" s="1"/>
  <c r="Q1134" i="3" s="1" a="1"/>
  <c r="O1135" i="3"/>
  <c r="P1135" i="3" s="1"/>
  <c r="Q1135" i="3" s="1" a="1"/>
  <c r="O1136" i="3"/>
  <c r="P1136" i="3" s="1"/>
  <c r="Q1136" i="3" s="1" a="1"/>
  <c r="O1137" i="3"/>
  <c r="P1137" i="3" s="1"/>
  <c r="Q1137" i="3" s="1" a="1"/>
  <c r="O1138" i="3"/>
  <c r="P1138" i="3" s="1"/>
  <c r="Q1138" i="3" s="1" a="1"/>
  <c r="O1139" i="3"/>
  <c r="P1139" i="3" s="1"/>
  <c r="Q1139" i="3" s="1" a="1"/>
  <c r="O1140" i="3"/>
  <c r="P1140" i="3" s="1"/>
  <c r="Q1140" i="3" s="1" a="1"/>
  <c r="O1141" i="3"/>
  <c r="P1141" i="3" s="1"/>
  <c r="Q1141" i="3" s="1" a="1"/>
  <c r="O1142" i="3"/>
  <c r="P1142" i="3" s="1"/>
  <c r="Q1142" i="3" s="1" a="1"/>
  <c r="O1143" i="3"/>
  <c r="P1143" i="3" s="1"/>
  <c r="Q1143" i="3" s="1" a="1"/>
  <c r="O1144" i="3"/>
  <c r="P1144" i="3" s="1"/>
  <c r="Q1144" i="3" s="1" a="1"/>
  <c r="O1145" i="3"/>
  <c r="P1145" i="3" s="1"/>
  <c r="Q1145" i="3" s="1" a="1"/>
  <c r="O1146" i="3"/>
  <c r="P1146" i="3" s="1"/>
  <c r="Q1146" i="3" s="1" a="1"/>
  <c r="O1147" i="3"/>
  <c r="P1147" i="3" s="1"/>
  <c r="Q1147" i="3" s="1" a="1"/>
  <c r="O1148" i="3"/>
  <c r="P1148" i="3" s="1"/>
  <c r="Q1148" i="3" s="1" a="1"/>
  <c r="O1149" i="3"/>
  <c r="P1149" i="3" s="1"/>
  <c r="Q1149" i="3" s="1" a="1"/>
  <c r="O1150" i="3"/>
  <c r="P1150" i="3" s="1"/>
  <c r="Q1150" i="3" s="1" a="1"/>
  <c r="O1151" i="3"/>
  <c r="P1151" i="3" s="1"/>
  <c r="Q1151" i="3" s="1" a="1"/>
  <c r="O1152" i="3"/>
  <c r="P1152" i="3" s="1"/>
  <c r="Q1152" i="3" s="1" a="1"/>
  <c r="O1153" i="3"/>
  <c r="P1153" i="3" s="1"/>
  <c r="Q1153" i="3" s="1" a="1"/>
  <c r="O1154" i="3"/>
  <c r="P1154" i="3" s="1"/>
  <c r="Q1154" i="3" s="1" a="1"/>
  <c r="O1155" i="3"/>
  <c r="P1155" i="3" s="1"/>
  <c r="Q1155" i="3" s="1" a="1"/>
  <c r="O1156" i="3"/>
  <c r="P1156" i="3" s="1"/>
  <c r="Q1156" i="3" s="1" a="1"/>
  <c r="O1157" i="3"/>
  <c r="P1157" i="3" s="1"/>
  <c r="Q1157" i="3" s="1" a="1"/>
  <c r="O1158" i="3"/>
  <c r="P1158" i="3" s="1"/>
  <c r="Q1158" i="3" s="1" a="1"/>
  <c r="O1159" i="3"/>
  <c r="P1159" i="3" s="1"/>
  <c r="Q1159" i="3" s="1" a="1"/>
  <c r="O1160" i="3"/>
  <c r="P1160" i="3" s="1"/>
  <c r="Q1160" i="3" s="1" a="1"/>
  <c r="O1161" i="3"/>
  <c r="P1161" i="3" s="1"/>
  <c r="Q1161" i="3" s="1" a="1"/>
  <c r="O1162" i="3"/>
  <c r="P1162" i="3" s="1"/>
  <c r="Q1162" i="3" s="1" a="1"/>
  <c r="O1163" i="3"/>
  <c r="P1163" i="3" s="1"/>
  <c r="Q1163" i="3" s="1" a="1"/>
  <c r="O1164" i="3"/>
  <c r="P1164" i="3" s="1"/>
  <c r="Q1164" i="3" s="1" a="1"/>
  <c r="O1165" i="3"/>
  <c r="P1165" i="3" s="1"/>
  <c r="Q1165" i="3" s="1" a="1"/>
  <c r="O1166" i="3"/>
  <c r="P1166" i="3" s="1"/>
  <c r="Q1166" i="3" s="1" a="1"/>
  <c r="O1167" i="3"/>
  <c r="P1167" i="3" s="1"/>
  <c r="Q1167" i="3" s="1" a="1"/>
  <c r="O1168" i="3"/>
  <c r="P1168" i="3" s="1"/>
  <c r="Q1168" i="3" s="1" a="1"/>
  <c r="O1169" i="3"/>
  <c r="P1169" i="3" s="1"/>
  <c r="Q1169" i="3" s="1" a="1"/>
  <c r="O1170" i="3"/>
  <c r="P1170" i="3" s="1"/>
  <c r="Q1170" i="3" s="1" a="1"/>
  <c r="O1171" i="3"/>
  <c r="P1171" i="3" s="1"/>
  <c r="Q1171" i="3" s="1" a="1"/>
  <c r="O1172" i="3"/>
  <c r="P1172" i="3" s="1"/>
  <c r="Q1172" i="3" s="1" a="1"/>
  <c r="O1173" i="3"/>
  <c r="P1173" i="3" s="1"/>
  <c r="Q1173" i="3" s="1" a="1"/>
  <c r="O1174" i="3"/>
  <c r="P1174" i="3" s="1"/>
  <c r="Q1174" i="3" s="1" a="1"/>
  <c r="O1175" i="3"/>
  <c r="P1175" i="3" s="1"/>
  <c r="Q1175" i="3" s="1" a="1"/>
  <c r="O1176" i="3"/>
  <c r="P1176" i="3" s="1"/>
  <c r="Q1176" i="3" s="1" a="1"/>
  <c r="O1177" i="3"/>
  <c r="P1177" i="3" s="1"/>
  <c r="Q1177" i="3" s="1" a="1"/>
  <c r="O1178" i="3"/>
  <c r="P1178" i="3" s="1"/>
  <c r="Q1178" i="3" s="1" a="1"/>
  <c r="O1179" i="3"/>
  <c r="P1179" i="3" s="1"/>
  <c r="Q1179" i="3" s="1" a="1"/>
  <c r="O1180" i="3"/>
  <c r="P1180" i="3" s="1"/>
  <c r="Q1180" i="3" s="1" a="1"/>
  <c r="O1181" i="3"/>
  <c r="P1181" i="3" s="1"/>
  <c r="Q1181" i="3" s="1" a="1"/>
  <c r="O1182" i="3"/>
  <c r="P1182" i="3" s="1"/>
  <c r="Q1182" i="3" s="1" a="1"/>
  <c r="O1183" i="3"/>
  <c r="P1183" i="3" s="1"/>
  <c r="Q1183" i="3" s="1" a="1"/>
  <c r="O1184" i="3"/>
  <c r="P1184" i="3" s="1"/>
  <c r="Q1184" i="3" s="1" a="1"/>
  <c r="O1185" i="3"/>
  <c r="P1185" i="3" s="1"/>
  <c r="Q1185" i="3" s="1" a="1"/>
  <c r="O1186" i="3"/>
  <c r="P1186" i="3" s="1"/>
  <c r="Q1186" i="3" s="1" a="1"/>
  <c r="O1187" i="3"/>
  <c r="P1187" i="3" s="1"/>
  <c r="Q1187" i="3" s="1" a="1"/>
  <c r="O1188" i="3"/>
  <c r="P1188" i="3" s="1"/>
  <c r="Q1188" i="3" s="1" a="1"/>
  <c r="O1189" i="3"/>
  <c r="P1189" i="3" s="1"/>
  <c r="Q1189" i="3" s="1" a="1"/>
  <c r="O1190" i="3"/>
  <c r="P1190" i="3" s="1"/>
  <c r="Q1190" i="3" s="1" a="1"/>
  <c r="O1191" i="3"/>
  <c r="P1191" i="3" s="1"/>
  <c r="Q1191" i="3" s="1" a="1"/>
  <c r="O1192" i="3"/>
  <c r="P1192" i="3" s="1"/>
  <c r="Q1192" i="3" s="1" a="1"/>
  <c r="O1193" i="3"/>
  <c r="P1193" i="3" s="1"/>
  <c r="Q1193" i="3" s="1" a="1"/>
  <c r="O1194" i="3"/>
  <c r="P1194" i="3" s="1"/>
  <c r="Q1194" i="3" s="1" a="1"/>
  <c r="O1195" i="3"/>
  <c r="P1195" i="3" s="1"/>
  <c r="Q1195" i="3" s="1" a="1"/>
  <c r="O1196" i="3"/>
  <c r="P1196" i="3" s="1"/>
  <c r="Q1196" i="3" s="1" a="1"/>
  <c r="O1197" i="3"/>
  <c r="P1197" i="3" s="1"/>
  <c r="Q1197" i="3" s="1" a="1"/>
  <c r="O1198" i="3"/>
  <c r="P1198" i="3" s="1"/>
  <c r="Q1198" i="3" s="1" a="1"/>
  <c r="O1199" i="3"/>
  <c r="P1199" i="3" s="1"/>
  <c r="Q1199" i="3" s="1" a="1"/>
  <c r="O1200" i="3"/>
  <c r="P1200" i="3" s="1"/>
  <c r="Q1200" i="3" s="1" a="1"/>
  <c r="O1201" i="3"/>
  <c r="P1201" i="3" s="1"/>
  <c r="Q1201" i="3" s="1" a="1"/>
  <c r="O1202" i="3"/>
  <c r="P1202" i="3" s="1"/>
  <c r="Q1202" i="3" s="1" a="1"/>
  <c r="O1203" i="3"/>
  <c r="P1203" i="3" s="1"/>
  <c r="Q1203" i="3" s="1" a="1"/>
  <c r="O1204" i="3"/>
  <c r="P1204" i="3" s="1"/>
  <c r="Q1204" i="3" s="1" a="1"/>
  <c r="O1205" i="3"/>
  <c r="P1205" i="3" s="1"/>
  <c r="Q1205" i="3" s="1" a="1"/>
  <c r="O1206" i="3"/>
  <c r="P1206" i="3" s="1"/>
  <c r="Q1206" i="3" s="1" a="1"/>
  <c r="O1207" i="3"/>
  <c r="P1207" i="3" s="1"/>
  <c r="Q1207" i="3" s="1" a="1"/>
  <c r="O1208" i="3"/>
  <c r="P1208" i="3" s="1"/>
  <c r="Q1208" i="3" s="1" a="1"/>
  <c r="O1209" i="3"/>
  <c r="P1209" i="3" s="1"/>
  <c r="Q1209" i="3" s="1" a="1"/>
  <c r="O1210" i="3"/>
  <c r="P1210" i="3" s="1"/>
  <c r="Q1210" i="3" s="1" a="1"/>
  <c r="O1211" i="3"/>
  <c r="P1211" i="3" s="1"/>
  <c r="Q1211" i="3" s="1" a="1"/>
  <c r="O1212" i="3"/>
  <c r="P1212" i="3" s="1"/>
  <c r="Q1212" i="3" s="1" a="1"/>
  <c r="O1213" i="3"/>
  <c r="P1213" i="3" s="1"/>
  <c r="Q1213" i="3" s="1" a="1"/>
  <c r="O1214" i="3"/>
  <c r="P1214" i="3" s="1"/>
  <c r="Q1214" i="3" s="1" a="1"/>
  <c r="O1215" i="3"/>
  <c r="P1215" i="3" s="1"/>
  <c r="Q1215" i="3" s="1" a="1"/>
  <c r="O1216" i="3"/>
  <c r="P1216" i="3" s="1"/>
  <c r="Q1216" i="3" s="1" a="1"/>
  <c r="O1217" i="3"/>
  <c r="P1217" i="3" s="1"/>
  <c r="Q1217" i="3" s="1" a="1"/>
  <c r="O1218" i="3"/>
  <c r="P1218" i="3" s="1"/>
  <c r="Q1218" i="3" s="1" a="1"/>
  <c r="O1219" i="3"/>
  <c r="P1219" i="3" s="1"/>
  <c r="Q1219" i="3" s="1" a="1"/>
  <c r="O1220" i="3"/>
  <c r="P1220" i="3" s="1"/>
  <c r="Q1220" i="3" s="1" a="1"/>
  <c r="O1221" i="3"/>
  <c r="P1221" i="3" s="1"/>
  <c r="Q1221" i="3" s="1" a="1"/>
  <c r="O1222" i="3"/>
  <c r="P1222" i="3" s="1"/>
  <c r="Q1222" i="3" s="1" a="1"/>
  <c r="O1223" i="3"/>
  <c r="P1223" i="3" s="1"/>
  <c r="Q1223" i="3" s="1" a="1"/>
  <c r="O1224" i="3"/>
  <c r="P1224" i="3" s="1"/>
  <c r="Q1224" i="3" s="1" a="1"/>
  <c r="O1225" i="3"/>
  <c r="P1225" i="3" s="1"/>
  <c r="Q1225" i="3" s="1" a="1"/>
  <c r="O1226" i="3"/>
  <c r="P1226" i="3" s="1"/>
  <c r="Q1226" i="3" s="1" a="1"/>
  <c r="O1227" i="3"/>
  <c r="P1227" i="3" s="1"/>
  <c r="Q1227" i="3" s="1" a="1"/>
  <c r="O1228" i="3"/>
  <c r="P1228" i="3" s="1"/>
  <c r="Q1228" i="3" s="1" a="1"/>
  <c r="O1229" i="3"/>
  <c r="P1229" i="3" s="1"/>
  <c r="Q1229" i="3" s="1" a="1"/>
  <c r="O1230" i="3"/>
  <c r="P1230" i="3" s="1"/>
  <c r="Q1230" i="3" s="1" a="1"/>
  <c r="O1231" i="3"/>
  <c r="P1231" i="3" s="1"/>
  <c r="Q1231" i="3" s="1" a="1"/>
  <c r="O1232" i="3"/>
  <c r="P1232" i="3" s="1"/>
  <c r="Q1232" i="3" s="1" a="1"/>
  <c r="O1233" i="3"/>
  <c r="P1233" i="3" s="1"/>
  <c r="Q1233" i="3" s="1" a="1"/>
  <c r="O1234" i="3"/>
  <c r="P1234" i="3" s="1"/>
  <c r="Q1234" i="3" s="1" a="1"/>
  <c r="O1235" i="3"/>
  <c r="P1235" i="3" s="1"/>
  <c r="Q1235" i="3" s="1" a="1"/>
  <c r="O1236" i="3"/>
  <c r="P1236" i="3" s="1"/>
  <c r="Q1236" i="3" s="1" a="1"/>
  <c r="O1237" i="3"/>
  <c r="P1237" i="3" s="1"/>
  <c r="Q1237" i="3" s="1" a="1"/>
  <c r="O1238" i="3"/>
  <c r="P1238" i="3" s="1"/>
  <c r="Q1238" i="3" s="1" a="1"/>
  <c r="O1239" i="3"/>
  <c r="P1239" i="3" s="1"/>
  <c r="Q1239" i="3" s="1" a="1"/>
  <c r="O1240" i="3"/>
  <c r="P1240" i="3" s="1"/>
  <c r="Q1240" i="3" s="1" a="1"/>
  <c r="O1241" i="3"/>
  <c r="P1241" i="3" s="1"/>
  <c r="Q1241" i="3" s="1" a="1"/>
  <c r="O1242" i="3"/>
  <c r="P1242" i="3" s="1"/>
  <c r="Q1242" i="3" s="1" a="1"/>
  <c r="O1243" i="3"/>
  <c r="P1243" i="3" s="1"/>
  <c r="Q1243" i="3" s="1" a="1"/>
  <c r="O1244" i="3"/>
  <c r="P1244" i="3" s="1"/>
  <c r="Q1244" i="3" s="1" a="1"/>
  <c r="O1245" i="3"/>
  <c r="P1245" i="3" s="1"/>
  <c r="Q1245" i="3" s="1" a="1"/>
  <c r="O1246" i="3"/>
  <c r="P1246" i="3" s="1"/>
  <c r="Q1246" i="3" s="1" a="1"/>
  <c r="O1247" i="3"/>
  <c r="P1247" i="3" s="1"/>
  <c r="Q1247" i="3" s="1" a="1"/>
  <c r="O1248" i="3"/>
  <c r="P1248" i="3" s="1"/>
  <c r="Q1248" i="3" s="1" a="1"/>
  <c r="O1249" i="3"/>
  <c r="P1249" i="3" s="1"/>
  <c r="Q1249" i="3" s="1" a="1"/>
  <c r="O1250" i="3"/>
  <c r="P1250" i="3" s="1"/>
  <c r="Q1250" i="3" s="1" a="1"/>
  <c r="O1251" i="3"/>
  <c r="P1251" i="3" s="1"/>
  <c r="Q1251" i="3" s="1" a="1"/>
  <c r="O1252" i="3"/>
  <c r="P1252" i="3" s="1"/>
  <c r="Q1252" i="3" s="1" a="1"/>
  <c r="O1253" i="3"/>
  <c r="P1253" i="3" s="1"/>
  <c r="Q1253" i="3" s="1" a="1"/>
  <c r="O1254" i="3"/>
  <c r="P1254" i="3" s="1"/>
  <c r="Q1254" i="3" s="1" a="1"/>
  <c r="O1255" i="3"/>
  <c r="P1255" i="3" s="1"/>
  <c r="Q1255" i="3" s="1" a="1"/>
  <c r="O1256" i="3"/>
  <c r="P1256" i="3" s="1"/>
  <c r="Q1256" i="3" s="1" a="1"/>
  <c r="O1257" i="3"/>
  <c r="P1257" i="3" s="1"/>
  <c r="Q1257" i="3" s="1" a="1"/>
  <c r="O1258" i="3"/>
  <c r="P1258" i="3" s="1"/>
  <c r="Q1258" i="3" s="1" a="1"/>
  <c r="O1259" i="3"/>
  <c r="P1259" i="3" s="1"/>
  <c r="Q1259" i="3" s="1" a="1"/>
  <c r="O1260" i="3"/>
  <c r="P1260" i="3" s="1"/>
  <c r="Q1260" i="3" s="1" a="1"/>
  <c r="O1261" i="3"/>
  <c r="P1261" i="3" s="1"/>
  <c r="Q1261" i="3" s="1" a="1"/>
  <c r="O1262" i="3"/>
  <c r="P1262" i="3" s="1"/>
  <c r="Q1262" i="3" s="1" a="1"/>
  <c r="O1263" i="3"/>
  <c r="P1263" i="3" s="1"/>
  <c r="Q1263" i="3" s="1" a="1"/>
  <c r="O1264" i="3"/>
  <c r="P1264" i="3" s="1"/>
  <c r="Q1264" i="3" s="1" a="1"/>
  <c r="O1265" i="3"/>
  <c r="P1265" i="3" s="1"/>
  <c r="Q1265" i="3" s="1" a="1"/>
  <c r="O1266" i="3"/>
  <c r="P1266" i="3" s="1"/>
  <c r="Q1266" i="3" s="1" a="1"/>
  <c r="O1267" i="3"/>
  <c r="P1267" i="3" s="1"/>
  <c r="Q1267" i="3" s="1" a="1"/>
  <c r="O1268" i="3"/>
  <c r="P1268" i="3" s="1"/>
  <c r="Q1268" i="3" s="1" a="1"/>
  <c r="O1269" i="3"/>
  <c r="P1269" i="3" s="1"/>
  <c r="Q1269" i="3" s="1" a="1"/>
  <c r="O1270" i="3"/>
  <c r="P1270" i="3" s="1"/>
  <c r="Q1270" i="3" s="1" a="1"/>
  <c r="O1271" i="3"/>
  <c r="P1271" i="3" s="1"/>
  <c r="Q1271" i="3" s="1" a="1"/>
  <c r="O1272" i="3"/>
  <c r="P1272" i="3" s="1"/>
  <c r="Q1272" i="3" s="1" a="1"/>
  <c r="O1273" i="3"/>
  <c r="P1273" i="3" s="1"/>
  <c r="Q1273" i="3" s="1" a="1"/>
  <c r="O1274" i="3"/>
  <c r="P1274" i="3" s="1"/>
  <c r="Q1274" i="3" s="1" a="1"/>
  <c r="O1275" i="3"/>
  <c r="P1275" i="3" s="1"/>
  <c r="Q1275" i="3" s="1" a="1"/>
  <c r="O1276" i="3"/>
  <c r="P1276" i="3" s="1"/>
  <c r="Q1276" i="3" s="1" a="1"/>
  <c r="O1277" i="3"/>
  <c r="P1277" i="3" s="1"/>
  <c r="Q1277" i="3" s="1" a="1"/>
  <c r="O1278" i="3"/>
  <c r="P1278" i="3" s="1"/>
  <c r="Q1278" i="3" s="1" a="1"/>
  <c r="O1279" i="3"/>
  <c r="P1279" i="3" s="1"/>
  <c r="Q1279" i="3" s="1" a="1"/>
  <c r="O1280" i="3"/>
  <c r="P1280" i="3" s="1"/>
  <c r="Q1280" i="3" s="1" a="1"/>
  <c r="O1281" i="3"/>
  <c r="P1281" i="3" s="1"/>
  <c r="Q1281" i="3" s="1" a="1"/>
  <c r="O1282" i="3"/>
  <c r="P1282" i="3" s="1"/>
  <c r="Q1282" i="3" s="1" a="1"/>
  <c r="O1283" i="3"/>
  <c r="P1283" i="3" s="1"/>
  <c r="Q1283" i="3" s="1" a="1"/>
  <c r="O1284" i="3"/>
  <c r="P1284" i="3" s="1"/>
  <c r="Q1284" i="3" s="1" a="1"/>
  <c r="O1285" i="3"/>
  <c r="P1285" i="3" s="1"/>
  <c r="Q1285" i="3" s="1" a="1"/>
  <c r="O1286" i="3"/>
  <c r="P1286" i="3" s="1"/>
  <c r="Q1286" i="3" s="1" a="1"/>
  <c r="O1287" i="3"/>
  <c r="P1287" i="3" s="1"/>
  <c r="Q1287" i="3" s="1" a="1"/>
  <c r="O1288" i="3"/>
  <c r="P1288" i="3" s="1"/>
  <c r="Q1288" i="3" s="1" a="1"/>
  <c r="O1289" i="3"/>
  <c r="P1289" i="3" s="1"/>
  <c r="Q1289" i="3" s="1" a="1"/>
  <c r="O1290" i="3"/>
  <c r="P1290" i="3" s="1"/>
  <c r="Q1290" i="3" s="1" a="1"/>
  <c r="O1291" i="3"/>
  <c r="P1291" i="3" s="1"/>
  <c r="Q1291" i="3" s="1" a="1"/>
  <c r="O1292" i="3"/>
  <c r="P1292" i="3" s="1"/>
  <c r="Q1292" i="3" s="1" a="1"/>
  <c r="O1293" i="3"/>
  <c r="P1293" i="3" s="1"/>
  <c r="Q1293" i="3" s="1" a="1"/>
  <c r="O1294" i="3"/>
  <c r="P1294" i="3" s="1"/>
  <c r="Q1294" i="3" s="1" a="1"/>
  <c r="O1295" i="3"/>
  <c r="P1295" i="3" s="1"/>
  <c r="Q1295" i="3" s="1" a="1"/>
  <c r="O1296" i="3"/>
  <c r="P1296" i="3" s="1"/>
  <c r="Q1296" i="3" s="1" a="1"/>
  <c r="O1297" i="3"/>
  <c r="P1297" i="3" s="1"/>
  <c r="Q1297" i="3" s="1" a="1"/>
  <c r="O1298" i="3"/>
  <c r="P1298" i="3" s="1"/>
  <c r="Q1298" i="3" s="1" a="1"/>
  <c r="O1299" i="3"/>
  <c r="P1299" i="3" s="1"/>
  <c r="Q1299" i="3" s="1" a="1"/>
  <c r="O1300" i="3"/>
  <c r="P1300" i="3" s="1"/>
  <c r="Q1300" i="3" s="1" a="1"/>
  <c r="O1301" i="3"/>
  <c r="P1301" i="3" s="1"/>
  <c r="Q1301" i="3" s="1" a="1"/>
  <c r="O1302" i="3"/>
  <c r="P1302" i="3" s="1"/>
  <c r="Q1302" i="3" s="1" a="1"/>
  <c r="O1303" i="3"/>
  <c r="P1303" i="3" s="1"/>
  <c r="Q1303" i="3" s="1" a="1"/>
  <c r="O1304" i="3"/>
  <c r="P1304" i="3" s="1"/>
  <c r="Q1304" i="3" s="1" a="1"/>
  <c r="O1305" i="3"/>
  <c r="P1305" i="3" s="1"/>
  <c r="Q1305" i="3" s="1" a="1"/>
  <c r="O1306" i="3"/>
  <c r="P1306" i="3" s="1"/>
  <c r="Q1306" i="3" s="1" a="1"/>
  <c r="O1307" i="3"/>
  <c r="P1307" i="3" s="1"/>
  <c r="Q1307" i="3" s="1" a="1"/>
  <c r="O1308" i="3"/>
  <c r="P1308" i="3" s="1"/>
  <c r="Q1308" i="3" s="1" a="1"/>
  <c r="O1309" i="3"/>
  <c r="P1309" i="3" s="1"/>
  <c r="Q1309" i="3" s="1" a="1"/>
  <c r="O1310" i="3"/>
  <c r="P1310" i="3" s="1"/>
  <c r="Q1310" i="3" s="1" a="1"/>
  <c r="O1311" i="3"/>
  <c r="P1311" i="3" s="1"/>
  <c r="Q1311" i="3" s="1" a="1"/>
  <c r="O1312" i="3"/>
  <c r="P1312" i="3" s="1"/>
  <c r="Q1312" i="3" s="1" a="1"/>
  <c r="O1313" i="3"/>
  <c r="P1313" i="3" s="1"/>
  <c r="Q1313" i="3" s="1" a="1"/>
  <c r="O1314" i="3"/>
  <c r="P1314" i="3" s="1"/>
  <c r="Q1314" i="3" s="1" a="1"/>
  <c r="O1315" i="3"/>
  <c r="P1315" i="3" s="1"/>
  <c r="Q1315" i="3" s="1" a="1"/>
  <c r="O1316" i="3"/>
  <c r="P1316" i="3" s="1"/>
  <c r="Q1316" i="3" s="1" a="1"/>
  <c r="O1317" i="3"/>
  <c r="P1317" i="3" s="1"/>
  <c r="Q1317" i="3" s="1" a="1"/>
  <c r="O1318" i="3"/>
  <c r="P1318" i="3" s="1"/>
  <c r="Q1318" i="3" s="1" a="1"/>
  <c r="O1319" i="3"/>
  <c r="P1319" i="3" s="1"/>
  <c r="Q1319" i="3" s="1" a="1"/>
  <c r="O1320" i="3"/>
  <c r="P1320" i="3" s="1"/>
  <c r="Q1320" i="3" s="1" a="1"/>
  <c r="O1321" i="3"/>
  <c r="P1321" i="3" s="1"/>
  <c r="Q1321" i="3" s="1" a="1"/>
  <c r="O1322" i="3"/>
  <c r="P1322" i="3" s="1"/>
  <c r="Q1322" i="3" s="1" a="1"/>
  <c r="O1323" i="3"/>
  <c r="P1323" i="3" s="1"/>
  <c r="Q1323" i="3" s="1" a="1"/>
  <c r="O1324" i="3"/>
  <c r="P1324" i="3" s="1"/>
  <c r="Q1324" i="3" s="1" a="1"/>
  <c r="O1325" i="3"/>
  <c r="P1325" i="3" s="1"/>
  <c r="Q1325" i="3" s="1" a="1"/>
  <c r="O1326" i="3"/>
  <c r="P1326" i="3" s="1"/>
  <c r="Q1326" i="3" s="1" a="1"/>
  <c r="O1327" i="3"/>
  <c r="P1327" i="3" s="1"/>
  <c r="Q1327" i="3" s="1" a="1"/>
  <c r="O1328" i="3"/>
  <c r="P1328" i="3" s="1"/>
  <c r="Q1328" i="3" s="1" a="1"/>
  <c r="O1329" i="3"/>
  <c r="P1329" i="3" s="1"/>
  <c r="Q1329" i="3" s="1" a="1"/>
  <c r="O1330" i="3"/>
  <c r="P1330" i="3" s="1"/>
  <c r="Q1330" i="3" s="1" a="1"/>
  <c r="O1331" i="3"/>
  <c r="P1331" i="3" s="1"/>
  <c r="Q1331" i="3" s="1" a="1"/>
  <c r="O1332" i="3"/>
  <c r="P1332" i="3" s="1"/>
  <c r="Q1332" i="3" s="1" a="1"/>
  <c r="O1333" i="3"/>
  <c r="P1333" i="3" s="1"/>
  <c r="Q1333" i="3" s="1" a="1"/>
  <c r="O1334" i="3"/>
  <c r="P1334" i="3" s="1"/>
  <c r="Q1334" i="3" s="1" a="1"/>
  <c r="O1335" i="3"/>
  <c r="P1335" i="3" s="1"/>
  <c r="Q1335" i="3" s="1" a="1"/>
  <c r="O1336" i="3"/>
  <c r="P1336" i="3" s="1"/>
  <c r="Q1336" i="3" s="1" a="1"/>
  <c r="O1337" i="3"/>
  <c r="P1337" i="3" s="1"/>
  <c r="Q1337" i="3" s="1" a="1"/>
  <c r="O1338" i="3"/>
  <c r="P1338" i="3" s="1"/>
  <c r="Q1338" i="3" s="1" a="1"/>
  <c r="O1339" i="3"/>
  <c r="P1339" i="3" s="1"/>
  <c r="Q1339" i="3" s="1" a="1"/>
  <c r="O1340" i="3"/>
  <c r="P1340" i="3" s="1"/>
  <c r="Q1340" i="3" s="1" a="1"/>
  <c r="O1341" i="3"/>
  <c r="P1341" i="3" s="1"/>
  <c r="Q1341" i="3" s="1" a="1"/>
  <c r="O1342" i="3"/>
  <c r="P1342" i="3" s="1"/>
  <c r="Q1342" i="3" s="1" a="1"/>
  <c r="O1343" i="3"/>
  <c r="P1343" i="3" s="1"/>
  <c r="Q1343" i="3" s="1" a="1"/>
  <c r="O1344" i="3"/>
  <c r="P1344" i="3" s="1"/>
  <c r="Q1344" i="3" s="1" a="1"/>
  <c r="O1345" i="3"/>
  <c r="P1345" i="3" s="1"/>
  <c r="Q1345" i="3" s="1" a="1"/>
  <c r="O1346" i="3"/>
  <c r="P1346" i="3" s="1"/>
  <c r="Q1346" i="3" s="1" a="1"/>
  <c r="O1347" i="3"/>
  <c r="P1347" i="3" s="1"/>
  <c r="Q1347" i="3" s="1" a="1"/>
  <c r="O1348" i="3"/>
  <c r="P1348" i="3" s="1"/>
  <c r="Q1348" i="3" s="1" a="1"/>
  <c r="O1349" i="3"/>
  <c r="P1349" i="3" s="1"/>
  <c r="Q1349" i="3" s="1" a="1"/>
  <c r="O1350" i="3"/>
  <c r="P1350" i="3" s="1"/>
  <c r="Q1350" i="3" s="1" a="1"/>
  <c r="O1351" i="3"/>
  <c r="P1351" i="3" s="1"/>
  <c r="Q1351" i="3" s="1" a="1"/>
  <c r="O1352" i="3"/>
  <c r="P1352" i="3" s="1"/>
  <c r="Q1352" i="3" s="1" a="1"/>
  <c r="O1353" i="3"/>
  <c r="P1353" i="3" s="1"/>
  <c r="Q1353" i="3" s="1" a="1"/>
  <c r="O1354" i="3"/>
  <c r="P1354" i="3" s="1"/>
  <c r="Q1354" i="3" s="1" a="1"/>
  <c r="O1355" i="3"/>
  <c r="P1355" i="3" s="1"/>
  <c r="Q1355" i="3" s="1" a="1"/>
  <c r="O1356" i="3"/>
  <c r="P1356" i="3" s="1"/>
  <c r="Q1356" i="3" s="1" a="1"/>
  <c r="O1357" i="3"/>
  <c r="P1357" i="3" s="1"/>
  <c r="Q1357" i="3" s="1" a="1"/>
  <c r="O1358" i="3"/>
  <c r="P1358" i="3" s="1"/>
  <c r="Q1358" i="3" s="1" a="1"/>
  <c r="O1359" i="3"/>
  <c r="P1359" i="3" s="1"/>
  <c r="Q1359" i="3" s="1" a="1"/>
  <c r="O1360" i="3"/>
  <c r="P1360" i="3" s="1"/>
  <c r="Q1360" i="3" s="1" a="1"/>
  <c r="O1361" i="3"/>
  <c r="P1361" i="3" s="1"/>
  <c r="Q1361" i="3" s="1" a="1"/>
  <c r="O1362" i="3"/>
  <c r="P1362" i="3" s="1"/>
  <c r="Q1362" i="3" s="1" a="1"/>
  <c r="O1363" i="3"/>
  <c r="P1363" i="3" s="1"/>
  <c r="Q1363" i="3" s="1" a="1"/>
  <c r="O1364" i="3"/>
  <c r="P1364" i="3" s="1"/>
  <c r="Q1364" i="3" s="1" a="1"/>
  <c r="O1365" i="3"/>
  <c r="P1365" i="3" s="1"/>
  <c r="Q1365" i="3" s="1" a="1"/>
  <c r="O1366" i="3"/>
  <c r="P1366" i="3" s="1"/>
  <c r="Q1366" i="3" s="1" a="1"/>
  <c r="O1367" i="3"/>
  <c r="P1367" i="3" s="1"/>
  <c r="Q1367" i="3" s="1" a="1"/>
  <c r="O1368" i="3"/>
  <c r="P1368" i="3" s="1"/>
  <c r="Q1368" i="3" s="1" a="1"/>
  <c r="O1369" i="3"/>
  <c r="P1369" i="3" s="1"/>
  <c r="Q1369" i="3" s="1" a="1"/>
  <c r="O1370" i="3"/>
  <c r="P1370" i="3" s="1"/>
  <c r="Q1370" i="3" s="1" a="1"/>
  <c r="O1371" i="3"/>
  <c r="P1371" i="3" s="1"/>
  <c r="Q1371" i="3" s="1" a="1"/>
  <c r="O1372" i="3"/>
  <c r="P1372" i="3" s="1"/>
  <c r="Q1372" i="3" s="1" a="1"/>
  <c r="O1373" i="3"/>
  <c r="P1373" i="3" s="1"/>
  <c r="Q1373" i="3" s="1" a="1"/>
  <c r="O1374" i="3"/>
  <c r="P1374" i="3" s="1"/>
  <c r="Q1374" i="3" s="1" a="1"/>
  <c r="O1375" i="3"/>
  <c r="P1375" i="3" s="1"/>
  <c r="Q1375" i="3" s="1" a="1"/>
  <c r="O1376" i="3"/>
  <c r="P1376" i="3" s="1"/>
  <c r="Q1376" i="3" s="1" a="1"/>
  <c r="O1377" i="3"/>
  <c r="P1377" i="3" s="1"/>
  <c r="Q1377" i="3" s="1" a="1"/>
  <c r="O1378" i="3"/>
  <c r="P1378" i="3" s="1"/>
  <c r="Q1378" i="3" s="1" a="1"/>
  <c r="O1379" i="3"/>
  <c r="P1379" i="3" s="1"/>
  <c r="Q1379" i="3" s="1" a="1"/>
  <c r="O1380" i="3"/>
  <c r="P1380" i="3" s="1"/>
  <c r="Q1380" i="3" s="1" a="1"/>
  <c r="O1381" i="3"/>
  <c r="P1381" i="3" s="1"/>
  <c r="Q1381" i="3" s="1" a="1"/>
  <c r="O1382" i="3"/>
  <c r="P1382" i="3" s="1"/>
  <c r="Q1382" i="3" s="1" a="1"/>
  <c r="O1383" i="3"/>
  <c r="P1383" i="3" s="1"/>
  <c r="Q1383" i="3" s="1" a="1"/>
  <c r="O1384" i="3"/>
  <c r="P1384" i="3" s="1"/>
  <c r="Q1384" i="3" s="1" a="1"/>
  <c r="O1385" i="3"/>
  <c r="P1385" i="3" s="1"/>
  <c r="Q1385" i="3" s="1" a="1"/>
  <c r="O1386" i="3"/>
  <c r="P1386" i="3" s="1"/>
  <c r="Q1386" i="3" s="1" a="1"/>
  <c r="O1387" i="3"/>
  <c r="P1387" i="3" s="1"/>
  <c r="Q1387" i="3" s="1" a="1"/>
  <c r="O1388" i="3"/>
  <c r="P1388" i="3" s="1"/>
  <c r="Q1388" i="3" s="1" a="1"/>
  <c r="O1389" i="3"/>
  <c r="P1389" i="3" s="1"/>
  <c r="Q1389" i="3" s="1" a="1"/>
  <c r="O1390" i="3"/>
  <c r="P1390" i="3" s="1"/>
  <c r="Q1390" i="3" s="1" a="1"/>
  <c r="O1391" i="3"/>
  <c r="P1391" i="3" s="1"/>
  <c r="Q1391" i="3" s="1" a="1"/>
  <c r="O1392" i="3"/>
  <c r="P1392" i="3" s="1"/>
  <c r="Q1392" i="3" s="1" a="1"/>
  <c r="O1393" i="3"/>
  <c r="P1393" i="3" s="1"/>
  <c r="Q1393" i="3" s="1" a="1"/>
  <c r="O1394" i="3"/>
  <c r="P1394" i="3" s="1"/>
  <c r="Q1394" i="3" s="1" a="1"/>
  <c r="O1395" i="3"/>
  <c r="P1395" i="3" s="1"/>
  <c r="Q1395" i="3" s="1" a="1"/>
  <c r="O1396" i="3"/>
  <c r="P1396" i="3" s="1"/>
  <c r="Q1396" i="3" s="1" a="1"/>
  <c r="O1397" i="3"/>
  <c r="P1397" i="3" s="1"/>
  <c r="Q1397" i="3" s="1" a="1"/>
  <c r="O1398" i="3"/>
  <c r="P1398" i="3" s="1"/>
  <c r="Q1398" i="3" s="1" a="1"/>
  <c r="O1399" i="3"/>
  <c r="P1399" i="3" s="1"/>
  <c r="Q1399" i="3" s="1" a="1"/>
  <c r="O1400" i="3"/>
  <c r="P1400" i="3" s="1"/>
  <c r="Q1400" i="3" s="1" a="1"/>
  <c r="O1401" i="3"/>
  <c r="P1401" i="3" s="1"/>
  <c r="Q1401" i="3" s="1" a="1"/>
  <c r="O1402" i="3"/>
  <c r="P1402" i="3" s="1"/>
  <c r="Q1402" i="3" s="1" a="1"/>
  <c r="O1403" i="3"/>
  <c r="P1403" i="3" s="1"/>
  <c r="Q1403" i="3" s="1" a="1"/>
  <c r="O1404" i="3"/>
  <c r="P1404" i="3" s="1"/>
  <c r="Q1404" i="3" s="1" a="1"/>
  <c r="O1405" i="3"/>
  <c r="P1405" i="3" s="1"/>
  <c r="Q1405" i="3" s="1" a="1"/>
  <c r="O1406" i="3"/>
  <c r="P1406" i="3" s="1"/>
  <c r="Q1406" i="3" s="1" a="1"/>
  <c r="O1407" i="3"/>
  <c r="P1407" i="3" s="1"/>
  <c r="Q1407" i="3" s="1" a="1"/>
  <c r="O1408" i="3"/>
  <c r="P1408" i="3" s="1"/>
  <c r="Q1408" i="3" s="1" a="1"/>
  <c r="O1409" i="3"/>
  <c r="P1409" i="3" s="1"/>
  <c r="Q1409" i="3" s="1" a="1"/>
  <c r="O1410" i="3"/>
  <c r="P1410" i="3" s="1"/>
  <c r="Q1410" i="3" s="1" a="1"/>
  <c r="O1411" i="3"/>
  <c r="P1411" i="3" s="1"/>
  <c r="Q1411" i="3" s="1" a="1"/>
  <c r="O1412" i="3"/>
  <c r="P1412" i="3" s="1"/>
  <c r="Q1412" i="3" s="1" a="1"/>
  <c r="O1413" i="3"/>
  <c r="P1413" i="3" s="1"/>
  <c r="Q1413" i="3" s="1" a="1"/>
  <c r="O1414" i="3"/>
  <c r="P1414" i="3" s="1"/>
  <c r="Q1414" i="3" s="1" a="1"/>
  <c r="O1415" i="3"/>
  <c r="P1415" i="3" s="1"/>
  <c r="Q1415" i="3" s="1" a="1"/>
  <c r="O1416" i="3"/>
  <c r="P1416" i="3" s="1"/>
  <c r="Q1416" i="3" s="1" a="1"/>
  <c r="O1417" i="3"/>
  <c r="P1417" i="3" s="1"/>
  <c r="Q1417" i="3" s="1" a="1"/>
  <c r="O1418" i="3"/>
  <c r="P1418" i="3" s="1"/>
  <c r="Q1418" i="3" s="1" a="1"/>
  <c r="O1419" i="3"/>
  <c r="P1419" i="3" s="1"/>
  <c r="Q1419" i="3" s="1" a="1"/>
  <c r="O1420" i="3"/>
  <c r="P1420" i="3" s="1"/>
  <c r="Q1420" i="3" s="1" a="1"/>
  <c r="O1421" i="3"/>
  <c r="P1421" i="3" s="1"/>
  <c r="Q1421" i="3" s="1" a="1"/>
  <c r="O1422" i="3"/>
  <c r="P1422" i="3" s="1"/>
  <c r="Q1422" i="3" s="1" a="1"/>
  <c r="O1423" i="3"/>
  <c r="P1423" i="3" s="1"/>
  <c r="Q1423" i="3" s="1" a="1"/>
  <c r="O1424" i="3"/>
  <c r="P1424" i="3" s="1"/>
  <c r="Q1424" i="3" s="1" a="1"/>
  <c r="O1425" i="3"/>
  <c r="P1425" i="3" s="1"/>
  <c r="Q1425" i="3" s="1" a="1"/>
  <c r="O1426" i="3"/>
  <c r="P1426" i="3" s="1"/>
  <c r="Q1426" i="3" s="1" a="1"/>
  <c r="O1427" i="3"/>
  <c r="P1427" i="3" s="1"/>
  <c r="Q1427" i="3" s="1" a="1"/>
  <c r="O1428" i="3"/>
  <c r="P1428" i="3" s="1"/>
  <c r="Q1428" i="3" s="1" a="1"/>
  <c r="O1429" i="3"/>
  <c r="P1429" i="3" s="1"/>
  <c r="Q1429" i="3" s="1" a="1"/>
  <c r="O1430" i="3"/>
  <c r="P1430" i="3" s="1"/>
  <c r="Q1430" i="3" s="1" a="1"/>
  <c r="O1431" i="3"/>
  <c r="P1431" i="3" s="1"/>
  <c r="Q1431" i="3" s="1" a="1"/>
  <c r="O1432" i="3"/>
  <c r="P1432" i="3" s="1"/>
  <c r="Q1432" i="3" s="1" a="1"/>
  <c r="O1433" i="3"/>
  <c r="P1433" i="3" s="1"/>
  <c r="Q1433" i="3" s="1" a="1"/>
  <c r="O1434" i="3"/>
  <c r="P1434" i="3" s="1"/>
  <c r="Q1434" i="3" s="1" a="1"/>
  <c r="O1435" i="3"/>
  <c r="P1435" i="3" s="1"/>
  <c r="Q1435" i="3" s="1" a="1"/>
  <c r="O1436" i="3"/>
  <c r="P1436" i="3" s="1"/>
  <c r="Q1436" i="3" s="1" a="1"/>
  <c r="O1437" i="3"/>
  <c r="P1437" i="3" s="1"/>
  <c r="Q1437" i="3" s="1" a="1"/>
  <c r="O1438" i="3"/>
  <c r="P1438" i="3" s="1"/>
  <c r="Q1438" i="3" s="1" a="1"/>
  <c r="O1439" i="3"/>
  <c r="P1439" i="3" s="1"/>
  <c r="Q1439" i="3" s="1" a="1"/>
  <c r="O1440" i="3"/>
  <c r="P1440" i="3" s="1"/>
  <c r="Q1440" i="3" s="1" a="1"/>
  <c r="O1441" i="3"/>
  <c r="P1441" i="3" s="1"/>
  <c r="Q1441" i="3" s="1" a="1"/>
  <c r="O1442" i="3"/>
  <c r="P1442" i="3" s="1"/>
  <c r="Q1442" i="3" s="1" a="1"/>
  <c r="O1443" i="3"/>
  <c r="P1443" i="3" s="1"/>
  <c r="Q1443" i="3" s="1" a="1"/>
  <c r="O1444" i="3"/>
  <c r="P1444" i="3" s="1"/>
  <c r="Q1444" i="3" s="1" a="1"/>
  <c r="O1445" i="3"/>
  <c r="P1445" i="3" s="1"/>
  <c r="Q1445" i="3" s="1" a="1"/>
  <c r="O1446" i="3"/>
  <c r="P1446" i="3" s="1"/>
  <c r="Q1446" i="3" s="1" a="1"/>
  <c r="O1447" i="3"/>
  <c r="P1447" i="3" s="1"/>
  <c r="Q1447" i="3" s="1" a="1"/>
  <c r="O1448" i="3"/>
  <c r="P1448" i="3" s="1"/>
  <c r="Q1448" i="3" s="1" a="1"/>
  <c r="O1449" i="3"/>
  <c r="P1449" i="3" s="1"/>
  <c r="Q1449" i="3" s="1" a="1"/>
  <c r="O1450" i="3"/>
  <c r="P1450" i="3" s="1"/>
  <c r="Q1450" i="3" s="1" a="1"/>
  <c r="O1451" i="3"/>
  <c r="P1451" i="3" s="1"/>
  <c r="Q1451" i="3" s="1" a="1"/>
  <c r="O1452" i="3"/>
  <c r="P1452" i="3" s="1"/>
  <c r="Q1452" i="3" s="1" a="1"/>
  <c r="O1453" i="3"/>
  <c r="P1453" i="3" s="1"/>
  <c r="Q1453" i="3" s="1" a="1"/>
  <c r="O1454" i="3"/>
  <c r="P1454" i="3" s="1"/>
  <c r="Q1454" i="3" s="1" a="1"/>
  <c r="O1455" i="3"/>
  <c r="P1455" i="3" s="1"/>
  <c r="Q1455" i="3" s="1" a="1"/>
  <c r="O1456" i="3"/>
  <c r="P1456" i="3" s="1"/>
  <c r="Q1456" i="3" s="1" a="1"/>
  <c r="O1457" i="3"/>
  <c r="P1457" i="3" s="1"/>
  <c r="Q1457" i="3" s="1" a="1"/>
  <c r="O1458" i="3"/>
  <c r="P1458" i="3" s="1"/>
  <c r="Q1458" i="3" s="1" a="1"/>
  <c r="O1459" i="3"/>
  <c r="P1459" i="3" s="1"/>
  <c r="Q1459" i="3" s="1" a="1"/>
  <c r="O1460" i="3"/>
  <c r="P1460" i="3" s="1"/>
  <c r="Q1460" i="3" s="1" a="1"/>
  <c r="O1461" i="3"/>
  <c r="P1461" i="3" s="1"/>
  <c r="Q1461" i="3" s="1" a="1"/>
  <c r="O1462" i="3"/>
  <c r="P1462" i="3" s="1"/>
  <c r="Q1462" i="3" s="1" a="1"/>
  <c r="O1463" i="3"/>
  <c r="P1463" i="3" s="1"/>
  <c r="Q1463" i="3" s="1" a="1"/>
  <c r="O1464" i="3"/>
  <c r="P1464" i="3" s="1"/>
  <c r="Q1464" i="3" s="1" a="1"/>
  <c r="O1465" i="3"/>
  <c r="P1465" i="3" s="1"/>
  <c r="Q1465" i="3" s="1" a="1"/>
  <c r="O1466" i="3"/>
  <c r="P1466" i="3" s="1"/>
  <c r="Q1466" i="3" s="1" a="1"/>
  <c r="O1467" i="3"/>
  <c r="P1467" i="3" s="1"/>
  <c r="Q1467" i="3" s="1" a="1"/>
  <c r="O1468" i="3"/>
  <c r="P1468" i="3" s="1"/>
  <c r="Q1468" i="3" s="1" a="1"/>
  <c r="O1469" i="3"/>
  <c r="P1469" i="3" s="1"/>
  <c r="Q1469" i="3" s="1" a="1"/>
  <c r="O1470" i="3"/>
  <c r="P1470" i="3" s="1"/>
  <c r="Q1470" i="3" s="1" a="1"/>
  <c r="O1471" i="3"/>
  <c r="P1471" i="3" s="1"/>
  <c r="Q1471" i="3" s="1" a="1"/>
  <c r="O1472" i="3"/>
  <c r="P1472" i="3" s="1"/>
  <c r="Q1472" i="3" s="1" a="1"/>
  <c r="O1473" i="3"/>
  <c r="P1473" i="3" s="1"/>
  <c r="Q1473" i="3" s="1" a="1"/>
  <c r="O1474" i="3"/>
  <c r="P1474" i="3" s="1"/>
  <c r="Q1474" i="3" s="1" a="1"/>
  <c r="O1475" i="3"/>
  <c r="P1475" i="3" s="1"/>
  <c r="Q1475" i="3" s="1" a="1"/>
  <c r="O1476" i="3"/>
  <c r="P1476" i="3" s="1"/>
  <c r="Q1476" i="3" s="1" a="1"/>
  <c r="O1477" i="3"/>
  <c r="P1477" i="3" s="1"/>
  <c r="Q1477" i="3" s="1" a="1"/>
  <c r="O1478" i="3"/>
  <c r="P1478" i="3" s="1"/>
  <c r="Q1478" i="3" s="1" a="1"/>
  <c r="O1479" i="3"/>
  <c r="P1479" i="3" s="1"/>
  <c r="Q1479" i="3" s="1" a="1"/>
  <c r="O1480" i="3"/>
  <c r="P1480" i="3" s="1"/>
  <c r="Q1480" i="3" s="1" a="1"/>
  <c r="O1481" i="3"/>
  <c r="P1481" i="3" s="1"/>
  <c r="Q1481" i="3" s="1" a="1"/>
  <c r="O1482" i="3"/>
  <c r="P1482" i="3" s="1"/>
  <c r="Q1482" i="3" s="1" a="1"/>
  <c r="O1483" i="3"/>
  <c r="P1483" i="3" s="1"/>
  <c r="Q1483" i="3" s="1" a="1"/>
  <c r="O1484" i="3"/>
  <c r="P1484" i="3" s="1"/>
  <c r="Q1484" i="3" s="1" a="1"/>
  <c r="O1485" i="3"/>
  <c r="P1485" i="3" s="1"/>
  <c r="Q1485" i="3" s="1" a="1"/>
  <c r="O1486" i="3"/>
  <c r="P1486" i="3" s="1"/>
  <c r="Q1486" i="3" s="1" a="1"/>
  <c r="O1487" i="3"/>
  <c r="P1487" i="3" s="1"/>
  <c r="Q1487" i="3" s="1" a="1"/>
  <c r="O1488" i="3"/>
  <c r="P1488" i="3" s="1"/>
  <c r="Q1488" i="3" s="1" a="1"/>
  <c r="O1489" i="3"/>
  <c r="P1489" i="3" s="1"/>
  <c r="Q1489" i="3" s="1" a="1"/>
  <c r="O1490" i="3"/>
  <c r="P1490" i="3" s="1"/>
  <c r="Q1490" i="3" s="1" a="1"/>
  <c r="O1491" i="3"/>
  <c r="P1491" i="3" s="1"/>
  <c r="Q1491" i="3" s="1" a="1"/>
  <c r="O1492" i="3"/>
  <c r="P1492" i="3" s="1"/>
  <c r="Q1492" i="3" s="1" a="1"/>
  <c r="O1493" i="3"/>
  <c r="P1493" i="3" s="1"/>
  <c r="Q1493" i="3" s="1" a="1"/>
  <c r="O1494" i="3"/>
  <c r="P1494" i="3" s="1"/>
  <c r="Q1494" i="3" s="1" a="1"/>
  <c r="O1495" i="3"/>
  <c r="P1495" i="3" s="1"/>
  <c r="Q1495" i="3" s="1" a="1"/>
  <c r="O1496" i="3"/>
  <c r="P1496" i="3" s="1"/>
  <c r="Q1496" i="3" s="1" a="1"/>
  <c r="O1497" i="3"/>
  <c r="P1497" i="3" s="1"/>
  <c r="Q1497" i="3" s="1" a="1"/>
  <c r="O1498" i="3"/>
  <c r="P1498" i="3" s="1"/>
  <c r="Q1498" i="3" s="1" a="1"/>
  <c r="O1499" i="3"/>
  <c r="P1499" i="3" s="1"/>
  <c r="Q1499" i="3" s="1" a="1"/>
  <c r="O1500" i="3"/>
  <c r="P1500" i="3" s="1"/>
  <c r="Q1500" i="3" s="1" a="1"/>
  <c r="O1501" i="3"/>
  <c r="P1501" i="3" s="1"/>
  <c r="Q1501" i="3" s="1" a="1"/>
  <c r="O1502" i="3"/>
  <c r="P1502" i="3" s="1"/>
  <c r="Q1502" i="3" s="1" a="1"/>
  <c r="O1503" i="3"/>
  <c r="P1503" i="3" s="1"/>
  <c r="Q1503" i="3" s="1" a="1"/>
  <c r="O1504" i="3"/>
  <c r="P1504" i="3" s="1"/>
  <c r="Q1504" i="3" s="1" a="1"/>
  <c r="O1505" i="3"/>
  <c r="P1505" i="3" s="1"/>
  <c r="Q1505" i="3" s="1" a="1"/>
  <c r="O1506" i="3"/>
  <c r="P1506" i="3" s="1"/>
  <c r="Q1506" i="3" s="1" a="1"/>
  <c r="O1507" i="3"/>
  <c r="P1507" i="3" s="1"/>
  <c r="Q1507" i="3" s="1" a="1"/>
  <c r="O1508" i="3"/>
  <c r="P1508" i="3" s="1"/>
  <c r="Q1508" i="3" s="1" a="1"/>
  <c r="O1509" i="3"/>
  <c r="P1509" i="3" s="1"/>
  <c r="Q1509" i="3" s="1" a="1"/>
  <c r="O1510" i="3"/>
  <c r="P1510" i="3" s="1"/>
  <c r="Q1510" i="3" s="1" a="1"/>
  <c r="O1511" i="3"/>
  <c r="P1511" i="3" s="1"/>
  <c r="Q1511" i="3" s="1" a="1"/>
  <c r="O1512" i="3"/>
  <c r="P1512" i="3" s="1"/>
  <c r="Q1512" i="3" s="1" a="1"/>
  <c r="O1513" i="3"/>
  <c r="P1513" i="3" s="1"/>
  <c r="Q1513" i="3" s="1" a="1"/>
  <c r="O1514" i="3"/>
  <c r="P1514" i="3" s="1"/>
  <c r="Q1514" i="3" s="1" a="1"/>
  <c r="O1515" i="3"/>
  <c r="P1515" i="3" s="1"/>
  <c r="Q1515" i="3" s="1" a="1"/>
  <c r="O1516" i="3"/>
  <c r="P1516" i="3" s="1"/>
  <c r="Q1516" i="3" s="1" a="1"/>
  <c r="O1517" i="3"/>
  <c r="P1517" i="3" s="1"/>
  <c r="Q1517" i="3" s="1" a="1"/>
  <c r="O1518" i="3"/>
  <c r="P1518" i="3" s="1"/>
  <c r="Q1518" i="3" s="1" a="1"/>
  <c r="O1519" i="3"/>
  <c r="P1519" i="3" s="1"/>
  <c r="Q1519" i="3" s="1" a="1"/>
  <c r="O1520" i="3"/>
  <c r="P1520" i="3" s="1"/>
  <c r="Q1520" i="3" s="1" a="1"/>
  <c r="O1521" i="3"/>
  <c r="P1521" i="3" s="1"/>
  <c r="Q1521" i="3" s="1" a="1"/>
  <c r="O1522" i="3"/>
  <c r="P1522" i="3" s="1"/>
  <c r="Q1522" i="3" s="1" a="1"/>
  <c r="O1523" i="3"/>
  <c r="P1523" i="3" s="1"/>
  <c r="Q1523" i="3" s="1" a="1"/>
  <c r="O1524" i="3"/>
  <c r="P1524" i="3" s="1"/>
  <c r="Q1524" i="3" s="1" a="1"/>
  <c r="O1525" i="3"/>
  <c r="P1525" i="3" s="1"/>
  <c r="Q1525" i="3" s="1" a="1"/>
  <c r="O1526" i="3"/>
  <c r="P1526" i="3" s="1"/>
  <c r="Q1526" i="3" s="1" a="1"/>
  <c r="O1527" i="3"/>
  <c r="P1527" i="3" s="1"/>
  <c r="Q1527" i="3" s="1" a="1"/>
  <c r="O1528" i="3"/>
  <c r="P1528" i="3" s="1"/>
  <c r="Q1528" i="3" s="1" a="1"/>
  <c r="O1529" i="3"/>
  <c r="P1529" i="3" s="1"/>
  <c r="Q1529" i="3" s="1" a="1"/>
  <c r="O1530" i="3"/>
  <c r="P1530" i="3" s="1"/>
  <c r="Q1530" i="3" s="1" a="1"/>
  <c r="O1531" i="3"/>
  <c r="P1531" i="3" s="1"/>
  <c r="Q1531" i="3" s="1" a="1"/>
  <c r="O1532" i="3"/>
  <c r="P1532" i="3" s="1"/>
  <c r="Q1532" i="3" s="1" a="1"/>
  <c r="O1533" i="3"/>
  <c r="P1533" i="3" s="1"/>
  <c r="Q1533" i="3" s="1" a="1"/>
  <c r="O1534" i="3"/>
  <c r="P1534" i="3" s="1"/>
  <c r="Q1534" i="3" s="1" a="1"/>
  <c r="O1535" i="3"/>
  <c r="P1535" i="3" s="1"/>
  <c r="Q1535" i="3" s="1" a="1"/>
  <c r="O1536" i="3"/>
  <c r="P1536" i="3" s="1"/>
  <c r="Q1536" i="3" s="1" a="1"/>
  <c r="O1537" i="3"/>
  <c r="P1537" i="3" s="1"/>
  <c r="Q1537" i="3" s="1" a="1"/>
  <c r="O1538" i="3"/>
  <c r="P1538" i="3" s="1"/>
  <c r="Q1538" i="3" s="1" a="1"/>
  <c r="O1539" i="3"/>
  <c r="P1539" i="3" s="1"/>
  <c r="Q1539" i="3" s="1" a="1"/>
  <c r="O1540" i="3"/>
  <c r="P1540" i="3" s="1"/>
  <c r="Q1540" i="3" s="1" a="1"/>
  <c r="O1541" i="3"/>
  <c r="P1541" i="3" s="1"/>
  <c r="Q1541" i="3" s="1" a="1"/>
  <c r="O1542" i="3"/>
  <c r="P1542" i="3" s="1"/>
  <c r="Q1542" i="3" s="1" a="1"/>
  <c r="O1543" i="3"/>
  <c r="P1543" i="3" s="1"/>
  <c r="Q1543" i="3" s="1" a="1"/>
  <c r="O1544" i="3"/>
  <c r="P1544" i="3" s="1"/>
  <c r="Q1544" i="3" s="1" a="1"/>
  <c r="O1545" i="3"/>
  <c r="P1545" i="3" s="1"/>
  <c r="Q1545" i="3" s="1" a="1"/>
  <c r="O1546" i="3"/>
  <c r="P1546" i="3" s="1"/>
  <c r="Q1546" i="3" s="1" a="1"/>
  <c r="O1547" i="3"/>
  <c r="P1547" i="3" s="1"/>
  <c r="Q1547" i="3" s="1" a="1"/>
  <c r="O1548" i="3"/>
  <c r="P1548" i="3" s="1"/>
  <c r="Q1548" i="3" s="1" a="1"/>
  <c r="O1549" i="3"/>
  <c r="P1549" i="3" s="1"/>
  <c r="Q1549" i="3" s="1" a="1"/>
  <c r="O1550" i="3"/>
  <c r="P1550" i="3" s="1"/>
  <c r="Q1550" i="3" s="1" a="1"/>
  <c r="O1551" i="3"/>
  <c r="P1551" i="3" s="1"/>
  <c r="Q1551" i="3" s="1" a="1"/>
  <c r="O1552" i="3"/>
  <c r="P1552" i="3" s="1"/>
  <c r="Q1552" i="3" s="1" a="1"/>
  <c r="O1553" i="3"/>
  <c r="P1553" i="3" s="1"/>
  <c r="Q1553" i="3" s="1" a="1"/>
  <c r="O1554" i="3"/>
  <c r="P1554" i="3" s="1"/>
  <c r="Q1554" i="3" s="1" a="1"/>
  <c r="O1555" i="3"/>
  <c r="P1555" i="3" s="1"/>
  <c r="Q1555" i="3" s="1" a="1"/>
  <c r="O1556" i="3"/>
  <c r="P1556" i="3" s="1"/>
  <c r="Q1556" i="3" s="1" a="1"/>
  <c r="O1557" i="3"/>
  <c r="P1557" i="3" s="1"/>
  <c r="Q1557" i="3" s="1" a="1"/>
  <c r="O1558" i="3"/>
  <c r="P1558" i="3" s="1"/>
  <c r="Q1558" i="3" s="1" a="1"/>
  <c r="O1559" i="3"/>
  <c r="P1559" i="3" s="1"/>
  <c r="Q1559" i="3" s="1" a="1"/>
  <c r="O1560" i="3"/>
  <c r="P1560" i="3" s="1"/>
  <c r="Q1560" i="3" s="1" a="1"/>
  <c r="O1561" i="3"/>
  <c r="P1561" i="3" s="1"/>
  <c r="Q1561" i="3" s="1" a="1"/>
  <c r="O1562" i="3"/>
  <c r="P1562" i="3" s="1"/>
  <c r="Q1562" i="3" s="1" a="1"/>
  <c r="O1563" i="3"/>
  <c r="P1563" i="3" s="1"/>
  <c r="Q1563" i="3" s="1" a="1"/>
  <c r="O1564" i="3"/>
  <c r="P1564" i="3" s="1"/>
  <c r="Q1564" i="3" s="1" a="1"/>
  <c r="O1565" i="3"/>
  <c r="P1565" i="3" s="1"/>
  <c r="Q1565" i="3" s="1" a="1"/>
  <c r="O1566" i="3"/>
  <c r="P1566" i="3" s="1"/>
  <c r="Q1566" i="3" s="1" a="1"/>
  <c r="O1567" i="3"/>
  <c r="P1567" i="3" s="1"/>
  <c r="Q1567" i="3" s="1" a="1"/>
  <c r="O1568" i="3"/>
  <c r="P1568" i="3" s="1"/>
  <c r="Q1568" i="3" s="1" a="1"/>
  <c r="O1569" i="3"/>
  <c r="P1569" i="3" s="1"/>
  <c r="Q1569" i="3" s="1" a="1"/>
  <c r="O1570" i="3"/>
  <c r="P1570" i="3" s="1"/>
  <c r="Q1570" i="3" s="1" a="1"/>
  <c r="O1571" i="3"/>
  <c r="P1571" i="3" s="1"/>
  <c r="Q1571" i="3" s="1" a="1"/>
  <c r="O1572" i="3"/>
  <c r="P1572" i="3" s="1"/>
  <c r="Q1572" i="3" s="1" a="1"/>
  <c r="O1573" i="3"/>
  <c r="P1573" i="3" s="1"/>
  <c r="Q1573" i="3" s="1" a="1"/>
  <c r="O1574" i="3"/>
  <c r="P1574" i="3" s="1"/>
  <c r="Q1574" i="3" s="1" a="1"/>
  <c r="O1575" i="3"/>
  <c r="P1575" i="3" s="1"/>
  <c r="Q1575" i="3" s="1" a="1"/>
  <c r="O1576" i="3"/>
  <c r="P1576" i="3" s="1"/>
  <c r="Q1576" i="3" s="1" a="1"/>
  <c r="O1577" i="3"/>
  <c r="P1577" i="3" s="1"/>
  <c r="Q1577" i="3" s="1" a="1"/>
  <c r="O1578" i="3"/>
  <c r="P1578" i="3" s="1"/>
  <c r="Q1578" i="3" s="1" a="1"/>
  <c r="O1579" i="3"/>
  <c r="P1579" i="3" s="1"/>
  <c r="Q1579" i="3" s="1" a="1"/>
  <c r="O1580" i="3"/>
  <c r="P1580" i="3" s="1"/>
  <c r="Q1580" i="3" s="1" a="1"/>
  <c r="O1581" i="3"/>
  <c r="P1581" i="3" s="1"/>
  <c r="Q1581" i="3" s="1" a="1"/>
  <c r="O1582" i="3"/>
  <c r="P1582" i="3" s="1"/>
  <c r="Q1582" i="3" s="1" a="1"/>
  <c r="O1583" i="3"/>
  <c r="P1583" i="3" s="1"/>
  <c r="Q1583" i="3" s="1" a="1"/>
  <c r="O1584" i="3"/>
  <c r="P1584" i="3" s="1"/>
  <c r="Q1584" i="3" s="1" a="1"/>
  <c r="O1585" i="3"/>
  <c r="P1585" i="3" s="1"/>
  <c r="Q1585" i="3" s="1" a="1"/>
  <c r="O1586" i="3"/>
  <c r="P1586" i="3" s="1"/>
  <c r="Q1586" i="3" s="1" a="1"/>
  <c r="O1587" i="3"/>
  <c r="P1587" i="3" s="1"/>
  <c r="Q1587" i="3" s="1" a="1"/>
  <c r="O1588" i="3"/>
  <c r="P1588" i="3" s="1"/>
  <c r="Q1588" i="3" s="1" a="1"/>
  <c r="O1589" i="3"/>
  <c r="P1589" i="3" s="1"/>
  <c r="Q1589" i="3" s="1" a="1"/>
  <c r="O1590" i="3"/>
  <c r="P1590" i="3" s="1"/>
  <c r="Q1590" i="3" s="1" a="1"/>
  <c r="O1591" i="3"/>
  <c r="P1591" i="3" s="1"/>
  <c r="Q1591" i="3" s="1" a="1"/>
  <c r="O1592" i="3"/>
  <c r="P1592" i="3" s="1"/>
  <c r="Q1592" i="3" s="1" a="1"/>
  <c r="O1593" i="3"/>
  <c r="P1593" i="3" s="1"/>
  <c r="Q1593" i="3" s="1" a="1"/>
  <c r="O1594" i="3"/>
  <c r="P1594" i="3" s="1"/>
  <c r="Q1594" i="3" s="1" a="1"/>
  <c r="O1595" i="3"/>
  <c r="P1595" i="3" s="1"/>
  <c r="Q1595" i="3" s="1" a="1"/>
  <c r="O1596" i="3"/>
  <c r="P1596" i="3" s="1"/>
  <c r="Q1596" i="3" s="1" a="1"/>
  <c r="O1597" i="3"/>
  <c r="P1597" i="3" s="1"/>
  <c r="Q1597" i="3" s="1" a="1"/>
  <c r="O1598" i="3"/>
  <c r="P1598" i="3" s="1"/>
  <c r="Q1598" i="3" s="1" a="1"/>
  <c r="O1599" i="3"/>
  <c r="P1599" i="3" s="1"/>
  <c r="Q1599" i="3" s="1" a="1"/>
  <c r="O1600" i="3"/>
  <c r="P1600" i="3" s="1"/>
  <c r="Q1600" i="3" s="1" a="1"/>
  <c r="O1601" i="3"/>
  <c r="P1601" i="3" s="1"/>
  <c r="Q1601" i="3" s="1" a="1"/>
  <c r="O1602" i="3"/>
  <c r="P1602" i="3" s="1"/>
  <c r="Q1602" i="3" s="1" a="1"/>
  <c r="O1603" i="3"/>
  <c r="P1603" i="3" s="1"/>
  <c r="Q1603" i="3" s="1" a="1"/>
  <c r="O1604" i="3"/>
  <c r="P1604" i="3" s="1"/>
  <c r="Q1604" i="3" s="1" a="1"/>
  <c r="O1605" i="3"/>
  <c r="P1605" i="3" s="1"/>
  <c r="Q1605" i="3" s="1" a="1"/>
  <c r="O1606" i="3"/>
  <c r="P1606" i="3" s="1"/>
  <c r="Q1606" i="3" s="1" a="1"/>
  <c r="O1607" i="3"/>
  <c r="P1607" i="3" s="1"/>
  <c r="Q1607" i="3" s="1" a="1"/>
  <c r="O1608" i="3"/>
  <c r="P1608" i="3" s="1"/>
  <c r="Q1608" i="3" s="1" a="1"/>
  <c r="O1609" i="3"/>
  <c r="P1609" i="3" s="1"/>
  <c r="Q1609" i="3" s="1" a="1"/>
  <c r="O1610" i="3"/>
  <c r="P1610" i="3" s="1"/>
  <c r="Q1610" i="3" s="1" a="1"/>
  <c r="O1611" i="3"/>
  <c r="P1611" i="3" s="1"/>
  <c r="Q1611" i="3" s="1" a="1"/>
  <c r="O1612" i="3"/>
  <c r="P1612" i="3" s="1"/>
  <c r="Q1612" i="3" s="1" a="1"/>
  <c r="O1613" i="3"/>
  <c r="P1613" i="3" s="1"/>
  <c r="Q1613" i="3" s="1" a="1"/>
  <c r="O1614" i="3"/>
  <c r="P1614" i="3" s="1"/>
  <c r="Q1614" i="3" s="1" a="1"/>
  <c r="O1615" i="3"/>
  <c r="P1615" i="3" s="1"/>
  <c r="Q1615" i="3" s="1" a="1"/>
  <c r="O1616" i="3"/>
  <c r="P1616" i="3" s="1"/>
  <c r="Q1616" i="3" s="1" a="1"/>
  <c r="O1617" i="3"/>
  <c r="P1617" i="3" s="1"/>
  <c r="Q1617" i="3" s="1" a="1"/>
  <c r="O1618" i="3"/>
  <c r="P1618" i="3" s="1"/>
  <c r="Q1618" i="3" s="1" a="1"/>
  <c r="O1619" i="3"/>
  <c r="P1619" i="3" s="1"/>
  <c r="Q1619" i="3" s="1" a="1"/>
  <c r="O1620" i="3"/>
  <c r="P1620" i="3" s="1"/>
  <c r="Q1620" i="3" s="1" a="1"/>
  <c r="O1621" i="3"/>
  <c r="P1621" i="3" s="1"/>
  <c r="Q1621" i="3" s="1" a="1"/>
  <c r="O1622" i="3"/>
  <c r="P1622" i="3" s="1"/>
  <c r="Q1622" i="3" s="1" a="1"/>
  <c r="O1623" i="3"/>
  <c r="P1623" i="3" s="1"/>
  <c r="Q1623" i="3" s="1" a="1"/>
  <c r="O1624" i="3"/>
  <c r="P1624" i="3" s="1"/>
  <c r="Q1624" i="3" s="1" a="1"/>
  <c r="O1625" i="3"/>
  <c r="P1625" i="3" s="1"/>
  <c r="Q1625" i="3" s="1" a="1"/>
  <c r="O1626" i="3"/>
  <c r="P1626" i="3" s="1"/>
  <c r="Q1626" i="3" s="1" a="1"/>
  <c r="O1627" i="3"/>
  <c r="P1627" i="3" s="1"/>
  <c r="Q1627" i="3" s="1" a="1"/>
  <c r="O1628" i="3"/>
  <c r="P1628" i="3" s="1"/>
  <c r="Q1628" i="3" s="1" a="1"/>
  <c r="O1629" i="3"/>
  <c r="P1629" i="3" s="1"/>
  <c r="Q1629" i="3" s="1" a="1"/>
  <c r="O1630" i="3"/>
  <c r="P1630" i="3" s="1"/>
  <c r="Q1630" i="3" s="1" a="1"/>
  <c r="O1631" i="3"/>
  <c r="P1631" i="3" s="1"/>
  <c r="Q1631" i="3" s="1" a="1"/>
  <c r="O1632" i="3"/>
  <c r="P1632" i="3" s="1"/>
  <c r="Q1632" i="3" s="1" a="1"/>
  <c r="O1633" i="3"/>
  <c r="P1633" i="3" s="1"/>
  <c r="Q1633" i="3" s="1" a="1"/>
  <c r="O1634" i="3"/>
  <c r="P1634" i="3" s="1"/>
  <c r="Q1634" i="3" s="1" a="1"/>
  <c r="O1635" i="3"/>
  <c r="P1635" i="3" s="1"/>
  <c r="Q1635" i="3" s="1" a="1"/>
  <c r="O1636" i="3"/>
  <c r="P1636" i="3" s="1"/>
  <c r="Q1636" i="3" s="1" a="1"/>
  <c r="O1637" i="3"/>
  <c r="P1637" i="3" s="1"/>
  <c r="Q1637" i="3" s="1" a="1"/>
  <c r="O1638" i="3"/>
  <c r="P1638" i="3" s="1"/>
  <c r="Q1638" i="3" s="1" a="1"/>
  <c r="O1639" i="3"/>
  <c r="P1639" i="3" s="1"/>
  <c r="Q1639" i="3" s="1" a="1"/>
  <c r="O1640" i="3"/>
  <c r="P1640" i="3" s="1"/>
  <c r="Q1640" i="3" s="1" a="1"/>
  <c r="O1641" i="3"/>
  <c r="P1641" i="3" s="1"/>
  <c r="Q1641" i="3" s="1" a="1"/>
  <c r="O1642" i="3"/>
  <c r="P1642" i="3" s="1"/>
  <c r="Q1642" i="3" s="1" a="1"/>
  <c r="O1643" i="3"/>
  <c r="P1643" i="3" s="1"/>
  <c r="Q1643" i="3" s="1" a="1"/>
  <c r="O1644" i="3"/>
  <c r="P1644" i="3" s="1"/>
  <c r="Q1644" i="3" s="1" a="1"/>
  <c r="O1645" i="3"/>
  <c r="P1645" i="3" s="1"/>
  <c r="Q1645" i="3" s="1" a="1"/>
  <c r="O1646" i="3"/>
  <c r="P1646" i="3" s="1"/>
  <c r="Q1646" i="3" s="1" a="1"/>
  <c r="O1647" i="3"/>
  <c r="P1647" i="3" s="1"/>
  <c r="Q1647" i="3" s="1" a="1"/>
  <c r="O1648" i="3"/>
  <c r="P1648" i="3" s="1"/>
  <c r="Q1648" i="3" s="1" a="1"/>
  <c r="O1649" i="3"/>
  <c r="P1649" i="3" s="1"/>
  <c r="Q1649" i="3" s="1" a="1"/>
  <c r="O1650" i="3"/>
  <c r="P1650" i="3" s="1"/>
  <c r="Q1650" i="3" s="1" a="1"/>
  <c r="O1651" i="3"/>
  <c r="P1651" i="3" s="1"/>
  <c r="Q1651" i="3" s="1" a="1"/>
  <c r="O1652" i="3"/>
  <c r="P1652" i="3" s="1"/>
  <c r="Q1652" i="3" s="1" a="1"/>
  <c r="O1653" i="3"/>
  <c r="P1653" i="3" s="1"/>
  <c r="Q1653" i="3" s="1" a="1"/>
  <c r="O1654" i="3"/>
  <c r="P1654" i="3" s="1"/>
  <c r="Q1654" i="3" s="1" a="1"/>
  <c r="O1655" i="3"/>
  <c r="P1655" i="3" s="1"/>
  <c r="Q1655" i="3" s="1" a="1"/>
  <c r="O1656" i="3"/>
  <c r="P1656" i="3" s="1"/>
  <c r="Q1656" i="3" s="1" a="1"/>
  <c r="O1657" i="3"/>
  <c r="P1657" i="3" s="1"/>
  <c r="Q1657" i="3" s="1" a="1"/>
  <c r="O1658" i="3"/>
  <c r="P1658" i="3" s="1"/>
  <c r="Q1658" i="3" s="1" a="1"/>
  <c r="O1659" i="3"/>
  <c r="P1659" i="3" s="1"/>
  <c r="Q1659" i="3" s="1" a="1"/>
  <c r="O1660" i="3"/>
  <c r="P1660" i="3" s="1"/>
  <c r="Q1660" i="3" s="1" a="1"/>
  <c r="O1661" i="3"/>
  <c r="P1661" i="3" s="1"/>
  <c r="Q1661" i="3" s="1" a="1"/>
  <c r="O1662" i="3"/>
  <c r="P1662" i="3" s="1"/>
  <c r="Q1662" i="3" s="1" a="1"/>
  <c r="O1663" i="3"/>
  <c r="P1663" i="3" s="1"/>
  <c r="Q1663" i="3" s="1" a="1"/>
  <c r="O1664" i="3"/>
  <c r="P1664" i="3" s="1"/>
  <c r="Q1664" i="3" s="1" a="1"/>
  <c r="O1665" i="3"/>
  <c r="P1665" i="3" s="1"/>
  <c r="Q1665" i="3" s="1" a="1"/>
  <c r="O1666" i="3"/>
  <c r="P1666" i="3" s="1"/>
  <c r="Q1666" i="3" s="1" a="1"/>
  <c r="O1667" i="3"/>
  <c r="P1667" i="3" s="1"/>
  <c r="Q1667" i="3" s="1" a="1"/>
  <c r="O1668" i="3"/>
  <c r="P1668" i="3" s="1"/>
  <c r="Q1668" i="3" s="1" a="1"/>
  <c r="O1669" i="3"/>
  <c r="P1669" i="3" s="1"/>
  <c r="Q1669" i="3" s="1" a="1"/>
  <c r="O1670" i="3"/>
  <c r="P1670" i="3" s="1"/>
  <c r="Q1670" i="3" s="1" a="1"/>
  <c r="O1671" i="3"/>
  <c r="P1671" i="3" s="1"/>
  <c r="Q1671" i="3" s="1" a="1"/>
  <c r="O1672" i="3"/>
  <c r="P1672" i="3" s="1"/>
  <c r="Q1672" i="3" s="1" a="1"/>
  <c r="O1673" i="3"/>
  <c r="P1673" i="3" s="1"/>
  <c r="Q1673" i="3" s="1" a="1"/>
  <c r="O1674" i="3"/>
  <c r="P1674" i="3" s="1"/>
  <c r="Q1674" i="3" s="1" a="1"/>
  <c r="O1675" i="3"/>
  <c r="P1675" i="3" s="1"/>
  <c r="Q1675" i="3" s="1" a="1"/>
  <c r="O1676" i="3"/>
  <c r="P1676" i="3" s="1"/>
  <c r="Q1676" i="3" s="1" a="1"/>
  <c r="O1677" i="3"/>
  <c r="P1677" i="3" s="1"/>
  <c r="Q1677" i="3" s="1" a="1"/>
  <c r="O1678" i="3"/>
  <c r="P1678" i="3" s="1"/>
  <c r="Q1678" i="3" s="1" a="1"/>
  <c r="O1679" i="3"/>
  <c r="P1679" i="3" s="1"/>
  <c r="Q1679" i="3" s="1" a="1"/>
  <c r="O1680" i="3"/>
  <c r="P1680" i="3" s="1"/>
  <c r="Q1680" i="3" s="1" a="1"/>
  <c r="O1681" i="3"/>
  <c r="P1681" i="3" s="1"/>
  <c r="Q1681" i="3" s="1" a="1"/>
  <c r="O1682" i="3"/>
  <c r="P1682" i="3" s="1"/>
  <c r="Q1682" i="3" s="1" a="1"/>
  <c r="O1683" i="3"/>
  <c r="P1683" i="3" s="1"/>
  <c r="Q1683" i="3" s="1" a="1"/>
  <c r="O1684" i="3"/>
  <c r="P1684" i="3" s="1"/>
  <c r="Q1684" i="3" s="1" a="1"/>
  <c r="O1685" i="3"/>
  <c r="P1685" i="3" s="1"/>
  <c r="Q1685" i="3" s="1" a="1"/>
  <c r="O1686" i="3"/>
  <c r="P1686" i="3" s="1"/>
  <c r="Q1686" i="3" s="1" a="1"/>
  <c r="O1687" i="3"/>
  <c r="P1687" i="3" s="1"/>
  <c r="Q1687" i="3" s="1" a="1"/>
  <c r="O1688" i="3"/>
  <c r="P1688" i="3" s="1"/>
  <c r="Q1688" i="3" s="1" a="1"/>
  <c r="O1689" i="3"/>
  <c r="P1689" i="3" s="1"/>
  <c r="Q1689" i="3" s="1" a="1"/>
  <c r="O1690" i="3"/>
  <c r="P1690" i="3" s="1"/>
  <c r="Q1690" i="3" s="1" a="1"/>
  <c r="O1691" i="3"/>
  <c r="P1691" i="3" s="1"/>
  <c r="Q1691" i="3" s="1" a="1"/>
  <c r="O1692" i="3"/>
  <c r="P1692" i="3" s="1"/>
  <c r="Q1692" i="3" s="1" a="1"/>
  <c r="O1693" i="3"/>
  <c r="P1693" i="3" s="1"/>
  <c r="Q1693" i="3" s="1" a="1"/>
  <c r="O1694" i="3"/>
  <c r="P1694" i="3" s="1"/>
  <c r="Q1694" i="3" s="1" a="1"/>
  <c r="O1695" i="3"/>
  <c r="P1695" i="3" s="1"/>
  <c r="Q1695" i="3" s="1" a="1"/>
  <c r="O1696" i="3"/>
  <c r="P1696" i="3" s="1"/>
  <c r="Q1696" i="3" s="1" a="1"/>
  <c r="O1697" i="3"/>
  <c r="P1697" i="3" s="1"/>
  <c r="Q1697" i="3" s="1" a="1"/>
  <c r="O1698" i="3"/>
  <c r="P1698" i="3" s="1"/>
  <c r="Q1698" i="3" s="1" a="1"/>
  <c r="O1699" i="3"/>
  <c r="P1699" i="3" s="1"/>
  <c r="Q1699" i="3" s="1" a="1"/>
  <c r="O1700" i="3"/>
  <c r="P1700" i="3" s="1"/>
  <c r="Q1700" i="3" s="1" a="1"/>
  <c r="O1701" i="3"/>
  <c r="P1701" i="3" s="1"/>
  <c r="Q1701" i="3" s="1" a="1"/>
  <c r="O1702" i="3"/>
  <c r="P1702" i="3" s="1"/>
  <c r="Q1702" i="3" s="1" a="1"/>
  <c r="O1703" i="3"/>
  <c r="P1703" i="3" s="1"/>
  <c r="Q1703" i="3" s="1" a="1"/>
  <c r="O1704" i="3"/>
  <c r="P1704" i="3" s="1"/>
  <c r="Q1704" i="3" s="1" a="1"/>
  <c r="O1705" i="3"/>
  <c r="P1705" i="3" s="1"/>
  <c r="Q1705" i="3" s="1" a="1"/>
  <c r="O1706" i="3"/>
  <c r="P1706" i="3" s="1"/>
  <c r="Q1706" i="3" s="1" a="1"/>
  <c r="O1707" i="3"/>
  <c r="P1707" i="3" s="1"/>
  <c r="Q1707" i="3" s="1" a="1"/>
  <c r="O1708" i="3"/>
  <c r="P1708" i="3" s="1"/>
  <c r="Q1708" i="3" s="1" a="1"/>
  <c r="O1709" i="3"/>
  <c r="P1709" i="3" s="1"/>
  <c r="Q1709" i="3" s="1" a="1"/>
  <c r="O1710" i="3"/>
  <c r="P1710" i="3" s="1"/>
  <c r="Q1710" i="3" s="1" a="1"/>
  <c r="O1711" i="3"/>
  <c r="P1711" i="3" s="1"/>
  <c r="Q1711" i="3" s="1" a="1"/>
  <c r="O1712" i="3"/>
  <c r="P1712" i="3" s="1"/>
  <c r="Q1712" i="3" s="1" a="1"/>
  <c r="O1713" i="3"/>
  <c r="P1713" i="3" s="1"/>
  <c r="Q1713" i="3" s="1" a="1"/>
  <c r="O1714" i="3"/>
  <c r="P1714" i="3" s="1"/>
  <c r="Q1714" i="3" s="1" a="1"/>
  <c r="O1715" i="3"/>
  <c r="P1715" i="3" s="1"/>
  <c r="Q1715" i="3" s="1" a="1"/>
  <c r="O1716" i="3"/>
  <c r="P1716" i="3" s="1"/>
  <c r="Q1716" i="3" s="1" a="1"/>
  <c r="O1717" i="3"/>
  <c r="P1717" i="3" s="1"/>
  <c r="Q1717" i="3" s="1" a="1"/>
  <c r="O1718" i="3"/>
  <c r="P1718" i="3" s="1"/>
  <c r="Q1718" i="3" s="1" a="1"/>
  <c r="O1719" i="3"/>
  <c r="P1719" i="3" s="1"/>
  <c r="Q1719" i="3" s="1" a="1"/>
  <c r="O1720" i="3"/>
  <c r="P1720" i="3" s="1"/>
  <c r="Q1720" i="3" s="1" a="1"/>
  <c r="O1721" i="3"/>
  <c r="P1721" i="3" s="1"/>
  <c r="Q1721" i="3" s="1" a="1"/>
  <c r="O1722" i="3"/>
  <c r="P1722" i="3" s="1"/>
  <c r="Q1722" i="3" s="1" a="1"/>
  <c r="O1723" i="3"/>
  <c r="P1723" i="3" s="1"/>
  <c r="Q1723" i="3" s="1" a="1"/>
  <c r="O1724" i="3"/>
  <c r="P1724" i="3" s="1"/>
  <c r="Q1724" i="3" s="1" a="1"/>
  <c r="O1725" i="3"/>
  <c r="P1725" i="3" s="1"/>
  <c r="Q1725" i="3" s="1" a="1"/>
  <c r="O1726" i="3"/>
  <c r="P1726" i="3" s="1"/>
  <c r="Q1726" i="3" s="1" a="1"/>
  <c r="O1727" i="3"/>
  <c r="P1727" i="3" s="1"/>
  <c r="Q1727" i="3" s="1" a="1"/>
  <c r="O1728" i="3"/>
  <c r="P1728" i="3" s="1"/>
  <c r="Q1728" i="3" s="1" a="1"/>
  <c r="O1729" i="3"/>
  <c r="P1729" i="3" s="1"/>
  <c r="Q1729" i="3" s="1" a="1"/>
  <c r="O1730" i="3"/>
  <c r="P1730" i="3" s="1"/>
  <c r="Q1730" i="3" s="1" a="1"/>
  <c r="O1731" i="3"/>
  <c r="P1731" i="3" s="1"/>
  <c r="Q1731" i="3" s="1" a="1"/>
  <c r="O1732" i="3"/>
  <c r="P1732" i="3" s="1"/>
  <c r="Q1732" i="3" s="1" a="1"/>
  <c r="O1733" i="3"/>
  <c r="P1733" i="3" s="1"/>
  <c r="Q1733" i="3" s="1" a="1"/>
  <c r="O1734" i="3"/>
  <c r="P1734" i="3" s="1"/>
  <c r="Q1734" i="3" s="1" a="1"/>
  <c r="O1735" i="3"/>
  <c r="P1735" i="3" s="1"/>
  <c r="Q1735" i="3" s="1" a="1"/>
  <c r="O1736" i="3"/>
  <c r="P1736" i="3" s="1"/>
  <c r="Q1736" i="3" s="1" a="1"/>
  <c r="O1737" i="3"/>
  <c r="P1737" i="3" s="1"/>
  <c r="Q1737" i="3" s="1" a="1"/>
  <c r="O1738" i="3"/>
  <c r="P1738" i="3" s="1"/>
  <c r="Q1738" i="3" s="1" a="1"/>
  <c r="O1739" i="3"/>
  <c r="P1739" i="3" s="1"/>
  <c r="Q1739" i="3" s="1" a="1"/>
  <c r="O1740" i="3"/>
  <c r="P1740" i="3" s="1"/>
  <c r="Q1740" i="3" s="1" a="1"/>
  <c r="O1741" i="3"/>
  <c r="P1741" i="3" s="1"/>
  <c r="Q1741" i="3" s="1" a="1"/>
  <c r="O1742" i="3"/>
  <c r="P1742" i="3" s="1"/>
  <c r="Q1742" i="3" s="1" a="1"/>
  <c r="O1743" i="3"/>
  <c r="P1743" i="3" s="1"/>
  <c r="Q1743" i="3" s="1" a="1"/>
  <c r="O1744" i="3"/>
  <c r="P1744" i="3" s="1"/>
  <c r="Q1744" i="3" s="1" a="1"/>
  <c r="O1745" i="3"/>
  <c r="P1745" i="3" s="1"/>
  <c r="Q1745" i="3" s="1" a="1"/>
  <c r="O1746" i="3"/>
  <c r="P1746" i="3" s="1"/>
  <c r="Q1746" i="3" s="1" a="1"/>
  <c r="O1747" i="3"/>
  <c r="P1747" i="3" s="1"/>
  <c r="Q1747" i="3" s="1" a="1"/>
  <c r="O1748" i="3"/>
  <c r="P1748" i="3" s="1"/>
  <c r="Q1748" i="3" s="1" a="1"/>
  <c r="O1749" i="3"/>
  <c r="P1749" i="3" s="1"/>
  <c r="Q1749" i="3" s="1" a="1"/>
  <c r="O1750" i="3"/>
  <c r="P1750" i="3" s="1"/>
  <c r="Q1750" i="3" s="1" a="1"/>
  <c r="O1751" i="3"/>
  <c r="P1751" i="3" s="1"/>
  <c r="Q1751" i="3" s="1" a="1"/>
  <c r="O1752" i="3"/>
  <c r="P1752" i="3" s="1"/>
  <c r="Q1752" i="3" s="1" a="1"/>
  <c r="O1753" i="3"/>
  <c r="P1753" i="3" s="1"/>
  <c r="Q1753" i="3" s="1" a="1"/>
  <c r="O1754" i="3"/>
  <c r="P1754" i="3" s="1"/>
  <c r="Q1754" i="3" s="1" a="1"/>
  <c r="O1755" i="3"/>
  <c r="P1755" i="3" s="1"/>
  <c r="Q1755" i="3" s="1" a="1"/>
  <c r="O1756" i="3"/>
  <c r="P1756" i="3" s="1"/>
  <c r="Q1756" i="3" s="1" a="1"/>
  <c r="O1757" i="3"/>
  <c r="P1757" i="3" s="1"/>
  <c r="Q1757" i="3" s="1" a="1"/>
  <c r="O1758" i="3"/>
  <c r="P1758" i="3" s="1"/>
  <c r="Q1758" i="3" s="1" a="1"/>
  <c r="O1759" i="3"/>
  <c r="P1759" i="3" s="1"/>
  <c r="Q1759" i="3" s="1" a="1"/>
  <c r="O1760" i="3"/>
  <c r="P1760" i="3" s="1"/>
  <c r="Q1760" i="3" s="1" a="1"/>
  <c r="O1761" i="3"/>
  <c r="P1761" i="3" s="1"/>
  <c r="Q1761" i="3" s="1" a="1"/>
  <c r="O1762" i="3"/>
  <c r="P1762" i="3" s="1"/>
  <c r="Q1762" i="3" s="1" a="1"/>
  <c r="O1763" i="3"/>
  <c r="P1763" i="3" s="1"/>
  <c r="Q1763" i="3" s="1" a="1"/>
  <c r="O1764" i="3"/>
  <c r="P1764" i="3" s="1"/>
  <c r="Q1764" i="3" s="1" a="1"/>
  <c r="O1765" i="3"/>
  <c r="P1765" i="3" s="1"/>
  <c r="Q1765" i="3" s="1" a="1"/>
  <c r="O1766" i="3"/>
  <c r="P1766" i="3" s="1"/>
  <c r="Q1766" i="3" s="1" a="1"/>
  <c r="O1767" i="3"/>
  <c r="P1767" i="3" s="1"/>
  <c r="Q1767" i="3" s="1" a="1"/>
  <c r="O1768" i="3"/>
  <c r="P1768" i="3" s="1"/>
  <c r="Q1768" i="3" s="1" a="1"/>
  <c r="O1769" i="3"/>
  <c r="P1769" i="3" s="1"/>
  <c r="Q1769" i="3" s="1" a="1"/>
  <c r="O1770" i="3"/>
  <c r="P1770" i="3" s="1"/>
  <c r="Q1770" i="3" s="1" a="1"/>
  <c r="O1771" i="3"/>
  <c r="P1771" i="3" s="1"/>
  <c r="Q1771" i="3" s="1" a="1"/>
  <c r="O1772" i="3"/>
  <c r="P1772" i="3" s="1"/>
  <c r="Q1772" i="3" s="1" a="1"/>
  <c r="O1773" i="3"/>
  <c r="P1773" i="3" s="1"/>
  <c r="Q1773" i="3" s="1" a="1"/>
  <c r="O1774" i="3"/>
  <c r="P1774" i="3" s="1"/>
  <c r="Q1774" i="3" s="1" a="1"/>
  <c r="O1775" i="3"/>
  <c r="P1775" i="3" s="1"/>
  <c r="Q1775" i="3" s="1" a="1"/>
  <c r="O1776" i="3"/>
  <c r="P1776" i="3" s="1"/>
  <c r="Q1776" i="3" s="1" a="1"/>
  <c r="O1777" i="3"/>
  <c r="P1777" i="3" s="1"/>
  <c r="Q1777" i="3" s="1" a="1"/>
  <c r="O1778" i="3"/>
  <c r="P1778" i="3" s="1"/>
  <c r="Q1778" i="3" s="1" a="1"/>
  <c r="O1779" i="3"/>
  <c r="P1779" i="3" s="1"/>
  <c r="Q1779" i="3" s="1" a="1"/>
  <c r="O1780" i="3"/>
  <c r="P1780" i="3" s="1"/>
  <c r="Q1780" i="3" s="1" a="1"/>
  <c r="O1781" i="3"/>
  <c r="P1781" i="3" s="1"/>
  <c r="Q1781" i="3" s="1" a="1"/>
  <c r="O1782" i="3"/>
  <c r="P1782" i="3" s="1"/>
  <c r="Q1782" i="3" s="1" a="1"/>
  <c r="O1783" i="3"/>
  <c r="P1783" i="3" s="1"/>
  <c r="Q1783" i="3" s="1" a="1"/>
  <c r="O1784" i="3"/>
  <c r="P1784" i="3" s="1"/>
  <c r="Q1784" i="3" s="1" a="1"/>
  <c r="O1785" i="3"/>
  <c r="P1785" i="3" s="1"/>
  <c r="Q1785" i="3" s="1" a="1"/>
  <c r="O1786" i="3"/>
  <c r="P1786" i="3" s="1"/>
  <c r="Q1786" i="3" s="1" a="1"/>
  <c r="O1787" i="3"/>
  <c r="P1787" i="3" s="1"/>
  <c r="Q1787" i="3" s="1" a="1"/>
  <c r="O1788" i="3"/>
  <c r="P1788" i="3" s="1"/>
  <c r="Q1788" i="3" s="1" a="1"/>
  <c r="O1789" i="3"/>
  <c r="P1789" i="3" s="1"/>
  <c r="Q1789" i="3" s="1" a="1"/>
  <c r="O1790" i="3"/>
  <c r="P1790" i="3" s="1"/>
  <c r="Q1790" i="3" s="1" a="1"/>
  <c r="O1791" i="3"/>
  <c r="P1791" i="3" s="1"/>
  <c r="Q1791" i="3" s="1" a="1"/>
  <c r="O1792" i="3"/>
  <c r="P1792" i="3" s="1"/>
  <c r="Q1792" i="3" s="1" a="1"/>
  <c r="O1793" i="3"/>
  <c r="P1793" i="3" s="1"/>
  <c r="Q1793" i="3" s="1" a="1"/>
  <c r="O1794" i="3"/>
  <c r="P1794" i="3" s="1"/>
  <c r="Q1794" i="3" s="1" a="1"/>
  <c r="O1795" i="3"/>
  <c r="P1795" i="3" s="1"/>
  <c r="Q1795" i="3" s="1" a="1"/>
  <c r="O1796" i="3"/>
  <c r="P1796" i="3" s="1"/>
  <c r="Q1796" i="3" s="1" a="1"/>
  <c r="O1797" i="3"/>
  <c r="P1797" i="3" s="1"/>
  <c r="Q1797" i="3" s="1" a="1"/>
  <c r="O1798" i="3"/>
  <c r="P1798" i="3" s="1"/>
  <c r="Q1798" i="3" s="1" a="1"/>
  <c r="O1799" i="3"/>
  <c r="P1799" i="3" s="1"/>
  <c r="Q1799" i="3" s="1" a="1"/>
  <c r="O1800" i="3"/>
  <c r="P1800" i="3" s="1"/>
  <c r="Q1800" i="3" s="1" a="1"/>
  <c r="O1801" i="3"/>
  <c r="P1801" i="3" s="1"/>
  <c r="Q1801" i="3" s="1" a="1"/>
  <c r="O1802" i="3"/>
  <c r="P1802" i="3" s="1"/>
  <c r="Q1802" i="3" s="1" a="1"/>
  <c r="O1803" i="3"/>
  <c r="P1803" i="3" s="1"/>
  <c r="Q1803" i="3" s="1" a="1"/>
  <c r="O1804" i="3"/>
  <c r="P1804" i="3" s="1"/>
  <c r="Q1804" i="3" s="1" a="1"/>
  <c r="O1805" i="3"/>
  <c r="P1805" i="3" s="1"/>
  <c r="Q1805" i="3" s="1" a="1"/>
  <c r="O1806" i="3"/>
  <c r="P1806" i="3" s="1"/>
  <c r="Q1806" i="3" s="1" a="1"/>
  <c r="O1807" i="3"/>
  <c r="P1807" i="3" s="1"/>
  <c r="Q1807" i="3" s="1" a="1"/>
  <c r="O1808" i="3"/>
  <c r="P1808" i="3" s="1"/>
  <c r="Q1808" i="3" s="1" a="1"/>
  <c r="O1809" i="3"/>
  <c r="P1809" i="3" s="1"/>
  <c r="Q1809" i="3" s="1" a="1"/>
  <c r="O1810" i="3"/>
  <c r="P1810" i="3" s="1"/>
  <c r="Q1810" i="3" s="1" a="1"/>
  <c r="O1811" i="3"/>
  <c r="P1811" i="3" s="1"/>
  <c r="Q1811" i="3" s="1" a="1"/>
  <c r="O1812" i="3"/>
  <c r="P1812" i="3" s="1"/>
  <c r="Q1812" i="3" s="1" a="1"/>
  <c r="O1813" i="3"/>
  <c r="P1813" i="3" s="1"/>
  <c r="Q1813" i="3" s="1" a="1"/>
  <c r="O1814" i="3"/>
  <c r="P1814" i="3" s="1"/>
  <c r="Q1814" i="3" s="1" a="1"/>
  <c r="O1815" i="3"/>
  <c r="P1815" i="3" s="1"/>
  <c r="Q1815" i="3" s="1" a="1"/>
  <c r="O1816" i="3"/>
  <c r="P1816" i="3" s="1"/>
  <c r="Q1816" i="3" s="1" a="1"/>
  <c r="O1817" i="3"/>
  <c r="P1817" i="3" s="1"/>
  <c r="Q1817" i="3" s="1" a="1"/>
  <c r="O1818" i="3"/>
  <c r="P1818" i="3" s="1"/>
  <c r="Q1818" i="3" s="1" a="1"/>
  <c r="O1819" i="3"/>
  <c r="P1819" i="3" s="1"/>
  <c r="Q1819" i="3" s="1" a="1"/>
  <c r="O1820" i="3"/>
  <c r="P1820" i="3" s="1"/>
  <c r="Q1820" i="3" s="1" a="1"/>
  <c r="O1821" i="3"/>
  <c r="P1821" i="3" s="1"/>
  <c r="Q1821" i="3" s="1" a="1"/>
  <c r="O1822" i="3"/>
  <c r="P1822" i="3" s="1"/>
  <c r="Q1822" i="3" s="1" a="1"/>
  <c r="O1823" i="3"/>
  <c r="P1823" i="3" s="1"/>
  <c r="Q1823" i="3" s="1" a="1"/>
  <c r="O1824" i="3"/>
  <c r="P1824" i="3" s="1"/>
  <c r="Q1824" i="3" s="1" a="1"/>
  <c r="O1825" i="3"/>
  <c r="P1825" i="3" s="1"/>
  <c r="Q1825" i="3" s="1" a="1"/>
  <c r="O1826" i="3"/>
  <c r="P1826" i="3" s="1"/>
  <c r="Q1826" i="3" s="1" a="1"/>
  <c r="O1827" i="3"/>
  <c r="P1827" i="3" s="1"/>
  <c r="Q1827" i="3" s="1" a="1"/>
  <c r="O1828" i="3"/>
  <c r="P1828" i="3" s="1"/>
  <c r="Q1828" i="3" s="1" a="1"/>
  <c r="O1829" i="3"/>
  <c r="P1829" i="3" s="1"/>
  <c r="Q1829" i="3" s="1" a="1"/>
  <c r="O1830" i="3"/>
  <c r="P1830" i="3" s="1"/>
  <c r="Q1830" i="3" s="1" a="1"/>
  <c r="O1831" i="3"/>
  <c r="P1831" i="3" s="1"/>
  <c r="Q1831" i="3" s="1" a="1"/>
  <c r="O1832" i="3"/>
  <c r="P1832" i="3" s="1"/>
  <c r="Q1832" i="3" s="1" a="1"/>
  <c r="O1833" i="3"/>
  <c r="P1833" i="3" s="1"/>
  <c r="Q1833" i="3" s="1" a="1"/>
  <c r="O1834" i="3"/>
  <c r="P1834" i="3" s="1"/>
  <c r="Q1834" i="3" s="1" a="1"/>
  <c r="O1835" i="3"/>
  <c r="P1835" i="3" s="1"/>
  <c r="Q1835" i="3" s="1" a="1"/>
  <c r="O1836" i="3"/>
  <c r="P1836" i="3" s="1"/>
  <c r="Q1836" i="3" s="1" a="1"/>
  <c r="O1837" i="3"/>
  <c r="P1837" i="3" s="1"/>
  <c r="Q1837" i="3" s="1" a="1"/>
  <c r="O1838" i="3"/>
  <c r="P1838" i="3" s="1"/>
  <c r="Q1838" i="3" s="1" a="1"/>
  <c r="O1839" i="3"/>
  <c r="P1839" i="3" s="1"/>
  <c r="Q1839" i="3" s="1" a="1"/>
  <c r="O1840" i="3"/>
  <c r="P1840" i="3" s="1"/>
  <c r="Q1840" i="3" s="1" a="1"/>
  <c r="O1841" i="3"/>
  <c r="P1841" i="3" s="1"/>
  <c r="Q1841" i="3" s="1" a="1"/>
  <c r="O1842" i="3"/>
  <c r="P1842" i="3" s="1"/>
  <c r="Q1842" i="3" s="1" a="1"/>
  <c r="O1843" i="3"/>
  <c r="P1843" i="3" s="1"/>
  <c r="Q1843" i="3" s="1" a="1"/>
  <c r="O1844" i="3"/>
  <c r="P1844" i="3" s="1"/>
  <c r="Q1844" i="3" s="1" a="1"/>
  <c r="O1845" i="3"/>
  <c r="P1845" i="3" s="1"/>
  <c r="Q1845" i="3" s="1" a="1"/>
  <c r="O1846" i="3"/>
  <c r="P1846" i="3" s="1"/>
  <c r="Q1846" i="3" s="1" a="1"/>
  <c r="O1847" i="3"/>
  <c r="P1847" i="3" s="1"/>
  <c r="Q1847" i="3" s="1" a="1"/>
  <c r="O1848" i="3"/>
  <c r="P1848" i="3" s="1"/>
  <c r="Q1848" i="3" s="1" a="1"/>
  <c r="O1849" i="3"/>
  <c r="P1849" i="3" s="1"/>
  <c r="Q1849" i="3" s="1" a="1"/>
  <c r="O1850" i="3"/>
  <c r="P1850" i="3" s="1"/>
  <c r="Q1850" i="3" s="1" a="1"/>
  <c r="O1851" i="3"/>
  <c r="P1851" i="3" s="1"/>
  <c r="Q1851" i="3" s="1" a="1"/>
  <c r="O1852" i="3"/>
  <c r="P1852" i="3" s="1"/>
  <c r="Q1852" i="3" s="1" a="1"/>
  <c r="O1853" i="3"/>
  <c r="P1853" i="3" s="1"/>
  <c r="Q1853" i="3" s="1" a="1"/>
  <c r="O1854" i="3"/>
  <c r="P1854" i="3" s="1"/>
  <c r="Q1854" i="3" s="1" a="1"/>
  <c r="O1855" i="3"/>
  <c r="P1855" i="3" s="1"/>
  <c r="Q1855" i="3" s="1" a="1"/>
  <c r="O1856" i="3"/>
  <c r="P1856" i="3" s="1"/>
  <c r="Q1856" i="3" s="1" a="1"/>
  <c r="O1857" i="3"/>
  <c r="P1857" i="3" s="1"/>
  <c r="Q1857" i="3" s="1" a="1"/>
  <c r="O1858" i="3"/>
  <c r="P1858" i="3" s="1"/>
  <c r="Q1858" i="3" s="1" a="1"/>
  <c r="O1859" i="3"/>
  <c r="P1859" i="3" s="1"/>
  <c r="Q1859" i="3" s="1" a="1"/>
  <c r="O1860" i="3"/>
  <c r="P1860" i="3" s="1"/>
  <c r="Q1860" i="3" s="1" a="1"/>
  <c r="O1861" i="3"/>
  <c r="P1861" i="3" s="1"/>
  <c r="Q1861" i="3" s="1" a="1"/>
  <c r="O1862" i="3"/>
  <c r="P1862" i="3" s="1"/>
  <c r="Q1862" i="3" s="1" a="1"/>
  <c r="O1863" i="3"/>
  <c r="P1863" i="3" s="1"/>
  <c r="Q1863" i="3" s="1" a="1"/>
  <c r="O1864" i="3"/>
  <c r="P1864" i="3" s="1"/>
  <c r="Q1864" i="3" s="1" a="1"/>
  <c r="O1865" i="3"/>
  <c r="P1865" i="3" s="1"/>
  <c r="Q1865" i="3" s="1" a="1"/>
  <c r="O1866" i="3"/>
  <c r="P1866" i="3" s="1"/>
  <c r="Q1866" i="3" s="1" a="1"/>
  <c r="O1867" i="3"/>
  <c r="P1867" i="3" s="1"/>
  <c r="Q1867" i="3" s="1" a="1"/>
  <c r="O1868" i="3"/>
  <c r="P1868" i="3" s="1"/>
  <c r="Q1868" i="3" s="1" a="1"/>
  <c r="O1869" i="3"/>
  <c r="P1869" i="3" s="1"/>
  <c r="Q1869" i="3" s="1" a="1"/>
  <c r="O1870" i="3"/>
  <c r="P1870" i="3" s="1"/>
  <c r="Q1870" i="3" s="1" a="1"/>
  <c r="O1871" i="3"/>
  <c r="P1871" i="3" s="1"/>
  <c r="Q1871" i="3" s="1" a="1"/>
  <c r="O1872" i="3"/>
  <c r="P1872" i="3" s="1"/>
  <c r="Q1872" i="3" s="1" a="1"/>
  <c r="O1873" i="3"/>
  <c r="P1873" i="3" s="1"/>
  <c r="Q1873" i="3" s="1" a="1"/>
  <c r="O1874" i="3"/>
  <c r="P1874" i="3" s="1"/>
  <c r="Q1874" i="3" s="1" a="1"/>
  <c r="O1875" i="3"/>
  <c r="P1875" i="3" s="1"/>
  <c r="Q1875" i="3" s="1" a="1"/>
  <c r="O1876" i="3"/>
  <c r="P1876" i="3" s="1"/>
  <c r="Q1876" i="3" s="1" a="1"/>
  <c r="O1877" i="3"/>
  <c r="P1877" i="3" s="1"/>
  <c r="Q1877" i="3" s="1" a="1"/>
  <c r="O1878" i="3"/>
  <c r="P1878" i="3" s="1"/>
  <c r="Q1878" i="3" s="1" a="1"/>
  <c r="O1879" i="3"/>
  <c r="P1879" i="3" s="1"/>
  <c r="Q1879" i="3" s="1" a="1"/>
  <c r="O1880" i="3"/>
  <c r="P1880" i="3" s="1"/>
  <c r="Q1880" i="3" s="1" a="1"/>
  <c r="O1881" i="3"/>
  <c r="P1881" i="3" s="1"/>
  <c r="Q1881" i="3" s="1" a="1"/>
  <c r="O1882" i="3"/>
  <c r="P1882" i="3" s="1"/>
  <c r="Q1882" i="3" s="1" a="1"/>
  <c r="O1883" i="3"/>
  <c r="P1883" i="3" s="1"/>
  <c r="Q1883" i="3" s="1" a="1"/>
  <c r="O1884" i="3"/>
  <c r="P1884" i="3" s="1"/>
  <c r="Q1884" i="3" s="1" a="1"/>
  <c r="O1885" i="3"/>
  <c r="P1885" i="3" s="1"/>
  <c r="Q1885" i="3" s="1" a="1"/>
  <c r="O1886" i="3"/>
  <c r="P1886" i="3" s="1"/>
  <c r="Q1886" i="3" s="1" a="1"/>
  <c r="O1887" i="3"/>
  <c r="P1887" i="3" s="1"/>
  <c r="Q1887" i="3" s="1" a="1"/>
  <c r="O1888" i="3"/>
  <c r="P1888" i="3" s="1"/>
  <c r="Q1888" i="3" s="1" a="1"/>
  <c r="O1889" i="3"/>
  <c r="P1889" i="3" s="1"/>
  <c r="Q1889" i="3" s="1" a="1"/>
  <c r="O1890" i="3"/>
  <c r="P1890" i="3" s="1"/>
  <c r="Q1890" i="3" s="1" a="1"/>
  <c r="O1891" i="3"/>
  <c r="P1891" i="3" s="1"/>
  <c r="Q1891" i="3" s="1" a="1"/>
  <c r="O1892" i="3"/>
  <c r="P1892" i="3" s="1"/>
  <c r="Q1892" i="3" s="1" a="1"/>
  <c r="O1893" i="3"/>
  <c r="P1893" i="3" s="1"/>
  <c r="Q1893" i="3" s="1" a="1"/>
  <c r="O1894" i="3"/>
  <c r="P1894" i="3" s="1"/>
  <c r="Q1894" i="3" s="1" a="1"/>
  <c r="O1895" i="3"/>
  <c r="P1895" i="3" s="1"/>
  <c r="Q1895" i="3" s="1" a="1"/>
  <c r="O1896" i="3"/>
  <c r="P1896" i="3" s="1"/>
  <c r="Q1896" i="3" s="1" a="1"/>
  <c r="O1897" i="3"/>
  <c r="P1897" i="3" s="1"/>
  <c r="Q1897" i="3" s="1" a="1"/>
  <c r="O1898" i="3"/>
  <c r="P1898" i="3" s="1"/>
  <c r="Q1898" i="3" s="1" a="1"/>
  <c r="O1899" i="3"/>
  <c r="P1899" i="3" s="1"/>
  <c r="Q1899" i="3" s="1" a="1"/>
  <c r="O1900" i="3"/>
  <c r="P1900" i="3" s="1"/>
  <c r="Q1900" i="3" s="1" a="1"/>
  <c r="O1901" i="3"/>
  <c r="P1901" i="3" s="1"/>
  <c r="Q1901" i="3" s="1" a="1"/>
  <c r="O1902" i="3"/>
  <c r="P1902" i="3" s="1"/>
  <c r="Q1902" i="3" s="1" a="1"/>
  <c r="O1903" i="3"/>
  <c r="P1903" i="3" s="1"/>
  <c r="Q1903" i="3" s="1" a="1"/>
  <c r="O1904" i="3"/>
  <c r="P1904" i="3" s="1"/>
  <c r="Q1904" i="3" s="1" a="1"/>
  <c r="O1905" i="3"/>
  <c r="P1905" i="3" s="1"/>
  <c r="Q1905" i="3" s="1" a="1"/>
  <c r="O1906" i="3"/>
  <c r="P1906" i="3" s="1"/>
  <c r="Q1906" i="3" s="1" a="1"/>
  <c r="O1907" i="3"/>
  <c r="P1907" i="3" s="1"/>
  <c r="Q1907" i="3" s="1" a="1"/>
  <c r="O1908" i="3"/>
  <c r="P1908" i="3" s="1"/>
  <c r="Q1908" i="3" s="1" a="1"/>
  <c r="O1909" i="3"/>
  <c r="P1909" i="3" s="1"/>
  <c r="Q1909" i="3" s="1" a="1"/>
  <c r="O1910" i="3"/>
  <c r="P1910" i="3" s="1"/>
  <c r="Q1910" i="3" s="1" a="1"/>
  <c r="O1911" i="3"/>
  <c r="P1911" i="3" s="1"/>
  <c r="Q1911" i="3" s="1" a="1"/>
  <c r="O1912" i="3"/>
  <c r="P1912" i="3" s="1"/>
  <c r="Q1912" i="3" s="1" a="1"/>
  <c r="O1913" i="3"/>
  <c r="P1913" i="3" s="1"/>
  <c r="Q1913" i="3" s="1" a="1"/>
  <c r="O1914" i="3"/>
  <c r="P1914" i="3" s="1"/>
  <c r="Q1914" i="3" s="1" a="1"/>
  <c r="O1915" i="3"/>
  <c r="P1915" i="3" s="1"/>
  <c r="Q1915" i="3" s="1" a="1"/>
  <c r="O1916" i="3"/>
  <c r="P1916" i="3" s="1"/>
  <c r="Q1916" i="3" s="1" a="1"/>
  <c r="O1917" i="3"/>
  <c r="P1917" i="3" s="1"/>
  <c r="Q1917" i="3" s="1" a="1"/>
  <c r="O1918" i="3"/>
  <c r="P1918" i="3" s="1"/>
  <c r="Q1918" i="3" s="1" a="1"/>
  <c r="O1919" i="3"/>
  <c r="P1919" i="3" s="1"/>
  <c r="Q1919" i="3" s="1" a="1"/>
  <c r="O1920" i="3"/>
  <c r="P1920" i="3" s="1"/>
  <c r="Q1920" i="3" s="1" a="1"/>
  <c r="O1921" i="3"/>
  <c r="P1921" i="3" s="1"/>
  <c r="Q1921" i="3" s="1" a="1"/>
  <c r="O1922" i="3"/>
  <c r="P1922" i="3" s="1"/>
  <c r="Q1922" i="3" s="1" a="1"/>
  <c r="O1923" i="3"/>
  <c r="P1923" i="3" s="1"/>
  <c r="Q1923" i="3" s="1" a="1"/>
  <c r="O1924" i="3"/>
  <c r="P1924" i="3" s="1"/>
  <c r="Q1924" i="3" s="1" a="1"/>
  <c r="O1925" i="3"/>
  <c r="P1925" i="3" s="1"/>
  <c r="Q1925" i="3" s="1" a="1"/>
  <c r="O1926" i="3"/>
  <c r="P1926" i="3" s="1"/>
  <c r="Q1926" i="3" s="1" a="1"/>
  <c r="O1927" i="3"/>
  <c r="P1927" i="3" s="1"/>
  <c r="Q1927" i="3" s="1" a="1"/>
  <c r="O1928" i="3"/>
  <c r="P1928" i="3" s="1"/>
  <c r="Q1928" i="3" s="1" a="1"/>
  <c r="O1929" i="3"/>
  <c r="P1929" i="3" s="1"/>
  <c r="Q1929" i="3" s="1" a="1"/>
  <c r="O1930" i="3"/>
  <c r="P1930" i="3" s="1"/>
  <c r="Q1930" i="3" s="1" a="1"/>
  <c r="O1931" i="3"/>
  <c r="P1931" i="3" s="1"/>
  <c r="Q1931" i="3" s="1" a="1"/>
  <c r="O1932" i="3"/>
  <c r="P1932" i="3" s="1"/>
  <c r="Q1932" i="3" s="1" a="1"/>
  <c r="O1933" i="3"/>
  <c r="P1933" i="3" s="1"/>
  <c r="Q1933" i="3" s="1" a="1"/>
  <c r="O1934" i="3"/>
  <c r="P1934" i="3" s="1"/>
  <c r="Q1934" i="3" s="1" a="1"/>
  <c r="O1935" i="3"/>
  <c r="P1935" i="3" s="1"/>
  <c r="Q1935" i="3" s="1" a="1"/>
  <c r="O1936" i="3"/>
  <c r="P1936" i="3" s="1"/>
  <c r="Q1936" i="3" s="1" a="1"/>
  <c r="O1937" i="3"/>
  <c r="P1937" i="3" s="1"/>
  <c r="Q1937" i="3" s="1" a="1"/>
  <c r="O1938" i="3"/>
  <c r="P1938" i="3" s="1"/>
  <c r="Q1938" i="3" s="1" a="1"/>
  <c r="O1939" i="3"/>
  <c r="P1939" i="3" s="1"/>
  <c r="Q1939" i="3" s="1" a="1"/>
  <c r="O1940" i="3"/>
  <c r="P1940" i="3" s="1"/>
  <c r="Q1940" i="3" s="1" a="1"/>
  <c r="O1941" i="3"/>
  <c r="P1941" i="3" s="1"/>
  <c r="Q1941" i="3" s="1" a="1"/>
  <c r="O1942" i="3"/>
  <c r="P1942" i="3" s="1"/>
  <c r="Q1942" i="3" s="1" a="1"/>
  <c r="O1943" i="3"/>
  <c r="P1943" i="3" s="1"/>
  <c r="Q1943" i="3" s="1" a="1"/>
  <c r="O1944" i="3"/>
  <c r="P1944" i="3" s="1"/>
  <c r="Q1944" i="3" s="1" a="1"/>
  <c r="O1945" i="3"/>
  <c r="P1945" i="3" s="1"/>
  <c r="Q1945" i="3" s="1" a="1"/>
  <c r="O1946" i="3"/>
  <c r="P1946" i="3" s="1"/>
  <c r="Q1946" i="3" s="1" a="1"/>
  <c r="O1947" i="3"/>
  <c r="P1947" i="3" s="1"/>
  <c r="Q1947" i="3" s="1" a="1"/>
  <c r="O1948" i="3"/>
  <c r="P1948" i="3" s="1"/>
  <c r="Q1948" i="3" s="1" a="1"/>
  <c r="O1949" i="3"/>
  <c r="P1949" i="3" s="1"/>
  <c r="Q1949" i="3" s="1" a="1"/>
  <c r="O1950" i="3"/>
  <c r="P1950" i="3" s="1"/>
  <c r="Q1950" i="3" s="1" a="1"/>
  <c r="O1951" i="3"/>
  <c r="P1951" i="3" s="1"/>
  <c r="Q1951" i="3" s="1" a="1"/>
  <c r="O1952" i="3"/>
  <c r="P1952" i="3" s="1"/>
  <c r="Q1952" i="3" s="1" a="1"/>
  <c r="O1953" i="3"/>
  <c r="P1953" i="3" s="1"/>
  <c r="Q1953" i="3" s="1" a="1"/>
  <c r="O1954" i="3"/>
  <c r="P1954" i="3" s="1"/>
  <c r="Q1954" i="3" s="1" a="1"/>
  <c r="O1955" i="3"/>
  <c r="P1955" i="3" s="1"/>
  <c r="Q1955" i="3" s="1" a="1"/>
  <c r="O1956" i="3"/>
  <c r="P1956" i="3" s="1"/>
  <c r="Q1956" i="3" s="1" a="1"/>
  <c r="O1957" i="3"/>
  <c r="P1957" i="3" s="1"/>
  <c r="Q1957" i="3" s="1" a="1"/>
  <c r="O1958" i="3"/>
  <c r="P1958" i="3" s="1"/>
  <c r="Q1958" i="3" s="1" a="1"/>
  <c r="O1959" i="3"/>
  <c r="P1959" i="3" s="1"/>
  <c r="Q1959" i="3" s="1" a="1"/>
  <c r="O1960" i="3"/>
  <c r="P1960" i="3" s="1"/>
  <c r="Q1960" i="3" s="1" a="1"/>
  <c r="O1961" i="3"/>
  <c r="P1961" i="3" s="1"/>
  <c r="Q1961" i="3" s="1" a="1"/>
  <c r="O1962" i="3"/>
  <c r="P1962" i="3" s="1"/>
  <c r="Q1962" i="3" s="1" a="1"/>
  <c r="O1963" i="3"/>
  <c r="P1963" i="3" s="1"/>
  <c r="Q1963" i="3" s="1" a="1"/>
  <c r="O1964" i="3"/>
  <c r="P1964" i="3" s="1"/>
  <c r="Q1964" i="3" s="1" a="1"/>
  <c r="O1965" i="3"/>
  <c r="P1965" i="3" s="1"/>
  <c r="Q1965" i="3" s="1" a="1"/>
  <c r="O1966" i="3"/>
  <c r="P1966" i="3" s="1"/>
  <c r="Q1966" i="3" s="1" a="1"/>
  <c r="O1967" i="3"/>
  <c r="P1967" i="3" s="1"/>
  <c r="Q1967" i="3" s="1" a="1"/>
  <c r="O1968" i="3"/>
  <c r="P1968" i="3" s="1"/>
  <c r="Q1968" i="3" s="1" a="1"/>
  <c r="O1969" i="3"/>
  <c r="P1969" i="3" s="1"/>
  <c r="Q1969" i="3" s="1" a="1"/>
  <c r="O1970" i="3"/>
  <c r="P1970" i="3" s="1"/>
  <c r="Q1970" i="3" s="1" a="1"/>
  <c r="O1971" i="3"/>
  <c r="P1971" i="3" s="1"/>
  <c r="Q1971" i="3" s="1" a="1"/>
  <c r="O1972" i="3"/>
  <c r="P1972" i="3" s="1"/>
  <c r="Q1972" i="3" s="1" a="1"/>
  <c r="O1973" i="3"/>
  <c r="P1973" i="3" s="1"/>
  <c r="Q1973" i="3" s="1" a="1"/>
  <c r="O1974" i="3"/>
  <c r="P1974" i="3" s="1"/>
  <c r="Q1974" i="3" s="1" a="1"/>
  <c r="O1975" i="3"/>
  <c r="P1975" i="3" s="1"/>
  <c r="Q1975" i="3" s="1" a="1"/>
  <c r="O1976" i="3"/>
  <c r="P1976" i="3" s="1"/>
  <c r="Q1976" i="3" s="1" a="1"/>
  <c r="O1977" i="3"/>
  <c r="P1977" i="3" s="1"/>
  <c r="Q1977" i="3" s="1" a="1"/>
  <c r="O1978" i="3"/>
  <c r="P1978" i="3" s="1"/>
  <c r="Q1978" i="3" s="1" a="1"/>
  <c r="O1979" i="3"/>
  <c r="P1979" i="3" s="1"/>
  <c r="Q1979" i="3" s="1" a="1"/>
  <c r="O1980" i="3"/>
  <c r="P1980" i="3" s="1"/>
  <c r="Q1980" i="3" s="1" a="1"/>
  <c r="O1981" i="3"/>
  <c r="P1981" i="3" s="1"/>
  <c r="Q1981" i="3" s="1" a="1"/>
  <c r="O1982" i="3"/>
  <c r="P1982" i="3" s="1"/>
  <c r="Q1982" i="3" s="1" a="1"/>
  <c r="O1983" i="3"/>
  <c r="P1983" i="3" s="1"/>
  <c r="Q1983" i="3" s="1" a="1"/>
  <c r="O1984" i="3"/>
  <c r="P1984" i="3" s="1"/>
  <c r="Q1984" i="3" s="1" a="1"/>
  <c r="O1985" i="3"/>
  <c r="P1985" i="3" s="1"/>
  <c r="Q1985" i="3" s="1" a="1"/>
  <c r="O1986" i="3"/>
  <c r="P1986" i="3" s="1"/>
  <c r="Q1986" i="3" s="1" a="1"/>
  <c r="O1987" i="3"/>
  <c r="P1987" i="3" s="1"/>
  <c r="Q1987" i="3" s="1" a="1"/>
  <c r="O1988" i="3"/>
  <c r="P1988" i="3" s="1"/>
  <c r="Q1988" i="3" s="1" a="1"/>
  <c r="O1989" i="3"/>
  <c r="P1989" i="3" s="1"/>
  <c r="Q1989" i="3" s="1" a="1"/>
  <c r="O1990" i="3"/>
  <c r="P1990" i="3" s="1"/>
  <c r="Q1990" i="3" s="1" a="1"/>
  <c r="O1991" i="3"/>
  <c r="P1991" i="3" s="1"/>
  <c r="Q1991" i="3" s="1" a="1"/>
  <c r="O1992" i="3"/>
  <c r="P1992" i="3" s="1"/>
  <c r="Q1992" i="3" s="1" a="1"/>
  <c r="O1993" i="3"/>
  <c r="P1993" i="3" s="1"/>
  <c r="Q1993" i="3" s="1" a="1"/>
  <c r="O1994" i="3"/>
  <c r="P1994" i="3" s="1"/>
  <c r="Q1994" i="3" s="1" a="1"/>
  <c r="O1995" i="3"/>
  <c r="P1995" i="3" s="1"/>
  <c r="Q1995" i="3" s="1" a="1"/>
  <c r="O1996" i="3"/>
  <c r="P1996" i="3" s="1"/>
  <c r="Q1996" i="3" s="1" a="1"/>
  <c r="O1997" i="3"/>
  <c r="P1997" i="3" s="1"/>
  <c r="Q1997" i="3" s="1" a="1"/>
  <c r="O1998" i="3"/>
  <c r="P1998" i="3" s="1"/>
  <c r="Q1998" i="3" s="1" a="1"/>
  <c r="O1999" i="3"/>
  <c r="P1999" i="3" s="1"/>
  <c r="Q1999" i="3" s="1" a="1"/>
  <c r="O2000" i="3"/>
  <c r="P2000" i="3" s="1"/>
  <c r="Q2000" i="3" s="1" a="1"/>
  <c r="O2001" i="3"/>
  <c r="P2001" i="3" s="1"/>
  <c r="Q2001" i="3" s="1" a="1"/>
  <c r="O2002" i="3"/>
  <c r="P2002" i="3" s="1"/>
  <c r="Q2002" i="3" s="1" a="1"/>
  <c r="O2003" i="3"/>
  <c r="P2003" i="3" s="1"/>
  <c r="Q2003" i="3" s="1" a="1"/>
  <c r="O2004" i="3"/>
  <c r="P2004" i="3" s="1"/>
  <c r="Q2004" i="3" s="1" a="1"/>
  <c r="O2005" i="3"/>
  <c r="P2005" i="3" s="1"/>
  <c r="Q2005" i="3" s="1" a="1"/>
  <c r="O2006" i="3"/>
  <c r="P2006" i="3" s="1"/>
  <c r="Q2006" i="3" s="1" a="1"/>
  <c r="O2007" i="3"/>
  <c r="P2007" i="3" s="1"/>
  <c r="Q2007" i="3" s="1" a="1"/>
  <c r="O2008" i="3"/>
  <c r="P2008" i="3" s="1"/>
  <c r="Q2008" i="3" s="1" a="1"/>
  <c r="O2009" i="3"/>
  <c r="P2009" i="3" s="1"/>
  <c r="Q2009" i="3" s="1" a="1"/>
  <c r="O2010" i="3"/>
  <c r="P2010" i="3" s="1"/>
  <c r="Q2010" i="3" s="1" a="1"/>
  <c r="O2011" i="3"/>
  <c r="P2011" i="3" s="1"/>
  <c r="Q2011" i="3" s="1" a="1"/>
  <c r="O2012" i="3"/>
  <c r="P2012" i="3" s="1"/>
  <c r="Q2012" i="3" s="1" a="1"/>
  <c r="O2013" i="3"/>
  <c r="P2013" i="3" s="1"/>
  <c r="Q2013" i="3" s="1" a="1"/>
  <c r="O2014" i="3"/>
  <c r="P2014" i="3" s="1"/>
  <c r="Q2014" i="3" s="1" a="1"/>
  <c r="O2015" i="3"/>
  <c r="P2015" i="3" s="1"/>
  <c r="Q2015" i="3" s="1" a="1"/>
  <c r="O2016" i="3"/>
  <c r="P2016" i="3" s="1"/>
  <c r="Q2016" i="3" s="1" a="1"/>
  <c r="O2017" i="3"/>
  <c r="P2017" i="3" s="1"/>
  <c r="Q2017" i="3" s="1" a="1"/>
  <c r="O2018" i="3"/>
  <c r="P2018" i="3" s="1"/>
  <c r="Q2018" i="3" s="1" a="1"/>
  <c r="O2019" i="3"/>
  <c r="P2019" i="3" s="1"/>
  <c r="Q2019" i="3" s="1" a="1"/>
  <c r="O2020" i="3"/>
  <c r="P2020" i="3" s="1"/>
  <c r="Q2020" i="3" s="1" a="1"/>
  <c r="O2021" i="3"/>
  <c r="P2021" i="3" s="1"/>
  <c r="Q2021" i="3" s="1" a="1"/>
  <c r="O2022" i="3"/>
  <c r="P2022" i="3" s="1"/>
  <c r="Q2022" i="3" s="1" a="1"/>
  <c r="O2023" i="3"/>
  <c r="P2023" i="3" s="1"/>
  <c r="Q2023" i="3" s="1" a="1"/>
  <c r="O2024" i="3"/>
  <c r="P2024" i="3" s="1"/>
  <c r="Q2024" i="3" s="1" a="1"/>
  <c r="O2025" i="3"/>
  <c r="P2025" i="3" s="1"/>
  <c r="Q2025" i="3" s="1" a="1"/>
  <c r="O2026" i="3"/>
  <c r="P2026" i="3" s="1"/>
  <c r="Q2026" i="3" s="1" a="1"/>
  <c r="O2027" i="3"/>
  <c r="P2027" i="3" s="1"/>
  <c r="Q2027" i="3" s="1" a="1"/>
  <c r="O2028" i="3"/>
  <c r="P2028" i="3" s="1"/>
  <c r="Q2028" i="3" s="1" a="1"/>
  <c r="O2029" i="3"/>
  <c r="P2029" i="3" s="1"/>
  <c r="Q2029" i="3" s="1" a="1"/>
  <c r="O2030" i="3"/>
  <c r="P2030" i="3" s="1"/>
  <c r="Q2030" i="3" s="1" a="1"/>
  <c r="O2031" i="3"/>
  <c r="P2031" i="3" s="1"/>
  <c r="Q2031" i="3" s="1" a="1"/>
  <c r="O2032" i="3"/>
  <c r="P2032" i="3" s="1"/>
  <c r="Q2032" i="3" s="1" a="1"/>
  <c r="O2033" i="3"/>
  <c r="P2033" i="3" s="1"/>
  <c r="Q2033" i="3" s="1" a="1"/>
  <c r="O2034" i="3"/>
  <c r="P2034" i="3" s="1"/>
  <c r="Q2034" i="3" s="1" a="1"/>
  <c r="O2035" i="3"/>
  <c r="P2035" i="3" s="1"/>
  <c r="Q2035" i="3" s="1" a="1"/>
  <c r="O2036" i="3"/>
  <c r="P2036" i="3" s="1"/>
  <c r="Q2036" i="3" s="1" a="1"/>
  <c r="O2037" i="3"/>
  <c r="P2037" i="3" s="1"/>
  <c r="Q2037" i="3" s="1" a="1"/>
  <c r="O2038" i="3"/>
  <c r="P2038" i="3" s="1"/>
  <c r="Q2038" i="3" s="1" a="1"/>
  <c r="O2039" i="3"/>
  <c r="P2039" i="3" s="1"/>
  <c r="Q2039" i="3" s="1" a="1"/>
  <c r="O2040" i="3"/>
  <c r="P2040" i="3" s="1"/>
  <c r="Q2040" i="3" s="1" a="1"/>
  <c r="O2041" i="3"/>
  <c r="P2041" i="3" s="1"/>
  <c r="Q2041" i="3" s="1" a="1"/>
  <c r="O2042" i="3"/>
  <c r="P2042" i="3" s="1"/>
  <c r="Q2042" i="3" s="1" a="1"/>
  <c r="O2043" i="3"/>
  <c r="P2043" i="3" s="1"/>
  <c r="Q2043" i="3" s="1" a="1"/>
  <c r="O2044" i="3"/>
  <c r="P2044" i="3" s="1"/>
  <c r="Q2044" i="3" s="1" a="1"/>
  <c r="O2045" i="3"/>
  <c r="P2045" i="3" s="1"/>
  <c r="Q2045" i="3" s="1" a="1"/>
  <c r="O2046" i="3"/>
  <c r="P2046" i="3" s="1"/>
  <c r="Q2046" i="3" s="1" a="1"/>
  <c r="O2047" i="3"/>
  <c r="P2047" i="3" s="1"/>
  <c r="Q2047" i="3" s="1" a="1"/>
  <c r="O2048" i="3"/>
  <c r="P2048" i="3" s="1"/>
  <c r="Q2048" i="3" s="1" a="1"/>
  <c r="O2049" i="3"/>
  <c r="P2049" i="3" s="1"/>
  <c r="Q2049" i="3" s="1" a="1"/>
  <c r="O2050" i="3"/>
  <c r="P2050" i="3" s="1"/>
  <c r="Q2050" i="3" s="1" a="1"/>
  <c r="O2051" i="3"/>
  <c r="P2051" i="3" s="1"/>
  <c r="Q2051" i="3" s="1" a="1"/>
  <c r="O2052" i="3"/>
  <c r="P2052" i="3" s="1"/>
  <c r="Q2052" i="3" s="1" a="1"/>
  <c r="O2053" i="3"/>
  <c r="P2053" i="3" s="1"/>
  <c r="Q2053" i="3" s="1" a="1"/>
  <c r="O2054" i="3"/>
  <c r="P2054" i="3" s="1"/>
  <c r="Q2054" i="3" s="1" a="1"/>
  <c r="O2055" i="3"/>
  <c r="P2055" i="3" s="1"/>
  <c r="Q2055" i="3" s="1" a="1"/>
  <c r="O2056" i="3"/>
  <c r="P2056" i="3" s="1"/>
  <c r="Q2056" i="3" s="1" a="1"/>
  <c r="O2057" i="3"/>
  <c r="P2057" i="3" s="1"/>
  <c r="Q2057" i="3" s="1" a="1"/>
  <c r="O2058" i="3"/>
  <c r="P2058" i="3" s="1"/>
  <c r="Q2058" i="3" s="1" a="1"/>
  <c r="O2059" i="3"/>
  <c r="P2059" i="3" s="1"/>
  <c r="Q2059" i="3" s="1" a="1"/>
  <c r="O2060" i="3"/>
  <c r="P2060" i="3" s="1"/>
  <c r="Q2060" i="3" s="1" a="1"/>
  <c r="O2061" i="3"/>
  <c r="P2061" i="3" s="1"/>
  <c r="Q2061" i="3" s="1" a="1"/>
  <c r="O2062" i="3"/>
  <c r="P2062" i="3" s="1"/>
  <c r="Q2062" i="3" s="1" a="1"/>
  <c r="O2063" i="3"/>
  <c r="P2063" i="3" s="1"/>
  <c r="Q2063" i="3" s="1" a="1"/>
  <c r="O2064" i="3"/>
  <c r="P2064" i="3" s="1"/>
  <c r="Q2064" i="3" s="1" a="1"/>
  <c r="O2065" i="3"/>
  <c r="P2065" i="3" s="1"/>
  <c r="Q2065" i="3" s="1" a="1"/>
  <c r="O2066" i="3"/>
  <c r="P2066" i="3" s="1"/>
  <c r="Q2066" i="3" s="1" a="1"/>
  <c r="O2067" i="3"/>
  <c r="P2067" i="3" s="1"/>
  <c r="Q2067" i="3" s="1" a="1"/>
  <c r="O2068" i="3"/>
  <c r="P2068" i="3" s="1"/>
  <c r="Q2068" i="3" s="1" a="1"/>
  <c r="O2069" i="3"/>
  <c r="P2069" i="3" s="1"/>
  <c r="Q2069" i="3" s="1" a="1"/>
  <c r="O2070" i="3"/>
  <c r="P2070" i="3" s="1"/>
  <c r="Q2070" i="3" s="1" a="1"/>
  <c r="O2071" i="3"/>
  <c r="P2071" i="3" s="1"/>
  <c r="Q2071" i="3" s="1" a="1"/>
  <c r="O2072" i="3"/>
  <c r="P2072" i="3" s="1"/>
  <c r="Q2072" i="3" s="1" a="1"/>
  <c r="O2073" i="3"/>
  <c r="P2073" i="3" s="1"/>
  <c r="Q2073" i="3" s="1" a="1"/>
  <c r="O2074" i="3"/>
  <c r="P2074" i="3" s="1"/>
  <c r="Q2074" i="3" s="1" a="1"/>
  <c r="O2075" i="3"/>
  <c r="P2075" i="3" s="1"/>
  <c r="Q2075" i="3" s="1" a="1"/>
  <c r="O2076" i="3"/>
  <c r="P2076" i="3" s="1"/>
  <c r="Q2076" i="3" s="1" a="1"/>
  <c r="O2077" i="3"/>
  <c r="P2077" i="3" s="1"/>
  <c r="Q2077" i="3" s="1" a="1"/>
  <c r="O2078" i="3"/>
  <c r="P2078" i="3" s="1"/>
  <c r="Q2078" i="3" s="1" a="1"/>
  <c r="O2079" i="3"/>
  <c r="P2079" i="3" s="1"/>
  <c r="Q2079" i="3" s="1" a="1"/>
  <c r="O2080" i="3"/>
  <c r="P2080" i="3" s="1"/>
  <c r="Q2080" i="3" s="1" a="1"/>
  <c r="O2081" i="3"/>
  <c r="P2081" i="3" s="1"/>
  <c r="Q2081" i="3" s="1" a="1"/>
  <c r="O2082" i="3"/>
  <c r="P2082" i="3" s="1"/>
  <c r="Q2082" i="3" s="1" a="1"/>
  <c r="O2083" i="3"/>
  <c r="P2083" i="3" s="1"/>
  <c r="Q2083" i="3" s="1" a="1"/>
  <c r="O2084" i="3"/>
  <c r="P2084" i="3" s="1"/>
  <c r="Q2084" i="3" s="1" a="1"/>
  <c r="O2085" i="3"/>
  <c r="P2085" i="3" s="1"/>
  <c r="Q2085" i="3" s="1" a="1"/>
  <c r="O2086" i="3"/>
  <c r="P2086" i="3" s="1"/>
  <c r="Q2086" i="3" s="1" a="1"/>
  <c r="O2087" i="3"/>
  <c r="P2087" i="3" s="1"/>
  <c r="Q2087" i="3" s="1" a="1"/>
  <c r="O2088" i="3"/>
  <c r="P2088" i="3" s="1"/>
  <c r="Q2088" i="3" s="1" a="1"/>
  <c r="O2089" i="3"/>
  <c r="P2089" i="3" s="1"/>
  <c r="Q2089" i="3" s="1" a="1"/>
  <c r="O2090" i="3"/>
  <c r="P2090" i="3" s="1"/>
  <c r="Q2090" i="3" s="1" a="1"/>
  <c r="O2091" i="3"/>
  <c r="P2091" i="3" s="1"/>
  <c r="Q2091" i="3" s="1" a="1"/>
  <c r="O2092" i="3"/>
  <c r="P2092" i="3" s="1"/>
  <c r="Q2092" i="3" s="1" a="1"/>
  <c r="O2093" i="3"/>
  <c r="P2093" i="3" s="1"/>
  <c r="Q2093" i="3" s="1" a="1"/>
  <c r="O2094" i="3"/>
  <c r="P2094" i="3" s="1"/>
  <c r="Q2094" i="3" s="1" a="1"/>
  <c r="O2095" i="3"/>
  <c r="P2095" i="3" s="1"/>
  <c r="Q2095" i="3" s="1" a="1"/>
  <c r="O2096" i="3"/>
  <c r="P2096" i="3" s="1"/>
  <c r="Q2096" i="3" s="1" a="1"/>
  <c r="O2097" i="3"/>
  <c r="P2097" i="3" s="1"/>
  <c r="Q2097" i="3" s="1" a="1"/>
  <c r="O2098" i="3"/>
  <c r="P2098" i="3" s="1"/>
  <c r="Q2098" i="3" s="1" a="1"/>
  <c r="O2099" i="3"/>
  <c r="P2099" i="3" s="1"/>
  <c r="Q2099" i="3" s="1" a="1"/>
  <c r="O2100" i="3"/>
  <c r="P2100" i="3" s="1"/>
  <c r="Q2100" i="3" s="1" a="1"/>
  <c r="O2101" i="3"/>
  <c r="P2101" i="3" s="1"/>
  <c r="Q2101" i="3" s="1" a="1"/>
  <c r="O2102" i="3"/>
  <c r="P2102" i="3" s="1"/>
  <c r="Q2102" i="3" s="1" a="1"/>
  <c r="O2103" i="3"/>
  <c r="P2103" i="3" s="1"/>
  <c r="Q2103" i="3" s="1" a="1"/>
  <c r="O2104" i="3"/>
  <c r="P2104" i="3" s="1"/>
  <c r="Q2104" i="3" s="1" a="1"/>
  <c r="O2105" i="3"/>
  <c r="P2105" i="3" s="1"/>
  <c r="Q2105" i="3" s="1" a="1"/>
  <c r="O2106" i="3"/>
  <c r="P2106" i="3" s="1"/>
  <c r="Q2106" i="3" s="1" a="1"/>
  <c r="O2107" i="3"/>
  <c r="P2107" i="3" s="1"/>
  <c r="Q2107" i="3" s="1" a="1"/>
  <c r="O2108" i="3"/>
  <c r="P2108" i="3" s="1"/>
  <c r="Q2108" i="3" s="1" a="1"/>
  <c r="O2109" i="3"/>
  <c r="P2109" i="3" s="1"/>
  <c r="Q2109" i="3" s="1" a="1"/>
  <c r="O2110" i="3"/>
  <c r="P2110" i="3" s="1"/>
  <c r="Q2110" i="3" s="1" a="1"/>
  <c r="O2111" i="3"/>
  <c r="P2111" i="3" s="1"/>
  <c r="Q2111" i="3" s="1" a="1"/>
  <c r="O2112" i="3"/>
  <c r="P2112" i="3" s="1"/>
  <c r="Q2112" i="3" s="1" a="1"/>
  <c r="O2113" i="3"/>
  <c r="P2113" i="3" s="1"/>
  <c r="Q2113" i="3" s="1" a="1"/>
  <c r="O2114" i="3"/>
  <c r="P2114" i="3" s="1"/>
  <c r="Q2114" i="3" s="1" a="1"/>
  <c r="O2115" i="3"/>
  <c r="P2115" i="3" s="1"/>
  <c r="Q2115" i="3" s="1" a="1"/>
  <c r="O2116" i="3"/>
  <c r="P2116" i="3" s="1"/>
  <c r="Q2116" i="3" s="1" a="1"/>
  <c r="O2117" i="3"/>
  <c r="P2117" i="3" s="1"/>
  <c r="Q2117" i="3" s="1" a="1"/>
  <c r="O2118" i="3"/>
  <c r="P2118" i="3" s="1"/>
  <c r="Q2118" i="3" s="1" a="1"/>
  <c r="O2119" i="3"/>
  <c r="P2119" i="3" s="1"/>
  <c r="Q2119" i="3" s="1" a="1"/>
  <c r="O2120" i="3"/>
  <c r="P2120" i="3" s="1"/>
  <c r="Q2120" i="3" s="1" a="1"/>
  <c r="O2121" i="3"/>
  <c r="P2121" i="3" s="1"/>
  <c r="Q2121" i="3" s="1" a="1"/>
  <c r="O2122" i="3"/>
  <c r="P2122" i="3" s="1"/>
  <c r="Q2122" i="3" s="1" a="1"/>
  <c r="O2123" i="3"/>
  <c r="P2123" i="3" s="1"/>
  <c r="Q2123" i="3" s="1" a="1"/>
  <c r="O2124" i="3"/>
  <c r="P2124" i="3" s="1"/>
  <c r="Q2124" i="3" s="1" a="1"/>
  <c r="O2125" i="3"/>
  <c r="P2125" i="3" s="1"/>
  <c r="Q2125" i="3" s="1" a="1"/>
  <c r="O2126" i="3"/>
  <c r="P2126" i="3" s="1"/>
  <c r="Q2126" i="3" s="1" a="1"/>
  <c r="O2127" i="3"/>
  <c r="P2127" i="3" s="1"/>
  <c r="Q2127" i="3" s="1" a="1"/>
  <c r="O2128" i="3"/>
  <c r="P2128" i="3" s="1"/>
  <c r="Q2128" i="3" s="1" a="1"/>
  <c r="O2129" i="3"/>
  <c r="P2129" i="3" s="1"/>
  <c r="Q2129" i="3" s="1" a="1"/>
  <c r="O2130" i="3"/>
  <c r="P2130" i="3" s="1"/>
  <c r="Q2130" i="3" s="1" a="1"/>
  <c r="O2131" i="3"/>
  <c r="P2131" i="3" s="1"/>
  <c r="Q2131" i="3" s="1" a="1"/>
  <c r="O2132" i="3"/>
  <c r="P2132" i="3" s="1"/>
  <c r="Q2132" i="3" s="1" a="1"/>
  <c r="O2133" i="3"/>
  <c r="P2133" i="3" s="1"/>
  <c r="Q2133" i="3" s="1" a="1"/>
  <c r="O2134" i="3"/>
  <c r="P2134" i="3" s="1"/>
  <c r="Q2134" i="3" s="1" a="1"/>
  <c r="O2135" i="3"/>
  <c r="P2135" i="3" s="1"/>
  <c r="Q2135" i="3" s="1" a="1"/>
  <c r="O2136" i="3"/>
  <c r="P2136" i="3" s="1"/>
  <c r="Q2136" i="3" s="1" a="1"/>
  <c r="O2137" i="3"/>
  <c r="P2137" i="3" s="1"/>
  <c r="Q2137" i="3" s="1" a="1"/>
  <c r="O2138" i="3"/>
  <c r="P2138" i="3" s="1"/>
  <c r="Q2138" i="3" s="1" a="1"/>
  <c r="O2139" i="3"/>
  <c r="P2139" i="3" s="1"/>
  <c r="Q2139" i="3" s="1" a="1"/>
  <c r="O2140" i="3"/>
  <c r="P2140" i="3" s="1"/>
  <c r="Q2140" i="3" s="1" a="1"/>
  <c r="O2141" i="3"/>
  <c r="P2141" i="3" s="1"/>
  <c r="Q2141" i="3" s="1" a="1"/>
  <c r="O2142" i="3"/>
  <c r="P2142" i="3" s="1"/>
  <c r="Q2142" i="3" s="1" a="1"/>
  <c r="O2143" i="3"/>
  <c r="P2143" i="3" s="1"/>
  <c r="Q2143" i="3" s="1" a="1"/>
  <c r="O2144" i="3"/>
  <c r="P2144" i="3" s="1"/>
  <c r="Q2144" i="3" s="1" a="1"/>
  <c r="O2145" i="3"/>
  <c r="P2145" i="3" s="1"/>
  <c r="Q2145" i="3" s="1" a="1"/>
  <c r="O2146" i="3"/>
  <c r="P2146" i="3" s="1"/>
  <c r="Q2146" i="3" s="1" a="1"/>
  <c r="O2147" i="3"/>
  <c r="P2147" i="3" s="1"/>
  <c r="Q2147" i="3" s="1" a="1"/>
  <c r="O2148" i="3"/>
  <c r="P2148" i="3" s="1"/>
  <c r="Q2148" i="3" s="1" a="1"/>
  <c r="O2149" i="3"/>
  <c r="P2149" i="3" s="1"/>
  <c r="Q2149" i="3" s="1" a="1"/>
  <c r="O2150" i="3"/>
  <c r="P2150" i="3" s="1"/>
  <c r="Q2150" i="3" s="1" a="1"/>
  <c r="O2151" i="3"/>
  <c r="P2151" i="3" s="1"/>
  <c r="Q2151" i="3" s="1" a="1"/>
  <c r="O2152" i="3"/>
  <c r="P2152" i="3" s="1"/>
  <c r="Q2152" i="3" s="1" a="1"/>
  <c r="O2153" i="3"/>
  <c r="P2153" i="3" s="1"/>
  <c r="Q2153" i="3" s="1" a="1"/>
  <c r="O2154" i="3"/>
  <c r="P2154" i="3" s="1"/>
  <c r="Q2154" i="3" s="1" a="1"/>
  <c r="O2155" i="3"/>
  <c r="P2155" i="3" s="1"/>
  <c r="Q2155" i="3" s="1" a="1"/>
  <c r="O2156" i="3"/>
  <c r="P2156" i="3" s="1"/>
  <c r="Q2156" i="3" s="1" a="1"/>
  <c r="O2157" i="3"/>
  <c r="P2157" i="3" s="1"/>
  <c r="Q2157" i="3" s="1" a="1"/>
  <c r="O2158" i="3"/>
  <c r="P2158" i="3" s="1"/>
  <c r="Q2158" i="3" s="1" a="1"/>
  <c r="O2159" i="3"/>
  <c r="P2159" i="3" s="1"/>
  <c r="Q2159" i="3" s="1" a="1"/>
  <c r="O2160" i="3"/>
  <c r="P2160" i="3" s="1"/>
  <c r="Q2160" i="3" s="1" a="1"/>
  <c r="O2161" i="3"/>
  <c r="P2161" i="3" s="1"/>
  <c r="Q2161" i="3" s="1" a="1"/>
  <c r="O2162" i="3"/>
  <c r="P2162" i="3" s="1"/>
  <c r="Q2162" i="3" s="1" a="1"/>
  <c r="O2163" i="3"/>
  <c r="P2163" i="3" s="1"/>
  <c r="Q2163" i="3" s="1" a="1"/>
  <c r="O2164" i="3"/>
  <c r="P2164" i="3" s="1"/>
  <c r="Q2164" i="3" s="1" a="1"/>
  <c r="O2165" i="3"/>
  <c r="P2165" i="3" s="1"/>
  <c r="Q2165" i="3" s="1" a="1"/>
  <c r="O2166" i="3"/>
  <c r="P2166" i="3" s="1"/>
  <c r="Q2166" i="3" s="1" a="1"/>
  <c r="O2167" i="3"/>
  <c r="P2167" i="3" s="1"/>
  <c r="Q2167" i="3" s="1" a="1"/>
  <c r="O2168" i="3"/>
  <c r="P2168" i="3" s="1"/>
  <c r="Q2168" i="3" s="1" a="1"/>
  <c r="O2169" i="3"/>
  <c r="P2169" i="3" s="1"/>
  <c r="Q2169" i="3" s="1" a="1"/>
  <c r="O2170" i="3"/>
  <c r="P2170" i="3" s="1"/>
  <c r="Q2170" i="3" s="1" a="1"/>
  <c r="O2171" i="3"/>
  <c r="P2171" i="3" s="1"/>
  <c r="Q2171" i="3" s="1" a="1"/>
  <c r="O2172" i="3"/>
  <c r="P2172" i="3" s="1"/>
  <c r="Q2172" i="3" s="1" a="1"/>
  <c r="O2173" i="3"/>
  <c r="P2173" i="3" s="1"/>
  <c r="Q2173" i="3" s="1" a="1"/>
  <c r="O2174" i="3"/>
  <c r="P2174" i="3" s="1"/>
  <c r="Q2174" i="3" s="1" a="1"/>
  <c r="O2175" i="3"/>
  <c r="P2175" i="3" s="1"/>
  <c r="Q2175" i="3" s="1" a="1"/>
  <c r="O2176" i="3"/>
  <c r="P2176" i="3" s="1"/>
  <c r="Q2176" i="3" s="1" a="1"/>
  <c r="O2177" i="3"/>
  <c r="P2177" i="3" s="1"/>
  <c r="Q2177" i="3" s="1" a="1"/>
  <c r="O2178" i="3"/>
  <c r="P2178" i="3" s="1"/>
  <c r="Q2178" i="3" s="1" a="1"/>
  <c r="O2179" i="3"/>
  <c r="P2179" i="3" s="1"/>
  <c r="Q2179" i="3" s="1" a="1"/>
  <c r="O2180" i="3"/>
  <c r="P2180" i="3" s="1"/>
  <c r="Q2180" i="3" s="1" a="1"/>
  <c r="O2181" i="3"/>
  <c r="P2181" i="3" s="1"/>
  <c r="Q2181" i="3" s="1" a="1"/>
  <c r="O2182" i="3"/>
  <c r="P2182" i="3" s="1"/>
  <c r="Q2182" i="3" s="1" a="1"/>
  <c r="O2183" i="3"/>
  <c r="P2183" i="3" s="1"/>
  <c r="Q2183" i="3" s="1" a="1"/>
  <c r="O2184" i="3"/>
  <c r="P2184" i="3" s="1"/>
  <c r="Q2184" i="3" s="1" a="1"/>
  <c r="O2185" i="3"/>
  <c r="P2185" i="3" s="1"/>
  <c r="Q2185" i="3" s="1" a="1"/>
  <c r="O2186" i="3"/>
  <c r="P2186" i="3" s="1"/>
  <c r="Q2186" i="3" s="1" a="1"/>
  <c r="O2187" i="3"/>
  <c r="P2187" i="3" s="1"/>
  <c r="Q2187" i="3" s="1" a="1"/>
  <c r="O2188" i="3"/>
  <c r="P2188" i="3" s="1"/>
  <c r="Q2188" i="3" s="1" a="1"/>
  <c r="O2189" i="3"/>
  <c r="P2189" i="3" s="1"/>
  <c r="Q2189" i="3" s="1" a="1"/>
  <c r="O2190" i="3"/>
  <c r="P2190" i="3" s="1"/>
  <c r="Q2190" i="3" s="1" a="1"/>
  <c r="O2191" i="3"/>
  <c r="P2191" i="3" s="1"/>
  <c r="Q2191" i="3" s="1" a="1"/>
  <c r="O2192" i="3"/>
  <c r="P2192" i="3" s="1"/>
  <c r="Q2192" i="3" s="1" a="1"/>
  <c r="O2193" i="3"/>
  <c r="P2193" i="3" s="1"/>
  <c r="Q2193" i="3" s="1" a="1"/>
  <c r="O2194" i="3"/>
  <c r="P2194" i="3" s="1"/>
  <c r="Q2194" i="3" s="1" a="1"/>
  <c r="O2195" i="3"/>
  <c r="P2195" i="3" s="1"/>
  <c r="Q2195" i="3" s="1" a="1"/>
  <c r="O2196" i="3"/>
  <c r="P2196" i="3" s="1"/>
  <c r="Q2196" i="3" s="1" a="1"/>
  <c r="O2197" i="3"/>
  <c r="P2197" i="3" s="1"/>
  <c r="Q2197" i="3" s="1" a="1"/>
  <c r="O2198" i="3"/>
  <c r="P2198" i="3" s="1"/>
  <c r="Q2198" i="3" s="1" a="1"/>
  <c r="O2199" i="3"/>
  <c r="P2199" i="3" s="1"/>
  <c r="Q2199" i="3" s="1" a="1"/>
  <c r="O2200" i="3"/>
  <c r="P2200" i="3" s="1"/>
  <c r="Q2200" i="3" s="1" a="1"/>
  <c r="O2201" i="3"/>
  <c r="P2201" i="3" s="1"/>
  <c r="Q2201" i="3" s="1" a="1"/>
  <c r="O2202" i="3"/>
  <c r="P2202" i="3" s="1"/>
  <c r="Q2202" i="3" s="1" a="1"/>
  <c r="O2203" i="3"/>
  <c r="P2203" i="3" s="1"/>
  <c r="Q2203" i="3" s="1" a="1"/>
  <c r="O2204" i="3"/>
  <c r="P2204" i="3" s="1"/>
  <c r="Q2204" i="3" s="1" a="1"/>
  <c r="O2205" i="3"/>
  <c r="P2205" i="3" s="1"/>
  <c r="Q2205" i="3" s="1" a="1"/>
  <c r="O2206" i="3"/>
  <c r="P2206" i="3" s="1"/>
  <c r="Q2206" i="3" s="1" a="1"/>
  <c r="O2207" i="3"/>
  <c r="P2207" i="3" s="1"/>
  <c r="Q2207" i="3" s="1" a="1"/>
  <c r="O2208" i="3"/>
  <c r="P2208" i="3" s="1"/>
  <c r="Q2208" i="3" s="1" a="1"/>
  <c r="O2209" i="3"/>
  <c r="P2209" i="3" s="1"/>
  <c r="Q2209" i="3" s="1" a="1"/>
  <c r="O2210" i="3"/>
  <c r="P2210" i="3" s="1"/>
  <c r="Q2210" i="3" s="1" a="1"/>
  <c r="O2211" i="3"/>
  <c r="P2211" i="3" s="1"/>
  <c r="Q2211" i="3" s="1" a="1"/>
  <c r="O2212" i="3"/>
  <c r="P2212" i="3" s="1"/>
  <c r="Q2212" i="3" s="1" a="1"/>
  <c r="O2213" i="3"/>
  <c r="P2213" i="3" s="1"/>
  <c r="Q2213" i="3" s="1" a="1"/>
  <c r="O2214" i="3"/>
  <c r="P2214" i="3" s="1"/>
  <c r="Q2214" i="3" s="1" a="1"/>
  <c r="O2215" i="3"/>
  <c r="P2215" i="3" s="1"/>
  <c r="Q2215" i="3" s="1" a="1"/>
  <c r="O2216" i="3"/>
  <c r="P2216" i="3" s="1"/>
  <c r="Q2216" i="3" s="1" a="1"/>
  <c r="O2217" i="3"/>
  <c r="P2217" i="3" s="1"/>
  <c r="Q2217" i="3" s="1" a="1"/>
  <c r="O2218" i="3"/>
  <c r="P2218" i="3" s="1"/>
  <c r="Q2218" i="3" s="1" a="1"/>
  <c r="O2219" i="3"/>
  <c r="P2219" i="3" s="1"/>
  <c r="Q2219" i="3" s="1" a="1"/>
  <c r="O2220" i="3"/>
  <c r="P2220" i="3" s="1"/>
  <c r="Q2220" i="3" s="1" a="1"/>
  <c r="O2221" i="3"/>
  <c r="P2221" i="3" s="1"/>
  <c r="Q2221" i="3" s="1" a="1"/>
  <c r="O2222" i="3"/>
  <c r="P2222" i="3" s="1"/>
  <c r="Q2222" i="3" s="1" a="1"/>
  <c r="O2223" i="3"/>
  <c r="P2223" i="3" s="1"/>
  <c r="Q2223" i="3" s="1" a="1"/>
  <c r="O2224" i="3"/>
  <c r="P2224" i="3" s="1"/>
  <c r="Q2224" i="3" s="1" a="1"/>
  <c r="O2225" i="3"/>
  <c r="P2225" i="3" s="1"/>
  <c r="Q2225" i="3" s="1" a="1"/>
  <c r="O2226" i="3"/>
  <c r="P2226" i="3" s="1"/>
  <c r="Q2226" i="3" s="1" a="1"/>
  <c r="O2227" i="3"/>
  <c r="P2227" i="3" s="1"/>
  <c r="Q2227" i="3" s="1" a="1"/>
  <c r="O2228" i="3"/>
  <c r="P2228" i="3" s="1"/>
  <c r="Q2228" i="3" s="1" a="1"/>
  <c r="O2229" i="3"/>
  <c r="P2229" i="3" s="1"/>
  <c r="Q2229" i="3" s="1" a="1"/>
  <c r="O2230" i="3"/>
  <c r="P2230" i="3" s="1"/>
  <c r="Q2230" i="3" s="1" a="1"/>
  <c r="O2231" i="3"/>
  <c r="P2231" i="3" s="1"/>
  <c r="Q2231" i="3" s="1" a="1"/>
  <c r="O2232" i="3"/>
  <c r="P2232" i="3" s="1"/>
  <c r="Q2232" i="3" s="1" a="1"/>
  <c r="O2233" i="3"/>
  <c r="P2233" i="3" s="1"/>
  <c r="Q2233" i="3" s="1" a="1"/>
  <c r="O2234" i="3"/>
  <c r="P2234" i="3" s="1"/>
  <c r="Q2234" i="3" s="1" a="1"/>
  <c r="O2235" i="3"/>
  <c r="P2235" i="3" s="1"/>
  <c r="Q2235" i="3" s="1" a="1"/>
  <c r="O2236" i="3"/>
  <c r="P2236" i="3" s="1"/>
  <c r="Q2236" i="3" s="1" a="1"/>
  <c r="O2237" i="3"/>
  <c r="P2237" i="3" s="1"/>
  <c r="Q2237" i="3" s="1" a="1"/>
  <c r="O2238" i="3"/>
  <c r="P2238" i="3" s="1"/>
  <c r="Q2238" i="3" s="1" a="1"/>
  <c r="O2239" i="3"/>
  <c r="P2239" i="3" s="1"/>
  <c r="Q2239" i="3" s="1" a="1"/>
  <c r="O2240" i="3"/>
  <c r="P2240" i="3" s="1"/>
  <c r="Q2240" i="3" s="1" a="1"/>
  <c r="O2241" i="3"/>
  <c r="P2241" i="3" s="1"/>
  <c r="Q2241" i="3" s="1" a="1"/>
  <c r="O2242" i="3"/>
  <c r="P2242" i="3" s="1"/>
  <c r="Q2242" i="3" s="1" a="1"/>
  <c r="O2243" i="3"/>
  <c r="P2243" i="3" s="1"/>
  <c r="Q2243" i="3" s="1" a="1"/>
  <c r="O2244" i="3"/>
  <c r="P2244" i="3" s="1"/>
  <c r="Q2244" i="3" s="1" a="1"/>
  <c r="O2245" i="3"/>
  <c r="P2245" i="3" s="1"/>
  <c r="Q2245" i="3" s="1" a="1"/>
  <c r="O2246" i="3"/>
  <c r="P2246" i="3" s="1"/>
  <c r="Q2246" i="3" s="1" a="1"/>
  <c r="O2247" i="3"/>
  <c r="P2247" i="3" s="1"/>
  <c r="Q2247" i="3" s="1" a="1"/>
  <c r="O2248" i="3"/>
  <c r="P2248" i="3" s="1"/>
  <c r="Q2248" i="3" s="1" a="1"/>
  <c r="O2249" i="3"/>
  <c r="P2249" i="3" s="1"/>
  <c r="Q2249" i="3" s="1" a="1"/>
  <c r="O2250" i="3"/>
  <c r="P2250" i="3" s="1"/>
  <c r="Q2250" i="3" s="1" a="1"/>
  <c r="O2251" i="3"/>
  <c r="P2251" i="3" s="1"/>
  <c r="Q2251" i="3" s="1" a="1"/>
  <c r="O2252" i="3"/>
  <c r="P2252" i="3" s="1"/>
  <c r="Q2252" i="3" s="1" a="1"/>
  <c r="O2253" i="3"/>
  <c r="P2253" i="3" s="1"/>
  <c r="Q2253" i="3" s="1" a="1"/>
  <c r="O2254" i="3"/>
  <c r="P2254" i="3" s="1"/>
  <c r="Q2254" i="3" s="1" a="1"/>
  <c r="O2255" i="3"/>
  <c r="P2255" i="3" s="1"/>
  <c r="Q2255" i="3" s="1" a="1"/>
  <c r="O2256" i="3"/>
  <c r="P2256" i="3" s="1"/>
  <c r="Q2256" i="3" s="1" a="1"/>
  <c r="O2257" i="3"/>
  <c r="P2257" i="3" s="1"/>
  <c r="Q2257" i="3" s="1" a="1"/>
  <c r="O2258" i="3"/>
  <c r="P2258" i="3" s="1"/>
  <c r="Q2258" i="3" s="1" a="1"/>
  <c r="O2259" i="3"/>
  <c r="P2259" i="3" s="1"/>
  <c r="Q2259" i="3" s="1" a="1"/>
  <c r="O2260" i="3"/>
  <c r="P2260" i="3" s="1"/>
  <c r="Q2260" i="3" s="1" a="1"/>
  <c r="O2261" i="3"/>
  <c r="P2261" i="3" s="1"/>
  <c r="Q2261" i="3" s="1" a="1"/>
  <c r="O2262" i="3"/>
  <c r="P2262" i="3" s="1"/>
  <c r="Q2262" i="3" s="1" a="1"/>
  <c r="O2263" i="3"/>
  <c r="P2263" i="3" s="1"/>
  <c r="Q2263" i="3" s="1" a="1"/>
  <c r="O2264" i="3"/>
  <c r="P2264" i="3" s="1"/>
  <c r="Q2264" i="3" s="1" a="1"/>
  <c r="O2265" i="3"/>
  <c r="P2265" i="3" s="1"/>
  <c r="Q2265" i="3" s="1" a="1"/>
  <c r="O2266" i="3"/>
  <c r="P2266" i="3" s="1"/>
  <c r="Q2266" i="3" s="1" a="1"/>
  <c r="O2267" i="3"/>
  <c r="P2267" i="3" s="1"/>
  <c r="Q2267" i="3" s="1" a="1"/>
  <c r="O2268" i="3"/>
  <c r="P2268" i="3" s="1"/>
  <c r="Q2268" i="3" s="1" a="1"/>
  <c r="O2269" i="3"/>
  <c r="P2269" i="3" s="1"/>
  <c r="Q2269" i="3" s="1" a="1"/>
  <c r="O2270" i="3"/>
  <c r="P2270" i="3" s="1"/>
  <c r="Q2270" i="3" s="1" a="1"/>
  <c r="O2271" i="3"/>
  <c r="P2271" i="3" s="1"/>
  <c r="Q2271" i="3" s="1" a="1"/>
  <c r="O2272" i="3"/>
  <c r="P2272" i="3" s="1"/>
  <c r="Q2272" i="3" s="1" a="1"/>
  <c r="O2273" i="3"/>
  <c r="P2273" i="3" s="1"/>
  <c r="Q2273" i="3" s="1" a="1"/>
  <c r="O2274" i="3"/>
  <c r="P2274" i="3" s="1"/>
  <c r="Q2274" i="3" s="1" a="1"/>
  <c r="O2275" i="3"/>
  <c r="P2275" i="3" s="1"/>
  <c r="Q2275" i="3" s="1" a="1"/>
  <c r="O2276" i="3"/>
  <c r="P2276" i="3" s="1"/>
  <c r="Q2276" i="3" s="1" a="1"/>
  <c r="O2277" i="3"/>
  <c r="P2277" i="3" s="1"/>
  <c r="Q2277" i="3" s="1" a="1"/>
  <c r="O2278" i="3"/>
  <c r="P2278" i="3" s="1"/>
  <c r="Q2278" i="3" s="1" a="1"/>
  <c r="O2279" i="3"/>
  <c r="P2279" i="3" s="1"/>
  <c r="Q2279" i="3" s="1" a="1"/>
  <c r="O2280" i="3"/>
  <c r="P2280" i="3" s="1"/>
  <c r="Q2280" i="3" s="1" a="1"/>
  <c r="O2281" i="3"/>
  <c r="P2281" i="3" s="1"/>
  <c r="Q2281" i="3" s="1" a="1"/>
  <c r="O2282" i="3"/>
  <c r="P2282" i="3" s="1"/>
  <c r="Q2282" i="3" s="1" a="1"/>
  <c r="O2283" i="3"/>
  <c r="P2283" i="3" s="1"/>
  <c r="Q2283" i="3" s="1" a="1"/>
  <c r="O2284" i="3"/>
  <c r="P2284" i="3" s="1"/>
  <c r="Q2284" i="3" s="1" a="1"/>
  <c r="O2285" i="3"/>
  <c r="P2285" i="3" s="1"/>
  <c r="Q2285" i="3" s="1" a="1"/>
  <c r="O2286" i="3"/>
  <c r="P2286" i="3" s="1"/>
  <c r="Q2286" i="3" s="1" a="1"/>
  <c r="O2287" i="3"/>
  <c r="P2287" i="3" s="1"/>
  <c r="Q2287" i="3" s="1" a="1"/>
  <c r="O2288" i="3"/>
  <c r="P2288" i="3" s="1"/>
  <c r="Q2288" i="3" s="1" a="1"/>
  <c r="O2289" i="3"/>
  <c r="P2289" i="3" s="1"/>
  <c r="Q2289" i="3" s="1" a="1"/>
  <c r="O2290" i="3"/>
  <c r="P2290" i="3" s="1"/>
  <c r="Q2290" i="3" s="1" a="1"/>
  <c r="O2291" i="3"/>
  <c r="P2291" i="3" s="1"/>
  <c r="Q2291" i="3" s="1" a="1"/>
  <c r="O2292" i="3"/>
  <c r="P2292" i="3" s="1"/>
  <c r="Q2292" i="3" s="1" a="1"/>
  <c r="O2293" i="3"/>
  <c r="P2293" i="3" s="1"/>
  <c r="Q2293" i="3" s="1" a="1"/>
  <c r="O2294" i="3"/>
  <c r="P2294" i="3" s="1"/>
  <c r="Q2294" i="3" s="1" a="1"/>
  <c r="O2295" i="3"/>
  <c r="P2295" i="3" s="1"/>
  <c r="Q2295" i="3" s="1" a="1"/>
  <c r="O2296" i="3"/>
  <c r="P2296" i="3" s="1"/>
  <c r="Q2296" i="3" s="1" a="1"/>
  <c r="O2297" i="3"/>
  <c r="P2297" i="3" s="1"/>
  <c r="Q2297" i="3" s="1" a="1"/>
  <c r="O2298" i="3"/>
  <c r="P2298" i="3" s="1"/>
  <c r="Q2298" i="3" s="1" a="1"/>
  <c r="O2299" i="3"/>
  <c r="P2299" i="3" s="1"/>
  <c r="Q2299" i="3" s="1" a="1"/>
  <c r="O2300" i="3"/>
  <c r="P2300" i="3" s="1"/>
  <c r="Q2300" i="3" s="1" a="1"/>
  <c r="O2301" i="3"/>
  <c r="P2301" i="3" s="1"/>
  <c r="Q2301" i="3" s="1" a="1"/>
  <c r="O2302" i="3"/>
  <c r="P2302" i="3" s="1"/>
  <c r="Q2302" i="3" s="1" a="1"/>
  <c r="O2303" i="3"/>
  <c r="P2303" i="3" s="1"/>
  <c r="Q2303" i="3" s="1" a="1"/>
  <c r="O2304" i="3"/>
  <c r="P2304" i="3" s="1"/>
  <c r="Q2304" i="3" s="1" a="1"/>
  <c r="O2305" i="3"/>
  <c r="P2305" i="3" s="1"/>
  <c r="Q2305" i="3" s="1" a="1"/>
  <c r="O2306" i="3"/>
  <c r="P2306" i="3" s="1"/>
  <c r="Q2306" i="3" s="1" a="1"/>
  <c r="O2307" i="3"/>
  <c r="P2307" i="3" s="1"/>
  <c r="Q2307" i="3" s="1" a="1"/>
  <c r="O2308" i="3"/>
  <c r="P2308" i="3" s="1"/>
  <c r="Q2308" i="3" s="1" a="1"/>
  <c r="O2309" i="3"/>
  <c r="P2309" i="3" s="1"/>
  <c r="Q2309" i="3" s="1" a="1"/>
  <c r="O2310" i="3"/>
  <c r="P2310" i="3" s="1"/>
  <c r="Q2310" i="3" s="1" a="1"/>
  <c r="O2311" i="3"/>
  <c r="P2311" i="3" s="1"/>
  <c r="Q2311" i="3" s="1" a="1"/>
  <c r="O2312" i="3"/>
  <c r="P2312" i="3" s="1"/>
  <c r="Q2312" i="3" s="1" a="1"/>
  <c r="O2313" i="3"/>
  <c r="P2313" i="3" s="1"/>
  <c r="Q2313" i="3" s="1" a="1"/>
  <c r="O2314" i="3"/>
  <c r="P2314" i="3" s="1"/>
  <c r="Q2314" i="3" s="1" a="1"/>
  <c r="O2315" i="3"/>
  <c r="P2315" i="3" s="1"/>
  <c r="Q2315" i="3" s="1" a="1"/>
  <c r="O2316" i="3"/>
  <c r="P2316" i="3" s="1"/>
  <c r="Q2316" i="3" s="1" a="1"/>
  <c r="O2317" i="3"/>
  <c r="P2317" i="3" s="1"/>
  <c r="Q2317" i="3" s="1" a="1"/>
  <c r="O2318" i="3"/>
  <c r="P2318" i="3" s="1"/>
  <c r="Q2318" i="3" s="1" a="1"/>
  <c r="O2319" i="3"/>
  <c r="P2319" i="3" s="1"/>
  <c r="Q2319" i="3" s="1" a="1"/>
  <c r="O2320" i="3"/>
  <c r="P2320" i="3" s="1"/>
  <c r="Q2320" i="3" s="1" a="1"/>
  <c r="O2321" i="3"/>
  <c r="P2321" i="3" s="1"/>
  <c r="Q2321" i="3" s="1" a="1"/>
  <c r="O2322" i="3"/>
  <c r="P2322" i="3" s="1"/>
  <c r="Q2322" i="3" s="1" a="1"/>
  <c r="O2323" i="3"/>
  <c r="P2323" i="3" s="1"/>
  <c r="Q2323" i="3" s="1" a="1"/>
  <c r="O2324" i="3"/>
  <c r="P2324" i="3" s="1"/>
  <c r="Q2324" i="3" s="1" a="1"/>
  <c r="O2325" i="3"/>
  <c r="P2325" i="3" s="1"/>
  <c r="Q2325" i="3" s="1" a="1"/>
  <c r="O2326" i="3"/>
  <c r="P2326" i="3" s="1"/>
  <c r="Q2326" i="3" s="1" a="1"/>
  <c r="O2327" i="3"/>
  <c r="P2327" i="3" s="1"/>
  <c r="Q2327" i="3" s="1" a="1"/>
  <c r="O2328" i="3"/>
  <c r="P2328" i="3" s="1"/>
  <c r="Q2328" i="3" s="1" a="1"/>
  <c r="O2329" i="3"/>
  <c r="P2329" i="3" s="1"/>
  <c r="Q2329" i="3" s="1" a="1"/>
  <c r="O2330" i="3"/>
  <c r="P2330" i="3" s="1"/>
  <c r="Q2330" i="3" s="1" a="1"/>
  <c r="O2331" i="3"/>
  <c r="P2331" i="3" s="1"/>
  <c r="Q2331" i="3" s="1" a="1"/>
  <c r="O2332" i="3"/>
  <c r="P2332" i="3" s="1"/>
  <c r="Q2332" i="3" s="1" a="1"/>
  <c r="O2333" i="3"/>
  <c r="P2333" i="3" s="1"/>
  <c r="Q2333" i="3" s="1" a="1"/>
  <c r="O2334" i="3"/>
  <c r="P2334" i="3" s="1"/>
  <c r="Q2334" i="3" s="1" a="1"/>
  <c r="O2335" i="3"/>
  <c r="P2335" i="3" s="1"/>
  <c r="Q2335" i="3" s="1" a="1"/>
  <c r="O2336" i="3"/>
  <c r="P2336" i="3" s="1"/>
  <c r="Q2336" i="3" s="1" a="1"/>
  <c r="O2337" i="3"/>
  <c r="P2337" i="3" s="1"/>
  <c r="Q2337" i="3" s="1" a="1"/>
  <c r="O2338" i="3"/>
  <c r="P2338" i="3" s="1"/>
  <c r="Q2338" i="3" s="1" a="1"/>
  <c r="O2339" i="3"/>
  <c r="P2339" i="3" s="1"/>
  <c r="Q2339" i="3" s="1" a="1"/>
  <c r="O2340" i="3"/>
  <c r="P2340" i="3" s="1"/>
  <c r="Q2340" i="3" s="1" a="1"/>
  <c r="O2341" i="3"/>
  <c r="P2341" i="3" s="1"/>
  <c r="Q2341" i="3" s="1" a="1"/>
  <c r="O2342" i="3"/>
  <c r="P2342" i="3" s="1"/>
  <c r="Q2342" i="3" s="1" a="1"/>
  <c r="O2343" i="3"/>
  <c r="P2343" i="3" s="1"/>
  <c r="Q2343" i="3" s="1" a="1"/>
  <c r="O2344" i="3"/>
  <c r="P2344" i="3" s="1"/>
  <c r="Q2344" i="3" s="1" a="1"/>
  <c r="O2345" i="3"/>
  <c r="P2345" i="3" s="1"/>
  <c r="Q2345" i="3" s="1" a="1"/>
  <c r="O2346" i="3"/>
  <c r="P2346" i="3" s="1"/>
  <c r="Q2346" i="3" s="1" a="1"/>
  <c r="O2347" i="3"/>
  <c r="P2347" i="3" s="1"/>
  <c r="Q2347" i="3" s="1" a="1"/>
  <c r="O2348" i="3"/>
  <c r="P2348" i="3" s="1"/>
  <c r="Q2348" i="3" s="1" a="1"/>
  <c r="O2349" i="3"/>
  <c r="P2349" i="3" s="1"/>
  <c r="Q2349" i="3" s="1" a="1"/>
  <c r="O2350" i="3"/>
  <c r="P2350" i="3" s="1"/>
  <c r="Q2350" i="3" s="1" a="1"/>
  <c r="O2351" i="3"/>
  <c r="P2351" i="3" s="1"/>
  <c r="Q2351" i="3" s="1" a="1"/>
  <c r="O2352" i="3"/>
  <c r="P2352" i="3" s="1"/>
  <c r="Q2352" i="3" s="1" a="1"/>
  <c r="O2353" i="3"/>
  <c r="P2353" i="3" s="1"/>
  <c r="Q2353" i="3" s="1" a="1"/>
  <c r="O2354" i="3"/>
  <c r="P2354" i="3" s="1"/>
  <c r="Q2354" i="3" s="1" a="1"/>
  <c r="O2355" i="3"/>
  <c r="P2355" i="3" s="1"/>
  <c r="Q2355" i="3" s="1" a="1"/>
  <c r="O2356" i="3"/>
  <c r="P2356" i="3" s="1"/>
  <c r="Q2356" i="3" s="1" a="1"/>
  <c r="O2357" i="3"/>
  <c r="P2357" i="3" s="1"/>
  <c r="Q2357" i="3" s="1" a="1"/>
  <c r="O2358" i="3"/>
  <c r="P2358" i="3" s="1"/>
  <c r="Q2358" i="3" s="1" a="1"/>
  <c r="O2359" i="3"/>
  <c r="P2359" i="3" s="1"/>
  <c r="Q2359" i="3" s="1" a="1"/>
  <c r="O2360" i="3"/>
  <c r="P2360" i="3" s="1"/>
  <c r="Q2360" i="3" s="1" a="1"/>
  <c r="O2361" i="3"/>
  <c r="P2361" i="3" s="1"/>
  <c r="Q2361" i="3" s="1" a="1"/>
  <c r="O2362" i="3"/>
  <c r="P2362" i="3" s="1"/>
  <c r="Q2362" i="3" s="1" a="1"/>
  <c r="O2363" i="3"/>
  <c r="P2363" i="3" s="1"/>
  <c r="Q2363" i="3" s="1" a="1"/>
  <c r="O2364" i="3"/>
  <c r="P2364" i="3" s="1"/>
  <c r="Q2364" i="3" s="1" a="1"/>
  <c r="O2365" i="3"/>
  <c r="P2365" i="3" s="1"/>
  <c r="Q2365" i="3" s="1" a="1"/>
  <c r="O2366" i="3"/>
  <c r="P2366" i="3" s="1"/>
  <c r="Q2366" i="3" s="1" a="1"/>
  <c r="O2367" i="3"/>
  <c r="P2367" i="3" s="1"/>
  <c r="Q2367" i="3" s="1" a="1"/>
  <c r="O2368" i="3"/>
  <c r="P2368" i="3" s="1"/>
  <c r="Q2368" i="3" s="1" a="1"/>
  <c r="O2369" i="3"/>
  <c r="P2369" i="3" s="1"/>
  <c r="Q2369" i="3" s="1" a="1"/>
  <c r="O2370" i="3"/>
  <c r="P2370" i="3" s="1"/>
  <c r="Q2370" i="3" s="1" a="1"/>
  <c r="O2371" i="3"/>
  <c r="P2371" i="3" s="1"/>
  <c r="Q2371" i="3" s="1" a="1"/>
  <c r="O2372" i="3"/>
  <c r="P2372" i="3" s="1"/>
  <c r="Q2372" i="3" s="1" a="1"/>
  <c r="O2373" i="3"/>
  <c r="P2373" i="3" s="1"/>
  <c r="Q2373" i="3" s="1" a="1"/>
  <c r="O2374" i="3"/>
  <c r="P2374" i="3" s="1"/>
  <c r="Q2374" i="3" s="1" a="1"/>
  <c r="O2375" i="3"/>
  <c r="P2375" i="3" s="1"/>
  <c r="Q2375" i="3" s="1" a="1"/>
  <c r="O2376" i="3"/>
  <c r="P2376" i="3" s="1"/>
  <c r="Q2376" i="3" s="1" a="1"/>
  <c r="O2377" i="3"/>
  <c r="P2377" i="3" s="1"/>
  <c r="Q2377" i="3" s="1" a="1"/>
  <c r="O2378" i="3"/>
  <c r="P2378" i="3" s="1"/>
  <c r="Q2378" i="3" s="1" a="1"/>
  <c r="O2379" i="3"/>
  <c r="P2379" i="3" s="1"/>
  <c r="Q2379" i="3" s="1" a="1"/>
  <c r="O2380" i="3"/>
  <c r="P2380" i="3" s="1"/>
  <c r="Q2380" i="3" s="1" a="1"/>
  <c r="O2381" i="3"/>
  <c r="P2381" i="3" s="1"/>
  <c r="Q2381" i="3" s="1" a="1"/>
  <c r="O2382" i="3"/>
  <c r="P2382" i="3" s="1"/>
  <c r="Q2382" i="3" s="1" a="1"/>
  <c r="O2383" i="3"/>
  <c r="P2383" i="3" s="1"/>
  <c r="Q2383" i="3" s="1" a="1"/>
  <c r="O2384" i="3"/>
  <c r="P2384" i="3" s="1"/>
  <c r="Q2384" i="3" s="1" a="1"/>
  <c r="O2385" i="3"/>
  <c r="P2385" i="3" s="1"/>
  <c r="Q2385" i="3" s="1" a="1"/>
  <c r="O2386" i="3"/>
  <c r="P2386" i="3" s="1"/>
  <c r="Q2386" i="3" s="1" a="1"/>
  <c r="O2387" i="3"/>
  <c r="P2387" i="3" s="1"/>
  <c r="Q2387" i="3" s="1" a="1"/>
  <c r="O2388" i="3"/>
  <c r="P2388" i="3" s="1"/>
  <c r="Q2388" i="3" s="1" a="1"/>
  <c r="O2389" i="3"/>
  <c r="P2389" i="3" s="1"/>
  <c r="Q2389" i="3" s="1" a="1"/>
  <c r="O2390" i="3"/>
  <c r="P2390" i="3" s="1"/>
  <c r="Q2390" i="3" s="1" a="1"/>
  <c r="O2391" i="3"/>
  <c r="P2391" i="3" s="1"/>
  <c r="Q2391" i="3" s="1" a="1"/>
  <c r="O2392" i="3"/>
  <c r="P2392" i="3" s="1"/>
  <c r="Q2392" i="3" s="1" a="1"/>
  <c r="O2393" i="3"/>
  <c r="P2393" i="3" s="1"/>
  <c r="Q2393" i="3" s="1" a="1"/>
  <c r="O2394" i="3"/>
  <c r="P2394" i="3" s="1"/>
  <c r="Q2394" i="3" s="1" a="1"/>
  <c r="O2395" i="3"/>
  <c r="P2395" i="3" s="1"/>
  <c r="Q2395" i="3" s="1" a="1"/>
  <c r="O2396" i="3"/>
  <c r="P2396" i="3" s="1"/>
  <c r="Q2396" i="3" s="1" a="1"/>
  <c r="O2397" i="3"/>
  <c r="P2397" i="3" s="1"/>
  <c r="Q2397" i="3" s="1" a="1"/>
  <c r="O2398" i="3"/>
  <c r="P2398" i="3" s="1"/>
  <c r="Q2398" i="3" s="1" a="1"/>
  <c r="O2399" i="3"/>
  <c r="P2399" i="3" s="1"/>
  <c r="Q2399" i="3" s="1" a="1"/>
  <c r="O2400" i="3"/>
  <c r="P2400" i="3" s="1"/>
  <c r="Q2400" i="3" s="1" a="1"/>
  <c r="O2401" i="3"/>
  <c r="P2401" i="3" s="1"/>
  <c r="Q2401" i="3" s="1" a="1"/>
  <c r="O2402" i="3"/>
  <c r="P2402" i="3" s="1"/>
  <c r="Q2402" i="3" s="1" a="1"/>
  <c r="O2403" i="3"/>
  <c r="P2403" i="3" s="1"/>
  <c r="Q2403" i="3" s="1" a="1"/>
  <c r="O2404" i="3"/>
  <c r="P2404" i="3" s="1"/>
  <c r="Q2404" i="3" s="1" a="1"/>
  <c r="O2405" i="3"/>
  <c r="P2405" i="3" s="1"/>
  <c r="Q2405" i="3" s="1" a="1"/>
  <c r="O2406" i="3"/>
  <c r="P2406" i="3" s="1"/>
  <c r="Q2406" i="3" s="1" a="1"/>
  <c r="O2407" i="3"/>
  <c r="P2407" i="3" s="1"/>
  <c r="Q2407" i="3" s="1" a="1"/>
  <c r="O2408" i="3"/>
  <c r="P2408" i="3" s="1"/>
  <c r="Q2408" i="3" s="1" a="1"/>
  <c r="O2409" i="3"/>
  <c r="P2409" i="3" s="1"/>
  <c r="Q2409" i="3" s="1" a="1"/>
  <c r="O2410" i="3"/>
  <c r="P2410" i="3" s="1"/>
  <c r="Q2410" i="3" s="1" a="1"/>
  <c r="O2411" i="3"/>
  <c r="P2411" i="3" s="1"/>
  <c r="Q2411" i="3" s="1" a="1"/>
  <c r="O2412" i="3"/>
  <c r="P2412" i="3" s="1"/>
  <c r="Q2412" i="3" s="1" a="1"/>
  <c r="O2413" i="3"/>
  <c r="P2413" i="3" s="1"/>
  <c r="Q2413" i="3" s="1" a="1"/>
  <c r="O2414" i="3"/>
  <c r="P2414" i="3" s="1"/>
  <c r="Q2414" i="3" s="1" a="1"/>
  <c r="O2415" i="3"/>
  <c r="P2415" i="3" s="1"/>
  <c r="Q2415" i="3" s="1" a="1"/>
  <c r="O2416" i="3"/>
  <c r="P2416" i="3" s="1"/>
  <c r="Q2416" i="3" s="1" a="1"/>
  <c r="O2417" i="3"/>
  <c r="P2417" i="3" s="1"/>
  <c r="Q2417" i="3" s="1" a="1"/>
  <c r="O2418" i="3"/>
  <c r="P2418" i="3" s="1"/>
  <c r="Q2418" i="3" s="1" a="1"/>
  <c r="O2419" i="3"/>
  <c r="P2419" i="3" s="1"/>
  <c r="Q2419" i="3" s="1" a="1"/>
  <c r="O2420" i="3"/>
  <c r="P2420" i="3" s="1"/>
  <c r="Q2420" i="3" s="1" a="1"/>
  <c r="O2421" i="3"/>
  <c r="P2421" i="3" s="1"/>
  <c r="Q2421" i="3" s="1" a="1"/>
  <c r="O2422" i="3"/>
  <c r="P2422" i="3" s="1"/>
  <c r="Q2422" i="3" s="1" a="1"/>
  <c r="O2423" i="3"/>
  <c r="P2423" i="3" s="1"/>
  <c r="Q2423" i="3" s="1" a="1"/>
  <c r="O2424" i="3"/>
  <c r="P2424" i="3" s="1"/>
  <c r="Q2424" i="3" s="1" a="1"/>
  <c r="O2425" i="3"/>
  <c r="P2425" i="3" s="1"/>
  <c r="Q2425" i="3" s="1" a="1"/>
  <c r="O2426" i="3"/>
  <c r="P2426" i="3" s="1"/>
  <c r="Q2426" i="3" s="1" a="1"/>
  <c r="O2427" i="3"/>
  <c r="P2427" i="3" s="1"/>
  <c r="Q2427" i="3" s="1" a="1"/>
  <c r="O2428" i="3"/>
  <c r="P2428" i="3" s="1"/>
  <c r="Q2428" i="3" s="1" a="1"/>
  <c r="O2429" i="3"/>
  <c r="P2429" i="3" s="1"/>
  <c r="Q2429" i="3" s="1" a="1"/>
  <c r="O2430" i="3"/>
  <c r="P2430" i="3" s="1"/>
  <c r="Q2430" i="3" s="1" a="1"/>
  <c r="O2431" i="3"/>
  <c r="P2431" i="3" s="1"/>
  <c r="Q2431" i="3" s="1" a="1"/>
  <c r="O2432" i="3"/>
  <c r="P2432" i="3" s="1"/>
  <c r="Q2432" i="3" s="1" a="1"/>
  <c r="O2433" i="3"/>
  <c r="P2433" i="3" s="1"/>
  <c r="Q2433" i="3" s="1" a="1"/>
  <c r="O2434" i="3"/>
  <c r="P2434" i="3" s="1"/>
  <c r="Q2434" i="3" s="1" a="1"/>
  <c r="O2435" i="3"/>
  <c r="P2435" i="3" s="1"/>
  <c r="Q2435" i="3" s="1" a="1"/>
  <c r="O2436" i="3"/>
  <c r="P2436" i="3" s="1"/>
  <c r="Q2436" i="3" s="1" a="1"/>
  <c r="O2437" i="3"/>
  <c r="P2437" i="3" s="1"/>
  <c r="Q2437" i="3" s="1" a="1"/>
  <c r="O2438" i="3"/>
  <c r="P2438" i="3" s="1"/>
  <c r="Q2438" i="3" s="1" a="1"/>
  <c r="O2439" i="3"/>
  <c r="P2439" i="3" s="1"/>
  <c r="Q2439" i="3" s="1" a="1"/>
  <c r="O2440" i="3"/>
  <c r="P2440" i="3" s="1"/>
  <c r="Q2440" i="3" s="1" a="1"/>
  <c r="O2441" i="3"/>
  <c r="P2441" i="3" s="1"/>
  <c r="Q2441" i="3" s="1" a="1"/>
  <c r="O2442" i="3"/>
  <c r="P2442" i="3" s="1"/>
  <c r="Q2442" i="3" s="1" a="1"/>
  <c r="O2443" i="3"/>
  <c r="P2443" i="3" s="1"/>
  <c r="Q2443" i="3" s="1" a="1"/>
  <c r="O2444" i="3"/>
  <c r="P2444" i="3" s="1"/>
  <c r="Q2444" i="3" s="1" a="1"/>
  <c r="O2445" i="3"/>
  <c r="P2445" i="3" s="1"/>
  <c r="Q2445" i="3" s="1" a="1"/>
  <c r="O2446" i="3"/>
  <c r="P2446" i="3" s="1"/>
  <c r="Q2446" i="3" s="1" a="1"/>
  <c r="O2447" i="3"/>
  <c r="P2447" i="3" s="1"/>
  <c r="Q2447" i="3" s="1" a="1"/>
  <c r="O2448" i="3"/>
  <c r="P2448" i="3" s="1"/>
  <c r="Q2448" i="3" s="1" a="1"/>
  <c r="O2449" i="3"/>
  <c r="P2449" i="3" s="1"/>
  <c r="Q2449" i="3" s="1" a="1"/>
  <c r="O2450" i="3"/>
  <c r="P2450" i="3" s="1"/>
  <c r="Q2450" i="3" s="1" a="1"/>
  <c r="O2451" i="3"/>
  <c r="P2451" i="3" s="1"/>
  <c r="Q2451" i="3" s="1" a="1"/>
  <c r="O2452" i="3"/>
  <c r="P2452" i="3" s="1"/>
  <c r="Q2452" i="3" s="1" a="1"/>
  <c r="O2453" i="3"/>
  <c r="P2453" i="3" s="1"/>
  <c r="Q2453" i="3" s="1" a="1"/>
  <c r="O2454" i="3"/>
  <c r="P2454" i="3" s="1"/>
  <c r="Q2454" i="3" s="1" a="1"/>
  <c r="O2455" i="3"/>
  <c r="P2455" i="3" s="1"/>
  <c r="Q2455" i="3" s="1" a="1"/>
  <c r="O2456" i="3"/>
  <c r="P2456" i="3" s="1"/>
  <c r="Q2456" i="3" s="1" a="1"/>
  <c r="O2457" i="3"/>
  <c r="P2457" i="3" s="1"/>
  <c r="Q2457" i="3" s="1" a="1"/>
  <c r="O2458" i="3"/>
  <c r="P2458" i="3" s="1"/>
  <c r="Q2458" i="3" s="1" a="1"/>
  <c r="O2459" i="3"/>
  <c r="P2459" i="3" s="1"/>
  <c r="Q2459" i="3" s="1" a="1"/>
  <c r="O2460" i="3"/>
  <c r="P2460" i="3" s="1"/>
  <c r="Q2460" i="3" s="1" a="1"/>
  <c r="O2461" i="3"/>
  <c r="P2461" i="3" s="1"/>
  <c r="Q2461" i="3" s="1" a="1"/>
  <c r="O2462" i="3"/>
  <c r="P2462" i="3" s="1"/>
  <c r="Q2462" i="3" s="1" a="1"/>
  <c r="O2463" i="3"/>
  <c r="P2463" i="3" s="1"/>
  <c r="Q2463" i="3" s="1" a="1"/>
  <c r="O2464" i="3"/>
  <c r="P2464" i="3" s="1"/>
  <c r="Q2464" i="3" s="1" a="1"/>
  <c r="O2465" i="3"/>
  <c r="P2465" i="3" s="1"/>
  <c r="Q2465" i="3" s="1" a="1"/>
  <c r="O2466" i="3"/>
  <c r="P2466" i="3" s="1"/>
  <c r="Q2466" i="3" s="1" a="1"/>
  <c r="O2467" i="3"/>
  <c r="P2467" i="3" s="1"/>
  <c r="Q2467" i="3" s="1" a="1"/>
  <c r="O2468" i="3"/>
  <c r="P2468" i="3" s="1"/>
  <c r="Q2468" i="3" s="1" a="1"/>
  <c r="O2469" i="3"/>
  <c r="P2469" i="3" s="1"/>
  <c r="Q2469" i="3" s="1" a="1"/>
  <c r="O2470" i="3"/>
  <c r="P2470" i="3" s="1"/>
  <c r="Q2470" i="3" s="1" a="1"/>
  <c r="O2471" i="3"/>
  <c r="P2471" i="3" s="1"/>
  <c r="Q2471" i="3" s="1" a="1"/>
  <c r="O2472" i="3"/>
  <c r="P2472" i="3" s="1"/>
  <c r="Q2472" i="3" s="1" a="1"/>
  <c r="O2473" i="3"/>
  <c r="P2473" i="3" s="1"/>
  <c r="Q2473" i="3" s="1" a="1"/>
  <c r="O2474" i="3"/>
  <c r="P2474" i="3" s="1"/>
  <c r="Q2474" i="3" s="1" a="1"/>
  <c r="O2475" i="3"/>
  <c r="P2475" i="3" s="1"/>
  <c r="Q2475" i="3" s="1" a="1"/>
  <c r="O2476" i="3"/>
  <c r="P2476" i="3" s="1"/>
  <c r="Q2476" i="3" s="1" a="1"/>
  <c r="O2477" i="3"/>
  <c r="P2477" i="3" s="1"/>
  <c r="Q2477" i="3" s="1" a="1"/>
  <c r="O2478" i="3"/>
  <c r="P2478" i="3" s="1"/>
  <c r="Q2478" i="3" s="1" a="1"/>
  <c r="O2479" i="3"/>
  <c r="P2479" i="3" s="1"/>
  <c r="Q2479" i="3" s="1" a="1"/>
  <c r="O2480" i="3"/>
  <c r="P2480" i="3" s="1"/>
  <c r="Q2480" i="3" s="1" a="1"/>
  <c r="O2481" i="3"/>
  <c r="P2481" i="3" s="1"/>
  <c r="Q2481" i="3" s="1" a="1"/>
  <c r="O2482" i="3"/>
  <c r="P2482" i="3" s="1"/>
  <c r="Q2482" i="3" s="1" a="1"/>
  <c r="O2483" i="3"/>
  <c r="P2483" i="3" s="1"/>
  <c r="Q2483" i="3" s="1" a="1"/>
  <c r="O2484" i="3"/>
  <c r="P2484" i="3" s="1"/>
  <c r="Q2484" i="3" s="1" a="1"/>
  <c r="O2485" i="3"/>
  <c r="P2485" i="3" s="1"/>
  <c r="Q2485" i="3" s="1" a="1"/>
  <c r="O2486" i="3"/>
  <c r="P2486" i="3" s="1"/>
  <c r="Q2486" i="3" s="1" a="1"/>
  <c r="O2487" i="3"/>
  <c r="P2487" i="3" s="1"/>
  <c r="Q2487" i="3" s="1" a="1"/>
  <c r="O2488" i="3"/>
  <c r="P2488" i="3" s="1"/>
  <c r="Q2488" i="3" s="1" a="1"/>
  <c r="O2489" i="3"/>
  <c r="P2489" i="3" s="1"/>
  <c r="Q2489" i="3" s="1" a="1"/>
  <c r="O2490" i="3"/>
  <c r="P2490" i="3" s="1"/>
  <c r="Q2490" i="3" s="1" a="1"/>
  <c r="O2491" i="3"/>
  <c r="P2491" i="3" s="1"/>
  <c r="Q2491" i="3" s="1" a="1"/>
  <c r="O2492" i="3"/>
  <c r="P2492" i="3" s="1"/>
  <c r="Q2492" i="3" s="1" a="1"/>
  <c r="O2493" i="3"/>
  <c r="P2493" i="3" s="1"/>
  <c r="Q2493" i="3" s="1" a="1"/>
  <c r="O2494" i="3"/>
  <c r="P2494" i="3" s="1"/>
  <c r="Q2494" i="3" s="1" a="1"/>
  <c r="O2495" i="3"/>
  <c r="P2495" i="3" s="1"/>
  <c r="Q2495" i="3" s="1" a="1"/>
  <c r="O2496" i="3"/>
  <c r="P2496" i="3" s="1"/>
  <c r="Q2496" i="3" s="1" a="1"/>
  <c r="O2497" i="3"/>
  <c r="P2497" i="3" s="1"/>
  <c r="Q2497" i="3" s="1" a="1"/>
  <c r="O2498" i="3"/>
  <c r="P2498" i="3" s="1"/>
  <c r="Q2498" i="3" s="1" a="1"/>
  <c r="O2499" i="3"/>
  <c r="P2499" i="3" s="1"/>
  <c r="Q2499" i="3" s="1" a="1"/>
  <c r="O2500" i="3"/>
  <c r="P2500" i="3" s="1"/>
  <c r="Q2500" i="3" s="1" a="1"/>
  <c r="O2501" i="3"/>
  <c r="P2501" i="3" s="1"/>
  <c r="Q2501" i="3" s="1" a="1"/>
  <c r="O2502" i="3"/>
  <c r="P2502" i="3" s="1"/>
  <c r="Q2502" i="3" s="1" a="1"/>
  <c r="O2503" i="3"/>
  <c r="P2503" i="3" s="1"/>
  <c r="Q2503" i="3" s="1" a="1"/>
  <c r="O2504" i="3"/>
  <c r="P2504" i="3" s="1"/>
  <c r="Q2504" i="3" s="1" a="1"/>
  <c r="O2505" i="3"/>
  <c r="P2505" i="3" s="1"/>
  <c r="Q2505" i="3" s="1" a="1"/>
  <c r="O2506" i="3"/>
  <c r="P2506" i="3" s="1"/>
  <c r="Q2506" i="3" s="1" a="1"/>
  <c r="O2507" i="3"/>
  <c r="P2507" i="3" s="1"/>
  <c r="Q2507" i="3" s="1" a="1"/>
  <c r="O2508" i="3"/>
  <c r="P2508" i="3" s="1"/>
  <c r="Q2508" i="3" s="1" a="1"/>
  <c r="O2509" i="3"/>
  <c r="P2509" i="3" s="1"/>
  <c r="Q2509" i="3" s="1" a="1"/>
  <c r="O2510" i="3"/>
  <c r="P2510" i="3" s="1"/>
  <c r="Q2510" i="3" s="1" a="1"/>
  <c r="O2511" i="3"/>
  <c r="P2511" i="3" s="1"/>
  <c r="Q2511" i="3" s="1" a="1"/>
  <c r="O2512" i="3"/>
  <c r="P2512" i="3" s="1"/>
  <c r="Q2512" i="3" s="1" a="1"/>
  <c r="O2513" i="3"/>
  <c r="P2513" i="3" s="1"/>
  <c r="Q2513" i="3" s="1" a="1"/>
  <c r="O2514" i="3"/>
  <c r="P2514" i="3" s="1"/>
  <c r="Q2514" i="3" s="1" a="1"/>
  <c r="O2515" i="3"/>
  <c r="P2515" i="3" s="1"/>
  <c r="Q2515" i="3" s="1" a="1"/>
  <c r="O2516" i="3"/>
  <c r="P2516" i="3" s="1"/>
  <c r="Q2516" i="3" s="1" a="1"/>
  <c r="O2517" i="3"/>
  <c r="P2517" i="3" s="1"/>
  <c r="Q2517" i="3" s="1" a="1"/>
  <c r="O2518" i="3"/>
  <c r="P2518" i="3" s="1"/>
  <c r="Q2518" i="3" s="1" a="1"/>
  <c r="O2519" i="3"/>
  <c r="P2519" i="3" s="1"/>
  <c r="Q2519" i="3" s="1" a="1"/>
  <c r="O2520" i="3"/>
  <c r="P2520" i="3" s="1"/>
  <c r="Q2520" i="3" s="1" a="1"/>
  <c r="O2521" i="3"/>
  <c r="P2521" i="3" s="1"/>
  <c r="Q2521" i="3" s="1" a="1"/>
  <c r="O2522" i="3"/>
  <c r="P2522" i="3" s="1"/>
  <c r="Q2522" i="3" s="1" a="1"/>
  <c r="O2523" i="3"/>
  <c r="P2523" i="3" s="1"/>
  <c r="Q2523" i="3" s="1" a="1"/>
  <c r="O2524" i="3"/>
  <c r="P2524" i="3" s="1"/>
  <c r="Q2524" i="3" s="1" a="1"/>
  <c r="O2525" i="3"/>
  <c r="P2525" i="3" s="1"/>
  <c r="Q2525" i="3" s="1" a="1"/>
  <c r="O2526" i="3"/>
  <c r="P2526" i="3" s="1"/>
  <c r="Q2526" i="3" s="1" a="1"/>
  <c r="O2527" i="3"/>
  <c r="P2527" i="3" s="1"/>
  <c r="Q2527" i="3" s="1" a="1"/>
  <c r="O2528" i="3"/>
  <c r="P2528" i="3" s="1"/>
  <c r="Q2528" i="3" s="1" a="1"/>
  <c r="O2529" i="3"/>
  <c r="P2529" i="3" s="1"/>
  <c r="Q2529" i="3" s="1" a="1"/>
  <c r="O2530" i="3"/>
  <c r="P2530" i="3" s="1"/>
  <c r="Q2530" i="3" s="1" a="1"/>
  <c r="O2531" i="3"/>
  <c r="P2531" i="3" s="1"/>
  <c r="Q2531" i="3" s="1" a="1"/>
  <c r="O2532" i="3"/>
  <c r="P2532" i="3" s="1"/>
  <c r="Q2532" i="3" s="1" a="1"/>
  <c r="O2533" i="3"/>
  <c r="P2533" i="3" s="1"/>
  <c r="Q2533" i="3" s="1" a="1"/>
  <c r="O2534" i="3"/>
  <c r="P2534" i="3" s="1"/>
  <c r="Q2534" i="3" s="1" a="1"/>
  <c r="O2535" i="3"/>
  <c r="P2535" i="3" s="1"/>
  <c r="Q2535" i="3" s="1" a="1"/>
  <c r="O2536" i="3"/>
  <c r="P2536" i="3" s="1"/>
  <c r="Q2536" i="3" s="1" a="1"/>
  <c r="O2537" i="3"/>
  <c r="P2537" i="3" s="1"/>
  <c r="Q2537" i="3" s="1" a="1"/>
  <c r="O2538" i="3"/>
  <c r="P2538" i="3" s="1"/>
  <c r="Q2538" i="3" s="1" a="1"/>
  <c r="O2539" i="3"/>
  <c r="P2539" i="3" s="1"/>
  <c r="Q2539" i="3" s="1" a="1"/>
  <c r="O2540" i="3"/>
  <c r="P2540" i="3" s="1"/>
  <c r="Q2540" i="3" s="1" a="1"/>
  <c r="O2541" i="3"/>
  <c r="P2541" i="3" s="1"/>
  <c r="Q2541" i="3" s="1" a="1"/>
  <c r="O2542" i="3"/>
  <c r="P2542" i="3" s="1"/>
  <c r="Q2542" i="3" s="1" a="1"/>
  <c r="O2543" i="3"/>
  <c r="P2543" i="3" s="1"/>
  <c r="Q2543" i="3" s="1" a="1"/>
  <c r="O2544" i="3"/>
  <c r="P2544" i="3" s="1"/>
  <c r="Q2544" i="3" s="1" a="1"/>
  <c r="O2545" i="3"/>
  <c r="P2545" i="3" s="1"/>
  <c r="Q2545" i="3" s="1" a="1"/>
  <c r="O2546" i="3"/>
  <c r="P2546" i="3" s="1"/>
  <c r="Q2546" i="3" s="1" a="1"/>
  <c r="O2547" i="3"/>
  <c r="P2547" i="3" s="1"/>
  <c r="Q2547" i="3" s="1" a="1"/>
  <c r="O2548" i="3"/>
  <c r="P2548" i="3" s="1"/>
  <c r="Q2548" i="3" s="1" a="1"/>
  <c r="O2549" i="3"/>
  <c r="P2549" i="3" s="1"/>
  <c r="Q2549" i="3" s="1" a="1"/>
  <c r="O2550" i="3"/>
  <c r="P2550" i="3" s="1"/>
  <c r="Q2550" i="3" s="1" a="1"/>
  <c r="O2551" i="3"/>
  <c r="P2551" i="3" s="1"/>
  <c r="Q2551" i="3" s="1" a="1"/>
  <c r="O2552" i="3"/>
  <c r="P2552" i="3" s="1"/>
  <c r="Q2552" i="3" s="1" a="1"/>
  <c r="O2553" i="3"/>
  <c r="P2553" i="3" s="1"/>
  <c r="Q2553" i="3" s="1" a="1"/>
  <c r="O2554" i="3"/>
  <c r="P2554" i="3" s="1"/>
  <c r="Q2554" i="3" s="1" a="1"/>
  <c r="O2555" i="3"/>
  <c r="P2555" i="3" s="1"/>
  <c r="Q2555" i="3" s="1" a="1"/>
  <c r="O2556" i="3"/>
  <c r="P2556" i="3" s="1"/>
  <c r="Q2556" i="3" s="1" a="1"/>
  <c r="O2557" i="3"/>
  <c r="P2557" i="3" s="1"/>
  <c r="Q2557" i="3" s="1" a="1"/>
  <c r="O2558" i="3"/>
  <c r="P2558" i="3" s="1"/>
  <c r="Q2558" i="3" s="1" a="1"/>
  <c r="O2559" i="3"/>
  <c r="P2559" i="3" s="1"/>
  <c r="Q2559" i="3" s="1" a="1"/>
  <c r="O2560" i="3"/>
  <c r="P2560" i="3" s="1"/>
  <c r="Q2560" i="3" s="1" a="1"/>
  <c r="O2561" i="3"/>
  <c r="P2561" i="3" s="1"/>
  <c r="Q2561" i="3" s="1" a="1"/>
  <c r="O2562" i="3"/>
  <c r="P2562" i="3" s="1"/>
  <c r="Q2562" i="3" s="1" a="1"/>
  <c r="O2563" i="3"/>
  <c r="P2563" i="3" s="1"/>
  <c r="Q2563" i="3" s="1" a="1"/>
  <c r="O2564" i="3"/>
  <c r="P2564" i="3" s="1"/>
  <c r="Q2564" i="3" s="1" a="1"/>
  <c r="O2565" i="3"/>
  <c r="P2565" i="3" s="1"/>
  <c r="Q2565" i="3" s="1" a="1"/>
  <c r="O2566" i="3"/>
  <c r="P2566" i="3" s="1"/>
  <c r="Q2566" i="3" s="1" a="1"/>
  <c r="O2567" i="3"/>
  <c r="P2567" i="3" s="1"/>
  <c r="Q2567" i="3" s="1" a="1"/>
  <c r="O2568" i="3"/>
  <c r="P2568" i="3" s="1"/>
  <c r="Q2568" i="3" s="1" a="1"/>
  <c r="O2569" i="3"/>
  <c r="P2569" i="3" s="1"/>
  <c r="Q2569" i="3" s="1" a="1"/>
  <c r="O2570" i="3"/>
  <c r="P2570" i="3" s="1"/>
  <c r="Q2570" i="3" s="1" a="1"/>
  <c r="O2571" i="3"/>
  <c r="P2571" i="3" s="1"/>
  <c r="Q2571" i="3" s="1" a="1"/>
  <c r="O2572" i="3"/>
  <c r="P2572" i="3" s="1"/>
  <c r="Q2572" i="3" s="1" a="1"/>
  <c r="O2573" i="3"/>
  <c r="P2573" i="3" s="1"/>
  <c r="Q2573" i="3" s="1" a="1"/>
  <c r="O2574" i="3"/>
  <c r="P2574" i="3" s="1"/>
  <c r="Q2574" i="3" s="1" a="1"/>
  <c r="O2575" i="3"/>
  <c r="P2575" i="3" s="1"/>
  <c r="Q2575" i="3" s="1" a="1"/>
  <c r="O2576" i="3"/>
  <c r="P2576" i="3" s="1"/>
  <c r="Q2576" i="3" s="1" a="1"/>
  <c r="O2577" i="3"/>
  <c r="P2577" i="3" s="1"/>
  <c r="Q2577" i="3" s="1" a="1"/>
  <c r="O2578" i="3"/>
  <c r="P2578" i="3" s="1"/>
  <c r="Q2578" i="3" s="1" a="1"/>
  <c r="O2579" i="3"/>
  <c r="P2579" i="3" s="1"/>
  <c r="Q2579" i="3" s="1" a="1"/>
  <c r="O2580" i="3"/>
  <c r="P2580" i="3" s="1"/>
  <c r="Q2580" i="3" s="1" a="1"/>
  <c r="O2581" i="3"/>
  <c r="P2581" i="3" s="1"/>
  <c r="Q2581" i="3" s="1" a="1"/>
  <c r="O2582" i="3"/>
  <c r="P2582" i="3" s="1"/>
  <c r="Q2582" i="3" s="1" a="1"/>
  <c r="O2583" i="3"/>
  <c r="P2583" i="3" s="1"/>
  <c r="Q2583" i="3" s="1" a="1"/>
  <c r="O2584" i="3"/>
  <c r="P2584" i="3" s="1"/>
  <c r="Q2584" i="3" s="1" a="1"/>
  <c r="O2585" i="3"/>
  <c r="P2585" i="3" s="1"/>
  <c r="Q2585" i="3" s="1" a="1"/>
  <c r="O2586" i="3"/>
  <c r="P2586" i="3" s="1"/>
  <c r="Q2586" i="3" s="1" a="1"/>
  <c r="O2587" i="3"/>
  <c r="P2587" i="3" s="1"/>
  <c r="Q2587" i="3" s="1" a="1"/>
  <c r="O2588" i="3"/>
  <c r="P2588" i="3" s="1"/>
  <c r="Q2588" i="3" s="1" a="1"/>
  <c r="O2589" i="3"/>
  <c r="P2589" i="3" s="1"/>
  <c r="Q2589" i="3" s="1" a="1"/>
  <c r="O2590" i="3"/>
  <c r="P2590" i="3" s="1"/>
  <c r="Q2590" i="3" s="1" a="1"/>
  <c r="O2591" i="3"/>
  <c r="P2591" i="3" s="1"/>
  <c r="Q2591" i="3" s="1" a="1"/>
  <c r="O2592" i="3"/>
  <c r="P2592" i="3" s="1"/>
  <c r="Q2592" i="3" s="1" a="1"/>
  <c r="O2593" i="3"/>
  <c r="P2593" i="3" s="1"/>
  <c r="Q2593" i="3" s="1" a="1"/>
  <c r="O2594" i="3"/>
  <c r="P2594" i="3" s="1"/>
  <c r="Q2594" i="3" s="1" a="1"/>
  <c r="O2595" i="3"/>
  <c r="P2595" i="3" s="1"/>
  <c r="Q2595" i="3" s="1" a="1"/>
  <c r="O2596" i="3"/>
  <c r="P2596" i="3" s="1"/>
  <c r="Q2596" i="3" s="1" a="1"/>
  <c r="O2597" i="3"/>
  <c r="P2597" i="3" s="1"/>
  <c r="Q2597" i="3" s="1" a="1"/>
  <c r="O2598" i="3"/>
  <c r="P2598" i="3" s="1"/>
  <c r="Q2598" i="3" s="1" a="1"/>
  <c r="O2599" i="3"/>
  <c r="P2599" i="3" s="1"/>
  <c r="Q2599" i="3" s="1" a="1"/>
  <c r="O2600" i="3"/>
  <c r="P2600" i="3" s="1"/>
  <c r="Q2600" i="3" s="1" a="1"/>
  <c r="O2601" i="3"/>
  <c r="P2601" i="3" s="1"/>
  <c r="Q2601" i="3" s="1" a="1"/>
  <c r="O2602" i="3"/>
  <c r="P2602" i="3" s="1"/>
  <c r="Q2602" i="3" s="1" a="1"/>
  <c r="O2603" i="3"/>
  <c r="P2603" i="3" s="1"/>
  <c r="Q2603" i="3" s="1" a="1"/>
  <c r="O2604" i="3"/>
  <c r="P2604" i="3" s="1"/>
  <c r="Q2604" i="3" s="1" a="1"/>
  <c r="O2605" i="3"/>
  <c r="P2605" i="3" s="1"/>
  <c r="Q2605" i="3" s="1" a="1"/>
  <c r="O2606" i="3"/>
  <c r="P2606" i="3" s="1"/>
  <c r="Q2606" i="3" s="1" a="1"/>
  <c r="O2607" i="3"/>
  <c r="P2607" i="3" s="1"/>
  <c r="Q2607" i="3" s="1" a="1"/>
  <c r="O2608" i="3"/>
  <c r="P2608" i="3" s="1"/>
  <c r="Q2608" i="3" s="1" a="1"/>
  <c r="O2609" i="3"/>
  <c r="P2609" i="3" s="1"/>
  <c r="Q2609" i="3" s="1" a="1"/>
  <c r="O2610" i="3"/>
  <c r="P2610" i="3" s="1"/>
  <c r="Q2610" i="3" s="1" a="1"/>
  <c r="O2611" i="3"/>
  <c r="P2611" i="3" s="1"/>
  <c r="Q2611" i="3" s="1" a="1"/>
  <c r="O2612" i="3"/>
  <c r="P2612" i="3" s="1"/>
  <c r="Q2612" i="3" s="1" a="1"/>
  <c r="O2613" i="3"/>
  <c r="P2613" i="3" s="1"/>
  <c r="Q2613" i="3" s="1" a="1"/>
  <c r="O2614" i="3"/>
  <c r="P2614" i="3" s="1"/>
  <c r="Q2614" i="3" s="1" a="1"/>
  <c r="O2615" i="3"/>
  <c r="P2615" i="3" s="1"/>
  <c r="Q2615" i="3" s="1" a="1"/>
  <c r="O2616" i="3"/>
  <c r="P2616" i="3" s="1"/>
  <c r="Q2616" i="3" s="1" a="1"/>
  <c r="O2617" i="3"/>
  <c r="P2617" i="3" s="1"/>
  <c r="Q2617" i="3" s="1" a="1"/>
  <c r="O2618" i="3"/>
  <c r="P2618" i="3" s="1"/>
  <c r="Q2618" i="3" s="1" a="1"/>
  <c r="O2619" i="3"/>
  <c r="P2619" i="3" s="1"/>
  <c r="Q2619" i="3" s="1" a="1"/>
  <c r="O2620" i="3"/>
  <c r="P2620" i="3" s="1"/>
  <c r="Q2620" i="3" s="1" a="1"/>
  <c r="O2621" i="3"/>
  <c r="P2621" i="3" s="1"/>
  <c r="Q2621" i="3" s="1" a="1"/>
  <c r="O2622" i="3"/>
  <c r="P2622" i="3" s="1"/>
  <c r="Q2622" i="3" s="1" a="1"/>
  <c r="O2623" i="3"/>
  <c r="P2623" i="3" s="1"/>
  <c r="Q2623" i="3" s="1" a="1"/>
  <c r="O2624" i="3"/>
  <c r="P2624" i="3" s="1"/>
  <c r="Q2624" i="3" s="1" a="1"/>
  <c r="O2625" i="3"/>
  <c r="P2625" i="3" s="1"/>
  <c r="Q2625" i="3" s="1" a="1"/>
  <c r="O2626" i="3"/>
  <c r="P2626" i="3" s="1"/>
  <c r="Q2626" i="3" s="1" a="1"/>
  <c r="O2627" i="3"/>
  <c r="P2627" i="3" s="1"/>
  <c r="Q2627" i="3" s="1" a="1"/>
  <c r="O2628" i="3"/>
  <c r="P2628" i="3" s="1"/>
  <c r="Q2628" i="3" s="1" a="1"/>
  <c r="O2629" i="3"/>
  <c r="P2629" i="3" s="1"/>
  <c r="Q2629" i="3" s="1" a="1"/>
  <c r="O2630" i="3"/>
  <c r="P2630" i="3" s="1"/>
  <c r="Q2630" i="3" s="1" a="1"/>
  <c r="O2631" i="3"/>
  <c r="P2631" i="3" s="1"/>
  <c r="Q2631" i="3" s="1" a="1"/>
  <c r="O2632" i="3"/>
  <c r="P2632" i="3" s="1"/>
  <c r="Q2632" i="3" s="1" a="1"/>
  <c r="O2633" i="3"/>
  <c r="P2633" i="3" s="1"/>
  <c r="Q2633" i="3" s="1" a="1"/>
  <c r="O2634" i="3"/>
  <c r="P2634" i="3" s="1"/>
  <c r="Q2634" i="3" s="1" a="1"/>
  <c r="O2635" i="3"/>
  <c r="P2635" i="3" s="1"/>
  <c r="Q2635" i="3" s="1" a="1"/>
  <c r="O2636" i="3"/>
  <c r="P2636" i="3" s="1"/>
  <c r="Q2636" i="3" s="1" a="1"/>
  <c r="O2637" i="3"/>
  <c r="P2637" i="3" s="1"/>
  <c r="Q2637" i="3" s="1" a="1"/>
  <c r="O2638" i="3"/>
  <c r="P2638" i="3" s="1"/>
  <c r="Q2638" i="3" s="1" a="1"/>
  <c r="O2639" i="3"/>
  <c r="P2639" i="3" s="1"/>
  <c r="Q2639" i="3" s="1" a="1"/>
  <c r="O2640" i="3"/>
  <c r="P2640" i="3" s="1"/>
  <c r="Q2640" i="3" s="1" a="1"/>
  <c r="O2641" i="3"/>
  <c r="P2641" i="3" s="1"/>
  <c r="Q2641" i="3" s="1" a="1"/>
  <c r="O2642" i="3"/>
  <c r="P2642" i="3" s="1"/>
  <c r="Q2642" i="3" s="1" a="1"/>
  <c r="O2643" i="3"/>
  <c r="P2643" i="3" s="1"/>
  <c r="Q2643" i="3" s="1" a="1"/>
  <c r="O2644" i="3"/>
  <c r="P2644" i="3" s="1"/>
  <c r="Q2644" i="3" s="1" a="1"/>
  <c r="O2645" i="3"/>
  <c r="P2645" i="3" s="1"/>
  <c r="Q2645" i="3" s="1" a="1"/>
  <c r="O2646" i="3"/>
  <c r="P2646" i="3" s="1"/>
  <c r="Q2646" i="3" s="1" a="1"/>
  <c r="O2647" i="3"/>
  <c r="P2647" i="3" s="1"/>
  <c r="Q2647" i="3" s="1" a="1"/>
  <c r="O2648" i="3"/>
  <c r="P2648" i="3" s="1"/>
  <c r="Q2648" i="3" s="1" a="1"/>
  <c r="O2649" i="3"/>
  <c r="P2649" i="3" s="1"/>
  <c r="Q2649" i="3" s="1" a="1"/>
  <c r="O2650" i="3"/>
  <c r="P2650" i="3" s="1"/>
  <c r="Q2650" i="3" s="1" a="1"/>
  <c r="O2651" i="3"/>
  <c r="P2651" i="3" s="1"/>
  <c r="Q2651" i="3" s="1" a="1"/>
  <c r="O2652" i="3"/>
  <c r="P2652" i="3" s="1"/>
  <c r="Q2652" i="3" s="1" a="1"/>
  <c r="O2653" i="3"/>
  <c r="P2653" i="3" s="1"/>
  <c r="Q2653" i="3" s="1" a="1"/>
  <c r="O2654" i="3"/>
  <c r="P2654" i="3" s="1"/>
  <c r="Q2654" i="3" s="1" a="1"/>
  <c r="O2655" i="3"/>
  <c r="P2655" i="3" s="1"/>
  <c r="Q2655" i="3" s="1" a="1"/>
  <c r="O2656" i="3"/>
  <c r="P2656" i="3" s="1"/>
  <c r="Q2656" i="3" s="1" a="1"/>
  <c r="O2657" i="3"/>
  <c r="P2657" i="3" s="1"/>
  <c r="Q2657" i="3" s="1" a="1"/>
  <c r="O2658" i="3"/>
  <c r="P2658" i="3" s="1"/>
  <c r="Q2658" i="3" s="1" a="1"/>
  <c r="O2659" i="3"/>
  <c r="P2659" i="3" s="1"/>
  <c r="Q2659" i="3" s="1" a="1"/>
  <c r="O2660" i="3"/>
  <c r="P2660" i="3" s="1"/>
  <c r="Q2660" i="3" s="1" a="1"/>
  <c r="O2661" i="3"/>
  <c r="P2661" i="3" s="1"/>
  <c r="Q2661" i="3" s="1" a="1"/>
  <c r="O2662" i="3"/>
  <c r="P2662" i="3" s="1"/>
  <c r="Q2662" i="3" s="1" a="1"/>
  <c r="O2663" i="3"/>
  <c r="P2663" i="3" s="1"/>
  <c r="Q2663" i="3" s="1" a="1"/>
  <c r="O2664" i="3"/>
  <c r="P2664" i="3" s="1"/>
  <c r="Q2664" i="3" s="1" a="1"/>
  <c r="O2665" i="3"/>
  <c r="P2665" i="3" s="1"/>
  <c r="Q2665" i="3" s="1" a="1"/>
  <c r="O2666" i="3"/>
  <c r="P2666" i="3" s="1"/>
  <c r="Q2666" i="3" s="1" a="1"/>
  <c r="O2667" i="3"/>
  <c r="P2667" i="3" s="1"/>
  <c r="Q2667" i="3" s="1" a="1"/>
  <c r="O2668" i="3"/>
  <c r="P2668" i="3" s="1"/>
  <c r="Q2668" i="3" s="1" a="1"/>
  <c r="O2669" i="3"/>
  <c r="P2669" i="3" s="1"/>
  <c r="Q2669" i="3" s="1" a="1"/>
  <c r="O2670" i="3"/>
  <c r="P2670" i="3" s="1"/>
  <c r="Q2670" i="3" s="1" a="1"/>
  <c r="O2671" i="3"/>
  <c r="P2671" i="3" s="1"/>
  <c r="Q2671" i="3" s="1" a="1"/>
  <c r="O2672" i="3"/>
  <c r="P2672" i="3" s="1"/>
  <c r="Q2672" i="3" s="1" a="1"/>
  <c r="O2673" i="3"/>
  <c r="P2673" i="3" s="1"/>
  <c r="Q2673" i="3" s="1" a="1"/>
  <c r="O2674" i="3"/>
  <c r="P2674" i="3" s="1"/>
  <c r="Q2674" i="3" s="1" a="1"/>
  <c r="O2675" i="3"/>
  <c r="P2675" i="3" s="1"/>
  <c r="Q2675" i="3" s="1" a="1"/>
  <c r="O2676" i="3"/>
  <c r="P2676" i="3" s="1"/>
  <c r="Q2676" i="3" s="1" a="1"/>
  <c r="O2677" i="3"/>
  <c r="P2677" i="3" s="1"/>
  <c r="Q2677" i="3" s="1" a="1"/>
  <c r="O2678" i="3"/>
  <c r="P2678" i="3" s="1"/>
  <c r="Q2678" i="3" s="1" a="1"/>
  <c r="O2679" i="3"/>
  <c r="P2679" i="3" s="1"/>
  <c r="Q2679" i="3" s="1" a="1"/>
  <c r="O2680" i="3"/>
  <c r="P2680" i="3" s="1"/>
  <c r="Q2680" i="3" s="1" a="1"/>
  <c r="O2681" i="3"/>
  <c r="P2681" i="3" s="1"/>
  <c r="Q2681" i="3" s="1" a="1"/>
  <c r="O2682" i="3"/>
  <c r="P2682" i="3" s="1"/>
  <c r="Q2682" i="3" s="1" a="1"/>
  <c r="O2683" i="3"/>
  <c r="P2683" i="3" s="1"/>
  <c r="Q2683" i="3" s="1" a="1"/>
  <c r="O2684" i="3"/>
  <c r="P2684" i="3" s="1"/>
  <c r="Q2684" i="3" s="1" a="1"/>
  <c r="O2685" i="3"/>
  <c r="P2685" i="3" s="1"/>
  <c r="Q2685" i="3" s="1" a="1"/>
  <c r="O2686" i="3"/>
  <c r="P2686" i="3" s="1"/>
  <c r="Q2686" i="3" s="1" a="1"/>
  <c r="O2687" i="3"/>
  <c r="P2687" i="3" s="1"/>
  <c r="Q2687" i="3" s="1" a="1"/>
  <c r="O2688" i="3"/>
  <c r="P2688" i="3" s="1"/>
  <c r="Q2688" i="3" s="1" a="1"/>
  <c r="O2689" i="3"/>
  <c r="P2689" i="3" s="1"/>
  <c r="Q2689" i="3" s="1" a="1"/>
  <c r="O2690" i="3"/>
  <c r="P2690" i="3" s="1"/>
  <c r="Q2690" i="3" s="1" a="1"/>
  <c r="O2691" i="3"/>
  <c r="P2691" i="3" s="1"/>
  <c r="Q2691" i="3" s="1" a="1"/>
  <c r="O2692" i="3"/>
  <c r="P2692" i="3" s="1"/>
  <c r="Q2692" i="3" s="1" a="1"/>
  <c r="O2693" i="3"/>
  <c r="P2693" i="3" s="1"/>
  <c r="Q2693" i="3" s="1" a="1"/>
  <c r="O2694" i="3"/>
  <c r="P2694" i="3" s="1"/>
  <c r="Q2694" i="3" s="1" a="1"/>
  <c r="O2695" i="3"/>
  <c r="P2695" i="3" s="1"/>
  <c r="Q2695" i="3" s="1" a="1"/>
  <c r="O2696" i="3"/>
  <c r="P2696" i="3" s="1"/>
  <c r="Q2696" i="3" s="1" a="1"/>
  <c r="O2697" i="3"/>
  <c r="P2697" i="3" s="1"/>
  <c r="Q2697" i="3" s="1" a="1"/>
  <c r="O2698" i="3"/>
  <c r="P2698" i="3" s="1"/>
  <c r="Q2698" i="3" s="1" a="1"/>
  <c r="O2699" i="3"/>
  <c r="P2699" i="3" s="1"/>
  <c r="Q2699" i="3" s="1" a="1"/>
  <c r="O2700" i="3"/>
  <c r="P2700" i="3" s="1"/>
  <c r="Q2700" i="3" s="1" a="1"/>
  <c r="O2701" i="3"/>
  <c r="P2701" i="3" s="1"/>
  <c r="Q2701" i="3" s="1" a="1"/>
  <c r="O2702" i="3"/>
  <c r="P2702" i="3" s="1"/>
  <c r="Q2702" i="3" s="1" a="1"/>
  <c r="O2703" i="3"/>
  <c r="P2703" i="3" s="1"/>
  <c r="Q2703" i="3" s="1" a="1"/>
  <c r="O2704" i="3"/>
  <c r="P2704" i="3" s="1"/>
  <c r="Q2704" i="3" s="1" a="1"/>
  <c r="O2705" i="3"/>
  <c r="P2705" i="3" s="1"/>
  <c r="Q2705" i="3" s="1" a="1"/>
  <c r="O2706" i="3"/>
  <c r="P2706" i="3" s="1"/>
  <c r="Q2706" i="3" s="1" a="1"/>
  <c r="O2707" i="3"/>
  <c r="P2707" i="3" s="1"/>
  <c r="Q2707" i="3" s="1" a="1"/>
  <c r="O2708" i="3"/>
  <c r="P2708" i="3" s="1"/>
  <c r="Q2708" i="3" s="1" a="1"/>
  <c r="O2709" i="3"/>
  <c r="P2709" i="3" s="1"/>
  <c r="Q2709" i="3" s="1" a="1"/>
  <c r="O2710" i="3"/>
  <c r="P2710" i="3" s="1"/>
  <c r="Q2710" i="3" s="1" a="1"/>
  <c r="O2711" i="3"/>
  <c r="P2711" i="3" s="1"/>
  <c r="Q2711" i="3" s="1" a="1"/>
  <c r="O2712" i="3"/>
  <c r="P2712" i="3" s="1"/>
  <c r="Q2712" i="3" s="1" a="1"/>
  <c r="O2713" i="3"/>
  <c r="P2713" i="3" s="1"/>
  <c r="Q2713" i="3" s="1" a="1"/>
  <c r="O2714" i="3"/>
  <c r="P2714" i="3" s="1"/>
  <c r="Q2714" i="3" s="1" a="1"/>
  <c r="O2715" i="3"/>
  <c r="P2715" i="3" s="1"/>
  <c r="Q2715" i="3" s="1" a="1"/>
  <c r="O2716" i="3"/>
  <c r="P2716" i="3" s="1"/>
  <c r="Q2716" i="3" s="1" a="1"/>
  <c r="O2717" i="3"/>
  <c r="P2717" i="3" s="1"/>
  <c r="Q2717" i="3" s="1" a="1"/>
  <c r="O2718" i="3"/>
  <c r="P2718" i="3" s="1"/>
  <c r="Q2718" i="3" s="1" a="1"/>
  <c r="O2719" i="3"/>
  <c r="P2719" i="3" s="1"/>
  <c r="Q2719" i="3" s="1" a="1"/>
  <c r="O2720" i="3"/>
  <c r="P2720" i="3" s="1"/>
  <c r="Q2720" i="3" s="1" a="1"/>
  <c r="O2721" i="3"/>
  <c r="P2721" i="3" s="1"/>
  <c r="Q2721" i="3" s="1" a="1"/>
  <c r="O2722" i="3"/>
  <c r="P2722" i="3" s="1"/>
  <c r="Q2722" i="3" s="1" a="1"/>
  <c r="O2723" i="3"/>
  <c r="P2723" i="3" s="1"/>
  <c r="Q2723" i="3" s="1" a="1"/>
  <c r="O2724" i="3"/>
  <c r="P2724" i="3" s="1"/>
  <c r="Q2724" i="3" s="1" a="1"/>
  <c r="O2725" i="3"/>
  <c r="P2725" i="3" s="1"/>
  <c r="Q2725" i="3" s="1" a="1"/>
  <c r="O2726" i="3"/>
  <c r="P2726" i="3" s="1"/>
  <c r="Q2726" i="3" s="1" a="1"/>
  <c r="O2727" i="3"/>
  <c r="P2727" i="3" s="1"/>
  <c r="Q2727" i="3" s="1" a="1"/>
  <c r="O2728" i="3"/>
  <c r="P2728" i="3" s="1"/>
  <c r="Q2728" i="3" s="1" a="1"/>
  <c r="O2729" i="3"/>
  <c r="P2729" i="3" s="1"/>
  <c r="Q2729" i="3" s="1" a="1"/>
  <c r="O2730" i="3"/>
  <c r="P2730" i="3" s="1"/>
  <c r="Q2730" i="3" s="1" a="1"/>
  <c r="O2731" i="3"/>
  <c r="P2731" i="3" s="1"/>
  <c r="Q2731" i="3" s="1" a="1"/>
  <c r="O2732" i="3"/>
  <c r="P2732" i="3" s="1"/>
  <c r="Q2732" i="3" s="1" a="1"/>
  <c r="O2733" i="3"/>
  <c r="P2733" i="3" s="1"/>
  <c r="Q2733" i="3" s="1" a="1"/>
  <c r="O2734" i="3"/>
  <c r="P2734" i="3" s="1"/>
  <c r="Q2734" i="3" s="1" a="1"/>
  <c r="O2735" i="3"/>
  <c r="P2735" i="3" s="1"/>
  <c r="Q2735" i="3" s="1" a="1"/>
  <c r="O2736" i="3"/>
  <c r="P2736" i="3" s="1"/>
  <c r="Q2736" i="3" s="1" a="1"/>
  <c r="O2737" i="3"/>
  <c r="P2737" i="3" s="1"/>
  <c r="Q2737" i="3" s="1" a="1"/>
  <c r="O2738" i="3"/>
  <c r="P2738" i="3" s="1"/>
  <c r="Q2738" i="3" s="1" a="1"/>
  <c r="O2739" i="3"/>
  <c r="P2739" i="3" s="1"/>
  <c r="Q2739" i="3" s="1" a="1"/>
  <c r="O2740" i="3"/>
  <c r="P2740" i="3" s="1"/>
  <c r="Q2740" i="3" s="1" a="1"/>
  <c r="O2741" i="3"/>
  <c r="P2741" i="3" s="1"/>
  <c r="Q2741" i="3" s="1" a="1"/>
  <c r="O2742" i="3"/>
  <c r="P2742" i="3" s="1"/>
  <c r="Q2742" i="3" s="1" a="1"/>
  <c r="O2743" i="3"/>
  <c r="P2743" i="3" s="1"/>
  <c r="Q2743" i="3" s="1" a="1"/>
  <c r="O2744" i="3"/>
  <c r="P2744" i="3" s="1"/>
  <c r="Q2744" i="3" s="1" a="1"/>
  <c r="O2745" i="3"/>
  <c r="P2745" i="3" s="1"/>
  <c r="Q2745" i="3" s="1" a="1"/>
  <c r="O2746" i="3"/>
  <c r="P2746" i="3" s="1"/>
  <c r="Q2746" i="3" s="1" a="1"/>
  <c r="O2747" i="3"/>
  <c r="P2747" i="3" s="1"/>
  <c r="Q2747" i="3" s="1" a="1"/>
  <c r="O2748" i="3"/>
  <c r="P2748" i="3" s="1"/>
  <c r="Q2748" i="3" s="1" a="1"/>
  <c r="O2749" i="3"/>
  <c r="P2749" i="3" s="1"/>
  <c r="Q2749" i="3" s="1" a="1"/>
  <c r="O2750" i="3"/>
  <c r="P2750" i="3" s="1"/>
  <c r="Q2750" i="3" s="1" a="1"/>
  <c r="O2751" i="3"/>
  <c r="P2751" i="3" s="1"/>
  <c r="Q2751" i="3" s="1" a="1"/>
  <c r="O2752" i="3"/>
  <c r="P2752" i="3" s="1"/>
  <c r="Q2752" i="3" s="1" a="1"/>
  <c r="O2753" i="3"/>
  <c r="P2753" i="3" s="1"/>
  <c r="Q2753" i="3" s="1" a="1"/>
  <c r="O2754" i="3"/>
  <c r="P2754" i="3" s="1"/>
  <c r="Q2754" i="3" s="1" a="1"/>
  <c r="O2755" i="3"/>
  <c r="P2755" i="3" s="1"/>
  <c r="Q2755" i="3" s="1" a="1"/>
  <c r="O2756" i="3"/>
  <c r="P2756" i="3" s="1"/>
  <c r="Q2756" i="3" s="1" a="1"/>
  <c r="O2757" i="3"/>
  <c r="P2757" i="3" s="1"/>
  <c r="Q2757" i="3" s="1" a="1"/>
  <c r="O2758" i="3"/>
  <c r="P2758" i="3" s="1"/>
  <c r="Q2758" i="3" s="1" a="1"/>
  <c r="O2759" i="3"/>
  <c r="P2759" i="3" s="1"/>
  <c r="Q2759" i="3" s="1" a="1"/>
  <c r="O2760" i="3"/>
  <c r="P2760" i="3" s="1"/>
  <c r="Q2760" i="3" s="1" a="1"/>
  <c r="O2761" i="3"/>
  <c r="P2761" i="3" s="1"/>
  <c r="Q2761" i="3" s="1" a="1"/>
  <c r="O2762" i="3"/>
  <c r="P2762" i="3" s="1"/>
  <c r="Q2762" i="3" s="1" a="1"/>
  <c r="O2763" i="3"/>
  <c r="P2763" i="3" s="1"/>
  <c r="Q2763" i="3" s="1" a="1"/>
  <c r="O2764" i="3"/>
  <c r="P2764" i="3" s="1"/>
  <c r="Q2764" i="3" s="1" a="1"/>
  <c r="O2765" i="3"/>
  <c r="P2765" i="3" s="1"/>
  <c r="Q2765" i="3" s="1" a="1"/>
  <c r="O2766" i="3"/>
  <c r="P2766" i="3" s="1"/>
  <c r="Q2766" i="3" s="1" a="1"/>
  <c r="O2767" i="3"/>
  <c r="P2767" i="3" s="1"/>
  <c r="Q2767" i="3" s="1" a="1"/>
  <c r="O2768" i="3"/>
  <c r="P2768" i="3" s="1"/>
  <c r="Q2768" i="3" s="1" a="1"/>
  <c r="O2769" i="3"/>
  <c r="P2769" i="3" s="1"/>
  <c r="Q2769" i="3" s="1" a="1"/>
  <c r="O2770" i="3"/>
  <c r="P2770" i="3" s="1"/>
  <c r="Q2770" i="3" s="1" a="1"/>
  <c r="O2771" i="3"/>
  <c r="P2771" i="3" s="1"/>
  <c r="Q2771" i="3" s="1" a="1"/>
  <c r="O2772" i="3"/>
  <c r="P2772" i="3" s="1"/>
  <c r="Q2772" i="3" s="1" a="1"/>
  <c r="O2773" i="3"/>
  <c r="P2773" i="3" s="1"/>
  <c r="Q2773" i="3" s="1" a="1"/>
  <c r="O2774" i="3"/>
  <c r="P2774" i="3" s="1"/>
  <c r="Q2774" i="3" s="1" a="1"/>
  <c r="O2775" i="3"/>
  <c r="P2775" i="3" s="1"/>
  <c r="Q2775" i="3" s="1" a="1"/>
  <c r="O2776" i="3"/>
  <c r="P2776" i="3" s="1"/>
  <c r="Q2776" i="3" s="1" a="1"/>
  <c r="O2777" i="3"/>
  <c r="P2777" i="3" s="1"/>
  <c r="Q2777" i="3" s="1" a="1"/>
  <c r="O2778" i="3"/>
  <c r="P2778" i="3" s="1"/>
  <c r="Q2778" i="3" s="1" a="1"/>
  <c r="O2779" i="3"/>
  <c r="P2779" i="3" s="1"/>
  <c r="Q2779" i="3" s="1" a="1"/>
  <c r="O2780" i="3"/>
  <c r="P2780" i="3" s="1"/>
  <c r="Q2780" i="3" s="1" a="1"/>
  <c r="O2781" i="3"/>
  <c r="P2781" i="3" s="1"/>
  <c r="Q2781" i="3" s="1" a="1"/>
  <c r="O2782" i="3"/>
  <c r="P2782" i="3" s="1"/>
  <c r="Q2782" i="3" s="1" a="1"/>
  <c r="O2783" i="3"/>
  <c r="P2783" i="3" s="1"/>
  <c r="Q2783" i="3" s="1" a="1"/>
  <c r="O2784" i="3"/>
  <c r="P2784" i="3" s="1"/>
  <c r="Q2784" i="3" s="1" a="1"/>
  <c r="O2785" i="3"/>
  <c r="P2785" i="3" s="1"/>
  <c r="Q2785" i="3" s="1" a="1"/>
  <c r="O2786" i="3"/>
  <c r="P2786" i="3" s="1"/>
  <c r="Q2786" i="3" s="1" a="1"/>
  <c r="O2787" i="3"/>
  <c r="P2787" i="3" s="1"/>
  <c r="Q2787" i="3" s="1" a="1"/>
  <c r="O2788" i="3"/>
  <c r="P2788" i="3" s="1"/>
  <c r="Q2788" i="3" s="1" a="1"/>
  <c r="O2789" i="3"/>
  <c r="P2789" i="3" s="1"/>
  <c r="Q2789" i="3" s="1" a="1"/>
  <c r="O2790" i="3"/>
  <c r="P2790" i="3" s="1"/>
  <c r="Q2790" i="3" s="1" a="1"/>
  <c r="O2791" i="3"/>
  <c r="P2791" i="3" s="1"/>
  <c r="Q2791" i="3" s="1" a="1"/>
  <c r="O2792" i="3"/>
  <c r="P2792" i="3" s="1"/>
  <c r="Q2792" i="3" s="1" a="1"/>
  <c r="O2793" i="3"/>
  <c r="P2793" i="3" s="1"/>
  <c r="Q2793" i="3" s="1" a="1"/>
  <c r="O2794" i="3"/>
  <c r="P2794" i="3" s="1"/>
  <c r="Q2794" i="3" s="1" a="1"/>
  <c r="O2795" i="3"/>
  <c r="P2795" i="3" s="1"/>
  <c r="Q2795" i="3" s="1" a="1"/>
  <c r="O2796" i="3"/>
  <c r="P2796" i="3" s="1"/>
  <c r="Q2796" i="3" s="1" a="1"/>
  <c r="O2797" i="3"/>
  <c r="P2797" i="3" s="1"/>
  <c r="Q2797" i="3" s="1" a="1"/>
  <c r="O2798" i="3"/>
  <c r="P2798" i="3" s="1"/>
  <c r="Q2798" i="3" s="1" a="1"/>
  <c r="O2799" i="3"/>
  <c r="P2799" i="3" s="1"/>
  <c r="Q2799" i="3" s="1" a="1"/>
  <c r="O2800" i="3"/>
  <c r="P2800" i="3" s="1"/>
  <c r="Q2800" i="3" s="1" a="1"/>
  <c r="O2801" i="3"/>
  <c r="P2801" i="3" s="1"/>
  <c r="Q2801" i="3" s="1" a="1"/>
  <c r="O2802" i="3"/>
  <c r="P2802" i="3" s="1"/>
  <c r="Q2802" i="3" s="1" a="1"/>
  <c r="O2803" i="3"/>
  <c r="P2803" i="3" s="1"/>
  <c r="Q2803" i="3" s="1" a="1"/>
  <c r="O2804" i="3"/>
  <c r="P2804" i="3" s="1"/>
  <c r="Q2804" i="3" s="1" a="1"/>
  <c r="O2805" i="3"/>
  <c r="P2805" i="3" s="1"/>
  <c r="Q2805" i="3" s="1" a="1"/>
  <c r="O2806" i="3"/>
  <c r="P2806" i="3" s="1"/>
  <c r="Q2806" i="3" s="1" a="1"/>
  <c r="O2807" i="3"/>
  <c r="P2807" i="3" s="1"/>
  <c r="Q2807" i="3" s="1" a="1"/>
  <c r="O2808" i="3"/>
  <c r="P2808" i="3" s="1"/>
  <c r="Q2808" i="3" s="1" a="1"/>
  <c r="O2809" i="3"/>
  <c r="P2809" i="3" s="1"/>
  <c r="Q2809" i="3" s="1" a="1"/>
  <c r="O2810" i="3"/>
  <c r="P2810" i="3" s="1"/>
  <c r="Q2810" i="3" s="1" a="1"/>
  <c r="O2811" i="3"/>
  <c r="P2811" i="3" s="1"/>
  <c r="Q2811" i="3" s="1" a="1"/>
  <c r="O2812" i="3"/>
  <c r="P2812" i="3" s="1"/>
  <c r="Q2812" i="3" s="1" a="1"/>
  <c r="O2813" i="3"/>
  <c r="P2813" i="3" s="1"/>
  <c r="Q2813" i="3" s="1" a="1"/>
  <c r="O2814" i="3"/>
  <c r="P2814" i="3" s="1"/>
  <c r="Q2814" i="3" s="1" a="1"/>
  <c r="O2815" i="3"/>
  <c r="P2815" i="3" s="1"/>
  <c r="Q2815" i="3" s="1" a="1"/>
  <c r="O2816" i="3"/>
  <c r="P2816" i="3" s="1"/>
  <c r="Q2816" i="3" s="1" a="1"/>
  <c r="O2817" i="3"/>
  <c r="P2817" i="3" s="1"/>
  <c r="Q2817" i="3" s="1" a="1"/>
  <c r="O2818" i="3"/>
  <c r="P2818" i="3" s="1"/>
  <c r="Q2818" i="3" s="1" a="1"/>
  <c r="O2819" i="3"/>
  <c r="P2819" i="3" s="1"/>
  <c r="Q2819" i="3" s="1" a="1"/>
  <c r="O2820" i="3"/>
  <c r="P2820" i="3" s="1"/>
  <c r="Q2820" i="3" s="1" a="1"/>
  <c r="O2821" i="3"/>
  <c r="P2821" i="3" s="1"/>
  <c r="Q2821" i="3" s="1" a="1"/>
  <c r="O2822" i="3"/>
  <c r="P2822" i="3" s="1"/>
  <c r="Q2822" i="3" s="1" a="1"/>
  <c r="O2823" i="3"/>
  <c r="P2823" i="3" s="1"/>
  <c r="Q2823" i="3" s="1" a="1"/>
  <c r="O2824" i="3"/>
  <c r="P2824" i="3" s="1"/>
  <c r="Q2824" i="3" s="1" a="1"/>
  <c r="O2825" i="3"/>
  <c r="P2825" i="3" s="1"/>
  <c r="Q2825" i="3" s="1" a="1"/>
  <c r="O2826" i="3"/>
  <c r="P2826" i="3" s="1"/>
  <c r="Q2826" i="3" s="1" a="1"/>
  <c r="O2827" i="3"/>
  <c r="P2827" i="3" s="1"/>
  <c r="Q2827" i="3" s="1" a="1"/>
  <c r="O2828" i="3"/>
  <c r="P2828" i="3" s="1"/>
  <c r="Q2828" i="3" s="1" a="1"/>
  <c r="O2829" i="3"/>
  <c r="P2829" i="3" s="1"/>
  <c r="Q2829" i="3" s="1" a="1"/>
  <c r="O2830" i="3"/>
  <c r="P2830" i="3" s="1"/>
  <c r="Q2830" i="3" s="1" a="1"/>
  <c r="O2831" i="3"/>
  <c r="P2831" i="3" s="1"/>
  <c r="Q2831" i="3" s="1" a="1"/>
  <c r="O2832" i="3"/>
  <c r="P2832" i="3" s="1"/>
  <c r="Q2832" i="3" s="1" a="1"/>
  <c r="O2833" i="3"/>
  <c r="P2833" i="3" s="1"/>
  <c r="Q2833" i="3" s="1" a="1"/>
  <c r="O2834" i="3"/>
  <c r="P2834" i="3" s="1"/>
  <c r="Q2834" i="3" s="1" a="1"/>
  <c r="O2835" i="3"/>
  <c r="P2835" i="3" s="1"/>
  <c r="Q2835" i="3" s="1" a="1"/>
  <c r="O2836" i="3"/>
  <c r="P2836" i="3" s="1"/>
  <c r="Q2836" i="3" s="1" a="1"/>
  <c r="O2837" i="3"/>
  <c r="P2837" i="3" s="1"/>
  <c r="Q2837" i="3" s="1" a="1"/>
  <c r="O2838" i="3"/>
  <c r="P2838" i="3" s="1"/>
  <c r="Q2838" i="3" s="1" a="1"/>
  <c r="O2839" i="3"/>
  <c r="P2839" i="3" s="1"/>
  <c r="Q2839" i="3" s="1" a="1"/>
  <c r="O2840" i="3"/>
  <c r="P2840" i="3" s="1"/>
  <c r="Q2840" i="3" s="1" a="1"/>
  <c r="O2841" i="3"/>
  <c r="P2841" i="3" s="1"/>
  <c r="Q2841" i="3" s="1" a="1"/>
  <c r="O2842" i="3"/>
  <c r="P2842" i="3" s="1"/>
  <c r="Q2842" i="3" s="1" a="1"/>
  <c r="O2843" i="3"/>
  <c r="P2843" i="3" s="1"/>
  <c r="Q2843" i="3" s="1" a="1"/>
  <c r="O2844" i="3"/>
  <c r="P2844" i="3" s="1"/>
  <c r="Q2844" i="3" s="1" a="1"/>
  <c r="O2845" i="3"/>
  <c r="P2845" i="3" s="1"/>
  <c r="Q2845" i="3" s="1" a="1"/>
  <c r="O2846" i="3"/>
  <c r="P2846" i="3" s="1"/>
  <c r="Q2846" i="3" s="1" a="1"/>
  <c r="O2847" i="3"/>
  <c r="P2847" i="3" s="1"/>
  <c r="Q2847" i="3" s="1" a="1"/>
  <c r="O2848" i="3"/>
  <c r="P2848" i="3" s="1"/>
  <c r="Q2848" i="3" s="1" a="1"/>
  <c r="O2849" i="3"/>
  <c r="P2849" i="3" s="1"/>
  <c r="Q2849" i="3" s="1" a="1"/>
  <c r="O2850" i="3"/>
  <c r="P2850" i="3" s="1"/>
  <c r="Q2850" i="3" s="1" a="1"/>
  <c r="O2851" i="3"/>
  <c r="P2851" i="3" s="1"/>
  <c r="Q2851" i="3" s="1" a="1"/>
  <c r="O2852" i="3"/>
  <c r="P2852" i="3" s="1"/>
  <c r="Q2852" i="3" s="1" a="1"/>
  <c r="O2853" i="3"/>
  <c r="P2853" i="3" s="1"/>
  <c r="Q2853" i="3" s="1" a="1"/>
  <c r="O2854" i="3"/>
  <c r="P2854" i="3" s="1"/>
  <c r="Q2854" i="3" s="1" a="1"/>
  <c r="O2855" i="3"/>
  <c r="P2855" i="3" s="1"/>
  <c r="Q2855" i="3" s="1" a="1"/>
  <c r="O2856" i="3"/>
  <c r="P2856" i="3" s="1"/>
  <c r="Q2856" i="3" s="1" a="1"/>
  <c r="O2857" i="3"/>
  <c r="P2857" i="3" s="1"/>
  <c r="Q2857" i="3" s="1" a="1"/>
  <c r="O2858" i="3"/>
  <c r="P2858" i="3" s="1"/>
  <c r="Q2858" i="3" s="1" a="1"/>
  <c r="O2859" i="3"/>
  <c r="P2859" i="3" s="1"/>
  <c r="Q2859" i="3" s="1" a="1"/>
  <c r="O2860" i="3"/>
  <c r="P2860" i="3" s="1"/>
  <c r="Q2860" i="3" s="1" a="1"/>
  <c r="O2861" i="3"/>
  <c r="P2861" i="3" s="1"/>
  <c r="Q2861" i="3" s="1" a="1"/>
  <c r="O2862" i="3"/>
  <c r="P2862" i="3" s="1"/>
  <c r="Q2862" i="3" s="1" a="1"/>
  <c r="O2863" i="3"/>
  <c r="P2863" i="3" s="1"/>
  <c r="Q2863" i="3" s="1" a="1"/>
  <c r="O2864" i="3"/>
  <c r="P2864" i="3" s="1"/>
  <c r="Q2864" i="3" s="1" a="1"/>
  <c r="O2865" i="3"/>
  <c r="P2865" i="3" s="1"/>
  <c r="Q2865" i="3" s="1" a="1"/>
  <c r="O2866" i="3"/>
  <c r="P2866" i="3" s="1"/>
  <c r="Q2866" i="3" s="1" a="1"/>
  <c r="O2867" i="3"/>
  <c r="P2867" i="3" s="1"/>
  <c r="Q2867" i="3" s="1" a="1"/>
  <c r="O2868" i="3"/>
  <c r="P2868" i="3" s="1"/>
  <c r="Q2868" i="3" s="1" a="1"/>
  <c r="O2869" i="3"/>
  <c r="P2869" i="3" s="1"/>
  <c r="Q2869" i="3" s="1" a="1"/>
  <c r="O2870" i="3"/>
  <c r="P2870" i="3" s="1"/>
  <c r="Q2870" i="3" s="1" a="1"/>
  <c r="O2871" i="3"/>
  <c r="P2871" i="3" s="1"/>
  <c r="Q2871" i="3" s="1" a="1"/>
  <c r="O2872" i="3"/>
  <c r="P2872" i="3" s="1"/>
  <c r="Q2872" i="3" s="1" a="1"/>
  <c r="O2873" i="3"/>
  <c r="P2873" i="3" s="1"/>
  <c r="Q2873" i="3" s="1" a="1"/>
  <c r="O2874" i="3"/>
  <c r="P2874" i="3" s="1"/>
  <c r="Q2874" i="3" s="1" a="1"/>
  <c r="O2875" i="3"/>
  <c r="P2875" i="3" s="1"/>
  <c r="Q2875" i="3" s="1" a="1"/>
  <c r="O2876" i="3"/>
  <c r="P2876" i="3" s="1"/>
  <c r="Q2876" i="3" s="1" a="1"/>
  <c r="O2877" i="3"/>
  <c r="P2877" i="3" s="1"/>
  <c r="Q2877" i="3" s="1" a="1"/>
  <c r="O2878" i="3"/>
  <c r="P2878" i="3" s="1"/>
  <c r="Q2878" i="3" s="1" a="1"/>
  <c r="O2879" i="3"/>
  <c r="P2879" i="3" s="1"/>
  <c r="Q2879" i="3" s="1" a="1"/>
  <c r="O2880" i="3"/>
  <c r="P2880" i="3" s="1"/>
  <c r="Q2880" i="3" s="1" a="1"/>
  <c r="O2881" i="3"/>
  <c r="P2881" i="3" s="1"/>
  <c r="Q2881" i="3" s="1" a="1"/>
  <c r="O2882" i="3"/>
  <c r="P2882" i="3" s="1"/>
  <c r="Q2882" i="3" s="1" a="1"/>
  <c r="O2883" i="3"/>
  <c r="P2883" i="3" s="1"/>
  <c r="Q2883" i="3" s="1" a="1"/>
  <c r="O2884" i="3"/>
  <c r="P2884" i="3" s="1"/>
  <c r="Q2884" i="3" s="1" a="1"/>
  <c r="O2885" i="3"/>
  <c r="P2885" i="3" s="1"/>
  <c r="Q2885" i="3" s="1" a="1"/>
  <c r="O2886" i="3"/>
  <c r="P2886" i="3" s="1"/>
  <c r="Q2886" i="3" s="1" a="1"/>
  <c r="O2887" i="3"/>
  <c r="P2887" i="3" s="1"/>
  <c r="Q2887" i="3" s="1" a="1"/>
  <c r="O2888" i="3"/>
  <c r="P2888" i="3" s="1"/>
  <c r="Q2888" i="3" s="1" a="1"/>
  <c r="O2889" i="3"/>
  <c r="P2889" i="3" s="1"/>
  <c r="Q2889" i="3" s="1" a="1"/>
  <c r="O2890" i="3"/>
  <c r="P2890" i="3" s="1"/>
  <c r="Q2890" i="3" s="1" a="1"/>
  <c r="O2891" i="3"/>
  <c r="P2891" i="3" s="1"/>
  <c r="Q2891" i="3" s="1" a="1"/>
  <c r="O2892" i="3"/>
  <c r="P2892" i="3" s="1"/>
  <c r="Q2892" i="3" s="1" a="1"/>
  <c r="O2893" i="3"/>
  <c r="P2893" i="3" s="1"/>
  <c r="Q2893" i="3" s="1" a="1"/>
  <c r="O2894" i="3"/>
  <c r="P2894" i="3" s="1"/>
  <c r="Q2894" i="3" s="1" a="1"/>
  <c r="O2895" i="3"/>
  <c r="P2895" i="3" s="1"/>
  <c r="Q2895" i="3" s="1" a="1"/>
  <c r="O2896" i="3"/>
  <c r="P2896" i="3" s="1"/>
  <c r="Q2896" i="3" s="1" a="1"/>
  <c r="O2897" i="3"/>
  <c r="P2897" i="3" s="1"/>
  <c r="Q2897" i="3" s="1" a="1"/>
  <c r="O2898" i="3"/>
  <c r="P2898" i="3" s="1"/>
  <c r="Q2898" i="3" s="1" a="1"/>
  <c r="O2899" i="3"/>
  <c r="P2899" i="3" s="1"/>
  <c r="Q2899" i="3" s="1" a="1"/>
  <c r="O2900" i="3"/>
  <c r="P2900" i="3" s="1"/>
  <c r="Q2900" i="3" s="1" a="1"/>
  <c r="O2901" i="3"/>
  <c r="P2901" i="3" s="1"/>
  <c r="Q2901" i="3" s="1" a="1"/>
  <c r="O2902" i="3"/>
  <c r="P2902" i="3" s="1"/>
  <c r="Q2902" i="3" s="1" a="1"/>
  <c r="O2903" i="3"/>
  <c r="P2903" i="3" s="1"/>
  <c r="Q2903" i="3" s="1" a="1"/>
  <c r="O2904" i="3"/>
  <c r="P2904" i="3" s="1"/>
  <c r="Q2904" i="3" s="1" a="1"/>
  <c r="O2905" i="3"/>
  <c r="P2905" i="3" s="1"/>
  <c r="Q2905" i="3" s="1" a="1"/>
  <c r="O2906" i="3"/>
  <c r="P2906" i="3" s="1"/>
  <c r="Q2906" i="3" s="1" a="1"/>
  <c r="O2907" i="3"/>
  <c r="P2907" i="3" s="1"/>
  <c r="Q2907" i="3" s="1" a="1"/>
  <c r="O2908" i="3"/>
  <c r="P2908" i="3" s="1"/>
  <c r="Q2908" i="3" s="1" a="1"/>
  <c r="O2909" i="3"/>
  <c r="P2909" i="3" s="1"/>
  <c r="Q2909" i="3" s="1" a="1"/>
  <c r="O2910" i="3"/>
  <c r="P2910" i="3" s="1"/>
  <c r="Q2910" i="3" s="1" a="1"/>
  <c r="O2911" i="3"/>
  <c r="P2911" i="3" s="1"/>
  <c r="Q2911" i="3" s="1" a="1"/>
  <c r="O2912" i="3"/>
  <c r="P2912" i="3" s="1"/>
  <c r="Q2912" i="3" s="1" a="1"/>
  <c r="O2913" i="3"/>
  <c r="P2913" i="3" s="1"/>
  <c r="Q2913" i="3" s="1" a="1"/>
  <c r="O2914" i="3"/>
  <c r="P2914" i="3" s="1"/>
  <c r="Q2914" i="3" s="1" a="1"/>
  <c r="O2915" i="3"/>
  <c r="P2915" i="3" s="1"/>
  <c r="Q2915" i="3" s="1" a="1"/>
  <c r="O2916" i="3"/>
  <c r="P2916" i="3" s="1"/>
  <c r="Q2916" i="3" s="1" a="1"/>
  <c r="O2917" i="3"/>
  <c r="P2917" i="3" s="1"/>
  <c r="Q2917" i="3" s="1" a="1"/>
  <c r="O2918" i="3"/>
  <c r="P2918" i="3" s="1"/>
  <c r="Q2918" i="3" s="1" a="1"/>
  <c r="O2919" i="3"/>
  <c r="P2919" i="3" s="1"/>
  <c r="Q2919" i="3" s="1" a="1"/>
  <c r="O2920" i="3"/>
  <c r="P2920" i="3" s="1"/>
  <c r="Q2920" i="3" s="1" a="1"/>
  <c r="O2921" i="3"/>
  <c r="P2921" i="3" s="1"/>
  <c r="Q2921" i="3" s="1" a="1"/>
  <c r="O2922" i="3"/>
  <c r="P2922" i="3" s="1"/>
  <c r="Q2922" i="3" s="1" a="1"/>
  <c r="O2923" i="3"/>
  <c r="P2923" i="3" s="1"/>
  <c r="Q2923" i="3" s="1" a="1"/>
  <c r="O2924" i="3"/>
  <c r="P2924" i="3" s="1"/>
  <c r="Q2924" i="3" s="1" a="1"/>
  <c r="O2925" i="3"/>
  <c r="P2925" i="3" s="1"/>
  <c r="Q2925" i="3" s="1" a="1"/>
  <c r="O2926" i="3"/>
  <c r="P2926" i="3" s="1"/>
  <c r="Q2926" i="3" s="1" a="1"/>
  <c r="O2927" i="3"/>
  <c r="P2927" i="3" s="1"/>
  <c r="Q2927" i="3" s="1" a="1"/>
  <c r="O2928" i="3"/>
  <c r="P2928" i="3" s="1"/>
  <c r="Q2928" i="3" s="1" a="1"/>
  <c r="O2929" i="3"/>
  <c r="P2929" i="3" s="1"/>
  <c r="Q2929" i="3" s="1" a="1"/>
  <c r="O2930" i="3"/>
  <c r="P2930" i="3" s="1"/>
  <c r="Q2930" i="3" s="1" a="1"/>
  <c r="O2931" i="3"/>
  <c r="P2931" i="3" s="1"/>
  <c r="Q2931" i="3" s="1" a="1"/>
  <c r="O2932" i="3"/>
  <c r="P2932" i="3" s="1"/>
  <c r="Q2932" i="3" s="1" a="1"/>
  <c r="O2933" i="3"/>
  <c r="P2933" i="3" s="1"/>
  <c r="Q2933" i="3" s="1" a="1"/>
  <c r="O2934" i="3"/>
  <c r="P2934" i="3" s="1"/>
  <c r="Q2934" i="3" s="1" a="1"/>
  <c r="O2935" i="3"/>
  <c r="P2935" i="3" s="1"/>
  <c r="Q2935" i="3" s="1" a="1"/>
  <c r="O2936" i="3"/>
  <c r="P2936" i="3" s="1"/>
  <c r="Q2936" i="3" s="1" a="1"/>
  <c r="O2937" i="3"/>
  <c r="P2937" i="3" s="1"/>
  <c r="Q2937" i="3" s="1" a="1"/>
  <c r="O2938" i="3"/>
  <c r="P2938" i="3" s="1"/>
  <c r="Q2938" i="3" s="1" a="1"/>
  <c r="O2939" i="3"/>
  <c r="P2939" i="3" s="1"/>
  <c r="Q2939" i="3" s="1" a="1"/>
  <c r="O2940" i="3"/>
  <c r="P2940" i="3" s="1"/>
  <c r="Q2940" i="3" s="1" a="1"/>
  <c r="O2941" i="3"/>
  <c r="P2941" i="3" s="1"/>
  <c r="Q2941" i="3" s="1" a="1"/>
  <c r="O2942" i="3"/>
  <c r="P2942" i="3" s="1"/>
  <c r="Q2942" i="3" s="1" a="1"/>
  <c r="O2943" i="3"/>
  <c r="P2943" i="3" s="1"/>
  <c r="Q2943" i="3" s="1" a="1"/>
  <c r="O2944" i="3"/>
  <c r="P2944" i="3" s="1"/>
  <c r="Q2944" i="3" s="1" a="1"/>
  <c r="O2945" i="3"/>
  <c r="P2945" i="3" s="1"/>
  <c r="Q2945" i="3" s="1" a="1"/>
  <c r="O2946" i="3"/>
  <c r="P2946" i="3" s="1"/>
  <c r="Q2946" i="3" s="1" a="1"/>
  <c r="O2947" i="3"/>
  <c r="P2947" i="3" s="1"/>
  <c r="Q2947" i="3" s="1" a="1"/>
  <c r="O2948" i="3"/>
  <c r="P2948" i="3" s="1"/>
  <c r="Q2948" i="3" s="1" a="1"/>
  <c r="O2949" i="3"/>
  <c r="P2949" i="3" s="1"/>
  <c r="Q2949" i="3" s="1" a="1"/>
  <c r="O2950" i="3"/>
  <c r="P2950" i="3" s="1"/>
  <c r="Q2950" i="3" s="1" a="1"/>
  <c r="O2951" i="3"/>
  <c r="P2951" i="3" s="1"/>
  <c r="Q2951" i="3" s="1" a="1"/>
  <c r="O2952" i="3"/>
  <c r="P2952" i="3" s="1"/>
  <c r="Q2952" i="3" s="1" a="1"/>
  <c r="O2953" i="3"/>
  <c r="P2953" i="3" s="1"/>
  <c r="Q2953" i="3" s="1" a="1"/>
  <c r="O2954" i="3"/>
  <c r="P2954" i="3" s="1"/>
  <c r="Q2954" i="3" s="1" a="1"/>
  <c r="O2955" i="3"/>
  <c r="P2955" i="3" s="1"/>
  <c r="Q2955" i="3" s="1" a="1"/>
  <c r="O2956" i="3"/>
  <c r="P2956" i="3" s="1"/>
  <c r="Q2956" i="3" s="1" a="1"/>
  <c r="O2957" i="3"/>
  <c r="P2957" i="3" s="1"/>
  <c r="Q2957" i="3" s="1" a="1"/>
  <c r="O2958" i="3"/>
  <c r="P2958" i="3" s="1"/>
  <c r="Q2958" i="3" s="1" a="1"/>
  <c r="O2959" i="3"/>
  <c r="P2959" i="3" s="1"/>
  <c r="Q2959" i="3" s="1" a="1"/>
  <c r="O2960" i="3"/>
  <c r="P2960" i="3" s="1"/>
  <c r="Q2960" i="3" s="1" a="1"/>
  <c r="O2961" i="3"/>
  <c r="P2961" i="3" s="1"/>
  <c r="Q2961" i="3" s="1" a="1"/>
  <c r="O2962" i="3"/>
  <c r="P2962" i="3" s="1"/>
  <c r="Q2962" i="3" s="1" a="1"/>
  <c r="O2963" i="3"/>
  <c r="P2963" i="3" s="1"/>
  <c r="Q2963" i="3" s="1" a="1"/>
  <c r="O2964" i="3"/>
  <c r="P2964" i="3" s="1"/>
  <c r="Q2964" i="3" s="1" a="1"/>
  <c r="O2965" i="3"/>
  <c r="P2965" i="3" s="1"/>
  <c r="Q2965" i="3" s="1" a="1"/>
  <c r="O2966" i="3"/>
  <c r="P2966" i="3" s="1"/>
  <c r="Q2966" i="3" s="1" a="1"/>
  <c r="O2967" i="3"/>
  <c r="P2967" i="3" s="1"/>
  <c r="Q2967" i="3" s="1" a="1"/>
  <c r="O2968" i="3"/>
  <c r="P2968" i="3" s="1"/>
  <c r="Q2968" i="3" s="1" a="1"/>
  <c r="O2969" i="3"/>
  <c r="P2969" i="3" s="1"/>
  <c r="Q2969" i="3" s="1" a="1"/>
  <c r="O2970" i="3"/>
  <c r="P2970" i="3" s="1"/>
  <c r="Q2970" i="3" s="1" a="1"/>
  <c r="O2971" i="3"/>
  <c r="P2971" i="3" s="1"/>
  <c r="Q2971" i="3" s="1" a="1"/>
  <c r="O2972" i="3"/>
  <c r="P2972" i="3" s="1"/>
  <c r="Q2972" i="3" s="1" a="1"/>
  <c r="O2973" i="3"/>
  <c r="P2973" i="3" s="1"/>
  <c r="Q2973" i="3" s="1" a="1"/>
  <c r="O2974" i="3"/>
  <c r="P2974" i="3" s="1"/>
  <c r="Q2974" i="3" s="1" a="1"/>
  <c r="O2975" i="3"/>
  <c r="P2975" i="3" s="1"/>
  <c r="Q2975" i="3" s="1" a="1"/>
  <c r="O2976" i="3"/>
  <c r="P2976" i="3" s="1"/>
  <c r="Q2976" i="3" s="1" a="1"/>
  <c r="O2977" i="3"/>
  <c r="P2977" i="3" s="1"/>
  <c r="Q2977" i="3" s="1" a="1"/>
  <c r="O2978" i="3"/>
  <c r="P2978" i="3" s="1"/>
  <c r="Q2978" i="3" s="1" a="1"/>
  <c r="O2979" i="3"/>
  <c r="P2979" i="3" s="1"/>
  <c r="Q2979" i="3" s="1" a="1"/>
  <c r="O2980" i="3"/>
  <c r="P2980" i="3" s="1"/>
  <c r="Q2980" i="3" s="1" a="1"/>
  <c r="O2981" i="3"/>
  <c r="P2981" i="3" s="1"/>
  <c r="Q2981" i="3" s="1" a="1"/>
  <c r="O2982" i="3"/>
  <c r="P2982" i="3" s="1"/>
  <c r="Q2982" i="3" s="1" a="1"/>
  <c r="O2983" i="3"/>
  <c r="P2983" i="3" s="1"/>
  <c r="Q2983" i="3" s="1" a="1"/>
  <c r="O2984" i="3"/>
  <c r="P2984" i="3" s="1"/>
  <c r="Q2984" i="3" s="1" a="1"/>
  <c r="O2985" i="3"/>
  <c r="P2985" i="3" s="1"/>
  <c r="Q2985" i="3" s="1" a="1"/>
  <c r="O2986" i="3"/>
  <c r="P2986" i="3" s="1"/>
  <c r="Q2986" i="3" s="1" a="1"/>
  <c r="O2987" i="3"/>
  <c r="P2987" i="3" s="1"/>
  <c r="Q2987" i="3" s="1" a="1"/>
  <c r="O2988" i="3"/>
  <c r="P2988" i="3" s="1"/>
  <c r="Q2988" i="3" s="1" a="1"/>
  <c r="O2989" i="3"/>
  <c r="P2989" i="3" s="1"/>
  <c r="Q2989" i="3" s="1" a="1"/>
  <c r="O2990" i="3"/>
  <c r="P2990" i="3" s="1"/>
  <c r="Q2990" i="3" s="1" a="1"/>
  <c r="O2991" i="3"/>
  <c r="P2991" i="3" s="1"/>
  <c r="Q2991" i="3" s="1" a="1"/>
  <c r="O2992" i="3"/>
  <c r="P2992" i="3" s="1"/>
  <c r="Q2992" i="3" s="1" a="1"/>
  <c r="O2993" i="3"/>
  <c r="P2993" i="3" s="1"/>
  <c r="Q2993" i="3" s="1" a="1"/>
  <c r="O2994" i="3"/>
  <c r="P2994" i="3" s="1"/>
  <c r="Q2994" i="3" s="1" a="1"/>
  <c r="O2995" i="3"/>
  <c r="P2995" i="3" s="1"/>
  <c r="Q2995" i="3" s="1" a="1"/>
  <c r="O2996" i="3"/>
  <c r="P2996" i="3" s="1"/>
  <c r="Q2996" i="3" s="1" a="1"/>
  <c r="O2997" i="3"/>
  <c r="P2997" i="3" s="1"/>
  <c r="Q2997" i="3" s="1" a="1"/>
  <c r="O2998" i="3"/>
  <c r="P2998" i="3" s="1"/>
  <c r="Q2998" i="3" s="1" a="1"/>
  <c r="O2999" i="3"/>
  <c r="P2999" i="3" s="1"/>
  <c r="Q2999" i="3" s="1" a="1"/>
  <c r="O3000" i="3"/>
  <c r="P3000" i="3" s="1"/>
  <c r="Q3000" i="3" s="1" a="1"/>
  <c r="O3001" i="3"/>
  <c r="P3001" i="3" s="1"/>
  <c r="Q3001" i="3" s="1" a="1"/>
  <c r="O3002" i="3"/>
  <c r="P3002" i="3" s="1"/>
  <c r="Q3002" i="3" s="1" a="1"/>
  <c r="O3003" i="3"/>
  <c r="P3003" i="3" s="1"/>
  <c r="Q3003" i="3" s="1" a="1"/>
  <c r="O3004" i="3"/>
  <c r="P3004" i="3" s="1"/>
  <c r="Q3004" i="3" s="1" a="1"/>
  <c r="O3005" i="3"/>
  <c r="P3005" i="3" s="1"/>
  <c r="Q3005" i="3" s="1" a="1"/>
  <c r="O3006" i="3"/>
  <c r="P3006" i="3" s="1"/>
  <c r="Q3006" i="3" s="1" a="1"/>
  <c r="O3007" i="3"/>
  <c r="P3007" i="3" s="1"/>
  <c r="Q3007" i="3" s="1" a="1"/>
  <c r="O3008" i="3"/>
  <c r="P3008" i="3" s="1"/>
  <c r="Q3008" i="3" s="1" a="1"/>
  <c r="O3009" i="3"/>
  <c r="P3009" i="3" s="1"/>
  <c r="Q3009" i="3" s="1" a="1"/>
  <c r="O3010" i="3"/>
  <c r="P3010" i="3" s="1"/>
  <c r="Q3010" i="3" s="1" a="1"/>
  <c r="O3011" i="3"/>
  <c r="P3011" i="3" s="1"/>
  <c r="Q3011" i="3" s="1" a="1"/>
  <c r="O3012" i="3"/>
  <c r="P3012" i="3" s="1"/>
  <c r="Q3012" i="3" s="1" a="1"/>
  <c r="O3013" i="3"/>
  <c r="P3013" i="3" s="1"/>
  <c r="Q3013" i="3" s="1" a="1"/>
  <c r="O3014" i="3"/>
  <c r="P3014" i="3" s="1"/>
  <c r="Q3014" i="3" s="1" a="1"/>
  <c r="O3015" i="3"/>
  <c r="P3015" i="3" s="1"/>
  <c r="Q3015" i="3" s="1" a="1"/>
  <c r="O3016" i="3"/>
  <c r="P3016" i="3" s="1"/>
  <c r="Q3016" i="3" s="1" a="1"/>
  <c r="O3017" i="3"/>
  <c r="P3017" i="3" s="1"/>
  <c r="Q3017" i="3" s="1" a="1"/>
  <c r="O3018" i="3"/>
  <c r="P3018" i="3" s="1"/>
  <c r="Q3018" i="3" s="1" a="1"/>
  <c r="O3019" i="3"/>
  <c r="P3019" i="3" s="1"/>
  <c r="Q3019" i="3" s="1" a="1"/>
  <c r="O3020" i="3"/>
  <c r="P3020" i="3" s="1"/>
  <c r="Q3020" i="3" s="1" a="1"/>
  <c r="O3021" i="3"/>
  <c r="P3021" i="3" s="1"/>
  <c r="Q3021" i="3" s="1" a="1"/>
  <c r="O3022" i="3"/>
  <c r="P3022" i="3" s="1"/>
  <c r="Q3022" i="3" s="1" a="1"/>
  <c r="O3023" i="3"/>
  <c r="P3023" i="3" s="1"/>
  <c r="Q3023" i="3" s="1" a="1"/>
  <c r="O3024" i="3"/>
  <c r="P3024" i="3" s="1"/>
  <c r="Q3024" i="3" s="1" a="1"/>
  <c r="O3025" i="3"/>
  <c r="P3025" i="3" s="1"/>
  <c r="Q3025" i="3" s="1" a="1"/>
  <c r="O3026" i="3"/>
  <c r="P3026" i="3" s="1"/>
  <c r="Q3026" i="3" s="1" a="1"/>
  <c r="O3027" i="3"/>
  <c r="P3027" i="3" s="1"/>
  <c r="Q3027" i="3" s="1" a="1"/>
  <c r="O3028" i="3"/>
  <c r="P3028" i="3" s="1"/>
  <c r="Q3028" i="3" s="1" a="1"/>
  <c r="O3029" i="3"/>
  <c r="P3029" i="3" s="1"/>
  <c r="Q3029" i="3" s="1" a="1"/>
  <c r="O3030" i="3"/>
  <c r="P3030" i="3" s="1"/>
  <c r="Q3030" i="3" s="1" a="1"/>
  <c r="O3031" i="3"/>
  <c r="P3031" i="3" s="1"/>
  <c r="Q3031" i="3" s="1" a="1"/>
  <c r="O3032" i="3"/>
  <c r="P3032" i="3" s="1"/>
  <c r="Q3032" i="3" s="1" a="1"/>
  <c r="O3033" i="3"/>
  <c r="P3033" i="3" s="1"/>
  <c r="Q3033" i="3" s="1" a="1"/>
  <c r="O3034" i="3"/>
  <c r="P3034" i="3" s="1"/>
  <c r="Q3034" i="3" s="1" a="1"/>
  <c r="O3035" i="3"/>
  <c r="P3035" i="3" s="1"/>
  <c r="Q3035" i="3" s="1" a="1"/>
  <c r="O3036" i="3"/>
  <c r="P3036" i="3" s="1"/>
  <c r="Q3036" i="3" s="1" a="1"/>
  <c r="O3037" i="3"/>
  <c r="P3037" i="3" s="1"/>
  <c r="Q3037" i="3" s="1" a="1"/>
  <c r="O3038" i="3"/>
  <c r="P3038" i="3" s="1"/>
  <c r="Q3038" i="3" s="1" a="1"/>
  <c r="O3039" i="3"/>
  <c r="P3039" i="3" s="1"/>
  <c r="Q3039" i="3" s="1" a="1"/>
  <c r="O3040" i="3"/>
  <c r="P3040" i="3" s="1"/>
  <c r="Q3040" i="3" s="1" a="1"/>
  <c r="O3041" i="3"/>
  <c r="P3041" i="3" s="1"/>
  <c r="Q3041" i="3" s="1" a="1"/>
  <c r="O3042" i="3"/>
  <c r="P3042" i="3" s="1"/>
  <c r="Q3042" i="3" s="1" a="1"/>
  <c r="O3043" i="3"/>
  <c r="P3043" i="3" s="1"/>
  <c r="Q3043" i="3" s="1" a="1"/>
  <c r="O3044" i="3"/>
  <c r="P3044" i="3" s="1"/>
  <c r="Q3044" i="3" s="1" a="1"/>
  <c r="O3045" i="3"/>
  <c r="P3045" i="3" s="1"/>
  <c r="Q3045" i="3" s="1" a="1"/>
  <c r="O3046" i="3"/>
  <c r="P3046" i="3" s="1"/>
  <c r="Q3046" i="3" s="1" a="1"/>
  <c r="O3047" i="3"/>
  <c r="P3047" i="3" s="1"/>
  <c r="Q3047" i="3" s="1" a="1"/>
  <c r="O3048" i="3"/>
  <c r="P3048" i="3" s="1"/>
  <c r="Q3048" i="3" s="1" a="1"/>
  <c r="O3049" i="3"/>
  <c r="P3049" i="3" s="1"/>
  <c r="Q3049" i="3" s="1" a="1"/>
  <c r="O3050" i="3"/>
  <c r="P3050" i="3" s="1"/>
  <c r="Q3050" i="3" s="1" a="1"/>
  <c r="O3051" i="3"/>
  <c r="P3051" i="3" s="1"/>
  <c r="Q3051" i="3" s="1" a="1"/>
  <c r="O3052" i="3"/>
  <c r="P3052" i="3" s="1"/>
  <c r="Q3052" i="3" s="1" a="1"/>
  <c r="O3053" i="3"/>
  <c r="P3053" i="3" s="1"/>
  <c r="Q3053" i="3" s="1" a="1"/>
  <c r="O3054" i="3"/>
  <c r="P3054" i="3" s="1"/>
  <c r="Q3054" i="3" s="1" a="1"/>
  <c r="O3055" i="3"/>
  <c r="P3055" i="3" s="1"/>
  <c r="Q3055" i="3" s="1" a="1"/>
  <c r="O3056" i="3"/>
  <c r="P3056" i="3" s="1"/>
  <c r="Q3056" i="3" s="1" a="1"/>
  <c r="O3057" i="3"/>
  <c r="P3057" i="3" s="1"/>
  <c r="Q3057" i="3" s="1" a="1"/>
  <c r="O3058" i="3"/>
  <c r="P3058" i="3" s="1"/>
  <c r="Q3058" i="3" s="1" a="1"/>
  <c r="O3059" i="3"/>
  <c r="P3059" i="3" s="1"/>
  <c r="Q3059" i="3" s="1" a="1"/>
  <c r="O3060" i="3"/>
  <c r="P3060" i="3" s="1"/>
  <c r="Q3060" i="3" s="1" a="1"/>
  <c r="O3061" i="3"/>
  <c r="P3061" i="3" s="1"/>
  <c r="Q3061" i="3" s="1" a="1"/>
  <c r="O3062" i="3"/>
  <c r="P3062" i="3" s="1"/>
  <c r="Q3062" i="3" s="1" a="1"/>
  <c r="O3063" i="3"/>
  <c r="P3063" i="3" s="1"/>
  <c r="Q3063" i="3" s="1" a="1"/>
  <c r="O3064" i="3"/>
  <c r="P3064" i="3" s="1"/>
  <c r="Q3064" i="3" s="1" a="1"/>
  <c r="O3065" i="3"/>
  <c r="P3065" i="3" s="1"/>
  <c r="Q3065" i="3" s="1" a="1"/>
  <c r="O3066" i="3"/>
  <c r="P3066" i="3" s="1"/>
  <c r="Q3066" i="3" s="1" a="1"/>
  <c r="O3067" i="3"/>
  <c r="P3067" i="3" s="1"/>
  <c r="Q3067" i="3" s="1" a="1"/>
  <c r="O3068" i="3"/>
  <c r="P3068" i="3" s="1"/>
  <c r="Q3068" i="3" s="1" a="1"/>
  <c r="O3069" i="3"/>
  <c r="P3069" i="3" s="1"/>
  <c r="Q3069" i="3" s="1" a="1"/>
  <c r="O3070" i="3"/>
  <c r="P3070" i="3" s="1"/>
  <c r="Q3070" i="3" s="1" a="1"/>
  <c r="O3071" i="3"/>
  <c r="P3071" i="3" s="1"/>
  <c r="Q3071" i="3" s="1" a="1"/>
  <c r="O3072" i="3"/>
  <c r="P3072" i="3" s="1"/>
  <c r="Q3072" i="3" s="1" a="1"/>
  <c r="O3073" i="3"/>
  <c r="P3073" i="3" s="1"/>
  <c r="Q3073" i="3" s="1" a="1"/>
  <c r="O3074" i="3"/>
  <c r="P3074" i="3" s="1"/>
  <c r="Q3074" i="3" s="1" a="1"/>
  <c r="O3075" i="3"/>
  <c r="P3075" i="3" s="1"/>
  <c r="Q3075" i="3" s="1" a="1"/>
  <c r="O3076" i="3"/>
  <c r="P3076" i="3" s="1"/>
  <c r="Q3076" i="3" s="1" a="1"/>
  <c r="O3077" i="3"/>
  <c r="P3077" i="3" s="1"/>
  <c r="Q3077" i="3" s="1" a="1"/>
  <c r="O3078" i="3"/>
  <c r="P3078" i="3" s="1"/>
  <c r="Q3078" i="3" s="1" a="1"/>
  <c r="O3079" i="3"/>
  <c r="P3079" i="3" s="1"/>
  <c r="Q3079" i="3" s="1" a="1"/>
  <c r="O3080" i="3"/>
  <c r="P3080" i="3" s="1"/>
  <c r="Q3080" i="3" s="1" a="1"/>
  <c r="O3081" i="3"/>
  <c r="P3081" i="3" s="1"/>
  <c r="Q3081" i="3" s="1" a="1"/>
  <c r="O3082" i="3"/>
  <c r="P3082" i="3" s="1"/>
  <c r="Q3082" i="3" s="1" a="1"/>
  <c r="O3083" i="3"/>
  <c r="P3083" i="3" s="1"/>
  <c r="Q3083" i="3" s="1" a="1"/>
  <c r="O3084" i="3"/>
  <c r="P3084" i="3" s="1"/>
  <c r="Q3084" i="3" s="1" a="1"/>
  <c r="O3085" i="3"/>
  <c r="P3085" i="3" s="1"/>
  <c r="Q3085" i="3" s="1" a="1"/>
  <c r="O3086" i="3"/>
  <c r="P3086" i="3" s="1"/>
  <c r="Q3086" i="3" s="1" a="1"/>
  <c r="O3087" i="3"/>
  <c r="P3087" i="3" s="1"/>
  <c r="Q3087" i="3" s="1" a="1"/>
  <c r="O3088" i="3"/>
  <c r="P3088" i="3" s="1"/>
  <c r="Q3088" i="3" s="1" a="1"/>
  <c r="O3089" i="3"/>
  <c r="P3089" i="3" s="1"/>
  <c r="Q3089" i="3" s="1" a="1"/>
  <c r="O3090" i="3"/>
  <c r="P3090" i="3" s="1"/>
  <c r="Q3090" i="3" s="1" a="1"/>
  <c r="O3091" i="3"/>
  <c r="P3091" i="3" s="1"/>
  <c r="Q3091" i="3" s="1" a="1"/>
  <c r="O3092" i="3"/>
  <c r="P3092" i="3" s="1"/>
  <c r="Q3092" i="3" s="1" a="1"/>
  <c r="O3093" i="3"/>
  <c r="P3093" i="3" s="1"/>
  <c r="Q3093" i="3" s="1" a="1"/>
  <c r="O3094" i="3"/>
  <c r="P3094" i="3" s="1"/>
  <c r="Q3094" i="3" s="1" a="1"/>
  <c r="O3095" i="3"/>
  <c r="P3095" i="3" s="1"/>
  <c r="Q3095" i="3" s="1" a="1"/>
  <c r="O3096" i="3"/>
  <c r="P3096" i="3" s="1"/>
  <c r="Q3096" i="3" s="1" a="1"/>
  <c r="O3097" i="3"/>
  <c r="P3097" i="3" s="1"/>
  <c r="Q3097" i="3" s="1" a="1"/>
  <c r="O3098" i="3"/>
  <c r="P3098" i="3" s="1"/>
  <c r="Q3098" i="3" s="1" a="1"/>
  <c r="O3099" i="3"/>
  <c r="P3099" i="3" s="1"/>
  <c r="Q3099" i="3" s="1" a="1"/>
  <c r="O3100" i="3"/>
  <c r="P3100" i="3" s="1"/>
  <c r="Q3100" i="3" s="1" a="1"/>
  <c r="O3101" i="3"/>
  <c r="P3101" i="3" s="1"/>
  <c r="Q3101" i="3" s="1" a="1"/>
  <c r="O3102" i="3"/>
  <c r="P3102" i="3" s="1"/>
  <c r="Q3102" i="3" s="1" a="1"/>
  <c r="O3103" i="3"/>
  <c r="P3103" i="3" s="1"/>
  <c r="Q3103" i="3" s="1" a="1"/>
  <c r="O3104" i="3"/>
  <c r="P3104" i="3" s="1"/>
  <c r="Q3104" i="3" s="1" a="1"/>
  <c r="O3105" i="3"/>
  <c r="P3105" i="3" s="1"/>
  <c r="Q3105" i="3" s="1" a="1"/>
  <c r="O3106" i="3"/>
  <c r="P3106" i="3" s="1"/>
  <c r="Q3106" i="3" s="1" a="1"/>
  <c r="O3107" i="3"/>
  <c r="P3107" i="3" s="1"/>
  <c r="Q3107" i="3" s="1" a="1"/>
  <c r="O3108" i="3"/>
  <c r="P3108" i="3" s="1"/>
  <c r="Q3108" i="3" s="1" a="1"/>
  <c r="O3109" i="3"/>
  <c r="P3109" i="3" s="1"/>
  <c r="Q3109" i="3" s="1" a="1"/>
  <c r="O3110" i="3"/>
  <c r="P3110" i="3" s="1"/>
  <c r="Q3110" i="3" s="1" a="1"/>
  <c r="O3111" i="3"/>
  <c r="P3111" i="3" s="1"/>
  <c r="Q3111" i="3" s="1" a="1"/>
  <c r="O3112" i="3"/>
  <c r="P3112" i="3" s="1"/>
  <c r="Q3112" i="3" s="1" a="1"/>
  <c r="O3113" i="3"/>
  <c r="P3113" i="3" s="1"/>
  <c r="Q3113" i="3" s="1" a="1"/>
  <c r="O3114" i="3"/>
  <c r="P3114" i="3" s="1"/>
  <c r="Q3114" i="3" s="1" a="1"/>
  <c r="O3115" i="3"/>
  <c r="P3115" i="3" s="1"/>
  <c r="Q3115" i="3" s="1" a="1"/>
  <c r="O3116" i="3"/>
  <c r="P3116" i="3" s="1"/>
  <c r="Q3116" i="3" s="1" a="1"/>
  <c r="O3117" i="3"/>
  <c r="P3117" i="3" s="1"/>
  <c r="Q3117" i="3" s="1" a="1"/>
  <c r="O3118" i="3"/>
  <c r="P3118" i="3" s="1"/>
  <c r="Q3118" i="3" s="1" a="1"/>
  <c r="O3119" i="3"/>
  <c r="P3119" i="3" s="1"/>
  <c r="Q3119" i="3" s="1" a="1"/>
  <c r="O3120" i="3"/>
  <c r="P3120" i="3" s="1"/>
  <c r="Q3120" i="3" s="1" a="1"/>
  <c r="O3121" i="3"/>
  <c r="P3121" i="3" s="1"/>
  <c r="Q3121" i="3" s="1" a="1"/>
  <c r="O3122" i="3"/>
  <c r="P3122" i="3" s="1"/>
  <c r="Q3122" i="3" s="1" a="1"/>
  <c r="O3123" i="3"/>
  <c r="P3123" i="3" s="1"/>
  <c r="Q3123" i="3" s="1" a="1"/>
  <c r="O3124" i="3"/>
  <c r="P3124" i="3" s="1"/>
  <c r="Q3124" i="3" s="1" a="1"/>
  <c r="O3125" i="3"/>
  <c r="P3125" i="3" s="1"/>
  <c r="Q3125" i="3" s="1" a="1"/>
  <c r="O3126" i="3"/>
  <c r="P3126" i="3" s="1"/>
  <c r="Q3126" i="3" s="1" a="1"/>
  <c r="O3127" i="3"/>
  <c r="P3127" i="3" s="1"/>
  <c r="Q3127" i="3" s="1" a="1"/>
  <c r="O3128" i="3"/>
  <c r="P3128" i="3" s="1"/>
  <c r="Q3128" i="3" s="1" a="1"/>
  <c r="O3129" i="3"/>
  <c r="P3129" i="3" s="1"/>
  <c r="Q3129" i="3" s="1" a="1"/>
  <c r="O3130" i="3"/>
  <c r="P3130" i="3" s="1"/>
  <c r="Q3130" i="3" s="1" a="1"/>
  <c r="O3131" i="3"/>
  <c r="P3131" i="3" s="1"/>
  <c r="Q3131" i="3" s="1" a="1"/>
  <c r="O3132" i="3"/>
  <c r="P3132" i="3" s="1"/>
  <c r="Q3132" i="3" s="1" a="1"/>
  <c r="O3133" i="3"/>
  <c r="P3133" i="3" s="1"/>
  <c r="Q3133" i="3" s="1" a="1"/>
  <c r="O3134" i="3"/>
  <c r="P3134" i="3" s="1"/>
  <c r="Q3134" i="3" s="1" a="1"/>
  <c r="O3135" i="3"/>
  <c r="P3135" i="3" s="1"/>
  <c r="Q3135" i="3" s="1" a="1"/>
  <c r="O3136" i="3"/>
  <c r="P3136" i="3" s="1"/>
  <c r="Q3136" i="3" s="1" a="1"/>
  <c r="O3137" i="3"/>
  <c r="P3137" i="3" s="1"/>
  <c r="Q3137" i="3" s="1" a="1"/>
  <c r="O3138" i="3"/>
  <c r="P3138" i="3" s="1"/>
  <c r="Q3138" i="3" s="1" a="1"/>
  <c r="O3139" i="3"/>
  <c r="P3139" i="3" s="1"/>
  <c r="Q3139" i="3" s="1" a="1"/>
  <c r="O3140" i="3"/>
  <c r="P3140" i="3" s="1"/>
  <c r="Q3140" i="3" s="1" a="1"/>
  <c r="O3141" i="3"/>
  <c r="P3141" i="3" s="1"/>
  <c r="Q3141" i="3" s="1" a="1"/>
  <c r="O3142" i="3"/>
  <c r="P3142" i="3" s="1"/>
  <c r="Q3142" i="3" s="1" a="1"/>
  <c r="O3143" i="3"/>
  <c r="P3143" i="3" s="1"/>
  <c r="Q3143" i="3" s="1" a="1"/>
  <c r="O3144" i="3"/>
  <c r="P3144" i="3" s="1"/>
  <c r="Q3144" i="3" s="1" a="1"/>
  <c r="O3145" i="3"/>
  <c r="P3145" i="3" s="1"/>
  <c r="Q3145" i="3" s="1" a="1"/>
  <c r="O3146" i="3"/>
  <c r="P3146" i="3" s="1"/>
  <c r="Q3146" i="3" s="1" a="1"/>
  <c r="O3147" i="3"/>
  <c r="P3147" i="3" s="1"/>
  <c r="Q3147" i="3" s="1" a="1"/>
  <c r="O3148" i="3"/>
  <c r="P3148" i="3" s="1"/>
  <c r="Q3148" i="3" s="1" a="1"/>
  <c r="O3149" i="3"/>
  <c r="P3149" i="3" s="1"/>
  <c r="Q3149" i="3" s="1" a="1"/>
  <c r="O3150" i="3"/>
  <c r="P3150" i="3" s="1"/>
  <c r="Q3150" i="3" s="1" a="1"/>
  <c r="O3151" i="3"/>
  <c r="P3151" i="3" s="1"/>
  <c r="Q3151" i="3" s="1" a="1"/>
  <c r="O3152" i="3"/>
  <c r="P3152" i="3" s="1"/>
  <c r="Q3152" i="3" s="1" a="1"/>
  <c r="O3153" i="3"/>
  <c r="P3153" i="3" s="1"/>
  <c r="Q3153" i="3" s="1" a="1"/>
  <c r="O3154" i="3"/>
  <c r="P3154" i="3" s="1"/>
  <c r="Q3154" i="3" s="1" a="1"/>
  <c r="O3155" i="3"/>
  <c r="P3155" i="3" s="1"/>
  <c r="Q3155" i="3" s="1" a="1"/>
  <c r="O3156" i="3"/>
  <c r="P3156" i="3" s="1"/>
  <c r="Q3156" i="3" s="1" a="1"/>
  <c r="O3157" i="3"/>
  <c r="P3157" i="3" s="1"/>
  <c r="Q3157" i="3" s="1" a="1"/>
  <c r="O3158" i="3"/>
  <c r="P3158" i="3" s="1"/>
  <c r="Q3158" i="3" s="1" a="1"/>
  <c r="O3159" i="3"/>
  <c r="P3159" i="3" s="1"/>
  <c r="Q3159" i="3" s="1" a="1"/>
  <c r="O3160" i="3"/>
  <c r="P3160" i="3" s="1"/>
  <c r="Q3160" i="3" s="1" a="1"/>
  <c r="O3161" i="3"/>
  <c r="P3161" i="3" s="1"/>
  <c r="Q3161" i="3" s="1" a="1"/>
  <c r="O3162" i="3"/>
  <c r="P3162" i="3" s="1"/>
  <c r="Q3162" i="3" s="1" a="1"/>
  <c r="O3163" i="3"/>
  <c r="P3163" i="3" s="1"/>
  <c r="Q3163" i="3" s="1" a="1"/>
  <c r="O3164" i="3"/>
  <c r="P3164" i="3" s="1"/>
  <c r="Q3164" i="3" s="1" a="1"/>
  <c r="O3165" i="3"/>
  <c r="P3165" i="3" s="1"/>
  <c r="Q3165" i="3" s="1" a="1"/>
  <c r="O3166" i="3"/>
  <c r="P3166" i="3" s="1"/>
  <c r="Q3166" i="3" s="1" a="1"/>
  <c r="O3167" i="3"/>
  <c r="P3167" i="3" s="1"/>
  <c r="Q3167" i="3" s="1" a="1"/>
  <c r="O3168" i="3"/>
  <c r="P3168" i="3" s="1"/>
  <c r="Q3168" i="3" s="1" a="1"/>
  <c r="O3169" i="3"/>
  <c r="P3169" i="3" s="1"/>
  <c r="Q3169" i="3" s="1" a="1"/>
  <c r="O3170" i="3"/>
  <c r="P3170" i="3" s="1"/>
  <c r="Q3170" i="3" s="1" a="1"/>
  <c r="O3171" i="3"/>
  <c r="P3171" i="3" s="1"/>
  <c r="Q3171" i="3" s="1" a="1"/>
  <c r="O3172" i="3"/>
  <c r="P3172" i="3" s="1"/>
  <c r="Q3172" i="3" s="1" a="1"/>
  <c r="O3173" i="3"/>
  <c r="P3173" i="3" s="1"/>
  <c r="Q3173" i="3" s="1" a="1"/>
  <c r="O3174" i="3"/>
  <c r="P3174" i="3" s="1"/>
  <c r="Q3174" i="3" s="1" a="1"/>
  <c r="O3175" i="3"/>
  <c r="P3175" i="3" s="1"/>
  <c r="Q3175" i="3" s="1" a="1"/>
  <c r="O3176" i="3"/>
  <c r="P3176" i="3" s="1"/>
  <c r="Q3176" i="3" s="1" a="1"/>
  <c r="O3177" i="3"/>
  <c r="P3177" i="3" s="1"/>
  <c r="Q3177" i="3" s="1" a="1"/>
  <c r="O3178" i="3"/>
  <c r="P3178" i="3" s="1"/>
  <c r="Q3178" i="3" s="1" a="1"/>
  <c r="O3179" i="3"/>
  <c r="P3179" i="3" s="1"/>
  <c r="Q3179" i="3" s="1" a="1"/>
  <c r="O3180" i="3"/>
  <c r="P3180" i="3" s="1"/>
  <c r="Q3180" i="3" s="1" a="1"/>
  <c r="O3181" i="3"/>
  <c r="P3181" i="3" s="1"/>
  <c r="Q3181" i="3" s="1" a="1"/>
  <c r="O3182" i="3"/>
  <c r="P3182" i="3" s="1"/>
  <c r="Q3182" i="3" s="1" a="1"/>
  <c r="O3183" i="3"/>
  <c r="P3183" i="3" s="1"/>
  <c r="Q3183" i="3" s="1" a="1"/>
  <c r="O3184" i="3"/>
  <c r="P3184" i="3" s="1"/>
  <c r="Q3184" i="3" s="1" a="1"/>
  <c r="O3185" i="3"/>
  <c r="P3185" i="3" s="1"/>
  <c r="Q3185" i="3" s="1" a="1"/>
  <c r="O3186" i="3"/>
  <c r="P3186" i="3" s="1"/>
  <c r="Q3186" i="3" s="1" a="1"/>
  <c r="O3187" i="3"/>
  <c r="P3187" i="3" s="1"/>
  <c r="Q3187" i="3" s="1" a="1"/>
  <c r="O3188" i="3"/>
  <c r="P3188" i="3" s="1"/>
  <c r="Q3188" i="3" s="1" a="1"/>
  <c r="O3189" i="3"/>
  <c r="P3189" i="3" s="1"/>
  <c r="Q3189" i="3" s="1" a="1"/>
  <c r="O3190" i="3"/>
  <c r="P3190" i="3" s="1"/>
  <c r="Q3190" i="3" s="1" a="1"/>
  <c r="O3191" i="3"/>
  <c r="P3191" i="3" s="1"/>
  <c r="Q3191" i="3" s="1" a="1"/>
  <c r="O3192" i="3"/>
  <c r="P3192" i="3" s="1"/>
  <c r="Q3192" i="3" s="1" a="1"/>
  <c r="O3193" i="3"/>
  <c r="P3193" i="3" s="1"/>
  <c r="Q3193" i="3" s="1" a="1"/>
  <c r="O3194" i="3"/>
  <c r="P3194" i="3" s="1"/>
  <c r="Q3194" i="3" s="1" a="1"/>
  <c r="O3195" i="3"/>
  <c r="P3195" i="3" s="1"/>
  <c r="Q3195" i="3" s="1" a="1"/>
  <c r="O3196" i="3"/>
  <c r="P3196" i="3" s="1"/>
  <c r="Q3196" i="3" s="1" a="1"/>
  <c r="O3197" i="3"/>
  <c r="P3197" i="3" s="1"/>
  <c r="Q3197" i="3" s="1" a="1"/>
  <c r="O3198" i="3"/>
  <c r="P3198" i="3" s="1"/>
  <c r="Q3198" i="3" s="1" a="1"/>
  <c r="O3199" i="3"/>
  <c r="P3199" i="3" s="1"/>
  <c r="Q3199" i="3" s="1" a="1"/>
  <c r="O3200" i="3"/>
  <c r="P3200" i="3" s="1"/>
  <c r="Q3200" i="3" s="1" a="1"/>
  <c r="O3201" i="3"/>
  <c r="P3201" i="3" s="1"/>
  <c r="Q3201" i="3" s="1" a="1"/>
  <c r="O3202" i="3"/>
  <c r="P3202" i="3" s="1"/>
  <c r="Q3202" i="3" s="1" a="1"/>
  <c r="O3203" i="3"/>
  <c r="P3203" i="3" s="1"/>
  <c r="Q3203" i="3" s="1" a="1"/>
  <c r="O3204" i="3"/>
  <c r="P3204" i="3" s="1"/>
  <c r="Q3204" i="3" s="1" a="1"/>
  <c r="O3205" i="3"/>
  <c r="P3205" i="3" s="1"/>
  <c r="Q3205" i="3" s="1" a="1"/>
  <c r="O3206" i="3"/>
  <c r="P3206" i="3" s="1"/>
  <c r="Q3206" i="3" s="1" a="1"/>
  <c r="O3207" i="3"/>
  <c r="P3207" i="3" s="1"/>
  <c r="Q3207" i="3" s="1" a="1"/>
  <c r="O3208" i="3"/>
  <c r="P3208" i="3" s="1"/>
  <c r="Q3208" i="3" s="1" a="1"/>
  <c r="O3209" i="3"/>
  <c r="P3209" i="3" s="1"/>
  <c r="Q3209" i="3" s="1" a="1"/>
  <c r="O3210" i="3"/>
  <c r="P3210" i="3" s="1"/>
  <c r="Q3210" i="3" s="1" a="1"/>
  <c r="O3211" i="3"/>
  <c r="P3211" i="3" s="1"/>
  <c r="Q3211" i="3" s="1" a="1"/>
  <c r="O3212" i="3"/>
  <c r="P3212" i="3" s="1"/>
  <c r="Q3212" i="3" s="1" a="1"/>
  <c r="O3213" i="3"/>
  <c r="P3213" i="3" s="1"/>
  <c r="Q3213" i="3" s="1" a="1"/>
  <c r="O3214" i="3"/>
  <c r="P3214" i="3" s="1"/>
  <c r="Q3214" i="3" s="1" a="1"/>
  <c r="O3215" i="3"/>
  <c r="P3215" i="3" s="1"/>
  <c r="Q3215" i="3" s="1" a="1"/>
  <c r="O3216" i="3"/>
  <c r="P3216" i="3" s="1"/>
  <c r="Q3216" i="3" s="1" a="1"/>
  <c r="O3217" i="3"/>
  <c r="P3217" i="3" s="1"/>
  <c r="Q3217" i="3" s="1" a="1"/>
  <c r="O3218" i="3"/>
  <c r="P3218" i="3" s="1"/>
  <c r="Q3218" i="3" s="1" a="1"/>
  <c r="O3219" i="3"/>
  <c r="P3219" i="3" s="1"/>
  <c r="Q3219" i="3" s="1" a="1"/>
  <c r="O3220" i="3"/>
  <c r="P3220" i="3" s="1"/>
  <c r="Q3220" i="3" s="1" a="1"/>
  <c r="O3221" i="3"/>
  <c r="P3221" i="3" s="1"/>
  <c r="Q3221" i="3" s="1" a="1"/>
  <c r="O3222" i="3"/>
  <c r="P3222" i="3" s="1"/>
  <c r="Q3222" i="3" s="1" a="1"/>
  <c r="O3223" i="3"/>
  <c r="P3223" i="3" s="1"/>
  <c r="Q3223" i="3" s="1" a="1"/>
  <c r="O3224" i="3"/>
  <c r="P3224" i="3" s="1"/>
  <c r="Q3224" i="3" s="1" a="1"/>
  <c r="O3225" i="3"/>
  <c r="P3225" i="3" s="1"/>
  <c r="Q3225" i="3" s="1" a="1"/>
  <c r="O3226" i="3"/>
  <c r="P3226" i="3" s="1"/>
  <c r="Q3226" i="3" s="1" a="1"/>
  <c r="O3227" i="3"/>
  <c r="P3227" i="3" s="1"/>
  <c r="Q3227" i="3" s="1" a="1"/>
  <c r="O3228" i="3"/>
  <c r="P3228" i="3" s="1"/>
  <c r="Q3228" i="3" s="1" a="1"/>
  <c r="O3229" i="3"/>
  <c r="P3229" i="3" s="1"/>
  <c r="Q3229" i="3" s="1" a="1"/>
  <c r="O3230" i="3"/>
  <c r="P3230" i="3" s="1"/>
  <c r="Q3230" i="3" s="1" a="1"/>
  <c r="O3231" i="3"/>
  <c r="P3231" i="3" s="1"/>
  <c r="Q3231" i="3" s="1" a="1"/>
  <c r="O3232" i="3"/>
  <c r="P3232" i="3" s="1"/>
  <c r="Q3232" i="3" s="1" a="1"/>
  <c r="O3233" i="3"/>
  <c r="P3233" i="3" s="1"/>
  <c r="Q3233" i="3" s="1" a="1"/>
  <c r="O3234" i="3"/>
  <c r="P3234" i="3" s="1"/>
  <c r="Q3234" i="3" s="1" a="1"/>
  <c r="O3235" i="3"/>
  <c r="P3235" i="3" s="1"/>
  <c r="Q3235" i="3" s="1" a="1"/>
  <c r="O3236" i="3"/>
  <c r="P3236" i="3" s="1"/>
  <c r="Q3236" i="3" s="1" a="1"/>
  <c r="O3237" i="3"/>
  <c r="P3237" i="3" s="1"/>
  <c r="Q3237" i="3" s="1" a="1"/>
  <c r="O3238" i="3"/>
  <c r="P3238" i="3" s="1"/>
  <c r="Q3238" i="3" s="1" a="1"/>
  <c r="O3239" i="3"/>
  <c r="P3239" i="3" s="1"/>
  <c r="Q3239" i="3" s="1" a="1"/>
  <c r="O3240" i="3"/>
  <c r="P3240" i="3" s="1"/>
  <c r="Q3240" i="3" s="1" a="1"/>
  <c r="O3241" i="3"/>
  <c r="P3241" i="3" s="1"/>
  <c r="Q3241" i="3" s="1" a="1"/>
  <c r="O3242" i="3"/>
  <c r="P3242" i="3" s="1"/>
  <c r="Q3242" i="3" s="1" a="1"/>
  <c r="O3243" i="3"/>
  <c r="P3243" i="3" s="1"/>
  <c r="Q3243" i="3" s="1" a="1"/>
  <c r="O3244" i="3"/>
  <c r="P3244" i="3" s="1"/>
  <c r="Q3244" i="3" s="1" a="1"/>
  <c r="O3245" i="3"/>
  <c r="P3245" i="3" s="1"/>
  <c r="Q3245" i="3" s="1" a="1"/>
  <c r="O3246" i="3"/>
  <c r="P3246" i="3" s="1"/>
  <c r="Q3246" i="3" s="1" a="1"/>
  <c r="O3247" i="3"/>
  <c r="P3247" i="3" s="1"/>
  <c r="Q3247" i="3" s="1" a="1"/>
  <c r="O3248" i="3"/>
  <c r="P3248" i="3" s="1"/>
  <c r="Q3248" i="3" s="1" a="1"/>
  <c r="O3249" i="3"/>
  <c r="P3249" i="3" s="1"/>
  <c r="Q3249" i="3" s="1" a="1"/>
  <c r="O3250" i="3"/>
  <c r="P3250" i="3" s="1"/>
  <c r="Q3250" i="3" s="1" a="1"/>
  <c r="O3251" i="3"/>
  <c r="P3251" i="3" s="1"/>
  <c r="Q3251" i="3" s="1" a="1"/>
  <c r="O3252" i="3"/>
  <c r="P3252" i="3" s="1"/>
  <c r="Q3252" i="3" s="1" a="1"/>
  <c r="O3253" i="3"/>
  <c r="P3253" i="3" s="1"/>
  <c r="Q3253" i="3" s="1" a="1"/>
  <c r="O3254" i="3"/>
  <c r="P3254" i="3" s="1"/>
  <c r="Q3254" i="3" s="1" a="1"/>
  <c r="O3255" i="3"/>
  <c r="P3255" i="3" s="1"/>
  <c r="Q3255" i="3" s="1" a="1"/>
  <c r="O3256" i="3"/>
  <c r="P3256" i="3" s="1"/>
  <c r="Q3256" i="3" s="1" a="1"/>
  <c r="O3257" i="3"/>
  <c r="P3257" i="3" s="1"/>
  <c r="Q3257" i="3" s="1" a="1"/>
  <c r="O3258" i="3"/>
  <c r="P3258" i="3" s="1"/>
  <c r="Q3258" i="3" s="1" a="1"/>
  <c r="O3259" i="3"/>
  <c r="P3259" i="3" s="1"/>
  <c r="Q3259" i="3" s="1" a="1"/>
  <c r="O3260" i="3"/>
  <c r="P3260" i="3" s="1"/>
  <c r="Q3260" i="3" s="1" a="1"/>
  <c r="O3261" i="3"/>
  <c r="P3261" i="3" s="1"/>
  <c r="Q3261" i="3" s="1" a="1"/>
  <c r="O3262" i="3"/>
  <c r="P3262" i="3" s="1"/>
  <c r="Q3262" i="3" s="1" a="1"/>
  <c r="O3263" i="3"/>
  <c r="P3263" i="3" s="1"/>
  <c r="Q3263" i="3" s="1" a="1"/>
  <c r="O3264" i="3"/>
  <c r="P3264" i="3" s="1"/>
  <c r="Q3264" i="3" s="1" a="1"/>
  <c r="O3265" i="3"/>
  <c r="P3265" i="3" s="1"/>
  <c r="Q3265" i="3" s="1" a="1"/>
  <c r="O3266" i="3"/>
  <c r="P3266" i="3" s="1"/>
  <c r="Q3266" i="3" s="1" a="1"/>
  <c r="O3267" i="3"/>
  <c r="P3267" i="3" s="1"/>
  <c r="Q3267" i="3" s="1" a="1"/>
  <c r="O3268" i="3"/>
  <c r="P3268" i="3" s="1"/>
  <c r="Q3268" i="3" s="1" a="1"/>
  <c r="O3269" i="3"/>
  <c r="P3269" i="3" s="1"/>
  <c r="Q3269" i="3" s="1" a="1"/>
  <c r="O3270" i="3"/>
  <c r="P3270" i="3" s="1"/>
  <c r="Q3270" i="3" s="1" a="1"/>
  <c r="O3271" i="3"/>
  <c r="P3271" i="3" s="1"/>
  <c r="Q3271" i="3" s="1" a="1"/>
  <c r="O3272" i="3"/>
  <c r="P3272" i="3" s="1"/>
  <c r="Q3272" i="3" s="1" a="1"/>
  <c r="O3273" i="3"/>
  <c r="P3273" i="3" s="1"/>
  <c r="Q3273" i="3" s="1" a="1"/>
  <c r="O3274" i="3"/>
  <c r="P3274" i="3" s="1"/>
  <c r="Q3274" i="3" s="1" a="1"/>
  <c r="O3275" i="3"/>
  <c r="P3275" i="3" s="1"/>
  <c r="Q3275" i="3" s="1" a="1"/>
  <c r="O3276" i="3"/>
  <c r="P3276" i="3" s="1"/>
  <c r="Q3276" i="3" s="1" a="1"/>
  <c r="O3277" i="3"/>
  <c r="P3277" i="3" s="1"/>
  <c r="Q3277" i="3" s="1" a="1"/>
  <c r="O3278" i="3"/>
  <c r="P3278" i="3" s="1"/>
  <c r="Q3278" i="3" s="1" a="1"/>
  <c r="O3279" i="3"/>
  <c r="P3279" i="3" s="1"/>
  <c r="Q3279" i="3" s="1" a="1"/>
  <c r="O3280" i="3"/>
  <c r="P3280" i="3" s="1"/>
  <c r="Q3280" i="3" s="1" a="1"/>
  <c r="O3281" i="3"/>
  <c r="P3281" i="3" s="1"/>
  <c r="Q3281" i="3" s="1" a="1"/>
  <c r="O3282" i="3"/>
  <c r="P3282" i="3" s="1"/>
  <c r="Q3282" i="3" s="1" a="1"/>
  <c r="O3283" i="3"/>
  <c r="P3283" i="3" s="1"/>
  <c r="Q3283" i="3" s="1" a="1"/>
  <c r="O3284" i="3"/>
  <c r="P3284" i="3" s="1"/>
  <c r="Q3284" i="3" s="1" a="1"/>
  <c r="O3285" i="3"/>
  <c r="P3285" i="3" s="1"/>
  <c r="Q3285" i="3" s="1" a="1"/>
  <c r="O3286" i="3"/>
  <c r="P3286" i="3" s="1"/>
  <c r="Q3286" i="3" s="1" a="1"/>
  <c r="O3287" i="3"/>
  <c r="P3287" i="3" s="1"/>
  <c r="Q3287" i="3" s="1" a="1"/>
  <c r="O3288" i="3"/>
  <c r="P3288" i="3" s="1"/>
  <c r="Q3288" i="3" s="1" a="1"/>
  <c r="O3289" i="3"/>
  <c r="P3289" i="3" s="1"/>
  <c r="Q3289" i="3" s="1" a="1"/>
  <c r="O3290" i="3"/>
  <c r="P3290" i="3" s="1"/>
  <c r="Q3290" i="3" s="1" a="1"/>
  <c r="O3291" i="3"/>
  <c r="P3291" i="3" s="1"/>
  <c r="Q3291" i="3" s="1" a="1"/>
  <c r="O3292" i="3"/>
  <c r="P3292" i="3" s="1"/>
  <c r="Q3292" i="3" s="1" a="1"/>
  <c r="O3293" i="3"/>
  <c r="P3293" i="3" s="1"/>
  <c r="Q3293" i="3" s="1" a="1"/>
  <c r="O3294" i="3"/>
  <c r="P3294" i="3" s="1"/>
  <c r="Q3294" i="3" s="1" a="1"/>
  <c r="O3295" i="3"/>
  <c r="P3295" i="3" s="1"/>
  <c r="Q3295" i="3" s="1" a="1"/>
  <c r="O3296" i="3"/>
  <c r="P3296" i="3" s="1"/>
  <c r="Q3296" i="3" s="1" a="1"/>
  <c r="O3297" i="3"/>
  <c r="P3297" i="3" s="1"/>
  <c r="Q3297" i="3" s="1" a="1"/>
  <c r="O3298" i="3"/>
  <c r="P3298" i="3" s="1"/>
  <c r="Q3298" i="3" s="1" a="1"/>
  <c r="O3299" i="3"/>
  <c r="P3299" i="3" s="1"/>
  <c r="Q3299" i="3" s="1" a="1"/>
  <c r="O3300" i="3"/>
  <c r="P3300" i="3" s="1"/>
  <c r="Q3300" i="3" s="1" a="1"/>
  <c r="O3301" i="3"/>
  <c r="P3301" i="3" s="1"/>
  <c r="Q3301" i="3" s="1" a="1"/>
  <c r="O3302" i="3"/>
  <c r="P3302" i="3" s="1"/>
  <c r="Q3302" i="3" s="1" a="1"/>
  <c r="O3303" i="3"/>
  <c r="P3303" i="3" s="1"/>
  <c r="Q3303" i="3" s="1" a="1"/>
  <c r="O3304" i="3"/>
  <c r="P3304" i="3" s="1"/>
  <c r="Q3304" i="3" s="1" a="1"/>
  <c r="O3305" i="3"/>
  <c r="P3305" i="3" s="1"/>
  <c r="Q3305" i="3" s="1" a="1"/>
  <c r="O3306" i="3"/>
  <c r="P3306" i="3" s="1"/>
  <c r="Q3306" i="3" s="1" a="1"/>
  <c r="O3307" i="3"/>
  <c r="P3307" i="3" s="1"/>
  <c r="Q3307" i="3" s="1" a="1"/>
  <c r="O3308" i="3"/>
  <c r="P3308" i="3" s="1"/>
  <c r="Q3308" i="3" s="1" a="1"/>
  <c r="O3309" i="3"/>
  <c r="P3309" i="3" s="1"/>
  <c r="Q3309" i="3" s="1" a="1"/>
  <c r="O3310" i="3"/>
  <c r="P3310" i="3" s="1"/>
  <c r="Q3310" i="3" s="1" a="1"/>
  <c r="O3311" i="3"/>
  <c r="P3311" i="3" s="1"/>
  <c r="Q3311" i="3" s="1" a="1"/>
  <c r="O3312" i="3"/>
  <c r="P3312" i="3" s="1"/>
  <c r="Q3312" i="3" s="1" a="1"/>
  <c r="O3313" i="3"/>
  <c r="P3313" i="3" s="1"/>
  <c r="Q3313" i="3" s="1" a="1"/>
  <c r="O3314" i="3"/>
  <c r="P3314" i="3" s="1"/>
  <c r="Q3314" i="3" s="1" a="1"/>
  <c r="O3315" i="3"/>
  <c r="P3315" i="3" s="1"/>
  <c r="Q3315" i="3" s="1" a="1"/>
  <c r="O3316" i="3"/>
  <c r="P3316" i="3" s="1"/>
  <c r="Q3316" i="3" s="1" a="1"/>
  <c r="O3317" i="3"/>
  <c r="P3317" i="3" s="1"/>
  <c r="Q3317" i="3" s="1" a="1"/>
  <c r="O3318" i="3"/>
  <c r="P3318" i="3" s="1"/>
  <c r="Q3318" i="3" s="1" a="1"/>
  <c r="O3319" i="3"/>
  <c r="P3319" i="3" s="1"/>
  <c r="Q3319" i="3" s="1" a="1"/>
  <c r="O3320" i="3"/>
  <c r="P3320" i="3" s="1"/>
  <c r="Q3320" i="3" s="1" a="1"/>
  <c r="O3321" i="3"/>
  <c r="P3321" i="3" s="1"/>
  <c r="Q3321" i="3" s="1" a="1"/>
  <c r="O3322" i="3"/>
  <c r="P3322" i="3" s="1"/>
  <c r="Q3322" i="3" s="1" a="1"/>
  <c r="O3323" i="3"/>
  <c r="P3323" i="3" s="1"/>
  <c r="Q3323" i="3" s="1" a="1"/>
  <c r="O3324" i="3"/>
  <c r="P3324" i="3" s="1"/>
  <c r="Q3324" i="3" s="1" a="1"/>
  <c r="O3325" i="3"/>
  <c r="P3325" i="3" s="1"/>
  <c r="Q3325" i="3" s="1" a="1"/>
  <c r="O3326" i="3"/>
  <c r="P3326" i="3" s="1"/>
  <c r="Q3326" i="3" s="1" a="1"/>
  <c r="O3327" i="3"/>
  <c r="P3327" i="3" s="1"/>
  <c r="Q3327" i="3" s="1" a="1"/>
  <c r="O3328" i="3"/>
  <c r="P3328" i="3" s="1"/>
  <c r="Q3328" i="3" s="1" a="1"/>
  <c r="O3329" i="3"/>
  <c r="P3329" i="3" s="1"/>
  <c r="Q3329" i="3" s="1" a="1"/>
  <c r="O3330" i="3"/>
  <c r="P3330" i="3" s="1"/>
  <c r="Q3330" i="3" s="1" a="1"/>
  <c r="O3331" i="3"/>
  <c r="P3331" i="3" s="1"/>
  <c r="Q3331" i="3" s="1" a="1"/>
  <c r="O3332" i="3"/>
  <c r="P3332" i="3" s="1"/>
  <c r="Q3332" i="3" s="1" a="1"/>
  <c r="O3333" i="3"/>
  <c r="P3333" i="3" s="1"/>
  <c r="Q3333" i="3" s="1" a="1"/>
  <c r="O3334" i="3"/>
  <c r="P3334" i="3" s="1"/>
  <c r="Q3334" i="3" s="1" a="1"/>
  <c r="O3335" i="3"/>
  <c r="P3335" i="3" s="1"/>
  <c r="Q3335" i="3" s="1" a="1"/>
  <c r="O3336" i="3"/>
  <c r="P3336" i="3" s="1"/>
  <c r="Q3336" i="3" s="1" a="1"/>
  <c r="O3337" i="3"/>
  <c r="P3337" i="3" s="1"/>
  <c r="Q3337" i="3" s="1" a="1"/>
  <c r="O3338" i="3"/>
  <c r="P3338" i="3" s="1"/>
  <c r="Q3338" i="3" s="1" a="1"/>
  <c r="O3339" i="3"/>
  <c r="P3339" i="3" s="1"/>
  <c r="Q3339" i="3" s="1" a="1"/>
  <c r="O3340" i="3"/>
  <c r="P3340" i="3" s="1"/>
  <c r="Q3340" i="3" s="1" a="1"/>
  <c r="O3341" i="3"/>
  <c r="P3341" i="3" s="1"/>
  <c r="Q3341" i="3" s="1" a="1"/>
  <c r="O3342" i="3"/>
  <c r="P3342" i="3" s="1"/>
  <c r="Q3342" i="3" s="1" a="1"/>
  <c r="O3343" i="3"/>
  <c r="P3343" i="3" s="1"/>
  <c r="Q3343" i="3" s="1" a="1"/>
  <c r="O3344" i="3"/>
  <c r="P3344" i="3" s="1"/>
  <c r="Q3344" i="3" s="1" a="1"/>
  <c r="O3345" i="3"/>
  <c r="P3345" i="3" s="1"/>
  <c r="Q3345" i="3" s="1" a="1"/>
  <c r="O3346" i="3"/>
  <c r="P3346" i="3" s="1"/>
  <c r="Q3346" i="3" s="1" a="1"/>
  <c r="O3347" i="3"/>
  <c r="P3347" i="3" s="1"/>
  <c r="Q3347" i="3" s="1" a="1"/>
  <c r="O3348" i="3"/>
  <c r="P3348" i="3" s="1"/>
  <c r="Q3348" i="3" s="1" a="1"/>
  <c r="O3349" i="3"/>
  <c r="P3349" i="3" s="1"/>
  <c r="Q3349" i="3" s="1" a="1"/>
  <c r="O3350" i="3"/>
  <c r="P3350" i="3" s="1"/>
  <c r="Q3350" i="3" s="1" a="1"/>
  <c r="O3351" i="3"/>
  <c r="P3351" i="3" s="1"/>
  <c r="Q3351" i="3" s="1" a="1"/>
  <c r="O3352" i="3"/>
  <c r="P3352" i="3" s="1"/>
  <c r="Q3352" i="3" s="1" a="1"/>
  <c r="O3353" i="3"/>
  <c r="P3353" i="3" s="1"/>
  <c r="Q3353" i="3" s="1" a="1"/>
  <c r="O3354" i="3"/>
  <c r="P3354" i="3" s="1"/>
  <c r="Q3354" i="3" s="1" a="1"/>
  <c r="O3355" i="3"/>
  <c r="P3355" i="3" s="1"/>
  <c r="Q3355" i="3" s="1" a="1"/>
  <c r="O3356" i="3"/>
  <c r="P3356" i="3" s="1"/>
  <c r="Q3356" i="3" s="1" a="1"/>
  <c r="O3357" i="3"/>
  <c r="P3357" i="3" s="1"/>
  <c r="Q3357" i="3" s="1" a="1"/>
  <c r="O3358" i="3"/>
  <c r="P3358" i="3" s="1"/>
  <c r="Q3358" i="3" s="1" a="1"/>
  <c r="O3359" i="3"/>
  <c r="P3359" i="3" s="1"/>
  <c r="Q3359" i="3" s="1" a="1"/>
  <c r="O3360" i="3"/>
  <c r="P3360" i="3" s="1"/>
  <c r="Q3360" i="3" s="1" a="1"/>
  <c r="O3361" i="3"/>
  <c r="P3361" i="3" s="1"/>
  <c r="Q3361" i="3" s="1" a="1"/>
  <c r="O3362" i="3"/>
  <c r="P3362" i="3" s="1"/>
  <c r="Q3362" i="3" s="1" a="1"/>
  <c r="O3363" i="3"/>
  <c r="P3363" i="3" s="1"/>
  <c r="Q3363" i="3" s="1" a="1"/>
  <c r="O3364" i="3"/>
  <c r="P3364" i="3" s="1"/>
  <c r="Q3364" i="3" s="1" a="1"/>
  <c r="O3365" i="3"/>
  <c r="P3365" i="3" s="1"/>
  <c r="Q3365" i="3" s="1" a="1"/>
  <c r="O3366" i="3"/>
  <c r="P3366" i="3" s="1"/>
  <c r="Q3366" i="3" s="1" a="1"/>
  <c r="O3367" i="3"/>
  <c r="P3367" i="3" s="1"/>
  <c r="Q3367" i="3" s="1" a="1"/>
  <c r="O3368" i="3"/>
  <c r="P3368" i="3" s="1"/>
  <c r="Q3368" i="3" s="1" a="1"/>
  <c r="O3369" i="3"/>
  <c r="P3369" i="3" s="1"/>
  <c r="Q3369" i="3" s="1" a="1"/>
  <c r="O3370" i="3"/>
  <c r="P3370" i="3" s="1"/>
  <c r="Q3370" i="3" s="1" a="1"/>
  <c r="O3371" i="3"/>
  <c r="P3371" i="3" s="1"/>
  <c r="Q3371" i="3" s="1" a="1"/>
  <c r="O3372" i="3"/>
  <c r="P3372" i="3" s="1"/>
  <c r="Q3372" i="3" s="1" a="1"/>
  <c r="O3373" i="3"/>
  <c r="P3373" i="3" s="1"/>
  <c r="Q3373" i="3" s="1" a="1"/>
  <c r="O3374" i="3"/>
  <c r="P3374" i="3" s="1"/>
  <c r="Q3374" i="3" s="1" a="1"/>
  <c r="O3375" i="3"/>
  <c r="P3375" i="3" s="1"/>
  <c r="Q3375" i="3" s="1" a="1"/>
  <c r="O3376" i="3"/>
  <c r="P3376" i="3" s="1"/>
  <c r="Q3376" i="3" s="1" a="1"/>
  <c r="O3377" i="3"/>
  <c r="P3377" i="3" s="1"/>
  <c r="Q3377" i="3" s="1" a="1"/>
  <c r="O3378" i="3"/>
  <c r="P3378" i="3" s="1"/>
  <c r="Q3378" i="3" s="1" a="1"/>
  <c r="O3379" i="3"/>
  <c r="P3379" i="3" s="1"/>
  <c r="Q3379" i="3" s="1" a="1"/>
  <c r="O3380" i="3"/>
  <c r="P3380" i="3" s="1"/>
  <c r="Q3380" i="3" s="1" a="1"/>
  <c r="O3381" i="3"/>
  <c r="P3381" i="3" s="1"/>
  <c r="Q3381" i="3" s="1" a="1"/>
  <c r="O3382" i="3"/>
  <c r="P3382" i="3" s="1"/>
  <c r="Q3382" i="3" s="1" a="1"/>
  <c r="O3383" i="3"/>
  <c r="P3383" i="3" s="1"/>
  <c r="Q3383" i="3" s="1" a="1"/>
  <c r="O3384" i="3"/>
  <c r="P3384" i="3" s="1"/>
  <c r="Q3384" i="3" s="1" a="1"/>
  <c r="O3385" i="3"/>
  <c r="P3385" i="3" s="1"/>
  <c r="Q3385" i="3" s="1" a="1"/>
  <c r="O3386" i="3"/>
  <c r="P3386" i="3" s="1"/>
  <c r="Q3386" i="3" s="1" a="1"/>
  <c r="O3387" i="3"/>
  <c r="P3387" i="3" s="1"/>
  <c r="Q3387" i="3" s="1" a="1"/>
  <c r="O3388" i="3"/>
  <c r="P3388" i="3" s="1"/>
  <c r="Q3388" i="3" s="1" a="1"/>
  <c r="O3389" i="3"/>
  <c r="P3389" i="3" s="1"/>
  <c r="Q3389" i="3" s="1" a="1"/>
  <c r="O3390" i="3"/>
  <c r="P3390" i="3" s="1"/>
  <c r="Q3390" i="3" s="1" a="1"/>
  <c r="O3391" i="3"/>
  <c r="P3391" i="3" s="1"/>
  <c r="Q3391" i="3" s="1" a="1"/>
  <c r="O3392" i="3"/>
  <c r="P3392" i="3" s="1"/>
  <c r="Q3392" i="3" s="1" a="1"/>
  <c r="O3393" i="3"/>
  <c r="P3393" i="3" s="1"/>
  <c r="Q3393" i="3" s="1" a="1"/>
  <c r="O3394" i="3"/>
  <c r="P3394" i="3" s="1"/>
  <c r="Q3394" i="3" s="1" a="1"/>
  <c r="O3395" i="3"/>
  <c r="P3395" i="3" s="1"/>
  <c r="Q3395" i="3" s="1" a="1"/>
  <c r="O3396" i="3"/>
  <c r="P3396" i="3" s="1"/>
  <c r="Q3396" i="3" s="1" a="1"/>
  <c r="O3397" i="3"/>
  <c r="P3397" i="3" s="1"/>
  <c r="Q3397" i="3" s="1" a="1"/>
  <c r="O3398" i="3"/>
  <c r="P3398" i="3" s="1"/>
  <c r="Q3398" i="3" s="1" a="1"/>
  <c r="O3399" i="3"/>
  <c r="P3399" i="3" s="1"/>
  <c r="Q3399" i="3" s="1" a="1"/>
  <c r="O3400" i="3"/>
  <c r="P3400" i="3" s="1"/>
  <c r="Q3400" i="3" s="1" a="1"/>
  <c r="O3401" i="3"/>
  <c r="P3401" i="3" s="1"/>
  <c r="Q3401" i="3" s="1" a="1"/>
  <c r="O3402" i="3"/>
  <c r="P3402" i="3" s="1"/>
  <c r="Q3402" i="3" s="1" a="1"/>
  <c r="O3403" i="3"/>
  <c r="P3403" i="3" s="1"/>
  <c r="Q3403" i="3" s="1" a="1"/>
  <c r="O3404" i="3"/>
  <c r="P3404" i="3" s="1"/>
  <c r="Q3404" i="3" s="1" a="1"/>
  <c r="O3405" i="3"/>
  <c r="P3405" i="3" s="1"/>
  <c r="Q3405" i="3" s="1" a="1"/>
  <c r="O3406" i="3"/>
  <c r="P3406" i="3" s="1"/>
  <c r="Q3406" i="3" s="1" a="1"/>
  <c r="O3407" i="3"/>
  <c r="P3407" i="3" s="1"/>
  <c r="Q3407" i="3" s="1" a="1"/>
  <c r="O3408" i="3"/>
  <c r="P3408" i="3" s="1"/>
  <c r="Q3408" i="3" s="1" a="1"/>
  <c r="O3409" i="3"/>
  <c r="P3409" i="3" s="1"/>
  <c r="Q3409" i="3" s="1" a="1"/>
  <c r="O3410" i="3"/>
  <c r="P3410" i="3" s="1"/>
  <c r="Q3410" i="3" s="1" a="1"/>
  <c r="O3411" i="3"/>
  <c r="P3411" i="3" s="1"/>
  <c r="Q3411" i="3" s="1" a="1"/>
  <c r="O3412" i="3"/>
  <c r="P3412" i="3" s="1"/>
  <c r="Q3412" i="3" s="1" a="1"/>
  <c r="O3413" i="3"/>
  <c r="P3413" i="3" s="1"/>
  <c r="Q3413" i="3" s="1" a="1"/>
  <c r="O3414" i="3"/>
  <c r="P3414" i="3" s="1"/>
  <c r="Q3414" i="3" s="1" a="1"/>
  <c r="O3415" i="3"/>
  <c r="P3415" i="3" s="1"/>
  <c r="Q3415" i="3" s="1" a="1"/>
  <c r="O3416" i="3"/>
  <c r="P3416" i="3" s="1"/>
  <c r="Q3416" i="3" s="1" a="1"/>
  <c r="O3417" i="3"/>
  <c r="P3417" i="3" s="1"/>
  <c r="Q3417" i="3" s="1" a="1"/>
  <c r="O3418" i="3"/>
  <c r="P3418" i="3" s="1"/>
  <c r="Q3418" i="3" s="1" a="1"/>
  <c r="O3419" i="3"/>
  <c r="P3419" i="3" s="1"/>
  <c r="Q3419" i="3" s="1" a="1"/>
  <c r="O3420" i="3"/>
  <c r="P3420" i="3" s="1"/>
  <c r="Q3420" i="3" s="1" a="1"/>
  <c r="O3421" i="3"/>
  <c r="P3421" i="3" s="1"/>
  <c r="Q3421" i="3" s="1" a="1"/>
  <c r="O3422" i="3"/>
  <c r="P3422" i="3" s="1"/>
  <c r="Q3422" i="3" s="1" a="1"/>
  <c r="O3423" i="3"/>
  <c r="P3423" i="3" s="1"/>
  <c r="Q3423" i="3" s="1" a="1"/>
  <c r="O3424" i="3"/>
  <c r="P3424" i="3" s="1"/>
  <c r="Q3424" i="3" s="1" a="1"/>
  <c r="O3425" i="3"/>
  <c r="P3425" i="3" s="1"/>
  <c r="Q3425" i="3" s="1" a="1"/>
  <c r="O3426" i="3"/>
  <c r="P3426" i="3" s="1"/>
  <c r="Q3426" i="3" s="1" a="1"/>
  <c r="O3427" i="3"/>
  <c r="P3427" i="3" s="1"/>
  <c r="Q3427" i="3" s="1" a="1"/>
  <c r="O3428" i="3"/>
  <c r="P3428" i="3" s="1"/>
  <c r="Q3428" i="3" s="1" a="1"/>
  <c r="O3429" i="3"/>
  <c r="P3429" i="3" s="1"/>
  <c r="Q3429" i="3" s="1" a="1"/>
  <c r="O3430" i="3"/>
  <c r="P3430" i="3" s="1"/>
  <c r="Q3430" i="3" s="1" a="1"/>
  <c r="O3431" i="3"/>
  <c r="P3431" i="3" s="1"/>
  <c r="Q3431" i="3" s="1" a="1"/>
  <c r="O3432" i="3"/>
  <c r="P3432" i="3" s="1"/>
  <c r="Q3432" i="3" s="1" a="1"/>
  <c r="O3433" i="3"/>
  <c r="P3433" i="3" s="1"/>
  <c r="Q3433" i="3" s="1" a="1"/>
  <c r="O3434" i="3"/>
  <c r="P3434" i="3" s="1"/>
  <c r="Q3434" i="3" s="1" a="1"/>
  <c r="O3435" i="3"/>
  <c r="P3435" i="3" s="1"/>
  <c r="Q3435" i="3" s="1" a="1"/>
  <c r="O3436" i="3"/>
  <c r="P3436" i="3" s="1"/>
  <c r="Q3436" i="3" s="1" a="1"/>
  <c r="O3437" i="3"/>
  <c r="P3437" i="3" s="1"/>
  <c r="Q3437" i="3" s="1" a="1"/>
  <c r="O3438" i="3"/>
  <c r="P3438" i="3" s="1"/>
  <c r="Q3438" i="3" s="1" a="1"/>
  <c r="O3439" i="3"/>
  <c r="P3439" i="3" s="1"/>
  <c r="Q3439" i="3" s="1" a="1"/>
  <c r="O3440" i="3"/>
  <c r="P3440" i="3" s="1"/>
  <c r="Q3440" i="3" s="1" a="1"/>
  <c r="O3441" i="3"/>
  <c r="P3441" i="3" s="1"/>
  <c r="Q3441" i="3" s="1" a="1"/>
  <c r="O3442" i="3"/>
  <c r="P3442" i="3" s="1"/>
  <c r="Q3442" i="3" s="1" a="1"/>
  <c r="O3443" i="3"/>
  <c r="P3443" i="3" s="1"/>
  <c r="Q3443" i="3" s="1" a="1"/>
  <c r="O3444" i="3"/>
  <c r="P3444" i="3" s="1"/>
  <c r="Q3444" i="3" s="1" a="1"/>
  <c r="O3445" i="3"/>
  <c r="P3445" i="3" s="1"/>
  <c r="Q3445" i="3" s="1" a="1"/>
  <c r="O3446" i="3"/>
  <c r="P3446" i="3" s="1"/>
  <c r="Q3446" i="3" s="1" a="1"/>
  <c r="O3447" i="3"/>
  <c r="P3447" i="3" s="1"/>
  <c r="Q3447" i="3" s="1" a="1"/>
  <c r="O3448" i="3"/>
  <c r="P3448" i="3" s="1"/>
  <c r="Q3448" i="3" s="1" a="1"/>
  <c r="O3449" i="3"/>
  <c r="P3449" i="3" s="1"/>
  <c r="Q3449" i="3" s="1" a="1"/>
  <c r="O3450" i="3"/>
  <c r="P3450" i="3" s="1"/>
  <c r="Q3450" i="3" s="1" a="1"/>
  <c r="O3451" i="3"/>
  <c r="P3451" i="3" s="1"/>
  <c r="Q3451" i="3" s="1" a="1"/>
  <c r="O3452" i="3"/>
  <c r="P3452" i="3" s="1"/>
  <c r="Q3452" i="3" s="1" a="1"/>
  <c r="O3453" i="3"/>
  <c r="P3453" i="3" s="1"/>
  <c r="Q3453" i="3" s="1" a="1"/>
  <c r="O3454" i="3"/>
  <c r="P3454" i="3" s="1"/>
  <c r="Q3454" i="3" s="1" a="1"/>
  <c r="O3455" i="3"/>
  <c r="P3455" i="3" s="1"/>
  <c r="Q3455" i="3" s="1" a="1"/>
  <c r="O3456" i="3"/>
  <c r="P3456" i="3" s="1"/>
  <c r="Q3456" i="3" s="1" a="1"/>
  <c r="O3457" i="3"/>
  <c r="P3457" i="3" s="1"/>
  <c r="Q3457" i="3" s="1" a="1"/>
  <c r="O3458" i="3"/>
  <c r="P3458" i="3" s="1"/>
  <c r="Q3458" i="3" s="1" a="1"/>
  <c r="O3459" i="3"/>
  <c r="P3459" i="3" s="1"/>
  <c r="Q3459" i="3" s="1" a="1"/>
  <c r="O3460" i="3"/>
  <c r="P3460" i="3" s="1"/>
  <c r="Q3460" i="3" s="1" a="1"/>
  <c r="O3461" i="3"/>
  <c r="P3461" i="3" s="1"/>
  <c r="Q3461" i="3" s="1" a="1"/>
  <c r="O3462" i="3"/>
  <c r="P3462" i="3" s="1"/>
  <c r="Q3462" i="3" s="1" a="1"/>
  <c r="O3463" i="3"/>
  <c r="P3463" i="3" s="1"/>
  <c r="Q3463" i="3" s="1" a="1"/>
  <c r="O3464" i="3"/>
  <c r="P3464" i="3" s="1"/>
  <c r="Q3464" i="3" s="1" a="1"/>
  <c r="O3465" i="3"/>
  <c r="P3465" i="3" s="1"/>
  <c r="Q3465" i="3" s="1" a="1"/>
  <c r="O3466" i="3"/>
  <c r="P3466" i="3" s="1"/>
  <c r="Q3466" i="3" s="1" a="1"/>
  <c r="O3467" i="3"/>
  <c r="P3467" i="3" s="1"/>
  <c r="Q3467" i="3" s="1" a="1"/>
  <c r="O3468" i="3"/>
  <c r="P3468" i="3" s="1"/>
  <c r="Q3468" i="3" s="1" a="1"/>
  <c r="O3469" i="3"/>
  <c r="P3469" i="3" s="1"/>
  <c r="Q3469" i="3" s="1" a="1"/>
  <c r="O3470" i="3"/>
  <c r="P3470" i="3" s="1"/>
  <c r="Q3470" i="3" s="1" a="1"/>
  <c r="O3471" i="3"/>
  <c r="P3471" i="3" s="1"/>
  <c r="Q3471" i="3" s="1" a="1"/>
  <c r="O3472" i="3"/>
  <c r="P3472" i="3" s="1"/>
  <c r="Q3472" i="3" s="1" a="1"/>
  <c r="O3473" i="3"/>
  <c r="P3473" i="3" s="1"/>
  <c r="Q3473" i="3" s="1" a="1"/>
  <c r="O3474" i="3"/>
  <c r="P3474" i="3" s="1"/>
  <c r="Q3474" i="3" s="1" a="1"/>
  <c r="O3475" i="3"/>
  <c r="P3475" i="3" s="1"/>
  <c r="Q3475" i="3" s="1" a="1"/>
  <c r="O3476" i="3"/>
  <c r="P3476" i="3" s="1"/>
  <c r="Q3476" i="3" s="1" a="1"/>
  <c r="O3477" i="3"/>
  <c r="P3477" i="3" s="1"/>
  <c r="Q3477" i="3" s="1" a="1"/>
  <c r="O3478" i="3"/>
  <c r="P3478" i="3" s="1"/>
  <c r="Q3478" i="3" s="1" a="1"/>
  <c r="O3479" i="3"/>
  <c r="P3479" i="3" s="1"/>
  <c r="Q3479" i="3" s="1" a="1"/>
  <c r="O3480" i="3"/>
  <c r="P3480" i="3" s="1"/>
  <c r="Q3480" i="3" s="1" a="1"/>
  <c r="O3481" i="3"/>
  <c r="P3481" i="3" s="1"/>
  <c r="Q3481" i="3" s="1" a="1"/>
  <c r="O3482" i="3"/>
  <c r="P3482" i="3" s="1"/>
  <c r="Q3482" i="3" s="1" a="1"/>
  <c r="O3483" i="3"/>
  <c r="P3483" i="3" s="1"/>
  <c r="Q3483" i="3" s="1" a="1"/>
  <c r="O3484" i="3"/>
  <c r="P3484" i="3" s="1"/>
  <c r="Q3484" i="3" s="1" a="1"/>
  <c r="O3485" i="3"/>
  <c r="P3485" i="3" s="1"/>
  <c r="Q3485" i="3" s="1" a="1"/>
  <c r="O3486" i="3"/>
  <c r="P3486" i="3" s="1"/>
  <c r="Q3486" i="3" s="1" a="1"/>
  <c r="O3487" i="3"/>
  <c r="P3487" i="3" s="1"/>
  <c r="Q3487" i="3" s="1" a="1"/>
  <c r="O3488" i="3"/>
  <c r="P3488" i="3" s="1"/>
  <c r="Q3488" i="3" s="1" a="1"/>
  <c r="O3489" i="3"/>
  <c r="P3489" i="3" s="1"/>
  <c r="Q3489" i="3" s="1" a="1"/>
  <c r="O3490" i="3"/>
  <c r="P3490" i="3" s="1"/>
  <c r="Q3490" i="3" s="1" a="1"/>
  <c r="O3491" i="3"/>
  <c r="P3491" i="3" s="1"/>
  <c r="Q3491" i="3" s="1" a="1"/>
  <c r="O3492" i="3"/>
  <c r="P3492" i="3" s="1"/>
  <c r="Q3492" i="3" s="1" a="1"/>
  <c r="O3493" i="3"/>
  <c r="P3493" i="3" s="1"/>
  <c r="Q3493" i="3" s="1" a="1"/>
  <c r="O3494" i="3"/>
  <c r="P3494" i="3" s="1"/>
  <c r="Q3494" i="3" s="1" a="1"/>
  <c r="O3495" i="3"/>
  <c r="P3495" i="3" s="1"/>
  <c r="Q3495" i="3" s="1" a="1"/>
  <c r="O3496" i="3"/>
  <c r="P3496" i="3" s="1"/>
  <c r="Q3496" i="3" s="1" a="1"/>
  <c r="O3497" i="3"/>
  <c r="P3497" i="3" s="1"/>
  <c r="Q3497" i="3" s="1" a="1"/>
  <c r="O3498" i="3"/>
  <c r="P3498" i="3" s="1"/>
  <c r="Q3498" i="3" s="1" a="1"/>
  <c r="O3499" i="3"/>
  <c r="P3499" i="3" s="1"/>
  <c r="Q3499" i="3" s="1" a="1"/>
  <c r="O3500" i="3"/>
  <c r="P3500" i="3" s="1"/>
  <c r="Q3500" i="3" s="1" a="1"/>
  <c r="O3501" i="3"/>
  <c r="P3501" i="3" s="1"/>
  <c r="Q3501" i="3" s="1" a="1"/>
  <c r="O3502" i="3"/>
  <c r="P3502" i="3" s="1"/>
  <c r="Q3502" i="3" s="1" a="1"/>
  <c r="O3503" i="3"/>
  <c r="P3503" i="3" s="1"/>
  <c r="Q3503" i="3" s="1" a="1"/>
  <c r="O3504" i="3"/>
  <c r="P3504" i="3" s="1"/>
  <c r="Q3504" i="3" s="1" a="1"/>
  <c r="O3505" i="3"/>
  <c r="P3505" i="3" s="1"/>
  <c r="Q3505" i="3" s="1" a="1"/>
  <c r="O3506" i="3"/>
  <c r="P3506" i="3" s="1"/>
  <c r="Q3506" i="3" s="1" a="1"/>
  <c r="O3507" i="3"/>
  <c r="P3507" i="3" s="1"/>
  <c r="Q3507" i="3" s="1" a="1"/>
  <c r="O3508" i="3"/>
  <c r="P3508" i="3" s="1"/>
  <c r="Q3508" i="3" s="1" a="1"/>
  <c r="O3509" i="3"/>
  <c r="P3509" i="3" s="1"/>
  <c r="Q3509" i="3" s="1" a="1"/>
  <c r="O3510" i="3"/>
  <c r="P3510" i="3" s="1"/>
  <c r="Q3510" i="3" s="1" a="1"/>
  <c r="O3511" i="3"/>
  <c r="P3511" i="3" s="1"/>
  <c r="Q3511" i="3" s="1" a="1"/>
  <c r="O3512" i="3"/>
  <c r="P3512" i="3" s="1"/>
  <c r="Q3512" i="3" s="1" a="1"/>
  <c r="O3513" i="3"/>
  <c r="P3513" i="3" s="1"/>
  <c r="Q3513" i="3" s="1" a="1"/>
  <c r="O3514" i="3"/>
  <c r="P3514" i="3" s="1"/>
  <c r="Q3514" i="3" s="1" a="1"/>
  <c r="O3515" i="3"/>
  <c r="P3515" i="3" s="1"/>
  <c r="Q3515" i="3" s="1" a="1"/>
  <c r="O3516" i="3"/>
  <c r="P3516" i="3" s="1"/>
  <c r="Q3516" i="3" s="1" a="1"/>
  <c r="O3517" i="3"/>
  <c r="P3517" i="3" s="1"/>
  <c r="Q3517" i="3" s="1" a="1"/>
  <c r="O3518" i="3"/>
  <c r="P3518" i="3" s="1"/>
  <c r="Q3518" i="3" s="1" a="1"/>
  <c r="O3519" i="3"/>
  <c r="P3519" i="3" s="1"/>
  <c r="Q3519" i="3" s="1" a="1"/>
  <c r="O3520" i="3"/>
  <c r="P3520" i="3" s="1"/>
  <c r="Q3520" i="3" s="1" a="1"/>
  <c r="O3521" i="3"/>
  <c r="P3521" i="3" s="1"/>
  <c r="Q3521" i="3" s="1" a="1"/>
  <c r="O3522" i="3"/>
  <c r="P3522" i="3" s="1"/>
  <c r="Q3522" i="3" s="1" a="1"/>
  <c r="O3523" i="3"/>
  <c r="P3523" i="3" s="1"/>
  <c r="Q3523" i="3" s="1" a="1"/>
  <c r="O3524" i="3"/>
  <c r="P3524" i="3" s="1"/>
  <c r="Q3524" i="3" s="1" a="1"/>
  <c r="O3525" i="3"/>
  <c r="P3525" i="3" s="1"/>
  <c r="Q3525" i="3" s="1" a="1"/>
  <c r="O3526" i="3"/>
  <c r="P3526" i="3" s="1"/>
  <c r="Q3526" i="3" s="1" a="1"/>
  <c r="O3527" i="3"/>
  <c r="P3527" i="3" s="1"/>
  <c r="Q3527" i="3" s="1" a="1"/>
  <c r="O3528" i="3"/>
  <c r="P3528" i="3" s="1"/>
  <c r="Q3528" i="3" s="1" a="1"/>
  <c r="O3529" i="3"/>
  <c r="P3529" i="3" s="1"/>
  <c r="Q3529" i="3" s="1" a="1"/>
  <c r="O3530" i="3"/>
  <c r="P3530" i="3" s="1"/>
  <c r="Q3530" i="3" s="1" a="1"/>
  <c r="O3531" i="3"/>
  <c r="P3531" i="3" s="1"/>
  <c r="Q3531" i="3" s="1" a="1"/>
  <c r="O3532" i="3"/>
  <c r="P3532" i="3" s="1"/>
  <c r="Q3532" i="3" s="1" a="1"/>
  <c r="O3533" i="3"/>
  <c r="P3533" i="3" s="1"/>
  <c r="Q3533" i="3" s="1" a="1"/>
  <c r="O3534" i="3"/>
  <c r="P3534" i="3" s="1"/>
  <c r="Q3534" i="3" s="1" a="1"/>
  <c r="O3535" i="3"/>
  <c r="P3535" i="3" s="1"/>
  <c r="Q3535" i="3" s="1" a="1"/>
  <c r="O3536" i="3"/>
  <c r="P3536" i="3" s="1"/>
  <c r="Q3536" i="3" s="1" a="1"/>
  <c r="O3537" i="3"/>
  <c r="P3537" i="3" s="1"/>
  <c r="Q3537" i="3" s="1" a="1"/>
  <c r="O3538" i="3"/>
  <c r="P3538" i="3" s="1"/>
  <c r="Q3538" i="3" s="1" a="1"/>
  <c r="O3539" i="3"/>
  <c r="P3539" i="3" s="1"/>
  <c r="Q3539" i="3" s="1" a="1"/>
  <c r="O3540" i="3"/>
  <c r="P3540" i="3" s="1"/>
  <c r="Q3540" i="3" s="1" a="1"/>
  <c r="O3541" i="3"/>
  <c r="P3541" i="3" s="1"/>
  <c r="Q3541" i="3" s="1" a="1"/>
  <c r="O3542" i="3"/>
  <c r="P3542" i="3" s="1"/>
  <c r="Q3542" i="3" s="1" a="1"/>
  <c r="O3543" i="3"/>
  <c r="P3543" i="3" s="1"/>
  <c r="Q3543" i="3" s="1" a="1"/>
  <c r="O3544" i="3"/>
  <c r="P3544" i="3" s="1"/>
  <c r="Q3544" i="3" s="1" a="1"/>
  <c r="O3545" i="3"/>
  <c r="P3545" i="3" s="1"/>
  <c r="Q3545" i="3" s="1" a="1"/>
  <c r="O3546" i="3"/>
  <c r="P3546" i="3" s="1"/>
  <c r="Q3546" i="3" s="1" a="1"/>
  <c r="O3547" i="3"/>
  <c r="P3547" i="3" s="1"/>
  <c r="Q3547" i="3" s="1" a="1"/>
  <c r="O3548" i="3"/>
  <c r="P3548" i="3" s="1"/>
  <c r="Q3548" i="3" s="1" a="1"/>
  <c r="O3549" i="3"/>
  <c r="P3549" i="3" s="1"/>
  <c r="Q3549" i="3" s="1" a="1"/>
  <c r="O3550" i="3"/>
  <c r="P3550" i="3" s="1"/>
  <c r="Q3550" i="3" s="1" a="1"/>
  <c r="O3551" i="3"/>
  <c r="P3551" i="3" s="1"/>
  <c r="Q3551" i="3" s="1" a="1"/>
  <c r="O3552" i="3"/>
  <c r="P3552" i="3" s="1"/>
  <c r="Q3552" i="3" s="1" a="1"/>
  <c r="O3553" i="3"/>
  <c r="P3553" i="3" s="1"/>
  <c r="Q3553" i="3" s="1" a="1"/>
  <c r="O3554" i="3"/>
  <c r="P3554" i="3" s="1"/>
  <c r="Q3554" i="3" s="1" a="1"/>
  <c r="O3555" i="3"/>
  <c r="P3555" i="3" s="1"/>
  <c r="Q3555" i="3" s="1" a="1"/>
  <c r="O3556" i="3"/>
  <c r="P3556" i="3" s="1"/>
  <c r="Q3556" i="3" s="1" a="1"/>
  <c r="O3557" i="3"/>
  <c r="P3557" i="3" s="1"/>
  <c r="Q3557" i="3" s="1" a="1"/>
  <c r="O3558" i="3"/>
  <c r="P3558" i="3" s="1"/>
  <c r="Q3558" i="3" s="1" a="1"/>
  <c r="O3559" i="3"/>
  <c r="P3559" i="3" s="1"/>
  <c r="Q3559" i="3" s="1" a="1"/>
  <c r="O3560" i="3"/>
  <c r="P3560" i="3" s="1"/>
  <c r="Q3560" i="3" s="1" a="1"/>
  <c r="O3561" i="3"/>
  <c r="P3561" i="3" s="1"/>
  <c r="Q3561" i="3" s="1" a="1"/>
  <c r="O3562" i="3"/>
  <c r="P3562" i="3" s="1"/>
  <c r="Q3562" i="3" s="1" a="1"/>
  <c r="O3563" i="3"/>
  <c r="P3563" i="3" s="1"/>
  <c r="Q3563" i="3" s="1" a="1"/>
  <c r="O3564" i="3"/>
  <c r="P3564" i="3" s="1"/>
  <c r="Q3564" i="3" s="1" a="1"/>
  <c r="O3565" i="3"/>
  <c r="P3565" i="3" s="1"/>
  <c r="Q3565" i="3" s="1" a="1"/>
  <c r="O3566" i="3"/>
  <c r="P3566" i="3" s="1"/>
  <c r="Q3566" i="3" s="1" a="1"/>
  <c r="O3567" i="3"/>
  <c r="P3567" i="3" s="1"/>
  <c r="Q3567" i="3" s="1" a="1"/>
  <c r="O3568" i="3"/>
  <c r="P3568" i="3" s="1"/>
  <c r="Q3568" i="3" s="1" a="1"/>
  <c r="O3569" i="3"/>
  <c r="P3569" i="3" s="1"/>
  <c r="Q3569" i="3" s="1" a="1"/>
  <c r="O3570" i="3"/>
  <c r="P3570" i="3" s="1"/>
  <c r="Q3570" i="3" s="1" a="1"/>
  <c r="O3571" i="3"/>
  <c r="P3571" i="3" s="1"/>
  <c r="Q3571" i="3" s="1" a="1"/>
  <c r="O3572" i="3"/>
  <c r="P3572" i="3" s="1"/>
  <c r="Q3572" i="3" s="1" a="1"/>
  <c r="O3573" i="3"/>
  <c r="P3573" i="3" s="1"/>
  <c r="Q3573" i="3" s="1" a="1"/>
  <c r="O3574" i="3"/>
  <c r="P3574" i="3" s="1"/>
  <c r="Q3574" i="3" s="1" a="1"/>
  <c r="O3575" i="3"/>
  <c r="P3575" i="3" s="1"/>
  <c r="Q3575" i="3" s="1" a="1"/>
  <c r="O3576" i="3"/>
  <c r="P3576" i="3" s="1"/>
  <c r="Q3576" i="3" s="1" a="1"/>
  <c r="O3577" i="3"/>
  <c r="P3577" i="3" s="1"/>
  <c r="Q3577" i="3" s="1" a="1"/>
  <c r="O3578" i="3"/>
  <c r="P3578" i="3" s="1"/>
  <c r="Q3578" i="3" s="1" a="1"/>
  <c r="O3579" i="3"/>
  <c r="P3579" i="3" s="1"/>
  <c r="Q3579" i="3" s="1" a="1"/>
  <c r="O3580" i="3"/>
  <c r="P3580" i="3" s="1"/>
  <c r="Q3580" i="3" s="1" a="1"/>
  <c r="O3581" i="3"/>
  <c r="P3581" i="3" s="1"/>
  <c r="Q3581" i="3" s="1" a="1"/>
  <c r="O3582" i="3"/>
  <c r="P3582" i="3" s="1"/>
  <c r="Q3582" i="3" s="1" a="1"/>
  <c r="O3583" i="3"/>
  <c r="P3583" i="3" s="1"/>
  <c r="Q3583" i="3" s="1" a="1"/>
  <c r="O3584" i="3"/>
  <c r="P3584" i="3" s="1"/>
  <c r="Q3584" i="3" s="1" a="1"/>
  <c r="O3585" i="3"/>
  <c r="P3585" i="3" s="1"/>
  <c r="Q3585" i="3" s="1" a="1"/>
  <c r="O3586" i="3"/>
  <c r="P3586" i="3" s="1"/>
  <c r="Q3586" i="3" s="1" a="1"/>
  <c r="O3587" i="3"/>
  <c r="P3587" i="3" s="1"/>
  <c r="Q3587" i="3" s="1" a="1"/>
  <c r="O3588" i="3"/>
  <c r="P3588" i="3" s="1"/>
  <c r="Q3588" i="3" s="1" a="1"/>
  <c r="O3589" i="3"/>
  <c r="P3589" i="3" s="1"/>
  <c r="Q3589" i="3" s="1" a="1"/>
  <c r="O3590" i="3"/>
  <c r="P3590" i="3" s="1"/>
  <c r="Q3590" i="3" s="1" a="1"/>
  <c r="O3591" i="3"/>
  <c r="P3591" i="3" s="1"/>
  <c r="Q3591" i="3" s="1" a="1"/>
  <c r="O3592" i="3"/>
  <c r="P3592" i="3" s="1"/>
  <c r="Q3592" i="3" s="1" a="1"/>
  <c r="O3593" i="3"/>
  <c r="P3593" i="3" s="1"/>
  <c r="Q3593" i="3" s="1" a="1"/>
  <c r="O3594" i="3"/>
  <c r="P3594" i="3" s="1"/>
  <c r="Q3594" i="3" s="1" a="1"/>
  <c r="O3595" i="3"/>
  <c r="P3595" i="3" s="1"/>
  <c r="Q3595" i="3" s="1" a="1"/>
  <c r="O3596" i="3"/>
  <c r="P3596" i="3" s="1"/>
  <c r="Q3596" i="3" s="1" a="1"/>
  <c r="O3597" i="3"/>
  <c r="P3597" i="3" s="1"/>
  <c r="Q3597" i="3" s="1" a="1"/>
  <c r="O3598" i="3"/>
  <c r="P3598" i="3" s="1"/>
  <c r="Q3598" i="3" s="1" a="1"/>
  <c r="O3599" i="3"/>
  <c r="P3599" i="3" s="1"/>
  <c r="Q3599" i="3" s="1" a="1"/>
  <c r="O3600" i="3"/>
  <c r="P3600" i="3" s="1"/>
  <c r="Q3600" i="3" s="1" a="1"/>
  <c r="O3601" i="3"/>
  <c r="P3601" i="3" s="1"/>
  <c r="Q3601" i="3" s="1" a="1"/>
  <c r="O3602" i="3"/>
  <c r="P3602" i="3" s="1"/>
  <c r="Q3602" i="3" s="1" a="1"/>
  <c r="O3603" i="3"/>
  <c r="P3603" i="3" s="1"/>
  <c r="Q3603" i="3" s="1" a="1"/>
  <c r="O3604" i="3"/>
  <c r="P3604" i="3" s="1"/>
  <c r="Q3604" i="3" s="1" a="1"/>
  <c r="O3605" i="3"/>
  <c r="P3605" i="3" s="1"/>
  <c r="Q3605" i="3" s="1" a="1"/>
  <c r="O3606" i="3"/>
  <c r="P3606" i="3" s="1"/>
  <c r="Q3606" i="3" s="1" a="1"/>
  <c r="O3607" i="3"/>
  <c r="P3607" i="3" s="1"/>
  <c r="Q3607" i="3" s="1" a="1"/>
  <c r="O3608" i="3"/>
  <c r="P3608" i="3" s="1"/>
  <c r="Q3608" i="3" s="1" a="1"/>
  <c r="O3609" i="3"/>
  <c r="P3609" i="3" s="1"/>
  <c r="Q3609" i="3" s="1" a="1"/>
  <c r="O3610" i="3"/>
  <c r="P3610" i="3" s="1"/>
  <c r="Q3610" i="3" s="1" a="1"/>
  <c r="O3611" i="3"/>
  <c r="P3611" i="3" s="1"/>
  <c r="Q3611" i="3" s="1" a="1"/>
  <c r="O3612" i="3"/>
  <c r="P3612" i="3" s="1"/>
  <c r="Q3612" i="3" s="1" a="1"/>
  <c r="O3613" i="3"/>
  <c r="P3613" i="3" s="1"/>
  <c r="Q3613" i="3" s="1" a="1"/>
  <c r="O3614" i="3"/>
  <c r="P3614" i="3" s="1"/>
  <c r="Q3614" i="3" s="1" a="1"/>
  <c r="O3615" i="3"/>
  <c r="P3615" i="3" s="1"/>
  <c r="Q3615" i="3" s="1" a="1"/>
  <c r="O3616" i="3"/>
  <c r="P3616" i="3" s="1"/>
  <c r="Q3616" i="3" s="1" a="1"/>
  <c r="O3617" i="3"/>
  <c r="P3617" i="3" s="1"/>
  <c r="Q3617" i="3" s="1" a="1"/>
  <c r="O3618" i="3"/>
  <c r="P3618" i="3" s="1"/>
  <c r="Q3618" i="3" s="1" a="1"/>
  <c r="O3619" i="3"/>
  <c r="P3619" i="3" s="1"/>
  <c r="Q3619" i="3" s="1" a="1"/>
  <c r="O3620" i="3"/>
  <c r="P3620" i="3" s="1"/>
  <c r="Q3620" i="3" s="1" a="1"/>
  <c r="O3621" i="3"/>
  <c r="P3621" i="3" s="1"/>
  <c r="Q3621" i="3" s="1" a="1"/>
  <c r="O3622" i="3"/>
  <c r="P3622" i="3" s="1"/>
  <c r="Q3622" i="3" s="1" a="1"/>
  <c r="O3623" i="3"/>
  <c r="P3623" i="3" s="1"/>
  <c r="Q3623" i="3" s="1" a="1"/>
  <c r="O3624" i="3"/>
  <c r="P3624" i="3" s="1"/>
  <c r="Q3624" i="3" s="1" a="1"/>
  <c r="O3625" i="3"/>
  <c r="P3625" i="3" s="1"/>
  <c r="Q3625" i="3" s="1" a="1"/>
  <c r="O3626" i="3"/>
  <c r="P3626" i="3" s="1"/>
  <c r="Q3626" i="3" s="1" a="1"/>
  <c r="O3627" i="3"/>
  <c r="P3627" i="3" s="1"/>
  <c r="Q3627" i="3" s="1" a="1"/>
  <c r="O3628" i="3"/>
  <c r="P3628" i="3" s="1"/>
  <c r="Q3628" i="3" s="1" a="1"/>
  <c r="O3629" i="3"/>
  <c r="P3629" i="3" s="1"/>
  <c r="Q3629" i="3" s="1" a="1"/>
  <c r="O3630" i="3"/>
  <c r="P3630" i="3" s="1"/>
  <c r="Q3630" i="3" s="1" a="1"/>
  <c r="O3631" i="3"/>
  <c r="P3631" i="3" s="1"/>
  <c r="Q3631" i="3" s="1" a="1"/>
  <c r="O3632" i="3"/>
  <c r="P3632" i="3" s="1"/>
  <c r="Q3632" i="3" s="1" a="1"/>
  <c r="O3633" i="3"/>
  <c r="P3633" i="3" s="1"/>
  <c r="Q3633" i="3" s="1" a="1"/>
  <c r="O3634" i="3"/>
  <c r="P3634" i="3" s="1"/>
  <c r="Q3634" i="3" s="1" a="1"/>
  <c r="O3635" i="3"/>
  <c r="P3635" i="3" s="1"/>
  <c r="Q3635" i="3" s="1" a="1"/>
  <c r="O3636" i="3"/>
  <c r="P3636" i="3" s="1"/>
  <c r="Q3636" i="3" s="1" a="1"/>
  <c r="O3637" i="3"/>
  <c r="P3637" i="3" s="1"/>
  <c r="Q3637" i="3" s="1" a="1"/>
  <c r="O3638" i="3"/>
  <c r="P3638" i="3" s="1"/>
  <c r="Q3638" i="3" s="1" a="1"/>
  <c r="O3639" i="3"/>
  <c r="P3639" i="3" s="1"/>
  <c r="Q3639" i="3" s="1" a="1"/>
  <c r="O3640" i="3"/>
  <c r="P3640" i="3" s="1"/>
  <c r="Q3640" i="3" s="1" a="1"/>
  <c r="O3641" i="3"/>
  <c r="P3641" i="3" s="1"/>
  <c r="Q3641" i="3" s="1" a="1"/>
  <c r="O3642" i="3"/>
  <c r="P3642" i="3" s="1"/>
  <c r="Q3642" i="3" s="1" a="1"/>
  <c r="O3643" i="3"/>
  <c r="P3643" i="3" s="1"/>
  <c r="Q3643" i="3" s="1" a="1"/>
  <c r="O3644" i="3"/>
  <c r="P3644" i="3" s="1"/>
  <c r="Q3644" i="3" s="1" a="1"/>
  <c r="O3645" i="3"/>
  <c r="P3645" i="3" s="1"/>
  <c r="Q3645" i="3" s="1" a="1"/>
  <c r="O3646" i="3"/>
  <c r="P3646" i="3" s="1"/>
  <c r="Q3646" i="3" s="1" a="1"/>
  <c r="O3647" i="3"/>
  <c r="P3647" i="3" s="1"/>
  <c r="Q3647" i="3" s="1" a="1"/>
  <c r="O3648" i="3"/>
  <c r="P3648" i="3" s="1"/>
  <c r="Q3648" i="3" s="1" a="1"/>
  <c r="O3649" i="3"/>
  <c r="P3649" i="3" s="1"/>
  <c r="Q3649" i="3" s="1" a="1"/>
  <c r="O3650" i="3"/>
  <c r="P3650" i="3" s="1"/>
  <c r="Q3650" i="3" s="1" a="1"/>
  <c r="O3651" i="3"/>
  <c r="P3651" i="3" s="1"/>
  <c r="Q3651" i="3" s="1" a="1"/>
  <c r="O3652" i="3"/>
  <c r="P3652" i="3" s="1"/>
  <c r="Q3652" i="3" s="1" a="1"/>
  <c r="O3653" i="3"/>
  <c r="P3653" i="3" s="1"/>
  <c r="Q3653" i="3" s="1" a="1"/>
  <c r="O3654" i="3"/>
  <c r="P3654" i="3" s="1"/>
  <c r="Q3654" i="3" s="1" a="1"/>
  <c r="O3655" i="3"/>
  <c r="P3655" i="3" s="1"/>
  <c r="Q3655" i="3" s="1" a="1"/>
  <c r="O3656" i="3"/>
  <c r="P3656" i="3" s="1"/>
  <c r="Q3656" i="3" s="1" a="1"/>
  <c r="O3657" i="3"/>
  <c r="P3657" i="3" s="1"/>
  <c r="Q3657" i="3" s="1" a="1"/>
  <c r="O3658" i="3"/>
  <c r="P3658" i="3" s="1"/>
  <c r="Q3658" i="3" s="1" a="1"/>
  <c r="O3659" i="3"/>
  <c r="P3659" i="3" s="1"/>
  <c r="Q3659" i="3" s="1" a="1"/>
  <c r="O3660" i="3"/>
  <c r="P3660" i="3" s="1"/>
  <c r="Q3660" i="3" s="1" a="1"/>
  <c r="O3661" i="3"/>
  <c r="P3661" i="3" s="1"/>
  <c r="Q3661" i="3" s="1" a="1"/>
  <c r="O3662" i="3"/>
  <c r="P3662" i="3" s="1"/>
  <c r="Q3662" i="3" s="1" a="1"/>
  <c r="O3663" i="3"/>
  <c r="P3663" i="3" s="1"/>
  <c r="Q3663" i="3" s="1" a="1"/>
  <c r="O3664" i="3"/>
  <c r="P3664" i="3" s="1"/>
  <c r="Q3664" i="3" s="1" a="1"/>
  <c r="O3665" i="3"/>
  <c r="P3665" i="3" s="1"/>
  <c r="Q3665" i="3" s="1" a="1"/>
  <c r="O3666" i="3"/>
  <c r="P3666" i="3" s="1"/>
  <c r="Q3666" i="3" s="1" a="1"/>
  <c r="O3667" i="3"/>
  <c r="P3667" i="3" s="1"/>
  <c r="Q3667" i="3" s="1" a="1"/>
  <c r="O3668" i="3"/>
  <c r="P3668" i="3" s="1"/>
  <c r="Q3668" i="3" s="1" a="1"/>
  <c r="O3669" i="3"/>
  <c r="P3669" i="3" s="1"/>
  <c r="Q3669" i="3" s="1" a="1"/>
  <c r="O3670" i="3"/>
  <c r="P3670" i="3" s="1"/>
  <c r="Q3670" i="3" s="1" a="1"/>
  <c r="O3671" i="3"/>
  <c r="P3671" i="3" s="1"/>
  <c r="Q3671" i="3" s="1" a="1"/>
  <c r="O3672" i="3"/>
  <c r="P3672" i="3" s="1"/>
  <c r="Q3672" i="3" s="1" a="1"/>
  <c r="O3673" i="3"/>
  <c r="P3673" i="3" s="1"/>
  <c r="Q3673" i="3" s="1" a="1"/>
  <c r="O3674" i="3"/>
  <c r="P3674" i="3" s="1"/>
  <c r="Q3674" i="3" s="1" a="1"/>
  <c r="O3675" i="3"/>
  <c r="P3675" i="3" s="1"/>
  <c r="Q3675" i="3" s="1" a="1"/>
  <c r="O3676" i="3"/>
  <c r="P3676" i="3" s="1"/>
  <c r="Q3676" i="3" s="1" a="1"/>
  <c r="O3677" i="3"/>
  <c r="P3677" i="3" s="1"/>
  <c r="Q3677" i="3" s="1" a="1"/>
  <c r="O3678" i="3"/>
  <c r="P3678" i="3" s="1"/>
  <c r="Q3678" i="3" s="1" a="1"/>
  <c r="O3679" i="3"/>
  <c r="P3679" i="3" s="1"/>
  <c r="Q3679" i="3" s="1" a="1"/>
  <c r="O3680" i="3"/>
  <c r="P3680" i="3" s="1"/>
  <c r="Q3680" i="3" s="1" a="1"/>
  <c r="O3681" i="3"/>
  <c r="P3681" i="3" s="1"/>
  <c r="Q3681" i="3" s="1" a="1"/>
  <c r="O3682" i="3"/>
  <c r="P3682" i="3" s="1"/>
  <c r="Q3682" i="3" s="1" a="1"/>
  <c r="O3683" i="3"/>
  <c r="P3683" i="3" s="1"/>
  <c r="Q3683" i="3" s="1" a="1"/>
  <c r="O3684" i="3"/>
  <c r="P3684" i="3" s="1"/>
  <c r="Q3684" i="3" s="1" a="1"/>
  <c r="O3685" i="3"/>
  <c r="P3685" i="3" s="1"/>
  <c r="Q3685" i="3" s="1" a="1"/>
  <c r="O3686" i="3"/>
  <c r="P3686" i="3" s="1"/>
  <c r="Q3686" i="3" s="1" a="1"/>
  <c r="O3687" i="3"/>
  <c r="P3687" i="3" s="1"/>
  <c r="Q3687" i="3" s="1" a="1"/>
  <c r="O3688" i="3"/>
  <c r="P3688" i="3" s="1"/>
  <c r="Q3688" i="3" s="1" a="1"/>
  <c r="O3689" i="3"/>
  <c r="P3689" i="3" s="1"/>
  <c r="Q3689" i="3" s="1" a="1"/>
  <c r="O3690" i="3"/>
  <c r="P3690" i="3" s="1"/>
  <c r="Q3690" i="3" s="1" a="1"/>
  <c r="O3691" i="3"/>
  <c r="P3691" i="3" s="1"/>
  <c r="Q3691" i="3" s="1" a="1"/>
  <c r="O3692" i="3"/>
  <c r="P3692" i="3" s="1"/>
  <c r="Q3692" i="3" s="1" a="1"/>
  <c r="O3693" i="3"/>
  <c r="P3693" i="3" s="1"/>
  <c r="Q3693" i="3" s="1" a="1"/>
  <c r="O3694" i="3"/>
  <c r="P3694" i="3" s="1"/>
  <c r="Q3694" i="3" s="1" a="1"/>
  <c r="O3695" i="3"/>
  <c r="P3695" i="3" s="1"/>
  <c r="Q3695" i="3" s="1" a="1"/>
  <c r="O3696" i="3"/>
  <c r="P3696" i="3" s="1"/>
  <c r="Q3696" i="3" s="1" a="1"/>
  <c r="O3697" i="3"/>
  <c r="P3697" i="3" s="1"/>
  <c r="Q3697" i="3" s="1" a="1"/>
  <c r="O3698" i="3"/>
  <c r="P3698" i="3" s="1"/>
  <c r="Q3698" i="3" s="1" a="1"/>
  <c r="O3699" i="3"/>
  <c r="P3699" i="3" s="1"/>
  <c r="Q3699" i="3" s="1" a="1"/>
  <c r="O3700" i="3"/>
  <c r="P3700" i="3" s="1"/>
  <c r="Q3700" i="3" s="1" a="1"/>
  <c r="O3701" i="3"/>
  <c r="P3701" i="3" s="1"/>
  <c r="Q3701" i="3" s="1" a="1"/>
  <c r="O3702" i="3"/>
  <c r="P3702" i="3" s="1"/>
  <c r="Q3702" i="3" s="1" a="1"/>
  <c r="O3703" i="3"/>
  <c r="P3703" i="3" s="1"/>
  <c r="Q3703" i="3" s="1" a="1"/>
  <c r="O3704" i="3"/>
  <c r="P3704" i="3" s="1"/>
  <c r="Q3704" i="3" s="1" a="1"/>
  <c r="O3705" i="3"/>
  <c r="P3705" i="3" s="1"/>
  <c r="Q3705" i="3" s="1" a="1"/>
  <c r="O3706" i="3"/>
  <c r="P3706" i="3" s="1"/>
  <c r="Q3706" i="3" s="1" a="1"/>
  <c r="O3707" i="3"/>
  <c r="P3707" i="3" s="1"/>
  <c r="Q3707" i="3" s="1" a="1"/>
  <c r="O3708" i="3"/>
  <c r="P3708" i="3" s="1"/>
  <c r="Q3708" i="3" s="1" a="1"/>
  <c r="O3709" i="3"/>
  <c r="P3709" i="3" s="1"/>
  <c r="Q3709" i="3" s="1" a="1"/>
  <c r="O3710" i="3"/>
  <c r="P3710" i="3" s="1"/>
  <c r="Q3710" i="3" s="1" a="1"/>
  <c r="O3711" i="3"/>
  <c r="P3711" i="3" s="1"/>
  <c r="Q3711" i="3" s="1" a="1"/>
  <c r="O3712" i="3"/>
  <c r="P3712" i="3" s="1"/>
  <c r="Q3712" i="3" s="1" a="1"/>
  <c r="O3713" i="3"/>
  <c r="P3713" i="3" s="1"/>
  <c r="Q3713" i="3" s="1" a="1"/>
  <c r="O3714" i="3"/>
  <c r="P3714" i="3" s="1"/>
  <c r="Q3714" i="3" s="1" a="1"/>
  <c r="O3715" i="3"/>
  <c r="P3715" i="3" s="1"/>
  <c r="Q3715" i="3" s="1" a="1"/>
  <c r="O3716" i="3"/>
  <c r="P3716" i="3" s="1"/>
  <c r="Q3716" i="3" s="1" a="1"/>
  <c r="O3717" i="3"/>
  <c r="P3717" i="3" s="1"/>
  <c r="Q3717" i="3" s="1" a="1"/>
  <c r="O3718" i="3"/>
  <c r="P3718" i="3" s="1"/>
  <c r="Q3718" i="3" s="1" a="1"/>
  <c r="O3719" i="3"/>
  <c r="P3719" i="3" s="1"/>
  <c r="Q3719" i="3" s="1" a="1"/>
  <c r="O3720" i="3"/>
  <c r="P3720" i="3" s="1"/>
  <c r="Q3720" i="3" s="1" a="1"/>
  <c r="O3721" i="3"/>
  <c r="P3721" i="3" s="1"/>
  <c r="Q3721" i="3" s="1" a="1"/>
  <c r="O3722" i="3"/>
  <c r="P3722" i="3" s="1"/>
  <c r="Q3722" i="3" s="1" a="1"/>
  <c r="O3723" i="3"/>
  <c r="P3723" i="3" s="1"/>
  <c r="Q3723" i="3" s="1" a="1"/>
  <c r="O3724" i="3"/>
  <c r="P3724" i="3" s="1"/>
  <c r="Q3724" i="3" s="1" a="1"/>
  <c r="O3725" i="3"/>
  <c r="P3725" i="3" s="1"/>
  <c r="Q3725" i="3" s="1" a="1"/>
  <c r="O3726" i="3"/>
  <c r="P3726" i="3" s="1"/>
  <c r="Q3726" i="3" s="1" a="1"/>
  <c r="O3727" i="3"/>
  <c r="P3727" i="3" s="1"/>
  <c r="Q3727" i="3" s="1" a="1"/>
  <c r="O3728" i="3"/>
  <c r="P3728" i="3" s="1"/>
  <c r="Q3728" i="3" s="1" a="1"/>
  <c r="O3729" i="3"/>
  <c r="P3729" i="3" s="1"/>
  <c r="Q3729" i="3" s="1" a="1"/>
  <c r="O3730" i="3"/>
  <c r="P3730" i="3" s="1"/>
  <c r="Q3730" i="3" s="1" a="1"/>
  <c r="O3731" i="3"/>
  <c r="P3731" i="3" s="1"/>
  <c r="Q3731" i="3" s="1" a="1"/>
  <c r="O3732" i="3"/>
  <c r="P3732" i="3" s="1"/>
  <c r="Q3732" i="3" s="1" a="1"/>
  <c r="O3733" i="3"/>
  <c r="P3733" i="3" s="1"/>
  <c r="Q3733" i="3" s="1" a="1"/>
  <c r="O3734" i="3"/>
  <c r="P3734" i="3" s="1"/>
  <c r="Q3734" i="3" s="1" a="1"/>
  <c r="O3735" i="3"/>
  <c r="P3735" i="3" s="1"/>
  <c r="Q3735" i="3" s="1" a="1"/>
  <c r="O3736" i="3"/>
  <c r="P3736" i="3" s="1"/>
  <c r="Q3736" i="3" s="1" a="1"/>
  <c r="O3737" i="3"/>
  <c r="P3737" i="3" s="1"/>
  <c r="Q3737" i="3" s="1" a="1"/>
  <c r="O3738" i="3"/>
  <c r="P3738" i="3" s="1"/>
  <c r="Q3738" i="3" s="1" a="1"/>
  <c r="O3739" i="3"/>
  <c r="P3739" i="3" s="1"/>
  <c r="Q3739" i="3" s="1" a="1"/>
  <c r="O3740" i="3"/>
  <c r="P3740" i="3" s="1"/>
  <c r="Q3740" i="3" s="1" a="1"/>
  <c r="O3741" i="3"/>
  <c r="P3741" i="3" s="1"/>
  <c r="Q3741" i="3" s="1" a="1"/>
  <c r="O3742" i="3"/>
  <c r="P3742" i="3" s="1"/>
  <c r="Q3742" i="3" s="1" a="1"/>
  <c r="O3743" i="3"/>
  <c r="P3743" i="3" s="1"/>
  <c r="Q3743" i="3" s="1" a="1"/>
  <c r="O3744" i="3"/>
  <c r="P3744" i="3" s="1"/>
  <c r="Q3744" i="3" s="1" a="1"/>
  <c r="O3745" i="3"/>
  <c r="P3745" i="3" s="1"/>
  <c r="Q3745" i="3" s="1" a="1"/>
  <c r="O3746" i="3"/>
  <c r="P3746" i="3" s="1"/>
  <c r="Q3746" i="3" s="1" a="1"/>
  <c r="O3747" i="3"/>
  <c r="P3747" i="3" s="1"/>
  <c r="Q3747" i="3" s="1" a="1"/>
  <c r="O3748" i="3"/>
  <c r="P3748" i="3" s="1"/>
  <c r="Q3748" i="3" s="1" a="1"/>
  <c r="O3749" i="3"/>
  <c r="P3749" i="3" s="1"/>
  <c r="Q3749" i="3" s="1" a="1"/>
  <c r="O3750" i="3"/>
  <c r="P3750" i="3" s="1"/>
  <c r="Q3750" i="3" s="1" a="1"/>
  <c r="O3751" i="3"/>
  <c r="P3751" i="3" s="1"/>
  <c r="Q3751" i="3" s="1" a="1"/>
  <c r="O3752" i="3"/>
  <c r="P3752" i="3" s="1"/>
  <c r="Q3752" i="3" s="1" a="1"/>
  <c r="O3753" i="3"/>
  <c r="P3753" i="3" s="1"/>
  <c r="Q3753" i="3" s="1" a="1"/>
  <c r="O3754" i="3"/>
  <c r="P3754" i="3" s="1"/>
  <c r="Q3754" i="3" s="1" a="1"/>
  <c r="O3755" i="3"/>
  <c r="P3755" i="3" s="1"/>
  <c r="Q3755" i="3" s="1" a="1"/>
  <c r="O3756" i="3"/>
  <c r="P3756" i="3" s="1"/>
  <c r="Q3756" i="3" s="1" a="1"/>
  <c r="O3757" i="3"/>
  <c r="P3757" i="3" s="1"/>
  <c r="Q3757" i="3" s="1" a="1"/>
  <c r="O3758" i="3"/>
  <c r="P3758" i="3" s="1"/>
  <c r="Q3758" i="3" s="1" a="1"/>
  <c r="O3759" i="3"/>
  <c r="P3759" i="3" s="1"/>
  <c r="Q3759" i="3" s="1" a="1"/>
  <c r="O3760" i="3"/>
  <c r="P3760" i="3" s="1"/>
  <c r="Q3760" i="3" s="1" a="1"/>
  <c r="O3761" i="3"/>
  <c r="P3761" i="3" s="1"/>
  <c r="Q3761" i="3" s="1" a="1"/>
  <c r="O3762" i="3"/>
  <c r="P3762" i="3" s="1"/>
  <c r="Q3762" i="3" s="1" a="1"/>
  <c r="O3763" i="3"/>
  <c r="P3763" i="3" s="1"/>
  <c r="Q3763" i="3" s="1" a="1"/>
  <c r="O3764" i="3"/>
  <c r="P3764" i="3" s="1"/>
  <c r="Q3764" i="3" s="1" a="1"/>
  <c r="O3765" i="3"/>
  <c r="P3765" i="3" s="1"/>
  <c r="Q3765" i="3" s="1" a="1"/>
  <c r="O3766" i="3"/>
  <c r="P3766" i="3" s="1"/>
  <c r="Q3766" i="3" s="1" a="1"/>
  <c r="O3767" i="3"/>
  <c r="P3767" i="3" s="1"/>
  <c r="Q3767" i="3" s="1" a="1"/>
  <c r="O3768" i="3"/>
  <c r="P3768" i="3" s="1"/>
  <c r="Q3768" i="3" s="1" a="1"/>
  <c r="O3769" i="3"/>
  <c r="P3769" i="3" s="1"/>
  <c r="Q3769" i="3" s="1" a="1"/>
  <c r="O3770" i="3"/>
  <c r="P3770" i="3" s="1"/>
  <c r="Q3770" i="3" s="1" a="1"/>
  <c r="O3771" i="3"/>
  <c r="P3771" i="3" s="1"/>
  <c r="Q3771" i="3" s="1" a="1"/>
  <c r="O3772" i="3"/>
  <c r="P3772" i="3" s="1"/>
  <c r="Q3772" i="3" s="1" a="1"/>
  <c r="O3773" i="3"/>
  <c r="P3773" i="3" s="1"/>
  <c r="Q3773" i="3" s="1" a="1"/>
  <c r="O3774" i="3"/>
  <c r="P3774" i="3" s="1"/>
  <c r="Q3774" i="3" s="1" a="1"/>
  <c r="O3775" i="3"/>
  <c r="P3775" i="3" s="1"/>
  <c r="Q3775" i="3" s="1" a="1"/>
  <c r="O3776" i="3"/>
  <c r="P3776" i="3" s="1"/>
  <c r="Q3776" i="3" s="1" a="1"/>
  <c r="O3777" i="3"/>
  <c r="P3777" i="3" s="1"/>
  <c r="Q3777" i="3" s="1" a="1"/>
  <c r="O3778" i="3"/>
  <c r="P3778" i="3" s="1"/>
  <c r="Q3778" i="3" s="1" a="1"/>
  <c r="O3779" i="3"/>
  <c r="P3779" i="3" s="1"/>
  <c r="Q3779" i="3" s="1" a="1"/>
  <c r="O3780" i="3"/>
  <c r="P3780" i="3" s="1"/>
  <c r="Q3780" i="3" s="1" a="1"/>
  <c r="O3781" i="3"/>
  <c r="P3781" i="3" s="1"/>
  <c r="Q3781" i="3" s="1" a="1"/>
  <c r="O3782" i="3"/>
  <c r="P3782" i="3" s="1"/>
  <c r="Q3782" i="3" s="1" a="1"/>
  <c r="O3783" i="3"/>
  <c r="P3783" i="3" s="1"/>
  <c r="Q3783" i="3" s="1" a="1"/>
  <c r="O3784" i="3"/>
  <c r="P3784" i="3" s="1"/>
  <c r="Q3784" i="3" s="1" a="1"/>
  <c r="O3785" i="3"/>
  <c r="P3785" i="3" s="1"/>
  <c r="Q3785" i="3" s="1" a="1"/>
  <c r="O3786" i="3"/>
  <c r="P3786" i="3" s="1"/>
  <c r="Q3786" i="3" s="1" a="1"/>
  <c r="O3787" i="3"/>
  <c r="P3787" i="3" s="1"/>
  <c r="Q3787" i="3" s="1" a="1"/>
  <c r="O3788" i="3"/>
  <c r="P3788" i="3" s="1"/>
  <c r="Q3788" i="3" s="1" a="1"/>
  <c r="O3789" i="3"/>
  <c r="P3789" i="3" s="1"/>
  <c r="Q3789" i="3" s="1" a="1"/>
  <c r="O3790" i="3"/>
  <c r="P3790" i="3" s="1"/>
  <c r="Q3790" i="3" s="1" a="1"/>
  <c r="O3791" i="3"/>
  <c r="P3791" i="3" s="1"/>
  <c r="Q3791" i="3" s="1" a="1"/>
  <c r="O3792" i="3"/>
  <c r="P3792" i="3" s="1"/>
  <c r="Q3792" i="3" s="1" a="1"/>
  <c r="O3793" i="3"/>
  <c r="P3793" i="3" s="1"/>
  <c r="Q3793" i="3" s="1" a="1"/>
  <c r="O3794" i="3"/>
  <c r="P3794" i="3" s="1"/>
  <c r="Q3794" i="3" s="1" a="1"/>
  <c r="O3795" i="3"/>
  <c r="P3795" i="3" s="1"/>
  <c r="Q3795" i="3" s="1" a="1"/>
  <c r="O3796" i="3"/>
  <c r="P3796" i="3" s="1"/>
  <c r="Q3796" i="3" s="1" a="1"/>
  <c r="O3797" i="3"/>
  <c r="P3797" i="3" s="1"/>
  <c r="Q3797" i="3" s="1" a="1"/>
  <c r="O3798" i="3"/>
  <c r="P3798" i="3" s="1"/>
  <c r="Q3798" i="3" s="1" a="1"/>
  <c r="O3799" i="3"/>
  <c r="P3799" i="3" s="1"/>
  <c r="Q3799" i="3" s="1" a="1"/>
  <c r="O3800" i="3"/>
  <c r="P3800" i="3" s="1"/>
  <c r="Q3800" i="3" s="1" a="1"/>
  <c r="O3801" i="3"/>
  <c r="P3801" i="3" s="1"/>
  <c r="Q3801" i="3" s="1" a="1"/>
  <c r="O3802" i="3"/>
  <c r="P3802" i="3" s="1"/>
  <c r="Q3802" i="3" s="1" a="1"/>
  <c r="O3803" i="3"/>
  <c r="P3803" i="3" s="1"/>
  <c r="Q3803" i="3" s="1" a="1"/>
  <c r="O3804" i="3"/>
  <c r="P3804" i="3" s="1"/>
  <c r="Q3804" i="3" s="1" a="1"/>
  <c r="O3805" i="3"/>
  <c r="P3805" i="3" s="1"/>
  <c r="Q3805" i="3" s="1" a="1"/>
  <c r="O3806" i="3"/>
  <c r="P3806" i="3" s="1"/>
  <c r="Q3806" i="3" s="1" a="1"/>
  <c r="O3807" i="3"/>
  <c r="P3807" i="3" s="1"/>
  <c r="Q3807" i="3" s="1" a="1"/>
  <c r="O3808" i="3"/>
  <c r="P3808" i="3" s="1"/>
  <c r="Q3808" i="3" s="1" a="1"/>
  <c r="O3809" i="3"/>
  <c r="P3809" i="3" s="1"/>
  <c r="Q3809" i="3" s="1" a="1"/>
  <c r="O3810" i="3"/>
  <c r="P3810" i="3" s="1"/>
  <c r="Q3810" i="3" s="1" a="1"/>
  <c r="O3811" i="3"/>
  <c r="P3811" i="3" s="1"/>
  <c r="Q3811" i="3" s="1" a="1"/>
  <c r="O3812" i="3"/>
  <c r="P3812" i="3" s="1"/>
  <c r="Q3812" i="3" s="1" a="1"/>
  <c r="O3813" i="3"/>
  <c r="P3813" i="3" s="1"/>
  <c r="Q3813" i="3" s="1" a="1"/>
  <c r="O3814" i="3"/>
  <c r="P3814" i="3" s="1"/>
  <c r="Q3814" i="3" s="1" a="1"/>
  <c r="O3815" i="3"/>
  <c r="P3815" i="3" s="1"/>
  <c r="Q3815" i="3" s="1" a="1"/>
  <c r="O3816" i="3"/>
  <c r="P3816" i="3" s="1"/>
  <c r="Q3816" i="3" s="1" a="1"/>
  <c r="O3817" i="3"/>
  <c r="P3817" i="3" s="1"/>
  <c r="Q3817" i="3" s="1" a="1"/>
  <c r="O3818" i="3"/>
  <c r="P3818" i="3" s="1"/>
  <c r="Q3818" i="3" s="1" a="1"/>
  <c r="O3819" i="3"/>
  <c r="P3819" i="3" s="1"/>
  <c r="Q3819" i="3" s="1" a="1"/>
  <c r="O3820" i="3"/>
  <c r="P3820" i="3" s="1"/>
  <c r="Q3820" i="3" s="1" a="1"/>
  <c r="O3821" i="3"/>
  <c r="P3821" i="3" s="1"/>
  <c r="Q3821" i="3" s="1" a="1"/>
  <c r="O3822" i="3"/>
  <c r="P3822" i="3" s="1"/>
  <c r="Q3822" i="3" s="1" a="1"/>
  <c r="O3823" i="3"/>
  <c r="P3823" i="3" s="1"/>
  <c r="Q3823" i="3" s="1" a="1"/>
  <c r="O3824" i="3"/>
  <c r="P3824" i="3" s="1"/>
  <c r="Q3824" i="3" s="1" a="1"/>
  <c r="O3825" i="3"/>
  <c r="P3825" i="3" s="1"/>
  <c r="Q3825" i="3" s="1" a="1"/>
  <c r="O3826" i="3"/>
  <c r="P3826" i="3" s="1"/>
  <c r="Q3826" i="3" s="1" a="1"/>
  <c r="O3827" i="3"/>
  <c r="P3827" i="3" s="1"/>
  <c r="Q3827" i="3" s="1" a="1"/>
  <c r="O3828" i="3"/>
  <c r="P3828" i="3" s="1"/>
  <c r="Q3828" i="3" s="1" a="1"/>
  <c r="O3829" i="3"/>
  <c r="P3829" i="3" s="1"/>
  <c r="Q3829" i="3" s="1" a="1"/>
  <c r="O3830" i="3"/>
  <c r="P3830" i="3" s="1"/>
  <c r="Q3830" i="3" s="1" a="1"/>
  <c r="O3831" i="3"/>
  <c r="P3831" i="3" s="1"/>
  <c r="Q3831" i="3" s="1" a="1"/>
  <c r="O3832" i="3"/>
  <c r="P3832" i="3" s="1"/>
  <c r="Q3832" i="3" s="1" a="1"/>
  <c r="O3833" i="3"/>
  <c r="P3833" i="3" s="1"/>
  <c r="Q3833" i="3" s="1" a="1"/>
  <c r="O3834" i="3"/>
  <c r="P3834" i="3" s="1"/>
  <c r="Q3834" i="3" s="1" a="1"/>
  <c r="O3835" i="3"/>
  <c r="P3835" i="3" s="1"/>
  <c r="Q3835" i="3" s="1" a="1"/>
  <c r="O3836" i="3"/>
  <c r="P3836" i="3" s="1"/>
  <c r="Q3836" i="3" s="1" a="1"/>
  <c r="O3837" i="3"/>
  <c r="P3837" i="3" s="1"/>
  <c r="Q3837" i="3" s="1" a="1"/>
  <c r="O3838" i="3"/>
  <c r="P3838" i="3" s="1"/>
  <c r="Q3838" i="3" s="1" a="1"/>
  <c r="O3839" i="3"/>
  <c r="P3839" i="3" s="1"/>
  <c r="Q3839" i="3" s="1" a="1"/>
  <c r="O3840" i="3"/>
  <c r="P3840" i="3" s="1"/>
  <c r="Q3840" i="3" s="1" a="1"/>
  <c r="O3841" i="3"/>
  <c r="P3841" i="3" s="1"/>
  <c r="Q3841" i="3" s="1" a="1"/>
  <c r="O3842" i="3"/>
  <c r="P3842" i="3" s="1"/>
  <c r="Q3842" i="3" s="1" a="1"/>
  <c r="O3843" i="3"/>
  <c r="P3843" i="3" s="1"/>
  <c r="Q3843" i="3" s="1" a="1"/>
  <c r="O3844" i="3"/>
  <c r="P3844" i="3" s="1"/>
  <c r="Q3844" i="3" s="1" a="1"/>
  <c r="O3845" i="3"/>
  <c r="P3845" i="3" s="1"/>
  <c r="Q3845" i="3" s="1" a="1"/>
  <c r="O3846" i="3"/>
  <c r="P3846" i="3" s="1"/>
  <c r="Q3846" i="3" s="1" a="1"/>
  <c r="O3847" i="3"/>
  <c r="P3847" i="3" s="1"/>
  <c r="Q3847" i="3" s="1" a="1"/>
  <c r="O3848" i="3"/>
  <c r="P3848" i="3" s="1"/>
  <c r="Q3848" i="3" s="1" a="1"/>
  <c r="O3849" i="3"/>
  <c r="P3849" i="3" s="1"/>
  <c r="Q3849" i="3" s="1" a="1"/>
  <c r="O3850" i="3"/>
  <c r="P3850" i="3" s="1"/>
  <c r="Q3850" i="3" s="1" a="1"/>
  <c r="O3851" i="3"/>
  <c r="P3851" i="3" s="1"/>
  <c r="Q3851" i="3" s="1" a="1"/>
  <c r="O3852" i="3"/>
  <c r="P3852" i="3" s="1"/>
  <c r="Q3852" i="3" s="1" a="1"/>
  <c r="O3853" i="3"/>
  <c r="P3853" i="3" s="1"/>
  <c r="Q3853" i="3" s="1" a="1"/>
  <c r="O3854" i="3"/>
  <c r="P3854" i="3" s="1"/>
  <c r="Q3854" i="3" s="1" a="1"/>
  <c r="O3855" i="3"/>
  <c r="P3855" i="3" s="1"/>
  <c r="Q3855" i="3" s="1" a="1"/>
  <c r="O3856" i="3"/>
  <c r="P3856" i="3" s="1"/>
  <c r="Q3856" i="3" s="1" a="1"/>
  <c r="O3857" i="3"/>
  <c r="P3857" i="3" s="1"/>
  <c r="Q3857" i="3" s="1" a="1"/>
  <c r="O3858" i="3"/>
  <c r="P3858" i="3" s="1"/>
  <c r="Q3858" i="3" s="1" a="1"/>
  <c r="O3859" i="3"/>
  <c r="P3859" i="3" s="1"/>
  <c r="Q3859" i="3" s="1" a="1"/>
  <c r="O3860" i="3"/>
  <c r="P3860" i="3" s="1"/>
  <c r="Q3860" i="3" s="1" a="1"/>
  <c r="O3861" i="3"/>
  <c r="P3861" i="3" s="1"/>
  <c r="Q3861" i="3" s="1" a="1"/>
  <c r="O3862" i="3"/>
  <c r="P3862" i="3" s="1"/>
  <c r="Q3862" i="3" s="1" a="1"/>
  <c r="O3863" i="3"/>
  <c r="P3863" i="3" s="1"/>
  <c r="Q3863" i="3" s="1" a="1"/>
  <c r="O3864" i="3"/>
  <c r="P3864" i="3" s="1"/>
  <c r="Q3864" i="3" s="1" a="1"/>
  <c r="O3865" i="3"/>
  <c r="P3865" i="3" s="1"/>
  <c r="Q3865" i="3" s="1" a="1"/>
  <c r="O3866" i="3"/>
  <c r="P3866" i="3" s="1"/>
  <c r="Q3866" i="3" s="1" a="1"/>
  <c r="O3867" i="3"/>
  <c r="P3867" i="3" s="1"/>
  <c r="Q3867" i="3" s="1" a="1"/>
  <c r="O3868" i="3"/>
  <c r="P3868" i="3" s="1"/>
  <c r="Q3868" i="3" s="1" a="1"/>
  <c r="O3869" i="3"/>
  <c r="P3869" i="3" s="1"/>
  <c r="Q3869" i="3" s="1" a="1"/>
  <c r="O3870" i="3"/>
  <c r="P3870" i="3" s="1"/>
  <c r="Q3870" i="3" s="1" a="1"/>
  <c r="O3871" i="3"/>
  <c r="P3871" i="3" s="1"/>
  <c r="Q3871" i="3" s="1" a="1"/>
  <c r="O3872" i="3"/>
  <c r="P3872" i="3" s="1"/>
  <c r="Q3872" i="3" s="1" a="1"/>
  <c r="O3873" i="3"/>
  <c r="P3873" i="3" s="1"/>
  <c r="Q3873" i="3" s="1" a="1"/>
  <c r="O3874" i="3"/>
  <c r="P3874" i="3" s="1"/>
  <c r="Q3874" i="3" s="1" a="1"/>
  <c r="O3875" i="3"/>
  <c r="P3875" i="3" s="1"/>
  <c r="Q3875" i="3" s="1" a="1"/>
  <c r="O3876" i="3"/>
  <c r="P3876" i="3" s="1"/>
  <c r="Q3876" i="3" s="1" a="1"/>
  <c r="O3877" i="3"/>
  <c r="P3877" i="3" s="1"/>
  <c r="Q3877" i="3" s="1" a="1"/>
  <c r="O3878" i="3"/>
  <c r="P3878" i="3" s="1"/>
  <c r="Q3878" i="3" s="1" a="1"/>
  <c r="O3879" i="3"/>
  <c r="P3879" i="3" s="1"/>
  <c r="Q3879" i="3" s="1" a="1"/>
  <c r="O3880" i="3"/>
  <c r="P3880" i="3" s="1"/>
  <c r="Q3880" i="3" s="1" a="1"/>
  <c r="O3881" i="3"/>
  <c r="P3881" i="3" s="1"/>
  <c r="Q3881" i="3" s="1" a="1"/>
  <c r="O3882" i="3"/>
  <c r="P3882" i="3" s="1"/>
  <c r="Q3882" i="3" s="1" a="1"/>
  <c r="O3883" i="3"/>
  <c r="P3883" i="3" s="1"/>
  <c r="Q3883" i="3" s="1" a="1"/>
  <c r="O3884" i="3"/>
  <c r="P3884" i="3" s="1"/>
  <c r="Q3884" i="3" s="1" a="1"/>
  <c r="O3885" i="3"/>
  <c r="P3885" i="3" s="1"/>
  <c r="Q3885" i="3" s="1" a="1"/>
  <c r="O3886" i="3"/>
  <c r="P3886" i="3" s="1"/>
  <c r="Q3886" i="3" s="1" a="1"/>
  <c r="O3887" i="3"/>
  <c r="P3887" i="3" s="1"/>
  <c r="Q3887" i="3" s="1" a="1"/>
  <c r="O3888" i="3"/>
  <c r="P3888" i="3" s="1"/>
  <c r="Q3888" i="3" s="1" a="1"/>
  <c r="O3889" i="3"/>
  <c r="P3889" i="3" s="1"/>
  <c r="Q3889" i="3" s="1" a="1"/>
  <c r="O3890" i="3"/>
  <c r="P3890" i="3" s="1"/>
  <c r="Q3890" i="3" s="1" a="1"/>
  <c r="O3891" i="3"/>
  <c r="P3891" i="3" s="1"/>
  <c r="Q3891" i="3" s="1" a="1"/>
  <c r="O3892" i="3"/>
  <c r="P3892" i="3" s="1"/>
  <c r="Q3892" i="3" s="1" a="1"/>
  <c r="O3893" i="3"/>
  <c r="P3893" i="3" s="1"/>
  <c r="Q3893" i="3" s="1" a="1"/>
  <c r="O3894" i="3"/>
  <c r="P3894" i="3" s="1"/>
  <c r="Q3894" i="3" s="1" a="1"/>
  <c r="O3895" i="3"/>
  <c r="P3895" i="3" s="1"/>
  <c r="Q3895" i="3" s="1" a="1"/>
  <c r="O3896" i="3"/>
  <c r="P3896" i="3" s="1"/>
  <c r="Q3896" i="3" s="1" a="1"/>
  <c r="O3897" i="3"/>
  <c r="P3897" i="3" s="1"/>
  <c r="Q3897" i="3" s="1" a="1"/>
  <c r="O3898" i="3"/>
  <c r="P3898" i="3" s="1"/>
  <c r="Q3898" i="3" s="1" a="1"/>
  <c r="O3899" i="3"/>
  <c r="P3899" i="3" s="1"/>
  <c r="Q3899" i="3" s="1" a="1"/>
  <c r="O3900" i="3"/>
  <c r="P3900" i="3" s="1"/>
  <c r="Q3900" i="3" s="1" a="1"/>
  <c r="O3901" i="3"/>
  <c r="P3901" i="3" s="1"/>
  <c r="Q3901" i="3" s="1" a="1"/>
  <c r="O3902" i="3"/>
  <c r="P3902" i="3" s="1"/>
  <c r="Q3902" i="3" s="1" a="1"/>
  <c r="O3903" i="3"/>
  <c r="P3903" i="3" s="1"/>
  <c r="Q3903" i="3" s="1" a="1"/>
  <c r="O3904" i="3"/>
  <c r="P3904" i="3" s="1"/>
  <c r="Q3904" i="3" s="1" a="1"/>
  <c r="O3905" i="3"/>
  <c r="P3905" i="3" s="1"/>
  <c r="Q3905" i="3" s="1" a="1"/>
  <c r="O3906" i="3"/>
  <c r="P3906" i="3" s="1"/>
  <c r="Q3906" i="3" s="1" a="1"/>
  <c r="O3907" i="3"/>
  <c r="P3907" i="3" s="1"/>
  <c r="Q3907" i="3" s="1" a="1"/>
  <c r="O3908" i="3"/>
  <c r="P3908" i="3" s="1"/>
  <c r="Q3908" i="3" s="1" a="1"/>
  <c r="O3909" i="3"/>
  <c r="P3909" i="3" s="1"/>
  <c r="Q3909" i="3" s="1" a="1"/>
  <c r="O3910" i="3"/>
  <c r="P3910" i="3" s="1"/>
  <c r="Q3910" i="3" s="1" a="1"/>
  <c r="O3911" i="3"/>
  <c r="P3911" i="3" s="1"/>
  <c r="Q3911" i="3" s="1" a="1"/>
  <c r="O3912" i="3"/>
  <c r="P3912" i="3" s="1"/>
  <c r="Q3912" i="3" s="1" a="1"/>
  <c r="O3913" i="3"/>
  <c r="P3913" i="3" s="1"/>
  <c r="Q3913" i="3" s="1" a="1"/>
  <c r="O3914" i="3"/>
  <c r="P3914" i="3" s="1"/>
  <c r="Q3914" i="3" s="1" a="1"/>
  <c r="O3915" i="3"/>
  <c r="P3915" i="3" s="1"/>
  <c r="Q3915" i="3" s="1" a="1"/>
  <c r="O3916" i="3"/>
  <c r="P3916" i="3" s="1"/>
  <c r="Q3916" i="3" s="1" a="1"/>
  <c r="O3917" i="3"/>
  <c r="P3917" i="3" s="1"/>
  <c r="Q3917" i="3" s="1" a="1"/>
  <c r="O3918" i="3"/>
  <c r="P3918" i="3" s="1"/>
  <c r="Q3918" i="3" s="1" a="1"/>
  <c r="O3919" i="3"/>
  <c r="P3919" i="3" s="1"/>
  <c r="Q3919" i="3" s="1" a="1"/>
  <c r="O3920" i="3"/>
  <c r="P3920" i="3" s="1"/>
  <c r="Q3920" i="3" s="1" a="1"/>
  <c r="O3921" i="3"/>
  <c r="P3921" i="3" s="1"/>
  <c r="Q3921" i="3" s="1" a="1"/>
  <c r="O3922" i="3"/>
  <c r="P3922" i="3" s="1"/>
  <c r="Q3922" i="3" s="1" a="1"/>
  <c r="O3923" i="3"/>
  <c r="P3923" i="3" s="1"/>
  <c r="Q3923" i="3" s="1" a="1"/>
  <c r="O3924" i="3"/>
  <c r="P3924" i="3" s="1"/>
  <c r="Q3924" i="3" s="1" a="1"/>
  <c r="O3925" i="3"/>
  <c r="P3925" i="3" s="1"/>
  <c r="Q3925" i="3" s="1" a="1"/>
  <c r="O3926" i="3"/>
  <c r="P3926" i="3" s="1"/>
  <c r="Q3926" i="3" s="1" a="1"/>
  <c r="O3927" i="3"/>
  <c r="P3927" i="3" s="1"/>
  <c r="Q3927" i="3" s="1" a="1"/>
  <c r="O3928" i="3"/>
  <c r="P3928" i="3" s="1"/>
  <c r="Q3928" i="3" s="1" a="1"/>
  <c r="O3929" i="3"/>
  <c r="P3929" i="3" s="1"/>
  <c r="Q3929" i="3" s="1" a="1"/>
  <c r="O3930" i="3"/>
  <c r="P3930" i="3" s="1"/>
  <c r="Q3930" i="3" s="1" a="1"/>
  <c r="O3931" i="3"/>
  <c r="P3931" i="3" s="1"/>
  <c r="Q3931" i="3" s="1" a="1"/>
  <c r="O3932" i="3"/>
  <c r="P3932" i="3" s="1"/>
  <c r="Q3932" i="3" s="1" a="1"/>
  <c r="O3933" i="3"/>
  <c r="P3933" i="3" s="1"/>
  <c r="Q3933" i="3" s="1" a="1"/>
  <c r="O3934" i="3"/>
  <c r="P3934" i="3" s="1"/>
  <c r="Q3934" i="3" s="1" a="1"/>
  <c r="O3935" i="3"/>
  <c r="P3935" i="3" s="1"/>
  <c r="Q3935" i="3" s="1" a="1"/>
  <c r="O3936" i="3"/>
  <c r="P3936" i="3" s="1"/>
  <c r="Q3936" i="3" s="1" a="1"/>
  <c r="O3937" i="3"/>
  <c r="P3937" i="3" s="1"/>
  <c r="Q3937" i="3" s="1" a="1"/>
  <c r="O3938" i="3"/>
  <c r="P3938" i="3" s="1"/>
  <c r="Q3938" i="3" s="1" a="1"/>
  <c r="O3939" i="3"/>
  <c r="P3939" i="3" s="1"/>
  <c r="Q3939" i="3" s="1" a="1"/>
  <c r="O3940" i="3"/>
  <c r="P3940" i="3" s="1"/>
  <c r="Q3940" i="3" s="1" a="1"/>
  <c r="O3941" i="3"/>
  <c r="P3941" i="3" s="1"/>
  <c r="Q3941" i="3" s="1" a="1"/>
  <c r="O3942" i="3"/>
  <c r="P3942" i="3" s="1"/>
  <c r="Q3942" i="3" s="1" a="1"/>
  <c r="O3943" i="3"/>
  <c r="P3943" i="3" s="1"/>
  <c r="Q3943" i="3" s="1" a="1"/>
  <c r="O3944" i="3"/>
  <c r="P3944" i="3" s="1"/>
  <c r="Q3944" i="3" s="1" a="1"/>
  <c r="O3945" i="3"/>
  <c r="P3945" i="3" s="1"/>
  <c r="Q3945" i="3" s="1" a="1"/>
  <c r="O3946" i="3"/>
  <c r="P3946" i="3" s="1"/>
  <c r="Q3946" i="3" s="1" a="1"/>
  <c r="O3947" i="3"/>
  <c r="P3947" i="3" s="1"/>
  <c r="Q3947" i="3" s="1" a="1"/>
  <c r="O3948" i="3"/>
  <c r="P3948" i="3" s="1"/>
  <c r="Q3948" i="3" s="1" a="1"/>
  <c r="O3949" i="3"/>
  <c r="P3949" i="3" s="1"/>
  <c r="Q3949" i="3" s="1" a="1"/>
  <c r="O3950" i="3"/>
  <c r="P3950" i="3" s="1"/>
  <c r="Q3950" i="3" s="1" a="1"/>
  <c r="O3951" i="3"/>
  <c r="P3951" i="3" s="1"/>
  <c r="Q3951" i="3" s="1" a="1"/>
  <c r="O3952" i="3"/>
  <c r="P3952" i="3" s="1"/>
  <c r="Q3952" i="3" s="1" a="1"/>
  <c r="O3953" i="3"/>
  <c r="P3953" i="3" s="1"/>
  <c r="Q3953" i="3" s="1" a="1"/>
  <c r="O3954" i="3"/>
  <c r="P3954" i="3" s="1"/>
  <c r="Q3954" i="3" s="1" a="1"/>
  <c r="O3955" i="3"/>
  <c r="P3955" i="3" s="1"/>
  <c r="Q3955" i="3" s="1" a="1"/>
  <c r="O3956" i="3"/>
  <c r="P3956" i="3" s="1"/>
  <c r="Q3956" i="3" s="1" a="1"/>
  <c r="O3957" i="3"/>
  <c r="P3957" i="3" s="1"/>
  <c r="Q3957" i="3" s="1" a="1"/>
  <c r="O3958" i="3"/>
  <c r="P3958" i="3" s="1"/>
  <c r="Q3958" i="3" s="1" a="1"/>
  <c r="O3959" i="3"/>
  <c r="P3959" i="3" s="1"/>
  <c r="Q3959" i="3" s="1" a="1"/>
  <c r="O3960" i="3"/>
  <c r="P3960" i="3" s="1"/>
  <c r="Q3960" i="3" s="1" a="1"/>
  <c r="O3961" i="3"/>
  <c r="P3961" i="3" s="1"/>
  <c r="Q3961" i="3" s="1" a="1"/>
  <c r="O3962" i="3"/>
  <c r="P3962" i="3" s="1"/>
  <c r="Q3962" i="3" s="1" a="1"/>
  <c r="O3963" i="3"/>
  <c r="P3963" i="3" s="1"/>
  <c r="Q3963" i="3" s="1" a="1"/>
  <c r="O3964" i="3"/>
  <c r="P3964" i="3" s="1"/>
  <c r="Q3964" i="3" s="1" a="1"/>
  <c r="O3965" i="3"/>
  <c r="P3965" i="3" s="1"/>
  <c r="Q3965" i="3" s="1" a="1"/>
  <c r="O3966" i="3"/>
  <c r="P3966" i="3" s="1"/>
  <c r="Q3966" i="3" s="1" a="1"/>
  <c r="O3967" i="3"/>
  <c r="P3967" i="3" s="1"/>
  <c r="Q3967" i="3" s="1" a="1"/>
  <c r="O3968" i="3"/>
  <c r="P3968" i="3" s="1"/>
  <c r="Q3968" i="3" s="1" a="1"/>
  <c r="O3969" i="3"/>
  <c r="P3969" i="3" s="1"/>
  <c r="Q3969" i="3" s="1" a="1"/>
  <c r="O3970" i="3"/>
  <c r="P3970" i="3" s="1"/>
  <c r="Q3970" i="3" s="1" a="1"/>
  <c r="O3971" i="3"/>
  <c r="P3971" i="3" s="1"/>
  <c r="Q3971" i="3" s="1" a="1"/>
  <c r="O3972" i="3"/>
  <c r="P3972" i="3" s="1"/>
  <c r="Q3972" i="3" s="1" a="1"/>
  <c r="O3973" i="3"/>
  <c r="P3973" i="3" s="1"/>
  <c r="Q3973" i="3" s="1" a="1"/>
  <c r="O3974" i="3"/>
  <c r="P3974" i="3" s="1"/>
  <c r="Q3974" i="3" s="1" a="1"/>
  <c r="O3975" i="3"/>
  <c r="P3975" i="3" s="1"/>
  <c r="Q3975" i="3" s="1" a="1"/>
  <c r="O3976" i="3"/>
  <c r="P3976" i="3" s="1"/>
  <c r="Q3976" i="3" s="1" a="1"/>
  <c r="O3977" i="3"/>
  <c r="P3977" i="3" s="1"/>
  <c r="Q3977" i="3" s="1" a="1"/>
  <c r="O3978" i="3"/>
  <c r="P3978" i="3" s="1"/>
  <c r="Q3978" i="3" s="1" a="1"/>
  <c r="O3979" i="3"/>
  <c r="P3979" i="3" s="1"/>
  <c r="Q3979" i="3" s="1" a="1"/>
  <c r="O3980" i="3"/>
  <c r="P3980" i="3" s="1"/>
  <c r="Q3980" i="3" s="1" a="1"/>
  <c r="O3981" i="3"/>
  <c r="P3981" i="3" s="1"/>
  <c r="Q3981" i="3" s="1" a="1"/>
  <c r="O3982" i="3"/>
  <c r="P3982" i="3" s="1"/>
  <c r="Q3982" i="3" s="1" a="1"/>
  <c r="O3983" i="3"/>
  <c r="P3983" i="3" s="1"/>
  <c r="Q3983" i="3" s="1" a="1"/>
  <c r="O3984" i="3"/>
  <c r="P3984" i="3" s="1"/>
  <c r="Q3984" i="3" s="1" a="1"/>
  <c r="O3985" i="3"/>
  <c r="P3985" i="3" s="1"/>
  <c r="Q3985" i="3" s="1" a="1"/>
  <c r="O3986" i="3"/>
  <c r="P3986" i="3" s="1"/>
  <c r="Q3986" i="3" s="1" a="1"/>
  <c r="O3987" i="3"/>
  <c r="P3987" i="3" s="1"/>
  <c r="Q3987" i="3" s="1" a="1"/>
  <c r="O3988" i="3"/>
  <c r="P3988" i="3" s="1"/>
  <c r="Q3988" i="3" s="1" a="1"/>
  <c r="O3989" i="3"/>
  <c r="P3989" i="3" s="1"/>
  <c r="Q3989" i="3" s="1" a="1"/>
  <c r="O3990" i="3"/>
  <c r="P3990" i="3" s="1"/>
  <c r="Q3990" i="3" s="1" a="1"/>
  <c r="O3991" i="3"/>
  <c r="P3991" i="3" s="1"/>
  <c r="Q3991" i="3" s="1" a="1"/>
  <c r="O3992" i="3"/>
  <c r="P3992" i="3" s="1"/>
  <c r="Q3992" i="3" s="1" a="1"/>
  <c r="O3993" i="3"/>
  <c r="P3993" i="3" s="1"/>
  <c r="Q3993" i="3" s="1" a="1"/>
  <c r="O3994" i="3"/>
  <c r="P3994" i="3" s="1"/>
  <c r="Q3994" i="3" s="1" a="1"/>
  <c r="O3995" i="3"/>
  <c r="P3995" i="3" s="1"/>
  <c r="Q3995" i="3" s="1" a="1"/>
  <c r="O3996" i="3"/>
  <c r="P3996" i="3" s="1"/>
  <c r="Q3996" i="3" s="1" a="1"/>
  <c r="O3997" i="3"/>
  <c r="P3997" i="3" s="1"/>
  <c r="Q3997" i="3" s="1" a="1"/>
  <c r="O3998" i="3"/>
  <c r="P3998" i="3" s="1"/>
  <c r="Q3998" i="3" s="1" a="1"/>
  <c r="O3999" i="3"/>
  <c r="P3999" i="3" s="1"/>
  <c r="Q3999" i="3" s="1" a="1"/>
  <c r="O4000" i="3"/>
  <c r="P4000" i="3" s="1"/>
  <c r="Q4000" i="3" s="1" a="1"/>
  <c r="O4001" i="3"/>
  <c r="P4001" i="3" s="1"/>
  <c r="Q4001" i="3" s="1" a="1"/>
  <c r="O4002" i="3"/>
  <c r="P4002" i="3" s="1"/>
  <c r="Q4002" i="3" s="1" a="1"/>
  <c r="O4003" i="3"/>
  <c r="P4003" i="3" s="1"/>
  <c r="Q4003" i="3" s="1" a="1"/>
  <c r="O4004" i="3"/>
  <c r="P4004" i="3" s="1"/>
  <c r="Q4004" i="3" s="1" a="1"/>
  <c r="O4005" i="3"/>
  <c r="P4005" i="3" s="1"/>
  <c r="Q4005" i="3" s="1" a="1"/>
  <c r="O4006" i="3"/>
  <c r="P4006" i="3" s="1"/>
  <c r="Q4006" i="3" s="1" a="1"/>
  <c r="O4007" i="3"/>
  <c r="P4007" i="3" s="1"/>
  <c r="Q4007" i="3" s="1" a="1"/>
  <c r="O4008" i="3"/>
  <c r="P4008" i="3" s="1"/>
  <c r="Q4008" i="3" s="1" a="1"/>
  <c r="O4009" i="3"/>
  <c r="P4009" i="3" s="1"/>
  <c r="Q4009" i="3" s="1" a="1"/>
  <c r="O4010" i="3"/>
  <c r="P4010" i="3" s="1"/>
  <c r="Q4010" i="3" s="1" a="1"/>
  <c r="O4011" i="3"/>
  <c r="P4011" i="3" s="1"/>
  <c r="Q4011" i="3" s="1" a="1"/>
  <c r="O4012" i="3"/>
  <c r="P4012" i="3" s="1"/>
  <c r="Q4012" i="3" s="1" a="1"/>
  <c r="O4013" i="3"/>
  <c r="P4013" i="3" s="1"/>
  <c r="Q4013" i="3" s="1" a="1"/>
  <c r="O4014" i="3"/>
  <c r="P4014" i="3" s="1"/>
  <c r="Q4014" i="3" s="1" a="1"/>
  <c r="O4015" i="3"/>
  <c r="P4015" i="3" s="1"/>
  <c r="Q4015" i="3" s="1" a="1"/>
  <c r="O4016" i="3"/>
  <c r="P4016" i="3" s="1"/>
  <c r="Q4016" i="3" s="1" a="1"/>
  <c r="O4017" i="3"/>
  <c r="P4017" i="3" s="1"/>
  <c r="Q4017" i="3" s="1" a="1"/>
  <c r="O4018" i="3"/>
  <c r="P4018" i="3" s="1"/>
  <c r="Q4018" i="3" s="1" a="1"/>
  <c r="O4019" i="3"/>
  <c r="P4019" i="3" s="1"/>
  <c r="Q4019" i="3" s="1" a="1"/>
  <c r="O4020" i="3"/>
  <c r="P4020" i="3" s="1"/>
  <c r="Q4020" i="3" s="1" a="1"/>
  <c r="O4021" i="3"/>
  <c r="P4021" i="3" s="1"/>
  <c r="Q4021" i="3" s="1" a="1"/>
  <c r="O4022" i="3"/>
  <c r="P4022" i="3" s="1"/>
  <c r="Q4022" i="3" s="1" a="1"/>
  <c r="O4023" i="3"/>
  <c r="P4023" i="3" s="1"/>
  <c r="Q4023" i="3" s="1" a="1"/>
  <c r="O4024" i="3"/>
  <c r="P4024" i="3" s="1"/>
  <c r="Q4024" i="3" s="1" a="1"/>
  <c r="O4025" i="3"/>
  <c r="P4025" i="3" s="1"/>
  <c r="Q4025" i="3" s="1" a="1"/>
  <c r="O4026" i="3"/>
  <c r="P4026" i="3" s="1"/>
  <c r="Q4026" i="3" s="1" a="1"/>
  <c r="O4027" i="3"/>
  <c r="P4027" i="3" s="1"/>
  <c r="Q4027" i="3" s="1" a="1"/>
  <c r="O4028" i="3"/>
  <c r="P4028" i="3" s="1"/>
  <c r="Q4028" i="3" s="1" a="1"/>
  <c r="O4029" i="3"/>
  <c r="P4029" i="3" s="1"/>
  <c r="Q4029" i="3" s="1" a="1"/>
  <c r="O4030" i="3"/>
  <c r="P4030" i="3" s="1"/>
  <c r="Q4030" i="3" s="1" a="1"/>
  <c r="O4031" i="3"/>
  <c r="P4031" i="3" s="1"/>
  <c r="Q4031" i="3" s="1" a="1"/>
  <c r="O4032" i="3"/>
  <c r="P4032" i="3" s="1"/>
  <c r="Q4032" i="3" s="1" a="1"/>
  <c r="O4033" i="3"/>
  <c r="P4033" i="3" s="1"/>
  <c r="Q4033" i="3" s="1" a="1"/>
  <c r="O4034" i="3"/>
  <c r="P4034" i="3" s="1"/>
  <c r="Q4034" i="3" s="1" a="1"/>
  <c r="O4035" i="3"/>
  <c r="P4035" i="3" s="1"/>
  <c r="Q4035" i="3" s="1" a="1"/>
  <c r="O4036" i="3"/>
  <c r="P4036" i="3" s="1"/>
  <c r="Q4036" i="3" s="1" a="1"/>
  <c r="O4037" i="3"/>
  <c r="P4037" i="3" s="1"/>
  <c r="Q4037" i="3" s="1" a="1"/>
  <c r="O4038" i="3"/>
  <c r="P4038" i="3" s="1"/>
  <c r="Q4038" i="3" s="1" a="1"/>
  <c r="O4039" i="3"/>
  <c r="P4039" i="3" s="1"/>
  <c r="Q4039" i="3" s="1" a="1"/>
  <c r="O4040" i="3"/>
  <c r="P4040" i="3" s="1"/>
  <c r="Q4040" i="3" s="1" a="1"/>
  <c r="O4041" i="3"/>
  <c r="P4041" i="3" s="1"/>
  <c r="Q4041" i="3" s="1" a="1"/>
  <c r="O4042" i="3"/>
  <c r="P4042" i="3" s="1"/>
  <c r="Q4042" i="3" s="1" a="1"/>
  <c r="O4043" i="3"/>
  <c r="P4043" i="3" s="1"/>
  <c r="Q4043" i="3" s="1" a="1"/>
  <c r="O4044" i="3"/>
  <c r="P4044" i="3" s="1"/>
  <c r="Q4044" i="3" s="1" a="1"/>
  <c r="O4045" i="3"/>
  <c r="P4045" i="3" s="1"/>
  <c r="Q4045" i="3" s="1" a="1"/>
  <c r="O4046" i="3"/>
  <c r="P4046" i="3" s="1"/>
  <c r="Q4046" i="3" s="1" a="1"/>
  <c r="O4047" i="3"/>
  <c r="P4047" i="3" s="1"/>
  <c r="Q4047" i="3" s="1" a="1"/>
  <c r="O4048" i="3"/>
  <c r="P4048" i="3" s="1"/>
  <c r="Q4048" i="3" s="1" a="1"/>
  <c r="O4049" i="3"/>
  <c r="P4049" i="3" s="1"/>
  <c r="Q4049" i="3" s="1" a="1"/>
  <c r="O4050" i="3"/>
  <c r="P4050" i="3" s="1"/>
  <c r="Q4050" i="3" s="1" a="1"/>
  <c r="O4051" i="3"/>
  <c r="P4051" i="3" s="1"/>
  <c r="Q4051" i="3" s="1" a="1"/>
  <c r="O4052" i="3"/>
  <c r="P4052" i="3" s="1"/>
  <c r="Q4052" i="3" s="1" a="1"/>
  <c r="O4053" i="3"/>
  <c r="P4053" i="3" s="1"/>
  <c r="Q4053" i="3" s="1" a="1"/>
  <c r="O4054" i="3"/>
  <c r="P4054" i="3" s="1"/>
  <c r="Q4054" i="3" s="1" a="1"/>
  <c r="O4055" i="3"/>
  <c r="P4055" i="3" s="1"/>
  <c r="Q4055" i="3" s="1" a="1"/>
  <c r="O4056" i="3"/>
  <c r="P4056" i="3" s="1"/>
  <c r="Q4056" i="3" s="1" a="1"/>
  <c r="O4057" i="3"/>
  <c r="P4057" i="3" s="1"/>
  <c r="Q4057" i="3" s="1" a="1"/>
  <c r="O4058" i="3"/>
  <c r="P4058" i="3" s="1"/>
  <c r="Q4058" i="3" s="1" a="1"/>
  <c r="O4059" i="3"/>
  <c r="P4059" i="3" s="1"/>
  <c r="Q4059" i="3" s="1" a="1"/>
  <c r="O4060" i="3"/>
  <c r="P4060" i="3" s="1"/>
  <c r="Q4060" i="3" s="1" a="1"/>
  <c r="O4061" i="3"/>
  <c r="P4061" i="3" s="1"/>
  <c r="Q4061" i="3" s="1" a="1"/>
  <c r="O4062" i="3"/>
  <c r="P4062" i="3" s="1"/>
  <c r="Q4062" i="3" s="1" a="1"/>
  <c r="O4063" i="3"/>
  <c r="P4063" i="3" s="1"/>
  <c r="Q4063" i="3" s="1" a="1"/>
  <c r="O4064" i="3"/>
  <c r="P4064" i="3" s="1"/>
  <c r="Q4064" i="3" s="1" a="1"/>
  <c r="O4065" i="3"/>
  <c r="P4065" i="3" s="1"/>
  <c r="Q4065" i="3" s="1" a="1"/>
  <c r="O4066" i="3"/>
  <c r="P4066" i="3" s="1"/>
  <c r="Q4066" i="3" s="1" a="1"/>
  <c r="O4067" i="3"/>
  <c r="P4067" i="3" s="1"/>
  <c r="Q4067" i="3" s="1" a="1"/>
  <c r="O4068" i="3"/>
  <c r="P4068" i="3" s="1"/>
  <c r="Q4068" i="3" s="1" a="1"/>
  <c r="O4069" i="3"/>
  <c r="P4069" i="3" s="1"/>
  <c r="Q4069" i="3" s="1" a="1"/>
  <c r="O4070" i="3"/>
  <c r="P4070" i="3" s="1"/>
  <c r="Q4070" i="3" s="1" a="1"/>
  <c r="O4071" i="3"/>
  <c r="P4071" i="3" s="1"/>
  <c r="Q4071" i="3" s="1" a="1"/>
  <c r="O4072" i="3"/>
  <c r="P4072" i="3" s="1"/>
  <c r="Q4072" i="3" s="1" a="1"/>
  <c r="O4073" i="3"/>
  <c r="P4073" i="3" s="1"/>
  <c r="Q4073" i="3" s="1" a="1"/>
  <c r="O4074" i="3"/>
  <c r="P4074" i="3" s="1"/>
  <c r="Q4074" i="3" s="1" a="1"/>
  <c r="O4075" i="3"/>
  <c r="P4075" i="3" s="1"/>
  <c r="Q4075" i="3" s="1" a="1"/>
  <c r="O4076" i="3"/>
  <c r="P4076" i="3" s="1"/>
  <c r="Q4076" i="3" s="1" a="1"/>
  <c r="O4077" i="3"/>
  <c r="P4077" i="3" s="1"/>
  <c r="Q4077" i="3" s="1" a="1"/>
  <c r="O4078" i="3"/>
  <c r="P4078" i="3" s="1"/>
  <c r="Q4078" i="3" s="1" a="1"/>
  <c r="O4079" i="3"/>
  <c r="P4079" i="3" s="1"/>
  <c r="Q4079" i="3" s="1" a="1"/>
  <c r="O4080" i="3"/>
  <c r="P4080" i="3" s="1"/>
  <c r="Q4080" i="3" s="1" a="1"/>
  <c r="O4081" i="3"/>
  <c r="P4081" i="3" s="1"/>
  <c r="Q4081" i="3" s="1" a="1"/>
  <c r="O4082" i="3"/>
  <c r="P4082" i="3" s="1"/>
  <c r="Q4082" i="3" s="1" a="1"/>
  <c r="O4083" i="3"/>
  <c r="P4083" i="3" s="1"/>
  <c r="Q4083" i="3" s="1" a="1"/>
  <c r="O4084" i="3"/>
  <c r="P4084" i="3" s="1"/>
  <c r="Q4084" i="3" s="1" a="1"/>
  <c r="O4085" i="3"/>
  <c r="P4085" i="3" s="1"/>
  <c r="Q4085" i="3" s="1" a="1"/>
  <c r="O4086" i="3"/>
  <c r="P4086" i="3" s="1"/>
  <c r="Q4086" i="3" s="1" a="1"/>
  <c r="O4087" i="3"/>
  <c r="P4087" i="3" s="1"/>
  <c r="Q4087" i="3" s="1" a="1"/>
  <c r="O4088" i="3"/>
  <c r="P4088" i="3" s="1"/>
  <c r="Q4088" i="3" s="1" a="1"/>
  <c r="O4089" i="3"/>
  <c r="P4089" i="3" s="1"/>
  <c r="Q4089" i="3" s="1" a="1"/>
  <c r="O4090" i="3"/>
  <c r="P4090" i="3" s="1"/>
  <c r="Q4090" i="3" s="1" a="1"/>
  <c r="O4091" i="3"/>
  <c r="P4091" i="3" s="1"/>
  <c r="Q4091" i="3" s="1" a="1"/>
  <c r="O4092" i="3"/>
  <c r="P4092" i="3" s="1"/>
  <c r="Q4092" i="3" s="1" a="1"/>
  <c r="O4093" i="3"/>
  <c r="P4093" i="3" s="1"/>
  <c r="Q4093" i="3" s="1" a="1"/>
  <c r="O4094" i="3"/>
  <c r="P4094" i="3" s="1"/>
  <c r="Q4094" i="3" s="1" a="1"/>
  <c r="O4095" i="3"/>
  <c r="P4095" i="3" s="1"/>
  <c r="Q4095" i="3" s="1" a="1"/>
  <c r="O4096" i="3"/>
  <c r="P4096" i="3" s="1"/>
  <c r="Q4096" i="3" s="1" a="1"/>
  <c r="O4097" i="3"/>
  <c r="P4097" i="3" s="1"/>
  <c r="Q4097" i="3" s="1" a="1"/>
  <c r="O4098" i="3"/>
  <c r="P4098" i="3" s="1"/>
  <c r="Q4098" i="3" s="1" a="1"/>
  <c r="O4099" i="3"/>
  <c r="P4099" i="3" s="1"/>
  <c r="Q4099" i="3" s="1" a="1"/>
  <c r="O4100" i="3"/>
  <c r="P4100" i="3" s="1"/>
  <c r="Q4100" i="3" s="1" a="1"/>
  <c r="O4101" i="3"/>
  <c r="P4101" i="3" s="1"/>
  <c r="Q4101" i="3" s="1" a="1"/>
  <c r="O4102" i="3"/>
  <c r="P4102" i="3" s="1"/>
  <c r="Q4102" i="3" s="1" a="1"/>
  <c r="O4103" i="3"/>
  <c r="P4103" i="3" s="1"/>
  <c r="Q4103" i="3" s="1" a="1"/>
  <c r="O4104" i="3"/>
  <c r="P4104" i="3" s="1"/>
  <c r="Q4104" i="3" s="1" a="1"/>
  <c r="O4105" i="3"/>
  <c r="P4105" i="3" s="1"/>
  <c r="Q4105" i="3" s="1" a="1"/>
  <c r="O4106" i="3"/>
  <c r="P4106" i="3" s="1"/>
  <c r="Q4106" i="3" s="1" a="1"/>
  <c r="O4107" i="3"/>
  <c r="P4107" i="3" s="1"/>
  <c r="Q4107" i="3" s="1" a="1"/>
  <c r="O4108" i="3"/>
  <c r="P4108" i="3" s="1"/>
  <c r="Q4108" i="3" s="1" a="1"/>
  <c r="O4109" i="3"/>
  <c r="P4109" i="3" s="1"/>
  <c r="Q4109" i="3" s="1" a="1"/>
  <c r="O4110" i="3"/>
  <c r="P4110" i="3" s="1"/>
  <c r="Q4110" i="3" s="1" a="1"/>
  <c r="O4111" i="3"/>
  <c r="P4111" i="3" s="1"/>
  <c r="Q4111" i="3" s="1" a="1"/>
  <c r="O4112" i="3"/>
  <c r="P4112" i="3" s="1"/>
  <c r="Q4112" i="3" s="1" a="1"/>
  <c r="O4113" i="3"/>
  <c r="P4113" i="3" s="1"/>
  <c r="Q4113" i="3" s="1" a="1"/>
  <c r="O4114" i="3"/>
  <c r="P4114" i="3" s="1"/>
  <c r="Q4114" i="3" s="1" a="1"/>
  <c r="O4115" i="3"/>
  <c r="P4115" i="3" s="1"/>
  <c r="Q4115" i="3" s="1" a="1"/>
  <c r="O4116" i="3"/>
  <c r="P4116" i="3" s="1"/>
  <c r="Q4116" i="3" s="1" a="1"/>
  <c r="O4117" i="3"/>
  <c r="P4117" i="3" s="1"/>
  <c r="Q4117" i="3" s="1" a="1"/>
  <c r="O4118" i="3"/>
  <c r="P4118" i="3" s="1"/>
  <c r="Q4118" i="3" s="1" a="1"/>
  <c r="O4119" i="3"/>
  <c r="P4119" i="3" s="1"/>
  <c r="Q4119" i="3" s="1" a="1"/>
  <c r="O4120" i="3"/>
  <c r="P4120" i="3" s="1"/>
  <c r="Q4120" i="3" s="1" a="1"/>
  <c r="O4121" i="3"/>
  <c r="P4121" i="3" s="1"/>
  <c r="Q4121" i="3" s="1" a="1"/>
  <c r="O4122" i="3"/>
  <c r="P4122" i="3" s="1"/>
  <c r="Q4122" i="3" s="1" a="1"/>
  <c r="O4123" i="3"/>
  <c r="P4123" i="3" s="1"/>
  <c r="Q4123" i="3" s="1" a="1"/>
  <c r="O4124" i="3"/>
  <c r="P4124" i="3" s="1"/>
  <c r="Q4124" i="3" s="1" a="1"/>
  <c r="O4125" i="3"/>
  <c r="P4125" i="3" s="1"/>
  <c r="Q4125" i="3" s="1" a="1"/>
  <c r="O4126" i="3"/>
  <c r="P4126" i="3" s="1"/>
  <c r="Q4126" i="3" s="1" a="1"/>
  <c r="O4127" i="3"/>
  <c r="P4127" i="3" s="1"/>
  <c r="Q4127" i="3" s="1" a="1"/>
  <c r="O4128" i="3"/>
  <c r="P4128" i="3" s="1"/>
  <c r="Q4128" i="3" s="1" a="1"/>
  <c r="O4129" i="3"/>
  <c r="P4129" i="3" s="1"/>
  <c r="Q4129" i="3" s="1" a="1"/>
  <c r="O4130" i="3"/>
  <c r="P4130" i="3" s="1"/>
  <c r="Q4130" i="3" s="1" a="1"/>
  <c r="O4131" i="3"/>
  <c r="P4131" i="3" s="1"/>
  <c r="Q4131" i="3" s="1" a="1"/>
  <c r="O4132" i="3"/>
  <c r="P4132" i="3" s="1"/>
  <c r="Q4132" i="3" s="1" a="1"/>
  <c r="O4133" i="3"/>
  <c r="P4133" i="3" s="1"/>
  <c r="Q4133" i="3" s="1" a="1"/>
  <c r="O4134" i="3"/>
  <c r="P4134" i="3" s="1"/>
  <c r="Q4134" i="3" s="1" a="1"/>
  <c r="O4135" i="3"/>
  <c r="P4135" i="3" s="1"/>
  <c r="Q4135" i="3" s="1" a="1"/>
  <c r="O4136" i="3"/>
  <c r="P4136" i="3" s="1"/>
  <c r="Q4136" i="3" s="1" a="1"/>
  <c r="O4137" i="3"/>
  <c r="P4137" i="3" s="1"/>
  <c r="Q4137" i="3" s="1" a="1"/>
  <c r="O4138" i="3"/>
  <c r="P4138" i="3" s="1"/>
  <c r="Q4138" i="3" s="1" a="1"/>
  <c r="O4139" i="3"/>
  <c r="P4139" i="3" s="1"/>
  <c r="Q4139" i="3" s="1" a="1"/>
  <c r="O4140" i="3"/>
  <c r="P4140" i="3" s="1"/>
  <c r="Q4140" i="3" s="1" a="1"/>
  <c r="O4141" i="3"/>
  <c r="P4141" i="3" s="1"/>
  <c r="Q4141" i="3" s="1" a="1"/>
  <c r="O4142" i="3"/>
  <c r="P4142" i="3" s="1"/>
  <c r="Q4142" i="3" s="1" a="1"/>
  <c r="O4143" i="3"/>
  <c r="P4143" i="3" s="1"/>
  <c r="Q4143" i="3" s="1" a="1"/>
  <c r="O4144" i="3"/>
  <c r="P4144" i="3" s="1"/>
  <c r="Q4144" i="3" s="1" a="1"/>
  <c r="O4145" i="3"/>
  <c r="P4145" i="3" s="1"/>
  <c r="Q4145" i="3" s="1" a="1"/>
  <c r="O4146" i="3"/>
  <c r="P4146" i="3" s="1"/>
  <c r="Q4146" i="3" s="1" a="1"/>
  <c r="O4147" i="3"/>
  <c r="P4147" i="3" s="1"/>
  <c r="Q4147" i="3" s="1" a="1"/>
  <c r="O4148" i="3"/>
  <c r="P4148" i="3" s="1"/>
  <c r="Q4148" i="3" s="1" a="1"/>
  <c r="O4149" i="3"/>
  <c r="P4149" i="3" s="1"/>
  <c r="Q4149" i="3" s="1" a="1"/>
  <c r="O4150" i="3"/>
  <c r="P4150" i="3" s="1"/>
  <c r="Q4150" i="3" s="1" a="1"/>
  <c r="O4151" i="3"/>
  <c r="P4151" i="3" s="1"/>
  <c r="Q4151" i="3" s="1" a="1"/>
  <c r="O4152" i="3"/>
  <c r="P4152" i="3" s="1"/>
  <c r="Q4152" i="3" s="1" a="1"/>
  <c r="O4153" i="3"/>
  <c r="P4153" i="3" s="1"/>
  <c r="Q4153" i="3" s="1" a="1"/>
  <c r="O4154" i="3"/>
  <c r="P4154" i="3" s="1"/>
  <c r="Q4154" i="3" s="1" a="1"/>
  <c r="O4155" i="3"/>
  <c r="P4155" i="3" s="1"/>
  <c r="Q4155" i="3" s="1" a="1"/>
  <c r="O4156" i="3"/>
  <c r="P4156" i="3" s="1"/>
  <c r="Q4156" i="3" s="1" a="1"/>
  <c r="O4157" i="3"/>
  <c r="P4157" i="3" s="1"/>
  <c r="Q4157" i="3" s="1" a="1"/>
  <c r="O4158" i="3"/>
  <c r="P4158" i="3" s="1"/>
  <c r="Q4158" i="3" s="1" a="1"/>
  <c r="O4159" i="3"/>
  <c r="P4159" i="3" s="1"/>
  <c r="Q4159" i="3" s="1" a="1"/>
  <c r="O4160" i="3"/>
  <c r="P4160" i="3" s="1"/>
  <c r="Q4160" i="3" s="1" a="1"/>
  <c r="O4161" i="3"/>
  <c r="P4161" i="3" s="1"/>
  <c r="Q4161" i="3" s="1" a="1"/>
  <c r="O4162" i="3"/>
  <c r="P4162" i="3" s="1"/>
  <c r="Q4162" i="3" s="1" a="1"/>
  <c r="O4163" i="3"/>
  <c r="P4163" i="3" s="1"/>
  <c r="Q4163" i="3" s="1" a="1"/>
  <c r="O4164" i="3"/>
  <c r="P4164" i="3" s="1"/>
  <c r="Q4164" i="3" s="1" a="1"/>
  <c r="O4165" i="3"/>
  <c r="P4165" i="3" s="1"/>
  <c r="Q4165" i="3" s="1" a="1"/>
  <c r="O4166" i="3"/>
  <c r="P4166" i="3" s="1"/>
  <c r="Q4166" i="3" s="1" a="1"/>
  <c r="O4167" i="3"/>
  <c r="P4167" i="3" s="1"/>
  <c r="Q4167" i="3" s="1" a="1"/>
  <c r="O4168" i="3"/>
  <c r="P4168" i="3" s="1"/>
  <c r="Q4168" i="3" s="1" a="1"/>
  <c r="O4169" i="3"/>
  <c r="P4169" i="3" s="1"/>
  <c r="Q4169" i="3" s="1" a="1"/>
  <c r="O4170" i="3"/>
  <c r="P4170" i="3" s="1"/>
  <c r="Q4170" i="3" s="1" a="1"/>
  <c r="O4171" i="3"/>
  <c r="P4171" i="3" s="1"/>
  <c r="Q4171" i="3" s="1" a="1"/>
  <c r="O4172" i="3"/>
  <c r="P4172" i="3" s="1"/>
  <c r="Q4172" i="3" s="1" a="1"/>
  <c r="O4173" i="3"/>
  <c r="P4173" i="3" s="1"/>
  <c r="Q4173" i="3" s="1" a="1"/>
  <c r="O4174" i="3"/>
  <c r="P4174" i="3" s="1"/>
  <c r="Q4174" i="3" s="1" a="1"/>
  <c r="O4175" i="3"/>
  <c r="P4175" i="3" s="1"/>
  <c r="Q4175" i="3" s="1" a="1"/>
  <c r="O4176" i="3"/>
  <c r="P4176" i="3" s="1"/>
  <c r="Q4176" i="3" s="1" a="1"/>
  <c r="O4177" i="3"/>
  <c r="P4177" i="3" s="1"/>
  <c r="Q4177" i="3" s="1" a="1"/>
  <c r="O4178" i="3"/>
  <c r="P4178" i="3" s="1"/>
  <c r="Q4178" i="3" s="1" a="1"/>
  <c r="O4179" i="3"/>
  <c r="P4179" i="3" s="1"/>
  <c r="Q4179" i="3" s="1" a="1"/>
  <c r="O4180" i="3"/>
  <c r="P4180" i="3" s="1"/>
  <c r="Q4180" i="3" s="1" a="1"/>
  <c r="O4181" i="3"/>
  <c r="P4181" i="3" s="1"/>
  <c r="Q4181" i="3" s="1" a="1"/>
  <c r="O4182" i="3"/>
  <c r="P4182" i="3" s="1"/>
  <c r="Q4182" i="3" s="1" a="1"/>
  <c r="O4183" i="3"/>
  <c r="P4183" i="3" s="1"/>
  <c r="Q4183" i="3" s="1" a="1"/>
  <c r="O4184" i="3"/>
  <c r="P4184" i="3" s="1"/>
  <c r="Q4184" i="3" s="1" a="1"/>
  <c r="O4185" i="3"/>
  <c r="P4185" i="3" s="1"/>
  <c r="Q4185" i="3" s="1" a="1"/>
  <c r="O4186" i="3"/>
  <c r="P4186" i="3" s="1"/>
  <c r="Q4186" i="3" s="1" a="1"/>
  <c r="O4187" i="3"/>
  <c r="P4187" i="3" s="1"/>
  <c r="Q4187" i="3" s="1" a="1"/>
  <c r="O4188" i="3"/>
  <c r="P4188" i="3" s="1"/>
  <c r="Q4188" i="3" s="1" a="1"/>
  <c r="O4189" i="3"/>
  <c r="P4189" i="3" s="1"/>
  <c r="Q4189" i="3" s="1" a="1"/>
  <c r="O4190" i="3"/>
  <c r="P4190" i="3" s="1"/>
  <c r="Q4190" i="3" s="1" a="1"/>
  <c r="O4191" i="3"/>
  <c r="P4191" i="3" s="1"/>
  <c r="Q4191" i="3" s="1" a="1"/>
  <c r="O4192" i="3"/>
  <c r="P4192" i="3" s="1"/>
  <c r="Q4192" i="3" s="1" a="1"/>
  <c r="O4193" i="3"/>
  <c r="P4193" i="3" s="1"/>
  <c r="Q4193" i="3" s="1" a="1"/>
  <c r="O4194" i="3"/>
  <c r="P4194" i="3" s="1"/>
  <c r="Q4194" i="3" s="1" a="1"/>
  <c r="O4195" i="3"/>
  <c r="P4195" i="3" s="1"/>
  <c r="Q4195" i="3" s="1" a="1"/>
  <c r="O4196" i="3"/>
  <c r="P4196" i="3" s="1"/>
  <c r="Q4196" i="3" s="1" a="1"/>
  <c r="O4197" i="3"/>
  <c r="P4197" i="3" s="1"/>
  <c r="Q4197" i="3" s="1" a="1"/>
  <c r="O4198" i="3"/>
  <c r="P4198" i="3" s="1"/>
  <c r="Q4198" i="3" s="1" a="1"/>
  <c r="O4199" i="3"/>
  <c r="P4199" i="3" s="1"/>
  <c r="Q4199" i="3" s="1" a="1"/>
  <c r="O4200" i="3"/>
  <c r="P4200" i="3" s="1"/>
  <c r="Q4200" i="3" s="1" a="1"/>
  <c r="O4201" i="3"/>
  <c r="P4201" i="3" s="1"/>
  <c r="Q4201" i="3" s="1" a="1"/>
  <c r="O4202" i="3"/>
  <c r="P4202" i="3" s="1"/>
  <c r="Q4202" i="3" s="1" a="1"/>
  <c r="O4203" i="3"/>
  <c r="P4203" i="3" s="1"/>
  <c r="Q4203" i="3" s="1" a="1"/>
  <c r="O4204" i="3"/>
  <c r="P4204" i="3" s="1"/>
  <c r="Q4204" i="3" s="1" a="1"/>
  <c r="O4205" i="3"/>
  <c r="P4205" i="3" s="1"/>
  <c r="Q4205" i="3" s="1" a="1"/>
  <c r="O4206" i="3"/>
  <c r="P4206" i="3" s="1"/>
  <c r="Q4206" i="3" s="1" a="1"/>
  <c r="O4207" i="3"/>
  <c r="P4207" i="3" s="1"/>
  <c r="Q4207" i="3" s="1" a="1"/>
  <c r="O4208" i="3"/>
  <c r="P4208" i="3" s="1"/>
  <c r="Q4208" i="3" s="1" a="1"/>
  <c r="O4209" i="3"/>
  <c r="P4209" i="3" s="1"/>
  <c r="Q4209" i="3" s="1" a="1"/>
  <c r="O4210" i="3"/>
  <c r="P4210" i="3" s="1"/>
  <c r="Q4210" i="3" s="1" a="1"/>
  <c r="O4211" i="3"/>
  <c r="P4211" i="3" s="1"/>
  <c r="Q4211" i="3" s="1" a="1"/>
  <c r="O4212" i="3"/>
  <c r="P4212" i="3" s="1"/>
  <c r="Q4212" i="3" s="1" a="1"/>
  <c r="O4213" i="3"/>
  <c r="P4213" i="3" s="1"/>
  <c r="Q4213" i="3" s="1" a="1"/>
  <c r="O4214" i="3"/>
  <c r="P4214" i="3" s="1"/>
  <c r="Q4214" i="3" s="1" a="1"/>
  <c r="O4215" i="3"/>
  <c r="P4215" i="3" s="1"/>
  <c r="Q4215" i="3" s="1" a="1"/>
  <c r="O4216" i="3"/>
  <c r="P4216" i="3" s="1"/>
  <c r="Q4216" i="3" s="1" a="1"/>
  <c r="O4217" i="3"/>
  <c r="P4217" i="3" s="1"/>
  <c r="Q4217" i="3" s="1" a="1"/>
  <c r="O4218" i="3"/>
  <c r="P4218" i="3" s="1"/>
  <c r="Q4218" i="3" s="1" a="1"/>
  <c r="O4219" i="3"/>
  <c r="P4219" i="3" s="1"/>
  <c r="Q4219" i="3" s="1" a="1"/>
  <c r="O4220" i="3"/>
  <c r="P4220" i="3" s="1"/>
  <c r="Q4220" i="3" s="1" a="1"/>
  <c r="O4221" i="3"/>
  <c r="P4221" i="3" s="1"/>
  <c r="Q4221" i="3" s="1" a="1"/>
  <c r="O4222" i="3"/>
  <c r="P4222" i="3" s="1"/>
  <c r="Q4222" i="3" s="1" a="1"/>
  <c r="O4223" i="3"/>
  <c r="P4223" i="3" s="1"/>
  <c r="Q4223" i="3" s="1" a="1"/>
  <c r="O4224" i="3"/>
  <c r="P4224" i="3" s="1"/>
  <c r="Q4224" i="3" s="1" a="1"/>
  <c r="O4225" i="3"/>
  <c r="P4225" i="3" s="1"/>
  <c r="Q4225" i="3" s="1" a="1"/>
  <c r="O4226" i="3"/>
  <c r="P4226" i="3" s="1"/>
  <c r="Q4226" i="3" s="1" a="1"/>
  <c r="O4227" i="3"/>
  <c r="P4227" i="3" s="1"/>
  <c r="Q4227" i="3" s="1" a="1"/>
  <c r="O4228" i="3"/>
  <c r="P4228" i="3" s="1"/>
  <c r="Q4228" i="3" s="1" a="1"/>
  <c r="O4229" i="3"/>
  <c r="P4229" i="3" s="1"/>
  <c r="Q4229" i="3" s="1" a="1"/>
  <c r="O4230" i="3"/>
  <c r="P4230" i="3" s="1"/>
  <c r="Q4230" i="3" s="1" a="1"/>
  <c r="O4231" i="3"/>
  <c r="P4231" i="3" s="1"/>
  <c r="Q4231" i="3" s="1" a="1"/>
  <c r="O4232" i="3"/>
  <c r="P4232" i="3" s="1"/>
  <c r="Q4232" i="3" s="1" a="1"/>
  <c r="O4233" i="3"/>
  <c r="P4233" i="3" s="1"/>
  <c r="Q4233" i="3" s="1" a="1"/>
  <c r="O4234" i="3"/>
  <c r="P4234" i="3" s="1"/>
  <c r="Q4234" i="3" s="1" a="1"/>
  <c r="O4235" i="3"/>
  <c r="P4235" i="3" s="1"/>
  <c r="Q4235" i="3" s="1" a="1"/>
  <c r="O4236" i="3"/>
  <c r="P4236" i="3" s="1"/>
  <c r="Q4236" i="3" s="1" a="1"/>
  <c r="O4237" i="3"/>
  <c r="P4237" i="3" s="1"/>
  <c r="Q4237" i="3" s="1" a="1"/>
  <c r="O4238" i="3"/>
  <c r="P4238" i="3" s="1"/>
  <c r="Q4238" i="3" s="1" a="1"/>
  <c r="O4239" i="3"/>
  <c r="P4239" i="3" s="1"/>
  <c r="Q4239" i="3" s="1" a="1"/>
  <c r="O4240" i="3"/>
  <c r="P4240" i="3" s="1"/>
  <c r="Q4240" i="3" s="1" a="1"/>
  <c r="O4241" i="3"/>
  <c r="P4241" i="3" s="1"/>
  <c r="Q4241" i="3" s="1" a="1"/>
  <c r="O4242" i="3"/>
  <c r="P4242" i="3" s="1"/>
  <c r="Q4242" i="3" s="1" a="1"/>
  <c r="O4243" i="3"/>
  <c r="P4243" i="3" s="1"/>
  <c r="Q4243" i="3" s="1" a="1"/>
  <c r="O4244" i="3"/>
  <c r="P4244" i="3" s="1"/>
  <c r="Q4244" i="3" s="1" a="1"/>
  <c r="O4245" i="3"/>
  <c r="P4245" i="3" s="1"/>
  <c r="Q4245" i="3" s="1" a="1"/>
  <c r="O4246" i="3"/>
  <c r="P4246" i="3" s="1"/>
  <c r="Q4246" i="3" s="1" a="1"/>
  <c r="O4247" i="3"/>
  <c r="P4247" i="3" s="1"/>
  <c r="Q4247" i="3" s="1" a="1"/>
  <c r="O4248" i="3"/>
  <c r="P4248" i="3" s="1"/>
  <c r="Q4248" i="3" s="1" a="1"/>
  <c r="O4249" i="3"/>
  <c r="P4249" i="3" s="1"/>
  <c r="Q4249" i="3" s="1" a="1"/>
  <c r="O4250" i="3"/>
  <c r="P4250" i="3" s="1"/>
  <c r="Q4250" i="3" s="1" a="1"/>
  <c r="O4251" i="3"/>
  <c r="P4251" i="3" s="1"/>
  <c r="Q4251" i="3" s="1" a="1"/>
  <c r="O4252" i="3"/>
  <c r="P4252" i="3" s="1"/>
  <c r="Q4252" i="3" s="1" a="1"/>
  <c r="O4253" i="3"/>
  <c r="P4253" i="3" s="1"/>
  <c r="Q4253" i="3" s="1" a="1"/>
  <c r="O4254" i="3"/>
  <c r="P4254" i="3" s="1"/>
  <c r="Q4254" i="3" s="1" a="1"/>
  <c r="O4255" i="3"/>
  <c r="P4255" i="3" s="1"/>
  <c r="Q4255" i="3" s="1" a="1"/>
  <c r="O4256" i="3"/>
  <c r="P4256" i="3" s="1"/>
  <c r="Q4256" i="3" s="1" a="1"/>
  <c r="O4257" i="3"/>
  <c r="P4257" i="3" s="1"/>
  <c r="Q4257" i="3" s="1" a="1"/>
  <c r="O4258" i="3"/>
  <c r="P4258" i="3" s="1"/>
  <c r="Q4258" i="3" s="1" a="1"/>
  <c r="O4259" i="3"/>
  <c r="P4259" i="3" s="1"/>
  <c r="Q4259" i="3" s="1" a="1"/>
  <c r="O4260" i="3"/>
  <c r="P4260" i="3" s="1"/>
  <c r="Q4260" i="3" s="1" a="1"/>
  <c r="O4261" i="3"/>
  <c r="P4261" i="3" s="1"/>
  <c r="Q4261" i="3" s="1" a="1"/>
  <c r="O4262" i="3"/>
  <c r="P4262" i="3" s="1"/>
  <c r="Q4262" i="3" s="1" a="1"/>
  <c r="O4263" i="3"/>
  <c r="P4263" i="3" s="1"/>
  <c r="Q4263" i="3" s="1" a="1"/>
  <c r="O4264" i="3"/>
  <c r="P4264" i="3" s="1"/>
  <c r="Q4264" i="3" s="1" a="1"/>
  <c r="O4265" i="3"/>
  <c r="P4265" i="3" s="1"/>
  <c r="Q4265" i="3" s="1" a="1"/>
  <c r="O4266" i="3"/>
  <c r="P4266" i="3" s="1"/>
  <c r="Q4266" i="3" s="1" a="1"/>
  <c r="O4267" i="3"/>
  <c r="P4267" i="3" s="1"/>
  <c r="Q4267" i="3" s="1" a="1"/>
  <c r="O4268" i="3"/>
  <c r="P4268" i="3" s="1"/>
  <c r="Q4268" i="3" s="1" a="1"/>
  <c r="O4269" i="3"/>
  <c r="P4269" i="3" s="1"/>
  <c r="Q4269" i="3" s="1" a="1"/>
  <c r="O4270" i="3"/>
  <c r="P4270" i="3" s="1"/>
  <c r="Q4270" i="3" s="1" a="1"/>
  <c r="O4271" i="3"/>
  <c r="P4271" i="3" s="1"/>
  <c r="Q4271" i="3" s="1" a="1"/>
  <c r="O4272" i="3"/>
  <c r="P4272" i="3" s="1"/>
  <c r="Q4272" i="3" s="1" a="1"/>
  <c r="O4273" i="3"/>
  <c r="P4273" i="3" s="1"/>
  <c r="Q4273" i="3" s="1" a="1"/>
  <c r="O4274" i="3"/>
  <c r="P4274" i="3" s="1"/>
  <c r="Q4274" i="3" s="1" a="1"/>
  <c r="O4275" i="3"/>
  <c r="P4275" i="3" s="1"/>
  <c r="Q4275" i="3" s="1" a="1"/>
  <c r="O4276" i="3"/>
  <c r="P4276" i="3" s="1"/>
  <c r="Q4276" i="3" s="1" a="1"/>
  <c r="O4277" i="3"/>
  <c r="P4277" i="3" s="1"/>
  <c r="Q4277" i="3" s="1" a="1"/>
  <c r="O4278" i="3"/>
  <c r="P4278" i="3" s="1"/>
  <c r="Q4278" i="3" s="1" a="1"/>
  <c r="O4279" i="3"/>
  <c r="P4279" i="3" s="1"/>
  <c r="Q4279" i="3" s="1" a="1"/>
  <c r="O4280" i="3"/>
  <c r="P4280" i="3" s="1"/>
  <c r="Q4280" i="3" s="1" a="1"/>
  <c r="O4281" i="3"/>
  <c r="P4281" i="3" s="1"/>
  <c r="Q4281" i="3" s="1" a="1"/>
  <c r="O4282" i="3"/>
  <c r="P4282" i="3" s="1"/>
  <c r="Q4282" i="3" s="1" a="1"/>
  <c r="O4283" i="3"/>
  <c r="P4283" i="3" s="1"/>
  <c r="Q4283" i="3" s="1" a="1"/>
  <c r="O4284" i="3"/>
  <c r="P4284" i="3" s="1"/>
  <c r="Q4284" i="3" s="1" a="1"/>
  <c r="O4285" i="3"/>
  <c r="P4285" i="3" s="1"/>
  <c r="Q4285" i="3" s="1" a="1"/>
  <c r="O4286" i="3"/>
  <c r="P4286" i="3" s="1"/>
  <c r="Q4286" i="3" s="1" a="1"/>
  <c r="O4287" i="3"/>
  <c r="P4287" i="3" s="1"/>
  <c r="Q4287" i="3" s="1" a="1"/>
  <c r="O4288" i="3"/>
  <c r="P4288" i="3" s="1"/>
  <c r="Q4288" i="3" s="1" a="1"/>
  <c r="O4289" i="3"/>
  <c r="P4289" i="3" s="1"/>
  <c r="Q4289" i="3" s="1" a="1"/>
  <c r="O4290" i="3"/>
  <c r="P4290" i="3" s="1"/>
  <c r="Q4290" i="3" s="1" a="1"/>
  <c r="O4291" i="3"/>
  <c r="P4291" i="3" s="1"/>
  <c r="Q4291" i="3" s="1" a="1"/>
  <c r="O4292" i="3"/>
  <c r="P4292" i="3" s="1"/>
  <c r="Q4292" i="3" s="1" a="1"/>
  <c r="O4293" i="3"/>
  <c r="P4293" i="3" s="1"/>
  <c r="Q4293" i="3" s="1" a="1"/>
  <c r="O4294" i="3"/>
  <c r="P4294" i="3" s="1"/>
  <c r="Q4294" i="3" s="1" a="1"/>
  <c r="O4295" i="3"/>
  <c r="P4295" i="3" s="1"/>
  <c r="Q4295" i="3" s="1" a="1"/>
  <c r="O4296" i="3"/>
  <c r="P4296" i="3" s="1"/>
  <c r="Q4296" i="3" s="1" a="1"/>
  <c r="O4297" i="3"/>
  <c r="P4297" i="3" s="1"/>
  <c r="Q4297" i="3" s="1" a="1"/>
  <c r="O4298" i="3"/>
  <c r="P4298" i="3" s="1"/>
  <c r="Q4298" i="3" s="1" a="1"/>
  <c r="O4299" i="3"/>
  <c r="P4299" i="3" s="1"/>
  <c r="Q4299" i="3" s="1" a="1"/>
  <c r="O4300" i="3"/>
  <c r="P4300" i="3" s="1"/>
  <c r="Q4300" i="3" s="1" a="1"/>
  <c r="O4301" i="3"/>
  <c r="P4301" i="3" s="1"/>
  <c r="Q4301" i="3" s="1" a="1"/>
  <c r="O4302" i="3"/>
  <c r="P4302" i="3" s="1"/>
  <c r="Q4302" i="3" s="1" a="1"/>
  <c r="O4303" i="3"/>
  <c r="P4303" i="3" s="1"/>
  <c r="Q4303" i="3" s="1" a="1"/>
  <c r="O4304" i="3"/>
  <c r="P4304" i="3" s="1"/>
  <c r="Q4304" i="3" s="1" a="1"/>
  <c r="O4305" i="3"/>
  <c r="P4305" i="3" s="1"/>
  <c r="Q4305" i="3" s="1" a="1"/>
  <c r="O4306" i="3"/>
  <c r="P4306" i="3" s="1"/>
  <c r="Q4306" i="3" s="1" a="1"/>
  <c r="O4307" i="3"/>
  <c r="P4307" i="3" s="1"/>
  <c r="Q4307" i="3" s="1" a="1"/>
  <c r="O4308" i="3"/>
  <c r="P4308" i="3" s="1"/>
  <c r="Q4308" i="3" s="1" a="1"/>
  <c r="O4309" i="3"/>
  <c r="P4309" i="3" s="1"/>
  <c r="Q4309" i="3" s="1" a="1"/>
  <c r="O4310" i="3"/>
  <c r="P4310" i="3" s="1"/>
  <c r="Q4310" i="3" s="1" a="1"/>
  <c r="O4311" i="3"/>
  <c r="P4311" i="3" s="1"/>
  <c r="Q4311" i="3" s="1" a="1"/>
  <c r="O4312" i="3"/>
  <c r="P4312" i="3" s="1"/>
  <c r="Q4312" i="3" s="1" a="1"/>
  <c r="O4313" i="3"/>
  <c r="P4313" i="3" s="1"/>
  <c r="Q4313" i="3" s="1" a="1"/>
  <c r="O4314" i="3"/>
  <c r="P4314" i="3" s="1"/>
  <c r="Q4314" i="3" s="1" a="1"/>
  <c r="O4315" i="3"/>
  <c r="P4315" i="3" s="1"/>
  <c r="Q4315" i="3" s="1" a="1"/>
  <c r="O4316" i="3"/>
  <c r="P4316" i="3" s="1"/>
  <c r="Q4316" i="3" s="1" a="1"/>
  <c r="O4317" i="3"/>
  <c r="P4317" i="3" s="1"/>
  <c r="Q4317" i="3" s="1" a="1"/>
  <c r="O4318" i="3"/>
  <c r="P4318" i="3" s="1"/>
  <c r="Q4318" i="3" s="1" a="1"/>
  <c r="O4319" i="3"/>
  <c r="P4319" i="3" s="1"/>
  <c r="Q4319" i="3" s="1" a="1"/>
  <c r="O4320" i="3"/>
  <c r="P4320" i="3" s="1"/>
  <c r="Q4320" i="3" s="1" a="1"/>
  <c r="O4321" i="3"/>
  <c r="P4321" i="3" s="1"/>
  <c r="Q4321" i="3" s="1" a="1"/>
  <c r="O4322" i="3"/>
  <c r="P4322" i="3" s="1"/>
  <c r="Q4322" i="3" s="1" a="1"/>
  <c r="O4323" i="3"/>
  <c r="P4323" i="3" s="1"/>
  <c r="Q4323" i="3" s="1" a="1"/>
  <c r="O4324" i="3"/>
  <c r="P4324" i="3" s="1"/>
  <c r="Q4324" i="3" s="1" a="1"/>
  <c r="O4325" i="3"/>
  <c r="P4325" i="3" s="1"/>
  <c r="Q4325" i="3" s="1" a="1"/>
  <c r="O4326" i="3"/>
  <c r="P4326" i="3" s="1"/>
  <c r="Q4326" i="3" s="1" a="1"/>
  <c r="O4327" i="3"/>
  <c r="P4327" i="3" s="1"/>
  <c r="Q4327" i="3" s="1" a="1"/>
  <c r="O4328" i="3"/>
  <c r="P4328" i="3" s="1"/>
  <c r="Q4328" i="3" s="1" a="1"/>
  <c r="O4329" i="3"/>
  <c r="P4329" i="3" s="1"/>
  <c r="Q4329" i="3" s="1" a="1"/>
  <c r="O4330" i="3"/>
  <c r="P4330" i="3" s="1"/>
  <c r="Q4330" i="3" s="1" a="1"/>
  <c r="O4331" i="3"/>
  <c r="P4331" i="3" s="1"/>
  <c r="Q4331" i="3" s="1" a="1"/>
  <c r="O4332" i="3"/>
  <c r="P4332" i="3" s="1"/>
  <c r="Q4332" i="3" s="1" a="1"/>
  <c r="O4333" i="3"/>
  <c r="P4333" i="3" s="1"/>
  <c r="Q4333" i="3" s="1" a="1"/>
  <c r="O4334" i="3"/>
  <c r="P4334" i="3" s="1"/>
  <c r="Q4334" i="3" s="1" a="1"/>
  <c r="O4335" i="3"/>
  <c r="P4335" i="3" s="1"/>
  <c r="Q4335" i="3" s="1" a="1"/>
  <c r="O4336" i="3"/>
  <c r="P4336" i="3" s="1"/>
  <c r="Q4336" i="3" s="1" a="1"/>
  <c r="O4337" i="3"/>
  <c r="P4337" i="3" s="1"/>
  <c r="Q4337" i="3" s="1" a="1"/>
  <c r="O4338" i="3"/>
  <c r="P4338" i="3" s="1"/>
  <c r="Q4338" i="3" s="1" a="1"/>
  <c r="O4339" i="3"/>
  <c r="P4339" i="3" s="1"/>
  <c r="Q4339" i="3" s="1" a="1"/>
  <c r="O4340" i="3"/>
  <c r="P4340" i="3" s="1"/>
  <c r="Q4340" i="3" s="1" a="1"/>
  <c r="O4341" i="3"/>
  <c r="P4341" i="3" s="1"/>
  <c r="Q4341" i="3" s="1" a="1"/>
  <c r="O4342" i="3"/>
  <c r="P4342" i="3" s="1"/>
  <c r="Q4342" i="3" s="1" a="1"/>
  <c r="O4343" i="3"/>
  <c r="P4343" i="3" s="1"/>
  <c r="Q4343" i="3" s="1" a="1"/>
  <c r="O4344" i="3"/>
  <c r="P4344" i="3" s="1"/>
  <c r="Q4344" i="3" s="1" a="1"/>
  <c r="O4345" i="3"/>
  <c r="P4345" i="3" s="1"/>
  <c r="Q4345" i="3" s="1" a="1"/>
  <c r="O4346" i="3"/>
  <c r="P4346" i="3" s="1"/>
  <c r="Q4346" i="3" s="1" a="1"/>
  <c r="O4347" i="3"/>
  <c r="P4347" i="3" s="1"/>
  <c r="Q4347" i="3" s="1" a="1"/>
  <c r="O4348" i="3"/>
  <c r="P4348" i="3" s="1"/>
  <c r="Q4348" i="3" s="1" a="1"/>
  <c r="O4349" i="3"/>
  <c r="P4349" i="3" s="1"/>
  <c r="Q4349" i="3" s="1" a="1"/>
  <c r="O4350" i="3"/>
  <c r="P4350" i="3" s="1"/>
  <c r="Q4350" i="3" s="1" a="1"/>
  <c r="O4351" i="3"/>
  <c r="P4351" i="3" s="1"/>
  <c r="Q4351" i="3" s="1" a="1"/>
  <c r="O4352" i="3"/>
  <c r="P4352" i="3" s="1"/>
  <c r="Q4352" i="3" s="1" a="1"/>
  <c r="O4353" i="3"/>
  <c r="P4353" i="3" s="1"/>
  <c r="Q4353" i="3" s="1" a="1"/>
  <c r="O4354" i="3"/>
  <c r="P4354" i="3" s="1"/>
  <c r="Q4354" i="3" s="1" a="1"/>
  <c r="O4355" i="3"/>
  <c r="P4355" i="3" s="1"/>
  <c r="Q4355" i="3" s="1" a="1"/>
  <c r="O4356" i="3"/>
  <c r="P4356" i="3" s="1"/>
  <c r="Q4356" i="3" s="1" a="1"/>
  <c r="O4357" i="3"/>
  <c r="P4357" i="3" s="1"/>
  <c r="Q4357" i="3" s="1" a="1"/>
  <c r="O4358" i="3"/>
  <c r="P4358" i="3" s="1"/>
  <c r="Q4358" i="3" s="1" a="1"/>
  <c r="O4359" i="3"/>
  <c r="P4359" i="3" s="1"/>
  <c r="Q4359" i="3" s="1" a="1"/>
  <c r="O4360" i="3"/>
  <c r="P4360" i="3" s="1"/>
  <c r="Q4360" i="3" s="1" a="1"/>
  <c r="O4361" i="3"/>
  <c r="P4361" i="3" s="1"/>
  <c r="Q4361" i="3" s="1" a="1"/>
  <c r="O4362" i="3"/>
  <c r="P4362" i="3" s="1"/>
  <c r="Q4362" i="3" s="1" a="1"/>
  <c r="O4363" i="3"/>
  <c r="P4363" i="3" s="1"/>
  <c r="Q4363" i="3" s="1" a="1"/>
  <c r="O4364" i="3"/>
  <c r="P4364" i="3" s="1"/>
  <c r="Q4364" i="3" s="1" a="1"/>
  <c r="O4365" i="3"/>
  <c r="P4365" i="3" s="1"/>
  <c r="Q4365" i="3" s="1" a="1"/>
  <c r="O4366" i="3"/>
  <c r="P4366" i="3" s="1"/>
  <c r="Q4366" i="3" s="1" a="1"/>
  <c r="O4367" i="3"/>
  <c r="P4367" i="3" s="1"/>
  <c r="Q4367" i="3" s="1" a="1"/>
  <c r="O4368" i="3"/>
  <c r="P4368" i="3" s="1"/>
  <c r="Q4368" i="3" s="1" a="1"/>
  <c r="O4369" i="3"/>
  <c r="P4369" i="3" s="1"/>
  <c r="Q4369" i="3" s="1" a="1"/>
  <c r="O4370" i="3"/>
  <c r="P4370" i="3" s="1"/>
  <c r="Q4370" i="3" s="1" a="1"/>
  <c r="O4371" i="3"/>
  <c r="P4371" i="3" s="1"/>
  <c r="Q4371" i="3" s="1" a="1"/>
  <c r="O4372" i="3"/>
  <c r="P4372" i="3" s="1"/>
  <c r="Q4372" i="3" s="1" a="1"/>
  <c r="O4373" i="3"/>
  <c r="P4373" i="3" s="1"/>
  <c r="Q4373" i="3" s="1" a="1"/>
  <c r="O4374" i="3"/>
  <c r="P4374" i="3" s="1"/>
  <c r="Q4374" i="3" s="1" a="1"/>
  <c r="O4375" i="3"/>
  <c r="P4375" i="3" s="1"/>
  <c r="Q4375" i="3" s="1" a="1"/>
  <c r="O4376" i="3"/>
  <c r="P4376" i="3" s="1"/>
  <c r="Q4376" i="3" s="1" a="1"/>
  <c r="O4377" i="3"/>
  <c r="P4377" i="3" s="1"/>
  <c r="Q4377" i="3" s="1" a="1"/>
  <c r="O4378" i="3"/>
  <c r="P4378" i="3" s="1"/>
  <c r="Q4378" i="3" s="1" a="1"/>
  <c r="O4379" i="3"/>
  <c r="P4379" i="3" s="1"/>
  <c r="Q4379" i="3" s="1" a="1"/>
  <c r="O4380" i="3"/>
  <c r="P4380" i="3" s="1"/>
  <c r="Q4380" i="3" s="1" a="1"/>
  <c r="O4381" i="3"/>
  <c r="P4381" i="3" s="1"/>
  <c r="Q4381" i="3" s="1" a="1"/>
  <c r="O4382" i="3"/>
  <c r="P4382" i="3" s="1"/>
  <c r="Q4382" i="3" s="1" a="1"/>
  <c r="O4383" i="3"/>
  <c r="P4383" i="3" s="1"/>
  <c r="Q4383" i="3" s="1" a="1"/>
  <c r="O4384" i="3"/>
  <c r="P4384" i="3" s="1"/>
  <c r="Q4384" i="3" s="1" a="1"/>
  <c r="O4385" i="3"/>
  <c r="P4385" i="3" s="1"/>
  <c r="Q4385" i="3" s="1" a="1"/>
  <c r="O4386" i="3"/>
  <c r="P4386" i="3" s="1"/>
  <c r="Q4386" i="3" s="1" a="1"/>
  <c r="O4387" i="3"/>
  <c r="P4387" i="3" s="1"/>
  <c r="Q4387" i="3" s="1" a="1"/>
  <c r="O4388" i="3"/>
  <c r="P4388" i="3" s="1"/>
  <c r="Q4388" i="3" s="1" a="1"/>
  <c r="O4389" i="3"/>
  <c r="P4389" i="3" s="1"/>
  <c r="Q4389" i="3" s="1" a="1"/>
  <c r="O4390" i="3"/>
  <c r="P4390" i="3" s="1"/>
  <c r="Q4390" i="3" s="1" a="1"/>
  <c r="O4391" i="3"/>
  <c r="P4391" i="3" s="1"/>
  <c r="Q4391" i="3" s="1" a="1"/>
  <c r="O4392" i="3"/>
  <c r="P4392" i="3" s="1"/>
  <c r="Q4392" i="3" s="1" a="1"/>
  <c r="O4393" i="3"/>
  <c r="P4393" i="3" s="1"/>
  <c r="Q4393" i="3" s="1" a="1"/>
  <c r="O4394" i="3"/>
  <c r="P4394" i="3" s="1"/>
  <c r="Q4394" i="3" s="1" a="1"/>
  <c r="O4395" i="3"/>
  <c r="P4395" i="3" s="1"/>
  <c r="Q4395" i="3" s="1" a="1"/>
  <c r="O4396" i="3"/>
  <c r="P4396" i="3" s="1"/>
  <c r="Q4396" i="3" s="1" a="1"/>
  <c r="O4397" i="3"/>
  <c r="P4397" i="3" s="1"/>
  <c r="Q4397" i="3" s="1" a="1"/>
  <c r="O4398" i="3"/>
  <c r="P4398" i="3" s="1"/>
  <c r="Q4398" i="3" s="1" a="1"/>
  <c r="O4399" i="3"/>
  <c r="P4399" i="3" s="1"/>
  <c r="Q4399" i="3" s="1" a="1"/>
  <c r="O4400" i="3"/>
  <c r="P4400" i="3" s="1"/>
  <c r="Q4400" i="3" s="1" a="1"/>
  <c r="O4401" i="3"/>
  <c r="P4401" i="3" s="1"/>
  <c r="Q4401" i="3" s="1" a="1"/>
  <c r="O4402" i="3"/>
  <c r="P4402" i="3" s="1"/>
  <c r="Q4402" i="3" s="1" a="1"/>
  <c r="O4403" i="3"/>
  <c r="P4403" i="3" s="1"/>
  <c r="Q4403" i="3" s="1" a="1"/>
  <c r="O4404" i="3"/>
  <c r="P4404" i="3" s="1"/>
  <c r="Q4404" i="3" s="1" a="1"/>
  <c r="O4405" i="3"/>
  <c r="P4405" i="3" s="1"/>
  <c r="Q4405" i="3" s="1" a="1"/>
  <c r="O4406" i="3"/>
  <c r="P4406" i="3" s="1"/>
  <c r="Q4406" i="3" s="1" a="1"/>
  <c r="O4407" i="3"/>
  <c r="P4407" i="3" s="1"/>
  <c r="Q4407" i="3" s="1" a="1"/>
  <c r="O4408" i="3"/>
  <c r="P4408" i="3" s="1"/>
  <c r="Q4408" i="3" s="1" a="1"/>
  <c r="O4409" i="3"/>
  <c r="P4409" i="3" s="1"/>
  <c r="Q4409" i="3" s="1" a="1"/>
  <c r="O4410" i="3"/>
  <c r="P4410" i="3" s="1"/>
  <c r="Q4410" i="3" s="1" a="1"/>
  <c r="O4411" i="3"/>
  <c r="P4411" i="3" s="1"/>
  <c r="Q4411" i="3" s="1" a="1"/>
  <c r="O4412" i="3"/>
  <c r="P4412" i="3" s="1"/>
  <c r="Q4412" i="3" s="1" a="1"/>
  <c r="O4413" i="3"/>
  <c r="P4413" i="3" s="1"/>
  <c r="Q4413" i="3" s="1" a="1"/>
  <c r="O4414" i="3"/>
  <c r="P4414" i="3" s="1"/>
  <c r="Q4414" i="3" s="1" a="1"/>
  <c r="O4415" i="3"/>
  <c r="P4415" i="3" s="1"/>
  <c r="Q4415" i="3" s="1" a="1"/>
  <c r="O4416" i="3"/>
  <c r="P4416" i="3" s="1"/>
  <c r="Q4416" i="3" s="1" a="1"/>
  <c r="O4417" i="3"/>
  <c r="P4417" i="3" s="1"/>
  <c r="Q4417" i="3" s="1" a="1"/>
  <c r="O4418" i="3"/>
  <c r="P4418" i="3" s="1"/>
  <c r="Q4418" i="3" s="1" a="1"/>
  <c r="O4419" i="3"/>
  <c r="P4419" i="3" s="1"/>
  <c r="Q4419" i="3" s="1" a="1"/>
  <c r="O4420" i="3"/>
  <c r="P4420" i="3" s="1"/>
  <c r="Q4420" i="3" s="1" a="1"/>
  <c r="O4421" i="3"/>
  <c r="P4421" i="3" s="1"/>
  <c r="Q4421" i="3" s="1" a="1"/>
  <c r="O4422" i="3"/>
  <c r="P4422" i="3" s="1"/>
  <c r="Q4422" i="3" s="1" a="1"/>
  <c r="O4423" i="3"/>
  <c r="P4423" i="3" s="1"/>
  <c r="Q4423" i="3" s="1" a="1"/>
  <c r="O4424" i="3"/>
  <c r="P4424" i="3" s="1"/>
  <c r="Q4424" i="3" s="1" a="1"/>
  <c r="O4425" i="3"/>
  <c r="P4425" i="3" s="1"/>
  <c r="Q4425" i="3" s="1" a="1"/>
  <c r="O4426" i="3"/>
  <c r="P4426" i="3" s="1"/>
  <c r="Q4426" i="3" s="1" a="1"/>
  <c r="O4427" i="3"/>
  <c r="P4427" i="3" s="1"/>
  <c r="Q4427" i="3" s="1" a="1"/>
  <c r="O4428" i="3"/>
  <c r="P4428" i="3" s="1"/>
  <c r="Q4428" i="3" s="1" a="1"/>
  <c r="O4429" i="3"/>
  <c r="P4429" i="3" s="1"/>
  <c r="Q4429" i="3" s="1" a="1"/>
  <c r="O4430" i="3"/>
  <c r="P4430" i="3" s="1"/>
  <c r="Q4430" i="3" s="1" a="1"/>
  <c r="O4431" i="3"/>
  <c r="P4431" i="3" s="1"/>
  <c r="Q4431" i="3" s="1" a="1"/>
  <c r="O4432" i="3"/>
  <c r="P4432" i="3" s="1"/>
  <c r="Q4432" i="3" s="1" a="1"/>
  <c r="O4433" i="3"/>
  <c r="P4433" i="3" s="1"/>
  <c r="Q4433" i="3" s="1" a="1"/>
  <c r="O4434" i="3"/>
  <c r="P4434" i="3" s="1"/>
  <c r="Q4434" i="3" s="1" a="1"/>
  <c r="O4435" i="3"/>
  <c r="P4435" i="3" s="1"/>
  <c r="Q4435" i="3" s="1" a="1"/>
  <c r="O4436" i="3"/>
  <c r="P4436" i="3" s="1"/>
  <c r="Q4436" i="3" s="1" a="1"/>
  <c r="O4437" i="3"/>
  <c r="P4437" i="3" s="1"/>
  <c r="Q4437" i="3" s="1" a="1"/>
  <c r="O4438" i="3"/>
  <c r="P4438" i="3" s="1"/>
  <c r="Q4438" i="3" s="1" a="1"/>
  <c r="O4439" i="3"/>
  <c r="P4439" i="3" s="1"/>
  <c r="Q4439" i="3" s="1" a="1"/>
  <c r="O4440" i="3"/>
  <c r="P4440" i="3" s="1"/>
  <c r="Q4440" i="3" s="1" a="1"/>
  <c r="O4441" i="3"/>
  <c r="P4441" i="3" s="1"/>
  <c r="Q4441" i="3" s="1" a="1"/>
  <c r="O4442" i="3"/>
  <c r="P4442" i="3" s="1"/>
  <c r="Q4442" i="3" s="1" a="1"/>
  <c r="O4443" i="3"/>
  <c r="P4443" i="3" s="1"/>
  <c r="Q4443" i="3" s="1" a="1"/>
  <c r="O4444" i="3"/>
  <c r="P4444" i="3" s="1"/>
  <c r="Q4444" i="3" s="1" a="1"/>
  <c r="O4445" i="3"/>
  <c r="P4445" i="3" s="1"/>
  <c r="Q4445" i="3" s="1" a="1"/>
  <c r="O4446" i="3"/>
  <c r="P4446" i="3" s="1"/>
  <c r="Q4446" i="3" s="1" a="1"/>
  <c r="O4447" i="3"/>
  <c r="P4447" i="3" s="1"/>
  <c r="Q4447" i="3" s="1" a="1"/>
  <c r="O4448" i="3"/>
  <c r="P4448" i="3" s="1"/>
  <c r="Q4448" i="3" s="1" a="1"/>
  <c r="O4449" i="3"/>
  <c r="P4449" i="3" s="1"/>
  <c r="Q4449" i="3" s="1" a="1"/>
  <c r="O4450" i="3"/>
  <c r="P4450" i="3" s="1"/>
  <c r="Q4450" i="3" s="1" a="1"/>
  <c r="O4451" i="3"/>
  <c r="P4451" i="3" s="1"/>
  <c r="Q4451" i="3" s="1" a="1"/>
  <c r="O4452" i="3"/>
  <c r="P4452" i="3" s="1"/>
  <c r="Q4452" i="3" s="1" a="1"/>
  <c r="O4453" i="3"/>
  <c r="P4453" i="3" s="1"/>
  <c r="Q4453" i="3" s="1" a="1"/>
  <c r="O4454" i="3"/>
  <c r="P4454" i="3" s="1"/>
  <c r="Q4454" i="3" s="1" a="1"/>
  <c r="O4455" i="3"/>
  <c r="P4455" i="3" s="1"/>
  <c r="Q4455" i="3" s="1" a="1"/>
  <c r="O4456" i="3"/>
  <c r="P4456" i="3" s="1"/>
  <c r="Q4456" i="3" s="1" a="1"/>
  <c r="O4457" i="3"/>
  <c r="P4457" i="3" s="1"/>
  <c r="Q4457" i="3" s="1" a="1"/>
  <c r="O4458" i="3"/>
  <c r="P4458" i="3" s="1"/>
  <c r="Q4458" i="3" s="1" a="1"/>
  <c r="O4459" i="3"/>
  <c r="P4459" i="3" s="1"/>
  <c r="Q4459" i="3" s="1" a="1"/>
  <c r="O4460" i="3"/>
  <c r="P4460" i="3" s="1"/>
  <c r="Q4460" i="3" s="1" a="1"/>
  <c r="O4461" i="3"/>
  <c r="P4461" i="3" s="1"/>
  <c r="Q4461" i="3" s="1" a="1"/>
  <c r="O4462" i="3"/>
  <c r="P4462" i="3" s="1"/>
  <c r="Q4462" i="3" s="1" a="1"/>
  <c r="O4463" i="3"/>
  <c r="P4463" i="3" s="1"/>
  <c r="Q4463" i="3" s="1" a="1"/>
  <c r="O4464" i="3"/>
  <c r="P4464" i="3" s="1"/>
  <c r="Q4464" i="3" s="1" a="1"/>
  <c r="O4465" i="3"/>
  <c r="P4465" i="3" s="1"/>
  <c r="Q4465" i="3" s="1" a="1"/>
  <c r="O4466" i="3"/>
  <c r="P4466" i="3" s="1"/>
  <c r="Q4466" i="3" s="1" a="1"/>
  <c r="O4467" i="3"/>
  <c r="P4467" i="3" s="1"/>
  <c r="Q4467" i="3" s="1" a="1"/>
  <c r="O4468" i="3"/>
  <c r="P4468" i="3" s="1"/>
  <c r="Q4468" i="3" s="1" a="1"/>
  <c r="O4469" i="3"/>
  <c r="P4469" i="3" s="1"/>
  <c r="Q4469" i="3" s="1" a="1"/>
  <c r="O4470" i="3"/>
  <c r="P4470" i="3" s="1"/>
  <c r="Q4470" i="3" s="1" a="1"/>
  <c r="O4471" i="3"/>
  <c r="P4471" i="3" s="1"/>
  <c r="Q4471" i="3" s="1" a="1"/>
  <c r="O4472" i="3"/>
  <c r="P4472" i="3" s="1"/>
  <c r="Q4472" i="3" s="1" a="1"/>
  <c r="O4473" i="3"/>
  <c r="P4473" i="3" s="1"/>
  <c r="Q4473" i="3" s="1" a="1"/>
  <c r="O4474" i="3"/>
  <c r="P4474" i="3" s="1"/>
  <c r="Q4474" i="3" s="1" a="1"/>
  <c r="O4475" i="3"/>
  <c r="P4475" i="3" s="1"/>
  <c r="Q4475" i="3" s="1" a="1"/>
  <c r="O4476" i="3"/>
  <c r="P4476" i="3" s="1"/>
  <c r="Q4476" i="3" s="1" a="1"/>
  <c r="O4477" i="3"/>
  <c r="P4477" i="3" s="1"/>
  <c r="Q4477" i="3" s="1" a="1"/>
  <c r="O4478" i="3"/>
  <c r="P4478" i="3" s="1"/>
  <c r="Q4478" i="3" s="1" a="1"/>
  <c r="O4479" i="3"/>
  <c r="P4479" i="3" s="1"/>
  <c r="Q4479" i="3" s="1" a="1"/>
  <c r="O4480" i="3"/>
  <c r="P4480" i="3" s="1"/>
  <c r="Q4480" i="3" s="1" a="1"/>
  <c r="O4481" i="3"/>
  <c r="P4481" i="3" s="1"/>
  <c r="Q4481" i="3" s="1" a="1"/>
  <c r="O4482" i="3"/>
  <c r="P4482" i="3" s="1"/>
  <c r="Q4482" i="3" s="1" a="1"/>
  <c r="O4483" i="3"/>
  <c r="P4483" i="3" s="1"/>
  <c r="Q4483" i="3" s="1" a="1"/>
  <c r="O4484" i="3"/>
  <c r="P4484" i="3" s="1"/>
  <c r="Q4484" i="3" s="1" a="1"/>
  <c r="O4485" i="3"/>
  <c r="P4485" i="3" s="1"/>
  <c r="Q4485" i="3" s="1" a="1"/>
  <c r="O4486" i="3"/>
  <c r="P4486" i="3" s="1"/>
  <c r="Q4486" i="3" s="1" a="1"/>
  <c r="O4487" i="3"/>
  <c r="P4487" i="3" s="1"/>
  <c r="Q4487" i="3" s="1" a="1"/>
  <c r="O4488" i="3"/>
  <c r="P4488" i="3" s="1"/>
  <c r="Q4488" i="3" s="1" a="1"/>
  <c r="O4489" i="3"/>
  <c r="P4489" i="3" s="1"/>
  <c r="Q4489" i="3" s="1" a="1"/>
  <c r="O4490" i="3"/>
  <c r="P4490" i="3" s="1"/>
  <c r="Q4490" i="3" s="1" a="1"/>
  <c r="O4491" i="3"/>
  <c r="P4491" i="3" s="1"/>
  <c r="Q4491" i="3" s="1" a="1"/>
  <c r="O4492" i="3"/>
  <c r="P4492" i="3" s="1"/>
  <c r="Q4492" i="3" s="1" a="1"/>
  <c r="O4493" i="3"/>
  <c r="P4493" i="3" s="1"/>
  <c r="Q4493" i="3" s="1" a="1"/>
  <c r="O4494" i="3"/>
  <c r="P4494" i="3" s="1"/>
  <c r="Q4494" i="3" s="1" a="1"/>
  <c r="O4495" i="3"/>
  <c r="P4495" i="3" s="1"/>
  <c r="Q4495" i="3" s="1" a="1"/>
  <c r="O4496" i="3"/>
  <c r="P4496" i="3" s="1"/>
  <c r="Q4496" i="3" s="1" a="1"/>
  <c r="O4497" i="3"/>
  <c r="P4497" i="3" s="1"/>
  <c r="Q4497" i="3" s="1" a="1"/>
  <c r="O4498" i="3"/>
  <c r="P4498" i="3" s="1"/>
  <c r="Q4498" i="3" s="1" a="1"/>
  <c r="O4499" i="3"/>
  <c r="P4499" i="3" s="1"/>
  <c r="Q4499" i="3" s="1" a="1"/>
  <c r="O4500" i="3"/>
  <c r="P4500" i="3" s="1"/>
  <c r="Q4500" i="3" s="1" a="1"/>
  <c r="O4501" i="3"/>
  <c r="P4501" i="3" s="1"/>
  <c r="Q4501" i="3" s="1" a="1"/>
  <c r="O4502" i="3"/>
  <c r="P4502" i="3" s="1"/>
  <c r="Q4502" i="3" s="1" a="1"/>
  <c r="O4503" i="3"/>
  <c r="P4503" i="3" s="1"/>
  <c r="Q4503" i="3" s="1" a="1"/>
  <c r="O4504" i="3"/>
  <c r="P4504" i="3" s="1"/>
  <c r="Q4504" i="3" s="1" a="1"/>
  <c r="O4505" i="3"/>
  <c r="P4505" i="3" s="1"/>
  <c r="Q4505" i="3" s="1" a="1"/>
  <c r="O4506" i="3"/>
  <c r="P4506" i="3" s="1"/>
  <c r="Q4506" i="3" s="1" a="1"/>
  <c r="O4507" i="3"/>
  <c r="P4507" i="3" s="1"/>
  <c r="Q4507" i="3" s="1" a="1"/>
  <c r="O4508" i="3"/>
  <c r="P4508" i="3" s="1"/>
  <c r="Q4508" i="3" s="1" a="1"/>
  <c r="O4509" i="3"/>
  <c r="P4509" i="3" s="1"/>
  <c r="Q4509" i="3" s="1" a="1"/>
  <c r="O4510" i="3"/>
  <c r="P4510" i="3" s="1"/>
  <c r="Q4510" i="3" s="1" a="1"/>
  <c r="O4511" i="3"/>
  <c r="P4511" i="3" s="1"/>
  <c r="Q4511" i="3" s="1" a="1"/>
  <c r="O4512" i="3"/>
  <c r="P4512" i="3" s="1"/>
  <c r="Q4512" i="3" s="1" a="1"/>
  <c r="O4513" i="3"/>
  <c r="P4513" i="3" s="1"/>
  <c r="Q4513" i="3" s="1" a="1"/>
  <c r="O4514" i="3"/>
  <c r="P4514" i="3" s="1"/>
  <c r="Q4514" i="3" s="1" a="1"/>
  <c r="O4515" i="3"/>
  <c r="P4515" i="3" s="1"/>
  <c r="Q4515" i="3" s="1" a="1"/>
  <c r="O4516" i="3"/>
  <c r="P4516" i="3" s="1"/>
  <c r="Q4516" i="3" s="1" a="1"/>
  <c r="O4517" i="3"/>
  <c r="P4517" i="3" s="1"/>
  <c r="Q4517" i="3" s="1" a="1"/>
  <c r="O4518" i="3"/>
  <c r="P4518" i="3" s="1"/>
  <c r="Q4518" i="3" s="1" a="1"/>
  <c r="O4519" i="3"/>
  <c r="P4519" i="3" s="1"/>
  <c r="Q4519" i="3" s="1" a="1"/>
  <c r="O4520" i="3"/>
  <c r="P4520" i="3" s="1"/>
  <c r="Q4520" i="3" s="1" a="1"/>
  <c r="O4521" i="3"/>
  <c r="P4521" i="3" s="1"/>
  <c r="Q4521" i="3" s="1" a="1"/>
  <c r="O4522" i="3"/>
  <c r="P4522" i="3" s="1"/>
  <c r="Q4522" i="3" s="1" a="1"/>
  <c r="O4523" i="3"/>
  <c r="P4523" i="3" s="1"/>
  <c r="Q4523" i="3" s="1" a="1"/>
  <c r="O4524" i="3"/>
  <c r="P4524" i="3" s="1"/>
  <c r="Q4524" i="3" s="1" a="1"/>
  <c r="O4525" i="3"/>
  <c r="P4525" i="3" s="1"/>
  <c r="Q4525" i="3" s="1" a="1"/>
  <c r="O4526" i="3"/>
  <c r="P4526" i="3" s="1"/>
  <c r="Q4526" i="3" s="1" a="1"/>
  <c r="O4527" i="3"/>
  <c r="P4527" i="3" s="1"/>
  <c r="Q4527" i="3" s="1" a="1"/>
  <c r="O4528" i="3"/>
  <c r="P4528" i="3" s="1"/>
  <c r="Q4528" i="3" s="1" a="1"/>
  <c r="O4529" i="3"/>
  <c r="P4529" i="3" s="1"/>
  <c r="Q4529" i="3" s="1" a="1"/>
  <c r="O4530" i="3"/>
  <c r="P4530" i="3" s="1"/>
  <c r="Q4530" i="3" s="1" a="1"/>
  <c r="O4531" i="3"/>
  <c r="P4531" i="3" s="1"/>
  <c r="Q4531" i="3" s="1" a="1"/>
  <c r="O4532" i="3"/>
  <c r="P4532" i="3" s="1"/>
  <c r="Q4532" i="3" s="1" a="1"/>
  <c r="O4533" i="3"/>
  <c r="P4533" i="3" s="1"/>
  <c r="Q4533" i="3" s="1" a="1"/>
  <c r="O4534" i="3"/>
  <c r="P4534" i="3" s="1"/>
  <c r="Q4534" i="3" s="1" a="1"/>
  <c r="O4535" i="3"/>
  <c r="P4535" i="3" s="1"/>
  <c r="Q4535" i="3" s="1" a="1"/>
  <c r="O4536" i="3"/>
  <c r="P4536" i="3" s="1"/>
  <c r="Q4536" i="3" s="1" a="1"/>
  <c r="O4537" i="3"/>
  <c r="P4537" i="3" s="1"/>
  <c r="Q4537" i="3" s="1" a="1"/>
  <c r="O4538" i="3"/>
  <c r="P4538" i="3" s="1"/>
  <c r="Q4538" i="3" s="1" a="1"/>
  <c r="O4539" i="3"/>
  <c r="P4539" i="3" s="1"/>
  <c r="Q4539" i="3" s="1" a="1"/>
  <c r="O4540" i="3"/>
  <c r="P4540" i="3" s="1"/>
  <c r="Q4540" i="3" s="1" a="1"/>
  <c r="O4541" i="3"/>
  <c r="P4541" i="3" s="1"/>
  <c r="Q4541" i="3" s="1" a="1"/>
  <c r="O4542" i="3"/>
  <c r="P4542" i="3" s="1"/>
  <c r="Q4542" i="3" s="1" a="1"/>
  <c r="O4543" i="3"/>
  <c r="P4543" i="3" s="1"/>
  <c r="Q4543" i="3" s="1" a="1"/>
  <c r="O4544" i="3"/>
  <c r="P4544" i="3" s="1"/>
  <c r="Q4544" i="3" s="1" a="1"/>
  <c r="O4545" i="3"/>
  <c r="P4545" i="3" s="1"/>
  <c r="Q4545" i="3" s="1" a="1"/>
  <c r="O4546" i="3"/>
  <c r="P4546" i="3" s="1"/>
  <c r="Q4546" i="3" s="1" a="1"/>
  <c r="O4547" i="3"/>
  <c r="P4547" i="3" s="1"/>
  <c r="Q4547" i="3" s="1" a="1"/>
  <c r="O4548" i="3"/>
  <c r="P4548" i="3" s="1"/>
  <c r="Q4548" i="3" s="1" a="1"/>
  <c r="O4549" i="3"/>
  <c r="P4549" i="3" s="1"/>
  <c r="Q4549" i="3" s="1" a="1"/>
  <c r="O4550" i="3"/>
  <c r="P4550" i="3" s="1"/>
  <c r="Q4550" i="3" s="1" a="1"/>
  <c r="O4551" i="3"/>
  <c r="P4551" i="3" s="1"/>
  <c r="Q4551" i="3" s="1" a="1"/>
  <c r="O4552" i="3"/>
  <c r="P4552" i="3" s="1"/>
  <c r="Q4552" i="3" s="1" a="1"/>
  <c r="O4553" i="3"/>
  <c r="P4553" i="3" s="1"/>
  <c r="Q4553" i="3" s="1" a="1"/>
  <c r="O4554" i="3"/>
  <c r="P4554" i="3" s="1"/>
  <c r="Q4554" i="3" s="1" a="1"/>
  <c r="O4555" i="3"/>
  <c r="P4555" i="3" s="1"/>
  <c r="Q4555" i="3" s="1" a="1"/>
  <c r="O4556" i="3"/>
  <c r="P4556" i="3" s="1"/>
  <c r="Q4556" i="3" s="1" a="1"/>
  <c r="O4557" i="3"/>
  <c r="P4557" i="3" s="1"/>
  <c r="Q4557" i="3" s="1" a="1"/>
  <c r="O4558" i="3"/>
  <c r="P4558" i="3" s="1"/>
  <c r="Q4558" i="3" s="1" a="1"/>
  <c r="O4559" i="3"/>
  <c r="P4559" i="3" s="1"/>
  <c r="Q4559" i="3" s="1" a="1"/>
  <c r="O4560" i="3"/>
  <c r="P4560" i="3" s="1"/>
  <c r="Q4560" i="3" s="1" a="1"/>
  <c r="O4561" i="3"/>
  <c r="P4561" i="3" s="1"/>
  <c r="Q4561" i="3" s="1" a="1"/>
  <c r="O4562" i="3"/>
  <c r="P4562" i="3" s="1"/>
  <c r="Q4562" i="3" s="1" a="1"/>
  <c r="O4563" i="3"/>
  <c r="P4563" i="3" s="1"/>
  <c r="Q4563" i="3" s="1" a="1"/>
  <c r="O4564" i="3"/>
  <c r="P4564" i="3" s="1"/>
  <c r="Q4564" i="3" s="1" a="1"/>
  <c r="O4565" i="3"/>
  <c r="P4565" i="3" s="1"/>
  <c r="Q4565" i="3" s="1" a="1"/>
  <c r="O4566" i="3"/>
  <c r="P4566" i="3" s="1"/>
  <c r="Q4566" i="3" s="1" a="1"/>
  <c r="O4567" i="3"/>
  <c r="P4567" i="3" s="1"/>
  <c r="Q4567" i="3" s="1" a="1"/>
  <c r="O4568" i="3"/>
  <c r="P4568" i="3" s="1"/>
  <c r="Q4568" i="3" s="1" a="1"/>
  <c r="O4569" i="3"/>
  <c r="P4569" i="3" s="1"/>
  <c r="Q4569" i="3" s="1" a="1"/>
  <c r="O4570" i="3"/>
  <c r="P4570" i="3" s="1"/>
  <c r="Q4570" i="3" s="1" a="1"/>
  <c r="O4571" i="3"/>
  <c r="P4571" i="3" s="1"/>
  <c r="Q4571" i="3" s="1" a="1"/>
  <c r="O4572" i="3"/>
  <c r="P4572" i="3" s="1"/>
  <c r="Q4572" i="3" s="1" a="1"/>
  <c r="O4573" i="3"/>
  <c r="P4573" i="3" s="1"/>
  <c r="Q4573" i="3" s="1" a="1"/>
  <c r="O4574" i="3"/>
  <c r="P4574" i="3" s="1"/>
  <c r="Q4574" i="3" s="1" a="1"/>
  <c r="O4575" i="3"/>
  <c r="P4575" i="3" s="1"/>
  <c r="Q4575" i="3" s="1" a="1"/>
  <c r="O4576" i="3"/>
  <c r="P4576" i="3" s="1"/>
  <c r="Q4576" i="3" s="1" a="1"/>
  <c r="O4577" i="3"/>
  <c r="P4577" i="3" s="1"/>
  <c r="Q4577" i="3" s="1" a="1"/>
  <c r="O4578" i="3"/>
  <c r="P4578" i="3" s="1"/>
  <c r="Q4578" i="3" s="1" a="1"/>
  <c r="O4579" i="3"/>
  <c r="P4579" i="3" s="1"/>
  <c r="Q4579" i="3" s="1" a="1"/>
  <c r="O4580" i="3"/>
  <c r="P4580" i="3" s="1"/>
  <c r="Q4580" i="3" s="1" a="1"/>
  <c r="O4581" i="3"/>
  <c r="P4581" i="3" s="1"/>
  <c r="Q4581" i="3" s="1" a="1"/>
  <c r="O4582" i="3"/>
  <c r="P4582" i="3" s="1"/>
  <c r="Q4582" i="3" s="1" a="1"/>
  <c r="O4583" i="3"/>
  <c r="P4583" i="3" s="1"/>
  <c r="Q4583" i="3" s="1" a="1"/>
  <c r="O4584" i="3"/>
  <c r="P4584" i="3" s="1"/>
  <c r="Q4584" i="3" s="1" a="1"/>
  <c r="O4585" i="3"/>
  <c r="P4585" i="3" s="1"/>
  <c r="Q4585" i="3" s="1" a="1"/>
  <c r="O4586" i="3"/>
  <c r="P4586" i="3" s="1"/>
  <c r="Q4586" i="3" s="1" a="1"/>
  <c r="O4587" i="3"/>
  <c r="P4587" i="3" s="1"/>
  <c r="Q4587" i="3" s="1" a="1"/>
  <c r="O4588" i="3"/>
  <c r="P4588" i="3" s="1"/>
  <c r="Q4588" i="3" s="1" a="1"/>
  <c r="O4589" i="3"/>
  <c r="P4589" i="3" s="1"/>
  <c r="Q4589" i="3" s="1" a="1"/>
  <c r="O4590" i="3"/>
  <c r="P4590" i="3" s="1"/>
  <c r="Q4590" i="3" s="1" a="1"/>
  <c r="O4591" i="3"/>
  <c r="P4591" i="3" s="1"/>
  <c r="Q4591" i="3" s="1" a="1"/>
  <c r="O4592" i="3"/>
  <c r="P4592" i="3" s="1"/>
  <c r="Q4592" i="3" s="1" a="1"/>
  <c r="O4593" i="3"/>
  <c r="P4593" i="3" s="1"/>
  <c r="Q4593" i="3" s="1" a="1"/>
  <c r="O4594" i="3"/>
  <c r="P4594" i="3" s="1"/>
  <c r="Q4594" i="3" s="1" a="1"/>
  <c r="O4595" i="3"/>
  <c r="P4595" i="3" s="1"/>
  <c r="Q4595" i="3" s="1" a="1"/>
  <c r="O4596" i="3"/>
  <c r="P4596" i="3" s="1"/>
  <c r="Q4596" i="3" s="1" a="1"/>
  <c r="O4597" i="3"/>
  <c r="P4597" i="3" s="1"/>
  <c r="Q4597" i="3" s="1" a="1"/>
  <c r="O4598" i="3"/>
  <c r="P4598" i="3" s="1"/>
  <c r="Q4598" i="3" s="1" a="1"/>
  <c r="O4599" i="3"/>
  <c r="P4599" i="3" s="1"/>
  <c r="Q4599" i="3" s="1" a="1"/>
  <c r="O4600" i="3"/>
  <c r="P4600" i="3" s="1"/>
  <c r="Q4600" i="3" s="1" a="1"/>
  <c r="O4601" i="3"/>
  <c r="P4601" i="3" s="1"/>
  <c r="Q4601" i="3" s="1" a="1"/>
  <c r="O4602" i="3"/>
  <c r="P4602" i="3" s="1"/>
  <c r="Q4602" i="3" s="1" a="1"/>
  <c r="O4603" i="3"/>
  <c r="P4603" i="3" s="1"/>
  <c r="Q4603" i="3" s="1" a="1"/>
  <c r="O4604" i="3"/>
  <c r="P4604" i="3" s="1"/>
  <c r="Q4604" i="3" s="1" a="1"/>
  <c r="O4605" i="3"/>
  <c r="P4605" i="3" s="1"/>
  <c r="Q4605" i="3" s="1" a="1"/>
  <c r="O4606" i="3"/>
  <c r="P4606" i="3" s="1"/>
  <c r="Q4606" i="3" s="1" a="1"/>
  <c r="O4607" i="3"/>
  <c r="P4607" i="3" s="1"/>
  <c r="Q4607" i="3" s="1" a="1"/>
  <c r="O4608" i="3"/>
  <c r="P4608" i="3" s="1"/>
  <c r="Q4608" i="3" s="1" a="1"/>
  <c r="O4609" i="3"/>
  <c r="P4609" i="3" s="1"/>
  <c r="Q4609" i="3" s="1" a="1"/>
  <c r="O4610" i="3"/>
  <c r="P4610" i="3" s="1"/>
  <c r="Q4610" i="3" s="1" a="1"/>
  <c r="O4611" i="3"/>
  <c r="P4611" i="3" s="1"/>
  <c r="Q4611" i="3" s="1" a="1"/>
  <c r="O4612" i="3"/>
  <c r="P4612" i="3" s="1"/>
  <c r="Q4612" i="3" s="1" a="1"/>
  <c r="O4613" i="3"/>
  <c r="P4613" i="3" s="1"/>
  <c r="Q4613" i="3" s="1" a="1"/>
  <c r="O4614" i="3"/>
  <c r="P4614" i="3" s="1"/>
  <c r="Q4614" i="3" s="1" a="1"/>
  <c r="O4615" i="3"/>
  <c r="P4615" i="3" s="1"/>
  <c r="Q4615" i="3" s="1" a="1"/>
  <c r="O4616" i="3"/>
  <c r="P4616" i="3" s="1"/>
  <c r="Q4616" i="3" s="1" a="1"/>
  <c r="O4617" i="3"/>
  <c r="P4617" i="3" s="1"/>
  <c r="Q4617" i="3" s="1" a="1"/>
  <c r="O4618" i="3"/>
  <c r="P4618" i="3" s="1"/>
  <c r="Q4618" i="3" s="1" a="1"/>
  <c r="O4619" i="3"/>
  <c r="P4619" i="3" s="1"/>
  <c r="Q4619" i="3" s="1" a="1"/>
  <c r="O4620" i="3"/>
  <c r="P4620" i="3" s="1"/>
  <c r="Q4620" i="3" s="1" a="1"/>
  <c r="O4621" i="3"/>
  <c r="P4621" i="3" s="1"/>
  <c r="Q4621" i="3" s="1" a="1"/>
  <c r="O4622" i="3"/>
  <c r="P4622" i="3" s="1"/>
  <c r="Q4622" i="3" s="1" a="1"/>
  <c r="O4623" i="3"/>
  <c r="P4623" i="3" s="1"/>
  <c r="Q4623" i="3" s="1" a="1"/>
  <c r="O4624" i="3"/>
  <c r="P4624" i="3" s="1"/>
  <c r="Q4624" i="3" s="1" a="1"/>
  <c r="O4625" i="3"/>
  <c r="P4625" i="3" s="1"/>
  <c r="Q4625" i="3" s="1" a="1"/>
  <c r="O4626" i="3"/>
  <c r="P4626" i="3" s="1"/>
  <c r="Q4626" i="3" s="1" a="1"/>
  <c r="O4627" i="3"/>
  <c r="P4627" i="3" s="1"/>
  <c r="Q4627" i="3" s="1" a="1"/>
  <c r="O4628" i="3"/>
  <c r="P4628" i="3" s="1"/>
  <c r="Q4628" i="3" s="1" a="1"/>
  <c r="O4629" i="3"/>
  <c r="P4629" i="3" s="1"/>
  <c r="Q4629" i="3" s="1" a="1"/>
  <c r="O4630" i="3"/>
  <c r="P4630" i="3" s="1"/>
  <c r="Q4630" i="3" s="1" a="1"/>
  <c r="O4631" i="3"/>
  <c r="P4631" i="3" s="1"/>
  <c r="Q4631" i="3" s="1" a="1"/>
  <c r="O4632" i="3"/>
  <c r="P4632" i="3" s="1"/>
  <c r="Q4632" i="3" s="1" a="1"/>
  <c r="O4633" i="3"/>
  <c r="P4633" i="3" s="1"/>
  <c r="Q4633" i="3" s="1" a="1"/>
  <c r="O4634" i="3"/>
  <c r="P4634" i="3" s="1"/>
  <c r="Q4634" i="3" s="1" a="1"/>
  <c r="O4635" i="3"/>
  <c r="P4635" i="3" s="1"/>
  <c r="Q4635" i="3" s="1" a="1"/>
  <c r="O4636" i="3"/>
  <c r="P4636" i="3" s="1"/>
  <c r="Q4636" i="3" s="1" a="1"/>
  <c r="O4637" i="3"/>
  <c r="P4637" i="3" s="1"/>
  <c r="Q4637" i="3" s="1" a="1"/>
  <c r="O4638" i="3"/>
  <c r="P4638" i="3" s="1"/>
  <c r="Q4638" i="3" s="1" a="1"/>
  <c r="O4639" i="3"/>
  <c r="P4639" i="3" s="1"/>
  <c r="Q4639" i="3" s="1" a="1"/>
  <c r="O4640" i="3"/>
  <c r="P4640" i="3" s="1"/>
  <c r="Q4640" i="3" s="1" a="1"/>
  <c r="O4641" i="3"/>
  <c r="P4641" i="3" s="1"/>
  <c r="Q4641" i="3" s="1" a="1"/>
  <c r="O4642" i="3"/>
  <c r="P4642" i="3" s="1"/>
  <c r="Q4642" i="3" s="1" a="1"/>
  <c r="O4643" i="3"/>
  <c r="P4643" i="3" s="1"/>
  <c r="Q4643" i="3" s="1" a="1"/>
  <c r="O4644" i="3"/>
  <c r="P4644" i="3" s="1"/>
  <c r="Q4644" i="3" s="1" a="1"/>
  <c r="O4645" i="3"/>
  <c r="P4645" i="3" s="1"/>
  <c r="Q4645" i="3" s="1" a="1"/>
  <c r="O4646" i="3"/>
  <c r="P4646" i="3" s="1"/>
  <c r="Q4646" i="3" s="1" a="1"/>
  <c r="O4647" i="3"/>
  <c r="P4647" i="3" s="1"/>
  <c r="Q4647" i="3" s="1" a="1"/>
  <c r="O4648" i="3"/>
  <c r="P4648" i="3" s="1"/>
  <c r="Q4648" i="3" s="1" a="1"/>
  <c r="O4649" i="3"/>
  <c r="P4649" i="3" s="1"/>
  <c r="Q4649" i="3" s="1" a="1"/>
  <c r="O4650" i="3"/>
  <c r="P4650" i="3" s="1"/>
  <c r="Q4650" i="3" s="1" a="1"/>
  <c r="O4651" i="3"/>
  <c r="P4651" i="3" s="1"/>
  <c r="Q4651" i="3" s="1" a="1"/>
  <c r="O4652" i="3"/>
  <c r="P4652" i="3" s="1"/>
  <c r="Q4652" i="3" s="1" a="1"/>
  <c r="O4653" i="3"/>
  <c r="P4653" i="3" s="1"/>
  <c r="Q4653" i="3" s="1" a="1"/>
  <c r="O4654" i="3"/>
  <c r="P4654" i="3" s="1"/>
  <c r="Q4654" i="3" s="1" a="1"/>
  <c r="O4655" i="3"/>
  <c r="P4655" i="3" s="1"/>
  <c r="Q4655" i="3" s="1" a="1"/>
  <c r="O4656" i="3"/>
  <c r="P4656" i="3" s="1"/>
  <c r="Q4656" i="3" s="1" a="1"/>
  <c r="O4657" i="3"/>
  <c r="P4657" i="3" s="1"/>
  <c r="Q4657" i="3" s="1" a="1"/>
  <c r="O4658" i="3"/>
  <c r="P4658" i="3" s="1"/>
  <c r="Q4658" i="3" s="1" a="1"/>
  <c r="O4659" i="3"/>
  <c r="P4659" i="3" s="1"/>
  <c r="Q4659" i="3" s="1" a="1"/>
  <c r="O4660" i="3"/>
  <c r="P4660" i="3" s="1"/>
  <c r="Q4660" i="3" s="1" a="1"/>
  <c r="O4661" i="3"/>
  <c r="P4661" i="3" s="1"/>
  <c r="Q4661" i="3" s="1" a="1"/>
  <c r="O4662" i="3"/>
  <c r="P4662" i="3" s="1"/>
  <c r="Q4662" i="3" s="1" a="1"/>
  <c r="O4663" i="3"/>
  <c r="P4663" i="3" s="1"/>
  <c r="Q4663" i="3" s="1" a="1"/>
  <c r="O4664" i="3"/>
  <c r="P4664" i="3" s="1"/>
  <c r="Q4664" i="3" s="1" a="1"/>
  <c r="O4665" i="3"/>
  <c r="P4665" i="3" s="1"/>
  <c r="Q4665" i="3" s="1" a="1"/>
  <c r="O4666" i="3"/>
  <c r="P4666" i="3" s="1"/>
  <c r="Q4666" i="3" s="1" a="1"/>
  <c r="O4667" i="3"/>
  <c r="P4667" i="3" s="1"/>
  <c r="Q4667" i="3" s="1" a="1"/>
  <c r="O4668" i="3"/>
  <c r="P4668" i="3" s="1"/>
  <c r="Q4668" i="3" s="1" a="1"/>
  <c r="O4669" i="3"/>
  <c r="P4669" i="3" s="1"/>
  <c r="Q4669" i="3" s="1" a="1"/>
  <c r="O4670" i="3"/>
  <c r="P4670" i="3" s="1"/>
  <c r="Q4670" i="3" s="1" a="1"/>
  <c r="O4671" i="3"/>
  <c r="P4671" i="3" s="1"/>
  <c r="Q4671" i="3" s="1" a="1"/>
  <c r="O4672" i="3"/>
  <c r="P4672" i="3" s="1"/>
  <c r="Q4672" i="3" s="1" a="1"/>
  <c r="O4673" i="3"/>
  <c r="P4673" i="3" s="1"/>
  <c r="Q4673" i="3" s="1" a="1"/>
  <c r="O4674" i="3"/>
  <c r="P4674" i="3" s="1"/>
  <c r="Q4674" i="3" s="1" a="1"/>
  <c r="O4675" i="3"/>
  <c r="P4675" i="3" s="1"/>
  <c r="Q4675" i="3" s="1" a="1"/>
  <c r="O4676" i="3"/>
  <c r="P4676" i="3" s="1"/>
  <c r="Q4676" i="3" s="1" a="1"/>
  <c r="O4677" i="3"/>
  <c r="P4677" i="3" s="1"/>
  <c r="Q4677" i="3" s="1" a="1"/>
  <c r="O4678" i="3"/>
  <c r="P4678" i="3" s="1"/>
  <c r="Q4678" i="3" s="1" a="1"/>
  <c r="O4679" i="3"/>
  <c r="P4679" i="3" s="1"/>
  <c r="Q4679" i="3" s="1" a="1"/>
  <c r="O4680" i="3"/>
  <c r="P4680" i="3" s="1"/>
  <c r="Q4680" i="3" s="1" a="1"/>
  <c r="O4681" i="3"/>
  <c r="P4681" i="3" s="1"/>
  <c r="Q4681" i="3" s="1" a="1"/>
  <c r="O4682" i="3"/>
  <c r="P4682" i="3" s="1"/>
  <c r="Q4682" i="3" s="1" a="1"/>
  <c r="O4683" i="3"/>
  <c r="P4683" i="3" s="1"/>
  <c r="Q4683" i="3" s="1" a="1"/>
  <c r="O4684" i="3"/>
  <c r="P4684" i="3" s="1"/>
  <c r="Q4684" i="3" s="1" a="1"/>
  <c r="O4685" i="3"/>
  <c r="P4685" i="3" s="1"/>
  <c r="Q4685" i="3" s="1" a="1"/>
  <c r="O4686" i="3"/>
  <c r="P4686" i="3" s="1"/>
  <c r="Q4686" i="3" s="1" a="1"/>
  <c r="O4687" i="3"/>
  <c r="P4687" i="3" s="1"/>
  <c r="Q4687" i="3" s="1" a="1"/>
  <c r="O4688" i="3"/>
  <c r="P4688" i="3" s="1"/>
  <c r="Q4688" i="3" s="1" a="1"/>
  <c r="O4689" i="3"/>
  <c r="P4689" i="3" s="1"/>
  <c r="Q4689" i="3" s="1" a="1"/>
  <c r="O4690" i="3"/>
  <c r="P4690" i="3" s="1"/>
  <c r="Q4690" i="3" s="1" a="1"/>
  <c r="O4691" i="3"/>
  <c r="P4691" i="3" s="1"/>
  <c r="Q4691" i="3" s="1" a="1"/>
  <c r="O4692" i="3"/>
  <c r="P4692" i="3" s="1"/>
  <c r="Q4692" i="3" s="1" a="1"/>
  <c r="O4693" i="3"/>
  <c r="P4693" i="3" s="1"/>
  <c r="Q4693" i="3" s="1" a="1"/>
  <c r="O4694" i="3"/>
  <c r="P4694" i="3" s="1"/>
  <c r="Q4694" i="3" s="1" a="1"/>
  <c r="O4695" i="3"/>
  <c r="P4695" i="3" s="1"/>
  <c r="Q4695" i="3" s="1" a="1"/>
  <c r="O4696" i="3"/>
  <c r="P4696" i="3" s="1"/>
  <c r="Q4696" i="3" s="1" a="1"/>
  <c r="O4697" i="3"/>
  <c r="P4697" i="3" s="1"/>
  <c r="Q4697" i="3" s="1" a="1"/>
  <c r="O4698" i="3"/>
  <c r="P4698" i="3" s="1"/>
  <c r="Q4698" i="3" s="1" a="1"/>
  <c r="O4699" i="3"/>
  <c r="P4699" i="3" s="1"/>
  <c r="Q4699" i="3" s="1" a="1"/>
  <c r="O4700" i="3"/>
  <c r="P4700" i="3" s="1"/>
  <c r="Q4700" i="3" s="1" a="1"/>
  <c r="O4701" i="3"/>
  <c r="P4701" i="3" s="1"/>
  <c r="Q4701" i="3" s="1" a="1"/>
  <c r="O4702" i="3"/>
  <c r="P4702" i="3" s="1"/>
  <c r="Q4702" i="3" s="1" a="1"/>
  <c r="O4703" i="3"/>
  <c r="P4703" i="3" s="1"/>
  <c r="Q4703" i="3" s="1" a="1"/>
  <c r="O4704" i="3"/>
  <c r="P4704" i="3" s="1"/>
  <c r="Q4704" i="3" s="1" a="1"/>
  <c r="O4705" i="3"/>
  <c r="P4705" i="3" s="1"/>
  <c r="Q4705" i="3" s="1" a="1"/>
  <c r="O4706" i="3"/>
  <c r="P4706" i="3" s="1"/>
  <c r="Q4706" i="3" s="1" a="1"/>
  <c r="O4707" i="3"/>
  <c r="P4707" i="3" s="1"/>
  <c r="Q4707" i="3" s="1" a="1"/>
  <c r="O4708" i="3"/>
  <c r="P4708" i="3" s="1"/>
  <c r="Q4708" i="3" s="1" a="1"/>
  <c r="O4709" i="3"/>
  <c r="P4709" i="3" s="1"/>
  <c r="Q4709" i="3" s="1" a="1"/>
  <c r="O4710" i="3"/>
  <c r="P4710" i="3" s="1"/>
  <c r="Q4710" i="3" s="1" a="1"/>
  <c r="O4711" i="3"/>
  <c r="P4711" i="3" s="1"/>
  <c r="Q4711" i="3" s="1" a="1"/>
  <c r="O4712" i="3"/>
  <c r="P4712" i="3" s="1"/>
  <c r="Q4712" i="3" s="1" a="1"/>
  <c r="O4713" i="3"/>
  <c r="P4713" i="3" s="1"/>
  <c r="Q4713" i="3" s="1" a="1"/>
  <c r="O4714" i="3"/>
  <c r="P4714" i="3" s="1"/>
  <c r="Q4714" i="3" s="1" a="1"/>
  <c r="O4715" i="3"/>
  <c r="P4715" i="3" s="1"/>
  <c r="Q4715" i="3" s="1" a="1"/>
  <c r="O4716" i="3"/>
  <c r="P4716" i="3" s="1"/>
  <c r="Q4716" i="3" s="1" a="1"/>
  <c r="O4717" i="3"/>
  <c r="P4717" i="3" s="1"/>
  <c r="Q4717" i="3" s="1" a="1"/>
  <c r="O4718" i="3"/>
  <c r="P4718" i="3" s="1"/>
  <c r="Q4718" i="3" s="1" a="1"/>
  <c r="O4719" i="3"/>
  <c r="P4719" i="3" s="1"/>
  <c r="Q4719" i="3" s="1" a="1"/>
  <c r="O4720" i="3"/>
  <c r="P4720" i="3" s="1"/>
  <c r="Q4720" i="3" s="1" a="1"/>
  <c r="O4721" i="3"/>
  <c r="P4721" i="3" s="1"/>
  <c r="Q4721" i="3" s="1" a="1"/>
  <c r="O4722" i="3"/>
  <c r="P4722" i="3" s="1"/>
  <c r="Q4722" i="3" s="1" a="1"/>
  <c r="O4723" i="3"/>
  <c r="P4723" i="3" s="1"/>
  <c r="Q4723" i="3" s="1" a="1"/>
  <c r="O4724" i="3"/>
  <c r="P4724" i="3" s="1"/>
  <c r="Q4724" i="3" s="1" a="1"/>
  <c r="O4725" i="3"/>
  <c r="P4725" i="3" s="1"/>
  <c r="Q4725" i="3" s="1" a="1"/>
  <c r="O4726" i="3"/>
  <c r="P4726" i="3" s="1"/>
  <c r="Q4726" i="3" s="1" a="1"/>
  <c r="O4727" i="3"/>
  <c r="P4727" i="3" s="1"/>
  <c r="Q4727" i="3" s="1" a="1"/>
  <c r="O4728" i="3"/>
  <c r="P4728" i="3" s="1"/>
  <c r="Q4728" i="3" s="1" a="1"/>
  <c r="O4729" i="3"/>
  <c r="P4729" i="3" s="1"/>
  <c r="Q4729" i="3" s="1" a="1"/>
  <c r="O4730" i="3"/>
  <c r="P4730" i="3" s="1"/>
  <c r="Q4730" i="3" s="1" a="1"/>
  <c r="O4731" i="3"/>
  <c r="P4731" i="3" s="1"/>
  <c r="Q4731" i="3" s="1" a="1"/>
  <c r="O4732" i="3"/>
  <c r="P4732" i="3" s="1"/>
  <c r="Q4732" i="3" s="1" a="1"/>
  <c r="O4733" i="3"/>
  <c r="P4733" i="3" s="1"/>
  <c r="Q4733" i="3" s="1" a="1"/>
  <c r="O4734" i="3"/>
  <c r="P4734" i="3" s="1"/>
  <c r="Q4734" i="3" s="1" a="1"/>
  <c r="O4735" i="3"/>
  <c r="P4735" i="3" s="1"/>
  <c r="Q4735" i="3" s="1" a="1"/>
  <c r="O4736" i="3"/>
  <c r="P4736" i="3" s="1"/>
  <c r="Q4736" i="3" s="1" a="1"/>
  <c r="O4737" i="3"/>
  <c r="P4737" i="3" s="1"/>
  <c r="Q4737" i="3" s="1" a="1"/>
  <c r="O4738" i="3"/>
  <c r="P4738" i="3" s="1"/>
  <c r="Q4738" i="3" s="1" a="1"/>
  <c r="O4739" i="3"/>
  <c r="P4739" i="3" s="1"/>
  <c r="Q4739" i="3" s="1" a="1"/>
  <c r="O4740" i="3"/>
  <c r="P4740" i="3" s="1"/>
  <c r="Q4740" i="3" s="1" a="1"/>
  <c r="O4741" i="3"/>
  <c r="P4741" i="3" s="1"/>
  <c r="Q4741" i="3" s="1" a="1"/>
  <c r="O4742" i="3"/>
  <c r="P4742" i="3" s="1"/>
  <c r="Q4742" i="3" s="1" a="1"/>
  <c r="O4743" i="3"/>
  <c r="P4743" i="3" s="1"/>
  <c r="Q4743" i="3" s="1" a="1"/>
  <c r="O4744" i="3"/>
  <c r="P4744" i="3" s="1"/>
  <c r="Q4744" i="3" s="1" a="1"/>
  <c r="O4745" i="3"/>
  <c r="P4745" i="3" s="1"/>
  <c r="Q4745" i="3" s="1" a="1"/>
  <c r="O4746" i="3"/>
  <c r="P4746" i="3" s="1"/>
  <c r="Q4746" i="3" s="1" a="1"/>
  <c r="O4747" i="3"/>
  <c r="P4747" i="3" s="1"/>
  <c r="Q4747" i="3" s="1" a="1"/>
  <c r="O4748" i="3"/>
  <c r="P4748" i="3" s="1"/>
  <c r="Q4748" i="3" s="1" a="1"/>
  <c r="O4749" i="3"/>
  <c r="P4749" i="3" s="1"/>
  <c r="Q4749" i="3" s="1" a="1"/>
  <c r="O4750" i="3"/>
  <c r="P4750" i="3" s="1"/>
  <c r="Q4750" i="3" s="1" a="1"/>
  <c r="O4751" i="3"/>
  <c r="P4751" i="3" s="1"/>
  <c r="Q4751" i="3" s="1" a="1"/>
  <c r="O4752" i="3"/>
  <c r="P4752" i="3" s="1"/>
  <c r="Q4752" i="3" s="1" a="1"/>
  <c r="O4753" i="3"/>
  <c r="P4753" i="3" s="1"/>
  <c r="Q4753" i="3" s="1" a="1"/>
  <c r="O4754" i="3"/>
  <c r="P4754" i="3" s="1"/>
  <c r="Q4754" i="3" s="1" a="1"/>
  <c r="O4755" i="3"/>
  <c r="P4755" i="3" s="1"/>
  <c r="Q4755" i="3" s="1" a="1"/>
  <c r="O4756" i="3"/>
  <c r="P4756" i="3" s="1"/>
  <c r="Q4756" i="3" s="1" a="1"/>
  <c r="O4757" i="3"/>
  <c r="P4757" i="3" s="1"/>
  <c r="Q4757" i="3" s="1" a="1"/>
  <c r="O4758" i="3"/>
  <c r="P4758" i="3" s="1"/>
  <c r="Q4758" i="3" s="1" a="1"/>
  <c r="O4759" i="3"/>
  <c r="P4759" i="3" s="1"/>
  <c r="Q4759" i="3" s="1" a="1"/>
  <c r="O4760" i="3"/>
  <c r="P4760" i="3" s="1"/>
  <c r="Q4760" i="3" s="1" a="1"/>
  <c r="O4761" i="3"/>
  <c r="P4761" i="3" s="1"/>
  <c r="Q4761" i="3" s="1" a="1"/>
  <c r="O4762" i="3"/>
  <c r="P4762" i="3" s="1"/>
  <c r="Q4762" i="3" s="1" a="1"/>
  <c r="O4763" i="3"/>
  <c r="P4763" i="3" s="1"/>
  <c r="Q4763" i="3" s="1" a="1"/>
  <c r="O4764" i="3"/>
  <c r="P4764" i="3" s="1"/>
  <c r="Q4764" i="3" s="1" a="1"/>
  <c r="O4765" i="3"/>
  <c r="P4765" i="3" s="1"/>
  <c r="Q4765" i="3" s="1" a="1"/>
  <c r="O4766" i="3"/>
  <c r="P4766" i="3" s="1"/>
  <c r="Q4766" i="3" s="1" a="1"/>
  <c r="O4767" i="3"/>
  <c r="P4767" i="3" s="1"/>
  <c r="Q4767" i="3" s="1" a="1"/>
  <c r="O4768" i="3"/>
  <c r="P4768" i="3" s="1"/>
  <c r="Q4768" i="3" s="1" a="1"/>
  <c r="O4769" i="3"/>
  <c r="P4769" i="3" s="1"/>
  <c r="Q4769" i="3" s="1" a="1"/>
  <c r="O4770" i="3"/>
  <c r="P4770" i="3" s="1"/>
  <c r="Q4770" i="3" s="1" a="1"/>
  <c r="O4771" i="3"/>
  <c r="P4771" i="3" s="1"/>
  <c r="Q4771" i="3" s="1" a="1"/>
  <c r="O4772" i="3"/>
  <c r="P4772" i="3" s="1"/>
  <c r="Q4772" i="3" s="1" a="1"/>
  <c r="O4773" i="3"/>
  <c r="P4773" i="3" s="1"/>
  <c r="Q4773" i="3" s="1" a="1"/>
  <c r="O4774" i="3"/>
  <c r="P4774" i="3" s="1"/>
  <c r="Q4774" i="3" s="1" a="1"/>
  <c r="O4775" i="3"/>
  <c r="P4775" i="3" s="1"/>
  <c r="Q4775" i="3" s="1" a="1"/>
  <c r="O4776" i="3"/>
  <c r="P4776" i="3" s="1"/>
  <c r="Q4776" i="3" s="1" a="1"/>
  <c r="O4777" i="3"/>
  <c r="P4777" i="3" s="1"/>
  <c r="Q4777" i="3" s="1" a="1"/>
  <c r="O4778" i="3"/>
  <c r="P4778" i="3" s="1"/>
  <c r="Q4778" i="3" s="1" a="1"/>
  <c r="O4779" i="3"/>
  <c r="P4779" i="3" s="1"/>
  <c r="Q4779" i="3" s="1" a="1"/>
  <c r="O4780" i="3"/>
  <c r="P4780" i="3" s="1"/>
  <c r="Q4780" i="3" s="1" a="1"/>
  <c r="O4781" i="3"/>
  <c r="P4781" i="3" s="1"/>
  <c r="Q4781" i="3" s="1" a="1"/>
  <c r="O4782" i="3"/>
  <c r="P4782" i="3" s="1"/>
  <c r="Q4782" i="3" s="1" a="1"/>
  <c r="O4783" i="3"/>
  <c r="P4783" i="3" s="1"/>
  <c r="Q4783" i="3" s="1" a="1"/>
  <c r="O4784" i="3"/>
  <c r="P4784" i="3" s="1"/>
  <c r="Q4784" i="3" s="1" a="1"/>
  <c r="O4785" i="3"/>
  <c r="P4785" i="3" s="1"/>
  <c r="Q4785" i="3" s="1" a="1"/>
  <c r="O4786" i="3"/>
  <c r="P4786" i="3" s="1"/>
  <c r="Q4786" i="3" s="1" a="1"/>
  <c r="O4787" i="3"/>
  <c r="P4787" i="3" s="1"/>
  <c r="Q4787" i="3" s="1" a="1"/>
  <c r="O4788" i="3"/>
  <c r="P4788" i="3" s="1"/>
  <c r="Q4788" i="3" s="1" a="1"/>
  <c r="O4789" i="3"/>
  <c r="P4789" i="3" s="1"/>
  <c r="Q4789" i="3" s="1" a="1"/>
  <c r="O4790" i="3"/>
  <c r="P4790" i="3" s="1"/>
  <c r="Q4790" i="3" s="1" a="1"/>
  <c r="O4791" i="3"/>
  <c r="P4791" i="3" s="1"/>
  <c r="Q4791" i="3" s="1" a="1"/>
  <c r="O4792" i="3"/>
  <c r="P4792" i="3" s="1"/>
  <c r="Q4792" i="3" s="1" a="1"/>
  <c r="O4793" i="3"/>
  <c r="P4793" i="3" s="1"/>
  <c r="Q4793" i="3" s="1" a="1"/>
  <c r="O4794" i="3"/>
  <c r="P4794" i="3" s="1"/>
  <c r="Q4794" i="3" s="1" a="1"/>
  <c r="O4795" i="3"/>
  <c r="P4795" i="3" s="1"/>
  <c r="Q4795" i="3" s="1" a="1"/>
  <c r="O4796" i="3"/>
  <c r="P4796" i="3" s="1"/>
  <c r="Q4796" i="3" s="1" a="1"/>
  <c r="O4797" i="3"/>
  <c r="P4797" i="3" s="1"/>
  <c r="Q4797" i="3" s="1" a="1"/>
  <c r="O4798" i="3"/>
  <c r="P4798" i="3" s="1"/>
  <c r="Q4798" i="3" s="1" a="1"/>
  <c r="O4799" i="3"/>
  <c r="P4799" i="3" s="1"/>
  <c r="Q4799" i="3" s="1" a="1"/>
  <c r="O4800" i="3"/>
  <c r="P4800" i="3" s="1"/>
  <c r="Q4800" i="3" s="1" a="1"/>
  <c r="O4801" i="3"/>
  <c r="P4801" i="3" s="1"/>
  <c r="Q4801" i="3" s="1" a="1"/>
  <c r="O4802" i="3"/>
  <c r="P4802" i="3" s="1"/>
  <c r="Q4802" i="3" s="1" a="1"/>
  <c r="O4803" i="3"/>
  <c r="P4803" i="3" s="1"/>
  <c r="Q4803" i="3" s="1" a="1"/>
  <c r="O4804" i="3"/>
  <c r="P4804" i="3" s="1"/>
  <c r="Q4804" i="3" s="1" a="1"/>
  <c r="O4805" i="3"/>
  <c r="P4805" i="3" s="1"/>
  <c r="Q4805" i="3" s="1" a="1"/>
  <c r="O4806" i="3"/>
  <c r="P4806" i="3" s="1"/>
  <c r="Q4806" i="3" s="1" a="1"/>
  <c r="O4807" i="3"/>
  <c r="P4807" i="3" s="1"/>
  <c r="Q4807" i="3" s="1" a="1"/>
  <c r="O4808" i="3"/>
  <c r="P4808" i="3" s="1"/>
  <c r="Q4808" i="3" s="1" a="1"/>
  <c r="O4809" i="3"/>
  <c r="P4809" i="3" s="1"/>
  <c r="Q4809" i="3" s="1" a="1"/>
  <c r="O4810" i="3"/>
  <c r="P4810" i="3" s="1"/>
  <c r="Q4810" i="3" s="1" a="1"/>
  <c r="O4811" i="3"/>
  <c r="P4811" i="3" s="1"/>
  <c r="Q4811" i="3" s="1" a="1"/>
  <c r="O4812" i="3"/>
  <c r="P4812" i="3" s="1"/>
  <c r="Q4812" i="3" s="1" a="1"/>
  <c r="O4813" i="3"/>
  <c r="P4813" i="3" s="1"/>
  <c r="Q4813" i="3" s="1" a="1"/>
  <c r="O4814" i="3"/>
  <c r="P4814" i="3" s="1"/>
  <c r="Q4814" i="3" s="1" a="1"/>
  <c r="O4815" i="3"/>
  <c r="P4815" i="3" s="1"/>
  <c r="Q4815" i="3" s="1" a="1"/>
  <c r="O4816" i="3"/>
  <c r="P4816" i="3" s="1"/>
  <c r="Q4816" i="3" s="1" a="1"/>
  <c r="O4817" i="3"/>
  <c r="P4817" i="3" s="1"/>
  <c r="Q4817" i="3" s="1" a="1"/>
  <c r="O4818" i="3"/>
  <c r="P4818" i="3" s="1"/>
  <c r="Q4818" i="3" s="1" a="1"/>
  <c r="O4819" i="3"/>
  <c r="P4819" i="3" s="1"/>
  <c r="Q4819" i="3" s="1" a="1"/>
  <c r="O4820" i="3"/>
  <c r="P4820" i="3" s="1"/>
  <c r="Q4820" i="3" s="1" a="1"/>
  <c r="O4821" i="3"/>
  <c r="P4821" i="3" s="1"/>
  <c r="Q4821" i="3" s="1" a="1"/>
  <c r="O4822" i="3"/>
  <c r="P4822" i="3" s="1"/>
  <c r="Q4822" i="3" s="1" a="1"/>
  <c r="O4823" i="3"/>
  <c r="P4823" i="3" s="1"/>
  <c r="Q4823" i="3" s="1" a="1"/>
  <c r="O4824" i="3"/>
  <c r="P4824" i="3" s="1"/>
  <c r="Q4824" i="3" s="1" a="1"/>
  <c r="O4825" i="3"/>
  <c r="P4825" i="3" s="1"/>
  <c r="Q4825" i="3" s="1" a="1"/>
  <c r="O4826" i="3"/>
  <c r="P4826" i="3" s="1"/>
  <c r="Q4826" i="3" s="1" a="1"/>
  <c r="O4827" i="3"/>
  <c r="P4827" i="3" s="1"/>
  <c r="Q4827" i="3" s="1" a="1"/>
  <c r="O4828" i="3"/>
  <c r="P4828" i="3" s="1"/>
  <c r="Q4828" i="3" s="1" a="1"/>
  <c r="O4829" i="3"/>
  <c r="P4829" i="3" s="1"/>
  <c r="Q4829" i="3" s="1" a="1"/>
  <c r="O4830" i="3"/>
  <c r="P4830" i="3" s="1"/>
  <c r="Q4830" i="3" s="1" a="1"/>
  <c r="O4831" i="3"/>
  <c r="P4831" i="3" s="1"/>
  <c r="Q4831" i="3" s="1" a="1"/>
  <c r="O4832" i="3"/>
  <c r="P4832" i="3" s="1"/>
  <c r="Q4832" i="3" s="1" a="1"/>
  <c r="O4833" i="3"/>
  <c r="P4833" i="3" s="1"/>
  <c r="Q4833" i="3" s="1" a="1"/>
  <c r="O4834" i="3"/>
  <c r="P4834" i="3" s="1"/>
  <c r="Q4834" i="3" s="1" a="1"/>
  <c r="O4835" i="3"/>
  <c r="P4835" i="3" s="1"/>
  <c r="Q4835" i="3" s="1" a="1"/>
  <c r="O4836" i="3"/>
  <c r="P4836" i="3" s="1"/>
  <c r="Q4836" i="3" s="1" a="1"/>
  <c r="O4837" i="3"/>
  <c r="P4837" i="3" s="1"/>
  <c r="Q4837" i="3" s="1" a="1"/>
  <c r="O4838" i="3"/>
  <c r="P4838" i="3" s="1"/>
  <c r="Q4838" i="3" s="1" a="1"/>
  <c r="O4839" i="3"/>
  <c r="P4839" i="3" s="1"/>
  <c r="Q4839" i="3" s="1" a="1"/>
  <c r="O4840" i="3"/>
  <c r="P4840" i="3" s="1"/>
  <c r="Q4840" i="3" s="1" a="1"/>
  <c r="O4841" i="3"/>
  <c r="P4841" i="3" s="1"/>
  <c r="Q4841" i="3" s="1" a="1"/>
  <c r="O4842" i="3"/>
  <c r="P4842" i="3" s="1"/>
  <c r="Q4842" i="3" s="1" a="1"/>
  <c r="O4843" i="3"/>
  <c r="P4843" i="3" s="1"/>
  <c r="Q4843" i="3" s="1" a="1"/>
  <c r="O4844" i="3"/>
  <c r="P4844" i="3" s="1"/>
  <c r="Q4844" i="3" s="1" a="1"/>
  <c r="O4845" i="3"/>
  <c r="P4845" i="3" s="1"/>
  <c r="Q4845" i="3" s="1" a="1"/>
  <c r="O4846" i="3"/>
  <c r="P4846" i="3" s="1"/>
  <c r="Q4846" i="3" s="1" a="1"/>
  <c r="O4847" i="3"/>
  <c r="P4847" i="3" s="1"/>
  <c r="Q4847" i="3" s="1" a="1"/>
  <c r="O4848" i="3"/>
  <c r="P4848" i="3" s="1"/>
  <c r="Q4848" i="3" s="1" a="1"/>
  <c r="O4849" i="3"/>
  <c r="P4849" i="3" s="1"/>
  <c r="Q4849" i="3" s="1" a="1"/>
  <c r="O4850" i="3"/>
  <c r="P4850" i="3" s="1"/>
  <c r="Q4850" i="3" s="1" a="1"/>
  <c r="O4851" i="3"/>
  <c r="P4851" i="3" s="1"/>
  <c r="Q4851" i="3" s="1" a="1"/>
  <c r="O4852" i="3"/>
  <c r="P4852" i="3" s="1"/>
  <c r="Q4852" i="3" s="1" a="1"/>
  <c r="O4853" i="3"/>
  <c r="P4853" i="3" s="1"/>
  <c r="Q4853" i="3" s="1" a="1"/>
  <c r="O4854" i="3"/>
  <c r="P4854" i="3" s="1"/>
  <c r="Q4854" i="3" s="1" a="1"/>
  <c r="O4855" i="3"/>
  <c r="P4855" i="3" s="1"/>
  <c r="Q4855" i="3" s="1" a="1"/>
  <c r="O4856" i="3"/>
  <c r="P4856" i="3" s="1"/>
  <c r="Q4856" i="3" s="1" a="1"/>
  <c r="O4857" i="3"/>
  <c r="P4857" i="3" s="1"/>
  <c r="Q4857" i="3" s="1" a="1"/>
  <c r="O4858" i="3"/>
  <c r="P4858" i="3" s="1"/>
  <c r="Q4858" i="3" s="1" a="1"/>
  <c r="O4859" i="3"/>
  <c r="P4859" i="3" s="1"/>
  <c r="Q4859" i="3" s="1" a="1"/>
  <c r="O4860" i="3"/>
  <c r="P4860" i="3" s="1"/>
  <c r="Q4860" i="3" s="1" a="1"/>
  <c r="O4861" i="3"/>
  <c r="P4861" i="3" s="1"/>
  <c r="Q4861" i="3" s="1" a="1"/>
  <c r="O4862" i="3"/>
  <c r="P4862" i="3" s="1"/>
  <c r="Q4862" i="3" s="1" a="1"/>
  <c r="O4863" i="3"/>
  <c r="P4863" i="3" s="1"/>
  <c r="Q4863" i="3" s="1" a="1"/>
  <c r="O4864" i="3"/>
  <c r="P4864" i="3" s="1"/>
  <c r="Q4864" i="3" s="1" a="1"/>
  <c r="O4865" i="3"/>
  <c r="P4865" i="3" s="1"/>
  <c r="Q4865" i="3" s="1" a="1"/>
  <c r="O4866" i="3"/>
  <c r="P4866" i="3" s="1"/>
  <c r="Q4866" i="3" s="1" a="1"/>
  <c r="O4867" i="3"/>
  <c r="P4867" i="3" s="1"/>
  <c r="Q4867" i="3" s="1" a="1"/>
  <c r="O4868" i="3"/>
  <c r="P4868" i="3" s="1"/>
  <c r="Q4868" i="3" s="1" a="1"/>
  <c r="O4869" i="3"/>
  <c r="P4869" i="3" s="1"/>
  <c r="Q4869" i="3" s="1" a="1"/>
  <c r="O4870" i="3"/>
  <c r="P4870" i="3" s="1"/>
  <c r="Q4870" i="3" s="1" a="1"/>
  <c r="O4871" i="3"/>
  <c r="P4871" i="3" s="1"/>
  <c r="Q4871" i="3" s="1" a="1"/>
  <c r="O4872" i="3"/>
  <c r="P4872" i="3" s="1"/>
  <c r="Q4872" i="3" s="1" a="1"/>
  <c r="O4873" i="3"/>
  <c r="P4873" i="3" s="1"/>
  <c r="Q4873" i="3" s="1" a="1"/>
  <c r="O4874" i="3"/>
  <c r="P4874" i="3" s="1"/>
  <c r="Q4874" i="3" s="1" a="1"/>
  <c r="O4875" i="3"/>
  <c r="P4875" i="3" s="1"/>
  <c r="Q4875" i="3" s="1" a="1"/>
  <c r="O4876" i="3"/>
  <c r="P4876" i="3" s="1"/>
  <c r="Q4876" i="3" s="1" a="1"/>
  <c r="O4877" i="3"/>
  <c r="P4877" i="3" s="1"/>
  <c r="Q4877" i="3" s="1" a="1"/>
  <c r="O4878" i="3"/>
  <c r="P4878" i="3" s="1"/>
  <c r="Q4878" i="3" s="1" a="1"/>
  <c r="O4879" i="3"/>
  <c r="P4879" i="3" s="1"/>
  <c r="Q4879" i="3" s="1" a="1"/>
  <c r="O4880" i="3"/>
  <c r="P4880" i="3" s="1"/>
  <c r="Q4880" i="3" s="1" a="1"/>
  <c r="O4881" i="3"/>
  <c r="P4881" i="3" s="1"/>
  <c r="Q4881" i="3" s="1" a="1"/>
  <c r="O4882" i="3"/>
  <c r="P4882" i="3" s="1"/>
  <c r="Q4882" i="3" s="1" a="1"/>
  <c r="O4883" i="3"/>
  <c r="P4883" i="3" s="1"/>
  <c r="Q4883" i="3" s="1" a="1"/>
  <c r="O4884" i="3"/>
  <c r="P4884" i="3" s="1"/>
  <c r="Q4884" i="3" s="1" a="1"/>
  <c r="O4885" i="3"/>
  <c r="P4885" i="3" s="1"/>
  <c r="Q4885" i="3" s="1" a="1"/>
  <c r="O4886" i="3"/>
  <c r="P4886" i="3" s="1"/>
  <c r="Q4886" i="3" s="1" a="1"/>
  <c r="O4887" i="3"/>
  <c r="P4887" i="3" s="1"/>
  <c r="Q4887" i="3" s="1" a="1"/>
  <c r="O4888" i="3"/>
  <c r="P4888" i="3" s="1"/>
  <c r="Q4888" i="3" s="1" a="1"/>
  <c r="O4889" i="3"/>
  <c r="P4889" i="3" s="1"/>
  <c r="Q4889" i="3" s="1" a="1"/>
  <c r="O4890" i="3"/>
  <c r="P4890" i="3" s="1"/>
  <c r="Q4890" i="3" s="1" a="1"/>
  <c r="O4891" i="3"/>
  <c r="P4891" i="3" s="1"/>
  <c r="Q4891" i="3" s="1" a="1"/>
  <c r="O4892" i="3"/>
  <c r="P4892" i="3" s="1"/>
  <c r="Q4892" i="3" s="1" a="1"/>
  <c r="O4893" i="3"/>
  <c r="P4893" i="3" s="1"/>
  <c r="Q4893" i="3" s="1" a="1"/>
  <c r="O4894" i="3"/>
  <c r="P4894" i="3" s="1"/>
  <c r="Q4894" i="3" s="1" a="1"/>
  <c r="O4895" i="3"/>
  <c r="P4895" i="3" s="1"/>
  <c r="Q4895" i="3" s="1" a="1"/>
  <c r="O4896" i="3"/>
  <c r="P4896" i="3" s="1"/>
  <c r="Q4896" i="3" s="1" a="1"/>
  <c r="O4897" i="3"/>
  <c r="P4897" i="3" s="1"/>
  <c r="Q4897" i="3" s="1" a="1"/>
  <c r="O4898" i="3"/>
  <c r="P4898" i="3" s="1"/>
  <c r="Q4898" i="3" s="1" a="1"/>
  <c r="O4899" i="3"/>
  <c r="P4899" i="3" s="1"/>
  <c r="Q4899" i="3" s="1" a="1"/>
  <c r="O4900" i="3"/>
  <c r="P4900" i="3" s="1"/>
  <c r="Q4900" i="3" s="1" a="1"/>
  <c r="O4901" i="3"/>
  <c r="P4901" i="3" s="1"/>
  <c r="Q4901" i="3" s="1" a="1"/>
  <c r="O4902" i="3"/>
  <c r="P4902" i="3" s="1"/>
  <c r="Q4902" i="3" s="1" a="1"/>
  <c r="O4903" i="3"/>
  <c r="P4903" i="3" s="1"/>
  <c r="Q4903" i="3" s="1" a="1"/>
  <c r="O4904" i="3"/>
  <c r="P4904" i="3" s="1"/>
  <c r="Q4904" i="3" s="1" a="1"/>
  <c r="O4905" i="3"/>
  <c r="P4905" i="3" s="1"/>
  <c r="Q4905" i="3" s="1" a="1"/>
  <c r="O4906" i="3"/>
  <c r="P4906" i="3" s="1"/>
  <c r="Q4906" i="3" s="1" a="1"/>
  <c r="O4907" i="3"/>
  <c r="P4907" i="3" s="1"/>
  <c r="Q4907" i="3" s="1" a="1"/>
  <c r="O4908" i="3"/>
  <c r="P4908" i="3" s="1"/>
  <c r="Q4908" i="3" s="1" a="1"/>
  <c r="O4909" i="3"/>
  <c r="P4909" i="3" s="1"/>
  <c r="Q4909" i="3" s="1" a="1"/>
  <c r="O4910" i="3"/>
  <c r="P4910" i="3" s="1"/>
  <c r="Q4910" i="3" s="1" a="1"/>
  <c r="O4911" i="3"/>
  <c r="P4911" i="3" s="1"/>
  <c r="Q4911" i="3" s="1" a="1"/>
  <c r="O4912" i="3"/>
  <c r="P4912" i="3" s="1"/>
  <c r="Q4912" i="3" s="1" a="1"/>
  <c r="O4913" i="3"/>
  <c r="P4913" i="3" s="1"/>
  <c r="Q4913" i="3" s="1" a="1"/>
  <c r="O4914" i="3"/>
  <c r="P4914" i="3" s="1"/>
  <c r="Q4914" i="3" s="1" a="1"/>
  <c r="O4915" i="3"/>
  <c r="P4915" i="3" s="1"/>
  <c r="Q4915" i="3" s="1" a="1"/>
  <c r="O4916" i="3"/>
  <c r="P4916" i="3" s="1"/>
  <c r="Q4916" i="3" s="1" a="1"/>
  <c r="O4917" i="3"/>
  <c r="P4917" i="3" s="1"/>
  <c r="Q4917" i="3" s="1" a="1"/>
  <c r="O4918" i="3"/>
  <c r="P4918" i="3" s="1"/>
  <c r="Q4918" i="3" s="1" a="1"/>
  <c r="O4919" i="3"/>
  <c r="P4919" i="3" s="1"/>
  <c r="Q4919" i="3" s="1" a="1"/>
  <c r="O4920" i="3"/>
  <c r="P4920" i="3" s="1"/>
  <c r="Q4920" i="3" s="1" a="1"/>
  <c r="O4921" i="3"/>
  <c r="P4921" i="3" s="1"/>
  <c r="Q4921" i="3" s="1" a="1"/>
  <c r="O4922" i="3"/>
  <c r="P4922" i="3" s="1"/>
  <c r="Q4922" i="3" s="1" a="1"/>
  <c r="O4923" i="3"/>
  <c r="P4923" i="3" s="1"/>
  <c r="Q4923" i="3" s="1" a="1"/>
  <c r="O4924" i="3"/>
  <c r="P4924" i="3" s="1"/>
  <c r="Q4924" i="3" s="1" a="1"/>
  <c r="O4925" i="3"/>
  <c r="P4925" i="3" s="1"/>
  <c r="Q4925" i="3" s="1" a="1"/>
  <c r="O4926" i="3"/>
  <c r="P4926" i="3" s="1"/>
  <c r="Q4926" i="3" s="1" a="1"/>
  <c r="O4927" i="3"/>
  <c r="P4927" i="3" s="1"/>
  <c r="Q4927" i="3" s="1" a="1"/>
  <c r="O4928" i="3"/>
  <c r="P4928" i="3" s="1"/>
  <c r="Q4928" i="3" s="1" a="1"/>
  <c r="O4929" i="3"/>
  <c r="P4929" i="3" s="1"/>
  <c r="Q4929" i="3" s="1" a="1"/>
  <c r="O4930" i="3"/>
  <c r="P4930" i="3" s="1"/>
  <c r="Q4930" i="3" s="1" a="1"/>
  <c r="O4931" i="3"/>
  <c r="P4931" i="3" s="1"/>
  <c r="Q4931" i="3" s="1" a="1"/>
  <c r="O4932" i="3"/>
  <c r="P4932" i="3" s="1"/>
  <c r="Q4932" i="3" s="1" a="1"/>
  <c r="O4933" i="3"/>
  <c r="P4933" i="3" s="1"/>
  <c r="Q4933" i="3" s="1" a="1"/>
  <c r="O4934" i="3"/>
  <c r="P4934" i="3" s="1"/>
  <c r="Q4934" i="3" s="1" a="1"/>
  <c r="O4935" i="3"/>
  <c r="P4935" i="3" s="1"/>
  <c r="Q4935" i="3" s="1" a="1"/>
  <c r="O4936" i="3"/>
  <c r="P4936" i="3" s="1"/>
  <c r="Q4936" i="3" s="1" a="1"/>
  <c r="O4937" i="3"/>
  <c r="P4937" i="3" s="1"/>
  <c r="Q4937" i="3" s="1" a="1"/>
  <c r="O4938" i="3"/>
  <c r="P4938" i="3" s="1"/>
  <c r="Q4938" i="3" s="1" a="1"/>
  <c r="O4939" i="3"/>
  <c r="P4939" i="3" s="1"/>
  <c r="Q4939" i="3" s="1" a="1"/>
  <c r="O4940" i="3"/>
  <c r="P4940" i="3" s="1"/>
  <c r="Q4940" i="3" s="1" a="1"/>
  <c r="O4941" i="3"/>
  <c r="P4941" i="3" s="1"/>
  <c r="Q4941" i="3" s="1" a="1"/>
  <c r="O4942" i="3"/>
  <c r="P4942" i="3" s="1"/>
  <c r="Q4942" i="3" s="1" a="1"/>
  <c r="O4943" i="3"/>
  <c r="P4943" i="3" s="1"/>
  <c r="Q4943" i="3" s="1" a="1"/>
  <c r="O4944" i="3"/>
  <c r="P4944" i="3" s="1"/>
  <c r="Q4944" i="3" s="1" a="1"/>
  <c r="O4945" i="3"/>
  <c r="P4945" i="3" s="1"/>
  <c r="Q4945" i="3" s="1" a="1"/>
  <c r="O4946" i="3"/>
  <c r="P4946" i="3" s="1"/>
  <c r="Q4946" i="3" s="1" a="1"/>
  <c r="O4947" i="3"/>
  <c r="P4947" i="3" s="1"/>
  <c r="Q4947" i="3" s="1" a="1"/>
  <c r="O4948" i="3"/>
  <c r="P4948" i="3" s="1"/>
  <c r="Q4948" i="3" s="1" a="1"/>
  <c r="O4949" i="3"/>
  <c r="P4949" i="3" s="1"/>
  <c r="Q4949" i="3" s="1" a="1"/>
  <c r="O4950" i="3"/>
  <c r="P4950" i="3" s="1"/>
  <c r="Q4950" i="3" s="1" a="1"/>
  <c r="O4951" i="3"/>
  <c r="P4951" i="3" s="1"/>
  <c r="Q4951" i="3" s="1" a="1"/>
  <c r="O4952" i="3"/>
  <c r="P4952" i="3" s="1"/>
  <c r="Q4952" i="3" s="1" a="1"/>
  <c r="O4953" i="3"/>
  <c r="P4953" i="3" s="1"/>
  <c r="Q4953" i="3" s="1" a="1"/>
  <c r="O4954" i="3"/>
  <c r="P4954" i="3" s="1"/>
  <c r="Q4954" i="3" s="1" a="1"/>
  <c r="O4955" i="3"/>
  <c r="P4955" i="3" s="1"/>
  <c r="Q4955" i="3" s="1" a="1"/>
  <c r="O4956" i="3"/>
  <c r="P4956" i="3" s="1"/>
  <c r="Q4956" i="3" s="1" a="1"/>
  <c r="O4957" i="3"/>
  <c r="P4957" i="3" s="1"/>
  <c r="Q4957" i="3" s="1" a="1"/>
  <c r="O4958" i="3"/>
  <c r="P4958" i="3" s="1"/>
  <c r="Q4958" i="3" s="1" a="1"/>
  <c r="O4959" i="3"/>
  <c r="P4959" i="3" s="1"/>
  <c r="Q4959" i="3" s="1" a="1"/>
  <c r="O4960" i="3"/>
  <c r="P4960" i="3" s="1"/>
  <c r="Q4960" i="3" s="1" a="1"/>
  <c r="O4961" i="3"/>
  <c r="P4961" i="3" s="1"/>
  <c r="Q4961" i="3" s="1" a="1"/>
  <c r="O4962" i="3"/>
  <c r="P4962" i="3" s="1"/>
  <c r="Q4962" i="3" s="1" a="1"/>
  <c r="O4963" i="3"/>
  <c r="P4963" i="3" s="1"/>
  <c r="Q4963" i="3" s="1" a="1"/>
  <c r="O4964" i="3"/>
  <c r="P4964" i="3" s="1"/>
  <c r="Q4964" i="3" s="1" a="1"/>
  <c r="O4965" i="3"/>
  <c r="P4965" i="3" s="1"/>
  <c r="Q4965" i="3" s="1" a="1"/>
  <c r="O4966" i="3"/>
  <c r="P4966" i="3" s="1"/>
  <c r="Q4966" i="3" s="1" a="1"/>
  <c r="O4967" i="3"/>
  <c r="P4967" i="3" s="1"/>
  <c r="Q4967" i="3" s="1" a="1"/>
  <c r="O4968" i="3"/>
  <c r="P4968" i="3" s="1"/>
  <c r="Q4968" i="3" s="1" a="1"/>
  <c r="O4969" i="3"/>
  <c r="P4969" i="3" s="1"/>
  <c r="Q4969" i="3" s="1" a="1"/>
  <c r="O4970" i="3"/>
  <c r="P4970" i="3" s="1"/>
  <c r="Q4970" i="3" s="1" a="1"/>
  <c r="O4971" i="3"/>
  <c r="P4971" i="3" s="1"/>
  <c r="Q4971" i="3" s="1" a="1"/>
  <c r="O4972" i="3"/>
  <c r="P4972" i="3" s="1"/>
  <c r="Q4972" i="3" s="1" a="1"/>
  <c r="O4973" i="3"/>
  <c r="P4973" i="3" s="1"/>
  <c r="Q4973" i="3" s="1" a="1"/>
  <c r="O4974" i="3"/>
  <c r="P4974" i="3" s="1"/>
  <c r="Q4974" i="3" s="1" a="1"/>
  <c r="O4975" i="3"/>
  <c r="P4975" i="3" s="1"/>
  <c r="Q4975" i="3" s="1" a="1"/>
  <c r="O4976" i="3"/>
  <c r="P4976" i="3" s="1"/>
  <c r="Q4976" i="3" s="1" a="1"/>
  <c r="O4977" i="3"/>
  <c r="P4977" i="3" s="1"/>
  <c r="Q4977" i="3" s="1" a="1"/>
  <c r="O4978" i="3"/>
  <c r="P4978" i="3" s="1"/>
  <c r="Q4978" i="3" s="1" a="1"/>
  <c r="O4979" i="3"/>
  <c r="P4979" i="3" s="1"/>
  <c r="Q4979" i="3" s="1" a="1"/>
  <c r="O4980" i="3"/>
  <c r="P4980" i="3" s="1"/>
  <c r="Q4980" i="3" s="1" a="1"/>
  <c r="O4981" i="3"/>
  <c r="P4981" i="3" s="1"/>
  <c r="Q4981" i="3" s="1" a="1"/>
  <c r="O4982" i="3"/>
  <c r="P4982" i="3" s="1"/>
  <c r="Q4982" i="3" s="1" a="1"/>
  <c r="O4983" i="3"/>
  <c r="P4983" i="3" s="1"/>
  <c r="Q4983" i="3" s="1" a="1"/>
  <c r="O4984" i="3"/>
  <c r="P4984" i="3" s="1"/>
  <c r="Q4984" i="3" s="1" a="1"/>
  <c r="O4985" i="3"/>
  <c r="P4985" i="3" s="1"/>
  <c r="Q4985" i="3" s="1" a="1"/>
  <c r="O4986" i="3"/>
  <c r="P4986" i="3" s="1"/>
  <c r="Q4986" i="3" s="1" a="1"/>
  <c r="O4987" i="3"/>
  <c r="P4987" i="3" s="1"/>
  <c r="Q4987" i="3" s="1" a="1"/>
  <c r="O4988" i="3"/>
  <c r="P4988" i="3" s="1"/>
  <c r="Q4988" i="3" s="1" a="1"/>
  <c r="O4989" i="3"/>
  <c r="P4989" i="3" s="1"/>
  <c r="Q4989" i="3" s="1" a="1"/>
  <c r="O4990" i="3"/>
  <c r="P4990" i="3" s="1"/>
  <c r="Q4990" i="3" s="1" a="1"/>
  <c r="O4991" i="3"/>
  <c r="P4991" i="3" s="1"/>
  <c r="Q4991" i="3" s="1" a="1"/>
  <c r="O4992" i="3"/>
  <c r="P4992" i="3" s="1"/>
  <c r="Q4992" i="3" s="1" a="1"/>
  <c r="O4993" i="3"/>
  <c r="P4993" i="3" s="1"/>
  <c r="Q4993" i="3" s="1" a="1"/>
  <c r="O4994" i="3"/>
  <c r="P4994" i="3" s="1"/>
  <c r="Q4994" i="3" s="1" a="1"/>
  <c r="O4995" i="3"/>
  <c r="P4995" i="3" s="1"/>
  <c r="Q4995" i="3" s="1" a="1"/>
  <c r="O4996" i="3"/>
  <c r="P4996" i="3" s="1"/>
  <c r="Q4996" i="3" s="1" a="1"/>
  <c r="O4997" i="3"/>
  <c r="P4997" i="3" s="1"/>
  <c r="Q4997" i="3" s="1" a="1"/>
  <c r="O4998" i="3"/>
  <c r="P4998" i="3" s="1"/>
  <c r="Q4998" i="3" s="1" a="1"/>
  <c r="O4999" i="3"/>
  <c r="P4999" i="3" s="1"/>
  <c r="Q4999" i="3" s="1" a="1"/>
  <c r="O5000" i="3"/>
  <c r="P5000" i="3" s="1"/>
  <c r="Q5000" i="3" s="1" a="1"/>
  <c r="O5001" i="3"/>
  <c r="P5001" i="3" s="1"/>
  <c r="Q5001" i="3" s="1" a="1"/>
  <c r="O5002" i="3"/>
  <c r="P5002" i="3" s="1"/>
  <c r="Q5002" i="3" s="1" a="1"/>
  <c r="O5003" i="3"/>
  <c r="P5003" i="3" s="1"/>
  <c r="Q5003" i="3" s="1" a="1"/>
  <c r="O5004" i="3"/>
  <c r="P5004" i="3" s="1"/>
  <c r="Q5004" i="3" s="1" a="1"/>
  <c r="O5005" i="3"/>
  <c r="P5005" i="3" s="1"/>
  <c r="Q5005" i="3" s="1" a="1"/>
  <c r="O5006" i="3"/>
  <c r="P5006" i="3" s="1"/>
  <c r="Q5006" i="3" s="1" a="1"/>
  <c r="O5007" i="3"/>
  <c r="P5007" i="3" s="1"/>
  <c r="Q5007" i="3" s="1" a="1"/>
  <c r="O5008" i="3"/>
  <c r="P5008" i="3" s="1"/>
  <c r="Q5008" i="3" s="1" a="1"/>
  <c r="O5009" i="3"/>
  <c r="P5009" i="3" s="1"/>
  <c r="Q5009" i="3" s="1" a="1"/>
  <c r="O5010" i="3"/>
  <c r="P5010" i="3" s="1"/>
  <c r="Q5010" i="3" s="1" a="1"/>
  <c r="O5011" i="3"/>
  <c r="P5011" i="3" s="1"/>
  <c r="Q5011" i="3" s="1" a="1"/>
  <c r="O5012" i="3"/>
  <c r="P5012" i="3" s="1"/>
  <c r="Q5012" i="3" s="1" a="1"/>
  <c r="O5013" i="3"/>
  <c r="P5013" i="3" s="1"/>
  <c r="Q5013" i="3" s="1" a="1"/>
  <c r="O5014" i="3"/>
  <c r="P5014" i="3" s="1"/>
  <c r="Q5014" i="3" s="1" a="1"/>
  <c r="O5015" i="3"/>
  <c r="P5015" i="3" s="1"/>
  <c r="Q5015" i="3" s="1" a="1"/>
  <c r="O5016" i="3"/>
  <c r="P5016" i="3" s="1"/>
  <c r="Q5016" i="3" s="1" a="1"/>
  <c r="O5017" i="3"/>
  <c r="P5017" i="3" s="1"/>
  <c r="Q5017" i="3" s="1" a="1"/>
  <c r="O5018" i="3"/>
  <c r="P5018" i="3" s="1"/>
  <c r="Q5018" i="3" s="1" a="1"/>
  <c r="O5019" i="3"/>
  <c r="P5019" i="3" s="1"/>
  <c r="Q5019" i="3" s="1" a="1"/>
  <c r="O5020" i="3"/>
  <c r="P5020" i="3" s="1"/>
  <c r="Q5020" i="3" s="1" a="1"/>
  <c r="O5021" i="3"/>
  <c r="P5021" i="3" s="1"/>
  <c r="Q5021" i="3" s="1" a="1"/>
  <c r="O5022" i="3"/>
  <c r="P5022" i="3" s="1"/>
  <c r="Q5022" i="3" s="1" a="1"/>
  <c r="O5023" i="3"/>
  <c r="P5023" i="3" s="1"/>
  <c r="Q5023" i="3" s="1" a="1"/>
  <c r="O5024" i="3"/>
  <c r="P5024" i="3" s="1"/>
  <c r="Q5024" i="3" s="1" a="1"/>
  <c r="O5025" i="3"/>
  <c r="P5025" i="3" s="1"/>
  <c r="Q5025" i="3" s="1" a="1"/>
  <c r="O5026" i="3"/>
  <c r="P5026" i="3" s="1"/>
  <c r="Q5026" i="3" s="1" a="1"/>
  <c r="O5027" i="3"/>
  <c r="P5027" i="3" s="1"/>
  <c r="Q5027" i="3" s="1" a="1"/>
  <c r="O5028" i="3"/>
  <c r="P5028" i="3" s="1"/>
  <c r="Q5028" i="3" s="1" a="1"/>
  <c r="O5029" i="3"/>
  <c r="P5029" i="3" s="1"/>
  <c r="Q5029" i="3" s="1" a="1"/>
  <c r="O5030" i="3"/>
  <c r="P5030" i="3" s="1"/>
  <c r="Q5030" i="3" s="1" a="1"/>
  <c r="O5031" i="3"/>
  <c r="P5031" i="3" s="1"/>
  <c r="Q5031" i="3" s="1" a="1"/>
  <c r="O5032" i="3"/>
  <c r="P5032" i="3" s="1"/>
  <c r="Q5032" i="3" s="1" a="1"/>
  <c r="O5033" i="3"/>
  <c r="P5033" i="3" s="1"/>
  <c r="Q5033" i="3" s="1" a="1"/>
  <c r="O5034" i="3"/>
  <c r="P5034" i="3" s="1"/>
  <c r="Q5034" i="3" s="1" a="1"/>
  <c r="O5035" i="3"/>
  <c r="P5035" i="3" s="1"/>
  <c r="Q5035" i="3" s="1" a="1"/>
  <c r="O5036" i="3"/>
  <c r="P5036" i="3" s="1"/>
  <c r="Q5036" i="3" s="1" a="1"/>
  <c r="O5037" i="3"/>
  <c r="P5037" i="3" s="1"/>
  <c r="Q5037" i="3" s="1" a="1"/>
  <c r="O5038" i="3"/>
  <c r="P5038" i="3" s="1"/>
  <c r="Q5038" i="3" s="1" a="1"/>
  <c r="O5039" i="3"/>
  <c r="P5039" i="3" s="1"/>
  <c r="Q5039" i="3" s="1" a="1"/>
  <c r="O5040" i="3"/>
  <c r="P5040" i="3" s="1"/>
  <c r="Q5040" i="3" s="1" a="1"/>
  <c r="O5041" i="3"/>
  <c r="P5041" i="3" s="1"/>
  <c r="Q5041" i="3" s="1" a="1"/>
  <c r="O5042" i="3"/>
  <c r="P5042" i="3" s="1"/>
  <c r="Q5042" i="3" s="1" a="1"/>
  <c r="O5043" i="3"/>
  <c r="P5043" i="3" s="1"/>
  <c r="Q5043" i="3" s="1" a="1"/>
  <c r="O5044" i="3"/>
  <c r="P5044" i="3" s="1"/>
  <c r="Q5044" i="3" s="1" a="1"/>
  <c r="O5045" i="3"/>
  <c r="P5045" i="3" s="1"/>
  <c r="Q5045" i="3" s="1" a="1"/>
  <c r="O5046" i="3"/>
  <c r="P5046" i="3" s="1"/>
  <c r="Q5046" i="3" s="1" a="1"/>
  <c r="O5047" i="3"/>
  <c r="P5047" i="3" s="1"/>
  <c r="Q5047" i="3" s="1" a="1"/>
  <c r="O5048" i="3"/>
  <c r="P5048" i="3" s="1"/>
  <c r="Q5048" i="3" s="1" a="1"/>
  <c r="O5049" i="3"/>
  <c r="P5049" i="3" s="1"/>
  <c r="Q5049" i="3" s="1" a="1"/>
  <c r="O5050" i="3"/>
  <c r="P5050" i="3" s="1"/>
  <c r="Q5050" i="3" s="1" a="1"/>
  <c r="O5051" i="3"/>
  <c r="P5051" i="3" s="1"/>
  <c r="Q5051" i="3" s="1" a="1"/>
  <c r="O5052" i="3"/>
  <c r="P5052" i="3" s="1"/>
  <c r="Q5052" i="3" s="1" a="1"/>
  <c r="O5053" i="3"/>
  <c r="P5053" i="3" s="1"/>
  <c r="Q5053" i="3" s="1" a="1"/>
  <c r="O5054" i="3"/>
  <c r="P5054" i="3" s="1"/>
  <c r="Q5054" i="3" s="1" a="1"/>
  <c r="O5055" i="3"/>
  <c r="P5055" i="3" s="1"/>
  <c r="Q5055" i="3" s="1" a="1"/>
  <c r="O5056" i="3"/>
  <c r="P5056" i="3" s="1"/>
  <c r="Q5056" i="3" s="1" a="1"/>
  <c r="O5057" i="3"/>
  <c r="P5057" i="3" s="1"/>
  <c r="Q5057" i="3" s="1" a="1"/>
  <c r="O5058" i="3"/>
  <c r="P5058" i="3" s="1"/>
  <c r="Q5058" i="3" s="1" a="1"/>
  <c r="O5059" i="3"/>
  <c r="P5059" i="3" s="1"/>
  <c r="Q5059" i="3" s="1" a="1"/>
  <c r="O5060" i="3"/>
  <c r="P5060" i="3" s="1"/>
  <c r="Q5060" i="3" s="1" a="1"/>
  <c r="O5061" i="3"/>
  <c r="P5061" i="3" s="1"/>
  <c r="Q5061" i="3" s="1" a="1"/>
  <c r="O5062" i="3"/>
  <c r="P5062" i="3" s="1"/>
  <c r="Q5062" i="3" s="1" a="1"/>
  <c r="O5063" i="3"/>
  <c r="P5063" i="3" s="1"/>
  <c r="Q5063" i="3" s="1" a="1"/>
  <c r="O5064" i="3"/>
  <c r="P5064" i="3" s="1"/>
  <c r="Q5064" i="3" s="1" a="1"/>
  <c r="O5065" i="3"/>
  <c r="P5065" i="3" s="1"/>
  <c r="Q5065" i="3" s="1" a="1"/>
  <c r="O5066" i="3"/>
  <c r="P5066" i="3" s="1"/>
  <c r="Q5066" i="3" s="1" a="1"/>
  <c r="O5067" i="3"/>
  <c r="P5067" i="3" s="1"/>
  <c r="Q5067" i="3" s="1" a="1"/>
  <c r="O5068" i="3"/>
  <c r="P5068" i="3" s="1"/>
  <c r="Q5068" i="3" s="1" a="1"/>
  <c r="O5069" i="3"/>
  <c r="P5069" i="3" s="1"/>
  <c r="Q5069" i="3" s="1" a="1"/>
  <c r="O5070" i="3"/>
  <c r="P5070" i="3" s="1"/>
  <c r="Q5070" i="3" s="1" a="1"/>
  <c r="O5071" i="3"/>
  <c r="P5071" i="3" s="1"/>
  <c r="Q5071" i="3" s="1" a="1"/>
  <c r="O5072" i="3"/>
  <c r="P5072" i="3" s="1"/>
  <c r="Q5072" i="3" s="1" a="1"/>
  <c r="O5073" i="3"/>
  <c r="P5073" i="3" s="1"/>
  <c r="Q5073" i="3" s="1" a="1"/>
  <c r="O5074" i="3"/>
  <c r="P5074" i="3" s="1"/>
  <c r="Q5074" i="3" s="1" a="1"/>
  <c r="O5075" i="3"/>
  <c r="P5075" i="3" s="1"/>
  <c r="Q5075" i="3" s="1" a="1"/>
  <c r="O5076" i="3"/>
  <c r="P5076" i="3" s="1"/>
  <c r="Q5076" i="3" s="1" a="1"/>
  <c r="O5077" i="3"/>
  <c r="P5077" i="3" s="1"/>
  <c r="Q5077" i="3" s="1" a="1"/>
  <c r="O5078" i="3"/>
  <c r="P5078" i="3" s="1"/>
  <c r="Q5078" i="3" s="1" a="1"/>
  <c r="O5079" i="3"/>
  <c r="P5079" i="3" s="1"/>
  <c r="Q5079" i="3" s="1" a="1"/>
  <c r="O5080" i="3"/>
  <c r="P5080" i="3" s="1"/>
  <c r="Q5080" i="3" s="1" a="1"/>
  <c r="O5081" i="3"/>
  <c r="P5081" i="3" s="1"/>
  <c r="Q5081" i="3" s="1" a="1"/>
  <c r="O5082" i="3"/>
  <c r="P5082" i="3" s="1"/>
  <c r="Q5082" i="3" s="1" a="1"/>
  <c r="O5083" i="3"/>
  <c r="P5083" i="3" s="1"/>
  <c r="Q5083" i="3" s="1" a="1"/>
  <c r="O5084" i="3"/>
  <c r="P5084" i="3" s="1"/>
  <c r="Q5084" i="3" s="1" a="1"/>
  <c r="O5085" i="3"/>
  <c r="P5085" i="3" s="1"/>
  <c r="Q5085" i="3" s="1" a="1"/>
  <c r="O5086" i="3"/>
  <c r="P5086" i="3" s="1"/>
  <c r="Q5086" i="3" s="1" a="1"/>
  <c r="O5087" i="3"/>
  <c r="P5087" i="3" s="1"/>
  <c r="Q5087" i="3" s="1" a="1"/>
  <c r="O5088" i="3"/>
  <c r="P5088" i="3" s="1"/>
  <c r="Q5088" i="3" s="1" a="1"/>
  <c r="O5089" i="3"/>
  <c r="P5089" i="3" s="1"/>
  <c r="Q5089" i="3" s="1" a="1"/>
  <c r="O5090" i="3"/>
  <c r="P5090" i="3" s="1"/>
  <c r="Q5090" i="3" s="1" a="1"/>
  <c r="O5091" i="3"/>
  <c r="P5091" i="3" s="1"/>
  <c r="Q5091" i="3" s="1" a="1"/>
  <c r="O5092" i="3"/>
  <c r="P5092" i="3" s="1"/>
  <c r="Q5092" i="3" s="1" a="1"/>
  <c r="O5093" i="3"/>
  <c r="P5093" i="3" s="1"/>
  <c r="Q5093" i="3" s="1" a="1"/>
  <c r="O5094" i="3"/>
  <c r="P5094" i="3" s="1"/>
  <c r="Q5094" i="3" s="1" a="1"/>
  <c r="O5095" i="3"/>
  <c r="P5095" i="3" s="1"/>
  <c r="Q5095" i="3" s="1" a="1"/>
  <c r="O5096" i="3"/>
  <c r="P5096" i="3" s="1"/>
  <c r="Q5096" i="3" s="1" a="1"/>
  <c r="O5097" i="3"/>
  <c r="P5097" i="3" s="1"/>
  <c r="Q5097" i="3" s="1" a="1"/>
  <c r="O5098" i="3"/>
  <c r="P5098" i="3" s="1"/>
  <c r="Q5098" i="3" s="1" a="1"/>
  <c r="O5099" i="3"/>
  <c r="P5099" i="3" s="1"/>
  <c r="Q5099" i="3" s="1" a="1"/>
  <c r="O5100" i="3"/>
  <c r="P5100" i="3" s="1"/>
  <c r="Q5100" i="3" s="1" a="1"/>
  <c r="O5101" i="3"/>
  <c r="P5101" i="3" s="1"/>
  <c r="Q5101" i="3" s="1" a="1"/>
  <c r="O5102" i="3"/>
  <c r="P5102" i="3" s="1"/>
  <c r="Q5102" i="3" s="1" a="1"/>
  <c r="O5103" i="3"/>
  <c r="P5103" i="3" s="1"/>
  <c r="Q5103" i="3" s="1" a="1"/>
  <c r="O5104" i="3"/>
  <c r="P5104" i="3" s="1"/>
  <c r="Q5104" i="3" s="1" a="1"/>
  <c r="O5105" i="3"/>
  <c r="P5105" i="3" s="1"/>
  <c r="Q5105" i="3" s="1" a="1"/>
  <c r="O5106" i="3"/>
  <c r="P5106" i="3" s="1"/>
  <c r="Q5106" i="3" s="1" a="1"/>
  <c r="O5107" i="3"/>
  <c r="P5107" i="3" s="1"/>
  <c r="Q5107" i="3" s="1" a="1"/>
  <c r="O5108" i="3"/>
  <c r="P5108" i="3" s="1"/>
  <c r="Q5108" i="3" s="1" a="1"/>
  <c r="O5109" i="3"/>
  <c r="P5109" i="3" s="1"/>
  <c r="Q5109" i="3" s="1" a="1"/>
  <c r="O5110" i="3"/>
  <c r="P5110" i="3" s="1"/>
  <c r="Q5110" i="3" s="1" a="1"/>
  <c r="O5111" i="3"/>
  <c r="P5111" i="3" s="1"/>
  <c r="Q5111" i="3" s="1" a="1"/>
  <c r="O5112" i="3"/>
  <c r="P5112" i="3" s="1"/>
  <c r="Q5112" i="3" s="1" a="1"/>
  <c r="O5113" i="3"/>
  <c r="P5113" i="3" s="1"/>
  <c r="Q5113" i="3" s="1" a="1"/>
  <c r="O5114" i="3"/>
  <c r="P5114" i="3" s="1"/>
  <c r="Q5114" i="3" s="1" a="1"/>
  <c r="O5115" i="3"/>
  <c r="P5115" i="3" s="1"/>
  <c r="Q5115" i="3" s="1" a="1"/>
  <c r="O5116" i="3"/>
  <c r="P5116" i="3" s="1"/>
  <c r="Q5116" i="3" s="1" a="1"/>
  <c r="O5117" i="3"/>
  <c r="P5117" i="3" s="1"/>
  <c r="Q5117" i="3" s="1" a="1"/>
  <c r="O5118" i="3"/>
  <c r="P5118" i="3" s="1"/>
  <c r="Q5118" i="3" s="1" a="1"/>
  <c r="O5119" i="3"/>
  <c r="P5119" i="3" s="1"/>
  <c r="Q5119" i="3" s="1" a="1"/>
  <c r="O5120" i="3"/>
  <c r="P5120" i="3" s="1"/>
  <c r="Q5120" i="3" s="1" a="1"/>
  <c r="O5121" i="3"/>
  <c r="P5121" i="3" s="1"/>
  <c r="Q5121" i="3" s="1" a="1"/>
  <c r="O5122" i="3"/>
  <c r="P5122" i="3" s="1"/>
  <c r="Q5122" i="3" s="1" a="1"/>
  <c r="O5123" i="3"/>
  <c r="P5123" i="3" s="1"/>
  <c r="Q5123" i="3" s="1" a="1"/>
  <c r="O5124" i="3"/>
  <c r="P5124" i="3" s="1"/>
  <c r="Q5124" i="3" s="1" a="1"/>
  <c r="O5125" i="3"/>
  <c r="P5125" i="3" s="1"/>
  <c r="Q5125" i="3" s="1" a="1"/>
  <c r="O5126" i="3"/>
  <c r="P5126" i="3" s="1"/>
  <c r="Q5126" i="3" s="1" a="1"/>
  <c r="O5127" i="3"/>
  <c r="P5127" i="3" s="1"/>
  <c r="Q5127" i="3" s="1" a="1"/>
  <c r="O5128" i="3"/>
  <c r="P5128" i="3" s="1"/>
  <c r="Q5128" i="3" s="1" a="1"/>
  <c r="O5129" i="3"/>
  <c r="P5129" i="3" s="1"/>
  <c r="Q5129" i="3" s="1" a="1"/>
  <c r="O5130" i="3"/>
  <c r="P5130" i="3" s="1"/>
  <c r="Q5130" i="3" s="1" a="1"/>
  <c r="O5131" i="3"/>
  <c r="P5131" i="3" s="1"/>
  <c r="Q5131" i="3" s="1" a="1"/>
  <c r="O5132" i="3"/>
  <c r="P5132" i="3" s="1"/>
  <c r="Q5132" i="3" s="1" a="1"/>
  <c r="O5133" i="3"/>
  <c r="P5133" i="3" s="1"/>
  <c r="Q5133" i="3" s="1" a="1"/>
  <c r="O5134" i="3"/>
  <c r="P5134" i="3" s="1"/>
  <c r="Q5134" i="3" s="1" a="1"/>
  <c r="O5135" i="3"/>
  <c r="P5135" i="3" s="1"/>
  <c r="Q5135" i="3" s="1" a="1"/>
  <c r="O5136" i="3"/>
  <c r="P5136" i="3" s="1"/>
  <c r="Q5136" i="3" s="1" a="1"/>
  <c r="O5137" i="3"/>
  <c r="P5137" i="3" s="1"/>
  <c r="Q5137" i="3" s="1" a="1"/>
  <c r="O5138" i="3"/>
  <c r="P5138" i="3" s="1"/>
  <c r="Q5138" i="3" s="1" a="1"/>
  <c r="O5139" i="3"/>
  <c r="P5139" i="3" s="1"/>
  <c r="Q5139" i="3" s="1" a="1"/>
  <c r="O5140" i="3"/>
  <c r="P5140" i="3" s="1"/>
  <c r="Q5140" i="3" s="1" a="1"/>
  <c r="O5141" i="3"/>
  <c r="P5141" i="3" s="1"/>
  <c r="Q5141" i="3" s="1" a="1"/>
  <c r="O5142" i="3"/>
  <c r="P5142" i="3" s="1"/>
  <c r="Q5142" i="3" s="1" a="1"/>
  <c r="O5143" i="3"/>
  <c r="P5143" i="3" s="1"/>
  <c r="Q5143" i="3" s="1" a="1"/>
  <c r="O5144" i="3"/>
  <c r="P5144" i="3" s="1"/>
  <c r="Q5144" i="3" s="1" a="1"/>
  <c r="O5145" i="3"/>
  <c r="P5145" i="3" s="1"/>
  <c r="Q5145" i="3" s="1" a="1"/>
  <c r="O5146" i="3"/>
  <c r="P5146" i="3" s="1"/>
  <c r="Q5146" i="3" s="1" a="1"/>
  <c r="O5147" i="3"/>
  <c r="P5147" i="3" s="1"/>
  <c r="Q5147" i="3" s="1" a="1"/>
  <c r="O5148" i="3"/>
  <c r="P5148" i="3" s="1"/>
  <c r="Q5148" i="3" s="1" a="1"/>
  <c r="O5149" i="3"/>
  <c r="P5149" i="3" s="1"/>
  <c r="Q5149" i="3" s="1" a="1"/>
  <c r="O5150" i="3"/>
  <c r="P5150" i="3" s="1"/>
  <c r="Q5150" i="3" s="1" a="1"/>
  <c r="O5151" i="3"/>
  <c r="P5151" i="3" s="1"/>
  <c r="Q5151" i="3" s="1" a="1"/>
  <c r="O5152" i="3"/>
  <c r="P5152" i="3" s="1"/>
  <c r="Q5152" i="3" s="1" a="1"/>
  <c r="O5153" i="3"/>
  <c r="P5153" i="3" s="1"/>
  <c r="Q5153" i="3" s="1" a="1"/>
  <c r="O5154" i="3"/>
  <c r="P5154" i="3" s="1"/>
  <c r="Q5154" i="3" s="1" a="1"/>
  <c r="O5155" i="3"/>
  <c r="P5155" i="3" s="1"/>
  <c r="Q5155" i="3" s="1" a="1"/>
  <c r="O5156" i="3"/>
  <c r="P5156" i="3" s="1"/>
  <c r="Q5156" i="3" s="1" a="1"/>
  <c r="O5157" i="3"/>
  <c r="P5157" i="3" s="1"/>
  <c r="Q5157" i="3" s="1" a="1"/>
  <c r="O5158" i="3"/>
  <c r="P5158" i="3" s="1"/>
  <c r="Q5158" i="3" s="1" a="1"/>
  <c r="O5159" i="3"/>
  <c r="P5159" i="3" s="1"/>
  <c r="Q5159" i="3" s="1" a="1"/>
  <c r="O5160" i="3"/>
  <c r="P5160" i="3" s="1"/>
  <c r="Q5160" i="3" s="1" a="1"/>
  <c r="O5161" i="3"/>
  <c r="P5161" i="3" s="1"/>
  <c r="Q5161" i="3" s="1" a="1"/>
  <c r="O5162" i="3"/>
  <c r="P5162" i="3" s="1"/>
  <c r="Q5162" i="3" s="1" a="1"/>
  <c r="O5163" i="3"/>
  <c r="P5163" i="3" s="1"/>
  <c r="Q5163" i="3" s="1" a="1"/>
  <c r="O5164" i="3"/>
  <c r="P5164" i="3" s="1"/>
  <c r="Q5164" i="3" s="1" a="1"/>
  <c r="O5165" i="3"/>
  <c r="P5165" i="3" s="1"/>
  <c r="Q5165" i="3" s="1" a="1"/>
  <c r="O5166" i="3"/>
  <c r="P5166" i="3" s="1"/>
  <c r="Q5166" i="3" s="1" a="1"/>
  <c r="O5167" i="3"/>
  <c r="P5167" i="3" s="1"/>
  <c r="Q5167" i="3" s="1" a="1"/>
  <c r="O5168" i="3"/>
  <c r="P5168" i="3" s="1"/>
  <c r="Q5168" i="3" s="1" a="1"/>
  <c r="O5169" i="3"/>
  <c r="P5169" i="3" s="1"/>
  <c r="Q5169" i="3" s="1" a="1"/>
  <c r="O5170" i="3"/>
  <c r="P5170" i="3" s="1"/>
  <c r="Q5170" i="3" s="1" a="1"/>
  <c r="O5171" i="3"/>
  <c r="P5171" i="3" s="1"/>
  <c r="Q5171" i="3" s="1" a="1"/>
  <c r="O5172" i="3"/>
  <c r="P5172" i="3" s="1"/>
  <c r="Q5172" i="3" s="1" a="1"/>
  <c r="O5173" i="3"/>
  <c r="P5173" i="3" s="1"/>
  <c r="Q5173" i="3" s="1" a="1"/>
  <c r="O5174" i="3"/>
  <c r="P5174" i="3" s="1"/>
  <c r="Q5174" i="3" s="1" a="1"/>
  <c r="O5175" i="3"/>
  <c r="P5175" i="3" s="1"/>
  <c r="Q5175" i="3" s="1" a="1"/>
  <c r="O5176" i="3"/>
  <c r="P5176" i="3" s="1"/>
  <c r="Q5176" i="3" s="1" a="1"/>
  <c r="O5177" i="3"/>
  <c r="P5177" i="3" s="1"/>
  <c r="Q5177" i="3" s="1" a="1"/>
  <c r="O5178" i="3"/>
  <c r="P5178" i="3" s="1"/>
  <c r="Q5178" i="3" s="1" a="1"/>
  <c r="O5179" i="3"/>
  <c r="P5179" i="3" s="1"/>
  <c r="Q5179" i="3" s="1" a="1"/>
  <c r="O5180" i="3"/>
  <c r="P5180" i="3" s="1"/>
  <c r="Q5180" i="3" s="1" a="1"/>
  <c r="O5181" i="3"/>
  <c r="P5181" i="3" s="1"/>
  <c r="Q5181" i="3" s="1" a="1"/>
  <c r="O5182" i="3"/>
  <c r="P5182" i="3" s="1"/>
  <c r="Q5182" i="3" s="1" a="1"/>
  <c r="O5183" i="3"/>
  <c r="P5183" i="3" s="1"/>
  <c r="Q5183" i="3" s="1" a="1"/>
  <c r="O5184" i="3"/>
  <c r="P5184" i="3" s="1"/>
  <c r="Q5184" i="3" s="1" a="1"/>
  <c r="O5185" i="3"/>
  <c r="P5185" i="3" s="1"/>
  <c r="Q5185" i="3" s="1" a="1"/>
  <c r="O5186" i="3"/>
  <c r="P5186" i="3" s="1"/>
  <c r="Q5186" i="3" s="1" a="1"/>
  <c r="O5187" i="3"/>
  <c r="P5187" i="3" s="1"/>
  <c r="Q5187" i="3" s="1" a="1"/>
  <c r="O5188" i="3"/>
  <c r="P5188" i="3" s="1"/>
  <c r="Q5188" i="3" s="1" a="1"/>
  <c r="O5189" i="3"/>
  <c r="P5189" i="3" s="1"/>
  <c r="Q5189" i="3" s="1" a="1"/>
  <c r="O5190" i="3"/>
  <c r="P5190" i="3" s="1"/>
  <c r="Q5190" i="3" s="1" a="1"/>
  <c r="O5191" i="3"/>
  <c r="P5191" i="3" s="1"/>
  <c r="Q5191" i="3" s="1" a="1"/>
  <c r="O5192" i="3"/>
  <c r="P5192" i="3" s="1"/>
  <c r="Q5192" i="3" s="1" a="1"/>
  <c r="O5193" i="3"/>
  <c r="P5193" i="3" s="1"/>
  <c r="Q5193" i="3" s="1" a="1"/>
  <c r="O5194" i="3"/>
  <c r="P5194" i="3" s="1"/>
  <c r="Q5194" i="3" s="1" a="1"/>
  <c r="O5195" i="3"/>
  <c r="P5195" i="3" s="1"/>
  <c r="Q5195" i="3" s="1" a="1"/>
  <c r="O5196" i="3"/>
  <c r="P5196" i="3" s="1"/>
  <c r="Q5196" i="3" s="1" a="1"/>
  <c r="O5197" i="3"/>
  <c r="P5197" i="3" s="1"/>
  <c r="Q5197" i="3" s="1" a="1"/>
  <c r="O5198" i="3"/>
  <c r="P5198" i="3" s="1"/>
  <c r="Q5198" i="3" s="1" a="1"/>
  <c r="O5199" i="3"/>
  <c r="P5199" i="3" s="1"/>
  <c r="Q5199" i="3" s="1" a="1"/>
  <c r="O5200" i="3"/>
  <c r="P5200" i="3" s="1"/>
  <c r="Q5200" i="3" s="1" a="1"/>
  <c r="O5201" i="3"/>
  <c r="P5201" i="3" s="1"/>
  <c r="Q5201" i="3" s="1" a="1"/>
  <c r="O5202" i="3"/>
  <c r="P5202" i="3" s="1"/>
  <c r="Q5202" i="3" s="1" a="1"/>
  <c r="O5203" i="3"/>
  <c r="P5203" i="3" s="1"/>
  <c r="Q5203" i="3" s="1" a="1"/>
  <c r="O5204" i="3"/>
  <c r="P5204" i="3" s="1"/>
  <c r="Q5204" i="3" s="1" a="1"/>
  <c r="O5205" i="3"/>
  <c r="P5205" i="3" s="1"/>
  <c r="Q5205" i="3" s="1" a="1"/>
  <c r="O5206" i="3"/>
  <c r="P5206" i="3" s="1"/>
  <c r="Q5206" i="3" s="1" a="1"/>
  <c r="O5207" i="3"/>
  <c r="P5207" i="3" s="1"/>
  <c r="Q5207" i="3" s="1" a="1"/>
  <c r="O5208" i="3"/>
  <c r="P5208" i="3" s="1"/>
  <c r="Q5208" i="3" s="1" a="1"/>
  <c r="O5209" i="3"/>
  <c r="P5209" i="3" s="1"/>
  <c r="Q5209" i="3" s="1" a="1"/>
  <c r="O5210" i="3"/>
  <c r="P5210" i="3" s="1"/>
  <c r="Q5210" i="3" s="1" a="1"/>
  <c r="O5211" i="3"/>
  <c r="P5211" i="3" s="1"/>
  <c r="Q5211" i="3" s="1" a="1"/>
  <c r="O5212" i="3"/>
  <c r="P5212" i="3" s="1"/>
  <c r="Q5212" i="3" s="1" a="1"/>
  <c r="O5213" i="3"/>
  <c r="P5213" i="3" s="1"/>
  <c r="Q5213" i="3" s="1" a="1"/>
  <c r="O5214" i="3"/>
  <c r="P5214" i="3" s="1"/>
  <c r="Q5214" i="3" s="1" a="1"/>
  <c r="O5215" i="3"/>
  <c r="P5215" i="3" s="1"/>
  <c r="Q5215" i="3" s="1" a="1"/>
  <c r="O5216" i="3"/>
  <c r="P5216" i="3" s="1"/>
  <c r="Q5216" i="3" s="1" a="1"/>
  <c r="O5217" i="3"/>
  <c r="P5217" i="3" s="1"/>
  <c r="Q5217" i="3" s="1" a="1"/>
  <c r="O5218" i="3"/>
  <c r="P5218" i="3" s="1"/>
  <c r="Q5218" i="3" s="1" a="1"/>
  <c r="O5219" i="3"/>
  <c r="P5219" i="3" s="1"/>
  <c r="Q5219" i="3" s="1" a="1"/>
  <c r="O5220" i="3"/>
  <c r="P5220" i="3" s="1"/>
  <c r="Q5220" i="3" s="1" a="1"/>
  <c r="O5221" i="3"/>
  <c r="P5221" i="3" s="1"/>
  <c r="Q5221" i="3" s="1" a="1"/>
  <c r="O5222" i="3"/>
  <c r="P5222" i="3" s="1"/>
  <c r="Q5222" i="3" s="1" a="1"/>
  <c r="O5223" i="3"/>
  <c r="P5223" i="3" s="1"/>
  <c r="Q5223" i="3" s="1" a="1"/>
  <c r="O5224" i="3"/>
  <c r="P5224" i="3" s="1"/>
  <c r="Q5224" i="3" s="1" a="1"/>
  <c r="O5225" i="3"/>
  <c r="P5225" i="3" s="1"/>
  <c r="Q5225" i="3" s="1" a="1"/>
  <c r="O5226" i="3"/>
  <c r="P5226" i="3" s="1"/>
  <c r="Q5226" i="3" s="1" a="1"/>
  <c r="O5227" i="3"/>
  <c r="P5227" i="3" s="1"/>
  <c r="Q5227" i="3" s="1" a="1"/>
  <c r="O5228" i="3"/>
  <c r="P5228" i="3" s="1"/>
  <c r="Q5228" i="3" s="1" a="1"/>
  <c r="O5229" i="3"/>
  <c r="P5229" i="3" s="1"/>
  <c r="Q5229" i="3" s="1" a="1"/>
  <c r="O5230" i="3"/>
  <c r="P5230" i="3" s="1"/>
  <c r="Q5230" i="3" s="1" a="1"/>
  <c r="O5231" i="3"/>
  <c r="P5231" i="3" s="1"/>
  <c r="Q5231" i="3" s="1" a="1"/>
  <c r="O5232" i="3"/>
  <c r="P5232" i="3" s="1"/>
  <c r="Q5232" i="3" s="1" a="1"/>
  <c r="O5233" i="3"/>
  <c r="P5233" i="3" s="1"/>
  <c r="Q5233" i="3" s="1" a="1"/>
  <c r="O5234" i="3"/>
  <c r="P5234" i="3" s="1"/>
  <c r="Q5234" i="3" s="1" a="1"/>
  <c r="O5235" i="3"/>
  <c r="P5235" i="3" s="1"/>
  <c r="Q5235" i="3" s="1" a="1"/>
  <c r="O5236" i="3"/>
  <c r="P5236" i="3" s="1"/>
  <c r="Q5236" i="3" s="1" a="1"/>
  <c r="O5237" i="3"/>
  <c r="P5237" i="3" s="1"/>
  <c r="Q5237" i="3" s="1" a="1"/>
  <c r="O5238" i="3"/>
  <c r="P5238" i="3" s="1"/>
  <c r="Q5238" i="3" s="1" a="1"/>
  <c r="O5239" i="3"/>
  <c r="P5239" i="3" s="1"/>
  <c r="Q5239" i="3" s="1" a="1"/>
  <c r="O5240" i="3"/>
  <c r="P5240" i="3" s="1"/>
  <c r="Q5240" i="3" s="1" a="1"/>
  <c r="O5241" i="3"/>
  <c r="P5241" i="3" s="1"/>
  <c r="Q5241" i="3" s="1" a="1"/>
  <c r="O5242" i="3"/>
  <c r="P5242" i="3" s="1"/>
  <c r="Q5242" i="3" s="1" a="1"/>
  <c r="O5243" i="3"/>
  <c r="P5243" i="3" s="1"/>
  <c r="Q5243" i="3" s="1" a="1"/>
  <c r="O5244" i="3"/>
  <c r="P5244" i="3" s="1"/>
  <c r="Q5244" i="3" s="1" a="1"/>
  <c r="O5245" i="3"/>
  <c r="P5245" i="3" s="1"/>
  <c r="Q5245" i="3" s="1" a="1"/>
  <c r="O5246" i="3"/>
  <c r="P5246" i="3" s="1"/>
  <c r="Q5246" i="3" s="1" a="1"/>
  <c r="O5247" i="3"/>
  <c r="P5247" i="3" s="1"/>
  <c r="Q5247" i="3" s="1" a="1"/>
  <c r="O5248" i="3"/>
  <c r="P5248" i="3" s="1"/>
  <c r="Q5248" i="3" s="1" a="1"/>
  <c r="O5249" i="3"/>
  <c r="P5249" i="3" s="1"/>
  <c r="Q5249" i="3" s="1" a="1"/>
  <c r="O5250" i="3"/>
  <c r="P5250" i="3" s="1"/>
  <c r="Q5250" i="3" s="1" a="1"/>
  <c r="O5251" i="3"/>
  <c r="P5251" i="3" s="1"/>
  <c r="Q5251" i="3" s="1" a="1"/>
  <c r="O5252" i="3"/>
  <c r="P5252" i="3" s="1"/>
  <c r="Q5252" i="3" s="1" a="1"/>
  <c r="O5253" i="3"/>
  <c r="P5253" i="3" s="1"/>
  <c r="Q5253" i="3" s="1" a="1"/>
  <c r="O5254" i="3"/>
  <c r="P5254" i="3" s="1"/>
  <c r="Q5254" i="3" s="1" a="1"/>
  <c r="O5255" i="3"/>
  <c r="P5255" i="3" s="1"/>
  <c r="Q5255" i="3" s="1" a="1"/>
  <c r="O5256" i="3"/>
  <c r="P5256" i="3" s="1"/>
  <c r="Q5256" i="3" s="1" a="1"/>
  <c r="O5257" i="3"/>
  <c r="P5257" i="3" s="1"/>
  <c r="Q5257" i="3" s="1" a="1"/>
  <c r="O5258" i="3"/>
  <c r="P5258" i="3" s="1"/>
  <c r="Q5258" i="3" s="1" a="1"/>
  <c r="O5259" i="3"/>
  <c r="P5259" i="3" s="1"/>
  <c r="Q5259" i="3" s="1" a="1"/>
  <c r="O5260" i="3"/>
  <c r="P5260" i="3" s="1"/>
  <c r="Q5260" i="3" s="1" a="1"/>
  <c r="O5261" i="3"/>
  <c r="P5261" i="3" s="1"/>
  <c r="Q5261" i="3" s="1" a="1"/>
  <c r="O5262" i="3"/>
  <c r="P5262" i="3" s="1"/>
  <c r="Q5262" i="3" s="1" a="1"/>
  <c r="O5263" i="3"/>
  <c r="P5263" i="3" s="1"/>
  <c r="Q5263" i="3" s="1" a="1"/>
  <c r="O5264" i="3"/>
  <c r="P5264" i="3" s="1"/>
  <c r="Q5264" i="3" s="1" a="1"/>
  <c r="O5265" i="3"/>
  <c r="P5265" i="3" s="1"/>
  <c r="Q5265" i="3" s="1" a="1"/>
  <c r="O5266" i="3"/>
  <c r="P5266" i="3" s="1"/>
  <c r="Q5266" i="3" s="1" a="1"/>
  <c r="O5267" i="3"/>
  <c r="P5267" i="3" s="1"/>
  <c r="Q5267" i="3" s="1" a="1"/>
  <c r="O5268" i="3"/>
  <c r="P5268" i="3" s="1"/>
  <c r="Q5268" i="3" s="1" a="1"/>
  <c r="O5269" i="3"/>
  <c r="P5269" i="3" s="1"/>
  <c r="Q5269" i="3" s="1" a="1"/>
  <c r="O5270" i="3"/>
  <c r="P5270" i="3" s="1"/>
  <c r="Q5270" i="3" s="1" a="1"/>
  <c r="O5271" i="3"/>
  <c r="P5271" i="3" s="1"/>
  <c r="Q5271" i="3" s="1" a="1"/>
  <c r="O5272" i="3"/>
  <c r="P5272" i="3" s="1"/>
  <c r="Q5272" i="3" s="1" a="1"/>
  <c r="O5273" i="3"/>
  <c r="P5273" i="3" s="1"/>
  <c r="Q5273" i="3" s="1" a="1"/>
  <c r="O5274" i="3"/>
  <c r="P5274" i="3" s="1"/>
  <c r="Q5274" i="3" s="1" a="1"/>
  <c r="O5275" i="3"/>
  <c r="P5275" i="3" s="1"/>
  <c r="Q5275" i="3" s="1" a="1"/>
  <c r="O5276" i="3"/>
  <c r="P5276" i="3" s="1"/>
  <c r="Q5276" i="3" s="1" a="1"/>
  <c r="O5277" i="3"/>
  <c r="P5277" i="3" s="1"/>
  <c r="Q5277" i="3" s="1" a="1"/>
  <c r="O5278" i="3"/>
  <c r="P5278" i="3" s="1"/>
  <c r="Q5278" i="3" s="1" a="1"/>
  <c r="O5279" i="3"/>
  <c r="P5279" i="3" s="1"/>
  <c r="Q5279" i="3" s="1" a="1"/>
  <c r="O5280" i="3"/>
  <c r="P5280" i="3" s="1"/>
  <c r="Q5280" i="3" s="1" a="1"/>
  <c r="O5281" i="3"/>
  <c r="P5281" i="3" s="1"/>
  <c r="Q5281" i="3" s="1" a="1"/>
  <c r="O5282" i="3"/>
  <c r="P5282" i="3" s="1"/>
  <c r="Q5282" i="3" s="1" a="1"/>
  <c r="O5283" i="3"/>
  <c r="P5283" i="3" s="1"/>
  <c r="Q5283" i="3" s="1" a="1"/>
  <c r="O5284" i="3"/>
  <c r="P5284" i="3" s="1"/>
  <c r="Q5284" i="3" s="1" a="1"/>
  <c r="O5285" i="3"/>
  <c r="P5285" i="3" s="1"/>
  <c r="Q5285" i="3" s="1" a="1"/>
  <c r="O5286" i="3"/>
  <c r="P5286" i="3" s="1"/>
  <c r="Q5286" i="3" s="1" a="1"/>
  <c r="O5287" i="3"/>
  <c r="P5287" i="3" s="1"/>
  <c r="Q5287" i="3" s="1" a="1"/>
  <c r="O5288" i="3"/>
  <c r="P5288" i="3" s="1"/>
  <c r="Q5288" i="3" s="1" a="1"/>
  <c r="O5289" i="3"/>
  <c r="P5289" i="3" s="1"/>
  <c r="Q5289" i="3" s="1" a="1"/>
  <c r="O5290" i="3"/>
  <c r="P5290" i="3" s="1"/>
  <c r="Q5290" i="3" s="1" a="1"/>
  <c r="O5291" i="3"/>
  <c r="P5291" i="3" s="1"/>
  <c r="Q5291" i="3" s="1" a="1"/>
  <c r="O5292" i="3"/>
  <c r="P5292" i="3" s="1"/>
  <c r="Q5292" i="3" s="1" a="1"/>
  <c r="O5293" i="3"/>
  <c r="P5293" i="3" s="1"/>
  <c r="Q5293" i="3" s="1" a="1"/>
  <c r="O5294" i="3"/>
  <c r="P5294" i="3" s="1"/>
  <c r="Q5294" i="3" s="1" a="1"/>
  <c r="O5295" i="3"/>
  <c r="P5295" i="3" s="1"/>
  <c r="Q5295" i="3" s="1" a="1"/>
  <c r="O5296" i="3"/>
  <c r="P5296" i="3" s="1"/>
  <c r="Q5296" i="3" s="1" a="1"/>
  <c r="O5297" i="3"/>
  <c r="P5297" i="3" s="1"/>
  <c r="Q5297" i="3" s="1" a="1"/>
  <c r="O5298" i="3"/>
  <c r="P5298" i="3" s="1"/>
  <c r="Q5298" i="3" s="1" a="1"/>
  <c r="O5299" i="3"/>
  <c r="P5299" i="3" s="1"/>
  <c r="Q5299" i="3" s="1" a="1"/>
  <c r="O5300" i="3"/>
  <c r="P5300" i="3" s="1"/>
  <c r="Q5300" i="3" s="1" a="1"/>
  <c r="O5301" i="3"/>
  <c r="P5301" i="3" s="1"/>
  <c r="Q5301" i="3" s="1" a="1"/>
  <c r="O5302" i="3"/>
  <c r="P5302" i="3" s="1"/>
  <c r="Q5302" i="3" s="1" a="1"/>
  <c r="O5303" i="3"/>
  <c r="P5303" i="3" s="1"/>
  <c r="Q5303" i="3" s="1" a="1"/>
  <c r="O5304" i="3"/>
  <c r="P5304" i="3" s="1"/>
  <c r="Q5304" i="3" s="1" a="1"/>
  <c r="O5305" i="3"/>
  <c r="P5305" i="3" s="1"/>
  <c r="Q5305" i="3" s="1" a="1"/>
  <c r="O5306" i="3"/>
  <c r="P5306" i="3" s="1"/>
  <c r="Q5306" i="3" s="1" a="1"/>
  <c r="O5307" i="3"/>
  <c r="P5307" i="3" s="1"/>
  <c r="Q5307" i="3" s="1" a="1"/>
  <c r="O5308" i="3"/>
  <c r="P5308" i="3" s="1"/>
  <c r="Q5308" i="3" s="1" a="1"/>
  <c r="O5309" i="3"/>
  <c r="P5309" i="3" s="1"/>
  <c r="Q5309" i="3" s="1" a="1"/>
  <c r="O5310" i="3"/>
  <c r="P5310" i="3" s="1"/>
  <c r="Q5310" i="3" s="1" a="1"/>
  <c r="O5311" i="3"/>
  <c r="P5311" i="3" s="1"/>
  <c r="Q5311" i="3" s="1" a="1"/>
  <c r="O5312" i="3"/>
  <c r="P5312" i="3" s="1"/>
  <c r="Q5312" i="3" s="1" a="1"/>
  <c r="O5313" i="3"/>
  <c r="P5313" i="3" s="1"/>
  <c r="Q5313" i="3" s="1" a="1"/>
  <c r="O5314" i="3"/>
  <c r="P5314" i="3" s="1"/>
  <c r="Q5314" i="3" s="1" a="1"/>
  <c r="O5315" i="3"/>
  <c r="P5315" i="3" s="1"/>
  <c r="Q5315" i="3" s="1" a="1"/>
  <c r="O5316" i="3"/>
  <c r="P5316" i="3" s="1"/>
  <c r="Q5316" i="3" s="1" a="1"/>
  <c r="O5317" i="3"/>
  <c r="P5317" i="3" s="1"/>
  <c r="Q5317" i="3" s="1" a="1"/>
  <c r="O5318" i="3"/>
  <c r="P5318" i="3" s="1"/>
  <c r="Q5318" i="3" s="1" a="1"/>
  <c r="O5319" i="3"/>
  <c r="P5319" i="3" s="1"/>
  <c r="Q5319" i="3" s="1" a="1"/>
  <c r="O5320" i="3"/>
  <c r="P5320" i="3" s="1"/>
  <c r="Q5320" i="3" s="1" a="1"/>
  <c r="O5321" i="3"/>
  <c r="P5321" i="3" s="1"/>
  <c r="Q5321" i="3" s="1" a="1"/>
  <c r="O5322" i="3"/>
  <c r="P5322" i="3" s="1"/>
  <c r="Q5322" i="3" s="1" a="1"/>
  <c r="O5323" i="3"/>
  <c r="P5323" i="3" s="1"/>
  <c r="Q5323" i="3" s="1" a="1"/>
  <c r="O5324" i="3"/>
  <c r="P5324" i="3" s="1"/>
  <c r="Q5324" i="3" s="1" a="1"/>
  <c r="O5325" i="3"/>
  <c r="P5325" i="3" s="1"/>
  <c r="Q5325" i="3" s="1" a="1"/>
  <c r="O5326" i="3"/>
  <c r="P5326" i="3" s="1"/>
  <c r="Q5326" i="3" s="1" a="1"/>
  <c r="O5327" i="3"/>
  <c r="P5327" i="3" s="1"/>
  <c r="Q5327" i="3" s="1" a="1"/>
  <c r="O5328" i="3"/>
  <c r="P5328" i="3" s="1"/>
  <c r="Q5328" i="3" s="1" a="1"/>
  <c r="O5329" i="3"/>
  <c r="P5329" i="3" s="1"/>
  <c r="Q5329" i="3" s="1" a="1"/>
  <c r="O5330" i="3"/>
  <c r="P5330" i="3" s="1"/>
  <c r="Q5330" i="3" s="1" a="1"/>
  <c r="O5331" i="3"/>
  <c r="P5331" i="3" s="1"/>
  <c r="Q5331" i="3" s="1" a="1"/>
  <c r="O5332" i="3"/>
  <c r="P5332" i="3" s="1"/>
  <c r="Q5332" i="3" s="1" a="1"/>
  <c r="O5333" i="3"/>
  <c r="P5333" i="3" s="1"/>
  <c r="Q5333" i="3" s="1" a="1"/>
  <c r="O5334" i="3"/>
  <c r="P5334" i="3" s="1"/>
  <c r="Q5334" i="3" s="1" a="1"/>
  <c r="O5335" i="3"/>
  <c r="P5335" i="3" s="1"/>
  <c r="Q5335" i="3" s="1" a="1"/>
  <c r="O5336" i="3"/>
  <c r="P5336" i="3" s="1"/>
  <c r="Q5336" i="3" s="1" a="1"/>
  <c r="O5337" i="3"/>
  <c r="P5337" i="3" s="1"/>
  <c r="Q5337" i="3" s="1" a="1"/>
  <c r="O5338" i="3"/>
  <c r="P5338" i="3" s="1"/>
  <c r="Q5338" i="3" s="1" a="1"/>
  <c r="O5339" i="3"/>
  <c r="P5339" i="3" s="1"/>
  <c r="Q5339" i="3" s="1" a="1"/>
  <c r="O5340" i="3"/>
  <c r="P5340" i="3" s="1"/>
  <c r="Q5340" i="3" s="1" a="1"/>
  <c r="O5341" i="3"/>
  <c r="P5341" i="3" s="1"/>
  <c r="Q5341" i="3" s="1" a="1"/>
  <c r="O5342" i="3"/>
  <c r="P5342" i="3" s="1"/>
  <c r="Q5342" i="3" s="1" a="1"/>
  <c r="O5343" i="3"/>
  <c r="P5343" i="3" s="1"/>
  <c r="Q5343" i="3" s="1" a="1"/>
  <c r="O5344" i="3"/>
  <c r="P5344" i="3" s="1"/>
  <c r="Q5344" i="3" s="1" a="1"/>
  <c r="O5345" i="3"/>
  <c r="P5345" i="3" s="1"/>
  <c r="Q5345" i="3" s="1" a="1"/>
  <c r="O5346" i="3"/>
  <c r="P5346" i="3" s="1"/>
  <c r="Q5346" i="3" s="1" a="1"/>
  <c r="O5347" i="3"/>
  <c r="P5347" i="3" s="1"/>
  <c r="Q5347" i="3" s="1" a="1"/>
  <c r="O5348" i="3"/>
  <c r="P5348" i="3" s="1"/>
  <c r="Q5348" i="3" s="1" a="1"/>
  <c r="O5349" i="3"/>
  <c r="P5349" i="3" s="1"/>
  <c r="Q5349" i="3" s="1" a="1"/>
  <c r="O5350" i="3"/>
  <c r="P5350" i="3" s="1"/>
  <c r="Q5350" i="3" s="1" a="1"/>
  <c r="O5351" i="3"/>
  <c r="P5351" i="3" s="1"/>
  <c r="Q5351" i="3" s="1" a="1"/>
  <c r="O5352" i="3"/>
  <c r="P5352" i="3" s="1"/>
  <c r="Q5352" i="3" s="1" a="1"/>
  <c r="O5353" i="3"/>
  <c r="P5353" i="3" s="1"/>
  <c r="Q5353" i="3" s="1" a="1"/>
  <c r="O5354" i="3"/>
  <c r="P5354" i="3" s="1"/>
  <c r="Q5354" i="3" s="1" a="1"/>
  <c r="O5355" i="3"/>
  <c r="P5355" i="3" s="1"/>
  <c r="Q5355" i="3" s="1" a="1"/>
  <c r="O5356" i="3"/>
  <c r="P5356" i="3" s="1"/>
  <c r="Q5356" i="3" s="1" a="1"/>
  <c r="O5357" i="3"/>
  <c r="P5357" i="3" s="1"/>
  <c r="Q5357" i="3" s="1" a="1"/>
  <c r="O5358" i="3"/>
  <c r="P5358" i="3" s="1"/>
  <c r="Q5358" i="3" s="1" a="1"/>
  <c r="O5359" i="3"/>
  <c r="P5359" i="3" s="1"/>
  <c r="Q5359" i="3" s="1" a="1"/>
  <c r="O5360" i="3"/>
  <c r="P5360" i="3" s="1"/>
  <c r="Q5360" i="3" s="1" a="1"/>
  <c r="O5361" i="3"/>
  <c r="P5361" i="3" s="1"/>
  <c r="Q5361" i="3" s="1" a="1"/>
  <c r="O5362" i="3"/>
  <c r="P5362" i="3" s="1"/>
  <c r="Q5362" i="3" s="1" a="1"/>
  <c r="O5363" i="3"/>
  <c r="P5363" i="3" s="1"/>
  <c r="Q5363" i="3" s="1" a="1"/>
  <c r="O5364" i="3"/>
  <c r="P5364" i="3" s="1"/>
  <c r="Q5364" i="3" s="1" a="1"/>
  <c r="O5365" i="3"/>
  <c r="P5365" i="3" s="1"/>
  <c r="Q5365" i="3" s="1" a="1"/>
  <c r="O5366" i="3"/>
  <c r="P5366" i="3" s="1"/>
  <c r="Q5366" i="3" s="1" a="1"/>
  <c r="O5367" i="3"/>
  <c r="P5367" i="3" s="1"/>
  <c r="Q5367" i="3" s="1" a="1"/>
  <c r="O5368" i="3"/>
  <c r="P5368" i="3" s="1"/>
  <c r="Q5368" i="3" s="1" a="1"/>
  <c r="O5369" i="3"/>
  <c r="P5369" i="3" s="1"/>
  <c r="Q5369" i="3" s="1" a="1"/>
  <c r="O5370" i="3"/>
  <c r="P5370" i="3" s="1"/>
  <c r="Q5370" i="3" s="1" a="1"/>
  <c r="O5371" i="3"/>
  <c r="P5371" i="3" s="1"/>
  <c r="Q5371" i="3" s="1" a="1"/>
  <c r="O5372" i="3"/>
  <c r="P5372" i="3" s="1"/>
  <c r="Q5372" i="3" s="1" a="1"/>
  <c r="O5373" i="3"/>
  <c r="P5373" i="3" s="1"/>
  <c r="Q5373" i="3" s="1" a="1"/>
  <c r="O5374" i="3"/>
  <c r="P5374" i="3" s="1"/>
  <c r="Q5374" i="3" s="1" a="1"/>
  <c r="O5375" i="3"/>
  <c r="P5375" i="3" s="1"/>
  <c r="Q5375" i="3" s="1" a="1"/>
  <c r="O5376" i="3"/>
  <c r="P5376" i="3" s="1"/>
  <c r="Q5376" i="3" s="1" a="1"/>
  <c r="O5377" i="3"/>
  <c r="P5377" i="3" s="1"/>
  <c r="Q5377" i="3" s="1" a="1"/>
  <c r="O5378" i="3"/>
  <c r="P5378" i="3" s="1"/>
  <c r="Q5378" i="3" s="1" a="1"/>
  <c r="O5379" i="3"/>
  <c r="P5379" i="3" s="1"/>
  <c r="Q5379" i="3" s="1" a="1"/>
  <c r="O5380" i="3"/>
  <c r="P5380" i="3" s="1"/>
  <c r="Q5380" i="3" s="1" a="1"/>
  <c r="O5381" i="3"/>
  <c r="P5381" i="3" s="1"/>
  <c r="Q5381" i="3" s="1" a="1"/>
  <c r="O5382" i="3"/>
  <c r="P5382" i="3" s="1"/>
  <c r="Q5382" i="3" s="1" a="1"/>
  <c r="O5383" i="3"/>
  <c r="P5383" i="3" s="1"/>
  <c r="Q5383" i="3" s="1" a="1"/>
  <c r="O5384" i="3"/>
  <c r="P5384" i="3" s="1"/>
  <c r="Q5384" i="3" s="1" a="1"/>
  <c r="O5385" i="3"/>
  <c r="P5385" i="3" s="1"/>
  <c r="Q5385" i="3" s="1" a="1"/>
  <c r="O5386" i="3"/>
  <c r="P5386" i="3" s="1"/>
  <c r="Q5386" i="3" s="1" a="1"/>
  <c r="O5387" i="3"/>
  <c r="P5387" i="3" s="1"/>
  <c r="Q5387" i="3" s="1" a="1"/>
  <c r="O5388" i="3"/>
  <c r="P5388" i="3" s="1"/>
  <c r="Q5388" i="3" s="1" a="1"/>
  <c r="O5389" i="3"/>
  <c r="P5389" i="3" s="1"/>
  <c r="Q5389" i="3" s="1" a="1"/>
  <c r="O5390" i="3"/>
  <c r="P5390" i="3" s="1"/>
  <c r="Q5390" i="3" s="1" a="1"/>
  <c r="O5391" i="3"/>
  <c r="P5391" i="3" s="1"/>
  <c r="Q5391" i="3" s="1" a="1"/>
  <c r="O5392" i="3"/>
  <c r="P5392" i="3" s="1"/>
  <c r="Q5392" i="3" s="1" a="1"/>
  <c r="O5393" i="3"/>
  <c r="P5393" i="3" s="1"/>
  <c r="Q5393" i="3" s="1" a="1"/>
  <c r="O5394" i="3"/>
  <c r="P5394" i="3" s="1"/>
  <c r="Q5394" i="3" s="1" a="1"/>
  <c r="O5395" i="3"/>
  <c r="P5395" i="3" s="1"/>
  <c r="Q5395" i="3" s="1" a="1"/>
  <c r="O5396" i="3"/>
  <c r="P5396" i="3" s="1"/>
  <c r="Q5396" i="3" s="1" a="1"/>
  <c r="O5397" i="3"/>
  <c r="P5397" i="3" s="1"/>
  <c r="Q5397" i="3" s="1" a="1"/>
  <c r="O5398" i="3"/>
  <c r="P5398" i="3" s="1"/>
  <c r="Q5398" i="3" s="1" a="1"/>
  <c r="O5399" i="3"/>
  <c r="P5399" i="3" s="1"/>
  <c r="Q5399" i="3" s="1" a="1"/>
  <c r="O5400" i="3"/>
  <c r="P5400" i="3" s="1"/>
  <c r="Q5400" i="3" s="1" a="1"/>
  <c r="O5401" i="3"/>
  <c r="P5401" i="3" s="1"/>
  <c r="Q5401" i="3" s="1" a="1"/>
  <c r="O5402" i="3"/>
  <c r="P5402" i="3" s="1"/>
  <c r="Q5402" i="3" s="1" a="1"/>
  <c r="O5403" i="3"/>
  <c r="P5403" i="3" s="1"/>
  <c r="Q5403" i="3" s="1" a="1"/>
  <c r="O5404" i="3"/>
  <c r="P5404" i="3" s="1"/>
  <c r="Q5404" i="3" s="1" a="1"/>
  <c r="O5405" i="3"/>
  <c r="P5405" i="3" s="1"/>
  <c r="Q5405" i="3" s="1" a="1"/>
  <c r="O5406" i="3"/>
  <c r="P5406" i="3" s="1"/>
  <c r="Q5406" i="3" s="1" a="1"/>
  <c r="O5407" i="3"/>
  <c r="P5407" i="3" s="1"/>
  <c r="Q5407" i="3" s="1" a="1"/>
  <c r="O5408" i="3"/>
  <c r="P5408" i="3" s="1"/>
  <c r="Q5408" i="3" s="1" a="1"/>
  <c r="O5409" i="3"/>
  <c r="P5409" i="3" s="1"/>
  <c r="Q5409" i="3" s="1" a="1"/>
  <c r="O5410" i="3"/>
  <c r="P5410" i="3" s="1"/>
  <c r="Q5410" i="3" s="1" a="1"/>
  <c r="O5411" i="3"/>
  <c r="P5411" i="3" s="1"/>
  <c r="Q5411" i="3" s="1" a="1"/>
  <c r="O5412" i="3"/>
  <c r="P5412" i="3" s="1"/>
  <c r="Q5412" i="3" s="1" a="1"/>
  <c r="O5413" i="3"/>
  <c r="P5413" i="3" s="1"/>
  <c r="Q5413" i="3" s="1" a="1"/>
  <c r="O5414" i="3"/>
  <c r="P5414" i="3" s="1"/>
  <c r="Q5414" i="3" s="1" a="1"/>
  <c r="O5415" i="3"/>
  <c r="P5415" i="3" s="1"/>
  <c r="Q5415" i="3" s="1" a="1"/>
  <c r="O5416" i="3"/>
  <c r="P5416" i="3" s="1"/>
  <c r="Q5416" i="3" s="1" a="1"/>
  <c r="O5417" i="3"/>
  <c r="P5417" i="3" s="1"/>
  <c r="Q5417" i="3" s="1" a="1"/>
  <c r="O5418" i="3"/>
  <c r="P5418" i="3" s="1"/>
  <c r="Q5418" i="3" s="1" a="1"/>
  <c r="O5419" i="3"/>
  <c r="P5419" i="3" s="1"/>
  <c r="Q5419" i="3" s="1" a="1"/>
  <c r="O5420" i="3"/>
  <c r="P5420" i="3" s="1"/>
  <c r="Q5420" i="3" s="1" a="1"/>
  <c r="O5421" i="3"/>
  <c r="P5421" i="3" s="1"/>
  <c r="Q5421" i="3" s="1" a="1"/>
  <c r="O5422" i="3"/>
  <c r="P5422" i="3" s="1"/>
  <c r="Q5422" i="3" s="1" a="1"/>
  <c r="O5423" i="3"/>
  <c r="P5423" i="3" s="1"/>
  <c r="Q5423" i="3" s="1" a="1"/>
  <c r="O5424" i="3"/>
  <c r="P5424" i="3" s="1"/>
  <c r="Q5424" i="3" s="1" a="1"/>
  <c r="O5425" i="3"/>
  <c r="P5425" i="3" s="1"/>
  <c r="Q5425" i="3" s="1" a="1"/>
  <c r="O5426" i="3"/>
  <c r="P5426" i="3" s="1"/>
  <c r="Q5426" i="3" s="1" a="1"/>
  <c r="O5427" i="3"/>
  <c r="P5427" i="3" s="1"/>
  <c r="Q5427" i="3" s="1" a="1"/>
  <c r="O5428" i="3"/>
  <c r="P5428" i="3" s="1"/>
  <c r="Q5428" i="3" s="1" a="1"/>
  <c r="O5429" i="3"/>
  <c r="P5429" i="3" s="1"/>
  <c r="Q5429" i="3" s="1" a="1"/>
  <c r="O5430" i="3"/>
  <c r="P5430" i="3" s="1"/>
  <c r="Q5430" i="3" s="1" a="1"/>
  <c r="O5431" i="3"/>
  <c r="P5431" i="3" s="1"/>
  <c r="Q5431" i="3" s="1" a="1"/>
  <c r="O5432" i="3"/>
  <c r="P5432" i="3" s="1"/>
  <c r="Q5432" i="3" s="1" a="1"/>
  <c r="O5433" i="3"/>
  <c r="P5433" i="3" s="1"/>
  <c r="Q5433" i="3" s="1" a="1"/>
  <c r="O5434" i="3"/>
  <c r="P5434" i="3" s="1"/>
  <c r="Q5434" i="3" s="1" a="1"/>
  <c r="O5435" i="3"/>
  <c r="P5435" i="3" s="1"/>
  <c r="Q5435" i="3" s="1" a="1"/>
  <c r="O5436" i="3"/>
  <c r="P5436" i="3" s="1"/>
  <c r="Q5436" i="3" s="1" a="1"/>
  <c r="O5437" i="3"/>
  <c r="P5437" i="3" s="1"/>
  <c r="Q5437" i="3" s="1" a="1"/>
  <c r="O5438" i="3"/>
  <c r="P5438" i="3" s="1"/>
  <c r="Q5438" i="3" s="1" a="1"/>
  <c r="O5439" i="3"/>
  <c r="P5439" i="3" s="1"/>
  <c r="Q5439" i="3" s="1" a="1"/>
  <c r="O5440" i="3"/>
  <c r="P5440" i="3" s="1"/>
  <c r="Q5440" i="3" s="1" a="1"/>
  <c r="O5441" i="3"/>
  <c r="P5441" i="3" s="1"/>
  <c r="Q5441" i="3" s="1" a="1"/>
  <c r="O5442" i="3"/>
  <c r="P5442" i="3" s="1"/>
  <c r="Q5442" i="3" s="1" a="1"/>
  <c r="O5443" i="3"/>
  <c r="P5443" i="3" s="1"/>
  <c r="Q5443" i="3" s="1" a="1"/>
  <c r="O5444" i="3"/>
  <c r="P5444" i="3" s="1"/>
  <c r="Q5444" i="3" s="1" a="1"/>
  <c r="O5445" i="3"/>
  <c r="P5445" i="3" s="1"/>
  <c r="Q5445" i="3" s="1" a="1"/>
  <c r="O5446" i="3"/>
  <c r="P5446" i="3" s="1"/>
  <c r="Q5446" i="3" s="1" a="1"/>
  <c r="O5447" i="3"/>
  <c r="P5447" i="3" s="1"/>
  <c r="Q5447" i="3" s="1" a="1"/>
  <c r="O5448" i="3"/>
  <c r="P5448" i="3" s="1"/>
  <c r="Q5448" i="3" s="1" a="1"/>
  <c r="O5449" i="3"/>
  <c r="P5449" i="3" s="1"/>
  <c r="Q5449" i="3" s="1" a="1"/>
  <c r="O5450" i="3"/>
  <c r="P5450" i="3" s="1"/>
  <c r="Q5450" i="3" s="1" a="1"/>
  <c r="O5451" i="3"/>
  <c r="P5451" i="3" s="1"/>
  <c r="Q5451" i="3" s="1" a="1"/>
  <c r="O5452" i="3"/>
  <c r="P5452" i="3" s="1"/>
  <c r="Q5452" i="3" s="1" a="1"/>
  <c r="O5453" i="3"/>
  <c r="P5453" i="3" s="1"/>
  <c r="Q5453" i="3" s="1" a="1"/>
  <c r="O5454" i="3"/>
  <c r="P5454" i="3" s="1"/>
  <c r="Q5454" i="3" s="1" a="1"/>
  <c r="O5455" i="3"/>
  <c r="P5455" i="3" s="1"/>
  <c r="Q5455" i="3" s="1" a="1"/>
  <c r="O5456" i="3"/>
  <c r="P5456" i="3" s="1"/>
  <c r="Q5456" i="3" s="1" a="1"/>
  <c r="O5457" i="3"/>
  <c r="P5457" i="3" s="1"/>
  <c r="Q5457" i="3" s="1" a="1"/>
  <c r="O5458" i="3"/>
  <c r="P5458" i="3" s="1"/>
  <c r="Q5458" i="3" s="1" a="1"/>
  <c r="O5459" i="3"/>
  <c r="P5459" i="3" s="1"/>
  <c r="Q5459" i="3" s="1" a="1"/>
  <c r="O5460" i="3"/>
  <c r="P5460" i="3" s="1"/>
  <c r="Q5460" i="3" s="1" a="1"/>
  <c r="O5461" i="3"/>
  <c r="P5461" i="3" s="1"/>
  <c r="Q5461" i="3" s="1" a="1"/>
  <c r="O5462" i="3"/>
  <c r="P5462" i="3" s="1"/>
  <c r="Q5462" i="3" s="1" a="1"/>
  <c r="O5463" i="3"/>
  <c r="P5463" i="3" s="1"/>
  <c r="Q5463" i="3" s="1" a="1"/>
  <c r="O5464" i="3"/>
  <c r="P5464" i="3" s="1"/>
  <c r="Q5464" i="3" s="1" a="1"/>
  <c r="O5465" i="3"/>
  <c r="P5465" i="3" s="1"/>
  <c r="Q5465" i="3" s="1" a="1"/>
  <c r="O5466" i="3"/>
  <c r="P5466" i="3" s="1"/>
  <c r="Q5466" i="3" s="1" a="1"/>
  <c r="O5467" i="3"/>
  <c r="P5467" i="3" s="1"/>
  <c r="Q5467" i="3" s="1" a="1"/>
  <c r="O5468" i="3"/>
  <c r="P5468" i="3" s="1"/>
  <c r="Q5468" i="3" s="1" a="1"/>
  <c r="O5469" i="3"/>
  <c r="P5469" i="3" s="1"/>
  <c r="Q5469" i="3" s="1" a="1"/>
  <c r="O5470" i="3"/>
  <c r="P5470" i="3" s="1"/>
  <c r="Q5470" i="3" s="1" a="1"/>
  <c r="O5471" i="3"/>
  <c r="P5471" i="3" s="1"/>
  <c r="Q5471" i="3" s="1" a="1"/>
  <c r="O5472" i="3"/>
  <c r="P5472" i="3" s="1"/>
  <c r="Q5472" i="3" s="1" a="1"/>
  <c r="O5473" i="3"/>
  <c r="P5473" i="3" s="1"/>
  <c r="Q5473" i="3" s="1" a="1"/>
  <c r="O5474" i="3"/>
  <c r="P5474" i="3" s="1"/>
  <c r="Q5474" i="3" s="1" a="1"/>
  <c r="O5475" i="3"/>
  <c r="P5475" i="3" s="1"/>
  <c r="Q5475" i="3" s="1" a="1"/>
  <c r="O5476" i="3"/>
  <c r="P5476" i="3" s="1"/>
  <c r="Q5476" i="3" s="1" a="1"/>
  <c r="O5477" i="3"/>
  <c r="P5477" i="3" s="1"/>
  <c r="Q5477" i="3" s="1" a="1"/>
  <c r="O5478" i="3"/>
  <c r="P5478" i="3" s="1"/>
  <c r="Q5478" i="3" s="1" a="1"/>
  <c r="O5479" i="3"/>
  <c r="P5479" i="3" s="1"/>
  <c r="Q5479" i="3" s="1" a="1"/>
  <c r="O5480" i="3"/>
  <c r="P5480" i="3" s="1"/>
  <c r="Q5480" i="3" s="1" a="1"/>
  <c r="O5481" i="3"/>
  <c r="P5481" i="3" s="1"/>
  <c r="Q5481" i="3" s="1" a="1"/>
  <c r="O5482" i="3"/>
  <c r="P5482" i="3" s="1"/>
  <c r="Q5482" i="3" s="1" a="1"/>
  <c r="O5483" i="3"/>
  <c r="P5483" i="3" s="1"/>
  <c r="Q5483" i="3" s="1" a="1"/>
  <c r="O5484" i="3"/>
  <c r="P5484" i="3" s="1"/>
  <c r="Q5484" i="3" s="1" a="1"/>
  <c r="O5485" i="3"/>
  <c r="P5485" i="3" s="1"/>
  <c r="Q5485" i="3" s="1" a="1"/>
  <c r="O5486" i="3"/>
  <c r="P5486" i="3" s="1"/>
  <c r="Q5486" i="3" s="1" a="1"/>
  <c r="O5487" i="3"/>
  <c r="P5487" i="3" s="1"/>
  <c r="Q5487" i="3" s="1" a="1"/>
  <c r="O5488" i="3"/>
  <c r="P5488" i="3" s="1"/>
  <c r="Q5488" i="3" s="1" a="1"/>
  <c r="O5489" i="3"/>
  <c r="P5489" i="3" s="1"/>
  <c r="Q5489" i="3" s="1" a="1"/>
  <c r="O5490" i="3"/>
  <c r="P5490" i="3" s="1"/>
  <c r="Q5490" i="3" s="1" a="1"/>
  <c r="O5491" i="3"/>
  <c r="P5491" i="3" s="1"/>
  <c r="Q5491" i="3" s="1" a="1"/>
  <c r="O5492" i="3"/>
  <c r="P5492" i="3" s="1"/>
  <c r="Q5492" i="3" s="1" a="1"/>
  <c r="O5493" i="3"/>
  <c r="P5493" i="3" s="1"/>
  <c r="Q5493" i="3" s="1" a="1"/>
  <c r="O5494" i="3"/>
  <c r="P5494" i="3" s="1"/>
  <c r="Q5494" i="3" s="1" a="1"/>
  <c r="O5495" i="3"/>
  <c r="P5495" i="3" s="1"/>
  <c r="Q5495" i="3" s="1" a="1"/>
  <c r="O5496" i="3"/>
  <c r="P5496" i="3" s="1"/>
  <c r="Q5496" i="3" s="1" a="1"/>
  <c r="O5497" i="3"/>
  <c r="P5497" i="3" s="1"/>
  <c r="Q5497" i="3" s="1" a="1"/>
  <c r="O5498" i="3"/>
  <c r="P5498" i="3" s="1"/>
  <c r="Q5498" i="3" s="1" a="1"/>
  <c r="O5499" i="3"/>
  <c r="P5499" i="3" s="1"/>
  <c r="Q5499" i="3" s="1" a="1"/>
  <c r="O5500" i="3"/>
  <c r="P5500" i="3" s="1"/>
  <c r="Q5500" i="3" s="1" a="1"/>
  <c r="O5501" i="3"/>
  <c r="P5501" i="3" s="1"/>
  <c r="Q5501" i="3" s="1" a="1"/>
  <c r="O5502" i="3"/>
  <c r="P5502" i="3" s="1"/>
  <c r="Q5502" i="3" s="1" a="1"/>
  <c r="O5503" i="3"/>
  <c r="P5503" i="3" s="1"/>
  <c r="Q5503" i="3" s="1" a="1"/>
  <c r="O5504" i="3"/>
  <c r="P5504" i="3" s="1"/>
  <c r="Q5504" i="3" s="1" a="1"/>
  <c r="O5505" i="3"/>
  <c r="P5505" i="3" s="1"/>
  <c r="Q5505" i="3" s="1" a="1"/>
  <c r="O5506" i="3"/>
  <c r="P5506" i="3" s="1"/>
  <c r="Q5506" i="3" s="1" a="1"/>
  <c r="O5507" i="3"/>
  <c r="P5507" i="3" s="1"/>
  <c r="Q5507" i="3" s="1" a="1"/>
  <c r="O5508" i="3"/>
  <c r="P5508" i="3" s="1"/>
  <c r="Q5508" i="3" s="1" a="1"/>
  <c r="O5509" i="3"/>
  <c r="P5509" i="3" s="1"/>
  <c r="Q5509" i="3" s="1" a="1"/>
  <c r="O5510" i="3"/>
  <c r="P5510" i="3" s="1"/>
  <c r="Q5510" i="3" s="1" a="1"/>
  <c r="O5511" i="3"/>
  <c r="P5511" i="3" s="1"/>
  <c r="Q5511" i="3" s="1" a="1"/>
  <c r="O5512" i="3"/>
  <c r="P5512" i="3" s="1"/>
  <c r="Q5512" i="3" s="1" a="1"/>
  <c r="O5513" i="3"/>
  <c r="P5513" i="3" s="1"/>
  <c r="Q5513" i="3" s="1" a="1"/>
  <c r="O5514" i="3"/>
  <c r="P5514" i="3" s="1"/>
  <c r="Q5514" i="3" s="1" a="1"/>
  <c r="O5515" i="3"/>
  <c r="P5515" i="3" s="1"/>
  <c r="Q5515" i="3" s="1" a="1"/>
  <c r="O5516" i="3"/>
  <c r="P5516" i="3" s="1"/>
  <c r="Q5516" i="3" s="1" a="1"/>
  <c r="O5517" i="3"/>
  <c r="P5517" i="3" s="1"/>
  <c r="Q5517" i="3" s="1" a="1"/>
  <c r="O5518" i="3"/>
  <c r="P5518" i="3" s="1"/>
  <c r="Q5518" i="3" s="1" a="1"/>
  <c r="O5519" i="3"/>
  <c r="P5519" i="3" s="1"/>
  <c r="Q5519" i="3" s="1" a="1"/>
  <c r="O5520" i="3"/>
  <c r="P5520" i="3" s="1"/>
  <c r="Q5520" i="3" s="1" a="1"/>
  <c r="O5521" i="3"/>
  <c r="P5521" i="3" s="1"/>
  <c r="Q5521" i="3" s="1" a="1"/>
  <c r="O5522" i="3"/>
  <c r="P5522" i="3" s="1"/>
  <c r="Q5522" i="3" s="1" a="1"/>
  <c r="O5523" i="3"/>
  <c r="P5523" i="3" s="1"/>
  <c r="Q5523" i="3" s="1" a="1"/>
  <c r="O5524" i="3"/>
  <c r="P5524" i="3" s="1"/>
  <c r="Q5524" i="3" s="1" a="1"/>
  <c r="O5525" i="3"/>
  <c r="P5525" i="3" s="1"/>
  <c r="Q5525" i="3" s="1" a="1"/>
  <c r="O5526" i="3"/>
  <c r="P5526" i="3" s="1"/>
  <c r="Q5526" i="3" s="1" a="1"/>
  <c r="O5527" i="3"/>
  <c r="P5527" i="3" s="1"/>
  <c r="Q5527" i="3" s="1" a="1"/>
  <c r="O5528" i="3"/>
  <c r="P5528" i="3" s="1"/>
  <c r="Q5528" i="3" s="1" a="1"/>
  <c r="O5529" i="3"/>
  <c r="P5529" i="3" s="1"/>
  <c r="Q5529" i="3" s="1" a="1"/>
  <c r="O5530" i="3"/>
  <c r="P5530" i="3" s="1"/>
  <c r="Q5530" i="3" s="1" a="1"/>
  <c r="O5531" i="3"/>
  <c r="P5531" i="3" s="1"/>
  <c r="Q5531" i="3" s="1" a="1"/>
  <c r="O5532" i="3"/>
  <c r="P5532" i="3" s="1"/>
  <c r="Q5532" i="3" s="1" a="1"/>
  <c r="O5533" i="3"/>
  <c r="P5533" i="3" s="1"/>
  <c r="Q5533" i="3" s="1" a="1"/>
  <c r="O5534" i="3"/>
  <c r="P5534" i="3" s="1"/>
  <c r="Q5534" i="3" s="1" a="1"/>
  <c r="O5535" i="3"/>
  <c r="P5535" i="3" s="1"/>
  <c r="Q5535" i="3" s="1" a="1"/>
  <c r="O5536" i="3"/>
  <c r="P5536" i="3" s="1"/>
  <c r="Q5536" i="3" s="1" a="1"/>
  <c r="O5537" i="3"/>
  <c r="P5537" i="3" s="1"/>
  <c r="Q5537" i="3" s="1" a="1"/>
  <c r="O5538" i="3"/>
  <c r="P5538" i="3" s="1"/>
  <c r="Q5538" i="3" s="1" a="1"/>
  <c r="O5539" i="3"/>
  <c r="P5539" i="3" s="1"/>
  <c r="Q5539" i="3" s="1" a="1"/>
  <c r="O5540" i="3"/>
  <c r="P5540" i="3" s="1"/>
  <c r="Q5540" i="3" s="1" a="1"/>
  <c r="O5541" i="3"/>
  <c r="P5541" i="3" s="1"/>
  <c r="Q5541" i="3" s="1" a="1"/>
  <c r="O5542" i="3"/>
  <c r="P5542" i="3" s="1"/>
  <c r="Q5542" i="3" s="1" a="1"/>
  <c r="O5543" i="3"/>
  <c r="P5543" i="3" s="1"/>
  <c r="Q5543" i="3" s="1" a="1"/>
  <c r="O5544" i="3"/>
  <c r="P5544" i="3" s="1"/>
  <c r="Q5544" i="3" s="1" a="1"/>
  <c r="O5545" i="3"/>
  <c r="P5545" i="3" s="1"/>
  <c r="Q5545" i="3" s="1" a="1"/>
  <c r="O5546" i="3"/>
  <c r="P5546" i="3" s="1"/>
  <c r="Q5546" i="3" s="1" a="1"/>
  <c r="O5547" i="3"/>
  <c r="P5547" i="3" s="1"/>
  <c r="Q5547" i="3" s="1" a="1"/>
  <c r="O5548" i="3"/>
  <c r="P5548" i="3" s="1"/>
  <c r="Q5548" i="3" s="1" a="1"/>
  <c r="O5549" i="3"/>
  <c r="P5549" i="3" s="1"/>
  <c r="Q5549" i="3" s="1" a="1"/>
  <c r="O5550" i="3"/>
  <c r="P5550" i="3" s="1"/>
  <c r="Q5550" i="3" s="1" a="1"/>
  <c r="O5551" i="3"/>
  <c r="P5551" i="3" s="1"/>
  <c r="Q5551" i="3" s="1" a="1"/>
  <c r="O5552" i="3"/>
  <c r="P5552" i="3" s="1"/>
  <c r="Q5552" i="3" s="1" a="1"/>
  <c r="O5553" i="3"/>
  <c r="P5553" i="3" s="1"/>
  <c r="Q5553" i="3" s="1" a="1"/>
  <c r="O5554" i="3"/>
  <c r="P5554" i="3" s="1"/>
  <c r="Q5554" i="3" s="1" a="1"/>
  <c r="O5555" i="3"/>
  <c r="P5555" i="3" s="1"/>
  <c r="Q5555" i="3" s="1" a="1"/>
  <c r="O5556" i="3"/>
  <c r="P5556" i="3" s="1"/>
  <c r="Q5556" i="3" s="1" a="1"/>
  <c r="O5557" i="3"/>
  <c r="P5557" i="3" s="1"/>
  <c r="Q5557" i="3" s="1" a="1"/>
  <c r="O5558" i="3"/>
  <c r="P5558" i="3" s="1"/>
  <c r="Q5558" i="3" s="1" a="1"/>
  <c r="O5559" i="3"/>
  <c r="P5559" i="3" s="1"/>
  <c r="Q5559" i="3" s="1" a="1"/>
  <c r="O5560" i="3"/>
  <c r="P5560" i="3" s="1"/>
  <c r="Q5560" i="3" s="1" a="1"/>
  <c r="O5561" i="3"/>
  <c r="P5561" i="3" s="1"/>
  <c r="Q5561" i="3" s="1" a="1"/>
  <c r="O5562" i="3"/>
  <c r="P5562" i="3" s="1"/>
  <c r="Q5562" i="3" s="1" a="1"/>
  <c r="O5563" i="3"/>
  <c r="P5563" i="3" s="1"/>
  <c r="Q5563" i="3" s="1" a="1"/>
  <c r="O5564" i="3"/>
  <c r="P5564" i="3" s="1"/>
  <c r="Q5564" i="3" s="1" a="1"/>
  <c r="O5565" i="3"/>
  <c r="P5565" i="3" s="1"/>
  <c r="Q5565" i="3" s="1" a="1"/>
  <c r="O5566" i="3"/>
  <c r="P5566" i="3" s="1"/>
  <c r="Q5566" i="3" s="1" a="1"/>
  <c r="O5567" i="3"/>
  <c r="P5567" i="3" s="1"/>
  <c r="Q5567" i="3" s="1" a="1"/>
  <c r="O5568" i="3"/>
  <c r="P5568" i="3" s="1"/>
  <c r="Q5568" i="3" s="1" a="1"/>
  <c r="O5569" i="3"/>
  <c r="P5569" i="3" s="1"/>
  <c r="Q5569" i="3" s="1" a="1"/>
  <c r="O5570" i="3"/>
  <c r="P5570" i="3" s="1"/>
  <c r="Q5570" i="3" s="1" a="1"/>
  <c r="O5571" i="3"/>
  <c r="P5571" i="3" s="1"/>
  <c r="Q5571" i="3" s="1" a="1"/>
  <c r="O5572" i="3"/>
  <c r="P5572" i="3" s="1"/>
  <c r="Q5572" i="3" s="1" a="1"/>
  <c r="O5573" i="3"/>
  <c r="P5573" i="3" s="1"/>
  <c r="Q5573" i="3" s="1" a="1"/>
  <c r="O5574" i="3"/>
  <c r="P5574" i="3" s="1"/>
  <c r="Q5574" i="3" s="1" a="1"/>
  <c r="O5575" i="3"/>
  <c r="P5575" i="3" s="1"/>
  <c r="Q5575" i="3" s="1" a="1"/>
  <c r="O5576" i="3"/>
  <c r="P5576" i="3" s="1"/>
  <c r="Q5576" i="3" s="1" a="1"/>
  <c r="O5577" i="3"/>
  <c r="P5577" i="3" s="1"/>
  <c r="Q5577" i="3" s="1" a="1"/>
  <c r="O5578" i="3"/>
  <c r="P5578" i="3" s="1"/>
  <c r="Q5578" i="3" s="1" a="1"/>
  <c r="O5579" i="3"/>
  <c r="P5579" i="3" s="1"/>
  <c r="Q5579" i="3" s="1" a="1"/>
  <c r="O5580" i="3"/>
  <c r="P5580" i="3" s="1"/>
  <c r="Q5580" i="3" s="1" a="1"/>
  <c r="O5581" i="3"/>
  <c r="P5581" i="3" s="1"/>
  <c r="Q5581" i="3" s="1" a="1"/>
  <c r="O5582" i="3"/>
  <c r="P5582" i="3" s="1"/>
  <c r="Q5582" i="3" s="1" a="1"/>
  <c r="O5583" i="3"/>
  <c r="P5583" i="3" s="1"/>
  <c r="Q5583" i="3" s="1" a="1"/>
  <c r="O5584" i="3"/>
  <c r="P5584" i="3" s="1"/>
  <c r="Q5584" i="3" s="1" a="1"/>
  <c r="O5585" i="3"/>
  <c r="P5585" i="3" s="1"/>
  <c r="Q5585" i="3" s="1" a="1"/>
  <c r="O5586" i="3"/>
  <c r="P5586" i="3" s="1"/>
  <c r="Q5586" i="3" s="1" a="1"/>
  <c r="O5587" i="3"/>
  <c r="P5587" i="3" s="1"/>
  <c r="Q5587" i="3" s="1" a="1"/>
  <c r="O5588" i="3"/>
  <c r="P5588" i="3" s="1"/>
  <c r="Q5588" i="3" s="1" a="1"/>
  <c r="O5589" i="3"/>
  <c r="P5589" i="3" s="1"/>
  <c r="Q5589" i="3" s="1" a="1"/>
  <c r="O5590" i="3"/>
  <c r="P5590" i="3" s="1"/>
  <c r="Q5590" i="3" s="1" a="1"/>
  <c r="O5591" i="3"/>
  <c r="P5591" i="3" s="1"/>
  <c r="Q5591" i="3" s="1" a="1"/>
  <c r="O5592" i="3"/>
  <c r="P5592" i="3" s="1"/>
  <c r="Q5592" i="3" s="1" a="1"/>
  <c r="O5593" i="3"/>
  <c r="P5593" i="3" s="1"/>
  <c r="Q5593" i="3" s="1" a="1"/>
  <c r="O5594" i="3"/>
  <c r="P5594" i="3" s="1"/>
  <c r="Q5594" i="3" s="1" a="1"/>
  <c r="O5595" i="3"/>
  <c r="P5595" i="3" s="1"/>
  <c r="Q5595" i="3" s="1" a="1"/>
  <c r="O5596" i="3"/>
  <c r="P5596" i="3" s="1"/>
  <c r="Q5596" i="3" s="1" a="1"/>
  <c r="O5597" i="3"/>
  <c r="P5597" i="3" s="1"/>
  <c r="Q5597" i="3" s="1" a="1"/>
  <c r="O5598" i="3"/>
  <c r="P5598" i="3" s="1"/>
  <c r="Q5598" i="3" s="1" a="1"/>
  <c r="O5599" i="3"/>
  <c r="P5599" i="3" s="1"/>
  <c r="Q5599" i="3" s="1" a="1"/>
  <c r="O5600" i="3"/>
  <c r="P5600" i="3" s="1"/>
  <c r="Q5600" i="3" s="1" a="1"/>
  <c r="O5601" i="3"/>
  <c r="P5601" i="3" s="1"/>
  <c r="Q5601" i="3" s="1" a="1"/>
  <c r="O5602" i="3"/>
  <c r="P5602" i="3" s="1"/>
  <c r="Q5602" i="3" s="1" a="1"/>
  <c r="O5603" i="3"/>
  <c r="P5603" i="3" s="1"/>
  <c r="Q5603" i="3" s="1" a="1"/>
  <c r="O5604" i="3"/>
  <c r="P5604" i="3" s="1"/>
  <c r="Q5604" i="3" s="1" a="1"/>
  <c r="O5605" i="3"/>
  <c r="P5605" i="3" s="1"/>
  <c r="Q5605" i="3" s="1" a="1"/>
  <c r="O5606" i="3"/>
  <c r="P5606" i="3" s="1"/>
  <c r="Q5606" i="3" s="1" a="1"/>
  <c r="O5607" i="3"/>
  <c r="P5607" i="3" s="1"/>
  <c r="Q5607" i="3" s="1" a="1"/>
  <c r="O5608" i="3"/>
  <c r="P5608" i="3" s="1"/>
  <c r="Q5608" i="3" s="1" a="1"/>
  <c r="O5609" i="3"/>
  <c r="P5609" i="3" s="1"/>
  <c r="Q5609" i="3" s="1" a="1"/>
  <c r="O5610" i="3"/>
  <c r="P5610" i="3" s="1"/>
  <c r="Q5610" i="3" s="1" a="1"/>
  <c r="O5611" i="3"/>
  <c r="P5611" i="3" s="1"/>
  <c r="Q5611" i="3" s="1" a="1"/>
  <c r="O5612" i="3"/>
  <c r="P5612" i="3" s="1"/>
  <c r="Q5612" i="3" s="1" a="1"/>
  <c r="O5613" i="3"/>
  <c r="P5613" i="3" s="1"/>
  <c r="Q5613" i="3" s="1" a="1"/>
  <c r="O5614" i="3"/>
  <c r="P5614" i="3" s="1"/>
  <c r="Q5614" i="3" s="1" a="1"/>
  <c r="O5615" i="3"/>
  <c r="P5615" i="3" s="1"/>
  <c r="Q5615" i="3" s="1" a="1"/>
  <c r="O5616" i="3"/>
  <c r="P5616" i="3" s="1"/>
  <c r="Q5616" i="3" s="1" a="1"/>
  <c r="O5617" i="3"/>
  <c r="P5617" i="3" s="1"/>
  <c r="Q5617" i="3" s="1" a="1"/>
  <c r="O5618" i="3"/>
  <c r="P5618" i="3" s="1"/>
  <c r="Q5618" i="3" s="1" a="1"/>
  <c r="O5619" i="3"/>
  <c r="P5619" i="3" s="1"/>
  <c r="Q5619" i="3" s="1" a="1"/>
  <c r="O5620" i="3"/>
  <c r="P5620" i="3" s="1"/>
  <c r="Q5620" i="3" s="1" a="1"/>
  <c r="O5621" i="3"/>
  <c r="P5621" i="3" s="1"/>
  <c r="Q5621" i="3" s="1" a="1"/>
  <c r="O5622" i="3"/>
  <c r="P5622" i="3" s="1"/>
  <c r="Q5622" i="3" s="1" a="1"/>
  <c r="O5623" i="3"/>
  <c r="P5623" i="3" s="1"/>
  <c r="Q5623" i="3" s="1" a="1"/>
  <c r="O5624" i="3"/>
  <c r="P5624" i="3" s="1"/>
  <c r="Q5624" i="3" s="1" a="1"/>
  <c r="O5625" i="3"/>
  <c r="P5625" i="3" s="1"/>
  <c r="Q5625" i="3" s="1" a="1"/>
  <c r="O5626" i="3"/>
  <c r="P5626" i="3" s="1"/>
  <c r="Q5626" i="3" s="1" a="1"/>
  <c r="O5627" i="3"/>
  <c r="P5627" i="3" s="1"/>
  <c r="Q5627" i="3" s="1" a="1"/>
  <c r="O5628" i="3"/>
  <c r="P5628" i="3" s="1"/>
  <c r="Q5628" i="3" s="1" a="1"/>
  <c r="O5629" i="3"/>
  <c r="P5629" i="3" s="1"/>
  <c r="Q5629" i="3" s="1" a="1"/>
  <c r="O5630" i="3"/>
  <c r="P5630" i="3" s="1"/>
  <c r="Q5630" i="3" s="1" a="1"/>
  <c r="O5631" i="3"/>
  <c r="P5631" i="3" s="1"/>
  <c r="Q5631" i="3" s="1" a="1"/>
  <c r="O5632" i="3"/>
  <c r="P5632" i="3" s="1"/>
  <c r="Q5632" i="3" s="1" a="1"/>
  <c r="O5633" i="3"/>
  <c r="P5633" i="3" s="1"/>
  <c r="Q5633" i="3" s="1" a="1"/>
  <c r="O5634" i="3"/>
  <c r="P5634" i="3" s="1"/>
  <c r="Q5634" i="3" s="1" a="1"/>
  <c r="O5635" i="3"/>
  <c r="P5635" i="3" s="1"/>
  <c r="Q5635" i="3" s="1" a="1"/>
  <c r="O5636" i="3"/>
  <c r="P5636" i="3" s="1"/>
  <c r="Q5636" i="3" s="1" a="1"/>
  <c r="O5637" i="3"/>
  <c r="P5637" i="3" s="1"/>
  <c r="Q5637" i="3" s="1" a="1"/>
  <c r="O5638" i="3"/>
  <c r="P5638" i="3" s="1"/>
  <c r="Q5638" i="3" s="1" a="1"/>
  <c r="O5639" i="3"/>
  <c r="P5639" i="3" s="1"/>
  <c r="Q5639" i="3" s="1" a="1"/>
  <c r="O5640" i="3"/>
  <c r="P5640" i="3" s="1"/>
  <c r="Q5640" i="3" s="1" a="1"/>
  <c r="O5641" i="3"/>
  <c r="P5641" i="3" s="1"/>
  <c r="Q5641" i="3" s="1" a="1"/>
  <c r="O5642" i="3"/>
  <c r="P5642" i="3" s="1"/>
  <c r="Q5642" i="3" s="1" a="1"/>
  <c r="O5643" i="3"/>
  <c r="P5643" i="3" s="1"/>
  <c r="Q5643" i="3" s="1" a="1"/>
  <c r="O5644" i="3"/>
  <c r="P5644" i="3" s="1"/>
  <c r="Q5644" i="3" s="1" a="1"/>
  <c r="O5645" i="3"/>
  <c r="P5645" i="3" s="1"/>
  <c r="Q5645" i="3" s="1" a="1"/>
  <c r="O5646" i="3"/>
  <c r="P5646" i="3" s="1"/>
  <c r="Q5646" i="3" s="1" a="1"/>
  <c r="O5647" i="3"/>
  <c r="P5647" i="3" s="1"/>
  <c r="Q5647" i="3" s="1" a="1"/>
  <c r="O5648" i="3"/>
  <c r="P5648" i="3" s="1"/>
  <c r="Q5648" i="3" s="1" a="1"/>
  <c r="O5649" i="3"/>
  <c r="P5649" i="3" s="1"/>
  <c r="Q5649" i="3" s="1" a="1"/>
  <c r="O5650" i="3"/>
  <c r="P5650" i="3" s="1"/>
  <c r="Q5650" i="3" s="1" a="1"/>
  <c r="O5651" i="3"/>
  <c r="P5651" i="3" s="1"/>
  <c r="Q5651" i="3" s="1" a="1"/>
  <c r="O5652" i="3"/>
  <c r="P5652" i="3" s="1"/>
  <c r="Q5652" i="3" s="1" a="1"/>
  <c r="O5653" i="3"/>
  <c r="P5653" i="3" s="1"/>
  <c r="Q5653" i="3" s="1" a="1"/>
  <c r="O5654" i="3"/>
  <c r="P5654" i="3" s="1"/>
  <c r="Q5654" i="3" s="1" a="1"/>
  <c r="O5655" i="3"/>
  <c r="P5655" i="3" s="1"/>
  <c r="Q5655" i="3" s="1" a="1"/>
  <c r="O5656" i="3"/>
  <c r="P5656" i="3" s="1"/>
  <c r="Q5656" i="3" s="1" a="1"/>
  <c r="O5657" i="3"/>
  <c r="P5657" i="3" s="1"/>
  <c r="Q5657" i="3" s="1" a="1"/>
  <c r="O5658" i="3"/>
  <c r="P5658" i="3" s="1"/>
  <c r="Q5658" i="3" s="1" a="1"/>
  <c r="O5659" i="3"/>
  <c r="P5659" i="3" s="1"/>
  <c r="Q5659" i="3" s="1" a="1"/>
  <c r="O5660" i="3"/>
  <c r="P5660" i="3" s="1"/>
  <c r="Q5660" i="3" s="1" a="1"/>
  <c r="O5661" i="3"/>
  <c r="P5661" i="3" s="1"/>
  <c r="Q5661" i="3" s="1" a="1"/>
  <c r="O5662" i="3"/>
  <c r="P5662" i="3" s="1"/>
  <c r="Q5662" i="3" s="1" a="1"/>
  <c r="O5663" i="3"/>
  <c r="P5663" i="3" s="1"/>
  <c r="Q5663" i="3" s="1" a="1"/>
  <c r="O5664" i="3"/>
  <c r="P5664" i="3" s="1"/>
  <c r="Q5664" i="3" s="1" a="1"/>
  <c r="O5665" i="3"/>
  <c r="P5665" i="3" s="1"/>
  <c r="Q5665" i="3" s="1" a="1"/>
  <c r="O5666" i="3"/>
  <c r="P5666" i="3" s="1"/>
  <c r="Q5666" i="3" s="1" a="1"/>
  <c r="O5667" i="3"/>
  <c r="P5667" i="3" s="1"/>
  <c r="Q5667" i="3" s="1" a="1"/>
  <c r="O5668" i="3"/>
  <c r="P5668" i="3" s="1"/>
  <c r="Q5668" i="3" s="1" a="1"/>
  <c r="O5669" i="3"/>
  <c r="P5669" i="3" s="1"/>
  <c r="Q5669" i="3" s="1" a="1"/>
  <c r="O5670" i="3"/>
  <c r="P5670" i="3" s="1"/>
  <c r="Q5670" i="3" s="1" a="1"/>
  <c r="O5671" i="3"/>
  <c r="P5671" i="3" s="1"/>
  <c r="Q5671" i="3" s="1" a="1"/>
  <c r="O5672" i="3"/>
  <c r="P5672" i="3" s="1"/>
  <c r="Q5672" i="3" s="1" a="1"/>
  <c r="O5673" i="3"/>
  <c r="P5673" i="3" s="1"/>
  <c r="Q5673" i="3" s="1" a="1"/>
  <c r="O5674" i="3"/>
  <c r="P5674" i="3" s="1"/>
  <c r="Q5674" i="3" s="1" a="1"/>
  <c r="O5675" i="3"/>
  <c r="P5675" i="3" s="1"/>
  <c r="Q5675" i="3" s="1" a="1"/>
  <c r="O5676" i="3"/>
  <c r="P5676" i="3" s="1"/>
  <c r="Q5676" i="3" s="1" a="1"/>
  <c r="O5677" i="3"/>
  <c r="P5677" i="3" s="1"/>
  <c r="Q5677" i="3" s="1" a="1"/>
  <c r="O5678" i="3"/>
  <c r="P5678" i="3" s="1"/>
  <c r="Q5678" i="3" s="1" a="1"/>
  <c r="O5679" i="3"/>
  <c r="P5679" i="3" s="1"/>
  <c r="Q5679" i="3" s="1" a="1"/>
  <c r="O5680" i="3"/>
  <c r="P5680" i="3" s="1"/>
  <c r="Q5680" i="3" s="1" a="1"/>
  <c r="O5681" i="3"/>
  <c r="P5681" i="3" s="1"/>
  <c r="Q5681" i="3" s="1" a="1"/>
  <c r="O5682" i="3"/>
  <c r="P5682" i="3" s="1"/>
  <c r="Q5682" i="3" s="1" a="1"/>
  <c r="O5683" i="3"/>
  <c r="P5683" i="3" s="1"/>
  <c r="Q5683" i="3" s="1" a="1"/>
  <c r="O5684" i="3"/>
  <c r="P5684" i="3" s="1"/>
  <c r="Q5684" i="3" s="1" a="1"/>
  <c r="O5685" i="3"/>
  <c r="P5685" i="3" s="1"/>
  <c r="Q5685" i="3" s="1" a="1"/>
  <c r="O5686" i="3"/>
  <c r="P5686" i="3" s="1"/>
  <c r="Q5686" i="3" s="1" a="1"/>
  <c r="O5687" i="3"/>
  <c r="P5687" i="3" s="1"/>
  <c r="Q5687" i="3" s="1" a="1"/>
  <c r="O5688" i="3"/>
  <c r="P5688" i="3" s="1"/>
  <c r="Q5688" i="3" s="1" a="1"/>
  <c r="O5689" i="3"/>
  <c r="P5689" i="3" s="1"/>
  <c r="Q5689" i="3" s="1" a="1"/>
  <c r="O5690" i="3"/>
  <c r="P5690" i="3" s="1"/>
  <c r="Q5690" i="3" s="1" a="1"/>
  <c r="O5691" i="3"/>
  <c r="P5691" i="3" s="1"/>
  <c r="Q5691" i="3" s="1" a="1"/>
  <c r="O5692" i="3"/>
  <c r="P5692" i="3" s="1"/>
  <c r="Q5692" i="3" s="1" a="1"/>
  <c r="O5693" i="3"/>
  <c r="P5693" i="3" s="1"/>
  <c r="Q5693" i="3" s="1" a="1"/>
  <c r="O5694" i="3"/>
  <c r="P5694" i="3" s="1"/>
  <c r="Q5694" i="3" s="1" a="1"/>
  <c r="O5695" i="3"/>
  <c r="P5695" i="3" s="1"/>
  <c r="Q5695" i="3" s="1" a="1"/>
  <c r="O5696" i="3"/>
  <c r="P5696" i="3" s="1"/>
  <c r="Q5696" i="3" s="1" a="1"/>
  <c r="O5697" i="3"/>
  <c r="P5697" i="3" s="1"/>
  <c r="Q5697" i="3" s="1" a="1"/>
  <c r="O5698" i="3"/>
  <c r="P5698" i="3" s="1"/>
  <c r="Q5698" i="3" s="1" a="1"/>
  <c r="O5699" i="3"/>
  <c r="P5699" i="3" s="1"/>
  <c r="Q5699" i="3" s="1" a="1"/>
  <c r="O5700" i="3"/>
  <c r="P5700" i="3" s="1"/>
  <c r="Q5700" i="3" s="1" a="1"/>
  <c r="O5701" i="3"/>
  <c r="P5701" i="3" s="1"/>
  <c r="Q5701" i="3" s="1" a="1"/>
  <c r="O5702" i="3"/>
  <c r="P5702" i="3" s="1"/>
  <c r="Q5702" i="3" s="1" a="1"/>
  <c r="O5703" i="3"/>
  <c r="P5703" i="3" s="1"/>
  <c r="Q5703" i="3" s="1" a="1"/>
  <c r="O5704" i="3"/>
  <c r="P5704" i="3" s="1"/>
  <c r="Q5704" i="3" s="1" a="1"/>
  <c r="O5705" i="3"/>
  <c r="P5705" i="3" s="1"/>
  <c r="Q5705" i="3" s="1" a="1"/>
  <c r="O5706" i="3"/>
  <c r="P5706" i="3" s="1"/>
  <c r="Q5706" i="3" s="1" a="1"/>
  <c r="O5707" i="3"/>
  <c r="P5707" i="3" s="1"/>
  <c r="Q5707" i="3" s="1" a="1"/>
  <c r="O5708" i="3"/>
  <c r="P5708" i="3" s="1"/>
  <c r="Q5708" i="3" s="1" a="1"/>
  <c r="O5709" i="3"/>
  <c r="P5709" i="3" s="1"/>
  <c r="Q5709" i="3" s="1" a="1"/>
  <c r="O5710" i="3"/>
  <c r="P5710" i="3" s="1"/>
  <c r="Q5710" i="3" s="1" a="1"/>
  <c r="O5711" i="3"/>
  <c r="P5711" i="3" s="1"/>
  <c r="Q5711" i="3" s="1" a="1"/>
  <c r="O5712" i="3"/>
  <c r="P5712" i="3" s="1"/>
  <c r="Q5712" i="3" s="1" a="1"/>
  <c r="O5713" i="3"/>
  <c r="P5713" i="3" s="1"/>
  <c r="Q5713" i="3" s="1" a="1"/>
  <c r="O5714" i="3"/>
  <c r="P5714" i="3" s="1"/>
  <c r="Q5714" i="3" s="1" a="1"/>
  <c r="O5715" i="3"/>
  <c r="P5715" i="3" s="1"/>
  <c r="Q5715" i="3" s="1" a="1"/>
  <c r="O5716" i="3"/>
  <c r="P5716" i="3" s="1"/>
  <c r="Q5716" i="3" s="1" a="1"/>
  <c r="O5717" i="3"/>
  <c r="P5717" i="3" s="1"/>
  <c r="Q5717" i="3" s="1" a="1"/>
  <c r="O5718" i="3"/>
  <c r="P5718" i="3" s="1"/>
  <c r="Q5718" i="3" s="1" a="1"/>
  <c r="O5719" i="3"/>
  <c r="P5719" i="3" s="1"/>
  <c r="Q5719" i="3" s="1" a="1"/>
  <c r="O5720" i="3"/>
  <c r="P5720" i="3" s="1"/>
  <c r="Q5720" i="3" s="1" a="1"/>
  <c r="O5721" i="3"/>
  <c r="P5721" i="3" s="1"/>
  <c r="Q5721" i="3" s="1" a="1"/>
  <c r="O5722" i="3"/>
  <c r="P5722" i="3" s="1"/>
  <c r="Q5722" i="3" s="1" a="1"/>
  <c r="O5723" i="3"/>
  <c r="P5723" i="3" s="1"/>
  <c r="Q5723" i="3" s="1" a="1"/>
  <c r="O5724" i="3"/>
  <c r="P5724" i="3" s="1"/>
  <c r="Q5724" i="3" s="1" a="1"/>
  <c r="O5725" i="3"/>
  <c r="P5725" i="3" s="1"/>
  <c r="Q5725" i="3" s="1" a="1"/>
  <c r="O5726" i="3"/>
  <c r="P5726" i="3" s="1"/>
  <c r="Q5726" i="3" s="1" a="1"/>
  <c r="O5727" i="3"/>
  <c r="P5727" i="3" s="1"/>
  <c r="Q5727" i="3" s="1" a="1"/>
  <c r="O5728" i="3"/>
  <c r="P5728" i="3" s="1"/>
  <c r="Q5728" i="3" s="1" a="1"/>
  <c r="O5729" i="3"/>
  <c r="P5729" i="3" s="1"/>
  <c r="Q5729" i="3" s="1" a="1"/>
  <c r="O5730" i="3"/>
  <c r="P5730" i="3" s="1"/>
  <c r="Q5730" i="3" s="1" a="1"/>
  <c r="O5731" i="3"/>
  <c r="P5731" i="3" s="1"/>
  <c r="Q5731" i="3" s="1" a="1"/>
  <c r="O5732" i="3"/>
  <c r="P5732" i="3" s="1"/>
  <c r="Q5732" i="3" s="1" a="1"/>
  <c r="O5733" i="3"/>
  <c r="P5733" i="3" s="1"/>
  <c r="Q5733" i="3" s="1" a="1"/>
  <c r="O5734" i="3"/>
  <c r="P5734" i="3" s="1"/>
  <c r="Q5734" i="3" s="1" a="1"/>
  <c r="O5735" i="3"/>
  <c r="P5735" i="3" s="1"/>
  <c r="Q5735" i="3" s="1" a="1"/>
  <c r="O5736" i="3"/>
  <c r="P5736" i="3" s="1"/>
  <c r="Q5736" i="3" s="1" a="1"/>
  <c r="O5737" i="3"/>
  <c r="P5737" i="3" s="1"/>
  <c r="Q5737" i="3" s="1" a="1"/>
  <c r="O5738" i="3"/>
  <c r="P5738" i="3" s="1"/>
  <c r="Q5738" i="3" s="1" a="1"/>
  <c r="O5739" i="3"/>
  <c r="P5739" i="3" s="1"/>
  <c r="Q5739" i="3" s="1" a="1"/>
  <c r="O5740" i="3"/>
  <c r="P5740" i="3" s="1"/>
  <c r="Q5740" i="3" s="1" a="1"/>
  <c r="O5741" i="3"/>
  <c r="P5741" i="3" s="1"/>
  <c r="Q5741" i="3" s="1" a="1"/>
  <c r="O5742" i="3"/>
  <c r="P5742" i="3" s="1"/>
  <c r="Q5742" i="3" s="1" a="1"/>
  <c r="O5743" i="3"/>
  <c r="P5743" i="3" s="1"/>
  <c r="Q5743" i="3" s="1" a="1"/>
  <c r="O5744" i="3"/>
  <c r="P5744" i="3" s="1"/>
  <c r="Q5744" i="3" s="1" a="1"/>
  <c r="O5745" i="3"/>
  <c r="P5745" i="3" s="1"/>
  <c r="Q5745" i="3" s="1" a="1"/>
  <c r="O5746" i="3"/>
  <c r="P5746" i="3" s="1"/>
  <c r="Q5746" i="3" s="1" a="1"/>
  <c r="O5747" i="3"/>
  <c r="P5747" i="3" s="1"/>
  <c r="Q5747" i="3" s="1" a="1"/>
  <c r="O5748" i="3"/>
  <c r="P5748" i="3" s="1"/>
  <c r="Q5748" i="3" s="1" a="1"/>
  <c r="O5749" i="3"/>
  <c r="P5749" i="3" s="1"/>
  <c r="Q5749" i="3" s="1" a="1"/>
  <c r="O5750" i="3"/>
  <c r="P5750" i="3" s="1"/>
  <c r="Q5750" i="3" s="1" a="1"/>
  <c r="O5751" i="3"/>
  <c r="P5751" i="3" s="1"/>
  <c r="Q5751" i="3" s="1" a="1"/>
  <c r="O5752" i="3"/>
  <c r="P5752" i="3" s="1"/>
  <c r="Q5752" i="3" s="1" a="1"/>
  <c r="O5753" i="3"/>
  <c r="P5753" i="3" s="1"/>
  <c r="Q5753" i="3" s="1" a="1"/>
  <c r="O5754" i="3"/>
  <c r="P5754" i="3" s="1"/>
  <c r="Q5754" i="3" s="1" a="1"/>
  <c r="O5755" i="3"/>
  <c r="P5755" i="3" s="1"/>
  <c r="Q5755" i="3" s="1" a="1"/>
  <c r="O5756" i="3"/>
  <c r="P5756" i="3" s="1"/>
  <c r="Q5756" i="3" s="1" a="1"/>
  <c r="O5757" i="3"/>
  <c r="P5757" i="3" s="1"/>
  <c r="Q5757" i="3" s="1" a="1"/>
  <c r="O5758" i="3"/>
  <c r="P5758" i="3" s="1"/>
  <c r="Q5758" i="3" s="1" a="1"/>
  <c r="O5759" i="3"/>
  <c r="P5759" i="3" s="1"/>
  <c r="Q5759" i="3" s="1" a="1"/>
  <c r="O5760" i="3"/>
  <c r="P5760" i="3" s="1"/>
  <c r="Q5760" i="3" s="1" a="1"/>
  <c r="O5761" i="3"/>
  <c r="P5761" i="3" s="1"/>
  <c r="Q5761" i="3" s="1" a="1"/>
  <c r="O5762" i="3"/>
  <c r="P5762" i="3" s="1"/>
  <c r="Q5762" i="3" s="1" a="1"/>
  <c r="O5763" i="3"/>
  <c r="P5763" i="3" s="1"/>
  <c r="Q5763" i="3" s="1" a="1"/>
  <c r="O5764" i="3"/>
  <c r="P5764" i="3" s="1"/>
  <c r="Q5764" i="3" s="1" a="1"/>
  <c r="O5765" i="3"/>
  <c r="P5765" i="3" s="1"/>
  <c r="Q5765" i="3" s="1" a="1"/>
  <c r="O5766" i="3"/>
  <c r="P5766" i="3" s="1"/>
  <c r="Q5766" i="3" s="1" a="1"/>
  <c r="O5767" i="3"/>
  <c r="P5767" i="3" s="1"/>
  <c r="Q5767" i="3" s="1" a="1"/>
  <c r="O5768" i="3"/>
  <c r="P5768" i="3" s="1"/>
  <c r="Q5768" i="3" s="1" a="1"/>
  <c r="O5769" i="3"/>
  <c r="P5769" i="3" s="1"/>
  <c r="Q5769" i="3" s="1" a="1"/>
  <c r="O5770" i="3"/>
  <c r="P5770" i="3" s="1"/>
  <c r="Q5770" i="3" s="1" a="1"/>
  <c r="O5771" i="3"/>
  <c r="P5771" i="3" s="1"/>
  <c r="Q5771" i="3" s="1" a="1"/>
  <c r="O5772" i="3"/>
  <c r="P5772" i="3" s="1"/>
  <c r="Q5772" i="3" s="1" a="1"/>
  <c r="O5773" i="3"/>
  <c r="P5773" i="3" s="1"/>
  <c r="Q5773" i="3" s="1" a="1"/>
  <c r="O5774" i="3"/>
  <c r="P5774" i="3" s="1"/>
  <c r="Q5774" i="3" s="1" a="1"/>
  <c r="O5775" i="3"/>
  <c r="P5775" i="3" s="1"/>
  <c r="Q5775" i="3" s="1" a="1"/>
  <c r="O5776" i="3"/>
  <c r="P5776" i="3" s="1"/>
  <c r="Q5776" i="3" s="1" a="1"/>
  <c r="O5777" i="3"/>
  <c r="P5777" i="3" s="1"/>
  <c r="Q5777" i="3" s="1" a="1"/>
  <c r="O5778" i="3"/>
  <c r="P5778" i="3" s="1"/>
  <c r="Q5778" i="3" s="1" a="1"/>
  <c r="O5779" i="3"/>
  <c r="P5779" i="3" s="1"/>
  <c r="Q5779" i="3" s="1" a="1"/>
  <c r="O5780" i="3"/>
  <c r="P5780" i="3" s="1"/>
  <c r="Q5780" i="3" s="1" a="1"/>
  <c r="O5781" i="3"/>
  <c r="P5781" i="3" s="1"/>
  <c r="Q5781" i="3" s="1" a="1"/>
  <c r="O5782" i="3"/>
  <c r="P5782" i="3" s="1"/>
  <c r="Q5782" i="3" s="1" a="1"/>
  <c r="O5783" i="3"/>
  <c r="P5783" i="3" s="1"/>
  <c r="Q5783" i="3" s="1" a="1"/>
  <c r="O5784" i="3"/>
  <c r="P5784" i="3" s="1"/>
  <c r="Q5784" i="3" s="1" a="1"/>
  <c r="O5785" i="3"/>
  <c r="P5785" i="3" s="1"/>
  <c r="Q5785" i="3" s="1" a="1"/>
  <c r="O5786" i="3"/>
  <c r="P5786" i="3" s="1"/>
  <c r="Q5786" i="3" s="1" a="1"/>
  <c r="O5787" i="3"/>
  <c r="P5787" i="3" s="1"/>
  <c r="Q5787" i="3" s="1" a="1"/>
  <c r="O5788" i="3"/>
  <c r="P5788" i="3" s="1"/>
  <c r="Q5788" i="3" s="1" a="1"/>
  <c r="O5789" i="3"/>
  <c r="P5789" i="3" s="1"/>
  <c r="Q5789" i="3" s="1" a="1"/>
  <c r="O5790" i="3"/>
  <c r="P5790" i="3" s="1"/>
  <c r="Q5790" i="3" s="1" a="1"/>
  <c r="O5791" i="3"/>
  <c r="P5791" i="3" s="1"/>
  <c r="Q5791" i="3" s="1" a="1"/>
  <c r="O5792" i="3"/>
  <c r="P5792" i="3" s="1"/>
  <c r="Q5792" i="3" s="1" a="1"/>
  <c r="O5793" i="3"/>
  <c r="P5793" i="3" s="1"/>
  <c r="Q5793" i="3" s="1" a="1"/>
  <c r="O5794" i="3"/>
  <c r="P5794" i="3" s="1"/>
  <c r="Q5794" i="3" s="1" a="1"/>
  <c r="O5795" i="3"/>
  <c r="P5795" i="3" s="1"/>
  <c r="Q5795" i="3" s="1" a="1"/>
  <c r="O5796" i="3"/>
  <c r="P5796" i="3" s="1"/>
  <c r="Q5796" i="3" s="1" a="1"/>
  <c r="O5797" i="3"/>
  <c r="P5797" i="3" s="1"/>
  <c r="Q5797" i="3" s="1" a="1"/>
  <c r="O5798" i="3"/>
  <c r="P5798" i="3" s="1"/>
  <c r="Q5798" i="3" s="1" a="1"/>
  <c r="O5799" i="3"/>
  <c r="P5799" i="3" s="1"/>
  <c r="Q5799" i="3" s="1" a="1"/>
  <c r="O5800" i="3"/>
  <c r="P5800" i="3" s="1"/>
  <c r="Q5800" i="3" s="1" a="1"/>
  <c r="O5801" i="3"/>
  <c r="P5801" i="3" s="1"/>
  <c r="Q5801" i="3" s="1" a="1"/>
  <c r="O5802" i="3"/>
  <c r="P5802" i="3" s="1"/>
  <c r="Q5802" i="3" s="1" a="1"/>
  <c r="O5803" i="3"/>
  <c r="P5803" i="3" s="1"/>
  <c r="Q5803" i="3" s="1" a="1"/>
  <c r="O5804" i="3"/>
  <c r="P5804" i="3" s="1"/>
  <c r="Q5804" i="3" s="1" a="1"/>
  <c r="O5805" i="3"/>
  <c r="P5805" i="3" s="1"/>
  <c r="Q5805" i="3" s="1" a="1"/>
  <c r="O5806" i="3"/>
  <c r="P5806" i="3" s="1"/>
  <c r="Q5806" i="3" s="1" a="1"/>
  <c r="O5807" i="3"/>
  <c r="P5807" i="3" s="1"/>
  <c r="Q5807" i="3" s="1" a="1"/>
  <c r="O5808" i="3"/>
  <c r="P5808" i="3" s="1"/>
  <c r="Q5808" i="3" s="1" a="1"/>
  <c r="O5809" i="3"/>
  <c r="P5809" i="3" s="1"/>
  <c r="Q5809" i="3" s="1" a="1"/>
  <c r="O5810" i="3"/>
  <c r="P5810" i="3" s="1"/>
  <c r="Q5810" i="3" s="1" a="1"/>
  <c r="O5811" i="3"/>
  <c r="P5811" i="3" s="1"/>
  <c r="Q5811" i="3" s="1" a="1"/>
  <c r="O5812" i="3"/>
  <c r="P5812" i="3" s="1"/>
  <c r="Q5812" i="3" s="1" a="1"/>
  <c r="O5813" i="3"/>
  <c r="P5813" i="3" s="1"/>
  <c r="Q5813" i="3" s="1" a="1"/>
  <c r="O5814" i="3"/>
  <c r="P5814" i="3" s="1"/>
  <c r="Q5814" i="3" s="1" a="1"/>
  <c r="O5815" i="3"/>
  <c r="P5815" i="3" s="1"/>
  <c r="Q5815" i="3" s="1" a="1"/>
  <c r="O5816" i="3"/>
  <c r="P5816" i="3" s="1"/>
  <c r="Q5816" i="3" s="1" a="1"/>
  <c r="O5817" i="3"/>
  <c r="P5817" i="3" s="1"/>
  <c r="Q5817" i="3" s="1" a="1"/>
  <c r="O5818" i="3"/>
  <c r="P5818" i="3" s="1"/>
  <c r="Q5818" i="3" s="1" a="1"/>
  <c r="O5819" i="3"/>
  <c r="P5819" i="3" s="1"/>
  <c r="Q5819" i="3" s="1" a="1"/>
  <c r="O5820" i="3"/>
  <c r="P5820" i="3" s="1"/>
  <c r="Q5820" i="3" s="1" a="1"/>
  <c r="O5821" i="3"/>
  <c r="P5821" i="3" s="1"/>
  <c r="Q5821" i="3" s="1" a="1"/>
  <c r="O5822" i="3"/>
  <c r="P5822" i="3" s="1"/>
  <c r="Q5822" i="3" s="1" a="1"/>
  <c r="O5823" i="3"/>
  <c r="P5823" i="3" s="1"/>
  <c r="Q5823" i="3" s="1" a="1"/>
  <c r="O5824" i="3"/>
  <c r="P5824" i="3" s="1"/>
  <c r="Q5824" i="3" s="1" a="1"/>
  <c r="O5825" i="3"/>
  <c r="P5825" i="3" s="1"/>
  <c r="Q5825" i="3" s="1" a="1"/>
  <c r="O5826" i="3"/>
  <c r="P5826" i="3" s="1"/>
  <c r="Q5826" i="3" s="1" a="1"/>
  <c r="O5827" i="3"/>
  <c r="P5827" i="3" s="1"/>
  <c r="Q5827" i="3" s="1" a="1"/>
  <c r="O5828" i="3"/>
  <c r="P5828" i="3" s="1"/>
  <c r="Q5828" i="3" s="1" a="1"/>
  <c r="O5829" i="3"/>
  <c r="P5829" i="3" s="1"/>
  <c r="Q5829" i="3" s="1" a="1"/>
  <c r="O5830" i="3"/>
  <c r="P5830" i="3" s="1"/>
  <c r="Q5830" i="3" s="1" a="1"/>
  <c r="O5831" i="3"/>
  <c r="P5831" i="3" s="1"/>
  <c r="Q5831" i="3" s="1" a="1"/>
  <c r="O5832" i="3"/>
  <c r="P5832" i="3" s="1"/>
  <c r="Q5832" i="3" s="1" a="1"/>
  <c r="O5833" i="3"/>
  <c r="P5833" i="3" s="1"/>
  <c r="Q5833" i="3" s="1" a="1"/>
  <c r="O5834" i="3"/>
  <c r="P5834" i="3" s="1"/>
  <c r="Q5834" i="3" s="1" a="1"/>
  <c r="O5835" i="3"/>
  <c r="P5835" i="3" s="1"/>
  <c r="Q5835" i="3" s="1" a="1"/>
  <c r="O5836" i="3"/>
  <c r="P5836" i="3" s="1"/>
  <c r="Q5836" i="3" s="1" a="1"/>
  <c r="O5837" i="3"/>
  <c r="P5837" i="3" s="1"/>
  <c r="Q5837" i="3" s="1" a="1"/>
  <c r="O5838" i="3"/>
  <c r="P5838" i="3" s="1"/>
  <c r="Q5838" i="3" s="1" a="1"/>
  <c r="O5839" i="3"/>
  <c r="P5839" i="3" s="1"/>
  <c r="Q5839" i="3" s="1" a="1"/>
  <c r="O5840" i="3"/>
  <c r="P5840" i="3" s="1"/>
  <c r="Q5840" i="3" s="1" a="1"/>
  <c r="O5841" i="3"/>
  <c r="P5841" i="3" s="1"/>
  <c r="Q5841" i="3" s="1" a="1"/>
  <c r="O5842" i="3"/>
  <c r="P5842" i="3" s="1"/>
  <c r="Q5842" i="3" s="1" a="1"/>
  <c r="O5843" i="3"/>
  <c r="P5843" i="3" s="1"/>
  <c r="Q5843" i="3" s="1" a="1"/>
  <c r="O5844" i="3"/>
  <c r="P5844" i="3" s="1"/>
  <c r="Q5844" i="3" s="1" a="1"/>
  <c r="O5845" i="3"/>
  <c r="P5845" i="3" s="1"/>
  <c r="Q5845" i="3" s="1" a="1"/>
  <c r="O5846" i="3"/>
  <c r="P5846" i="3" s="1"/>
  <c r="Q5846" i="3" s="1" a="1"/>
  <c r="O5847" i="3"/>
  <c r="P5847" i="3" s="1"/>
  <c r="Q5847" i="3" s="1" a="1"/>
  <c r="O5848" i="3"/>
  <c r="P5848" i="3" s="1"/>
  <c r="Q5848" i="3" s="1" a="1"/>
  <c r="O5849" i="3"/>
  <c r="P5849" i="3" s="1"/>
  <c r="Q5849" i="3" s="1" a="1"/>
  <c r="O5850" i="3"/>
  <c r="P5850" i="3" s="1"/>
  <c r="Q5850" i="3" s="1" a="1"/>
  <c r="O5851" i="3"/>
  <c r="P5851" i="3" s="1"/>
  <c r="Q5851" i="3" s="1" a="1"/>
  <c r="O5852" i="3"/>
  <c r="P5852" i="3" s="1"/>
  <c r="Q5852" i="3" s="1" a="1"/>
  <c r="O5853" i="3"/>
  <c r="P5853" i="3" s="1"/>
  <c r="Q5853" i="3" s="1" a="1"/>
  <c r="O5854" i="3"/>
  <c r="P5854" i="3" s="1"/>
  <c r="Q5854" i="3" s="1" a="1"/>
  <c r="O5855" i="3"/>
  <c r="P5855" i="3" s="1"/>
  <c r="Q5855" i="3" s="1" a="1"/>
  <c r="O5856" i="3"/>
  <c r="P5856" i="3" s="1"/>
  <c r="Q5856" i="3" s="1" a="1"/>
  <c r="O5857" i="3"/>
  <c r="P5857" i="3" s="1"/>
  <c r="Q5857" i="3" s="1" a="1"/>
  <c r="O5858" i="3"/>
  <c r="P5858" i="3" s="1"/>
  <c r="Q5858" i="3" s="1" a="1"/>
  <c r="O5859" i="3"/>
  <c r="P5859" i="3" s="1"/>
  <c r="Q5859" i="3" s="1" a="1"/>
  <c r="O5860" i="3"/>
  <c r="P5860" i="3" s="1"/>
  <c r="Q5860" i="3" s="1" a="1"/>
  <c r="O5861" i="3"/>
  <c r="P5861" i="3" s="1"/>
  <c r="Q5861" i="3" s="1" a="1"/>
  <c r="O5862" i="3"/>
  <c r="P5862" i="3" s="1"/>
  <c r="Q5862" i="3" s="1" a="1"/>
  <c r="O5863" i="3"/>
  <c r="P5863" i="3" s="1"/>
  <c r="Q5863" i="3" s="1" a="1"/>
  <c r="O5864" i="3"/>
  <c r="P5864" i="3" s="1"/>
  <c r="Q5864" i="3" s="1" a="1"/>
  <c r="O5865" i="3"/>
  <c r="P5865" i="3" s="1"/>
  <c r="Q5865" i="3" s="1" a="1"/>
  <c r="O5866" i="3"/>
  <c r="P5866" i="3" s="1"/>
  <c r="Q5866" i="3" s="1" a="1"/>
  <c r="O5867" i="3"/>
  <c r="P5867" i="3" s="1"/>
  <c r="Q5867" i="3" s="1" a="1"/>
  <c r="O5868" i="3"/>
  <c r="P5868" i="3" s="1"/>
  <c r="Q5868" i="3" s="1" a="1"/>
  <c r="O5869" i="3"/>
  <c r="P5869" i="3" s="1"/>
  <c r="Q5869" i="3" s="1" a="1"/>
  <c r="O5870" i="3"/>
  <c r="P5870" i="3" s="1"/>
  <c r="Q5870" i="3" s="1" a="1"/>
  <c r="O5871" i="3"/>
  <c r="P5871" i="3" s="1"/>
  <c r="Q5871" i="3" s="1" a="1"/>
  <c r="O5872" i="3"/>
  <c r="P5872" i="3" s="1"/>
  <c r="Q5872" i="3" s="1" a="1"/>
  <c r="O5873" i="3"/>
  <c r="P5873" i="3" s="1"/>
  <c r="Q5873" i="3" s="1" a="1"/>
  <c r="O5874" i="3"/>
  <c r="P5874" i="3" s="1"/>
  <c r="Q5874" i="3" s="1" a="1"/>
  <c r="O5875" i="3"/>
  <c r="P5875" i="3" s="1"/>
  <c r="Q5875" i="3" s="1" a="1"/>
  <c r="O5876" i="3"/>
  <c r="P5876" i="3" s="1"/>
  <c r="Q5876" i="3" s="1" a="1"/>
  <c r="O5877" i="3"/>
  <c r="P5877" i="3" s="1"/>
  <c r="Q5877" i="3" s="1" a="1"/>
  <c r="O5878" i="3"/>
  <c r="P5878" i="3" s="1"/>
  <c r="Q5878" i="3" s="1" a="1"/>
  <c r="O5879" i="3"/>
  <c r="P5879" i="3" s="1"/>
  <c r="Q5879" i="3" s="1" a="1"/>
  <c r="O5880" i="3"/>
  <c r="P5880" i="3" s="1"/>
  <c r="Q5880" i="3" s="1" a="1"/>
  <c r="O5881" i="3"/>
  <c r="P5881" i="3" s="1"/>
  <c r="Q5881" i="3" s="1" a="1"/>
  <c r="O5882" i="3"/>
  <c r="P5882" i="3" s="1"/>
  <c r="Q5882" i="3" s="1" a="1"/>
  <c r="O5883" i="3"/>
  <c r="P5883" i="3" s="1"/>
  <c r="Q5883" i="3" s="1" a="1"/>
  <c r="O5884" i="3"/>
  <c r="P5884" i="3" s="1"/>
  <c r="Q5884" i="3" s="1" a="1"/>
  <c r="O5885" i="3"/>
  <c r="P5885" i="3" s="1"/>
  <c r="Q5885" i="3" s="1" a="1"/>
  <c r="O5886" i="3"/>
  <c r="P5886" i="3" s="1"/>
  <c r="Q5886" i="3" s="1" a="1"/>
  <c r="O5887" i="3"/>
  <c r="P5887" i="3" s="1"/>
  <c r="Q5887" i="3" s="1" a="1"/>
  <c r="O5888" i="3"/>
  <c r="P5888" i="3" s="1"/>
  <c r="Q5888" i="3" s="1" a="1"/>
  <c r="O5889" i="3"/>
  <c r="P5889" i="3" s="1"/>
  <c r="Q5889" i="3" s="1" a="1"/>
  <c r="O5890" i="3"/>
  <c r="P5890" i="3" s="1"/>
  <c r="Q5890" i="3" s="1" a="1"/>
  <c r="O5891" i="3"/>
  <c r="P5891" i="3" s="1"/>
  <c r="Q5891" i="3" s="1" a="1"/>
  <c r="O5892" i="3"/>
  <c r="P5892" i="3" s="1"/>
  <c r="Q5892" i="3" s="1" a="1"/>
  <c r="O5893" i="3"/>
  <c r="P5893" i="3" s="1"/>
  <c r="Q5893" i="3" s="1" a="1"/>
  <c r="O5894" i="3"/>
  <c r="P5894" i="3" s="1"/>
  <c r="Q5894" i="3" s="1" a="1"/>
  <c r="O5895" i="3"/>
  <c r="P5895" i="3" s="1"/>
  <c r="Q5895" i="3" s="1" a="1"/>
  <c r="O5896" i="3"/>
  <c r="P5896" i="3" s="1"/>
  <c r="Q5896" i="3" s="1" a="1"/>
  <c r="O5897" i="3"/>
  <c r="P5897" i="3" s="1"/>
  <c r="Q5897" i="3" s="1" a="1"/>
  <c r="O5898" i="3"/>
  <c r="P5898" i="3" s="1"/>
  <c r="Q5898" i="3" s="1" a="1"/>
  <c r="O5899" i="3"/>
  <c r="P5899" i="3" s="1"/>
  <c r="Q5899" i="3" s="1" a="1"/>
  <c r="O5900" i="3"/>
  <c r="P5900" i="3" s="1"/>
  <c r="Q5900" i="3" s="1" a="1"/>
  <c r="O5901" i="3"/>
  <c r="P5901" i="3" s="1"/>
  <c r="Q5901" i="3" s="1" a="1"/>
  <c r="O5902" i="3"/>
  <c r="P5902" i="3" s="1"/>
  <c r="Q5902" i="3" s="1" a="1"/>
  <c r="O5903" i="3"/>
  <c r="P5903" i="3" s="1"/>
  <c r="Q5903" i="3" s="1" a="1"/>
  <c r="O5904" i="3"/>
  <c r="P5904" i="3" s="1"/>
  <c r="Q5904" i="3" s="1" a="1"/>
  <c r="O5905" i="3"/>
  <c r="P5905" i="3" s="1"/>
  <c r="Q5905" i="3" s="1" a="1"/>
  <c r="O5906" i="3"/>
  <c r="P5906" i="3" s="1"/>
  <c r="Q5906" i="3" s="1" a="1"/>
  <c r="O5907" i="3"/>
  <c r="P5907" i="3" s="1"/>
  <c r="Q5907" i="3" s="1" a="1"/>
  <c r="O5908" i="3"/>
  <c r="P5908" i="3" s="1"/>
  <c r="Q5908" i="3" s="1" a="1"/>
  <c r="O5909" i="3"/>
  <c r="P5909" i="3" s="1"/>
  <c r="Q5909" i="3" s="1" a="1"/>
  <c r="O5910" i="3"/>
  <c r="P5910" i="3" s="1"/>
  <c r="Q5910" i="3" s="1" a="1"/>
  <c r="O5911" i="3"/>
  <c r="P5911" i="3" s="1"/>
  <c r="Q5911" i="3" s="1" a="1"/>
  <c r="O5912" i="3"/>
  <c r="P5912" i="3" s="1"/>
  <c r="Q5912" i="3" s="1" a="1"/>
  <c r="O5913" i="3"/>
  <c r="P5913" i="3" s="1"/>
  <c r="Q5913" i="3" s="1" a="1"/>
  <c r="O5914" i="3"/>
  <c r="P5914" i="3" s="1"/>
  <c r="Q5914" i="3" s="1" a="1"/>
  <c r="O5915" i="3"/>
  <c r="P5915" i="3" s="1"/>
  <c r="Q5915" i="3" s="1" a="1"/>
  <c r="O5916" i="3"/>
  <c r="P5916" i="3" s="1"/>
  <c r="Q5916" i="3" s="1" a="1"/>
  <c r="O5917" i="3"/>
  <c r="P5917" i="3" s="1"/>
  <c r="Q5917" i="3" s="1" a="1"/>
  <c r="O5918" i="3"/>
  <c r="P5918" i="3" s="1"/>
  <c r="Q5918" i="3" s="1" a="1"/>
  <c r="O5919" i="3"/>
  <c r="P5919" i="3" s="1"/>
  <c r="Q5919" i="3" s="1" a="1"/>
  <c r="O5920" i="3"/>
  <c r="P5920" i="3" s="1"/>
  <c r="Q5920" i="3" s="1" a="1"/>
  <c r="O5921" i="3"/>
  <c r="P5921" i="3" s="1"/>
  <c r="Q5921" i="3" s="1" a="1"/>
  <c r="O5922" i="3"/>
  <c r="P5922" i="3" s="1"/>
  <c r="Q5922" i="3" s="1" a="1"/>
  <c r="O5923" i="3"/>
  <c r="P5923" i="3" s="1"/>
  <c r="Q5923" i="3" s="1" a="1"/>
  <c r="O5924" i="3"/>
  <c r="P5924" i="3" s="1"/>
  <c r="Q5924" i="3" s="1" a="1"/>
  <c r="O5925" i="3"/>
  <c r="P5925" i="3" s="1"/>
  <c r="Q5925" i="3" s="1" a="1"/>
  <c r="O5926" i="3"/>
  <c r="P5926" i="3" s="1"/>
  <c r="Q5926" i="3" s="1" a="1"/>
  <c r="O5927" i="3"/>
  <c r="P5927" i="3" s="1"/>
  <c r="Q5927" i="3" s="1" a="1"/>
  <c r="O5928" i="3"/>
  <c r="P5928" i="3" s="1"/>
  <c r="Q5928" i="3" s="1" a="1"/>
  <c r="O5929" i="3"/>
  <c r="P5929" i="3" s="1"/>
  <c r="Q5929" i="3" s="1" a="1"/>
  <c r="O5930" i="3"/>
  <c r="P5930" i="3" s="1"/>
  <c r="Q5930" i="3" s="1" a="1"/>
  <c r="O5931" i="3"/>
  <c r="P5931" i="3" s="1"/>
  <c r="Q5931" i="3" s="1" a="1"/>
  <c r="O5932" i="3"/>
  <c r="P5932" i="3" s="1"/>
  <c r="Q5932" i="3" s="1" a="1"/>
  <c r="O5933" i="3"/>
  <c r="P5933" i="3" s="1"/>
  <c r="Q5933" i="3" s="1" a="1"/>
  <c r="O5934" i="3"/>
  <c r="P5934" i="3" s="1"/>
  <c r="Q5934" i="3" s="1" a="1"/>
  <c r="O5935" i="3"/>
  <c r="P5935" i="3" s="1"/>
  <c r="Q5935" i="3" s="1" a="1"/>
  <c r="O5936" i="3"/>
  <c r="P5936" i="3" s="1"/>
  <c r="Q5936" i="3" s="1" a="1"/>
  <c r="O5937" i="3"/>
  <c r="P5937" i="3" s="1"/>
  <c r="Q5937" i="3" s="1" a="1"/>
  <c r="O5938" i="3"/>
  <c r="P5938" i="3" s="1"/>
  <c r="Q5938" i="3" s="1" a="1"/>
  <c r="O5939" i="3"/>
  <c r="P5939" i="3" s="1"/>
  <c r="Q5939" i="3" s="1" a="1"/>
  <c r="O5940" i="3"/>
  <c r="P5940" i="3" s="1"/>
  <c r="Q5940" i="3" s="1" a="1"/>
  <c r="O5941" i="3"/>
  <c r="P5941" i="3" s="1"/>
  <c r="Q5941" i="3" s="1" a="1"/>
  <c r="O5942" i="3"/>
  <c r="P5942" i="3" s="1"/>
  <c r="Q5942" i="3" s="1" a="1"/>
  <c r="O5943" i="3"/>
  <c r="P5943" i="3" s="1"/>
  <c r="Q5943" i="3" s="1" a="1"/>
  <c r="O5944" i="3"/>
  <c r="P5944" i="3" s="1"/>
  <c r="Q5944" i="3" s="1" a="1"/>
  <c r="O5945" i="3"/>
  <c r="P5945" i="3" s="1"/>
  <c r="Q5945" i="3" s="1" a="1"/>
  <c r="O5946" i="3"/>
  <c r="P5946" i="3" s="1"/>
  <c r="Q5946" i="3" s="1" a="1"/>
  <c r="O5947" i="3"/>
  <c r="P5947" i="3" s="1"/>
  <c r="Q5947" i="3" s="1" a="1"/>
  <c r="O5948" i="3"/>
  <c r="P5948" i="3" s="1"/>
  <c r="Q5948" i="3" s="1" a="1"/>
  <c r="O5949" i="3"/>
  <c r="P5949" i="3" s="1"/>
  <c r="Q5949" i="3" s="1" a="1"/>
  <c r="O5950" i="3"/>
  <c r="P5950" i="3" s="1"/>
  <c r="Q5950" i="3" s="1" a="1"/>
  <c r="O5951" i="3"/>
  <c r="P5951" i="3" s="1"/>
  <c r="Q5951" i="3" s="1" a="1"/>
  <c r="O5952" i="3"/>
  <c r="P5952" i="3" s="1"/>
  <c r="Q5952" i="3" s="1" a="1"/>
  <c r="O5953" i="3"/>
  <c r="P5953" i="3" s="1"/>
  <c r="Q5953" i="3" s="1" a="1"/>
  <c r="O5954" i="3"/>
  <c r="P5954" i="3" s="1"/>
  <c r="Q5954" i="3" s="1" a="1"/>
  <c r="O5955" i="3"/>
  <c r="P5955" i="3" s="1"/>
  <c r="Q5955" i="3" s="1" a="1"/>
  <c r="O5956" i="3"/>
  <c r="P5956" i="3" s="1"/>
  <c r="Q5956" i="3" s="1" a="1"/>
  <c r="O5957" i="3"/>
  <c r="P5957" i="3" s="1"/>
  <c r="Q5957" i="3" s="1" a="1"/>
  <c r="O5958" i="3"/>
  <c r="P5958" i="3" s="1"/>
  <c r="Q5958" i="3" s="1" a="1"/>
  <c r="O5959" i="3"/>
  <c r="P5959" i="3" s="1"/>
  <c r="Q5959" i="3" s="1" a="1"/>
  <c r="O5960" i="3"/>
  <c r="P5960" i="3" s="1"/>
  <c r="Q5960" i="3" s="1" a="1"/>
  <c r="O5961" i="3"/>
  <c r="P5961" i="3" s="1"/>
  <c r="Q5961" i="3" s="1" a="1"/>
  <c r="O5962" i="3"/>
  <c r="P5962" i="3" s="1"/>
  <c r="Q5962" i="3" s="1" a="1"/>
  <c r="O5963" i="3"/>
  <c r="P5963" i="3" s="1"/>
  <c r="Q5963" i="3" s="1" a="1"/>
  <c r="O5964" i="3"/>
  <c r="P5964" i="3" s="1"/>
  <c r="Q5964" i="3" s="1" a="1"/>
  <c r="O5965" i="3"/>
  <c r="P5965" i="3" s="1"/>
  <c r="Q5965" i="3" s="1" a="1"/>
  <c r="O5966" i="3"/>
  <c r="P5966" i="3" s="1"/>
  <c r="Q5966" i="3" s="1" a="1"/>
  <c r="O5967" i="3"/>
  <c r="P5967" i="3" s="1"/>
  <c r="Q5967" i="3" s="1" a="1"/>
  <c r="O5968" i="3"/>
  <c r="P5968" i="3" s="1"/>
  <c r="Q5968" i="3" s="1" a="1"/>
  <c r="O5969" i="3"/>
  <c r="P5969" i="3" s="1"/>
  <c r="Q5969" i="3" s="1" a="1"/>
  <c r="O5970" i="3"/>
  <c r="P5970" i="3" s="1"/>
  <c r="Q5970" i="3" s="1" a="1"/>
  <c r="O5971" i="3"/>
  <c r="P5971" i="3" s="1"/>
  <c r="Q5971" i="3" s="1" a="1"/>
  <c r="O5972" i="3"/>
  <c r="P5972" i="3" s="1"/>
  <c r="Q5972" i="3" s="1" a="1"/>
  <c r="O5973" i="3"/>
  <c r="P5973" i="3" s="1"/>
  <c r="Q5973" i="3" s="1" a="1"/>
  <c r="O5974" i="3"/>
  <c r="P5974" i="3" s="1"/>
  <c r="Q5974" i="3" s="1" a="1"/>
  <c r="O5975" i="3"/>
  <c r="P5975" i="3" s="1"/>
  <c r="Q5975" i="3" s="1" a="1"/>
  <c r="O5976" i="3"/>
  <c r="P5976" i="3" s="1"/>
  <c r="Q5976" i="3" s="1" a="1"/>
  <c r="O5977" i="3"/>
  <c r="P5977" i="3" s="1"/>
  <c r="Q5977" i="3" s="1" a="1"/>
  <c r="O5978" i="3"/>
  <c r="P5978" i="3" s="1"/>
  <c r="Q5978" i="3" s="1" a="1"/>
  <c r="O5979" i="3"/>
  <c r="P5979" i="3" s="1"/>
  <c r="Q5979" i="3" s="1" a="1"/>
  <c r="O5980" i="3"/>
  <c r="P5980" i="3" s="1"/>
  <c r="Q5980" i="3" s="1" a="1"/>
  <c r="O5981" i="3"/>
  <c r="P5981" i="3" s="1"/>
  <c r="Q5981" i="3" s="1" a="1"/>
  <c r="O5982" i="3"/>
  <c r="P5982" i="3" s="1"/>
  <c r="Q5982" i="3" s="1" a="1"/>
  <c r="O5983" i="3"/>
  <c r="P5983" i="3" s="1"/>
  <c r="Q5983" i="3" s="1" a="1"/>
  <c r="O5984" i="3"/>
  <c r="P5984" i="3" s="1"/>
  <c r="Q5984" i="3" s="1" a="1"/>
  <c r="O5985" i="3"/>
  <c r="P5985" i="3" s="1"/>
  <c r="Q5985" i="3" s="1" a="1"/>
  <c r="O5986" i="3"/>
  <c r="P5986" i="3" s="1"/>
  <c r="Q5986" i="3" s="1" a="1"/>
  <c r="O5987" i="3"/>
  <c r="P5987" i="3" s="1"/>
  <c r="Q5987" i="3" s="1" a="1"/>
  <c r="O5988" i="3"/>
  <c r="P5988" i="3" s="1"/>
  <c r="Q5988" i="3" s="1" a="1"/>
  <c r="O5989" i="3"/>
  <c r="P5989" i="3" s="1"/>
  <c r="Q5989" i="3" s="1" a="1"/>
  <c r="O5990" i="3"/>
  <c r="P5990" i="3" s="1"/>
  <c r="Q5990" i="3" s="1" a="1"/>
  <c r="O5991" i="3"/>
  <c r="P5991" i="3" s="1"/>
  <c r="Q5991" i="3" s="1" a="1"/>
  <c r="O5992" i="3"/>
  <c r="P5992" i="3" s="1"/>
  <c r="Q5992" i="3" s="1" a="1"/>
  <c r="O5993" i="3"/>
  <c r="P5993" i="3" s="1"/>
  <c r="Q5993" i="3" s="1" a="1"/>
  <c r="O5994" i="3"/>
  <c r="P5994" i="3" s="1"/>
  <c r="Q5994" i="3" s="1" a="1"/>
  <c r="O5995" i="3"/>
  <c r="P5995" i="3" s="1"/>
  <c r="Q5995" i="3" s="1" a="1"/>
  <c r="O5996" i="3"/>
  <c r="P5996" i="3" s="1"/>
  <c r="Q5996" i="3" s="1" a="1"/>
  <c r="O5997" i="3"/>
  <c r="P5997" i="3" s="1"/>
  <c r="Q5997" i="3" s="1" a="1"/>
  <c r="O5998" i="3"/>
  <c r="P5998" i="3" s="1"/>
  <c r="Q5998" i="3" s="1" a="1"/>
  <c r="O5999" i="3"/>
  <c r="P5999" i="3" s="1"/>
  <c r="Q5999" i="3" s="1" a="1"/>
  <c r="O6000" i="3"/>
  <c r="P6000" i="3" s="1"/>
  <c r="Q6000" i="3" s="1" a="1"/>
  <c r="O6001" i="3"/>
  <c r="P6001" i="3" s="1"/>
  <c r="Q6001" i="3" s="1" a="1"/>
  <c r="O6002" i="3"/>
  <c r="P6002" i="3" s="1"/>
  <c r="Q6002" i="3" s="1" a="1"/>
  <c r="O6003" i="3"/>
  <c r="P6003" i="3" s="1"/>
  <c r="Q6003" i="3" s="1" a="1"/>
  <c r="O6004" i="3"/>
  <c r="P6004" i="3" s="1"/>
  <c r="Q6004" i="3" s="1" a="1"/>
  <c r="O6005" i="3"/>
  <c r="P6005" i="3" s="1"/>
  <c r="Q6005" i="3" s="1" a="1"/>
  <c r="O6006" i="3"/>
  <c r="P6006" i="3" s="1"/>
  <c r="Q6006" i="3" s="1" a="1"/>
  <c r="O6007" i="3"/>
  <c r="P6007" i="3" s="1"/>
  <c r="Q6007" i="3" s="1" a="1"/>
  <c r="O6008" i="3"/>
  <c r="P6008" i="3" s="1"/>
  <c r="Q6008" i="3" s="1" a="1"/>
  <c r="O6009" i="3"/>
  <c r="P6009" i="3" s="1"/>
  <c r="Q6009" i="3" s="1" a="1"/>
  <c r="O6010" i="3"/>
  <c r="P6010" i="3" s="1"/>
  <c r="Q6010" i="3" s="1" a="1"/>
  <c r="O6011" i="3"/>
  <c r="P6011" i="3" s="1"/>
  <c r="Q6011" i="3" s="1" a="1"/>
  <c r="O6012" i="3"/>
  <c r="P6012" i="3" s="1"/>
  <c r="Q6012" i="3" s="1" a="1"/>
  <c r="O6013" i="3"/>
  <c r="P6013" i="3" s="1"/>
  <c r="Q6013" i="3" s="1" a="1"/>
  <c r="O6014" i="3"/>
  <c r="P6014" i="3" s="1"/>
  <c r="Q6014" i="3" s="1" a="1"/>
  <c r="O6015" i="3"/>
  <c r="P6015" i="3" s="1"/>
  <c r="Q6015" i="3" s="1" a="1"/>
  <c r="O6016" i="3"/>
  <c r="P6016" i="3" s="1"/>
  <c r="Q6016" i="3" s="1" a="1"/>
  <c r="O6017" i="3"/>
  <c r="P6017" i="3" s="1"/>
  <c r="Q6017" i="3" s="1" a="1"/>
  <c r="O6018" i="3"/>
  <c r="P6018" i="3" s="1"/>
  <c r="Q6018" i="3" s="1" a="1"/>
  <c r="O6019" i="3"/>
  <c r="P6019" i="3" s="1"/>
  <c r="Q6019" i="3" s="1" a="1"/>
  <c r="O6020" i="3"/>
  <c r="P6020" i="3" s="1"/>
  <c r="Q6020" i="3" s="1" a="1"/>
  <c r="O6021" i="3"/>
  <c r="P6021" i="3" s="1"/>
  <c r="Q6021" i="3" s="1" a="1"/>
  <c r="O6022" i="3"/>
  <c r="P6022" i="3" s="1"/>
  <c r="Q6022" i="3" s="1" a="1"/>
  <c r="O6023" i="3"/>
  <c r="P6023" i="3" s="1"/>
  <c r="Q6023" i="3" s="1" a="1"/>
  <c r="O6024" i="3"/>
  <c r="P6024" i="3" s="1"/>
  <c r="Q6024" i="3" s="1" a="1"/>
  <c r="O6025" i="3"/>
  <c r="P6025" i="3" s="1"/>
  <c r="Q6025" i="3" s="1" a="1"/>
  <c r="O6026" i="3"/>
  <c r="P6026" i="3" s="1"/>
  <c r="Q6026" i="3" s="1" a="1"/>
  <c r="O6027" i="3"/>
  <c r="P6027" i="3" s="1"/>
  <c r="Q6027" i="3" s="1" a="1"/>
  <c r="O6028" i="3"/>
  <c r="P6028" i="3" s="1"/>
  <c r="Q6028" i="3" s="1" a="1"/>
  <c r="O6029" i="3"/>
  <c r="P6029" i="3" s="1"/>
  <c r="Q6029" i="3" s="1" a="1"/>
  <c r="O6030" i="3"/>
  <c r="P6030" i="3" s="1"/>
  <c r="Q6030" i="3" s="1" a="1"/>
  <c r="O6031" i="3"/>
  <c r="P6031" i="3" s="1"/>
  <c r="Q6031" i="3" s="1" a="1"/>
  <c r="O6032" i="3"/>
  <c r="P6032" i="3" s="1"/>
  <c r="Q6032" i="3" s="1" a="1"/>
  <c r="O6033" i="3"/>
  <c r="P6033" i="3" s="1"/>
  <c r="Q6033" i="3" s="1" a="1"/>
  <c r="O6034" i="3"/>
  <c r="P6034" i="3" s="1"/>
  <c r="Q6034" i="3" s="1" a="1"/>
  <c r="O6035" i="3"/>
  <c r="P6035" i="3" s="1"/>
  <c r="Q6035" i="3" s="1" a="1"/>
  <c r="O6036" i="3"/>
  <c r="P6036" i="3" s="1"/>
  <c r="Q6036" i="3" s="1" a="1"/>
  <c r="O6037" i="3"/>
  <c r="P6037" i="3" s="1"/>
  <c r="Q6037" i="3" s="1" a="1"/>
  <c r="O6038" i="3"/>
  <c r="P6038" i="3" s="1"/>
  <c r="Q6038" i="3" s="1" a="1"/>
  <c r="O6039" i="3"/>
  <c r="P6039" i="3" s="1"/>
  <c r="Q6039" i="3" s="1" a="1"/>
  <c r="O6040" i="3"/>
  <c r="P6040" i="3" s="1"/>
  <c r="Q6040" i="3" s="1" a="1"/>
  <c r="O6041" i="3"/>
  <c r="P6041" i="3" s="1"/>
  <c r="Q6041" i="3" s="1" a="1"/>
  <c r="O6042" i="3"/>
  <c r="P6042" i="3" s="1"/>
  <c r="Q6042" i="3" s="1" a="1"/>
  <c r="O6043" i="3"/>
  <c r="P6043" i="3" s="1"/>
  <c r="Q6043" i="3" s="1" a="1"/>
  <c r="O6044" i="3"/>
  <c r="P6044" i="3" s="1"/>
  <c r="Q6044" i="3" s="1" a="1"/>
  <c r="O6045" i="3"/>
  <c r="P6045" i="3" s="1"/>
  <c r="Q6045" i="3" s="1" a="1"/>
  <c r="O6046" i="3"/>
  <c r="P6046" i="3" s="1"/>
  <c r="Q6046" i="3" s="1" a="1"/>
  <c r="O6047" i="3"/>
  <c r="P6047" i="3" s="1"/>
  <c r="Q6047" i="3" s="1" a="1"/>
  <c r="O6048" i="3"/>
  <c r="P6048" i="3" s="1"/>
  <c r="Q6048" i="3" s="1" a="1"/>
  <c r="O6049" i="3"/>
  <c r="P6049" i="3" s="1"/>
  <c r="Q6049" i="3" s="1" a="1"/>
  <c r="O6050" i="3"/>
  <c r="P6050" i="3" s="1"/>
  <c r="Q6050" i="3" s="1" a="1"/>
  <c r="O6051" i="3"/>
  <c r="P6051" i="3" s="1"/>
  <c r="Q6051" i="3" s="1" a="1"/>
  <c r="O6052" i="3"/>
  <c r="P6052" i="3" s="1"/>
  <c r="Q6052" i="3" s="1" a="1"/>
  <c r="O6053" i="3"/>
  <c r="P6053" i="3" s="1"/>
  <c r="Q6053" i="3" s="1" a="1"/>
  <c r="O6054" i="3"/>
  <c r="P6054" i="3" s="1"/>
  <c r="Q6054" i="3" s="1" a="1"/>
  <c r="O6055" i="3"/>
  <c r="P6055" i="3" s="1"/>
  <c r="Q6055" i="3" s="1" a="1"/>
  <c r="O6056" i="3"/>
  <c r="P6056" i="3" s="1"/>
  <c r="Q6056" i="3" s="1" a="1"/>
  <c r="O6057" i="3"/>
  <c r="P6057" i="3" s="1"/>
  <c r="Q6057" i="3" s="1" a="1"/>
  <c r="O6058" i="3"/>
  <c r="P6058" i="3" s="1"/>
  <c r="Q6058" i="3" s="1" a="1"/>
  <c r="O6059" i="3"/>
  <c r="P6059" i="3" s="1"/>
  <c r="Q6059" i="3" s="1" a="1"/>
  <c r="O6060" i="3"/>
  <c r="P6060" i="3" s="1"/>
  <c r="Q6060" i="3" s="1" a="1"/>
  <c r="O6061" i="3"/>
  <c r="P6061" i="3" s="1"/>
  <c r="Q6061" i="3" s="1" a="1"/>
  <c r="O6062" i="3"/>
  <c r="P6062" i="3" s="1"/>
  <c r="Q6062" i="3" s="1" a="1"/>
  <c r="O6063" i="3"/>
  <c r="P6063" i="3" s="1"/>
  <c r="Q6063" i="3" s="1" a="1"/>
  <c r="O6064" i="3"/>
  <c r="P6064" i="3" s="1"/>
  <c r="Q6064" i="3" s="1" a="1"/>
  <c r="O6065" i="3"/>
  <c r="P6065" i="3" s="1"/>
  <c r="Q6065" i="3" s="1" a="1"/>
  <c r="O6066" i="3"/>
  <c r="P6066" i="3" s="1"/>
  <c r="Q6066" i="3" s="1" a="1"/>
  <c r="O6067" i="3"/>
  <c r="P6067" i="3" s="1"/>
  <c r="Q6067" i="3" s="1" a="1"/>
  <c r="O6068" i="3"/>
  <c r="P6068" i="3" s="1"/>
  <c r="Q6068" i="3" s="1" a="1"/>
  <c r="O6069" i="3"/>
  <c r="P6069" i="3" s="1"/>
  <c r="Q6069" i="3" s="1" a="1"/>
  <c r="O6070" i="3"/>
  <c r="P6070" i="3" s="1"/>
  <c r="Q6070" i="3" s="1" a="1"/>
  <c r="O6071" i="3"/>
  <c r="P6071" i="3" s="1"/>
  <c r="Q6071" i="3" s="1" a="1"/>
  <c r="O6072" i="3"/>
  <c r="P6072" i="3" s="1"/>
  <c r="Q6072" i="3" s="1" a="1"/>
  <c r="O6073" i="3"/>
  <c r="P6073" i="3" s="1"/>
  <c r="Q6073" i="3" s="1" a="1"/>
  <c r="O6074" i="3"/>
  <c r="P6074" i="3" s="1"/>
  <c r="Q6074" i="3" s="1" a="1"/>
  <c r="O6075" i="3"/>
  <c r="P6075" i="3" s="1"/>
  <c r="Q6075" i="3" s="1" a="1"/>
  <c r="O6076" i="3"/>
  <c r="P6076" i="3" s="1"/>
  <c r="Q6076" i="3" s="1" a="1"/>
  <c r="O6077" i="3"/>
  <c r="P6077" i="3" s="1"/>
  <c r="Q6077" i="3" s="1" a="1"/>
  <c r="O6078" i="3"/>
  <c r="P6078" i="3" s="1"/>
  <c r="Q6078" i="3" s="1" a="1"/>
  <c r="O6079" i="3"/>
  <c r="P6079" i="3" s="1"/>
  <c r="Q6079" i="3" s="1" a="1"/>
  <c r="O6080" i="3"/>
  <c r="P6080" i="3" s="1"/>
  <c r="Q6080" i="3" s="1" a="1"/>
  <c r="O6081" i="3"/>
  <c r="P6081" i="3" s="1"/>
  <c r="Q6081" i="3" s="1" a="1"/>
  <c r="O6082" i="3"/>
  <c r="P6082" i="3" s="1"/>
  <c r="Q6082" i="3" s="1" a="1"/>
  <c r="O6083" i="3"/>
  <c r="P6083" i="3" s="1"/>
  <c r="Q6083" i="3" s="1" a="1"/>
  <c r="O6084" i="3"/>
  <c r="P6084" i="3" s="1"/>
  <c r="Q6084" i="3" s="1" a="1"/>
  <c r="O6085" i="3"/>
  <c r="P6085" i="3" s="1"/>
  <c r="Q6085" i="3" s="1" a="1"/>
  <c r="O6086" i="3"/>
  <c r="P6086" i="3" s="1"/>
  <c r="Q6086" i="3" s="1" a="1"/>
  <c r="O6087" i="3"/>
  <c r="P6087" i="3" s="1"/>
  <c r="Q6087" i="3" s="1" a="1"/>
  <c r="O6088" i="3"/>
  <c r="P6088" i="3" s="1"/>
  <c r="Q6088" i="3" s="1" a="1"/>
  <c r="O6089" i="3"/>
  <c r="P6089" i="3" s="1"/>
  <c r="Q6089" i="3" s="1" a="1"/>
  <c r="O6090" i="3"/>
  <c r="P6090" i="3" s="1"/>
  <c r="Q6090" i="3" s="1" a="1"/>
  <c r="O6091" i="3"/>
  <c r="P6091" i="3" s="1"/>
  <c r="Q6091" i="3" s="1" a="1"/>
  <c r="O6092" i="3"/>
  <c r="P6092" i="3" s="1"/>
  <c r="Q6092" i="3" s="1" a="1"/>
  <c r="O6093" i="3"/>
  <c r="P6093" i="3" s="1"/>
  <c r="Q6093" i="3" s="1" a="1"/>
  <c r="O6094" i="3"/>
  <c r="P6094" i="3" s="1"/>
  <c r="Q6094" i="3" s="1" a="1"/>
  <c r="O6095" i="3"/>
  <c r="P6095" i="3" s="1"/>
  <c r="Q6095" i="3" s="1" a="1"/>
  <c r="O6096" i="3"/>
  <c r="P6096" i="3" s="1"/>
  <c r="Q6096" i="3" s="1" a="1"/>
  <c r="O6097" i="3"/>
  <c r="P6097" i="3" s="1"/>
  <c r="Q6097" i="3" s="1" a="1"/>
  <c r="O6098" i="3"/>
  <c r="P6098" i="3" s="1"/>
  <c r="Q6098" i="3" s="1" a="1"/>
  <c r="O6099" i="3"/>
  <c r="P6099" i="3" s="1"/>
  <c r="Q6099" i="3" s="1" a="1"/>
  <c r="O6100" i="3"/>
  <c r="P6100" i="3" s="1"/>
  <c r="Q6100" i="3" s="1" a="1"/>
  <c r="O6101" i="3"/>
  <c r="P6101" i="3" s="1"/>
  <c r="Q6101" i="3" s="1" a="1"/>
  <c r="O6102" i="3"/>
  <c r="P6102" i="3" s="1"/>
  <c r="Q6102" i="3" s="1" a="1"/>
  <c r="O6103" i="3"/>
  <c r="P6103" i="3" s="1"/>
  <c r="Q6103" i="3" s="1" a="1"/>
  <c r="O6104" i="3"/>
  <c r="P6104" i="3" s="1"/>
  <c r="Q6104" i="3" s="1" a="1"/>
  <c r="O6105" i="3"/>
  <c r="P6105" i="3" s="1"/>
  <c r="Q6105" i="3" s="1" a="1"/>
  <c r="O6106" i="3"/>
  <c r="P6106" i="3" s="1"/>
  <c r="Q6106" i="3" s="1" a="1"/>
  <c r="O6107" i="3"/>
  <c r="P6107" i="3" s="1"/>
  <c r="Q6107" i="3" s="1" a="1"/>
  <c r="O6108" i="3"/>
  <c r="P6108" i="3" s="1"/>
  <c r="Q6108" i="3" s="1" a="1"/>
  <c r="O6109" i="3"/>
  <c r="P6109" i="3" s="1"/>
  <c r="Q6109" i="3" s="1" a="1"/>
  <c r="O6110" i="3"/>
  <c r="P6110" i="3" s="1"/>
  <c r="Q6110" i="3" s="1" a="1"/>
  <c r="O6111" i="3"/>
  <c r="P6111" i="3" s="1"/>
  <c r="Q6111" i="3" s="1" a="1"/>
  <c r="O6112" i="3"/>
  <c r="P6112" i="3" s="1"/>
  <c r="Q6112" i="3" s="1" a="1"/>
  <c r="O6113" i="3"/>
  <c r="P6113" i="3" s="1"/>
  <c r="Q6113" i="3" s="1" a="1"/>
  <c r="O6114" i="3"/>
  <c r="P6114" i="3" s="1"/>
  <c r="Q6114" i="3" s="1" a="1"/>
  <c r="O6115" i="3"/>
  <c r="P6115" i="3" s="1"/>
  <c r="Q6115" i="3" s="1" a="1"/>
  <c r="O6116" i="3"/>
  <c r="P6116" i="3" s="1"/>
  <c r="Q6116" i="3" s="1" a="1"/>
  <c r="O6117" i="3"/>
  <c r="P6117" i="3" s="1"/>
  <c r="Q6117" i="3" s="1" a="1"/>
  <c r="O6118" i="3"/>
  <c r="P6118" i="3" s="1"/>
  <c r="Q6118" i="3" s="1" a="1"/>
  <c r="O6119" i="3"/>
  <c r="P6119" i="3" s="1"/>
  <c r="Q6119" i="3" s="1" a="1"/>
  <c r="O6120" i="3"/>
  <c r="P6120" i="3" s="1"/>
  <c r="Q6120" i="3" s="1" a="1"/>
  <c r="O6121" i="3"/>
  <c r="P6121" i="3" s="1"/>
  <c r="Q6121" i="3" s="1" a="1"/>
  <c r="O6122" i="3"/>
  <c r="P6122" i="3" s="1"/>
  <c r="Q6122" i="3" s="1" a="1"/>
  <c r="O6123" i="3"/>
  <c r="P6123" i="3" s="1"/>
  <c r="Q6123" i="3" s="1" a="1"/>
  <c r="O6124" i="3"/>
  <c r="P6124" i="3" s="1"/>
  <c r="Q6124" i="3" s="1" a="1"/>
  <c r="O6125" i="3"/>
  <c r="P6125" i="3" s="1"/>
  <c r="Q6125" i="3" s="1" a="1"/>
  <c r="O6126" i="3"/>
  <c r="P6126" i="3" s="1"/>
  <c r="Q6126" i="3" s="1" a="1"/>
  <c r="O6127" i="3"/>
  <c r="P6127" i="3" s="1"/>
  <c r="Q6127" i="3" s="1" a="1"/>
  <c r="O6128" i="3"/>
  <c r="P6128" i="3" s="1"/>
  <c r="Q6128" i="3" s="1" a="1"/>
  <c r="O6129" i="3"/>
  <c r="P6129" i="3" s="1"/>
  <c r="Q6129" i="3" s="1" a="1"/>
  <c r="O6130" i="3"/>
  <c r="P6130" i="3" s="1"/>
  <c r="Q6130" i="3" s="1" a="1"/>
  <c r="O6131" i="3"/>
  <c r="P6131" i="3" s="1"/>
  <c r="Q6131" i="3" s="1" a="1"/>
  <c r="O6132" i="3"/>
  <c r="P6132" i="3" s="1"/>
  <c r="Q6132" i="3" s="1" a="1"/>
  <c r="O6133" i="3"/>
  <c r="P6133" i="3" s="1"/>
  <c r="Q6133" i="3" s="1" a="1"/>
  <c r="O6134" i="3"/>
  <c r="P6134" i="3" s="1"/>
  <c r="Q6134" i="3" s="1" a="1"/>
  <c r="O6135" i="3"/>
  <c r="P6135" i="3" s="1"/>
  <c r="Q6135" i="3" s="1" a="1"/>
  <c r="O6136" i="3"/>
  <c r="P6136" i="3" s="1"/>
  <c r="Q6136" i="3" s="1" a="1"/>
  <c r="O6137" i="3"/>
  <c r="P6137" i="3" s="1"/>
  <c r="Q6137" i="3" s="1" a="1"/>
  <c r="O6138" i="3"/>
  <c r="P6138" i="3" s="1"/>
  <c r="Q6138" i="3" s="1" a="1"/>
  <c r="O6139" i="3"/>
  <c r="P6139" i="3" s="1"/>
  <c r="Q6139" i="3" s="1" a="1"/>
  <c r="O6140" i="3"/>
  <c r="P6140" i="3" s="1"/>
  <c r="Q6140" i="3" s="1" a="1"/>
  <c r="O6141" i="3"/>
  <c r="P6141" i="3" s="1"/>
  <c r="Q6141" i="3" s="1" a="1"/>
  <c r="O6142" i="3"/>
  <c r="P6142" i="3" s="1"/>
  <c r="Q6142" i="3" s="1" a="1"/>
  <c r="O6143" i="3"/>
  <c r="P6143" i="3" s="1"/>
  <c r="Q6143" i="3" s="1" a="1"/>
  <c r="O6144" i="3"/>
  <c r="P6144" i="3" s="1"/>
  <c r="Q6144" i="3" s="1" a="1"/>
  <c r="O6145" i="3"/>
  <c r="P6145" i="3" s="1"/>
  <c r="Q6145" i="3" s="1" a="1"/>
  <c r="O6146" i="3"/>
  <c r="P6146" i="3" s="1"/>
  <c r="Q6146" i="3" s="1" a="1"/>
  <c r="O6147" i="3"/>
  <c r="P6147" i="3" s="1"/>
  <c r="Q6147" i="3" s="1" a="1"/>
  <c r="O6148" i="3"/>
  <c r="P6148" i="3" s="1"/>
  <c r="Q6148" i="3" s="1" a="1"/>
  <c r="O6149" i="3"/>
  <c r="P6149" i="3" s="1"/>
  <c r="Q6149" i="3" s="1" a="1"/>
  <c r="O6150" i="3"/>
  <c r="P6150" i="3" s="1"/>
  <c r="Q6150" i="3" s="1" a="1"/>
  <c r="O6151" i="3"/>
  <c r="P6151" i="3" s="1"/>
  <c r="Q6151" i="3" s="1" a="1"/>
  <c r="O6152" i="3"/>
  <c r="P6152" i="3" s="1"/>
  <c r="Q6152" i="3" s="1" a="1"/>
  <c r="O6153" i="3"/>
  <c r="P6153" i="3" s="1"/>
  <c r="Q6153" i="3" s="1" a="1"/>
  <c r="O6154" i="3"/>
  <c r="P6154" i="3" s="1"/>
  <c r="Q6154" i="3" s="1" a="1"/>
  <c r="O6155" i="3"/>
  <c r="P6155" i="3" s="1"/>
  <c r="Q6155" i="3" s="1" a="1"/>
  <c r="O6156" i="3"/>
  <c r="P6156" i="3" s="1"/>
  <c r="Q6156" i="3" s="1" a="1"/>
  <c r="O6157" i="3"/>
  <c r="P6157" i="3" s="1"/>
  <c r="Q6157" i="3" s="1" a="1"/>
  <c r="O6158" i="3"/>
  <c r="P6158" i="3" s="1"/>
  <c r="Q6158" i="3" s="1" a="1"/>
  <c r="O6159" i="3"/>
  <c r="P6159" i="3" s="1"/>
  <c r="Q6159" i="3" s="1" a="1"/>
  <c r="O6160" i="3"/>
  <c r="P6160" i="3" s="1"/>
  <c r="Q6160" i="3" s="1" a="1"/>
  <c r="O6161" i="3"/>
  <c r="P6161" i="3" s="1"/>
  <c r="Q6161" i="3" s="1" a="1"/>
  <c r="O6162" i="3"/>
  <c r="P6162" i="3" s="1"/>
  <c r="Q6162" i="3" s="1" a="1"/>
  <c r="O6163" i="3"/>
  <c r="P6163" i="3" s="1"/>
  <c r="Q6163" i="3" s="1" a="1"/>
  <c r="O6164" i="3"/>
  <c r="P6164" i="3" s="1"/>
  <c r="Q6164" i="3" s="1" a="1"/>
  <c r="O6165" i="3"/>
  <c r="P6165" i="3" s="1"/>
  <c r="Q6165" i="3" s="1" a="1"/>
  <c r="O6166" i="3"/>
  <c r="P6166" i="3" s="1"/>
  <c r="Q6166" i="3" s="1" a="1"/>
  <c r="O6167" i="3"/>
  <c r="P6167" i="3" s="1"/>
  <c r="Q6167" i="3" s="1" a="1"/>
  <c r="O6168" i="3"/>
  <c r="P6168" i="3" s="1"/>
  <c r="Q6168" i="3" s="1" a="1"/>
  <c r="O6169" i="3"/>
  <c r="P6169" i="3" s="1"/>
  <c r="Q6169" i="3" s="1" a="1"/>
  <c r="O6170" i="3"/>
  <c r="P6170" i="3" s="1"/>
  <c r="Q6170" i="3" s="1" a="1"/>
  <c r="O6171" i="3"/>
  <c r="P6171" i="3" s="1"/>
  <c r="Q6171" i="3" s="1" a="1"/>
  <c r="O6172" i="3"/>
  <c r="P6172" i="3" s="1"/>
  <c r="Q6172" i="3" s="1" a="1"/>
  <c r="O6173" i="3"/>
  <c r="P6173" i="3" s="1"/>
  <c r="Q6173" i="3" s="1" a="1"/>
  <c r="O6174" i="3"/>
  <c r="P6174" i="3" s="1"/>
  <c r="Q6174" i="3" s="1" a="1"/>
  <c r="O6175" i="3"/>
  <c r="P6175" i="3" s="1"/>
  <c r="Q6175" i="3" s="1" a="1"/>
  <c r="O6176" i="3"/>
  <c r="P6176" i="3" s="1"/>
  <c r="Q6176" i="3" s="1" a="1"/>
  <c r="O6177" i="3"/>
  <c r="P6177" i="3" s="1"/>
  <c r="Q6177" i="3" s="1" a="1"/>
  <c r="O6178" i="3"/>
  <c r="P6178" i="3" s="1"/>
  <c r="Q6178" i="3" s="1" a="1"/>
  <c r="O6179" i="3"/>
  <c r="P6179" i="3" s="1"/>
  <c r="Q6179" i="3" s="1" a="1"/>
  <c r="O6180" i="3"/>
  <c r="P6180" i="3" s="1"/>
  <c r="Q6180" i="3" s="1" a="1"/>
  <c r="O6181" i="3"/>
  <c r="P6181" i="3" s="1"/>
  <c r="Q6181" i="3" s="1" a="1"/>
  <c r="O6182" i="3"/>
  <c r="P6182" i="3" s="1"/>
  <c r="Q6182" i="3" s="1" a="1"/>
  <c r="O6183" i="3"/>
  <c r="P6183" i="3" s="1"/>
  <c r="Q6183" i="3" s="1" a="1"/>
  <c r="O6184" i="3"/>
  <c r="P6184" i="3" s="1"/>
  <c r="Q6184" i="3" s="1" a="1"/>
  <c r="O6185" i="3"/>
  <c r="P6185" i="3" s="1"/>
  <c r="Q6185" i="3" s="1" a="1"/>
  <c r="O6186" i="3"/>
  <c r="P6186" i="3" s="1"/>
  <c r="Q6186" i="3" s="1" a="1"/>
  <c r="O6187" i="3"/>
  <c r="P6187" i="3" s="1"/>
  <c r="Q6187" i="3" s="1" a="1"/>
  <c r="O6188" i="3"/>
  <c r="P6188" i="3" s="1"/>
  <c r="Q6188" i="3" s="1" a="1"/>
  <c r="O6189" i="3"/>
  <c r="P6189" i="3" s="1"/>
  <c r="Q6189" i="3" s="1" a="1"/>
  <c r="O6190" i="3"/>
  <c r="P6190" i="3" s="1"/>
  <c r="Q6190" i="3" s="1" a="1"/>
  <c r="O6191" i="3"/>
  <c r="P6191" i="3" s="1"/>
  <c r="Q6191" i="3" s="1" a="1"/>
  <c r="O6192" i="3"/>
  <c r="P6192" i="3" s="1"/>
  <c r="Q6192" i="3" s="1" a="1"/>
  <c r="O6193" i="3"/>
  <c r="P6193" i="3" s="1"/>
  <c r="Q6193" i="3" s="1" a="1"/>
  <c r="O6194" i="3"/>
  <c r="P6194" i="3" s="1"/>
  <c r="Q6194" i="3" s="1" a="1"/>
  <c r="O6195" i="3"/>
  <c r="P6195" i="3" s="1"/>
  <c r="Q6195" i="3" s="1" a="1"/>
  <c r="O6196" i="3"/>
  <c r="P6196" i="3" s="1"/>
  <c r="Q6196" i="3" s="1" a="1"/>
  <c r="O6197" i="3"/>
  <c r="P6197" i="3" s="1"/>
  <c r="Q6197" i="3" s="1" a="1"/>
  <c r="O6198" i="3"/>
  <c r="P6198" i="3" s="1"/>
  <c r="Q6198" i="3" s="1" a="1"/>
  <c r="O6199" i="3"/>
  <c r="P6199" i="3" s="1"/>
  <c r="Q6199" i="3" s="1" a="1"/>
  <c r="O6200" i="3"/>
  <c r="P6200" i="3" s="1"/>
  <c r="Q6200" i="3" s="1" a="1"/>
  <c r="O6201" i="3"/>
  <c r="P6201" i="3" s="1"/>
  <c r="Q6201" i="3" s="1" a="1"/>
  <c r="O6202" i="3"/>
  <c r="P6202" i="3" s="1"/>
  <c r="Q6202" i="3" s="1" a="1"/>
  <c r="O6203" i="3"/>
  <c r="P6203" i="3" s="1"/>
  <c r="Q6203" i="3" s="1" a="1"/>
  <c r="O6204" i="3"/>
  <c r="P6204" i="3" s="1"/>
  <c r="Q6204" i="3" s="1" a="1"/>
  <c r="O6205" i="3"/>
  <c r="P6205" i="3" s="1"/>
  <c r="Q6205" i="3" s="1" a="1"/>
  <c r="O6206" i="3"/>
  <c r="P6206" i="3" s="1"/>
  <c r="Q6206" i="3" s="1" a="1"/>
  <c r="O6207" i="3"/>
  <c r="P6207" i="3" s="1"/>
  <c r="Q6207" i="3" s="1" a="1"/>
  <c r="O6208" i="3"/>
  <c r="P6208" i="3" s="1"/>
  <c r="Q6208" i="3" s="1" a="1"/>
  <c r="O6209" i="3"/>
  <c r="P6209" i="3" s="1"/>
  <c r="Q6209" i="3" s="1" a="1"/>
  <c r="O6210" i="3"/>
  <c r="P6210" i="3" s="1"/>
  <c r="Q6210" i="3" s="1" a="1"/>
  <c r="O6211" i="3"/>
  <c r="P6211" i="3" s="1"/>
  <c r="Q6211" i="3" s="1" a="1"/>
  <c r="O6212" i="3"/>
  <c r="P6212" i="3" s="1"/>
  <c r="Q6212" i="3" s="1" a="1"/>
  <c r="O6213" i="3"/>
  <c r="P6213" i="3" s="1"/>
  <c r="Q6213" i="3" s="1" a="1"/>
  <c r="O6214" i="3"/>
  <c r="P6214" i="3" s="1"/>
  <c r="Q6214" i="3" s="1" a="1"/>
  <c r="O6215" i="3"/>
  <c r="P6215" i="3" s="1"/>
  <c r="Q6215" i="3" s="1" a="1"/>
  <c r="O6216" i="3"/>
  <c r="P6216" i="3" s="1"/>
  <c r="Q6216" i="3" s="1" a="1"/>
  <c r="O6217" i="3"/>
  <c r="P6217" i="3" s="1"/>
  <c r="Q6217" i="3" s="1" a="1"/>
  <c r="O6218" i="3"/>
  <c r="P6218" i="3" s="1"/>
  <c r="Q6218" i="3" s="1" a="1"/>
  <c r="O6219" i="3"/>
  <c r="P6219" i="3" s="1"/>
  <c r="Q6219" i="3" s="1" a="1"/>
  <c r="O6220" i="3"/>
  <c r="P6220" i="3" s="1"/>
  <c r="Q6220" i="3" s="1" a="1"/>
  <c r="O6221" i="3"/>
  <c r="P6221" i="3" s="1"/>
  <c r="Q6221" i="3" s="1" a="1"/>
  <c r="O6222" i="3"/>
  <c r="P6222" i="3" s="1"/>
  <c r="Q6222" i="3" s="1" a="1"/>
  <c r="O6223" i="3"/>
  <c r="P6223" i="3" s="1"/>
  <c r="Q6223" i="3" s="1" a="1"/>
  <c r="O6224" i="3"/>
  <c r="P6224" i="3" s="1"/>
  <c r="Q6224" i="3" s="1" a="1"/>
  <c r="O6225" i="3"/>
  <c r="P6225" i="3" s="1"/>
  <c r="Q6225" i="3" s="1" a="1"/>
  <c r="O6226" i="3"/>
  <c r="P6226" i="3" s="1"/>
  <c r="Q6226" i="3" s="1" a="1"/>
  <c r="O6227" i="3"/>
  <c r="P6227" i="3" s="1"/>
  <c r="Q6227" i="3" s="1" a="1"/>
  <c r="O6228" i="3"/>
  <c r="P6228" i="3" s="1"/>
  <c r="Q6228" i="3" s="1" a="1"/>
  <c r="O6229" i="3"/>
  <c r="P6229" i="3" s="1"/>
  <c r="Q6229" i="3" s="1" a="1"/>
  <c r="O6230" i="3"/>
  <c r="P6230" i="3" s="1"/>
  <c r="Q6230" i="3" s="1" a="1"/>
  <c r="O6231" i="3"/>
  <c r="P6231" i="3" s="1"/>
  <c r="Q6231" i="3" s="1" a="1"/>
  <c r="O6232" i="3"/>
  <c r="P6232" i="3" s="1"/>
  <c r="Q6232" i="3" s="1" a="1"/>
  <c r="O6233" i="3"/>
  <c r="P6233" i="3" s="1"/>
  <c r="Q6233" i="3" s="1" a="1"/>
  <c r="O6234" i="3"/>
  <c r="P6234" i="3" s="1"/>
  <c r="Q6234" i="3" s="1" a="1"/>
  <c r="O6235" i="3"/>
  <c r="P6235" i="3" s="1"/>
  <c r="Q6235" i="3" s="1" a="1"/>
  <c r="O6236" i="3"/>
  <c r="P6236" i="3" s="1"/>
  <c r="Q6236" i="3" s="1" a="1"/>
  <c r="O6237" i="3"/>
  <c r="P6237" i="3" s="1"/>
  <c r="Q6237" i="3" s="1" a="1"/>
  <c r="O6238" i="3"/>
  <c r="P6238" i="3" s="1"/>
  <c r="Q6238" i="3" s="1" a="1"/>
  <c r="O6239" i="3"/>
  <c r="P6239" i="3" s="1"/>
  <c r="Q6239" i="3" s="1" a="1"/>
  <c r="O6240" i="3"/>
  <c r="P6240" i="3" s="1"/>
  <c r="Q6240" i="3" s="1" a="1"/>
  <c r="O6241" i="3"/>
  <c r="P6241" i="3" s="1"/>
  <c r="Q6241" i="3" s="1" a="1"/>
  <c r="O6242" i="3"/>
  <c r="P6242" i="3" s="1"/>
  <c r="Q6242" i="3" s="1" a="1"/>
  <c r="O6243" i="3"/>
  <c r="P6243" i="3" s="1"/>
  <c r="Q6243" i="3" s="1" a="1"/>
  <c r="O6244" i="3"/>
  <c r="P6244" i="3" s="1"/>
  <c r="Q6244" i="3" s="1" a="1"/>
  <c r="O6245" i="3"/>
  <c r="P6245" i="3" s="1"/>
  <c r="Q6245" i="3" s="1" a="1"/>
  <c r="O6246" i="3"/>
  <c r="P6246" i="3" s="1"/>
  <c r="Q6246" i="3" s="1" a="1"/>
  <c r="O6247" i="3"/>
  <c r="P6247" i="3" s="1"/>
  <c r="Q6247" i="3" s="1" a="1"/>
  <c r="O6248" i="3"/>
  <c r="P6248" i="3" s="1"/>
  <c r="Q6248" i="3" s="1" a="1"/>
  <c r="O6249" i="3"/>
  <c r="P6249" i="3" s="1"/>
  <c r="Q6249" i="3" s="1" a="1"/>
  <c r="O6250" i="3"/>
  <c r="P6250" i="3" s="1"/>
  <c r="Q6250" i="3" s="1" a="1"/>
  <c r="O6251" i="3"/>
  <c r="P6251" i="3" s="1"/>
  <c r="Q6251" i="3" s="1" a="1"/>
  <c r="O6252" i="3"/>
  <c r="P6252" i="3" s="1"/>
  <c r="Q6252" i="3" s="1" a="1"/>
  <c r="O6253" i="3"/>
  <c r="P6253" i="3" s="1"/>
  <c r="Q6253" i="3" s="1" a="1"/>
  <c r="O6254" i="3"/>
  <c r="P6254" i="3" s="1"/>
  <c r="Q6254" i="3" s="1" a="1"/>
  <c r="O6255" i="3"/>
  <c r="P6255" i="3" s="1"/>
  <c r="Q6255" i="3" s="1" a="1"/>
  <c r="O6256" i="3"/>
  <c r="P6256" i="3" s="1"/>
  <c r="Q6256" i="3" s="1" a="1"/>
  <c r="O6257" i="3"/>
  <c r="P6257" i="3" s="1"/>
  <c r="Q6257" i="3" s="1" a="1"/>
  <c r="O6258" i="3"/>
  <c r="P6258" i="3" s="1"/>
  <c r="Q6258" i="3" s="1" a="1"/>
  <c r="O6259" i="3"/>
  <c r="P6259" i="3" s="1"/>
  <c r="Q6259" i="3" s="1" a="1"/>
  <c r="O6260" i="3"/>
  <c r="P6260" i="3" s="1"/>
  <c r="Q6260" i="3" s="1" a="1"/>
  <c r="O6261" i="3"/>
  <c r="P6261" i="3" s="1"/>
  <c r="Q6261" i="3" s="1" a="1"/>
  <c r="O6262" i="3"/>
  <c r="P6262" i="3" s="1"/>
  <c r="Q6262" i="3" s="1" a="1"/>
  <c r="O6263" i="3"/>
  <c r="P6263" i="3" s="1"/>
  <c r="Q6263" i="3" s="1" a="1"/>
  <c r="O6264" i="3"/>
  <c r="P6264" i="3" s="1"/>
  <c r="Q6264" i="3" s="1" a="1"/>
  <c r="O6265" i="3"/>
  <c r="P6265" i="3" s="1"/>
  <c r="Q6265" i="3" s="1" a="1"/>
  <c r="O6266" i="3"/>
  <c r="P6266" i="3" s="1"/>
  <c r="Q6266" i="3" s="1" a="1"/>
  <c r="O6267" i="3"/>
  <c r="P6267" i="3" s="1"/>
  <c r="Q6267" i="3" s="1" a="1"/>
  <c r="O6268" i="3"/>
  <c r="P6268" i="3" s="1"/>
  <c r="Q6268" i="3" s="1" a="1"/>
  <c r="O6269" i="3"/>
  <c r="P6269" i="3" s="1"/>
  <c r="Q6269" i="3" s="1" a="1"/>
  <c r="O6270" i="3"/>
  <c r="P6270" i="3" s="1"/>
  <c r="Q6270" i="3" s="1" a="1"/>
  <c r="O6271" i="3"/>
  <c r="P6271" i="3" s="1"/>
  <c r="Q6271" i="3" s="1" a="1"/>
  <c r="O6272" i="3"/>
  <c r="P6272" i="3" s="1"/>
  <c r="Q6272" i="3" s="1" a="1"/>
  <c r="O6273" i="3"/>
  <c r="P6273" i="3" s="1"/>
  <c r="Q6273" i="3" s="1" a="1"/>
  <c r="O6274" i="3"/>
  <c r="P6274" i="3" s="1"/>
  <c r="Q6274" i="3" s="1" a="1"/>
  <c r="O6275" i="3"/>
  <c r="P6275" i="3" s="1"/>
  <c r="Q6275" i="3" s="1" a="1"/>
  <c r="O6276" i="3"/>
  <c r="P6276" i="3" s="1"/>
  <c r="Q6276" i="3" s="1" a="1"/>
  <c r="O6277" i="3"/>
  <c r="P6277" i="3" s="1"/>
  <c r="Q6277" i="3" s="1" a="1"/>
  <c r="O6278" i="3"/>
  <c r="P6278" i="3" s="1"/>
  <c r="Q6278" i="3" s="1" a="1"/>
  <c r="O6279" i="3"/>
  <c r="P6279" i="3" s="1"/>
  <c r="Q6279" i="3" s="1" a="1"/>
  <c r="O6280" i="3"/>
  <c r="P6280" i="3" s="1"/>
  <c r="Q6280" i="3" s="1" a="1"/>
  <c r="O6281" i="3"/>
  <c r="P6281" i="3" s="1"/>
  <c r="Q6281" i="3" s="1" a="1"/>
  <c r="O6282" i="3"/>
  <c r="P6282" i="3" s="1"/>
  <c r="Q6282" i="3" s="1" a="1"/>
  <c r="O6283" i="3"/>
  <c r="P6283" i="3" s="1"/>
  <c r="Q6283" i="3" s="1" a="1"/>
  <c r="O6284" i="3"/>
  <c r="P6284" i="3" s="1"/>
  <c r="Q6284" i="3" s="1" a="1"/>
  <c r="O6285" i="3"/>
  <c r="P6285" i="3" s="1"/>
  <c r="Q6285" i="3" s="1" a="1"/>
  <c r="O6286" i="3"/>
  <c r="P6286" i="3" s="1"/>
  <c r="Q6286" i="3" s="1" a="1"/>
  <c r="O6287" i="3"/>
  <c r="P6287" i="3" s="1"/>
  <c r="Q6287" i="3" s="1" a="1"/>
  <c r="O6288" i="3"/>
  <c r="P6288" i="3" s="1"/>
  <c r="Q6288" i="3" s="1" a="1"/>
  <c r="O6289" i="3"/>
  <c r="P6289" i="3" s="1"/>
  <c r="Q6289" i="3" s="1" a="1"/>
  <c r="O6290" i="3"/>
  <c r="P6290" i="3" s="1"/>
  <c r="Q6290" i="3" s="1" a="1"/>
  <c r="O6291" i="3"/>
  <c r="P6291" i="3" s="1"/>
  <c r="Q6291" i="3" s="1" a="1"/>
  <c r="O6292" i="3"/>
  <c r="P6292" i="3" s="1"/>
  <c r="Q6292" i="3" s="1" a="1"/>
  <c r="O6293" i="3"/>
  <c r="P6293" i="3" s="1"/>
  <c r="Q6293" i="3" s="1" a="1"/>
  <c r="O6294" i="3"/>
  <c r="P6294" i="3" s="1"/>
  <c r="Q6294" i="3" s="1" a="1"/>
  <c r="O6295" i="3"/>
  <c r="P6295" i="3" s="1"/>
  <c r="Q6295" i="3" s="1" a="1"/>
  <c r="O6296" i="3"/>
  <c r="P6296" i="3" s="1"/>
  <c r="Q6296" i="3" s="1" a="1"/>
  <c r="O6297" i="3"/>
  <c r="P6297" i="3" s="1"/>
  <c r="Q6297" i="3" s="1" a="1"/>
  <c r="O6298" i="3"/>
  <c r="P6298" i="3" s="1"/>
  <c r="Q6298" i="3" s="1" a="1"/>
  <c r="O6299" i="3"/>
  <c r="P6299" i="3" s="1"/>
  <c r="Q6299" i="3" s="1" a="1"/>
  <c r="O6300" i="3"/>
  <c r="P6300" i="3" s="1"/>
  <c r="Q6300" i="3" s="1" a="1"/>
  <c r="O6301" i="3"/>
  <c r="P6301" i="3" s="1"/>
  <c r="Q6301" i="3" s="1" a="1"/>
  <c r="O6302" i="3"/>
  <c r="P6302" i="3" s="1"/>
  <c r="Q6302" i="3" s="1" a="1"/>
  <c r="O6303" i="3"/>
  <c r="P6303" i="3" s="1"/>
  <c r="Q6303" i="3" s="1" a="1"/>
  <c r="O6304" i="3"/>
  <c r="P6304" i="3" s="1"/>
  <c r="Q6304" i="3" s="1" a="1"/>
  <c r="O6305" i="3"/>
  <c r="P6305" i="3" s="1"/>
  <c r="Q6305" i="3" s="1" a="1"/>
  <c r="O6306" i="3"/>
  <c r="P6306" i="3" s="1"/>
  <c r="Q6306" i="3" s="1" a="1"/>
  <c r="O6307" i="3"/>
  <c r="P6307" i="3" s="1"/>
  <c r="Q6307" i="3" s="1" a="1"/>
  <c r="O6308" i="3"/>
  <c r="P6308" i="3" s="1"/>
  <c r="Q6308" i="3" s="1" a="1"/>
  <c r="O6309" i="3"/>
  <c r="P6309" i="3" s="1"/>
  <c r="Q6309" i="3" s="1" a="1"/>
  <c r="O6310" i="3"/>
  <c r="P6310" i="3" s="1"/>
  <c r="Q6310" i="3" s="1" a="1"/>
  <c r="O6311" i="3"/>
  <c r="P6311" i="3" s="1"/>
  <c r="Q6311" i="3" s="1" a="1"/>
  <c r="O6312" i="3"/>
  <c r="P6312" i="3" s="1"/>
  <c r="Q6312" i="3" s="1" a="1"/>
  <c r="O6313" i="3"/>
  <c r="P6313" i="3" s="1"/>
  <c r="Q6313" i="3" s="1" a="1"/>
  <c r="O6314" i="3"/>
  <c r="P6314" i="3" s="1"/>
  <c r="Q6314" i="3" s="1" a="1"/>
  <c r="O6315" i="3"/>
  <c r="P6315" i="3" s="1"/>
  <c r="Q6315" i="3" s="1" a="1"/>
  <c r="O6316" i="3"/>
  <c r="P6316" i="3" s="1"/>
  <c r="Q6316" i="3" s="1" a="1"/>
  <c r="O6317" i="3"/>
  <c r="P6317" i="3" s="1"/>
  <c r="Q6317" i="3" s="1" a="1"/>
  <c r="O6318" i="3"/>
  <c r="P6318" i="3" s="1"/>
  <c r="Q6318" i="3" s="1" a="1"/>
  <c r="O6319" i="3"/>
  <c r="P6319" i="3" s="1"/>
  <c r="Q6319" i="3" s="1" a="1"/>
  <c r="O6320" i="3"/>
  <c r="P6320" i="3" s="1"/>
  <c r="Q6320" i="3" s="1" a="1"/>
  <c r="O6321" i="3"/>
  <c r="P6321" i="3" s="1"/>
  <c r="Q6321" i="3" s="1" a="1"/>
  <c r="O6322" i="3"/>
  <c r="P6322" i="3" s="1"/>
  <c r="Q6322" i="3" s="1" a="1"/>
  <c r="O6323" i="3"/>
  <c r="P6323" i="3" s="1"/>
  <c r="Q6323" i="3" s="1" a="1"/>
  <c r="O6324" i="3"/>
  <c r="P6324" i="3" s="1"/>
  <c r="Q6324" i="3" s="1" a="1"/>
  <c r="O6325" i="3"/>
  <c r="P6325" i="3" s="1"/>
  <c r="Q6325" i="3" s="1" a="1"/>
  <c r="O6326" i="3"/>
  <c r="P6326" i="3" s="1"/>
  <c r="Q6326" i="3" s="1" a="1"/>
  <c r="O6327" i="3"/>
  <c r="P6327" i="3" s="1"/>
  <c r="Q6327" i="3" s="1" a="1"/>
  <c r="O6328" i="3"/>
  <c r="P6328" i="3" s="1"/>
  <c r="Q6328" i="3" s="1" a="1"/>
  <c r="O6329" i="3"/>
  <c r="P6329" i="3" s="1"/>
  <c r="Q6329" i="3" s="1" a="1"/>
  <c r="O6330" i="3"/>
  <c r="P6330" i="3" s="1"/>
  <c r="Q6330" i="3" s="1" a="1"/>
  <c r="O6331" i="3"/>
  <c r="P6331" i="3" s="1"/>
  <c r="Q6331" i="3" s="1" a="1"/>
  <c r="O6332" i="3"/>
  <c r="P6332" i="3" s="1"/>
  <c r="Q6332" i="3" s="1" a="1"/>
  <c r="O6333" i="3"/>
  <c r="P6333" i="3" s="1"/>
  <c r="Q6333" i="3" s="1" a="1"/>
  <c r="O6334" i="3"/>
  <c r="P6334" i="3" s="1"/>
  <c r="Q6334" i="3" s="1" a="1"/>
  <c r="O6335" i="3"/>
  <c r="P6335" i="3" s="1"/>
  <c r="Q6335" i="3" s="1" a="1"/>
  <c r="O6336" i="3"/>
  <c r="P6336" i="3" s="1"/>
  <c r="Q6336" i="3" s="1" a="1"/>
  <c r="O6337" i="3"/>
  <c r="P6337" i="3" s="1"/>
  <c r="Q6337" i="3" s="1" a="1"/>
  <c r="O6338" i="3"/>
  <c r="P6338" i="3" s="1"/>
  <c r="Q6338" i="3" s="1" a="1"/>
  <c r="O6339" i="3"/>
  <c r="P6339" i="3" s="1"/>
  <c r="Q6339" i="3" s="1" a="1"/>
  <c r="O6340" i="3"/>
  <c r="P6340" i="3" s="1"/>
  <c r="Q6340" i="3" s="1" a="1"/>
  <c r="O6341" i="3"/>
  <c r="P6341" i="3" s="1"/>
  <c r="Q6341" i="3" s="1" a="1"/>
  <c r="O6342" i="3"/>
  <c r="P6342" i="3" s="1"/>
  <c r="Q6342" i="3" s="1" a="1"/>
  <c r="O6343" i="3"/>
  <c r="P6343" i="3" s="1"/>
  <c r="Q6343" i="3" s="1" a="1"/>
  <c r="O6344" i="3"/>
  <c r="P6344" i="3" s="1"/>
  <c r="Q6344" i="3" s="1" a="1"/>
  <c r="O6345" i="3"/>
  <c r="P6345" i="3" s="1"/>
  <c r="Q6345" i="3" s="1" a="1"/>
  <c r="O6346" i="3"/>
  <c r="P6346" i="3" s="1"/>
  <c r="Q6346" i="3" s="1" a="1"/>
  <c r="O6347" i="3"/>
  <c r="P6347" i="3" s="1"/>
  <c r="Q6347" i="3" s="1" a="1"/>
  <c r="O6348" i="3"/>
  <c r="P6348" i="3" s="1"/>
  <c r="Q6348" i="3" s="1" a="1"/>
  <c r="O6349" i="3"/>
  <c r="P6349" i="3" s="1"/>
  <c r="Q6349" i="3" s="1" a="1"/>
  <c r="O6350" i="3"/>
  <c r="P6350" i="3" s="1"/>
  <c r="Q6350" i="3" s="1" a="1"/>
  <c r="O6351" i="3"/>
  <c r="P6351" i="3" s="1"/>
  <c r="Q6351" i="3" s="1" a="1"/>
  <c r="O6352" i="3"/>
  <c r="P6352" i="3" s="1"/>
  <c r="Q6352" i="3" s="1" a="1"/>
  <c r="O6353" i="3"/>
  <c r="P6353" i="3" s="1"/>
  <c r="Q6353" i="3" s="1" a="1"/>
  <c r="O6354" i="3"/>
  <c r="P6354" i="3" s="1"/>
  <c r="Q6354" i="3" s="1" a="1"/>
  <c r="O6355" i="3"/>
  <c r="P6355" i="3" s="1"/>
  <c r="Q6355" i="3" s="1" a="1"/>
  <c r="O6356" i="3"/>
  <c r="P6356" i="3" s="1"/>
  <c r="Q6356" i="3" s="1" a="1"/>
  <c r="O6357" i="3"/>
  <c r="P6357" i="3" s="1"/>
  <c r="Q6357" i="3" s="1" a="1"/>
  <c r="O6358" i="3"/>
  <c r="P6358" i="3" s="1"/>
  <c r="Q6358" i="3" s="1" a="1"/>
  <c r="O6359" i="3"/>
  <c r="P6359" i="3" s="1"/>
  <c r="Q6359" i="3" s="1" a="1"/>
  <c r="O6360" i="3"/>
  <c r="P6360" i="3" s="1"/>
  <c r="Q6360" i="3" s="1" a="1"/>
  <c r="O6361" i="3"/>
  <c r="P6361" i="3" s="1"/>
  <c r="Q6361" i="3" s="1" a="1"/>
  <c r="O6362" i="3"/>
  <c r="P6362" i="3" s="1"/>
  <c r="Q6362" i="3" s="1" a="1"/>
  <c r="O6363" i="3"/>
  <c r="P6363" i="3" s="1"/>
  <c r="Q6363" i="3" s="1" a="1"/>
  <c r="O6364" i="3"/>
  <c r="P6364" i="3" s="1"/>
  <c r="Q6364" i="3" s="1" a="1"/>
  <c r="O6365" i="3"/>
  <c r="P6365" i="3" s="1"/>
  <c r="Q6365" i="3" s="1" a="1"/>
  <c r="O6366" i="3"/>
  <c r="P6366" i="3" s="1"/>
  <c r="Q6366" i="3" s="1" a="1"/>
  <c r="O6367" i="3"/>
  <c r="P6367" i="3" s="1"/>
  <c r="Q6367" i="3" s="1" a="1"/>
  <c r="O6368" i="3"/>
  <c r="P6368" i="3" s="1"/>
  <c r="Q6368" i="3" s="1" a="1"/>
  <c r="O6369" i="3"/>
  <c r="P6369" i="3" s="1"/>
  <c r="Q6369" i="3" s="1" a="1"/>
  <c r="O6370" i="3"/>
  <c r="P6370" i="3" s="1"/>
  <c r="Q6370" i="3" s="1" a="1"/>
  <c r="O6371" i="3"/>
  <c r="P6371" i="3" s="1"/>
  <c r="Q6371" i="3" s="1" a="1"/>
  <c r="O6372" i="3"/>
  <c r="P6372" i="3" s="1"/>
  <c r="Q6372" i="3" s="1" a="1"/>
  <c r="O6373" i="3"/>
  <c r="P6373" i="3" s="1"/>
  <c r="Q6373" i="3" s="1" a="1"/>
  <c r="O6374" i="3"/>
  <c r="P6374" i="3" s="1"/>
  <c r="Q6374" i="3" s="1" a="1"/>
  <c r="O6375" i="3"/>
  <c r="P6375" i="3" s="1"/>
  <c r="Q6375" i="3" s="1" a="1"/>
  <c r="O6376" i="3"/>
  <c r="P6376" i="3" s="1"/>
  <c r="Q6376" i="3" s="1" a="1"/>
  <c r="O6377" i="3"/>
  <c r="P6377" i="3" s="1"/>
  <c r="Q6377" i="3" s="1" a="1"/>
  <c r="O6378" i="3"/>
  <c r="P6378" i="3" s="1"/>
  <c r="Q6378" i="3" s="1" a="1"/>
  <c r="O6379" i="3"/>
  <c r="P6379" i="3" s="1"/>
  <c r="Q6379" i="3" s="1" a="1"/>
  <c r="O6380" i="3"/>
  <c r="P6380" i="3" s="1"/>
  <c r="Q6380" i="3" s="1" a="1"/>
  <c r="O6381" i="3"/>
  <c r="P6381" i="3" s="1"/>
  <c r="Q6381" i="3" s="1" a="1"/>
  <c r="O6382" i="3"/>
  <c r="P6382" i="3" s="1"/>
  <c r="Q6382" i="3" s="1" a="1"/>
  <c r="O6383" i="3"/>
  <c r="P6383" i="3" s="1"/>
  <c r="Q6383" i="3" s="1" a="1"/>
  <c r="O6384" i="3"/>
  <c r="P6384" i="3" s="1"/>
  <c r="Q6384" i="3" s="1" a="1"/>
  <c r="O6385" i="3"/>
  <c r="P6385" i="3" s="1"/>
  <c r="Q6385" i="3" s="1" a="1"/>
  <c r="O6386" i="3"/>
  <c r="P6386" i="3" s="1"/>
  <c r="Q6386" i="3" s="1" a="1"/>
  <c r="O6387" i="3"/>
  <c r="P6387" i="3" s="1"/>
  <c r="Q6387" i="3" s="1" a="1"/>
  <c r="O6388" i="3"/>
  <c r="P6388" i="3" s="1"/>
  <c r="Q6388" i="3" s="1" a="1"/>
  <c r="O6389" i="3"/>
  <c r="P6389" i="3" s="1"/>
  <c r="Q6389" i="3" s="1" a="1"/>
  <c r="O6390" i="3"/>
  <c r="P6390" i="3" s="1"/>
  <c r="Q6390" i="3" s="1" a="1"/>
  <c r="O6391" i="3"/>
  <c r="P6391" i="3" s="1"/>
  <c r="Q6391" i="3" s="1" a="1"/>
  <c r="O6392" i="3"/>
  <c r="P6392" i="3" s="1"/>
  <c r="Q6392" i="3" s="1" a="1"/>
  <c r="O6393" i="3"/>
  <c r="P6393" i="3" s="1"/>
  <c r="Q6393" i="3" s="1" a="1"/>
  <c r="O6394" i="3"/>
  <c r="P6394" i="3" s="1"/>
  <c r="Q6394" i="3" s="1" a="1"/>
  <c r="O6395" i="3"/>
  <c r="P6395" i="3" s="1"/>
  <c r="Q6395" i="3" s="1" a="1"/>
  <c r="O6396" i="3"/>
  <c r="P6396" i="3" s="1"/>
  <c r="Q6396" i="3" s="1" a="1"/>
  <c r="O6397" i="3"/>
  <c r="P6397" i="3" s="1"/>
  <c r="Q6397" i="3" s="1" a="1"/>
  <c r="O6398" i="3"/>
  <c r="P6398" i="3" s="1"/>
  <c r="Q6398" i="3" s="1" a="1"/>
  <c r="O6399" i="3"/>
  <c r="P6399" i="3" s="1"/>
  <c r="Q6399" i="3" s="1" a="1"/>
  <c r="O6400" i="3"/>
  <c r="P6400" i="3" s="1"/>
  <c r="Q6400" i="3" s="1" a="1"/>
  <c r="O6401" i="3"/>
  <c r="P6401" i="3" s="1"/>
  <c r="Q6401" i="3" s="1" a="1"/>
  <c r="O6402" i="3"/>
  <c r="P6402" i="3" s="1"/>
  <c r="Q6402" i="3" s="1" a="1"/>
  <c r="O6403" i="3"/>
  <c r="P6403" i="3" s="1"/>
  <c r="Q6403" i="3" s="1" a="1"/>
  <c r="O6404" i="3"/>
  <c r="P6404" i="3" s="1"/>
  <c r="Q6404" i="3" s="1" a="1"/>
  <c r="O6405" i="3"/>
  <c r="P6405" i="3" s="1"/>
  <c r="Q6405" i="3" s="1" a="1"/>
  <c r="O6406" i="3"/>
  <c r="P6406" i="3" s="1"/>
  <c r="Q6406" i="3" s="1" a="1"/>
  <c r="O6407" i="3"/>
  <c r="P6407" i="3" s="1"/>
  <c r="Q6407" i="3" s="1" a="1"/>
  <c r="O6408" i="3"/>
  <c r="P6408" i="3" s="1"/>
  <c r="Q6408" i="3" s="1" a="1"/>
  <c r="O6409" i="3"/>
  <c r="P6409" i="3" s="1"/>
  <c r="Q6409" i="3" s="1" a="1"/>
  <c r="O6410" i="3"/>
  <c r="P6410" i="3" s="1"/>
  <c r="Q6410" i="3" s="1" a="1"/>
  <c r="O6411" i="3"/>
  <c r="P6411" i="3" s="1"/>
  <c r="Q6411" i="3" s="1" a="1"/>
  <c r="O6412" i="3"/>
  <c r="P6412" i="3" s="1"/>
  <c r="Q6412" i="3" s="1" a="1"/>
  <c r="O6413" i="3"/>
  <c r="P6413" i="3" s="1"/>
  <c r="Q6413" i="3" s="1" a="1"/>
  <c r="O6414" i="3"/>
  <c r="P6414" i="3" s="1"/>
  <c r="Q6414" i="3" s="1" a="1"/>
  <c r="O6415" i="3"/>
  <c r="P6415" i="3" s="1"/>
  <c r="Q6415" i="3" s="1" a="1"/>
  <c r="O6416" i="3"/>
  <c r="P6416" i="3" s="1"/>
  <c r="Q6416" i="3" s="1" a="1"/>
  <c r="O6417" i="3"/>
  <c r="P6417" i="3" s="1"/>
  <c r="Q6417" i="3" s="1" a="1"/>
  <c r="O6418" i="3"/>
  <c r="P6418" i="3" s="1"/>
  <c r="Q6418" i="3" s="1" a="1"/>
  <c r="O6419" i="3"/>
  <c r="P6419" i="3" s="1"/>
  <c r="Q6419" i="3" s="1" a="1"/>
  <c r="O6420" i="3"/>
  <c r="P6420" i="3" s="1"/>
  <c r="Q6420" i="3" s="1" a="1"/>
  <c r="O6421" i="3"/>
  <c r="P6421" i="3" s="1"/>
  <c r="Q6421" i="3" s="1" a="1"/>
  <c r="O6422" i="3"/>
  <c r="P6422" i="3" s="1"/>
  <c r="Q6422" i="3" s="1" a="1"/>
  <c r="O6423" i="3"/>
  <c r="P6423" i="3" s="1"/>
  <c r="Q6423" i="3" s="1" a="1"/>
  <c r="O6424" i="3"/>
  <c r="P6424" i="3" s="1"/>
  <c r="Q6424" i="3" s="1" a="1"/>
  <c r="O6425" i="3"/>
  <c r="P6425" i="3" s="1"/>
  <c r="Q6425" i="3" s="1" a="1"/>
  <c r="O6426" i="3"/>
  <c r="P6426" i="3" s="1"/>
  <c r="Q6426" i="3" s="1" a="1"/>
  <c r="O6427" i="3"/>
  <c r="P6427" i="3" s="1"/>
  <c r="Q6427" i="3" s="1" a="1"/>
  <c r="O6428" i="3"/>
  <c r="P6428" i="3" s="1"/>
  <c r="Q6428" i="3" s="1" a="1"/>
  <c r="O6429" i="3"/>
  <c r="P6429" i="3" s="1"/>
  <c r="Q6429" i="3" s="1" a="1"/>
  <c r="O6430" i="3"/>
  <c r="P6430" i="3" s="1"/>
  <c r="Q6430" i="3" s="1" a="1"/>
  <c r="O6431" i="3"/>
  <c r="P6431" i="3" s="1"/>
  <c r="Q6431" i="3" s="1" a="1"/>
  <c r="O6432" i="3"/>
  <c r="P6432" i="3" s="1"/>
  <c r="Q6432" i="3" s="1" a="1"/>
  <c r="O6433" i="3"/>
  <c r="P6433" i="3" s="1"/>
  <c r="Q6433" i="3" s="1" a="1"/>
  <c r="O6434" i="3"/>
  <c r="P6434" i="3" s="1"/>
  <c r="Q6434" i="3" s="1" a="1"/>
  <c r="O6435" i="3"/>
  <c r="P6435" i="3" s="1"/>
  <c r="Q6435" i="3" s="1" a="1"/>
  <c r="O6436" i="3"/>
  <c r="P6436" i="3" s="1"/>
  <c r="Q6436" i="3" s="1" a="1"/>
  <c r="O6437" i="3"/>
  <c r="P6437" i="3" s="1"/>
  <c r="Q6437" i="3" s="1" a="1"/>
  <c r="O6438" i="3"/>
  <c r="P6438" i="3" s="1"/>
  <c r="Q6438" i="3" s="1" a="1"/>
  <c r="O6439" i="3"/>
  <c r="P6439" i="3" s="1"/>
  <c r="Q6439" i="3" s="1" a="1"/>
  <c r="O6440" i="3"/>
  <c r="P6440" i="3" s="1"/>
  <c r="Q6440" i="3" s="1" a="1"/>
  <c r="O6441" i="3"/>
  <c r="P6441" i="3" s="1"/>
  <c r="Q6441" i="3" s="1" a="1"/>
  <c r="O6442" i="3"/>
  <c r="P6442" i="3" s="1"/>
  <c r="Q6442" i="3" s="1" a="1"/>
  <c r="O6443" i="3"/>
  <c r="P6443" i="3" s="1"/>
  <c r="Q6443" i="3" s="1" a="1"/>
  <c r="O6444" i="3"/>
  <c r="P6444" i="3" s="1"/>
  <c r="Q6444" i="3" s="1" a="1"/>
  <c r="O6445" i="3"/>
  <c r="P6445" i="3" s="1"/>
  <c r="Q6445" i="3" s="1" a="1"/>
  <c r="O6446" i="3"/>
  <c r="P6446" i="3" s="1"/>
  <c r="Q6446" i="3" s="1" a="1"/>
  <c r="O6447" i="3"/>
  <c r="P6447" i="3" s="1"/>
  <c r="Q6447" i="3" s="1" a="1"/>
  <c r="O6448" i="3"/>
  <c r="P6448" i="3" s="1"/>
  <c r="Q6448" i="3" s="1" a="1"/>
  <c r="O6449" i="3"/>
  <c r="P6449" i="3" s="1"/>
  <c r="Q6449" i="3" s="1" a="1"/>
  <c r="O6450" i="3"/>
  <c r="P6450" i="3" s="1"/>
  <c r="Q6450" i="3" s="1" a="1"/>
  <c r="O6451" i="3"/>
  <c r="P6451" i="3" s="1"/>
  <c r="Q6451" i="3" s="1" a="1"/>
  <c r="O6452" i="3"/>
  <c r="P6452" i="3" s="1"/>
  <c r="Q6452" i="3" s="1" a="1"/>
  <c r="O6453" i="3"/>
  <c r="P6453" i="3" s="1"/>
  <c r="Q6453" i="3" s="1" a="1"/>
  <c r="O6454" i="3"/>
  <c r="P6454" i="3" s="1"/>
  <c r="Q6454" i="3" s="1" a="1"/>
  <c r="O6455" i="3"/>
  <c r="P6455" i="3" s="1"/>
  <c r="Q6455" i="3" s="1" a="1"/>
  <c r="O6456" i="3"/>
  <c r="P6456" i="3" s="1"/>
  <c r="Q6456" i="3" s="1" a="1"/>
  <c r="O6457" i="3"/>
  <c r="P6457" i="3" s="1"/>
  <c r="Q6457" i="3" s="1" a="1"/>
  <c r="O6458" i="3"/>
  <c r="P6458" i="3" s="1"/>
  <c r="Q6458" i="3" s="1" a="1"/>
  <c r="O6459" i="3"/>
  <c r="P6459" i="3" s="1"/>
  <c r="Q6459" i="3" s="1" a="1"/>
  <c r="O6460" i="3"/>
  <c r="P6460" i="3" s="1"/>
  <c r="Q6460" i="3" s="1" a="1"/>
  <c r="O6461" i="3"/>
  <c r="P6461" i="3" s="1"/>
  <c r="Q6461" i="3" s="1" a="1"/>
  <c r="O6462" i="3"/>
  <c r="P6462" i="3" s="1"/>
  <c r="Q6462" i="3" s="1" a="1"/>
  <c r="O6463" i="3"/>
  <c r="P6463" i="3" s="1"/>
  <c r="Q6463" i="3" s="1" a="1"/>
  <c r="O6464" i="3"/>
  <c r="P6464" i="3" s="1"/>
  <c r="Q6464" i="3" s="1" a="1"/>
  <c r="O6465" i="3"/>
  <c r="P6465" i="3" s="1"/>
  <c r="Q6465" i="3" s="1" a="1"/>
  <c r="O6466" i="3"/>
  <c r="P6466" i="3" s="1"/>
  <c r="Q6466" i="3" s="1" a="1"/>
  <c r="O6467" i="3"/>
  <c r="P6467" i="3" s="1"/>
  <c r="Q6467" i="3" s="1" a="1"/>
  <c r="O6468" i="3"/>
  <c r="P6468" i="3" s="1"/>
  <c r="Q6468" i="3" s="1" a="1"/>
  <c r="O6469" i="3"/>
  <c r="P6469" i="3" s="1"/>
  <c r="Q6469" i="3" s="1" a="1"/>
  <c r="O6470" i="3"/>
  <c r="P6470" i="3" s="1"/>
  <c r="Q6470" i="3" s="1" a="1"/>
  <c r="O6471" i="3"/>
  <c r="P6471" i="3" s="1"/>
  <c r="Q6471" i="3" s="1" a="1"/>
  <c r="O6472" i="3"/>
  <c r="P6472" i="3" s="1"/>
  <c r="Q6472" i="3" s="1" a="1"/>
  <c r="O6473" i="3"/>
  <c r="P6473" i="3" s="1"/>
  <c r="Q6473" i="3" s="1" a="1"/>
  <c r="O6474" i="3"/>
  <c r="P6474" i="3" s="1"/>
  <c r="Q6474" i="3" s="1" a="1"/>
  <c r="O6475" i="3"/>
  <c r="P6475" i="3" s="1"/>
  <c r="Q6475" i="3" s="1" a="1"/>
  <c r="O6476" i="3"/>
  <c r="P6476" i="3" s="1"/>
  <c r="Q6476" i="3" s="1" a="1"/>
  <c r="O6477" i="3"/>
  <c r="P6477" i="3" s="1"/>
  <c r="Q6477" i="3" s="1" a="1"/>
  <c r="O6478" i="3"/>
  <c r="P6478" i="3" s="1"/>
  <c r="Q6478" i="3" s="1" a="1"/>
  <c r="O6479" i="3"/>
  <c r="P6479" i="3" s="1"/>
  <c r="Q6479" i="3" s="1" a="1"/>
  <c r="O6480" i="3"/>
  <c r="P6480" i="3" s="1"/>
  <c r="Q6480" i="3" s="1" a="1"/>
  <c r="O6481" i="3"/>
  <c r="P6481" i="3" s="1"/>
  <c r="Q6481" i="3" s="1" a="1"/>
  <c r="O6482" i="3"/>
  <c r="P6482" i="3" s="1"/>
  <c r="Q6482" i="3" s="1" a="1"/>
  <c r="O6483" i="3"/>
  <c r="P6483" i="3" s="1"/>
  <c r="Q6483" i="3" s="1" a="1"/>
  <c r="O6484" i="3"/>
  <c r="P6484" i="3" s="1"/>
  <c r="Q6484" i="3" s="1" a="1"/>
  <c r="O6485" i="3"/>
  <c r="P6485" i="3" s="1"/>
  <c r="Q6485" i="3" s="1" a="1"/>
  <c r="O6486" i="3"/>
  <c r="P6486" i="3" s="1"/>
  <c r="Q6486" i="3" s="1" a="1"/>
  <c r="O6487" i="3"/>
  <c r="P6487" i="3" s="1"/>
  <c r="Q6487" i="3" s="1" a="1"/>
  <c r="O6488" i="3"/>
  <c r="P6488" i="3" s="1"/>
  <c r="Q6488" i="3" s="1" a="1"/>
  <c r="O6489" i="3"/>
  <c r="P6489" i="3" s="1"/>
  <c r="Q6489" i="3" s="1" a="1"/>
  <c r="O6490" i="3"/>
  <c r="P6490" i="3" s="1"/>
  <c r="Q6490" i="3" s="1" a="1"/>
  <c r="O6491" i="3"/>
  <c r="P6491" i="3" s="1"/>
  <c r="Q6491" i="3" s="1" a="1"/>
  <c r="O6492" i="3"/>
  <c r="P6492" i="3" s="1"/>
  <c r="Q6492" i="3" s="1" a="1"/>
  <c r="O6493" i="3"/>
  <c r="P6493" i="3" s="1"/>
  <c r="Q6493" i="3" s="1" a="1"/>
  <c r="O6494" i="3"/>
  <c r="P6494" i="3" s="1"/>
  <c r="Q6494" i="3" s="1" a="1"/>
  <c r="O6495" i="3"/>
  <c r="P6495" i="3" s="1"/>
  <c r="Q6495" i="3" s="1" a="1"/>
  <c r="O6496" i="3"/>
  <c r="P6496" i="3" s="1"/>
  <c r="Q6496" i="3" s="1" a="1"/>
  <c r="O6497" i="3"/>
  <c r="P6497" i="3" s="1"/>
  <c r="Q6497" i="3" s="1" a="1"/>
  <c r="O6498" i="3"/>
  <c r="P6498" i="3" s="1"/>
  <c r="Q6498" i="3" s="1" a="1"/>
  <c r="O6499" i="3"/>
  <c r="P6499" i="3" s="1"/>
  <c r="Q6499" i="3" s="1" a="1"/>
  <c r="O6500" i="3"/>
  <c r="P6500" i="3" s="1"/>
  <c r="Q6500" i="3" s="1" a="1"/>
  <c r="O6501" i="3"/>
  <c r="P6501" i="3" s="1"/>
  <c r="Q6501" i="3" s="1" a="1"/>
  <c r="O6502" i="3"/>
  <c r="P6502" i="3" s="1"/>
  <c r="Q6502" i="3" s="1" a="1"/>
  <c r="O6503" i="3"/>
  <c r="P6503" i="3" s="1"/>
  <c r="Q6503" i="3" s="1" a="1"/>
  <c r="O6504" i="3"/>
  <c r="P6504" i="3" s="1"/>
  <c r="Q6504" i="3" s="1" a="1"/>
  <c r="O6505" i="3"/>
  <c r="P6505" i="3" s="1"/>
  <c r="Q6505" i="3" s="1" a="1"/>
  <c r="O6506" i="3"/>
  <c r="P6506" i="3" s="1"/>
  <c r="Q6506" i="3" s="1" a="1"/>
  <c r="O6507" i="3"/>
  <c r="P6507" i="3" s="1"/>
  <c r="Q6507" i="3" s="1" a="1"/>
  <c r="O6508" i="3"/>
  <c r="P6508" i="3" s="1"/>
  <c r="Q6508" i="3" s="1" a="1"/>
  <c r="O6509" i="3"/>
  <c r="P6509" i="3" s="1"/>
  <c r="Q6509" i="3" s="1" a="1"/>
  <c r="O6510" i="3"/>
  <c r="P6510" i="3" s="1"/>
  <c r="Q6510" i="3" s="1" a="1"/>
  <c r="O6511" i="3"/>
  <c r="P6511" i="3" s="1"/>
  <c r="Q6511" i="3" s="1" a="1"/>
  <c r="O6512" i="3"/>
  <c r="P6512" i="3" s="1"/>
  <c r="Q6512" i="3" s="1" a="1"/>
  <c r="O6513" i="3"/>
  <c r="P6513" i="3" s="1"/>
  <c r="Q6513" i="3" s="1" a="1"/>
  <c r="O6514" i="3"/>
  <c r="P6514" i="3" s="1"/>
  <c r="Q6514" i="3" s="1" a="1"/>
  <c r="O6515" i="3"/>
  <c r="P6515" i="3" s="1"/>
  <c r="Q6515" i="3" s="1" a="1"/>
  <c r="O6516" i="3"/>
  <c r="P6516" i="3" s="1"/>
  <c r="Q6516" i="3" s="1" a="1"/>
  <c r="O6517" i="3"/>
  <c r="P6517" i="3" s="1"/>
  <c r="Q6517" i="3" s="1" a="1"/>
  <c r="O6518" i="3"/>
  <c r="P6518" i="3" s="1"/>
  <c r="Q6518" i="3" s="1" a="1"/>
  <c r="O6519" i="3"/>
  <c r="P6519" i="3" s="1"/>
  <c r="Q6519" i="3" s="1" a="1"/>
  <c r="O6520" i="3"/>
  <c r="P6520" i="3" s="1"/>
  <c r="Q6520" i="3" s="1" a="1"/>
  <c r="O6521" i="3"/>
  <c r="P6521" i="3" s="1"/>
  <c r="Q6521" i="3" s="1" a="1"/>
  <c r="O6522" i="3"/>
  <c r="P6522" i="3" s="1"/>
  <c r="Q6522" i="3" s="1" a="1"/>
  <c r="O6523" i="3"/>
  <c r="P6523" i="3" s="1"/>
  <c r="Q6523" i="3" s="1" a="1"/>
  <c r="O6524" i="3"/>
  <c r="P6524" i="3" s="1"/>
  <c r="Q6524" i="3" s="1" a="1"/>
  <c r="O6525" i="3"/>
  <c r="P6525" i="3" s="1"/>
  <c r="Q6525" i="3" s="1" a="1"/>
  <c r="O6526" i="3"/>
  <c r="P6526" i="3" s="1"/>
  <c r="Q6526" i="3" s="1" a="1"/>
  <c r="O6527" i="3"/>
  <c r="P6527" i="3" s="1"/>
  <c r="Q6527" i="3" s="1" a="1"/>
  <c r="O6528" i="3"/>
  <c r="P6528" i="3" s="1"/>
  <c r="Q6528" i="3" s="1" a="1"/>
  <c r="O6529" i="3"/>
  <c r="P6529" i="3" s="1"/>
  <c r="Q6529" i="3" s="1" a="1"/>
  <c r="O6530" i="3"/>
  <c r="P6530" i="3" s="1"/>
  <c r="Q6530" i="3" s="1" a="1"/>
  <c r="O6531" i="3"/>
  <c r="P6531" i="3" s="1"/>
  <c r="Q6531" i="3" s="1" a="1"/>
  <c r="O6532" i="3"/>
  <c r="P6532" i="3" s="1"/>
  <c r="Q6532" i="3" s="1" a="1"/>
  <c r="O6533" i="3"/>
  <c r="P6533" i="3" s="1"/>
  <c r="Q6533" i="3" s="1" a="1"/>
  <c r="O6534" i="3"/>
  <c r="P6534" i="3" s="1"/>
  <c r="Q6534" i="3" s="1" a="1"/>
  <c r="O6535" i="3"/>
  <c r="P6535" i="3" s="1"/>
  <c r="Q6535" i="3" s="1" a="1"/>
  <c r="O6536" i="3"/>
  <c r="P6536" i="3" s="1"/>
  <c r="Q6536" i="3" s="1" a="1"/>
  <c r="O6537" i="3"/>
  <c r="P6537" i="3" s="1"/>
  <c r="Q6537" i="3" s="1" a="1"/>
  <c r="O6538" i="3"/>
  <c r="P6538" i="3" s="1"/>
  <c r="Q6538" i="3" s="1" a="1"/>
  <c r="O6539" i="3"/>
  <c r="P6539" i="3" s="1"/>
  <c r="Q6539" i="3" s="1" a="1"/>
  <c r="O6540" i="3"/>
  <c r="P6540" i="3" s="1"/>
  <c r="Q6540" i="3" s="1" a="1"/>
  <c r="O6541" i="3"/>
  <c r="P6541" i="3" s="1"/>
  <c r="Q6541" i="3" s="1" a="1"/>
  <c r="O6542" i="3"/>
  <c r="P6542" i="3" s="1"/>
  <c r="Q6542" i="3" s="1" a="1"/>
  <c r="O6543" i="3"/>
  <c r="P6543" i="3" s="1"/>
  <c r="Q6543" i="3" s="1" a="1"/>
  <c r="O6544" i="3"/>
  <c r="P6544" i="3" s="1"/>
  <c r="Q6544" i="3" s="1" a="1"/>
  <c r="O6545" i="3"/>
  <c r="P6545" i="3" s="1"/>
  <c r="Q6545" i="3" s="1" a="1"/>
  <c r="O6546" i="3"/>
  <c r="P6546" i="3" s="1"/>
  <c r="Q6546" i="3" s="1" a="1"/>
  <c r="O6547" i="3"/>
  <c r="P6547" i="3" s="1"/>
  <c r="Q6547" i="3" s="1" a="1"/>
  <c r="O6548" i="3"/>
  <c r="P6548" i="3" s="1"/>
  <c r="Q6548" i="3" s="1" a="1"/>
  <c r="O6549" i="3"/>
  <c r="P6549" i="3" s="1"/>
  <c r="Q6549" i="3" s="1" a="1"/>
  <c r="O6550" i="3"/>
  <c r="P6550" i="3" s="1"/>
  <c r="Q6550" i="3" s="1" a="1"/>
  <c r="O6551" i="3"/>
  <c r="P6551" i="3" s="1"/>
  <c r="Q6551" i="3" s="1" a="1"/>
  <c r="O6552" i="3"/>
  <c r="P6552" i="3" s="1"/>
  <c r="Q6552" i="3" s="1" a="1"/>
  <c r="O6553" i="3"/>
  <c r="P6553" i="3" s="1"/>
  <c r="Q6553" i="3" s="1" a="1"/>
  <c r="O6554" i="3"/>
  <c r="P6554" i="3" s="1"/>
  <c r="Q6554" i="3" s="1" a="1"/>
  <c r="O6555" i="3"/>
  <c r="P6555" i="3" s="1"/>
  <c r="Q6555" i="3" s="1" a="1"/>
  <c r="O6556" i="3"/>
  <c r="P6556" i="3" s="1"/>
  <c r="Q6556" i="3" s="1" a="1"/>
  <c r="O6557" i="3"/>
  <c r="P6557" i="3" s="1"/>
  <c r="Q6557" i="3" s="1" a="1"/>
  <c r="O6558" i="3"/>
  <c r="P6558" i="3" s="1"/>
  <c r="Q6558" i="3" s="1" a="1"/>
  <c r="O6559" i="3"/>
  <c r="P6559" i="3" s="1"/>
  <c r="Q6559" i="3" s="1" a="1"/>
  <c r="O6560" i="3"/>
  <c r="P6560" i="3" s="1"/>
  <c r="Q6560" i="3" s="1" a="1"/>
  <c r="O6561" i="3"/>
  <c r="P6561" i="3" s="1"/>
  <c r="Q6561" i="3" s="1" a="1"/>
  <c r="O6562" i="3"/>
  <c r="P6562" i="3" s="1"/>
  <c r="Q6562" i="3" s="1" a="1"/>
  <c r="O6563" i="3"/>
  <c r="P6563" i="3" s="1"/>
  <c r="Q6563" i="3" s="1" a="1"/>
  <c r="O6564" i="3"/>
  <c r="P6564" i="3" s="1"/>
  <c r="Q6564" i="3" s="1" a="1"/>
  <c r="O6565" i="3"/>
  <c r="P6565" i="3" s="1"/>
  <c r="Q6565" i="3" s="1" a="1"/>
  <c r="O6566" i="3"/>
  <c r="P6566" i="3" s="1"/>
  <c r="Q6566" i="3" s="1" a="1"/>
  <c r="O6567" i="3"/>
  <c r="P6567" i="3" s="1"/>
  <c r="Q6567" i="3" s="1" a="1"/>
  <c r="O6568" i="3"/>
  <c r="P6568" i="3" s="1"/>
  <c r="Q6568" i="3" s="1" a="1"/>
  <c r="O6569" i="3"/>
  <c r="P6569" i="3" s="1"/>
  <c r="Q6569" i="3" s="1" a="1"/>
  <c r="O6570" i="3"/>
  <c r="P6570" i="3" s="1"/>
  <c r="Q6570" i="3" s="1" a="1"/>
  <c r="O6571" i="3"/>
  <c r="P6571" i="3" s="1"/>
  <c r="Q6571" i="3" s="1" a="1"/>
  <c r="O6572" i="3"/>
  <c r="P6572" i="3" s="1"/>
  <c r="Q6572" i="3" s="1" a="1"/>
  <c r="O6573" i="3"/>
  <c r="P6573" i="3" s="1"/>
  <c r="Q6573" i="3" s="1" a="1"/>
  <c r="O6574" i="3"/>
  <c r="P6574" i="3" s="1"/>
  <c r="Q6574" i="3" s="1" a="1"/>
  <c r="O6575" i="3"/>
  <c r="P6575" i="3" s="1"/>
  <c r="Q6575" i="3" s="1" a="1"/>
  <c r="O6576" i="3"/>
  <c r="P6576" i="3" s="1"/>
  <c r="Q6576" i="3" s="1" a="1"/>
  <c r="O6577" i="3"/>
  <c r="P6577" i="3" s="1"/>
  <c r="Q6577" i="3" s="1" a="1"/>
  <c r="O6578" i="3"/>
  <c r="P6578" i="3" s="1"/>
  <c r="Q6578" i="3" s="1" a="1"/>
  <c r="O6579" i="3"/>
  <c r="P6579" i="3" s="1"/>
  <c r="Q6579" i="3" s="1" a="1"/>
  <c r="O6580" i="3"/>
  <c r="P6580" i="3" s="1"/>
  <c r="Q6580" i="3" s="1" a="1"/>
  <c r="O6581" i="3"/>
  <c r="P6581" i="3" s="1"/>
  <c r="Q6581" i="3" s="1" a="1"/>
  <c r="O6582" i="3"/>
  <c r="P6582" i="3" s="1"/>
  <c r="Q6582" i="3" s="1" a="1"/>
  <c r="O6583" i="3"/>
  <c r="P6583" i="3" s="1"/>
  <c r="Q6583" i="3" s="1" a="1"/>
  <c r="O6584" i="3"/>
  <c r="P6584" i="3" s="1"/>
  <c r="Q6584" i="3" s="1" a="1"/>
  <c r="O6585" i="3"/>
  <c r="P6585" i="3" s="1"/>
  <c r="Q6585" i="3" s="1" a="1"/>
  <c r="O6586" i="3"/>
  <c r="P6586" i="3" s="1"/>
  <c r="Q6586" i="3" s="1" a="1"/>
  <c r="O6587" i="3"/>
  <c r="P6587" i="3" s="1"/>
  <c r="Q6587" i="3" s="1" a="1"/>
  <c r="O6588" i="3"/>
  <c r="P6588" i="3" s="1"/>
  <c r="Q6588" i="3" s="1" a="1"/>
  <c r="O6589" i="3"/>
  <c r="P6589" i="3" s="1"/>
  <c r="Q6589" i="3" s="1" a="1"/>
  <c r="O6590" i="3"/>
  <c r="P6590" i="3" s="1"/>
  <c r="Q6590" i="3" s="1" a="1"/>
  <c r="O6591" i="3"/>
  <c r="P6591" i="3" s="1"/>
  <c r="Q6591" i="3" s="1" a="1"/>
  <c r="O6592" i="3"/>
  <c r="P6592" i="3" s="1"/>
  <c r="Q6592" i="3" s="1" a="1"/>
  <c r="O6593" i="3"/>
  <c r="P6593" i="3" s="1"/>
  <c r="Q6593" i="3" s="1" a="1"/>
  <c r="O6594" i="3"/>
  <c r="P6594" i="3" s="1"/>
  <c r="Q6594" i="3" s="1" a="1"/>
  <c r="O6595" i="3"/>
  <c r="P6595" i="3" s="1"/>
  <c r="Q6595" i="3" s="1" a="1"/>
  <c r="O6596" i="3"/>
  <c r="P6596" i="3" s="1"/>
  <c r="Q6596" i="3" s="1" a="1"/>
  <c r="O6597" i="3"/>
  <c r="P6597" i="3" s="1"/>
  <c r="Q6597" i="3" s="1" a="1"/>
  <c r="O6598" i="3"/>
  <c r="P6598" i="3" s="1"/>
  <c r="Q6598" i="3" s="1" a="1"/>
  <c r="O6599" i="3"/>
  <c r="P6599" i="3" s="1"/>
  <c r="Q6599" i="3" s="1" a="1"/>
  <c r="O6600" i="3"/>
  <c r="P6600" i="3" s="1"/>
  <c r="Q6600" i="3" s="1" a="1"/>
  <c r="O6601" i="3"/>
  <c r="P6601" i="3" s="1"/>
  <c r="Q6601" i="3" s="1" a="1"/>
  <c r="O6602" i="3"/>
  <c r="P6602" i="3" s="1"/>
  <c r="Q6602" i="3" s="1" a="1"/>
  <c r="O6603" i="3"/>
  <c r="P6603" i="3" s="1"/>
  <c r="Q6603" i="3" s="1" a="1"/>
  <c r="O6604" i="3"/>
  <c r="P6604" i="3" s="1"/>
  <c r="Q6604" i="3" s="1" a="1"/>
  <c r="O6605" i="3"/>
  <c r="P6605" i="3" s="1"/>
  <c r="Q6605" i="3" s="1" a="1"/>
  <c r="O6606" i="3"/>
  <c r="P6606" i="3" s="1"/>
  <c r="Q6606" i="3" s="1" a="1"/>
  <c r="O6607" i="3"/>
  <c r="P6607" i="3" s="1"/>
  <c r="Q6607" i="3" s="1" a="1"/>
  <c r="O6608" i="3"/>
  <c r="P6608" i="3" s="1"/>
  <c r="Q6608" i="3" s="1" a="1"/>
  <c r="O6609" i="3"/>
  <c r="P6609" i="3" s="1"/>
  <c r="Q6609" i="3" s="1" a="1"/>
  <c r="O6610" i="3"/>
  <c r="P6610" i="3" s="1"/>
  <c r="Q6610" i="3" s="1" a="1"/>
  <c r="O6611" i="3"/>
  <c r="P6611" i="3" s="1"/>
  <c r="Q6611" i="3" s="1" a="1"/>
  <c r="O6612" i="3"/>
  <c r="P6612" i="3" s="1"/>
  <c r="Q6612" i="3" s="1" a="1"/>
  <c r="O6613" i="3"/>
  <c r="P6613" i="3" s="1"/>
  <c r="Q6613" i="3" s="1" a="1"/>
  <c r="O6614" i="3"/>
  <c r="P6614" i="3" s="1"/>
  <c r="Q6614" i="3" s="1" a="1"/>
  <c r="O6615" i="3"/>
  <c r="P6615" i="3" s="1"/>
  <c r="Q6615" i="3" s="1" a="1"/>
  <c r="O6616" i="3"/>
  <c r="P6616" i="3" s="1"/>
  <c r="Q6616" i="3" s="1" a="1"/>
  <c r="O6617" i="3"/>
  <c r="P6617" i="3" s="1"/>
  <c r="Q6617" i="3" s="1" a="1"/>
  <c r="O6618" i="3"/>
  <c r="P6618" i="3" s="1"/>
  <c r="Q6618" i="3" s="1" a="1"/>
  <c r="O6619" i="3"/>
  <c r="P6619" i="3" s="1"/>
  <c r="Q6619" i="3" s="1" a="1"/>
  <c r="O6620" i="3"/>
  <c r="P6620" i="3" s="1"/>
  <c r="Q6620" i="3" s="1" a="1"/>
  <c r="O6621" i="3"/>
  <c r="P6621" i="3" s="1"/>
  <c r="Q6621" i="3" s="1" a="1"/>
  <c r="O6622" i="3"/>
  <c r="P6622" i="3" s="1"/>
  <c r="Q6622" i="3" s="1" a="1"/>
  <c r="O6623" i="3"/>
  <c r="P6623" i="3" s="1"/>
  <c r="Q6623" i="3" s="1" a="1"/>
  <c r="O6624" i="3"/>
  <c r="P6624" i="3" s="1"/>
  <c r="Q6624" i="3" s="1" a="1"/>
  <c r="O6625" i="3"/>
  <c r="P6625" i="3" s="1"/>
  <c r="Q6625" i="3" s="1" a="1"/>
  <c r="O6626" i="3"/>
  <c r="P6626" i="3" s="1"/>
  <c r="Q6626" i="3" s="1" a="1"/>
  <c r="O6627" i="3"/>
  <c r="P6627" i="3" s="1"/>
  <c r="Q6627" i="3" s="1" a="1"/>
  <c r="O6628" i="3"/>
  <c r="P6628" i="3" s="1"/>
  <c r="Q6628" i="3" s="1" a="1"/>
  <c r="O6629" i="3"/>
  <c r="P6629" i="3" s="1"/>
  <c r="Q6629" i="3" s="1" a="1"/>
  <c r="O6630" i="3"/>
  <c r="P6630" i="3" s="1"/>
  <c r="Q6630" i="3" s="1" a="1"/>
  <c r="O6631" i="3"/>
  <c r="P6631" i="3" s="1"/>
  <c r="Q6631" i="3" s="1" a="1"/>
  <c r="O6632" i="3"/>
  <c r="P6632" i="3" s="1"/>
  <c r="Q6632" i="3" s="1" a="1"/>
  <c r="O6633" i="3"/>
  <c r="P6633" i="3" s="1"/>
  <c r="Q6633" i="3" s="1" a="1"/>
  <c r="O6634" i="3"/>
  <c r="P6634" i="3" s="1"/>
  <c r="Q6634" i="3" s="1" a="1"/>
  <c r="O6635" i="3"/>
  <c r="P6635" i="3" s="1"/>
  <c r="Q6635" i="3" s="1" a="1"/>
  <c r="O6636" i="3"/>
  <c r="P6636" i="3" s="1"/>
  <c r="Q6636" i="3" s="1" a="1"/>
  <c r="O6637" i="3"/>
  <c r="P6637" i="3" s="1"/>
  <c r="Q6637" i="3" s="1" a="1"/>
  <c r="O6638" i="3"/>
  <c r="P6638" i="3" s="1"/>
  <c r="Q6638" i="3" s="1" a="1"/>
  <c r="O6639" i="3"/>
  <c r="P6639" i="3" s="1"/>
  <c r="Q6639" i="3" s="1" a="1"/>
  <c r="O6640" i="3"/>
  <c r="P6640" i="3" s="1"/>
  <c r="Q6640" i="3" s="1" a="1"/>
  <c r="O6641" i="3"/>
  <c r="P6641" i="3" s="1"/>
  <c r="Q6641" i="3" s="1" a="1"/>
  <c r="O6642" i="3"/>
  <c r="P6642" i="3" s="1"/>
  <c r="Q6642" i="3" s="1" a="1"/>
  <c r="O6643" i="3"/>
  <c r="P6643" i="3" s="1"/>
  <c r="Q6643" i="3" s="1" a="1"/>
  <c r="O6644" i="3"/>
  <c r="P6644" i="3" s="1"/>
  <c r="Q6644" i="3" s="1" a="1"/>
  <c r="O6645" i="3"/>
  <c r="P6645" i="3" s="1"/>
  <c r="Q6645" i="3" s="1" a="1"/>
  <c r="O6646" i="3"/>
  <c r="P6646" i="3" s="1"/>
  <c r="Q6646" i="3" s="1" a="1"/>
  <c r="O6647" i="3"/>
  <c r="P6647" i="3" s="1"/>
  <c r="Q6647" i="3" s="1" a="1"/>
  <c r="O6648" i="3"/>
  <c r="P6648" i="3" s="1"/>
  <c r="Q6648" i="3" s="1" a="1"/>
  <c r="O6649" i="3"/>
  <c r="P6649" i="3" s="1"/>
  <c r="Q6649" i="3" s="1" a="1"/>
  <c r="O6650" i="3"/>
  <c r="P6650" i="3" s="1"/>
  <c r="Q6650" i="3" s="1" a="1"/>
  <c r="O6651" i="3"/>
  <c r="P6651" i="3" s="1"/>
  <c r="Q6651" i="3" s="1" a="1"/>
  <c r="O6652" i="3"/>
  <c r="P6652" i="3" s="1"/>
  <c r="Q6652" i="3" s="1" a="1"/>
  <c r="O6653" i="3"/>
  <c r="P6653" i="3" s="1"/>
  <c r="Q6653" i="3" s="1" a="1"/>
  <c r="O6654" i="3"/>
  <c r="P6654" i="3" s="1"/>
  <c r="Q6654" i="3" s="1" a="1"/>
  <c r="O6655" i="3"/>
  <c r="P6655" i="3" s="1"/>
  <c r="Q6655" i="3" s="1" a="1"/>
  <c r="O6656" i="3"/>
  <c r="P6656" i="3" s="1"/>
  <c r="Q6656" i="3" s="1" a="1"/>
  <c r="O6657" i="3"/>
  <c r="P6657" i="3" s="1"/>
  <c r="Q6657" i="3" s="1" a="1"/>
  <c r="O6658" i="3"/>
  <c r="P6658" i="3" s="1"/>
  <c r="Q6658" i="3" s="1" a="1"/>
  <c r="O6659" i="3"/>
  <c r="P6659" i="3" s="1"/>
  <c r="Q6659" i="3" s="1" a="1"/>
  <c r="O6660" i="3"/>
  <c r="P6660" i="3" s="1"/>
  <c r="Q6660" i="3" s="1" a="1"/>
  <c r="O6661" i="3"/>
  <c r="P6661" i="3" s="1"/>
  <c r="Q6661" i="3" s="1" a="1"/>
  <c r="O6662" i="3"/>
  <c r="P6662" i="3" s="1"/>
  <c r="Q6662" i="3" s="1" a="1"/>
  <c r="O6663" i="3"/>
  <c r="P6663" i="3" s="1"/>
  <c r="Q6663" i="3" s="1" a="1"/>
  <c r="O6664" i="3"/>
  <c r="P6664" i="3" s="1"/>
  <c r="Q6664" i="3" s="1" a="1"/>
  <c r="O6665" i="3"/>
  <c r="P6665" i="3" s="1"/>
  <c r="Q6665" i="3" s="1" a="1"/>
  <c r="O6666" i="3"/>
  <c r="P6666" i="3" s="1"/>
  <c r="Q6666" i="3" s="1" a="1"/>
  <c r="O6667" i="3"/>
  <c r="P6667" i="3" s="1"/>
  <c r="Q6667" i="3" s="1" a="1"/>
  <c r="O6668" i="3"/>
  <c r="P6668" i="3" s="1"/>
  <c r="Q6668" i="3" s="1" a="1"/>
  <c r="O6669" i="3"/>
  <c r="P6669" i="3" s="1"/>
  <c r="Q6669" i="3" s="1" a="1"/>
  <c r="O6670" i="3"/>
  <c r="P6670" i="3" s="1"/>
  <c r="Q6670" i="3" s="1" a="1"/>
  <c r="O6671" i="3"/>
  <c r="P6671" i="3" s="1"/>
  <c r="Q6671" i="3" s="1" a="1"/>
  <c r="O6672" i="3"/>
  <c r="P6672" i="3" s="1"/>
  <c r="Q6672" i="3" s="1" a="1"/>
  <c r="O6673" i="3"/>
  <c r="P6673" i="3" s="1"/>
  <c r="Q6673" i="3" s="1" a="1"/>
  <c r="O6674" i="3"/>
  <c r="P6674" i="3" s="1"/>
  <c r="Q6674" i="3" s="1" a="1"/>
  <c r="O6675" i="3"/>
  <c r="P6675" i="3" s="1"/>
  <c r="Q6675" i="3" s="1" a="1"/>
  <c r="O6676" i="3"/>
  <c r="P6676" i="3" s="1"/>
  <c r="Q6676" i="3" s="1" a="1"/>
  <c r="O6677" i="3"/>
  <c r="P6677" i="3" s="1"/>
  <c r="Q6677" i="3" s="1" a="1"/>
  <c r="O6678" i="3"/>
  <c r="P6678" i="3" s="1"/>
  <c r="Q6678" i="3" s="1" a="1"/>
  <c r="O6679" i="3"/>
  <c r="P6679" i="3" s="1"/>
  <c r="Q6679" i="3" s="1" a="1"/>
  <c r="O6680" i="3"/>
  <c r="P6680" i="3" s="1"/>
  <c r="Q6680" i="3" s="1" a="1"/>
  <c r="O6681" i="3"/>
  <c r="P6681" i="3" s="1"/>
  <c r="Q6681" i="3" s="1" a="1"/>
  <c r="O6682" i="3"/>
  <c r="P6682" i="3" s="1"/>
  <c r="Q6682" i="3" s="1" a="1"/>
  <c r="O6683" i="3"/>
  <c r="P6683" i="3" s="1"/>
  <c r="Q6683" i="3" s="1" a="1"/>
  <c r="O6684" i="3"/>
  <c r="P6684" i="3" s="1"/>
  <c r="Q6684" i="3" s="1" a="1"/>
  <c r="O6685" i="3"/>
  <c r="P6685" i="3" s="1"/>
  <c r="Q6685" i="3" s="1" a="1"/>
  <c r="O6686" i="3"/>
  <c r="P6686" i="3" s="1"/>
  <c r="Q6686" i="3" s="1" a="1"/>
  <c r="O6687" i="3"/>
  <c r="P6687" i="3" s="1"/>
  <c r="Q6687" i="3" s="1" a="1"/>
  <c r="O6688" i="3"/>
  <c r="P6688" i="3" s="1"/>
  <c r="Q6688" i="3" s="1" a="1"/>
  <c r="O6689" i="3"/>
  <c r="P6689" i="3" s="1"/>
  <c r="Q6689" i="3" s="1" a="1"/>
  <c r="O6690" i="3"/>
  <c r="P6690" i="3" s="1"/>
  <c r="Q6690" i="3" s="1" a="1"/>
  <c r="O6691" i="3"/>
  <c r="P6691" i="3" s="1"/>
  <c r="Q6691" i="3" s="1" a="1"/>
  <c r="O6692" i="3"/>
  <c r="P6692" i="3" s="1"/>
  <c r="Q6692" i="3" s="1" a="1"/>
  <c r="O6693" i="3"/>
  <c r="P6693" i="3" s="1"/>
  <c r="Q6693" i="3" s="1" a="1"/>
  <c r="O6694" i="3"/>
  <c r="P6694" i="3" s="1"/>
  <c r="Q6694" i="3" s="1" a="1"/>
  <c r="O6695" i="3"/>
  <c r="P6695" i="3" s="1"/>
  <c r="Q6695" i="3" s="1" a="1"/>
  <c r="O6696" i="3"/>
  <c r="P6696" i="3" s="1"/>
  <c r="Q6696" i="3" s="1" a="1"/>
  <c r="O6697" i="3"/>
  <c r="P6697" i="3" s="1"/>
  <c r="Q6697" i="3" s="1" a="1"/>
  <c r="O6698" i="3"/>
  <c r="P6698" i="3" s="1"/>
  <c r="Q6698" i="3" s="1" a="1"/>
  <c r="O6699" i="3"/>
  <c r="P6699" i="3" s="1"/>
  <c r="Q6699" i="3" s="1" a="1"/>
  <c r="O6700" i="3"/>
  <c r="P6700" i="3" s="1"/>
  <c r="Q6700" i="3" s="1" a="1"/>
  <c r="O6701" i="3"/>
  <c r="P6701" i="3" s="1"/>
  <c r="Q6701" i="3" s="1" a="1"/>
  <c r="O6702" i="3"/>
  <c r="P6702" i="3" s="1"/>
  <c r="Q6702" i="3" s="1" a="1"/>
  <c r="O6703" i="3"/>
  <c r="P6703" i="3" s="1"/>
  <c r="Q6703" i="3" s="1" a="1"/>
  <c r="O6704" i="3"/>
  <c r="P6704" i="3" s="1"/>
  <c r="Q6704" i="3" s="1" a="1"/>
  <c r="O6705" i="3"/>
  <c r="P6705" i="3" s="1"/>
  <c r="Q6705" i="3" s="1" a="1"/>
  <c r="O6706" i="3"/>
  <c r="P6706" i="3" s="1"/>
  <c r="Q6706" i="3" s="1" a="1"/>
  <c r="O6707" i="3"/>
  <c r="P6707" i="3" s="1"/>
  <c r="Q6707" i="3" s="1" a="1"/>
  <c r="O6708" i="3"/>
  <c r="P6708" i="3" s="1"/>
  <c r="Q6708" i="3" s="1" a="1"/>
  <c r="O6709" i="3"/>
  <c r="P6709" i="3" s="1"/>
  <c r="Q6709" i="3" s="1" a="1"/>
  <c r="O6710" i="3"/>
  <c r="P6710" i="3" s="1"/>
  <c r="Q6710" i="3" s="1" a="1"/>
  <c r="O6711" i="3"/>
  <c r="P6711" i="3" s="1"/>
  <c r="Q6711" i="3" s="1" a="1"/>
  <c r="O6712" i="3"/>
  <c r="P6712" i="3" s="1"/>
  <c r="Q6712" i="3" s="1" a="1"/>
  <c r="O6713" i="3"/>
  <c r="P6713" i="3" s="1"/>
  <c r="Q6713" i="3" s="1" a="1"/>
  <c r="O6714" i="3"/>
  <c r="P6714" i="3" s="1"/>
  <c r="Q6714" i="3" s="1" a="1"/>
  <c r="O6715" i="3"/>
  <c r="P6715" i="3" s="1"/>
  <c r="Q6715" i="3" s="1" a="1"/>
  <c r="O6716" i="3"/>
  <c r="P6716" i="3" s="1"/>
  <c r="Q6716" i="3" s="1" a="1"/>
  <c r="O6717" i="3"/>
  <c r="P6717" i="3" s="1"/>
  <c r="Q6717" i="3" s="1" a="1"/>
  <c r="O6718" i="3"/>
  <c r="P6718" i="3" s="1"/>
  <c r="Q6718" i="3" s="1" a="1"/>
  <c r="O6719" i="3"/>
  <c r="P6719" i="3" s="1"/>
  <c r="Q6719" i="3" s="1" a="1"/>
  <c r="O6720" i="3"/>
  <c r="P6720" i="3" s="1"/>
  <c r="Q6720" i="3" s="1" a="1"/>
  <c r="O6721" i="3"/>
  <c r="P6721" i="3" s="1"/>
  <c r="Q6721" i="3" s="1" a="1"/>
  <c r="O6722" i="3"/>
  <c r="P6722" i="3" s="1"/>
  <c r="Q6722" i="3" s="1" a="1"/>
  <c r="O6723" i="3"/>
  <c r="P6723" i="3" s="1"/>
  <c r="Q6723" i="3" s="1" a="1"/>
  <c r="O6724" i="3"/>
  <c r="P6724" i="3" s="1"/>
  <c r="Q6724" i="3" s="1" a="1"/>
  <c r="O6725" i="3"/>
  <c r="P6725" i="3" s="1"/>
  <c r="Q6725" i="3" s="1" a="1"/>
  <c r="O6726" i="3"/>
  <c r="P6726" i="3" s="1"/>
  <c r="Q6726" i="3" s="1" a="1"/>
  <c r="O6727" i="3"/>
  <c r="P6727" i="3" s="1"/>
  <c r="Q6727" i="3" s="1" a="1"/>
  <c r="O6728" i="3"/>
  <c r="P6728" i="3" s="1"/>
  <c r="Q6728" i="3" s="1" a="1"/>
  <c r="O6729" i="3"/>
  <c r="P6729" i="3" s="1"/>
  <c r="Q6729" i="3" s="1" a="1"/>
  <c r="O6730" i="3"/>
  <c r="P6730" i="3" s="1"/>
  <c r="Q6730" i="3" s="1" a="1"/>
  <c r="O6731" i="3"/>
  <c r="P6731" i="3" s="1"/>
  <c r="Q6731" i="3" s="1" a="1"/>
  <c r="O6732" i="3"/>
  <c r="P6732" i="3" s="1"/>
  <c r="Q6732" i="3" s="1" a="1"/>
  <c r="O6733" i="3"/>
  <c r="P6733" i="3" s="1"/>
  <c r="Q6733" i="3" s="1" a="1"/>
  <c r="O6734" i="3"/>
  <c r="P6734" i="3" s="1"/>
  <c r="Q6734" i="3" s="1" a="1"/>
  <c r="O6735" i="3"/>
  <c r="P6735" i="3" s="1"/>
  <c r="Q6735" i="3" s="1" a="1"/>
  <c r="O6736" i="3"/>
  <c r="P6736" i="3" s="1"/>
  <c r="Q6736" i="3" s="1" a="1"/>
  <c r="O6737" i="3"/>
  <c r="P6737" i="3" s="1"/>
  <c r="Q6737" i="3" s="1" a="1"/>
  <c r="O6738" i="3"/>
  <c r="P6738" i="3" s="1"/>
  <c r="Q6738" i="3" s="1" a="1"/>
  <c r="O6739" i="3"/>
  <c r="P6739" i="3" s="1"/>
  <c r="Q6739" i="3" s="1" a="1"/>
  <c r="O6740" i="3"/>
  <c r="P6740" i="3" s="1"/>
  <c r="Q6740" i="3" s="1" a="1"/>
  <c r="O6741" i="3"/>
  <c r="P6741" i="3" s="1"/>
  <c r="Q6741" i="3" s="1" a="1"/>
  <c r="O6742" i="3"/>
  <c r="P6742" i="3" s="1"/>
  <c r="Q6742" i="3" s="1" a="1"/>
  <c r="O6743" i="3"/>
  <c r="P6743" i="3" s="1"/>
  <c r="Q6743" i="3" s="1" a="1"/>
  <c r="O6744" i="3"/>
  <c r="P6744" i="3" s="1"/>
  <c r="Q6744" i="3" s="1" a="1"/>
  <c r="O6745" i="3"/>
  <c r="P6745" i="3" s="1"/>
  <c r="Q6745" i="3" s="1" a="1"/>
  <c r="O6746" i="3"/>
  <c r="P6746" i="3" s="1"/>
  <c r="Q6746" i="3" s="1" a="1"/>
  <c r="O6747" i="3"/>
  <c r="P6747" i="3" s="1"/>
  <c r="Q6747" i="3" s="1" a="1"/>
  <c r="O6748" i="3"/>
  <c r="P6748" i="3" s="1"/>
  <c r="Q6748" i="3" s="1" a="1"/>
  <c r="O6749" i="3"/>
  <c r="P6749" i="3" s="1"/>
  <c r="Q6749" i="3" s="1" a="1"/>
  <c r="O6750" i="3"/>
  <c r="P6750" i="3" s="1"/>
  <c r="Q6750" i="3" s="1" a="1"/>
  <c r="O6751" i="3"/>
  <c r="P6751" i="3" s="1"/>
  <c r="Q6751" i="3" s="1" a="1"/>
  <c r="O6752" i="3"/>
  <c r="P6752" i="3" s="1"/>
  <c r="Q6752" i="3" s="1" a="1"/>
  <c r="O6753" i="3"/>
  <c r="P6753" i="3" s="1"/>
  <c r="Q6753" i="3" s="1" a="1"/>
  <c r="O6754" i="3"/>
  <c r="P6754" i="3" s="1"/>
  <c r="Q6754" i="3" s="1" a="1"/>
  <c r="O6755" i="3"/>
  <c r="P6755" i="3" s="1"/>
  <c r="Q6755" i="3" s="1" a="1"/>
  <c r="O6756" i="3"/>
  <c r="P6756" i="3" s="1"/>
  <c r="Q6756" i="3" s="1" a="1"/>
  <c r="O6757" i="3"/>
  <c r="P6757" i="3" s="1"/>
  <c r="Q6757" i="3" s="1" a="1"/>
  <c r="O6758" i="3"/>
  <c r="P6758" i="3" s="1"/>
  <c r="Q6758" i="3" s="1" a="1"/>
  <c r="O6759" i="3"/>
  <c r="P6759" i="3" s="1"/>
  <c r="Q6759" i="3" s="1" a="1"/>
  <c r="O6760" i="3"/>
  <c r="P6760" i="3" s="1"/>
  <c r="Q6760" i="3" s="1" a="1"/>
  <c r="O6761" i="3"/>
  <c r="P6761" i="3" s="1"/>
  <c r="Q6761" i="3" s="1" a="1"/>
  <c r="O6762" i="3"/>
  <c r="P6762" i="3" s="1"/>
  <c r="Q6762" i="3" s="1" a="1"/>
  <c r="O6763" i="3"/>
  <c r="P6763" i="3" s="1"/>
  <c r="Q6763" i="3" s="1" a="1"/>
  <c r="O6764" i="3"/>
  <c r="P6764" i="3" s="1"/>
  <c r="Q6764" i="3" s="1" a="1"/>
  <c r="O6765" i="3"/>
  <c r="P6765" i="3" s="1"/>
  <c r="Q6765" i="3" s="1" a="1"/>
  <c r="O6766" i="3"/>
  <c r="P6766" i="3" s="1"/>
  <c r="Q6766" i="3" s="1" a="1"/>
  <c r="O6767" i="3"/>
  <c r="P6767" i="3" s="1"/>
  <c r="Q6767" i="3" s="1" a="1"/>
  <c r="O6768" i="3"/>
  <c r="P6768" i="3" s="1"/>
  <c r="Q6768" i="3" s="1" a="1"/>
  <c r="O6769" i="3"/>
  <c r="P6769" i="3" s="1"/>
  <c r="Q6769" i="3" s="1" a="1"/>
  <c r="O6770" i="3"/>
  <c r="P6770" i="3" s="1"/>
  <c r="Q6770" i="3" s="1" a="1"/>
  <c r="O6771" i="3"/>
  <c r="P6771" i="3" s="1"/>
  <c r="Q6771" i="3" s="1" a="1"/>
  <c r="O6772" i="3"/>
  <c r="P6772" i="3" s="1"/>
  <c r="Q6772" i="3" s="1" a="1"/>
  <c r="O6773" i="3"/>
  <c r="P6773" i="3" s="1"/>
  <c r="Q6773" i="3" s="1" a="1"/>
  <c r="O6774" i="3"/>
  <c r="P6774" i="3" s="1"/>
  <c r="Q6774" i="3" s="1" a="1"/>
  <c r="O6775" i="3"/>
  <c r="P6775" i="3" s="1"/>
  <c r="Q6775" i="3" s="1" a="1"/>
  <c r="O6776" i="3"/>
  <c r="P6776" i="3" s="1"/>
  <c r="Q6776" i="3" s="1" a="1"/>
  <c r="O6777" i="3"/>
  <c r="P6777" i="3" s="1"/>
  <c r="Q6777" i="3" s="1" a="1"/>
  <c r="O6778" i="3"/>
  <c r="P6778" i="3" s="1"/>
  <c r="Q6778" i="3" s="1" a="1"/>
  <c r="O6779" i="3"/>
  <c r="P6779" i="3" s="1"/>
  <c r="Q6779" i="3" s="1" a="1"/>
  <c r="O6780" i="3"/>
  <c r="P6780" i="3" s="1"/>
  <c r="Q6780" i="3" s="1" a="1"/>
  <c r="O6781" i="3"/>
  <c r="P6781" i="3" s="1"/>
  <c r="Q6781" i="3" s="1" a="1"/>
  <c r="O6782" i="3"/>
  <c r="P6782" i="3" s="1"/>
  <c r="Q6782" i="3" s="1" a="1"/>
  <c r="O6783" i="3"/>
  <c r="P6783" i="3" s="1"/>
  <c r="Q6783" i="3" s="1" a="1"/>
  <c r="O6784" i="3"/>
  <c r="P6784" i="3" s="1"/>
  <c r="Q6784" i="3" s="1" a="1"/>
  <c r="O6785" i="3"/>
  <c r="P6785" i="3" s="1"/>
  <c r="Q6785" i="3" s="1" a="1"/>
  <c r="O6786" i="3"/>
  <c r="P6786" i="3" s="1"/>
  <c r="Q6786" i="3" s="1" a="1"/>
  <c r="O6787" i="3"/>
  <c r="P6787" i="3" s="1"/>
  <c r="Q6787" i="3" s="1" a="1"/>
  <c r="O6788" i="3"/>
  <c r="P6788" i="3" s="1"/>
  <c r="Q6788" i="3" s="1" a="1"/>
  <c r="O6789" i="3"/>
  <c r="P6789" i="3" s="1"/>
  <c r="Q6789" i="3" s="1" a="1"/>
  <c r="O6790" i="3"/>
  <c r="P6790" i="3" s="1"/>
  <c r="Q6790" i="3" s="1" a="1"/>
  <c r="O6791" i="3"/>
  <c r="P6791" i="3" s="1"/>
  <c r="Q6791" i="3" s="1" a="1"/>
  <c r="O6792" i="3"/>
  <c r="P6792" i="3" s="1"/>
  <c r="Q6792" i="3" s="1" a="1"/>
  <c r="O6793" i="3"/>
  <c r="P6793" i="3" s="1"/>
  <c r="Q6793" i="3" s="1" a="1"/>
  <c r="O6794" i="3"/>
  <c r="P6794" i="3" s="1"/>
  <c r="Q6794" i="3" s="1" a="1"/>
  <c r="O6795" i="3"/>
  <c r="P6795" i="3" s="1"/>
  <c r="Q6795" i="3" s="1" a="1"/>
  <c r="O6796" i="3"/>
  <c r="P6796" i="3" s="1"/>
  <c r="Q6796" i="3" s="1" a="1"/>
  <c r="O6797" i="3"/>
  <c r="P6797" i="3" s="1"/>
  <c r="Q6797" i="3" s="1" a="1"/>
  <c r="O6798" i="3"/>
  <c r="P6798" i="3" s="1"/>
  <c r="Q6798" i="3" s="1" a="1"/>
  <c r="O6799" i="3"/>
  <c r="P6799" i="3" s="1"/>
  <c r="Q6799" i="3" s="1" a="1"/>
  <c r="O6800" i="3"/>
  <c r="P6800" i="3" s="1"/>
  <c r="Q6800" i="3" s="1" a="1"/>
  <c r="O6801" i="3"/>
  <c r="P6801" i="3" s="1"/>
  <c r="Q6801" i="3" s="1" a="1"/>
  <c r="O6802" i="3"/>
  <c r="P6802" i="3" s="1"/>
  <c r="Q6802" i="3" s="1" a="1"/>
  <c r="O6803" i="3"/>
  <c r="P6803" i="3" s="1"/>
  <c r="Q6803" i="3" s="1" a="1"/>
  <c r="O6804" i="3"/>
  <c r="P6804" i="3" s="1"/>
  <c r="Q6804" i="3" s="1" a="1"/>
  <c r="O6805" i="3"/>
  <c r="P6805" i="3" s="1"/>
  <c r="Q6805" i="3" s="1" a="1"/>
  <c r="O6806" i="3"/>
  <c r="P6806" i="3" s="1"/>
  <c r="Q6806" i="3" s="1" a="1"/>
  <c r="O6807" i="3"/>
  <c r="P6807" i="3" s="1"/>
  <c r="Q6807" i="3" s="1" a="1"/>
  <c r="O6808" i="3"/>
  <c r="P6808" i="3" s="1"/>
  <c r="Q6808" i="3" s="1" a="1"/>
  <c r="O6809" i="3"/>
  <c r="P6809" i="3" s="1"/>
  <c r="Q6809" i="3" s="1" a="1"/>
  <c r="O6810" i="3"/>
  <c r="P6810" i="3" s="1"/>
  <c r="Q6810" i="3" s="1" a="1"/>
  <c r="O6811" i="3"/>
  <c r="P6811" i="3" s="1"/>
  <c r="Q6811" i="3" s="1" a="1"/>
  <c r="O6812" i="3"/>
  <c r="P6812" i="3" s="1"/>
  <c r="Q6812" i="3" s="1" a="1"/>
  <c r="O6813" i="3"/>
  <c r="P6813" i="3" s="1"/>
  <c r="Q6813" i="3" s="1" a="1"/>
  <c r="O6814" i="3"/>
  <c r="P6814" i="3" s="1"/>
  <c r="Q6814" i="3" s="1" a="1"/>
  <c r="O6815" i="3"/>
  <c r="P6815" i="3" s="1"/>
  <c r="Q6815" i="3" s="1" a="1"/>
  <c r="O6816" i="3"/>
  <c r="P6816" i="3" s="1"/>
  <c r="Q6816" i="3" s="1" a="1"/>
  <c r="O6817" i="3"/>
  <c r="P6817" i="3" s="1"/>
  <c r="Q6817" i="3" s="1" a="1"/>
  <c r="O6818" i="3"/>
  <c r="P6818" i="3" s="1"/>
  <c r="Q6818" i="3" s="1" a="1"/>
  <c r="O6819" i="3"/>
  <c r="P6819" i="3" s="1"/>
  <c r="Q6819" i="3" s="1" a="1"/>
  <c r="O6820" i="3"/>
  <c r="P6820" i="3" s="1"/>
  <c r="Q6820" i="3" s="1" a="1"/>
  <c r="O6821" i="3"/>
  <c r="P6821" i="3" s="1"/>
  <c r="Q6821" i="3" s="1" a="1"/>
  <c r="O6822" i="3"/>
  <c r="P6822" i="3" s="1"/>
  <c r="Q6822" i="3" s="1" a="1"/>
  <c r="O6823" i="3"/>
  <c r="P6823" i="3" s="1"/>
  <c r="Q6823" i="3" s="1" a="1"/>
  <c r="O6824" i="3"/>
  <c r="P6824" i="3" s="1"/>
  <c r="Q6824" i="3" s="1" a="1"/>
  <c r="O6825" i="3"/>
  <c r="P6825" i="3" s="1"/>
  <c r="Q6825" i="3" s="1" a="1"/>
  <c r="O6826" i="3"/>
  <c r="P6826" i="3" s="1"/>
  <c r="Q6826" i="3" s="1" a="1"/>
  <c r="O6827" i="3"/>
  <c r="P6827" i="3" s="1"/>
  <c r="Q6827" i="3" s="1" a="1"/>
  <c r="O6828" i="3"/>
  <c r="P6828" i="3" s="1"/>
  <c r="Q6828" i="3" s="1" a="1"/>
  <c r="O6829" i="3"/>
  <c r="P6829" i="3" s="1"/>
  <c r="Q6829" i="3" s="1" a="1"/>
  <c r="O6830" i="3"/>
  <c r="P6830" i="3" s="1"/>
  <c r="Q6830" i="3" s="1" a="1"/>
  <c r="O6831" i="3"/>
  <c r="P6831" i="3" s="1"/>
  <c r="Q6831" i="3" s="1" a="1"/>
  <c r="O6832" i="3"/>
  <c r="P6832" i="3" s="1"/>
  <c r="Q6832" i="3" s="1" a="1"/>
  <c r="O6833" i="3"/>
  <c r="P6833" i="3" s="1"/>
  <c r="Q6833" i="3" s="1" a="1"/>
  <c r="O6834" i="3"/>
  <c r="P6834" i="3" s="1"/>
  <c r="Q6834" i="3" s="1" a="1"/>
  <c r="O6835" i="3"/>
  <c r="P6835" i="3" s="1"/>
  <c r="Q6835" i="3" s="1" a="1"/>
  <c r="O6836" i="3"/>
  <c r="P6836" i="3" s="1"/>
  <c r="Q6836" i="3" s="1" a="1"/>
  <c r="O6837" i="3"/>
  <c r="P6837" i="3" s="1"/>
  <c r="Q6837" i="3" s="1" a="1"/>
  <c r="O6838" i="3"/>
  <c r="P6838" i="3" s="1"/>
  <c r="Q6838" i="3" s="1" a="1"/>
  <c r="O6839" i="3"/>
  <c r="P6839" i="3" s="1"/>
  <c r="Q6839" i="3" s="1" a="1"/>
  <c r="O6840" i="3"/>
  <c r="P6840" i="3" s="1"/>
  <c r="Q6840" i="3" s="1" a="1"/>
  <c r="O6841" i="3"/>
  <c r="P6841" i="3" s="1"/>
  <c r="Q6841" i="3" s="1" a="1"/>
  <c r="O6842" i="3"/>
  <c r="P6842" i="3" s="1"/>
  <c r="Q6842" i="3" s="1" a="1"/>
  <c r="O6843" i="3"/>
  <c r="P6843" i="3" s="1"/>
  <c r="Q6843" i="3" s="1" a="1"/>
  <c r="O6844" i="3"/>
  <c r="P6844" i="3" s="1"/>
  <c r="Q6844" i="3" s="1" a="1"/>
  <c r="O6845" i="3"/>
  <c r="P6845" i="3" s="1"/>
  <c r="Q6845" i="3" s="1" a="1"/>
  <c r="O6846" i="3"/>
  <c r="P6846" i="3" s="1"/>
  <c r="Q6846" i="3" s="1" a="1"/>
  <c r="O6847" i="3"/>
  <c r="P6847" i="3" s="1"/>
  <c r="Q6847" i="3" s="1" a="1"/>
  <c r="O6848" i="3"/>
  <c r="P6848" i="3" s="1"/>
  <c r="Q6848" i="3" s="1" a="1"/>
  <c r="O6849" i="3"/>
  <c r="P6849" i="3" s="1"/>
  <c r="Q6849" i="3" s="1" a="1"/>
  <c r="O6850" i="3"/>
  <c r="P6850" i="3" s="1"/>
  <c r="Q6850" i="3" s="1" a="1"/>
  <c r="O6851" i="3"/>
  <c r="P6851" i="3" s="1"/>
  <c r="Q6851" i="3" s="1" a="1"/>
  <c r="O6852" i="3"/>
  <c r="P6852" i="3" s="1"/>
  <c r="Q6852" i="3" s="1" a="1"/>
  <c r="O6853" i="3"/>
  <c r="P6853" i="3" s="1"/>
  <c r="Q6853" i="3" s="1" a="1"/>
  <c r="O6854" i="3"/>
  <c r="P6854" i="3" s="1"/>
  <c r="Q6854" i="3" s="1" a="1"/>
  <c r="O6855" i="3"/>
  <c r="P6855" i="3" s="1"/>
  <c r="Q6855" i="3" s="1" a="1"/>
  <c r="O6856" i="3"/>
  <c r="P6856" i="3" s="1"/>
  <c r="Q6856" i="3" s="1" a="1"/>
  <c r="O6857" i="3"/>
  <c r="P6857" i="3" s="1"/>
  <c r="Q6857" i="3" s="1" a="1"/>
  <c r="O6858" i="3"/>
  <c r="P6858" i="3" s="1"/>
  <c r="Q6858" i="3" s="1" a="1"/>
  <c r="O6859" i="3"/>
  <c r="P6859" i="3" s="1"/>
  <c r="Q6859" i="3" s="1" a="1"/>
  <c r="O6860" i="3"/>
  <c r="P6860" i="3" s="1"/>
  <c r="Q6860" i="3" s="1" a="1"/>
  <c r="O6861" i="3"/>
  <c r="P6861" i="3" s="1"/>
  <c r="Q6861" i="3" s="1" a="1"/>
  <c r="O6862" i="3"/>
  <c r="P6862" i="3" s="1"/>
  <c r="Q6862" i="3" s="1" a="1"/>
  <c r="O6863" i="3"/>
  <c r="P6863" i="3" s="1"/>
  <c r="Q6863" i="3" s="1" a="1"/>
  <c r="O6864" i="3"/>
  <c r="P6864" i="3" s="1"/>
  <c r="Q6864" i="3" s="1" a="1"/>
  <c r="O6865" i="3"/>
  <c r="P6865" i="3" s="1"/>
  <c r="Q6865" i="3" s="1" a="1"/>
  <c r="O6866" i="3"/>
  <c r="P6866" i="3" s="1"/>
  <c r="Q6866" i="3" s="1" a="1"/>
  <c r="O6867" i="3"/>
  <c r="P6867" i="3" s="1"/>
  <c r="Q6867" i="3" s="1" a="1"/>
  <c r="O6868" i="3"/>
  <c r="P6868" i="3" s="1"/>
  <c r="Q6868" i="3" s="1" a="1"/>
  <c r="O6869" i="3"/>
  <c r="P6869" i="3" s="1"/>
  <c r="Q6869" i="3" s="1" a="1"/>
  <c r="O6870" i="3"/>
  <c r="P6870" i="3" s="1"/>
  <c r="Q6870" i="3" s="1" a="1"/>
  <c r="O6871" i="3"/>
  <c r="P6871" i="3" s="1"/>
  <c r="Q6871" i="3" s="1" a="1"/>
  <c r="O6872" i="3"/>
  <c r="P6872" i="3" s="1"/>
  <c r="Q6872" i="3" s="1" a="1"/>
  <c r="O6873" i="3"/>
  <c r="P6873" i="3" s="1"/>
  <c r="Q6873" i="3" s="1" a="1"/>
  <c r="O6874" i="3"/>
  <c r="P6874" i="3" s="1"/>
  <c r="Q6874" i="3" s="1" a="1"/>
  <c r="O6875" i="3"/>
  <c r="P6875" i="3" s="1"/>
  <c r="Q6875" i="3" s="1" a="1"/>
  <c r="O6876" i="3"/>
  <c r="P6876" i="3" s="1"/>
  <c r="Q6876" i="3" s="1" a="1"/>
  <c r="O6877" i="3"/>
  <c r="P6877" i="3" s="1"/>
  <c r="Q6877" i="3" s="1" a="1"/>
  <c r="O6878" i="3"/>
  <c r="P6878" i="3" s="1"/>
  <c r="Q6878" i="3" s="1" a="1"/>
  <c r="O6879" i="3"/>
  <c r="P6879" i="3" s="1"/>
  <c r="Q6879" i="3" s="1" a="1"/>
  <c r="O6880" i="3"/>
  <c r="P6880" i="3" s="1"/>
  <c r="Q6880" i="3" s="1" a="1"/>
  <c r="O6881" i="3"/>
  <c r="P6881" i="3" s="1"/>
  <c r="Q6881" i="3" s="1" a="1"/>
  <c r="O6882" i="3"/>
  <c r="P6882" i="3" s="1"/>
  <c r="Q6882" i="3" s="1" a="1"/>
  <c r="O6883" i="3"/>
  <c r="P6883" i="3" s="1"/>
  <c r="Q6883" i="3" s="1" a="1"/>
  <c r="O6884" i="3"/>
  <c r="P6884" i="3" s="1"/>
  <c r="Q6884" i="3" s="1" a="1"/>
  <c r="O6885" i="3"/>
  <c r="P6885" i="3" s="1"/>
  <c r="Q6885" i="3" s="1" a="1"/>
  <c r="O6886" i="3"/>
  <c r="P6886" i="3" s="1"/>
  <c r="Q6886" i="3" s="1" a="1"/>
  <c r="O6887" i="3"/>
  <c r="P6887" i="3" s="1"/>
  <c r="Q6887" i="3" s="1" a="1"/>
  <c r="O6888" i="3"/>
  <c r="P6888" i="3" s="1"/>
  <c r="Q6888" i="3" s="1" a="1"/>
  <c r="O6889" i="3"/>
  <c r="P6889" i="3" s="1"/>
  <c r="Q6889" i="3" s="1" a="1"/>
  <c r="O6890" i="3"/>
  <c r="P6890" i="3" s="1"/>
  <c r="Q6890" i="3" s="1" a="1"/>
  <c r="O6891" i="3"/>
  <c r="P6891" i="3" s="1"/>
  <c r="Q6891" i="3" s="1" a="1"/>
  <c r="O6892" i="3"/>
  <c r="P6892" i="3" s="1"/>
  <c r="Q6892" i="3" s="1" a="1"/>
  <c r="O6893" i="3"/>
  <c r="P6893" i="3" s="1"/>
  <c r="Q6893" i="3" s="1" a="1"/>
  <c r="O6894" i="3"/>
  <c r="P6894" i="3" s="1"/>
  <c r="Q6894" i="3" s="1" a="1"/>
  <c r="O6895" i="3"/>
  <c r="P6895" i="3" s="1"/>
  <c r="Q6895" i="3" s="1" a="1"/>
  <c r="O6896" i="3"/>
  <c r="P6896" i="3" s="1"/>
  <c r="Q6896" i="3" s="1" a="1"/>
  <c r="O6897" i="3"/>
  <c r="P6897" i="3" s="1"/>
  <c r="Q6897" i="3" s="1" a="1"/>
  <c r="O6898" i="3"/>
  <c r="P6898" i="3" s="1"/>
  <c r="Q6898" i="3" s="1" a="1"/>
  <c r="O6899" i="3"/>
  <c r="P6899" i="3" s="1"/>
  <c r="Q6899" i="3" s="1" a="1"/>
  <c r="O6900" i="3"/>
  <c r="P6900" i="3" s="1"/>
  <c r="Q6900" i="3" s="1" a="1"/>
  <c r="O6901" i="3"/>
  <c r="P6901" i="3" s="1"/>
  <c r="Q6901" i="3" s="1" a="1"/>
  <c r="O6902" i="3"/>
  <c r="P6902" i="3" s="1"/>
  <c r="Q6902" i="3" s="1" a="1"/>
  <c r="O6903" i="3"/>
  <c r="P6903" i="3" s="1"/>
  <c r="Q6903" i="3" s="1" a="1"/>
  <c r="O6904" i="3"/>
  <c r="P6904" i="3" s="1"/>
  <c r="Q6904" i="3" s="1" a="1"/>
  <c r="O6905" i="3"/>
  <c r="P6905" i="3" s="1"/>
  <c r="Q6905" i="3" s="1" a="1"/>
  <c r="O6906" i="3"/>
  <c r="P6906" i="3" s="1"/>
  <c r="Q6906" i="3" s="1" a="1"/>
  <c r="O6907" i="3"/>
  <c r="P6907" i="3" s="1"/>
  <c r="Q6907" i="3" s="1" a="1"/>
  <c r="O6908" i="3"/>
  <c r="P6908" i="3" s="1"/>
  <c r="Q6908" i="3" s="1" a="1"/>
  <c r="O6909" i="3"/>
  <c r="P6909" i="3" s="1"/>
  <c r="Q6909" i="3" s="1" a="1"/>
  <c r="O6910" i="3"/>
  <c r="P6910" i="3" s="1"/>
  <c r="Q6910" i="3" s="1" a="1"/>
  <c r="O6911" i="3"/>
  <c r="P6911" i="3" s="1"/>
  <c r="Q6911" i="3" s="1" a="1"/>
  <c r="O6912" i="3"/>
  <c r="P6912" i="3" s="1"/>
  <c r="Q6912" i="3" s="1" a="1"/>
  <c r="O6913" i="3"/>
  <c r="P6913" i="3" s="1"/>
  <c r="Q6913" i="3" s="1" a="1"/>
  <c r="O6914" i="3"/>
  <c r="P6914" i="3" s="1"/>
  <c r="Q6914" i="3" s="1" a="1"/>
  <c r="O6915" i="3"/>
  <c r="P6915" i="3" s="1"/>
  <c r="Q6915" i="3" s="1" a="1"/>
  <c r="O6916" i="3"/>
  <c r="P6916" i="3" s="1"/>
  <c r="Q6916" i="3" s="1" a="1"/>
  <c r="O6917" i="3"/>
  <c r="P6917" i="3" s="1"/>
  <c r="Q6917" i="3" s="1" a="1"/>
  <c r="O6918" i="3"/>
  <c r="P6918" i="3" s="1"/>
  <c r="Q6918" i="3" s="1" a="1"/>
  <c r="O6919" i="3"/>
  <c r="P6919" i="3" s="1"/>
  <c r="Q6919" i="3" s="1" a="1"/>
  <c r="O6920" i="3"/>
  <c r="P6920" i="3" s="1"/>
  <c r="Q6920" i="3" s="1" a="1"/>
  <c r="O6921" i="3"/>
  <c r="P6921" i="3" s="1"/>
  <c r="Q6921" i="3" s="1" a="1"/>
  <c r="O6922" i="3"/>
  <c r="P6922" i="3" s="1"/>
  <c r="Q6922" i="3" s="1" a="1"/>
  <c r="O6923" i="3"/>
  <c r="P6923" i="3" s="1"/>
  <c r="Q6923" i="3" s="1" a="1"/>
  <c r="O6924" i="3"/>
  <c r="P6924" i="3" s="1"/>
  <c r="Q6924" i="3" s="1" a="1"/>
  <c r="O6925" i="3"/>
  <c r="P6925" i="3" s="1"/>
  <c r="Q6925" i="3" s="1" a="1"/>
  <c r="O6926" i="3"/>
  <c r="P6926" i="3" s="1"/>
  <c r="Q6926" i="3" s="1" a="1"/>
  <c r="O6927" i="3"/>
  <c r="P6927" i="3" s="1"/>
  <c r="Q6927" i="3" s="1" a="1"/>
  <c r="O6928" i="3"/>
  <c r="P6928" i="3" s="1"/>
  <c r="Q6928" i="3" s="1" a="1"/>
  <c r="O6929" i="3"/>
  <c r="P6929" i="3" s="1"/>
  <c r="Q6929" i="3" s="1" a="1"/>
  <c r="O6930" i="3"/>
  <c r="P6930" i="3" s="1"/>
  <c r="Q6930" i="3" s="1" a="1"/>
  <c r="O6931" i="3"/>
  <c r="P6931" i="3" s="1"/>
  <c r="Q6931" i="3" s="1" a="1"/>
  <c r="O6932" i="3"/>
  <c r="P6932" i="3" s="1"/>
  <c r="Q6932" i="3" s="1" a="1"/>
  <c r="O6933" i="3"/>
  <c r="P6933" i="3" s="1"/>
  <c r="Q6933" i="3" s="1" a="1"/>
  <c r="O6934" i="3"/>
  <c r="P6934" i="3" s="1"/>
  <c r="Q6934" i="3" s="1" a="1"/>
  <c r="O6935" i="3"/>
  <c r="P6935" i="3" s="1"/>
  <c r="Q6935" i="3" s="1" a="1"/>
  <c r="O6936" i="3"/>
  <c r="P6936" i="3" s="1"/>
  <c r="Q6936" i="3" s="1" a="1"/>
  <c r="O6937" i="3"/>
  <c r="P6937" i="3" s="1"/>
  <c r="Q6937" i="3" s="1" a="1"/>
  <c r="O6938" i="3"/>
  <c r="P6938" i="3" s="1"/>
  <c r="Q6938" i="3" s="1" a="1"/>
  <c r="O6939" i="3"/>
  <c r="P6939" i="3" s="1"/>
  <c r="Q6939" i="3" s="1" a="1"/>
  <c r="O6940" i="3"/>
  <c r="P6940" i="3" s="1"/>
  <c r="Q6940" i="3" s="1" a="1"/>
  <c r="O6941" i="3"/>
  <c r="P6941" i="3" s="1"/>
  <c r="Q6941" i="3" s="1" a="1"/>
  <c r="O6942" i="3"/>
  <c r="P6942" i="3" s="1"/>
  <c r="Q6942" i="3" s="1" a="1"/>
  <c r="O6943" i="3"/>
  <c r="P6943" i="3" s="1"/>
  <c r="Q6943" i="3" s="1" a="1"/>
  <c r="O6944" i="3"/>
  <c r="P6944" i="3" s="1"/>
  <c r="Q6944" i="3" s="1" a="1"/>
  <c r="O6945" i="3"/>
  <c r="P6945" i="3" s="1"/>
  <c r="Q6945" i="3" s="1" a="1"/>
  <c r="O6946" i="3"/>
  <c r="P6946" i="3" s="1"/>
  <c r="Q6946" i="3" s="1" a="1"/>
  <c r="O6947" i="3"/>
  <c r="P6947" i="3" s="1"/>
  <c r="Q6947" i="3" s="1" a="1"/>
  <c r="O6948" i="3"/>
  <c r="P6948" i="3" s="1"/>
  <c r="Q6948" i="3" s="1" a="1"/>
  <c r="O6949" i="3"/>
  <c r="P6949" i="3" s="1"/>
  <c r="Q6949" i="3" s="1" a="1"/>
  <c r="O6950" i="3"/>
  <c r="P6950" i="3" s="1"/>
  <c r="Q6950" i="3" s="1" a="1"/>
  <c r="O6951" i="3"/>
  <c r="P6951" i="3" s="1"/>
  <c r="Q6951" i="3" s="1" a="1"/>
  <c r="O6952" i="3"/>
  <c r="P6952" i="3" s="1"/>
  <c r="Q6952" i="3" s="1" a="1"/>
  <c r="O6953" i="3"/>
  <c r="P6953" i="3" s="1"/>
  <c r="Q6953" i="3" s="1" a="1"/>
  <c r="O6954" i="3"/>
  <c r="P6954" i="3" s="1"/>
  <c r="Q6954" i="3" s="1" a="1"/>
  <c r="O6955" i="3"/>
  <c r="P6955" i="3" s="1"/>
  <c r="Q6955" i="3" s="1" a="1"/>
  <c r="O6956" i="3"/>
  <c r="P6956" i="3" s="1"/>
  <c r="Q6956" i="3" s="1" a="1"/>
  <c r="O6957" i="3"/>
  <c r="P6957" i="3" s="1"/>
  <c r="Q6957" i="3" s="1" a="1"/>
  <c r="O6958" i="3"/>
  <c r="P6958" i="3" s="1"/>
  <c r="Q6958" i="3" s="1" a="1"/>
  <c r="O6959" i="3"/>
  <c r="P6959" i="3" s="1"/>
  <c r="Q6959" i="3" s="1" a="1"/>
  <c r="O6960" i="3"/>
  <c r="P6960" i="3" s="1"/>
  <c r="Q6960" i="3" s="1" a="1"/>
  <c r="O6961" i="3"/>
  <c r="P6961" i="3" s="1"/>
  <c r="Q6961" i="3" s="1" a="1"/>
  <c r="O6962" i="3"/>
  <c r="P6962" i="3" s="1"/>
  <c r="Q6962" i="3" s="1" a="1"/>
  <c r="O6963" i="3"/>
  <c r="P6963" i="3" s="1"/>
  <c r="Q6963" i="3" s="1" a="1"/>
  <c r="O6964" i="3"/>
  <c r="P6964" i="3" s="1"/>
  <c r="Q6964" i="3" s="1" a="1"/>
  <c r="O6965" i="3"/>
  <c r="P6965" i="3" s="1"/>
  <c r="Q6965" i="3" s="1" a="1"/>
  <c r="O6966" i="3"/>
  <c r="P6966" i="3" s="1"/>
  <c r="Q6966" i="3" s="1" a="1"/>
  <c r="O6967" i="3"/>
  <c r="P6967" i="3" s="1"/>
  <c r="Q6967" i="3" s="1" a="1"/>
  <c r="O6968" i="3"/>
  <c r="P6968" i="3" s="1"/>
  <c r="Q6968" i="3" s="1" a="1"/>
  <c r="O6969" i="3"/>
  <c r="P6969" i="3" s="1"/>
  <c r="Q6969" i="3" s="1" a="1"/>
  <c r="O6970" i="3"/>
  <c r="P6970" i="3" s="1"/>
  <c r="Q6970" i="3" s="1" a="1"/>
  <c r="O6971" i="3"/>
  <c r="P6971" i="3" s="1"/>
  <c r="Q6971" i="3" s="1" a="1"/>
  <c r="O6972" i="3"/>
  <c r="P6972" i="3" s="1"/>
  <c r="Q6972" i="3" s="1" a="1"/>
  <c r="O6973" i="3"/>
  <c r="P6973" i="3" s="1"/>
  <c r="Q6973" i="3" s="1" a="1"/>
  <c r="O6974" i="3"/>
  <c r="P6974" i="3" s="1"/>
  <c r="Q6974" i="3" s="1" a="1"/>
  <c r="O6975" i="3"/>
  <c r="P6975" i="3" s="1"/>
  <c r="Q6975" i="3" s="1" a="1"/>
  <c r="O6976" i="3"/>
  <c r="P6976" i="3" s="1"/>
  <c r="Q6976" i="3" s="1" a="1"/>
  <c r="O6977" i="3"/>
  <c r="P6977" i="3" s="1"/>
  <c r="Q6977" i="3" s="1" a="1"/>
  <c r="O6978" i="3"/>
  <c r="P6978" i="3" s="1"/>
  <c r="Q6978" i="3" s="1" a="1"/>
  <c r="O6979" i="3"/>
  <c r="P6979" i="3" s="1"/>
  <c r="Q6979" i="3" s="1" a="1"/>
  <c r="O6980" i="3"/>
  <c r="P6980" i="3" s="1"/>
  <c r="Q6980" i="3" s="1" a="1"/>
  <c r="O6981" i="3"/>
  <c r="P6981" i="3" s="1"/>
  <c r="Q6981" i="3" s="1" a="1"/>
  <c r="O6982" i="3"/>
  <c r="P6982" i="3" s="1"/>
  <c r="Q6982" i="3" s="1" a="1"/>
  <c r="O6983" i="3"/>
  <c r="P6983" i="3" s="1"/>
  <c r="Q6983" i="3" s="1" a="1"/>
  <c r="O6984" i="3"/>
  <c r="P6984" i="3" s="1"/>
  <c r="Q6984" i="3" s="1" a="1"/>
  <c r="O6985" i="3"/>
  <c r="P6985" i="3" s="1"/>
  <c r="Q6985" i="3" s="1" a="1"/>
  <c r="O6986" i="3"/>
  <c r="P6986" i="3" s="1"/>
  <c r="Q6986" i="3" s="1" a="1"/>
  <c r="O6987" i="3"/>
  <c r="P6987" i="3" s="1"/>
  <c r="Q6987" i="3" s="1" a="1"/>
  <c r="O6988" i="3"/>
  <c r="P6988" i="3" s="1"/>
  <c r="Q6988" i="3" s="1" a="1"/>
  <c r="O6989" i="3"/>
  <c r="P6989" i="3" s="1"/>
  <c r="Q6989" i="3" s="1" a="1"/>
  <c r="O6990" i="3"/>
  <c r="P6990" i="3" s="1"/>
  <c r="Q6990" i="3" s="1" a="1"/>
  <c r="O6991" i="3"/>
  <c r="P6991" i="3" s="1"/>
  <c r="Q6991" i="3" s="1" a="1"/>
  <c r="O6992" i="3"/>
  <c r="P6992" i="3" s="1"/>
  <c r="Q6992" i="3" s="1" a="1"/>
  <c r="O6993" i="3"/>
  <c r="P6993" i="3" s="1"/>
  <c r="Q6993" i="3" s="1" a="1"/>
  <c r="O6994" i="3"/>
  <c r="P6994" i="3" s="1"/>
  <c r="Q6994" i="3" s="1" a="1"/>
  <c r="O6995" i="3"/>
  <c r="P6995" i="3" s="1"/>
  <c r="Q6995" i="3" s="1" a="1"/>
  <c r="O6996" i="3"/>
  <c r="P6996" i="3" s="1"/>
  <c r="Q6996" i="3" s="1" a="1"/>
  <c r="O6997" i="3"/>
  <c r="P6997" i="3" s="1"/>
  <c r="Q6997" i="3" s="1" a="1"/>
  <c r="O6998" i="3"/>
  <c r="P6998" i="3" s="1"/>
  <c r="Q6998" i="3" s="1" a="1"/>
  <c r="O6999" i="3"/>
  <c r="P6999" i="3" s="1"/>
  <c r="Q6999" i="3" s="1" a="1"/>
  <c r="O7000" i="3"/>
  <c r="P7000" i="3" s="1"/>
  <c r="Q7000" i="3" s="1" a="1"/>
  <c r="O7001" i="3"/>
  <c r="P7001" i="3" s="1"/>
  <c r="Q7001" i="3" s="1" a="1"/>
  <c r="O7002" i="3"/>
  <c r="P7002" i="3" s="1"/>
  <c r="Q7002" i="3" s="1" a="1"/>
  <c r="O7003" i="3"/>
  <c r="P7003" i="3" s="1"/>
  <c r="Q7003" i="3" s="1" a="1"/>
  <c r="O7004" i="3"/>
  <c r="P7004" i="3" s="1"/>
  <c r="Q7004" i="3" s="1" a="1"/>
  <c r="O7005" i="3"/>
  <c r="P7005" i="3" s="1"/>
  <c r="Q7005" i="3" s="1" a="1"/>
  <c r="O7006" i="3"/>
  <c r="P7006" i="3" s="1"/>
  <c r="Q7006" i="3" s="1" a="1"/>
  <c r="O7007" i="3"/>
  <c r="P7007" i="3" s="1"/>
  <c r="Q7007" i="3" s="1" a="1"/>
  <c r="O7008" i="3"/>
  <c r="P7008" i="3" s="1"/>
  <c r="Q7008" i="3" s="1" a="1"/>
  <c r="O7009" i="3"/>
  <c r="P7009" i="3" s="1"/>
  <c r="Q7009" i="3" s="1" a="1"/>
  <c r="O7010" i="3"/>
  <c r="P7010" i="3" s="1"/>
  <c r="Q7010" i="3" s="1" a="1"/>
  <c r="O7011" i="3"/>
  <c r="P7011" i="3" s="1"/>
  <c r="Q7011" i="3" s="1" a="1"/>
  <c r="O7012" i="3"/>
  <c r="P7012" i="3" s="1"/>
  <c r="Q7012" i="3" s="1" a="1"/>
  <c r="O7013" i="3"/>
  <c r="P7013" i="3" s="1"/>
  <c r="Q7013" i="3" s="1" a="1"/>
  <c r="O7014" i="3"/>
  <c r="P7014" i="3" s="1"/>
  <c r="Q7014" i="3" s="1" a="1"/>
  <c r="O7015" i="3"/>
  <c r="P7015" i="3" s="1"/>
  <c r="Q7015" i="3" s="1" a="1"/>
  <c r="O7016" i="3"/>
  <c r="P7016" i="3" s="1"/>
  <c r="Q7016" i="3" s="1" a="1"/>
  <c r="O7017" i="3"/>
  <c r="P7017" i="3" s="1"/>
  <c r="Q7017" i="3" s="1" a="1"/>
  <c r="O7018" i="3"/>
  <c r="P7018" i="3" s="1"/>
  <c r="Q7018" i="3" s="1" a="1"/>
  <c r="O7019" i="3"/>
  <c r="P7019" i="3" s="1"/>
  <c r="Q7019" i="3" s="1" a="1"/>
  <c r="O7020" i="3"/>
  <c r="P7020" i="3" s="1"/>
  <c r="Q7020" i="3" s="1" a="1"/>
  <c r="O7021" i="3"/>
  <c r="P7021" i="3" s="1"/>
  <c r="Q7021" i="3" s="1" a="1"/>
  <c r="O7022" i="3"/>
  <c r="P7022" i="3" s="1"/>
  <c r="Q7022" i="3" s="1" a="1"/>
  <c r="O7023" i="3"/>
  <c r="P7023" i="3" s="1"/>
  <c r="Q7023" i="3" s="1" a="1"/>
  <c r="O7024" i="3"/>
  <c r="P7024" i="3" s="1"/>
  <c r="Q7024" i="3" s="1" a="1"/>
  <c r="O7025" i="3"/>
  <c r="P7025" i="3" s="1"/>
  <c r="Q7025" i="3" s="1" a="1"/>
  <c r="O7026" i="3"/>
  <c r="P7026" i="3" s="1"/>
  <c r="Q7026" i="3" s="1" a="1"/>
  <c r="O7027" i="3"/>
  <c r="P7027" i="3" s="1"/>
  <c r="Q7027" i="3" s="1" a="1"/>
  <c r="O7028" i="3"/>
  <c r="P7028" i="3" s="1"/>
  <c r="Q7028" i="3" s="1" a="1"/>
  <c r="O7029" i="3"/>
  <c r="P7029" i="3" s="1"/>
  <c r="Q7029" i="3" s="1" a="1"/>
  <c r="O7030" i="3"/>
  <c r="P7030" i="3" s="1"/>
  <c r="Q7030" i="3" s="1" a="1"/>
  <c r="O7031" i="3"/>
  <c r="P7031" i="3" s="1"/>
  <c r="Q7031" i="3" s="1" a="1"/>
  <c r="O7032" i="3"/>
  <c r="P7032" i="3" s="1"/>
  <c r="Q7032" i="3" s="1" a="1"/>
  <c r="O7033" i="3"/>
  <c r="P7033" i="3" s="1"/>
  <c r="Q7033" i="3" s="1" a="1"/>
  <c r="O7034" i="3"/>
  <c r="P7034" i="3" s="1"/>
  <c r="Q7034" i="3" s="1" a="1"/>
  <c r="O7035" i="3"/>
  <c r="P7035" i="3" s="1"/>
  <c r="Q7035" i="3" s="1" a="1"/>
  <c r="O7036" i="3"/>
  <c r="P7036" i="3" s="1"/>
  <c r="Q7036" i="3" s="1" a="1"/>
  <c r="O7037" i="3"/>
  <c r="P7037" i="3" s="1"/>
  <c r="Q7037" i="3" s="1" a="1"/>
  <c r="O7038" i="3"/>
  <c r="P7038" i="3" s="1"/>
  <c r="Q7038" i="3" s="1" a="1"/>
  <c r="O7039" i="3"/>
  <c r="P7039" i="3" s="1"/>
  <c r="Q7039" i="3" s="1" a="1"/>
  <c r="O7040" i="3"/>
  <c r="P7040" i="3" s="1"/>
  <c r="Q7040" i="3" s="1" a="1"/>
  <c r="O7041" i="3"/>
  <c r="P7041" i="3" s="1"/>
  <c r="Q7041" i="3" s="1" a="1"/>
  <c r="O7042" i="3"/>
  <c r="P7042" i="3" s="1"/>
  <c r="Q7042" i="3" s="1" a="1"/>
  <c r="O7043" i="3"/>
  <c r="P7043" i="3" s="1"/>
  <c r="Q7043" i="3" s="1" a="1"/>
  <c r="O7044" i="3"/>
  <c r="P7044" i="3" s="1"/>
  <c r="Q7044" i="3" s="1" a="1"/>
  <c r="O7045" i="3"/>
  <c r="P7045" i="3" s="1"/>
  <c r="Q7045" i="3" s="1" a="1"/>
  <c r="O7046" i="3"/>
  <c r="P7046" i="3" s="1"/>
  <c r="Q7046" i="3" s="1" a="1"/>
  <c r="O7047" i="3"/>
  <c r="P7047" i="3" s="1"/>
  <c r="Q7047" i="3" s="1" a="1"/>
  <c r="O7048" i="3"/>
  <c r="P7048" i="3" s="1"/>
  <c r="Q7048" i="3" s="1" a="1"/>
  <c r="O7049" i="3"/>
  <c r="P7049" i="3" s="1"/>
  <c r="Q7049" i="3" s="1" a="1"/>
  <c r="O7050" i="3"/>
  <c r="P7050" i="3" s="1"/>
  <c r="Q7050" i="3" s="1" a="1"/>
  <c r="O7051" i="3"/>
  <c r="P7051" i="3" s="1"/>
  <c r="Q7051" i="3" s="1" a="1"/>
  <c r="O7052" i="3"/>
  <c r="P7052" i="3" s="1"/>
  <c r="Q7052" i="3" s="1" a="1"/>
  <c r="O7053" i="3"/>
  <c r="P7053" i="3" s="1"/>
  <c r="Q7053" i="3" s="1" a="1"/>
  <c r="O7054" i="3"/>
  <c r="P7054" i="3" s="1"/>
  <c r="Q7054" i="3" s="1" a="1"/>
  <c r="O7055" i="3"/>
  <c r="P7055" i="3" s="1"/>
  <c r="Q7055" i="3" s="1" a="1"/>
  <c r="O7056" i="3"/>
  <c r="P7056" i="3" s="1"/>
  <c r="Q7056" i="3" s="1" a="1"/>
  <c r="O7057" i="3"/>
  <c r="P7057" i="3" s="1"/>
  <c r="Q7057" i="3" s="1" a="1"/>
  <c r="O7058" i="3"/>
  <c r="P7058" i="3" s="1"/>
  <c r="Q7058" i="3" s="1" a="1"/>
  <c r="O7059" i="3"/>
  <c r="P7059" i="3" s="1"/>
  <c r="Q7059" i="3" s="1" a="1"/>
  <c r="O7060" i="3"/>
  <c r="P7060" i="3" s="1"/>
  <c r="Q7060" i="3" s="1" a="1"/>
  <c r="O7061" i="3"/>
  <c r="P7061" i="3" s="1"/>
  <c r="Q7061" i="3" s="1" a="1"/>
  <c r="O7062" i="3"/>
  <c r="P7062" i="3" s="1"/>
  <c r="Q7062" i="3" s="1" a="1"/>
  <c r="O7063" i="3"/>
  <c r="P7063" i="3" s="1"/>
  <c r="Q7063" i="3" s="1" a="1"/>
  <c r="O7064" i="3"/>
  <c r="P7064" i="3" s="1"/>
  <c r="Q7064" i="3" s="1" a="1"/>
  <c r="O7065" i="3"/>
  <c r="P7065" i="3" s="1"/>
  <c r="Q7065" i="3" s="1" a="1"/>
  <c r="O7066" i="3"/>
  <c r="P7066" i="3" s="1"/>
  <c r="Q7066" i="3" s="1" a="1"/>
  <c r="O7067" i="3"/>
  <c r="P7067" i="3" s="1"/>
  <c r="Q7067" i="3" s="1" a="1"/>
  <c r="O7068" i="3"/>
  <c r="P7068" i="3" s="1"/>
  <c r="Q7068" i="3" s="1" a="1"/>
  <c r="O7069" i="3"/>
  <c r="P7069" i="3" s="1"/>
  <c r="Q7069" i="3" s="1" a="1"/>
  <c r="O7070" i="3"/>
  <c r="P7070" i="3" s="1"/>
  <c r="Q7070" i="3" s="1" a="1"/>
  <c r="O7071" i="3"/>
  <c r="P7071" i="3" s="1"/>
  <c r="Q7071" i="3" s="1" a="1"/>
  <c r="O7072" i="3"/>
  <c r="P7072" i="3" s="1"/>
  <c r="Q7072" i="3" s="1" a="1"/>
  <c r="O7073" i="3"/>
  <c r="P7073" i="3" s="1"/>
  <c r="Q7073" i="3" s="1" a="1"/>
  <c r="O7074" i="3"/>
  <c r="P7074" i="3" s="1"/>
  <c r="Q7074" i="3" s="1" a="1"/>
  <c r="O7075" i="3"/>
  <c r="P7075" i="3" s="1"/>
  <c r="Q7075" i="3" s="1" a="1"/>
  <c r="O7076" i="3"/>
  <c r="P7076" i="3" s="1"/>
  <c r="Q7076" i="3" s="1" a="1"/>
  <c r="O7077" i="3"/>
  <c r="P7077" i="3" s="1"/>
  <c r="Q7077" i="3" s="1" a="1"/>
  <c r="O7078" i="3"/>
  <c r="P7078" i="3" s="1"/>
  <c r="Q7078" i="3" s="1" a="1"/>
  <c r="O7079" i="3"/>
  <c r="P7079" i="3" s="1"/>
  <c r="Q7079" i="3" s="1" a="1"/>
  <c r="O7080" i="3"/>
  <c r="P7080" i="3" s="1"/>
  <c r="Q7080" i="3" s="1" a="1"/>
  <c r="O7081" i="3"/>
  <c r="P7081" i="3" s="1"/>
  <c r="Q7081" i="3" s="1" a="1"/>
  <c r="O7082" i="3"/>
  <c r="P7082" i="3" s="1"/>
  <c r="Q7082" i="3" s="1" a="1"/>
  <c r="O7083" i="3"/>
  <c r="P7083" i="3" s="1"/>
  <c r="Q7083" i="3" s="1" a="1"/>
  <c r="O7084" i="3"/>
  <c r="P7084" i="3" s="1"/>
  <c r="Q7084" i="3" s="1" a="1"/>
  <c r="O7085" i="3"/>
  <c r="P7085" i="3" s="1"/>
  <c r="Q7085" i="3" s="1" a="1"/>
  <c r="O7086" i="3"/>
  <c r="P7086" i="3" s="1"/>
  <c r="Q7086" i="3" s="1" a="1"/>
  <c r="O7087" i="3"/>
  <c r="P7087" i="3" s="1"/>
  <c r="Q7087" i="3" s="1" a="1"/>
  <c r="O7088" i="3"/>
  <c r="P7088" i="3" s="1"/>
  <c r="Q7088" i="3" s="1" a="1"/>
  <c r="O7089" i="3"/>
  <c r="P7089" i="3" s="1"/>
  <c r="Q7089" i="3" s="1" a="1"/>
  <c r="O7090" i="3"/>
  <c r="P7090" i="3" s="1"/>
  <c r="Q7090" i="3" s="1" a="1"/>
  <c r="O7091" i="3"/>
  <c r="P7091" i="3" s="1"/>
  <c r="Q7091" i="3" s="1" a="1"/>
  <c r="O7092" i="3"/>
  <c r="P7092" i="3" s="1"/>
  <c r="Q7092" i="3" s="1" a="1"/>
  <c r="O7093" i="3"/>
  <c r="P7093" i="3" s="1"/>
  <c r="Q7093" i="3" s="1" a="1"/>
  <c r="O7094" i="3"/>
  <c r="P7094" i="3" s="1"/>
  <c r="Q7094" i="3" s="1" a="1"/>
  <c r="O7095" i="3"/>
  <c r="P7095" i="3" s="1"/>
  <c r="Q7095" i="3" s="1" a="1"/>
  <c r="O7096" i="3"/>
  <c r="P7096" i="3" s="1"/>
  <c r="Q7096" i="3" s="1" a="1"/>
  <c r="O7097" i="3"/>
  <c r="P7097" i="3" s="1"/>
  <c r="Q7097" i="3" s="1" a="1"/>
  <c r="O7098" i="3"/>
  <c r="P7098" i="3" s="1"/>
  <c r="Q7098" i="3" s="1" a="1"/>
  <c r="O7099" i="3"/>
  <c r="P7099" i="3" s="1"/>
  <c r="Q7099" i="3" s="1" a="1"/>
  <c r="O7100" i="3"/>
  <c r="P7100" i="3" s="1"/>
  <c r="Q7100" i="3" s="1" a="1"/>
  <c r="O7101" i="3"/>
  <c r="P7101" i="3" s="1"/>
  <c r="Q7101" i="3" s="1" a="1"/>
  <c r="O7102" i="3"/>
  <c r="P7102" i="3" s="1"/>
  <c r="Q7102" i="3" s="1" a="1"/>
  <c r="O7103" i="3"/>
  <c r="P7103" i="3" s="1"/>
  <c r="Q7103" i="3" s="1" a="1"/>
  <c r="O7104" i="3"/>
  <c r="P7104" i="3" s="1"/>
  <c r="Q7104" i="3" s="1" a="1"/>
  <c r="O7105" i="3"/>
  <c r="P7105" i="3" s="1"/>
  <c r="Q7105" i="3" s="1" a="1"/>
  <c r="O7106" i="3"/>
  <c r="P7106" i="3" s="1"/>
  <c r="Q7106" i="3" s="1" a="1"/>
  <c r="O7107" i="3"/>
  <c r="P7107" i="3" s="1"/>
  <c r="Q7107" i="3" s="1" a="1"/>
  <c r="O7108" i="3"/>
  <c r="P7108" i="3" s="1"/>
  <c r="Q7108" i="3" s="1" a="1"/>
  <c r="O7109" i="3"/>
  <c r="P7109" i="3" s="1"/>
  <c r="Q7109" i="3" s="1" a="1"/>
  <c r="O7110" i="3"/>
  <c r="P7110" i="3" s="1"/>
  <c r="Q7110" i="3" s="1" a="1"/>
  <c r="O7111" i="3"/>
  <c r="P7111" i="3" s="1"/>
  <c r="Q7111" i="3" s="1" a="1"/>
  <c r="O7112" i="3"/>
  <c r="P7112" i="3" s="1"/>
  <c r="Q7112" i="3" s="1" a="1"/>
  <c r="O7113" i="3"/>
  <c r="P7113" i="3" s="1"/>
  <c r="Q7113" i="3" s="1" a="1"/>
  <c r="O7114" i="3"/>
  <c r="P7114" i="3" s="1"/>
  <c r="Q7114" i="3" s="1" a="1"/>
  <c r="O7115" i="3"/>
  <c r="P7115" i="3" s="1"/>
  <c r="Q7115" i="3" s="1" a="1"/>
  <c r="O7116" i="3"/>
  <c r="P7116" i="3" s="1"/>
  <c r="Q7116" i="3" s="1" a="1"/>
  <c r="O7117" i="3"/>
  <c r="P7117" i="3" s="1"/>
  <c r="Q7117" i="3" s="1" a="1"/>
  <c r="O7118" i="3"/>
  <c r="P7118" i="3" s="1"/>
  <c r="Q7118" i="3" s="1" a="1"/>
  <c r="O7119" i="3"/>
  <c r="P7119" i="3" s="1"/>
  <c r="Q7119" i="3" s="1" a="1"/>
  <c r="O7120" i="3"/>
  <c r="P7120" i="3" s="1"/>
  <c r="Q7120" i="3" s="1" a="1"/>
  <c r="O7121" i="3"/>
  <c r="P7121" i="3" s="1"/>
  <c r="Q7121" i="3" s="1" a="1"/>
  <c r="O7122" i="3"/>
  <c r="P7122" i="3" s="1"/>
  <c r="Q7122" i="3" s="1" a="1"/>
  <c r="O7123" i="3"/>
  <c r="P7123" i="3" s="1"/>
  <c r="Q7123" i="3" s="1" a="1"/>
  <c r="O7124" i="3"/>
  <c r="P7124" i="3" s="1"/>
  <c r="Q7124" i="3" s="1" a="1"/>
  <c r="O7125" i="3"/>
  <c r="P7125" i="3" s="1"/>
  <c r="Q7125" i="3" s="1" a="1"/>
  <c r="O7126" i="3"/>
  <c r="P7126" i="3" s="1"/>
  <c r="Q7126" i="3" s="1" a="1"/>
  <c r="O7127" i="3"/>
  <c r="P7127" i="3" s="1"/>
  <c r="Q7127" i="3" s="1" a="1"/>
  <c r="O7128" i="3"/>
  <c r="P7128" i="3" s="1"/>
  <c r="Q7128" i="3" s="1" a="1"/>
  <c r="O7129" i="3"/>
  <c r="P7129" i="3" s="1"/>
  <c r="Q7129" i="3" s="1" a="1"/>
  <c r="O7130" i="3"/>
  <c r="P7130" i="3" s="1"/>
  <c r="Q7130" i="3" s="1" a="1"/>
  <c r="O7131" i="3"/>
  <c r="P7131" i="3" s="1"/>
  <c r="Q7131" i="3" s="1" a="1"/>
  <c r="O7132" i="3"/>
  <c r="P7132" i="3" s="1"/>
  <c r="Q7132" i="3" s="1" a="1"/>
  <c r="O7133" i="3"/>
  <c r="P7133" i="3" s="1"/>
  <c r="Q7133" i="3" s="1" a="1"/>
  <c r="O7134" i="3"/>
  <c r="P7134" i="3" s="1"/>
  <c r="Q7134" i="3" s="1" a="1"/>
  <c r="O7135" i="3"/>
  <c r="P7135" i="3" s="1"/>
  <c r="Q7135" i="3" s="1" a="1"/>
  <c r="O7136" i="3"/>
  <c r="P7136" i="3" s="1"/>
  <c r="Q7136" i="3" s="1" a="1"/>
  <c r="O7137" i="3"/>
  <c r="P7137" i="3" s="1"/>
  <c r="Q7137" i="3" s="1" a="1"/>
  <c r="O7138" i="3"/>
  <c r="P7138" i="3" s="1"/>
  <c r="Q7138" i="3" s="1" a="1"/>
  <c r="O7139" i="3"/>
  <c r="P7139" i="3" s="1"/>
  <c r="Q7139" i="3" s="1" a="1"/>
  <c r="O7140" i="3"/>
  <c r="P7140" i="3" s="1"/>
  <c r="Q7140" i="3" s="1" a="1"/>
  <c r="O7141" i="3"/>
  <c r="P7141" i="3" s="1"/>
  <c r="Q7141" i="3" s="1" a="1"/>
  <c r="O7142" i="3"/>
  <c r="P7142" i="3" s="1"/>
  <c r="Q7142" i="3" s="1" a="1"/>
  <c r="O7143" i="3"/>
  <c r="P7143" i="3" s="1"/>
  <c r="Q7143" i="3" s="1" a="1"/>
  <c r="O7144" i="3"/>
  <c r="P7144" i="3" s="1"/>
  <c r="Q7144" i="3" s="1" a="1"/>
  <c r="O7145" i="3"/>
  <c r="P7145" i="3" s="1"/>
  <c r="Q7145" i="3" s="1" a="1"/>
  <c r="O7146" i="3"/>
  <c r="P7146" i="3" s="1"/>
  <c r="Q7146" i="3" s="1" a="1"/>
  <c r="O7147" i="3"/>
  <c r="P7147" i="3" s="1"/>
  <c r="Q7147" i="3" s="1" a="1"/>
  <c r="O7148" i="3"/>
  <c r="P7148" i="3" s="1"/>
  <c r="Q7148" i="3" s="1" a="1"/>
  <c r="O7149" i="3"/>
  <c r="P7149" i="3" s="1"/>
  <c r="Q7149" i="3" s="1" a="1"/>
  <c r="O7150" i="3"/>
  <c r="P7150" i="3" s="1"/>
  <c r="Q7150" i="3" s="1" a="1"/>
  <c r="O7151" i="3"/>
  <c r="P7151" i="3" s="1"/>
  <c r="Q7151" i="3" s="1" a="1"/>
  <c r="O7152" i="3"/>
  <c r="P7152" i="3" s="1"/>
  <c r="Q7152" i="3" s="1" a="1"/>
  <c r="O7153" i="3"/>
  <c r="P7153" i="3" s="1"/>
  <c r="Q7153" i="3" s="1" a="1"/>
  <c r="O7154" i="3"/>
  <c r="P7154" i="3" s="1"/>
  <c r="Q7154" i="3" s="1" a="1"/>
  <c r="O7155" i="3"/>
  <c r="P7155" i="3" s="1"/>
  <c r="Q7155" i="3" s="1" a="1"/>
  <c r="O7156" i="3"/>
  <c r="P7156" i="3" s="1"/>
  <c r="Q7156" i="3" s="1" a="1"/>
  <c r="O7157" i="3"/>
  <c r="P7157" i="3" s="1"/>
  <c r="Q7157" i="3" s="1" a="1"/>
  <c r="O7158" i="3"/>
  <c r="P7158" i="3" s="1"/>
  <c r="Q7158" i="3" s="1" a="1"/>
  <c r="O7159" i="3"/>
  <c r="P7159" i="3" s="1"/>
  <c r="Q7159" i="3" s="1" a="1"/>
  <c r="O7160" i="3"/>
  <c r="P7160" i="3" s="1"/>
  <c r="Q7160" i="3" s="1" a="1"/>
  <c r="O7161" i="3"/>
  <c r="P7161" i="3" s="1"/>
  <c r="Q7161" i="3" s="1" a="1"/>
  <c r="O7162" i="3"/>
  <c r="P7162" i="3" s="1"/>
  <c r="Q7162" i="3" s="1" a="1"/>
  <c r="O7163" i="3"/>
  <c r="P7163" i="3" s="1"/>
  <c r="Q7163" i="3" s="1" a="1"/>
  <c r="O7164" i="3"/>
  <c r="P7164" i="3" s="1"/>
  <c r="Q7164" i="3" s="1" a="1"/>
  <c r="O7165" i="3"/>
  <c r="P7165" i="3" s="1"/>
  <c r="Q7165" i="3" s="1" a="1"/>
  <c r="O7166" i="3"/>
  <c r="P7166" i="3" s="1"/>
  <c r="Q7166" i="3" s="1" a="1"/>
  <c r="O7167" i="3"/>
  <c r="P7167" i="3" s="1"/>
  <c r="Q7167" i="3" s="1" a="1"/>
  <c r="O7168" i="3"/>
  <c r="P7168" i="3" s="1"/>
  <c r="Q7168" i="3" s="1" a="1"/>
  <c r="O7169" i="3"/>
  <c r="P7169" i="3" s="1"/>
  <c r="Q7169" i="3" s="1" a="1"/>
  <c r="O7170" i="3"/>
  <c r="P7170" i="3" s="1"/>
  <c r="Q7170" i="3" s="1" a="1"/>
  <c r="O7171" i="3"/>
  <c r="P7171" i="3" s="1"/>
  <c r="Q7171" i="3" s="1" a="1"/>
  <c r="O7172" i="3"/>
  <c r="P7172" i="3" s="1"/>
  <c r="Q7172" i="3" s="1" a="1"/>
  <c r="O7173" i="3"/>
  <c r="P7173" i="3" s="1"/>
  <c r="Q7173" i="3" s="1" a="1"/>
  <c r="O7174" i="3"/>
  <c r="P7174" i="3" s="1"/>
  <c r="Q7174" i="3" s="1" a="1"/>
  <c r="O7175" i="3"/>
  <c r="P7175" i="3" s="1"/>
  <c r="Q7175" i="3" s="1" a="1"/>
  <c r="O7176" i="3"/>
  <c r="P7176" i="3" s="1"/>
  <c r="Q7176" i="3" s="1" a="1"/>
  <c r="O7177" i="3"/>
  <c r="P7177" i="3" s="1"/>
  <c r="Q7177" i="3" s="1" a="1"/>
  <c r="O7178" i="3"/>
  <c r="P7178" i="3" s="1"/>
  <c r="Q7178" i="3" s="1" a="1"/>
  <c r="O7179" i="3"/>
  <c r="P7179" i="3" s="1"/>
  <c r="Q7179" i="3" s="1" a="1"/>
  <c r="O7180" i="3"/>
  <c r="P7180" i="3" s="1"/>
  <c r="Q7180" i="3" s="1" a="1"/>
  <c r="O7181" i="3"/>
  <c r="P7181" i="3" s="1"/>
  <c r="Q7181" i="3" s="1" a="1"/>
  <c r="O7182" i="3"/>
  <c r="P7182" i="3" s="1"/>
  <c r="Q7182" i="3" s="1" a="1"/>
  <c r="O7183" i="3"/>
  <c r="P7183" i="3" s="1"/>
  <c r="Q7183" i="3" s="1" a="1"/>
  <c r="O7184" i="3"/>
  <c r="P7184" i="3" s="1"/>
  <c r="Q7184" i="3" s="1" a="1"/>
  <c r="O7185" i="3"/>
  <c r="P7185" i="3" s="1"/>
  <c r="Q7185" i="3" s="1" a="1"/>
  <c r="O7186" i="3"/>
  <c r="P7186" i="3" s="1"/>
  <c r="Q7186" i="3" s="1" a="1"/>
  <c r="O7187" i="3"/>
  <c r="P7187" i="3" s="1"/>
  <c r="Q7187" i="3" s="1" a="1"/>
  <c r="O7188" i="3"/>
  <c r="P7188" i="3" s="1"/>
  <c r="Q7188" i="3" s="1" a="1"/>
  <c r="O7189" i="3"/>
  <c r="P7189" i="3" s="1"/>
  <c r="Q7189" i="3" s="1" a="1"/>
  <c r="O7190" i="3"/>
  <c r="P7190" i="3" s="1"/>
  <c r="Q7190" i="3" s="1" a="1"/>
  <c r="O7191" i="3"/>
  <c r="P7191" i="3" s="1"/>
  <c r="Q7191" i="3" s="1" a="1"/>
  <c r="O7192" i="3"/>
  <c r="P7192" i="3" s="1"/>
  <c r="Q7192" i="3" s="1" a="1"/>
  <c r="O7193" i="3"/>
  <c r="P7193" i="3" s="1"/>
  <c r="Q7193" i="3" s="1" a="1"/>
  <c r="O7194" i="3"/>
  <c r="P7194" i="3" s="1"/>
  <c r="Q7194" i="3" s="1" a="1"/>
  <c r="O7195" i="3"/>
  <c r="P7195" i="3" s="1"/>
  <c r="Q7195" i="3" s="1" a="1"/>
  <c r="O7196" i="3"/>
  <c r="P7196" i="3" s="1"/>
  <c r="Q7196" i="3" s="1" a="1"/>
  <c r="O7197" i="3"/>
  <c r="P7197" i="3" s="1"/>
  <c r="Q7197" i="3" s="1" a="1"/>
  <c r="O7198" i="3"/>
  <c r="P7198" i="3" s="1"/>
  <c r="Q7198" i="3" s="1" a="1"/>
  <c r="O7199" i="3"/>
  <c r="P7199" i="3" s="1"/>
  <c r="Q7199" i="3" s="1" a="1"/>
  <c r="O7200" i="3"/>
  <c r="P7200" i="3" s="1"/>
  <c r="Q7200" i="3" s="1" a="1"/>
  <c r="O7201" i="3"/>
  <c r="P7201" i="3" s="1"/>
  <c r="Q7201" i="3" s="1" a="1"/>
  <c r="O7202" i="3"/>
  <c r="P7202" i="3" s="1"/>
  <c r="Q7202" i="3" s="1" a="1"/>
  <c r="O7203" i="3"/>
  <c r="P7203" i="3" s="1"/>
  <c r="Q7203" i="3" s="1" a="1"/>
  <c r="O7204" i="3"/>
  <c r="P7204" i="3" s="1"/>
  <c r="Q7204" i="3" s="1" a="1"/>
  <c r="O7205" i="3"/>
  <c r="P7205" i="3" s="1"/>
  <c r="Q7205" i="3" s="1" a="1"/>
  <c r="O7206" i="3"/>
  <c r="P7206" i="3" s="1"/>
  <c r="Q7206" i="3" s="1" a="1"/>
  <c r="O7207" i="3"/>
  <c r="P7207" i="3" s="1"/>
  <c r="Q7207" i="3" s="1" a="1"/>
  <c r="O7208" i="3"/>
  <c r="P7208" i="3" s="1"/>
  <c r="Q7208" i="3" s="1" a="1"/>
  <c r="O7209" i="3"/>
  <c r="P7209" i="3" s="1"/>
  <c r="Q7209" i="3" s="1" a="1"/>
  <c r="O7210" i="3"/>
  <c r="P7210" i="3" s="1"/>
  <c r="Q7210" i="3" s="1" a="1"/>
  <c r="O7211" i="3"/>
  <c r="P7211" i="3" s="1"/>
  <c r="Q7211" i="3" s="1" a="1"/>
  <c r="O7212" i="3"/>
  <c r="P7212" i="3" s="1"/>
  <c r="Q7212" i="3" s="1" a="1"/>
  <c r="O7213" i="3"/>
  <c r="P7213" i="3" s="1"/>
  <c r="Q7213" i="3" s="1" a="1"/>
  <c r="O7214" i="3"/>
  <c r="P7214" i="3" s="1"/>
  <c r="Q7214" i="3" s="1" a="1"/>
  <c r="O7215" i="3"/>
  <c r="P7215" i="3" s="1"/>
  <c r="Q7215" i="3" s="1" a="1"/>
  <c r="O7216" i="3"/>
  <c r="P7216" i="3" s="1"/>
  <c r="Q7216" i="3" s="1" a="1"/>
  <c r="O7217" i="3"/>
  <c r="P7217" i="3" s="1"/>
  <c r="Q7217" i="3" s="1" a="1"/>
  <c r="O7218" i="3"/>
  <c r="P7218" i="3" s="1"/>
  <c r="Q7218" i="3" s="1" a="1"/>
  <c r="O7219" i="3"/>
  <c r="P7219" i="3" s="1"/>
  <c r="Q7219" i="3" s="1" a="1"/>
  <c r="O7220" i="3"/>
  <c r="P7220" i="3" s="1"/>
  <c r="Q7220" i="3" s="1" a="1"/>
  <c r="O7221" i="3"/>
  <c r="P7221" i="3" s="1"/>
  <c r="Q7221" i="3" s="1" a="1"/>
  <c r="O7222" i="3"/>
  <c r="P7222" i="3" s="1"/>
  <c r="Q7222" i="3" s="1" a="1"/>
  <c r="O7223" i="3"/>
  <c r="P7223" i="3" s="1"/>
  <c r="Q7223" i="3" s="1" a="1"/>
  <c r="O7224" i="3"/>
  <c r="P7224" i="3" s="1"/>
  <c r="Q7224" i="3" s="1" a="1"/>
  <c r="O7225" i="3"/>
  <c r="P7225" i="3" s="1"/>
  <c r="Q7225" i="3" s="1" a="1"/>
  <c r="O7226" i="3"/>
  <c r="P7226" i="3" s="1"/>
  <c r="Q7226" i="3" s="1" a="1"/>
  <c r="O7227" i="3"/>
  <c r="P7227" i="3" s="1"/>
  <c r="Q7227" i="3" s="1" a="1"/>
  <c r="O7228" i="3"/>
  <c r="P7228" i="3" s="1"/>
  <c r="Q7228" i="3" s="1" a="1"/>
  <c r="O7229" i="3"/>
  <c r="P7229" i="3" s="1"/>
  <c r="Q7229" i="3" s="1" a="1"/>
  <c r="O7230" i="3"/>
  <c r="P7230" i="3" s="1"/>
  <c r="Q7230" i="3" s="1" a="1"/>
  <c r="O7231" i="3"/>
  <c r="P7231" i="3" s="1"/>
  <c r="Q7231" i="3" s="1" a="1"/>
  <c r="O7232" i="3"/>
  <c r="P7232" i="3" s="1"/>
  <c r="Q7232" i="3" s="1" a="1"/>
  <c r="O7233" i="3"/>
  <c r="P7233" i="3" s="1"/>
  <c r="Q7233" i="3" s="1" a="1"/>
  <c r="O7234" i="3"/>
  <c r="P7234" i="3" s="1"/>
  <c r="Q7234" i="3" s="1" a="1"/>
  <c r="O7235" i="3"/>
  <c r="P7235" i="3" s="1"/>
  <c r="Q7235" i="3" s="1" a="1"/>
  <c r="O7236" i="3"/>
  <c r="P7236" i="3" s="1"/>
  <c r="Q7236" i="3" s="1" a="1"/>
  <c r="O7237" i="3"/>
  <c r="P7237" i="3" s="1"/>
  <c r="Q7237" i="3" s="1" a="1"/>
  <c r="O7238" i="3"/>
  <c r="P7238" i="3" s="1"/>
  <c r="Q7238" i="3" s="1" a="1"/>
  <c r="O7239" i="3"/>
  <c r="P7239" i="3" s="1"/>
  <c r="Q7239" i="3" s="1" a="1"/>
  <c r="O7240" i="3"/>
  <c r="P7240" i="3" s="1"/>
  <c r="Q7240" i="3" s="1" a="1"/>
  <c r="O7241" i="3"/>
  <c r="P7241" i="3" s="1"/>
  <c r="Q7241" i="3" s="1" a="1"/>
  <c r="O7242" i="3"/>
  <c r="P7242" i="3" s="1"/>
  <c r="Q7242" i="3" s="1" a="1"/>
  <c r="O7243" i="3"/>
  <c r="P7243" i="3" s="1"/>
  <c r="Q7243" i="3" s="1" a="1"/>
  <c r="O7244" i="3"/>
  <c r="P7244" i="3" s="1"/>
  <c r="Q7244" i="3" s="1" a="1"/>
  <c r="O7245" i="3"/>
  <c r="P7245" i="3" s="1"/>
  <c r="Q7245" i="3" s="1" a="1"/>
  <c r="O7246" i="3"/>
  <c r="P7246" i="3" s="1"/>
  <c r="Q7246" i="3" s="1" a="1"/>
  <c r="O7247" i="3"/>
  <c r="P7247" i="3" s="1"/>
  <c r="Q7247" i="3" s="1" a="1"/>
  <c r="O7248" i="3"/>
  <c r="P7248" i="3" s="1"/>
  <c r="Q7248" i="3" s="1" a="1"/>
  <c r="O7249" i="3"/>
  <c r="P7249" i="3" s="1"/>
  <c r="Q7249" i="3" s="1" a="1"/>
  <c r="O7250" i="3"/>
  <c r="P7250" i="3" s="1"/>
  <c r="Q7250" i="3" s="1" a="1"/>
  <c r="O7251" i="3"/>
  <c r="P7251" i="3" s="1"/>
  <c r="Q7251" i="3" s="1" a="1"/>
  <c r="O7252" i="3"/>
  <c r="P7252" i="3" s="1"/>
  <c r="Q7252" i="3" s="1" a="1"/>
  <c r="O7253" i="3"/>
  <c r="P7253" i="3" s="1"/>
  <c r="Q7253" i="3" s="1" a="1"/>
  <c r="O7254" i="3"/>
  <c r="P7254" i="3" s="1"/>
  <c r="Q7254" i="3" s="1" a="1"/>
  <c r="O7255" i="3"/>
  <c r="P7255" i="3" s="1"/>
  <c r="Q7255" i="3" s="1" a="1"/>
  <c r="O7256" i="3"/>
  <c r="P7256" i="3" s="1"/>
  <c r="Q7256" i="3" s="1" a="1"/>
  <c r="O7257" i="3"/>
  <c r="P7257" i="3" s="1"/>
  <c r="Q7257" i="3" s="1" a="1"/>
  <c r="O7258" i="3"/>
  <c r="P7258" i="3" s="1"/>
  <c r="Q7258" i="3" s="1" a="1"/>
  <c r="O7259" i="3"/>
  <c r="P7259" i="3" s="1"/>
  <c r="Q7259" i="3" s="1" a="1"/>
  <c r="O7260" i="3"/>
  <c r="P7260" i="3" s="1"/>
  <c r="Q7260" i="3" s="1" a="1"/>
  <c r="O7261" i="3"/>
  <c r="P7261" i="3" s="1"/>
  <c r="Q7261" i="3" s="1" a="1"/>
  <c r="O7262" i="3"/>
  <c r="P7262" i="3" s="1"/>
  <c r="Q7262" i="3" s="1" a="1"/>
  <c r="O7263" i="3"/>
  <c r="P7263" i="3" s="1"/>
  <c r="Q7263" i="3" s="1" a="1"/>
  <c r="O7264" i="3"/>
  <c r="P7264" i="3" s="1"/>
  <c r="Q7264" i="3" s="1" a="1"/>
  <c r="O7265" i="3"/>
  <c r="P7265" i="3" s="1"/>
  <c r="Q7265" i="3" s="1" a="1"/>
  <c r="O7266" i="3"/>
  <c r="P7266" i="3" s="1"/>
  <c r="Q7266" i="3" s="1" a="1"/>
  <c r="O7267" i="3"/>
  <c r="P7267" i="3" s="1"/>
  <c r="Q7267" i="3" s="1" a="1"/>
  <c r="O7268" i="3"/>
  <c r="P7268" i="3" s="1"/>
  <c r="Q7268" i="3" s="1" a="1"/>
  <c r="O7269" i="3"/>
  <c r="P7269" i="3" s="1"/>
  <c r="Q7269" i="3" s="1" a="1"/>
  <c r="O7270" i="3"/>
  <c r="P7270" i="3" s="1"/>
  <c r="Q7270" i="3" s="1" a="1"/>
  <c r="O7271" i="3"/>
  <c r="P7271" i="3" s="1"/>
  <c r="Q7271" i="3" s="1" a="1"/>
  <c r="O7272" i="3"/>
  <c r="P7272" i="3" s="1"/>
  <c r="Q7272" i="3" s="1" a="1"/>
  <c r="O7273" i="3"/>
  <c r="P7273" i="3" s="1"/>
  <c r="Q7273" i="3" s="1" a="1"/>
  <c r="O7274" i="3"/>
  <c r="P7274" i="3" s="1"/>
  <c r="Q7274" i="3" s="1" a="1"/>
  <c r="O7275" i="3"/>
  <c r="P7275" i="3" s="1"/>
  <c r="Q7275" i="3" s="1" a="1"/>
  <c r="O7276" i="3"/>
  <c r="P7276" i="3" s="1"/>
  <c r="Q7276" i="3" s="1" a="1"/>
  <c r="O7277" i="3"/>
  <c r="P7277" i="3" s="1"/>
  <c r="Q7277" i="3" s="1" a="1"/>
  <c r="O7278" i="3"/>
  <c r="P7278" i="3" s="1"/>
  <c r="Q7278" i="3" s="1" a="1"/>
  <c r="O7279" i="3"/>
  <c r="P7279" i="3" s="1"/>
  <c r="Q7279" i="3" s="1" a="1"/>
  <c r="O7280" i="3"/>
  <c r="P7280" i="3" s="1"/>
  <c r="Q7280" i="3" s="1" a="1"/>
  <c r="O7281" i="3"/>
  <c r="P7281" i="3" s="1"/>
  <c r="Q7281" i="3" s="1" a="1"/>
  <c r="O7282" i="3"/>
  <c r="P7282" i="3" s="1"/>
  <c r="Q7282" i="3" s="1" a="1"/>
  <c r="O7283" i="3"/>
  <c r="P7283" i="3" s="1"/>
  <c r="Q7283" i="3" s="1" a="1"/>
  <c r="O7284" i="3"/>
  <c r="P7284" i="3" s="1"/>
  <c r="Q7284" i="3" s="1" a="1"/>
  <c r="O7285" i="3"/>
  <c r="P7285" i="3" s="1"/>
  <c r="Q7285" i="3" s="1" a="1"/>
  <c r="O7286" i="3"/>
  <c r="P7286" i="3" s="1"/>
  <c r="Q7286" i="3" s="1" a="1"/>
  <c r="O7287" i="3"/>
  <c r="P7287" i="3" s="1"/>
  <c r="Q7287" i="3" s="1" a="1"/>
  <c r="O7288" i="3"/>
  <c r="P7288" i="3" s="1"/>
  <c r="Q7288" i="3" s="1" a="1"/>
  <c r="O7289" i="3"/>
  <c r="P7289" i="3" s="1"/>
  <c r="Q7289" i="3" s="1" a="1"/>
  <c r="O7290" i="3"/>
  <c r="P7290" i="3" s="1"/>
  <c r="Q7290" i="3" s="1" a="1"/>
  <c r="O7291" i="3"/>
  <c r="P7291" i="3" s="1"/>
  <c r="Q7291" i="3" s="1" a="1"/>
  <c r="O7292" i="3"/>
  <c r="P7292" i="3" s="1"/>
  <c r="Q7292" i="3" s="1" a="1"/>
  <c r="O7293" i="3"/>
  <c r="P7293" i="3" s="1"/>
  <c r="Q7293" i="3" s="1" a="1"/>
  <c r="O7294" i="3"/>
  <c r="P7294" i="3" s="1"/>
  <c r="Q7294" i="3" s="1" a="1"/>
  <c r="O7295" i="3"/>
  <c r="P7295" i="3" s="1"/>
  <c r="Q7295" i="3" s="1" a="1"/>
  <c r="O7296" i="3"/>
  <c r="P7296" i="3" s="1"/>
  <c r="Q7296" i="3" s="1" a="1"/>
  <c r="O7297" i="3"/>
  <c r="P7297" i="3" s="1"/>
  <c r="Q7297" i="3" s="1" a="1"/>
  <c r="O7298" i="3"/>
  <c r="P7298" i="3" s="1"/>
  <c r="Q7298" i="3" s="1" a="1"/>
  <c r="O7299" i="3"/>
  <c r="P7299" i="3" s="1"/>
  <c r="Q7299" i="3" s="1" a="1"/>
  <c r="O7300" i="3"/>
  <c r="P7300" i="3" s="1"/>
  <c r="Q7300" i="3" s="1" a="1"/>
  <c r="O7301" i="3"/>
  <c r="P7301" i="3" s="1"/>
  <c r="Q7301" i="3" s="1" a="1"/>
  <c r="O7302" i="3"/>
  <c r="P7302" i="3" s="1"/>
  <c r="Q7302" i="3" s="1" a="1"/>
  <c r="O7303" i="3"/>
  <c r="P7303" i="3" s="1"/>
  <c r="Q7303" i="3" s="1" a="1"/>
  <c r="O7304" i="3"/>
  <c r="P7304" i="3" s="1"/>
  <c r="Q7304" i="3" s="1" a="1"/>
  <c r="O7305" i="3"/>
  <c r="P7305" i="3" s="1"/>
  <c r="Q7305" i="3" s="1" a="1"/>
  <c r="O7306" i="3"/>
  <c r="P7306" i="3" s="1"/>
  <c r="Q7306" i="3" s="1" a="1"/>
  <c r="O7307" i="3"/>
  <c r="P7307" i="3" s="1"/>
  <c r="Q7307" i="3" s="1" a="1"/>
  <c r="O7308" i="3"/>
  <c r="P7308" i="3" s="1"/>
  <c r="Q7308" i="3" s="1" a="1"/>
  <c r="O7309" i="3"/>
  <c r="P7309" i="3" s="1"/>
  <c r="Q7309" i="3" s="1" a="1"/>
  <c r="O7310" i="3"/>
  <c r="P7310" i="3" s="1"/>
  <c r="Q7310" i="3" s="1" a="1"/>
  <c r="O7311" i="3"/>
  <c r="P7311" i="3" s="1"/>
  <c r="Q7311" i="3" s="1" a="1"/>
  <c r="O7312" i="3"/>
  <c r="P7312" i="3" s="1"/>
  <c r="Q7312" i="3" s="1" a="1"/>
  <c r="O7313" i="3"/>
  <c r="P7313" i="3" s="1"/>
  <c r="Q7313" i="3" s="1" a="1"/>
  <c r="O7314" i="3"/>
  <c r="P7314" i="3" s="1"/>
  <c r="Q7314" i="3" s="1" a="1"/>
  <c r="O7315" i="3"/>
  <c r="P7315" i="3" s="1"/>
  <c r="Q7315" i="3" s="1" a="1"/>
  <c r="O7316" i="3"/>
  <c r="P7316" i="3" s="1"/>
  <c r="Q7316" i="3" s="1" a="1"/>
  <c r="O7317" i="3"/>
  <c r="P7317" i="3" s="1"/>
  <c r="Q7317" i="3" s="1" a="1"/>
  <c r="O7318" i="3"/>
  <c r="P7318" i="3" s="1"/>
  <c r="Q7318" i="3" s="1" a="1"/>
  <c r="O7319" i="3"/>
  <c r="P7319" i="3" s="1"/>
  <c r="Q7319" i="3" s="1" a="1"/>
  <c r="O7320" i="3"/>
  <c r="P7320" i="3" s="1"/>
  <c r="Q7320" i="3" s="1" a="1"/>
  <c r="O7321" i="3"/>
  <c r="P7321" i="3" s="1"/>
  <c r="Q7321" i="3" s="1" a="1"/>
  <c r="O7322" i="3"/>
  <c r="P7322" i="3" s="1"/>
  <c r="Q7322" i="3" s="1" a="1"/>
  <c r="O7323" i="3"/>
  <c r="P7323" i="3" s="1"/>
  <c r="Q7323" i="3" s="1" a="1"/>
  <c r="O7324" i="3"/>
  <c r="P7324" i="3" s="1"/>
  <c r="Q7324" i="3" s="1" a="1"/>
  <c r="O7325" i="3"/>
  <c r="P7325" i="3" s="1"/>
  <c r="Q7325" i="3" s="1" a="1"/>
  <c r="O7326" i="3"/>
  <c r="P7326" i="3" s="1"/>
  <c r="Q7326" i="3" s="1" a="1"/>
  <c r="O7327" i="3"/>
  <c r="P7327" i="3" s="1"/>
  <c r="Q7327" i="3" s="1" a="1"/>
  <c r="O7328" i="3"/>
  <c r="P7328" i="3" s="1"/>
  <c r="Q7328" i="3" s="1" a="1"/>
  <c r="O7329" i="3"/>
  <c r="P7329" i="3" s="1"/>
  <c r="Q7329" i="3" s="1" a="1"/>
  <c r="O7330" i="3"/>
  <c r="P7330" i="3" s="1"/>
  <c r="Q7330" i="3" s="1" a="1"/>
  <c r="O7331" i="3"/>
  <c r="P7331" i="3" s="1"/>
  <c r="Q7331" i="3" s="1" a="1"/>
  <c r="O7332" i="3"/>
  <c r="P7332" i="3" s="1"/>
  <c r="Q7332" i="3" s="1" a="1"/>
  <c r="O7333" i="3"/>
  <c r="P7333" i="3" s="1"/>
  <c r="Q7333" i="3" s="1" a="1"/>
  <c r="O7334" i="3"/>
  <c r="P7334" i="3" s="1"/>
  <c r="Q7334" i="3" s="1" a="1"/>
  <c r="O7335" i="3"/>
  <c r="P7335" i="3" s="1"/>
  <c r="Q7335" i="3" s="1" a="1"/>
  <c r="O7336" i="3"/>
  <c r="P7336" i="3" s="1"/>
  <c r="Q7336" i="3" s="1" a="1"/>
  <c r="O7337" i="3"/>
  <c r="P7337" i="3" s="1"/>
  <c r="Q7337" i="3" s="1" a="1"/>
  <c r="O7338" i="3"/>
  <c r="P7338" i="3" s="1"/>
  <c r="Q7338" i="3" s="1" a="1"/>
  <c r="O7339" i="3"/>
  <c r="P7339" i="3" s="1"/>
  <c r="Q7339" i="3" s="1" a="1"/>
  <c r="O7340" i="3"/>
  <c r="P7340" i="3" s="1"/>
  <c r="Q7340" i="3" s="1" a="1"/>
  <c r="O7341" i="3"/>
  <c r="P7341" i="3" s="1"/>
  <c r="Q7341" i="3" s="1" a="1"/>
  <c r="O7342" i="3"/>
  <c r="P7342" i="3" s="1"/>
  <c r="Q7342" i="3" s="1" a="1"/>
  <c r="O7343" i="3"/>
  <c r="P7343" i="3" s="1"/>
  <c r="Q7343" i="3" s="1" a="1"/>
  <c r="O7344" i="3"/>
  <c r="P7344" i="3" s="1"/>
  <c r="Q7344" i="3" s="1" a="1"/>
  <c r="O7345" i="3"/>
  <c r="P7345" i="3" s="1"/>
  <c r="Q7345" i="3" s="1" a="1"/>
  <c r="O7346" i="3"/>
  <c r="P7346" i="3" s="1"/>
  <c r="Q7346" i="3" s="1" a="1"/>
  <c r="O7347" i="3"/>
  <c r="P7347" i="3" s="1"/>
  <c r="Q7347" i="3" s="1" a="1"/>
  <c r="O7348" i="3"/>
  <c r="P7348" i="3" s="1"/>
  <c r="Q7348" i="3" s="1" a="1"/>
  <c r="O7349" i="3"/>
  <c r="P7349" i="3" s="1"/>
  <c r="Q7349" i="3" s="1" a="1"/>
  <c r="O7350" i="3"/>
  <c r="P7350" i="3" s="1"/>
  <c r="Q7350" i="3" s="1" a="1"/>
  <c r="O7351" i="3"/>
  <c r="P7351" i="3" s="1"/>
  <c r="Q7351" i="3" s="1" a="1"/>
  <c r="O7352" i="3"/>
  <c r="P7352" i="3" s="1"/>
  <c r="Q7352" i="3" s="1" a="1"/>
  <c r="O7353" i="3"/>
  <c r="P7353" i="3" s="1"/>
  <c r="Q7353" i="3" s="1" a="1"/>
  <c r="O7354" i="3"/>
  <c r="P7354" i="3" s="1"/>
  <c r="Q7354" i="3" s="1" a="1"/>
  <c r="O7355" i="3"/>
  <c r="P7355" i="3" s="1"/>
  <c r="Q7355" i="3" s="1" a="1"/>
  <c r="O7356" i="3"/>
  <c r="P7356" i="3" s="1"/>
  <c r="Q7356" i="3" s="1" a="1"/>
  <c r="O7357" i="3"/>
  <c r="P7357" i="3" s="1"/>
  <c r="Q7357" i="3" s="1" a="1"/>
  <c r="O7358" i="3"/>
  <c r="P7358" i="3" s="1"/>
  <c r="Q7358" i="3" s="1" a="1"/>
  <c r="O7359" i="3"/>
  <c r="P7359" i="3" s="1"/>
  <c r="Q7359" i="3" s="1" a="1"/>
  <c r="O7360" i="3"/>
  <c r="P7360" i="3" s="1"/>
  <c r="Q7360" i="3" s="1" a="1"/>
  <c r="O7361" i="3"/>
  <c r="P7361" i="3" s="1"/>
  <c r="Q7361" i="3" s="1" a="1"/>
  <c r="O7362" i="3"/>
  <c r="P7362" i="3" s="1"/>
  <c r="Q7362" i="3" s="1" a="1"/>
  <c r="O7363" i="3"/>
  <c r="P7363" i="3" s="1"/>
  <c r="Q7363" i="3" s="1" a="1"/>
  <c r="O7364" i="3"/>
  <c r="P7364" i="3" s="1"/>
  <c r="Q7364" i="3" s="1" a="1"/>
  <c r="O7365" i="3"/>
  <c r="P7365" i="3" s="1"/>
  <c r="Q7365" i="3" s="1" a="1"/>
  <c r="O7366" i="3"/>
  <c r="P7366" i="3" s="1"/>
  <c r="Q7366" i="3" s="1" a="1"/>
  <c r="O7367" i="3"/>
  <c r="P7367" i="3" s="1"/>
  <c r="Q7367" i="3" s="1" a="1"/>
  <c r="O7368" i="3"/>
  <c r="P7368" i="3" s="1"/>
  <c r="Q7368" i="3" s="1" a="1"/>
  <c r="O7369" i="3"/>
  <c r="P7369" i="3" s="1"/>
  <c r="Q7369" i="3" s="1" a="1"/>
  <c r="O7370" i="3"/>
  <c r="P7370" i="3" s="1"/>
  <c r="Q7370" i="3" s="1" a="1"/>
  <c r="O7371" i="3"/>
  <c r="P7371" i="3" s="1"/>
  <c r="Q7371" i="3" s="1" a="1"/>
  <c r="O7372" i="3"/>
  <c r="P7372" i="3" s="1"/>
  <c r="Q7372" i="3" s="1" a="1"/>
  <c r="O7373" i="3"/>
  <c r="P7373" i="3" s="1"/>
  <c r="Q7373" i="3" s="1" a="1"/>
  <c r="O7374" i="3"/>
  <c r="P7374" i="3" s="1"/>
  <c r="Q7374" i="3" s="1" a="1"/>
  <c r="O7375" i="3"/>
  <c r="P7375" i="3" s="1"/>
  <c r="Q7375" i="3" s="1" a="1"/>
  <c r="O7376" i="3"/>
  <c r="P7376" i="3" s="1"/>
  <c r="Q7376" i="3" s="1" a="1"/>
  <c r="O7377" i="3"/>
  <c r="P7377" i="3" s="1"/>
  <c r="Q7377" i="3" s="1" a="1"/>
  <c r="O7378" i="3"/>
  <c r="P7378" i="3" s="1"/>
  <c r="Q7378" i="3" s="1" a="1"/>
  <c r="O7379" i="3"/>
  <c r="P7379" i="3" s="1"/>
  <c r="Q7379" i="3" s="1" a="1"/>
  <c r="O7380" i="3"/>
  <c r="P7380" i="3" s="1"/>
  <c r="Q7380" i="3" s="1" a="1"/>
  <c r="O7381" i="3"/>
  <c r="P7381" i="3" s="1"/>
  <c r="Q7381" i="3" s="1" a="1"/>
  <c r="O7382" i="3"/>
  <c r="P7382" i="3" s="1"/>
  <c r="Q7382" i="3" s="1" a="1"/>
  <c r="O7383" i="3"/>
  <c r="P7383" i="3" s="1"/>
  <c r="Q7383" i="3" s="1" a="1"/>
  <c r="O7384" i="3"/>
  <c r="P7384" i="3" s="1"/>
  <c r="Q7384" i="3" s="1" a="1"/>
  <c r="O7385" i="3"/>
  <c r="P7385" i="3" s="1"/>
  <c r="Q7385" i="3" s="1" a="1"/>
  <c r="O7386" i="3"/>
  <c r="P7386" i="3" s="1"/>
  <c r="Q7386" i="3" s="1" a="1"/>
  <c r="O7387" i="3"/>
  <c r="P7387" i="3" s="1"/>
  <c r="Q7387" i="3" s="1" a="1"/>
  <c r="O7388" i="3"/>
  <c r="P7388" i="3" s="1"/>
  <c r="Q7388" i="3" s="1" a="1"/>
  <c r="O7389" i="3"/>
  <c r="P7389" i="3" s="1"/>
  <c r="Q7389" i="3" s="1" a="1"/>
  <c r="O7390" i="3"/>
  <c r="P7390" i="3" s="1"/>
  <c r="Q7390" i="3" s="1" a="1"/>
  <c r="O7391" i="3"/>
  <c r="P7391" i="3" s="1"/>
  <c r="Q7391" i="3" s="1" a="1"/>
  <c r="O7392" i="3"/>
  <c r="P7392" i="3" s="1"/>
  <c r="Q7392" i="3" s="1" a="1"/>
  <c r="O7393" i="3"/>
  <c r="P7393" i="3" s="1"/>
  <c r="Q7393" i="3" s="1" a="1"/>
  <c r="O7394" i="3"/>
  <c r="P7394" i="3" s="1"/>
  <c r="Q7394" i="3" s="1" a="1"/>
  <c r="O7395" i="3"/>
  <c r="P7395" i="3" s="1"/>
  <c r="Q7395" i="3" s="1" a="1"/>
  <c r="O7396" i="3"/>
  <c r="P7396" i="3" s="1"/>
  <c r="Q7396" i="3" s="1" a="1"/>
  <c r="O7397" i="3"/>
  <c r="P7397" i="3" s="1"/>
  <c r="Q7397" i="3" s="1" a="1"/>
  <c r="O7398" i="3"/>
  <c r="P7398" i="3" s="1"/>
  <c r="Q7398" i="3" s="1" a="1"/>
  <c r="O7399" i="3"/>
  <c r="P7399" i="3" s="1"/>
  <c r="Q7399" i="3" s="1" a="1"/>
  <c r="O7400" i="3"/>
  <c r="P7400" i="3" s="1"/>
  <c r="Q7400" i="3" s="1" a="1"/>
  <c r="O7401" i="3"/>
  <c r="P7401" i="3" s="1"/>
  <c r="Q7401" i="3" s="1" a="1"/>
  <c r="O7402" i="3"/>
  <c r="P7402" i="3" s="1"/>
  <c r="Q7402" i="3" s="1" a="1"/>
  <c r="O7403" i="3"/>
  <c r="P7403" i="3" s="1"/>
  <c r="Q7403" i="3" s="1" a="1"/>
  <c r="O7404" i="3"/>
  <c r="P7404" i="3" s="1"/>
  <c r="Q7404" i="3" s="1" a="1"/>
  <c r="O7405" i="3"/>
  <c r="P7405" i="3" s="1"/>
  <c r="Q7405" i="3" s="1" a="1"/>
  <c r="O7406" i="3"/>
  <c r="P7406" i="3" s="1"/>
  <c r="Q7406" i="3" s="1" a="1"/>
  <c r="O7407" i="3"/>
  <c r="P7407" i="3" s="1"/>
  <c r="Q7407" i="3" s="1" a="1"/>
  <c r="O7408" i="3"/>
  <c r="P7408" i="3" s="1"/>
  <c r="Q7408" i="3" s="1" a="1"/>
  <c r="O7409" i="3"/>
  <c r="P7409" i="3" s="1"/>
  <c r="Q7409" i="3" s="1" a="1"/>
  <c r="O7410" i="3"/>
  <c r="P7410" i="3" s="1"/>
  <c r="Q7410" i="3" s="1" a="1"/>
  <c r="O7411" i="3"/>
  <c r="P7411" i="3" s="1"/>
  <c r="Q7411" i="3" s="1" a="1"/>
  <c r="O7412" i="3"/>
  <c r="P7412" i="3" s="1"/>
  <c r="Q7412" i="3" s="1" a="1"/>
  <c r="O7413" i="3"/>
  <c r="P7413" i="3" s="1"/>
  <c r="Q7413" i="3" s="1" a="1"/>
  <c r="O7414" i="3"/>
  <c r="P7414" i="3" s="1"/>
  <c r="Q7414" i="3" s="1" a="1"/>
  <c r="O7415" i="3"/>
  <c r="P7415" i="3" s="1"/>
  <c r="Q7415" i="3" s="1" a="1"/>
  <c r="O7416" i="3"/>
  <c r="P7416" i="3" s="1"/>
  <c r="Q7416" i="3" s="1" a="1"/>
  <c r="O7417" i="3"/>
  <c r="P7417" i="3" s="1"/>
  <c r="Q7417" i="3" s="1" a="1"/>
  <c r="O7418" i="3"/>
  <c r="P7418" i="3" s="1"/>
  <c r="Q7418" i="3" s="1" a="1"/>
  <c r="O7419" i="3"/>
  <c r="P7419" i="3" s="1"/>
  <c r="Q7419" i="3" s="1" a="1"/>
  <c r="O7420" i="3"/>
  <c r="P7420" i="3" s="1"/>
  <c r="Q7420" i="3" s="1" a="1"/>
  <c r="O7421" i="3"/>
  <c r="P7421" i="3" s="1"/>
  <c r="Q7421" i="3" s="1" a="1"/>
  <c r="O7422" i="3"/>
  <c r="P7422" i="3" s="1"/>
  <c r="Q7422" i="3" s="1" a="1"/>
  <c r="O7423" i="3"/>
  <c r="P7423" i="3" s="1"/>
  <c r="Q7423" i="3" s="1" a="1"/>
  <c r="O7424" i="3"/>
  <c r="P7424" i="3" s="1"/>
  <c r="Q7424" i="3" s="1" a="1"/>
  <c r="O7425" i="3"/>
  <c r="P7425" i="3" s="1"/>
  <c r="Q7425" i="3" s="1" a="1"/>
  <c r="O7426" i="3"/>
  <c r="P7426" i="3" s="1"/>
  <c r="Q7426" i="3" s="1" a="1"/>
  <c r="O7427" i="3"/>
  <c r="P7427" i="3" s="1"/>
  <c r="Q7427" i="3" s="1" a="1"/>
  <c r="O7428" i="3"/>
  <c r="P7428" i="3" s="1"/>
  <c r="Q7428" i="3" s="1" a="1"/>
  <c r="O7429" i="3"/>
  <c r="P7429" i="3" s="1"/>
  <c r="Q7429" i="3" s="1" a="1"/>
  <c r="O7430" i="3"/>
  <c r="P7430" i="3" s="1"/>
  <c r="Q7430" i="3" s="1" a="1"/>
  <c r="O7431" i="3"/>
  <c r="P7431" i="3" s="1"/>
  <c r="Q7431" i="3" s="1" a="1"/>
  <c r="O7432" i="3"/>
  <c r="P7432" i="3" s="1"/>
  <c r="Q7432" i="3" s="1" a="1"/>
  <c r="O7433" i="3"/>
  <c r="P7433" i="3" s="1"/>
  <c r="Q7433" i="3" s="1" a="1"/>
  <c r="O7434" i="3"/>
  <c r="P7434" i="3" s="1"/>
  <c r="Q7434" i="3" s="1" a="1"/>
  <c r="O7435" i="3"/>
  <c r="P7435" i="3" s="1"/>
  <c r="Q7435" i="3" s="1" a="1"/>
  <c r="O7436" i="3"/>
  <c r="P7436" i="3" s="1"/>
  <c r="Q7436" i="3" s="1" a="1"/>
  <c r="O7437" i="3"/>
  <c r="P7437" i="3" s="1"/>
  <c r="Q7437" i="3" s="1" a="1"/>
  <c r="O7438" i="3"/>
  <c r="P7438" i="3" s="1"/>
  <c r="Q7438" i="3" s="1" a="1"/>
  <c r="O7439" i="3"/>
  <c r="P7439" i="3" s="1"/>
  <c r="Q7439" i="3" s="1" a="1"/>
  <c r="O7440" i="3"/>
  <c r="P7440" i="3" s="1"/>
  <c r="Q7440" i="3" s="1" a="1"/>
  <c r="O7441" i="3"/>
  <c r="P7441" i="3" s="1"/>
  <c r="Q7441" i="3" s="1" a="1"/>
  <c r="O7442" i="3"/>
  <c r="P7442" i="3" s="1"/>
  <c r="Q7442" i="3" s="1" a="1"/>
  <c r="O7443" i="3"/>
  <c r="P7443" i="3" s="1"/>
  <c r="Q7443" i="3" s="1" a="1"/>
  <c r="O7444" i="3"/>
  <c r="P7444" i="3" s="1"/>
  <c r="Q7444" i="3" s="1" a="1"/>
  <c r="O7445" i="3"/>
  <c r="P7445" i="3" s="1"/>
  <c r="Q7445" i="3" s="1" a="1"/>
  <c r="O7446" i="3"/>
  <c r="P7446" i="3" s="1"/>
  <c r="Q7446" i="3" s="1" a="1"/>
  <c r="O7447" i="3"/>
  <c r="P7447" i="3" s="1"/>
  <c r="Q7447" i="3" s="1" a="1"/>
  <c r="O7448" i="3"/>
  <c r="P7448" i="3" s="1"/>
  <c r="Q7448" i="3" s="1" a="1"/>
  <c r="O7449" i="3"/>
  <c r="P7449" i="3" s="1"/>
  <c r="Q7449" i="3" s="1" a="1"/>
  <c r="O7450" i="3"/>
  <c r="P7450" i="3" s="1"/>
  <c r="Q7450" i="3" s="1" a="1"/>
  <c r="O7451" i="3"/>
  <c r="P7451" i="3" s="1"/>
  <c r="Q7451" i="3" s="1" a="1"/>
  <c r="O7452" i="3"/>
  <c r="P7452" i="3" s="1"/>
  <c r="Q7452" i="3" s="1" a="1"/>
  <c r="O7453" i="3"/>
  <c r="P7453" i="3" s="1"/>
  <c r="Q7453" i="3" s="1" a="1"/>
  <c r="O7454" i="3"/>
  <c r="P7454" i="3" s="1"/>
  <c r="Q7454" i="3" s="1" a="1"/>
  <c r="O7455" i="3"/>
  <c r="P7455" i="3" s="1"/>
  <c r="Q7455" i="3" s="1" a="1"/>
  <c r="O7456" i="3"/>
  <c r="P7456" i="3" s="1"/>
  <c r="Q7456" i="3" s="1" a="1"/>
  <c r="O7457" i="3"/>
  <c r="P7457" i="3" s="1"/>
  <c r="Q7457" i="3" s="1" a="1"/>
  <c r="O7458" i="3"/>
  <c r="P7458" i="3" s="1"/>
  <c r="Q7458" i="3" s="1" a="1"/>
  <c r="O7459" i="3"/>
  <c r="P7459" i="3" s="1"/>
  <c r="Q7459" i="3" s="1" a="1"/>
  <c r="O7460" i="3"/>
  <c r="P7460" i="3" s="1"/>
  <c r="Q7460" i="3" s="1" a="1"/>
  <c r="O7461" i="3"/>
  <c r="P7461" i="3" s="1"/>
  <c r="Q7461" i="3" s="1" a="1"/>
  <c r="O7462" i="3"/>
  <c r="P7462" i="3" s="1"/>
  <c r="Q7462" i="3" s="1" a="1"/>
  <c r="O7463" i="3"/>
  <c r="P7463" i="3" s="1"/>
  <c r="Q7463" i="3" s="1" a="1"/>
  <c r="O7464" i="3"/>
  <c r="P7464" i="3" s="1"/>
  <c r="Q7464" i="3" s="1" a="1"/>
  <c r="O7465" i="3"/>
  <c r="P7465" i="3" s="1"/>
  <c r="Q7465" i="3" s="1" a="1"/>
  <c r="O7466" i="3"/>
  <c r="P7466" i="3" s="1"/>
  <c r="Q7466" i="3" s="1" a="1"/>
  <c r="O7467" i="3"/>
  <c r="P7467" i="3" s="1"/>
  <c r="Q7467" i="3" s="1" a="1"/>
  <c r="O7468" i="3"/>
  <c r="P7468" i="3" s="1"/>
  <c r="Q7468" i="3" s="1" a="1"/>
  <c r="O7469" i="3"/>
  <c r="P7469" i="3" s="1"/>
  <c r="Q7469" i="3" s="1" a="1"/>
  <c r="O7470" i="3"/>
  <c r="P7470" i="3" s="1"/>
  <c r="Q7470" i="3" s="1" a="1"/>
  <c r="O7471" i="3"/>
  <c r="P7471" i="3" s="1"/>
  <c r="Q7471" i="3" s="1" a="1"/>
  <c r="O7472" i="3"/>
  <c r="P7472" i="3" s="1"/>
  <c r="Q7472" i="3" s="1" a="1"/>
  <c r="O7473" i="3"/>
  <c r="P7473" i="3" s="1"/>
  <c r="Q7473" i="3" s="1" a="1"/>
  <c r="O7474" i="3"/>
  <c r="P7474" i="3" s="1"/>
  <c r="Q7474" i="3" s="1" a="1"/>
  <c r="O7475" i="3"/>
  <c r="P7475" i="3" s="1"/>
  <c r="Q7475" i="3" s="1" a="1"/>
  <c r="O7476" i="3"/>
  <c r="P7476" i="3" s="1"/>
  <c r="Q7476" i="3" s="1" a="1"/>
  <c r="O7477" i="3"/>
  <c r="P7477" i="3" s="1"/>
  <c r="Q7477" i="3" s="1" a="1"/>
  <c r="O7478" i="3"/>
  <c r="P7478" i="3" s="1"/>
  <c r="Q7478" i="3" s="1" a="1"/>
  <c r="O7479" i="3"/>
  <c r="P7479" i="3" s="1"/>
  <c r="Q7479" i="3" s="1" a="1"/>
  <c r="O7480" i="3"/>
  <c r="P7480" i="3" s="1"/>
  <c r="Q7480" i="3" s="1" a="1"/>
  <c r="O7481" i="3"/>
  <c r="P7481" i="3" s="1"/>
  <c r="Q7481" i="3" s="1" a="1"/>
  <c r="O7482" i="3"/>
  <c r="P7482" i="3" s="1"/>
  <c r="Q7482" i="3" s="1" a="1"/>
  <c r="O7483" i="3"/>
  <c r="P7483" i="3" s="1"/>
  <c r="Q7483" i="3" s="1" a="1"/>
  <c r="O7484" i="3"/>
  <c r="P7484" i="3" s="1"/>
  <c r="Q7484" i="3" s="1" a="1"/>
  <c r="O7485" i="3"/>
  <c r="P7485" i="3" s="1"/>
  <c r="Q7485" i="3" s="1" a="1"/>
  <c r="O7486" i="3"/>
  <c r="P7486" i="3" s="1"/>
  <c r="Q7486" i="3" s="1" a="1"/>
  <c r="O7487" i="3"/>
  <c r="P7487" i="3" s="1"/>
  <c r="Q7487" i="3" s="1" a="1"/>
  <c r="O7488" i="3"/>
  <c r="P7488" i="3" s="1"/>
  <c r="Q7488" i="3" s="1" a="1"/>
  <c r="O7489" i="3"/>
  <c r="P7489" i="3" s="1"/>
  <c r="Q7489" i="3" s="1" a="1"/>
  <c r="O7490" i="3"/>
  <c r="P7490" i="3" s="1"/>
  <c r="Q7490" i="3" s="1" a="1"/>
  <c r="O7491" i="3"/>
  <c r="P7491" i="3" s="1"/>
  <c r="Q7491" i="3" s="1" a="1"/>
  <c r="O7492" i="3"/>
  <c r="P7492" i="3" s="1"/>
  <c r="Q7492" i="3" s="1" a="1"/>
  <c r="O7493" i="3"/>
  <c r="P7493" i="3" s="1"/>
  <c r="Q7493" i="3" s="1" a="1"/>
  <c r="O7494" i="3"/>
  <c r="P7494" i="3" s="1"/>
  <c r="Q7494" i="3" s="1" a="1"/>
  <c r="O7495" i="3"/>
  <c r="P7495" i="3" s="1"/>
  <c r="Q7495" i="3" s="1" a="1"/>
  <c r="O7496" i="3"/>
  <c r="P7496" i="3" s="1"/>
  <c r="Q7496" i="3" s="1" a="1"/>
  <c r="O7497" i="3"/>
  <c r="P7497" i="3" s="1"/>
  <c r="Q7497" i="3" s="1" a="1"/>
  <c r="O7498" i="3"/>
  <c r="P7498" i="3" s="1"/>
  <c r="Q7498" i="3" s="1" a="1"/>
  <c r="O7499" i="3"/>
  <c r="P7499" i="3" s="1"/>
  <c r="Q7499" i="3" s="1" a="1"/>
  <c r="O7500" i="3"/>
  <c r="P7500" i="3" s="1"/>
  <c r="Q7500" i="3" s="1" a="1"/>
  <c r="O7501" i="3"/>
  <c r="P7501" i="3" s="1"/>
  <c r="Q7501" i="3" s="1" a="1"/>
  <c r="O7502" i="3"/>
  <c r="P7502" i="3" s="1"/>
  <c r="Q7502" i="3" s="1" a="1"/>
  <c r="O7503" i="3"/>
  <c r="P7503" i="3" s="1"/>
  <c r="Q7503" i="3" s="1" a="1"/>
  <c r="O7504" i="3"/>
  <c r="P7504" i="3" s="1"/>
  <c r="Q7504" i="3" s="1" a="1"/>
  <c r="O7505" i="3"/>
  <c r="P7505" i="3" s="1"/>
  <c r="Q7505" i="3" s="1" a="1"/>
  <c r="O7506" i="3"/>
  <c r="P7506" i="3" s="1"/>
  <c r="Q7506" i="3" s="1" a="1"/>
  <c r="O7507" i="3"/>
  <c r="P7507" i="3" s="1"/>
  <c r="Q7507" i="3" s="1" a="1"/>
  <c r="O7508" i="3"/>
  <c r="P7508" i="3" s="1"/>
  <c r="Q7508" i="3" s="1" a="1"/>
  <c r="O7509" i="3"/>
  <c r="P7509" i="3" s="1"/>
  <c r="Q7509" i="3" s="1" a="1"/>
  <c r="O7510" i="3"/>
  <c r="P7510" i="3" s="1"/>
  <c r="Q7510" i="3" s="1" a="1"/>
  <c r="O7511" i="3"/>
  <c r="P7511" i="3" s="1"/>
  <c r="Q7511" i="3" s="1" a="1"/>
  <c r="O7512" i="3"/>
  <c r="P7512" i="3" s="1"/>
  <c r="Q7512" i="3" s="1" a="1"/>
  <c r="O7513" i="3"/>
  <c r="P7513" i="3" s="1"/>
  <c r="Q7513" i="3" s="1" a="1"/>
  <c r="O7514" i="3"/>
  <c r="P7514" i="3" s="1"/>
  <c r="Q7514" i="3" s="1" a="1"/>
  <c r="O7515" i="3"/>
  <c r="P7515" i="3" s="1"/>
  <c r="Q7515" i="3" s="1" a="1"/>
  <c r="O7516" i="3"/>
  <c r="P7516" i="3" s="1"/>
  <c r="Q7516" i="3" s="1" a="1"/>
  <c r="O7517" i="3"/>
  <c r="P7517" i="3" s="1"/>
  <c r="Q7517" i="3" s="1" a="1"/>
  <c r="O7518" i="3"/>
  <c r="P7518" i="3" s="1"/>
  <c r="Q7518" i="3" s="1" a="1"/>
  <c r="O7519" i="3"/>
  <c r="P7519" i="3" s="1"/>
  <c r="Q7519" i="3" s="1" a="1"/>
  <c r="O7520" i="3"/>
  <c r="P7520" i="3" s="1"/>
  <c r="Q7520" i="3" s="1" a="1"/>
  <c r="O7521" i="3"/>
  <c r="P7521" i="3" s="1"/>
  <c r="Q7521" i="3" s="1" a="1"/>
  <c r="O7522" i="3"/>
  <c r="P7522" i="3" s="1"/>
  <c r="Q7522" i="3" s="1" a="1"/>
  <c r="O7523" i="3"/>
  <c r="P7523" i="3" s="1"/>
  <c r="Q7523" i="3" s="1" a="1"/>
  <c r="O7524" i="3"/>
  <c r="P7524" i="3" s="1"/>
  <c r="Q7524" i="3" s="1" a="1"/>
  <c r="O7525" i="3"/>
  <c r="P7525" i="3" s="1"/>
  <c r="Q7525" i="3" s="1" a="1"/>
  <c r="O7526" i="3"/>
  <c r="P7526" i="3" s="1"/>
  <c r="Q7526" i="3" s="1" a="1"/>
  <c r="O7527" i="3"/>
  <c r="P7527" i="3" s="1"/>
  <c r="Q7527" i="3" s="1" a="1"/>
  <c r="O7528" i="3"/>
  <c r="P7528" i="3" s="1"/>
  <c r="Q7528" i="3" s="1" a="1"/>
  <c r="O7529" i="3"/>
  <c r="P7529" i="3" s="1"/>
  <c r="Q7529" i="3" s="1" a="1"/>
  <c r="O7530" i="3"/>
  <c r="P7530" i="3" s="1"/>
  <c r="Q7530" i="3" s="1" a="1"/>
  <c r="O7531" i="3"/>
  <c r="P7531" i="3" s="1"/>
  <c r="Q7531" i="3" s="1" a="1"/>
  <c r="O7532" i="3"/>
  <c r="P7532" i="3" s="1"/>
  <c r="Q7532" i="3" s="1" a="1"/>
  <c r="O7533" i="3"/>
  <c r="P7533" i="3" s="1"/>
  <c r="Q7533" i="3" s="1" a="1"/>
  <c r="O7534" i="3"/>
  <c r="P7534" i="3" s="1"/>
  <c r="Q7534" i="3" s="1" a="1"/>
  <c r="O7535" i="3"/>
  <c r="P7535" i="3" s="1"/>
  <c r="Q7535" i="3" s="1" a="1"/>
  <c r="O7536" i="3"/>
  <c r="P7536" i="3" s="1"/>
  <c r="Q7536" i="3" s="1" a="1"/>
  <c r="O7537" i="3"/>
  <c r="P7537" i="3" s="1"/>
  <c r="Q7537" i="3" s="1" a="1"/>
  <c r="O7538" i="3"/>
  <c r="P7538" i="3" s="1"/>
  <c r="Q7538" i="3" s="1" a="1"/>
  <c r="O7539" i="3"/>
  <c r="P7539" i="3" s="1"/>
  <c r="Q7539" i="3" s="1" a="1"/>
  <c r="O7540" i="3"/>
  <c r="P7540" i="3" s="1"/>
  <c r="Q7540" i="3" s="1" a="1"/>
  <c r="O7541" i="3"/>
  <c r="P7541" i="3" s="1"/>
  <c r="Q7541" i="3" s="1" a="1"/>
  <c r="O7542" i="3"/>
  <c r="P7542" i="3" s="1"/>
  <c r="Q7542" i="3" s="1" a="1"/>
  <c r="O7543" i="3"/>
  <c r="P7543" i="3" s="1"/>
  <c r="Q7543" i="3" s="1" a="1"/>
  <c r="O7544" i="3"/>
  <c r="P7544" i="3" s="1"/>
  <c r="Q7544" i="3" s="1" a="1"/>
  <c r="O7545" i="3"/>
  <c r="P7545" i="3" s="1"/>
  <c r="Q7545" i="3" s="1" a="1"/>
  <c r="O7546" i="3"/>
  <c r="P7546" i="3" s="1"/>
  <c r="Q7546" i="3" s="1" a="1"/>
  <c r="O7547" i="3"/>
  <c r="P7547" i="3" s="1"/>
  <c r="Q7547" i="3" s="1" a="1"/>
  <c r="O7548" i="3"/>
  <c r="P7548" i="3" s="1"/>
  <c r="Q7548" i="3" s="1" a="1"/>
  <c r="O7549" i="3"/>
  <c r="P7549" i="3" s="1"/>
  <c r="Q7549" i="3" s="1" a="1"/>
  <c r="O7550" i="3"/>
  <c r="P7550" i="3" s="1"/>
  <c r="Q7550" i="3" s="1" a="1"/>
  <c r="O7551" i="3"/>
  <c r="P7551" i="3" s="1"/>
  <c r="Q7551" i="3" s="1" a="1"/>
  <c r="O7552" i="3"/>
  <c r="P7552" i="3" s="1"/>
  <c r="Q7552" i="3" s="1" a="1"/>
  <c r="O7553" i="3"/>
  <c r="P7553" i="3" s="1"/>
  <c r="Q7553" i="3" s="1" a="1"/>
  <c r="O7554" i="3"/>
  <c r="P7554" i="3" s="1"/>
  <c r="Q7554" i="3" s="1" a="1"/>
  <c r="O7555" i="3"/>
  <c r="P7555" i="3" s="1"/>
  <c r="Q7555" i="3" s="1" a="1"/>
  <c r="O7556" i="3"/>
  <c r="P7556" i="3" s="1"/>
  <c r="Q7556" i="3" s="1" a="1"/>
  <c r="O7557" i="3"/>
  <c r="P7557" i="3" s="1"/>
  <c r="Q7557" i="3" s="1" a="1"/>
  <c r="O7558" i="3"/>
  <c r="P7558" i="3" s="1"/>
  <c r="Q7558" i="3" s="1" a="1"/>
  <c r="O7559" i="3"/>
  <c r="P7559" i="3" s="1"/>
  <c r="Q7559" i="3" s="1" a="1"/>
  <c r="O7560" i="3"/>
  <c r="P7560" i="3" s="1"/>
  <c r="Q7560" i="3" s="1" a="1"/>
  <c r="O7561" i="3"/>
  <c r="P7561" i="3" s="1"/>
  <c r="Q7561" i="3" s="1" a="1"/>
  <c r="O7562" i="3"/>
  <c r="P7562" i="3" s="1"/>
  <c r="Q7562" i="3" s="1" a="1"/>
  <c r="O7563" i="3"/>
  <c r="P7563" i="3" s="1"/>
  <c r="Q7563" i="3" s="1" a="1"/>
  <c r="O7564" i="3"/>
  <c r="P7564" i="3" s="1"/>
  <c r="Q7564" i="3" s="1" a="1"/>
  <c r="O7565" i="3"/>
  <c r="P7565" i="3" s="1"/>
  <c r="Q7565" i="3" s="1" a="1"/>
  <c r="O7566" i="3"/>
  <c r="P7566" i="3" s="1"/>
  <c r="Q7566" i="3" s="1" a="1"/>
  <c r="O7567" i="3"/>
  <c r="P7567" i="3" s="1"/>
  <c r="Q7567" i="3" s="1" a="1"/>
  <c r="O7568" i="3"/>
  <c r="P7568" i="3" s="1"/>
  <c r="Q7568" i="3" s="1" a="1"/>
  <c r="O7569" i="3"/>
  <c r="P7569" i="3" s="1"/>
  <c r="Q7569" i="3" s="1" a="1"/>
  <c r="O7570" i="3"/>
  <c r="P7570" i="3" s="1"/>
  <c r="Q7570" i="3" s="1" a="1"/>
  <c r="O7571" i="3"/>
  <c r="P7571" i="3" s="1"/>
  <c r="Q7571" i="3" s="1" a="1"/>
  <c r="O7572" i="3"/>
  <c r="P7572" i="3" s="1"/>
  <c r="Q7572" i="3" s="1" a="1"/>
  <c r="O7573" i="3"/>
  <c r="P7573" i="3" s="1"/>
  <c r="Q7573" i="3" s="1" a="1"/>
  <c r="O7574" i="3"/>
  <c r="P7574" i="3" s="1"/>
  <c r="Q7574" i="3" s="1" a="1"/>
  <c r="O7575" i="3"/>
  <c r="P7575" i="3" s="1"/>
  <c r="Q7575" i="3" s="1" a="1"/>
  <c r="O7576" i="3"/>
  <c r="P7576" i="3" s="1"/>
  <c r="Q7576" i="3" s="1" a="1"/>
  <c r="O7577" i="3"/>
  <c r="P7577" i="3" s="1"/>
  <c r="Q7577" i="3" s="1" a="1"/>
  <c r="O7578" i="3"/>
  <c r="P7578" i="3" s="1"/>
  <c r="Q7578" i="3" s="1" a="1"/>
  <c r="O7579" i="3"/>
  <c r="P7579" i="3" s="1"/>
  <c r="Q7579" i="3" s="1" a="1"/>
  <c r="O7580" i="3"/>
  <c r="P7580" i="3" s="1"/>
  <c r="Q7580" i="3" s="1" a="1"/>
  <c r="O7581" i="3"/>
  <c r="P7581" i="3" s="1"/>
  <c r="Q7581" i="3" s="1" a="1"/>
  <c r="O7582" i="3"/>
  <c r="P7582" i="3" s="1"/>
  <c r="Q7582" i="3" s="1" a="1"/>
  <c r="O7583" i="3"/>
  <c r="P7583" i="3" s="1"/>
  <c r="Q7583" i="3" s="1" a="1"/>
  <c r="O7584" i="3"/>
  <c r="P7584" i="3" s="1"/>
  <c r="Q7584" i="3" s="1" a="1"/>
  <c r="O7585" i="3"/>
  <c r="P7585" i="3" s="1"/>
  <c r="Q7585" i="3" s="1" a="1"/>
  <c r="O7586" i="3"/>
  <c r="P7586" i="3" s="1"/>
  <c r="Q7586" i="3" s="1" a="1"/>
  <c r="O7587" i="3"/>
  <c r="P7587" i="3" s="1"/>
  <c r="Q7587" i="3" s="1" a="1"/>
  <c r="O7588" i="3"/>
  <c r="P7588" i="3" s="1"/>
  <c r="Q7588" i="3" s="1" a="1"/>
  <c r="O7589" i="3"/>
  <c r="P7589" i="3" s="1"/>
  <c r="Q7589" i="3" s="1" a="1"/>
  <c r="O7590" i="3"/>
  <c r="P7590" i="3" s="1"/>
  <c r="Q7590" i="3" s="1" a="1"/>
  <c r="O7591" i="3"/>
  <c r="P7591" i="3" s="1"/>
  <c r="Q7591" i="3" s="1" a="1"/>
  <c r="O7592" i="3"/>
  <c r="P7592" i="3" s="1"/>
  <c r="Q7592" i="3" s="1" a="1"/>
  <c r="O7593" i="3"/>
  <c r="P7593" i="3" s="1"/>
  <c r="Q7593" i="3" s="1" a="1"/>
  <c r="O7594" i="3"/>
  <c r="P7594" i="3" s="1"/>
  <c r="Q7594" i="3" s="1" a="1"/>
  <c r="O7595" i="3"/>
  <c r="P7595" i="3" s="1"/>
  <c r="Q7595" i="3" s="1" a="1"/>
  <c r="O7596" i="3"/>
  <c r="P7596" i="3" s="1"/>
  <c r="Q7596" i="3" s="1" a="1"/>
  <c r="O7597" i="3"/>
  <c r="P7597" i="3" s="1"/>
  <c r="Q7597" i="3" s="1" a="1"/>
  <c r="O7598" i="3"/>
  <c r="P7598" i="3" s="1"/>
  <c r="Q7598" i="3" s="1" a="1"/>
  <c r="O7599" i="3"/>
  <c r="P7599" i="3" s="1"/>
  <c r="Q7599" i="3" s="1" a="1"/>
  <c r="O7600" i="3"/>
  <c r="P7600" i="3" s="1"/>
  <c r="Q7600" i="3" s="1" a="1"/>
  <c r="O7601" i="3"/>
  <c r="P7601" i="3" s="1"/>
  <c r="Q7601" i="3" s="1" a="1"/>
  <c r="O7602" i="3"/>
  <c r="P7602" i="3" s="1"/>
  <c r="Q7602" i="3" s="1" a="1"/>
  <c r="O7603" i="3"/>
  <c r="P7603" i="3" s="1"/>
  <c r="Q7603" i="3" s="1" a="1"/>
  <c r="O7604" i="3"/>
  <c r="P7604" i="3" s="1"/>
  <c r="Q7604" i="3" s="1" a="1"/>
  <c r="O7605" i="3"/>
  <c r="P7605" i="3" s="1"/>
  <c r="Q7605" i="3" s="1" a="1"/>
  <c r="O7606" i="3"/>
  <c r="P7606" i="3" s="1"/>
  <c r="Q7606" i="3" s="1" a="1"/>
  <c r="O7607" i="3"/>
  <c r="P7607" i="3" s="1"/>
  <c r="Q7607" i="3" s="1" a="1"/>
  <c r="O7608" i="3"/>
  <c r="P7608" i="3" s="1"/>
  <c r="Q7608" i="3" s="1" a="1"/>
  <c r="O7609" i="3"/>
  <c r="P7609" i="3" s="1"/>
  <c r="Q7609" i="3" s="1" a="1"/>
  <c r="O7610" i="3"/>
  <c r="P7610" i="3" s="1"/>
  <c r="Q7610" i="3" s="1" a="1"/>
  <c r="O7611" i="3"/>
  <c r="P7611" i="3" s="1"/>
  <c r="Q7611" i="3" s="1" a="1"/>
  <c r="O7612" i="3"/>
  <c r="P7612" i="3" s="1"/>
  <c r="Q7612" i="3" s="1" a="1"/>
  <c r="O7613" i="3"/>
  <c r="P7613" i="3" s="1"/>
  <c r="Q7613" i="3" s="1" a="1"/>
  <c r="O7614" i="3"/>
  <c r="P7614" i="3" s="1"/>
  <c r="Q7614" i="3" s="1" a="1"/>
  <c r="O7615" i="3"/>
  <c r="P7615" i="3" s="1"/>
  <c r="Q7615" i="3" s="1" a="1"/>
  <c r="O7616" i="3"/>
  <c r="P7616" i="3" s="1"/>
  <c r="Q7616" i="3" s="1" a="1"/>
  <c r="O7617" i="3"/>
  <c r="P7617" i="3" s="1"/>
  <c r="Q7617" i="3" s="1" a="1"/>
  <c r="O7618" i="3"/>
  <c r="P7618" i="3" s="1"/>
  <c r="Q7618" i="3" s="1" a="1"/>
  <c r="O7619" i="3"/>
  <c r="P7619" i="3" s="1"/>
  <c r="Q7619" i="3" s="1" a="1"/>
  <c r="O7620" i="3"/>
  <c r="P7620" i="3" s="1"/>
  <c r="Q7620" i="3" s="1" a="1"/>
  <c r="O7621" i="3"/>
  <c r="P7621" i="3" s="1"/>
  <c r="Q7621" i="3" s="1" a="1"/>
  <c r="O7622" i="3"/>
  <c r="P7622" i="3" s="1"/>
  <c r="Q7622" i="3" s="1" a="1"/>
  <c r="O7623" i="3"/>
  <c r="P7623" i="3" s="1"/>
  <c r="Q7623" i="3" s="1" a="1"/>
  <c r="O7624" i="3"/>
  <c r="P7624" i="3" s="1"/>
  <c r="Q7624" i="3" s="1" a="1"/>
  <c r="O7625" i="3"/>
  <c r="P7625" i="3" s="1"/>
  <c r="Q7625" i="3" s="1" a="1"/>
  <c r="O7626" i="3"/>
  <c r="P7626" i="3" s="1"/>
  <c r="Q7626" i="3" s="1" a="1"/>
  <c r="O7627" i="3"/>
  <c r="P7627" i="3" s="1"/>
  <c r="Q7627" i="3" s="1" a="1"/>
  <c r="O7628" i="3"/>
  <c r="P7628" i="3" s="1"/>
  <c r="Q7628" i="3" s="1" a="1"/>
  <c r="O7629" i="3"/>
  <c r="P7629" i="3" s="1"/>
  <c r="Q7629" i="3" s="1" a="1"/>
  <c r="O7630" i="3"/>
  <c r="P7630" i="3" s="1"/>
  <c r="Q7630" i="3" s="1" a="1"/>
  <c r="O7631" i="3"/>
  <c r="P7631" i="3" s="1"/>
  <c r="Q7631" i="3" s="1" a="1"/>
  <c r="O7632" i="3"/>
  <c r="P7632" i="3" s="1"/>
  <c r="Q7632" i="3" s="1" a="1"/>
  <c r="O7633" i="3"/>
  <c r="P7633" i="3" s="1"/>
  <c r="Q7633" i="3" s="1" a="1"/>
  <c r="O7634" i="3"/>
  <c r="P7634" i="3" s="1"/>
  <c r="Q7634" i="3" s="1" a="1"/>
  <c r="O7635" i="3"/>
  <c r="P7635" i="3" s="1"/>
  <c r="Q7635" i="3" s="1" a="1"/>
  <c r="O7636" i="3"/>
  <c r="P7636" i="3" s="1"/>
  <c r="Q7636" i="3" s="1" a="1"/>
  <c r="O7637" i="3"/>
  <c r="P7637" i="3" s="1"/>
  <c r="Q7637" i="3" s="1" a="1"/>
  <c r="O7638" i="3"/>
  <c r="P7638" i="3" s="1"/>
  <c r="Q7638" i="3" s="1" a="1"/>
  <c r="O7639" i="3"/>
  <c r="P7639" i="3" s="1"/>
  <c r="Q7639" i="3" s="1" a="1"/>
  <c r="O7640" i="3"/>
  <c r="P7640" i="3" s="1"/>
  <c r="Q7640" i="3" s="1" a="1"/>
  <c r="O7641" i="3"/>
  <c r="P7641" i="3" s="1"/>
  <c r="Q7641" i="3" s="1" a="1"/>
  <c r="O7642" i="3"/>
  <c r="P7642" i="3" s="1"/>
  <c r="Q7642" i="3" s="1" a="1"/>
  <c r="O7643" i="3"/>
  <c r="P7643" i="3" s="1"/>
  <c r="Q7643" i="3" s="1" a="1"/>
  <c r="O7644" i="3"/>
  <c r="P7644" i="3" s="1"/>
  <c r="Q7644" i="3" s="1" a="1"/>
  <c r="O7645" i="3"/>
  <c r="P7645" i="3" s="1"/>
  <c r="Q7645" i="3" s="1" a="1"/>
  <c r="O7646" i="3"/>
  <c r="P7646" i="3" s="1"/>
  <c r="Q7646" i="3" s="1" a="1"/>
  <c r="O7647" i="3"/>
  <c r="P7647" i="3" s="1"/>
  <c r="Q7647" i="3" s="1" a="1"/>
  <c r="O7648" i="3"/>
  <c r="P7648" i="3" s="1"/>
  <c r="Q7648" i="3" s="1" a="1"/>
  <c r="O7649" i="3"/>
  <c r="P7649" i="3" s="1"/>
  <c r="Q7649" i="3" s="1" a="1"/>
  <c r="O7650" i="3"/>
  <c r="P7650" i="3" s="1"/>
  <c r="Q7650" i="3" s="1" a="1"/>
  <c r="O7651" i="3"/>
  <c r="P7651" i="3" s="1"/>
  <c r="Q7651" i="3" s="1" a="1"/>
  <c r="O7652" i="3"/>
  <c r="P7652" i="3" s="1"/>
  <c r="Q7652" i="3" s="1" a="1"/>
  <c r="O7653" i="3"/>
  <c r="P7653" i="3" s="1"/>
  <c r="Q7653" i="3" s="1" a="1"/>
  <c r="O7654" i="3"/>
  <c r="P7654" i="3" s="1"/>
  <c r="Q7654" i="3" s="1" a="1"/>
  <c r="O7655" i="3"/>
  <c r="P7655" i="3" s="1"/>
  <c r="Q7655" i="3" s="1" a="1"/>
  <c r="O7656" i="3"/>
  <c r="P7656" i="3" s="1"/>
  <c r="Q7656" i="3" s="1" a="1"/>
  <c r="O7657" i="3"/>
  <c r="P7657" i="3" s="1"/>
  <c r="Q7657" i="3" s="1" a="1"/>
  <c r="O7658" i="3"/>
  <c r="P7658" i="3" s="1"/>
  <c r="Q7658" i="3" s="1" a="1"/>
  <c r="O7659" i="3"/>
  <c r="P7659" i="3" s="1"/>
  <c r="Q7659" i="3" s="1" a="1"/>
  <c r="O7660" i="3"/>
  <c r="P7660" i="3" s="1"/>
  <c r="Q7660" i="3" s="1" a="1"/>
  <c r="O7661" i="3"/>
  <c r="P7661" i="3" s="1"/>
  <c r="Q7661" i="3" s="1" a="1"/>
  <c r="O7662" i="3"/>
  <c r="P7662" i="3" s="1"/>
  <c r="Q7662" i="3" s="1" a="1"/>
  <c r="O7663" i="3"/>
  <c r="P7663" i="3" s="1"/>
  <c r="Q7663" i="3" s="1" a="1"/>
  <c r="O7664" i="3"/>
  <c r="P7664" i="3" s="1"/>
  <c r="Q7664" i="3" s="1" a="1"/>
  <c r="O7665" i="3"/>
  <c r="P7665" i="3" s="1"/>
  <c r="Q7665" i="3" s="1" a="1"/>
  <c r="O7666" i="3"/>
  <c r="P7666" i="3" s="1"/>
  <c r="Q7666" i="3" s="1" a="1"/>
  <c r="O7667" i="3"/>
  <c r="P7667" i="3" s="1"/>
  <c r="Q7667" i="3" s="1" a="1"/>
  <c r="O7668" i="3"/>
  <c r="P7668" i="3" s="1"/>
  <c r="Q7668" i="3" s="1" a="1"/>
  <c r="O7669" i="3"/>
  <c r="P7669" i="3" s="1"/>
  <c r="Q7669" i="3" s="1" a="1"/>
  <c r="O7670" i="3"/>
  <c r="P7670" i="3" s="1"/>
  <c r="Q7670" i="3" s="1" a="1"/>
  <c r="O7671" i="3"/>
  <c r="P7671" i="3" s="1"/>
  <c r="Q7671" i="3" s="1" a="1"/>
  <c r="O7672" i="3"/>
  <c r="P7672" i="3" s="1"/>
  <c r="Q7672" i="3" s="1" a="1"/>
  <c r="O7673" i="3"/>
  <c r="P7673" i="3" s="1"/>
  <c r="Q7673" i="3" s="1" a="1"/>
  <c r="O7674" i="3"/>
  <c r="P7674" i="3" s="1"/>
  <c r="Q7674" i="3" s="1" a="1"/>
  <c r="O7675" i="3"/>
  <c r="P7675" i="3" s="1"/>
  <c r="Q7675" i="3" s="1" a="1"/>
  <c r="O7676" i="3"/>
  <c r="P7676" i="3" s="1"/>
  <c r="Q7676" i="3" s="1" a="1"/>
  <c r="O7677" i="3"/>
  <c r="P7677" i="3" s="1"/>
  <c r="Q7677" i="3" s="1" a="1"/>
  <c r="O7678" i="3"/>
  <c r="P7678" i="3" s="1"/>
  <c r="Q7678" i="3" s="1" a="1"/>
  <c r="O7679" i="3"/>
  <c r="P7679" i="3" s="1"/>
  <c r="Q7679" i="3" s="1" a="1"/>
  <c r="O7680" i="3"/>
  <c r="P7680" i="3" s="1"/>
  <c r="Q7680" i="3" s="1" a="1"/>
  <c r="O7681" i="3"/>
  <c r="P7681" i="3" s="1"/>
  <c r="Q7681" i="3" s="1" a="1"/>
  <c r="O7682" i="3"/>
  <c r="P7682" i="3" s="1"/>
  <c r="Q7682" i="3" s="1" a="1"/>
  <c r="O7683" i="3"/>
  <c r="P7683" i="3" s="1"/>
  <c r="Q7683" i="3" s="1" a="1"/>
  <c r="O7684" i="3"/>
  <c r="P7684" i="3" s="1"/>
  <c r="Q7684" i="3" s="1" a="1"/>
  <c r="O7685" i="3"/>
  <c r="P7685" i="3" s="1"/>
  <c r="Q7685" i="3" s="1" a="1"/>
  <c r="O7686" i="3"/>
  <c r="P7686" i="3" s="1"/>
  <c r="Q7686" i="3" s="1" a="1"/>
  <c r="O7687" i="3"/>
  <c r="P7687" i="3" s="1"/>
  <c r="Q7687" i="3" s="1" a="1"/>
  <c r="O7688" i="3"/>
  <c r="P7688" i="3" s="1"/>
  <c r="Q7688" i="3" s="1" a="1"/>
  <c r="O7689" i="3"/>
  <c r="P7689" i="3" s="1"/>
  <c r="Q7689" i="3" s="1" a="1"/>
  <c r="O7690" i="3"/>
  <c r="P7690" i="3" s="1"/>
  <c r="Q7690" i="3" s="1" a="1"/>
  <c r="O7691" i="3"/>
  <c r="P7691" i="3" s="1"/>
  <c r="Q7691" i="3" s="1" a="1"/>
  <c r="O7692" i="3"/>
  <c r="P7692" i="3" s="1"/>
  <c r="Q7692" i="3" s="1" a="1"/>
  <c r="O7693" i="3"/>
  <c r="P7693" i="3" s="1"/>
  <c r="Q7693" i="3" s="1" a="1"/>
  <c r="O7694" i="3"/>
  <c r="P7694" i="3" s="1"/>
  <c r="Q7694" i="3" s="1" a="1"/>
  <c r="O7695" i="3"/>
  <c r="P7695" i="3" s="1"/>
  <c r="Q7695" i="3" s="1" a="1"/>
  <c r="O7696" i="3"/>
  <c r="P7696" i="3" s="1"/>
  <c r="Q7696" i="3" s="1" a="1"/>
  <c r="O7697" i="3"/>
  <c r="P7697" i="3" s="1"/>
  <c r="Q7697" i="3" s="1" a="1"/>
  <c r="O7698" i="3"/>
  <c r="P7698" i="3" s="1"/>
  <c r="Q7698" i="3" s="1" a="1"/>
  <c r="O7699" i="3"/>
  <c r="P7699" i="3" s="1"/>
  <c r="Q7699" i="3" s="1" a="1"/>
  <c r="O7700" i="3"/>
  <c r="P7700" i="3" s="1"/>
  <c r="Q7700" i="3" s="1" a="1"/>
  <c r="O7701" i="3"/>
  <c r="P7701" i="3" s="1"/>
  <c r="Q7701" i="3" s="1" a="1"/>
  <c r="O7702" i="3"/>
  <c r="P7702" i="3" s="1"/>
  <c r="Q7702" i="3" s="1" a="1"/>
  <c r="O7703" i="3"/>
  <c r="P7703" i="3" s="1"/>
  <c r="Q7703" i="3" s="1" a="1"/>
  <c r="O7704" i="3"/>
  <c r="P7704" i="3" s="1"/>
  <c r="Q7704" i="3" s="1" a="1"/>
  <c r="O7705" i="3"/>
  <c r="P7705" i="3" s="1"/>
  <c r="Q7705" i="3" s="1" a="1"/>
  <c r="O7706" i="3"/>
  <c r="P7706" i="3" s="1"/>
  <c r="Q7706" i="3" s="1" a="1"/>
  <c r="O7707" i="3"/>
  <c r="P7707" i="3" s="1"/>
  <c r="Q7707" i="3" s="1" a="1"/>
  <c r="O7708" i="3"/>
  <c r="P7708" i="3" s="1"/>
  <c r="Q7708" i="3" s="1" a="1"/>
  <c r="O7709" i="3"/>
  <c r="P7709" i="3" s="1"/>
  <c r="Q7709" i="3" s="1" a="1"/>
  <c r="O7710" i="3"/>
  <c r="P7710" i="3" s="1"/>
  <c r="Q7710" i="3" s="1" a="1"/>
  <c r="O7711" i="3"/>
  <c r="P7711" i="3" s="1"/>
  <c r="Q7711" i="3" s="1" a="1"/>
  <c r="O7712" i="3"/>
  <c r="P7712" i="3" s="1"/>
  <c r="Q7712" i="3" s="1" a="1"/>
  <c r="O7713" i="3"/>
  <c r="P7713" i="3" s="1"/>
  <c r="Q7713" i="3" s="1" a="1"/>
  <c r="O7714" i="3"/>
  <c r="P7714" i="3" s="1"/>
  <c r="Q7714" i="3" s="1" a="1"/>
  <c r="O7715" i="3"/>
  <c r="P7715" i="3" s="1"/>
  <c r="Q7715" i="3" s="1" a="1"/>
  <c r="O7716" i="3"/>
  <c r="P7716" i="3" s="1"/>
  <c r="Q7716" i="3" s="1" a="1"/>
  <c r="O7717" i="3"/>
  <c r="P7717" i="3" s="1"/>
  <c r="Q7717" i="3" s="1" a="1"/>
  <c r="O7718" i="3"/>
  <c r="P7718" i="3" s="1"/>
  <c r="Q7718" i="3" s="1" a="1"/>
  <c r="O7719" i="3"/>
  <c r="P7719" i="3" s="1"/>
  <c r="Q7719" i="3" s="1" a="1"/>
  <c r="O7720" i="3"/>
  <c r="P7720" i="3" s="1"/>
  <c r="Q7720" i="3" s="1" a="1"/>
  <c r="O7721" i="3"/>
  <c r="P7721" i="3" s="1"/>
  <c r="Q7721" i="3" s="1" a="1"/>
  <c r="O7722" i="3"/>
  <c r="P7722" i="3" s="1"/>
  <c r="Q7722" i="3" s="1" a="1"/>
  <c r="O7723" i="3"/>
  <c r="P7723" i="3" s="1"/>
  <c r="Q7723" i="3" s="1" a="1"/>
  <c r="O7724" i="3"/>
  <c r="P7724" i="3" s="1"/>
  <c r="Q7724" i="3" s="1" a="1"/>
  <c r="O7725" i="3"/>
  <c r="P7725" i="3" s="1"/>
  <c r="Q7725" i="3" s="1" a="1"/>
  <c r="O7726" i="3"/>
  <c r="P7726" i="3" s="1"/>
  <c r="Q7726" i="3" s="1" a="1"/>
  <c r="O7727" i="3"/>
  <c r="P7727" i="3" s="1"/>
  <c r="Q7727" i="3" s="1" a="1"/>
  <c r="O7728" i="3"/>
  <c r="P7728" i="3" s="1"/>
  <c r="Q7728" i="3" s="1" a="1"/>
  <c r="O7729" i="3"/>
  <c r="P7729" i="3" s="1"/>
  <c r="Q7729" i="3" s="1" a="1"/>
  <c r="O7730" i="3"/>
  <c r="P7730" i="3" s="1"/>
  <c r="Q7730" i="3" s="1" a="1"/>
  <c r="O7731" i="3"/>
  <c r="P7731" i="3" s="1"/>
  <c r="Q7731" i="3" s="1" a="1"/>
  <c r="O7732" i="3"/>
  <c r="P7732" i="3" s="1"/>
  <c r="Q7732" i="3" s="1" a="1"/>
  <c r="O7733" i="3"/>
  <c r="P7733" i="3" s="1"/>
  <c r="Q7733" i="3" s="1" a="1"/>
  <c r="O7734" i="3"/>
  <c r="P7734" i="3" s="1"/>
  <c r="Q7734" i="3" s="1" a="1"/>
  <c r="O7735" i="3"/>
  <c r="P7735" i="3" s="1"/>
  <c r="Q7735" i="3" s="1" a="1"/>
  <c r="O7736" i="3"/>
  <c r="P7736" i="3" s="1"/>
  <c r="Q7736" i="3" s="1" a="1"/>
  <c r="O7737" i="3"/>
  <c r="P7737" i="3" s="1"/>
  <c r="Q7737" i="3" s="1" a="1"/>
  <c r="O7738" i="3"/>
  <c r="P7738" i="3" s="1"/>
  <c r="Q7738" i="3" s="1" a="1"/>
  <c r="O7739" i="3"/>
  <c r="P7739" i="3" s="1"/>
  <c r="Q7739" i="3" s="1" a="1"/>
  <c r="O7740" i="3"/>
  <c r="P7740" i="3" s="1"/>
  <c r="Q7740" i="3" s="1" a="1"/>
  <c r="O7741" i="3"/>
  <c r="P7741" i="3" s="1"/>
  <c r="Q7741" i="3" s="1" a="1"/>
  <c r="O7742" i="3"/>
  <c r="P7742" i="3" s="1"/>
  <c r="Q7742" i="3" s="1" a="1"/>
  <c r="O7743" i="3"/>
  <c r="P7743" i="3" s="1"/>
  <c r="Q7743" i="3" s="1" a="1"/>
  <c r="O7744" i="3"/>
  <c r="P7744" i="3" s="1"/>
  <c r="Q7744" i="3" s="1" a="1"/>
  <c r="O7745" i="3"/>
  <c r="P7745" i="3" s="1"/>
  <c r="Q7745" i="3" s="1" a="1"/>
  <c r="O7746" i="3"/>
  <c r="P7746" i="3" s="1"/>
  <c r="Q7746" i="3" s="1" a="1"/>
  <c r="O7747" i="3"/>
  <c r="P7747" i="3" s="1"/>
  <c r="Q7747" i="3" s="1" a="1"/>
  <c r="O7748" i="3"/>
  <c r="P7748" i="3" s="1"/>
  <c r="Q7748" i="3" s="1" a="1"/>
  <c r="O7749" i="3"/>
  <c r="P7749" i="3" s="1"/>
  <c r="Q7749" i="3" s="1" a="1"/>
  <c r="O7750" i="3"/>
  <c r="P7750" i="3" s="1"/>
  <c r="Q7750" i="3" s="1" a="1"/>
  <c r="O7751" i="3"/>
  <c r="P7751" i="3" s="1"/>
  <c r="Q7751" i="3" s="1" a="1"/>
  <c r="O7752" i="3"/>
  <c r="P7752" i="3" s="1"/>
  <c r="Q7752" i="3" s="1" a="1"/>
  <c r="O7753" i="3"/>
  <c r="P7753" i="3" s="1"/>
  <c r="Q7753" i="3" s="1" a="1"/>
  <c r="O7754" i="3"/>
  <c r="P7754" i="3" s="1"/>
  <c r="Q7754" i="3" s="1" a="1"/>
  <c r="O7755" i="3"/>
  <c r="P7755" i="3" s="1"/>
  <c r="Q7755" i="3" s="1" a="1"/>
  <c r="O7756" i="3"/>
  <c r="P7756" i="3" s="1"/>
  <c r="Q7756" i="3" s="1" a="1"/>
  <c r="O7757" i="3"/>
  <c r="P7757" i="3" s="1"/>
  <c r="Q7757" i="3" s="1" a="1"/>
  <c r="O7758" i="3"/>
  <c r="P7758" i="3" s="1"/>
  <c r="Q7758" i="3" s="1" a="1"/>
  <c r="O7759" i="3"/>
  <c r="P7759" i="3" s="1"/>
  <c r="Q7759" i="3" s="1" a="1"/>
  <c r="O7760" i="3"/>
  <c r="P7760" i="3" s="1"/>
  <c r="Q7760" i="3" s="1" a="1"/>
  <c r="O7761" i="3"/>
  <c r="P7761" i="3" s="1"/>
  <c r="Q7761" i="3" s="1" a="1"/>
  <c r="O7762" i="3"/>
  <c r="P7762" i="3" s="1"/>
  <c r="Q7762" i="3" s="1" a="1"/>
  <c r="O7763" i="3"/>
  <c r="P7763" i="3" s="1"/>
  <c r="Q7763" i="3" s="1" a="1"/>
  <c r="O7764" i="3"/>
  <c r="P7764" i="3" s="1"/>
  <c r="Q7764" i="3" s="1" a="1"/>
  <c r="O7765" i="3"/>
  <c r="P7765" i="3" s="1"/>
  <c r="Q7765" i="3" s="1" a="1"/>
  <c r="O7766" i="3"/>
  <c r="P7766" i="3" s="1"/>
  <c r="Q7766" i="3" s="1" a="1"/>
  <c r="O7767" i="3"/>
  <c r="P7767" i="3" s="1"/>
  <c r="Q7767" i="3" s="1" a="1"/>
  <c r="O7768" i="3"/>
  <c r="P7768" i="3" s="1"/>
  <c r="Q7768" i="3" s="1" a="1"/>
  <c r="O7769" i="3"/>
  <c r="P7769" i="3" s="1"/>
  <c r="Q7769" i="3" s="1" a="1"/>
  <c r="O7770" i="3"/>
  <c r="P7770" i="3" s="1"/>
  <c r="Q7770" i="3" s="1" a="1"/>
  <c r="O7771" i="3"/>
  <c r="P7771" i="3" s="1"/>
  <c r="Q7771" i="3" s="1" a="1"/>
  <c r="O7772" i="3"/>
  <c r="P7772" i="3" s="1"/>
  <c r="Q7772" i="3" s="1" a="1"/>
  <c r="O7773" i="3"/>
  <c r="P7773" i="3" s="1"/>
  <c r="Q7773" i="3" s="1" a="1"/>
  <c r="O7774" i="3"/>
  <c r="P7774" i="3" s="1"/>
  <c r="Q7774" i="3" s="1" a="1"/>
  <c r="O7775" i="3"/>
  <c r="P7775" i="3" s="1"/>
  <c r="Q7775" i="3" s="1" a="1"/>
  <c r="O7776" i="3"/>
  <c r="P7776" i="3" s="1"/>
  <c r="Q7776" i="3" s="1" a="1"/>
  <c r="O7777" i="3"/>
  <c r="P7777" i="3" s="1"/>
  <c r="Q7777" i="3" s="1" a="1"/>
  <c r="O7778" i="3"/>
  <c r="P7778" i="3" s="1"/>
  <c r="Q7778" i="3" s="1" a="1"/>
  <c r="O7779" i="3"/>
  <c r="P7779" i="3" s="1"/>
  <c r="Q7779" i="3" s="1" a="1"/>
  <c r="O7780" i="3"/>
  <c r="P7780" i="3" s="1"/>
  <c r="Q7780" i="3" s="1" a="1"/>
  <c r="O7781" i="3"/>
  <c r="P7781" i="3" s="1"/>
  <c r="Q7781" i="3" s="1" a="1"/>
  <c r="O7782" i="3"/>
  <c r="P7782" i="3" s="1"/>
  <c r="Q7782" i="3" s="1" a="1"/>
  <c r="O7783" i="3"/>
  <c r="P7783" i="3" s="1"/>
  <c r="Q7783" i="3" s="1" a="1"/>
  <c r="O7784" i="3"/>
  <c r="P7784" i="3" s="1"/>
  <c r="Q7784" i="3" s="1" a="1"/>
  <c r="O7785" i="3"/>
  <c r="P7785" i="3" s="1"/>
  <c r="Q7785" i="3" s="1" a="1"/>
  <c r="O7786" i="3"/>
  <c r="P7786" i="3" s="1"/>
  <c r="Q7786" i="3" s="1" a="1"/>
  <c r="O7787" i="3"/>
  <c r="P7787" i="3" s="1"/>
  <c r="Q7787" i="3" s="1" a="1"/>
  <c r="O7788" i="3"/>
  <c r="P7788" i="3" s="1"/>
  <c r="Q7788" i="3" s="1" a="1"/>
  <c r="O7789" i="3"/>
  <c r="P7789" i="3" s="1"/>
  <c r="Q7789" i="3" s="1" a="1"/>
  <c r="O7790" i="3"/>
  <c r="P7790" i="3" s="1"/>
  <c r="Q7790" i="3" s="1" a="1"/>
  <c r="O7791" i="3"/>
  <c r="P7791" i="3" s="1"/>
  <c r="Q7791" i="3" s="1" a="1"/>
  <c r="O7792" i="3"/>
  <c r="P7792" i="3" s="1"/>
  <c r="Q7792" i="3" s="1" a="1"/>
  <c r="O7793" i="3"/>
  <c r="P7793" i="3" s="1"/>
  <c r="Q7793" i="3" s="1" a="1"/>
  <c r="O7794" i="3"/>
  <c r="P7794" i="3" s="1"/>
  <c r="Q7794" i="3" s="1" a="1"/>
  <c r="O7795" i="3"/>
  <c r="P7795" i="3" s="1"/>
  <c r="Q7795" i="3" s="1" a="1"/>
  <c r="O7796" i="3"/>
  <c r="P7796" i="3" s="1"/>
  <c r="Q7796" i="3" s="1" a="1"/>
  <c r="O7797" i="3"/>
  <c r="P7797" i="3" s="1"/>
  <c r="Q7797" i="3" s="1" a="1"/>
  <c r="O7798" i="3"/>
  <c r="P7798" i="3" s="1"/>
  <c r="Q7798" i="3" s="1" a="1"/>
  <c r="O7799" i="3"/>
  <c r="P7799" i="3" s="1"/>
  <c r="Q7799" i="3" s="1" a="1"/>
  <c r="O7800" i="3"/>
  <c r="P7800" i="3" s="1"/>
  <c r="Q7800" i="3" s="1" a="1"/>
  <c r="O7801" i="3"/>
  <c r="P7801" i="3" s="1"/>
  <c r="Q7801" i="3" s="1" a="1"/>
  <c r="O7802" i="3"/>
  <c r="P7802" i="3" s="1"/>
  <c r="Q7802" i="3" s="1" a="1"/>
  <c r="O7803" i="3"/>
  <c r="P7803" i="3" s="1"/>
  <c r="Q7803" i="3" s="1" a="1"/>
  <c r="O7804" i="3"/>
  <c r="P7804" i="3" s="1"/>
  <c r="Q7804" i="3" s="1" a="1"/>
  <c r="O7805" i="3"/>
  <c r="P7805" i="3" s="1"/>
  <c r="Q7805" i="3" s="1" a="1"/>
  <c r="O7806" i="3"/>
  <c r="P7806" i="3" s="1"/>
  <c r="Q7806" i="3" s="1" a="1"/>
  <c r="O7807" i="3"/>
  <c r="P7807" i="3" s="1"/>
  <c r="Q7807" i="3" s="1" a="1"/>
  <c r="O7808" i="3"/>
  <c r="P7808" i="3" s="1"/>
  <c r="Q7808" i="3" s="1" a="1"/>
  <c r="O7809" i="3"/>
  <c r="P7809" i="3" s="1"/>
  <c r="Q7809" i="3" s="1" a="1"/>
  <c r="O7810" i="3"/>
  <c r="P7810" i="3" s="1"/>
  <c r="Q7810" i="3" s="1" a="1"/>
  <c r="O7811" i="3"/>
  <c r="P7811" i="3" s="1"/>
  <c r="Q7811" i="3" s="1" a="1"/>
  <c r="O7812" i="3"/>
  <c r="P7812" i="3" s="1"/>
  <c r="Q7812" i="3" s="1" a="1"/>
  <c r="O7813" i="3"/>
  <c r="P7813" i="3" s="1"/>
  <c r="Q7813" i="3" s="1" a="1"/>
  <c r="O7814" i="3"/>
  <c r="P7814" i="3" s="1"/>
  <c r="Q7814" i="3" s="1" a="1"/>
  <c r="O7815" i="3"/>
  <c r="P7815" i="3" s="1"/>
  <c r="Q7815" i="3" s="1" a="1"/>
  <c r="O7816" i="3"/>
  <c r="P7816" i="3" s="1"/>
  <c r="Q7816" i="3" s="1" a="1"/>
  <c r="O7817" i="3"/>
  <c r="P7817" i="3" s="1"/>
  <c r="Q7817" i="3" s="1" a="1"/>
  <c r="O7818" i="3"/>
  <c r="P7818" i="3" s="1"/>
  <c r="Q7818" i="3" s="1" a="1"/>
  <c r="O7819" i="3"/>
  <c r="P7819" i="3" s="1"/>
  <c r="Q7819" i="3" s="1" a="1"/>
  <c r="O7820" i="3"/>
  <c r="P7820" i="3" s="1"/>
  <c r="Q7820" i="3" s="1" a="1"/>
  <c r="O7821" i="3"/>
  <c r="P7821" i="3" s="1"/>
  <c r="Q7821" i="3" s="1" a="1"/>
  <c r="O7822" i="3"/>
  <c r="P7822" i="3" s="1"/>
  <c r="Q7822" i="3" s="1" a="1"/>
  <c r="O7823" i="3"/>
  <c r="P7823" i="3" s="1"/>
  <c r="Q7823" i="3" s="1" a="1"/>
  <c r="O7824" i="3"/>
  <c r="P7824" i="3" s="1"/>
  <c r="Q7824" i="3" s="1" a="1"/>
  <c r="O7825" i="3"/>
  <c r="P7825" i="3" s="1"/>
  <c r="Q7825" i="3" s="1" a="1"/>
  <c r="O7826" i="3"/>
  <c r="P7826" i="3" s="1"/>
  <c r="Q7826" i="3" s="1" a="1"/>
  <c r="O7827" i="3"/>
  <c r="P7827" i="3" s="1"/>
  <c r="Q7827" i="3" s="1" a="1"/>
  <c r="O7828" i="3"/>
  <c r="P7828" i="3" s="1"/>
  <c r="Q7828" i="3" s="1" a="1"/>
  <c r="O7829" i="3"/>
  <c r="P7829" i="3" s="1"/>
  <c r="Q7829" i="3" s="1" a="1"/>
  <c r="O7830" i="3"/>
  <c r="P7830" i="3" s="1"/>
  <c r="Q7830" i="3" s="1" a="1"/>
  <c r="O7831" i="3"/>
  <c r="P7831" i="3" s="1"/>
  <c r="Q7831" i="3" s="1" a="1"/>
  <c r="O7832" i="3"/>
  <c r="P7832" i="3" s="1"/>
  <c r="Q7832" i="3" s="1" a="1"/>
  <c r="O7833" i="3"/>
  <c r="P7833" i="3" s="1"/>
  <c r="Q7833" i="3" s="1" a="1"/>
  <c r="O7834" i="3"/>
  <c r="P7834" i="3" s="1"/>
  <c r="Q7834" i="3" s="1" a="1"/>
  <c r="O7835" i="3"/>
  <c r="P7835" i="3" s="1"/>
  <c r="Q7835" i="3" s="1" a="1"/>
  <c r="O7836" i="3"/>
  <c r="P7836" i="3" s="1"/>
  <c r="Q7836" i="3" s="1" a="1"/>
  <c r="O7837" i="3"/>
  <c r="P7837" i="3" s="1"/>
  <c r="Q7837" i="3" s="1" a="1"/>
  <c r="O7838" i="3"/>
  <c r="P7838" i="3" s="1"/>
  <c r="Q7838" i="3" s="1" a="1"/>
  <c r="O7839" i="3"/>
  <c r="P7839" i="3" s="1"/>
  <c r="Q7839" i="3" s="1" a="1"/>
  <c r="O7840" i="3"/>
  <c r="P7840" i="3" s="1"/>
  <c r="Q7840" i="3" s="1" a="1"/>
  <c r="O7841" i="3"/>
  <c r="P7841" i="3" s="1"/>
  <c r="Q7841" i="3" s="1" a="1"/>
  <c r="O7842" i="3"/>
  <c r="P7842" i="3" s="1"/>
  <c r="Q7842" i="3" s="1" a="1"/>
  <c r="O7843" i="3"/>
  <c r="P7843" i="3" s="1"/>
  <c r="Q7843" i="3" s="1" a="1"/>
  <c r="O7844" i="3"/>
  <c r="P7844" i="3" s="1"/>
  <c r="Q7844" i="3" s="1" a="1"/>
  <c r="O7845" i="3"/>
  <c r="P7845" i="3" s="1"/>
  <c r="Q7845" i="3" s="1" a="1"/>
  <c r="O7846" i="3"/>
  <c r="P7846" i="3" s="1"/>
  <c r="Q7846" i="3" s="1" a="1"/>
  <c r="O7847" i="3"/>
  <c r="P7847" i="3" s="1"/>
  <c r="Q7847" i="3" s="1" a="1"/>
  <c r="O7848" i="3"/>
  <c r="P7848" i="3" s="1"/>
  <c r="Q7848" i="3" s="1" a="1"/>
  <c r="O7849" i="3"/>
  <c r="P7849" i="3" s="1"/>
  <c r="Q7849" i="3" s="1" a="1"/>
  <c r="O7850" i="3"/>
  <c r="P7850" i="3" s="1"/>
  <c r="Q7850" i="3" s="1" a="1"/>
  <c r="O7851" i="3"/>
  <c r="P7851" i="3" s="1"/>
  <c r="Q7851" i="3" s="1" a="1"/>
  <c r="O7852" i="3"/>
  <c r="P7852" i="3" s="1"/>
  <c r="Q7852" i="3" s="1" a="1"/>
  <c r="O7853" i="3"/>
  <c r="P7853" i="3" s="1"/>
  <c r="Q7853" i="3" s="1" a="1"/>
  <c r="O7854" i="3"/>
  <c r="P7854" i="3" s="1"/>
  <c r="Q7854" i="3" s="1" a="1"/>
  <c r="O7855" i="3"/>
  <c r="P7855" i="3" s="1"/>
  <c r="Q7855" i="3" s="1" a="1"/>
  <c r="O7856" i="3"/>
  <c r="P7856" i="3" s="1"/>
  <c r="Q7856" i="3" s="1" a="1"/>
  <c r="O7857" i="3"/>
  <c r="P7857" i="3" s="1"/>
  <c r="Q7857" i="3" s="1" a="1"/>
  <c r="O7858" i="3"/>
  <c r="P7858" i="3" s="1"/>
  <c r="Q7858" i="3" s="1" a="1"/>
  <c r="O7859" i="3"/>
  <c r="P7859" i="3" s="1"/>
  <c r="Q7859" i="3" s="1" a="1"/>
  <c r="O7860" i="3"/>
  <c r="P7860" i="3" s="1"/>
  <c r="Q7860" i="3" s="1" a="1"/>
  <c r="O7861" i="3"/>
  <c r="P7861" i="3" s="1"/>
  <c r="Q7861" i="3" s="1" a="1"/>
  <c r="O7862" i="3"/>
  <c r="P7862" i="3" s="1"/>
  <c r="Q7862" i="3" s="1" a="1"/>
  <c r="O7863" i="3"/>
  <c r="P7863" i="3" s="1"/>
  <c r="Q7863" i="3" s="1" a="1"/>
  <c r="O7864" i="3"/>
  <c r="P7864" i="3" s="1"/>
  <c r="Q7864" i="3" s="1" a="1"/>
  <c r="O7865" i="3"/>
  <c r="P7865" i="3" s="1"/>
  <c r="Q7865" i="3" s="1" a="1"/>
  <c r="O7866" i="3"/>
  <c r="P7866" i="3" s="1"/>
  <c r="Q7866" i="3" s="1" a="1"/>
  <c r="O7867" i="3"/>
  <c r="P7867" i="3" s="1"/>
  <c r="Q7867" i="3" s="1" a="1"/>
  <c r="O7868" i="3"/>
  <c r="P7868" i="3" s="1"/>
  <c r="Q7868" i="3" s="1" a="1"/>
  <c r="O7869" i="3"/>
  <c r="P7869" i="3" s="1"/>
  <c r="Q7869" i="3" s="1" a="1"/>
  <c r="O7870" i="3"/>
  <c r="P7870" i="3" s="1"/>
  <c r="Q7870" i="3" s="1" a="1"/>
  <c r="O7871" i="3"/>
  <c r="P7871" i="3" s="1"/>
  <c r="Q7871" i="3" s="1" a="1"/>
  <c r="O7872" i="3"/>
  <c r="P7872" i="3" s="1"/>
  <c r="Q7872" i="3" s="1" a="1"/>
  <c r="O7873" i="3"/>
  <c r="P7873" i="3" s="1"/>
  <c r="Q7873" i="3" s="1" a="1"/>
  <c r="O7874" i="3"/>
  <c r="P7874" i="3" s="1"/>
  <c r="Q7874" i="3" s="1" a="1"/>
  <c r="O7875" i="3"/>
  <c r="P7875" i="3" s="1"/>
  <c r="Q7875" i="3" s="1" a="1"/>
  <c r="O7876" i="3"/>
  <c r="P7876" i="3" s="1"/>
  <c r="Q7876" i="3" s="1" a="1"/>
  <c r="O7877" i="3"/>
  <c r="P7877" i="3" s="1"/>
  <c r="Q7877" i="3" s="1" a="1"/>
  <c r="O7878" i="3"/>
  <c r="P7878" i="3" s="1"/>
  <c r="Q7878" i="3" s="1" a="1"/>
  <c r="O7879" i="3"/>
  <c r="P7879" i="3" s="1"/>
  <c r="Q7879" i="3" s="1" a="1"/>
  <c r="O7880" i="3"/>
  <c r="P7880" i="3" s="1"/>
  <c r="Q7880" i="3" s="1" a="1"/>
  <c r="O7881" i="3"/>
  <c r="P7881" i="3" s="1"/>
  <c r="Q7881" i="3" s="1" a="1"/>
  <c r="O7882" i="3"/>
  <c r="P7882" i="3" s="1"/>
  <c r="Q7882" i="3" s="1" a="1"/>
  <c r="O7883" i="3"/>
  <c r="P7883" i="3" s="1"/>
  <c r="Q7883" i="3" s="1" a="1"/>
  <c r="O7884" i="3"/>
  <c r="P7884" i="3" s="1"/>
  <c r="Q7884" i="3" s="1" a="1"/>
  <c r="O7885" i="3"/>
  <c r="P7885" i="3" s="1"/>
  <c r="Q7885" i="3" s="1" a="1"/>
  <c r="O7886" i="3"/>
  <c r="P7886" i="3" s="1"/>
  <c r="Q7886" i="3" s="1" a="1"/>
  <c r="O7887" i="3"/>
  <c r="P7887" i="3" s="1"/>
  <c r="Q7887" i="3" s="1" a="1"/>
  <c r="O7888" i="3"/>
  <c r="P7888" i="3" s="1"/>
  <c r="Q7888" i="3" s="1" a="1"/>
  <c r="O7889" i="3"/>
  <c r="P7889" i="3" s="1"/>
  <c r="Q7889" i="3" s="1" a="1"/>
  <c r="O7890" i="3"/>
  <c r="P7890" i="3" s="1"/>
  <c r="Q7890" i="3" s="1" a="1"/>
  <c r="O7891" i="3"/>
  <c r="P7891" i="3" s="1"/>
  <c r="Q7891" i="3" s="1" a="1"/>
  <c r="O7892" i="3"/>
  <c r="P7892" i="3" s="1"/>
  <c r="Q7892" i="3" s="1" a="1"/>
  <c r="O7893" i="3"/>
  <c r="P7893" i="3" s="1"/>
  <c r="Q7893" i="3" s="1" a="1"/>
  <c r="O7894" i="3"/>
  <c r="P7894" i="3" s="1"/>
  <c r="Q7894" i="3" s="1" a="1"/>
  <c r="O7895" i="3"/>
  <c r="P7895" i="3" s="1"/>
  <c r="Q7895" i="3" s="1" a="1"/>
  <c r="O7896" i="3"/>
  <c r="P7896" i="3" s="1"/>
  <c r="Q7896" i="3" s="1" a="1"/>
  <c r="O7897" i="3"/>
  <c r="P7897" i="3" s="1"/>
  <c r="Q7897" i="3" s="1" a="1"/>
  <c r="O7898" i="3"/>
  <c r="P7898" i="3" s="1"/>
  <c r="Q7898" i="3" s="1" a="1"/>
  <c r="O7899" i="3"/>
  <c r="P7899" i="3" s="1"/>
  <c r="Q7899" i="3" s="1" a="1"/>
  <c r="O7900" i="3"/>
  <c r="P7900" i="3" s="1"/>
  <c r="Q7900" i="3" s="1" a="1"/>
  <c r="O7901" i="3"/>
  <c r="P7901" i="3" s="1"/>
  <c r="Q7901" i="3" s="1" a="1"/>
  <c r="O7902" i="3"/>
  <c r="P7902" i="3" s="1"/>
  <c r="Q7902" i="3" s="1" a="1"/>
  <c r="O7903" i="3"/>
  <c r="P7903" i="3" s="1"/>
  <c r="Q7903" i="3" s="1" a="1"/>
  <c r="O7904" i="3"/>
  <c r="P7904" i="3" s="1"/>
  <c r="Q7904" i="3" s="1" a="1"/>
  <c r="O7905" i="3"/>
  <c r="P7905" i="3" s="1"/>
  <c r="Q7905" i="3" s="1" a="1"/>
  <c r="O7906" i="3"/>
  <c r="P7906" i="3" s="1"/>
  <c r="Q7906" i="3" s="1" a="1"/>
  <c r="O7907" i="3"/>
  <c r="P7907" i="3" s="1"/>
  <c r="Q7907" i="3" s="1" a="1"/>
  <c r="O7908" i="3"/>
  <c r="P7908" i="3" s="1"/>
  <c r="Q7908" i="3" s="1" a="1"/>
  <c r="O7909" i="3"/>
  <c r="P7909" i="3" s="1"/>
  <c r="Q7909" i="3" s="1" a="1"/>
  <c r="O7910" i="3"/>
  <c r="P7910" i="3" s="1"/>
  <c r="Q7910" i="3" s="1" a="1"/>
  <c r="O7911" i="3"/>
  <c r="P7911" i="3" s="1"/>
  <c r="Q7911" i="3" s="1" a="1"/>
  <c r="O7912" i="3"/>
  <c r="P7912" i="3" s="1"/>
  <c r="Q7912" i="3" s="1" a="1"/>
  <c r="O7913" i="3"/>
  <c r="P7913" i="3" s="1"/>
  <c r="Q7913" i="3" s="1" a="1"/>
  <c r="O7914" i="3"/>
  <c r="P7914" i="3" s="1"/>
  <c r="Q7914" i="3" s="1" a="1"/>
  <c r="O7915" i="3"/>
  <c r="P7915" i="3" s="1"/>
  <c r="Q7915" i="3" s="1" a="1"/>
  <c r="O7916" i="3"/>
  <c r="P7916" i="3" s="1"/>
  <c r="Q7916" i="3" s="1" a="1"/>
  <c r="O7917" i="3"/>
  <c r="P7917" i="3" s="1"/>
  <c r="Q7917" i="3" s="1" a="1"/>
  <c r="O7918" i="3"/>
  <c r="P7918" i="3" s="1"/>
  <c r="Q7918" i="3" s="1" a="1"/>
  <c r="O7919" i="3"/>
  <c r="P7919" i="3" s="1"/>
  <c r="Q7919" i="3" s="1" a="1"/>
  <c r="O7920" i="3"/>
  <c r="P7920" i="3" s="1"/>
  <c r="Q7920" i="3" s="1" a="1"/>
  <c r="O7921" i="3"/>
  <c r="P7921" i="3" s="1"/>
  <c r="Q7921" i="3" s="1" a="1"/>
  <c r="O7922" i="3"/>
  <c r="P7922" i="3" s="1"/>
  <c r="Q7922" i="3" s="1" a="1"/>
  <c r="O7923" i="3"/>
  <c r="P7923" i="3" s="1"/>
  <c r="Q7923" i="3" s="1" a="1"/>
  <c r="O7924" i="3"/>
  <c r="P7924" i="3" s="1"/>
  <c r="Q7924" i="3" s="1" a="1"/>
  <c r="O7925" i="3"/>
  <c r="P7925" i="3" s="1"/>
  <c r="Q7925" i="3" s="1" a="1"/>
  <c r="O7926" i="3"/>
  <c r="P7926" i="3" s="1"/>
  <c r="Q7926" i="3" s="1" a="1"/>
  <c r="O7927" i="3"/>
  <c r="P7927" i="3" s="1"/>
  <c r="Q7927" i="3" s="1" a="1"/>
  <c r="O7928" i="3"/>
  <c r="P7928" i="3" s="1"/>
  <c r="Q7928" i="3" s="1" a="1"/>
  <c r="O7929" i="3"/>
  <c r="P7929" i="3" s="1"/>
  <c r="Q7929" i="3" s="1" a="1"/>
  <c r="O7930" i="3"/>
  <c r="P7930" i="3" s="1"/>
  <c r="Q7930" i="3" s="1" a="1"/>
  <c r="O7931" i="3"/>
  <c r="P7931" i="3" s="1"/>
  <c r="Q7931" i="3" s="1" a="1"/>
  <c r="O7932" i="3"/>
  <c r="P7932" i="3" s="1"/>
  <c r="Q7932" i="3" s="1" a="1"/>
  <c r="O7933" i="3"/>
  <c r="P7933" i="3" s="1"/>
  <c r="Q7933" i="3" s="1" a="1"/>
  <c r="O7934" i="3"/>
  <c r="P7934" i="3" s="1"/>
  <c r="Q7934" i="3" s="1" a="1"/>
  <c r="O7935" i="3"/>
  <c r="P7935" i="3" s="1"/>
  <c r="Q7935" i="3" s="1" a="1"/>
  <c r="O7936" i="3"/>
  <c r="P7936" i="3" s="1"/>
  <c r="Q7936" i="3" s="1" a="1"/>
  <c r="O7937" i="3"/>
  <c r="P7937" i="3" s="1"/>
  <c r="Q7937" i="3" s="1" a="1"/>
  <c r="O7938" i="3"/>
  <c r="P7938" i="3" s="1"/>
  <c r="Q7938" i="3" s="1" a="1"/>
  <c r="O7939" i="3"/>
  <c r="P7939" i="3" s="1"/>
  <c r="Q7939" i="3" s="1" a="1"/>
  <c r="O7940" i="3"/>
  <c r="P7940" i="3" s="1"/>
  <c r="Q7940" i="3" s="1" a="1"/>
  <c r="O7941" i="3"/>
  <c r="P7941" i="3" s="1"/>
  <c r="Q7941" i="3" s="1" a="1"/>
  <c r="O7942" i="3"/>
  <c r="P7942" i="3" s="1"/>
  <c r="Q7942" i="3" s="1" a="1"/>
  <c r="O7943" i="3"/>
  <c r="P7943" i="3" s="1"/>
  <c r="Q7943" i="3" s="1" a="1"/>
  <c r="O7944" i="3"/>
  <c r="P7944" i="3" s="1"/>
  <c r="Q7944" i="3" s="1" a="1"/>
  <c r="O7945" i="3"/>
  <c r="P7945" i="3" s="1"/>
  <c r="Q7945" i="3" s="1" a="1"/>
  <c r="O7946" i="3"/>
  <c r="P7946" i="3" s="1"/>
  <c r="Q7946" i="3" s="1" a="1"/>
  <c r="O7947" i="3"/>
  <c r="P7947" i="3" s="1"/>
  <c r="Q7947" i="3" s="1" a="1"/>
  <c r="O7948" i="3"/>
  <c r="P7948" i="3" s="1"/>
  <c r="Q7948" i="3" s="1" a="1"/>
  <c r="O7949" i="3"/>
  <c r="P7949" i="3" s="1"/>
  <c r="Q7949" i="3" s="1" a="1"/>
  <c r="O7950" i="3"/>
  <c r="P7950" i="3" s="1"/>
  <c r="Q7950" i="3" s="1" a="1"/>
  <c r="O7951" i="3"/>
  <c r="P7951" i="3" s="1"/>
  <c r="Q7951" i="3" s="1" a="1"/>
  <c r="O7952" i="3"/>
  <c r="P7952" i="3" s="1"/>
  <c r="Q7952" i="3" s="1" a="1"/>
  <c r="O7953" i="3"/>
  <c r="P7953" i="3" s="1"/>
  <c r="Q7953" i="3" s="1" a="1"/>
  <c r="O7954" i="3"/>
  <c r="P7954" i="3" s="1"/>
  <c r="Q7954" i="3" s="1" a="1"/>
  <c r="O7955" i="3"/>
  <c r="P7955" i="3" s="1"/>
  <c r="Q7955" i="3" s="1" a="1"/>
  <c r="O7956" i="3"/>
  <c r="P7956" i="3" s="1"/>
  <c r="Q7956" i="3" s="1" a="1"/>
  <c r="O7957" i="3"/>
  <c r="P7957" i="3" s="1"/>
  <c r="Q7957" i="3" s="1" a="1"/>
  <c r="O7958" i="3"/>
  <c r="P7958" i="3" s="1"/>
  <c r="Q7958" i="3" s="1" a="1"/>
  <c r="O7959" i="3"/>
  <c r="P7959" i="3" s="1"/>
  <c r="Q7959" i="3" s="1" a="1"/>
  <c r="O7960" i="3"/>
  <c r="P7960" i="3" s="1"/>
  <c r="Q7960" i="3" s="1" a="1"/>
  <c r="O7961" i="3"/>
  <c r="P7961" i="3" s="1"/>
  <c r="Q7961" i="3" s="1" a="1"/>
  <c r="O7962" i="3"/>
  <c r="P7962" i="3" s="1"/>
  <c r="Q7962" i="3" s="1" a="1"/>
  <c r="O7963" i="3"/>
  <c r="P7963" i="3" s="1"/>
  <c r="Q7963" i="3" s="1" a="1"/>
  <c r="O7964" i="3"/>
  <c r="P7964" i="3" s="1"/>
  <c r="Q7964" i="3" s="1" a="1"/>
  <c r="O7965" i="3"/>
  <c r="P7965" i="3" s="1"/>
  <c r="Q7965" i="3" s="1" a="1"/>
  <c r="O7966" i="3"/>
  <c r="P7966" i="3" s="1"/>
  <c r="Q7966" i="3" s="1" a="1"/>
  <c r="O7967" i="3"/>
  <c r="P7967" i="3" s="1"/>
  <c r="Q7967" i="3" s="1" a="1"/>
  <c r="O7968" i="3"/>
  <c r="P7968" i="3" s="1"/>
  <c r="Q7968" i="3" s="1" a="1"/>
  <c r="O7969" i="3"/>
  <c r="P7969" i="3" s="1"/>
  <c r="Q7969" i="3" s="1" a="1"/>
  <c r="O7970" i="3"/>
  <c r="P7970" i="3" s="1"/>
  <c r="Q7970" i="3" s="1" a="1"/>
  <c r="O7971" i="3"/>
  <c r="P7971" i="3" s="1"/>
  <c r="Q7971" i="3" s="1" a="1"/>
  <c r="O7972" i="3"/>
  <c r="P7972" i="3" s="1"/>
  <c r="Q7972" i="3" s="1" a="1"/>
  <c r="O7973" i="3"/>
  <c r="P7973" i="3" s="1"/>
  <c r="Q7973" i="3" s="1" a="1"/>
  <c r="O7974" i="3"/>
  <c r="P7974" i="3" s="1"/>
  <c r="Q7974" i="3" s="1" a="1"/>
  <c r="O7975" i="3"/>
  <c r="P7975" i="3" s="1"/>
  <c r="Q7975" i="3" s="1" a="1"/>
  <c r="O7976" i="3"/>
  <c r="P7976" i="3" s="1"/>
  <c r="Q7976" i="3" s="1" a="1"/>
  <c r="O7977" i="3"/>
  <c r="P7977" i="3" s="1"/>
  <c r="Q7977" i="3" s="1" a="1"/>
  <c r="O7978" i="3"/>
  <c r="P7978" i="3" s="1"/>
  <c r="Q7978" i="3" s="1" a="1"/>
  <c r="O7979" i="3"/>
  <c r="P7979" i="3" s="1"/>
  <c r="Q7979" i="3" s="1" a="1"/>
  <c r="O7980" i="3"/>
  <c r="P7980" i="3" s="1"/>
  <c r="Q7980" i="3" s="1" a="1"/>
  <c r="O7981" i="3"/>
  <c r="P7981" i="3" s="1"/>
  <c r="Q7981" i="3" s="1" a="1"/>
  <c r="O7982" i="3"/>
  <c r="P7982" i="3" s="1"/>
  <c r="Q7982" i="3" s="1" a="1"/>
  <c r="O7983" i="3"/>
  <c r="P7983" i="3" s="1"/>
  <c r="Q7983" i="3" s="1" a="1"/>
  <c r="O7984" i="3"/>
  <c r="P7984" i="3" s="1"/>
  <c r="Q7984" i="3" s="1" a="1"/>
  <c r="O7985" i="3"/>
  <c r="P7985" i="3" s="1"/>
  <c r="Q7985" i="3" s="1" a="1"/>
  <c r="O7986" i="3"/>
  <c r="P7986" i="3" s="1"/>
  <c r="Q7986" i="3" s="1" a="1"/>
  <c r="O7987" i="3"/>
  <c r="P7987" i="3" s="1"/>
  <c r="Q7987" i="3" s="1" a="1"/>
  <c r="O7988" i="3"/>
  <c r="P7988" i="3" s="1"/>
  <c r="Q7988" i="3" s="1" a="1"/>
  <c r="O7989" i="3"/>
  <c r="P7989" i="3" s="1"/>
  <c r="Q7989" i="3" s="1" a="1"/>
  <c r="O7990" i="3"/>
  <c r="P7990" i="3" s="1"/>
  <c r="Q7990" i="3" s="1" a="1"/>
  <c r="O7991" i="3"/>
  <c r="P7991" i="3" s="1"/>
  <c r="Q7991" i="3" s="1" a="1"/>
  <c r="O7992" i="3"/>
  <c r="P7992" i="3" s="1"/>
  <c r="Q7992" i="3" s="1" a="1"/>
  <c r="O7993" i="3"/>
  <c r="P7993" i="3" s="1"/>
  <c r="Q7993" i="3" s="1" a="1"/>
  <c r="O7994" i="3"/>
  <c r="P7994" i="3" s="1"/>
  <c r="Q7994" i="3" s="1" a="1"/>
  <c r="O7995" i="3"/>
  <c r="P7995" i="3" s="1"/>
  <c r="Q7995" i="3" s="1" a="1"/>
  <c r="O7996" i="3"/>
  <c r="P7996" i="3" s="1"/>
  <c r="Q7996" i="3" s="1" a="1"/>
  <c r="O7997" i="3"/>
  <c r="P7997" i="3" s="1"/>
  <c r="Q7997" i="3" s="1" a="1"/>
  <c r="O7998" i="3"/>
  <c r="P7998" i="3" s="1"/>
  <c r="Q7998" i="3" s="1" a="1"/>
  <c r="O7999" i="3"/>
  <c r="P7999" i="3" s="1"/>
  <c r="Q7999" i="3" s="1" a="1"/>
  <c r="O8000" i="3"/>
  <c r="P8000" i="3" s="1"/>
  <c r="Q8000" i="3" s="1" a="1"/>
  <c r="O8001" i="3"/>
  <c r="P8001" i="3" s="1"/>
  <c r="Q8001" i="3" s="1" a="1"/>
  <c r="O8002" i="3"/>
  <c r="P8002" i="3" s="1"/>
  <c r="Q8002" i="3" s="1" a="1"/>
  <c r="O8003" i="3"/>
  <c r="P8003" i="3" s="1"/>
  <c r="Q8003" i="3" s="1" a="1"/>
  <c r="O8004" i="3"/>
  <c r="P8004" i="3" s="1"/>
  <c r="Q8004" i="3" s="1" a="1"/>
  <c r="O8005" i="3"/>
  <c r="P8005" i="3" s="1"/>
  <c r="Q8005" i="3" s="1" a="1"/>
  <c r="O8006" i="3"/>
  <c r="P8006" i="3" s="1"/>
  <c r="Q8006" i="3" s="1" a="1"/>
  <c r="O8007" i="3"/>
  <c r="P8007" i="3" s="1"/>
  <c r="Q8007" i="3" s="1" a="1"/>
  <c r="O8008" i="3"/>
  <c r="P8008" i="3" s="1"/>
  <c r="Q8008" i="3" s="1" a="1"/>
  <c r="O8009" i="3"/>
  <c r="P8009" i="3" s="1"/>
  <c r="Q8009" i="3" s="1" a="1"/>
  <c r="O8010" i="3"/>
  <c r="P8010" i="3" s="1"/>
  <c r="Q8010" i="3" s="1" a="1"/>
  <c r="O8011" i="3"/>
  <c r="P8011" i="3" s="1"/>
  <c r="Q8011" i="3" s="1" a="1"/>
  <c r="O8012" i="3"/>
  <c r="P8012" i="3" s="1"/>
  <c r="Q8012" i="3" s="1" a="1"/>
  <c r="O8013" i="3"/>
  <c r="P8013" i="3" s="1"/>
  <c r="Q8013" i="3" s="1" a="1"/>
  <c r="O8014" i="3"/>
  <c r="P8014" i="3" s="1"/>
  <c r="Q8014" i="3" s="1" a="1"/>
  <c r="O8015" i="3"/>
  <c r="P8015" i="3" s="1"/>
  <c r="Q8015" i="3" s="1" a="1"/>
  <c r="O8016" i="3"/>
  <c r="P8016" i="3" s="1"/>
  <c r="Q8016" i="3" s="1" a="1"/>
  <c r="O8017" i="3"/>
  <c r="P8017" i="3" s="1"/>
  <c r="Q8017" i="3" s="1" a="1"/>
  <c r="O8018" i="3"/>
  <c r="P8018" i="3" s="1"/>
  <c r="Q8018" i="3" s="1" a="1"/>
  <c r="O8019" i="3"/>
  <c r="P8019" i="3" s="1"/>
  <c r="Q8019" i="3" s="1" a="1"/>
  <c r="O8020" i="3"/>
  <c r="P8020" i="3" s="1"/>
  <c r="Q8020" i="3" s="1" a="1"/>
  <c r="O8021" i="3"/>
  <c r="P8021" i="3" s="1"/>
  <c r="Q8021" i="3" s="1" a="1"/>
  <c r="O8022" i="3"/>
  <c r="P8022" i="3" s="1"/>
  <c r="Q8022" i="3" s="1" a="1"/>
  <c r="O8023" i="3"/>
  <c r="P8023" i="3" s="1"/>
  <c r="Q8023" i="3" s="1" a="1"/>
  <c r="O8024" i="3"/>
  <c r="P8024" i="3" s="1"/>
  <c r="Q8024" i="3" s="1" a="1"/>
  <c r="O8025" i="3"/>
  <c r="P8025" i="3" s="1"/>
  <c r="Q8025" i="3" s="1" a="1"/>
  <c r="O8026" i="3"/>
  <c r="P8026" i="3" s="1"/>
  <c r="Q8026" i="3" s="1" a="1"/>
  <c r="O8027" i="3"/>
  <c r="P8027" i="3" s="1"/>
  <c r="Q8027" i="3" s="1" a="1"/>
  <c r="O8028" i="3"/>
  <c r="P8028" i="3" s="1"/>
  <c r="Q8028" i="3" s="1" a="1"/>
  <c r="O8029" i="3"/>
  <c r="P8029" i="3" s="1"/>
  <c r="Q8029" i="3" s="1" a="1"/>
  <c r="O8030" i="3"/>
  <c r="P8030" i="3" s="1"/>
  <c r="Q8030" i="3" s="1" a="1"/>
  <c r="O8031" i="3"/>
  <c r="P8031" i="3" s="1"/>
  <c r="Q8031" i="3" s="1" a="1"/>
  <c r="O8032" i="3"/>
  <c r="P8032" i="3" s="1"/>
  <c r="Q8032" i="3" s="1" a="1"/>
  <c r="O8033" i="3"/>
  <c r="P8033" i="3" s="1"/>
  <c r="Q8033" i="3" s="1" a="1"/>
  <c r="O8034" i="3"/>
  <c r="P8034" i="3" s="1"/>
  <c r="Q8034" i="3" s="1" a="1"/>
  <c r="O8035" i="3"/>
  <c r="P8035" i="3" s="1"/>
  <c r="Q8035" i="3" s="1" a="1"/>
  <c r="O8036" i="3"/>
  <c r="P8036" i="3" s="1"/>
  <c r="Q8036" i="3" s="1" a="1"/>
  <c r="O8037" i="3"/>
  <c r="P8037" i="3" s="1"/>
  <c r="Q8037" i="3" s="1" a="1"/>
  <c r="O8038" i="3"/>
  <c r="P8038" i="3" s="1"/>
  <c r="Q8038" i="3" s="1" a="1"/>
  <c r="O8039" i="3"/>
  <c r="P8039" i="3" s="1"/>
  <c r="Q8039" i="3" s="1" a="1"/>
  <c r="O8040" i="3"/>
  <c r="P8040" i="3" s="1"/>
  <c r="Q8040" i="3" s="1" a="1"/>
  <c r="O8041" i="3"/>
  <c r="P8041" i="3" s="1"/>
  <c r="Q8041" i="3" s="1" a="1"/>
  <c r="O8042" i="3"/>
  <c r="P8042" i="3" s="1"/>
  <c r="Q8042" i="3" s="1" a="1"/>
  <c r="O8043" i="3"/>
  <c r="P8043" i="3" s="1"/>
  <c r="Q8043" i="3" s="1" a="1"/>
  <c r="O8044" i="3"/>
  <c r="P8044" i="3" s="1"/>
  <c r="Q8044" i="3" s="1" a="1"/>
  <c r="O8045" i="3"/>
  <c r="P8045" i="3" s="1"/>
  <c r="Q8045" i="3" s="1" a="1"/>
  <c r="O8046" i="3"/>
  <c r="P8046" i="3" s="1"/>
  <c r="Q8046" i="3" s="1" a="1"/>
  <c r="O8047" i="3"/>
  <c r="P8047" i="3" s="1"/>
  <c r="Q8047" i="3" s="1" a="1"/>
  <c r="O8048" i="3"/>
  <c r="P8048" i="3" s="1"/>
  <c r="Q8048" i="3" s="1" a="1"/>
  <c r="O8049" i="3"/>
  <c r="P8049" i="3" s="1"/>
  <c r="Q8049" i="3" s="1" a="1"/>
  <c r="O8050" i="3"/>
  <c r="P8050" i="3" s="1"/>
  <c r="Q8050" i="3" s="1" a="1"/>
  <c r="O8051" i="3"/>
  <c r="P8051" i="3" s="1"/>
  <c r="Q8051" i="3" s="1" a="1"/>
  <c r="O8052" i="3"/>
  <c r="P8052" i="3" s="1"/>
  <c r="Q8052" i="3" s="1" a="1"/>
  <c r="O8053" i="3"/>
  <c r="P8053" i="3" s="1"/>
  <c r="Q8053" i="3" s="1" a="1"/>
  <c r="O8054" i="3"/>
  <c r="P8054" i="3" s="1"/>
  <c r="Q8054" i="3" s="1" a="1"/>
  <c r="O8055" i="3"/>
  <c r="P8055" i="3" s="1"/>
  <c r="Q8055" i="3" s="1" a="1"/>
  <c r="O8056" i="3"/>
  <c r="P8056" i="3" s="1"/>
  <c r="Q8056" i="3" s="1" a="1"/>
  <c r="O8057" i="3"/>
  <c r="P8057" i="3" s="1"/>
  <c r="Q8057" i="3" s="1" a="1"/>
  <c r="O8058" i="3"/>
  <c r="P8058" i="3" s="1"/>
  <c r="Q8058" i="3" s="1" a="1"/>
  <c r="O8059" i="3"/>
  <c r="P8059" i="3" s="1"/>
  <c r="Q8059" i="3" s="1" a="1"/>
  <c r="O8060" i="3"/>
  <c r="P8060" i="3" s="1"/>
  <c r="Q8060" i="3" s="1" a="1"/>
  <c r="O8061" i="3"/>
  <c r="P8061" i="3" s="1"/>
  <c r="Q8061" i="3" s="1" a="1"/>
  <c r="O8062" i="3"/>
  <c r="P8062" i="3" s="1"/>
  <c r="Q8062" i="3" s="1" a="1"/>
  <c r="O8063" i="3"/>
  <c r="P8063" i="3" s="1"/>
  <c r="Q8063" i="3" s="1" a="1"/>
  <c r="O8064" i="3"/>
  <c r="P8064" i="3" s="1"/>
  <c r="Q8064" i="3" s="1" a="1"/>
  <c r="O8065" i="3"/>
  <c r="P8065" i="3" s="1"/>
  <c r="Q8065" i="3" s="1" a="1"/>
  <c r="O8066" i="3"/>
  <c r="P8066" i="3" s="1"/>
  <c r="Q8066" i="3" s="1" a="1"/>
  <c r="O8067" i="3"/>
  <c r="P8067" i="3" s="1"/>
  <c r="Q8067" i="3" s="1" a="1"/>
  <c r="O8068" i="3"/>
  <c r="P8068" i="3" s="1"/>
  <c r="Q8068" i="3" s="1" a="1"/>
  <c r="O8069" i="3"/>
  <c r="P8069" i="3" s="1"/>
  <c r="Q8069" i="3" s="1" a="1"/>
  <c r="O8070" i="3"/>
  <c r="P8070" i="3" s="1"/>
  <c r="Q8070" i="3" s="1" a="1"/>
  <c r="O8071" i="3"/>
  <c r="P8071" i="3" s="1"/>
  <c r="Q8071" i="3" s="1" a="1"/>
  <c r="O8072" i="3"/>
  <c r="P8072" i="3" s="1"/>
  <c r="Q8072" i="3" s="1" a="1"/>
  <c r="O8073" i="3"/>
  <c r="P8073" i="3" s="1"/>
  <c r="Q8073" i="3" s="1" a="1"/>
  <c r="O8074" i="3"/>
  <c r="P8074" i="3" s="1"/>
  <c r="Q8074" i="3" s="1" a="1"/>
  <c r="O8075" i="3"/>
  <c r="P8075" i="3" s="1"/>
  <c r="Q8075" i="3" s="1" a="1"/>
  <c r="O8076" i="3"/>
  <c r="P8076" i="3" s="1"/>
  <c r="Q8076" i="3" s="1" a="1"/>
  <c r="O8077" i="3"/>
  <c r="P8077" i="3" s="1"/>
  <c r="Q8077" i="3" s="1" a="1"/>
  <c r="O8078" i="3"/>
  <c r="P8078" i="3" s="1"/>
  <c r="Q8078" i="3" s="1" a="1"/>
  <c r="O8079" i="3"/>
  <c r="P8079" i="3" s="1"/>
  <c r="Q8079" i="3" s="1" a="1"/>
  <c r="O8080" i="3"/>
  <c r="P8080" i="3" s="1"/>
  <c r="Q8080" i="3" s="1" a="1"/>
  <c r="O8081" i="3"/>
  <c r="P8081" i="3" s="1"/>
  <c r="Q8081" i="3" s="1" a="1"/>
  <c r="O8082" i="3"/>
  <c r="P8082" i="3" s="1"/>
  <c r="Q8082" i="3" s="1" a="1"/>
  <c r="O8083" i="3"/>
  <c r="P8083" i="3" s="1"/>
  <c r="Q8083" i="3" s="1" a="1"/>
  <c r="O8084" i="3"/>
  <c r="P8084" i="3" s="1"/>
  <c r="Q8084" i="3" s="1" a="1"/>
  <c r="O8085" i="3"/>
  <c r="P8085" i="3" s="1"/>
  <c r="Q8085" i="3" s="1" a="1"/>
  <c r="O8086" i="3"/>
  <c r="P8086" i="3" s="1"/>
  <c r="Q8086" i="3" s="1" a="1"/>
  <c r="O8087" i="3"/>
  <c r="P8087" i="3" s="1"/>
  <c r="Q8087" i="3" s="1" a="1"/>
  <c r="O8088" i="3"/>
  <c r="P8088" i="3" s="1"/>
  <c r="Q8088" i="3" s="1" a="1"/>
  <c r="O8089" i="3"/>
  <c r="P8089" i="3" s="1"/>
  <c r="Q8089" i="3" s="1" a="1"/>
  <c r="O8090" i="3"/>
  <c r="P8090" i="3" s="1"/>
  <c r="Q8090" i="3" s="1" a="1"/>
  <c r="O8091" i="3"/>
  <c r="P8091" i="3" s="1"/>
  <c r="Q8091" i="3" s="1" a="1"/>
  <c r="O8092" i="3"/>
  <c r="P8092" i="3" s="1"/>
  <c r="Q8092" i="3" s="1" a="1"/>
  <c r="O8093" i="3"/>
  <c r="P8093" i="3" s="1"/>
  <c r="Q8093" i="3" s="1" a="1"/>
  <c r="O8094" i="3"/>
  <c r="P8094" i="3" s="1"/>
  <c r="Q8094" i="3" s="1" a="1"/>
  <c r="O8095" i="3"/>
  <c r="P8095" i="3" s="1"/>
  <c r="Q8095" i="3" s="1" a="1"/>
  <c r="O8096" i="3"/>
  <c r="P8096" i="3" s="1"/>
  <c r="Q8096" i="3" s="1" a="1"/>
  <c r="O8097" i="3"/>
  <c r="P8097" i="3" s="1"/>
  <c r="Q8097" i="3" s="1" a="1"/>
  <c r="O8098" i="3"/>
  <c r="P8098" i="3" s="1"/>
  <c r="Q8098" i="3" s="1" a="1"/>
  <c r="O8099" i="3"/>
  <c r="P8099" i="3" s="1"/>
  <c r="Q8099" i="3" s="1" a="1"/>
  <c r="O8100" i="3"/>
  <c r="P8100" i="3" s="1"/>
  <c r="Q8100" i="3" s="1" a="1"/>
  <c r="O8101" i="3"/>
  <c r="P8101" i="3" s="1"/>
  <c r="Q8101" i="3" s="1" a="1"/>
  <c r="O8102" i="3"/>
  <c r="P8102" i="3" s="1"/>
  <c r="Q8102" i="3" s="1" a="1"/>
  <c r="O8103" i="3"/>
  <c r="P8103" i="3" s="1"/>
  <c r="Q8103" i="3" s="1" a="1"/>
  <c r="O8104" i="3"/>
  <c r="P8104" i="3" s="1"/>
  <c r="Q8104" i="3" s="1" a="1"/>
  <c r="O8105" i="3"/>
  <c r="P8105" i="3" s="1"/>
  <c r="Q8105" i="3" s="1" a="1"/>
  <c r="O8106" i="3"/>
  <c r="P8106" i="3" s="1"/>
  <c r="Q8106" i="3" s="1" a="1"/>
  <c r="O8107" i="3"/>
  <c r="P8107" i="3" s="1"/>
  <c r="Q8107" i="3" s="1" a="1"/>
  <c r="O8108" i="3"/>
  <c r="P8108" i="3" s="1"/>
  <c r="Q8108" i="3" s="1" a="1"/>
  <c r="O8109" i="3"/>
  <c r="P8109" i="3" s="1"/>
  <c r="Q8109" i="3" s="1" a="1"/>
  <c r="O8110" i="3"/>
  <c r="P8110" i="3" s="1"/>
  <c r="Q8110" i="3" s="1" a="1"/>
  <c r="O8111" i="3"/>
  <c r="P8111" i="3" s="1"/>
  <c r="Q8111" i="3" s="1" a="1"/>
  <c r="O8112" i="3"/>
  <c r="P8112" i="3" s="1"/>
  <c r="Q8112" i="3" s="1" a="1"/>
  <c r="O8113" i="3"/>
  <c r="P8113" i="3" s="1"/>
  <c r="Q8113" i="3" s="1" a="1"/>
  <c r="O8114" i="3"/>
  <c r="P8114" i="3" s="1"/>
  <c r="Q8114" i="3" s="1" a="1"/>
  <c r="O8115" i="3"/>
  <c r="P8115" i="3" s="1"/>
  <c r="Q8115" i="3" s="1" a="1"/>
  <c r="O8116" i="3"/>
  <c r="P8116" i="3" s="1"/>
  <c r="Q8116" i="3" s="1" a="1"/>
  <c r="O8117" i="3"/>
  <c r="P8117" i="3" s="1"/>
  <c r="Q8117" i="3" s="1" a="1"/>
  <c r="O8118" i="3"/>
  <c r="P8118" i="3" s="1"/>
  <c r="Q8118" i="3" s="1" a="1"/>
  <c r="O8119" i="3"/>
  <c r="P8119" i="3" s="1"/>
  <c r="Q8119" i="3" s="1" a="1"/>
  <c r="O8120" i="3"/>
  <c r="P8120" i="3" s="1"/>
  <c r="Q8120" i="3" s="1" a="1"/>
  <c r="O8121" i="3"/>
  <c r="P8121" i="3" s="1"/>
  <c r="Q8121" i="3" s="1" a="1"/>
  <c r="O8122" i="3"/>
  <c r="P8122" i="3" s="1"/>
  <c r="Q8122" i="3" s="1" a="1"/>
  <c r="O8123" i="3"/>
  <c r="P8123" i="3" s="1"/>
  <c r="Q8123" i="3" s="1" a="1"/>
  <c r="O8124" i="3"/>
  <c r="P8124" i="3" s="1"/>
  <c r="Q8124" i="3" s="1" a="1"/>
  <c r="O8125" i="3"/>
  <c r="P8125" i="3" s="1"/>
  <c r="Q8125" i="3" s="1" a="1"/>
  <c r="O8126" i="3"/>
  <c r="P8126" i="3" s="1"/>
  <c r="Q8126" i="3" s="1" a="1"/>
  <c r="O8127" i="3"/>
  <c r="P8127" i="3" s="1"/>
  <c r="Q8127" i="3" s="1" a="1"/>
  <c r="O8128" i="3"/>
  <c r="P8128" i="3" s="1"/>
  <c r="Q8128" i="3" s="1" a="1"/>
  <c r="O8129" i="3"/>
  <c r="P8129" i="3" s="1"/>
  <c r="Q8129" i="3" s="1" a="1"/>
  <c r="O8130" i="3"/>
  <c r="P8130" i="3" s="1"/>
  <c r="Q8130" i="3" s="1" a="1"/>
  <c r="O8131" i="3"/>
  <c r="P8131" i="3" s="1"/>
  <c r="Q8131" i="3" s="1" a="1"/>
  <c r="O8132" i="3"/>
  <c r="P8132" i="3" s="1"/>
  <c r="Q8132" i="3" s="1" a="1"/>
  <c r="O8133" i="3"/>
  <c r="P8133" i="3" s="1"/>
  <c r="Q8133" i="3" s="1" a="1"/>
  <c r="O8134" i="3"/>
  <c r="P8134" i="3" s="1"/>
  <c r="Q8134" i="3" s="1" a="1"/>
  <c r="O8135" i="3"/>
  <c r="P8135" i="3" s="1"/>
  <c r="Q8135" i="3" s="1" a="1"/>
  <c r="O8136" i="3"/>
  <c r="P8136" i="3" s="1"/>
  <c r="Q8136" i="3" s="1" a="1"/>
  <c r="O8137" i="3"/>
  <c r="P8137" i="3" s="1"/>
  <c r="Q8137" i="3" s="1" a="1"/>
  <c r="O8138" i="3"/>
  <c r="P8138" i="3" s="1"/>
  <c r="Q8138" i="3" s="1" a="1"/>
  <c r="O8139" i="3"/>
  <c r="P8139" i="3" s="1"/>
  <c r="Q8139" i="3" s="1" a="1"/>
  <c r="O8140" i="3"/>
  <c r="P8140" i="3" s="1"/>
  <c r="Q8140" i="3" s="1" a="1"/>
  <c r="O8141" i="3"/>
  <c r="P8141" i="3" s="1"/>
  <c r="Q8141" i="3" s="1" a="1"/>
  <c r="O8142" i="3"/>
  <c r="P8142" i="3" s="1"/>
  <c r="Q8142" i="3" s="1" a="1"/>
  <c r="O8143" i="3"/>
  <c r="P8143" i="3" s="1"/>
  <c r="Q8143" i="3" s="1" a="1"/>
  <c r="O8144" i="3"/>
  <c r="P8144" i="3" s="1"/>
  <c r="Q8144" i="3" s="1" a="1"/>
  <c r="O8145" i="3"/>
  <c r="P8145" i="3" s="1"/>
  <c r="Q8145" i="3" s="1" a="1"/>
  <c r="O8146" i="3"/>
  <c r="P8146" i="3" s="1"/>
  <c r="Q8146" i="3" s="1" a="1"/>
  <c r="O8147" i="3"/>
  <c r="P8147" i="3" s="1"/>
  <c r="Q8147" i="3" s="1" a="1"/>
  <c r="O8148" i="3"/>
  <c r="P8148" i="3" s="1"/>
  <c r="Q8148" i="3" s="1" a="1"/>
  <c r="O8149" i="3"/>
  <c r="P8149" i="3" s="1"/>
  <c r="Q8149" i="3" s="1" a="1"/>
  <c r="O8150" i="3"/>
  <c r="P8150" i="3" s="1"/>
  <c r="Q8150" i="3" s="1" a="1"/>
  <c r="O8151" i="3"/>
  <c r="P8151" i="3" s="1"/>
  <c r="Q8151" i="3" s="1" a="1"/>
  <c r="O8152" i="3"/>
  <c r="P8152" i="3" s="1"/>
  <c r="Q8152" i="3" s="1" a="1"/>
  <c r="O8153" i="3"/>
  <c r="P8153" i="3" s="1"/>
  <c r="Q8153" i="3" s="1" a="1"/>
  <c r="O8154" i="3"/>
  <c r="P8154" i="3" s="1"/>
  <c r="Q8154" i="3" s="1" a="1"/>
  <c r="O8155" i="3"/>
  <c r="P8155" i="3" s="1"/>
  <c r="Q8155" i="3" s="1" a="1"/>
  <c r="O8156" i="3"/>
  <c r="P8156" i="3" s="1"/>
  <c r="Q8156" i="3" s="1" a="1"/>
  <c r="O8157" i="3"/>
  <c r="P8157" i="3" s="1"/>
  <c r="Q8157" i="3" s="1" a="1"/>
  <c r="O8158" i="3"/>
  <c r="P8158" i="3" s="1"/>
  <c r="Q8158" i="3" s="1" a="1"/>
  <c r="O8159" i="3"/>
  <c r="P8159" i="3" s="1"/>
  <c r="Q8159" i="3" s="1" a="1"/>
  <c r="O8160" i="3"/>
  <c r="P8160" i="3" s="1"/>
  <c r="Q8160" i="3" s="1" a="1"/>
  <c r="O8161" i="3"/>
  <c r="P8161" i="3" s="1"/>
  <c r="Q8161" i="3" s="1" a="1"/>
  <c r="O8162" i="3"/>
  <c r="P8162" i="3" s="1"/>
  <c r="Q8162" i="3" s="1" a="1"/>
  <c r="O8163" i="3"/>
  <c r="P8163" i="3" s="1"/>
  <c r="Q8163" i="3" s="1" a="1"/>
  <c r="O8164" i="3"/>
  <c r="P8164" i="3" s="1"/>
  <c r="Q8164" i="3" s="1" a="1"/>
  <c r="O8165" i="3"/>
  <c r="P8165" i="3" s="1"/>
  <c r="Q8165" i="3" s="1" a="1"/>
  <c r="O8166" i="3"/>
  <c r="P8166" i="3" s="1"/>
  <c r="Q8166" i="3" s="1" a="1"/>
  <c r="O8167" i="3"/>
  <c r="P8167" i="3" s="1"/>
  <c r="Q8167" i="3" s="1" a="1"/>
  <c r="O8168" i="3"/>
  <c r="P8168" i="3" s="1"/>
  <c r="Q8168" i="3" s="1" a="1"/>
  <c r="O8169" i="3"/>
  <c r="P8169" i="3" s="1"/>
  <c r="Q8169" i="3" s="1" a="1"/>
  <c r="O8170" i="3"/>
  <c r="P8170" i="3" s="1"/>
  <c r="Q8170" i="3" s="1" a="1"/>
  <c r="O8171" i="3"/>
  <c r="P8171" i="3" s="1"/>
  <c r="Q8171" i="3" s="1" a="1"/>
  <c r="O8172" i="3"/>
  <c r="P8172" i="3" s="1"/>
  <c r="Q8172" i="3" s="1" a="1"/>
  <c r="O8173" i="3"/>
  <c r="P8173" i="3" s="1"/>
  <c r="Q8173" i="3" s="1" a="1"/>
  <c r="O8174" i="3"/>
  <c r="P8174" i="3" s="1"/>
  <c r="Q8174" i="3" s="1" a="1"/>
  <c r="O8175" i="3"/>
  <c r="P8175" i="3" s="1"/>
  <c r="Q8175" i="3" s="1" a="1"/>
  <c r="O8176" i="3"/>
  <c r="P8176" i="3" s="1"/>
  <c r="Q8176" i="3" s="1" a="1"/>
  <c r="O8177" i="3"/>
  <c r="P8177" i="3" s="1"/>
  <c r="Q8177" i="3" s="1" a="1"/>
  <c r="O8178" i="3"/>
  <c r="P8178" i="3" s="1"/>
  <c r="Q8178" i="3" s="1" a="1"/>
  <c r="O8179" i="3"/>
  <c r="P8179" i="3" s="1"/>
  <c r="Q8179" i="3" s="1" a="1"/>
  <c r="O8180" i="3"/>
  <c r="P8180" i="3" s="1"/>
  <c r="Q8180" i="3" s="1" a="1"/>
  <c r="O8181" i="3"/>
  <c r="P8181" i="3" s="1"/>
  <c r="Q8181" i="3" s="1" a="1"/>
  <c r="O8182" i="3"/>
  <c r="P8182" i="3" s="1"/>
  <c r="Q8182" i="3" s="1" a="1"/>
  <c r="O8183" i="3"/>
  <c r="P8183" i="3" s="1"/>
  <c r="Q8183" i="3" s="1" a="1"/>
  <c r="O8184" i="3"/>
  <c r="P8184" i="3" s="1"/>
  <c r="Q8184" i="3" s="1" a="1"/>
  <c r="O8185" i="3"/>
  <c r="P8185" i="3" s="1"/>
  <c r="Q8185" i="3" s="1" a="1"/>
  <c r="O8186" i="3"/>
  <c r="P8186" i="3" s="1"/>
  <c r="Q8186" i="3" s="1" a="1"/>
  <c r="O8187" i="3"/>
  <c r="P8187" i="3" s="1"/>
  <c r="Q8187" i="3" s="1" a="1"/>
  <c r="O8188" i="3"/>
  <c r="P8188" i="3" s="1"/>
  <c r="Q8188" i="3" s="1" a="1"/>
  <c r="O8189" i="3"/>
  <c r="P8189" i="3" s="1"/>
  <c r="Q8189" i="3" s="1" a="1"/>
  <c r="O8190" i="3"/>
  <c r="P8190" i="3" s="1"/>
  <c r="Q8190" i="3" s="1" a="1"/>
  <c r="O8191" i="3"/>
  <c r="P8191" i="3" s="1"/>
  <c r="Q8191" i="3" s="1" a="1"/>
  <c r="O8192" i="3"/>
  <c r="P8192" i="3" s="1"/>
  <c r="Q8192" i="3" s="1" a="1"/>
  <c r="O8193" i="3"/>
  <c r="P8193" i="3" s="1"/>
  <c r="Q8193" i="3" s="1" a="1"/>
  <c r="O8194" i="3"/>
  <c r="P8194" i="3" s="1"/>
  <c r="Q8194" i="3" s="1" a="1"/>
  <c r="O8195" i="3"/>
  <c r="P8195" i="3" s="1"/>
  <c r="Q8195" i="3" s="1" a="1"/>
  <c r="O8196" i="3"/>
  <c r="P8196" i="3" s="1"/>
  <c r="Q8196" i="3" s="1" a="1"/>
  <c r="O8197" i="3"/>
  <c r="P8197" i="3" s="1"/>
  <c r="Q8197" i="3" s="1" a="1"/>
  <c r="O8198" i="3"/>
  <c r="P8198" i="3" s="1"/>
  <c r="Q8198" i="3" s="1" a="1"/>
  <c r="O8199" i="3"/>
  <c r="P8199" i="3" s="1"/>
  <c r="Q8199" i="3" s="1" a="1"/>
  <c r="O8200" i="3"/>
  <c r="P8200" i="3" s="1"/>
  <c r="Q8200" i="3" s="1" a="1"/>
  <c r="O8201" i="3"/>
  <c r="P8201" i="3" s="1"/>
  <c r="Q8201" i="3" s="1" a="1"/>
  <c r="O8202" i="3"/>
  <c r="P8202" i="3" s="1"/>
  <c r="Q8202" i="3" s="1" a="1"/>
  <c r="O8203" i="3"/>
  <c r="P8203" i="3" s="1"/>
  <c r="Q8203" i="3" s="1" a="1"/>
  <c r="O8204" i="3"/>
  <c r="P8204" i="3" s="1"/>
  <c r="Q8204" i="3" s="1" a="1"/>
  <c r="O8205" i="3"/>
  <c r="P8205" i="3" s="1"/>
  <c r="Q8205" i="3" s="1" a="1"/>
  <c r="O8206" i="3"/>
  <c r="P8206" i="3" s="1"/>
  <c r="Q8206" i="3" s="1" a="1"/>
  <c r="O8207" i="3"/>
  <c r="P8207" i="3" s="1"/>
  <c r="Q8207" i="3" s="1" a="1"/>
  <c r="O8208" i="3"/>
  <c r="P8208" i="3" s="1"/>
  <c r="Q8208" i="3" s="1" a="1"/>
  <c r="O8209" i="3"/>
  <c r="P8209" i="3" s="1"/>
  <c r="Q8209" i="3" s="1" a="1"/>
  <c r="O8210" i="3"/>
  <c r="P8210" i="3" s="1"/>
  <c r="Q8210" i="3" s="1" a="1"/>
  <c r="O8211" i="3"/>
  <c r="P8211" i="3" s="1"/>
  <c r="Q8211" i="3" s="1" a="1"/>
  <c r="O8212" i="3"/>
  <c r="P8212" i="3" s="1"/>
  <c r="Q8212" i="3" s="1" a="1"/>
  <c r="O8213" i="3"/>
  <c r="P8213" i="3" s="1"/>
  <c r="Q8213" i="3" s="1" a="1"/>
  <c r="O8214" i="3"/>
  <c r="P8214" i="3" s="1"/>
  <c r="Q8214" i="3" s="1" a="1"/>
  <c r="O8215" i="3"/>
  <c r="P8215" i="3" s="1"/>
  <c r="Q8215" i="3" s="1" a="1"/>
  <c r="O8216" i="3"/>
  <c r="P8216" i="3" s="1"/>
  <c r="Q8216" i="3" s="1" a="1"/>
  <c r="O8217" i="3"/>
  <c r="P8217" i="3" s="1"/>
  <c r="Q8217" i="3" s="1" a="1"/>
  <c r="O8218" i="3"/>
  <c r="P8218" i="3" s="1"/>
  <c r="Q8218" i="3" s="1" a="1"/>
  <c r="O8219" i="3"/>
  <c r="P8219" i="3" s="1"/>
  <c r="Q8219" i="3" s="1" a="1"/>
  <c r="O8220" i="3"/>
  <c r="P8220" i="3" s="1"/>
  <c r="Q8220" i="3" s="1" a="1"/>
  <c r="O8221" i="3"/>
  <c r="P8221" i="3" s="1"/>
  <c r="Q8221" i="3" s="1" a="1"/>
  <c r="O8222" i="3"/>
  <c r="P8222" i="3" s="1"/>
  <c r="Q8222" i="3" s="1" a="1"/>
  <c r="O8223" i="3"/>
  <c r="P8223" i="3" s="1"/>
  <c r="Q8223" i="3" s="1" a="1"/>
  <c r="O8224" i="3"/>
  <c r="P8224" i="3" s="1"/>
  <c r="Q8224" i="3" s="1" a="1"/>
  <c r="O8225" i="3"/>
  <c r="P8225" i="3" s="1"/>
  <c r="Q8225" i="3" s="1" a="1"/>
  <c r="O8226" i="3"/>
  <c r="P8226" i="3" s="1"/>
  <c r="Q8226" i="3" s="1" a="1"/>
  <c r="O8227" i="3"/>
  <c r="P8227" i="3" s="1"/>
  <c r="Q8227" i="3" s="1" a="1"/>
  <c r="O8228" i="3"/>
  <c r="P8228" i="3" s="1"/>
  <c r="Q8228" i="3" s="1" a="1"/>
  <c r="O8229" i="3"/>
  <c r="P8229" i="3" s="1"/>
  <c r="Q8229" i="3" s="1" a="1"/>
  <c r="O8230" i="3"/>
  <c r="P8230" i="3" s="1"/>
  <c r="Q8230" i="3" s="1" a="1"/>
  <c r="O8231" i="3"/>
  <c r="P8231" i="3" s="1"/>
  <c r="Q8231" i="3" s="1" a="1"/>
  <c r="O8232" i="3"/>
  <c r="P8232" i="3" s="1"/>
  <c r="Q8232" i="3" s="1" a="1"/>
  <c r="O8233" i="3"/>
  <c r="P8233" i="3" s="1"/>
  <c r="Q8233" i="3" s="1" a="1"/>
  <c r="O8234" i="3"/>
  <c r="P8234" i="3" s="1"/>
  <c r="Q8234" i="3" s="1" a="1"/>
  <c r="O8235" i="3"/>
  <c r="P8235" i="3" s="1"/>
  <c r="Q8235" i="3" s="1" a="1"/>
  <c r="O8236" i="3"/>
  <c r="P8236" i="3" s="1"/>
  <c r="Q8236" i="3" s="1" a="1"/>
  <c r="O8237" i="3"/>
  <c r="P8237" i="3" s="1"/>
  <c r="Q8237" i="3" s="1" a="1"/>
  <c r="O8238" i="3"/>
  <c r="P8238" i="3" s="1"/>
  <c r="Q8238" i="3" s="1" a="1"/>
  <c r="O8239" i="3"/>
  <c r="P8239" i="3" s="1"/>
  <c r="Q8239" i="3" s="1" a="1"/>
  <c r="O8240" i="3"/>
  <c r="P8240" i="3" s="1"/>
  <c r="Q8240" i="3" s="1" a="1"/>
  <c r="O8241" i="3"/>
  <c r="P8241" i="3" s="1"/>
  <c r="Q8241" i="3" s="1" a="1"/>
  <c r="O8242" i="3"/>
  <c r="P8242" i="3" s="1"/>
  <c r="Q8242" i="3" s="1" a="1"/>
  <c r="O8243" i="3"/>
  <c r="P8243" i="3" s="1"/>
  <c r="Q8243" i="3" s="1" a="1"/>
  <c r="O8244" i="3"/>
  <c r="P8244" i="3" s="1"/>
  <c r="Q8244" i="3" s="1" a="1"/>
  <c r="O8245" i="3"/>
  <c r="P8245" i="3" s="1"/>
  <c r="Q8245" i="3" s="1" a="1"/>
  <c r="O8246" i="3"/>
  <c r="P8246" i="3" s="1"/>
  <c r="Q8246" i="3" s="1" a="1"/>
  <c r="O8247" i="3"/>
  <c r="P8247" i="3" s="1"/>
  <c r="Q8247" i="3" s="1" a="1"/>
  <c r="O8248" i="3"/>
  <c r="P8248" i="3" s="1"/>
  <c r="Q8248" i="3" s="1" a="1"/>
  <c r="O8249" i="3"/>
  <c r="P8249" i="3" s="1"/>
  <c r="Q8249" i="3" s="1" a="1"/>
  <c r="O8250" i="3"/>
  <c r="P8250" i="3" s="1"/>
  <c r="Q8250" i="3" s="1" a="1"/>
  <c r="O8251" i="3"/>
  <c r="P8251" i="3" s="1"/>
  <c r="Q8251" i="3" s="1" a="1"/>
  <c r="O8252" i="3"/>
  <c r="P8252" i="3" s="1"/>
  <c r="Q8252" i="3" s="1" a="1"/>
  <c r="O8253" i="3"/>
  <c r="P8253" i="3" s="1"/>
  <c r="Q8253" i="3" s="1" a="1"/>
  <c r="O8254" i="3"/>
  <c r="P8254" i="3" s="1"/>
  <c r="Q8254" i="3" s="1" a="1"/>
  <c r="O8255" i="3"/>
  <c r="P8255" i="3" s="1"/>
  <c r="Q8255" i="3" s="1" a="1"/>
  <c r="O8256" i="3"/>
  <c r="P8256" i="3" s="1"/>
  <c r="Q8256" i="3" s="1" a="1"/>
  <c r="O8257" i="3"/>
  <c r="P8257" i="3" s="1"/>
  <c r="Q8257" i="3" s="1" a="1"/>
  <c r="O8258" i="3"/>
  <c r="P8258" i="3" s="1"/>
  <c r="Q8258" i="3" s="1" a="1"/>
  <c r="O8259" i="3"/>
  <c r="P8259" i="3" s="1"/>
  <c r="Q8259" i="3" s="1" a="1"/>
  <c r="O8260" i="3"/>
  <c r="P8260" i="3" s="1"/>
  <c r="Q8260" i="3" s="1" a="1"/>
  <c r="O8261" i="3"/>
  <c r="P8261" i="3" s="1"/>
  <c r="Q8261" i="3" s="1" a="1"/>
  <c r="O8262" i="3"/>
  <c r="P8262" i="3" s="1"/>
  <c r="Q8262" i="3" s="1" a="1"/>
  <c r="O8263" i="3"/>
  <c r="P8263" i="3" s="1"/>
  <c r="Q8263" i="3" s="1" a="1"/>
  <c r="O8264" i="3"/>
  <c r="P8264" i="3" s="1"/>
  <c r="Q8264" i="3" s="1" a="1"/>
  <c r="O8265" i="3"/>
  <c r="P8265" i="3" s="1"/>
  <c r="Q8265" i="3" s="1" a="1"/>
  <c r="O8266" i="3"/>
  <c r="P8266" i="3" s="1"/>
  <c r="Q8266" i="3" s="1" a="1"/>
  <c r="O8267" i="3"/>
  <c r="P8267" i="3" s="1"/>
  <c r="Q8267" i="3" s="1" a="1"/>
  <c r="O8268" i="3"/>
  <c r="P8268" i="3" s="1"/>
  <c r="Q8268" i="3" s="1" a="1"/>
  <c r="O8269" i="3"/>
  <c r="P8269" i="3" s="1"/>
  <c r="Q8269" i="3" s="1" a="1"/>
  <c r="O8270" i="3"/>
  <c r="P8270" i="3" s="1"/>
  <c r="Q8270" i="3" s="1" a="1"/>
  <c r="O8271" i="3"/>
  <c r="P8271" i="3" s="1"/>
  <c r="Q8271" i="3" s="1" a="1"/>
  <c r="O8272" i="3"/>
  <c r="P8272" i="3" s="1"/>
  <c r="Q8272" i="3" s="1" a="1"/>
  <c r="O8273" i="3"/>
  <c r="P8273" i="3" s="1"/>
  <c r="Q8273" i="3" s="1" a="1"/>
  <c r="O8274" i="3"/>
  <c r="P8274" i="3" s="1"/>
  <c r="Q8274" i="3" s="1" a="1"/>
  <c r="O8275" i="3"/>
  <c r="P8275" i="3" s="1"/>
  <c r="Q8275" i="3" s="1" a="1"/>
  <c r="O8276" i="3"/>
  <c r="P8276" i="3" s="1"/>
  <c r="Q8276" i="3" s="1" a="1"/>
  <c r="O8277" i="3"/>
  <c r="P8277" i="3" s="1"/>
  <c r="Q8277" i="3" s="1" a="1"/>
  <c r="O8278" i="3"/>
  <c r="P8278" i="3" s="1"/>
  <c r="Q8278" i="3" s="1" a="1"/>
  <c r="O8279" i="3"/>
  <c r="P8279" i="3" s="1"/>
  <c r="Q8279" i="3" s="1" a="1"/>
  <c r="O8280" i="3"/>
  <c r="P8280" i="3" s="1"/>
  <c r="Q8280" i="3" s="1" a="1"/>
  <c r="O8281" i="3"/>
  <c r="P8281" i="3" s="1"/>
  <c r="Q8281" i="3" s="1" a="1"/>
  <c r="O8282" i="3"/>
  <c r="P8282" i="3" s="1"/>
  <c r="Q8282" i="3" s="1" a="1"/>
  <c r="O8283" i="3"/>
  <c r="P8283" i="3" s="1"/>
  <c r="Q8283" i="3" s="1" a="1"/>
  <c r="O8284" i="3"/>
  <c r="P8284" i="3" s="1"/>
  <c r="Q8284" i="3" s="1" a="1"/>
  <c r="O8285" i="3"/>
  <c r="P8285" i="3" s="1"/>
  <c r="Q8285" i="3" s="1" a="1"/>
  <c r="O8286" i="3"/>
  <c r="P8286" i="3" s="1"/>
  <c r="Q8286" i="3" s="1" a="1"/>
  <c r="O8287" i="3"/>
  <c r="P8287" i="3" s="1"/>
  <c r="Q8287" i="3" s="1" a="1"/>
  <c r="O8288" i="3"/>
  <c r="P8288" i="3" s="1"/>
  <c r="Q8288" i="3" s="1" a="1"/>
  <c r="O8289" i="3"/>
  <c r="P8289" i="3" s="1"/>
  <c r="Q8289" i="3" s="1" a="1"/>
  <c r="O8290" i="3"/>
  <c r="P8290" i="3" s="1"/>
  <c r="Q8290" i="3" s="1" a="1"/>
  <c r="O8291" i="3"/>
  <c r="P8291" i="3" s="1"/>
  <c r="Q8291" i="3" s="1" a="1"/>
  <c r="O8292" i="3"/>
  <c r="P8292" i="3" s="1"/>
  <c r="Q8292" i="3" s="1" a="1"/>
  <c r="O8293" i="3"/>
  <c r="P8293" i="3" s="1"/>
  <c r="Q8293" i="3" s="1" a="1"/>
  <c r="O8294" i="3"/>
  <c r="P8294" i="3" s="1"/>
  <c r="Q8294" i="3" s="1" a="1"/>
  <c r="O8295" i="3"/>
  <c r="P8295" i="3" s="1"/>
  <c r="Q8295" i="3" s="1" a="1"/>
  <c r="O8296" i="3"/>
  <c r="P8296" i="3" s="1"/>
  <c r="Q8296" i="3" s="1" a="1"/>
  <c r="O8297" i="3"/>
  <c r="P8297" i="3" s="1"/>
  <c r="Q8297" i="3" s="1" a="1"/>
  <c r="O8298" i="3"/>
  <c r="P8298" i="3" s="1"/>
  <c r="Q8298" i="3" s="1" a="1"/>
  <c r="O8299" i="3"/>
  <c r="P8299" i="3" s="1"/>
  <c r="Q8299" i="3" s="1" a="1"/>
  <c r="O8300" i="3"/>
  <c r="P8300" i="3" s="1"/>
  <c r="Q8300" i="3" s="1" a="1"/>
  <c r="O8301" i="3"/>
  <c r="P8301" i="3" s="1"/>
  <c r="Q8301" i="3" s="1" a="1"/>
  <c r="O8302" i="3"/>
  <c r="P8302" i="3" s="1"/>
  <c r="Q8302" i="3" s="1" a="1"/>
  <c r="O8303" i="3"/>
  <c r="P8303" i="3" s="1"/>
  <c r="Q8303" i="3" s="1" a="1"/>
  <c r="O8304" i="3"/>
  <c r="P8304" i="3" s="1"/>
  <c r="Q8304" i="3" s="1" a="1"/>
  <c r="O8305" i="3"/>
  <c r="P8305" i="3" s="1"/>
  <c r="Q8305" i="3" s="1" a="1"/>
  <c r="O8306" i="3"/>
  <c r="P8306" i="3" s="1"/>
  <c r="Q8306" i="3" s="1" a="1"/>
  <c r="O8307" i="3"/>
  <c r="P8307" i="3" s="1"/>
  <c r="Q8307" i="3" s="1" a="1"/>
  <c r="O8308" i="3"/>
  <c r="P8308" i="3" s="1"/>
  <c r="Q8308" i="3" s="1" a="1"/>
  <c r="O8309" i="3"/>
  <c r="P8309" i="3" s="1"/>
  <c r="Q8309" i="3" s="1" a="1"/>
  <c r="O8310" i="3"/>
  <c r="P8310" i="3" s="1"/>
  <c r="Q8310" i="3" s="1" a="1"/>
  <c r="O8311" i="3"/>
  <c r="P8311" i="3" s="1"/>
  <c r="Q8311" i="3" s="1" a="1"/>
  <c r="O8312" i="3"/>
  <c r="P8312" i="3" s="1"/>
  <c r="Q8312" i="3" s="1" a="1"/>
  <c r="O8313" i="3"/>
  <c r="P8313" i="3" s="1"/>
  <c r="Q8313" i="3" s="1" a="1"/>
  <c r="O8314" i="3"/>
  <c r="P8314" i="3" s="1"/>
  <c r="Q8314" i="3" s="1" a="1"/>
  <c r="O8315" i="3"/>
  <c r="P8315" i="3" s="1"/>
  <c r="Q8315" i="3" s="1" a="1"/>
  <c r="O8316" i="3"/>
  <c r="P8316" i="3" s="1"/>
  <c r="Q8316" i="3" s="1" a="1"/>
  <c r="O8317" i="3"/>
  <c r="P8317" i="3" s="1"/>
  <c r="Q8317" i="3" s="1" a="1"/>
  <c r="O8318" i="3"/>
  <c r="P8318" i="3" s="1"/>
  <c r="Q8318" i="3" s="1" a="1"/>
  <c r="O8319" i="3"/>
  <c r="P8319" i="3" s="1"/>
  <c r="Q8319" i="3" s="1" a="1"/>
  <c r="O8320" i="3"/>
  <c r="P8320" i="3" s="1"/>
  <c r="Q8320" i="3" s="1" a="1"/>
  <c r="O8321" i="3"/>
  <c r="P8321" i="3" s="1"/>
  <c r="Q8321" i="3" s="1" a="1"/>
  <c r="O8322" i="3"/>
  <c r="P8322" i="3" s="1"/>
  <c r="Q8322" i="3" s="1" a="1"/>
  <c r="O8323" i="3"/>
  <c r="P8323" i="3" s="1"/>
  <c r="Q8323" i="3" s="1" a="1"/>
  <c r="O8324" i="3"/>
  <c r="P8324" i="3" s="1"/>
  <c r="Q8324" i="3" s="1" a="1"/>
  <c r="O8325" i="3"/>
  <c r="P8325" i="3" s="1"/>
  <c r="Q8325" i="3" s="1" a="1"/>
  <c r="O8326" i="3"/>
  <c r="P8326" i="3" s="1"/>
  <c r="Q8326" i="3" s="1" a="1"/>
  <c r="O8327" i="3"/>
  <c r="P8327" i="3" s="1"/>
  <c r="Q8327" i="3" s="1" a="1"/>
  <c r="O8328" i="3"/>
  <c r="P8328" i="3" s="1"/>
  <c r="Q8328" i="3" s="1" a="1"/>
  <c r="O8329" i="3"/>
  <c r="P8329" i="3" s="1"/>
  <c r="Q8329" i="3" s="1" a="1"/>
  <c r="O8330" i="3"/>
  <c r="P8330" i="3" s="1"/>
  <c r="Q8330" i="3" s="1" a="1"/>
  <c r="O8331" i="3"/>
  <c r="P8331" i="3" s="1"/>
  <c r="Q8331" i="3" s="1" a="1"/>
  <c r="O8332" i="3"/>
  <c r="P8332" i="3" s="1"/>
  <c r="Q8332" i="3" s="1" a="1"/>
  <c r="O8333" i="3"/>
  <c r="P8333" i="3" s="1"/>
  <c r="Q8333" i="3" s="1" a="1"/>
  <c r="O8334" i="3"/>
  <c r="P8334" i="3" s="1"/>
  <c r="Q8334" i="3" s="1" a="1"/>
  <c r="O8335" i="3"/>
  <c r="P8335" i="3" s="1"/>
  <c r="Q8335" i="3" s="1" a="1"/>
  <c r="O8336" i="3"/>
  <c r="P8336" i="3" s="1"/>
  <c r="Q8336" i="3" s="1" a="1"/>
  <c r="O8337" i="3"/>
  <c r="P8337" i="3" s="1"/>
  <c r="Q8337" i="3" s="1" a="1"/>
  <c r="O8338" i="3"/>
  <c r="P8338" i="3" s="1"/>
  <c r="Q8338" i="3" s="1" a="1"/>
  <c r="O8339" i="3"/>
  <c r="P8339" i="3" s="1"/>
  <c r="Q8339" i="3" s="1" a="1"/>
  <c r="O8340" i="3"/>
  <c r="P8340" i="3" s="1"/>
  <c r="Q8340" i="3" s="1" a="1"/>
  <c r="O8341" i="3"/>
  <c r="P8341" i="3" s="1"/>
  <c r="Q8341" i="3" s="1" a="1"/>
  <c r="O8342" i="3"/>
  <c r="P8342" i="3" s="1"/>
  <c r="Q8342" i="3" s="1" a="1"/>
  <c r="O8343" i="3"/>
  <c r="P8343" i="3" s="1"/>
  <c r="Q8343" i="3" s="1" a="1"/>
  <c r="O8344" i="3"/>
  <c r="P8344" i="3" s="1"/>
  <c r="Q8344" i="3" s="1" a="1"/>
  <c r="O8345" i="3"/>
  <c r="P8345" i="3" s="1"/>
  <c r="Q8345" i="3" s="1" a="1"/>
  <c r="O8346" i="3"/>
  <c r="P8346" i="3" s="1"/>
  <c r="Q8346" i="3" s="1" a="1"/>
  <c r="O8347" i="3"/>
  <c r="P8347" i="3" s="1"/>
  <c r="Q8347" i="3" s="1" a="1"/>
  <c r="O8348" i="3"/>
  <c r="P8348" i="3" s="1"/>
  <c r="Q8348" i="3" s="1" a="1"/>
  <c r="O8349" i="3"/>
  <c r="P8349" i="3" s="1"/>
  <c r="Q8349" i="3" s="1" a="1"/>
  <c r="O8350" i="3"/>
  <c r="P8350" i="3" s="1"/>
  <c r="Q8350" i="3" s="1" a="1"/>
  <c r="O8351" i="3"/>
  <c r="P8351" i="3" s="1"/>
  <c r="Q8351" i="3" s="1" a="1"/>
  <c r="O8352" i="3"/>
  <c r="P8352" i="3" s="1"/>
  <c r="Q8352" i="3" s="1" a="1"/>
  <c r="O8353" i="3"/>
  <c r="P8353" i="3" s="1"/>
  <c r="Q8353" i="3" s="1" a="1"/>
  <c r="O8354" i="3"/>
  <c r="P8354" i="3" s="1"/>
  <c r="Q8354" i="3" s="1" a="1"/>
  <c r="O8355" i="3"/>
  <c r="P8355" i="3" s="1"/>
  <c r="Q8355" i="3" s="1" a="1"/>
  <c r="O8356" i="3"/>
  <c r="P8356" i="3" s="1"/>
  <c r="Q8356" i="3" s="1" a="1"/>
  <c r="O8357" i="3"/>
  <c r="P8357" i="3" s="1"/>
  <c r="Q8357" i="3" s="1" a="1"/>
  <c r="O8358" i="3"/>
  <c r="P8358" i="3" s="1"/>
  <c r="Q8358" i="3" s="1" a="1"/>
  <c r="O8359" i="3"/>
  <c r="P8359" i="3" s="1"/>
  <c r="Q8359" i="3" s="1" a="1"/>
  <c r="O8360" i="3"/>
  <c r="P8360" i="3" s="1"/>
  <c r="Q8360" i="3" s="1" a="1"/>
  <c r="O8361" i="3"/>
  <c r="P8361" i="3" s="1"/>
  <c r="Q8361" i="3" s="1" a="1"/>
  <c r="O8362" i="3"/>
  <c r="P8362" i="3" s="1"/>
  <c r="Q8362" i="3" s="1" a="1"/>
  <c r="O8363" i="3"/>
  <c r="P8363" i="3" s="1"/>
  <c r="Q8363" i="3" s="1" a="1"/>
  <c r="O8364" i="3"/>
  <c r="P8364" i="3" s="1"/>
  <c r="Q8364" i="3" s="1" a="1"/>
  <c r="O8365" i="3"/>
  <c r="P8365" i="3" s="1"/>
  <c r="Q8365" i="3" s="1" a="1"/>
  <c r="O8366" i="3"/>
  <c r="P8366" i="3" s="1"/>
  <c r="Q8366" i="3" s="1" a="1"/>
  <c r="O8367" i="3"/>
  <c r="P8367" i="3" s="1"/>
  <c r="Q8367" i="3" s="1" a="1"/>
  <c r="O8368" i="3"/>
  <c r="P8368" i="3" s="1"/>
  <c r="Q8368" i="3" s="1" a="1"/>
  <c r="O8369" i="3"/>
  <c r="P8369" i="3" s="1"/>
  <c r="Q8369" i="3" s="1" a="1"/>
  <c r="O8370" i="3"/>
  <c r="P8370" i="3" s="1"/>
  <c r="Q8370" i="3" s="1" a="1"/>
  <c r="O8371" i="3"/>
  <c r="P8371" i="3" s="1"/>
  <c r="Q8371" i="3" s="1" a="1"/>
  <c r="O8372" i="3"/>
  <c r="P8372" i="3" s="1"/>
  <c r="Q8372" i="3" s="1" a="1"/>
  <c r="O8373" i="3"/>
  <c r="P8373" i="3" s="1"/>
  <c r="Q8373" i="3" s="1" a="1"/>
  <c r="O8374" i="3"/>
  <c r="P8374" i="3" s="1"/>
  <c r="Q8374" i="3" s="1" a="1"/>
  <c r="O8375" i="3"/>
  <c r="P8375" i="3" s="1"/>
  <c r="Q8375" i="3" s="1" a="1"/>
  <c r="O8376" i="3"/>
  <c r="P8376" i="3" s="1"/>
  <c r="Q8376" i="3" s="1" a="1"/>
  <c r="O8377" i="3"/>
  <c r="P8377" i="3" s="1"/>
  <c r="Q8377" i="3" s="1" a="1"/>
  <c r="O8378" i="3"/>
  <c r="P8378" i="3" s="1"/>
  <c r="Q8378" i="3" s="1" a="1"/>
  <c r="O8379" i="3"/>
  <c r="P8379" i="3" s="1"/>
  <c r="Q8379" i="3" s="1" a="1"/>
  <c r="O8380" i="3"/>
  <c r="P8380" i="3" s="1"/>
  <c r="Q8380" i="3" s="1" a="1"/>
  <c r="O8381" i="3"/>
  <c r="P8381" i="3" s="1"/>
  <c r="Q8381" i="3" s="1" a="1"/>
  <c r="O8382" i="3"/>
  <c r="P8382" i="3" s="1"/>
  <c r="Q8382" i="3" s="1" a="1"/>
  <c r="O8383" i="3"/>
  <c r="P8383" i="3" s="1"/>
  <c r="Q8383" i="3" s="1" a="1"/>
  <c r="O8384" i="3"/>
  <c r="P8384" i="3" s="1"/>
  <c r="Q8384" i="3" s="1" a="1"/>
  <c r="O8385" i="3"/>
  <c r="P8385" i="3" s="1"/>
  <c r="Q8385" i="3" s="1" a="1"/>
  <c r="O8386" i="3"/>
  <c r="P8386" i="3" s="1"/>
  <c r="Q8386" i="3" s="1" a="1"/>
  <c r="O8387" i="3"/>
  <c r="P8387" i="3" s="1"/>
  <c r="Q8387" i="3" s="1" a="1"/>
  <c r="O8388" i="3"/>
  <c r="P8388" i="3" s="1"/>
  <c r="Q8388" i="3" s="1" a="1"/>
  <c r="O8389" i="3"/>
  <c r="P8389" i="3" s="1"/>
  <c r="Q8389" i="3" s="1" a="1"/>
  <c r="O8390" i="3"/>
  <c r="P8390" i="3" s="1"/>
  <c r="Q8390" i="3" s="1" a="1"/>
  <c r="O8391" i="3"/>
  <c r="P8391" i="3" s="1"/>
  <c r="Q8391" i="3" s="1" a="1"/>
  <c r="O8392" i="3"/>
  <c r="P8392" i="3" s="1"/>
  <c r="Q8392" i="3" s="1" a="1"/>
  <c r="O8393" i="3"/>
  <c r="P8393" i="3" s="1"/>
  <c r="Q8393" i="3" s="1" a="1"/>
  <c r="O8394" i="3"/>
  <c r="P8394" i="3" s="1"/>
  <c r="Q8394" i="3" s="1" a="1"/>
  <c r="O8395" i="3"/>
  <c r="P8395" i="3" s="1"/>
  <c r="Q8395" i="3" s="1" a="1"/>
  <c r="O8396" i="3"/>
  <c r="P8396" i="3" s="1"/>
  <c r="Q8396" i="3" s="1" a="1"/>
  <c r="O8397" i="3"/>
  <c r="P8397" i="3" s="1"/>
  <c r="Q8397" i="3" s="1" a="1"/>
  <c r="O8398" i="3"/>
  <c r="P8398" i="3" s="1"/>
  <c r="Q8398" i="3" s="1" a="1"/>
  <c r="O8399" i="3"/>
  <c r="P8399" i="3" s="1"/>
  <c r="Q8399" i="3" s="1" a="1"/>
  <c r="O8400" i="3"/>
  <c r="P8400" i="3" s="1"/>
  <c r="Q8400" i="3" s="1" a="1"/>
  <c r="O8401" i="3"/>
  <c r="P8401" i="3" s="1"/>
  <c r="Q8401" i="3" s="1" a="1"/>
  <c r="O8402" i="3"/>
  <c r="P8402" i="3" s="1"/>
  <c r="Q8402" i="3" s="1" a="1"/>
  <c r="O8403" i="3"/>
  <c r="P8403" i="3" s="1"/>
  <c r="Q8403" i="3" s="1" a="1"/>
  <c r="O8404" i="3"/>
  <c r="P8404" i="3" s="1"/>
  <c r="Q8404" i="3" s="1" a="1"/>
  <c r="O8405" i="3"/>
  <c r="P8405" i="3" s="1"/>
  <c r="Q8405" i="3" s="1" a="1"/>
  <c r="O8406" i="3"/>
  <c r="P8406" i="3" s="1"/>
  <c r="Q8406" i="3" s="1" a="1"/>
  <c r="O8407" i="3"/>
  <c r="P8407" i="3" s="1"/>
  <c r="Q8407" i="3" s="1" a="1"/>
  <c r="O8408" i="3"/>
  <c r="P8408" i="3" s="1"/>
  <c r="Q8408" i="3" s="1" a="1"/>
  <c r="O8409" i="3"/>
  <c r="P8409" i="3" s="1"/>
  <c r="Q8409" i="3" s="1" a="1"/>
  <c r="O8410" i="3"/>
  <c r="P8410" i="3" s="1"/>
  <c r="Q8410" i="3" s="1" a="1"/>
  <c r="O8411" i="3"/>
  <c r="P8411" i="3" s="1"/>
  <c r="Q8411" i="3" s="1" a="1"/>
  <c r="O8412" i="3"/>
  <c r="P8412" i="3" s="1"/>
  <c r="Q8412" i="3" s="1" a="1"/>
  <c r="O8413" i="3"/>
  <c r="P8413" i="3" s="1"/>
  <c r="Q8413" i="3" s="1" a="1"/>
  <c r="O8414" i="3"/>
  <c r="P8414" i="3" s="1"/>
  <c r="Q8414" i="3" s="1" a="1"/>
  <c r="O8415" i="3"/>
  <c r="P8415" i="3" s="1"/>
  <c r="Q8415" i="3" s="1" a="1"/>
  <c r="O8416" i="3"/>
  <c r="P8416" i="3" s="1"/>
  <c r="Q8416" i="3" s="1" a="1"/>
  <c r="O8417" i="3"/>
  <c r="P8417" i="3" s="1"/>
  <c r="Q8417" i="3" s="1" a="1"/>
  <c r="O8418" i="3"/>
  <c r="P8418" i="3" s="1"/>
  <c r="Q8418" i="3" s="1" a="1"/>
  <c r="O8419" i="3"/>
  <c r="P8419" i="3" s="1"/>
  <c r="Q8419" i="3" s="1" a="1"/>
  <c r="O8420" i="3"/>
  <c r="P8420" i="3" s="1"/>
  <c r="Q8420" i="3" s="1" a="1"/>
  <c r="O8421" i="3"/>
  <c r="P8421" i="3" s="1"/>
  <c r="Q8421" i="3" s="1" a="1"/>
  <c r="O8422" i="3"/>
  <c r="P8422" i="3" s="1"/>
  <c r="Q8422" i="3" s="1" a="1"/>
  <c r="O8423" i="3"/>
  <c r="P8423" i="3" s="1"/>
  <c r="Q8423" i="3" s="1" a="1"/>
  <c r="O8424" i="3"/>
  <c r="P8424" i="3" s="1"/>
  <c r="Q8424" i="3" s="1" a="1"/>
  <c r="O8425" i="3"/>
  <c r="P8425" i="3" s="1"/>
  <c r="Q8425" i="3" s="1" a="1"/>
  <c r="O8426" i="3"/>
  <c r="P8426" i="3" s="1"/>
  <c r="Q8426" i="3" s="1" a="1"/>
  <c r="O8427" i="3"/>
  <c r="P8427" i="3" s="1"/>
  <c r="Q8427" i="3" s="1" a="1"/>
  <c r="O8428" i="3"/>
  <c r="P8428" i="3" s="1"/>
  <c r="Q8428" i="3" s="1" a="1"/>
  <c r="O8429" i="3"/>
  <c r="P8429" i="3" s="1"/>
  <c r="Q8429" i="3" s="1" a="1"/>
  <c r="O8430" i="3"/>
  <c r="P8430" i="3" s="1"/>
  <c r="Q8430" i="3" s="1" a="1"/>
  <c r="O8431" i="3"/>
  <c r="P8431" i="3" s="1"/>
  <c r="Q8431" i="3" s="1" a="1"/>
  <c r="O8432" i="3"/>
  <c r="P8432" i="3" s="1"/>
  <c r="Q8432" i="3" s="1" a="1"/>
  <c r="O8433" i="3"/>
  <c r="P8433" i="3" s="1"/>
  <c r="Q8433" i="3" s="1" a="1"/>
  <c r="O8434" i="3"/>
  <c r="P8434" i="3" s="1"/>
  <c r="Q8434" i="3" s="1" a="1"/>
  <c r="O8435" i="3"/>
  <c r="P8435" i="3" s="1"/>
  <c r="Q8435" i="3" s="1" a="1"/>
  <c r="O8436" i="3"/>
  <c r="P8436" i="3" s="1"/>
  <c r="Q8436" i="3" s="1" a="1"/>
  <c r="O8437" i="3"/>
  <c r="P8437" i="3" s="1"/>
  <c r="Q8437" i="3" s="1" a="1"/>
  <c r="O8438" i="3"/>
  <c r="P8438" i="3" s="1"/>
  <c r="Q8438" i="3" s="1" a="1"/>
  <c r="O8439" i="3"/>
  <c r="P8439" i="3" s="1"/>
  <c r="Q8439" i="3" s="1" a="1"/>
  <c r="O8440" i="3"/>
  <c r="P8440" i="3" s="1"/>
  <c r="Q8440" i="3" s="1" a="1"/>
  <c r="O8441" i="3"/>
  <c r="P8441" i="3" s="1"/>
  <c r="Q8441" i="3" s="1" a="1"/>
  <c r="O8442" i="3"/>
  <c r="P8442" i="3" s="1"/>
  <c r="Q8442" i="3" s="1" a="1"/>
  <c r="O8443" i="3"/>
  <c r="P8443" i="3" s="1"/>
  <c r="Q8443" i="3" s="1" a="1"/>
  <c r="O8444" i="3"/>
  <c r="P8444" i="3" s="1"/>
  <c r="Q8444" i="3" s="1" a="1"/>
  <c r="O8445" i="3"/>
  <c r="P8445" i="3" s="1"/>
  <c r="Q8445" i="3" s="1" a="1"/>
  <c r="O8446" i="3"/>
  <c r="P8446" i="3" s="1"/>
  <c r="Q8446" i="3" s="1" a="1"/>
  <c r="O8447" i="3"/>
  <c r="P8447" i="3" s="1"/>
  <c r="Q8447" i="3" s="1" a="1"/>
  <c r="O8448" i="3"/>
  <c r="P8448" i="3" s="1"/>
  <c r="Q8448" i="3" s="1" a="1"/>
  <c r="O8449" i="3"/>
  <c r="P8449" i="3" s="1"/>
  <c r="Q8449" i="3" s="1" a="1"/>
  <c r="O8450" i="3"/>
  <c r="P8450" i="3" s="1"/>
  <c r="Q8450" i="3" s="1" a="1"/>
  <c r="O8451" i="3"/>
  <c r="P8451" i="3" s="1"/>
  <c r="Q8451" i="3" s="1" a="1"/>
  <c r="O8452" i="3"/>
  <c r="P8452" i="3" s="1"/>
  <c r="Q8452" i="3" s="1" a="1"/>
  <c r="O8453" i="3"/>
  <c r="P8453" i="3" s="1"/>
  <c r="Q8453" i="3" s="1" a="1"/>
  <c r="O8454" i="3"/>
  <c r="P8454" i="3" s="1"/>
  <c r="Q8454" i="3" s="1" a="1"/>
  <c r="O8455" i="3"/>
  <c r="P8455" i="3" s="1"/>
  <c r="Q8455" i="3" s="1" a="1"/>
  <c r="O8456" i="3"/>
  <c r="P8456" i="3" s="1"/>
  <c r="Q8456" i="3" s="1" a="1"/>
  <c r="O8457" i="3"/>
  <c r="P8457" i="3" s="1"/>
  <c r="Q8457" i="3" s="1" a="1"/>
  <c r="O8458" i="3"/>
  <c r="P8458" i="3" s="1"/>
  <c r="Q8458" i="3" s="1" a="1"/>
  <c r="O8459" i="3"/>
  <c r="P8459" i="3" s="1"/>
  <c r="Q8459" i="3" s="1" a="1"/>
  <c r="O8460" i="3"/>
  <c r="P8460" i="3" s="1"/>
  <c r="Q8460" i="3" s="1" a="1"/>
  <c r="O8461" i="3"/>
  <c r="P8461" i="3" s="1"/>
  <c r="Q8461" i="3" s="1" a="1"/>
  <c r="O8462" i="3"/>
  <c r="P8462" i="3" s="1"/>
  <c r="Q8462" i="3" s="1" a="1"/>
  <c r="O8463" i="3"/>
  <c r="P8463" i="3" s="1"/>
  <c r="Q8463" i="3" s="1" a="1"/>
  <c r="O8464" i="3"/>
  <c r="P8464" i="3" s="1"/>
  <c r="Q8464" i="3" s="1" a="1"/>
  <c r="O8465" i="3"/>
  <c r="P8465" i="3" s="1"/>
  <c r="Q8465" i="3" s="1" a="1"/>
  <c r="O8466" i="3"/>
  <c r="P8466" i="3" s="1"/>
  <c r="Q8466" i="3" s="1" a="1"/>
  <c r="O8467" i="3"/>
  <c r="P8467" i="3" s="1"/>
  <c r="Q8467" i="3" s="1" a="1"/>
  <c r="O8468" i="3"/>
  <c r="P8468" i="3" s="1"/>
  <c r="Q8468" i="3" s="1" a="1"/>
  <c r="O8469" i="3"/>
  <c r="P8469" i="3" s="1"/>
  <c r="Q8469" i="3" s="1" a="1"/>
  <c r="O8470" i="3"/>
  <c r="P8470" i="3" s="1"/>
  <c r="Q8470" i="3" s="1" a="1"/>
  <c r="O8471" i="3"/>
  <c r="P8471" i="3" s="1"/>
  <c r="Q8471" i="3" s="1" a="1"/>
  <c r="O8472" i="3"/>
  <c r="P8472" i="3" s="1"/>
  <c r="Q8472" i="3" s="1" a="1"/>
  <c r="O8473" i="3"/>
  <c r="P8473" i="3" s="1"/>
  <c r="Q8473" i="3" s="1" a="1"/>
  <c r="O8474" i="3"/>
  <c r="P8474" i="3" s="1"/>
  <c r="Q8474" i="3" s="1" a="1"/>
  <c r="O8475" i="3"/>
  <c r="P8475" i="3" s="1"/>
  <c r="Q8475" i="3" s="1" a="1"/>
  <c r="O8476" i="3"/>
  <c r="P8476" i="3" s="1"/>
  <c r="Q8476" i="3" s="1" a="1"/>
  <c r="O8477" i="3"/>
  <c r="P8477" i="3" s="1"/>
  <c r="Q8477" i="3" s="1" a="1"/>
  <c r="O8478" i="3"/>
  <c r="P8478" i="3" s="1"/>
  <c r="Q8478" i="3" s="1" a="1"/>
  <c r="O8479" i="3"/>
  <c r="P8479" i="3" s="1"/>
  <c r="Q8479" i="3" s="1" a="1"/>
  <c r="O8480" i="3"/>
  <c r="P8480" i="3" s="1"/>
  <c r="Q8480" i="3" s="1" a="1"/>
  <c r="O8481" i="3"/>
  <c r="P8481" i="3" s="1"/>
  <c r="Q8481" i="3" s="1" a="1"/>
  <c r="O8482" i="3"/>
  <c r="P8482" i="3" s="1"/>
  <c r="Q8482" i="3" s="1" a="1"/>
  <c r="O8483" i="3"/>
  <c r="P8483" i="3" s="1"/>
  <c r="Q8483" i="3" s="1" a="1"/>
  <c r="O8484" i="3"/>
  <c r="P8484" i="3" s="1"/>
  <c r="Q8484" i="3" s="1" a="1"/>
  <c r="O8485" i="3"/>
  <c r="P8485" i="3" s="1"/>
  <c r="Q8485" i="3" s="1" a="1"/>
  <c r="O8486" i="3"/>
  <c r="P8486" i="3" s="1"/>
  <c r="Q8486" i="3" s="1" a="1"/>
  <c r="O8487" i="3"/>
  <c r="P8487" i="3" s="1"/>
  <c r="Q8487" i="3" s="1" a="1"/>
  <c r="O8488" i="3"/>
  <c r="P8488" i="3" s="1"/>
  <c r="Q8488" i="3" s="1" a="1"/>
  <c r="O8489" i="3"/>
  <c r="P8489" i="3" s="1"/>
  <c r="Q8489" i="3" s="1" a="1"/>
  <c r="O8490" i="3"/>
  <c r="P8490" i="3" s="1"/>
  <c r="Q8490" i="3" s="1" a="1"/>
  <c r="O8491" i="3"/>
  <c r="P8491" i="3" s="1"/>
  <c r="Q8491" i="3" s="1" a="1"/>
  <c r="O8492" i="3"/>
  <c r="P8492" i="3" s="1"/>
  <c r="Q8492" i="3" s="1" a="1"/>
  <c r="O8493" i="3"/>
  <c r="P8493" i="3" s="1"/>
  <c r="Q8493" i="3" s="1" a="1"/>
  <c r="O8494" i="3"/>
  <c r="P8494" i="3" s="1"/>
  <c r="Q8494" i="3" s="1" a="1"/>
  <c r="O8495" i="3"/>
  <c r="P8495" i="3" s="1"/>
  <c r="Q8495" i="3" s="1" a="1"/>
  <c r="O8496" i="3"/>
  <c r="P8496" i="3" s="1"/>
  <c r="Q8496" i="3" s="1" a="1"/>
  <c r="O8497" i="3"/>
  <c r="P8497" i="3" s="1"/>
  <c r="Q8497" i="3" s="1" a="1"/>
  <c r="O8498" i="3"/>
  <c r="P8498" i="3" s="1"/>
  <c r="Q8498" i="3" s="1" a="1"/>
  <c r="O8499" i="3"/>
  <c r="P8499" i="3" s="1"/>
  <c r="Q8499" i="3" s="1" a="1"/>
  <c r="O8500" i="3"/>
  <c r="P8500" i="3" s="1"/>
  <c r="Q8500" i="3" s="1" a="1"/>
  <c r="O8501" i="3"/>
  <c r="P8501" i="3" s="1"/>
  <c r="Q8501" i="3" s="1" a="1"/>
  <c r="O8502" i="3"/>
  <c r="P8502" i="3" s="1"/>
  <c r="Q8502" i="3" s="1" a="1"/>
  <c r="O8503" i="3"/>
  <c r="P8503" i="3" s="1"/>
  <c r="Q8503" i="3" s="1" a="1"/>
  <c r="O8504" i="3"/>
  <c r="P8504" i="3" s="1"/>
  <c r="Q8504" i="3" s="1" a="1"/>
  <c r="O8505" i="3"/>
  <c r="P8505" i="3" s="1"/>
  <c r="Q8505" i="3" s="1" a="1"/>
  <c r="O8506" i="3"/>
  <c r="P8506" i="3" s="1"/>
  <c r="Q8506" i="3" s="1" a="1"/>
  <c r="O8507" i="3"/>
  <c r="P8507" i="3" s="1"/>
  <c r="Q8507" i="3" s="1" a="1"/>
  <c r="O8508" i="3"/>
  <c r="P8508" i="3" s="1"/>
  <c r="Q8508" i="3" s="1" a="1"/>
  <c r="O8509" i="3"/>
  <c r="P8509" i="3" s="1"/>
  <c r="Q8509" i="3" s="1" a="1"/>
  <c r="O8510" i="3"/>
  <c r="P8510" i="3" s="1"/>
  <c r="Q8510" i="3" s="1" a="1"/>
  <c r="O8511" i="3"/>
  <c r="P8511" i="3" s="1"/>
  <c r="Q8511" i="3" s="1" a="1"/>
  <c r="O8512" i="3"/>
  <c r="P8512" i="3" s="1"/>
  <c r="Q8512" i="3" s="1" a="1"/>
  <c r="O8513" i="3"/>
  <c r="P8513" i="3" s="1"/>
  <c r="Q8513" i="3" s="1" a="1"/>
  <c r="O8514" i="3"/>
  <c r="P8514" i="3" s="1"/>
  <c r="Q8514" i="3" s="1" a="1"/>
  <c r="O8515" i="3"/>
  <c r="P8515" i="3" s="1"/>
  <c r="Q8515" i="3" s="1" a="1"/>
  <c r="O8516" i="3"/>
  <c r="P8516" i="3" s="1"/>
  <c r="Q8516" i="3" s="1" a="1"/>
  <c r="O8517" i="3"/>
  <c r="P8517" i="3" s="1"/>
  <c r="Q8517" i="3" s="1" a="1"/>
  <c r="O8518" i="3"/>
  <c r="P8518" i="3" s="1"/>
  <c r="Q8518" i="3" s="1" a="1"/>
  <c r="O8519" i="3"/>
  <c r="P8519" i="3" s="1"/>
  <c r="Q8519" i="3" s="1" a="1"/>
  <c r="O8520" i="3"/>
  <c r="P8520" i="3" s="1"/>
  <c r="Q8520" i="3" s="1" a="1"/>
  <c r="O8521" i="3"/>
  <c r="P8521" i="3" s="1"/>
  <c r="Q8521" i="3" s="1" a="1"/>
  <c r="O8522" i="3"/>
  <c r="P8522" i="3" s="1"/>
  <c r="Q8522" i="3" s="1" a="1"/>
  <c r="O8523" i="3"/>
  <c r="P8523" i="3" s="1"/>
  <c r="Q8523" i="3" s="1" a="1"/>
  <c r="O8524" i="3"/>
  <c r="P8524" i="3" s="1"/>
  <c r="Q8524" i="3" s="1" a="1"/>
  <c r="O8525" i="3"/>
  <c r="P8525" i="3" s="1"/>
  <c r="Q8525" i="3" s="1" a="1"/>
  <c r="O8526" i="3"/>
  <c r="P8526" i="3" s="1"/>
  <c r="Q8526" i="3" s="1" a="1"/>
  <c r="O8527" i="3"/>
  <c r="P8527" i="3" s="1"/>
  <c r="Q8527" i="3" s="1" a="1"/>
  <c r="O8528" i="3"/>
  <c r="P8528" i="3" s="1"/>
  <c r="Q8528" i="3" s="1" a="1"/>
  <c r="O8529" i="3"/>
  <c r="P8529" i="3" s="1"/>
  <c r="Q8529" i="3" s="1" a="1"/>
  <c r="O8530" i="3"/>
  <c r="P8530" i="3" s="1"/>
  <c r="Q8530" i="3" s="1" a="1"/>
  <c r="O8531" i="3"/>
  <c r="P8531" i="3" s="1"/>
  <c r="Q8531" i="3" s="1" a="1"/>
  <c r="O8532" i="3"/>
  <c r="P8532" i="3" s="1"/>
  <c r="Q8532" i="3" s="1" a="1"/>
  <c r="O8533" i="3"/>
  <c r="P8533" i="3" s="1"/>
  <c r="Q8533" i="3" s="1" a="1"/>
  <c r="O8534" i="3"/>
  <c r="P8534" i="3" s="1"/>
  <c r="Q8534" i="3" s="1" a="1"/>
  <c r="O8535" i="3"/>
  <c r="P8535" i="3" s="1"/>
  <c r="Q8535" i="3" s="1" a="1"/>
  <c r="O8536" i="3"/>
  <c r="P8536" i="3" s="1"/>
  <c r="Q8536" i="3" s="1" a="1"/>
  <c r="O8537" i="3"/>
  <c r="P8537" i="3" s="1"/>
  <c r="Q8537" i="3" s="1" a="1"/>
  <c r="O8538" i="3"/>
  <c r="P8538" i="3" s="1"/>
  <c r="Q8538" i="3" s="1" a="1"/>
  <c r="O8539" i="3"/>
  <c r="P8539" i="3" s="1"/>
  <c r="Q8539" i="3" s="1" a="1"/>
  <c r="O8540" i="3"/>
  <c r="P8540" i="3" s="1"/>
  <c r="Q8540" i="3" s="1" a="1"/>
  <c r="O8541" i="3"/>
  <c r="P8541" i="3" s="1"/>
  <c r="Q8541" i="3" s="1" a="1"/>
  <c r="O8542" i="3"/>
  <c r="P8542" i="3" s="1"/>
  <c r="Q8542" i="3" s="1" a="1"/>
  <c r="O8543" i="3"/>
  <c r="P8543" i="3" s="1"/>
  <c r="Q8543" i="3" s="1" a="1"/>
  <c r="O8544" i="3"/>
  <c r="P8544" i="3" s="1"/>
  <c r="Q8544" i="3" s="1" a="1"/>
  <c r="O8545" i="3"/>
  <c r="P8545" i="3" s="1"/>
  <c r="Q8545" i="3" s="1" a="1"/>
  <c r="O8546" i="3"/>
  <c r="P8546" i="3" s="1"/>
  <c r="Q8546" i="3" s="1" a="1"/>
  <c r="O8547" i="3"/>
  <c r="P8547" i="3" s="1"/>
  <c r="Q8547" i="3" s="1" a="1"/>
  <c r="O8548" i="3"/>
  <c r="P8548" i="3" s="1"/>
  <c r="Q8548" i="3" s="1" a="1"/>
  <c r="O8549" i="3"/>
  <c r="P8549" i="3" s="1"/>
  <c r="Q8549" i="3" s="1" a="1"/>
  <c r="O8550" i="3"/>
  <c r="P8550" i="3" s="1"/>
  <c r="Q8550" i="3" s="1" a="1"/>
  <c r="O8551" i="3"/>
  <c r="P8551" i="3" s="1"/>
  <c r="Q8551" i="3" s="1" a="1"/>
  <c r="O8552" i="3"/>
  <c r="P8552" i="3" s="1"/>
  <c r="Q8552" i="3" s="1" a="1"/>
  <c r="O8553" i="3"/>
  <c r="P8553" i="3" s="1"/>
  <c r="Q8553" i="3" s="1" a="1"/>
  <c r="O8554" i="3"/>
  <c r="P8554" i="3" s="1"/>
  <c r="Q8554" i="3" s="1" a="1"/>
  <c r="O8555" i="3"/>
  <c r="P8555" i="3" s="1"/>
  <c r="Q8555" i="3" s="1" a="1"/>
  <c r="O8556" i="3"/>
  <c r="P8556" i="3" s="1"/>
  <c r="Q8556" i="3" s="1" a="1"/>
  <c r="O8557" i="3"/>
  <c r="P8557" i="3" s="1"/>
  <c r="Q8557" i="3" s="1" a="1"/>
  <c r="O8558" i="3"/>
  <c r="P8558" i="3" s="1"/>
  <c r="Q8558" i="3" s="1" a="1"/>
  <c r="O8559" i="3"/>
  <c r="P8559" i="3" s="1"/>
  <c r="Q8559" i="3" s="1" a="1"/>
  <c r="O8560" i="3"/>
  <c r="P8560" i="3" s="1"/>
  <c r="Q8560" i="3" s="1" a="1"/>
  <c r="O8561" i="3"/>
  <c r="P8561" i="3" s="1"/>
  <c r="Q8561" i="3" s="1" a="1"/>
  <c r="O8562" i="3"/>
  <c r="P8562" i="3" s="1"/>
  <c r="Q8562" i="3" s="1" a="1"/>
  <c r="O8563" i="3"/>
  <c r="P8563" i="3" s="1"/>
  <c r="Q8563" i="3" s="1" a="1"/>
  <c r="O8564" i="3"/>
  <c r="P8564" i="3" s="1"/>
  <c r="Q8564" i="3" s="1" a="1"/>
  <c r="O8565" i="3"/>
  <c r="P8565" i="3" s="1"/>
  <c r="Q8565" i="3" s="1" a="1"/>
  <c r="O8566" i="3"/>
  <c r="P8566" i="3" s="1"/>
  <c r="Q8566" i="3" s="1" a="1"/>
  <c r="O8567" i="3"/>
  <c r="P8567" i="3" s="1"/>
  <c r="Q8567" i="3" s="1" a="1"/>
  <c r="O8568" i="3"/>
  <c r="P8568" i="3" s="1"/>
  <c r="Q8568" i="3" s="1" a="1"/>
  <c r="O8569" i="3"/>
  <c r="P8569" i="3" s="1"/>
  <c r="Q8569" i="3" s="1" a="1"/>
  <c r="O8570" i="3"/>
  <c r="P8570" i="3" s="1"/>
  <c r="Q8570" i="3" s="1" a="1"/>
  <c r="O8571" i="3"/>
  <c r="P8571" i="3" s="1"/>
  <c r="Q8571" i="3" s="1" a="1"/>
  <c r="O8572" i="3"/>
  <c r="P8572" i="3" s="1"/>
  <c r="Q8572" i="3" s="1" a="1"/>
  <c r="O8573" i="3"/>
  <c r="P8573" i="3" s="1"/>
  <c r="Q8573" i="3" s="1" a="1"/>
  <c r="O8574" i="3"/>
  <c r="P8574" i="3" s="1"/>
  <c r="Q8574" i="3" s="1" a="1"/>
  <c r="O8575" i="3"/>
  <c r="P8575" i="3" s="1"/>
  <c r="Q8575" i="3" s="1" a="1"/>
  <c r="O8576" i="3"/>
  <c r="P8576" i="3" s="1"/>
  <c r="Q8576" i="3" s="1" a="1"/>
  <c r="O8577" i="3"/>
  <c r="P8577" i="3" s="1"/>
  <c r="Q8577" i="3" s="1" a="1"/>
  <c r="O8578" i="3"/>
  <c r="P8578" i="3" s="1"/>
  <c r="Q8578" i="3" s="1" a="1"/>
  <c r="O8579" i="3"/>
  <c r="P8579" i="3" s="1"/>
  <c r="Q8579" i="3" s="1" a="1"/>
  <c r="O8580" i="3"/>
  <c r="P8580" i="3" s="1"/>
  <c r="Q8580" i="3" s="1" a="1"/>
  <c r="O8581" i="3"/>
  <c r="P8581" i="3" s="1"/>
  <c r="Q8581" i="3" s="1" a="1"/>
  <c r="O8582" i="3"/>
  <c r="P8582" i="3" s="1"/>
  <c r="Q8582" i="3" s="1" a="1"/>
  <c r="O8583" i="3"/>
  <c r="P8583" i="3" s="1"/>
  <c r="Q8583" i="3" s="1" a="1"/>
  <c r="O8584" i="3"/>
  <c r="P8584" i="3" s="1"/>
  <c r="Q8584" i="3" s="1" a="1"/>
  <c r="O8585" i="3"/>
  <c r="P8585" i="3" s="1"/>
  <c r="Q8585" i="3" s="1" a="1"/>
  <c r="O8586" i="3"/>
  <c r="P8586" i="3" s="1"/>
  <c r="Q8586" i="3" s="1" a="1"/>
  <c r="O8587" i="3"/>
  <c r="P8587" i="3" s="1"/>
  <c r="Q8587" i="3" s="1" a="1"/>
  <c r="O8588" i="3"/>
  <c r="P8588" i="3" s="1"/>
  <c r="Q8588" i="3" s="1" a="1"/>
  <c r="O8589" i="3"/>
  <c r="P8589" i="3" s="1"/>
  <c r="Q8589" i="3" s="1" a="1"/>
  <c r="O8590" i="3"/>
  <c r="P8590" i="3" s="1"/>
  <c r="Q8590" i="3" s="1" a="1"/>
  <c r="O8591" i="3"/>
  <c r="P8591" i="3" s="1"/>
  <c r="Q8591" i="3" s="1" a="1"/>
  <c r="O8592" i="3"/>
  <c r="P8592" i="3" s="1"/>
  <c r="Q8592" i="3" s="1" a="1"/>
  <c r="O8593" i="3"/>
  <c r="P8593" i="3" s="1"/>
  <c r="Q8593" i="3" s="1" a="1"/>
  <c r="O8594" i="3"/>
  <c r="P8594" i="3" s="1"/>
  <c r="Q8594" i="3" s="1" a="1"/>
  <c r="O8595" i="3"/>
  <c r="P8595" i="3" s="1"/>
  <c r="Q8595" i="3" s="1" a="1"/>
  <c r="O8596" i="3"/>
  <c r="P8596" i="3" s="1"/>
  <c r="Q8596" i="3" s="1" a="1"/>
  <c r="O8597" i="3"/>
  <c r="P8597" i="3" s="1"/>
  <c r="Q8597" i="3" s="1" a="1"/>
  <c r="O8598" i="3"/>
  <c r="P8598" i="3" s="1"/>
  <c r="Q8598" i="3" s="1" a="1"/>
  <c r="O8599" i="3"/>
  <c r="P8599" i="3" s="1"/>
  <c r="Q8599" i="3" s="1" a="1"/>
  <c r="O8600" i="3"/>
  <c r="P8600" i="3" s="1"/>
  <c r="Q8600" i="3" s="1" a="1"/>
  <c r="O8601" i="3"/>
  <c r="P8601" i="3" s="1"/>
  <c r="Q8601" i="3" s="1" a="1"/>
  <c r="O8602" i="3"/>
  <c r="P8602" i="3" s="1"/>
  <c r="Q8602" i="3" s="1" a="1"/>
  <c r="O8603" i="3"/>
  <c r="P8603" i="3" s="1"/>
  <c r="Q8603" i="3" s="1" a="1"/>
  <c r="O8604" i="3"/>
  <c r="P8604" i="3" s="1"/>
  <c r="Q8604" i="3" s="1" a="1"/>
  <c r="O8605" i="3"/>
  <c r="P8605" i="3" s="1"/>
  <c r="Q8605" i="3" s="1" a="1"/>
  <c r="O8606" i="3"/>
  <c r="P8606" i="3" s="1"/>
  <c r="Q8606" i="3" s="1" a="1"/>
  <c r="O8607" i="3"/>
  <c r="P8607" i="3" s="1"/>
  <c r="Q8607" i="3" s="1" a="1"/>
  <c r="O8608" i="3"/>
  <c r="P8608" i="3" s="1"/>
  <c r="Q8608" i="3" s="1" a="1"/>
  <c r="O8609" i="3"/>
  <c r="P8609" i="3" s="1"/>
  <c r="Q8609" i="3" s="1" a="1"/>
  <c r="O8610" i="3"/>
  <c r="P8610" i="3" s="1"/>
  <c r="Q8610" i="3" s="1" a="1"/>
  <c r="O8611" i="3"/>
  <c r="P8611" i="3" s="1"/>
  <c r="Q8611" i="3" s="1" a="1"/>
  <c r="O8612" i="3"/>
  <c r="P8612" i="3" s="1"/>
  <c r="Q8612" i="3" s="1" a="1"/>
  <c r="O8613" i="3"/>
  <c r="P8613" i="3" s="1"/>
  <c r="Q8613" i="3" s="1" a="1"/>
  <c r="O8614" i="3"/>
  <c r="P8614" i="3" s="1"/>
  <c r="Q8614" i="3" s="1" a="1"/>
  <c r="O8615" i="3"/>
  <c r="P8615" i="3" s="1"/>
  <c r="Q8615" i="3" s="1" a="1"/>
  <c r="O8616" i="3"/>
  <c r="P8616" i="3" s="1"/>
  <c r="Q8616" i="3" s="1" a="1"/>
  <c r="O8617" i="3"/>
  <c r="P8617" i="3" s="1"/>
  <c r="Q8617" i="3" s="1" a="1"/>
  <c r="O8618" i="3"/>
  <c r="P8618" i="3" s="1"/>
  <c r="Q8618" i="3" s="1" a="1"/>
  <c r="O8619" i="3"/>
  <c r="P8619" i="3" s="1"/>
  <c r="Q8619" i="3" s="1" a="1"/>
  <c r="O8620" i="3"/>
  <c r="P8620" i="3" s="1"/>
  <c r="Q8620" i="3" s="1" a="1"/>
  <c r="O8621" i="3"/>
  <c r="P8621" i="3" s="1"/>
  <c r="Q8621" i="3" s="1" a="1"/>
  <c r="O8622" i="3"/>
  <c r="P8622" i="3" s="1"/>
  <c r="Q8622" i="3" s="1" a="1"/>
  <c r="O8623" i="3"/>
  <c r="P8623" i="3" s="1"/>
  <c r="Q8623" i="3" s="1" a="1"/>
  <c r="O8624" i="3"/>
  <c r="P8624" i="3" s="1"/>
  <c r="Q8624" i="3" s="1" a="1"/>
  <c r="O8625" i="3"/>
  <c r="P8625" i="3" s="1"/>
  <c r="Q8625" i="3" s="1" a="1"/>
  <c r="O8626" i="3"/>
  <c r="P8626" i="3" s="1"/>
  <c r="Q8626" i="3" s="1" a="1"/>
  <c r="O8627" i="3"/>
  <c r="P8627" i="3" s="1"/>
  <c r="Q8627" i="3" s="1" a="1"/>
  <c r="O8628" i="3"/>
  <c r="P8628" i="3" s="1"/>
  <c r="Q8628" i="3" s="1" a="1"/>
  <c r="O8629" i="3"/>
  <c r="P8629" i="3" s="1"/>
  <c r="Q8629" i="3" s="1" a="1"/>
  <c r="O8630" i="3"/>
  <c r="P8630" i="3" s="1"/>
  <c r="Q8630" i="3" s="1" a="1"/>
  <c r="O8631" i="3"/>
  <c r="P8631" i="3" s="1"/>
  <c r="Q8631" i="3" s="1" a="1"/>
  <c r="O8632" i="3"/>
  <c r="P8632" i="3" s="1"/>
  <c r="Q8632" i="3" s="1" a="1"/>
  <c r="O8633" i="3"/>
  <c r="P8633" i="3" s="1"/>
  <c r="Q8633" i="3" s="1" a="1"/>
  <c r="O8634" i="3"/>
  <c r="P8634" i="3" s="1"/>
  <c r="Q8634" i="3" s="1" a="1"/>
  <c r="O8635" i="3"/>
  <c r="P8635" i="3" s="1"/>
  <c r="Q8635" i="3" s="1" a="1"/>
  <c r="O8636" i="3"/>
  <c r="P8636" i="3" s="1"/>
  <c r="Q8636" i="3" s="1" a="1"/>
  <c r="O8637" i="3"/>
  <c r="P8637" i="3" s="1"/>
  <c r="Q8637" i="3" s="1" a="1"/>
  <c r="O8638" i="3"/>
  <c r="P8638" i="3" s="1"/>
  <c r="Q8638" i="3" s="1" a="1"/>
  <c r="O8639" i="3"/>
  <c r="P8639" i="3" s="1"/>
  <c r="Q8639" i="3" s="1" a="1"/>
  <c r="O8640" i="3"/>
  <c r="P8640" i="3" s="1"/>
  <c r="Q8640" i="3" s="1" a="1"/>
  <c r="O8641" i="3"/>
  <c r="P8641" i="3" s="1"/>
  <c r="Q8641" i="3" s="1" a="1"/>
  <c r="O8642" i="3"/>
  <c r="P8642" i="3" s="1"/>
  <c r="Q8642" i="3" s="1" a="1"/>
  <c r="O8643" i="3"/>
  <c r="P8643" i="3" s="1"/>
  <c r="Q8643" i="3" s="1" a="1"/>
  <c r="O8644" i="3"/>
  <c r="P8644" i="3" s="1"/>
  <c r="Q8644" i="3" s="1" a="1"/>
  <c r="O8645" i="3"/>
  <c r="P8645" i="3" s="1"/>
  <c r="Q8645" i="3" s="1" a="1"/>
  <c r="O8646" i="3"/>
  <c r="P8646" i="3" s="1"/>
  <c r="Q8646" i="3" s="1" a="1"/>
  <c r="O8647" i="3"/>
  <c r="P8647" i="3" s="1"/>
  <c r="Q8647" i="3" s="1" a="1"/>
  <c r="O8648" i="3"/>
  <c r="P8648" i="3" s="1"/>
  <c r="Q8648" i="3" s="1" a="1"/>
  <c r="O8649" i="3"/>
  <c r="P8649" i="3" s="1"/>
  <c r="Q8649" i="3" s="1" a="1"/>
  <c r="O8650" i="3"/>
  <c r="P8650" i="3" s="1"/>
  <c r="Q8650" i="3" s="1" a="1"/>
  <c r="O8651" i="3"/>
  <c r="P8651" i="3" s="1"/>
  <c r="Q8651" i="3" s="1" a="1"/>
  <c r="O8652" i="3"/>
  <c r="P8652" i="3" s="1"/>
  <c r="Q8652" i="3" s="1" a="1"/>
  <c r="O8653" i="3"/>
  <c r="P8653" i="3" s="1"/>
  <c r="Q8653" i="3" s="1" a="1"/>
  <c r="O8654" i="3"/>
  <c r="P8654" i="3" s="1"/>
  <c r="Q8654" i="3" s="1" a="1"/>
  <c r="O8655" i="3"/>
  <c r="P8655" i="3" s="1"/>
  <c r="Q8655" i="3" s="1" a="1"/>
  <c r="O8656" i="3"/>
  <c r="P8656" i="3" s="1"/>
  <c r="Q8656" i="3" s="1" a="1"/>
  <c r="O8657" i="3"/>
  <c r="P8657" i="3" s="1"/>
  <c r="Q8657" i="3" s="1" a="1"/>
  <c r="O8658" i="3"/>
  <c r="P8658" i="3" s="1"/>
  <c r="Q8658" i="3" s="1" a="1"/>
  <c r="O8659" i="3"/>
  <c r="P8659" i="3" s="1"/>
  <c r="Q8659" i="3" s="1" a="1"/>
  <c r="O8660" i="3"/>
  <c r="P8660" i="3" s="1"/>
  <c r="Q8660" i="3" s="1" a="1"/>
  <c r="O8661" i="3"/>
  <c r="P8661" i="3" s="1"/>
  <c r="Q8661" i="3" s="1" a="1"/>
  <c r="O8662" i="3"/>
  <c r="P8662" i="3" s="1"/>
  <c r="Q8662" i="3" s="1" a="1"/>
  <c r="O8663" i="3"/>
  <c r="P8663" i="3" s="1"/>
  <c r="Q8663" i="3" s="1" a="1"/>
  <c r="O8664" i="3"/>
  <c r="P8664" i="3" s="1"/>
  <c r="Q8664" i="3" s="1" a="1"/>
  <c r="O8665" i="3"/>
  <c r="P8665" i="3" s="1"/>
  <c r="Q8665" i="3" s="1" a="1"/>
  <c r="O8666" i="3"/>
  <c r="P8666" i="3" s="1"/>
  <c r="Q8666" i="3" s="1" a="1"/>
  <c r="O8667" i="3"/>
  <c r="P8667" i="3" s="1"/>
  <c r="Q8667" i="3" s="1" a="1"/>
  <c r="O8668" i="3"/>
  <c r="P8668" i="3" s="1"/>
  <c r="Q8668" i="3" s="1" a="1"/>
  <c r="O8669" i="3"/>
  <c r="P8669" i="3" s="1"/>
  <c r="Q8669" i="3" s="1" a="1"/>
  <c r="O8670" i="3"/>
  <c r="P8670" i="3" s="1"/>
  <c r="Q8670" i="3" s="1" a="1"/>
  <c r="O8671" i="3"/>
  <c r="P8671" i="3" s="1"/>
  <c r="Q8671" i="3" s="1" a="1"/>
  <c r="O8672" i="3"/>
  <c r="P8672" i="3" s="1"/>
  <c r="Q8672" i="3" s="1" a="1"/>
  <c r="O8673" i="3"/>
  <c r="P8673" i="3" s="1"/>
  <c r="Q8673" i="3" s="1" a="1"/>
  <c r="O8674" i="3"/>
  <c r="P8674" i="3" s="1"/>
  <c r="Q8674" i="3" s="1" a="1"/>
  <c r="O8675" i="3"/>
  <c r="P8675" i="3" s="1"/>
  <c r="Q8675" i="3" s="1" a="1"/>
  <c r="O8676" i="3"/>
  <c r="P8676" i="3" s="1"/>
  <c r="Q8676" i="3" s="1" a="1"/>
  <c r="O8677" i="3"/>
  <c r="P8677" i="3" s="1"/>
  <c r="Q8677" i="3" s="1" a="1"/>
  <c r="O8678" i="3"/>
  <c r="P8678" i="3" s="1"/>
  <c r="Q8678" i="3" s="1" a="1"/>
  <c r="O8679" i="3"/>
  <c r="P8679" i="3" s="1"/>
  <c r="Q8679" i="3" s="1" a="1"/>
  <c r="O8680" i="3"/>
  <c r="P8680" i="3" s="1"/>
  <c r="Q8680" i="3" s="1" a="1"/>
  <c r="O8681" i="3"/>
  <c r="P8681" i="3" s="1"/>
  <c r="Q8681" i="3" s="1" a="1"/>
  <c r="O8682" i="3"/>
  <c r="P8682" i="3" s="1"/>
  <c r="Q8682" i="3" s="1" a="1"/>
  <c r="O8683" i="3"/>
  <c r="P8683" i="3" s="1"/>
  <c r="Q8683" i="3" s="1" a="1"/>
  <c r="O8684" i="3"/>
  <c r="P8684" i="3" s="1"/>
  <c r="Q8684" i="3" s="1" a="1"/>
  <c r="O8685" i="3"/>
  <c r="P8685" i="3" s="1"/>
  <c r="Q8685" i="3" s="1" a="1"/>
  <c r="O8686" i="3"/>
  <c r="P8686" i="3" s="1"/>
  <c r="Q8686" i="3" s="1" a="1"/>
  <c r="O8687" i="3"/>
  <c r="P8687" i="3" s="1"/>
  <c r="Q8687" i="3" s="1" a="1"/>
  <c r="O8688" i="3"/>
  <c r="P8688" i="3" s="1"/>
  <c r="Q8688" i="3" s="1" a="1"/>
  <c r="O8689" i="3"/>
  <c r="P8689" i="3" s="1"/>
  <c r="Q8689" i="3" s="1" a="1"/>
  <c r="O8690" i="3"/>
  <c r="P8690" i="3" s="1"/>
  <c r="Q8690" i="3" s="1" a="1"/>
  <c r="O8691" i="3"/>
  <c r="P8691" i="3" s="1"/>
  <c r="Q8691" i="3" s="1" a="1"/>
  <c r="O8692" i="3"/>
  <c r="P8692" i="3" s="1"/>
  <c r="Q8692" i="3" s="1" a="1"/>
  <c r="O8693" i="3"/>
  <c r="P8693" i="3" s="1"/>
  <c r="Q8693" i="3" s="1" a="1"/>
  <c r="O8694" i="3"/>
  <c r="P8694" i="3" s="1"/>
  <c r="Q8694" i="3" s="1" a="1"/>
  <c r="O8695" i="3"/>
  <c r="P8695" i="3" s="1"/>
  <c r="Q8695" i="3" s="1" a="1"/>
  <c r="O8696" i="3"/>
  <c r="P8696" i="3" s="1"/>
  <c r="Q8696" i="3" s="1" a="1"/>
  <c r="O8697" i="3"/>
  <c r="P8697" i="3" s="1"/>
  <c r="Q8697" i="3" s="1" a="1"/>
  <c r="O8698" i="3"/>
  <c r="P8698" i="3" s="1"/>
  <c r="Q8698" i="3" s="1" a="1"/>
  <c r="O8699" i="3"/>
  <c r="P8699" i="3" s="1"/>
  <c r="Q8699" i="3" s="1" a="1"/>
  <c r="O8700" i="3"/>
  <c r="P8700" i="3" s="1"/>
  <c r="Q8700" i="3" s="1" a="1"/>
  <c r="O8701" i="3"/>
  <c r="P8701" i="3" s="1"/>
  <c r="Q8701" i="3" s="1" a="1"/>
  <c r="O8702" i="3"/>
  <c r="P8702" i="3" s="1"/>
  <c r="Q8702" i="3" s="1" a="1"/>
  <c r="O8703" i="3"/>
  <c r="P8703" i="3" s="1"/>
  <c r="Q8703" i="3" s="1" a="1"/>
  <c r="O8704" i="3"/>
  <c r="P8704" i="3" s="1"/>
  <c r="Q8704" i="3" s="1" a="1"/>
  <c r="O8705" i="3"/>
  <c r="P8705" i="3" s="1"/>
  <c r="Q8705" i="3" s="1" a="1"/>
  <c r="O8706" i="3"/>
  <c r="P8706" i="3" s="1"/>
  <c r="Q8706" i="3" s="1" a="1"/>
  <c r="O8707" i="3"/>
  <c r="P8707" i="3" s="1"/>
  <c r="Q8707" i="3" s="1" a="1"/>
  <c r="O8708" i="3"/>
  <c r="P8708" i="3" s="1"/>
  <c r="Q8708" i="3" s="1" a="1"/>
  <c r="O8709" i="3"/>
  <c r="P8709" i="3" s="1"/>
  <c r="Q8709" i="3" s="1" a="1"/>
  <c r="O8710" i="3"/>
  <c r="P8710" i="3" s="1"/>
  <c r="Q8710" i="3" s="1" a="1"/>
  <c r="O8711" i="3"/>
  <c r="P8711" i="3" s="1"/>
  <c r="Q8711" i="3" s="1" a="1"/>
  <c r="O8712" i="3"/>
  <c r="P8712" i="3" s="1"/>
  <c r="Q8712" i="3" s="1" a="1"/>
  <c r="O8713" i="3"/>
  <c r="P8713" i="3" s="1"/>
  <c r="Q8713" i="3" s="1" a="1"/>
  <c r="O8714" i="3"/>
  <c r="P8714" i="3" s="1"/>
  <c r="Q8714" i="3" s="1" a="1"/>
  <c r="O8715" i="3"/>
  <c r="P8715" i="3" s="1"/>
  <c r="Q8715" i="3" s="1" a="1"/>
  <c r="O8716" i="3"/>
  <c r="P8716" i="3" s="1"/>
  <c r="Q8716" i="3" s="1" a="1"/>
  <c r="O8717" i="3"/>
  <c r="P8717" i="3" s="1"/>
  <c r="Q8717" i="3" s="1" a="1"/>
  <c r="O8718" i="3"/>
  <c r="P8718" i="3" s="1"/>
  <c r="Q8718" i="3" s="1" a="1"/>
  <c r="O8719" i="3"/>
  <c r="P8719" i="3" s="1"/>
  <c r="Q8719" i="3" s="1" a="1"/>
  <c r="O8720" i="3"/>
  <c r="P8720" i="3" s="1"/>
  <c r="Q8720" i="3" s="1" a="1"/>
  <c r="O8721" i="3"/>
  <c r="P8721" i="3" s="1"/>
  <c r="Q8721" i="3" s="1" a="1"/>
  <c r="O2" i="3"/>
  <c r="P2" i="3" s="1"/>
  <c r="Q2" i="3" s="1" a="1"/>
  <c r="L3873" i="3"/>
  <c r="M3873" i="3" s="1"/>
  <c r="N3873" i="3" s="1" a="1"/>
  <c r="L3874" i="3"/>
  <c r="M3874" i="3" s="1"/>
  <c r="N3874" i="3" s="1" a="1"/>
  <c r="L3875" i="3"/>
  <c r="M3875" i="3" s="1"/>
  <c r="N3875" i="3" s="1" a="1"/>
  <c r="L3876" i="3"/>
  <c r="M3876" i="3" s="1"/>
  <c r="N3876" i="3" s="1" a="1"/>
  <c r="L3877" i="3"/>
  <c r="M3877" i="3" s="1"/>
  <c r="N3877" i="3" s="1" a="1"/>
  <c r="L3878" i="3"/>
  <c r="M3878" i="3" s="1"/>
  <c r="N3878" i="3" s="1" a="1"/>
  <c r="L3879" i="3"/>
  <c r="M3879" i="3" s="1"/>
  <c r="N3879" i="3" s="1" a="1"/>
  <c r="L3880" i="3"/>
  <c r="M3880" i="3" s="1"/>
  <c r="N3880" i="3" s="1" a="1"/>
  <c r="L3881" i="3"/>
  <c r="M3881" i="3" s="1"/>
  <c r="N3881" i="3" s="1" a="1"/>
  <c r="L3882" i="3"/>
  <c r="M3882" i="3" s="1"/>
  <c r="N3882" i="3" s="1" a="1"/>
  <c r="L3883" i="3"/>
  <c r="M3883" i="3" s="1"/>
  <c r="N3883" i="3" s="1" a="1"/>
  <c r="L3884" i="3"/>
  <c r="M3884" i="3" s="1"/>
  <c r="N3884" i="3" s="1" a="1"/>
  <c r="L3885" i="3"/>
  <c r="M3885" i="3" s="1"/>
  <c r="N3885" i="3" s="1" a="1"/>
  <c r="L3886" i="3"/>
  <c r="M3886" i="3" s="1"/>
  <c r="N3886" i="3" s="1" a="1"/>
  <c r="L3887" i="3"/>
  <c r="M3887" i="3" s="1"/>
  <c r="N3887" i="3" s="1" a="1"/>
  <c r="L3888" i="3"/>
  <c r="M3888" i="3" s="1"/>
  <c r="N3888" i="3" s="1" a="1"/>
  <c r="L3889" i="3"/>
  <c r="M3889" i="3" s="1"/>
  <c r="N3889" i="3" s="1" a="1"/>
  <c r="L3890" i="3"/>
  <c r="M3890" i="3" s="1"/>
  <c r="N3890" i="3" s="1" a="1"/>
  <c r="L3891" i="3"/>
  <c r="M3891" i="3" s="1"/>
  <c r="N3891" i="3" s="1" a="1"/>
  <c r="L3892" i="3"/>
  <c r="M3892" i="3" s="1"/>
  <c r="N3892" i="3" s="1" a="1"/>
  <c r="L3893" i="3"/>
  <c r="M3893" i="3" s="1"/>
  <c r="N3893" i="3" s="1" a="1"/>
  <c r="L3894" i="3"/>
  <c r="M3894" i="3" s="1"/>
  <c r="N3894" i="3" s="1" a="1"/>
  <c r="L3895" i="3"/>
  <c r="M3895" i="3" s="1"/>
  <c r="N3895" i="3" s="1" a="1"/>
  <c r="L3896" i="3"/>
  <c r="M3896" i="3" s="1"/>
  <c r="N3896" i="3" s="1" a="1"/>
  <c r="L3897" i="3"/>
  <c r="M3897" i="3" s="1"/>
  <c r="N3897" i="3" s="1" a="1"/>
  <c r="L3898" i="3"/>
  <c r="M3898" i="3" s="1"/>
  <c r="N3898" i="3" s="1" a="1"/>
  <c r="L3899" i="3"/>
  <c r="M3899" i="3" s="1"/>
  <c r="N3899" i="3" s="1" a="1"/>
  <c r="L3900" i="3"/>
  <c r="M3900" i="3" s="1"/>
  <c r="N3900" i="3" s="1" a="1"/>
  <c r="L3901" i="3"/>
  <c r="M3901" i="3" s="1"/>
  <c r="N3901" i="3" s="1" a="1"/>
  <c r="L3902" i="3"/>
  <c r="M3902" i="3" s="1"/>
  <c r="N3902" i="3" s="1" a="1"/>
  <c r="L3903" i="3"/>
  <c r="M3903" i="3" s="1"/>
  <c r="N3903" i="3" s="1" a="1"/>
  <c r="L3904" i="3"/>
  <c r="M3904" i="3" s="1"/>
  <c r="N3904" i="3" s="1" a="1"/>
  <c r="L3905" i="3"/>
  <c r="M3905" i="3" s="1"/>
  <c r="N3905" i="3" s="1" a="1"/>
  <c r="L3906" i="3"/>
  <c r="M3906" i="3" s="1"/>
  <c r="N3906" i="3" s="1" a="1"/>
  <c r="L3907" i="3"/>
  <c r="M3907" i="3" s="1"/>
  <c r="N3907" i="3" s="1" a="1"/>
  <c r="L3908" i="3"/>
  <c r="M3908" i="3" s="1"/>
  <c r="N3908" i="3" s="1" a="1"/>
  <c r="L3909" i="3"/>
  <c r="M3909" i="3" s="1"/>
  <c r="N3909" i="3" s="1" a="1"/>
  <c r="L3910" i="3"/>
  <c r="M3910" i="3" s="1"/>
  <c r="N3910" i="3" s="1" a="1"/>
  <c r="L3911" i="3"/>
  <c r="M3911" i="3" s="1"/>
  <c r="N3911" i="3" s="1" a="1"/>
  <c r="L3912" i="3"/>
  <c r="M3912" i="3" s="1"/>
  <c r="N3912" i="3" s="1" a="1"/>
  <c r="L3913" i="3"/>
  <c r="M3913" i="3" s="1"/>
  <c r="N3913" i="3" s="1" a="1"/>
  <c r="L3914" i="3"/>
  <c r="M3914" i="3" s="1"/>
  <c r="N3914" i="3" s="1" a="1"/>
  <c r="L3915" i="3"/>
  <c r="M3915" i="3" s="1"/>
  <c r="N3915" i="3" s="1" a="1"/>
  <c r="L3916" i="3"/>
  <c r="M3916" i="3" s="1"/>
  <c r="N3916" i="3" s="1" a="1"/>
  <c r="L3917" i="3"/>
  <c r="M3917" i="3" s="1"/>
  <c r="N3917" i="3" s="1" a="1"/>
  <c r="L3918" i="3"/>
  <c r="M3918" i="3" s="1"/>
  <c r="N3918" i="3" s="1" a="1"/>
  <c r="L3919" i="3"/>
  <c r="M3919" i="3" s="1"/>
  <c r="N3919" i="3" s="1" a="1"/>
  <c r="L3920" i="3"/>
  <c r="M3920" i="3" s="1"/>
  <c r="N3920" i="3" s="1" a="1"/>
  <c r="L3921" i="3"/>
  <c r="M3921" i="3" s="1"/>
  <c r="N3921" i="3" s="1" a="1"/>
  <c r="L3922" i="3"/>
  <c r="M3922" i="3" s="1"/>
  <c r="N3922" i="3" s="1" a="1"/>
  <c r="L3923" i="3"/>
  <c r="M3923" i="3" s="1"/>
  <c r="N3923" i="3" s="1" a="1"/>
  <c r="L3924" i="3"/>
  <c r="M3924" i="3" s="1"/>
  <c r="N3924" i="3" s="1" a="1"/>
  <c r="L3925" i="3"/>
  <c r="M3925" i="3" s="1"/>
  <c r="N3925" i="3" s="1" a="1"/>
  <c r="L3926" i="3"/>
  <c r="M3926" i="3" s="1"/>
  <c r="N3926" i="3" s="1" a="1"/>
  <c r="L3927" i="3"/>
  <c r="M3927" i="3" s="1"/>
  <c r="N3927" i="3" s="1" a="1"/>
  <c r="L3928" i="3"/>
  <c r="M3928" i="3" s="1"/>
  <c r="N3928" i="3" s="1" a="1"/>
  <c r="L3929" i="3"/>
  <c r="M3929" i="3" s="1"/>
  <c r="N3929" i="3" s="1" a="1"/>
  <c r="L3930" i="3"/>
  <c r="M3930" i="3" s="1"/>
  <c r="N3930" i="3" s="1" a="1"/>
  <c r="L3931" i="3"/>
  <c r="M3931" i="3" s="1"/>
  <c r="N3931" i="3" s="1" a="1"/>
  <c r="L3932" i="3"/>
  <c r="M3932" i="3" s="1"/>
  <c r="N3932" i="3" s="1" a="1"/>
  <c r="L3933" i="3"/>
  <c r="M3933" i="3" s="1"/>
  <c r="N3933" i="3" s="1" a="1"/>
  <c r="L3934" i="3"/>
  <c r="M3934" i="3" s="1"/>
  <c r="N3934" i="3" s="1" a="1"/>
  <c r="L3935" i="3"/>
  <c r="M3935" i="3" s="1"/>
  <c r="N3935" i="3" s="1" a="1"/>
  <c r="L3936" i="3"/>
  <c r="M3936" i="3" s="1"/>
  <c r="N3936" i="3" s="1" a="1"/>
  <c r="L3937" i="3"/>
  <c r="M3937" i="3" s="1"/>
  <c r="N3937" i="3" s="1" a="1"/>
  <c r="L3938" i="3"/>
  <c r="M3938" i="3" s="1"/>
  <c r="N3938" i="3" s="1" a="1"/>
  <c r="L3939" i="3"/>
  <c r="M3939" i="3" s="1"/>
  <c r="N3939" i="3" s="1" a="1"/>
  <c r="L3940" i="3"/>
  <c r="M3940" i="3" s="1"/>
  <c r="N3940" i="3" s="1" a="1"/>
  <c r="L3941" i="3"/>
  <c r="M3941" i="3" s="1"/>
  <c r="N3941" i="3" s="1" a="1"/>
  <c r="L3942" i="3"/>
  <c r="M3942" i="3" s="1"/>
  <c r="N3942" i="3" s="1" a="1"/>
  <c r="L3943" i="3"/>
  <c r="M3943" i="3" s="1"/>
  <c r="N3943" i="3" s="1" a="1"/>
  <c r="L3944" i="3"/>
  <c r="M3944" i="3" s="1"/>
  <c r="N3944" i="3" s="1" a="1"/>
  <c r="L3945" i="3"/>
  <c r="M3945" i="3" s="1"/>
  <c r="N3945" i="3" s="1" a="1"/>
  <c r="L3946" i="3"/>
  <c r="M3946" i="3" s="1"/>
  <c r="N3946" i="3" s="1" a="1"/>
  <c r="L3947" i="3"/>
  <c r="M3947" i="3" s="1"/>
  <c r="N3947" i="3" s="1" a="1"/>
  <c r="L3948" i="3"/>
  <c r="M3948" i="3" s="1"/>
  <c r="N3948" i="3" s="1" a="1"/>
  <c r="L3949" i="3"/>
  <c r="M3949" i="3" s="1"/>
  <c r="N3949" i="3" s="1" a="1"/>
  <c r="L3950" i="3"/>
  <c r="M3950" i="3" s="1"/>
  <c r="N3950" i="3" s="1" a="1"/>
  <c r="L3951" i="3"/>
  <c r="M3951" i="3" s="1"/>
  <c r="N3951" i="3" s="1" a="1"/>
  <c r="L3952" i="3"/>
  <c r="M3952" i="3" s="1"/>
  <c r="N3952" i="3" s="1" a="1"/>
  <c r="L3953" i="3"/>
  <c r="M3953" i="3" s="1"/>
  <c r="N3953" i="3" s="1" a="1"/>
  <c r="L3954" i="3"/>
  <c r="M3954" i="3" s="1"/>
  <c r="N3954" i="3" s="1" a="1"/>
  <c r="L3955" i="3"/>
  <c r="M3955" i="3" s="1"/>
  <c r="N3955" i="3" s="1" a="1"/>
  <c r="L3956" i="3"/>
  <c r="M3956" i="3" s="1"/>
  <c r="N3956" i="3" s="1" a="1"/>
  <c r="L3957" i="3"/>
  <c r="M3957" i="3" s="1"/>
  <c r="N3957" i="3" s="1" a="1"/>
  <c r="L3958" i="3"/>
  <c r="M3958" i="3" s="1"/>
  <c r="N3958" i="3" s="1" a="1"/>
  <c r="L3959" i="3"/>
  <c r="M3959" i="3" s="1"/>
  <c r="N3959" i="3" s="1" a="1"/>
  <c r="L3960" i="3"/>
  <c r="M3960" i="3" s="1"/>
  <c r="N3960" i="3" s="1" a="1"/>
  <c r="L3961" i="3"/>
  <c r="M3961" i="3" s="1"/>
  <c r="N3961" i="3" s="1" a="1"/>
  <c r="L3962" i="3"/>
  <c r="M3962" i="3" s="1"/>
  <c r="N3962" i="3" s="1" a="1"/>
  <c r="L3963" i="3"/>
  <c r="M3963" i="3" s="1"/>
  <c r="N3963" i="3" s="1" a="1"/>
  <c r="L3964" i="3"/>
  <c r="M3964" i="3" s="1"/>
  <c r="N3964" i="3" s="1" a="1"/>
  <c r="L3965" i="3"/>
  <c r="M3965" i="3" s="1"/>
  <c r="N3965" i="3" s="1" a="1"/>
  <c r="L3966" i="3"/>
  <c r="M3966" i="3" s="1"/>
  <c r="N3966" i="3" s="1" a="1"/>
  <c r="L3967" i="3"/>
  <c r="M3967" i="3" s="1"/>
  <c r="N3967" i="3" s="1" a="1"/>
  <c r="L3968" i="3"/>
  <c r="M3968" i="3" s="1"/>
  <c r="N3968" i="3" s="1" a="1"/>
  <c r="L3969" i="3"/>
  <c r="M3969" i="3" s="1"/>
  <c r="N3969" i="3" s="1" a="1"/>
  <c r="L3970" i="3"/>
  <c r="M3970" i="3" s="1"/>
  <c r="N3970" i="3" s="1" a="1"/>
  <c r="L3971" i="3"/>
  <c r="M3971" i="3" s="1"/>
  <c r="N3971" i="3" s="1" a="1"/>
  <c r="L3972" i="3"/>
  <c r="M3972" i="3" s="1"/>
  <c r="N3972" i="3" s="1" a="1"/>
  <c r="L3973" i="3"/>
  <c r="M3973" i="3" s="1"/>
  <c r="N3973" i="3" s="1" a="1"/>
  <c r="L3974" i="3"/>
  <c r="M3974" i="3" s="1"/>
  <c r="N3974" i="3" s="1" a="1"/>
  <c r="L3975" i="3"/>
  <c r="M3975" i="3" s="1"/>
  <c r="N3975" i="3" s="1" a="1"/>
  <c r="L3976" i="3"/>
  <c r="M3976" i="3" s="1"/>
  <c r="N3976" i="3" s="1" a="1"/>
  <c r="L3977" i="3"/>
  <c r="M3977" i="3" s="1"/>
  <c r="N3977" i="3" s="1" a="1"/>
  <c r="L3978" i="3"/>
  <c r="M3978" i="3" s="1"/>
  <c r="N3978" i="3" s="1" a="1"/>
  <c r="L3979" i="3"/>
  <c r="M3979" i="3" s="1"/>
  <c r="N3979" i="3" s="1" a="1"/>
  <c r="L3980" i="3"/>
  <c r="M3980" i="3" s="1"/>
  <c r="N3980" i="3" s="1" a="1"/>
  <c r="L3981" i="3"/>
  <c r="M3981" i="3" s="1"/>
  <c r="N3981" i="3" s="1" a="1"/>
  <c r="L3982" i="3"/>
  <c r="M3982" i="3" s="1"/>
  <c r="N3982" i="3" s="1" a="1"/>
  <c r="L3983" i="3"/>
  <c r="M3983" i="3" s="1"/>
  <c r="N3983" i="3" s="1" a="1"/>
  <c r="L3984" i="3"/>
  <c r="M3984" i="3" s="1"/>
  <c r="N3984" i="3" s="1" a="1"/>
  <c r="L3985" i="3"/>
  <c r="M3985" i="3" s="1"/>
  <c r="N3985" i="3" s="1" a="1"/>
  <c r="L3986" i="3"/>
  <c r="M3986" i="3" s="1"/>
  <c r="N3986" i="3" s="1" a="1"/>
  <c r="L3987" i="3"/>
  <c r="M3987" i="3" s="1"/>
  <c r="N3987" i="3" s="1" a="1"/>
  <c r="L3988" i="3"/>
  <c r="M3988" i="3" s="1"/>
  <c r="N3988" i="3" s="1" a="1"/>
  <c r="L3989" i="3"/>
  <c r="M3989" i="3" s="1"/>
  <c r="N3989" i="3" s="1" a="1"/>
  <c r="L3990" i="3"/>
  <c r="M3990" i="3" s="1"/>
  <c r="N3990" i="3" s="1" a="1"/>
  <c r="L3991" i="3"/>
  <c r="M3991" i="3" s="1"/>
  <c r="N3991" i="3" s="1" a="1"/>
  <c r="L3992" i="3"/>
  <c r="M3992" i="3" s="1"/>
  <c r="N3992" i="3" s="1" a="1"/>
  <c r="L3993" i="3"/>
  <c r="M3993" i="3" s="1"/>
  <c r="N3993" i="3" s="1" a="1"/>
  <c r="L3994" i="3"/>
  <c r="M3994" i="3" s="1"/>
  <c r="N3994" i="3" s="1" a="1"/>
  <c r="L3995" i="3"/>
  <c r="M3995" i="3" s="1"/>
  <c r="N3995" i="3" s="1" a="1"/>
  <c r="L3996" i="3"/>
  <c r="M3996" i="3" s="1"/>
  <c r="N3996" i="3" s="1" a="1"/>
  <c r="L3997" i="3"/>
  <c r="M3997" i="3" s="1"/>
  <c r="N3997" i="3" s="1" a="1"/>
  <c r="L3998" i="3"/>
  <c r="M3998" i="3" s="1"/>
  <c r="N3998" i="3" s="1" a="1"/>
  <c r="L3999" i="3"/>
  <c r="M3999" i="3" s="1"/>
  <c r="N3999" i="3" s="1" a="1"/>
  <c r="L4000" i="3"/>
  <c r="M4000" i="3" s="1"/>
  <c r="N4000" i="3" s="1" a="1"/>
  <c r="L4001" i="3"/>
  <c r="M4001" i="3" s="1"/>
  <c r="N4001" i="3" s="1" a="1"/>
  <c r="L4002" i="3"/>
  <c r="M4002" i="3" s="1"/>
  <c r="N4002" i="3" s="1" a="1"/>
  <c r="L4003" i="3"/>
  <c r="M4003" i="3" s="1"/>
  <c r="N4003" i="3" s="1" a="1"/>
  <c r="L4004" i="3"/>
  <c r="M4004" i="3" s="1"/>
  <c r="N4004" i="3" s="1" a="1"/>
  <c r="L4005" i="3"/>
  <c r="M4005" i="3" s="1"/>
  <c r="N4005" i="3" s="1" a="1"/>
  <c r="L4006" i="3"/>
  <c r="M4006" i="3" s="1"/>
  <c r="N4006" i="3" s="1" a="1"/>
  <c r="L4007" i="3"/>
  <c r="M4007" i="3" s="1"/>
  <c r="N4007" i="3" s="1" a="1"/>
  <c r="L4008" i="3"/>
  <c r="M4008" i="3" s="1"/>
  <c r="N4008" i="3" s="1" a="1"/>
  <c r="L4009" i="3"/>
  <c r="M4009" i="3" s="1"/>
  <c r="N4009" i="3" s="1" a="1"/>
  <c r="L4010" i="3"/>
  <c r="M4010" i="3" s="1"/>
  <c r="N4010" i="3" s="1" a="1"/>
  <c r="L4011" i="3"/>
  <c r="M4011" i="3" s="1"/>
  <c r="N4011" i="3" s="1" a="1"/>
  <c r="L4012" i="3"/>
  <c r="M4012" i="3" s="1"/>
  <c r="N4012" i="3" s="1" a="1"/>
  <c r="L4013" i="3"/>
  <c r="M4013" i="3" s="1"/>
  <c r="N4013" i="3" s="1" a="1"/>
  <c r="L4014" i="3"/>
  <c r="M4014" i="3" s="1"/>
  <c r="N4014" i="3" s="1" a="1"/>
  <c r="L4015" i="3"/>
  <c r="M4015" i="3" s="1"/>
  <c r="N4015" i="3" s="1" a="1"/>
  <c r="L4016" i="3"/>
  <c r="M4016" i="3" s="1"/>
  <c r="N4016" i="3" s="1" a="1"/>
  <c r="L4017" i="3"/>
  <c r="M4017" i="3" s="1"/>
  <c r="N4017" i="3" s="1" a="1"/>
  <c r="L4018" i="3"/>
  <c r="M4018" i="3" s="1"/>
  <c r="N4018" i="3" s="1" a="1"/>
  <c r="L4019" i="3"/>
  <c r="M4019" i="3" s="1"/>
  <c r="N4019" i="3" s="1" a="1"/>
  <c r="L4020" i="3"/>
  <c r="M4020" i="3" s="1"/>
  <c r="N4020" i="3" s="1" a="1"/>
  <c r="L4021" i="3"/>
  <c r="M4021" i="3" s="1"/>
  <c r="N4021" i="3" s="1" a="1"/>
  <c r="L4022" i="3"/>
  <c r="M4022" i="3" s="1"/>
  <c r="N4022" i="3" s="1" a="1"/>
  <c r="L4023" i="3"/>
  <c r="M4023" i="3" s="1"/>
  <c r="N4023" i="3" s="1" a="1"/>
  <c r="L4024" i="3"/>
  <c r="M4024" i="3" s="1"/>
  <c r="N4024" i="3" s="1" a="1"/>
  <c r="L4025" i="3"/>
  <c r="M4025" i="3" s="1"/>
  <c r="N4025" i="3" s="1" a="1"/>
  <c r="L4026" i="3"/>
  <c r="M4026" i="3" s="1"/>
  <c r="N4026" i="3" s="1" a="1"/>
  <c r="L4027" i="3"/>
  <c r="M4027" i="3" s="1"/>
  <c r="N4027" i="3" s="1" a="1"/>
  <c r="L4028" i="3"/>
  <c r="M4028" i="3" s="1"/>
  <c r="N4028" i="3" s="1" a="1"/>
  <c r="L4029" i="3"/>
  <c r="M4029" i="3" s="1"/>
  <c r="N4029" i="3" s="1" a="1"/>
  <c r="L4030" i="3"/>
  <c r="M4030" i="3" s="1"/>
  <c r="N4030" i="3" s="1" a="1"/>
  <c r="L4031" i="3"/>
  <c r="M4031" i="3" s="1"/>
  <c r="N4031" i="3" s="1" a="1"/>
  <c r="L4032" i="3"/>
  <c r="M4032" i="3" s="1"/>
  <c r="N4032" i="3" s="1" a="1"/>
  <c r="L4033" i="3"/>
  <c r="M4033" i="3" s="1"/>
  <c r="N4033" i="3" s="1" a="1"/>
  <c r="L4034" i="3"/>
  <c r="M4034" i="3" s="1"/>
  <c r="N4034" i="3" s="1" a="1"/>
  <c r="L4035" i="3"/>
  <c r="M4035" i="3" s="1"/>
  <c r="N4035" i="3" s="1" a="1"/>
  <c r="L4036" i="3"/>
  <c r="M4036" i="3" s="1"/>
  <c r="N4036" i="3" s="1" a="1"/>
  <c r="L4037" i="3"/>
  <c r="M4037" i="3" s="1"/>
  <c r="N4037" i="3" s="1" a="1"/>
  <c r="L4038" i="3"/>
  <c r="M4038" i="3" s="1"/>
  <c r="N4038" i="3" s="1" a="1"/>
  <c r="L4039" i="3"/>
  <c r="M4039" i="3" s="1"/>
  <c r="N4039" i="3" s="1" a="1"/>
  <c r="L4040" i="3"/>
  <c r="M4040" i="3" s="1"/>
  <c r="N4040" i="3" s="1" a="1"/>
  <c r="L4041" i="3"/>
  <c r="M4041" i="3" s="1"/>
  <c r="N4041" i="3" s="1" a="1"/>
  <c r="L4042" i="3"/>
  <c r="M4042" i="3" s="1"/>
  <c r="N4042" i="3" s="1" a="1"/>
  <c r="L4043" i="3"/>
  <c r="M4043" i="3" s="1"/>
  <c r="N4043" i="3" s="1" a="1"/>
  <c r="L4044" i="3"/>
  <c r="M4044" i="3" s="1"/>
  <c r="N4044" i="3" s="1" a="1"/>
  <c r="L4045" i="3"/>
  <c r="M4045" i="3" s="1"/>
  <c r="N4045" i="3" s="1" a="1"/>
  <c r="L4046" i="3"/>
  <c r="M4046" i="3" s="1"/>
  <c r="N4046" i="3" s="1" a="1"/>
  <c r="L4047" i="3"/>
  <c r="M4047" i="3" s="1"/>
  <c r="N4047" i="3" s="1" a="1"/>
  <c r="L4048" i="3"/>
  <c r="M4048" i="3" s="1"/>
  <c r="N4048" i="3" s="1" a="1"/>
  <c r="L4049" i="3"/>
  <c r="M4049" i="3" s="1"/>
  <c r="N4049" i="3" s="1" a="1"/>
  <c r="L4050" i="3"/>
  <c r="M4050" i="3" s="1"/>
  <c r="N4050" i="3" s="1" a="1"/>
  <c r="L4051" i="3"/>
  <c r="M4051" i="3" s="1"/>
  <c r="N4051" i="3" s="1" a="1"/>
  <c r="L4052" i="3"/>
  <c r="M4052" i="3" s="1"/>
  <c r="N4052" i="3" s="1" a="1"/>
  <c r="L4053" i="3"/>
  <c r="M4053" i="3" s="1"/>
  <c r="N4053" i="3" s="1" a="1"/>
  <c r="L4054" i="3"/>
  <c r="M4054" i="3" s="1"/>
  <c r="N4054" i="3" s="1" a="1"/>
  <c r="L4055" i="3"/>
  <c r="M4055" i="3" s="1"/>
  <c r="N4055" i="3" s="1" a="1"/>
  <c r="L4056" i="3"/>
  <c r="M4056" i="3" s="1"/>
  <c r="N4056" i="3" s="1" a="1"/>
  <c r="L4057" i="3"/>
  <c r="M4057" i="3" s="1"/>
  <c r="N4057" i="3" s="1" a="1"/>
  <c r="L4058" i="3"/>
  <c r="M4058" i="3" s="1"/>
  <c r="N4058" i="3" s="1" a="1"/>
  <c r="L4059" i="3"/>
  <c r="M4059" i="3" s="1"/>
  <c r="N4059" i="3" s="1" a="1"/>
  <c r="L4060" i="3"/>
  <c r="M4060" i="3" s="1"/>
  <c r="N4060" i="3" s="1" a="1"/>
  <c r="L4061" i="3"/>
  <c r="M4061" i="3" s="1"/>
  <c r="N4061" i="3" s="1" a="1"/>
  <c r="L4062" i="3"/>
  <c r="M4062" i="3" s="1"/>
  <c r="N4062" i="3" s="1" a="1"/>
  <c r="L4063" i="3"/>
  <c r="M4063" i="3" s="1"/>
  <c r="N4063" i="3" s="1" a="1"/>
  <c r="L4064" i="3"/>
  <c r="M4064" i="3" s="1"/>
  <c r="N4064" i="3" s="1" a="1"/>
  <c r="L4065" i="3"/>
  <c r="M4065" i="3" s="1"/>
  <c r="N4065" i="3" s="1" a="1"/>
  <c r="L4066" i="3"/>
  <c r="M4066" i="3" s="1"/>
  <c r="N4066" i="3" s="1" a="1"/>
  <c r="L4067" i="3"/>
  <c r="M4067" i="3" s="1"/>
  <c r="N4067" i="3" s="1" a="1"/>
  <c r="L4068" i="3"/>
  <c r="M4068" i="3" s="1"/>
  <c r="N4068" i="3" s="1" a="1"/>
  <c r="L4069" i="3"/>
  <c r="M4069" i="3" s="1"/>
  <c r="N4069" i="3" s="1" a="1"/>
  <c r="L4070" i="3"/>
  <c r="M4070" i="3" s="1"/>
  <c r="N4070" i="3" s="1" a="1"/>
  <c r="L4071" i="3"/>
  <c r="M4071" i="3" s="1"/>
  <c r="N4071" i="3" s="1" a="1"/>
  <c r="L4072" i="3"/>
  <c r="M4072" i="3" s="1"/>
  <c r="N4072" i="3" s="1" a="1"/>
  <c r="L4073" i="3"/>
  <c r="M4073" i="3" s="1"/>
  <c r="N4073" i="3" s="1" a="1"/>
  <c r="L4074" i="3"/>
  <c r="M4074" i="3" s="1"/>
  <c r="N4074" i="3" s="1" a="1"/>
  <c r="L4075" i="3"/>
  <c r="M4075" i="3" s="1"/>
  <c r="N4075" i="3" s="1" a="1"/>
  <c r="L4076" i="3"/>
  <c r="M4076" i="3" s="1"/>
  <c r="N4076" i="3" s="1" a="1"/>
  <c r="L4077" i="3"/>
  <c r="M4077" i="3" s="1"/>
  <c r="N4077" i="3" s="1" a="1"/>
  <c r="L4078" i="3"/>
  <c r="M4078" i="3" s="1"/>
  <c r="N4078" i="3" s="1" a="1"/>
  <c r="L4079" i="3"/>
  <c r="M4079" i="3" s="1"/>
  <c r="N4079" i="3" s="1" a="1"/>
  <c r="L4080" i="3"/>
  <c r="M4080" i="3" s="1"/>
  <c r="N4080" i="3" s="1" a="1"/>
  <c r="L4081" i="3"/>
  <c r="M4081" i="3" s="1"/>
  <c r="N4081" i="3" s="1" a="1"/>
  <c r="L4082" i="3"/>
  <c r="M4082" i="3" s="1"/>
  <c r="N4082" i="3" s="1" a="1"/>
  <c r="L4083" i="3"/>
  <c r="M4083" i="3" s="1"/>
  <c r="N4083" i="3" s="1" a="1"/>
  <c r="L4084" i="3"/>
  <c r="M4084" i="3" s="1"/>
  <c r="N4084" i="3" s="1" a="1"/>
  <c r="L4085" i="3"/>
  <c r="M4085" i="3" s="1"/>
  <c r="N4085" i="3" s="1" a="1"/>
  <c r="L4086" i="3"/>
  <c r="M4086" i="3" s="1"/>
  <c r="N4086" i="3" s="1" a="1"/>
  <c r="L4087" i="3"/>
  <c r="M4087" i="3" s="1"/>
  <c r="N4087" i="3" s="1" a="1"/>
  <c r="L4088" i="3"/>
  <c r="M4088" i="3" s="1"/>
  <c r="N4088" i="3" s="1" a="1"/>
  <c r="L4089" i="3"/>
  <c r="M4089" i="3" s="1"/>
  <c r="N4089" i="3" s="1" a="1"/>
  <c r="L4090" i="3"/>
  <c r="M4090" i="3" s="1"/>
  <c r="N4090" i="3" s="1" a="1"/>
  <c r="L4091" i="3"/>
  <c r="M4091" i="3" s="1"/>
  <c r="N4091" i="3" s="1" a="1"/>
  <c r="L4092" i="3"/>
  <c r="M4092" i="3" s="1"/>
  <c r="N4092" i="3" s="1" a="1"/>
  <c r="L4093" i="3"/>
  <c r="M4093" i="3" s="1"/>
  <c r="N4093" i="3" s="1" a="1"/>
  <c r="L4094" i="3"/>
  <c r="M4094" i="3" s="1"/>
  <c r="N4094" i="3" s="1" a="1"/>
  <c r="L4095" i="3"/>
  <c r="M4095" i="3" s="1"/>
  <c r="N4095" i="3" s="1" a="1"/>
  <c r="L4096" i="3"/>
  <c r="M4096" i="3" s="1"/>
  <c r="N4096" i="3" s="1" a="1"/>
  <c r="L4097" i="3"/>
  <c r="M4097" i="3" s="1"/>
  <c r="N4097" i="3" s="1" a="1"/>
  <c r="L4098" i="3"/>
  <c r="M4098" i="3" s="1"/>
  <c r="N4098" i="3" s="1" a="1"/>
  <c r="L4099" i="3"/>
  <c r="M4099" i="3" s="1"/>
  <c r="N4099" i="3" s="1" a="1"/>
  <c r="L4100" i="3"/>
  <c r="M4100" i="3" s="1"/>
  <c r="N4100" i="3" s="1" a="1"/>
  <c r="L4101" i="3"/>
  <c r="M4101" i="3" s="1"/>
  <c r="N4101" i="3" s="1" a="1"/>
  <c r="L4102" i="3"/>
  <c r="M4102" i="3" s="1"/>
  <c r="N4102" i="3" s="1" a="1"/>
  <c r="L4103" i="3"/>
  <c r="M4103" i="3" s="1"/>
  <c r="N4103" i="3" s="1" a="1"/>
  <c r="L4104" i="3"/>
  <c r="M4104" i="3" s="1"/>
  <c r="N4104" i="3" s="1" a="1"/>
  <c r="L4105" i="3"/>
  <c r="M4105" i="3" s="1"/>
  <c r="N4105" i="3" s="1" a="1"/>
  <c r="L4106" i="3"/>
  <c r="M4106" i="3" s="1"/>
  <c r="N4106" i="3" s="1" a="1"/>
  <c r="L4107" i="3"/>
  <c r="M4107" i="3" s="1"/>
  <c r="N4107" i="3" s="1" a="1"/>
  <c r="L4108" i="3"/>
  <c r="M4108" i="3" s="1"/>
  <c r="N4108" i="3" s="1" a="1"/>
  <c r="L4109" i="3"/>
  <c r="M4109" i="3" s="1"/>
  <c r="N4109" i="3" s="1" a="1"/>
  <c r="L4110" i="3"/>
  <c r="M4110" i="3" s="1"/>
  <c r="N4110" i="3" s="1" a="1"/>
  <c r="L4111" i="3"/>
  <c r="M4111" i="3" s="1"/>
  <c r="N4111" i="3" s="1" a="1"/>
  <c r="L4112" i="3"/>
  <c r="M4112" i="3" s="1"/>
  <c r="N4112" i="3" s="1" a="1"/>
  <c r="L4113" i="3"/>
  <c r="M4113" i="3" s="1"/>
  <c r="N4113" i="3" s="1" a="1"/>
  <c r="L4114" i="3"/>
  <c r="M4114" i="3" s="1"/>
  <c r="N4114" i="3" s="1" a="1"/>
  <c r="L4115" i="3"/>
  <c r="M4115" i="3" s="1"/>
  <c r="N4115" i="3" s="1" a="1"/>
  <c r="L4116" i="3"/>
  <c r="M4116" i="3" s="1"/>
  <c r="N4116" i="3" s="1" a="1"/>
  <c r="L4117" i="3"/>
  <c r="M4117" i="3" s="1"/>
  <c r="N4117" i="3" s="1" a="1"/>
  <c r="L4118" i="3"/>
  <c r="M4118" i="3" s="1"/>
  <c r="N4118" i="3" s="1" a="1"/>
  <c r="L4119" i="3"/>
  <c r="M4119" i="3" s="1"/>
  <c r="N4119" i="3" s="1" a="1"/>
  <c r="L4120" i="3"/>
  <c r="M4120" i="3" s="1"/>
  <c r="N4120" i="3" s="1" a="1"/>
  <c r="L4121" i="3"/>
  <c r="M4121" i="3" s="1"/>
  <c r="N4121" i="3" s="1" a="1"/>
  <c r="L4122" i="3"/>
  <c r="M4122" i="3" s="1"/>
  <c r="N4122" i="3" s="1" a="1"/>
  <c r="L4123" i="3"/>
  <c r="M4123" i="3" s="1"/>
  <c r="N4123" i="3" s="1" a="1"/>
  <c r="L4124" i="3"/>
  <c r="M4124" i="3" s="1"/>
  <c r="N4124" i="3" s="1" a="1"/>
  <c r="L4125" i="3"/>
  <c r="M4125" i="3" s="1"/>
  <c r="N4125" i="3" s="1" a="1"/>
  <c r="L4126" i="3"/>
  <c r="M4126" i="3" s="1"/>
  <c r="N4126" i="3" s="1" a="1"/>
  <c r="L4127" i="3"/>
  <c r="M4127" i="3" s="1"/>
  <c r="N4127" i="3" s="1" a="1"/>
  <c r="L4128" i="3"/>
  <c r="M4128" i="3" s="1"/>
  <c r="N4128" i="3" s="1" a="1"/>
  <c r="L4129" i="3"/>
  <c r="M4129" i="3" s="1"/>
  <c r="N4129" i="3" s="1" a="1"/>
  <c r="L4130" i="3"/>
  <c r="M4130" i="3" s="1"/>
  <c r="N4130" i="3" s="1" a="1"/>
  <c r="L4131" i="3"/>
  <c r="M4131" i="3" s="1"/>
  <c r="N4131" i="3" s="1" a="1"/>
  <c r="L4132" i="3"/>
  <c r="M4132" i="3" s="1"/>
  <c r="N4132" i="3" s="1" a="1"/>
  <c r="L4133" i="3"/>
  <c r="M4133" i="3" s="1"/>
  <c r="N4133" i="3" s="1" a="1"/>
  <c r="L4134" i="3"/>
  <c r="M4134" i="3" s="1"/>
  <c r="N4134" i="3" s="1" a="1"/>
  <c r="L4135" i="3"/>
  <c r="M4135" i="3" s="1"/>
  <c r="N4135" i="3" s="1" a="1"/>
  <c r="L4136" i="3"/>
  <c r="M4136" i="3" s="1"/>
  <c r="N4136" i="3" s="1" a="1"/>
  <c r="L4137" i="3"/>
  <c r="M4137" i="3" s="1"/>
  <c r="N4137" i="3" s="1" a="1"/>
  <c r="L4138" i="3"/>
  <c r="M4138" i="3" s="1"/>
  <c r="N4138" i="3" s="1" a="1"/>
  <c r="L4139" i="3"/>
  <c r="M4139" i="3" s="1"/>
  <c r="N4139" i="3" s="1" a="1"/>
  <c r="L4140" i="3"/>
  <c r="M4140" i="3" s="1"/>
  <c r="N4140" i="3" s="1" a="1"/>
  <c r="L4141" i="3"/>
  <c r="M4141" i="3" s="1"/>
  <c r="N4141" i="3" s="1" a="1"/>
  <c r="L4142" i="3"/>
  <c r="M4142" i="3" s="1"/>
  <c r="N4142" i="3" s="1" a="1"/>
  <c r="L4143" i="3"/>
  <c r="M4143" i="3" s="1"/>
  <c r="N4143" i="3" s="1" a="1"/>
  <c r="L4144" i="3"/>
  <c r="M4144" i="3" s="1"/>
  <c r="N4144" i="3" s="1" a="1"/>
  <c r="L4145" i="3"/>
  <c r="M4145" i="3" s="1"/>
  <c r="N4145" i="3" s="1" a="1"/>
  <c r="L4146" i="3"/>
  <c r="M4146" i="3" s="1"/>
  <c r="N4146" i="3" s="1" a="1"/>
  <c r="L4147" i="3"/>
  <c r="M4147" i="3" s="1"/>
  <c r="N4147" i="3" s="1" a="1"/>
  <c r="L4148" i="3"/>
  <c r="M4148" i="3" s="1"/>
  <c r="N4148" i="3" s="1" a="1"/>
  <c r="L4149" i="3"/>
  <c r="M4149" i="3" s="1"/>
  <c r="N4149" i="3" s="1" a="1"/>
  <c r="L4150" i="3"/>
  <c r="M4150" i="3" s="1"/>
  <c r="N4150" i="3" s="1" a="1"/>
  <c r="L4151" i="3"/>
  <c r="M4151" i="3" s="1"/>
  <c r="N4151" i="3" s="1" a="1"/>
  <c r="L4152" i="3"/>
  <c r="M4152" i="3" s="1"/>
  <c r="N4152" i="3" s="1" a="1"/>
  <c r="L4153" i="3"/>
  <c r="M4153" i="3" s="1"/>
  <c r="N4153" i="3" s="1" a="1"/>
  <c r="L4154" i="3"/>
  <c r="M4154" i="3" s="1"/>
  <c r="N4154" i="3" s="1" a="1"/>
  <c r="L4155" i="3"/>
  <c r="M4155" i="3" s="1"/>
  <c r="N4155" i="3" s="1" a="1"/>
  <c r="L4156" i="3"/>
  <c r="M4156" i="3" s="1"/>
  <c r="N4156" i="3" s="1" a="1"/>
  <c r="L4157" i="3"/>
  <c r="M4157" i="3" s="1"/>
  <c r="N4157" i="3" s="1" a="1"/>
  <c r="L4158" i="3"/>
  <c r="M4158" i="3" s="1"/>
  <c r="N4158" i="3" s="1" a="1"/>
  <c r="L4159" i="3"/>
  <c r="M4159" i="3" s="1"/>
  <c r="N4159" i="3" s="1" a="1"/>
  <c r="L4160" i="3"/>
  <c r="M4160" i="3" s="1"/>
  <c r="N4160" i="3" s="1" a="1"/>
  <c r="L4161" i="3"/>
  <c r="M4161" i="3" s="1"/>
  <c r="N4161" i="3" s="1" a="1"/>
  <c r="L4162" i="3"/>
  <c r="M4162" i="3" s="1"/>
  <c r="N4162" i="3" s="1" a="1"/>
  <c r="L4163" i="3"/>
  <c r="M4163" i="3" s="1"/>
  <c r="N4163" i="3" s="1" a="1"/>
  <c r="L4164" i="3"/>
  <c r="M4164" i="3" s="1"/>
  <c r="N4164" i="3" s="1" a="1"/>
  <c r="L4165" i="3"/>
  <c r="M4165" i="3" s="1"/>
  <c r="N4165" i="3" s="1" a="1"/>
  <c r="L4166" i="3"/>
  <c r="M4166" i="3" s="1"/>
  <c r="N4166" i="3" s="1" a="1"/>
  <c r="L4167" i="3"/>
  <c r="M4167" i="3" s="1"/>
  <c r="N4167" i="3" s="1" a="1"/>
  <c r="L4168" i="3"/>
  <c r="M4168" i="3" s="1"/>
  <c r="N4168" i="3" s="1" a="1"/>
  <c r="L4169" i="3"/>
  <c r="M4169" i="3" s="1"/>
  <c r="N4169" i="3" s="1" a="1"/>
  <c r="L4170" i="3"/>
  <c r="M4170" i="3" s="1"/>
  <c r="N4170" i="3" s="1" a="1"/>
  <c r="L4171" i="3"/>
  <c r="M4171" i="3" s="1"/>
  <c r="N4171" i="3" s="1" a="1"/>
  <c r="L4172" i="3"/>
  <c r="M4172" i="3" s="1"/>
  <c r="N4172" i="3" s="1" a="1"/>
  <c r="L4173" i="3"/>
  <c r="M4173" i="3" s="1"/>
  <c r="N4173" i="3" s="1" a="1"/>
  <c r="L4174" i="3"/>
  <c r="M4174" i="3" s="1"/>
  <c r="N4174" i="3" s="1" a="1"/>
  <c r="L4175" i="3"/>
  <c r="M4175" i="3" s="1"/>
  <c r="N4175" i="3" s="1" a="1"/>
  <c r="L4176" i="3"/>
  <c r="M4176" i="3" s="1"/>
  <c r="N4176" i="3" s="1" a="1"/>
  <c r="L4177" i="3"/>
  <c r="M4177" i="3" s="1"/>
  <c r="N4177" i="3" s="1" a="1"/>
  <c r="L4178" i="3"/>
  <c r="M4178" i="3" s="1"/>
  <c r="N4178" i="3" s="1" a="1"/>
  <c r="L4179" i="3"/>
  <c r="M4179" i="3" s="1"/>
  <c r="N4179" i="3" s="1" a="1"/>
  <c r="L4180" i="3"/>
  <c r="M4180" i="3" s="1"/>
  <c r="N4180" i="3" s="1" a="1"/>
  <c r="L4181" i="3"/>
  <c r="M4181" i="3" s="1"/>
  <c r="N4181" i="3" s="1" a="1"/>
  <c r="L4182" i="3"/>
  <c r="M4182" i="3" s="1"/>
  <c r="N4182" i="3" s="1" a="1"/>
  <c r="L4183" i="3"/>
  <c r="M4183" i="3" s="1"/>
  <c r="N4183" i="3" s="1" a="1"/>
  <c r="L4184" i="3"/>
  <c r="M4184" i="3" s="1"/>
  <c r="N4184" i="3" s="1" a="1"/>
  <c r="L4185" i="3"/>
  <c r="M4185" i="3" s="1"/>
  <c r="N4185" i="3" s="1" a="1"/>
  <c r="L4186" i="3"/>
  <c r="M4186" i="3" s="1"/>
  <c r="N4186" i="3" s="1" a="1"/>
  <c r="L4187" i="3"/>
  <c r="M4187" i="3" s="1"/>
  <c r="N4187" i="3" s="1" a="1"/>
  <c r="L4188" i="3"/>
  <c r="M4188" i="3" s="1"/>
  <c r="N4188" i="3" s="1" a="1"/>
  <c r="L4189" i="3"/>
  <c r="M4189" i="3" s="1"/>
  <c r="N4189" i="3" s="1" a="1"/>
  <c r="L4190" i="3"/>
  <c r="M4190" i="3" s="1"/>
  <c r="N4190" i="3" s="1" a="1"/>
  <c r="L4191" i="3"/>
  <c r="M4191" i="3" s="1"/>
  <c r="N4191" i="3" s="1" a="1"/>
  <c r="L4192" i="3"/>
  <c r="M4192" i="3" s="1"/>
  <c r="N4192" i="3" s="1" a="1"/>
  <c r="L4193" i="3"/>
  <c r="M4193" i="3" s="1"/>
  <c r="N4193" i="3" s="1" a="1"/>
  <c r="L4194" i="3"/>
  <c r="M4194" i="3" s="1"/>
  <c r="N4194" i="3" s="1" a="1"/>
  <c r="L4195" i="3"/>
  <c r="M4195" i="3" s="1"/>
  <c r="N4195" i="3" s="1" a="1"/>
  <c r="L4196" i="3"/>
  <c r="M4196" i="3" s="1"/>
  <c r="N4196" i="3" s="1" a="1"/>
  <c r="L4197" i="3"/>
  <c r="M4197" i="3" s="1"/>
  <c r="N4197" i="3" s="1" a="1"/>
  <c r="L4198" i="3"/>
  <c r="M4198" i="3" s="1"/>
  <c r="N4198" i="3" s="1" a="1"/>
  <c r="L4199" i="3"/>
  <c r="M4199" i="3" s="1"/>
  <c r="N4199" i="3" s="1" a="1"/>
  <c r="L4200" i="3"/>
  <c r="M4200" i="3" s="1"/>
  <c r="N4200" i="3" s="1" a="1"/>
  <c r="L4201" i="3"/>
  <c r="M4201" i="3" s="1"/>
  <c r="N4201" i="3" s="1" a="1"/>
  <c r="L4202" i="3"/>
  <c r="M4202" i="3" s="1"/>
  <c r="N4202" i="3" s="1" a="1"/>
  <c r="L4203" i="3"/>
  <c r="M4203" i="3" s="1"/>
  <c r="N4203" i="3" s="1" a="1"/>
  <c r="L4204" i="3"/>
  <c r="M4204" i="3" s="1"/>
  <c r="N4204" i="3" s="1" a="1"/>
  <c r="L4205" i="3"/>
  <c r="M4205" i="3" s="1"/>
  <c r="N4205" i="3" s="1" a="1"/>
  <c r="L4206" i="3"/>
  <c r="M4206" i="3" s="1"/>
  <c r="N4206" i="3" s="1" a="1"/>
  <c r="L4207" i="3"/>
  <c r="M4207" i="3" s="1"/>
  <c r="N4207" i="3" s="1" a="1"/>
  <c r="L4208" i="3"/>
  <c r="M4208" i="3" s="1"/>
  <c r="N4208" i="3" s="1" a="1"/>
  <c r="L4209" i="3"/>
  <c r="M4209" i="3" s="1"/>
  <c r="N4209" i="3" s="1" a="1"/>
  <c r="L4210" i="3"/>
  <c r="M4210" i="3" s="1"/>
  <c r="N4210" i="3" s="1" a="1"/>
  <c r="L4211" i="3"/>
  <c r="M4211" i="3" s="1"/>
  <c r="N4211" i="3" s="1" a="1"/>
  <c r="L4212" i="3"/>
  <c r="M4212" i="3" s="1"/>
  <c r="N4212" i="3" s="1" a="1"/>
  <c r="L4213" i="3"/>
  <c r="M4213" i="3" s="1"/>
  <c r="N4213" i="3" s="1" a="1"/>
  <c r="L4214" i="3"/>
  <c r="M4214" i="3" s="1"/>
  <c r="N4214" i="3" s="1" a="1"/>
  <c r="L4215" i="3"/>
  <c r="M4215" i="3" s="1"/>
  <c r="N4215" i="3" s="1" a="1"/>
  <c r="L4216" i="3"/>
  <c r="M4216" i="3" s="1"/>
  <c r="N4216" i="3" s="1" a="1"/>
  <c r="L4217" i="3"/>
  <c r="M4217" i="3" s="1"/>
  <c r="N4217" i="3" s="1" a="1"/>
  <c r="L4218" i="3"/>
  <c r="M4218" i="3" s="1"/>
  <c r="N4218" i="3" s="1" a="1"/>
  <c r="L4219" i="3"/>
  <c r="M4219" i="3" s="1"/>
  <c r="N4219" i="3" s="1" a="1"/>
  <c r="L4220" i="3"/>
  <c r="M4220" i="3" s="1"/>
  <c r="N4220" i="3" s="1" a="1"/>
  <c r="L4221" i="3"/>
  <c r="M4221" i="3" s="1"/>
  <c r="N4221" i="3" s="1" a="1"/>
  <c r="L4222" i="3"/>
  <c r="M4222" i="3" s="1"/>
  <c r="N4222" i="3" s="1" a="1"/>
  <c r="L4223" i="3"/>
  <c r="M4223" i="3" s="1"/>
  <c r="N4223" i="3" s="1" a="1"/>
  <c r="L4224" i="3"/>
  <c r="M4224" i="3" s="1"/>
  <c r="N4224" i="3" s="1" a="1"/>
  <c r="L4225" i="3"/>
  <c r="M4225" i="3" s="1"/>
  <c r="N4225" i="3" s="1" a="1"/>
  <c r="L4226" i="3"/>
  <c r="M4226" i="3" s="1"/>
  <c r="N4226" i="3" s="1" a="1"/>
  <c r="L4227" i="3"/>
  <c r="M4227" i="3" s="1"/>
  <c r="N4227" i="3" s="1" a="1"/>
  <c r="L4228" i="3"/>
  <c r="M4228" i="3" s="1"/>
  <c r="N4228" i="3" s="1" a="1"/>
  <c r="L4229" i="3"/>
  <c r="M4229" i="3" s="1"/>
  <c r="N4229" i="3" s="1" a="1"/>
  <c r="L4230" i="3"/>
  <c r="M4230" i="3" s="1"/>
  <c r="N4230" i="3" s="1" a="1"/>
  <c r="L4231" i="3"/>
  <c r="M4231" i="3" s="1"/>
  <c r="N4231" i="3" s="1" a="1"/>
  <c r="L4232" i="3"/>
  <c r="M4232" i="3" s="1"/>
  <c r="N4232" i="3" s="1" a="1"/>
  <c r="L4233" i="3"/>
  <c r="M4233" i="3" s="1"/>
  <c r="N4233" i="3" s="1" a="1"/>
  <c r="L4234" i="3"/>
  <c r="M4234" i="3" s="1"/>
  <c r="N4234" i="3" s="1" a="1"/>
  <c r="L4235" i="3"/>
  <c r="M4235" i="3" s="1"/>
  <c r="N4235" i="3" s="1" a="1"/>
  <c r="L4236" i="3"/>
  <c r="M4236" i="3" s="1"/>
  <c r="N4236" i="3" s="1" a="1"/>
  <c r="L4237" i="3"/>
  <c r="M4237" i="3" s="1"/>
  <c r="N4237" i="3" s="1" a="1"/>
  <c r="L4238" i="3"/>
  <c r="M4238" i="3" s="1"/>
  <c r="N4238" i="3" s="1" a="1"/>
  <c r="L4239" i="3"/>
  <c r="M4239" i="3" s="1"/>
  <c r="N4239" i="3" s="1" a="1"/>
  <c r="L4240" i="3"/>
  <c r="M4240" i="3" s="1"/>
  <c r="N4240" i="3" s="1" a="1"/>
  <c r="L4241" i="3"/>
  <c r="M4241" i="3" s="1"/>
  <c r="N4241" i="3" s="1" a="1"/>
  <c r="L4242" i="3"/>
  <c r="M4242" i="3" s="1"/>
  <c r="N4242" i="3" s="1" a="1"/>
  <c r="L4243" i="3"/>
  <c r="M4243" i="3" s="1"/>
  <c r="N4243" i="3" s="1" a="1"/>
  <c r="L4244" i="3"/>
  <c r="M4244" i="3" s="1"/>
  <c r="N4244" i="3" s="1" a="1"/>
  <c r="L4245" i="3"/>
  <c r="M4245" i="3" s="1"/>
  <c r="N4245" i="3" s="1" a="1"/>
  <c r="L4246" i="3"/>
  <c r="M4246" i="3" s="1"/>
  <c r="N4246" i="3" s="1" a="1"/>
  <c r="L4247" i="3"/>
  <c r="M4247" i="3" s="1"/>
  <c r="N4247" i="3" s="1" a="1"/>
  <c r="L4248" i="3"/>
  <c r="M4248" i="3" s="1"/>
  <c r="N4248" i="3" s="1" a="1"/>
  <c r="L4249" i="3"/>
  <c r="M4249" i="3" s="1"/>
  <c r="N4249" i="3" s="1" a="1"/>
  <c r="L4250" i="3"/>
  <c r="M4250" i="3" s="1"/>
  <c r="N4250" i="3" s="1" a="1"/>
  <c r="L4251" i="3"/>
  <c r="M4251" i="3" s="1"/>
  <c r="N4251" i="3" s="1" a="1"/>
  <c r="L4252" i="3"/>
  <c r="M4252" i="3" s="1"/>
  <c r="N4252" i="3" s="1" a="1"/>
  <c r="L4253" i="3"/>
  <c r="M4253" i="3" s="1"/>
  <c r="N4253" i="3" s="1" a="1"/>
  <c r="L4254" i="3"/>
  <c r="M4254" i="3" s="1"/>
  <c r="N4254" i="3" s="1" a="1"/>
  <c r="L4255" i="3"/>
  <c r="M4255" i="3" s="1"/>
  <c r="N4255" i="3" s="1" a="1"/>
  <c r="L4256" i="3"/>
  <c r="M4256" i="3" s="1"/>
  <c r="N4256" i="3" s="1" a="1"/>
  <c r="L4257" i="3"/>
  <c r="M4257" i="3" s="1"/>
  <c r="N4257" i="3" s="1" a="1"/>
  <c r="L4258" i="3"/>
  <c r="M4258" i="3" s="1"/>
  <c r="N4258" i="3" s="1" a="1"/>
  <c r="L4259" i="3"/>
  <c r="M4259" i="3" s="1"/>
  <c r="N4259" i="3" s="1" a="1"/>
  <c r="L4260" i="3"/>
  <c r="M4260" i="3" s="1"/>
  <c r="N4260" i="3" s="1" a="1"/>
  <c r="L4261" i="3"/>
  <c r="M4261" i="3" s="1"/>
  <c r="N4261" i="3" s="1" a="1"/>
  <c r="L4262" i="3"/>
  <c r="M4262" i="3" s="1"/>
  <c r="N4262" i="3" s="1" a="1"/>
  <c r="L4263" i="3"/>
  <c r="M4263" i="3" s="1"/>
  <c r="N4263" i="3" s="1" a="1"/>
  <c r="L4264" i="3"/>
  <c r="M4264" i="3" s="1"/>
  <c r="N4264" i="3" s="1" a="1"/>
  <c r="L4265" i="3"/>
  <c r="M4265" i="3" s="1"/>
  <c r="N4265" i="3" s="1" a="1"/>
  <c r="L4266" i="3"/>
  <c r="M4266" i="3" s="1"/>
  <c r="N4266" i="3" s="1" a="1"/>
  <c r="L4267" i="3"/>
  <c r="M4267" i="3" s="1"/>
  <c r="N4267" i="3" s="1" a="1"/>
  <c r="L4268" i="3"/>
  <c r="M4268" i="3" s="1"/>
  <c r="N4268" i="3" s="1" a="1"/>
  <c r="L4269" i="3"/>
  <c r="M4269" i="3" s="1"/>
  <c r="N4269" i="3" s="1" a="1"/>
  <c r="L4270" i="3"/>
  <c r="M4270" i="3" s="1"/>
  <c r="N4270" i="3" s="1" a="1"/>
  <c r="L4271" i="3"/>
  <c r="M4271" i="3" s="1"/>
  <c r="N4271" i="3" s="1" a="1"/>
  <c r="L4272" i="3"/>
  <c r="M4272" i="3" s="1"/>
  <c r="N4272" i="3" s="1" a="1"/>
  <c r="L4273" i="3"/>
  <c r="M4273" i="3" s="1"/>
  <c r="N4273" i="3" s="1" a="1"/>
  <c r="L4274" i="3"/>
  <c r="M4274" i="3" s="1"/>
  <c r="N4274" i="3" s="1" a="1"/>
  <c r="L4275" i="3"/>
  <c r="M4275" i="3" s="1"/>
  <c r="N4275" i="3" s="1" a="1"/>
  <c r="L4276" i="3"/>
  <c r="M4276" i="3" s="1"/>
  <c r="N4276" i="3" s="1" a="1"/>
  <c r="L4277" i="3"/>
  <c r="M4277" i="3" s="1"/>
  <c r="N4277" i="3" s="1" a="1"/>
  <c r="L4278" i="3"/>
  <c r="M4278" i="3" s="1"/>
  <c r="N4278" i="3" s="1" a="1"/>
  <c r="L4279" i="3"/>
  <c r="M4279" i="3" s="1"/>
  <c r="N4279" i="3" s="1" a="1"/>
  <c r="L4280" i="3"/>
  <c r="M4280" i="3" s="1"/>
  <c r="N4280" i="3" s="1" a="1"/>
  <c r="L4281" i="3"/>
  <c r="M4281" i="3" s="1"/>
  <c r="N4281" i="3" s="1" a="1"/>
  <c r="L4282" i="3"/>
  <c r="M4282" i="3" s="1"/>
  <c r="N4282" i="3" s="1" a="1"/>
  <c r="L4283" i="3"/>
  <c r="M4283" i="3" s="1"/>
  <c r="N4283" i="3" s="1" a="1"/>
  <c r="L4284" i="3"/>
  <c r="M4284" i="3" s="1"/>
  <c r="N4284" i="3" s="1" a="1"/>
  <c r="L4285" i="3"/>
  <c r="M4285" i="3" s="1"/>
  <c r="N4285" i="3" s="1" a="1"/>
  <c r="L4286" i="3"/>
  <c r="M4286" i="3" s="1"/>
  <c r="N4286" i="3" s="1" a="1"/>
  <c r="L4287" i="3"/>
  <c r="M4287" i="3" s="1"/>
  <c r="N4287" i="3" s="1" a="1"/>
  <c r="L4288" i="3"/>
  <c r="M4288" i="3" s="1"/>
  <c r="N4288" i="3" s="1" a="1"/>
  <c r="L4289" i="3"/>
  <c r="M4289" i="3" s="1"/>
  <c r="N4289" i="3" s="1" a="1"/>
  <c r="L4290" i="3"/>
  <c r="M4290" i="3" s="1"/>
  <c r="N4290" i="3" s="1" a="1"/>
  <c r="L4291" i="3"/>
  <c r="M4291" i="3" s="1"/>
  <c r="N4291" i="3" s="1" a="1"/>
  <c r="L4292" i="3"/>
  <c r="M4292" i="3" s="1"/>
  <c r="N4292" i="3" s="1" a="1"/>
  <c r="L4293" i="3"/>
  <c r="M4293" i="3" s="1"/>
  <c r="N4293" i="3" s="1" a="1"/>
  <c r="L4294" i="3"/>
  <c r="M4294" i="3" s="1"/>
  <c r="N4294" i="3" s="1" a="1"/>
  <c r="L4295" i="3"/>
  <c r="M4295" i="3" s="1"/>
  <c r="N4295" i="3" s="1" a="1"/>
  <c r="L4296" i="3"/>
  <c r="M4296" i="3" s="1"/>
  <c r="N4296" i="3" s="1" a="1"/>
  <c r="L4297" i="3"/>
  <c r="M4297" i="3" s="1"/>
  <c r="N4297" i="3" s="1" a="1"/>
  <c r="L4298" i="3"/>
  <c r="M4298" i="3" s="1"/>
  <c r="N4298" i="3" s="1" a="1"/>
  <c r="L4299" i="3"/>
  <c r="M4299" i="3" s="1"/>
  <c r="N4299" i="3" s="1" a="1"/>
  <c r="L4300" i="3"/>
  <c r="M4300" i="3" s="1"/>
  <c r="N4300" i="3" s="1" a="1"/>
  <c r="L4301" i="3"/>
  <c r="M4301" i="3" s="1"/>
  <c r="N4301" i="3" s="1" a="1"/>
  <c r="L4302" i="3"/>
  <c r="M4302" i="3" s="1"/>
  <c r="N4302" i="3" s="1" a="1"/>
  <c r="L4303" i="3"/>
  <c r="M4303" i="3" s="1"/>
  <c r="N4303" i="3" s="1" a="1"/>
  <c r="L4304" i="3"/>
  <c r="M4304" i="3" s="1"/>
  <c r="N4304" i="3" s="1" a="1"/>
  <c r="L4305" i="3"/>
  <c r="M4305" i="3" s="1"/>
  <c r="N4305" i="3" s="1" a="1"/>
  <c r="L4306" i="3"/>
  <c r="M4306" i="3" s="1"/>
  <c r="N4306" i="3" s="1" a="1"/>
  <c r="L4307" i="3"/>
  <c r="M4307" i="3" s="1"/>
  <c r="N4307" i="3" s="1" a="1"/>
  <c r="L4308" i="3"/>
  <c r="M4308" i="3" s="1"/>
  <c r="N4308" i="3" s="1" a="1"/>
  <c r="L4309" i="3"/>
  <c r="M4309" i="3" s="1"/>
  <c r="N4309" i="3" s="1" a="1"/>
  <c r="L4310" i="3"/>
  <c r="M4310" i="3" s="1"/>
  <c r="N4310" i="3" s="1" a="1"/>
  <c r="L4311" i="3"/>
  <c r="M4311" i="3" s="1"/>
  <c r="N4311" i="3" s="1" a="1"/>
  <c r="L4312" i="3"/>
  <c r="M4312" i="3" s="1"/>
  <c r="N4312" i="3" s="1" a="1"/>
  <c r="L4313" i="3"/>
  <c r="M4313" i="3" s="1"/>
  <c r="N4313" i="3" s="1" a="1"/>
  <c r="L4314" i="3"/>
  <c r="M4314" i="3" s="1"/>
  <c r="N4314" i="3" s="1" a="1"/>
  <c r="L4315" i="3"/>
  <c r="M4315" i="3" s="1"/>
  <c r="N4315" i="3" s="1" a="1"/>
  <c r="L4316" i="3"/>
  <c r="M4316" i="3" s="1"/>
  <c r="N4316" i="3" s="1" a="1"/>
  <c r="L4317" i="3"/>
  <c r="M4317" i="3" s="1"/>
  <c r="N4317" i="3" s="1" a="1"/>
  <c r="L4318" i="3"/>
  <c r="M4318" i="3" s="1"/>
  <c r="N4318" i="3" s="1" a="1"/>
  <c r="L4319" i="3"/>
  <c r="M4319" i="3" s="1"/>
  <c r="N4319" i="3" s="1" a="1"/>
  <c r="L4320" i="3"/>
  <c r="M4320" i="3" s="1"/>
  <c r="N4320" i="3" s="1" a="1"/>
  <c r="L4321" i="3"/>
  <c r="M4321" i="3" s="1"/>
  <c r="N4321" i="3" s="1" a="1"/>
  <c r="L4322" i="3"/>
  <c r="M4322" i="3" s="1"/>
  <c r="N4322" i="3" s="1" a="1"/>
  <c r="L4323" i="3"/>
  <c r="M4323" i="3" s="1"/>
  <c r="N4323" i="3" s="1" a="1"/>
  <c r="L4324" i="3"/>
  <c r="M4324" i="3" s="1"/>
  <c r="N4324" i="3" s="1" a="1"/>
  <c r="L4325" i="3"/>
  <c r="M4325" i="3" s="1"/>
  <c r="N4325" i="3" s="1" a="1"/>
  <c r="L4326" i="3"/>
  <c r="M4326" i="3" s="1"/>
  <c r="N4326" i="3" s="1" a="1"/>
  <c r="L4327" i="3"/>
  <c r="M4327" i="3" s="1"/>
  <c r="N4327" i="3" s="1" a="1"/>
  <c r="L4328" i="3"/>
  <c r="M4328" i="3" s="1"/>
  <c r="N4328" i="3" s="1" a="1"/>
  <c r="L4329" i="3"/>
  <c r="M4329" i="3" s="1"/>
  <c r="N4329" i="3" s="1" a="1"/>
  <c r="L4330" i="3"/>
  <c r="M4330" i="3" s="1"/>
  <c r="N4330" i="3" s="1" a="1"/>
  <c r="L4331" i="3"/>
  <c r="M4331" i="3" s="1"/>
  <c r="N4331" i="3" s="1" a="1"/>
  <c r="L4332" i="3"/>
  <c r="M4332" i="3" s="1"/>
  <c r="N4332" i="3" s="1" a="1"/>
  <c r="L4333" i="3"/>
  <c r="M4333" i="3" s="1"/>
  <c r="N4333" i="3" s="1" a="1"/>
  <c r="L4334" i="3"/>
  <c r="M4334" i="3" s="1"/>
  <c r="N4334" i="3" s="1" a="1"/>
  <c r="L4335" i="3"/>
  <c r="M4335" i="3" s="1"/>
  <c r="N4335" i="3" s="1" a="1"/>
  <c r="L4336" i="3"/>
  <c r="M4336" i="3" s="1"/>
  <c r="N4336" i="3" s="1" a="1"/>
  <c r="L4337" i="3"/>
  <c r="M4337" i="3" s="1"/>
  <c r="N4337" i="3" s="1" a="1"/>
  <c r="L4338" i="3"/>
  <c r="M4338" i="3" s="1"/>
  <c r="N4338" i="3" s="1" a="1"/>
  <c r="L4339" i="3"/>
  <c r="M4339" i="3" s="1"/>
  <c r="N4339" i="3" s="1" a="1"/>
  <c r="L4340" i="3"/>
  <c r="M4340" i="3" s="1"/>
  <c r="N4340" i="3" s="1" a="1"/>
  <c r="L4341" i="3"/>
  <c r="M4341" i="3" s="1"/>
  <c r="N4341" i="3" s="1" a="1"/>
  <c r="L4342" i="3"/>
  <c r="M4342" i="3" s="1"/>
  <c r="N4342" i="3" s="1" a="1"/>
  <c r="L4343" i="3"/>
  <c r="M4343" i="3" s="1"/>
  <c r="N4343" i="3" s="1" a="1"/>
  <c r="L4344" i="3"/>
  <c r="M4344" i="3" s="1"/>
  <c r="N4344" i="3" s="1" a="1"/>
  <c r="L4345" i="3"/>
  <c r="M4345" i="3" s="1"/>
  <c r="N4345" i="3" s="1" a="1"/>
  <c r="L4346" i="3"/>
  <c r="M4346" i="3" s="1"/>
  <c r="N4346" i="3" s="1" a="1"/>
  <c r="L4347" i="3"/>
  <c r="M4347" i="3" s="1"/>
  <c r="N4347" i="3" s="1" a="1"/>
  <c r="L4348" i="3"/>
  <c r="M4348" i="3" s="1"/>
  <c r="N4348" i="3" s="1" a="1"/>
  <c r="L4349" i="3"/>
  <c r="M4349" i="3" s="1"/>
  <c r="N4349" i="3" s="1" a="1"/>
  <c r="L4350" i="3"/>
  <c r="M4350" i="3" s="1"/>
  <c r="N4350" i="3" s="1" a="1"/>
  <c r="L4351" i="3"/>
  <c r="M4351" i="3" s="1"/>
  <c r="N4351" i="3" s="1" a="1"/>
  <c r="L4352" i="3"/>
  <c r="M4352" i="3" s="1"/>
  <c r="N4352" i="3" s="1" a="1"/>
  <c r="L4353" i="3"/>
  <c r="M4353" i="3" s="1"/>
  <c r="N4353" i="3" s="1" a="1"/>
  <c r="L4354" i="3"/>
  <c r="M4354" i="3" s="1"/>
  <c r="N4354" i="3" s="1" a="1"/>
  <c r="L4355" i="3"/>
  <c r="M4355" i="3" s="1"/>
  <c r="N4355" i="3" s="1" a="1"/>
  <c r="L4356" i="3"/>
  <c r="M4356" i="3" s="1"/>
  <c r="N4356" i="3" s="1" a="1"/>
  <c r="L4357" i="3"/>
  <c r="M4357" i="3" s="1"/>
  <c r="N4357" i="3" s="1" a="1"/>
  <c r="L4358" i="3"/>
  <c r="M4358" i="3" s="1"/>
  <c r="N4358" i="3" s="1" a="1"/>
  <c r="L4359" i="3"/>
  <c r="M4359" i="3" s="1"/>
  <c r="N4359" i="3" s="1" a="1"/>
  <c r="L4360" i="3"/>
  <c r="M4360" i="3" s="1"/>
  <c r="N4360" i="3" s="1" a="1"/>
  <c r="L4361" i="3"/>
  <c r="M4361" i="3" s="1"/>
  <c r="N4361" i="3" s="1" a="1"/>
  <c r="L4362" i="3"/>
  <c r="M4362" i="3" s="1"/>
  <c r="N4362" i="3" s="1" a="1"/>
  <c r="L4363" i="3"/>
  <c r="M4363" i="3" s="1"/>
  <c r="N4363" i="3" s="1" a="1"/>
  <c r="L4364" i="3"/>
  <c r="M4364" i="3" s="1"/>
  <c r="N4364" i="3" s="1" a="1"/>
  <c r="L4365" i="3"/>
  <c r="M4365" i="3" s="1"/>
  <c r="N4365" i="3" s="1" a="1"/>
  <c r="L4366" i="3"/>
  <c r="M4366" i="3" s="1"/>
  <c r="N4366" i="3" s="1" a="1"/>
  <c r="L4367" i="3"/>
  <c r="M4367" i="3" s="1"/>
  <c r="N4367" i="3" s="1" a="1"/>
  <c r="L4368" i="3"/>
  <c r="M4368" i="3" s="1"/>
  <c r="N4368" i="3" s="1" a="1"/>
  <c r="L4369" i="3"/>
  <c r="M4369" i="3" s="1"/>
  <c r="N4369" i="3" s="1" a="1"/>
  <c r="L4370" i="3"/>
  <c r="M4370" i="3" s="1"/>
  <c r="N4370" i="3" s="1" a="1"/>
  <c r="L4371" i="3"/>
  <c r="M4371" i="3" s="1"/>
  <c r="N4371" i="3" s="1" a="1"/>
  <c r="L4372" i="3"/>
  <c r="M4372" i="3" s="1"/>
  <c r="N4372" i="3" s="1" a="1"/>
  <c r="L4373" i="3"/>
  <c r="M4373" i="3" s="1"/>
  <c r="N4373" i="3" s="1" a="1"/>
  <c r="L4374" i="3"/>
  <c r="M4374" i="3" s="1"/>
  <c r="N4374" i="3" s="1" a="1"/>
  <c r="L4375" i="3"/>
  <c r="M4375" i="3" s="1"/>
  <c r="N4375" i="3" s="1" a="1"/>
  <c r="L4376" i="3"/>
  <c r="M4376" i="3" s="1"/>
  <c r="N4376" i="3" s="1" a="1"/>
  <c r="L4377" i="3"/>
  <c r="M4377" i="3" s="1"/>
  <c r="N4377" i="3" s="1" a="1"/>
  <c r="L4378" i="3"/>
  <c r="M4378" i="3" s="1"/>
  <c r="N4378" i="3" s="1" a="1"/>
  <c r="L4379" i="3"/>
  <c r="M4379" i="3" s="1"/>
  <c r="N4379" i="3" s="1" a="1"/>
  <c r="L4380" i="3"/>
  <c r="M4380" i="3" s="1"/>
  <c r="N4380" i="3" s="1" a="1"/>
  <c r="L4381" i="3"/>
  <c r="M4381" i="3" s="1"/>
  <c r="N4381" i="3" s="1" a="1"/>
  <c r="L4382" i="3"/>
  <c r="M4382" i="3" s="1"/>
  <c r="N4382" i="3" s="1" a="1"/>
  <c r="L4383" i="3"/>
  <c r="M4383" i="3" s="1"/>
  <c r="N4383" i="3" s="1" a="1"/>
  <c r="L4384" i="3"/>
  <c r="M4384" i="3" s="1"/>
  <c r="N4384" i="3" s="1" a="1"/>
  <c r="L4385" i="3"/>
  <c r="M4385" i="3" s="1"/>
  <c r="N4385" i="3" s="1" a="1"/>
  <c r="L4386" i="3"/>
  <c r="M4386" i="3" s="1"/>
  <c r="N4386" i="3" s="1" a="1"/>
  <c r="L4387" i="3"/>
  <c r="M4387" i="3" s="1"/>
  <c r="N4387" i="3" s="1" a="1"/>
  <c r="L4388" i="3"/>
  <c r="M4388" i="3" s="1"/>
  <c r="N4388" i="3" s="1" a="1"/>
  <c r="L4389" i="3"/>
  <c r="M4389" i="3" s="1"/>
  <c r="N4389" i="3" s="1" a="1"/>
  <c r="L4390" i="3"/>
  <c r="M4390" i="3" s="1"/>
  <c r="N4390" i="3" s="1" a="1"/>
  <c r="L4391" i="3"/>
  <c r="M4391" i="3" s="1"/>
  <c r="N4391" i="3" s="1" a="1"/>
  <c r="L4392" i="3"/>
  <c r="M4392" i="3" s="1"/>
  <c r="N4392" i="3" s="1" a="1"/>
  <c r="L4393" i="3"/>
  <c r="M4393" i="3" s="1"/>
  <c r="N4393" i="3" s="1" a="1"/>
  <c r="L4394" i="3"/>
  <c r="M4394" i="3" s="1"/>
  <c r="N4394" i="3" s="1" a="1"/>
  <c r="L4395" i="3"/>
  <c r="M4395" i="3" s="1"/>
  <c r="N4395" i="3" s="1" a="1"/>
  <c r="L4396" i="3"/>
  <c r="M4396" i="3" s="1"/>
  <c r="N4396" i="3" s="1" a="1"/>
  <c r="L4397" i="3"/>
  <c r="M4397" i="3" s="1"/>
  <c r="N4397" i="3" s="1" a="1"/>
  <c r="L4398" i="3"/>
  <c r="M4398" i="3" s="1"/>
  <c r="N4398" i="3" s="1" a="1"/>
  <c r="L4399" i="3"/>
  <c r="M4399" i="3" s="1"/>
  <c r="N4399" i="3" s="1" a="1"/>
  <c r="L4400" i="3"/>
  <c r="M4400" i="3" s="1"/>
  <c r="N4400" i="3" s="1" a="1"/>
  <c r="L4401" i="3"/>
  <c r="M4401" i="3" s="1"/>
  <c r="N4401" i="3" s="1" a="1"/>
  <c r="L4402" i="3"/>
  <c r="M4402" i="3" s="1"/>
  <c r="N4402" i="3" s="1" a="1"/>
  <c r="L4403" i="3"/>
  <c r="M4403" i="3" s="1"/>
  <c r="N4403" i="3" s="1" a="1"/>
  <c r="L4404" i="3"/>
  <c r="M4404" i="3" s="1"/>
  <c r="N4404" i="3" s="1" a="1"/>
  <c r="L4405" i="3"/>
  <c r="M4405" i="3" s="1"/>
  <c r="N4405" i="3" s="1" a="1"/>
  <c r="L4406" i="3"/>
  <c r="M4406" i="3" s="1"/>
  <c r="N4406" i="3" s="1" a="1"/>
  <c r="L4407" i="3"/>
  <c r="M4407" i="3" s="1"/>
  <c r="N4407" i="3" s="1" a="1"/>
  <c r="L4408" i="3"/>
  <c r="M4408" i="3" s="1"/>
  <c r="N4408" i="3" s="1" a="1"/>
  <c r="L4409" i="3"/>
  <c r="M4409" i="3" s="1"/>
  <c r="N4409" i="3" s="1" a="1"/>
  <c r="L4410" i="3"/>
  <c r="M4410" i="3" s="1"/>
  <c r="N4410" i="3" s="1" a="1"/>
  <c r="L4411" i="3"/>
  <c r="M4411" i="3" s="1"/>
  <c r="N4411" i="3" s="1" a="1"/>
  <c r="L4412" i="3"/>
  <c r="M4412" i="3" s="1"/>
  <c r="N4412" i="3" s="1" a="1"/>
  <c r="L4413" i="3"/>
  <c r="M4413" i="3" s="1"/>
  <c r="N4413" i="3" s="1" a="1"/>
  <c r="L4414" i="3"/>
  <c r="M4414" i="3" s="1"/>
  <c r="N4414" i="3" s="1" a="1"/>
  <c r="L4415" i="3"/>
  <c r="M4415" i="3" s="1"/>
  <c r="N4415" i="3" s="1" a="1"/>
  <c r="L4416" i="3"/>
  <c r="M4416" i="3" s="1"/>
  <c r="N4416" i="3" s="1" a="1"/>
  <c r="L4417" i="3"/>
  <c r="M4417" i="3" s="1"/>
  <c r="N4417" i="3" s="1" a="1"/>
  <c r="L4418" i="3"/>
  <c r="M4418" i="3" s="1"/>
  <c r="N4418" i="3" s="1" a="1"/>
  <c r="L4419" i="3"/>
  <c r="M4419" i="3" s="1"/>
  <c r="N4419" i="3" s="1" a="1"/>
  <c r="L4420" i="3"/>
  <c r="M4420" i="3" s="1"/>
  <c r="N4420" i="3" s="1" a="1"/>
  <c r="L4421" i="3"/>
  <c r="M4421" i="3" s="1"/>
  <c r="N4421" i="3" s="1" a="1"/>
  <c r="L4422" i="3"/>
  <c r="M4422" i="3" s="1"/>
  <c r="N4422" i="3" s="1" a="1"/>
  <c r="L4423" i="3"/>
  <c r="M4423" i="3" s="1"/>
  <c r="N4423" i="3" s="1" a="1"/>
  <c r="L4424" i="3"/>
  <c r="M4424" i="3" s="1"/>
  <c r="N4424" i="3" s="1" a="1"/>
  <c r="L4425" i="3"/>
  <c r="M4425" i="3" s="1"/>
  <c r="N4425" i="3" s="1" a="1"/>
  <c r="L4426" i="3"/>
  <c r="M4426" i="3" s="1"/>
  <c r="N4426" i="3" s="1" a="1"/>
  <c r="L4427" i="3"/>
  <c r="M4427" i="3" s="1"/>
  <c r="N4427" i="3" s="1" a="1"/>
  <c r="L4428" i="3"/>
  <c r="M4428" i="3" s="1"/>
  <c r="N4428" i="3" s="1" a="1"/>
  <c r="L4429" i="3"/>
  <c r="M4429" i="3" s="1"/>
  <c r="N4429" i="3" s="1" a="1"/>
  <c r="L4430" i="3"/>
  <c r="M4430" i="3" s="1"/>
  <c r="N4430" i="3" s="1" a="1"/>
  <c r="L4431" i="3"/>
  <c r="M4431" i="3" s="1"/>
  <c r="N4431" i="3" s="1" a="1"/>
  <c r="L4432" i="3"/>
  <c r="M4432" i="3" s="1"/>
  <c r="N4432" i="3" s="1" a="1"/>
  <c r="L4433" i="3"/>
  <c r="M4433" i="3" s="1"/>
  <c r="N4433" i="3" s="1" a="1"/>
  <c r="L4434" i="3"/>
  <c r="M4434" i="3" s="1"/>
  <c r="N4434" i="3" s="1" a="1"/>
  <c r="L4435" i="3"/>
  <c r="M4435" i="3" s="1"/>
  <c r="N4435" i="3" s="1" a="1"/>
  <c r="L4436" i="3"/>
  <c r="M4436" i="3" s="1"/>
  <c r="N4436" i="3" s="1" a="1"/>
  <c r="L4437" i="3"/>
  <c r="M4437" i="3" s="1"/>
  <c r="N4437" i="3" s="1" a="1"/>
  <c r="L4438" i="3"/>
  <c r="M4438" i="3" s="1"/>
  <c r="N4438" i="3" s="1" a="1"/>
  <c r="L4439" i="3"/>
  <c r="M4439" i="3" s="1"/>
  <c r="N4439" i="3" s="1" a="1"/>
  <c r="L4440" i="3"/>
  <c r="M4440" i="3" s="1"/>
  <c r="N4440" i="3" s="1" a="1"/>
  <c r="L4441" i="3"/>
  <c r="M4441" i="3" s="1"/>
  <c r="N4441" i="3" s="1" a="1"/>
  <c r="L4442" i="3"/>
  <c r="M4442" i="3" s="1"/>
  <c r="N4442" i="3" s="1" a="1"/>
  <c r="L4443" i="3"/>
  <c r="M4443" i="3" s="1"/>
  <c r="N4443" i="3" s="1" a="1"/>
  <c r="L4444" i="3"/>
  <c r="M4444" i="3" s="1"/>
  <c r="N4444" i="3" s="1" a="1"/>
  <c r="L4445" i="3"/>
  <c r="M4445" i="3" s="1"/>
  <c r="N4445" i="3" s="1" a="1"/>
  <c r="L4446" i="3"/>
  <c r="M4446" i="3" s="1"/>
  <c r="N4446" i="3" s="1" a="1"/>
  <c r="L4447" i="3"/>
  <c r="M4447" i="3" s="1"/>
  <c r="N4447" i="3" s="1" a="1"/>
  <c r="L4448" i="3"/>
  <c r="M4448" i="3" s="1"/>
  <c r="N4448" i="3" s="1" a="1"/>
  <c r="L4449" i="3"/>
  <c r="M4449" i="3" s="1"/>
  <c r="N4449" i="3" s="1" a="1"/>
  <c r="L4450" i="3"/>
  <c r="M4450" i="3" s="1"/>
  <c r="N4450" i="3" s="1" a="1"/>
  <c r="L4451" i="3"/>
  <c r="M4451" i="3" s="1"/>
  <c r="N4451" i="3" s="1" a="1"/>
  <c r="L4452" i="3"/>
  <c r="M4452" i="3" s="1"/>
  <c r="N4452" i="3" s="1" a="1"/>
  <c r="L4453" i="3"/>
  <c r="M4453" i="3" s="1"/>
  <c r="N4453" i="3" s="1" a="1"/>
  <c r="L4454" i="3"/>
  <c r="M4454" i="3" s="1"/>
  <c r="N4454" i="3" s="1" a="1"/>
  <c r="L4455" i="3"/>
  <c r="M4455" i="3" s="1"/>
  <c r="N4455" i="3" s="1" a="1"/>
  <c r="L4456" i="3"/>
  <c r="M4456" i="3" s="1"/>
  <c r="N4456" i="3" s="1" a="1"/>
  <c r="L4457" i="3"/>
  <c r="M4457" i="3" s="1"/>
  <c r="N4457" i="3" s="1" a="1"/>
  <c r="L4458" i="3"/>
  <c r="M4458" i="3" s="1"/>
  <c r="N4458" i="3" s="1" a="1"/>
  <c r="L4459" i="3"/>
  <c r="M4459" i="3" s="1"/>
  <c r="N4459" i="3" s="1" a="1"/>
  <c r="L4460" i="3"/>
  <c r="M4460" i="3" s="1"/>
  <c r="N4460" i="3" s="1" a="1"/>
  <c r="L4461" i="3"/>
  <c r="M4461" i="3" s="1"/>
  <c r="N4461" i="3" s="1" a="1"/>
  <c r="L4462" i="3"/>
  <c r="M4462" i="3" s="1"/>
  <c r="N4462" i="3" s="1" a="1"/>
  <c r="L4463" i="3"/>
  <c r="M4463" i="3" s="1"/>
  <c r="N4463" i="3" s="1" a="1"/>
  <c r="L4464" i="3"/>
  <c r="M4464" i="3" s="1"/>
  <c r="N4464" i="3" s="1" a="1"/>
  <c r="L4465" i="3"/>
  <c r="M4465" i="3" s="1"/>
  <c r="N4465" i="3" s="1" a="1"/>
  <c r="L4466" i="3"/>
  <c r="M4466" i="3" s="1"/>
  <c r="N4466" i="3" s="1" a="1"/>
  <c r="L4467" i="3"/>
  <c r="M4467" i="3" s="1"/>
  <c r="N4467" i="3" s="1" a="1"/>
  <c r="L4468" i="3"/>
  <c r="M4468" i="3" s="1"/>
  <c r="N4468" i="3" s="1" a="1"/>
  <c r="L4469" i="3"/>
  <c r="M4469" i="3" s="1"/>
  <c r="N4469" i="3" s="1" a="1"/>
  <c r="L4470" i="3"/>
  <c r="M4470" i="3" s="1"/>
  <c r="N4470" i="3" s="1" a="1"/>
  <c r="L4471" i="3"/>
  <c r="M4471" i="3" s="1"/>
  <c r="N4471" i="3" s="1" a="1"/>
  <c r="L4472" i="3"/>
  <c r="M4472" i="3" s="1"/>
  <c r="N4472" i="3" s="1" a="1"/>
  <c r="L4473" i="3"/>
  <c r="M4473" i="3" s="1"/>
  <c r="N4473" i="3" s="1" a="1"/>
  <c r="L4474" i="3"/>
  <c r="M4474" i="3" s="1"/>
  <c r="N4474" i="3" s="1" a="1"/>
  <c r="L4475" i="3"/>
  <c r="M4475" i="3" s="1"/>
  <c r="N4475" i="3" s="1" a="1"/>
  <c r="L4476" i="3"/>
  <c r="M4476" i="3" s="1"/>
  <c r="N4476" i="3" s="1" a="1"/>
  <c r="L4477" i="3"/>
  <c r="M4477" i="3" s="1"/>
  <c r="N4477" i="3" s="1" a="1"/>
  <c r="L4478" i="3"/>
  <c r="M4478" i="3" s="1"/>
  <c r="N4478" i="3" s="1" a="1"/>
  <c r="L4479" i="3"/>
  <c r="M4479" i="3" s="1"/>
  <c r="N4479" i="3" s="1" a="1"/>
  <c r="L4480" i="3"/>
  <c r="M4480" i="3" s="1"/>
  <c r="N4480" i="3" s="1" a="1"/>
  <c r="L4481" i="3"/>
  <c r="M4481" i="3" s="1"/>
  <c r="N4481" i="3" s="1" a="1"/>
  <c r="L4482" i="3"/>
  <c r="M4482" i="3" s="1"/>
  <c r="N4482" i="3" s="1" a="1"/>
  <c r="L4483" i="3"/>
  <c r="M4483" i="3" s="1"/>
  <c r="N4483" i="3" s="1" a="1"/>
  <c r="L4484" i="3"/>
  <c r="M4484" i="3" s="1"/>
  <c r="N4484" i="3" s="1" a="1"/>
  <c r="L4485" i="3"/>
  <c r="M4485" i="3" s="1"/>
  <c r="N4485" i="3" s="1" a="1"/>
  <c r="L4486" i="3"/>
  <c r="M4486" i="3" s="1"/>
  <c r="N4486" i="3" s="1" a="1"/>
  <c r="L4487" i="3"/>
  <c r="M4487" i="3" s="1"/>
  <c r="N4487" i="3" s="1" a="1"/>
  <c r="L4488" i="3"/>
  <c r="M4488" i="3" s="1"/>
  <c r="N4488" i="3" s="1" a="1"/>
  <c r="L4489" i="3"/>
  <c r="M4489" i="3" s="1"/>
  <c r="N4489" i="3" s="1" a="1"/>
  <c r="L4490" i="3"/>
  <c r="M4490" i="3" s="1"/>
  <c r="N4490" i="3" s="1" a="1"/>
  <c r="L4491" i="3"/>
  <c r="M4491" i="3" s="1"/>
  <c r="N4491" i="3" s="1" a="1"/>
  <c r="L4492" i="3"/>
  <c r="M4492" i="3" s="1"/>
  <c r="N4492" i="3" s="1" a="1"/>
  <c r="L4493" i="3"/>
  <c r="M4493" i="3" s="1"/>
  <c r="N4493" i="3" s="1" a="1"/>
  <c r="L4494" i="3"/>
  <c r="M4494" i="3" s="1"/>
  <c r="N4494" i="3" s="1" a="1"/>
  <c r="L4495" i="3"/>
  <c r="M4495" i="3" s="1"/>
  <c r="N4495" i="3" s="1" a="1"/>
  <c r="L4496" i="3"/>
  <c r="M4496" i="3" s="1"/>
  <c r="N4496" i="3" s="1" a="1"/>
  <c r="L4497" i="3"/>
  <c r="M4497" i="3" s="1"/>
  <c r="N4497" i="3" s="1" a="1"/>
  <c r="L4498" i="3"/>
  <c r="M4498" i="3" s="1"/>
  <c r="N4498" i="3" s="1" a="1"/>
  <c r="L4499" i="3"/>
  <c r="M4499" i="3" s="1"/>
  <c r="N4499" i="3" s="1" a="1"/>
  <c r="L4500" i="3"/>
  <c r="M4500" i="3" s="1"/>
  <c r="N4500" i="3" s="1" a="1"/>
  <c r="L4501" i="3"/>
  <c r="M4501" i="3" s="1"/>
  <c r="N4501" i="3" s="1" a="1"/>
  <c r="L4502" i="3"/>
  <c r="M4502" i="3" s="1"/>
  <c r="N4502" i="3" s="1" a="1"/>
  <c r="L4503" i="3"/>
  <c r="M4503" i="3" s="1"/>
  <c r="N4503" i="3" s="1" a="1"/>
  <c r="L4504" i="3"/>
  <c r="M4504" i="3" s="1"/>
  <c r="N4504" i="3" s="1" a="1"/>
  <c r="L4505" i="3"/>
  <c r="M4505" i="3" s="1"/>
  <c r="N4505" i="3" s="1" a="1"/>
  <c r="L4506" i="3"/>
  <c r="M4506" i="3" s="1"/>
  <c r="N4506" i="3" s="1" a="1"/>
  <c r="L4507" i="3"/>
  <c r="M4507" i="3" s="1"/>
  <c r="N4507" i="3" s="1" a="1"/>
  <c r="L4508" i="3"/>
  <c r="M4508" i="3" s="1"/>
  <c r="N4508" i="3" s="1" a="1"/>
  <c r="L4509" i="3"/>
  <c r="M4509" i="3" s="1"/>
  <c r="N4509" i="3" s="1" a="1"/>
  <c r="L4510" i="3"/>
  <c r="M4510" i="3" s="1"/>
  <c r="N4510" i="3" s="1" a="1"/>
  <c r="L4511" i="3"/>
  <c r="M4511" i="3" s="1"/>
  <c r="N4511" i="3" s="1" a="1"/>
  <c r="L4512" i="3"/>
  <c r="M4512" i="3" s="1"/>
  <c r="N4512" i="3" s="1" a="1"/>
  <c r="L4513" i="3"/>
  <c r="M4513" i="3" s="1"/>
  <c r="N4513" i="3" s="1" a="1"/>
  <c r="L4514" i="3"/>
  <c r="M4514" i="3" s="1"/>
  <c r="N4514" i="3" s="1" a="1"/>
  <c r="L4515" i="3"/>
  <c r="M4515" i="3" s="1"/>
  <c r="N4515" i="3" s="1" a="1"/>
  <c r="L4516" i="3"/>
  <c r="M4516" i="3" s="1"/>
  <c r="N4516" i="3" s="1" a="1"/>
  <c r="L4517" i="3"/>
  <c r="M4517" i="3" s="1"/>
  <c r="N4517" i="3" s="1" a="1"/>
  <c r="L4518" i="3"/>
  <c r="M4518" i="3" s="1"/>
  <c r="N4518" i="3" s="1" a="1"/>
  <c r="L4519" i="3"/>
  <c r="M4519" i="3" s="1"/>
  <c r="N4519" i="3" s="1" a="1"/>
  <c r="L4520" i="3"/>
  <c r="M4520" i="3" s="1"/>
  <c r="N4520" i="3" s="1" a="1"/>
  <c r="L4521" i="3"/>
  <c r="M4521" i="3" s="1"/>
  <c r="N4521" i="3" s="1" a="1"/>
  <c r="L4522" i="3"/>
  <c r="M4522" i="3" s="1"/>
  <c r="N4522" i="3" s="1" a="1"/>
  <c r="L4523" i="3"/>
  <c r="M4523" i="3" s="1"/>
  <c r="N4523" i="3" s="1" a="1"/>
  <c r="L4524" i="3"/>
  <c r="M4524" i="3" s="1"/>
  <c r="N4524" i="3" s="1" a="1"/>
  <c r="L4525" i="3"/>
  <c r="M4525" i="3" s="1"/>
  <c r="N4525" i="3" s="1" a="1"/>
  <c r="L4526" i="3"/>
  <c r="M4526" i="3" s="1"/>
  <c r="N4526" i="3" s="1" a="1"/>
  <c r="L4527" i="3"/>
  <c r="M4527" i="3" s="1"/>
  <c r="N4527" i="3" s="1" a="1"/>
  <c r="L4528" i="3"/>
  <c r="M4528" i="3" s="1"/>
  <c r="N4528" i="3" s="1" a="1"/>
  <c r="L4529" i="3"/>
  <c r="M4529" i="3" s="1"/>
  <c r="N4529" i="3" s="1" a="1"/>
  <c r="L4530" i="3"/>
  <c r="M4530" i="3" s="1"/>
  <c r="N4530" i="3" s="1" a="1"/>
  <c r="L4531" i="3"/>
  <c r="M4531" i="3" s="1"/>
  <c r="N4531" i="3" s="1" a="1"/>
  <c r="L4532" i="3"/>
  <c r="M4532" i="3" s="1"/>
  <c r="N4532" i="3" s="1" a="1"/>
  <c r="L4533" i="3"/>
  <c r="M4533" i="3" s="1"/>
  <c r="N4533" i="3" s="1" a="1"/>
  <c r="L4534" i="3"/>
  <c r="M4534" i="3" s="1"/>
  <c r="N4534" i="3" s="1" a="1"/>
  <c r="L4535" i="3"/>
  <c r="M4535" i="3" s="1"/>
  <c r="N4535" i="3" s="1" a="1"/>
  <c r="L4536" i="3"/>
  <c r="M4536" i="3" s="1"/>
  <c r="N4536" i="3" s="1" a="1"/>
  <c r="L4537" i="3"/>
  <c r="M4537" i="3" s="1"/>
  <c r="N4537" i="3" s="1" a="1"/>
  <c r="L4538" i="3"/>
  <c r="M4538" i="3" s="1"/>
  <c r="N4538" i="3" s="1" a="1"/>
  <c r="L4539" i="3"/>
  <c r="M4539" i="3" s="1"/>
  <c r="N4539" i="3" s="1" a="1"/>
  <c r="L4540" i="3"/>
  <c r="M4540" i="3" s="1"/>
  <c r="N4540" i="3" s="1" a="1"/>
  <c r="L4541" i="3"/>
  <c r="M4541" i="3" s="1"/>
  <c r="N4541" i="3" s="1" a="1"/>
  <c r="L4542" i="3"/>
  <c r="M4542" i="3" s="1"/>
  <c r="N4542" i="3" s="1" a="1"/>
  <c r="L4543" i="3"/>
  <c r="M4543" i="3" s="1"/>
  <c r="N4543" i="3" s="1" a="1"/>
  <c r="L4544" i="3"/>
  <c r="M4544" i="3" s="1"/>
  <c r="N4544" i="3" s="1" a="1"/>
  <c r="L4545" i="3"/>
  <c r="M4545" i="3" s="1"/>
  <c r="N4545" i="3" s="1" a="1"/>
  <c r="L4546" i="3"/>
  <c r="M4546" i="3" s="1"/>
  <c r="N4546" i="3" s="1" a="1"/>
  <c r="L4547" i="3"/>
  <c r="M4547" i="3" s="1"/>
  <c r="N4547" i="3" s="1" a="1"/>
  <c r="L4548" i="3"/>
  <c r="M4548" i="3" s="1"/>
  <c r="N4548" i="3" s="1" a="1"/>
  <c r="L4549" i="3"/>
  <c r="M4549" i="3" s="1"/>
  <c r="N4549" i="3" s="1" a="1"/>
  <c r="L4550" i="3"/>
  <c r="M4550" i="3" s="1"/>
  <c r="N4550" i="3" s="1" a="1"/>
  <c r="L4551" i="3"/>
  <c r="M4551" i="3" s="1"/>
  <c r="N4551" i="3" s="1" a="1"/>
  <c r="L4552" i="3"/>
  <c r="M4552" i="3" s="1"/>
  <c r="N4552" i="3" s="1" a="1"/>
  <c r="L4553" i="3"/>
  <c r="M4553" i="3" s="1"/>
  <c r="N4553" i="3" s="1" a="1"/>
  <c r="L4554" i="3"/>
  <c r="M4554" i="3" s="1"/>
  <c r="N4554" i="3" s="1" a="1"/>
  <c r="L4555" i="3"/>
  <c r="M4555" i="3" s="1"/>
  <c r="N4555" i="3" s="1" a="1"/>
  <c r="L4556" i="3"/>
  <c r="M4556" i="3" s="1"/>
  <c r="N4556" i="3" s="1" a="1"/>
  <c r="L4557" i="3"/>
  <c r="M4557" i="3" s="1"/>
  <c r="N4557" i="3" s="1" a="1"/>
  <c r="L4558" i="3"/>
  <c r="M4558" i="3" s="1"/>
  <c r="N4558" i="3" s="1" a="1"/>
  <c r="L4559" i="3"/>
  <c r="M4559" i="3" s="1"/>
  <c r="N4559" i="3" s="1" a="1"/>
  <c r="L4560" i="3"/>
  <c r="M4560" i="3" s="1"/>
  <c r="N4560" i="3" s="1" a="1"/>
  <c r="L4561" i="3"/>
  <c r="M4561" i="3" s="1"/>
  <c r="N4561" i="3" s="1" a="1"/>
  <c r="L4562" i="3"/>
  <c r="M4562" i="3" s="1"/>
  <c r="N4562" i="3" s="1" a="1"/>
  <c r="L4563" i="3"/>
  <c r="M4563" i="3" s="1"/>
  <c r="N4563" i="3" s="1" a="1"/>
  <c r="L4564" i="3"/>
  <c r="M4564" i="3" s="1"/>
  <c r="N4564" i="3" s="1" a="1"/>
  <c r="L4565" i="3"/>
  <c r="M4565" i="3" s="1"/>
  <c r="N4565" i="3" s="1" a="1"/>
  <c r="L4566" i="3"/>
  <c r="M4566" i="3" s="1"/>
  <c r="N4566" i="3" s="1" a="1"/>
  <c r="L4567" i="3"/>
  <c r="M4567" i="3" s="1"/>
  <c r="N4567" i="3" s="1" a="1"/>
  <c r="L4568" i="3"/>
  <c r="M4568" i="3" s="1"/>
  <c r="N4568" i="3" s="1" a="1"/>
  <c r="L4569" i="3"/>
  <c r="M4569" i="3" s="1"/>
  <c r="N4569" i="3" s="1" a="1"/>
  <c r="L4570" i="3"/>
  <c r="M4570" i="3" s="1"/>
  <c r="N4570" i="3" s="1" a="1"/>
  <c r="L4571" i="3"/>
  <c r="M4571" i="3" s="1"/>
  <c r="N4571" i="3" s="1" a="1"/>
  <c r="L4572" i="3"/>
  <c r="M4572" i="3" s="1"/>
  <c r="N4572" i="3" s="1" a="1"/>
  <c r="L4573" i="3"/>
  <c r="M4573" i="3" s="1"/>
  <c r="N4573" i="3" s="1" a="1"/>
  <c r="L4574" i="3"/>
  <c r="M4574" i="3" s="1"/>
  <c r="N4574" i="3" s="1" a="1"/>
  <c r="L4575" i="3"/>
  <c r="M4575" i="3" s="1"/>
  <c r="N4575" i="3" s="1" a="1"/>
  <c r="L4576" i="3"/>
  <c r="M4576" i="3" s="1"/>
  <c r="N4576" i="3" s="1" a="1"/>
  <c r="L4577" i="3"/>
  <c r="M4577" i="3" s="1"/>
  <c r="N4577" i="3" s="1" a="1"/>
  <c r="L4578" i="3"/>
  <c r="M4578" i="3" s="1"/>
  <c r="N4578" i="3" s="1" a="1"/>
  <c r="L4579" i="3"/>
  <c r="M4579" i="3" s="1"/>
  <c r="N4579" i="3" s="1" a="1"/>
  <c r="L4580" i="3"/>
  <c r="M4580" i="3" s="1"/>
  <c r="N4580" i="3" s="1" a="1"/>
  <c r="L4581" i="3"/>
  <c r="M4581" i="3" s="1"/>
  <c r="N4581" i="3" s="1" a="1"/>
  <c r="L4582" i="3"/>
  <c r="M4582" i="3" s="1"/>
  <c r="N4582" i="3" s="1" a="1"/>
  <c r="L4583" i="3"/>
  <c r="M4583" i="3" s="1"/>
  <c r="N4583" i="3" s="1" a="1"/>
  <c r="L4584" i="3"/>
  <c r="M4584" i="3" s="1"/>
  <c r="N4584" i="3" s="1" a="1"/>
  <c r="L4585" i="3"/>
  <c r="M4585" i="3" s="1"/>
  <c r="N4585" i="3" s="1" a="1"/>
  <c r="L4586" i="3"/>
  <c r="M4586" i="3" s="1"/>
  <c r="N4586" i="3" s="1" a="1"/>
  <c r="L4587" i="3"/>
  <c r="M4587" i="3" s="1"/>
  <c r="N4587" i="3" s="1" a="1"/>
  <c r="L4588" i="3"/>
  <c r="M4588" i="3" s="1"/>
  <c r="N4588" i="3" s="1" a="1"/>
  <c r="L4589" i="3"/>
  <c r="M4589" i="3" s="1"/>
  <c r="N4589" i="3" s="1" a="1"/>
  <c r="L4590" i="3"/>
  <c r="M4590" i="3" s="1"/>
  <c r="N4590" i="3" s="1" a="1"/>
  <c r="L4591" i="3"/>
  <c r="M4591" i="3" s="1"/>
  <c r="N4591" i="3" s="1" a="1"/>
  <c r="L4592" i="3"/>
  <c r="M4592" i="3" s="1"/>
  <c r="N4592" i="3" s="1" a="1"/>
  <c r="L4593" i="3"/>
  <c r="M4593" i="3" s="1"/>
  <c r="N4593" i="3" s="1" a="1"/>
  <c r="L4594" i="3"/>
  <c r="M4594" i="3" s="1"/>
  <c r="N4594" i="3" s="1" a="1"/>
  <c r="L4595" i="3"/>
  <c r="M4595" i="3" s="1"/>
  <c r="N4595" i="3" s="1" a="1"/>
  <c r="L4596" i="3"/>
  <c r="M4596" i="3" s="1"/>
  <c r="N4596" i="3" s="1" a="1"/>
  <c r="L4597" i="3"/>
  <c r="M4597" i="3" s="1"/>
  <c r="N4597" i="3" s="1" a="1"/>
  <c r="L4598" i="3"/>
  <c r="M4598" i="3" s="1"/>
  <c r="N4598" i="3" s="1" a="1"/>
  <c r="L4599" i="3"/>
  <c r="M4599" i="3" s="1"/>
  <c r="N4599" i="3" s="1" a="1"/>
  <c r="L4600" i="3"/>
  <c r="M4600" i="3" s="1"/>
  <c r="N4600" i="3" s="1" a="1"/>
  <c r="L4601" i="3"/>
  <c r="M4601" i="3" s="1"/>
  <c r="N4601" i="3" s="1" a="1"/>
  <c r="L4602" i="3"/>
  <c r="M4602" i="3" s="1"/>
  <c r="N4602" i="3" s="1" a="1"/>
  <c r="L4603" i="3"/>
  <c r="M4603" i="3" s="1"/>
  <c r="N4603" i="3" s="1" a="1"/>
  <c r="L4604" i="3"/>
  <c r="M4604" i="3" s="1"/>
  <c r="N4604" i="3" s="1" a="1"/>
  <c r="L4605" i="3"/>
  <c r="M4605" i="3" s="1"/>
  <c r="N4605" i="3" s="1" a="1"/>
  <c r="L4606" i="3"/>
  <c r="M4606" i="3" s="1"/>
  <c r="N4606" i="3" s="1" a="1"/>
  <c r="L4607" i="3"/>
  <c r="M4607" i="3" s="1"/>
  <c r="N4607" i="3" s="1" a="1"/>
  <c r="L4608" i="3"/>
  <c r="M4608" i="3" s="1"/>
  <c r="N4608" i="3" s="1" a="1"/>
  <c r="L4609" i="3"/>
  <c r="M4609" i="3" s="1"/>
  <c r="N4609" i="3" s="1" a="1"/>
  <c r="L4610" i="3"/>
  <c r="M4610" i="3" s="1"/>
  <c r="N4610" i="3" s="1" a="1"/>
  <c r="L4611" i="3"/>
  <c r="M4611" i="3" s="1"/>
  <c r="N4611" i="3" s="1" a="1"/>
  <c r="L4612" i="3"/>
  <c r="M4612" i="3" s="1"/>
  <c r="N4612" i="3" s="1" a="1"/>
  <c r="L4613" i="3"/>
  <c r="M4613" i="3" s="1"/>
  <c r="N4613" i="3" s="1" a="1"/>
  <c r="L4614" i="3"/>
  <c r="M4614" i="3" s="1"/>
  <c r="N4614" i="3" s="1" a="1"/>
  <c r="L4615" i="3"/>
  <c r="M4615" i="3" s="1"/>
  <c r="N4615" i="3" s="1" a="1"/>
  <c r="L4616" i="3"/>
  <c r="M4616" i="3" s="1"/>
  <c r="N4616" i="3" s="1" a="1"/>
  <c r="L4617" i="3"/>
  <c r="M4617" i="3" s="1"/>
  <c r="N4617" i="3" s="1" a="1"/>
  <c r="L4618" i="3"/>
  <c r="M4618" i="3" s="1"/>
  <c r="N4618" i="3" s="1" a="1"/>
  <c r="L4619" i="3"/>
  <c r="M4619" i="3" s="1"/>
  <c r="N4619" i="3" s="1" a="1"/>
  <c r="L4620" i="3"/>
  <c r="M4620" i="3" s="1"/>
  <c r="N4620" i="3" s="1" a="1"/>
  <c r="L4621" i="3"/>
  <c r="M4621" i="3" s="1"/>
  <c r="N4621" i="3" s="1" a="1"/>
  <c r="L4622" i="3"/>
  <c r="M4622" i="3" s="1"/>
  <c r="N4622" i="3" s="1" a="1"/>
  <c r="L4623" i="3"/>
  <c r="M4623" i="3" s="1"/>
  <c r="N4623" i="3" s="1" a="1"/>
  <c r="L4624" i="3"/>
  <c r="M4624" i="3" s="1"/>
  <c r="N4624" i="3" s="1" a="1"/>
  <c r="L4625" i="3"/>
  <c r="M4625" i="3" s="1"/>
  <c r="N4625" i="3" s="1" a="1"/>
  <c r="L4626" i="3"/>
  <c r="M4626" i="3" s="1"/>
  <c r="N4626" i="3" s="1" a="1"/>
  <c r="L4627" i="3"/>
  <c r="M4627" i="3" s="1"/>
  <c r="N4627" i="3" s="1" a="1"/>
  <c r="L4628" i="3"/>
  <c r="M4628" i="3" s="1"/>
  <c r="N4628" i="3" s="1" a="1"/>
  <c r="L4629" i="3"/>
  <c r="M4629" i="3" s="1"/>
  <c r="N4629" i="3" s="1" a="1"/>
  <c r="L4630" i="3"/>
  <c r="M4630" i="3" s="1"/>
  <c r="N4630" i="3" s="1" a="1"/>
  <c r="L4631" i="3"/>
  <c r="M4631" i="3" s="1"/>
  <c r="N4631" i="3" s="1" a="1"/>
  <c r="L4632" i="3"/>
  <c r="M4632" i="3" s="1"/>
  <c r="N4632" i="3" s="1" a="1"/>
  <c r="L4633" i="3"/>
  <c r="M4633" i="3" s="1"/>
  <c r="N4633" i="3" s="1" a="1"/>
  <c r="L4634" i="3"/>
  <c r="M4634" i="3" s="1"/>
  <c r="N4634" i="3" s="1" a="1"/>
  <c r="L4635" i="3"/>
  <c r="M4635" i="3" s="1"/>
  <c r="N4635" i="3" s="1" a="1"/>
  <c r="L4636" i="3"/>
  <c r="M4636" i="3" s="1"/>
  <c r="N4636" i="3" s="1" a="1"/>
  <c r="L4637" i="3"/>
  <c r="M4637" i="3" s="1"/>
  <c r="N4637" i="3" s="1" a="1"/>
  <c r="L4638" i="3"/>
  <c r="M4638" i="3" s="1"/>
  <c r="N4638" i="3" s="1" a="1"/>
  <c r="L4639" i="3"/>
  <c r="M4639" i="3" s="1"/>
  <c r="N4639" i="3" s="1" a="1"/>
  <c r="L4640" i="3"/>
  <c r="M4640" i="3" s="1"/>
  <c r="N4640" i="3" s="1" a="1"/>
  <c r="L4641" i="3"/>
  <c r="M4641" i="3" s="1"/>
  <c r="N4641" i="3" s="1" a="1"/>
  <c r="L4642" i="3"/>
  <c r="M4642" i="3" s="1"/>
  <c r="N4642" i="3" s="1" a="1"/>
  <c r="L4643" i="3"/>
  <c r="M4643" i="3" s="1"/>
  <c r="N4643" i="3" s="1" a="1"/>
  <c r="L4644" i="3"/>
  <c r="M4644" i="3" s="1"/>
  <c r="N4644" i="3" s="1" a="1"/>
  <c r="L4645" i="3"/>
  <c r="M4645" i="3" s="1"/>
  <c r="N4645" i="3" s="1" a="1"/>
  <c r="L4646" i="3"/>
  <c r="M4646" i="3" s="1"/>
  <c r="N4646" i="3" s="1" a="1"/>
  <c r="L4647" i="3"/>
  <c r="M4647" i="3" s="1"/>
  <c r="N4647" i="3" s="1" a="1"/>
  <c r="L4648" i="3"/>
  <c r="M4648" i="3" s="1"/>
  <c r="N4648" i="3" s="1" a="1"/>
  <c r="L4649" i="3"/>
  <c r="M4649" i="3" s="1"/>
  <c r="N4649" i="3" s="1" a="1"/>
  <c r="L4650" i="3"/>
  <c r="M4650" i="3" s="1"/>
  <c r="N4650" i="3" s="1" a="1"/>
  <c r="L4651" i="3"/>
  <c r="M4651" i="3" s="1"/>
  <c r="N4651" i="3" s="1" a="1"/>
  <c r="L4652" i="3"/>
  <c r="M4652" i="3" s="1"/>
  <c r="N4652" i="3" s="1" a="1"/>
  <c r="L4653" i="3"/>
  <c r="M4653" i="3" s="1"/>
  <c r="N4653" i="3" s="1" a="1"/>
  <c r="L4654" i="3"/>
  <c r="M4654" i="3" s="1"/>
  <c r="N4654" i="3" s="1" a="1"/>
  <c r="L4655" i="3"/>
  <c r="M4655" i="3" s="1"/>
  <c r="N4655" i="3" s="1" a="1"/>
  <c r="L4656" i="3"/>
  <c r="M4656" i="3" s="1"/>
  <c r="N4656" i="3" s="1" a="1"/>
  <c r="L4657" i="3"/>
  <c r="M4657" i="3" s="1"/>
  <c r="N4657" i="3" s="1" a="1"/>
  <c r="L4658" i="3"/>
  <c r="M4658" i="3" s="1"/>
  <c r="N4658" i="3" s="1" a="1"/>
  <c r="L4659" i="3"/>
  <c r="M4659" i="3" s="1"/>
  <c r="N4659" i="3" s="1" a="1"/>
  <c r="L4660" i="3"/>
  <c r="M4660" i="3" s="1"/>
  <c r="N4660" i="3" s="1" a="1"/>
  <c r="L4661" i="3"/>
  <c r="M4661" i="3" s="1"/>
  <c r="N4661" i="3" s="1" a="1"/>
  <c r="L4662" i="3"/>
  <c r="M4662" i="3" s="1"/>
  <c r="N4662" i="3" s="1" a="1"/>
  <c r="L4663" i="3"/>
  <c r="M4663" i="3" s="1"/>
  <c r="N4663" i="3" s="1" a="1"/>
  <c r="L4664" i="3"/>
  <c r="M4664" i="3" s="1"/>
  <c r="N4664" i="3" s="1" a="1"/>
  <c r="L4665" i="3"/>
  <c r="M4665" i="3" s="1"/>
  <c r="N4665" i="3" s="1" a="1"/>
  <c r="L4666" i="3"/>
  <c r="M4666" i="3" s="1"/>
  <c r="N4666" i="3" s="1" a="1"/>
  <c r="L4667" i="3"/>
  <c r="M4667" i="3" s="1"/>
  <c r="N4667" i="3" s="1" a="1"/>
  <c r="L4668" i="3"/>
  <c r="M4668" i="3" s="1"/>
  <c r="N4668" i="3" s="1" a="1"/>
  <c r="L4669" i="3"/>
  <c r="M4669" i="3" s="1"/>
  <c r="N4669" i="3" s="1" a="1"/>
  <c r="L4670" i="3"/>
  <c r="M4670" i="3" s="1"/>
  <c r="N4670" i="3" s="1" a="1"/>
  <c r="L4671" i="3"/>
  <c r="M4671" i="3" s="1"/>
  <c r="N4671" i="3" s="1" a="1"/>
  <c r="L4672" i="3"/>
  <c r="M4672" i="3" s="1"/>
  <c r="N4672" i="3" s="1" a="1"/>
  <c r="L4673" i="3"/>
  <c r="M4673" i="3" s="1"/>
  <c r="N4673" i="3" s="1" a="1"/>
  <c r="L4674" i="3"/>
  <c r="M4674" i="3" s="1"/>
  <c r="N4674" i="3" s="1" a="1"/>
  <c r="L4675" i="3"/>
  <c r="M4675" i="3" s="1"/>
  <c r="N4675" i="3" s="1" a="1"/>
  <c r="L4676" i="3"/>
  <c r="M4676" i="3" s="1"/>
  <c r="N4676" i="3" s="1" a="1"/>
  <c r="L4677" i="3"/>
  <c r="M4677" i="3" s="1"/>
  <c r="N4677" i="3" s="1" a="1"/>
  <c r="L4678" i="3"/>
  <c r="M4678" i="3" s="1"/>
  <c r="N4678" i="3" s="1" a="1"/>
  <c r="L4679" i="3"/>
  <c r="M4679" i="3" s="1"/>
  <c r="N4679" i="3" s="1" a="1"/>
  <c r="L4680" i="3"/>
  <c r="M4680" i="3" s="1"/>
  <c r="N4680" i="3" s="1" a="1"/>
  <c r="L4681" i="3"/>
  <c r="M4681" i="3" s="1"/>
  <c r="N4681" i="3" s="1" a="1"/>
  <c r="L4682" i="3"/>
  <c r="M4682" i="3" s="1"/>
  <c r="N4682" i="3" s="1" a="1"/>
  <c r="L4683" i="3"/>
  <c r="M4683" i="3" s="1"/>
  <c r="N4683" i="3" s="1" a="1"/>
  <c r="L4684" i="3"/>
  <c r="M4684" i="3" s="1"/>
  <c r="N4684" i="3" s="1" a="1"/>
  <c r="L4685" i="3"/>
  <c r="M4685" i="3" s="1"/>
  <c r="N4685" i="3" s="1" a="1"/>
  <c r="L4686" i="3"/>
  <c r="M4686" i="3" s="1"/>
  <c r="N4686" i="3" s="1" a="1"/>
  <c r="L4687" i="3"/>
  <c r="M4687" i="3" s="1"/>
  <c r="N4687" i="3" s="1" a="1"/>
  <c r="L4688" i="3"/>
  <c r="M4688" i="3" s="1"/>
  <c r="N4688" i="3" s="1" a="1"/>
  <c r="L4689" i="3"/>
  <c r="M4689" i="3" s="1"/>
  <c r="N4689" i="3" s="1" a="1"/>
  <c r="L4690" i="3"/>
  <c r="M4690" i="3" s="1"/>
  <c r="N4690" i="3" s="1" a="1"/>
  <c r="L4691" i="3"/>
  <c r="M4691" i="3" s="1"/>
  <c r="N4691" i="3" s="1" a="1"/>
  <c r="L4692" i="3"/>
  <c r="M4692" i="3" s="1"/>
  <c r="N4692" i="3" s="1" a="1"/>
  <c r="L4693" i="3"/>
  <c r="M4693" i="3" s="1"/>
  <c r="N4693" i="3" s="1" a="1"/>
  <c r="L4694" i="3"/>
  <c r="M4694" i="3" s="1"/>
  <c r="N4694" i="3" s="1" a="1"/>
  <c r="L4695" i="3"/>
  <c r="M4695" i="3" s="1"/>
  <c r="N4695" i="3" s="1" a="1"/>
  <c r="L4696" i="3"/>
  <c r="M4696" i="3" s="1"/>
  <c r="N4696" i="3" s="1" a="1"/>
  <c r="L4697" i="3"/>
  <c r="M4697" i="3" s="1"/>
  <c r="N4697" i="3" s="1" a="1"/>
  <c r="L4698" i="3"/>
  <c r="M4698" i="3" s="1"/>
  <c r="N4698" i="3" s="1" a="1"/>
  <c r="L4699" i="3"/>
  <c r="M4699" i="3" s="1"/>
  <c r="N4699" i="3" s="1" a="1"/>
  <c r="L4700" i="3"/>
  <c r="M4700" i="3" s="1"/>
  <c r="N4700" i="3" s="1" a="1"/>
  <c r="L4701" i="3"/>
  <c r="M4701" i="3" s="1"/>
  <c r="N4701" i="3" s="1" a="1"/>
  <c r="L4702" i="3"/>
  <c r="M4702" i="3" s="1"/>
  <c r="N4702" i="3" s="1" a="1"/>
  <c r="L4703" i="3"/>
  <c r="M4703" i="3" s="1"/>
  <c r="N4703" i="3" s="1" a="1"/>
  <c r="L4704" i="3"/>
  <c r="M4704" i="3" s="1"/>
  <c r="N4704" i="3" s="1" a="1"/>
  <c r="L4705" i="3"/>
  <c r="M4705" i="3" s="1"/>
  <c r="N4705" i="3" s="1" a="1"/>
  <c r="L4706" i="3"/>
  <c r="M4706" i="3" s="1"/>
  <c r="N4706" i="3" s="1" a="1"/>
  <c r="L4707" i="3"/>
  <c r="M4707" i="3" s="1"/>
  <c r="N4707" i="3" s="1" a="1"/>
  <c r="L4708" i="3"/>
  <c r="M4708" i="3" s="1"/>
  <c r="N4708" i="3" s="1" a="1"/>
  <c r="L4709" i="3"/>
  <c r="M4709" i="3" s="1"/>
  <c r="N4709" i="3" s="1" a="1"/>
  <c r="L4710" i="3"/>
  <c r="M4710" i="3" s="1"/>
  <c r="N4710" i="3" s="1" a="1"/>
  <c r="L4711" i="3"/>
  <c r="M4711" i="3" s="1"/>
  <c r="N4711" i="3" s="1" a="1"/>
  <c r="L4712" i="3"/>
  <c r="M4712" i="3" s="1"/>
  <c r="N4712" i="3" s="1" a="1"/>
  <c r="L4713" i="3"/>
  <c r="M4713" i="3" s="1"/>
  <c r="N4713" i="3" s="1" a="1"/>
  <c r="L4714" i="3"/>
  <c r="M4714" i="3" s="1"/>
  <c r="N4714" i="3" s="1" a="1"/>
  <c r="L4715" i="3"/>
  <c r="M4715" i="3" s="1"/>
  <c r="N4715" i="3" s="1" a="1"/>
  <c r="L4716" i="3"/>
  <c r="M4716" i="3" s="1"/>
  <c r="N4716" i="3" s="1" a="1"/>
  <c r="L4717" i="3"/>
  <c r="M4717" i="3" s="1"/>
  <c r="N4717" i="3" s="1" a="1"/>
  <c r="L4718" i="3"/>
  <c r="M4718" i="3" s="1"/>
  <c r="N4718" i="3" s="1" a="1"/>
  <c r="L4719" i="3"/>
  <c r="M4719" i="3" s="1"/>
  <c r="N4719" i="3" s="1" a="1"/>
  <c r="L4720" i="3"/>
  <c r="M4720" i="3" s="1"/>
  <c r="N4720" i="3" s="1" a="1"/>
  <c r="L4721" i="3"/>
  <c r="M4721" i="3" s="1"/>
  <c r="N4721" i="3" s="1" a="1"/>
  <c r="L4722" i="3"/>
  <c r="M4722" i="3" s="1"/>
  <c r="N4722" i="3" s="1" a="1"/>
  <c r="L4723" i="3"/>
  <c r="M4723" i="3" s="1"/>
  <c r="N4723" i="3" s="1" a="1"/>
  <c r="L4724" i="3"/>
  <c r="M4724" i="3" s="1"/>
  <c r="N4724" i="3" s="1" a="1"/>
  <c r="L4725" i="3"/>
  <c r="M4725" i="3" s="1"/>
  <c r="N4725" i="3" s="1" a="1"/>
  <c r="L4726" i="3"/>
  <c r="M4726" i="3" s="1"/>
  <c r="N4726" i="3" s="1" a="1"/>
  <c r="L4727" i="3"/>
  <c r="M4727" i="3" s="1"/>
  <c r="N4727" i="3" s="1" a="1"/>
  <c r="L4728" i="3"/>
  <c r="M4728" i="3" s="1"/>
  <c r="N4728" i="3" s="1" a="1"/>
  <c r="L4729" i="3"/>
  <c r="M4729" i="3" s="1"/>
  <c r="N4729" i="3" s="1" a="1"/>
  <c r="L4730" i="3"/>
  <c r="M4730" i="3" s="1"/>
  <c r="N4730" i="3" s="1" a="1"/>
  <c r="L4731" i="3"/>
  <c r="M4731" i="3" s="1"/>
  <c r="N4731" i="3" s="1" a="1"/>
  <c r="L4732" i="3"/>
  <c r="M4732" i="3" s="1"/>
  <c r="N4732" i="3" s="1" a="1"/>
  <c r="L4733" i="3"/>
  <c r="M4733" i="3" s="1"/>
  <c r="N4733" i="3" s="1" a="1"/>
  <c r="L4734" i="3"/>
  <c r="M4734" i="3" s="1"/>
  <c r="N4734" i="3" s="1" a="1"/>
  <c r="L4735" i="3"/>
  <c r="M4735" i="3" s="1"/>
  <c r="N4735" i="3" s="1" a="1"/>
  <c r="L4736" i="3"/>
  <c r="M4736" i="3" s="1"/>
  <c r="N4736" i="3" s="1" a="1"/>
  <c r="L4737" i="3"/>
  <c r="M4737" i="3" s="1"/>
  <c r="N4737" i="3" s="1" a="1"/>
  <c r="L4738" i="3"/>
  <c r="M4738" i="3" s="1"/>
  <c r="N4738" i="3" s="1" a="1"/>
  <c r="L4739" i="3"/>
  <c r="M4739" i="3" s="1"/>
  <c r="N4739" i="3" s="1" a="1"/>
  <c r="L4740" i="3"/>
  <c r="M4740" i="3" s="1"/>
  <c r="N4740" i="3" s="1" a="1"/>
  <c r="L4741" i="3"/>
  <c r="M4741" i="3" s="1"/>
  <c r="N4741" i="3" s="1" a="1"/>
  <c r="L4742" i="3"/>
  <c r="M4742" i="3" s="1"/>
  <c r="N4742" i="3" s="1" a="1"/>
  <c r="L4743" i="3"/>
  <c r="M4743" i="3" s="1"/>
  <c r="N4743" i="3" s="1" a="1"/>
  <c r="L4744" i="3"/>
  <c r="M4744" i="3" s="1"/>
  <c r="N4744" i="3" s="1" a="1"/>
  <c r="L4745" i="3"/>
  <c r="M4745" i="3" s="1"/>
  <c r="N4745" i="3" s="1" a="1"/>
  <c r="L4746" i="3"/>
  <c r="M4746" i="3" s="1"/>
  <c r="N4746" i="3" s="1" a="1"/>
  <c r="L4747" i="3"/>
  <c r="M4747" i="3" s="1"/>
  <c r="N4747" i="3" s="1" a="1"/>
  <c r="L4748" i="3"/>
  <c r="M4748" i="3" s="1"/>
  <c r="N4748" i="3" s="1" a="1"/>
  <c r="L4749" i="3"/>
  <c r="M4749" i="3" s="1"/>
  <c r="N4749" i="3" s="1" a="1"/>
  <c r="L4750" i="3"/>
  <c r="M4750" i="3" s="1"/>
  <c r="N4750" i="3" s="1" a="1"/>
  <c r="L4751" i="3"/>
  <c r="M4751" i="3" s="1"/>
  <c r="N4751" i="3" s="1" a="1"/>
  <c r="L4752" i="3"/>
  <c r="M4752" i="3" s="1"/>
  <c r="N4752" i="3" s="1" a="1"/>
  <c r="L4753" i="3"/>
  <c r="M4753" i="3" s="1"/>
  <c r="N4753" i="3" s="1" a="1"/>
  <c r="L4754" i="3"/>
  <c r="M4754" i="3" s="1"/>
  <c r="N4754" i="3" s="1" a="1"/>
  <c r="L4755" i="3"/>
  <c r="M4755" i="3" s="1"/>
  <c r="N4755" i="3" s="1" a="1"/>
  <c r="L4756" i="3"/>
  <c r="M4756" i="3" s="1"/>
  <c r="N4756" i="3" s="1" a="1"/>
  <c r="L4757" i="3"/>
  <c r="M4757" i="3" s="1"/>
  <c r="N4757" i="3" s="1" a="1"/>
  <c r="L4758" i="3"/>
  <c r="M4758" i="3" s="1"/>
  <c r="N4758" i="3" s="1" a="1"/>
  <c r="L4759" i="3"/>
  <c r="M4759" i="3" s="1"/>
  <c r="N4759" i="3" s="1" a="1"/>
  <c r="L4760" i="3"/>
  <c r="M4760" i="3" s="1"/>
  <c r="N4760" i="3" s="1" a="1"/>
  <c r="L4761" i="3"/>
  <c r="M4761" i="3" s="1"/>
  <c r="N4761" i="3" s="1" a="1"/>
  <c r="L4762" i="3"/>
  <c r="M4762" i="3" s="1"/>
  <c r="N4762" i="3" s="1" a="1"/>
  <c r="L4763" i="3"/>
  <c r="M4763" i="3" s="1"/>
  <c r="N4763" i="3" s="1" a="1"/>
  <c r="L4764" i="3"/>
  <c r="M4764" i="3" s="1"/>
  <c r="N4764" i="3" s="1" a="1"/>
  <c r="L4765" i="3"/>
  <c r="M4765" i="3" s="1"/>
  <c r="N4765" i="3" s="1" a="1"/>
  <c r="L4766" i="3"/>
  <c r="M4766" i="3" s="1"/>
  <c r="N4766" i="3" s="1" a="1"/>
  <c r="L4767" i="3"/>
  <c r="M4767" i="3" s="1"/>
  <c r="N4767" i="3" s="1" a="1"/>
  <c r="L4768" i="3"/>
  <c r="M4768" i="3" s="1"/>
  <c r="N4768" i="3" s="1" a="1"/>
  <c r="L4769" i="3"/>
  <c r="M4769" i="3" s="1"/>
  <c r="N4769" i="3" s="1" a="1"/>
  <c r="L4770" i="3"/>
  <c r="M4770" i="3" s="1"/>
  <c r="N4770" i="3" s="1" a="1"/>
  <c r="L4771" i="3"/>
  <c r="M4771" i="3" s="1"/>
  <c r="N4771" i="3" s="1" a="1"/>
  <c r="L4772" i="3"/>
  <c r="M4772" i="3" s="1"/>
  <c r="N4772" i="3" s="1" a="1"/>
  <c r="L4773" i="3"/>
  <c r="M4773" i="3" s="1"/>
  <c r="N4773" i="3" s="1" a="1"/>
  <c r="L4774" i="3"/>
  <c r="M4774" i="3" s="1"/>
  <c r="N4774" i="3" s="1" a="1"/>
  <c r="L4775" i="3"/>
  <c r="M4775" i="3" s="1"/>
  <c r="N4775" i="3" s="1" a="1"/>
  <c r="L4776" i="3"/>
  <c r="M4776" i="3" s="1"/>
  <c r="N4776" i="3" s="1" a="1"/>
  <c r="L4777" i="3"/>
  <c r="M4777" i="3" s="1"/>
  <c r="N4777" i="3" s="1" a="1"/>
  <c r="L4778" i="3"/>
  <c r="M4778" i="3" s="1"/>
  <c r="N4778" i="3" s="1" a="1"/>
  <c r="L4779" i="3"/>
  <c r="M4779" i="3" s="1"/>
  <c r="N4779" i="3" s="1" a="1"/>
  <c r="L4780" i="3"/>
  <c r="M4780" i="3" s="1"/>
  <c r="N4780" i="3" s="1" a="1"/>
  <c r="L4781" i="3"/>
  <c r="M4781" i="3" s="1"/>
  <c r="N4781" i="3" s="1" a="1"/>
  <c r="L4782" i="3"/>
  <c r="M4782" i="3" s="1"/>
  <c r="N4782" i="3" s="1" a="1"/>
  <c r="L4783" i="3"/>
  <c r="M4783" i="3" s="1"/>
  <c r="N4783" i="3" s="1" a="1"/>
  <c r="L4784" i="3"/>
  <c r="M4784" i="3" s="1"/>
  <c r="N4784" i="3" s="1" a="1"/>
  <c r="L4785" i="3"/>
  <c r="M4785" i="3" s="1"/>
  <c r="N4785" i="3" s="1" a="1"/>
  <c r="L4786" i="3"/>
  <c r="M4786" i="3" s="1"/>
  <c r="N4786" i="3" s="1" a="1"/>
  <c r="L4787" i="3"/>
  <c r="M4787" i="3" s="1"/>
  <c r="N4787" i="3" s="1" a="1"/>
  <c r="L4788" i="3"/>
  <c r="M4788" i="3" s="1"/>
  <c r="N4788" i="3" s="1" a="1"/>
  <c r="L4789" i="3"/>
  <c r="M4789" i="3" s="1"/>
  <c r="N4789" i="3" s="1" a="1"/>
  <c r="L4790" i="3"/>
  <c r="M4790" i="3" s="1"/>
  <c r="N4790" i="3" s="1" a="1"/>
  <c r="L4791" i="3"/>
  <c r="M4791" i="3" s="1"/>
  <c r="N4791" i="3" s="1" a="1"/>
  <c r="L4792" i="3"/>
  <c r="M4792" i="3" s="1"/>
  <c r="N4792" i="3" s="1" a="1"/>
  <c r="L4793" i="3"/>
  <c r="M4793" i="3" s="1"/>
  <c r="N4793" i="3" s="1" a="1"/>
  <c r="L4794" i="3"/>
  <c r="M4794" i="3" s="1"/>
  <c r="N4794" i="3" s="1" a="1"/>
  <c r="L4795" i="3"/>
  <c r="M4795" i="3" s="1"/>
  <c r="N4795" i="3" s="1" a="1"/>
  <c r="L4796" i="3"/>
  <c r="M4796" i="3" s="1"/>
  <c r="N4796" i="3" s="1" a="1"/>
  <c r="L4797" i="3"/>
  <c r="M4797" i="3" s="1"/>
  <c r="N4797" i="3" s="1" a="1"/>
  <c r="L4798" i="3"/>
  <c r="M4798" i="3" s="1"/>
  <c r="N4798" i="3" s="1" a="1"/>
  <c r="L4799" i="3"/>
  <c r="M4799" i="3" s="1"/>
  <c r="N4799" i="3" s="1" a="1"/>
  <c r="L4800" i="3"/>
  <c r="M4800" i="3" s="1"/>
  <c r="N4800" i="3" s="1" a="1"/>
  <c r="L4801" i="3"/>
  <c r="M4801" i="3" s="1"/>
  <c r="N4801" i="3" s="1" a="1"/>
  <c r="L4802" i="3"/>
  <c r="M4802" i="3" s="1"/>
  <c r="N4802" i="3" s="1" a="1"/>
  <c r="L4803" i="3"/>
  <c r="M4803" i="3" s="1"/>
  <c r="N4803" i="3" s="1" a="1"/>
  <c r="L4804" i="3"/>
  <c r="M4804" i="3" s="1"/>
  <c r="N4804" i="3" s="1" a="1"/>
  <c r="L4805" i="3"/>
  <c r="M4805" i="3" s="1"/>
  <c r="N4805" i="3" s="1" a="1"/>
  <c r="L4806" i="3"/>
  <c r="M4806" i="3" s="1"/>
  <c r="N4806" i="3" s="1" a="1"/>
  <c r="L4807" i="3"/>
  <c r="M4807" i="3" s="1"/>
  <c r="N4807" i="3" s="1" a="1"/>
  <c r="L4808" i="3"/>
  <c r="M4808" i="3" s="1"/>
  <c r="N4808" i="3" s="1" a="1"/>
  <c r="L4809" i="3"/>
  <c r="M4809" i="3" s="1"/>
  <c r="N4809" i="3" s="1" a="1"/>
  <c r="L4810" i="3"/>
  <c r="M4810" i="3" s="1"/>
  <c r="N4810" i="3" s="1" a="1"/>
  <c r="L4811" i="3"/>
  <c r="M4811" i="3" s="1"/>
  <c r="N4811" i="3" s="1" a="1"/>
  <c r="L4812" i="3"/>
  <c r="M4812" i="3" s="1"/>
  <c r="N4812" i="3" s="1" a="1"/>
  <c r="L4813" i="3"/>
  <c r="M4813" i="3" s="1"/>
  <c r="N4813" i="3" s="1" a="1"/>
  <c r="L4814" i="3"/>
  <c r="M4814" i="3" s="1"/>
  <c r="N4814" i="3" s="1" a="1"/>
  <c r="L4815" i="3"/>
  <c r="M4815" i="3" s="1"/>
  <c r="N4815" i="3" s="1" a="1"/>
  <c r="L4816" i="3"/>
  <c r="M4816" i="3" s="1"/>
  <c r="N4816" i="3" s="1" a="1"/>
  <c r="L4817" i="3"/>
  <c r="M4817" i="3" s="1"/>
  <c r="N4817" i="3" s="1" a="1"/>
  <c r="L4818" i="3"/>
  <c r="M4818" i="3" s="1"/>
  <c r="N4818" i="3" s="1" a="1"/>
  <c r="L4819" i="3"/>
  <c r="M4819" i="3" s="1"/>
  <c r="N4819" i="3" s="1" a="1"/>
  <c r="L4820" i="3"/>
  <c r="M4820" i="3" s="1"/>
  <c r="N4820" i="3" s="1" a="1"/>
  <c r="L4821" i="3"/>
  <c r="M4821" i="3" s="1"/>
  <c r="N4821" i="3" s="1" a="1"/>
  <c r="L4822" i="3"/>
  <c r="M4822" i="3" s="1"/>
  <c r="N4822" i="3" s="1" a="1"/>
  <c r="L4823" i="3"/>
  <c r="M4823" i="3" s="1"/>
  <c r="N4823" i="3" s="1" a="1"/>
  <c r="L4824" i="3"/>
  <c r="M4824" i="3" s="1"/>
  <c r="N4824" i="3" s="1" a="1"/>
  <c r="L4825" i="3"/>
  <c r="M4825" i="3" s="1"/>
  <c r="N4825" i="3" s="1" a="1"/>
  <c r="L4826" i="3"/>
  <c r="M4826" i="3" s="1"/>
  <c r="N4826" i="3" s="1" a="1"/>
  <c r="L4827" i="3"/>
  <c r="M4827" i="3" s="1"/>
  <c r="N4827" i="3" s="1" a="1"/>
  <c r="L4828" i="3"/>
  <c r="M4828" i="3" s="1"/>
  <c r="N4828" i="3" s="1" a="1"/>
  <c r="L4829" i="3"/>
  <c r="M4829" i="3" s="1"/>
  <c r="N4829" i="3" s="1" a="1"/>
  <c r="L4830" i="3"/>
  <c r="M4830" i="3" s="1"/>
  <c r="N4830" i="3" s="1" a="1"/>
  <c r="L4831" i="3"/>
  <c r="M4831" i="3" s="1"/>
  <c r="N4831" i="3" s="1" a="1"/>
  <c r="L4832" i="3"/>
  <c r="M4832" i="3" s="1"/>
  <c r="N4832" i="3" s="1" a="1"/>
  <c r="L4833" i="3"/>
  <c r="M4833" i="3" s="1"/>
  <c r="N4833" i="3" s="1" a="1"/>
  <c r="L4834" i="3"/>
  <c r="M4834" i="3" s="1"/>
  <c r="N4834" i="3" s="1" a="1"/>
  <c r="L4835" i="3"/>
  <c r="M4835" i="3" s="1"/>
  <c r="N4835" i="3" s="1" a="1"/>
  <c r="L4836" i="3"/>
  <c r="M4836" i="3" s="1"/>
  <c r="N4836" i="3" s="1" a="1"/>
  <c r="L4837" i="3"/>
  <c r="M4837" i="3" s="1"/>
  <c r="N4837" i="3" s="1" a="1"/>
  <c r="L4838" i="3"/>
  <c r="M4838" i="3" s="1"/>
  <c r="N4838" i="3" s="1" a="1"/>
  <c r="L4839" i="3"/>
  <c r="M4839" i="3" s="1"/>
  <c r="N4839" i="3" s="1" a="1"/>
  <c r="L4840" i="3"/>
  <c r="M4840" i="3" s="1"/>
  <c r="N4840" i="3" s="1" a="1"/>
  <c r="L4841" i="3"/>
  <c r="M4841" i="3" s="1"/>
  <c r="N4841" i="3" s="1" a="1"/>
  <c r="L4842" i="3"/>
  <c r="M4842" i="3" s="1"/>
  <c r="N4842" i="3" s="1" a="1"/>
  <c r="L4843" i="3"/>
  <c r="M4843" i="3" s="1"/>
  <c r="N4843" i="3" s="1" a="1"/>
  <c r="L4844" i="3"/>
  <c r="M4844" i="3" s="1"/>
  <c r="N4844" i="3" s="1" a="1"/>
  <c r="L4845" i="3"/>
  <c r="M4845" i="3" s="1"/>
  <c r="N4845" i="3" s="1" a="1"/>
  <c r="L4846" i="3"/>
  <c r="M4846" i="3" s="1"/>
  <c r="N4846" i="3" s="1" a="1"/>
  <c r="L4847" i="3"/>
  <c r="M4847" i="3" s="1"/>
  <c r="N4847" i="3" s="1" a="1"/>
  <c r="L4848" i="3"/>
  <c r="M4848" i="3" s="1"/>
  <c r="N4848" i="3" s="1" a="1"/>
  <c r="L4849" i="3"/>
  <c r="M4849" i="3" s="1"/>
  <c r="N4849" i="3" s="1" a="1"/>
  <c r="L4850" i="3"/>
  <c r="M4850" i="3" s="1"/>
  <c r="N4850" i="3" s="1" a="1"/>
  <c r="L4851" i="3"/>
  <c r="M4851" i="3" s="1"/>
  <c r="N4851" i="3" s="1" a="1"/>
  <c r="L4852" i="3"/>
  <c r="M4852" i="3" s="1"/>
  <c r="N4852" i="3" s="1" a="1"/>
  <c r="L4853" i="3"/>
  <c r="M4853" i="3" s="1"/>
  <c r="N4853" i="3" s="1" a="1"/>
  <c r="L4854" i="3"/>
  <c r="M4854" i="3" s="1"/>
  <c r="N4854" i="3" s="1" a="1"/>
  <c r="L4855" i="3"/>
  <c r="M4855" i="3" s="1"/>
  <c r="N4855" i="3" s="1" a="1"/>
  <c r="L4856" i="3"/>
  <c r="M4856" i="3" s="1"/>
  <c r="N4856" i="3" s="1" a="1"/>
  <c r="L4857" i="3"/>
  <c r="M4857" i="3" s="1"/>
  <c r="N4857" i="3" s="1" a="1"/>
  <c r="L4858" i="3"/>
  <c r="M4858" i="3" s="1"/>
  <c r="N4858" i="3" s="1" a="1"/>
  <c r="L4859" i="3"/>
  <c r="M4859" i="3" s="1"/>
  <c r="N4859" i="3" s="1" a="1"/>
  <c r="L4860" i="3"/>
  <c r="M4860" i="3" s="1"/>
  <c r="N4860" i="3" s="1" a="1"/>
  <c r="L4861" i="3"/>
  <c r="M4861" i="3" s="1"/>
  <c r="N4861" i="3" s="1" a="1"/>
  <c r="L4862" i="3"/>
  <c r="M4862" i="3" s="1"/>
  <c r="N4862" i="3" s="1" a="1"/>
  <c r="L4863" i="3"/>
  <c r="M4863" i="3" s="1"/>
  <c r="N4863" i="3" s="1" a="1"/>
  <c r="L4864" i="3"/>
  <c r="M4864" i="3" s="1"/>
  <c r="N4864" i="3" s="1" a="1"/>
  <c r="L4865" i="3"/>
  <c r="M4865" i="3" s="1"/>
  <c r="N4865" i="3" s="1" a="1"/>
  <c r="L4866" i="3"/>
  <c r="M4866" i="3" s="1"/>
  <c r="N4866" i="3" s="1" a="1"/>
  <c r="L4867" i="3"/>
  <c r="M4867" i="3" s="1"/>
  <c r="N4867" i="3" s="1" a="1"/>
  <c r="L4868" i="3"/>
  <c r="M4868" i="3" s="1"/>
  <c r="N4868" i="3" s="1" a="1"/>
  <c r="L4869" i="3"/>
  <c r="M4869" i="3" s="1"/>
  <c r="N4869" i="3" s="1" a="1"/>
  <c r="L4870" i="3"/>
  <c r="M4870" i="3" s="1"/>
  <c r="N4870" i="3" s="1" a="1"/>
  <c r="L4871" i="3"/>
  <c r="M4871" i="3" s="1"/>
  <c r="N4871" i="3" s="1" a="1"/>
  <c r="L4872" i="3"/>
  <c r="M4872" i="3" s="1"/>
  <c r="N4872" i="3" s="1" a="1"/>
  <c r="L4873" i="3"/>
  <c r="M4873" i="3" s="1"/>
  <c r="N4873" i="3" s="1" a="1"/>
  <c r="L4874" i="3"/>
  <c r="M4874" i="3" s="1"/>
  <c r="N4874" i="3" s="1" a="1"/>
  <c r="L4875" i="3"/>
  <c r="M4875" i="3" s="1"/>
  <c r="N4875" i="3" s="1" a="1"/>
  <c r="L4876" i="3"/>
  <c r="M4876" i="3" s="1"/>
  <c r="N4876" i="3" s="1" a="1"/>
  <c r="L4877" i="3"/>
  <c r="M4877" i="3" s="1"/>
  <c r="N4877" i="3" s="1" a="1"/>
  <c r="L4878" i="3"/>
  <c r="M4878" i="3" s="1"/>
  <c r="N4878" i="3" s="1" a="1"/>
  <c r="L4879" i="3"/>
  <c r="M4879" i="3" s="1"/>
  <c r="N4879" i="3" s="1" a="1"/>
  <c r="L4880" i="3"/>
  <c r="M4880" i="3" s="1"/>
  <c r="N4880" i="3" s="1" a="1"/>
  <c r="L4881" i="3"/>
  <c r="M4881" i="3" s="1"/>
  <c r="N4881" i="3" s="1" a="1"/>
  <c r="L4882" i="3"/>
  <c r="M4882" i="3" s="1"/>
  <c r="N4882" i="3" s="1" a="1"/>
  <c r="L4883" i="3"/>
  <c r="M4883" i="3" s="1"/>
  <c r="N4883" i="3" s="1" a="1"/>
  <c r="L4884" i="3"/>
  <c r="M4884" i="3" s="1"/>
  <c r="N4884" i="3" s="1" a="1"/>
  <c r="L4885" i="3"/>
  <c r="M4885" i="3" s="1"/>
  <c r="N4885" i="3" s="1" a="1"/>
  <c r="L4886" i="3"/>
  <c r="M4886" i="3" s="1"/>
  <c r="N4886" i="3" s="1" a="1"/>
  <c r="L4887" i="3"/>
  <c r="M4887" i="3" s="1"/>
  <c r="N4887" i="3" s="1" a="1"/>
  <c r="L4888" i="3"/>
  <c r="M4888" i="3" s="1"/>
  <c r="N4888" i="3" s="1" a="1"/>
  <c r="L4889" i="3"/>
  <c r="M4889" i="3" s="1"/>
  <c r="N4889" i="3" s="1" a="1"/>
  <c r="L4890" i="3"/>
  <c r="M4890" i="3" s="1"/>
  <c r="N4890" i="3" s="1" a="1"/>
  <c r="L4891" i="3"/>
  <c r="M4891" i="3" s="1"/>
  <c r="N4891" i="3" s="1" a="1"/>
  <c r="L4892" i="3"/>
  <c r="M4892" i="3" s="1"/>
  <c r="N4892" i="3" s="1" a="1"/>
  <c r="L4893" i="3"/>
  <c r="M4893" i="3" s="1"/>
  <c r="N4893" i="3" s="1" a="1"/>
  <c r="L4894" i="3"/>
  <c r="M4894" i="3" s="1"/>
  <c r="N4894" i="3" s="1" a="1"/>
  <c r="L4895" i="3"/>
  <c r="M4895" i="3" s="1"/>
  <c r="N4895" i="3" s="1" a="1"/>
  <c r="L4896" i="3"/>
  <c r="M4896" i="3" s="1"/>
  <c r="N4896" i="3" s="1" a="1"/>
  <c r="L4897" i="3"/>
  <c r="M4897" i="3" s="1"/>
  <c r="N4897" i="3" s="1" a="1"/>
  <c r="L4898" i="3"/>
  <c r="M4898" i="3" s="1"/>
  <c r="N4898" i="3" s="1" a="1"/>
  <c r="L4899" i="3"/>
  <c r="M4899" i="3" s="1"/>
  <c r="N4899" i="3" s="1" a="1"/>
  <c r="L4900" i="3"/>
  <c r="M4900" i="3" s="1"/>
  <c r="N4900" i="3" s="1" a="1"/>
  <c r="L4901" i="3"/>
  <c r="M4901" i="3" s="1"/>
  <c r="N4901" i="3" s="1" a="1"/>
  <c r="L4902" i="3"/>
  <c r="M4902" i="3" s="1"/>
  <c r="N4902" i="3" s="1" a="1"/>
  <c r="L4903" i="3"/>
  <c r="M4903" i="3" s="1"/>
  <c r="N4903" i="3" s="1" a="1"/>
  <c r="L4904" i="3"/>
  <c r="M4904" i="3" s="1"/>
  <c r="N4904" i="3" s="1" a="1"/>
  <c r="L4905" i="3"/>
  <c r="M4905" i="3" s="1"/>
  <c r="N4905" i="3" s="1" a="1"/>
  <c r="L4906" i="3"/>
  <c r="M4906" i="3" s="1"/>
  <c r="N4906" i="3" s="1" a="1"/>
  <c r="L4907" i="3"/>
  <c r="M4907" i="3" s="1"/>
  <c r="N4907" i="3" s="1" a="1"/>
  <c r="L4908" i="3"/>
  <c r="M4908" i="3" s="1"/>
  <c r="N4908" i="3" s="1" a="1"/>
  <c r="L4909" i="3"/>
  <c r="M4909" i="3" s="1"/>
  <c r="N4909" i="3" s="1" a="1"/>
  <c r="L4910" i="3"/>
  <c r="M4910" i="3" s="1"/>
  <c r="N4910" i="3" s="1" a="1"/>
  <c r="L4911" i="3"/>
  <c r="M4911" i="3" s="1"/>
  <c r="N4911" i="3" s="1" a="1"/>
  <c r="L4912" i="3"/>
  <c r="M4912" i="3" s="1"/>
  <c r="N4912" i="3" s="1" a="1"/>
  <c r="L4913" i="3"/>
  <c r="M4913" i="3" s="1"/>
  <c r="N4913" i="3" s="1" a="1"/>
  <c r="L4914" i="3"/>
  <c r="M4914" i="3" s="1"/>
  <c r="N4914" i="3" s="1" a="1"/>
  <c r="L4915" i="3"/>
  <c r="M4915" i="3" s="1"/>
  <c r="N4915" i="3" s="1" a="1"/>
  <c r="L4916" i="3"/>
  <c r="M4916" i="3" s="1"/>
  <c r="N4916" i="3" s="1" a="1"/>
  <c r="L4917" i="3"/>
  <c r="M4917" i="3" s="1"/>
  <c r="N4917" i="3" s="1" a="1"/>
  <c r="L4918" i="3"/>
  <c r="M4918" i="3" s="1"/>
  <c r="N4918" i="3" s="1" a="1"/>
  <c r="L4919" i="3"/>
  <c r="M4919" i="3" s="1"/>
  <c r="N4919" i="3" s="1" a="1"/>
  <c r="L4920" i="3"/>
  <c r="M4920" i="3" s="1"/>
  <c r="N4920" i="3" s="1" a="1"/>
  <c r="L4921" i="3"/>
  <c r="M4921" i="3" s="1"/>
  <c r="N4921" i="3" s="1" a="1"/>
  <c r="L4922" i="3"/>
  <c r="M4922" i="3" s="1"/>
  <c r="N4922" i="3" s="1" a="1"/>
  <c r="L4923" i="3"/>
  <c r="M4923" i="3" s="1"/>
  <c r="N4923" i="3" s="1" a="1"/>
  <c r="L4924" i="3"/>
  <c r="M4924" i="3" s="1"/>
  <c r="N4924" i="3" s="1" a="1"/>
  <c r="L4925" i="3"/>
  <c r="M4925" i="3" s="1"/>
  <c r="N4925" i="3" s="1" a="1"/>
  <c r="L4926" i="3"/>
  <c r="M4926" i="3" s="1"/>
  <c r="N4926" i="3" s="1" a="1"/>
  <c r="L4927" i="3"/>
  <c r="M4927" i="3" s="1"/>
  <c r="N4927" i="3" s="1" a="1"/>
  <c r="L4928" i="3"/>
  <c r="M4928" i="3" s="1"/>
  <c r="N4928" i="3" s="1" a="1"/>
  <c r="L4929" i="3"/>
  <c r="M4929" i="3" s="1"/>
  <c r="N4929" i="3" s="1" a="1"/>
  <c r="L4930" i="3"/>
  <c r="M4930" i="3" s="1"/>
  <c r="N4930" i="3" s="1" a="1"/>
  <c r="L4931" i="3"/>
  <c r="M4931" i="3" s="1"/>
  <c r="N4931" i="3" s="1" a="1"/>
  <c r="L4932" i="3"/>
  <c r="M4932" i="3" s="1"/>
  <c r="N4932" i="3" s="1" a="1"/>
  <c r="L4933" i="3"/>
  <c r="M4933" i="3" s="1"/>
  <c r="N4933" i="3" s="1" a="1"/>
  <c r="L4934" i="3"/>
  <c r="M4934" i="3" s="1"/>
  <c r="N4934" i="3" s="1" a="1"/>
  <c r="L4935" i="3"/>
  <c r="M4935" i="3" s="1"/>
  <c r="N4935" i="3" s="1" a="1"/>
  <c r="L4936" i="3"/>
  <c r="M4936" i="3" s="1"/>
  <c r="N4936" i="3" s="1" a="1"/>
  <c r="L4937" i="3"/>
  <c r="M4937" i="3" s="1"/>
  <c r="N4937" i="3" s="1" a="1"/>
  <c r="L4938" i="3"/>
  <c r="M4938" i="3" s="1"/>
  <c r="N4938" i="3" s="1" a="1"/>
  <c r="L4939" i="3"/>
  <c r="M4939" i="3" s="1"/>
  <c r="N4939" i="3" s="1" a="1"/>
  <c r="L4940" i="3"/>
  <c r="M4940" i="3" s="1"/>
  <c r="N4940" i="3" s="1" a="1"/>
  <c r="L4941" i="3"/>
  <c r="M4941" i="3" s="1"/>
  <c r="N4941" i="3" s="1" a="1"/>
  <c r="L4942" i="3"/>
  <c r="M4942" i="3" s="1"/>
  <c r="N4942" i="3" s="1" a="1"/>
  <c r="L4943" i="3"/>
  <c r="M4943" i="3" s="1"/>
  <c r="N4943" i="3" s="1" a="1"/>
  <c r="L4944" i="3"/>
  <c r="M4944" i="3" s="1"/>
  <c r="N4944" i="3" s="1" a="1"/>
  <c r="L4945" i="3"/>
  <c r="M4945" i="3" s="1"/>
  <c r="N4945" i="3" s="1" a="1"/>
  <c r="L4946" i="3"/>
  <c r="M4946" i="3" s="1"/>
  <c r="N4946" i="3" s="1" a="1"/>
  <c r="L4947" i="3"/>
  <c r="M4947" i="3" s="1"/>
  <c r="N4947" i="3" s="1" a="1"/>
  <c r="L4948" i="3"/>
  <c r="M4948" i="3" s="1"/>
  <c r="N4948" i="3" s="1" a="1"/>
  <c r="L4949" i="3"/>
  <c r="M4949" i="3" s="1"/>
  <c r="N4949" i="3" s="1" a="1"/>
  <c r="L4950" i="3"/>
  <c r="M4950" i="3" s="1"/>
  <c r="N4950" i="3" s="1" a="1"/>
  <c r="L4951" i="3"/>
  <c r="M4951" i="3" s="1"/>
  <c r="N4951" i="3" s="1" a="1"/>
  <c r="L4952" i="3"/>
  <c r="M4952" i="3" s="1"/>
  <c r="N4952" i="3" s="1" a="1"/>
  <c r="L4953" i="3"/>
  <c r="M4953" i="3" s="1"/>
  <c r="N4953" i="3" s="1" a="1"/>
  <c r="L4954" i="3"/>
  <c r="M4954" i="3" s="1"/>
  <c r="N4954" i="3" s="1" a="1"/>
  <c r="L4955" i="3"/>
  <c r="M4955" i="3" s="1"/>
  <c r="N4955" i="3" s="1" a="1"/>
  <c r="L4956" i="3"/>
  <c r="M4956" i="3" s="1"/>
  <c r="N4956" i="3" s="1" a="1"/>
  <c r="L4957" i="3"/>
  <c r="M4957" i="3" s="1"/>
  <c r="N4957" i="3" s="1" a="1"/>
  <c r="L4958" i="3"/>
  <c r="M4958" i="3" s="1"/>
  <c r="N4958" i="3" s="1" a="1"/>
  <c r="L4959" i="3"/>
  <c r="M4959" i="3" s="1"/>
  <c r="N4959" i="3" s="1" a="1"/>
  <c r="L4960" i="3"/>
  <c r="M4960" i="3" s="1"/>
  <c r="N4960" i="3" s="1" a="1"/>
  <c r="L4961" i="3"/>
  <c r="M4961" i="3" s="1"/>
  <c r="N4961" i="3" s="1" a="1"/>
  <c r="L4962" i="3"/>
  <c r="M4962" i="3" s="1"/>
  <c r="N4962" i="3" s="1" a="1"/>
  <c r="L4963" i="3"/>
  <c r="M4963" i="3" s="1"/>
  <c r="N4963" i="3" s="1" a="1"/>
  <c r="L4964" i="3"/>
  <c r="M4964" i="3" s="1"/>
  <c r="N4964" i="3" s="1" a="1"/>
  <c r="L4965" i="3"/>
  <c r="M4965" i="3" s="1"/>
  <c r="N4965" i="3" s="1" a="1"/>
  <c r="L4966" i="3"/>
  <c r="M4966" i="3" s="1"/>
  <c r="N4966" i="3" s="1" a="1"/>
  <c r="L4967" i="3"/>
  <c r="M4967" i="3" s="1"/>
  <c r="N4967" i="3" s="1" a="1"/>
  <c r="L4968" i="3"/>
  <c r="M4968" i="3" s="1"/>
  <c r="N4968" i="3" s="1" a="1"/>
  <c r="L4969" i="3"/>
  <c r="M4969" i="3" s="1"/>
  <c r="N4969" i="3" s="1" a="1"/>
  <c r="L4970" i="3"/>
  <c r="M4970" i="3" s="1"/>
  <c r="N4970" i="3" s="1" a="1"/>
  <c r="L4971" i="3"/>
  <c r="M4971" i="3" s="1"/>
  <c r="N4971" i="3" s="1" a="1"/>
  <c r="L4972" i="3"/>
  <c r="M4972" i="3" s="1"/>
  <c r="N4972" i="3" s="1" a="1"/>
  <c r="L4973" i="3"/>
  <c r="M4973" i="3" s="1"/>
  <c r="N4973" i="3" s="1" a="1"/>
  <c r="L4974" i="3"/>
  <c r="M4974" i="3" s="1"/>
  <c r="N4974" i="3" s="1" a="1"/>
  <c r="L4975" i="3"/>
  <c r="M4975" i="3" s="1"/>
  <c r="N4975" i="3" s="1" a="1"/>
  <c r="L4976" i="3"/>
  <c r="M4976" i="3" s="1"/>
  <c r="N4976" i="3" s="1" a="1"/>
  <c r="L4977" i="3"/>
  <c r="M4977" i="3" s="1"/>
  <c r="N4977" i="3" s="1" a="1"/>
  <c r="L4978" i="3"/>
  <c r="M4978" i="3" s="1"/>
  <c r="N4978" i="3" s="1" a="1"/>
  <c r="L4979" i="3"/>
  <c r="M4979" i="3" s="1"/>
  <c r="N4979" i="3" s="1" a="1"/>
  <c r="L4980" i="3"/>
  <c r="M4980" i="3" s="1"/>
  <c r="N4980" i="3" s="1" a="1"/>
  <c r="L4981" i="3"/>
  <c r="M4981" i="3" s="1"/>
  <c r="N4981" i="3" s="1" a="1"/>
  <c r="L4982" i="3"/>
  <c r="M4982" i="3" s="1"/>
  <c r="N4982" i="3" s="1" a="1"/>
  <c r="L4983" i="3"/>
  <c r="M4983" i="3" s="1"/>
  <c r="N4983" i="3" s="1" a="1"/>
  <c r="L4984" i="3"/>
  <c r="M4984" i="3" s="1"/>
  <c r="N4984" i="3" s="1" a="1"/>
  <c r="L4985" i="3"/>
  <c r="M4985" i="3" s="1"/>
  <c r="N4985" i="3" s="1" a="1"/>
  <c r="L4986" i="3"/>
  <c r="M4986" i="3" s="1"/>
  <c r="N4986" i="3" s="1" a="1"/>
  <c r="L4987" i="3"/>
  <c r="M4987" i="3" s="1"/>
  <c r="N4987" i="3" s="1" a="1"/>
  <c r="L4988" i="3"/>
  <c r="M4988" i="3" s="1"/>
  <c r="N4988" i="3" s="1" a="1"/>
  <c r="L4989" i="3"/>
  <c r="M4989" i="3" s="1"/>
  <c r="N4989" i="3" s="1" a="1"/>
  <c r="L4990" i="3"/>
  <c r="M4990" i="3" s="1"/>
  <c r="N4990" i="3" s="1" a="1"/>
  <c r="L4991" i="3"/>
  <c r="M4991" i="3" s="1"/>
  <c r="N4991" i="3" s="1" a="1"/>
  <c r="L4992" i="3"/>
  <c r="M4992" i="3" s="1"/>
  <c r="N4992" i="3" s="1" a="1"/>
  <c r="L4993" i="3"/>
  <c r="M4993" i="3" s="1"/>
  <c r="N4993" i="3" s="1" a="1"/>
  <c r="L4994" i="3"/>
  <c r="M4994" i="3" s="1"/>
  <c r="N4994" i="3" s="1" a="1"/>
  <c r="L4995" i="3"/>
  <c r="M4995" i="3" s="1"/>
  <c r="N4995" i="3" s="1" a="1"/>
  <c r="L4996" i="3"/>
  <c r="M4996" i="3" s="1"/>
  <c r="N4996" i="3" s="1" a="1"/>
  <c r="L4997" i="3"/>
  <c r="M4997" i="3" s="1"/>
  <c r="N4997" i="3" s="1" a="1"/>
  <c r="L4998" i="3"/>
  <c r="M4998" i="3" s="1"/>
  <c r="N4998" i="3" s="1" a="1"/>
  <c r="L4999" i="3"/>
  <c r="M4999" i="3" s="1"/>
  <c r="N4999" i="3" s="1" a="1"/>
  <c r="L5000" i="3"/>
  <c r="M5000" i="3" s="1"/>
  <c r="N5000" i="3" s="1" a="1"/>
  <c r="L5001" i="3"/>
  <c r="M5001" i="3" s="1"/>
  <c r="N5001" i="3" s="1" a="1"/>
  <c r="L5002" i="3"/>
  <c r="M5002" i="3" s="1"/>
  <c r="N5002" i="3" s="1" a="1"/>
  <c r="L5003" i="3"/>
  <c r="M5003" i="3" s="1"/>
  <c r="N5003" i="3" s="1" a="1"/>
  <c r="L5004" i="3"/>
  <c r="M5004" i="3" s="1"/>
  <c r="N5004" i="3" s="1" a="1"/>
  <c r="L5005" i="3"/>
  <c r="M5005" i="3" s="1"/>
  <c r="N5005" i="3" s="1" a="1"/>
  <c r="L5006" i="3"/>
  <c r="M5006" i="3" s="1"/>
  <c r="N5006" i="3" s="1" a="1"/>
  <c r="L5007" i="3"/>
  <c r="M5007" i="3" s="1"/>
  <c r="N5007" i="3" s="1" a="1"/>
  <c r="L5008" i="3"/>
  <c r="M5008" i="3" s="1"/>
  <c r="N5008" i="3" s="1" a="1"/>
  <c r="L5009" i="3"/>
  <c r="M5009" i="3" s="1"/>
  <c r="N5009" i="3" s="1" a="1"/>
  <c r="L5010" i="3"/>
  <c r="M5010" i="3" s="1"/>
  <c r="N5010" i="3" s="1" a="1"/>
  <c r="L5011" i="3"/>
  <c r="M5011" i="3" s="1"/>
  <c r="N5011" i="3" s="1" a="1"/>
  <c r="L5012" i="3"/>
  <c r="M5012" i="3" s="1"/>
  <c r="N5012" i="3" s="1" a="1"/>
  <c r="L5013" i="3"/>
  <c r="M5013" i="3" s="1"/>
  <c r="N5013" i="3" s="1" a="1"/>
  <c r="L5014" i="3"/>
  <c r="M5014" i="3" s="1"/>
  <c r="N5014" i="3" s="1" a="1"/>
  <c r="L5015" i="3"/>
  <c r="M5015" i="3" s="1"/>
  <c r="N5015" i="3" s="1" a="1"/>
  <c r="L5016" i="3"/>
  <c r="M5016" i="3" s="1"/>
  <c r="N5016" i="3" s="1" a="1"/>
  <c r="L5017" i="3"/>
  <c r="M5017" i="3" s="1"/>
  <c r="N5017" i="3" s="1" a="1"/>
  <c r="L5018" i="3"/>
  <c r="M5018" i="3" s="1"/>
  <c r="N5018" i="3" s="1" a="1"/>
  <c r="L5019" i="3"/>
  <c r="M5019" i="3" s="1"/>
  <c r="N5019" i="3" s="1" a="1"/>
  <c r="L5020" i="3"/>
  <c r="M5020" i="3" s="1"/>
  <c r="N5020" i="3" s="1" a="1"/>
  <c r="L5021" i="3"/>
  <c r="M5021" i="3" s="1"/>
  <c r="N5021" i="3" s="1" a="1"/>
  <c r="L5022" i="3"/>
  <c r="M5022" i="3" s="1"/>
  <c r="N5022" i="3" s="1" a="1"/>
  <c r="L5023" i="3"/>
  <c r="M5023" i="3" s="1"/>
  <c r="N5023" i="3" s="1" a="1"/>
  <c r="L5024" i="3"/>
  <c r="M5024" i="3" s="1"/>
  <c r="N5024" i="3" s="1" a="1"/>
  <c r="L5025" i="3"/>
  <c r="M5025" i="3" s="1"/>
  <c r="N5025" i="3" s="1" a="1"/>
  <c r="L5026" i="3"/>
  <c r="M5026" i="3" s="1"/>
  <c r="N5026" i="3" s="1" a="1"/>
  <c r="L5027" i="3"/>
  <c r="M5027" i="3" s="1"/>
  <c r="N5027" i="3" s="1" a="1"/>
  <c r="L5028" i="3"/>
  <c r="M5028" i="3" s="1"/>
  <c r="N5028" i="3" s="1" a="1"/>
  <c r="L5029" i="3"/>
  <c r="M5029" i="3" s="1"/>
  <c r="N5029" i="3" s="1" a="1"/>
  <c r="L5030" i="3"/>
  <c r="M5030" i="3" s="1"/>
  <c r="N5030" i="3" s="1" a="1"/>
  <c r="L5031" i="3"/>
  <c r="M5031" i="3" s="1"/>
  <c r="N5031" i="3" s="1" a="1"/>
  <c r="L5032" i="3"/>
  <c r="M5032" i="3" s="1"/>
  <c r="N5032" i="3" s="1" a="1"/>
  <c r="L5033" i="3"/>
  <c r="M5033" i="3" s="1"/>
  <c r="N5033" i="3" s="1" a="1"/>
  <c r="L5034" i="3"/>
  <c r="M5034" i="3" s="1"/>
  <c r="N5034" i="3" s="1" a="1"/>
  <c r="L5035" i="3"/>
  <c r="M5035" i="3" s="1"/>
  <c r="N5035" i="3" s="1" a="1"/>
  <c r="L5036" i="3"/>
  <c r="M5036" i="3" s="1"/>
  <c r="N5036" i="3" s="1" a="1"/>
  <c r="L5037" i="3"/>
  <c r="M5037" i="3" s="1"/>
  <c r="N5037" i="3" s="1" a="1"/>
  <c r="L5038" i="3"/>
  <c r="M5038" i="3" s="1"/>
  <c r="N5038" i="3" s="1" a="1"/>
  <c r="L5039" i="3"/>
  <c r="M5039" i="3" s="1"/>
  <c r="N5039" i="3" s="1" a="1"/>
  <c r="L5040" i="3"/>
  <c r="M5040" i="3" s="1"/>
  <c r="N5040" i="3" s="1" a="1"/>
  <c r="L5041" i="3"/>
  <c r="M5041" i="3" s="1"/>
  <c r="N5041" i="3" s="1" a="1"/>
  <c r="L5042" i="3"/>
  <c r="M5042" i="3" s="1"/>
  <c r="N5042" i="3" s="1" a="1"/>
  <c r="L5043" i="3"/>
  <c r="M5043" i="3" s="1"/>
  <c r="N5043" i="3" s="1" a="1"/>
  <c r="L5044" i="3"/>
  <c r="M5044" i="3" s="1"/>
  <c r="N5044" i="3" s="1" a="1"/>
  <c r="L5045" i="3"/>
  <c r="M5045" i="3" s="1"/>
  <c r="N5045" i="3" s="1" a="1"/>
  <c r="L5046" i="3"/>
  <c r="M5046" i="3" s="1"/>
  <c r="N5046" i="3" s="1" a="1"/>
  <c r="L5047" i="3"/>
  <c r="M5047" i="3" s="1"/>
  <c r="N5047" i="3" s="1" a="1"/>
  <c r="L5048" i="3"/>
  <c r="M5048" i="3" s="1"/>
  <c r="N5048" i="3" s="1" a="1"/>
  <c r="L5049" i="3"/>
  <c r="M5049" i="3" s="1"/>
  <c r="N5049" i="3" s="1" a="1"/>
  <c r="L5050" i="3"/>
  <c r="M5050" i="3" s="1"/>
  <c r="N5050" i="3" s="1" a="1"/>
  <c r="L5051" i="3"/>
  <c r="M5051" i="3" s="1"/>
  <c r="N5051" i="3" s="1" a="1"/>
  <c r="L5052" i="3"/>
  <c r="M5052" i="3" s="1"/>
  <c r="N5052" i="3" s="1" a="1"/>
  <c r="L5053" i="3"/>
  <c r="M5053" i="3" s="1"/>
  <c r="N5053" i="3" s="1" a="1"/>
  <c r="L5054" i="3"/>
  <c r="M5054" i="3" s="1"/>
  <c r="N5054" i="3" s="1" a="1"/>
  <c r="L5055" i="3"/>
  <c r="M5055" i="3" s="1"/>
  <c r="N5055" i="3" s="1" a="1"/>
  <c r="L5056" i="3"/>
  <c r="M5056" i="3" s="1"/>
  <c r="N5056" i="3" s="1" a="1"/>
  <c r="L5057" i="3"/>
  <c r="M5057" i="3" s="1"/>
  <c r="N5057" i="3" s="1" a="1"/>
  <c r="L5058" i="3"/>
  <c r="M5058" i="3" s="1"/>
  <c r="N5058" i="3" s="1" a="1"/>
  <c r="L5059" i="3"/>
  <c r="M5059" i="3" s="1"/>
  <c r="N5059" i="3" s="1" a="1"/>
  <c r="L5060" i="3"/>
  <c r="M5060" i="3" s="1"/>
  <c r="N5060" i="3" s="1" a="1"/>
  <c r="L5061" i="3"/>
  <c r="M5061" i="3" s="1"/>
  <c r="N5061" i="3" s="1" a="1"/>
  <c r="L5062" i="3"/>
  <c r="M5062" i="3" s="1"/>
  <c r="N5062" i="3" s="1" a="1"/>
  <c r="L5063" i="3"/>
  <c r="M5063" i="3" s="1"/>
  <c r="N5063" i="3" s="1" a="1"/>
  <c r="L5064" i="3"/>
  <c r="M5064" i="3" s="1"/>
  <c r="N5064" i="3" s="1" a="1"/>
  <c r="L5065" i="3"/>
  <c r="M5065" i="3" s="1"/>
  <c r="N5065" i="3" s="1" a="1"/>
  <c r="L5066" i="3"/>
  <c r="M5066" i="3" s="1"/>
  <c r="N5066" i="3" s="1" a="1"/>
  <c r="L5067" i="3"/>
  <c r="M5067" i="3" s="1"/>
  <c r="N5067" i="3" s="1" a="1"/>
  <c r="L5068" i="3"/>
  <c r="M5068" i="3" s="1"/>
  <c r="N5068" i="3" s="1" a="1"/>
  <c r="L5069" i="3"/>
  <c r="M5069" i="3" s="1"/>
  <c r="N5069" i="3" s="1" a="1"/>
  <c r="L5070" i="3"/>
  <c r="M5070" i="3" s="1"/>
  <c r="N5070" i="3" s="1" a="1"/>
  <c r="L5071" i="3"/>
  <c r="M5071" i="3" s="1"/>
  <c r="N5071" i="3" s="1" a="1"/>
  <c r="L5072" i="3"/>
  <c r="M5072" i="3" s="1"/>
  <c r="N5072" i="3" s="1" a="1"/>
  <c r="L5073" i="3"/>
  <c r="M5073" i="3" s="1"/>
  <c r="N5073" i="3" s="1" a="1"/>
  <c r="L5074" i="3"/>
  <c r="M5074" i="3" s="1"/>
  <c r="N5074" i="3" s="1" a="1"/>
  <c r="L5075" i="3"/>
  <c r="M5075" i="3" s="1"/>
  <c r="N5075" i="3" s="1" a="1"/>
  <c r="L5076" i="3"/>
  <c r="M5076" i="3" s="1"/>
  <c r="N5076" i="3" s="1" a="1"/>
  <c r="L5077" i="3"/>
  <c r="M5077" i="3" s="1"/>
  <c r="N5077" i="3" s="1" a="1"/>
  <c r="L5078" i="3"/>
  <c r="M5078" i="3" s="1"/>
  <c r="N5078" i="3" s="1" a="1"/>
  <c r="L5079" i="3"/>
  <c r="M5079" i="3" s="1"/>
  <c r="N5079" i="3" s="1" a="1"/>
  <c r="L5080" i="3"/>
  <c r="M5080" i="3" s="1"/>
  <c r="N5080" i="3" s="1" a="1"/>
  <c r="L5081" i="3"/>
  <c r="M5081" i="3" s="1"/>
  <c r="N5081" i="3" s="1" a="1"/>
  <c r="L5082" i="3"/>
  <c r="M5082" i="3" s="1"/>
  <c r="N5082" i="3" s="1" a="1"/>
  <c r="L5083" i="3"/>
  <c r="M5083" i="3" s="1"/>
  <c r="N5083" i="3" s="1" a="1"/>
  <c r="L5084" i="3"/>
  <c r="M5084" i="3" s="1"/>
  <c r="N5084" i="3" s="1" a="1"/>
  <c r="L5085" i="3"/>
  <c r="M5085" i="3" s="1"/>
  <c r="N5085" i="3" s="1" a="1"/>
  <c r="L5086" i="3"/>
  <c r="M5086" i="3" s="1"/>
  <c r="N5086" i="3" s="1" a="1"/>
  <c r="L5087" i="3"/>
  <c r="M5087" i="3" s="1"/>
  <c r="N5087" i="3" s="1" a="1"/>
  <c r="L5088" i="3"/>
  <c r="M5088" i="3" s="1"/>
  <c r="N5088" i="3" s="1" a="1"/>
  <c r="L5089" i="3"/>
  <c r="M5089" i="3" s="1"/>
  <c r="N5089" i="3" s="1" a="1"/>
  <c r="L5090" i="3"/>
  <c r="M5090" i="3" s="1"/>
  <c r="N5090" i="3" s="1" a="1"/>
  <c r="L5091" i="3"/>
  <c r="M5091" i="3" s="1"/>
  <c r="N5091" i="3" s="1" a="1"/>
  <c r="L5092" i="3"/>
  <c r="M5092" i="3" s="1"/>
  <c r="N5092" i="3" s="1" a="1"/>
  <c r="L5093" i="3"/>
  <c r="M5093" i="3" s="1"/>
  <c r="N5093" i="3" s="1" a="1"/>
  <c r="L5094" i="3"/>
  <c r="M5094" i="3" s="1"/>
  <c r="N5094" i="3" s="1" a="1"/>
  <c r="L5095" i="3"/>
  <c r="M5095" i="3" s="1"/>
  <c r="N5095" i="3" s="1" a="1"/>
  <c r="L5096" i="3"/>
  <c r="M5096" i="3" s="1"/>
  <c r="N5096" i="3" s="1" a="1"/>
  <c r="L5097" i="3"/>
  <c r="M5097" i="3" s="1"/>
  <c r="N5097" i="3" s="1" a="1"/>
  <c r="L5098" i="3"/>
  <c r="M5098" i="3" s="1"/>
  <c r="N5098" i="3" s="1" a="1"/>
  <c r="L5099" i="3"/>
  <c r="M5099" i="3" s="1"/>
  <c r="N5099" i="3" s="1" a="1"/>
  <c r="L5100" i="3"/>
  <c r="M5100" i="3" s="1"/>
  <c r="N5100" i="3" s="1" a="1"/>
  <c r="L5101" i="3"/>
  <c r="M5101" i="3" s="1"/>
  <c r="N5101" i="3" s="1" a="1"/>
  <c r="L5102" i="3"/>
  <c r="M5102" i="3" s="1"/>
  <c r="N5102" i="3" s="1" a="1"/>
  <c r="L5103" i="3"/>
  <c r="M5103" i="3" s="1"/>
  <c r="N5103" i="3" s="1" a="1"/>
  <c r="L5104" i="3"/>
  <c r="M5104" i="3" s="1"/>
  <c r="N5104" i="3" s="1" a="1"/>
  <c r="L5105" i="3"/>
  <c r="M5105" i="3" s="1"/>
  <c r="N5105" i="3" s="1" a="1"/>
  <c r="L5106" i="3"/>
  <c r="M5106" i="3" s="1"/>
  <c r="N5106" i="3" s="1" a="1"/>
  <c r="L5107" i="3"/>
  <c r="M5107" i="3" s="1"/>
  <c r="N5107" i="3" s="1" a="1"/>
  <c r="L5108" i="3"/>
  <c r="M5108" i="3" s="1"/>
  <c r="N5108" i="3" s="1" a="1"/>
  <c r="L5109" i="3"/>
  <c r="M5109" i="3" s="1"/>
  <c r="N5109" i="3" s="1" a="1"/>
  <c r="L5110" i="3"/>
  <c r="M5110" i="3" s="1"/>
  <c r="N5110" i="3" s="1" a="1"/>
  <c r="L5111" i="3"/>
  <c r="M5111" i="3" s="1"/>
  <c r="N5111" i="3" s="1" a="1"/>
  <c r="L5112" i="3"/>
  <c r="M5112" i="3" s="1"/>
  <c r="N5112" i="3" s="1" a="1"/>
  <c r="L5113" i="3"/>
  <c r="M5113" i="3" s="1"/>
  <c r="N5113" i="3" s="1" a="1"/>
  <c r="L5114" i="3"/>
  <c r="M5114" i="3" s="1"/>
  <c r="N5114" i="3" s="1" a="1"/>
  <c r="L5115" i="3"/>
  <c r="M5115" i="3" s="1"/>
  <c r="N5115" i="3" s="1" a="1"/>
  <c r="L5116" i="3"/>
  <c r="M5116" i="3" s="1"/>
  <c r="N5116" i="3" s="1" a="1"/>
  <c r="L5117" i="3"/>
  <c r="M5117" i="3" s="1"/>
  <c r="N5117" i="3" s="1" a="1"/>
  <c r="L5118" i="3"/>
  <c r="M5118" i="3" s="1"/>
  <c r="N5118" i="3" s="1" a="1"/>
  <c r="L5119" i="3"/>
  <c r="M5119" i="3" s="1"/>
  <c r="N5119" i="3" s="1" a="1"/>
  <c r="L5120" i="3"/>
  <c r="M5120" i="3" s="1"/>
  <c r="N5120" i="3" s="1" a="1"/>
  <c r="L5121" i="3"/>
  <c r="M5121" i="3" s="1"/>
  <c r="N5121" i="3" s="1" a="1"/>
  <c r="L5122" i="3"/>
  <c r="M5122" i="3" s="1"/>
  <c r="N5122" i="3" s="1" a="1"/>
  <c r="L5123" i="3"/>
  <c r="M5123" i="3" s="1"/>
  <c r="N5123" i="3" s="1" a="1"/>
  <c r="L5124" i="3"/>
  <c r="M5124" i="3" s="1"/>
  <c r="N5124" i="3" s="1" a="1"/>
  <c r="L5125" i="3"/>
  <c r="M5125" i="3" s="1"/>
  <c r="N5125" i="3" s="1" a="1"/>
  <c r="L5126" i="3"/>
  <c r="M5126" i="3" s="1"/>
  <c r="N5126" i="3" s="1" a="1"/>
  <c r="L5127" i="3"/>
  <c r="M5127" i="3" s="1"/>
  <c r="N5127" i="3" s="1" a="1"/>
  <c r="L5128" i="3"/>
  <c r="M5128" i="3" s="1"/>
  <c r="N5128" i="3" s="1" a="1"/>
  <c r="L5129" i="3"/>
  <c r="M5129" i="3" s="1"/>
  <c r="N5129" i="3" s="1" a="1"/>
  <c r="L5130" i="3"/>
  <c r="M5130" i="3" s="1"/>
  <c r="N5130" i="3" s="1" a="1"/>
  <c r="L5131" i="3"/>
  <c r="M5131" i="3" s="1"/>
  <c r="N5131" i="3" s="1" a="1"/>
  <c r="L5132" i="3"/>
  <c r="M5132" i="3" s="1"/>
  <c r="N5132" i="3" s="1" a="1"/>
  <c r="L5133" i="3"/>
  <c r="M5133" i="3" s="1"/>
  <c r="N5133" i="3" s="1" a="1"/>
  <c r="L5134" i="3"/>
  <c r="M5134" i="3" s="1"/>
  <c r="N5134" i="3" s="1" a="1"/>
  <c r="L5135" i="3"/>
  <c r="M5135" i="3" s="1"/>
  <c r="N5135" i="3" s="1" a="1"/>
  <c r="L5136" i="3"/>
  <c r="M5136" i="3" s="1"/>
  <c r="N5136" i="3" s="1" a="1"/>
  <c r="L5137" i="3"/>
  <c r="M5137" i="3" s="1"/>
  <c r="N5137" i="3" s="1" a="1"/>
  <c r="L5138" i="3"/>
  <c r="M5138" i="3" s="1"/>
  <c r="N5138" i="3" s="1" a="1"/>
  <c r="L5139" i="3"/>
  <c r="M5139" i="3" s="1"/>
  <c r="N5139" i="3" s="1" a="1"/>
  <c r="L5140" i="3"/>
  <c r="M5140" i="3" s="1"/>
  <c r="N5140" i="3" s="1" a="1"/>
  <c r="L5141" i="3"/>
  <c r="M5141" i="3" s="1"/>
  <c r="N5141" i="3" s="1" a="1"/>
  <c r="L5142" i="3"/>
  <c r="M5142" i="3" s="1"/>
  <c r="N5142" i="3" s="1" a="1"/>
  <c r="L5143" i="3"/>
  <c r="M5143" i="3" s="1"/>
  <c r="N5143" i="3" s="1" a="1"/>
  <c r="L5144" i="3"/>
  <c r="M5144" i="3" s="1"/>
  <c r="N5144" i="3" s="1" a="1"/>
  <c r="L5145" i="3"/>
  <c r="M5145" i="3" s="1"/>
  <c r="N5145" i="3" s="1" a="1"/>
  <c r="L5146" i="3"/>
  <c r="M5146" i="3" s="1"/>
  <c r="N5146" i="3" s="1" a="1"/>
  <c r="L5147" i="3"/>
  <c r="M5147" i="3" s="1"/>
  <c r="N5147" i="3" s="1" a="1"/>
  <c r="L5148" i="3"/>
  <c r="M5148" i="3" s="1"/>
  <c r="N5148" i="3" s="1" a="1"/>
  <c r="L5149" i="3"/>
  <c r="M5149" i="3" s="1"/>
  <c r="N5149" i="3" s="1" a="1"/>
  <c r="L5150" i="3"/>
  <c r="M5150" i="3" s="1"/>
  <c r="N5150" i="3" s="1" a="1"/>
  <c r="L5151" i="3"/>
  <c r="M5151" i="3" s="1"/>
  <c r="N5151" i="3" s="1" a="1"/>
  <c r="L5152" i="3"/>
  <c r="M5152" i="3" s="1"/>
  <c r="N5152" i="3" s="1" a="1"/>
  <c r="L5153" i="3"/>
  <c r="M5153" i="3" s="1"/>
  <c r="N5153" i="3" s="1" a="1"/>
  <c r="L5154" i="3"/>
  <c r="M5154" i="3" s="1"/>
  <c r="N5154" i="3" s="1" a="1"/>
  <c r="L5155" i="3"/>
  <c r="M5155" i="3" s="1"/>
  <c r="N5155" i="3" s="1" a="1"/>
  <c r="L5156" i="3"/>
  <c r="M5156" i="3" s="1"/>
  <c r="N5156" i="3" s="1" a="1"/>
  <c r="L5157" i="3"/>
  <c r="M5157" i="3" s="1"/>
  <c r="N5157" i="3" s="1" a="1"/>
  <c r="L5158" i="3"/>
  <c r="M5158" i="3" s="1"/>
  <c r="N5158" i="3" s="1" a="1"/>
  <c r="L5159" i="3"/>
  <c r="M5159" i="3" s="1"/>
  <c r="N5159" i="3" s="1" a="1"/>
  <c r="L5160" i="3"/>
  <c r="M5160" i="3" s="1"/>
  <c r="N5160" i="3" s="1" a="1"/>
  <c r="L5161" i="3"/>
  <c r="M5161" i="3" s="1"/>
  <c r="N5161" i="3" s="1" a="1"/>
  <c r="L5162" i="3"/>
  <c r="M5162" i="3" s="1"/>
  <c r="N5162" i="3" s="1" a="1"/>
  <c r="L5163" i="3"/>
  <c r="M5163" i="3" s="1"/>
  <c r="N5163" i="3" s="1" a="1"/>
  <c r="L5164" i="3"/>
  <c r="M5164" i="3" s="1"/>
  <c r="N5164" i="3" s="1" a="1"/>
  <c r="L5165" i="3"/>
  <c r="M5165" i="3" s="1"/>
  <c r="N5165" i="3" s="1" a="1"/>
  <c r="L5166" i="3"/>
  <c r="M5166" i="3" s="1"/>
  <c r="N5166" i="3" s="1" a="1"/>
  <c r="L5167" i="3"/>
  <c r="M5167" i="3" s="1"/>
  <c r="N5167" i="3" s="1" a="1"/>
  <c r="L5168" i="3"/>
  <c r="M5168" i="3" s="1"/>
  <c r="N5168" i="3" s="1" a="1"/>
  <c r="L5169" i="3"/>
  <c r="M5169" i="3" s="1"/>
  <c r="N5169" i="3" s="1" a="1"/>
  <c r="L5170" i="3"/>
  <c r="M5170" i="3" s="1"/>
  <c r="N5170" i="3" s="1" a="1"/>
  <c r="L5171" i="3"/>
  <c r="M5171" i="3" s="1"/>
  <c r="N5171" i="3" s="1" a="1"/>
  <c r="L5172" i="3"/>
  <c r="M5172" i="3" s="1"/>
  <c r="N5172" i="3" s="1" a="1"/>
  <c r="L5173" i="3"/>
  <c r="M5173" i="3" s="1"/>
  <c r="N5173" i="3" s="1" a="1"/>
  <c r="L5174" i="3"/>
  <c r="M5174" i="3" s="1"/>
  <c r="N5174" i="3" s="1" a="1"/>
  <c r="L5175" i="3"/>
  <c r="M5175" i="3" s="1"/>
  <c r="N5175" i="3" s="1" a="1"/>
  <c r="L5176" i="3"/>
  <c r="M5176" i="3" s="1"/>
  <c r="N5176" i="3" s="1" a="1"/>
  <c r="L5177" i="3"/>
  <c r="M5177" i="3" s="1"/>
  <c r="N5177" i="3" s="1" a="1"/>
  <c r="L5178" i="3"/>
  <c r="M5178" i="3" s="1"/>
  <c r="N5178" i="3" s="1" a="1"/>
  <c r="L5179" i="3"/>
  <c r="M5179" i="3" s="1"/>
  <c r="N5179" i="3" s="1" a="1"/>
  <c r="L5180" i="3"/>
  <c r="M5180" i="3" s="1"/>
  <c r="N5180" i="3" s="1" a="1"/>
  <c r="L5181" i="3"/>
  <c r="M5181" i="3" s="1"/>
  <c r="N5181" i="3" s="1" a="1"/>
  <c r="L5182" i="3"/>
  <c r="M5182" i="3" s="1"/>
  <c r="N5182" i="3" s="1" a="1"/>
  <c r="L5183" i="3"/>
  <c r="M5183" i="3" s="1"/>
  <c r="N5183" i="3" s="1" a="1"/>
  <c r="L5184" i="3"/>
  <c r="M5184" i="3" s="1"/>
  <c r="N5184" i="3" s="1" a="1"/>
  <c r="L5185" i="3"/>
  <c r="M5185" i="3" s="1"/>
  <c r="N5185" i="3" s="1" a="1"/>
  <c r="L5186" i="3"/>
  <c r="M5186" i="3" s="1"/>
  <c r="N5186" i="3" s="1" a="1"/>
  <c r="L5187" i="3"/>
  <c r="M5187" i="3" s="1"/>
  <c r="N5187" i="3" s="1" a="1"/>
  <c r="L5188" i="3"/>
  <c r="M5188" i="3" s="1"/>
  <c r="N5188" i="3" s="1" a="1"/>
  <c r="L5189" i="3"/>
  <c r="M5189" i="3" s="1"/>
  <c r="N5189" i="3" s="1" a="1"/>
  <c r="L5190" i="3"/>
  <c r="M5190" i="3" s="1"/>
  <c r="N5190" i="3" s="1" a="1"/>
  <c r="L5191" i="3"/>
  <c r="M5191" i="3" s="1"/>
  <c r="N5191" i="3" s="1" a="1"/>
  <c r="L5192" i="3"/>
  <c r="M5192" i="3" s="1"/>
  <c r="N5192" i="3" s="1" a="1"/>
  <c r="L5193" i="3"/>
  <c r="M5193" i="3" s="1"/>
  <c r="N5193" i="3" s="1" a="1"/>
  <c r="L5194" i="3"/>
  <c r="M5194" i="3" s="1"/>
  <c r="N5194" i="3" s="1" a="1"/>
  <c r="L5195" i="3"/>
  <c r="M5195" i="3" s="1"/>
  <c r="N5195" i="3" s="1" a="1"/>
  <c r="L5196" i="3"/>
  <c r="M5196" i="3" s="1"/>
  <c r="N5196" i="3" s="1" a="1"/>
  <c r="L5197" i="3"/>
  <c r="M5197" i="3" s="1"/>
  <c r="N5197" i="3" s="1" a="1"/>
  <c r="L5198" i="3"/>
  <c r="M5198" i="3" s="1"/>
  <c r="N5198" i="3" s="1" a="1"/>
  <c r="L5199" i="3"/>
  <c r="M5199" i="3" s="1"/>
  <c r="N5199" i="3" s="1" a="1"/>
  <c r="L5200" i="3"/>
  <c r="M5200" i="3" s="1"/>
  <c r="N5200" i="3" s="1" a="1"/>
  <c r="L5201" i="3"/>
  <c r="M5201" i="3" s="1"/>
  <c r="N5201" i="3" s="1" a="1"/>
  <c r="L5202" i="3"/>
  <c r="M5202" i="3" s="1"/>
  <c r="N5202" i="3" s="1" a="1"/>
  <c r="L5203" i="3"/>
  <c r="M5203" i="3" s="1"/>
  <c r="N5203" i="3" s="1" a="1"/>
  <c r="L5204" i="3"/>
  <c r="M5204" i="3" s="1"/>
  <c r="N5204" i="3" s="1" a="1"/>
  <c r="L5205" i="3"/>
  <c r="M5205" i="3" s="1"/>
  <c r="N5205" i="3" s="1" a="1"/>
  <c r="L5206" i="3"/>
  <c r="M5206" i="3" s="1"/>
  <c r="N5206" i="3" s="1" a="1"/>
  <c r="L5207" i="3"/>
  <c r="M5207" i="3" s="1"/>
  <c r="N5207" i="3" s="1" a="1"/>
  <c r="L5208" i="3"/>
  <c r="M5208" i="3" s="1"/>
  <c r="N5208" i="3" s="1" a="1"/>
  <c r="L5209" i="3"/>
  <c r="M5209" i="3" s="1"/>
  <c r="N5209" i="3" s="1" a="1"/>
  <c r="L5210" i="3"/>
  <c r="M5210" i="3" s="1"/>
  <c r="N5210" i="3" s="1" a="1"/>
  <c r="L5211" i="3"/>
  <c r="M5211" i="3" s="1"/>
  <c r="N5211" i="3" s="1" a="1"/>
  <c r="L5212" i="3"/>
  <c r="M5212" i="3" s="1"/>
  <c r="N5212" i="3" s="1" a="1"/>
  <c r="L5213" i="3"/>
  <c r="M5213" i="3" s="1"/>
  <c r="N5213" i="3" s="1" a="1"/>
  <c r="L5214" i="3"/>
  <c r="M5214" i="3" s="1"/>
  <c r="N5214" i="3" s="1" a="1"/>
  <c r="L5215" i="3"/>
  <c r="M5215" i="3" s="1"/>
  <c r="N5215" i="3" s="1" a="1"/>
  <c r="L5216" i="3"/>
  <c r="M5216" i="3" s="1"/>
  <c r="N5216" i="3" s="1" a="1"/>
  <c r="L5217" i="3"/>
  <c r="M5217" i="3" s="1"/>
  <c r="N5217" i="3" s="1" a="1"/>
  <c r="L5218" i="3"/>
  <c r="M5218" i="3" s="1"/>
  <c r="N5218" i="3" s="1" a="1"/>
  <c r="L5219" i="3"/>
  <c r="M5219" i="3" s="1"/>
  <c r="N5219" i="3" s="1" a="1"/>
  <c r="L5220" i="3"/>
  <c r="M5220" i="3" s="1"/>
  <c r="N5220" i="3" s="1" a="1"/>
  <c r="L5221" i="3"/>
  <c r="M5221" i="3" s="1"/>
  <c r="N5221" i="3" s="1" a="1"/>
  <c r="L5222" i="3"/>
  <c r="M5222" i="3" s="1"/>
  <c r="N5222" i="3" s="1" a="1"/>
  <c r="L5223" i="3"/>
  <c r="M5223" i="3" s="1"/>
  <c r="N5223" i="3" s="1" a="1"/>
  <c r="L5224" i="3"/>
  <c r="M5224" i="3" s="1"/>
  <c r="N5224" i="3" s="1" a="1"/>
  <c r="L5225" i="3"/>
  <c r="M5225" i="3" s="1"/>
  <c r="N5225" i="3" s="1" a="1"/>
  <c r="L5226" i="3"/>
  <c r="M5226" i="3" s="1"/>
  <c r="N5226" i="3" s="1" a="1"/>
  <c r="L5227" i="3"/>
  <c r="M5227" i="3" s="1"/>
  <c r="N5227" i="3" s="1" a="1"/>
  <c r="L5228" i="3"/>
  <c r="M5228" i="3" s="1"/>
  <c r="N5228" i="3" s="1" a="1"/>
  <c r="L5229" i="3"/>
  <c r="M5229" i="3" s="1"/>
  <c r="N5229" i="3" s="1" a="1"/>
  <c r="L5230" i="3"/>
  <c r="M5230" i="3" s="1"/>
  <c r="N5230" i="3" s="1" a="1"/>
  <c r="L5231" i="3"/>
  <c r="M5231" i="3" s="1"/>
  <c r="N5231" i="3" s="1" a="1"/>
  <c r="L5232" i="3"/>
  <c r="M5232" i="3" s="1"/>
  <c r="N5232" i="3" s="1" a="1"/>
  <c r="L5233" i="3"/>
  <c r="M5233" i="3" s="1"/>
  <c r="N5233" i="3" s="1" a="1"/>
  <c r="L5234" i="3"/>
  <c r="M5234" i="3" s="1"/>
  <c r="N5234" i="3" s="1" a="1"/>
  <c r="L5235" i="3"/>
  <c r="M5235" i="3" s="1"/>
  <c r="N5235" i="3" s="1" a="1"/>
  <c r="L5236" i="3"/>
  <c r="M5236" i="3" s="1"/>
  <c r="N5236" i="3" s="1" a="1"/>
  <c r="L5237" i="3"/>
  <c r="M5237" i="3" s="1"/>
  <c r="N5237" i="3" s="1" a="1"/>
  <c r="L5238" i="3"/>
  <c r="M5238" i="3" s="1"/>
  <c r="N5238" i="3" s="1" a="1"/>
  <c r="L5239" i="3"/>
  <c r="M5239" i="3" s="1"/>
  <c r="N5239" i="3" s="1" a="1"/>
  <c r="L5240" i="3"/>
  <c r="M5240" i="3" s="1"/>
  <c r="N5240" i="3" s="1" a="1"/>
  <c r="L5241" i="3"/>
  <c r="M5241" i="3" s="1"/>
  <c r="N5241" i="3" s="1" a="1"/>
  <c r="L5242" i="3"/>
  <c r="M5242" i="3" s="1"/>
  <c r="N5242" i="3" s="1" a="1"/>
  <c r="L5243" i="3"/>
  <c r="M5243" i="3" s="1"/>
  <c r="N5243" i="3" s="1" a="1"/>
  <c r="L5244" i="3"/>
  <c r="M5244" i="3" s="1"/>
  <c r="N5244" i="3" s="1" a="1"/>
  <c r="L5245" i="3"/>
  <c r="M5245" i="3" s="1"/>
  <c r="N5245" i="3" s="1" a="1"/>
  <c r="L5246" i="3"/>
  <c r="M5246" i="3" s="1"/>
  <c r="N5246" i="3" s="1" a="1"/>
  <c r="L5247" i="3"/>
  <c r="M5247" i="3" s="1"/>
  <c r="N5247" i="3" s="1" a="1"/>
  <c r="L5248" i="3"/>
  <c r="M5248" i="3" s="1"/>
  <c r="N5248" i="3" s="1" a="1"/>
  <c r="L5249" i="3"/>
  <c r="M5249" i="3" s="1"/>
  <c r="N5249" i="3" s="1" a="1"/>
  <c r="L5250" i="3"/>
  <c r="M5250" i="3" s="1"/>
  <c r="N5250" i="3" s="1" a="1"/>
  <c r="L5251" i="3"/>
  <c r="M5251" i="3" s="1"/>
  <c r="N5251" i="3" s="1" a="1"/>
  <c r="L5252" i="3"/>
  <c r="M5252" i="3" s="1"/>
  <c r="N5252" i="3" s="1" a="1"/>
  <c r="L5253" i="3"/>
  <c r="M5253" i="3" s="1"/>
  <c r="N5253" i="3" s="1" a="1"/>
  <c r="L5254" i="3"/>
  <c r="M5254" i="3" s="1"/>
  <c r="N5254" i="3" s="1" a="1"/>
  <c r="L5255" i="3"/>
  <c r="M5255" i="3" s="1"/>
  <c r="N5255" i="3" s="1" a="1"/>
  <c r="L5256" i="3"/>
  <c r="M5256" i="3" s="1"/>
  <c r="N5256" i="3" s="1" a="1"/>
  <c r="L5257" i="3"/>
  <c r="M5257" i="3" s="1"/>
  <c r="N5257" i="3" s="1" a="1"/>
  <c r="L5258" i="3"/>
  <c r="M5258" i="3" s="1"/>
  <c r="N5258" i="3" s="1" a="1"/>
  <c r="L5259" i="3"/>
  <c r="M5259" i="3" s="1"/>
  <c r="N5259" i="3" s="1" a="1"/>
  <c r="L5260" i="3"/>
  <c r="M5260" i="3" s="1"/>
  <c r="N5260" i="3" s="1" a="1"/>
  <c r="L5261" i="3"/>
  <c r="M5261" i="3" s="1"/>
  <c r="N5261" i="3" s="1" a="1"/>
  <c r="L5262" i="3"/>
  <c r="M5262" i="3" s="1"/>
  <c r="N5262" i="3" s="1" a="1"/>
  <c r="L5263" i="3"/>
  <c r="M5263" i="3" s="1"/>
  <c r="N5263" i="3" s="1" a="1"/>
  <c r="L5264" i="3"/>
  <c r="M5264" i="3" s="1"/>
  <c r="N5264" i="3" s="1" a="1"/>
  <c r="L5265" i="3"/>
  <c r="M5265" i="3" s="1"/>
  <c r="N5265" i="3" s="1" a="1"/>
  <c r="L5266" i="3"/>
  <c r="M5266" i="3" s="1"/>
  <c r="N5266" i="3" s="1" a="1"/>
  <c r="L5267" i="3"/>
  <c r="M5267" i="3" s="1"/>
  <c r="N5267" i="3" s="1" a="1"/>
  <c r="L5268" i="3"/>
  <c r="M5268" i="3" s="1"/>
  <c r="N5268" i="3" s="1" a="1"/>
  <c r="L5269" i="3"/>
  <c r="M5269" i="3" s="1"/>
  <c r="N5269" i="3" s="1" a="1"/>
  <c r="L5270" i="3"/>
  <c r="M5270" i="3" s="1"/>
  <c r="N5270" i="3" s="1" a="1"/>
  <c r="L5271" i="3"/>
  <c r="M5271" i="3" s="1"/>
  <c r="N5271" i="3" s="1" a="1"/>
  <c r="L5272" i="3"/>
  <c r="M5272" i="3" s="1"/>
  <c r="N5272" i="3" s="1" a="1"/>
  <c r="L5273" i="3"/>
  <c r="M5273" i="3" s="1"/>
  <c r="N5273" i="3" s="1" a="1"/>
  <c r="L5274" i="3"/>
  <c r="M5274" i="3" s="1"/>
  <c r="N5274" i="3" s="1" a="1"/>
  <c r="L5275" i="3"/>
  <c r="M5275" i="3" s="1"/>
  <c r="N5275" i="3" s="1" a="1"/>
  <c r="L5276" i="3"/>
  <c r="M5276" i="3" s="1"/>
  <c r="N5276" i="3" s="1" a="1"/>
  <c r="L5277" i="3"/>
  <c r="M5277" i="3" s="1"/>
  <c r="N5277" i="3" s="1" a="1"/>
  <c r="L5278" i="3"/>
  <c r="M5278" i="3" s="1"/>
  <c r="N5278" i="3" s="1" a="1"/>
  <c r="L5279" i="3"/>
  <c r="M5279" i="3" s="1"/>
  <c r="N5279" i="3" s="1" a="1"/>
  <c r="L5280" i="3"/>
  <c r="M5280" i="3" s="1"/>
  <c r="N5280" i="3" s="1" a="1"/>
  <c r="L5281" i="3"/>
  <c r="M5281" i="3" s="1"/>
  <c r="N5281" i="3" s="1" a="1"/>
  <c r="L5282" i="3"/>
  <c r="M5282" i="3" s="1"/>
  <c r="N5282" i="3" s="1" a="1"/>
  <c r="L5283" i="3"/>
  <c r="M5283" i="3" s="1"/>
  <c r="N5283" i="3" s="1" a="1"/>
  <c r="L5284" i="3"/>
  <c r="M5284" i="3" s="1"/>
  <c r="N5284" i="3" s="1" a="1"/>
  <c r="L5285" i="3"/>
  <c r="M5285" i="3" s="1"/>
  <c r="N5285" i="3" s="1" a="1"/>
  <c r="L5286" i="3"/>
  <c r="M5286" i="3" s="1"/>
  <c r="N5286" i="3" s="1" a="1"/>
  <c r="L5287" i="3"/>
  <c r="M5287" i="3" s="1"/>
  <c r="N5287" i="3" s="1" a="1"/>
  <c r="L5288" i="3"/>
  <c r="M5288" i="3" s="1"/>
  <c r="N5288" i="3" s="1" a="1"/>
  <c r="L5289" i="3"/>
  <c r="M5289" i="3" s="1"/>
  <c r="N5289" i="3" s="1" a="1"/>
  <c r="L5290" i="3"/>
  <c r="M5290" i="3" s="1"/>
  <c r="N5290" i="3" s="1" a="1"/>
  <c r="L5291" i="3"/>
  <c r="M5291" i="3" s="1"/>
  <c r="N5291" i="3" s="1" a="1"/>
  <c r="L5292" i="3"/>
  <c r="M5292" i="3" s="1"/>
  <c r="N5292" i="3" s="1" a="1"/>
  <c r="L5293" i="3"/>
  <c r="M5293" i="3" s="1"/>
  <c r="N5293" i="3" s="1" a="1"/>
  <c r="L5294" i="3"/>
  <c r="M5294" i="3" s="1"/>
  <c r="N5294" i="3" s="1" a="1"/>
  <c r="L5295" i="3"/>
  <c r="M5295" i="3" s="1"/>
  <c r="N5295" i="3" s="1" a="1"/>
  <c r="L5296" i="3"/>
  <c r="M5296" i="3" s="1"/>
  <c r="N5296" i="3" s="1" a="1"/>
  <c r="L5297" i="3"/>
  <c r="M5297" i="3" s="1"/>
  <c r="N5297" i="3" s="1" a="1"/>
  <c r="L5298" i="3"/>
  <c r="M5298" i="3" s="1"/>
  <c r="N5298" i="3" s="1" a="1"/>
  <c r="L5299" i="3"/>
  <c r="M5299" i="3" s="1"/>
  <c r="N5299" i="3" s="1" a="1"/>
  <c r="L5300" i="3"/>
  <c r="M5300" i="3" s="1"/>
  <c r="N5300" i="3" s="1" a="1"/>
  <c r="L5301" i="3"/>
  <c r="M5301" i="3" s="1"/>
  <c r="N5301" i="3" s="1" a="1"/>
  <c r="L5302" i="3"/>
  <c r="M5302" i="3" s="1"/>
  <c r="N5302" i="3" s="1" a="1"/>
  <c r="L5303" i="3"/>
  <c r="M5303" i="3" s="1"/>
  <c r="N5303" i="3" s="1" a="1"/>
  <c r="L5304" i="3"/>
  <c r="M5304" i="3" s="1"/>
  <c r="N5304" i="3" s="1" a="1"/>
  <c r="L5305" i="3"/>
  <c r="M5305" i="3" s="1"/>
  <c r="N5305" i="3" s="1" a="1"/>
  <c r="L5306" i="3"/>
  <c r="M5306" i="3" s="1"/>
  <c r="N5306" i="3" s="1" a="1"/>
  <c r="L5307" i="3"/>
  <c r="M5307" i="3" s="1"/>
  <c r="N5307" i="3" s="1" a="1"/>
  <c r="L5308" i="3"/>
  <c r="M5308" i="3" s="1"/>
  <c r="N5308" i="3" s="1" a="1"/>
  <c r="L5309" i="3"/>
  <c r="M5309" i="3" s="1"/>
  <c r="N5309" i="3" s="1" a="1"/>
  <c r="L5310" i="3"/>
  <c r="M5310" i="3" s="1"/>
  <c r="N5310" i="3" s="1" a="1"/>
  <c r="L5311" i="3"/>
  <c r="M5311" i="3" s="1"/>
  <c r="N5311" i="3" s="1" a="1"/>
  <c r="L5312" i="3"/>
  <c r="M5312" i="3" s="1"/>
  <c r="N5312" i="3" s="1" a="1"/>
  <c r="L5313" i="3"/>
  <c r="M5313" i="3" s="1"/>
  <c r="N5313" i="3" s="1" a="1"/>
  <c r="L5314" i="3"/>
  <c r="M5314" i="3" s="1"/>
  <c r="N5314" i="3" s="1" a="1"/>
  <c r="L5315" i="3"/>
  <c r="M5315" i="3" s="1"/>
  <c r="N5315" i="3" s="1" a="1"/>
  <c r="L5316" i="3"/>
  <c r="M5316" i="3" s="1"/>
  <c r="N5316" i="3" s="1" a="1"/>
  <c r="L5317" i="3"/>
  <c r="M5317" i="3" s="1"/>
  <c r="N5317" i="3" s="1" a="1"/>
  <c r="L5318" i="3"/>
  <c r="M5318" i="3" s="1"/>
  <c r="N5318" i="3" s="1" a="1"/>
  <c r="L5319" i="3"/>
  <c r="M5319" i="3" s="1"/>
  <c r="N5319" i="3" s="1" a="1"/>
  <c r="L5320" i="3"/>
  <c r="M5320" i="3" s="1"/>
  <c r="N5320" i="3" s="1" a="1"/>
  <c r="L5321" i="3"/>
  <c r="M5321" i="3" s="1"/>
  <c r="N5321" i="3" s="1" a="1"/>
  <c r="L5322" i="3"/>
  <c r="M5322" i="3" s="1"/>
  <c r="N5322" i="3" s="1" a="1"/>
  <c r="L5323" i="3"/>
  <c r="M5323" i="3" s="1"/>
  <c r="N5323" i="3" s="1" a="1"/>
  <c r="L5324" i="3"/>
  <c r="M5324" i="3" s="1"/>
  <c r="N5324" i="3" s="1" a="1"/>
  <c r="L5325" i="3"/>
  <c r="M5325" i="3" s="1"/>
  <c r="N5325" i="3" s="1" a="1"/>
  <c r="L5326" i="3"/>
  <c r="M5326" i="3" s="1"/>
  <c r="N5326" i="3" s="1" a="1"/>
  <c r="L5327" i="3"/>
  <c r="M5327" i="3" s="1"/>
  <c r="N5327" i="3" s="1" a="1"/>
  <c r="L5328" i="3"/>
  <c r="M5328" i="3" s="1"/>
  <c r="N5328" i="3" s="1" a="1"/>
  <c r="L5329" i="3"/>
  <c r="M5329" i="3" s="1"/>
  <c r="N5329" i="3" s="1" a="1"/>
  <c r="L5330" i="3"/>
  <c r="M5330" i="3" s="1"/>
  <c r="N5330" i="3" s="1" a="1"/>
  <c r="L5331" i="3"/>
  <c r="M5331" i="3" s="1"/>
  <c r="N5331" i="3" s="1" a="1"/>
  <c r="L5332" i="3"/>
  <c r="M5332" i="3" s="1"/>
  <c r="N5332" i="3" s="1" a="1"/>
  <c r="L5333" i="3"/>
  <c r="M5333" i="3" s="1"/>
  <c r="N5333" i="3" s="1" a="1"/>
  <c r="L5334" i="3"/>
  <c r="M5334" i="3" s="1"/>
  <c r="N5334" i="3" s="1" a="1"/>
  <c r="L5335" i="3"/>
  <c r="M5335" i="3" s="1"/>
  <c r="N5335" i="3" s="1" a="1"/>
  <c r="L5336" i="3"/>
  <c r="M5336" i="3" s="1"/>
  <c r="N5336" i="3" s="1" a="1"/>
  <c r="L5337" i="3"/>
  <c r="M5337" i="3" s="1"/>
  <c r="N5337" i="3" s="1" a="1"/>
  <c r="L5338" i="3"/>
  <c r="M5338" i="3" s="1"/>
  <c r="N5338" i="3" s="1" a="1"/>
  <c r="L5339" i="3"/>
  <c r="M5339" i="3" s="1"/>
  <c r="N5339" i="3" s="1" a="1"/>
  <c r="L5340" i="3"/>
  <c r="M5340" i="3" s="1"/>
  <c r="N5340" i="3" s="1" a="1"/>
  <c r="L5341" i="3"/>
  <c r="M5341" i="3" s="1"/>
  <c r="N5341" i="3" s="1" a="1"/>
  <c r="L5342" i="3"/>
  <c r="M5342" i="3" s="1"/>
  <c r="N5342" i="3" s="1" a="1"/>
  <c r="L5343" i="3"/>
  <c r="M5343" i="3" s="1"/>
  <c r="N5343" i="3" s="1" a="1"/>
  <c r="L5344" i="3"/>
  <c r="M5344" i="3" s="1"/>
  <c r="N5344" i="3" s="1" a="1"/>
  <c r="L5345" i="3"/>
  <c r="M5345" i="3" s="1"/>
  <c r="N5345" i="3" s="1" a="1"/>
  <c r="L5346" i="3"/>
  <c r="M5346" i="3" s="1"/>
  <c r="N5346" i="3" s="1" a="1"/>
  <c r="L5347" i="3"/>
  <c r="M5347" i="3" s="1"/>
  <c r="N5347" i="3" s="1" a="1"/>
  <c r="L5348" i="3"/>
  <c r="M5348" i="3" s="1"/>
  <c r="N5348" i="3" s="1" a="1"/>
  <c r="L5349" i="3"/>
  <c r="M5349" i="3" s="1"/>
  <c r="N5349" i="3" s="1" a="1"/>
  <c r="L5350" i="3"/>
  <c r="M5350" i="3" s="1"/>
  <c r="N5350" i="3" s="1" a="1"/>
  <c r="L5351" i="3"/>
  <c r="M5351" i="3" s="1"/>
  <c r="N5351" i="3" s="1" a="1"/>
  <c r="L5352" i="3"/>
  <c r="M5352" i="3" s="1"/>
  <c r="N5352" i="3" s="1" a="1"/>
  <c r="L5353" i="3"/>
  <c r="M5353" i="3" s="1"/>
  <c r="N5353" i="3" s="1" a="1"/>
  <c r="L5354" i="3"/>
  <c r="M5354" i="3" s="1"/>
  <c r="N5354" i="3" s="1" a="1"/>
  <c r="L5355" i="3"/>
  <c r="M5355" i="3" s="1"/>
  <c r="N5355" i="3" s="1" a="1"/>
  <c r="L5356" i="3"/>
  <c r="M5356" i="3" s="1"/>
  <c r="N5356" i="3" s="1" a="1"/>
  <c r="L5357" i="3"/>
  <c r="M5357" i="3" s="1"/>
  <c r="N5357" i="3" s="1" a="1"/>
  <c r="L5358" i="3"/>
  <c r="M5358" i="3" s="1"/>
  <c r="N5358" i="3" s="1" a="1"/>
  <c r="L5359" i="3"/>
  <c r="M5359" i="3" s="1"/>
  <c r="N5359" i="3" s="1" a="1"/>
  <c r="L5360" i="3"/>
  <c r="M5360" i="3" s="1"/>
  <c r="N5360" i="3" s="1" a="1"/>
  <c r="K8485" i="3"/>
  <c r="K4026" i="3"/>
  <c r="K7150" i="3"/>
  <c r="K6812" i="3"/>
  <c r="K2023" i="3"/>
  <c r="K8504" i="3"/>
  <c r="K492" i="3"/>
  <c r="K7577" i="3"/>
  <c r="K5262" i="3"/>
  <c r="K1710" i="3"/>
  <c r="K7341" i="3"/>
  <c r="K1432" i="3"/>
  <c r="K635" i="3"/>
  <c r="K8268" i="3"/>
  <c r="K8180" i="3"/>
  <c r="K3528" i="3"/>
  <c r="K3949" i="3"/>
  <c r="K924" i="3"/>
  <c r="K2929" i="3"/>
  <c r="K3379" i="3"/>
  <c r="K4848" i="3"/>
  <c r="K6220" i="3"/>
  <c r="K6696" i="3"/>
  <c r="K6070" i="3"/>
  <c r="K6131" i="3"/>
  <c r="K6224" i="3"/>
  <c r="K3083" i="3"/>
  <c r="K835" i="3"/>
  <c r="K2053" i="3"/>
  <c r="K1303" i="3"/>
  <c r="K2857" i="3"/>
  <c r="K2580" i="3"/>
  <c r="K2377" i="3"/>
  <c r="K2215" i="3"/>
  <c r="K6555" i="3"/>
  <c r="K2946" i="3"/>
  <c r="K7274" i="3"/>
  <c r="K580" i="3"/>
  <c r="K1389" i="3"/>
  <c r="K3309" i="3"/>
  <c r="K363" i="3"/>
  <c r="K6583" i="3"/>
  <c r="K6521" i="3"/>
  <c r="K6441" i="3"/>
  <c r="K4351" i="3"/>
  <c r="K5401" i="3"/>
  <c r="K4819" i="3"/>
  <c r="K4994" i="3"/>
  <c r="K5295" i="3"/>
  <c r="K3141" i="3"/>
  <c r="K1833" i="3"/>
  <c r="K3930" i="3"/>
  <c r="K3391" i="3"/>
  <c r="K1076" i="3"/>
  <c r="K2495" i="3"/>
  <c r="K2648" i="3"/>
  <c r="K6272" i="3"/>
  <c r="K4621" i="3"/>
  <c r="K4366" i="3"/>
  <c r="K1443" i="3"/>
  <c r="K7989" i="3"/>
  <c r="K2731" i="3"/>
  <c r="K5675" i="3"/>
  <c r="K8577" i="3"/>
  <c r="K5134" i="3"/>
  <c r="K2979" i="3"/>
  <c r="K5228" i="3"/>
  <c r="K2148" i="3"/>
  <c r="K5849" i="3"/>
  <c r="K6008" i="3"/>
  <c r="K5981" i="3"/>
  <c r="K6646" i="3"/>
  <c r="K6672" i="3"/>
  <c r="K6372" i="3"/>
  <c r="K6121" i="3"/>
  <c r="K7473" i="3"/>
  <c r="K461" i="3"/>
  <c r="K5850" i="3"/>
  <c r="K7273" i="3"/>
  <c r="K6725" i="3"/>
  <c r="K5622" i="3"/>
  <c r="K6204" i="3"/>
  <c r="K5339" i="3"/>
  <c r="K5623" i="3"/>
  <c r="K5499" i="3"/>
  <c r="K5446" i="3"/>
  <c r="K4837" i="3"/>
  <c r="K4544" i="3"/>
  <c r="K4442" i="3"/>
  <c r="K2632" i="3"/>
  <c r="K224" i="3"/>
  <c r="K1021" i="3"/>
  <c r="K7158" i="3"/>
  <c r="K4528" i="3"/>
  <c r="K7660" i="3"/>
  <c r="K3732" i="3"/>
  <c r="K315" i="3"/>
  <c r="K2210" i="3"/>
  <c r="K4573" i="3"/>
  <c r="K372" i="3"/>
  <c r="K7531" i="3"/>
  <c r="K7825" i="3"/>
  <c r="K6206" i="3"/>
  <c r="K3874" i="3"/>
  <c r="K3118" i="3"/>
  <c r="K5993" i="3"/>
  <c r="K1065" i="3"/>
  <c r="K8548" i="3"/>
  <c r="K1725" i="3"/>
  <c r="K2698" i="3"/>
  <c r="K248" i="3"/>
  <c r="K1265" i="3"/>
  <c r="K437" i="3"/>
  <c r="K1395" i="3"/>
  <c r="K2472" i="3"/>
  <c r="K227" i="3"/>
  <c r="K5447" i="3"/>
  <c r="K3936" i="3"/>
  <c r="K3218" i="3"/>
  <c r="K4834" i="3"/>
  <c r="K3830" i="3"/>
  <c r="K7595" i="3"/>
  <c r="K3011" i="3"/>
  <c r="K8304" i="3"/>
  <c r="K7888" i="3"/>
  <c r="K6346" i="3"/>
  <c r="K3269" i="3"/>
  <c r="K1278" i="3"/>
  <c r="K912" i="3"/>
  <c r="K1889" i="3"/>
  <c r="K1392" i="3"/>
  <c r="K3906" i="3"/>
  <c r="K3415" i="3"/>
  <c r="K5779" i="3"/>
  <c r="K1027" i="3"/>
  <c r="K5869" i="3"/>
  <c r="K6856" i="3"/>
  <c r="K4434" i="3"/>
  <c r="K3151" i="3"/>
  <c r="K1546" i="3"/>
  <c r="K2380" i="3"/>
  <c r="K2391" i="3"/>
  <c r="K3598" i="3"/>
  <c r="K6164" i="3"/>
  <c r="K522" i="3"/>
  <c r="K7782" i="3"/>
  <c r="K8107" i="3"/>
  <c r="K4980" i="3"/>
  <c r="K5342" i="3"/>
  <c r="K5513" i="3"/>
  <c r="K3932" i="3"/>
  <c r="K6837" i="3"/>
  <c r="K6171" i="3"/>
  <c r="K3973" i="3"/>
  <c r="K1839" i="3"/>
  <c r="K5801" i="3"/>
  <c r="K1158" i="3"/>
  <c r="K6833" i="3"/>
  <c r="K942" i="3"/>
  <c r="K1536" i="3"/>
  <c r="K417" i="3"/>
  <c r="K1980" i="3"/>
  <c r="K1815" i="3"/>
  <c r="K5" i="3"/>
  <c r="K28" i="3"/>
  <c r="K6654" i="3"/>
  <c r="K3883" i="3"/>
  <c r="K6254" i="3"/>
  <c r="K77" i="3"/>
  <c r="K2327" i="3"/>
  <c r="K4784" i="3"/>
  <c r="K6293" i="3"/>
  <c r="K5928" i="3"/>
  <c r="K7404" i="3"/>
  <c r="K6136" i="3"/>
  <c r="K2665" i="3"/>
  <c r="K4262" i="3"/>
  <c r="K1358" i="3"/>
  <c r="K2765" i="3"/>
  <c r="K1418" i="3"/>
  <c r="K3591" i="3"/>
  <c r="K3100" i="3"/>
  <c r="K3742" i="3"/>
  <c r="K3094" i="3"/>
  <c r="K2498" i="3"/>
  <c r="K3127" i="3"/>
  <c r="K4371" i="3"/>
  <c r="K5765" i="3"/>
  <c r="K2513" i="3"/>
  <c r="K2414" i="3"/>
  <c r="K1895" i="3"/>
  <c r="K6410" i="3"/>
  <c r="K3975" i="3"/>
  <c r="K2462" i="3"/>
  <c r="K5382" i="3"/>
  <c r="K3148" i="3"/>
  <c r="K474" i="3"/>
  <c r="K6334" i="3"/>
  <c r="K418" i="3"/>
  <c r="K2292" i="3"/>
  <c r="K2180" i="3"/>
  <c r="K6056" i="3"/>
  <c r="K7446" i="3"/>
  <c r="K3776" i="3"/>
  <c r="K754" i="3"/>
  <c r="K5884" i="3"/>
  <c r="K2385" i="3"/>
  <c r="K3459" i="3"/>
  <c r="K2396" i="3"/>
  <c r="K5250" i="3"/>
  <c r="K8098" i="3"/>
  <c r="K401" i="3"/>
  <c r="K5504" i="3"/>
  <c r="K8448" i="3"/>
  <c r="K3196" i="3"/>
  <c r="K4167" i="3"/>
  <c r="K3300" i="3"/>
  <c r="K4251" i="3"/>
  <c r="K8348" i="3"/>
  <c r="K5218" i="3"/>
  <c r="K5605" i="3"/>
  <c r="K7583" i="3"/>
  <c r="K2843" i="3"/>
  <c r="K4624" i="3"/>
  <c r="K6086" i="3"/>
  <c r="K2909" i="3"/>
  <c r="K3013" i="3"/>
  <c r="K4921" i="3"/>
  <c r="K3112" i="3"/>
  <c r="K234" i="3"/>
  <c r="K4357" i="3"/>
  <c r="K4171" i="3"/>
  <c r="K6659" i="3"/>
  <c r="K2874" i="3"/>
  <c r="K2074" i="3"/>
  <c r="K4277" i="3"/>
  <c r="K6377" i="3"/>
  <c r="K8480" i="3"/>
  <c r="K356" i="3"/>
  <c r="K5778" i="3"/>
  <c r="K5971" i="3"/>
  <c r="K1755" i="3"/>
  <c r="K3689" i="3"/>
  <c r="K666" i="3"/>
  <c r="K4496" i="3"/>
  <c r="K1720" i="3"/>
  <c r="K1527" i="3"/>
  <c r="K7457" i="3"/>
  <c r="K1313" i="3"/>
  <c r="K2161" i="3"/>
  <c r="K5699" i="3"/>
  <c r="K97" i="3"/>
  <c r="K8262" i="3"/>
  <c r="K881" i="3"/>
  <c r="K4446" i="3"/>
  <c r="K7493" i="3"/>
  <c r="K2239" i="3"/>
  <c r="K2085" i="3"/>
  <c r="K6253" i="3"/>
  <c r="K5165" i="3"/>
  <c r="K3780" i="3"/>
  <c r="K1631" i="3"/>
  <c r="K2364" i="3"/>
  <c r="K6999" i="3"/>
  <c r="K5510" i="3"/>
  <c r="K2588" i="3"/>
  <c r="K5204" i="3"/>
  <c r="K773" i="3"/>
  <c r="K5688" i="3"/>
  <c r="K797" i="3"/>
  <c r="K1986" i="3"/>
  <c r="K7576" i="3"/>
  <c r="K6283" i="3"/>
  <c r="K1447" i="3"/>
  <c r="K8312" i="3"/>
  <c r="K3876" i="3"/>
  <c r="K1093" i="3"/>
  <c r="K793" i="3"/>
  <c r="K2366" i="3"/>
  <c r="K111" i="3"/>
  <c r="K3678" i="3"/>
  <c r="K3304" i="3"/>
  <c r="K4773" i="3"/>
  <c r="K2676" i="3"/>
  <c r="K5687" i="3"/>
  <c r="K782" i="3"/>
  <c r="K2847" i="3"/>
  <c r="K674" i="3"/>
  <c r="K6561" i="3"/>
  <c r="K2981" i="3"/>
  <c r="K6043" i="3"/>
  <c r="K1740" i="3"/>
  <c r="K1439" i="3"/>
  <c r="K1875" i="3"/>
  <c r="K951" i="3"/>
  <c r="K2140" i="3"/>
  <c r="K2463" i="3"/>
  <c r="K2005" i="3"/>
  <c r="K3281" i="3"/>
  <c r="K4111" i="3"/>
  <c r="K3672" i="3"/>
  <c r="K6001" i="3"/>
  <c r="K2335" i="3"/>
  <c r="K4312" i="3"/>
  <c r="K286" i="3"/>
  <c r="K6682" i="3"/>
  <c r="K7205" i="3"/>
  <c r="K935" i="3"/>
  <c r="K2135" i="3"/>
  <c r="K2493" i="3"/>
  <c r="K5288" i="3"/>
  <c r="K6630" i="3"/>
  <c r="K1614" i="3"/>
  <c r="K2261" i="3"/>
  <c r="K2778" i="3"/>
  <c r="K857" i="3"/>
  <c r="K762" i="3"/>
  <c r="K8482" i="3"/>
  <c r="K2906" i="3"/>
  <c r="K6141" i="3"/>
  <c r="K3510" i="3"/>
  <c r="K5333" i="3"/>
  <c r="K2962" i="3"/>
  <c r="K1266" i="3"/>
  <c r="K1923" i="3"/>
  <c r="K1355" i="3"/>
  <c r="K2256" i="3"/>
  <c r="K2841" i="3"/>
  <c r="K4767" i="3"/>
  <c r="K2075" i="3"/>
  <c r="K3001" i="3"/>
  <c r="K4050" i="3"/>
  <c r="K5207" i="3"/>
  <c r="K8062" i="3"/>
  <c r="K527" i="3"/>
  <c r="K58" i="3"/>
  <c r="K4923" i="3"/>
  <c r="K5435" i="3"/>
  <c r="K5998" i="3"/>
  <c r="K7929" i="3"/>
  <c r="K8545" i="3"/>
  <c r="K6849" i="3"/>
  <c r="K6481" i="3"/>
  <c r="K3588" i="3"/>
  <c r="K892" i="3"/>
  <c r="K3709" i="3"/>
  <c r="K7848" i="3"/>
  <c r="K6718" i="3"/>
  <c r="K6038" i="3"/>
  <c r="K3096" i="3"/>
  <c r="K4932" i="3"/>
  <c r="K8070" i="3"/>
  <c r="K8192" i="3"/>
  <c r="K2998" i="3"/>
  <c r="K847" i="3"/>
  <c r="K8677" i="3"/>
  <c r="K3255" i="3"/>
  <c r="K2677" i="3"/>
  <c r="K2633" i="3"/>
  <c r="K2629" i="3"/>
  <c r="K6473" i="3"/>
  <c r="K3357" i="3"/>
  <c r="K5451" i="3"/>
  <c r="K613" i="3"/>
  <c r="K2211" i="3"/>
  <c r="K2262" i="3"/>
  <c r="K5644" i="3"/>
  <c r="K1557" i="3"/>
  <c r="K2387" i="3"/>
  <c r="K2942" i="3"/>
  <c r="K395" i="3"/>
  <c r="K4529" i="3"/>
  <c r="K628" i="3"/>
  <c r="K4256" i="3"/>
  <c r="K5555" i="3"/>
  <c r="K2445" i="3"/>
  <c r="K3467" i="3"/>
  <c r="K2251" i="3"/>
  <c r="K6479" i="3"/>
  <c r="K1912" i="3"/>
  <c r="K3368" i="3"/>
  <c r="K2594" i="3"/>
  <c r="K2759" i="3"/>
  <c r="K8159" i="3"/>
  <c r="K7725" i="3"/>
  <c r="K4614" i="3"/>
  <c r="K6623" i="3"/>
  <c r="K7081" i="3"/>
  <c r="K4350" i="3"/>
  <c r="K5065" i="3"/>
  <c r="K2746" i="3"/>
  <c r="K4228" i="3"/>
  <c r="K2220" i="3"/>
  <c r="K6914" i="3"/>
  <c r="K6154" i="3"/>
  <c r="K4782" i="3"/>
  <c r="K5738" i="3"/>
  <c r="K3408" i="3"/>
  <c r="K1163" i="3"/>
  <c r="K4977" i="3"/>
  <c r="K4487" i="3"/>
  <c r="K6720" i="3"/>
  <c r="K7180" i="3"/>
  <c r="K6306" i="3"/>
  <c r="K3954" i="3"/>
  <c r="K5271" i="3"/>
  <c r="K2672" i="3"/>
  <c r="K5689" i="3"/>
  <c r="K3327" i="3"/>
  <c r="K3675" i="3"/>
  <c r="K8436" i="3"/>
  <c r="K6099" i="3"/>
  <c r="K1370" i="3"/>
  <c r="K3584" i="3"/>
  <c r="K3691" i="3"/>
  <c r="K4411" i="3"/>
  <c r="K6373" i="3"/>
  <c r="K2501" i="3"/>
  <c r="K5525" i="3"/>
  <c r="K8296" i="3"/>
  <c r="K1186" i="3"/>
  <c r="K5898" i="3"/>
  <c r="K2154" i="3"/>
  <c r="K7909" i="3"/>
  <c r="K7487" i="3"/>
  <c r="K3969" i="3"/>
  <c r="K6472" i="3"/>
  <c r="K4643" i="3"/>
  <c r="K1440" i="3"/>
  <c r="K1856" i="3"/>
  <c r="K3850" i="3"/>
  <c r="K1060" i="3"/>
  <c r="K6344" i="3"/>
  <c r="K2926" i="3"/>
  <c r="K2266" i="3"/>
  <c r="K7423" i="3"/>
  <c r="K5885" i="3"/>
  <c r="K1442" i="3"/>
  <c r="K2570" i="3"/>
  <c r="K8235" i="3"/>
  <c r="K6644" i="3"/>
  <c r="K4884" i="3"/>
  <c r="K8435" i="3"/>
  <c r="K4403" i="3"/>
  <c r="K3952" i="3"/>
  <c r="K6898" i="3"/>
  <c r="K4721" i="3"/>
  <c r="K5389" i="3"/>
  <c r="K3793" i="3"/>
  <c r="K8587" i="3"/>
  <c r="K7292" i="3"/>
  <c r="K256" i="3"/>
  <c r="K3142" i="3"/>
  <c r="K1367" i="3"/>
  <c r="K4047" i="3"/>
  <c r="K8338" i="3"/>
  <c r="K6340" i="3"/>
  <c r="K3514" i="3"/>
  <c r="K6277" i="3"/>
  <c r="K4266" i="3"/>
  <c r="K7295" i="3"/>
  <c r="K4421" i="3"/>
  <c r="K4872" i="3"/>
  <c r="K2099" i="3"/>
  <c r="K8672" i="3"/>
  <c r="K6291" i="3"/>
  <c r="K6451" i="3"/>
  <c r="K3688" i="3"/>
  <c r="K2955" i="3"/>
  <c r="K1512" i="3"/>
  <c r="K3254" i="3"/>
  <c r="K4346" i="3"/>
  <c r="K913" i="3"/>
  <c r="K317" i="3"/>
  <c r="K8380" i="3"/>
  <c r="K8626" i="3"/>
  <c r="K6556" i="3"/>
  <c r="K7452" i="3"/>
  <c r="K1677" i="3"/>
  <c r="K6427" i="3"/>
  <c r="K8255" i="3"/>
  <c r="K6258" i="3"/>
  <c r="K3711" i="3"/>
  <c r="K8149" i="3"/>
  <c r="K8132" i="3"/>
  <c r="K8123" i="3"/>
  <c r="K5264" i="3"/>
  <c r="K6462" i="3"/>
  <c r="K341" i="3"/>
  <c r="K6785" i="3"/>
  <c r="K1014" i="3"/>
  <c r="K495" i="3"/>
  <c r="K5352" i="3"/>
  <c r="K8467" i="3"/>
  <c r="K2664" i="3"/>
  <c r="K2050" i="3"/>
  <c r="K49" i="3"/>
  <c r="K7700" i="3"/>
  <c r="K236" i="3"/>
  <c r="K5522" i="3"/>
  <c r="K1219" i="3"/>
  <c r="K626" i="3"/>
  <c r="K4036" i="3"/>
  <c r="K449" i="3"/>
  <c r="K6100" i="3"/>
  <c r="K3454" i="3"/>
  <c r="K8654" i="3"/>
  <c r="K5441" i="3"/>
  <c r="K6341" i="3"/>
  <c r="K3161" i="3"/>
  <c r="K3110" i="3"/>
  <c r="K3483" i="3"/>
  <c r="K87" i="3"/>
  <c r="K5537" i="3"/>
  <c r="K6380" i="3"/>
  <c r="K6545" i="3"/>
  <c r="K3517" i="3"/>
  <c r="K2243" i="3"/>
  <c r="K1180" i="3"/>
  <c r="K6715" i="3"/>
  <c r="K3064" i="3"/>
  <c r="K606" i="3"/>
  <c r="K5682" i="3"/>
  <c r="K7650" i="3"/>
  <c r="K1084" i="3"/>
  <c r="K8627" i="3"/>
  <c r="K6786" i="3"/>
  <c r="K2216" i="3"/>
  <c r="K3229" i="3"/>
  <c r="K4435" i="3"/>
  <c r="K5192" i="3"/>
  <c r="K6026" i="3"/>
  <c r="K4829" i="3"/>
  <c r="K747" i="3"/>
  <c r="K3279" i="3"/>
  <c r="K1669" i="3"/>
  <c r="K7980" i="3"/>
  <c r="K6445" i="3"/>
  <c r="K7084" i="3"/>
  <c r="K6491" i="3"/>
  <c r="K21" i="3"/>
  <c r="K6825" i="3"/>
  <c r="K271" i="3"/>
  <c r="K4190" i="3"/>
  <c r="K7681" i="3"/>
  <c r="K4202" i="3"/>
  <c r="K790" i="3"/>
  <c r="K3753" i="3"/>
  <c r="K4009" i="3"/>
  <c r="K6584" i="3"/>
  <c r="K579" i="3"/>
  <c r="K3437" i="3"/>
  <c r="K1411" i="3"/>
  <c r="K3618" i="3"/>
  <c r="K4682" i="3"/>
  <c r="K2151" i="3"/>
  <c r="K1413" i="3"/>
  <c r="K3592" i="3"/>
  <c r="K6168" i="3"/>
  <c r="K3715" i="3"/>
  <c r="K5640" i="3"/>
  <c r="K7185" i="3"/>
  <c r="K4708" i="3"/>
  <c r="K8253" i="3"/>
  <c r="K4832" i="3"/>
  <c r="K6567" i="3"/>
  <c r="K1037" i="3"/>
  <c r="K3741" i="3"/>
  <c r="K1789" i="3"/>
  <c r="K1902" i="3"/>
  <c r="K4000" i="3"/>
  <c r="K5158" i="3"/>
  <c r="K3301" i="3"/>
  <c r="K5754" i="3"/>
  <c r="K1589" i="3"/>
  <c r="K2663" i="3"/>
  <c r="K2591" i="3"/>
  <c r="K3374" i="3"/>
  <c r="K6114" i="3"/>
  <c r="K2464" i="3"/>
  <c r="K696" i="3"/>
  <c r="K5093" i="3"/>
  <c r="K2289" i="3"/>
  <c r="K4598" i="3"/>
  <c r="K7361" i="3"/>
  <c r="K7401" i="3"/>
  <c r="K3984" i="3"/>
  <c r="K6550" i="3"/>
  <c r="K2425" i="3"/>
  <c r="K1346" i="3"/>
  <c r="K7612" i="3"/>
  <c r="K5381" i="3"/>
  <c r="K1689" i="3"/>
  <c r="K5485" i="3"/>
  <c r="K5374" i="3"/>
  <c r="K5609" i="3"/>
  <c r="K1748" i="3"/>
  <c r="K4003" i="3"/>
  <c r="K4288" i="3"/>
  <c r="K7773" i="3"/>
  <c r="K764" i="3"/>
  <c r="K5488" i="3"/>
  <c r="K5277" i="3"/>
  <c r="K6367" i="3"/>
  <c r="K5755" i="3"/>
  <c r="K7801" i="3"/>
  <c r="K171" i="3"/>
  <c r="K6736" i="3"/>
  <c r="K6589" i="3"/>
  <c r="K7938" i="3"/>
  <c r="K6263" i="3"/>
  <c r="K5863" i="3"/>
  <c r="K1090" i="3"/>
  <c r="K6297" i="3"/>
  <c r="K562" i="3"/>
  <c r="K6942" i="3"/>
  <c r="K5879" i="3"/>
  <c r="K1326" i="3"/>
  <c r="K1519" i="3"/>
  <c r="K5692" i="3"/>
  <c r="K6638" i="3"/>
  <c r="K1267" i="3"/>
  <c r="K3249" i="3"/>
  <c r="K4274" i="3"/>
  <c r="K7135" i="3"/>
  <c r="K5772" i="3"/>
  <c r="K7732" i="3"/>
  <c r="K956" i="3"/>
  <c r="K6057" i="3"/>
  <c r="K8178" i="3"/>
  <c r="K1880" i="3"/>
  <c r="K5096" i="3"/>
  <c r="K974" i="3"/>
  <c r="K5708" i="3"/>
  <c r="K158" i="3"/>
  <c r="K2917" i="3"/>
  <c r="K5263" i="3"/>
  <c r="K4813" i="3"/>
  <c r="K3339" i="3"/>
  <c r="K7421" i="3"/>
  <c r="K7969" i="3"/>
  <c r="K411" i="3"/>
  <c r="K465" i="3"/>
  <c r="K373" i="3"/>
  <c r="K8012" i="3"/>
  <c r="K5856" i="3"/>
  <c r="K5174" i="3"/>
  <c r="K5899" i="3"/>
  <c r="K4181" i="3"/>
  <c r="K815" i="3"/>
  <c r="K5744" i="3"/>
  <c r="K289" i="3"/>
  <c r="K1592" i="3"/>
  <c r="K4978" i="3"/>
  <c r="K521" i="3"/>
  <c r="K6390" i="3"/>
  <c r="K6651" i="3"/>
  <c r="K5556" i="3"/>
  <c r="K3441" i="3"/>
  <c r="K7394" i="3"/>
  <c r="K2351" i="3"/>
  <c r="K4039" i="3"/>
  <c r="K1365" i="3"/>
  <c r="K473" i="3"/>
  <c r="K3373" i="3"/>
  <c r="K3990" i="3"/>
  <c r="K512" i="3"/>
  <c r="K1166" i="3"/>
  <c r="K3520" i="3"/>
  <c r="K4034" i="3"/>
  <c r="K1558" i="3"/>
  <c r="K5870" i="3"/>
  <c r="K1321" i="3"/>
  <c r="K4608" i="3"/>
  <c r="K5906" i="3"/>
  <c r="K5312" i="3"/>
  <c r="K688" i="3"/>
  <c r="K6690" i="3"/>
  <c r="K6861" i="3"/>
  <c r="K5919" i="3"/>
  <c r="K7634" i="3"/>
  <c r="K7882" i="3"/>
  <c r="K4657" i="3"/>
  <c r="K4822" i="3"/>
  <c r="K8401" i="3"/>
  <c r="K506" i="3"/>
  <c r="K8026" i="3"/>
  <c r="K3612" i="3"/>
  <c r="K1437" i="3"/>
  <c r="K3655" i="3"/>
  <c r="K1726" i="3"/>
  <c r="K6988" i="3"/>
  <c r="K6731" i="3"/>
  <c r="K5067" i="3"/>
  <c r="K1718" i="3"/>
  <c r="K290" i="3"/>
  <c r="K4291" i="3"/>
  <c r="K346" i="3"/>
  <c r="K6681" i="3"/>
  <c r="K1189" i="3"/>
  <c r="K6538" i="3"/>
  <c r="K6181" i="3"/>
  <c r="K4221" i="3"/>
  <c r="K1913" i="3"/>
  <c r="K7075" i="3"/>
  <c r="K2372" i="3"/>
  <c r="K6610" i="3"/>
  <c r="K5805" i="3"/>
  <c r="K1787" i="3"/>
  <c r="K7990" i="3"/>
  <c r="K2968" i="3"/>
  <c r="K3511" i="3"/>
  <c r="K1054" i="3"/>
  <c r="K3593" i="3"/>
  <c r="K75" i="3"/>
  <c r="K6524" i="3"/>
  <c r="K679" i="3"/>
  <c r="K3706" i="3"/>
  <c r="K8057" i="3"/>
  <c r="K6267" i="3"/>
  <c r="K3957" i="3"/>
  <c r="K6622" i="3"/>
  <c r="K507" i="3"/>
  <c r="K8483" i="3"/>
  <c r="K2518" i="3"/>
  <c r="K160" i="3"/>
  <c r="K5118" i="3"/>
  <c r="K8526" i="3"/>
  <c r="K1239" i="3"/>
  <c r="K4492" i="3"/>
  <c r="K3568" i="3"/>
  <c r="K510" i="3"/>
  <c r="K8000" i="3"/>
  <c r="K7689" i="3"/>
  <c r="K4642" i="3"/>
  <c r="K7893" i="3"/>
  <c r="K1190" i="3"/>
  <c r="K7154" i="3"/>
  <c r="K5482" i="3"/>
  <c r="K7832" i="3"/>
  <c r="K5060" i="3"/>
  <c r="K6745" i="3"/>
  <c r="K3462" i="3"/>
  <c r="K7114" i="3"/>
  <c r="K7188" i="3"/>
  <c r="K654" i="3"/>
  <c r="K5334" i="3"/>
  <c r="K3549" i="3"/>
  <c r="K7257" i="3"/>
  <c r="K3696" i="3"/>
  <c r="K3009" i="3"/>
  <c r="K816" i="3"/>
  <c r="K661" i="3"/>
  <c r="K4011" i="3"/>
  <c r="K1178" i="3"/>
  <c r="K6907" i="3"/>
  <c r="K212" i="3"/>
  <c r="K794" i="3"/>
  <c r="K72" i="3"/>
  <c r="K8214" i="3"/>
  <c r="K1400" i="3"/>
  <c r="K1062" i="3"/>
  <c r="K1224" i="3"/>
  <c r="K7453" i="3"/>
  <c r="K6470" i="3"/>
  <c r="K4968" i="3"/>
  <c r="K1396" i="3"/>
  <c r="K1832" i="3"/>
  <c r="K5818" i="3"/>
  <c r="K2437" i="3"/>
  <c r="K299" i="3"/>
  <c r="K4854" i="3"/>
  <c r="K8396" i="3"/>
  <c r="K2727" i="3"/>
  <c r="K7741" i="3"/>
  <c r="K1216" i="3"/>
  <c r="K8053" i="3"/>
  <c r="K3417" i="3"/>
  <c r="K2830" i="3"/>
  <c r="K1553" i="3"/>
  <c r="K5759" i="3"/>
  <c r="K8466" i="3"/>
  <c r="K5566" i="3"/>
  <c r="K3958" i="3"/>
  <c r="K3449" i="3"/>
  <c r="K2770" i="3"/>
  <c r="K7156" i="3"/>
  <c r="K5243" i="3"/>
  <c r="K671" i="3"/>
  <c r="K128" i="3"/>
  <c r="K4008" i="3"/>
  <c r="K5335" i="3"/>
  <c r="K113" i="3"/>
  <c r="K3257" i="3"/>
  <c r="K1379" i="3"/>
  <c r="K6983" i="3"/>
  <c r="K7536" i="3"/>
  <c r="K110" i="3"/>
  <c r="K7931" i="3"/>
  <c r="K987" i="3"/>
  <c r="K659" i="3"/>
  <c r="K5175" i="3"/>
  <c r="K6923" i="3"/>
  <c r="K455" i="3"/>
  <c r="K3468" i="3"/>
  <c r="K4276" i="3"/>
  <c r="K1602" i="3"/>
  <c r="K4700" i="3"/>
  <c r="K3697" i="3"/>
  <c r="K5532" i="3"/>
  <c r="K4032" i="3"/>
  <c r="K1588" i="3"/>
  <c r="K103" i="3"/>
  <c r="K4808" i="3"/>
  <c r="K3653" i="3"/>
  <c r="K7137" i="3"/>
  <c r="K6102" i="3"/>
  <c r="K1509" i="3"/>
  <c r="K7827" i="3"/>
  <c r="K1247" i="3"/>
  <c r="K476" i="3"/>
  <c r="K1464" i="3"/>
  <c r="K404" i="3"/>
  <c r="K1987" i="3"/>
  <c r="K1283" i="3"/>
  <c r="K6312" i="3"/>
  <c r="K5044" i="3"/>
  <c r="K7944" i="3"/>
  <c r="K4666" i="3"/>
  <c r="K2829" i="3"/>
  <c r="K431" i="3"/>
  <c r="K7620" i="3"/>
  <c r="K7079" i="3"/>
  <c r="K4821" i="3"/>
  <c r="K7991" i="3"/>
  <c r="K7629" i="3"/>
  <c r="K4828" i="3"/>
  <c r="K7322" i="3"/>
  <c r="K76" i="3"/>
  <c r="K6558" i="3"/>
  <c r="K303" i="3"/>
  <c r="K6677" i="3"/>
  <c r="K1009" i="3"/>
  <c r="K8128" i="3"/>
  <c r="K6242" i="3"/>
  <c r="K6793" i="3"/>
  <c r="K6706" i="3"/>
  <c r="K170" i="3"/>
  <c r="K7070" i="3"/>
  <c r="K811" i="3"/>
  <c r="K2798" i="3"/>
  <c r="K6498" i="3"/>
  <c r="K6143" i="3"/>
  <c r="K5017" i="3"/>
  <c r="K266" i="3"/>
  <c r="K1024" i="3"/>
  <c r="K7454" i="3"/>
  <c r="K1947" i="3"/>
  <c r="K7731" i="3"/>
  <c r="K7661" i="3"/>
  <c r="K7615" i="3"/>
  <c r="K1735" i="3"/>
  <c r="K7413" i="3"/>
  <c r="K1293" i="3"/>
  <c r="K7463" i="3"/>
  <c r="K3272" i="3"/>
  <c r="K5844" i="3"/>
  <c r="K3017" i="3"/>
  <c r="K4308" i="3"/>
  <c r="K1132" i="3"/>
  <c r="K4387" i="3"/>
  <c r="K6532" i="3"/>
  <c r="K5159" i="3"/>
  <c r="K1006" i="3"/>
  <c r="K2270" i="3"/>
  <c r="K1549" i="3"/>
  <c r="K7709" i="3"/>
  <c r="K8071" i="3"/>
  <c r="K277" i="3"/>
  <c r="K2988" i="3"/>
  <c r="K3991" i="3"/>
  <c r="K2758" i="3"/>
  <c r="K6771" i="3"/>
  <c r="K4631" i="3"/>
  <c r="K3882" i="3"/>
  <c r="K3472" i="3"/>
  <c r="K3703" i="3"/>
  <c r="K7261" i="3"/>
  <c r="K7003" i="3"/>
  <c r="K6916" i="3"/>
  <c r="K2379" i="3"/>
  <c r="K7785" i="3"/>
  <c r="K8144" i="3"/>
  <c r="K1526" i="3"/>
  <c r="K8187" i="3"/>
  <c r="K7102" i="3"/>
  <c r="K7095" i="3"/>
  <c r="K1970" i="3"/>
  <c r="K2775" i="3"/>
  <c r="K3718" i="3"/>
  <c r="K8282" i="3"/>
  <c r="K644" i="3"/>
  <c r="K1078" i="3"/>
  <c r="K4401" i="3"/>
  <c r="K574" i="3"/>
  <c r="K7153" i="3"/>
  <c r="K2244" i="3"/>
  <c r="K2907" i="3"/>
  <c r="K309" i="3"/>
  <c r="K3942" i="3"/>
  <c r="K7235" i="3"/>
  <c r="K3445" i="3"/>
  <c r="K1211" i="3"/>
  <c r="K3824" i="3"/>
  <c r="K7682" i="3"/>
  <c r="K4410" i="3"/>
  <c r="K8453" i="3"/>
  <c r="K7538" i="3"/>
  <c r="K7311" i="3"/>
  <c r="K7662" i="3"/>
  <c r="K8364" i="3"/>
  <c r="K5011" i="3"/>
  <c r="K4618" i="3"/>
  <c r="K8283" i="3"/>
  <c r="K191" i="3"/>
  <c r="K1967" i="3"/>
  <c r="K8177" i="3"/>
  <c r="K7484" i="3"/>
  <c r="K3256" i="3"/>
  <c r="K4654" i="3"/>
  <c r="K2578" i="3"/>
  <c r="K3419" i="3"/>
  <c r="K1844" i="3"/>
  <c r="K2223" i="3"/>
  <c r="K4546" i="3"/>
  <c r="K8513" i="3"/>
  <c r="K1745" i="3"/>
  <c r="K988" i="3"/>
  <c r="K2811" i="3"/>
  <c r="K7477" i="3"/>
  <c r="K4191" i="3"/>
  <c r="K7431" i="3"/>
  <c r="K4995" i="3"/>
  <c r="K2668" i="3"/>
  <c r="K1754" i="3"/>
  <c r="K7236" i="3"/>
  <c r="K7358" i="3"/>
  <c r="K8130" i="3"/>
  <c r="K7928" i="3"/>
  <c r="K2370" i="3"/>
  <c r="K524" i="3"/>
  <c r="K193" i="3"/>
  <c r="K7061" i="3"/>
  <c r="K2972" i="3"/>
  <c r="K575" i="3"/>
  <c r="K2088" i="3"/>
  <c r="K4124" i="3"/>
  <c r="K7028" i="3"/>
  <c r="K896" i="3"/>
  <c r="K7767" i="3"/>
  <c r="K2149" i="3"/>
  <c r="K4623" i="3"/>
  <c r="K759" i="3"/>
  <c r="K5883" i="3"/>
  <c r="K3637" i="3"/>
  <c r="K2301" i="3"/>
  <c r="K5411" i="3"/>
  <c r="K8113" i="3"/>
  <c r="K4352" i="3"/>
  <c r="K5194" i="3"/>
  <c r="K4073" i="3"/>
  <c r="K1414" i="3"/>
  <c r="K7580" i="3"/>
  <c r="K5936" i="3"/>
  <c r="K1493" i="3"/>
  <c r="K6426" i="3"/>
  <c r="K4275" i="3"/>
  <c r="K83" i="3"/>
  <c r="K8387" i="3"/>
  <c r="K3303" i="3"/>
  <c r="K7108" i="3"/>
  <c r="K7855" i="3"/>
  <c r="K3599" i="3"/>
  <c r="K4257" i="3"/>
  <c r="K2848" i="3"/>
  <c r="K3444" i="3"/>
  <c r="K4850" i="3"/>
  <c r="K355" i="3"/>
  <c r="K6975" i="3"/>
  <c r="K8415" i="3"/>
  <c r="K585" i="3"/>
  <c r="K6893" i="3"/>
  <c r="K7076" i="3"/>
  <c r="K986" i="3"/>
  <c r="K2742" i="3"/>
  <c r="K7631" i="3"/>
  <c r="K838" i="3"/>
  <c r="K7029" i="3"/>
  <c r="K900" i="3"/>
  <c r="K4716" i="3"/>
  <c r="K4370" i="3"/>
  <c r="K6577" i="3"/>
  <c r="K6761" i="3"/>
  <c r="K7833" i="3"/>
  <c r="K2089" i="3"/>
  <c r="K3682" i="3"/>
  <c r="K7249" i="3"/>
  <c r="K7420" i="3"/>
  <c r="K724" i="3"/>
  <c r="K5232" i="3"/>
  <c r="K3344" i="3"/>
  <c r="K163" i="3"/>
  <c r="K3853" i="3"/>
  <c r="K8517" i="3"/>
  <c r="K803" i="3"/>
  <c r="K8161" i="3"/>
  <c r="K5820" i="3"/>
  <c r="K7913" i="3"/>
  <c r="K2374" i="3"/>
  <c r="K4936" i="3"/>
  <c r="K8377" i="3"/>
  <c r="K8303" i="3"/>
  <c r="K7984" i="3"/>
  <c r="K977" i="3"/>
  <c r="K8122" i="3"/>
  <c r="K260" i="3"/>
  <c r="K1068" i="3"/>
  <c r="K7092" i="3"/>
  <c r="K6648" i="3"/>
  <c r="K5112" i="3"/>
  <c r="K3172" i="3"/>
  <c r="K7053" i="3"/>
  <c r="K3240" i="3"/>
  <c r="K7438" i="3"/>
  <c r="K7978" i="3"/>
  <c r="K3933" i="3"/>
  <c r="K1277" i="3"/>
  <c r="K8395" i="3"/>
  <c r="K4097" i="3"/>
  <c r="K7120" i="3"/>
  <c r="K6819" i="3"/>
  <c r="K3054" i="3"/>
  <c r="K196" i="3"/>
  <c r="K7922" i="3"/>
  <c r="K1511" i="3"/>
  <c r="K4405" i="3"/>
  <c r="K5417" i="3"/>
  <c r="K582" i="3"/>
  <c r="K784" i="3"/>
  <c r="K6629" i="3"/>
  <c r="K8078" i="3"/>
  <c r="K2055" i="3"/>
  <c r="K3481" i="3"/>
  <c r="K6146" i="3"/>
  <c r="K2465" i="3"/>
  <c r="K6186" i="3"/>
  <c r="K8204" i="3"/>
  <c r="K625" i="3"/>
  <c r="K6077" i="3"/>
  <c r="K1542" i="3"/>
  <c r="K717" i="3"/>
  <c r="K1486" i="3"/>
  <c r="K5923" i="3"/>
  <c r="K6360" i="3"/>
  <c r="K1167" i="3"/>
  <c r="K2819" i="3"/>
  <c r="K6425" i="3"/>
  <c r="K5866" i="3"/>
  <c r="K7515" i="3"/>
  <c r="K8566" i="3"/>
  <c r="K7869" i="3"/>
  <c r="K5186" i="3"/>
  <c r="K7698" i="3"/>
  <c r="K4439" i="3"/>
  <c r="K7375" i="3"/>
  <c r="K4046" i="3"/>
  <c r="K6808" i="3"/>
  <c r="K4253" i="3"/>
  <c r="K1569" i="3"/>
  <c r="K7923" i="3"/>
  <c r="K1191" i="3"/>
  <c r="K1221" i="3"/>
  <c r="K2936" i="3"/>
  <c r="K6943" i="3"/>
  <c r="K3879" i="3"/>
  <c r="K4519" i="3"/>
  <c r="K1271" i="3"/>
  <c r="K8167" i="3"/>
  <c r="K4238" i="3"/>
  <c r="K8318" i="3"/>
  <c r="K8344" i="3"/>
  <c r="K444" i="3"/>
  <c r="K4552" i="3"/>
  <c r="K4037" i="3"/>
  <c r="K4017" i="3"/>
  <c r="K1574" i="3"/>
  <c r="K1977" i="3"/>
  <c r="K1524" i="3"/>
  <c r="K7566" i="3"/>
  <c r="K2583" i="3"/>
  <c r="K514" i="3"/>
  <c r="K1606" i="3"/>
  <c r="K7189" i="3"/>
  <c r="K4667" i="3"/>
  <c r="K1555" i="3"/>
  <c r="K647" i="3"/>
  <c r="K1215" i="3"/>
  <c r="K2922" i="3"/>
  <c r="K3797" i="3"/>
  <c r="K6886" i="3"/>
  <c r="K2883" i="3"/>
  <c r="K8621" i="3"/>
  <c r="K1842" i="3"/>
  <c r="K3288" i="3"/>
  <c r="K7209" i="3"/>
  <c r="K8502" i="3"/>
  <c r="K4630" i="3"/>
  <c r="K997" i="3"/>
  <c r="K2931" i="3"/>
  <c r="K1919" i="3"/>
  <c r="K7800" i="3"/>
  <c r="K7555" i="3"/>
  <c r="K3091" i="3"/>
  <c r="K2974" i="3"/>
  <c r="K4048" i="3"/>
  <c r="K5690" i="3"/>
  <c r="K2253" i="3"/>
  <c r="K6634" i="3"/>
  <c r="K6396" i="3"/>
  <c r="K4018" i="3"/>
  <c r="K6468" i="3"/>
  <c r="K6084" i="3"/>
  <c r="K1776" i="3"/>
  <c r="K6807" i="3"/>
  <c r="K2515" i="3"/>
  <c r="K3451" i="3"/>
  <c r="K1733" i="3"/>
  <c r="K3452" i="3"/>
  <c r="K2402" i="3"/>
  <c r="K8320" i="3"/>
  <c r="K2733" i="3"/>
  <c r="K5142" i="3"/>
  <c r="K8429" i="3"/>
  <c r="K1932" i="3"/>
  <c r="K3258" i="3"/>
  <c r="K1783" i="3"/>
  <c r="K4407" i="3"/>
  <c r="K3420" i="3"/>
  <c r="K2080" i="3"/>
  <c r="K6950" i="3"/>
  <c r="K1086" i="3"/>
  <c r="K7037" i="3"/>
  <c r="K5806" i="3"/>
  <c r="K4052" i="3"/>
  <c r="K106" i="3"/>
  <c r="K2458" i="3"/>
  <c r="K6505" i="3"/>
  <c r="K2284" i="3"/>
  <c r="K3708" i="3"/>
  <c r="K8018" i="3"/>
  <c r="K6770" i="3"/>
  <c r="K7506" i="3"/>
  <c r="K4698" i="3"/>
  <c r="K4310" i="3"/>
  <c r="K6889" i="3"/>
  <c r="K2925" i="3"/>
  <c r="K8133" i="3"/>
  <c r="K4440" i="3"/>
  <c r="K6120" i="3"/>
  <c r="K8602" i="3"/>
  <c r="K7770" i="3"/>
  <c r="K147" i="3"/>
  <c r="K3201" i="3"/>
  <c r="K5346" i="3"/>
  <c r="K7141" i="3"/>
  <c r="K1625" i="3"/>
  <c r="K3289" i="3"/>
  <c r="K7406" i="3"/>
  <c r="K1898" i="3"/>
  <c r="K583" i="3"/>
  <c r="K7579" i="3"/>
  <c r="K1782" i="3"/>
  <c r="K7129" i="3"/>
  <c r="K6787" i="3"/>
  <c r="K7597" i="3"/>
  <c r="K3803" i="3"/>
  <c r="K2533" i="3"/>
  <c r="K7616" i="3"/>
  <c r="K6633" i="3"/>
  <c r="K6478" i="3"/>
  <c r="K2435" i="3"/>
  <c r="K1422" i="3"/>
  <c r="K2201" i="3"/>
  <c r="K7408" i="3"/>
  <c r="K4479" i="3"/>
  <c r="K1739" i="3"/>
  <c r="K6096" i="3"/>
  <c r="K3235" i="3"/>
  <c r="K145" i="3"/>
  <c r="K4459" i="3"/>
  <c r="K5595" i="3"/>
  <c r="K6118" i="3"/>
  <c r="K6045" i="3"/>
  <c r="K602" i="3"/>
  <c r="K7808" i="3"/>
  <c r="K8491" i="3"/>
  <c r="K6371" i="3"/>
  <c r="K5505" i="3"/>
  <c r="K4882" i="3"/>
  <c r="K7495" i="3"/>
  <c r="K2646" i="3"/>
  <c r="K6862" i="3"/>
  <c r="K8506" i="3"/>
  <c r="K7807" i="3"/>
  <c r="K7998" i="3"/>
  <c r="K3338" i="3"/>
  <c r="K8605" i="3"/>
  <c r="K8139" i="3"/>
  <c r="K8237" i="3"/>
  <c r="K3474" i="3"/>
  <c r="K8011" i="3"/>
  <c r="K6866" i="3"/>
  <c r="K1554" i="3"/>
  <c r="K7847" i="3"/>
  <c r="K456" i="3"/>
  <c r="K7721" i="3"/>
  <c r="K7705" i="3"/>
  <c r="K5787" i="3"/>
  <c r="K4340" i="3"/>
  <c r="K7027" i="3"/>
  <c r="K7796" i="3"/>
  <c r="K536" i="3"/>
  <c r="K1771" i="3"/>
  <c r="K1445" i="3"/>
  <c r="K7895" i="3"/>
  <c r="K1909" i="3"/>
  <c r="K4267" i="3"/>
  <c r="K2630" i="3"/>
  <c r="K102" i="3"/>
  <c r="K1368" i="3"/>
  <c r="K8503" i="3"/>
  <c r="K4173" i="3"/>
  <c r="K3349" i="3"/>
  <c r="K4331" i="3"/>
  <c r="K3008" i="3"/>
  <c r="K5484" i="3"/>
  <c r="K186" i="3"/>
  <c r="K5298" i="3"/>
  <c r="K2768" i="3"/>
  <c r="K257" i="3"/>
  <c r="K2039" i="3"/>
  <c r="K2228" i="3"/>
  <c r="K800" i="3"/>
  <c r="K8389" i="3"/>
  <c r="K1541" i="3"/>
  <c r="K8242" i="3"/>
  <c r="K7001" i="3"/>
  <c r="K8609" i="3"/>
  <c r="K8044" i="3"/>
  <c r="K5678" i="3"/>
  <c r="K8620" i="3"/>
  <c r="K8588" i="3"/>
  <c r="K4963" i="3"/>
  <c r="K7313" i="3"/>
  <c r="K4324" i="3"/>
  <c r="K1594" i="3"/>
  <c r="K5122" i="3"/>
  <c r="K5244" i="3"/>
  <c r="K4589" i="3"/>
  <c r="K901" i="3"/>
  <c r="K2427" i="3"/>
  <c r="K7160" i="3"/>
  <c r="K1734" i="3"/>
  <c r="K8056" i="3"/>
  <c r="K2203" i="3"/>
  <c r="K1207" i="3"/>
  <c r="K855" i="3"/>
  <c r="K4290" i="3"/>
  <c r="K445" i="3"/>
  <c r="K4027" i="3"/>
  <c r="K4985" i="3"/>
  <c r="K7187" i="3"/>
  <c r="K1600" i="3"/>
  <c r="K226" i="3"/>
  <c r="K5042" i="3"/>
  <c r="K3944" i="3"/>
  <c r="K7387" i="3"/>
  <c r="K8493" i="3"/>
  <c r="K5236" i="3"/>
  <c r="K4482" i="3"/>
  <c r="K3156" i="3"/>
  <c r="K4753" i="3"/>
  <c r="K2371" i="3"/>
  <c r="K8664" i="3"/>
  <c r="K4182" i="3"/>
  <c r="K929" i="3"/>
  <c r="K2162" i="3"/>
  <c r="K4951" i="3"/>
  <c r="K1421" i="3"/>
  <c r="K3423" i="3"/>
  <c r="K3608" i="3"/>
  <c r="K3699" i="3"/>
  <c r="K3724" i="3"/>
  <c r="K5613" i="3"/>
  <c r="K4683" i="3"/>
  <c r="K7596" i="3"/>
  <c r="K1622" i="3"/>
  <c r="K2833" i="3"/>
  <c r="K6249" i="3"/>
  <c r="K3284" i="3"/>
  <c r="K598" i="3"/>
  <c r="K600" i="3"/>
  <c r="K261" i="3"/>
  <c r="K1642" i="3"/>
  <c r="K2634" i="3"/>
  <c r="K3551" i="3"/>
  <c r="K6674" i="3"/>
  <c r="K3754" i="3"/>
  <c r="K8510" i="3"/>
  <c r="K3875" i="3"/>
  <c r="K3053" i="3"/>
  <c r="K217" i="3"/>
  <c r="K7865" i="3"/>
  <c r="K8494" i="3"/>
  <c r="K5137" i="3"/>
  <c r="K4859" i="3"/>
  <c r="K4152" i="3"/>
  <c r="K3819" i="3"/>
  <c r="K4269" i="3"/>
  <c r="K2431" i="3"/>
  <c r="K4786" i="3"/>
  <c r="K3158" i="3"/>
  <c r="K3233" i="3"/>
  <c r="K3220" i="3"/>
  <c r="K1455" i="3"/>
  <c r="K5212" i="3"/>
  <c r="K4484" i="3"/>
  <c r="K3761" i="3"/>
  <c r="K1074" i="3"/>
  <c r="K4470" i="3"/>
  <c r="K4394" i="3"/>
  <c r="K6721" i="3"/>
  <c r="K5764" i="3"/>
  <c r="K287" i="3"/>
  <c r="K2130" i="3"/>
  <c r="K6967" i="3"/>
  <c r="K1647" i="3"/>
  <c r="K46" i="3"/>
  <c r="K1556" i="3"/>
  <c r="K6487" i="3"/>
  <c r="K3870" i="3"/>
  <c r="K5814" i="3"/>
  <c r="K807" i="3"/>
  <c r="K911" i="3"/>
  <c r="K4289" i="3"/>
  <c r="K5008" i="3"/>
  <c r="K1955" i="3"/>
  <c r="K392" i="3"/>
  <c r="K4426" i="3"/>
  <c r="K3759" i="3"/>
  <c r="K7850" i="3"/>
  <c r="K6847" i="3"/>
  <c r="K2999" i="3"/>
  <c r="K8540" i="3"/>
  <c r="K3901" i="3"/>
  <c r="K220" i="3"/>
  <c r="K8059" i="3"/>
  <c r="K2980" i="3"/>
  <c r="K7798" i="3"/>
  <c r="K8109" i="3"/>
  <c r="K2432" i="3"/>
  <c r="K1208" i="3"/>
  <c r="K2793" i="3"/>
  <c r="K3965" i="3"/>
  <c r="K7657" i="3"/>
  <c r="K7123" i="3"/>
  <c r="K4863" i="3"/>
  <c r="K8120" i="3"/>
  <c r="K1943" i="3"/>
  <c r="K8541" i="3"/>
  <c r="K3385" i="3"/>
  <c r="K3558" i="3"/>
  <c r="K4014" i="3"/>
  <c r="K4250" i="3"/>
  <c r="K810" i="3"/>
  <c r="K4502" i="3"/>
  <c r="K2433" i="3"/>
  <c r="K1827" i="3"/>
  <c r="K2252" i="3"/>
  <c r="K1028" i="3"/>
  <c r="K6205" i="3"/>
  <c r="K1894" i="3"/>
  <c r="K2061" i="3"/>
  <c r="K4697" i="3"/>
  <c r="K2921" i="3"/>
  <c r="K2182" i="3"/>
  <c r="K6072" i="3"/>
  <c r="K8091" i="3"/>
  <c r="K2191" i="3"/>
  <c r="K4585" i="3"/>
  <c r="K4143" i="3"/>
  <c r="K3895" i="3"/>
  <c r="K7985" i="3"/>
  <c r="K4845" i="3"/>
  <c r="K2143" i="3"/>
  <c r="K6949" i="3"/>
  <c r="K8289" i="3"/>
  <c r="K8055" i="3"/>
  <c r="K4512" i="3"/>
  <c r="K6300" i="3"/>
  <c r="K5351" i="3"/>
  <c r="K2692" i="3"/>
  <c r="K571" i="3"/>
  <c r="K4409" i="3"/>
  <c r="K6891" i="3"/>
  <c r="K5110" i="3"/>
  <c r="K4770" i="3"/>
  <c r="K1778" i="3"/>
  <c r="K8005" i="3"/>
  <c r="K906" i="3"/>
  <c r="K4553" i="3"/>
  <c r="K7927" i="3"/>
  <c r="K6348" i="3"/>
  <c r="K2062" i="3"/>
  <c r="K2131" i="3"/>
  <c r="K1886" i="3"/>
  <c r="K1185" i="3"/>
  <c r="K1570" i="3"/>
  <c r="K2369" i="3"/>
  <c r="K6852" i="3"/>
  <c r="K8020" i="3"/>
  <c r="K4806" i="3"/>
  <c r="K6511" i="3"/>
  <c r="K4069" i="3"/>
  <c r="K4686" i="3"/>
  <c r="K3578" i="3"/>
  <c r="K1893" i="3"/>
  <c r="K8679" i="3"/>
  <c r="K842" i="3"/>
  <c r="K1965" i="3"/>
  <c r="K5375" i="3"/>
  <c r="K1101" i="3"/>
  <c r="K6870" i="3"/>
  <c r="K3832" i="3"/>
  <c r="K6275" i="3"/>
  <c r="K7343" i="3"/>
  <c r="K2230" i="3"/>
  <c r="K8495" i="3"/>
  <c r="K8392" i="3"/>
  <c r="K5702" i="3"/>
  <c r="K157" i="3"/>
  <c r="K7654" i="3"/>
  <c r="K3359" i="3"/>
  <c r="K491" i="3"/>
  <c r="K8085" i="3"/>
  <c r="K6617" i="3"/>
  <c r="K3900" i="3"/>
  <c r="K7949" i="3"/>
  <c r="K5173" i="3"/>
  <c r="K738" i="3"/>
  <c r="K1159" i="3"/>
  <c r="K2276" i="3"/>
  <c r="K1598" i="3"/>
  <c r="K2362" i="3"/>
  <c r="K7234" i="3"/>
  <c r="K1385" i="3"/>
  <c r="K8542" i="3"/>
  <c r="K672" i="3"/>
  <c r="K840" i="3"/>
  <c r="K5913" i="3"/>
  <c r="K270" i="3"/>
  <c r="K937" i="3"/>
  <c r="K321" i="3"/>
  <c r="K6863" i="3"/>
  <c r="K5835" i="3"/>
  <c r="K3986" i="3"/>
  <c r="K8051" i="3"/>
  <c r="K3398" i="3"/>
  <c r="K3503" i="3"/>
  <c r="K8021" i="3"/>
  <c r="K3410" i="3"/>
  <c r="K5002" i="3"/>
  <c r="K4873" i="3"/>
  <c r="K7169" i="3"/>
  <c r="K1359" i="3"/>
  <c r="K3266" i="3"/>
  <c r="K1971" i="3"/>
  <c r="K4443" i="3"/>
  <c r="L3" i="3"/>
  <c r="M3" i="3" s="1"/>
  <c r="N3" i="3" s="1" a="1"/>
  <c r="L4" i="3"/>
  <c r="M4" i="3" s="1"/>
  <c r="N4" i="3" s="1" a="1"/>
  <c r="L5" i="3"/>
  <c r="M5" i="3" s="1"/>
  <c r="N5" i="3" s="1" a="1"/>
  <c r="L6" i="3"/>
  <c r="M6" i="3" s="1"/>
  <c r="N6" i="3" s="1" a="1"/>
  <c r="L7" i="3"/>
  <c r="M7" i="3" s="1"/>
  <c r="N7" i="3" s="1" a="1"/>
  <c r="L8" i="3"/>
  <c r="M8" i="3" s="1"/>
  <c r="N8" i="3" s="1" a="1"/>
  <c r="L9" i="3"/>
  <c r="M9" i="3" s="1"/>
  <c r="N9" i="3" s="1" a="1"/>
  <c r="L10" i="3"/>
  <c r="M10" i="3" s="1"/>
  <c r="N10" i="3" s="1" a="1"/>
  <c r="L11" i="3"/>
  <c r="M11" i="3" s="1"/>
  <c r="N11" i="3" s="1" a="1"/>
  <c r="L12" i="3"/>
  <c r="M12" i="3" s="1"/>
  <c r="N12" i="3" s="1" a="1"/>
  <c r="L13" i="3"/>
  <c r="M13" i="3" s="1"/>
  <c r="N13" i="3" s="1" a="1"/>
  <c r="L14" i="3"/>
  <c r="M14" i="3" s="1"/>
  <c r="N14" i="3" s="1" a="1"/>
  <c r="L15" i="3"/>
  <c r="M15" i="3" s="1"/>
  <c r="N15" i="3" s="1" a="1"/>
  <c r="L16" i="3"/>
  <c r="M16" i="3" s="1"/>
  <c r="N16" i="3" s="1" a="1"/>
  <c r="L17" i="3"/>
  <c r="M17" i="3" s="1"/>
  <c r="N17" i="3" s="1" a="1"/>
  <c r="L18" i="3"/>
  <c r="M18" i="3" s="1"/>
  <c r="N18" i="3" s="1" a="1"/>
  <c r="L19" i="3"/>
  <c r="M19" i="3" s="1"/>
  <c r="N19" i="3" s="1" a="1"/>
  <c r="L20" i="3"/>
  <c r="M20" i="3" s="1"/>
  <c r="N20" i="3" s="1" a="1"/>
  <c r="L21" i="3"/>
  <c r="M21" i="3" s="1"/>
  <c r="N21" i="3" s="1" a="1"/>
  <c r="L22" i="3"/>
  <c r="M22" i="3" s="1"/>
  <c r="N22" i="3" s="1" a="1"/>
  <c r="L23" i="3"/>
  <c r="M23" i="3" s="1"/>
  <c r="N23" i="3" s="1" a="1"/>
  <c r="L24" i="3"/>
  <c r="M24" i="3" s="1"/>
  <c r="N24" i="3" s="1" a="1"/>
  <c r="L25" i="3"/>
  <c r="M25" i="3" s="1"/>
  <c r="N25" i="3" s="1" a="1"/>
  <c r="L26" i="3"/>
  <c r="M26" i="3" s="1"/>
  <c r="N26" i="3" s="1" a="1"/>
  <c r="L27" i="3"/>
  <c r="M27" i="3" s="1"/>
  <c r="N27" i="3" s="1" a="1"/>
  <c r="L28" i="3"/>
  <c r="M28" i="3" s="1"/>
  <c r="N28" i="3" s="1" a="1"/>
  <c r="L29" i="3"/>
  <c r="M29" i="3" s="1"/>
  <c r="N29" i="3" s="1" a="1"/>
  <c r="L30" i="3"/>
  <c r="M30" i="3" s="1"/>
  <c r="N30" i="3" s="1" a="1"/>
  <c r="L31" i="3"/>
  <c r="M31" i="3" s="1"/>
  <c r="N31" i="3" s="1" a="1"/>
  <c r="L32" i="3"/>
  <c r="M32" i="3" s="1"/>
  <c r="N32" i="3" s="1" a="1"/>
  <c r="L33" i="3"/>
  <c r="M33" i="3" s="1"/>
  <c r="N33" i="3" s="1" a="1"/>
  <c r="L34" i="3"/>
  <c r="M34" i="3" s="1"/>
  <c r="N34" i="3" s="1" a="1"/>
  <c r="L35" i="3"/>
  <c r="M35" i="3" s="1"/>
  <c r="N35" i="3" s="1" a="1"/>
  <c r="L36" i="3"/>
  <c r="M36" i="3" s="1"/>
  <c r="N36" i="3" s="1" a="1"/>
  <c r="L37" i="3"/>
  <c r="M37" i="3" s="1"/>
  <c r="N37" i="3" s="1" a="1"/>
  <c r="L38" i="3"/>
  <c r="M38" i="3" s="1"/>
  <c r="N38" i="3" s="1" a="1"/>
  <c r="L39" i="3"/>
  <c r="M39" i="3" s="1"/>
  <c r="N39" i="3" s="1" a="1"/>
  <c r="L40" i="3"/>
  <c r="M40" i="3" s="1"/>
  <c r="N40" i="3" s="1" a="1"/>
  <c r="L41" i="3"/>
  <c r="M41" i="3" s="1"/>
  <c r="N41" i="3" s="1" a="1"/>
  <c r="L42" i="3"/>
  <c r="M42" i="3" s="1"/>
  <c r="N42" i="3" s="1" a="1"/>
  <c r="L43" i="3"/>
  <c r="M43" i="3" s="1"/>
  <c r="N43" i="3" s="1" a="1"/>
  <c r="L44" i="3"/>
  <c r="M44" i="3" s="1"/>
  <c r="N44" i="3" s="1" a="1"/>
  <c r="L45" i="3"/>
  <c r="M45" i="3" s="1"/>
  <c r="N45" i="3" s="1" a="1"/>
  <c r="L46" i="3"/>
  <c r="M46" i="3" s="1"/>
  <c r="N46" i="3" s="1" a="1"/>
  <c r="L47" i="3"/>
  <c r="M47" i="3" s="1"/>
  <c r="N47" i="3" s="1" a="1"/>
  <c r="L48" i="3"/>
  <c r="M48" i="3" s="1"/>
  <c r="N48" i="3" s="1" a="1"/>
  <c r="L49" i="3"/>
  <c r="M49" i="3" s="1"/>
  <c r="N49" i="3" s="1" a="1"/>
  <c r="L50" i="3"/>
  <c r="M50" i="3" s="1"/>
  <c r="N50" i="3" s="1" a="1"/>
  <c r="L51" i="3"/>
  <c r="M51" i="3" s="1"/>
  <c r="N51" i="3" s="1" a="1"/>
  <c r="L52" i="3"/>
  <c r="M52" i="3" s="1"/>
  <c r="N52" i="3" s="1" a="1"/>
  <c r="L53" i="3"/>
  <c r="M53" i="3" s="1"/>
  <c r="N53" i="3" s="1" a="1"/>
  <c r="L54" i="3"/>
  <c r="M54" i="3" s="1"/>
  <c r="N54" i="3" s="1" a="1"/>
  <c r="L55" i="3"/>
  <c r="M55" i="3" s="1"/>
  <c r="N55" i="3" s="1" a="1"/>
  <c r="L56" i="3"/>
  <c r="M56" i="3" s="1"/>
  <c r="N56" i="3" s="1" a="1"/>
  <c r="L57" i="3"/>
  <c r="M57" i="3" s="1"/>
  <c r="N57" i="3" s="1" a="1"/>
  <c r="L58" i="3"/>
  <c r="M58" i="3" s="1"/>
  <c r="N58" i="3" s="1" a="1"/>
  <c r="L59" i="3"/>
  <c r="M59" i="3" s="1"/>
  <c r="N59" i="3" s="1" a="1"/>
  <c r="L60" i="3"/>
  <c r="M60" i="3" s="1"/>
  <c r="N60" i="3" s="1" a="1"/>
  <c r="L61" i="3"/>
  <c r="M61" i="3" s="1"/>
  <c r="N61" i="3" s="1" a="1"/>
  <c r="L62" i="3"/>
  <c r="L63" i="3"/>
  <c r="M63" i="3" s="1"/>
  <c r="N63" i="3" s="1" a="1"/>
  <c r="L64" i="3"/>
  <c r="M64" i="3" s="1"/>
  <c r="N64" i="3" s="1" a="1"/>
  <c r="L65" i="3"/>
  <c r="M65" i="3" s="1"/>
  <c r="N65" i="3" s="1" a="1"/>
  <c r="L66" i="3"/>
  <c r="M66" i="3" s="1"/>
  <c r="N66" i="3" s="1" a="1"/>
  <c r="L67" i="3"/>
  <c r="M67" i="3" s="1"/>
  <c r="N67" i="3" s="1" a="1"/>
  <c r="L68" i="3"/>
  <c r="M68" i="3" s="1"/>
  <c r="N68" i="3" s="1" a="1"/>
  <c r="L69" i="3"/>
  <c r="M69" i="3" s="1"/>
  <c r="N69" i="3" s="1" a="1"/>
  <c r="L70" i="3"/>
  <c r="M70" i="3" s="1"/>
  <c r="N70" i="3" s="1" a="1"/>
  <c r="L71" i="3"/>
  <c r="M71" i="3" s="1"/>
  <c r="N71" i="3" s="1" a="1"/>
  <c r="L72" i="3"/>
  <c r="M72" i="3" s="1"/>
  <c r="N72" i="3" s="1" a="1"/>
  <c r="L73" i="3"/>
  <c r="M73" i="3" s="1"/>
  <c r="N73" i="3" s="1" a="1"/>
  <c r="L74" i="3"/>
  <c r="M74" i="3" s="1"/>
  <c r="N74" i="3" s="1" a="1"/>
  <c r="L75" i="3"/>
  <c r="M75" i="3" s="1"/>
  <c r="N75" i="3" s="1" a="1"/>
  <c r="L76" i="3"/>
  <c r="M76" i="3" s="1"/>
  <c r="N76" i="3" s="1" a="1"/>
  <c r="L77" i="3"/>
  <c r="M77" i="3" s="1"/>
  <c r="N77" i="3" s="1" a="1"/>
  <c r="L78" i="3"/>
  <c r="M78" i="3" s="1"/>
  <c r="N78" i="3" s="1" a="1"/>
  <c r="L79" i="3"/>
  <c r="M79" i="3" s="1"/>
  <c r="N79" i="3" s="1" a="1"/>
  <c r="L80" i="3"/>
  <c r="M80" i="3" s="1"/>
  <c r="N80" i="3" s="1" a="1"/>
  <c r="L81" i="3"/>
  <c r="M81" i="3" s="1"/>
  <c r="N81" i="3" s="1" a="1"/>
  <c r="L82" i="3"/>
  <c r="M82" i="3" s="1"/>
  <c r="N82" i="3" s="1" a="1"/>
  <c r="L83" i="3"/>
  <c r="M83" i="3" s="1"/>
  <c r="N83" i="3" s="1" a="1"/>
  <c r="L84" i="3"/>
  <c r="M84" i="3" s="1"/>
  <c r="N84" i="3" s="1" a="1"/>
  <c r="L85" i="3"/>
  <c r="M85" i="3" s="1"/>
  <c r="N85" i="3" s="1" a="1"/>
  <c r="L86" i="3"/>
  <c r="M86" i="3" s="1"/>
  <c r="N86" i="3" s="1" a="1"/>
  <c r="L87" i="3"/>
  <c r="M87" i="3" s="1"/>
  <c r="N87" i="3" s="1" a="1"/>
  <c r="L88" i="3"/>
  <c r="M88" i="3" s="1"/>
  <c r="N88" i="3" s="1" a="1"/>
  <c r="L89" i="3"/>
  <c r="M89" i="3" s="1"/>
  <c r="N89" i="3" s="1" a="1"/>
  <c r="L90" i="3"/>
  <c r="M90" i="3" s="1"/>
  <c r="N90" i="3" s="1" a="1"/>
  <c r="L91" i="3"/>
  <c r="M91" i="3" s="1"/>
  <c r="N91" i="3" s="1" a="1"/>
  <c r="L92" i="3"/>
  <c r="M92" i="3" s="1"/>
  <c r="N92" i="3" s="1" a="1"/>
  <c r="L93" i="3"/>
  <c r="M93" i="3" s="1"/>
  <c r="N93" i="3" s="1" a="1"/>
  <c r="L94" i="3"/>
  <c r="M94" i="3" s="1"/>
  <c r="N94" i="3" s="1" a="1"/>
  <c r="L95" i="3"/>
  <c r="M95" i="3" s="1"/>
  <c r="N95" i="3" s="1" a="1"/>
  <c r="L96" i="3"/>
  <c r="M96" i="3" s="1"/>
  <c r="N96" i="3" s="1" a="1"/>
  <c r="L97" i="3"/>
  <c r="M97" i="3" s="1"/>
  <c r="N97" i="3" s="1" a="1"/>
  <c r="L98" i="3"/>
  <c r="M98" i="3" s="1"/>
  <c r="N98" i="3" s="1" a="1"/>
  <c r="L99" i="3"/>
  <c r="M99" i="3" s="1"/>
  <c r="N99" i="3" s="1" a="1"/>
  <c r="L100" i="3"/>
  <c r="M100" i="3" s="1"/>
  <c r="N100" i="3" s="1" a="1"/>
  <c r="L101" i="3"/>
  <c r="M101" i="3" s="1"/>
  <c r="N101" i="3" s="1" a="1"/>
  <c r="L102" i="3"/>
  <c r="M102" i="3" s="1"/>
  <c r="N102" i="3" s="1" a="1"/>
  <c r="L103" i="3"/>
  <c r="M103" i="3" s="1"/>
  <c r="N103" i="3" s="1" a="1"/>
  <c r="L104" i="3"/>
  <c r="M104" i="3" s="1"/>
  <c r="N104" i="3" s="1" a="1"/>
  <c r="L105" i="3"/>
  <c r="M105" i="3" s="1"/>
  <c r="N105" i="3" s="1" a="1"/>
  <c r="L106" i="3"/>
  <c r="M106" i="3" s="1"/>
  <c r="N106" i="3" s="1" a="1"/>
  <c r="L107" i="3"/>
  <c r="M107" i="3" s="1"/>
  <c r="N107" i="3" s="1" a="1"/>
  <c r="L108" i="3"/>
  <c r="M108" i="3" s="1"/>
  <c r="N108" i="3" s="1" a="1"/>
  <c r="L109" i="3"/>
  <c r="M109" i="3" s="1"/>
  <c r="N109" i="3" s="1" a="1"/>
  <c r="L110" i="3"/>
  <c r="M110" i="3" s="1"/>
  <c r="N110" i="3" s="1" a="1"/>
  <c r="L111" i="3"/>
  <c r="M111" i="3" s="1"/>
  <c r="N111" i="3" s="1" a="1"/>
  <c r="L112" i="3"/>
  <c r="M112" i="3" s="1"/>
  <c r="N112" i="3" s="1" a="1"/>
  <c r="L113" i="3"/>
  <c r="M113" i="3" s="1"/>
  <c r="N113" i="3" s="1" a="1"/>
  <c r="L114" i="3"/>
  <c r="M114" i="3" s="1"/>
  <c r="N114" i="3" s="1" a="1"/>
  <c r="L115" i="3"/>
  <c r="M115" i="3" s="1"/>
  <c r="N115" i="3" s="1" a="1"/>
  <c r="L116" i="3"/>
  <c r="M116" i="3" s="1"/>
  <c r="N116" i="3" s="1" a="1"/>
  <c r="L117" i="3"/>
  <c r="M117" i="3" s="1"/>
  <c r="N117" i="3" s="1" a="1"/>
  <c r="L118" i="3"/>
  <c r="M118" i="3" s="1"/>
  <c r="N118" i="3" s="1" a="1"/>
  <c r="L119" i="3"/>
  <c r="M119" i="3" s="1"/>
  <c r="N119" i="3" s="1" a="1"/>
  <c r="L120" i="3"/>
  <c r="M120" i="3" s="1"/>
  <c r="N120" i="3" s="1" a="1"/>
  <c r="L121" i="3"/>
  <c r="M121" i="3" s="1"/>
  <c r="N121" i="3" s="1" a="1"/>
  <c r="L122" i="3"/>
  <c r="M122" i="3" s="1"/>
  <c r="N122" i="3" s="1" a="1"/>
  <c r="L123" i="3"/>
  <c r="M123" i="3" s="1"/>
  <c r="N123" i="3" s="1" a="1"/>
  <c r="L124" i="3"/>
  <c r="M124" i="3" s="1"/>
  <c r="N124" i="3" s="1" a="1"/>
  <c r="L125" i="3"/>
  <c r="M125" i="3" s="1"/>
  <c r="N125" i="3" s="1" a="1"/>
  <c r="L126" i="3"/>
  <c r="M126" i="3" s="1"/>
  <c r="N126" i="3" s="1" a="1"/>
  <c r="L127" i="3"/>
  <c r="M127" i="3" s="1"/>
  <c r="N127" i="3" s="1" a="1"/>
  <c r="L128" i="3"/>
  <c r="M128" i="3" s="1"/>
  <c r="N128" i="3" s="1" a="1"/>
  <c r="L129" i="3"/>
  <c r="M129" i="3" s="1"/>
  <c r="N129" i="3" s="1" a="1"/>
  <c r="L130" i="3"/>
  <c r="M130" i="3" s="1"/>
  <c r="N130" i="3" s="1" a="1"/>
  <c r="L131" i="3"/>
  <c r="M131" i="3" s="1"/>
  <c r="N131" i="3" s="1" a="1"/>
  <c r="L132" i="3"/>
  <c r="M132" i="3" s="1"/>
  <c r="N132" i="3" s="1" a="1"/>
  <c r="L133" i="3"/>
  <c r="M133" i="3" s="1"/>
  <c r="N133" i="3" s="1" a="1"/>
  <c r="L134" i="3"/>
  <c r="M134" i="3" s="1"/>
  <c r="N134" i="3" s="1" a="1"/>
  <c r="L135" i="3"/>
  <c r="M135" i="3" s="1"/>
  <c r="N135" i="3" s="1" a="1"/>
  <c r="L136" i="3"/>
  <c r="M136" i="3" s="1"/>
  <c r="N136" i="3" s="1" a="1"/>
  <c r="L137" i="3"/>
  <c r="M137" i="3" s="1"/>
  <c r="N137" i="3" s="1" a="1"/>
  <c r="L138" i="3"/>
  <c r="M138" i="3" s="1"/>
  <c r="N138" i="3" s="1" a="1"/>
  <c r="L139" i="3"/>
  <c r="M139" i="3" s="1"/>
  <c r="N139" i="3" s="1" a="1"/>
  <c r="L140" i="3"/>
  <c r="M140" i="3" s="1"/>
  <c r="N140" i="3" s="1" a="1"/>
  <c r="L141" i="3"/>
  <c r="M141" i="3" s="1"/>
  <c r="N141" i="3" s="1" a="1"/>
  <c r="L142" i="3"/>
  <c r="M142" i="3" s="1"/>
  <c r="N142" i="3" s="1" a="1"/>
  <c r="L143" i="3"/>
  <c r="M143" i="3" s="1"/>
  <c r="N143" i="3" s="1" a="1"/>
  <c r="L144" i="3"/>
  <c r="M144" i="3" s="1"/>
  <c r="N144" i="3" s="1" a="1"/>
  <c r="L145" i="3"/>
  <c r="M145" i="3" s="1"/>
  <c r="N145" i="3" s="1" a="1"/>
  <c r="L146" i="3"/>
  <c r="M146" i="3" s="1"/>
  <c r="N146" i="3" s="1" a="1"/>
  <c r="L147" i="3"/>
  <c r="M147" i="3" s="1"/>
  <c r="N147" i="3" s="1" a="1"/>
  <c r="L148" i="3"/>
  <c r="M148" i="3" s="1"/>
  <c r="N148" i="3" s="1" a="1"/>
  <c r="L149" i="3"/>
  <c r="M149" i="3" s="1"/>
  <c r="N149" i="3" s="1" a="1"/>
  <c r="L150" i="3"/>
  <c r="M150" i="3" s="1"/>
  <c r="N150" i="3" s="1" a="1"/>
  <c r="L151" i="3"/>
  <c r="M151" i="3" s="1"/>
  <c r="N151" i="3" s="1" a="1"/>
  <c r="L152" i="3"/>
  <c r="M152" i="3" s="1"/>
  <c r="N152" i="3" s="1" a="1"/>
  <c r="L153" i="3"/>
  <c r="M153" i="3" s="1"/>
  <c r="N153" i="3" s="1" a="1"/>
  <c r="L154" i="3"/>
  <c r="M154" i="3" s="1"/>
  <c r="N154" i="3" s="1" a="1"/>
  <c r="L155" i="3"/>
  <c r="M155" i="3" s="1"/>
  <c r="N155" i="3" s="1" a="1"/>
  <c r="L156" i="3"/>
  <c r="M156" i="3" s="1"/>
  <c r="N156" i="3" s="1" a="1"/>
  <c r="L157" i="3"/>
  <c r="M157" i="3" s="1"/>
  <c r="N157" i="3" s="1" a="1"/>
  <c r="L158" i="3"/>
  <c r="M158" i="3" s="1"/>
  <c r="N158" i="3" s="1" a="1"/>
  <c r="L159" i="3"/>
  <c r="M159" i="3" s="1"/>
  <c r="N159" i="3" s="1" a="1"/>
  <c r="L160" i="3"/>
  <c r="M160" i="3" s="1"/>
  <c r="N160" i="3" s="1" a="1"/>
  <c r="L161" i="3"/>
  <c r="M161" i="3" s="1"/>
  <c r="N161" i="3" s="1" a="1"/>
  <c r="L162" i="3"/>
  <c r="M162" i="3" s="1"/>
  <c r="N162" i="3" s="1" a="1"/>
  <c r="L163" i="3"/>
  <c r="M163" i="3" s="1"/>
  <c r="N163" i="3" s="1" a="1"/>
  <c r="L164" i="3"/>
  <c r="M164" i="3" s="1"/>
  <c r="N164" i="3" s="1" a="1"/>
  <c r="L165" i="3"/>
  <c r="M165" i="3" s="1"/>
  <c r="N165" i="3" s="1" a="1"/>
  <c r="L166" i="3"/>
  <c r="M166" i="3" s="1"/>
  <c r="N166" i="3" s="1" a="1"/>
  <c r="L167" i="3"/>
  <c r="M167" i="3" s="1"/>
  <c r="N167" i="3" s="1" a="1"/>
  <c r="L168" i="3"/>
  <c r="M168" i="3" s="1"/>
  <c r="N168" i="3" s="1" a="1"/>
  <c r="L169" i="3"/>
  <c r="M169" i="3" s="1"/>
  <c r="N169" i="3" s="1" a="1"/>
  <c r="L170" i="3"/>
  <c r="M170" i="3" s="1"/>
  <c r="N170" i="3" s="1" a="1"/>
  <c r="L171" i="3"/>
  <c r="M171" i="3" s="1"/>
  <c r="N171" i="3" s="1" a="1"/>
  <c r="L172" i="3"/>
  <c r="M172" i="3" s="1"/>
  <c r="N172" i="3" s="1" a="1"/>
  <c r="L173" i="3"/>
  <c r="M173" i="3" s="1"/>
  <c r="N173" i="3" s="1" a="1"/>
  <c r="L174" i="3"/>
  <c r="M174" i="3" s="1"/>
  <c r="N174" i="3" s="1" a="1"/>
  <c r="L175" i="3"/>
  <c r="M175" i="3" s="1"/>
  <c r="N175" i="3" s="1" a="1"/>
  <c r="L176" i="3"/>
  <c r="M176" i="3" s="1"/>
  <c r="N176" i="3" s="1" a="1"/>
  <c r="L177" i="3"/>
  <c r="M177" i="3" s="1"/>
  <c r="N177" i="3" s="1" a="1"/>
  <c r="L178" i="3"/>
  <c r="M178" i="3" s="1"/>
  <c r="N178" i="3" s="1" a="1"/>
  <c r="L179" i="3"/>
  <c r="M179" i="3" s="1"/>
  <c r="N179" i="3" s="1" a="1"/>
  <c r="L180" i="3"/>
  <c r="M180" i="3" s="1"/>
  <c r="N180" i="3" s="1" a="1"/>
  <c r="L181" i="3"/>
  <c r="M181" i="3" s="1"/>
  <c r="N181" i="3" s="1" a="1"/>
  <c r="L182" i="3"/>
  <c r="M182" i="3" s="1"/>
  <c r="N182" i="3" s="1" a="1"/>
  <c r="L183" i="3"/>
  <c r="M183" i="3" s="1"/>
  <c r="N183" i="3" s="1" a="1"/>
  <c r="L184" i="3"/>
  <c r="M184" i="3" s="1"/>
  <c r="N184" i="3" s="1" a="1"/>
  <c r="L185" i="3"/>
  <c r="M185" i="3" s="1"/>
  <c r="N185" i="3" s="1" a="1"/>
  <c r="L186" i="3"/>
  <c r="M186" i="3" s="1"/>
  <c r="N186" i="3" s="1" a="1"/>
  <c r="L187" i="3"/>
  <c r="M187" i="3" s="1"/>
  <c r="N187" i="3" s="1" a="1"/>
  <c r="L188" i="3"/>
  <c r="M188" i="3" s="1"/>
  <c r="N188" i="3" s="1" a="1"/>
  <c r="L189" i="3"/>
  <c r="M189" i="3" s="1"/>
  <c r="N189" i="3" s="1" a="1"/>
  <c r="L190" i="3"/>
  <c r="M190" i="3" s="1"/>
  <c r="N190" i="3" s="1" a="1"/>
  <c r="L191" i="3"/>
  <c r="M191" i="3" s="1"/>
  <c r="N191" i="3" s="1" a="1"/>
  <c r="L192" i="3"/>
  <c r="M192" i="3" s="1"/>
  <c r="N192" i="3" s="1" a="1"/>
  <c r="L193" i="3"/>
  <c r="M193" i="3" s="1"/>
  <c r="N193" i="3" s="1" a="1"/>
  <c r="L194" i="3"/>
  <c r="M194" i="3" s="1"/>
  <c r="N194" i="3" s="1" a="1"/>
  <c r="L195" i="3"/>
  <c r="M195" i="3" s="1"/>
  <c r="N195" i="3" s="1" a="1"/>
  <c r="L196" i="3"/>
  <c r="M196" i="3" s="1"/>
  <c r="N196" i="3" s="1" a="1"/>
  <c r="L197" i="3"/>
  <c r="M197" i="3" s="1"/>
  <c r="N197" i="3" s="1" a="1"/>
  <c r="L198" i="3"/>
  <c r="M198" i="3" s="1"/>
  <c r="N198" i="3" s="1" a="1"/>
  <c r="L199" i="3"/>
  <c r="M199" i="3" s="1"/>
  <c r="N199" i="3" s="1" a="1"/>
  <c r="L200" i="3"/>
  <c r="M200" i="3" s="1"/>
  <c r="N200" i="3" s="1" a="1"/>
  <c r="L201" i="3"/>
  <c r="M201" i="3" s="1"/>
  <c r="N201" i="3" s="1" a="1"/>
  <c r="L202" i="3"/>
  <c r="M202" i="3" s="1"/>
  <c r="N202" i="3" s="1" a="1"/>
  <c r="L203" i="3"/>
  <c r="M203" i="3" s="1"/>
  <c r="N203" i="3" s="1" a="1"/>
  <c r="L204" i="3"/>
  <c r="M204" i="3" s="1"/>
  <c r="N204" i="3" s="1" a="1"/>
  <c r="L205" i="3"/>
  <c r="M205" i="3" s="1"/>
  <c r="N205" i="3" s="1" a="1"/>
  <c r="L206" i="3"/>
  <c r="M206" i="3" s="1"/>
  <c r="N206" i="3" s="1" a="1"/>
  <c r="L207" i="3"/>
  <c r="M207" i="3" s="1"/>
  <c r="N207" i="3" s="1" a="1"/>
  <c r="L208" i="3"/>
  <c r="M208" i="3" s="1"/>
  <c r="N208" i="3" s="1" a="1"/>
  <c r="L209" i="3"/>
  <c r="M209" i="3" s="1"/>
  <c r="N209" i="3" s="1" a="1"/>
  <c r="L210" i="3"/>
  <c r="M210" i="3" s="1"/>
  <c r="N210" i="3" s="1" a="1"/>
  <c r="L211" i="3"/>
  <c r="M211" i="3" s="1"/>
  <c r="N211" i="3" s="1" a="1"/>
  <c r="L212" i="3"/>
  <c r="M212" i="3" s="1"/>
  <c r="N212" i="3" s="1" a="1"/>
  <c r="L213" i="3"/>
  <c r="M213" i="3" s="1"/>
  <c r="N213" i="3" s="1" a="1"/>
  <c r="L214" i="3"/>
  <c r="M214" i="3" s="1"/>
  <c r="N214" i="3" s="1" a="1"/>
  <c r="L215" i="3"/>
  <c r="M215" i="3" s="1"/>
  <c r="N215" i="3" s="1" a="1"/>
  <c r="L216" i="3"/>
  <c r="M216" i="3" s="1"/>
  <c r="N216" i="3" s="1" a="1"/>
  <c r="L217" i="3"/>
  <c r="M217" i="3" s="1"/>
  <c r="N217" i="3" s="1" a="1"/>
  <c r="L218" i="3"/>
  <c r="M218" i="3" s="1"/>
  <c r="N218" i="3" s="1" a="1"/>
  <c r="L219" i="3"/>
  <c r="M219" i="3" s="1"/>
  <c r="N219" i="3" s="1" a="1"/>
  <c r="L220" i="3"/>
  <c r="M220" i="3" s="1"/>
  <c r="N220" i="3" s="1" a="1"/>
  <c r="L221" i="3"/>
  <c r="M221" i="3" s="1"/>
  <c r="N221" i="3" s="1" a="1"/>
  <c r="L222" i="3"/>
  <c r="M222" i="3" s="1"/>
  <c r="N222" i="3" s="1" a="1"/>
  <c r="L223" i="3"/>
  <c r="M223" i="3" s="1"/>
  <c r="N223" i="3" s="1" a="1"/>
  <c r="L224" i="3"/>
  <c r="M224" i="3" s="1"/>
  <c r="N224" i="3" s="1" a="1"/>
  <c r="L225" i="3"/>
  <c r="M225" i="3" s="1"/>
  <c r="N225" i="3" s="1" a="1"/>
  <c r="L226" i="3"/>
  <c r="M226" i="3" s="1"/>
  <c r="N226" i="3" s="1" a="1"/>
  <c r="L227" i="3"/>
  <c r="M227" i="3" s="1"/>
  <c r="N227" i="3" s="1" a="1"/>
  <c r="L228" i="3"/>
  <c r="M228" i="3" s="1"/>
  <c r="N228" i="3" s="1" a="1"/>
  <c r="L229" i="3"/>
  <c r="M229" i="3" s="1"/>
  <c r="N229" i="3" s="1" a="1"/>
  <c r="L230" i="3"/>
  <c r="M230" i="3" s="1"/>
  <c r="N230" i="3" s="1" a="1"/>
  <c r="L231" i="3"/>
  <c r="M231" i="3" s="1"/>
  <c r="N231" i="3" s="1" a="1"/>
  <c r="L232" i="3"/>
  <c r="M232" i="3" s="1"/>
  <c r="N232" i="3" s="1" a="1"/>
  <c r="L233" i="3"/>
  <c r="M233" i="3" s="1"/>
  <c r="N233" i="3" s="1" a="1"/>
  <c r="L234" i="3"/>
  <c r="M234" i="3" s="1"/>
  <c r="N234" i="3" s="1" a="1"/>
  <c r="L235" i="3"/>
  <c r="M235" i="3" s="1"/>
  <c r="N235" i="3" s="1" a="1"/>
  <c r="L236" i="3"/>
  <c r="M236" i="3" s="1"/>
  <c r="N236" i="3" s="1" a="1"/>
  <c r="L237" i="3"/>
  <c r="M237" i="3" s="1"/>
  <c r="N237" i="3" s="1" a="1"/>
  <c r="L238" i="3"/>
  <c r="M238" i="3" s="1"/>
  <c r="N238" i="3" s="1" a="1"/>
  <c r="L239" i="3"/>
  <c r="M239" i="3" s="1"/>
  <c r="N239" i="3" s="1" a="1"/>
  <c r="L240" i="3"/>
  <c r="M240" i="3" s="1"/>
  <c r="N240" i="3" s="1" a="1"/>
  <c r="L241" i="3"/>
  <c r="M241" i="3" s="1"/>
  <c r="N241" i="3" s="1" a="1"/>
  <c r="L242" i="3"/>
  <c r="M242" i="3" s="1"/>
  <c r="N242" i="3" s="1" a="1"/>
  <c r="L243" i="3"/>
  <c r="M243" i="3" s="1"/>
  <c r="N243" i="3" s="1" a="1"/>
  <c r="L244" i="3"/>
  <c r="M244" i="3" s="1"/>
  <c r="N244" i="3" s="1" a="1"/>
  <c r="L245" i="3"/>
  <c r="M245" i="3" s="1"/>
  <c r="N245" i="3" s="1" a="1"/>
  <c r="L246" i="3"/>
  <c r="M246" i="3" s="1"/>
  <c r="N246" i="3" s="1" a="1"/>
  <c r="L247" i="3"/>
  <c r="M247" i="3" s="1"/>
  <c r="N247" i="3" s="1" a="1"/>
  <c r="L248" i="3"/>
  <c r="M248" i="3" s="1"/>
  <c r="N248" i="3" s="1" a="1"/>
  <c r="L249" i="3"/>
  <c r="M249" i="3" s="1"/>
  <c r="N249" i="3" s="1" a="1"/>
  <c r="L250" i="3"/>
  <c r="M250" i="3" s="1"/>
  <c r="N250" i="3" s="1" a="1"/>
  <c r="L251" i="3"/>
  <c r="M251" i="3" s="1"/>
  <c r="N251" i="3" s="1" a="1"/>
  <c r="L252" i="3"/>
  <c r="M252" i="3" s="1"/>
  <c r="N252" i="3" s="1" a="1"/>
  <c r="L253" i="3"/>
  <c r="M253" i="3" s="1"/>
  <c r="N253" i="3" s="1" a="1"/>
  <c r="L254" i="3"/>
  <c r="M254" i="3" s="1"/>
  <c r="N254" i="3" s="1" a="1"/>
  <c r="L255" i="3"/>
  <c r="M255" i="3" s="1"/>
  <c r="N255" i="3" s="1" a="1"/>
  <c r="L256" i="3"/>
  <c r="M256" i="3" s="1"/>
  <c r="N256" i="3" s="1" a="1"/>
  <c r="L257" i="3"/>
  <c r="M257" i="3" s="1"/>
  <c r="N257" i="3" s="1" a="1"/>
  <c r="L258" i="3"/>
  <c r="M258" i="3" s="1"/>
  <c r="N258" i="3" s="1" a="1"/>
  <c r="L259" i="3"/>
  <c r="M259" i="3" s="1"/>
  <c r="N259" i="3" s="1" a="1"/>
  <c r="L260" i="3"/>
  <c r="M260" i="3" s="1"/>
  <c r="N260" i="3" s="1" a="1"/>
  <c r="L261" i="3"/>
  <c r="M261" i="3" s="1"/>
  <c r="N261" i="3" s="1" a="1"/>
  <c r="L262" i="3"/>
  <c r="M262" i="3" s="1"/>
  <c r="N262" i="3" s="1" a="1"/>
  <c r="L263" i="3"/>
  <c r="M263" i="3" s="1"/>
  <c r="N263" i="3" s="1" a="1"/>
  <c r="L264" i="3"/>
  <c r="M264" i="3" s="1"/>
  <c r="N264" i="3" s="1" a="1"/>
  <c r="L265" i="3"/>
  <c r="M265" i="3" s="1"/>
  <c r="N265" i="3" s="1" a="1"/>
  <c r="L266" i="3"/>
  <c r="M266" i="3" s="1"/>
  <c r="N266" i="3" s="1" a="1"/>
  <c r="L267" i="3"/>
  <c r="M267" i="3" s="1"/>
  <c r="N267" i="3" s="1" a="1"/>
  <c r="L268" i="3"/>
  <c r="M268" i="3" s="1"/>
  <c r="N268" i="3" s="1" a="1"/>
  <c r="L269" i="3"/>
  <c r="M269" i="3" s="1"/>
  <c r="N269" i="3" s="1" a="1"/>
  <c r="L270" i="3"/>
  <c r="M270" i="3" s="1"/>
  <c r="N270" i="3" s="1" a="1"/>
  <c r="L271" i="3"/>
  <c r="M271" i="3" s="1"/>
  <c r="N271" i="3" s="1" a="1"/>
  <c r="L272" i="3"/>
  <c r="M272" i="3" s="1"/>
  <c r="N272" i="3" s="1" a="1"/>
  <c r="L273" i="3"/>
  <c r="M273" i="3" s="1"/>
  <c r="N273" i="3" s="1" a="1"/>
  <c r="L274" i="3"/>
  <c r="M274" i="3" s="1"/>
  <c r="N274" i="3" s="1" a="1"/>
  <c r="L275" i="3"/>
  <c r="M275" i="3" s="1"/>
  <c r="N275" i="3" s="1" a="1"/>
  <c r="L276" i="3"/>
  <c r="M276" i="3" s="1"/>
  <c r="N276" i="3" s="1" a="1"/>
  <c r="L277" i="3"/>
  <c r="M277" i="3" s="1"/>
  <c r="N277" i="3" s="1" a="1"/>
  <c r="L278" i="3"/>
  <c r="M278" i="3" s="1"/>
  <c r="N278" i="3" s="1" a="1"/>
  <c r="L279" i="3"/>
  <c r="M279" i="3" s="1"/>
  <c r="N279" i="3" s="1" a="1"/>
  <c r="L280" i="3"/>
  <c r="M280" i="3" s="1"/>
  <c r="N280" i="3" s="1" a="1"/>
  <c r="L281" i="3"/>
  <c r="M281" i="3" s="1"/>
  <c r="N281" i="3" s="1" a="1"/>
  <c r="L282" i="3"/>
  <c r="M282" i="3" s="1"/>
  <c r="N282" i="3" s="1" a="1"/>
  <c r="L283" i="3"/>
  <c r="M283" i="3" s="1"/>
  <c r="N283" i="3" s="1" a="1"/>
  <c r="L284" i="3"/>
  <c r="M284" i="3" s="1"/>
  <c r="N284" i="3" s="1" a="1"/>
  <c r="L285" i="3"/>
  <c r="M285" i="3" s="1"/>
  <c r="N285" i="3" s="1" a="1"/>
  <c r="L286" i="3"/>
  <c r="M286" i="3" s="1"/>
  <c r="N286" i="3" s="1" a="1"/>
  <c r="L287" i="3"/>
  <c r="M287" i="3" s="1"/>
  <c r="N287" i="3" s="1" a="1"/>
  <c r="L288" i="3"/>
  <c r="M288" i="3" s="1"/>
  <c r="N288" i="3" s="1" a="1"/>
  <c r="L289" i="3"/>
  <c r="M289" i="3" s="1"/>
  <c r="N289" i="3" s="1" a="1"/>
  <c r="L290" i="3"/>
  <c r="M290" i="3" s="1"/>
  <c r="N290" i="3" s="1" a="1"/>
  <c r="L291" i="3"/>
  <c r="M291" i="3" s="1"/>
  <c r="N291" i="3" s="1" a="1"/>
  <c r="L292" i="3"/>
  <c r="M292" i="3" s="1"/>
  <c r="N292" i="3" s="1" a="1"/>
  <c r="L293" i="3"/>
  <c r="M293" i="3" s="1"/>
  <c r="N293" i="3" s="1" a="1"/>
  <c r="L294" i="3"/>
  <c r="M294" i="3" s="1"/>
  <c r="N294" i="3" s="1" a="1"/>
  <c r="L295" i="3"/>
  <c r="M295" i="3" s="1"/>
  <c r="N295" i="3" s="1" a="1"/>
  <c r="L296" i="3"/>
  <c r="M296" i="3" s="1"/>
  <c r="N296" i="3" s="1" a="1"/>
  <c r="L297" i="3"/>
  <c r="M297" i="3" s="1"/>
  <c r="N297" i="3" s="1" a="1"/>
  <c r="L298" i="3"/>
  <c r="M298" i="3" s="1"/>
  <c r="N298" i="3" s="1" a="1"/>
  <c r="L299" i="3"/>
  <c r="M299" i="3" s="1"/>
  <c r="N299" i="3" s="1" a="1"/>
  <c r="L300" i="3"/>
  <c r="M300" i="3" s="1"/>
  <c r="N300" i="3" s="1" a="1"/>
  <c r="L301" i="3"/>
  <c r="M301" i="3" s="1"/>
  <c r="N301" i="3" s="1" a="1"/>
  <c r="L302" i="3"/>
  <c r="M302" i="3" s="1"/>
  <c r="N302" i="3" s="1" a="1"/>
  <c r="L303" i="3"/>
  <c r="M303" i="3" s="1"/>
  <c r="N303" i="3" s="1" a="1"/>
  <c r="L304" i="3"/>
  <c r="M304" i="3" s="1"/>
  <c r="N304" i="3" s="1" a="1"/>
  <c r="L305" i="3"/>
  <c r="M305" i="3" s="1"/>
  <c r="N305" i="3" s="1" a="1"/>
  <c r="L306" i="3"/>
  <c r="M306" i="3" s="1"/>
  <c r="N306" i="3" s="1" a="1"/>
  <c r="L307" i="3"/>
  <c r="M307" i="3" s="1"/>
  <c r="N307" i="3" s="1" a="1"/>
  <c r="L308" i="3"/>
  <c r="M308" i="3" s="1"/>
  <c r="N308" i="3" s="1" a="1"/>
  <c r="L309" i="3"/>
  <c r="M309" i="3" s="1"/>
  <c r="N309" i="3" s="1" a="1"/>
  <c r="L310" i="3"/>
  <c r="M310" i="3" s="1"/>
  <c r="N310" i="3" s="1" a="1"/>
  <c r="L311" i="3"/>
  <c r="M311" i="3" s="1"/>
  <c r="N311" i="3" s="1" a="1"/>
  <c r="L312" i="3"/>
  <c r="M312" i="3" s="1"/>
  <c r="N312" i="3" s="1" a="1"/>
  <c r="L313" i="3"/>
  <c r="M313" i="3" s="1"/>
  <c r="N313" i="3" s="1" a="1"/>
  <c r="L314" i="3"/>
  <c r="M314" i="3" s="1"/>
  <c r="N314" i="3" s="1" a="1"/>
  <c r="L315" i="3"/>
  <c r="M315" i="3" s="1"/>
  <c r="N315" i="3" s="1" a="1"/>
  <c r="L316" i="3"/>
  <c r="M316" i="3" s="1"/>
  <c r="N316" i="3" s="1" a="1"/>
  <c r="L317" i="3"/>
  <c r="M317" i="3" s="1"/>
  <c r="N317" i="3" s="1" a="1"/>
  <c r="L318" i="3"/>
  <c r="M318" i="3" s="1"/>
  <c r="N318" i="3" s="1" a="1"/>
  <c r="L319" i="3"/>
  <c r="M319" i="3" s="1"/>
  <c r="N319" i="3" s="1" a="1"/>
  <c r="L320" i="3"/>
  <c r="M320" i="3" s="1"/>
  <c r="N320" i="3" s="1" a="1"/>
  <c r="L321" i="3"/>
  <c r="M321" i="3" s="1"/>
  <c r="N321" i="3" s="1" a="1"/>
  <c r="L322" i="3"/>
  <c r="M322" i="3" s="1"/>
  <c r="N322" i="3" s="1" a="1"/>
  <c r="L323" i="3"/>
  <c r="M323" i="3" s="1"/>
  <c r="N323" i="3" s="1" a="1"/>
  <c r="L324" i="3"/>
  <c r="M324" i="3" s="1"/>
  <c r="N324" i="3" s="1" a="1"/>
  <c r="L325" i="3"/>
  <c r="M325" i="3" s="1"/>
  <c r="N325" i="3" s="1" a="1"/>
  <c r="L326" i="3"/>
  <c r="M326" i="3" s="1"/>
  <c r="N326" i="3" s="1" a="1"/>
  <c r="L327" i="3"/>
  <c r="M327" i="3" s="1"/>
  <c r="N327" i="3" s="1" a="1"/>
  <c r="L328" i="3"/>
  <c r="M328" i="3" s="1"/>
  <c r="N328" i="3" s="1" a="1"/>
  <c r="L329" i="3"/>
  <c r="M329" i="3" s="1"/>
  <c r="N329" i="3" s="1" a="1"/>
  <c r="L330" i="3"/>
  <c r="M330" i="3" s="1"/>
  <c r="N330" i="3" s="1" a="1"/>
  <c r="L331" i="3"/>
  <c r="M331" i="3" s="1"/>
  <c r="N331" i="3" s="1" a="1"/>
  <c r="L332" i="3"/>
  <c r="M332" i="3" s="1"/>
  <c r="N332" i="3" s="1" a="1"/>
  <c r="L333" i="3"/>
  <c r="M333" i="3" s="1"/>
  <c r="N333" i="3" s="1" a="1"/>
  <c r="L334" i="3"/>
  <c r="M334" i="3" s="1"/>
  <c r="N334" i="3" s="1" a="1"/>
  <c r="L335" i="3"/>
  <c r="M335" i="3" s="1"/>
  <c r="N335" i="3" s="1" a="1"/>
  <c r="L336" i="3"/>
  <c r="M336" i="3" s="1"/>
  <c r="N336" i="3" s="1" a="1"/>
  <c r="L337" i="3"/>
  <c r="M337" i="3" s="1"/>
  <c r="N337" i="3" s="1" a="1"/>
  <c r="L338" i="3"/>
  <c r="M338" i="3" s="1"/>
  <c r="N338" i="3" s="1" a="1"/>
  <c r="L339" i="3"/>
  <c r="M339" i="3" s="1"/>
  <c r="N339" i="3" s="1" a="1"/>
  <c r="L340" i="3"/>
  <c r="M340" i="3" s="1"/>
  <c r="N340" i="3" s="1" a="1"/>
  <c r="L341" i="3"/>
  <c r="M341" i="3" s="1"/>
  <c r="N341" i="3" s="1" a="1"/>
  <c r="L342" i="3"/>
  <c r="M342" i="3" s="1"/>
  <c r="N342" i="3" s="1" a="1"/>
  <c r="L343" i="3"/>
  <c r="M343" i="3" s="1"/>
  <c r="N343" i="3" s="1" a="1"/>
  <c r="L344" i="3"/>
  <c r="M344" i="3" s="1"/>
  <c r="N344" i="3" s="1" a="1"/>
  <c r="L345" i="3"/>
  <c r="M345" i="3" s="1"/>
  <c r="N345" i="3" s="1" a="1"/>
  <c r="L346" i="3"/>
  <c r="M346" i="3" s="1"/>
  <c r="N346" i="3" s="1" a="1"/>
  <c r="L347" i="3"/>
  <c r="M347" i="3" s="1"/>
  <c r="N347" i="3" s="1" a="1"/>
  <c r="L348" i="3"/>
  <c r="M348" i="3" s="1"/>
  <c r="N348" i="3" s="1" a="1"/>
  <c r="L349" i="3"/>
  <c r="M349" i="3" s="1"/>
  <c r="N349" i="3" s="1" a="1"/>
  <c r="L350" i="3"/>
  <c r="M350" i="3" s="1"/>
  <c r="N350" i="3" s="1" a="1"/>
  <c r="L351" i="3"/>
  <c r="M351" i="3" s="1"/>
  <c r="N351" i="3" s="1" a="1"/>
  <c r="L352" i="3"/>
  <c r="M352" i="3" s="1"/>
  <c r="N352" i="3" s="1" a="1"/>
  <c r="L353" i="3"/>
  <c r="M353" i="3" s="1"/>
  <c r="N353" i="3" s="1" a="1"/>
  <c r="L354" i="3"/>
  <c r="M354" i="3" s="1"/>
  <c r="N354" i="3" s="1" a="1"/>
  <c r="L355" i="3"/>
  <c r="M355" i="3" s="1"/>
  <c r="N355" i="3" s="1" a="1"/>
  <c r="L356" i="3"/>
  <c r="M356" i="3" s="1"/>
  <c r="N356" i="3" s="1" a="1"/>
  <c r="L357" i="3"/>
  <c r="M357" i="3" s="1"/>
  <c r="N357" i="3" s="1" a="1"/>
  <c r="L358" i="3"/>
  <c r="M358" i="3" s="1"/>
  <c r="N358" i="3" s="1" a="1"/>
  <c r="L359" i="3"/>
  <c r="M359" i="3" s="1"/>
  <c r="N359" i="3" s="1" a="1"/>
  <c r="L360" i="3"/>
  <c r="M360" i="3" s="1"/>
  <c r="N360" i="3" s="1" a="1"/>
  <c r="L361" i="3"/>
  <c r="M361" i="3" s="1"/>
  <c r="N361" i="3" s="1" a="1"/>
  <c r="L362" i="3"/>
  <c r="M362" i="3" s="1"/>
  <c r="N362" i="3" s="1" a="1"/>
  <c r="L363" i="3"/>
  <c r="M363" i="3" s="1"/>
  <c r="N363" i="3" s="1" a="1"/>
  <c r="L364" i="3"/>
  <c r="M364" i="3" s="1"/>
  <c r="N364" i="3" s="1" a="1"/>
  <c r="L365" i="3"/>
  <c r="M365" i="3" s="1"/>
  <c r="N365" i="3" s="1" a="1"/>
  <c r="L366" i="3"/>
  <c r="M366" i="3" s="1"/>
  <c r="N366" i="3" s="1" a="1"/>
  <c r="L367" i="3"/>
  <c r="M367" i="3" s="1"/>
  <c r="N367" i="3" s="1" a="1"/>
  <c r="L368" i="3"/>
  <c r="M368" i="3" s="1"/>
  <c r="N368" i="3" s="1" a="1"/>
  <c r="L369" i="3"/>
  <c r="M369" i="3" s="1"/>
  <c r="N369" i="3" s="1" a="1"/>
  <c r="L370" i="3"/>
  <c r="M370" i="3" s="1"/>
  <c r="N370" i="3" s="1" a="1"/>
  <c r="L371" i="3"/>
  <c r="M371" i="3" s="1"/>
  <c r="N371" i="3" s="1" a="1"/>
  <c r="L372" i="3"/>
  <c r="M372" i="3" s="1"/>
  <c r="N372" i="3" s="1" a="1"/>
  <c r="L373" i="3"/>
  <c r="M373" i="3" s="1"/>
  <c r="N373" i="3" s="1" a="1"/>
  <c r="L374" i="3"/>
  <c r="M374" i="3" s="1"/>
  <c r="N374" i="3" s="1" a="1"/>
  <c r="L375" i="3"/>
  <c r="M375" i="3" s="1"/>
  <c r="N375" i="3" s="1" a="1"/>
  <c r="L376" i="3"/>
  <c r="M376" i="3" s="1"/>
  <c r="N376" i="3" s="1" a="1"/>
  <c r="L377" i="3"/>
  <c r="M377" i="3" s="1"/>
  <c r="N377" i="3" s="1" a="1"/>
  <c r="L378" i="3"/>
  <c r="M378" i="3" s="1"/>
  <c r="N378" i="3" s="1" a="1"/>
  <c r="L379" i="3"/>
  <c r="M379" i="3" s="1"/>
  <c r="N379" i="3" s="1" a="1"/>
  <c r="L380" i="3"/>
  <c r="M380" i="3" s="1"/>
  <c r="N380" i="3" s="1" a="1"/>
  <c r="L381" i="3"/>
  <c r="M381" i="3" s="1"/>
  <c r="N381" i="3" s="1" a="1"/>
  <c r="L382" i="3"/>
  <c r="M382" i="3" s="1"/>
  <c r="N382" i="3" s="1" a="1"/>
  <c r="L383" i="3"/>
  <c r="M383" i="3" s="1"/>
  <c r="N383" i="3" s="1" a="1"/>
  <c r="L384" i="3"/>
  <c r="M384" i="3" s="1"/>
  <c r="N384" i="3" s="1" a="1"/>
  <c r="L385" i="3"/>
  <c r="M385" i="3" s="1"/>
  <c r="N385" i="3" s="1" a="1"/>
  <c r="L386" i="3"/>
  <c r="M386" i="3" s="1"/>
  <c r="N386" i="3" s="1" a="1"/>
  <c r="L387" i="3"/>
  <c r="M387" i="3" s="1"/>
  <c r="N387" i="3" s="1" a="1"/>
  <c r="L388" i="3"/>
  <c r="M388" i="3" s="1"/>
  <c r="N388" i="3" s="1" a="1"/>
  <c r="L389" i="3"/>
  <c r="M389" i="3" s="1"/>
  <c r="N389" i="3" s="1" a="1"/>
  <c r="L390" i="3"/>
  <c r="M390" i="3" s="1"/>
  <c r="N390" i="3" s="1" a="1"/>
  <c r="L391" i="3"/>
  <c r="M391" i="3" s="1"/>
  <c r="N391" i="3" s="1" a="1"/>
  <c r="L392" i="3"/>
  <c r="M392" i="3" s="1"/>
  <c r="N392" i="3" s="1" a="1"/>
  <c r="L393" i="3"/>
  <c r="M393" i="3" s="1"/>
  <c r="N393" i="3" s="1" a="1"/>
  <c r="L394" i="3"/>
  <c r="M394" i="3" s="1"/>
  <c r="N394" i="3" s="1" a="1"/>
  <c r="L395" i="3"/>
  <c r="M395" i="3" s="1"/>
  <c r="N395" i="3" s="1" a="1"/>
  <c r="L396" i="3"/>
  <c r="M396" i="3" s="1"/>
  <c r="N396" i="3" s="1" a="1"/>
  <c r="L397" i="3"/>
  <c r="M397" i="3" s="1"/>
  <c r="N397" i="3" s="1" a="1"/>
  <c r="L398" i="3"/>
  <c r="M398" i="3" s="1"/>
  <c r="N398" i="3" s="1" a="1"/>
  <c r="L399" i="3"/>
  <c r="M399" i="3" s="1"/>
  <c r="N399" i="3" s="1" a="1"/>
  <c r="L400" i="3"/>
  <c r="M400" i="3" s="1"/>
  <c r="N400" i="3" s="1" a="1"/>
  <c r="L401" i="3"/>
  <c r="M401" i="3" s="1"/>
  <c r="N401" i="3" s="1" a="1"/>
  <c r="L402" i="3"/>
  <c r="M402" i="3" s="1"/>
  <c r="N402" i="3" s="1" a="1"/>
  <c r="L403" i="3"/>
  <c r="M403" i="3" s="1"/>
  <c r="N403" i="3" s="1" a="1"/>
  <c r="L404" i="3"/>
  <c r="M404" i="3" s="1"/>
  <c r="N404" i="3" s="1" a="1"/>
  <c r="L405" i="3"/>
  <c r="M405" i="3" s="1"/>
  <c r="N405" i="3" s="1" a="1"/>
  <c r="L406" i="3"/>
  <c r="M406" i="3" s="1"/>
  <c r="N406" i="3" s="1" a="1"/>
  <c r="L407" i="3"/>
  <c r="M407" i="3" s="1"/>
  <c r="N407" i="3" s="1" a="1"/>
  <c r="L408" i="3"/>
  <c r="M408" i="3" s="1"/>
  <c r="N408" i="3" s="1" a="1"/>
  <c r="L409" i="3"/>
  <c r="M409" i="3" s="1"/>
  <c r="N409" i="3" s="1" a="1"/>
  <c r="L410" i="3"/>
  <c r="M410" i="3" s="1"/>
  <c r="N410" i="3" s="1" a="1"/>
  <c r="L411" i="3"/>
  <c r="M411" i="3" s="1"/>
  <c r="N411" i="3" s="1" a="1"/>
  <c r="L412" i="3"/>
  <c r="M412" i="3" s="1"/>
  <c r="N412" i="3" s="1" a="1"/>
  <c r="L413" i="3"/>
  <c r="M413" i="3" s="1"/>
  <c r="N413" i="3" s="1" a="1"/>
  <c r="L414" i="3"/>
  <c r="M414" i="3" s="1"/>
  <c r="N414" i="3" s="1" a="1"/>
  <c r="L415" i="3"/>
  <c r="M415" i="3" s="1"/>
  <c r="N415" i="3" s="1" a="1"/>
  <c r="L416" i="3"/>
  <c r="M416" i="3" s="1"/>
  <c r="N416" i="3" s="1" a="1"/>
  <c r="L417" i="3"/>
  <c r="M417" i="3" s="1"/>
  <c r="N417" i="3" s="1" a="1"/>
  <c r="L418" i="3"/>
  <c r="M418" i="3" s="1"/>
  <c r="N418" i="3" s="1" a="1"/>
  <c r="L419" i="3"/>
  <c r="M419" i="3" s="1"/>
  <c r="N419" i="3" s="1" a="1"/>
  <c r="L420" i="3"/>
  <c r="M420" i="3" s="1"/>
  <c r="N420" i="3" s="1" a="1"/>
  <c r="L421" i="3"/>
  <c r="M421" i="3" s="1"/>
  <c r="N421" i="3" s="1" a="1"/>
  <c r="L422" i="3"/>
  <c r="M422" i="3" s="1"/>
  <c r="N422" i="3" s="1" a="1"/>
  <c r="L423" i="3"/>
  <c r="M423" i="3" s="1"/>
  <c r="N423" i="3" s="1" a="1"/>
  <c r="L424" i="3"/>
  <c r="M424" i="3" s="1"/>
  <c r="N424" i="3" s="1" a="1"/>
  <c r="L425" i="3"/>
  <c r="M425" i="3" s="1"/>
  <c r="N425" i="3" s="1" a="1"/>
  <c r="L426" i="3"/>
  <c r="M426" i="3" s="1"/>
  <c r="N426" i="3" s="1" a="1"/>
  <c r="L427" i="3"/>
  <c r="M427" i="3" s="1"/>
  <c r="N427" i="3" s="1" a="1"/>
  <c r="L428" i="3"/>
  <c r="M428" i="3" s="1"/>
  <c r="N428" i="3" s="1" a="1"/>
  <c r="L429" i="3"/>
  <c r="M429" i="3" s="1"/>
  <c r="N429" i="3" s="1" a="1"/>
  <c r="L430" i="3"/>
  <c r="M430" i="3" s="1"/>
  <c r="N430" i="3" s="1" a="1"/>
  <c r="L431" i="3"/>
  <c r="M431" i="3" s="1"/>
  <c r="N431" i="3" s="1" a="1"/>
  <c r="L432" i="3"/>
  <c r="M432" i="3" s="1"/>
  <c r="N432" i="3" s="1" a="1"/>
  <c r="L433" i="3"/>
  <c r="M433" i="3" s="1"/>
  <c r="N433" i="3" s="1" a="1"/>
  <c r="L434" i="3"/>
  <c r="M434" i="3" s="1"/>
  <c r="N434" i="3" s="1" a="1"/>
  <c r="L435" i="3"/>
  <c r="M435" i="3" s="1"/>
  <c r="N435" i="3" s="1" a="1"/>
  <c r="L436" i="3"/>
  <c r="M436" i="3" s="1"/>
  <c r="N436" i="3" s="1" a="1"/>
  <c r="L437" i="3"/>
  <c r="M437" i="3" s="1"/>
  <c r="N437" i="3" s="1" a="1"/>
  <c r="L438" i="3"/>
  <c r="M438" i="3" s="1"/>
  <c r="N438" i="3" s="1" a="1"/>
  <c r="L439" i="3"/>
  <c r="M439" i="3" s="1"/>
  <c r="N439" i="3" s="1" a="1"/>
  <c r="L440" i="3"/>
  <c r="M440" i="3" s="1"/>
  <c r="N440" i="3" s="1" a="1"/>
  <c r="L441" i="3"/>
  <c r="M441" i="3" s="1"/>
  <c r="N441" i="3" s="1" a="1"/>
  <c r="L442" i="3"/>
  <c r="M442" i="3" s="1"/>
  <c r="N442" i="3" s="1" a="1"/>
  <c r="L443" i="3"/>
  <c r="M443" i="3" s="1"/>
  <c r="N443" i="3" s="1" a="1"/>
  <c r="L444" i="3"/>
  <c r="M444" i="3" s="1"/>
  <c r="N444" i="3" s="1" a="1"/>
  <c r="L445" i="3"/>
  <c r="M445" i="3" s="1"/>
  <c r="N445" i="3" s="1" a="1"/>
  <c r="L446" i="3"/>
  <c r="M446" i="3" s="1"/>
  <c r="N446" i="3" s="1" a="1"/>
  <c r="L447" i="3"/>
  <c r="M447" i="3" s="1"/>
  <c r="N447" i="3" s="1" a="1"/>
  <c r="L448" i="3"/>
  <c r="M448" i="3" s="1"/>
  <c r="N448" i="3" s="1" a="1"/>
  <c r="L449" i="3"/>
  <c r="M449" i="3" s="1"/>
  <c r="N449" i="3" s="1" a="1"/>
  <c r="L450" i="3"/>
  <c r="M450" i="3" s="1"/>
  <c r="N450" i="3" s="1" a="1"/>
  <c r="L451" i="3"/>
  <c r="M451" i="3" s="1"/>
  <c r="N451" i="3" s="1" a="1"/>
  <c r="L452" i="3"/>
  <c r="M452" i="3" s="1"/>
  <c r="N452" i="3" s="1" a="1"/>
  <c r="L453" i="3"/>
  <c r="M453" i="3" s="1"/>
  <c r="N453" i="3" s="1" a="1"/>
  <c r="L454" i="3"/>
  <c r="M454" i="3" s="1"/>
  <c r="N454" i="3" s="1" a="1"/>
  <c r="L455" i="3"/>
  <c r="M455" i="3" s="1"/>
  <c r="N455" i="3" s="1" a="1"/>
  <c r="L456" i="3"/>
  <c r="M456" i="3" s="1"/>
  <c r="N456" i="3" s="1" a="1"/>
  <c r="L457" i="3"/>
  <c r="M457" i="3" s="1"/>
  <c r="N457" i="3" s="1" a="1"/>
  <c r="L458" i="3"/>
  <c r="M458" i="3" s="1"/>
  <c r="N458" i="3" s="1" a="1"/>
  <c r="L459" i="3"/>
  <c r="M459" i="3" s="1"/>
  <c r="N459" i="3" s="1" a="1"/>
  <c r="L460" i="3"/>
  <c r="M460" i="3" s="1"/>
  <c r="N460" i="3" s="1" a="1"/>
  <c r="L461" i="3"/>
  <c r="M461" i="3" s="1"/>
  <c r="N461" i="3" s="1" a="1"/>
  <c r="L462" i="3"/>
  <c r="M462" i="3" s="1"/>
  <c r="N462" i="3" s="1" a="1"/>
  <c r="L463" i="3"/>
  <c r="M463" i="3" s="1"/>
  <c r="N463" i="3" s="1" a="1"/>
  <c r="L464" i="3"/>
  <c r="M464" i="3" s="1"/>
  <c r="N464" i="3" s="1" a="1"/>
  <c r="L465" i="3"/>
  <c r="M465" i="3" s="1"/>
  <c r="N465" i="3" s="1" a="1"/>
  <c r="L466" i="3"/>
  <c r="M466" i="3" s="1"/>
  <c r="N466" i="3" s="1" a="1"/>
  <c r="L467" i="3"/>
  <c r="M467" i="3" s="1"/>
  <c r="N467" i="3" s="1" a="1"/>
  <c r="L468" i="3"/>
  <c r="M468" i="3" s="1"/>
  <c r="N468" i="3" s="1" a="1"/>
  <c r="L469" i="3"/>
  <c r="M469" i="3" s="1"/>
  <c r="N469" i="3" s="1" a="1"/>
  <c r="L470" i="3"/>
  <c r="M470" i="3" s="1"/>
  <c r="N470" i="3" s="1" a="1"/>
  <c r="L471" i="3"/>
  <c r="M471" i="3" s="1"/>
  <c r="N471" i="3" s="1" a="1"/>
  <c r="L472" i="3"/>
  <c r="M472" i="3" s="1"/>
  <c r="N472" i="3" s="1" a="1"/>
  <c r="L473" i="3"/>
  <c r="M473" i="3" s="1"/>
  <c r="N473" i="3" s="1" a="1"/>
  <c r="L474" i="3"/>
  <c r="M474" i="3" s="1"/>
  <c r="N474" i="3" s="1" a="1"/>
  <c r="L475" i="3"/>
  <c r="M475" i="3" s="1"/>
  <c r="N475" i="3" s="1" a="1"/>
  <c r="L476" i="3"/>
  <c r="M476" i="3" s="1"/>
  <c r="N476" i="3" s="1" a="1"/>
  <c r="L477" i="3"/>
  <c r="M477" i="3" s="1"/>
  <c r="N477" i="3" s="1" a="1"/>
  <c r="L478" i="3"/>
  <c r="M478" i="3" s="1"/>
  <c r="N478" i="3" s="1" a="1"/>
  <c r="L479" i="3"/>
  <c r="M479" i="3" s="1"/>
  <c r="N479" i="3" s="1" a="1"/>
  <c r="L480" i="3"/>
  <c r="M480" i="3" s="1"/>
  <c r="N480" i="3" s="1" a="1"/>
  <c r="L481" i="3"/>
  <c r="M481" i="3" s="1"/>
  <c r="N481" i="3" s="1" a="1"/>
  <c r="L482" i="3"/>
  <c r="M482" i="3" s="1"/>
  <c r="N482" i="3" s="1" a="1"/>
  <c r="L483" i="3"/>
  <c r="M483" i="3" s="1"/>
  <c r="N483" i="3" s="1" a="1"/>
  <c r="L484" i="3"/>
  <c r="M484" i="3" s="1"/>
  <c r="N484" i="3" s="1" a="1"/>
  <c r="L485" i="3"/>
  <c r="M485" i="3" s="1"/>
  <c r="N485" i="3" s="1" a="1"/>
  <c r="L486" i="3"/>
  <c r="M486" i="3" s="1"/>
  <c r="N486" i="3" s="1" a="1"/>
  <c r="L487" i="3"/>
  <c r="M487" i="3" s="1"/>
  <c r="N487" i="3" s="1" a="1"/>
  <c r="L488" i="3"/>
  <c r="M488" i="3" s="1"/>
  <c r="N488" i="3" s="1" a="1"/>
  <c r="L489" i="3"/>
  <c r="M489" i="3" s="1"/>
  <c r="N489" i="3" s="1" a="1"/>
  <c r="L490" i="3"/>
  <c r="M490" i="3" s="1"/>
  <c r="N490" i="3" s="1" a="1"/>
  <c r="L491" i="3"/>
  <c r="M491" i="3" s="1"/>
  <c r="N491" i="3" s="1" a="1"/>
  <c r="L492" i="3"/>
  <c r="M492" i="3" s="1"/>
  <c r="N492" i="3" s="1" a="1"/>
  <c r="L493" i="3"/>
  <c r="M493" i="3" s="1"/>
  <c r="N493" i="3" s="1" a="1"/>
  <c r="L494" i="3"/>
  <c r="M494" i="3" s="1"/>
  <c r="N494" i="3" s="1" a="1"/>
  <c r="L495" i="3"/>
  <c r="M495" i="3" s="1"/>
  <c r="N495" i="3" s="1" a="1"/>
  <c r="L496" i="3"/>
  <c r="M496" i="3" s="1"/>
  <c r="N496" i="3" s="1" a="1"/>
  <c r="L497" i="3"/>
  <c r="M497" i="3" s="1"/>
  <c r="N497" i="3" s="1" a="1"/>
  <c r="L498" i="3"/>
  <c r="M498" i="3" s="1"/>
  <c r="N498" i="3" s="1" a="1"/>
  <c r="L499" i="3"/>
  <c r="M499" i="3" s="1"/>
  <c r="N499" i="3" s="1" a="1"/>
  <c r="L500" i="3"/>
  <c r="M500" i="3" s="1"/>
  <c r="N500" i="3" s="1" a="1"/>
  <c r="L501" i="3"/>
  <c r="M501" i="3" s="1"/>
  <c r="N501" i="3" s="1" a="1"/>
  <c r="L502" i="3"/>
  <c r="M502" i="3" s="1"/>
  <c r="N502" i="3" s="1" a="1"/>
  <c r="L503" i="3"/>
  <c r="M503" i="3" s="1"/>
  <c r="N503" i="3" s="1" a="1"/>
  <c r="L504" i="3"/>
  <c r="M504" i="3" s="1"/>
  <c r="N504" i="3" s="1" a="1"/>
  <c r="L505" i="3"/>
  <c r="M505" i="3" s="1"/>
  <c r="N505" i="3" s="1" a="1"/>
  <c r="L506" i="3"/>
  <c r="M506" i="3" s="1"/>
  <c r="N506" i="3" s="1" a="1"/>
  <c r="L507" i="3"/>
  <c r="M507" i="3" s="1"/>
  <c r="N507" i="3" s="1" a="1"/>
  <c r="L508" i="3"/>
  <c r="M508" i="3" s="1"/>
  <c r="N508" i="3" s="1" a="1"/>
  <c r="L509" i="3"/>
  <c r="M509" i="3" s="1"/>
  <c r="N509" i="3" s="1" a="1"/>
  <c r="L510" i="3"/>
  <c r="M510" i="3" s="1"/>
  <c r="N510" i="3" s="1" a="1"/>
  <c r="L511" i="3"/>
  <c r="M511" i="3" s="1"/>
  <c r="N511" i="3" s="1" a="1"/>
  <c r="L512" i="3"/>
  <c r="M512" i="3" s="1"/>
  <c r="N512" i="3" s="1" a="1"/>
  <c r="L513" i="3"/>
  <c r="M513" i="3" s="1"/>
  <c r="N513" i="3" s="1" a="1"/>
  <c r="L514" i="3"/>
  <c r="M514" i="3" s="1"/>
  <c r="N514" i="3" s="1" a="1"/>
  <c r="L515" i="3"/>
  <c r="M515" i="3" s="1"/>
  <c r="N515" i="3" s="1" a="1"/>
  <c r="L516" i="3"/>
  <c r="M516" i="3" s="1"/>
  <c r="N516" i="3" s="1" a="1"/>
  <c r="L517" i="3"/>
  <c r="M517" i="3" s="1"/>
  <c r="N517" i="3" s="1" a="1"/>
  <c r="L518" i="3"/>
  <c r="M518" i="3" s="1"/>
  <c r="N518" i="3" s="1" a="1"/>
  <c r="L519" i="3"/>
  <c r="M519" i="3" s="1"/>
  <c r="N519" i="3" s="1" a="1"/>
  <c r="L520" i="3"/>
  <c r="M520" i="3" s="1"/>
  <c r="N520" i="3" s="1" a="1"/>
  <c r="L521" i="3"/>
  <c r="M521" i="3" s="1"/>
  <c r="N521" i="3" s="1" a="1"/>
  <c r="L522" i="3"/>
  <c r="M522" i="3" s="1"/>
  <c r="N522" i="3" s="1" a="1"/>
  <c r="L523" i="3"/>
  <c r="M523" i="3" s="1"/>
  <c r="N523" i="3" s="1" a="1"/>
  <c r="L524" i="3"/>
  <c r="M524" i="3" s="1"/>
  <c r="N524" i="3" s="1" a="1"/>
  <c r="L525" i="3"/>
  <c r="M525" i="3" s="1"/>
  <c r="N525" i="3" s="1" a="1"/>
  <c r="L526" i="3"/>
  <c r="M526" i="3" s="1"/>
  <c r="N526" i="3" s="1" a="1"/>
  <c r="L527" i="3"/>
  <c r="M527" i="3" s="1"/>
  <c r="N527" i="3" s="1" a="1"/>
  <c r="L528" i="3"/>
  <c r="M528" i="3" s="1"/>
  <c r="N528" i="3" s="1" a="1"/>
  <c r="L529" i="3"/>
  <c r="M529" i="3" s="1"/>
  <c r="N529" i="3" s="1" a="1"/>
  <c r="L530" i="3"/>
  <c r="M530" i="3" s="1"/>
  <c r="N530" i="3" s="1" a="1"/>
  <c r="L531" i="3"/>
  <c r="M531" i="3" s="1"/>
  <c r="N531" i="3" s="1" a="1"/>
  <c r="L532" i="3"/>
  <c r="M532" i="3" s="1"/>
  <c r="N532" i="3" s="1" a="1"/>
  <c r="L533" i="3"/>
  <c r="M533" i="3" s="1"/>
  <c r="N533" i="3" s="1" a="1"/>
  <c r="L534" i="3"/>
  <c r="M534" i="3" s="1"/>
  <c r="N534" i="3" s="1" a="1"/>
  <c r="L535" i="3"/>
  <c r="M535" i="3" s="1"/>
  <c r="N535" i="3" s="1" a="1"/>
  <c r="L536" i="3"/>
  <c r="M536" i="3" s="1"/>
  <c r="N536" i="3" s="1" a="1"/>
  <c r="L537" i="3"/>
  <c r="M537" i="3" s="1"/>
  <c r="N537" i="3" s="1" a="1"/>
  <c r="L538" i="3"/>
  <c r="M538" i="3" s="1"/>
  <c r="N538" i="3" s="1" a="1"/>
  <c r="L539" i="3"/>
  <c r="M539" i="3" s="1"/>
  <c r="N539" i="3" s="1" a="1"/>
  <c r="L540" i="3"/>
  <c r="M540" i="3" s="1"/>
  <c r="N540" i="3" s="1" a="1"/>
  <c r="L541" i="3"/>
  <c r="M541" i="3" s="1"/>
  <c r="N541" i="3" s="1" a="1"/>
  <c r="L542" i="3"/>
  <c r="M542" i="3" s="1"/>
  <c r="N542" i="3" s="1" a="1"/>
  <c r="L543" i="3"/>
  <c r="M543" i="3" s="1"/>
  <c r="N543" i="3" s="1" a="1"/>
  <c r="L544" i="3"/>
  <c r="M544" i="3" s="1"/>
  <c r="N544" i="3" s="1" a="1"/>
  <c r="L545" i="3"/>
  <c r="M545" i="3" s="1"/>
  <c r="N545" i="3" s="1" a="1"/>
  <c r="L546" i="3"/>
  <c r="M546" i="3" s="1"/>
  <c r="N546" i="3" s="1" a="1"/>
  <c r="L547" i="3"/>
  <c r="M547" i="3" s="1"/>
  <c r="N547" i="3" s="1" a="1"/>
  <c r="L548" i="3"/>
  <c r="M548" i="3" s="1"/>
  <c r="N548" i="3" s="1" a="1"/>
  <c r="L549" i="3"/>
  <c r="M549" i="3" s="1"/>
  <c r="N549" i="3" s="1" a="1"/>
  <c r="L550" i="3"/>
  <c r="M550" i="3" s="1"/>
  <c r="N550" i="3" s="1" a="1"/>
  <c r="L551" i="3"/>
  <c r="M551" i="3" s="1"/>
  <c r="N551" i="3" s="1" a="1"/>
  <c r="L552" i="3"/>
  <c r="M552" i="3" s="1"/>
  <c r="N552" i="3" s="1" a="1"/>
  <c r="L553" i="3"/>
  <c r="M553" i="3" s="1"/>
  <c r="N553" i="3" s="1" a="1"/>
  <c r="L554" i="3"/>
  <c r="M554" i="3" s="1"/>
  <c r="N554" i="3" s="1" a="1"/>
  <c r="L555" i="3"/>
  <c r="M555" i="3" s="1"/>
  <c r="N555" i="3" s="1" a="1"/>
  <c r="L556" i="3"/>
  <c r="M556" i="3" s="1"/>
  <c r="N556" i="3" s="1" a="1"/>
  <c r="L557" i="3"/>
  <c r="M557" i="3" s="1"/>
  <c r="N557" i="3" s="1" a="1"/>
  <c r="L558" i="3"/>
  <c r="M558" i="3" s="1"/>
  <c r="N558" i="3" s="1" a="1"/>
  <c r="L559" i="3"/>
  <c r="M559" i="3" s="1"/>
  <c r="N559" i="3" s="1" a="1"/>
  <c r="L560" i="3"/>
  <c r="M560" i="3" s="1"/>
  <c r="N560" i="3" s="1" a="1"/>
  <c r="L561" i="3"/>
  <c r="M561" i="3" s="1"/>
  <c r="N561" i="3" s="1" a="1"/>
  <c r="L562" i="3"/>
  <c r="M562" i="3" s="1"/>
  <c r="N562" i="3" s="1" a="1"/>
  <c r="L563" i="3"/>
  <c r="M563" i="3" s="1"/>
  <c r="N563" i="3" s="1" a="1"/>
  <c r="L564" i="3"/>
  <c r="M564" i="3" s="1"/>
  <c r="N564" i="3" s="1" a="1"/>
  <c r="L565" i="3"/>
  <c r="M565" i="3" s="1"/>
  <c r="N565" i="3" s="1" a="1"/>
  <c r="L566" i="3"/>
  <c r="M566" i="3" s="1"/>
  <c r="N566" i="3" s="1" a="1"/>
  <c r="L567" i="3"/>
  <c r="M567" i="3" s="1"/>
  <c r="N567" i="3" s="1" a="1"/>
  <c r="L568" i="3"/>
  <c r="M568" i="3" s="1"/>
  <c r="N568" i="3" s="1" a="1"/>
  <c r="L569" i="3"/>
  <c r="M569" i="3" s="1"/>
  <c r="N569" i="3" s="1" a="1"/>
  <c r="L570" i="3"/>
  <c r="M570" i="3" s="1"/>
  <c r="N570" i="3" s="1" a="1"/>
  <c r="L571" i="3"/>
  <c r="M571" i="3" s="1"/>
  <c r="N571" i="3" s="1" a="1"/>
  <c r="L572" i="3"/>
  <c r="M572" i="3" s="1"/>
  <c r="N572" i="3" s="1" a="1"/>
  <c r="L573" i="3"/>
  <c r="M573" i="3" s="1"/>
  <c r="N573" i="3" s="1" a="1"/>
  <c r="L574" i="3"/>
  <c r="M574" i="3" s="1"/>
  <c r="N574" i="3" s="1" a="1"/>
  <c r="L575" i="3"/>
  <c r="M575" i="3" s="1"/>
  <c r="N575" i="3" s="1" a="1"/>
  <c r="L576" i="3"/>
  <c r="M576" i="3" s="1"/>
  <c r="N576" i="3" s="1" a="1"/>
  <c r="L577" i="3"/>
  <c r="M577" i="3" s="1"/>
  <c r="N577" i="3" s="1" a="1"/>
  <c r="L578" i="3"/>
  <c r="M578" i="3" s="1"/>
  <c r="N578" i="3" s="1" a="1"/>
  <c r="L579" i="3"/>
  <c r="M579" i="3" s="1"/>
  <c r="N579" i="3" s="1" a="1"/>
  <c r="L580" i="3"/>
  <c r="M580" i="3" s="1"/>
  <c r="N580" i="3" s="1" a="1"/>
  <c r="L581" i="3"/>
  <c r="M581" i="3" s="1"/>
  <c r="N581" i="3" s="1" a="1"/>
  <c r="L582" i="3"/>
  <c r="M582" i="3" s="1"/>
  <c r="N582" i="3" s="1" a="1"/>
  <c r="L583" i="3"/>
  <c r="M583" i="3" s="1"/>
  <c r="N583" i="3" s="1" a="1"/>
  <c r="L584" i="3"/>
  <c r="M584" i="3" s="1"/>
  <c r="N584" i="3" s="1" a="1"/>
  <c r="L585" i="3"/>
  <c r="M585" i="3" s="1"/>
  <c r="N585" i="3" s="1" a="1"/>
  <c r="L586" i="3"/>
  <c r="M586" i="3" s="1"/>
  <c r="N586" i="3" s="1" a="1"/>
  <c r="L587" i="3"/>
  <c r="M587" i="3" s="1"/>
  <c r="N587" i="3" s="1" a="1"/>
  <c r="L588" i="3"/>
  <c r="M588" i="3" s="1"/>
  <c r="N588" i="3" s="1" a="1"/>
  <c r="L589" i="3"/>
  <c r="M589" i="3" s="1"/>
  <c r="N589" i="3" s="1" a="1"/>
  <c r="L590" i="3"/>
  <c r="M590" i="3" s="1"/>
  <c r="N590" i="3" s="1" a="1"/>
  <c r="L591" i="3"/>
  <c r="M591" i="3" s="1"/>
  <c r="N591" i="3" s="1" a="1"/>
  <c r="L592" i="3"/>
  <c r="M592" i="3" s="1"/>
  <c r="N592" i="3" s="1" a="1"/>
  <c r="L593" i="3"/>
  <c r="M593" i="3" s="1"/>
  <c r="N593" i="3" s="1" a="1"/>
  <c r="L594" i="3"/>
  <c r="M594" i="3" s="1"/>
  <c r="N594" i="3" s="1" a="1"/>
  <c r="L595" i="3"/>
  <c r="M595" i="3" s="1"/>
  <c r="N595" i="3" s="1" a="1"/>
  <c r="L596" i="3"/>
  <c r="M596" i="3" s="1"/>
  <c r="N596" i="3" s="1" a="1"/>
  <c r="L597" i="3"/>
  <c r="M597" i="3" s="1"/>
  <c r="N597" i="3" s="1" a="1"/>
  <c r="L598" i="3"/>
  <c r="M598" i="3" s="1"/>
  <c r="N598" i="3" s="1" a="1"/>
  <c r="L599" i="3"/>
  <c r="M599" i="3" s="1"/>
  <c r="N599" i="3" s="1" a="1"/>
  <c r="L600" i="3"/>
  <c r="M600" i="3" s="1"/>
  <c r="N600" i="3" s="1" a="1"/>
  <c r="L601" i="3"/>
  <c r="M601" i="3" s="1"/>
  <c r="N601" i="3" s="1" a="1"/>
  <c r="L602" i="3"/>
  <c r="M602" i="3" s="1"/>
  <c r="N602" i="3" s="1" a="1"/>
  <c r="L603" i="3"/>
  <c r="M603" i="3" s="1"/>
  <c r="N603" i="3" s="1" a="1"/>
  <c r="L604" i="3"/>
  <c r="M604" i="3" s="1"/>
  <c r="N604" i="3" s="1" a="1"/>
  <c r="L605" i="3"/>
  <c r="M605" i="3" s="1"/>
  <c r="N605" i="3" s="1" a="1"/>
  <c r="L606" i="3"/>
  <c r="M606" i="3" s="1"/>
  <c r="N606" i="3" s="1" a="1"/>
  <c r="L607" i="3"/>
  <c r="M607" i="3" s="1"/>
  <c r="N607" i="3" s="1" a="1"/>
  <c r="L608" i="3"/>
  <c r="M608" i="3" s="1"/>
  <c r="N608" i="3" s="1" a="1"/>
  <c r="L609" i="3"/>
  <c r="M609" i="3" s="1"/>
  <c r="N609" i="3" s="1" a="1"/>
  <c r="L610" i="3"/>
  <c r="M610" i="3" s="1"/>
  <c r="N610" i="3" s="1" a="1"/>
  <c r="L611" i="3"/>
  <c r="M611" i="3" s="1"/>
  <c r="N611" i="3" s="1" a="1"/>
  <c r="L612" i="3"/>
  <c r="M612" i="3" s="1"/>
  <c r="N612" i="3" s="1" a="1"/>
  <c r="L613" i="3"/>
  <c r="M613" i="3" s="1"/>
  <c r="N613" i="3" s="1" a="1"/>
  <c r="L614" i="3"/>
  <c r="M614" i="3" s="1"/>
  <c r="N614" i="3" s="1" a="1"/>
  <c r="L615" i="3"/>
  <c r="M615" i="3" s="1"/>
  <c r="N615" i="3" s="1" a="1"/>
  <c r="L616" i="3"/>
  <c r="M616" i="3" s="1"/>
  <c r="N616" i="3" s="1" a="1"/>
  <c r="L617" i="3"/>
  <c r="M617" i="3" s="1"/>
  <c r="N617" i="3" s="1" a="1"/>
  <c r="L618" i="3"/>
  <c r="M618" i="3" s="1"/>
  <c r="N618" i="3" s="1" a="1"/>
  <c r="L619" i="3"/>
  <c r="M619" i="3" s="1"/>
  <c r="N619" i="3" s="1" a="1"/>
  <c r="L620" i="3"/>
  <c r="M620" i="3" s="1"/>
  <c r="N620" i="3" s="1" a="1"/>
  <c r="L621" i="3"/>
  <c r="M621" i="3" s="1"/>
  <c r="N621" i="3" s="1" a="1"/>
  <c r="L622" i="3"/>
  <c r="M622" i="3" s="1"/>
  <c r="N622" i="3" s="1" a="1"/>
  <c r="L623" i="3"/>
  <c r="M623" i="3" s="1"/>
  <c r="N623" i="3" s="1" a="1"/>
  <c r="L624" i="3"/>
  <c r="M624" i="3" s="1"/>
  <c r="N624" i="3" s="1" a="1"/>
  <c r="L625" i="3"/>
  <c r="M625" i="3" s="1"/>
  <c r="N625" i="3" s="1" a="1"/>
  <c r="L626" i="3"/>
  <c r="M626" i="3" s="1"/>
  <c r="N626" i="3" s="1" a="1"/>
  <c r="L627" i="3"/>
  <c r="M627" i="3" s="1"/>
  <c r="N627" i="3" s="1" a="1"/>
  <c r="L628" i="3"/>
  <c r="M628" i="3" s="1"/>
  <c r="N628" i="3" s="1" a="1"/>
  <c r="L629" i="3"/>
  <c r="M629" i="3" s="1"/>
  <c r="N629" i="3" s="1" a="1"/>
  <c r="L630" i="3"/>
  <c r="M630" i="3" s="1"/>
  <c r="N630" i="3" s="1" a="1"/>
  <c r="L631" i="3"/>
  <c r="M631" i="3" s="1"/>
  <c r="N631" i="3" s="1" a="1"/>
  <c r="L632" i="3"/>
  <c r="M632" i="3" s="1"/>
  <c r="N632" i="3" s="1" a="1"/>
  <c r="L633" i="3"/>
  <c r="M633" i="3" s="1"/>
  <c r="N633" i="3" s="1" a="1"/>
  <c r="L634" i="3"/>
  <c r="M634" i="3" s="1"/>
  <c r="N634" i="3" s="1" a="1"/>
  <c r="L635" i="3"/>
  <c r="M635" i="3" s="1"/>
  <c r="N635" i="3" s="1" a="1"/>
  <c r="L636" i="3"/>
  <c r="M636" i="3" s="1"/>
  <c r="N636" i="3" s="1" a="1"/>
  <c r="L637" i="3"/>
  <c r="M637" i="3" s="1"/>
  <c r="N637" i="3" s="1" a="1"/>
  <c r="L638" i="3"/>
  <c r="M638" i="3" s="1"/>
  <c r="N638" i="3" s="1" a="1"/>
  <c r="L639" i="3"/>
  <c r="M639" i="3" s="1"/>
  <c r="N639" i="3" s="1" a="1"/>
  <c r="L640" i="3"/>
  <c r="M640" i="3" s="1"/>
  <c r="N640" i="3" s="1" a="1"/>
  <c r="L641" i="3"/>
  <c r="M641" i="3" s="1"/>
  <c r="N641" i="3" s="1" a="1"/>
  <c r="L642" i="3"/>
  <c r="M642" i="3" s="1"/>
  <c r="N642" i="3" s="1" a="1"/>
  <c r="L643" i="3"/>
  <c r="M643" i="3" s="1"/>
  <c r="N643" i="3" s="1" a="1"/>
  <c r="L644" i="3"/>
  <c r="M644" i="3" s="1"/>
  <c r="N644" i="3" s="1" a="1"/>
  <c r="L645" i="3"/>
  <c r="M645" i="3" s="1"/>
  <c r="N645" i="3" s="1" a="1"/>
  <c r="L646" i="3"/>
  <c r="M646" i="3" s="1"/>
  <c r="N646" i="3" s="1" a="1"/>
  <c r="L647" i="3"/>
  <c r="M647" i="3" s="1"/>
  <c r="N647" i="3" s="1" a="1"/>
  <c r="L648" i="3"/>
  <c r="M648" i="3" s="1"/>
  <c r="N648" i="3" s="1" a="1"/>
  <c r="L649" i="3"/>
  <c r="M649" i="3" s="1"/>
  <c r="N649" i="3" s="1" a="1"/>
  <c r="L650" i="3"/>
  <c r="M650" i="3" s="1"/>
  <c r="N650" i="3" s="1" a="1"/>
  <c r="L651" i="3"/>
  <c r="M651" i="3" s="1"/>
  <c r="N651" i="3" s="1" a="1"/>
  <c r="L652" i="3"/>
  <c r="M652" i="3" s="1"/>
  <c r="N652" i="3" s="1" a="1"/>
  <c r="L653" i="3"/>
  <c r="M653" i="3" s="1"/>
  <c r="N653" i="3" s="1" a="1"/>
  <c r="L654" i="3"/>
  <c r="M654" i="3" s="1"/>
  <c r="N654" i="3" s="1" a="1"/>
  <c r="L655" i="3"/>
  <c r="M655" i="3" s="1"/>
  <c r="N655" i="3" s="1" a="1"/>
  <c r="L656" i="3"/>
  <c r="M656" i="3" s="1"/>
  <c r="N656" i="3" s="1" a="1"/>
  <c r="L657" i="3"/>
  <c r="M657" i="3" s="1"/>
  <c r="N657" i="3" s="1" a="1"/>
  <c r="L658" i="3"/>
  <c r="M658" i="3" s="1"/>
  <c r="N658" i="3" s="1" a="1"/>
  <c r="L659" i="3"/>
  <c r="M659" i="3" s="1"/>
  <c r="N659" i="3" s="1" a="1"/>
  <c r="L660" i="3"/>
  <c r="M660" i="3" s="1"/>
  <c r="N660" i="3" s="1" a="1"/>
  <c r="L661" i="3"/>
  <c r="M661" i="3" s="1"/>
  <c r="N661" i="3" s="1" a="1"/>
  <c r="L662" i="3"/>
  <c r="M662" i="3" s="1"/>
  <c r="N662" i="3" s="1" a="1"/>
  <c r="L663" i="3"/>
  <c r="M663" i="3" s="1"/>
  <c r="N663" i="3" s="1" a="1"/>
  <c r="L664" i="3"/>
  <c r="M664" i="3" s="1"/>
  <c r="N664" i="3" s="1" a="1"/>
  <c r="L665" i="3"/>
  <c r="M665" i="3" s="1"/>
  <c r="N665" i="3" s="1" a="1"/>
  <c r="L666" i="3"/>
  <c r="M666" i="3" s="1"/>
  <c r="N666" i="3" s="1" a="1"/>
  <c r="L667" i="3"/>
  <c r="M667" i="3" s="1"/>
  <c r="N667" i="3" s="1" a="1"/>
  <c r="L668" i="3"/>
  <c r="M668" i="3" s="1"/>
  <c r="N668" i="3" s="1" a="1"/>
  <c r="L669" i="3"/>
  <c r="M669" i="3" s="1"/>
  <c r="N669" i="3" s="1" a="1"/>
  <c r="L670" i="3"/>
  <c r="M670" i="3" s="1"/>
  <c r="N670" i="3" s="1" a="1"/>
  <c r="L671" i="3"/>
  <c r="M671" i="3" s="1"/>
  <c r="N671" i="3" s="1" a="1"/>
  <c r="L672" i="3"/>
  <c r="M672" i="3" s="1"/>
  <c r="N672" i="3" s="1" a="1"/>
  <c r="L673" i="3"/>
  <c r="M673" i="3" s="1"/>
  <c r="N673" i="3" s="1" a="1"/>
  <c r="L674" i="3"/>
  <c r="M674" i="3" s="1"/>
  <c r="N674" i="3" s="1" a="1"/>
  <c r="L675" i="3"/>
  <c r="M675" i="3" s="1"/>
  <c r="N675" i="3" s="1" a="1"/>
  <c r="L676" i="3"/>
  <c r="M676" i="3" s="1"/>
  <c r="N676" i="3" s="1" a="1"/>
  <c r="L677" i="3"/>
  <c r="M677" i="3" s="1"/>
  <c r="N677" i="3" s="1" a="1"/>
  <c r="L678" i="3"/>
  <c r="M678" i="3" s="1"/>
  <c r="N678" i="3" s="1" a="1"/>
  <c r="L679" i="3"/>
  <c r="M679" i="3" s="1"/>
  <c r="N679" i="3" s="1" a="1"/>
  <c r="L680" i="3"/>
  <c r="M680" i="3" s="1"/>
  <c r="N680" i="3" s="1" a="1"/>
  <c r="L681" i="3"/>
  <c r="M681" i="3" s="1"/>
  <c r="N681" i="3" s="1" a="1"/>
  <c r="L682" i="3"/>
  <c r="M682" i="3" s="1"/>
  <c r="N682" i="3" s="1" a="1"/>
  <c r="L683" i="3"/>
  <c r="M683" i="3" s="1"/>
  <c r="N683" i="3" s="1" a="1"/>
  <c r="L684" i="3"/>
  <c r="M684" i="3" s="1"/>
  <c r="N684" i="3" s="1" a="1"/>
  <c r="L685" i="3"/>
  <c r="M685" i="3" s="1"/>
  <c r="N685" i="3" s="1" a="1"/>
  <c r="L686" i="3"/>
  <c r="M686" i="3" s="1"/>
  <c r="N686" i="3" s="1" a="1"/>
  <c r="L687" i="3"/>
  <c r="M687" i="3" s="1"/>
  <c r="N687" i="3" s="1" a="1"/>
  <c r="L688" i="3"/>
  <c r="M688" i="3" s="1"/>
  <c r="N688" i="3" s="1" a="1"/>
  <c r="L689" i="3"/>
  <c r="M689" i="3" s="1"/>
  <c r="N689" i="3" s="1" a="1"/>
  <c r="L690" i="3"/>
  <c r="M690" i="3" s="1"/>
  <c r="N690" i="3" s="1" a="1"/>
  <c r="L691" i="3"/>
  <c r="M691" i="3" s="1"/>
  <c r="N691" i="3" s="1" a="1"/>
  <c r="L692" i="3"/>
  <c r="M692" i="3" s="1"/>
  <c r="N692" i="3" s="1" a="1"/>
  <c r="L693" i="3"/>
  <c r="M693" i="3" s="1"/>
  <c r="N693" i="3" s="1" a="1"/>
  <c r="L694" i="3"/>
  <c r="M694" i="3" s="1"/>
  <c r="N694" i="3" s="1" a="1"/>
  <c r="L695" i="3"/>
  <c r="M695" i="3" s="1"/>
  <c r="N695" i="3" s="1" a="1"/>
  <c r="L696" i="3"/>
  <c r="M696" i="3" s="1"/>
  <c r="N696" i="3" s="1" a="1"/>
  <c r="L697" i="3"/>
  <c r="M697" i="3" s="1"/>
  <c r="N697" i="3" s="1" a="1"/>
  <c r="L698" i="3"/>
  <c r="M698" i="3" s="1"/>
  <c r="N698" i="3" s="1" a="1"/>
  <c r="L699" i="3"/>
  <c r="M699" i="3" s="1"/>
  <c r="N699" i="3" s="1" a="1"/>
  <c r="L700" i="3"/>
  <c r="M700" i="3" s="1"/>
  <c r="N700" i="3" s="1" a="1"/>
  <c r="L701" i="3"/>
  <c r="M701" i="3" s="1"/>
  <c r="N701" i="3" s="1" a="1"/>
  <c r="L702" i="3"/>
  <c r="M702" i="3" s="1"/>
  <c r="N702" i="3" s="1" a="1"/>
  <c r="L703" i="3"/>
  <c r="M703" i="3" s="1"/>
  <c r="N703" i="3" s="1" a="1"/>
  <c r="L704" i="3"/>
  <c r="M704" i="3" s="1"/>
  <c r="N704" i="3" s="1" a="1"/>
  <c r="L705" i="3"/>
  <c r="M705" i="3" s="1"/>
  <c r="N705" i="3" s="1" a="1"/>
  <c r="L706" i="3"/>
  <c r="M706" i="3" s="1"/>
  <c r="N706" i="3" s="1" a="1"/>
  <c r="L707" i="3"/>
  <c r="M707" i="3" s="1"/>
  <c r="N707" i="3" s="1" a="1"/>
  <c r="L708" i="3"/>
  <c r="M708" i="3" s="1"/>
  <c r="N708" i="3" s="1" a="1"/>
  <c r="L709" i="3"/>
  <c r="M709" i="3" s="1"/>
  <c r="N709" i="3" s="1" a="1"/>
  <c r="L710" i="3"/>
  <c r="M710" i="3" s="1"/>
  <c r="N710" i="3" s="1" a="1"/>
  <c r="L711" i="3"/>
  <c r="M711" i="3" s="1"/>
  <c r="N711" i="3" s="1" a="1"/>
  <c r="L712" i="3"/>
  <c r="M712" i="3" s="1"/>
  <c r="N712" i="3" s="1" a="1"/>
  <c r="L713" i="3"/>
  <c r="M713" i="3" s="1"/>
  <c r="N713" i="3" s="1" a="1"/>
  <c r="L714" i="3"/>
  <c r="M714" i="3" s="1"/>
  <c r="N714" i="3" s="1" a="1"/>
  <c r="L715" i="3"/>
  <c r="M715" i="3" s="1"/>
  <c r="N715" i="3" s="1" a="1"/>
  <c r="L716" i="3"/>
  <c r="M716" i="3" s="1"/>
  <c r="N716" i="3" s="1" a="1"/>
  <c r="L717" i="3"/>
  <c r="M717" i="3" s="1"/>
  <c r="N717" i="3" s="1" a="1"/>
  <c r="L718" i="3"/>
  <c r="M718" i="3" s="1"/>
  <c r="N718" i="3" s="1" a="1"/>
  <c r="L719" i="3"/>
  <c r="M719" i="3" s="1"/>
  <c r="N719" i="3" s="1" a="1"/>
  <c r="L720" i="3"/>
  <c r="M720" i="3" s="1"/>
  <c r="N720" i="3" s="1" a="1"/>
  <c r="L721" i="3"/>
  <c r="M721" i="3" s="1"/>
  <c r="N721" i="3" s="1" a="1"/>
  <c r="L722" i="3"/>
  <c r="M722" i="3" s="1"/>
  <c r="N722" i="3" s="1" a="1"/>
  <c r="L723" i="3"/>
  <c r="M723" i="3" s="1"/>
  <c r="N723" i="3" s="1" a="1"/>
  <c r="L724" i="3"/>
  <c r="M724" i="3" s="1"/>
  <c r="N724" i="3" s="1" a="1"/>
  <c r="L725" i="3"/>
  <c r="M725" i="3" s="1"/>
  <c r="N725" i="3" s="1" a="1"/>
  <c r="L726" i="3"/>
  <c r="M726" i="3" s="1"/>
  <c r="N726" i="3" s="1" a="1"/>
  <c r="L727" i="3"/>
  <c r="M727" i="3" s="1"/>
  <c r="N727" i="3" s="1" a="1"/>
  <c r="L728" i="3"/>
  <c r="M728" i="3" s="1"/>
  <c r="N728" i="3" s="1" a="1"/>
  <c r="L729" i="3"/>
  <c r="M729" i="3" s="1"/>
  <c r="N729" i="3" s="1" a="1"/>
  <c r="L730" i="3"/>
  <c r="M730" i="3" s="1"/>
  <c r="N730" i="3" s="1" a="1"/>
  <c r="L731" i="3"/>
  <c r="M731" i="3" s="1"/>
  <c r="N731" i="3" s="1" a="1"/>
  <c r="L732" i="3"/>
  <c r="M732" i="3" s="1"/>
  <c r="N732" i="3" s="1" a="1"/>
  <c r="L733" i="3"/>
  <c r="M733" i="3" s="1"/>
  <c r="N733" i="3" s="1" a="1"/>
  <c r="L734" i="3"/>
  <c r="M734" i="3" s="1"/>
  <c r="N734" i="3" s="1" a="1"/>
  <c r="L735" i="3"/>
  <c r="M735" i="3" s="1"/>
  <c r="N735" i="3" s="1" a="1"/>
  <c r="L736" i="3"/>
  <c r="M736" i="3" s="1"/>
  <c r="N736" i="3" s="1" a="1"/>
  <c r="L737" i="3"/>
  <c r="M737" i="3" s="1"/>
  <c r="N737" i="3" s="1" a="1"/>
  <c r="L738" i="3"/>
  <c r="M738" i="3" s="1"/>
  <c r="N738" i="3" s="1" a="1"/>
  <c r="L739" i="3"/>
  <c r="M739" i="3" s="1"/>
  <c r="N739" i="3" s="1" a="1"/>
  <c r="L740" i="3"/>
  <c r="M740" i="3" s="1"/>
  <c r="N740" i="3" s="1" a="1"/>
  <c r="L741" i="3"/>
  <c r="M741" i="3" s="1"/>
  <c r="N741" i="3" s="1" a="1"/>
  <c r="L742" i="3"/>
  <c r="M742" i="3" s="1"/>
  <c r="N742" i="3" s="1" a="1"/>
  <c r="L743" i="3"/>
  <c r="M743" i="3" s="1"/>
  <c r="N743" i="3" s="1" a="1"/>
  <c r="L744" i="3"/>
  <c r="M744" i="3" s="1"/>
  <c r="N744" i="3" s="1" a="1"/>
  <c r="L745" i="3"/>
  <c r="M745" i="3" s="1"/>
  <c r="N745" i="3" s="1" a="1"/>
  <c r="L746" i="3"/>
  <c r="M746" i="3" s="1"/>
  <c r="N746" i="3" s="1" a="1"/>
  <c r="L747" i="3"/>
  <c r="M747" i="3" s="1"/>
  <c r="N747" i="3" s="1" a="1"/>
  <c r="L748" i="3"/>
  <c r="M748" i="3" s="1"/>
  <c r="N748" i="3" s="1" a="1"/>
  <c r="L749" i="3"/>
  <c r="M749" i="3" s="1"/>
  <c r="N749" i="3" s="1" a="1"/>
  <c r="L750" i="3"/>
  <c r="M750" i="3" s="1"/>
  <c r="N750" i="3" s="1" a="1"/>
  <c r="L751" i="3"/>
  <c r="M751" i="3" s="1"/>
  <c r="N751" i="3" s="1" a="1"/>
  <c r="L752" i="3"/>
  <c r="M752" i="3" s="1"/>
  <c r="N752" i="3" s="1" a="1"/>
  <c r="L753" i="3"/>
  <c r="M753" i="3" s="1"/>
  <c r="N753" i="3" s="1" a="1"/>
  <c r="L754" i="3"/>
  <c r="M754" i="3" s="1"/>
  <c r="N754" i="3" s="1" a="1"/>
  <c r="L755" i="3"/>
  <c r="M755" i="3" s="1"/>
  <c r="N755" i="3" s="1" a="1"/>
  <c r="L756" i="3"/>
  <c r="M756" i="3" s="1"/>
  <c r="N756" i="3" s="1" a="1"/>
  <c r="L757" i="3"/>
  <c r="M757" i="3" s="1"/>
  <c r="N757" i="3" s="1" a="1"/>
  <c r="L758" i="3"/>
  <c r="M758" i="3" s="1"/>
  <c r="N758" i="3" s="1" a="1"/>
  <c r="L759" i="3"/>
  <c r="M759" i="3" s="1"/>
  <c r="N759" i="3" s="1" a="1"/>
  <c r="L760" i="3"/>
  <c r="M760" i="3" s="1"/>
  <c r="N760" i="3" s="1" a="1"/>
  <c r="L761" i="3"/>
  <c r="M761" i="3" s="1"/>
  <c r="N761" i="3" s="1" a="1"/>
  <c r="L762" i="3"/>
  <c r="M762" i="3" s="1"/>
  <c r="N762" i="3" s="1" a="1"/>
  <c r="L763" i="3"/>
  <c r="M763" i="3" s="1"/>
  <c r="N763" i="3" s="1" a="1"/>
  <c r="L764" i="3"/>
  <c r="M764" i="3" s="1"/>
  <c r="N764" i="3" s="1" a="1"/>
  <c r="L765" i="3"/>
  <c r="M765" i="3" s="1"/>
  <c r="N765" i="3" s="1" a="1"/>
  <c r="L766" i="3"/>
  <c r="M766" i="3" s="1"/>
  <c r="N766" i="3" s="1" a="1"/>
  <c r="L767" i="3"/>
  <c r="M767" i="3" s="1"/>
  <c r="N767" i="3" s="1" a="1"/>
  <c r="L768" i="3"/>
  <c r="M768" i="3" s="1"/>
  <c r="N768" i="3" s="1" a="1"/>
  <c r="L769" i="3"/>
  <c r="M769" i="3" s="1"/>
  <c r="N769" i="3" s="1" a="1"/>
  <c r="L770" i="3"/>
  <c r="M770" i="3" s="1"/>
  <c r="N770" i="3" s="1" a="1"/>
  <c r="L771" i="3"/>
  <c r="M771" i="3" s="1"/>
  <c r="N771" i="3" s="1" a="1"/>
  <c r="L772" i="3"/>
  <c r="M772" i="3" s="1"/>
  <c r="N772" i="3" s="1" a="1"/>
  <c r="L773" i="3"/>
  <c r="M773" i="3" s="1"/>
  <c r="N773" i="3" s="1" a="1"/>
  <c r="L774" i="3"/>
  <c r="M774" i="3" s="1"/>
  <c r="N774" i="3" s="1" a="1"/>
  <c r="L775" i="3"/>
  <c r="M775" i="3" s="1"/>
  <c r="N775" i="3" s="1" a="1"/>
  <c r="L776" i="3"/>
  <c r="M776" i="3" s="1"/>
  <c r="N776" i="3" s="1" a="1"/>
  <c r="L777" i="3"/>
  <c r="M777" i="3" s="1"/>
  <c r="N777" i="3" s="1" a="1"/>
  <c r="L778" i="3"/>
  <c r="M778" i="3" s="1"/>
  <c r="N778" i="3" s="1" a="1"/>
  <c r="L779" i="3"/>
  <c r="M779" i="3" s="1"/>
  <c r="N779" i="3" s="1" a="1"/>
  <c r="L780" i="3"/>
  <c r="M780" i="3" s="1"/>
  <c r="N780" i="3" s="1" a="1"/>
  <c r="L781" i="3"/>
  <c r="M781" i="3" s="1"/>
  <c r="N781" i="3" s="1" a="1"/>
  <c r="L782" i="3"/>
  <c r="M782" i="3" s="1"/>
  <c r="N782" i="3" s="1" a="1"/>
  <c r="L783" i="3"/>
  <c r="M783" i="3" s="1"/>
  <c r="N783" i="3" s="1" a="1"/>
  <c r="L784" i="3"/>
  <c r="M784" i="3" s="1"/>
  <c r="N784" i="3" s="1" a="1"/>
  <c r="L785" i="3"/>
  <c r="M785" i="3" s="1"/>
  <c r="N785" i="3" s="1" a="1"/>
  <c r="L786" i="3"/>
  <c r="M786" i="3" s="1"/>
  <c r="N786" i="3" s="1" a="1"/>
  <c r="L787" i="3"/>
  <c r="M787" i="3" s="1"/>
  <c r="N787" i="3" s="1" a="1"/>
  <c r="L788" i="3"/>
  <c r="M788" i="3" s="1"/>
  <c r="N788" i="3" s="1" a="1"/>
  <c r="L789" i="3"/>
  <c r="M789" i="3" s="1"/>
  <c r="N789" i="3" s="1" a="1"/>
  <c r="L790" i="3"/>
  <c r="M790" i="3" s="1"/>
  <c r="N790" i="3" s="1" a="1"/>
  <c r="L791" i="3"/>
  <c r="M791" i="3" s="1"/>
  <c r="N791" i="3" s="1" a="1"/>
  <c r="L792" i="3"/>
  <c r="M792" i="3" s="1"/>
  <c r="N792" i="3" s="1" a="1"/>
  <c r="L793" i="3"/>
  <c r="M793" i="3" s="1"/>
  <c r="N793" i="3" s="1" a="1"/>
  <c r="L794" i="3"/>
  <c r="M794" i="3" s="1"/>
  <c r="N794" i="3" s="1" a="1"/>
  <c r="L795" i="3"/>
  <c r="M795" i="3" s="1"/>
  <c r="N795" i="3" s="1" a="1"/>
  <c r="L796" i="3"/>
  <c r="M796" i="3" s="1"/>
  <c r="N796" i="3" s="1" a="1"/>
  <c r="L797" i="3"/>
  <c r="M797" i="3" s="1"/>
  <c r="N797" i="3" s="1" a="1"/>
  <c r="L798" i="3"/>
  <c r="M798" i="3" s="1"/>
  <c r="N798" i="3" s="1" a="1"/>
  <c r="L799" i="3"/>
  <c r="M799" i="3" s="1"/>
  <c r="N799" i="3" s="1" a="1"/>
  <c r="L800" i="3"/>
  <c r="M800" i="3" s="1"/>
  <c r="N800" i="3" s="1" a="1"/>
  <c r="L801" i="3"/>
  <c r="M801" i="3" s="1"/>
  <c r="N801" i="3" s="1" a="1"/>
  <c r="L802" i="3"/>
  <c r="M802" i="3" s="1"/>
  <c r="N802" i="3" s="1" a="1"/>
  <c r="L803" i="3"/>
  <c r="M803" i="3" s="1"/>
  <c r="N803" i="3" s="1" a="1"/>
  <c r="L804" i="3"/>
  <c r="M804" i="3" s="1"/>
  <c r="N804" i="3" s="1" a="1"/>
  <c r="L805" i="3"/>
  <c r="M805" i="3" s="1"/>
  <c r="N805" i="3" s="1" a="1"/>
  <c r="L806" i="3"/>
  <c r="M806" i="3" s="1"/>
  <c r="N806" i="3" s="1" a="1"/>
  <c r="L807" i="3"/>
  <c r="M807" i="3" s="1"/>
  <c r="N807" i="3" s="1" a="1"/>
  <c r="L808" i="3"/>
  <c r="M808" i="3" s="1"/>
  <c r="N808" i="3" s="1" a="1"/>
  <c r="L809" i="3"/>
  <c r="M809" i="3" s="1"/>
  <c r="N809" i="3" s="1" a="1"/>
  <c r="L810" i="3"/>
  <c r="M810" i="3" s="1"/>
  <c r="N810" i="3" s="1" a="1"/>
  <c r="L811" i="3"/>
  <c r="M811" i="3" s="1"/>
  <c r="N811" i="3" s="1" a="1"/>
  <c r="L812" i="3"/>
  <c r="M812" i="3" s="1"/>
  <c r="N812" i="3" s="1" a="1"/>
  <c r="L813" i="3"/>
  <c r="M813" i="3" s="1"/>
  <c r="N813" i="3" s="1" a="1"/>
  <c r="L814" i="3"/>
  <c r="M814" i="3" s="1"/>
  <c r="N814" i="3" s="1" a="1"/>
  <c r="L815" i="3"/>
  <c r="M815" i="3" s="1"/>
  <c r="N815" i="3" s="1" a="1"/>
  <c r="L816" i="3"/>
  <c r="M816" i="3" s="1"/>
  <c r="N816" i="3" s="1" a="1"/>
  <c r="L817" i="3"/>
  <c r="M817" i="3" s="1"/>
  <c r="N817" i="3" s="1" a="1"/>
  <c r="L818" i="3"/>
  <c r="M818" i="3" s="1"/>
  <c r="N818" i="3" s="1" a="1"/>
  <c r="L819" i="3"/>
  <c r="M819" i="3" s="1"/>
  <c r="N819" i="3" s="1" a="1"/>
  <c r="L820" i="3"/>
  <c r="M820" i="3" s="1"/>
  <c r="N820" i="3" s="1" a="1"/>
  <c r="L821" i="3"/>
  <c r="M821" i="3" s="1"/>
  <c r="N821" i="3" s="1" a="1"/>
  <c r="L822" i="3"/>
  <c r="M822" i="3" s="1"/>
  <c r="N822" i="3" s="1" a="1"/>
  <c r="L823" i="3"/>
  <c r="M823" i="3" s="1"/>
  <c r="N823" i="3" s="1" a="1"/>
  <c r="L824" i="3"/>
  <c r="M824" i="3" s="1"/>
  <c r="N824" i="3" s="1" a="1"/>
  <c r="L825" i="3"/>
  <c r="M825" i="3" s="1"/>
  <c r="N825" i="3" s="1" a="1"/>
  <c r="L826" i="3"/>
  <c r="M826" i="3" s="1"/>
  <c r="N826" i="3" s="1" a="1"/>
  <c r="L827" i="3"/>
  <c r="M827" i="3" s="1"/>
  <c r="N827" i="3" s="1" a="1"/>
  <c r="L828" i="3"/>
  <c r="M828" i="3" s="1"/>
  <c r="N828" i="3" s="1" a="1"/>
  <c r="L829" i="3"/>
  <c r="M829" i="3" s="1"/>
  <c r="N829" i="3" s="1" a="1"/>
  <c r="L830" i="3"/>
  <c r="M830" i="3" s="1"/>
  <c r="N830" i="3" s="1" a="1"/>
  <c r="L831" i="3"/>
  <c r="M831" i="3" s="1"/>
  <c r="N831" i="3" s="1" a="1"/>
  <c r="L832" i="3"/>
  <c r="M832" i="3" s="1"/>
  <c r="N832" i="3" s="1" a="1"/>
  <c r="L833" i="3"/>
  <c r="M833" i="3" s="1"/>
  <c r="N833" i="3" s="1" a="1"/>
  <c r="L834" i="3"/>
  <c r="M834" i="3" s="1"/>
  <c r="N834" i="3" s="1" a="1"/>
  <c r="L835" i="3"/>
  <c r="M835" i="3" s="1"/>
  <c r="N835" i="3" s="1" a="1"/>
  <c r="L836" i="3"/>
  <c r="M836" i="3" s="1"/>
  <c r="N836" i="3" s="1" a="1"/>
  <c r="L837" i="3"/>
  <c r="M837" i="3" s="1"/>
  <c r="N837" i="3" s="1" a="1"/>
  <c r="L838" i="3"/>
  <c r="M838" i="3" s="1"/>
  <c r="N838" i="3" s="1" a="1"/>
  <c r="L839" i="3"/>
  <c r="M839" i="3" s="1"/>
  <c r="N839" i="3" s="1" a="1"/>
  <c r="L840" i="3"/>
  <c r="M840" i="3" s="1"/>
  <c r="N840" i="3" s="1" a="1"/>
  <c r="L841" i="3"/>
  <c r="M841" i="3" s="1"/>
  <c r="N841" i="3" s="1" a="1"/>
  <c r="L842" i="3"/>
  <c r="M842" i="3" s="1"/>
  <c r="N842" i="3" s="1" a="1"/>
  <c r="L843" i="3"/>
  <c r="M843" i="3" s="1"/>
  <c r="N843" i="3" s="1" a="1"/>
  <c r="L844" i="3"/>
  <c r="M844" i="3" s="1"/>
  <c r="N844" i="3" s="1" a="1"/>
  <c r="L845" i="3"/>
  <c r="M845" i="3" s="1"/>
  <c r="N845" i="3" s="1" a="1"/>
  <c r="L846" i="3"/>
  <c r="M846" i="3" s="1"/>
  <c r="N846" i="3" s="1" a="1"/>
  <c r="L847" i="3"/>
  <c r="M847" i="3" s="1"/>
  <c r="N847" i="3" s="1" a="1"/>
  <c r="L848" i="3"/>
  <c r="M848" i="3" s="1"/>
  <c r="N848" i="3" s="1" a="1"/>
  <c r="L849" i="3"/>
  <c r="M849" i="3" s="1"/>
  <c r="N849" i="3" s="1" a="1"/>
  <c r="L850" i="3"/>
  <c r="M850" i="3" s="1"/>
  <c r="N850" i="3" s="1" a="1"/>
  <c r="L851" i="3"/>
  <c r="M851" i="3" s="1"/>
  <c r="N851" i="3" s="1" a="1"/>
  <c r="L852" i="3"/>
  <c r="M852" i="3" s="1"/>
  <c r="N852" i="3" s="1" a="1"/>
  <c r="L853" i="3"/>
  <c r="M853" i="3" s="1"/>
  <c r="N853" i="3" s="1" a="1"/>
  <c r="L854" i="3"/>
  <c r="M854" i="3" s="1"/>
  <c r="N854" i="3" s="1" a="1"/>
  <c r="L855" i="3"/>
  <c r="M855" i="3" s="1"/>
  <c r="N855" i="3" s="1" a="1"/>
  <c r="L856" i="3"/>
  <c r="M856" i="3" s="1"/>
  <c r="N856" i="3" s="1" a="1"/>
  <c r="L857" i="3"/>
  <c r="M857" i="3" s="1"/>
  <c r="N857" i="3" s="1" a="1"/>
  <c r="L858" i="3"/>
  <c r="M858" i="3" s="1"/>
  <c r="N858" i="3" s="1" a="1"/>
  <c r="L859" i="3"/>
  <c r="M859" i="3" s="1"/>
  <c r="N859" i="3" s="1" a="1"/>
  <c r="L860" i="3"/>
  <c r="M860" i="3" s="1"/>
  <c r="N860" i="3" s="1" a="1"/>
  <c r="L861" i="3"/>
  <c r="M861" i="3" s="1"/>
  <c r="N861" i="3" s="1" a="1"/>
  <c r="L862" i="3"/>
  <c r="M862" i="3" s="1"/>
  <c r="N862" i="3" s="1" a="1"/>
  <c r="L863" i="3"/>
  <c r="M863" i="3" s="1"/>
  <c r="N863" i="3" s="1" a="1"/>
  <c r="L864" i="3"/>
  <c r="M864" i="3" s="1"/>
  <c r="N864" i="3" s="1" a="1"/>
  <c r="L865" i="3"/>
  <c r="M865" i="3" s="1"/>
  <c r="N865" i="3" s="1" a="1"/>
  <c r="L866" i="3"/>
  <c r="M866" i="3" s="1"/>
  <c r="N866" i="3" s="1" a="1"/>
  <c r="L867" i="3"/>
  <c r="M867" i="3" s="1"/>
  <c r="N867" i="3" s="1" a="1"/>
  <c r="L868" i="3"/>
  <c r="M868" i="3" s="1"/>
  <c r="N868" i="3" s="1" a="1"/>
  <c r="L869" i="3"/>
  <c r="M869" i="3" s="1"/>
  <c r="N869" i="3" s="1" a="1"/>
  <c r="L870" i="3"/>
  <c r="M870" i="3" s="1"/>
  <c r="N870" i="3" s="1" a="1"/>
  <c r="L871" i="3"/>
  <c r="M871" i="3" s="1"/>
  <c r="N871" i="3" s="1" a="1"/>
  <c r="L872" i="3"/>
  <c r="M872" i="3" s="1"/>
  <c r="N872" i="3" s="1" a="1"/>
  <c r="L873" i="3"/>
  <c r="M873" i="3" s="1"/>
  <c r="N873" i="3" s="1" a="1"/>
  <c r="L874" i="3"/>
  <c r="M874" i="3" s="1"/>
  <c r="N874" i="3" s="1" a="1"/>
  <c r="L875" i="3"/>
  <c r="M875" i="3" s="1"/>
  <c r="N875" i="3" s="1" a="1"/>
  <c r="L876" i="3"/>
  <c r="M876" i="3" s="1"/>
  <c r="N876" i="3" s="1" a="1"/>
  <c r="L877" i="3"/>
  <c r="M877" i="3" s="1"/>
  <c r="N877" i="3" s="1" a="1"/>
  <c r="L878" i="3"/>
  <c r="M878" i="3" s="1"/>
  <c r="N878" i="3" s="1" a="1"/>
  <c r="L879" i="3"/>
  <c r="M879" i="3" s="1"/>
  <c r="N879" i="3" s="1" a="1"/>
  <c r="L880" i="3"/>
  <c r="M880" i="3" s="1"/>
  <c r="N880" i="3" s="1" a="1"/>
  <c r="L881" i="3"/>
  <c r="M881" i="3" s="1"/>
  <c r="N881" i="3" s="1" a="1"/>
  <c r="L882" i="3"/>
  <c r="M882" i="3" s="1"/>
  <c r="N882" i="3" s="1" a="1"/>
  <c r="L883" i="3"/>
  <c r="M883" i="3" s="1"/>
  <c r="N883" i="3" s="1" a="1"/>
  <c r="L884" i="3"/>
  <c r="M884" i="3" s="1"/>
  <c r="N884" i="3" s="1" a="1"/>
  <c r="L885" i="3"/>
  <c r="M885" i="3" s="1"/>
  <c r="N885" i="3" s="1" a="1"/>
  <c r="L886" i="3"/>
  <c r="M886" i="3" s="1"/>
  <c r="N886" i="3" s="1" a="1"/>
  <c r="L887" i="3"/>
  <c r="M887" i="3" s="1"/>
  <c r="N887" i="3" s="1" a="1"/>
  <c r="L888" i="3"/>
  <c r="M888" i="3" s="1"/>
  <c r="N888" i="3" s="1" a="1"/>
  <c r="L889" i="3"/>
  <c r="M889" i="3" s="1"/>
  <c r="N889" i="3" s="1" a="1"/>
  <c r="L890" i="3"/>
  <c r="M890" i="3" s="1"/>
  <c r="N890" i="3" s="1" a="1"/>
  <c r="L891" i="3"/>
  <c r="M891" i="3" s="1"/>
  <c r="N891" i="3" s="1" a="1"/>
  <c r="L892" i="3"/>
  <c r="M892" i="3" s="1"/>
  <c r="N892" i="3" s="1" a="1"/>
  <c r="L893" i="3"/>
  <c r="M893" i="3" s="1"/>
  <c r="N893" i="3" s="1" a="1"/>
  <c r="L894" i="3"/>
  <c r="M894" i="3" s="1"/>
  <c r="N894" i="3" s="1" a="1"/>
  <c r="L895" i="3"/>
  <c r="M895" i="3" s="1"/>
  <c r="N895" i="3" s="1" a="1"/>
  <c r="L896" i="3"/>
  <c r="M896" i="3" s="1"/>
  <c r="N896" i="3" s="1" a="1"/>
  <c r="L897" i="3"/>
  <c r="M897" i="3" s="1"/>
  <c r="N897" i="3" s="1" a="1"/>
  <c r="L898" i="3"/>
  <c r="M898" i="3" s="1"/>
  <c r="N898" i="3" s="1" a="1"/>
  <c r="L899" i="3"/>
  <c r="M899" i="3" s="1"/>
  <c r="N899" i="3" s="1" a="1"/>
  <c r="L900" i="3"/>
  <c r="M900" i="3" s="1"/>
  <c r="N900" i="3" s="1" a="1"/>
  <c r="L901" i="3"/>
  <c r="M901" i="3" s="1"/>
  <c r="N901" i="3" s="1" a="1"/>
  <c r="L902" i="3"/>
  <c r="M902" i="3" s="1"/>
  <c r="N902" i="3" s="1" a="1"/>
  <c r="L903" i="3"/>
  <c r="M903" i="3" s="1"/>
  <c r="N903" i="3" s="1" a="1"/>
  <c r="L904" i="3"/>
  <c r="M904" i="3" s="1"/>
  <c r="N904" i="3" s="1" a="1"/>
  <c r="L905" i="3"/>
  <c r="M905" i="3" s="1"/>
  <c r="N905" i="3" s="1" a="1"/>
  <c r="L906" i="3"/>
  <c r="M906" i="3" s="1"/>
  <c r="N906" i="3" s="1" a="1"/>
  <c r="L907" i="3"/>
  <c r="M907" i="3" s="1"/>
  <c r="N907" i="3" s="1" a="1"/>
  <c r="L908" i="3"/>
  <c r="M908" i="3" s="1"/>
  <c r="N908" i="3" s="1" a="1"/>
  <c r="L909" i="3"/>
  <c r="M909" i="3" s="1"/>
  <c r="N909" i="3" s="1" a="1"/>
  <c r="L910" i="3"/>
  <c r="M910" i="3" s="1"/>
  <c r="N910" i="3" s="1" a="1"/>
  <c r="L911" i="3"/>
  <c r="M911" i="3" s="1"/>
  <c r="N911" i="3" s="1" a="1"/>
  <c r="L912" i="3"/>
  <c r="M912" i="3" s="1"/>
  <c r="N912" i="3" s="1" a="1"/>
  <c r="L913" i="3"/>
  <c r="M913" i="3" s="1"/>
  <c r="N913" i="3" s="1" a="1"/>
  <c r="L914" i="3"/>
  <c r="M914" i="3" s="1"/>
  <c r="N914" i="3" s="1" a="1"/>
  <c r="L915" i="3"/>
  <c r="M915" i="3" s="1"/>
  <c r="N915" i="3" s="1" a="1"/>
  <c r="L916" i="3"/>
  <c r="M916" i="3" s="1"/>
  <c r="N916" i="3" s="1" a="1"/>
  <c r="L917" i="3"/>
  <c r="M917" i="3" s="1"/>
  <c r="N917" i="3" s="1" a="1"/>
  <c r="L918" i="3"/>
  <c r="M918" i="3" s="1"/>
  <c r="N918" i="3" s="1" a="1"/>
  <c r="L919" i="3"/>
  <c r="M919" i="3" s="1"/>
  <c r="N919" i="3" s="1" a="1"/>
  <c r="L920" i="3"/>
  <c r="M920" i="3" s="1"/>
  <c r="N920" i="3" s="1" a="1"/>
  <c r="L921" i="3"/>
  <c r="M921" i="3" s="1"/>
  <c r="N921" i="3" s="1" a="1"/>
  <c r="L922" i="3"/>
  <c r="M922" i="3" s="1"/>
  <c r="N922" i="3" s="1" a="1"/>
  <c r="L923" i="3"/>
  <c r="M923" i="3" s="1"/>
  <c r="N923" i="3" s="1" a="1"/>
  <c r="L924" i="3"/>
  <c r="M924" i="3" s="1"/>
  <c r="N924" i="3" s="1" a="1"/>
  <c r="L925" i="3"/>
  <c r="M925" i="3" s="1"/>
  <c r="N925" i="3" s="1" a="1"/>
  <c r="L926" i="3"/>
  <c r="M926" i="3" s="1"/>
  <c r="N926" i="3" s="1" a="1"/>
  <c r="L927" i="3"/>
  <c r="M927" i="3" s="1"/>
  <c r="N927" i="3" s="1" a="1"/>
  <c r="L928" i="3"/>
  <c r="M928" i="3" s="1"/>
  <c r="N928" i="3" s="1" a="1"/>
  <c r="L929" i="3"/>
  <c r="M929" i="3" s="1"/>
  <c r="N929" i="3" s="1" a="1"/>
  <c r="L930" i="3"/>
  <c r="M930" i="3" s="1"/>
  <c r="N930" i="3" s="1" a="1"/>
  <c r="L931" i="3"/>
  <c r="M931" i="3" s="1"/>
  <c r="N931" i="3" s="1" a="1"/>
  <c r="L932" i="3"/>
  <c r="M932" i="3" s="1"/>
  <c r="N932" i="3" s="1" a="1"/>
  <c r="L933" i="3"/>
  <c r="M933" i="3" s="1"/>
  <c r="N933" i="3" s="1" a="1"/>
  <c r="L934" i="3"/>
  <c r="M934" i="3" s="1"/>
  <c r="N934" i="3" s="1" a="1"/>
  <c r="L935" i="3"/>
  <c r="M935" i="3" s="1"/>
  <c r="N935" i="3" s="1" a="1"/>
  <c r="L936" i="3"/>
  <c r="M936" i="3" s="1"/>
  <c r="N936" i="3" s="1" a="1"/>
  <c r="L937" i="3"/>
  <c r="M937" i="3" s="1"/>
  <c r="N937" i="3" s="1" a="1"/>
  <c r="L938" i="3"/>
  <c r="M938" i="3" s="1"/>
  <c r="N938" i="3" s="1" a="1"/>
  <c r="L939" i="3"/>
  <c r="M939" i="3" s="1"/>
  <c r="N939" i="3" s="1" a="1"/>
  <c r="L940" i="3"/>
  <c r="M940" i="3" s="1"/>
  <c r="N940" i="3" s="1" a="1"/>
  <c r="L941" i="3"/>
  <c r="M941" i="3" s="1"/>
  <c r="N941" i="3" s="1" a="1"/>
  <c r="L942" i="3"/>
  <c r="M942" i="3" s="1"/>
  <c r="N942" i="3" s="1" a="1"/>
  <c r="L943" i="3"/>
  <c r="M943" i="3" s="1"/>
  <c r="N943" i="3" s="1" a="1"/>
  <c r="L944" i="3"/>
  <c r="M944" i="3" s="1"/>
  <c r="N944" i="3" s="1" a="1"/>
  <c r="L945" i="3"/>
  <c r="M945" i="3" s="1"/>
  <c r="N945" i="3" s="1" a="1"/>
  <c r="L946" i="3"/>
  <c r="M946" i="3" s="1"/>
  <c r="N946" i="3" s="1" a="1"/>
  <c r="L947" i="3"/>
  <c r="M947" i="3" s="1"/>
  <c r="N947" i="3" s="1" a="1"/>
  <c r="L948" i="3"/>
  <c r="M948" i="3" s="1"/>
  <c r="N948" i="3" s="1" a="1"/>
  <c r="L949" i="3"/>
  <c r="M949" i="3" s="1"/>
  <c r="N949" i="3" s="1" a="1"/>
  <c r="L950" i="3"/>
  <c r="M950" i="3" s="1"/>
  <c r="N950" i="3" s="1" a="1"/>
  <c r="L951" i="3"/>
  <c r="M951" i="3" s="1"/>
  <c r="N951" i="3" s="1" a="1"/>
  <c r="L952" i="3"/>
  <c r="M952" i="3" s="1"/>
  <c r="N952" i="3" s="1" a="1"/>
  <c r="L953" i="3"/>
  <c r="M953" i="3" s="1"/>
  <c r="N953" i="3" s="1" a="1"/>
  <c r="L954" i="3"/>
  <c r="M954" i="3" s="1"/>
  <c r="N954" i="3" s="1" a="1"/>
  <c r="L955" i="3"/>
  <c r="M955" i="3" s="1"/>
  <c r="N955" i="3" s="1" a="1"/>
  <c r="L956" i="3"/>
  <c r="M956" i="3" s="1"/>
  <c r="N956" i="3" s="1" a="1"/>
  <c r="L957" i="3"/>
  <c r="M957" i="3" s="1"/>
  <c r="N957" i="3" s="1" a="1"/>
  <c r="L958" i="3"/>
  <c r="M958" i="3" s="1"/>
  <c r="N958" i="3" s="1" a="1"/>
  <c r="L959" i="3"/>
  <c r="M959" i="3" s="1"/>
  <c r="N959" i="3" s="1" a="1"/>
  <c r="L960" i="3"/>
  <c r="M960" i="3" s="1"/>
  <c r="N960" i="3" s="1" a="1"/>
  <c r="L961" i="3"/>
  <c r="M961" i="3" s="1"/>
  <c r="N961" i="3" s="1" a="1"/>
  <c r="L962" i="3"/>
  <c r="M962" i="3" s="1"/>
  <c r="N962" i="3" s="1" a="1"/>
  <c r="L963" i="3"/>
  <c r="M963" i="3" s="1"/>
  <c r="N963" i="3" s="1" a="1"/>
  <c r="L964" i="3"/>
  <c r="M964" i="3" s="1"/>
  <c r="N964" i="3" s="1" a="1"/>
  <c r="L965" i="3"/>
  <c r="M965" i="3" s="1"/>
  <c r="N965" i="3" s="1" a="1"/>
  <c r="L966" i="3"/>
  <c r="M966" i="3" s="1"/>
  <c r="N966" i="3" s="1" a="1"/>
  <c r="L967" i="3"/>
  <c r="M967" i="3" s="1"/>
  <c r="N967" i="3" s="1" a="1"/>
  <c r="L968" i="3"/>
  <c r="M968" i="3" s="1"/>
  <c r="N968" i="3" s="1" a="1"/>
  <c r="L969" i="3"/>
  <c r="M969" i="3" s="1"/>
  <c r="N969" i="3" s="1" a="1"/>
  <c r="L970" i="3"/>
  <c r="M970" i="3" s="1"/>
  <c r="N970" i="3" s="1" a="1"/>
  <c r="L971" i="3"/>
  <c r="M971" i="3" s="1"/>
  <c r="N971" i="3" s="1" a="1"/>
  <c r="L972" i="3"/>
  <c r="M972" i="3" s="1"/>
  <c r="N972" i="3" s="1" a="1"/>
  <c r="L973" i="3"/>
  <c r="M973" i="3" s="1"/>
  <c r="N973" i="3" s="1" a="1"/>
  <c r="L974" i="3"/>
  <c r="M974" i="3" s="1"/>
  <c r="N974" i="3" s="1" a="1"/>
  <c r="L975" i="3"/>
  <c r="M975" i="3" s="1"/>
  <c r="N975" i="3" s="1" a="1"/>
  <c r="L976" i="3"/>
  <c r="M976" i="3" s="1"/>
  <c r="N976" i="3" s="1" a="1"/>
  <c r="L977" i="3"/>
  <c r="M977" i="3" s="1"/>
  <c r="N977" i="3" s="1" a="1"/>
  <c r="L978" i="3"/>
  <c r="M978" i="3" s="1"/>
  <c r="N978" i="3" s="1" a="1"/>
  <c r="L979" i="3"/>
  <c r="M979" i="3" s="1"/>
  <c r="N979" i="3" s="1" a="1"/>
  <c r="L980" i="3"/>
  <c r="M980" i="3" s="1"/>
  <c r="N980" i="3" s="1" a="1"/>
  <c r="L981" i="3"/>
  <c r="M981" i="3" s="1"/>
  <c r="N981" i="3" s="1" a="1"/>
  <c r="L982" i="3"/>
  <c r="M982" i="3" s="1"/>
  <c r="N982" i="3" s="1" a="1"/>
  <c r="L983" i="3"/>
  <c r="M983" i="3" s="1"/>
  <c r="N983" i="3" s="1" a="1"/>
  <c r="L984" i="3"/>
  <c r="M984" i="3" s="1"/>
  <c r="N984" i="3" s="1" a="1"/>
  <c r="L985" i="3"/>
  <c r="M985" i="3" s="1"/>
  <c r="N985" i="3" s="1" a="1"/>
  <c r="L986" i="3"/>
  <c r="M986" i="3" s="1"/>
  <c r="N986" i="3" s="1" a="1"/>
  <c r="L987" i="3"/>
  <c r="M987" i="3" s="1"/>
  <c r="N987" i="3" s="1" a="1"/>
  <c r="L988" i="3"/>
  <c r="M988" i="3" s="1"/>
  <c r="N988" i="3" s="1" a="1"/>
  <c r="L989" i="3"/>
  <c r="M989" i="3" s="1"/>
  <c r="N989" i="3" s="1" a="1"/>
  <c r="L990" i="3"/>
  <c r="M990" i="3" s="1"/>
  <c r="N990" i="3" s="1" a="1"/>
  <c r="L991" i="3"/>
  <c r="M991" i="3" s="1"/>
  <c r="N991" i="3" s="1" a="1"/>
  <c r="L992" i="3"/>
  <c r="M992" i="3" s="1"/>
  <c r="N992" i="3" s="1" a="1"/>
  <c r="L993" i="3"/>
  <c r="M993" i="3" s="1"/>
  <c r="N993" i="3" s="1" a="1"/>
  <c r="L994" i="3"/>
  <c r="M994" i="3" s="1"/>
  <c r="N994" i="3" s="1" a="1"/>
  <c r="L995" i="3"/>
  <c r="M995" i="3" s="1"/>
  <c r="N995" i="3" s="1" a="1"/>
  <c r="L996" i="3"/>
  <c r="M996" i="3" s="1"/>
  <c r="N996" i="3" s="1" a="1"/>
  <c r="L997" i="3"/>
  <c r="M997" i="3" s="1"/>
  <c r="N997" i="3" s="1" a="1"/>
  <c r="L998" i="3"/>
  <c r="M998" i="3" s="1"/>
  <c r="N998" i="3" s="1" a="1"/>
  <c r="L999" i="3"/>
  <c r="M999" i="3" s="1"/>
  <c r="N999" i="3" s="1" a="1"/>
  <c r="L1000" i="3"/>
  <c r="M1000" i="3" s="1"/>
  <c r="N1000" i="3" s="1" a="1"/>
  <c r="L1001" i="3"/>
  <c r="M1001" i="3" s="1"/>
  <c r="N1001" i="3" s="1" a="1"/>
  <c r="L1002" i="3"/>
  <c r="M1002" i="3" s="1"/>
  <c r="N1002" i="3" s="1" a="1"/>
  <c r="L1003" i="3"/>
  <c r="M1003" i="3" s="1"/>
  <c r="N1003" i="3" s="1" a="1"/>
  <c r="L1004" i="3"/>
  <c r="M1004" i="3" s="1"/>
  <c r="N1004" i="3" s="1" a="1"/>
  <c r="L1005" i="3"/>
  <c r="M1005" i="3" s="1"/>
  <c r="N1005" i="3" s="1" a="1"/>
  <c r="L1006" i="3"/>
  <c r="M1006" i="3" s="1"/>
  <c r="N1006" i="3" s="1" a="1"/>
  <c r="L1007" i="3"/>
  <c r="M1007" i="3" s="1"/>
  <c r="N1007" i="3" s="1" a="1"/>
  <c r="L1008" i="3"/>
  <c r="M1008" i="3" s="1"/>
  <c r="N1008" i="3" s="1" a="1"/>
  <c r="L1009" i="3"/>
  <c r="M1009" i="3" s="1"/>
  <c r="N1009" i="3" s="1" a="1"/>
  <c r="L1010" i="3"/>
  <c r="M1010" i="3" s="1"/>
  <c r="N1010" i="3" s="1" a="1"/>
  <c r="L1011" i="3"/>
  <c r="M1011" i="3" s="1"/>
  <c r="N1011" i="3" s="1" a="1"/>
  <c r="L1012" i="3"/>
  <c r="M1012" i="3" s="1"/>
  <c r="N1012" i="3" s="1" a="1"/>
  <c r="L1013" i="3"/>
  <c r="M1013" i="3" s="1"/>
  <c r="N1013" i="3" s="1" a="1"/>
  <c r="L1014" i="3"/>
  <c r="M1014" i="3" s="1"/>
  <c r="N1014" i="3" s="1" a="1"/>
  <c r="L1015" i="3"/>
  <c r="M1015" i="3" s="1"/>
  <c r="N1015" i="3" s="1" a="1"/>
  <c r="L1016" i="3"/>
  <c r="M1016" i="3" s="1"/>
  <c r="N1016" i="3" s="1" a="1"/>
  <c r="L1017" i="3"/>
  <c r="M1017" i="3" s="1"/>
  <c r="N1017" i="3" s="1" a="1"/>
  <c r="L1018" i="3"/>
  <c r="M1018" i="3" s="1"/>
  <c r="N1018" i="3" s="1" a="1"/>
  <c r="L1019" i="3"/>
  <c r="M1019" i="3" s="1"/>
  <c r="N1019" i="3" s="1" a="1"/>
  <c r="L1020" i="3"/>
  <c r="M1020" i="3" s="1"/>
  <c r="N1020" i="3" s="1" a="1"/>
  <c r="L1021" i="3"/>
  <c r="M1021" i="3" s="1"/>
  <c r="N1021" i="3" s="1" a="1"/>
  <c r="L1022" i="3"/>
  <c r="M1022" i="3" s="1"/>
  <c r="N1022" i="3" s="1" a="1"/>
  <c r="L1023" i="3"/>
  <c r="M1023" i="3" s="1"/>
  <c r="N1023" i="3" s="1" a="1"/>
  <c r="L1024" i="3"/>
  <c r="M1024" i="3" s="1"/>
  <c r="N1024" i="3" s="1" a="1"/>
  <c r="L1025" i="3"/>
  <c r="M1025" i="3" s="1"/>
  <c r="N1025" i="3" s="1" a="1"/>
  <c r="L1026" i="3"/>
  <c r="M1026" i="3" s="1"/>
  <c r="N1026" i="3" s="1" a="1"/>
  <c r="L1027" i="3"/>
  <c r="M1027" i="3" s="1"/>
  <c r="N1027" i="3" s="1" a="1"/>
  <c r="L1028" i="3"/>
  <c r="M1028" i="3" s="1"/>
  <c r="N1028" i="3" s="1" a="1"/>
  <c r="L1029" i="3"/>
  <c r="M1029" i="3" s="1"/>
  <c r="N1029" i="3" s="1" a="1"/>
  <c r="L1030" i="3"/>
  <c r="M1030" i="3" s="1"/>
  <c r="N1030" i="3" s="1" a="1"/>
  <c r="L1031" i="3"/>
  <c r="M1031" i="3" s="1"/>
  <c r="N1031" i="3" s="1" a="1"/>
  <c r="L1032" i="3"/>
  <c r="M1032" i="3" s="1"/>
  <c r="N1032" i="3" s="1" a="1"/>
  <c r="L1033" i="3"/>
  <c r="M1033" i="3" s="1"/>
  <c r="N1033" i="3" s="1" a="1"/>
  <c r="L1034" i="3"/>
  <c r="M1034" i="3" s="1"/>
  <c r="N1034" i="3" s="1" a="1"/>
  <c r="L1035" i="3"/>
  <c r="M1035" i="3" s="1"/>
  <c r="N1035" i="3" s="1" a="1"/>
  <c r="L1036" i="3"/>
  <c r="M1036" i="3" s="1"/>
  <c r="N1036" i="3" s="1" a="1"/>
  <c r="L1037" i="3"/>
  <c r="M1037" i="3" s="1"/>
  <c r="N1037" i="3" s="1" a="1"/>
  <c r="L1038" i="3"/>
  <c r="M1038" i="3" s="1"/>
  <c r="N1038" i="3" s="1" a="1"/>
  <c r="L1039" i="3"/>
  <c r="M1039" i="3" s="1"/>
  <c r="N1039" i="3" s="1" a="1"/>
  <c r="L1040" i="3"/>
  <c r="M1040" i="3" s="1"/>
  <c r="N1040" i="3" s="1" a="1"/>
  <c r="L1041" i="3"/>
  <c r="M1041" i="3" s="1"/>
  <c r="N1041" i="3" s="1" a="1"/>
  <c r="L1042" i="3"/>
  <c r="M1042" i="3" s="1"/>
  <c r="N1042" i="3" s="1" a="1"/>
  <c r="L1043" i="3"/>
  <c r="M1043" i="3" s="1"/>
  <c r="N1043" i="3" s="1" a="1"/>
  <c r="L1044" i="3"/>
  <c r="M1044" i="3" s="1"/>
  <c r="N1044" i="3" s="1" a="1"/>
  <c r="L1045" i="3"/>
  <c r="M1045" i="3" s="1"/>
  <c r="N1045" i="3" s="1" a="1"/>
  <c r="L1046" i="3"/>
  <c r="M1046" i="3" s="1"/>
  <c r="N1046" i="3" s="1" a="1"/>
  <c r="L1047" i="3"/>
  <c r="M1047" i="3" s="1"/>
  <c r="N1047" i="3" s="1" a="1"/>
  <c r="L1048" i="3"/>
  <c r="M1048" i="3" s="1"/>
  <c r="N1048" i="3" s="1" a="1"/>
  <c r="L1049" i="3"/>
  <c r="M1049" i="3" s="1"/>
  <c r="N1049" i="3" s="1" a="1"/>
  <c r="L1050" i="3"/>
  <c r="M1050" i="3" s="1"/>
  <c r="N1050" i="3" s="1" a="1"/>
  <c r="L1051" i="3"/>
  <c r="M1051" i="3" s="1"/>
  <c r="N1051" i="3" s="1" a="1"/>
  <c r="L1052" i="3"/>
  <c r="M1052" i="3" s="1"/>
  <c r="N1052" i="3" s="1" a="1"/>
  <c r="L1053" i="3"/>
  <c r="M1053" i="3" s="1"/>
  <c r="N1053" i="3" s="1" a="1"/>
  <c r="L1054" i="3"/>
  <c r="M1054" i="3" s="1"/>
  <c r="N1054" i="3" s="1" a="1"/>
  <c r="L1055" i="3"/>
  <c r="M1055" i="3" s="1"/>
  <c r="N1055" i="3" s="1" a="1"/>
  <c r="L1056" i="3"/>
  <c r="M1056" i="3" s="1"/>
  <c r="N1056" i="3" s="1" a="1"/>
  <c r="L1057" i="3"/>
  <c r="M1057" i="3" s="1"/>
  <c r="N1057" i="3" s="1" a="1"/>
  <c r="L1058" i="3"/>
  <c r="M1058" i="3" s="1"/>
  <c r="N1058" i="3" s="1" a="1"/>
  <c r="L1059" i="3"/>
  <c r="M1059" i="3" s="1"/>
  <c r="N1059" i="3" s="1" a="1"/>
  <c r="L1060" i="3"/>
  <c r="M1060" i="3" s="1"/>
  <c r="N1060" i="3" s="1" a="1"/>
  <c r="L1061" i="3"/>
  <c r="M1061" i="3" s="1"/>
  <c r="N1061" i="3" s="1" a="1"/>
  <c r="L1062" i="3"/>
  <c r="M1062" i="3" s="1"/>
  <c r="N1062" i="3" s="1" a="1"/>
  <c r="L1063" i="3"/>
  <c r="M1063" i="3" s="1"/>
  <c r="N1063" i="3" s="1" a="1"/>
  <c r="L1064" i="3"/>
  <c r="M1064" i="3" s="1"/>
  <c r="N1064" i="3" s="1" a="1"/>
  <c r="L1065" i="3"/>
  <c r="M1065" i="3" s="1"/>
  <c r="N1065" i="3" s="1" a="1"/>
  <c r="L1066" i="3"/>
  <c r="M1066" i="3" s="1"/>
  <c r="N1066" i="3" s="1" a="1"/>
  <c r="L1067" i="3"/>
  <c r="M1067" i="3" s="1"/>
  <c r="N1067" i="3" s="1" a="1"/>
  <c r="L1068" i="3"/>
  <c r="M1068" i="3" s="1"/>
  <c r="N1068" i="3" s="1" a="1"/>
  <c r="L1069" i="3"/>
  <c r="M1069" i="3" s="1"/>
  <c r="N1069" i="3" s="1" a="1"/>
  <c r="L1070" i="3"/>
  <c r="M1070" i="3" s="1"/>
  <c r="N1070" i="3" s="1" a="1"/>
  <c r="L1071" i="3"/>
  <c r="M1071" i="3" s="1"/>
  <c r="N1071" i="3" s="1" a="1"/>
  <c r="L1072" i="3"/>
  <c r="M1072" i="3" s="1"/>
  <c r="N1072" i="3" s="1" a="1"/>
  <c r="L1073" i="3"/>
  <c r="M1073" i="3" s="1"/>
  <c r="N1073" i="3" s="1" a="1"/>
  <c r="L1074" i="3"/>
  <c r="M1074" i="3" s="1"/>
  <c r="N1074" i="3" s="1" a="1"/>
  <c r="L1075" i="3"/>
  <c r="M1075" i="3" s="1"/>
  <c r="N1075" i="3" s="1" a="1"/>
  <c r="L1076" i="3"/>
  <c r="M1076" i="3" s="1"/>
  <c r="N1076" i="3" s="1" a="1"/>
  <c r="L1077" i="3"/>
  <c r="M1077" i="3" s="1"/>
  <c r="N1077" i="3" s="1" a="1"/>
  <c r="L1078" i="3"/>
  <c r="M1078" i="3" s="1"/>
  <c r="N1078" i="3" s="1" a="1"/>
  <c r="L1079" i="3"/>
  <c r="M1079" i="3" s="1"/>
  <c r="N1079" i="3" s="1" a="1"/>
  <c r="L1080" i="3"/>
  <c r="M1080" i="3" s="1"/>
  <c r="N1080" i="3" s="1" a="1"/>
  <c r="L1081" i="3"/>
  <c r="M1081" i="3" s="1"/>
  <c r="N1081" i="3" s="1" a="1"/>
  <c r="L1082" i="3"/>
  <c r="M1082" i="3" s="1"/>
  <c r="N1082" i="3" s="1" a="1"/>
  <c r="L1083" i="3"/>
  <c r="M1083" i="3" s="1"/>
  <c r="N1083" i="3" s="1" a="1"/>
  <c r="L1084" i="3"/>
  <c r="M1084" i="3" s="1"/>
  <c r="N1084" i="3" s="1" a="1"/>
  <c r="L1085" i="3"/>
  <c r="M1085" i="3" s="1"/>
  <c r="N1085" i="3" s="1" a="1"/>
  <c r="L1086" i="3"/>
  <c r="M1086" i="3" s="1"/>
  <c r="N1086" i="3" s="1" a="1"/>
  <c r="L1087" i="3"/>
  <c r="M1087" i="3" s="1"/>
  <c r="N1087" i="3" s="1" a="1"/>
  <c r="L1088" i="3"/>
  <c r="M1088" i="3" s="1"/>
  <c r="N1088" i="3" s="1" a="1"/>
  <c r="L1089" i="3"/>
  <c r="M1089" i="3" s="1"/>
  <c r="N1089" i="3" s="1" a="1"/>
  <c r="L1090" i="3"/>
  <c r="M1090" i="3" s="1"/>
  <c r="N1090" i="3" s="1" a="1"/>
  <c r="L1091" i="3"/>
  <c r="M1091" i="3" s="1"/>
  <c r="N1091" i="3" s="1" a="1"/>
  <c r="L1092" i="3"/>
  <c r="M1092" i="3" s="1"/>
  <c r="N1092" i="3" s="1" a="1"/>
  <c r="L1093" i="3"/>
  <c r="M1093" i="3" s="1"/>
  <c r="N1093" i="3" s="1" a="1"/>
  <c r="L1094" i="3"/>
  <c r="M1094" i="3" s="1"/>
  <c r="N1094" i="3" s="1" a="1"/>
  <c r="L1095" i="3"/>
  <c r="M1095" i="3" s="1"/>
  <c r="N1095" i="3" s="1" a="1"/>
  <c r="L1096" i="3"/>
  <c r="M1096" i="3" s="1"/>
  <c r="N1096" i="3" s="1" a="1"/>
  <c r="L1097" i="3"/>
  <c r="M1097" i="3" s="1"/>
  <c r="N1097" i="3" s="1" a="1"/>
  <c r="L1098" i="3"/>
  <c r="M1098" i="3" s="1"/>
  <c r="N1098" i="3" s="1" a="1"/>
  <c r="L1099" i="3"/>
  <c r="M1099" i="3" s="1"/>
  <c r="N1099" i="3" s="1" a="1"/>
  <c r="L1100" i="3"/>
  <c r="M1100" i="3" s="1"/>
  <c r="N1100" i="3" s="1" a="1"/>
  <c r="L1101" i="3"/>
  <c r="M1101" i="3" s="1"/>
  <c r="N1101" i="3" s="1" a="1"/>
  <c r="L1102" i="3"/>
  <c r="M1102" i="3" s="1"/>
  <c r="N1102" i="3" s="1" a="1"/>
  <c r="L1103" i="3"/>
  <c r="M1103" i="3" s="1"/>
  <c r="N1103" i="3" s="1" a="1"/>
  <c r="L1104" i="3"/>
  <c r="M1104" i="3" s="1"/>
  <c r="N1104" i="3" s="1" a="1"/>
  <c r="L1105" i="3"/>
  <c r="M1105" i="3" s="1"/>
  <c r="N1105" i="3" s="1" a="1"/>
  <c r="L1106" i="3"/>
  <c r="M1106" i="3" s="1"/>
  <c r="N1106" i="3" s="1" a="1"/>
  <c r="L1107" i="3"/>
  <c r="M1107" i="3" s="1"/>
  <c r="N1107" i="3" s="1" a="1"/>
  <c r="L1108" i="3"/>
  <c r="M1108" i="3" s="1"/>
  <c r="N1108" i="3" s="1" a="1"/>
  <c r="L1109" i="3"/>
  <c r="M1109" i="3" s="1"/>
  <c r="N1109" i="3" s="1" a="1"/>
  <c r="L1110" i="3"/>
  <c r="M1110" i="3" s="1"/>
  <c r="N1110" i="3" s="1" a="1"/>
  <c r="L1111" i="3"/>
  <c r="M1111" i="3" s="1"/>
  <c r="N1111" i="3" s="1" a="1"/>
  <c r="L1112" i="3"/>
  <c r="M1112" i="3" s="1"/>
  <c r="N1112" i="3" s="1" a="1"/>
  <c r="L1113" i="3"/>
  <c r="M1113" i="3" s="1"/>
  <c r="N1113" i="3" s="1" a="1"/>
  <c r="L1114" i="3"/>
  <c r="M1114" i="3" s="1"/>
  <c r="N1114" i="3" s="1" a="1"/>
  <c r="L1115" i="3"/>
  <c r="M1115" i="3" s="1"/>
  <c r="N1115" i="3" s="1" a="1"/>
  <c r="L1116" i="3"/>
  <c r="M1116" i="3" s="1"/>
  <c r="N1116" i="3" s="1" a="1"/>
  <c r="L1117" i="3"/>
  <c r="M1117" i="3" s="1"/>
  <c r="N1117" i="3" s="1" a="1"/>
  <c r="L1118" i="3"/>
  <c r="M1118" i="3" s="1"/>
  <c r="N1118" i="3" s="1" a="1"/>
  <c r="L1119" i="3"/>
  <c r="M1119" i="3" s="1"/>
  <c r="N1119" i="3" s="1" a="1"/>
  <c r="L1120" i="3"/>
  <c r="M1120" i="3" s="1"/>
  <c r="N1120" i="3" s="1" a="1"/>
  <c r="L1121" i="3"/>
  <c r="M1121" i="3" s="1"/>
  <c r="N1121" i="3" s="1" a="1"/>
  <c r="L1122" i="3"/>
  <c r="M1122" i="3" s="1"/>
  <c r="N1122" i="3" s="1" a="1"/>
  <c r="L1123" i="3"/>
  <c r="M1123" i="3" s="1"/>
  <c r="N1123" i="3" s="1" a="1"/>
  <c r="L1124" i="3"/>
  <c r="M1124" i="3" s="1"/>
  <c r="N1124" i="3" s="1" a="1"/>
  <c r="L1125" i="3"/>
  <c r="M1125" i="3" s="1"/>
  <c r="N1125" i="3" s="1" a="1"/>
  <c r="L1126" i="3"/>
  <c r="M1126" i="3" s="1"/>
  <c r="N1126" i="3" s="1" a="1"/>
  <c r="L1127" i="3"/>
  <c r="M1127" i="3" s="1"/>
  <c r="N1127" i="3" s="1" a="1"/>
  <c r="L1128" i="3"/>
  <c r="M1128" i="3" s="1"/>
  <c r="N1128" i="3" s="1" a="1"/>
  <c r="L1129" i="3"/>
  <c r="M1129" i="3" s="1"/>
  <c r="N1129" i="3" s="1" a="1"/>
  <c r="L1130" i="3"/>
  <c r="M1130" i="3" s="1"/>
  <c r="N1130" i="3" s="1" a="1"/>
  <c r="L1131" i="3"/>
  <c r="M1131" i="3" s="1"/>
  <c r="N1131" i="3" s="1" a="1"/>
  <c r="L1132" i="3"/>
  <c r="M1132" i="3" s="1"/>
  <c r="N1132" i="3" s="1" a="1"/>
  <c r="L1133" i="3"/>
  <c r="M1133" i="3" s="1"/>
  <c r="N1133" i="3" s="1" a="1"/>
  <c r="L1134" i="3"/>
  <c r="M1134" i="3" s="1"/>
  <c r="N1134" i="3" s="1" a="1"/>
  <c r="L1135" i="3"/>
  <c r="M1135" i="3" s="1"/>
  <c r="N1135" i="3" s="1" a="1"/>
  <c r="L1136" i="3"/>
  <c r="M1136" i="3" s="1"/>
  <c r="N1136" i="3" s="1" a="1"/>
  <c r="L1137" i="3"/>
  <c r="M1137" i="3" s="1"/>
  <c r="N1137" i="3" s="1" a="1"/>
  <c r="L1138" i="3"/>
  <c r="M1138" i="3" s="1"/>
  <c r="N1138" i="3" s="1" a="1"/>
  <c r="L1139" i="3"/>
  <c r="M1139" i="3" s="1"/>
  <c r="N1139" i="3" s="1" a="1"/>
  <c r="L1140" i="3"/>
  <c r="M1140" i="3" s="1"/>
  <c r="N1140" i="3" s="1" a="1"/>
  <c r="L1141" i="3"/>
  <c r="M1141" i="3" s="1"/>
  <c r="N1141" i="3" s="1" a="1"/>
  <c r="L1142" i="3"/>
  <c r="M1142" i="3" s="1"/>
  <c r="N1142" i="3" s="1" a="1"/>
  <c r="L1143" i="3"/>
  <c r="M1143" i="3" s="1"/>
  <c r="N1143" i="3" s="1" a="1"/>
  <c r="L1144" i="3"/>
  <c r="M1144" i="3" s="1"/>
  <c r="N1144" i="3" s="1" a="1"/>
  <c r="L1145" i="3"/>
  <c r="M1145" i="3" s="1"/>
  <c r="N1145" i="3" s="1" a="1"/>
  <c r="L1146" i="3"/>
  <c r="M1146" i="3" s="1"/>
  <c r="N1146" i="3" s="1" a="1"/>
  <c r="L1147" i="3"/>
  <c r="M1147" i="3" s="1"/>
  <c r="N1147" i="3" s="1" a="1"/>
  <c r="L1148" i="3"/>
  <c r="M1148" i="3" s="1"/>
  <c r="N1148" i="3" s="1" a="1"/>
  <c r="L1149" i="3"/>
  <c r="M1149" i="3" s="1"/>
  <c r="N1149" i="3" s="1" a="1"/>
  <c r="L1150" i="3"/>
  <c r="M1150" i="3" s="1"/>
  <c r="N1150" i="3" s="1" a="1"/>
  <c r="L1151" i="3"/>
  <c r="M1151" i="3" s="1"/>
  <c r="N1151" i="3" s="1" a="1"/>
  <c r="L1152" i="3"/>
  <c r="M1152" i="3" s="1"/>
  <c r="N1152" i="3" s="1" a="1"/>
  <c r="L1153" i="3"/>
  <c r="M1153" i="3" s="1"/>
  <c r="N1153" i="3" s="1" a="1"/>
  <c r="L1154" i="3"/>
  <c r="M1154" i="3" s="1"/>
  <c r="N1154" i="3" s="1" a="1"/>
  <c r="L1155" i="3"/>
  <c r="M1155" i="3" s="1"/>
  <c r="N1155" i="3" s="1" a="1"/>
  <c r="L1156" i="3"/>
  <c r="M1156" i="3" s="1"/>
  <c r="N1156" i="3" s="1" a="1"/>
  <c r="L1157" i="3"/>
  <c r="M1157" i="3" s="1"/>
  <c r="N1157" i="3" s="1" a="1"/>
  <c r="L1158" i="3"/>
  <c r="M1158" i="3" s="1"/>
  <c r="N1158" i="3" s="1" a="1"/>
  <c r="L1159" i="3"/>
  <c r="M1159" i="3" s="1"/>
  <c r="N1159" i="3" s="1" a="1"/>
  <c r="L1160" i="3"/>
  <c r="M1160" i="3" s="1"/>
  <c r="N1160" i="3" s="1" a="1"/>
  <c r="L1161" i="3"/>
  <c r="M1161" i="3" s="1"/>
  <c r="N1161" i="3" s="1" a="1"/>
  <c r="L1162" i="3"/>
  <c r="M1162" i="3" s="1"/>
  <c r="N1162" i="3" s="1" a="1"/>
  <c r="L1163" i="3"/>
  <c r="M1163" i="3" s="1"/>
  <c r="N1163" i="3" s="1" a="1"/>
  <c r="L1164" i="3"/>
  <c r="M1164" i="3" s="1"/>
  <c r="N1164" i="3" s="1" a="1"/>
  <c r="L1165" i="3"/>
  <c r="M1165" i="3" s="1"/>
  <c r="N1165" i="3" s="1" a="1"/>
  <c r="L1166" i="3"/>
  <c r="M1166" i="3" s="1"/>
  <c r="N1166" i="3" s="1" a="1"/>
  <c r="L1167" i="3"/>
  <c r="M1167" i="3" s="1"/>
  <c r="N1167" i="3" s="1" a="1"/>
  <c r="L1168" i="3"/>
  <c r="M1168" i="3" s="1"/>
  <c r="N1168" i="3" s="1" a="1"/>
  <c r="L1169" i="3"/>
  <c r="M1169" i="3" s="1"/>
  <c r="N1169" i="3" s="1" a="1"/>
  <c r="L1170" i="3"/>
  <c r="M1170" i="3" s="1"/>
  <c r="N1170" i="3" s="1" a="1"/>
  <c r="L1171" i="3"/>
  <c r="M1171" i="3" s="1"/>
  <c r="N1171" i="3" s="1" a="1"/>
  <c r="L1172" i="3"/>
  <c r="M1172" i="3" s="1"/>
  <c r="N1172" i="3" s="1" a="1"/>
  <c r="L1173" i="3"/>
  <c r="M1173" i="3" s="1"/>
  <c r="N1173" i="3" s="1" a="1"/>
  <c r="L1174" i="3"/>
  <c r="M1174" i="3" s="1"/>
  <c r="N1174" i="3" s="1" a="1"/>
  <c r="L1175" i="3"/>
  <c r="M1175" i="3" s="1"/>
  <c r="N1175" i="3" s="1" a="1"/>
  <c r="L1176" i="3"/>
  <c r="M1176" i="3" s="1"/>
  <c r="N1176" i="3" s="1" a="1"/>
  <c r="L1177" i="3"/>
  <c r="M1177" i="3" s="1"/>
  <c r="N1177" i="3" s="1" a="1"/>
  <c r="L1178" i="3"/>
  <c r="M1178" i="3" s="1"/>
  <c r="N1178" i="3" s="1" a="1"/>
  <c r="L1179" i="3"/>
  <c r="M1179" i="3" s="1"/>
  <c r="N1179" i="3" s="1" a="1"/>
  <c r="L1180" i="3"/>
  <c r="M1180" i="3" s="1"/>
  <c r="N1180" i="3" s="1" a="1"/>
  <c r="L1181" i="3"/>
  <c r="M1181" i="3" s="1"/>
  <c r="N1181" i="3" s="1" a="1"/>
  <c r="L1182" i="3"/>
  <c r="M1182" i="3" s="1"/>
  <c r="N1182" i="3" s="1" a="1"/>
  <c r="L1183" i="3"/>
  <c r="M1183" i="3" s="1"/>
  <c r="N1183" i="3" s="1" a="1"/>
  <c r="L1184" i="3"/>
  <c r="M1184" i="3" s="1"/>
  <c r="N1184" i="3" s="1" a="1"/>
  <c r="L1185" i="3"/>
  <c r="M1185" i="3" s="1"/>
  <c r="N1185" i="3" s="1" a="1"/>
  <c r="L1186" i="3"/>
  <c r="M1186" i="3" s="1"/>
  <c r="N1186" i="3" s="1" a="1"/>
  <c r="L1187" i="3"/>
  <c r="M1187" i="3" s="1"/>
  <c r="N1187" i="3" s="1" a="1"/>
  <c r="L1188" i="3"/>
  <c r="M1188" i="3" s="1"/>
  <c r="N1188" i="3" s="1" a="1"/>
  <c r="L1189" i="3"/>
  <c r="M1189" i="3" s="1"/>
  <c r="N1189" i="3" s="1" a="1"/>
  <c r="L1190" i="3"/>
  <c r="M1190" i="3" s="1"/>
  <c r="N1190" i="3" s="1" a="1"/>
  <c r="L1191" i="3"/>
  <c r="M1191" i="3" s="1"/>
  <c r="N1191" i="3" s="1" a="1"/>
  <c r="L1192" i="3"/>
  <c r="M1192" i="3" s="1"/>
  <c r="N1192" i="3" s="1" a="1"/>
  <c r="L1193" i="3"/>
  <c r="M1193" i="3" s="1"/>
  <c r="N1193" i="3" s="1" a="1"/>
  <c r="L1194" i="3"/>
  <c r="M1194" i="3" s="1"/>
  <c r="N1194" i="3" s="1" a="1"/>
  <c r="L1195" i="3"/>
  <c r="M1195" i="3" s="1"/>
  <c r="N1195" i="3" s="1" a="1"/>
  <c r="L1196" i="3"/>
  <c r="M1196" i="3" s="1"/>
  <c r="N1196" i="3" s="1" a="1"/>
  <c r="L1197" i="3"/>
  <c r="M1197" i="3" s="1"/>
  <c r="N1197" i="3" s="1" a="1"/>
  <c r="L1198" i="3"/>
  <c r="M1198" i="3" s="1"/>
  <c r="N1198" i="3" s="1" a="1"/>
  <c r="L1199" i="3"/>
  <c r="M1199" i="3" s="1"/>
  <c r="N1199" i="3" s="1" a="1"/>
  <c r="L1200" i="3"/>
  <c r="M1200" i="3" s="1"/>
  <c r="N1200" i="3" s="1" a="1"/>
  <c r="L1201" i="3"/>
  <c r="M1201" i="3" s="1"/>
  <c r="N1201" i="3" s="1" a="1"/>
  <c r="L1202" i="3"/>
  <c r="M1202" i="3" s="1"/>
  <c r="N1202" i="3" s="1" a="1"/>
  <c r="L1203" i="3"/>
  <c r="M1203" i="3" s="1"/>
  <c r="N1203" i="3" s="1" a="1"/>
  <c r="L1204" i="3"/>
  <c r="M1204" i="3" s="1"/>
  <c r="N1204" i="3" s="1" a="1"/>
  <c r="L1205" i="3"/>
  <c r="M1205" i="3" s="1"/>
  <c r="N1205" i="3" s="1" a="1"/>
  <c r="L1206" i="3"/>
  <c r="M1206" i="3" s="1"/>
  <c r="N1206" i="3" s="1" a="1"/>
  <c r="L1207" i="3"/>
  <c r="M1207" i="3" s="1"/>
  <c r="N1207" i="3" s="1" a="1"/>
  <c r="L1208" i="3"/>
  <c r="M1208" i="3" s="1"/>
  <c r="N1208" i="3" s="1" a="1"/>
  <c r="L1209" i="3"/>
  <c r="M1209" i="3" s="1"/>
  <c r="N1209" i="3" s="1" a="1"/>
  <c r="L1210" i="3"/>
  <c r="M1210" i="3" s="1"/>
  <c r="N1210" i="3" s="1" a="1"/>
  <c r="L1211" i="3"/>
  <c r="M1211" i="3" s="1"/>
  <c r="N1211" i="3" s="1" a="1"/>
  <c r="L1212" i="3"/>
  <c r="M1212" i="3" s="1"/>
  <c r="N1212" i="3" s="1" a="1"/>
  <c r="L1213" i="3"/>
  <c r="M1213" i="3" s="1"/>
  <c r="N1213" i="3" s="1" a="1"/>
  <c r="L1214" i="3"/>
  <c r="M1214" i="3" s="1"/>
  <c r="N1214" i="3" s="1" a="1"/>
  <c r="L1215" i="3"/>
  <c r="M1215" i="3" s="1"/>
  <c r="N1215" i="3" s="1" a="1"/>
  <c r="L1216" i="3"/>
  <c r="M1216" i="3" s="1"/>
  <c r="N1216" i="3" s="1" a="1"/>
  <c r="L1217" i="3"/>
  <c r="M1217" i="3" s="1"/>
  <c r="N1217" i="3" s="1" a="1"/>
  <c r="L1218" i="3"/>
  <c r="M1218" i="3" s="1"/>
  <c r="N1218" i="3" s="1" a="1"/>
  <c r="L1219" i="3"/>
  <c r="M1219" i="3" s="1"/>
  <c r="N1219" i="3" s="1" a="1"/>
  <c r="L1220" i="3"/>
  <c r="M1220" i="3" s="1"/>
  <c r="N1220" i="3" s="1" a="1"/>
  <c r="L1221" i="3"/>
  <c r="M1221" i="3" s="1"/>
  <c r="N1221" i="3" s="1" a="1"/>
  <c r="L1222" i="3"/>
  <c r="M1222" i="3" s="1"/>
  <c r="N1222" i="3" s="1" a="1"/>
  <c r="L1223" i="3"/>
  <c r="M1223" i="3" s="1"/>
  <c r="N1223" i="3" s="1" a="1"/>
  <c r="L1224" i="3"/>
  <c r="M1224" i="3" s="1"/>
  <c r="N1224" i="3" s="1" a="1"/>
  <c r="L1225" i="3"/>
  <c r="M1225" i="3" s="1"/>
  <c r="N1225" i="3" s="1" a="1"/>
  <c r="L1226" i="3"/>
  <c r="M1226" i="3" s="1"/>
  <c r="N1226" i="3" s="1" a="1"/>
  <c r="L1227" i="3"/>
  <c r="M1227" i="3" s="1"/>
  <c r="N1227" i="3" s="1" a="1"/>
  <c r="L1228" i="3"/>
  <c r="M1228" i="3" s="1"/>
  <c r="N1228" i="3" s="1" a="1"/>
  <c r="L1229" i="3"/>
  <c r="M1229" i="3" s="1"/>
  <c r="N1229" i="3" s="1" a="1"/>
  <c r="L1230" i="3"/>
  <c r="M1230" i="3" s="1"/>
  <c r="N1230" i="3" s="1" a="1"/>
  <c r="L1231" i="3"/>
  <c r="M1231" i="3" s="1"/>
  <c r="N1231" i="3" s="1" a="1"/>
  <c r="L1232" i="3"/>
  <c r="M1232" i="3" s="1"/>
  <c r="N1232" i="3" s="1" a="1"/>
  <c r="L1233" i="3"/>
  <c r="M1233" i="3" s="1"/>
  <c r="N1233" i="3" s="1" a="1"/>
  <c r="L1234" i="3"/>
  <c r="M1234" i="3" s="1"/>
  <c r="N1234" i="3" s="1" a="1"/>
  <c r="L1235" i="3"/>
  <c r="M1235" i="3" s="1"/>
  <c r="N1235" i="3" s="1" a="1"/>
  <c r="L1236" i="3"/>
  <c r="M1236" i="3" s="1"/>
  <c r="N1236" i="3" s="1" a="1"/>
  <c r="L1237" i="3"/>
  <c r="M1237" i="3" s="1"/>
  <c r="N1237" i="3" s="1" a="1"/>
  <c r="L1238" i="3"/>
  <c r="M1238" i="3" s="1"/>
  <c r="N1238" i="3" s="1" a="1"/>
  <c r="L1239" i="3"/>
  <c r="M1239" i="3" s="1"/>
  <c r="N1239" i="3" s="1" a="1"/>
  <c r="L1240" i="3"/>
  <c r="M1240" i="3" s="1"/>
  <c r="N1240" i="3" s="1" a="1"/>
  <c r="L1241" i="3"/>
  <c r="M1241" i="3" s="1"/>
  <c r="N1241" i="3" s="1" a="1"/>
  <c r="L1242" i="3"/>
  <c r="M1242" i="3" s="1"/>
  <c r="N1242" i="3" s="1" a="1"/>
  <c r="L1243" i="3"/>
  <c r="M1243" i="3" s="1"/>
  <c r="N1243" i="3" s="1" a="1"/>
  <c r="L1244" i="3"/>
  <c r="M1244" i="3" s="1"/>
  <c r="N1244" i="3" s="1" a="1"/>
  <c r="L1245" i="3"/>
  <c r="M1245" i="3" s="1"/>
  <c r="N1245" i="3" s="1" a="1"/>
  <c r="L1246" i="3"/>
  <c r="M1246" i="3" s="1"/>
  <c r="N1246" i="3" s="1" a="1"/>
  <c r="L1247" i="3"/>
  <c r="M1247" i="3" s="1"/>
  <c r="N1247" i="3" s="1" a="1"/>
  <c r="L1248" i="3"/>
  <c r="M1248" i="3" s="1"/>
  <c r="N1248" i="3" s="1" a="1"/>
  <c r="L1249" i="3"/>
  <c r="M1249" i="3" s="1"/>
  <c r="N1249" i="3" s="1" a="1"/>
  <c r="L1250" i="3"/>
  <c r="M1250" i="3" s="1"/>
  <c r="N1250" i="3" s="1" a="1"/>
  <c r="L1251" i="3"/>
  <c r="M1251" i="3" s="1"/>
  <c r="N1251" i="3" s="1" a="1"/>
  <c r="L1252" i="3"/>
  <c r="M1252" i="3" s="1"/>
  <c r="N1252" i="3" s="1" a="1"/>
  <c r="L1253" i="3"/>
  <c r="M1253" i="3" s="1"/>
  <c r="N1253" i="3" s="1" a="1"/>
  <c r="L1254" i="3"/>
  <c r="M1254" i="3" s="1"/>
  <c r="N1254" i="3" s="1" a="1"/>
  <c r="L1255" i="3"/>
  <c r="M1255" i="3" s="1"/>
  <c r="N1255" i="3" s="1" a="1"/>
  <c r="L1256" i="3"/>
  <c r="M1256" i="3" s="1"/>
  <c r="N1256" i="3" s="1" a="1"/>
  <c r="L1257" i="3"/>
  <c r="M1257" i="3" s="1"/>
  <c r="N1257" i="3" s="1" a="1"/>
  <c r="L1258" i="3"/>
  <c r="M1258" i="3" s="1"/>
  <c r="N1258" i="3" s="1" a="1"/>
  <c r="L1259" i="3"/>
  <c r="M1259" i="3" s="1"/>
  <c r="N1259" i="3" s="1" a="1"/>
  <c r="L1260" i="3"/>
  <c r="M1260" i="3" s="1"/>
  <c r="N1260" i="3" s="1" a="1"/>
  <c r="L1261" i="3"/>
  <c r="M1261" i="3" s="1"/>
  <c r="N1261" i="3" s="1" a="1"/>
  <c r="L1262" i="3"/>
  <c r="M1262" i="3" s="1"/>
  <c r="N1262" i="3" s="1" a="1"/>
  <c r="L1263" i="3"/>
  <c r="M1263" i="3" s="1"/>
  <c r="N1263" i="3" s="1" a="1"/>
  <c r="L1264" i="3"/>
  <c r="M1264" i="3" s="1"/>
  <c r="N1264" i="3" s="1" a="1"/>
  <c r="L1265" i="3"/>
  <c r="M1265" i="3" s="1"/>
  <c r="N1265" i="3" s="1" a="1"/>
  <c r="L1266" i="3"/>
  <c r="M1266" i="3" s="1"/>
  <c r="N1266" i="3" s="1" a="1"/>
  <c r="L1267" i="3"/>
  <c r="M1267" i="3" s="1"/>
  <c r="N1267" i="3" s="1" a="1"/>
  <c r="L1268" i="3"/>
  <c r="M1268" i="3" s="1"/>
  <c r="N1268" i="3" s="1" a="1"/>
  <c r="L1269" i="3"/>
  <c r="M1269" i="3" s="1"/>
  <c r="N1269" i="3" s="1" a="1"/>
  <c r="L1270" i="3"/>
  <c r="M1270" i="3" s="1"/>
  <c r="N1270" i="3" s="1" a="1"/>
  <c r="L1271" i="3"/>
  <c r="M1271" i="3" s="1"/>
  <c r="N1271" i="3" s="1" a="1"/>
  <c r="L1272" i="3"/>
  <c r="M1272" i="3" s="1"/>
  <c r="N1272" i="3" s="1" a="1"/>
  <c r="L1273" i="3"/>
  <c r="M1273" i="3" s="1"/>
  <c r="N1273" i="3" s="1" a="1"/>
  <c r="L1274" i="3"/>
  <c r="M1274" i="3" s="1"/>
  <c r="N1274" i="3" s="1" a="1"/>
  <c r="L1275" i="3"/>
  <c r="M1275" i="3" s="1"/>
  <c r="N1275" i="3" s="1" a="1"/>
  <c r="L1276" i="3"/>
  <c r="M1276" i="3" s="1"/>
  <c r="N1276" i="3" s="1" a="1"/>
  <c r="L1277" i="3"/>
  <c r="M1277" i="3" s="1"/>
  <c r="N1277" i="3" s="1" a="1"/>
  <c r="L1278" i="3"/>
  <c r="M1278" i="3" s="1"/>
  <c r="N1278" i="3" s="1" a="1"/>
  <c r="L1279" i="3"/>
  <c r="M1279" i="3" s="1"/>
  <c r="N1279" i="3" s="1" a="1"/>
  <c r="L1280" i="3"/>
  <c r="M1280" i="3" s="1"/>
  <c r="N1280" i="3" s="1" a="1"/>
  <c r="L1281" i="3"/>
  <c r="M1281" i="3" s="1"/>
  <c r="N1281" i="3" s="1" a="1"/>
  <c r="L1282" i="3"/>
  <c r="M1282" i="3" s="1"/>
  <c r="N1282" i="3" s="1" a="1"/>
  <c r="L1283" i="3"/>
  <c r="M1283" i="3" s="1"/>
  <c r="N1283" i="3" s="1" a="1"/>
  <c r="L1284" i="3"/>
  <c r="M1284" i="3" s="1"/>
  <c r="N1284" i="3" s="1" a="1"/>
  <c r="L1285" i="3"/>
  <c r="M1285" i="3" s="1"/>
  <c r="N1285" i="3" s="1" a="1"/>
  <c r="L1286" i="3"/>
  <c r="M1286" i="3" s="1"/>
  <c r="N1286" i="3" s="1" a="1"/>
  <c r="L1287" i="3"/>
  <c r="M1287" i="3" s="1"/>
  <c r="N1287" i="3" s="1" a="1"/>
  <c r="L1288" i="3"/>
  <c r="M1288" i="3" s="1"/>
  <c r="N1288" i="3" s="1" a="1"/>
  <c r="L1289" i="3"/>
  <c r="M1289" i="3" s="1"/>
  <c r="N1289" i="3" s="1" a="1"/>
  <c r="L1290" i="3"/>
  <c r="M1290" i="3" s="1"/>
  <c r="N1290" i="3" s="1" a="1"/>
  <c r="L1291" i="3"/>
  <c r="M1291" i="3" s="1"/>
  <c r="N1291" i="3" s="1" a="1"/>
  <c r="L1292" i="3"/>
  <c r="M1292" i="3" s="1"/>
  <c r="N1292" i="3" s="1" a="1"/>
  <c r="L1293" i="3"/>
  <c r="M1293" i="3" s="1"/>
  <c r="N1293" i="3" s="1" a="1"/>
  <c r="L1294" i="3"/>
  <c r="M1294" i="3" s="1"/>
  <c r="N1294" i="3" s="1" a="1"/>
  <c r="L1295" i="3"/>
  <c r="M1295" i="3" s="1"/>
  <c r="N1295" i="3" s="1" a="1"/>
  <c r="L1296" i="3"/>
  <c r="M1296" i="3" s="1"/>
  <c r="N1296" i="3" s="1" a="1"/>
  <c r="L1297" i="3"/>
  <c r="M1297" i="3" s="1"/>
  <c r="N1297" i="3" s="1" a="1"/>
  <c r="L1298" i="3"/>
  <c r="M1298" i="3" s="1"/>
  <c r="N1298" i="3" s="1" a="1"/>
  <c r="L1299" i="3"/>
  <c r="M1299" i="3" s="1"/>
  <c r="N1299" i="3" s="1" a="1"/>
  <c r="L1300" i="3"/>
  <c r="M1300" i="3" s="1"/>
  <c r="N1300" i="3" s="1" a="1"/>
  <c r="L1301" i="3"/>
  <c r="M1301" i="3" s="1"/>
  <c r="N1301" i="3" s="1" a="1"/>
  <c r="L1302" i="3"/>
  <c r="M1302" i="3" s="1"/>
  <c r="N1302" i="3" s="1" a="1"/>
  <c r="L1303" i="3"/>
  <c r="M1303" i="3" s="1"/>
  <c r="N1303" i="3" s="1" a="1"/>
  <c r="L1304" i="3"/>
  <c r="M1304" i="3" s="1"/>
  <c r="N1304" i="3" s="1" a="1"/>
  <c r="L1305" i="3"/>
  <c r="M1305" i="3" s="1"/>
  <c r="N1305" i="3" s="1" a="1"/>
  <c r="L1306" i="3"/>
  <c r="M1306" i="3" s="1"/>
  <c r="N1306" i="3" s="1" a="1"/>
  <c r="L1307" i="3"/>
  <c r="M1307" i="3" s="1"/>
  <c r="N1307" i="3" s="1" a="1"/>
  <c r="L1308" i="3"/>
  <c r="M1308" i="3" s="1"/>
  <c r="N1308" i="3" s="1" a="1"/>
  <c r="L1309" i="3"/>
  <c r="M1309" i="3" s="1"/>
  <c r="N1309" i="3" s="1" a="1"/>
  <c r="L1310" i="3"/>
  <c r="M1310" i="3" s="1"/>
  <c r="N1310" i="3" s="1" a="1"/>
  <c r="L1311" i="3"/>
  <c r="M1311" i="3" s="1"/>
  <c r="N1311" i="3" s="1" a="1"/>
  <c r="L1312" i="3"/>
  <c r="M1312" i="3" s="1"/>
  <c r="N1312" i="3" s="1" a="1"/>
  <c r="L1313" i="3"/>
  <c r="M1313" i="3" s="1"/>
  <c r="N1313" i="3" s="1" a="1"/>
  <c r="L1314" i="3"/>
  <c r="M1314" i="3" s="1"/>
  <c r="N1314" i="3" s="1" a="1"/>
  <c r="L1315" i="3"/>
  <c r="M1315" i="3" s="1"/>
  <c r="N1315" i="3" s="1" a="1"/>
  <c r="L1316" i="3"/>
  <c r="M1316" i="3" s="1"/>
  <c r="N1316" i="3" s="1" a="1"/>
  <c r="L1317" i="3"/>
  <c r="M1317" i="3" s="1"/>
  <c r="N1317" i="3" s="1" a="1"/>
  <c r="L1318" i="3"/>
  <c r="M1318" i="3" s="1"/>
  <c r="N1318" i="3" s="1" a="1"/>
  <c r="L1319" i="3"/>
  <c r="M1319" i="3" s="1"/>
  <c r="N1319" i="3" s="1" a="1"/>
  <c r="L1320" i="3"/>
  <c r="M1320" i="3" s="1"/>
  <c r="N1320" i="3" s="1" a="1"/>
  <c r="L1321" i="3"/>
  <c r="M1321" i="3" s="1"/>
  <c r="N1321" i="3" s="1" a="1"/>
  <c r="L1322" i="3"/>
  <c r="M1322" i="3" s="1"/>
  <c r="N1322" i="3" s="1" a="1"/>
  <c r="L1323" i="3"/>
  <c r="M1323" i="3" s="1"/>
  <c r="N1323" i="3" s="1" a="1"/>
  <c r="L1324" i="3"/>
  <c r="M1324" i="3" s="1"/>
  <c r="N1324" i="3" s="1" a="1"/>
  <c r="L1325" i="3"/>
  <c r="M1325" i="3" s="1"/>
  <c r="N1325" i="3" s="1" a="1"/>
  <c r="L1326" i="3"/>
  <c r="M1326" i="3" s="1"/>
  <c r="N1326" i="3" s="1" a="1"/>
  <c r="L1327" i="3"/>
  <c r="M1327" i="3" s="1"/>
  <c r="N1327" i="3" s="1" a="1"/>
  <c r="L1328" i="3"/>
  <c r="M1328" i="3" s="1"/>
  <c r="N1328" i="3" s="1" a="1"/>
  <c r="L1329" i="3"/>
  <c r="M1329" i="3" s="1"/>
  <c r="N1329" i="3" s="1" a="1"/>
  <c r="L1330" i="3"/>
  <c r="M1330" i="3" s="1"/>
  <c r="N1330" i="3" s="1" a="1"/>
  <c r="L1331" i="3"/>
  <c r="M1331" i="3" s="1"/>
  <c r="N1331" i="3" s="1" a="1"/>
  <c r="L1332" i="3"/>
  <c r="M1332" i="3" s="1"/>
  <c r="N1332" i="3" s="1" a="1"/>
  <c r="L1333" i="3"/>
  <c r="M1333" i="3" s="1"/>
  <c r="N1333" i="3" s="1" a="1"/>
  <c r="L1334" i="3"/>
  <c r="M1334" i="3" s="1"/>
  <c r="N1334" i="3" s="1" a="1"/>
  <c r="L1335" i="3"/>
  <c r="M1335" i="3" s="1"/>
  <c r="N1335" i="3" s="1" a="1"/>
  <c r="L1336" i="3"/>
  <c r="M1336" i="3" s="1"/>
  <c r="N1336" i="3" s="1" a="1"/>
  <c r="L1337" i="3"/>
  <c r="M1337" i="3" s="1"/>
  <c r="N1337" i="3" s="1" a="1"/>
  <c r="L1338" i="3"/>
  <c r="M1338" i="3" s="1"/>
  <c r="N1338" i="3" s="1" a="1"/>
  <c r="L1339" i="3"/>
  <c r="M1339" i="3" s="1"/>
  <c r="N1339" i="3" s="1" a="1"/>
  <c r="L1340" i="3"/>
  <c r="M1340" i="3" s="1"/>
  <c r="N1340" i="3" s="1" a="1"/>
  <c r="L1341" i="3"/>
  <c r="M1341" i="3" s="1"/>
  <c r="N1341" i="3" s="1" a="1"/>
  <c r="L1342" i="3"/>
  <c r="M1342" i="3" s="1"/>
  <c r="N1342" i="3" s="1" a="1"/>
  <c r="L1343" i="3"/>
  <c r="M1343" i="3" s="1"/>
  <c r="N1343" i="3" s="1" a="1"/>
  <c r="L1344" i="3"/>
  <c r="M1344" i="3" s="1"/>
  <c r="N1344" i="3" s="1" a="1"/>
  <c r="L1345" i="3"/>
  <c r="M1345" i="3" s="1"/>
  <c r="N1345" i="3" s="1" a="1"/>
  <c r="L1346" i="3"/>
  <c r="M1346" i="3" s="1"/>
  <c r="N1346" i="3" s="1" a="1"/>
  <c r="L1347" i="3"/>
  <c r="M1347" i="3" s="1"/>
  <c r="N1347" i="3" s="1" a="1"/>
  <c r="L1348" i="3"/>
  <c r="M1348" i="3" s="1"/>
  <c r="N1348" i="3" s="1" a="1"/>
  <c r="L1349" i="3"/>
  <c r="M1349" i="3" s="1"/>
  <c r="N1349" i="3" s="1" a="1"/>
  <c r="L1350" i="3"/>
  <c r="M1350" i="3" s="1"/>
  <c r="N1350" i="3" s="1" a="1"/>
  <c r="L1351" i="3"/>
  <c r="M1351" i="3" s="1"/>
  <c r="N1351" i="3" s="1" a="1"/>
  <c r="L1352" i="3"/>
  <c r="M1352" i="3" s="1"/>
  <c r="N1352" i="3" s="1" a="1"/>
  <c r="L1353" i="3"/>
  <c r="M1353" i="3" s="1"/>
  <c r="N1353" i="3" s="1" a="1"/>
  <c r="L1354" i="3"/>
  <c r="M1354" i="3" s="1"/>
  <c r="N1354" i="3" s="1" a="1"/>
  <c r="L1355" i="3"/>
  <c r="M1355" i="3" s="1"/>
  <c r="N1355" i="3" s="1" a="1"/>
  <c r="L1356" i="3"/>
  <c r="M1356" i="3" s="1"/>
  <c r="N1356" i="3" s="1" a="1"/>
  <c r="L1357" i="3"/>
  <c r="M1357" i="3" s="1"/>
  <c r="N1357" i="3" s="1" a="1"/>
  <c r="L1358" i="3"/>
  <c r="M1358" i="3" s="1"/>
  <c r="N1358" i="3" s="1" a="1"/>
  <c r="L1359" i="3"/>
  <c r="M1359" i="3" s="1"/>
  <c r="N1359" i="3" s="1" a="1"/>
  <c r="L1360" i="3"/>
  <c r="M1360" i="3" s="1"/>
  <c r="N1360" i="3" s="1" a="1"/>
  <c r="L1361" i="3"/>
  <c r="M1361" i="3" s="1"/>
  <c r="N1361" i="3" s="1" a="1"/>
  <c r="L1362" i="3"/>
  <c r="M1362" i="3" s="1"/>
  <c r="N1362" i="3" s="1" a="1"/>
  <c r="L1363" i="3"/>
  <c r="M1363" i="3" s="1"/>
  <c r="N1363" i="3" s="1" a="1"/>
  <c r="L1364" i="3"/>
  <c r="M1364" i="3" s="1"/>
  <c r="N1364" i="3" s="1" a="1"/>
  <c r="L1365" i="3"/>
  <c r="M1365" i="3" s="1"/>
  <c r="N1365" i="3" s="1" a="1"/>
  <c r="L1366" i="3"/>
  <c r="M1366" i="3" s="1"/>
  <c r="N1366" i="3" s="1" a="1"/>
  <c r="L1367" i="3"/>
  <c r="M1367" i="3" s="1"/>
  <c r="N1367" i="3" s="1" a="1"/>
  <c r="L1368" i="3"/>
  <c r="M1368" i="3" s="1"/>
  <c r="N1368" i="3" s="1" a="1"/>
  <c r="L1369" i="3"/>
  <c r="M1369" i="3" s="1"/>
  <c r="N1369" i="3" s="1" a="1"/>
  <c r="L1370" i="3"/>
  <c r="M1370" i="3" s="1"/>
  <c r="N1370" i="3" s="1" a="1"/>
  <c r="L1371" i="3"/>
  <c r="M1371" i="3" s="1"/>
  <c r="N1371" i="3" s="1" a="1"/>
  <c r="L1372" i="3"/>
  <c r="M1372" i="3" s="1"/>
  <c r="N1372" i="3" s="1" a="1"/>
  <c r="L1373" i="3"/>
  <c r="M1373" i="3" s="1"/>
  <c r="N1373" i="3" s="1" a="1"/>
  <c r="L1374" i="3"/>
  <c r="M1374" i="3" s="1"/>
  <c r="N1374" i="3" s="1" a="1"/>
  <c r="L1375" i="3"/>
  <c r="M1375" i="3" s="1"/>
  <c r="N1375" i="3" s="1" a="1"/>
  <c r="L1376" i="3"/>
  <c r="M1376" i="3" s="1"/>
  <c r="N1376" i="3" s="1" a="1"/>
  <c r="L1377" i="3"/>
  <c r="M1377" i="3" s="1"/>
  <c r="N1377" i="3" s="1" a="1"/>
  <c r="L1378" i="3"/>
  <c r="M1378" i="3" s="1"/>
  <c r="N1378" i="3" s="1" a="1"/>
  <c r="L1379" i="3"/>
  <c r="M1379" i="3" s="1"/>
  <c r="N1379" i="3" s="1" a="1"/>
  <c r="L1380" i="3"/>
  <c r="M1380" i="3" s="1"/>
  <c r="N1380" i="3" s="1" a="1"/>
  <c r="L1381" i="3"/>
  <c r="M1381" i="3" s="1"/>
  <c r="N1381" i="3" s="1" a="1"/>
  <c r="L1382" i="3"/>
  <c r="M1382" i="3" s="1"/>
  <c r="N1382" i="3" s="1" a="1"/>
  <c r="L1383" i="3"/>
  <c r="M1383" i="3" s="1"/>
  <c r="N1383" i="3" s="1" a="1"/>
  <c r="L1384" i="3"/>
  <c r="M1384" i="3" s="1"/>
  <c r="N1384" i="3" s="1" a="1"/>
  <c r="L1385" i="3"/>
  <c r="M1385" i="3" s="1"/>
  <c r="N1385" i="3" s="1" a="1"/>
  <c r="L1386" i="3"/>
  <c r="M1386" i="3" s="1"/>
  <c r="N1386" i="3" s="1" a="1"/>
  <c r="L1387" i="3"/>
  <c r="M1387" i="3" s="1"/>
  <c r="N1387" i="3" s="1" a="1"/>
  <c r="L1388" i="3"/>
  <c r="M1388" i="3" s="1"/>
  <c r="N1388" i="3" s="1" a="1"/>
  <c r="L1389" i="3"/>
  <c r="M1389" i="3" s="1"/>
  <c r="N1389" i="3" s="1" a="1"/>
  <c r="L1390" i="3"/>
  <c r="M1390" i="3" s="1"/>
  <c r="N1390" i="3" s="1" a="1"/>
  <c r="L1391" i="3"/>
  <c r="M1391" i="3" s="1"/>
  <c r="N1391" i="3" s="1" a="1"/>
  <c r="L1392" i="3"/>
  <c r="M1392" i="3" s="1"/>
  <c r="N1392" i="3" s="1" a="1"/>
  <c r="L1393" i="3"/>
  <c r="M1393" i="3" s="1"/>
  <c r="N1393" i="3" s="1" a="1"/>
  <c r="L1394" i="3"/>
  <c r="M1394" i="3" s="1"/>
  <c r="N1394" i="3" s="1" a="1"/>
  <c r="L1395" i="3"/>
  <c r="M1395" i="3" s="1"/>
  <c r="N1395" i="3" s="1" a="1"/>
  <c r="L1396" i="3"/>
  <c r="M1396" i="3" s="1"/>
  <c r="N1396" i="3" s="1" a="1"/>
  <c r="L1397" i="3"/>
  <c r="M1397" i="3" s="1"/>
  <c r="N1397" i="3" s="1" a="1"/>
  <c r="L1398" i="3"/>
  <c r="M1398" i="3" s="1"/>
  <c r="N1398" i="3" s="1" a="1"/>
  <c r="L1399" i="3"/>
  <c r="M1399" i="3" s="1"/>
  <c r="N1399" i="3" s="1" a="1"/>
  <c r="L1400" i="3"/>
  <c r="M1400" i="3" s="1"/>
  <c r="N1400" i="3" s="1" a="1"/>
  <c r="L1401" i="3"/>
  <c r="M1401" i="3" s="1"/>
  <c r="N1401" i="3" s="1" a="1"/>
  <c r="L1402" i="3"/>
  <c r="M1402" i="3" s="1"/>
  <c r="N1402" i="3" s="1" a="1"/>
  <c r="L1403" i="3"/>
  <c r="M1403" i="3" s="1"/>
  <c r="N1403" i="3" s="1" a="1"/>
  <c r="L1404" i="3"/>
  <c r="M1404" i="3" s="1"/>
  <c r="N1404" i="3" s="1" a="1"/>
  <c r="L1405" i="3"/>
  <c r="M1405" i="3" s="1"/>
  <c r="N1405" i="3" s="1" a="1"/>
  <c r="L1406" i="3"/>
  <c r="M1406" i="3" s="1"/>
  <c r="N1406" i="3" s="1" a="1"/>
  <c r="L1407" i="3"/>
  <c r="M1407" i="3" s="1"/>
  <c r="N1407" i="3" s="1" a="1"/>
  <c r="L1408" i="3"/>
  <c r="M1408" i="3" s="1"/>
  <c r="N1408" i="3" s="1" a="1"/>
  <c r="L1409" i="3"/>
  <c r="M1409" i="3" s="1"/>
  <c r="N1409" i="3" s="1" a="1"/>
  <c r="L1410" i="3"/>
  <c r="M1410" i="3" s="1"/>
  <c r="N1410" i="3" s="1" a="1"/>
  <c r="L1411" i="3"/>
  <c r="M1411" i="3" s="1"/>
  <c r="N1411" i="3" s="1" a="1"/>
  <c r="L1412" i="3"/>
  <c r="M1412" i="3" s="1"/>
  <c r="N1412" i="3" s="1" a="1"/>
  <c r="L1413" i="3"/>
  <c r="M1413" i="3" s="1"/>
  <c r="N1413" i="3" s="1" a="1"/>
  <c r="L1414" i="3"/>
  <c r="M1414" i="3" s="1"/>
  <c r="N1414" i="3" s="1" a="1"/>
  <c r="L1415" i="3"/>
  <c r="M1415" i="3" s="1"/>
  <c r="N1415" i="3" s="1" a="1"/>
  <c r="L1416" i="3"/>
  <c r="M1416" i="3" s="1"/>
  <c r="N1416" i="3" s="1" a="1"/>
  <c r="L1417" i="3"/>
  <c r="M1417" i="3" s="1"/>
  <c r="N1417" i="3" s="1" a="1"/>
  <c r="L1418" i="3"/>
  <c r="M1418" i="3" s="1"/>
  <c r="N1418" i="3" s="1" a="1"/>
  <c r="L1419" i="3"/>
  <c r="M1419" i="3" s="1"/>
  <c r="N1419" i="3" s="1" a="1"/>
  <c r="L1420" i="3"/>
  <c r="M1420" i="3" s="1"/>
  <c r="N1420" i="3" s="1" a="1"/>
  <c r="L1421" i="3"/>
  <c r="M1421" i="3" s="1"/>
  <c r="N1421" i="3" s="1" a="1"/>
  <c r="L1422" i="3"/>
  <c r="M1422" i="3" s="1"/>
  <c r="N1422" i="3" s="1" a="1"/>
  <c r="L1423" i="3"/>
  <c r="M1423" i="3" s="1"/>
  <c r="N1423" i="3" s="1" a="1"/>
  <c r="L1424" i="3"/>
  <c r="M1424" i="3" s="1"/>
  <c r="N1424" i="3" s="1" a="1"/>
  <c r="L1425" i="3"/>
  <c r="M1425" i="3" s="1"/>
  <c r="N1425" i="3" s="1" a="1"/>
  <c r="L1426" i="3"/>
  <c r="M1426" i="3" s="1"/>
  <c r="N1426" i="3" s="1" a="1"/>
  <c r="L1427" i="3"/>
  <c r="M1427" i="3" s="1"/>
  <c r="N1427" i="3" s="1" a="1"/>
  <c r="L1428" i="3"/>
  <c r="M1428" i="3" s="1"/>
  <c r="N1428" i="3" s="1" a="1"/>
  <c r="L1429" i="3"/>
  <c r="M1429" i="3" s="1"/>
  <c r="N1429" i="3" s="1" a="1"/>
  <c r="L1430" i="3"/>
  <c r="M1430" i="3" s="1"/>
  <c r="N1430" i="3" s="1" a="1"/>
  <c r="L1431" i="3"/>
  <c r="M1431" i="3" s="1"/>
  <c r="N1431" i="3" s="1" a="1"/>
  <c r="L1432" i="3"/>
  <c r="M1432" i="3" s="1"/>
  <c r="N1432" i="3" s="1" a="1"/>
  <c r="L1433" i="3"/>
  <c r="M1433" i="3" s="1"/>
  <c r="N1433" i="3" s="1" a="1"/>
  <c r="L1434" i="3"/>
  <c r="M1434" i="3" s="1"/>
  <c r="N1434" i="3" s="1" a="1"/>
  <c r="L1435" i="3"/>
  <c r="M1435" i="3" s="1"/>
  <c r="N1435" i="3" s="1" a="1"/>
  <c r="L1436" i="3"/>
  <c r="M1436" i="3" s="1"/>
  <c r="N1436" i="3" s="1" a="1"/>
  <c r="L1437" i="3"/>
  <c r="M1437" i="3" s="1"/>
  <c r="N1437" i="3" s="1" a="1"/>
  <c r="L1438" i="3"/>
  <c r="M1438" i="3" s="1"/>
  <c r="N1438" i="3" s="1" a="1"/>
  <c r="L1439" i="3"/>
  <c r="M1439" i="3" s="1"/>
  <c r="N1439" i="3" s="1" a="1"/>
  <c r="L1440" i="3"/>
  <c r="M1440" i="3" s="1"/>
  <c r="N1440" i="3" s="1" a="1"/>
  <c r="L1441" i="3"/>
  <c r="M1441" i="3" s="1"/>
  <c r="N1441" i="3" s="1" a="1"/>
  <c r="L1442" i="3"/>
  <c r="M1442" i="3" s="1"/>
  <c r="N1442" i="3" s="1" a="1"/>
  <c r="L1443" i="3"/>
  <c r="M1443" i="3" s="1"/>
  <c r="N1443" i="3" s="1" a="1"/>
  <c r="L1444" i="3"/>
  <c r="M1444" i="3" s="1"/>
  <c r="N1444" i="3" s="1" a="1"/>
  <c r="L1445" i="3"/>
  <c r="M1445" i="3" s="1"/>
  <c r="N1445" i="3" s="1" a="1"/>
  <c r="L1446" i="3"/>
  <c r="M1446" i="3" s="1"/>
  <c r="N1446" i="3" s="1" a="1"/>
  <c r="L1447" i="3"/>
  <c r="M1447" i="3" s="1"/>
  <c r="N1447" i="3" s="1" a="1"/>
  <c r="L1448" i="3"/>
  <c r="M1448" i="3" s="1"/>
  <c r="N1448" i="3" s="1" a="1"/>
  <c r="L1449" i="3"/>
  <c r="M1449" i="3" s="1"/>
  <c r="N1449" i="3" s="1" a="1"/>
  <c r="L1450" i="3"/>
  <c r="M1450" i="3" s="1"/>
  <c r="N1450" i="3" s="1" a="1"/>
  <c r="L1451" i="3"/>
  <c r="M1451" i="3" s="1"/>
  <c r="N1451" i="3" s="1" a="1"/>
  <c r="L1452" i="3"/>
  <c r="M1452" i="3" s="1"/>
  <c r="N1452" i="3" s="1" a="1"/>
  <c r="L1453" i="3"/>
  <c r="M1453" i="3" s="1"/>
  <c r="N1453" i="3" s="1" a="1"/>
  <c r="L1454" i="3"/>
  <c r="M1454" i="3" s="1"/>
  <c r="N1454" i="3" s="1" a="1"/>
  <c r="L1455" i="3"/>
  <c r="M1455" i="3" s="1"/>
  <c r="N1455" i="3" s="1" a="1"/>
  <c r="L1456" i="3"/>
  <c r="M1456" i="3" s="1"/>
  <c r="N1456" i="3" s="1" a="1"/>
  <c r="L1457" i="3"/>
  <c r="M1457" i="3" s="1"/>
  <c r="N1457" i="3" s="1" a="1"/>
  <c r="L1458" i="3"/>
  <c r="M1458" i="3" s="1"/>
  <c r="N1458" i="3" s="1" a="1"/>
  <c r="L1459" i="3"/>
  <c r="M1459" i="3" s="1"/>
  <c r="N1459" i="3" s="1" a="1"/>
  <c r="L1460" i="3"/>
  <c r="M1460" i="3" s="1"/>
  <c r="N1460" i="3" s="1" a="1"/>
  <c r="L1461" i="3"/>
  <c r="M1461" i="3" s="1"/>
  <c r="N1461" i="3" s="1" a="1"/>
  <c r="L1462" i="3"/>
  <c r="M1462" i="3" s="1"/>
  <c r="N1462" i="3" s="1" a="1"/>
  <c r="L1463" i="3"/>
  <c r="M1463" i="3" s="1"/>
  <c r="N1463" i="3" s="1" a="1"/>
  <c r="L1464" i="3"/>
  <c r="M1464" i="3" s="1"/>
  <c r="N1464" i="3" s="1" a="1"/>
  <c r="L1465" i="3"/>
  <c r="M1465" i="3" s="1"/>
  <c r="N1465" i="3" s="1" a="1"/>
  <c r="L1466" i="3"/>
  <c r="M1466" i="3" s="1"/>
  <c r="N1466" i="3" s="1" a="1"/>
  <c r="L1467" i="3"/>
  <c r="M1467" i="3" s="1"/>
  <c r="N1467" i="3" s="1" a="1"/>
  <c r="L1468" i="3"/>
  <c r="M1468" i="3" s="1"/>
  <c r="N1468" i="3" s="1" a="1"/>
  <c r="L1469" i="3"/>
  <c r="M1469" i="3" s="1"/>
  <c r="N1469" i="3" s="1" a="1"/>
  <c r="L1470" i="3"/>
  <c r="M1470" i="3" s="1"/>
  <c r="N1470" i="3" s="1" a="1"/>
  <c r="L1471" i="3"/>
  <c r="M1471" i="3" s="1"/>
  <c r="N1471" i="3" s="1" a="1"/>
  <c r="L1472" i="3"/>
  <c r="M1472" i="3" s="1"/>
  <c r="N1472" i="3" s="1" a="1"/>
  <c r="L1473" i="3"/>
  <c r="M1473" i="3" s="1"/>
  <c r="N1473" i="3" s="1" a="1"/>
  <c r="L1474" i="3"/>
  <c r="M1474" i="3" s="1"/>
  <c r="N1474" i="3" s="1" a="1"/>
  <c r="L1475" i="3"/>
  <c r="M1475" i="3" s="1"/>
  <c r="N1475" i="3" s="1" a="1"/>
  <c r="L1476" i="3"/>
  <c r="M1476" i="3" s="1"/>
  <c r="N1476" i="3" s="1" a="1"/>
  <c r="L1477" i="3"/>
  <c r="M1477" i="3" s="1"/>
  <c r="N1477" i="3" s="1" a="1"/>
  <c r="L1478" i="3"/>
  <c r="M1478" i="3" s="1"/>
  <c r="N1478" i="3" s="1" a="1"/>
  <c r="L1479" i="3"/>
  <c r="M1479" i="3" s="1"/>
  <c r="N1479" i="3" s="1" a="1"/>
  <c r="L1480" i="3"/>
  <c r="M1480" i="3" s="1"/>
  <c r="N1480" i="3" s="1" a="1"/>
  <c r="L1481" i="3"/>
  <c r="M1481" i="3" s="1"/>
  <c r="N1481" i="3" s="1" a="1"/>
  <c r="L1482" i="3"/>
  <c r="M1482" i="3" s="1"/>
  <c r="N1482" i="3" s="1" a="1"/>
  <c r="L1483" i="3"/>
  <c r="M1483" i="3" s="1"/>
  <c r="N1483" i="3" s="1" a="1"/>
  <c r="L1484" i="3"/>
  <c r="M1484" i="3" s="1"/>
  <c r="N1484" i="3" s="1" a="1"/>
  <c r="L1485" i="3"/>
  <c r="M1485" i="3" s="1"/>
  <c r="N1485" i="3" s="1" a="1"/>
  <c r="L1486" i="3"/>
  <c r="M1486" i="3" s="1"/>
  <c r="N1486" i="3" s="1" a="1"/>
  <c r="L1487" i="3"/>
  <c r="M1487" i="3" s="1"/>
  <c r="N1487" i="3" s="1" a="1"/>
  <c r="L1488" i="3"/>
  <c r="M1488" i="3" s="1"/>
  <c r="N1488" i="3" s="1" a="1"/>
  <c r="L1489" i="3"/>
  <c r="M1489" i="3" s="1"/>
  <c r="N1489" i="3" s="1" a="1"/>
  <c r="L1490" i="3"/>
  <c r="M1490" i="3" s="1"/>
  <c r="N1490" i="3" s="1" a="1"/>
  <c r="L1491" i="3"/>
  <c r="M1491" i="3" s="1"/>
  <c r="N1491" i="3" s="1" a="1"/>
  <c r="L1492" i="3"/>
  <c r="M1492" i="3" s="1"/>
  <c r="N1492" i="3" s="1" a="1"/>
  <c r="L1493" i="3"/>
  <c r="M1493" i="3" s="1"/>
  <c r="N1493" i="3" s="1" a="1"/>
  <c r="L1494" i="3"/>
  <c r="M1494" i="3" s="1"/>
  <c r="N1494" i="3" s="1" a="1"/>
  <c r="L1495" i="3"/>
  <c r="M1495" i="3" s="1"/>
  <c r="N1495" i="3" s="1" a="1"/>
  <c r="L1496" i="3"/>
  <c r="M1496" i="3" s="1"/>
  <c r="N1496" i="3" s="1" a="1"/>
  <c r="L1497" i="3"/>
  <c r="M1497" i="3" s="1"/>
  <c r="N1497" i="3" s="1" a="1"/>
  <c r="L1498" i="3"/>
  <c r="M1498" i="3" s="1"/>
  <c r="N1498" i="3" s="1" a="1"/>
  <c r="L1499" i="3"/>
  <c r="M1499" i="3" s="1"/>
  <c r="N1499" i="3" s="1" a="1"/>
  <c r="L1500" i="3"/>
  <c r="M1500" i="3" s="1"/>
  <c r="N1500" i="3" s="1" a="1"/>
  <c r="L1501" i="3"/>
  <c r="M1501" i="3" s="1"/>
  <c r="N1501" i="3" s="1" a="1"/>
  <c r="L1502" i="3"/>
  <c r="M1502" i="3" s="1"/>
  <c r="N1502" i="3" s="1" a="1"/>
  <c r="L1503" i="3"/>
  <c r="M1503" i="3" s="1"/>
  <c r="N1503" i="3" s="1" a="1"/>
  <c r="L1504" i="3"/>
  <c r="M1504" i="3" s="1"/>
  <c r="N1504" i="3" s="1" a="1"/>
  <c r="L1505" i="3"/>
  <c r="M1505" i="3" s="1"/>
  <c r="N1505" i="3" s="1" a="1"/>
  <c r="L1506" i="3"/>
  <c r="M1506" i="3" s="1"/>
  <c r="N1506" i="3" s="1" a="1"/>
  <c r="L1507" i="3"/>
  <c r="M1507" i="3" s="1"/>
  <c r="N1507" i="3" s="1" a="1"/>
  <c r="L1508" i="3"/>
  <c r="M1508" i="3" s="1"/>
  <c r="N1508" i="3" s="1" a="1"/>
  <c r="L1509" i="3"/>
  <c r="M1509" i="3" s="1"/>
  <c r="N1509" i="3" s="1" a="1"/>
  <c r="L1510" i="3"/>
  <c r="M1510" i="3" s="1"/>
  <c r="N1510" i="3" s="1" a="1"/>
  <c r="L1511" i="3"/>
  <c r="M1511" i="3" s="1"/>
  <c r="N1511" i="3" s="1" a="1"/>
  <c r="L1512" i="3"/>
  <c r="M1512" i="3" s="1"/>
  <c r="N1512" i="3" s="1" a="1"/>
  <c r="L1513" i="3"/>
  <c r="M1513" i="3" s="1"/>
  <c r="N1513" i="3" s="1" a="1"/>
  <c r="L1514" i="3"/>
  <c r="M1514" i="3" s="1"/>
  <c r="N1514" i="3" s="1" a="1"/>
  <c r="L1515" i="3"/>
  <c r="M1515" i="3" s="1"/>
  <c r="N1515" i="3" s="1" a="1"/>
  <c r="L1516" i="3"/>
  <c r="M1516" i="3" s="1"/>
  <c r="N1516" i="3" s="1" a="1"/>
  <c r="L1517" i="3"/>
  <c r="M1517" i="3" s="1"/>
  <c r="N1517" i="3" s="1" a="1"/>
  <c r="L1518" i="3"/>
  <c r="M1518" i="3" s="1"/>
  <c r="N1518" i="3" s="1" a="1"/>
  <c r="L1519" i="3"/>
  <c r="M1519" i="3" s="1"/>
  <c r="N1519" i="3" s="1" a="1"/>
  <c r="L1520" i="3"/>
  <c r="M1520" i="3" s="1"/>
  <c r="N1520" i="3" s="1" a="1"/>
  <c r="L1521" i="3"/>
  <c r="M1521" i="3" s="1"/>
  <c r="N1521" i="3" s="1" a="1"/>
  <c r="L1522" i="3"/>
  <c r="M1522" i="3" s="1"/>
  <c r="N1522" i="3" s="1" a="1"/>
  <c r="L1523" i="3"/>
  <c r="M1523" i="3" s="1"/>
  <c r="N1523" i="3" s="1" a="1"/>
  <c r="L1524" i="3"/>
  <c r="M1524" i="3" s="1"/>
  <c r="N1524" i="3" s="1" a="1"/>
  <c r="L1525" i="3"/>
  <c r="M1525" i="3" s="1"/>
  <c r="N1525" i="3" s="1" a="1"/>
  <c r="L1526" i="3"/>
  <c r="M1526" i="3" s="1"/>
  <c r="N1526" i="3" s="1" a="1"/>
  <c r="L1527" i="3"/>
  <c r="M1527" i="3" s="1"/>
  <c r="N1527" i="3" s="1" a="1"/>
  <c r="L1528" i="3"/>
  <c r="M1528" i="3" s="1"/>
  <c r="N1528" i="3" s="1" a="1"/>
  <c r="L1529" i="3"/>
  <c r="M1529" i="3" s="1"/>
  <c r="N1529" i="3" s="1" a="1"/>
  <c r="L1530" i="3"/>
  <c r="M1530" i="3" s="1"/>
  <c r="N1530" i="3" s="1" a="1"/>
  <c r="L1531" i="3"/>
  <c r="M1531" i="3" s="1"/>
  <c r="N1531" i="3" s="1" a="1"/>
  <c r="L1532" i="3"/>
  <c r="M1532" i="3" s="1"/>
  <c r="N1532" i="3" s="1" a="1"/>
  <c r="L1533" i="3"/>
  <c r="M1533" i="3" s="1"/>
  <c r="N1533" i="3" s="1" a="1"/>
  <c r="L1534" i="3"/>
  <c r="M1534" i="3" s="1"/>
  <c r="N1534" i="3" s="1" a="1"/>
  <c r="L1535" i="3"/>
  <c r="M1535" i="3" s="1"/>
  <c r="N1535" i="3" s="1" a="1"/>
  <c r="L1536" i="3"/>
  <c r="M1536" i="3" s="1"/>
  <c r="N1536" i="3" s="1" a="1"/>
  <c r="L1537" i="3"/>
  <c r="M1537" i="3" s="1"/>
  <c r="N1537" i="3" s="1" a="1"/>
  <c r="L1538" i="3"/>
  <c r="M1538" i="3" s="1"/>
  <c r="N1538" i="3" s="1" a="1"/>
  <c r="L1539" i="3"/>
  <c r="M1539" i="3" s="1"/>
  <c r="N1539" i="3" s="1" a="1"/>
  <c r="L1540" i="3"/>
  <c r="M1540" i="3" s="1"/>
  <c r="N1540" i="3" s="1" a="1"/>
  <c r="L1541" i="3"/>
  <c r="M1541" i="3" s="1"/>
  <c r="N1541" i="3" s="1" a="1"/>
  <c r="L1542" i="3"/>
  <c r="M1542" i="3" s="1"/>
  <c r="N1542" i="3" s="1" a="1"/>
  <c r="L1543" i="3"/>
  <c r="M1543" i="3" s="1"/>
  <c r="N1543" i="3" s="1" a="1"/>
  <c r="L1544" i="3"/>
  <c r="M1544" i="3" s="1"/>
  <c r="N1544" i="3" s="1" a="1"/>
  <c r="L1545" i="3"/>
  <c r="M1545" i="3" s="1"/>
  <c r="N1545" i="3" s="1" a="1"/>
  <c r="L1546" i="3"/>
  <c r="M1546" i="3" s="1"/>
  <c r="N1546" i="3" s="1" a="1"/>
  <c r="L1547" i="3"/>
  <c r="M1547" i="3" s="1"/>
  <c r="N1547" i="3" s="1" a="1"/>
  <c r="L1548" i="3"/>
  <c r="M1548" i="3" s="1"/>
  <c r="N1548" i="3" s="1" a="1"/>
  <c r="L1549" i="3"/>
  <c r="M1549" i="3" s="1"/>
  <c r="N1549" i="3" s="1" a="1"/>
  <c r="L1550" i="3"/>
  <c r="M1550" i="3" s="1"/>
  <c r="N1550" i="3" s="1" a="1"/>
  <c r="L1551" i="3"/>
  <c r="M1551" i="3" s="1"/>
  <c r="N1551" i="3" s="1" a="1"/>
  <c r="L1552" i="3"/>
  <c r="M1552" i="3" s="1"/>
  <c r="N1552" i="3" s="1" a="1"/>
  <c r="L1553" i="3"/>
  <c r="M1553" i="3" s="1"/>
  <c r="N1553" i="3" s="1" a="1"/>
  <c r="L1554" i="3"/>
  <c r="M1554" i="3" s="1"/>
  <c r="N1554" i="3" s="1" a="1"/>
  <c r="L1555" i="3"/>
  <c r="M1555" i="3" s="1"/>
  <c r="N1555" i="3" s="1" a="1"/>
  <c r="L1556" i="3"/>
  <c r="M1556" i="3" s="1"/>
  <c r="N1556" i="3" s="1" a="1"/>
  <c r="L1557" i="3"/>
  <c r="M1557" i="3" s="1"/>
  <c r="N1557" i="3" s="1" a="1"/>
  <c r="L1558" i="3"/>
  <c r="M1558" i="3" s="1"/>
  <c r="N1558" i="3" s="1" a="1"/>
  <c r="L1559" i="3"/>
  <c r="M1559" i="3" s="1"/>
  <c r="N1559" i="3" s="1" a="1"/>
  <c r="L1560" i="3"/>
  <c r="M1560" i="3" s="1"/>
  <c r="N1560" i="3" s="1" a="1"/>
  <c r="L1561" i="3"/>
  <c r="M1561" i="3" s="1"/>
  <c r="N1561" i="3" s="1" a="1"/>
  <c r="L1562" i="3"/>
  <c r="M1562" i="3" s="1"/>
  <c r="N1562" i="3" s="1" a="1"/>
  <c r="L1563" i="3"/>
  <c r="M1563" i="3" s="1"/>
  <c r="N1563" i="3" s="1" a="1"/>
  <c r="L1564" i="3"/>
  <c r="M1564" i="3" s="1"/>
  <c r="N1564" i="3" s="1" a="1"/>
  <c r="L1565" i="3"/>
  <c r="M1565" i="3" s="1"/>
  <c r="N1565" i="3" s="1" a="1"/>
  <c r="L1566" i="3"/>
  <c r="M1566" i="3" s="1"/>
  <c r="N1566" i="3" s="1" a="1"/>
  <c r="L1567" i="3"/>
  <c r="M1567" i="3" s="1"/>
  <c r="N1567" i="3" s="1" a="1"/>
  <c r="L1568" i="3"/>
  <c r="M1568" i="3" s="1"/>
  <c r="N1568" i="3" s="1" a="1"/>
  <c r="L1569" i="3"/>
  <c r="M1569" i="3" s="1"/>
  <c r="N1569" i="3" s="1" a="1"/>
  <c r="L1570" i="3"/>
  <c r="M1570" i="3" s="1"/>
  <c r="N1570" i="3" s="1" a="1"/>
  <c r="L1571" i="3"/>
  <c r="M1571" i="3" s="1"/>
  <c r="N1571" i="3" s="1" a="1"/>
  <c r="L1572" i="3"/>
  <c r="M1572" i="3" s="1"/>
  <c r="N1572" i="3" s="1" a="1"/>
  <c r="L1573" i="3"/>
  <c r="M1573" i="3" s="1"/>
  <c r="N1573" i="3" s="1" a="1"/>
  <c r="L1574" i="3"/>
  <c r="M1574" i="3" s="1"/>
  <c r="N1574" i="3" s="1" a="1"/>
  <c r="L1575" i="3"/>
  <c r="M1575" i="3" s="1"/>
  <c r="N1575" i="3" s="1" a="1"/>
  <c r="L1576" i="3"/>
  <c r="M1576" i="3" s="1"/>
  <c r="N1576" i="3" s="1" a="1"/>
  <c r="L1577" i="3"/>
  <c r="M1577" i="3" s="1"/>
  <c r="N1577" i="3" s="1" a="1"/>
  <c r="L1578" i="3"/>
  <c r="M1578" i="3" s="1"/>
  <c r="N1578" i="3" s="1" a="1"/>
  <c r="L1579" i="3"/>
  <c r="M1579" i="3" s="1"/>
  <c r="N1579" i="3" s="1" a="1"/>
  <c r="L1580" i="3"/>
  <c r="M1580" i="3" s="1"/>
  <c r="N1580" i="3" s="1" a="1"/>
  <c r="L1581" i="3"/>
  <c r="M1581" i="3" s="1"/>
  <c r="N1581" i="3" s="1" a="1"/>
  <c r="L1582" i="3"/>
  <c r="M1582" i="3" s="1"/>
  <c r="N1582" i="3" s="1" a="1"/>
  <c r="L1583" i="3"/>
  <c r="M1583" i="3" s="1"/>
  <c r="N1583" i="3" s="1" a="1"/>
  <c r="L1584" i="3"/>
  <c r="M1584" i="3" s="1"/>
  <c r="N1584" i="3" s="1" a="1"/>
  <c r="L1585" i="3"/>
  <c r="M1585" i="3" s="1"/>
  <c r="N1585" i="3" s="1" a="1"/>
  <c r="L1586" i="3"/>
  <c r="M1586" i="3" s="1"/>
  <c r="N1586" i="3" s="1" a="1"/>
  <c r="L1587" i="3"/>
  <c r="M1587" i="3" s="1"/>
  <c r="N1587" i="3" s="1" a="1"/>
  <c r="L1588" i="3"/>
  <c r="M1588" i="3" s="1"/>
  <c r="N1588" i="3" s="1" a="1"/>
  <c r="L1589" i="3"/>
  <c r="M1589" i="3" s="1"/>
  <c r="N1589" i="3" s="1" a="1"/>
  <c r="L1590" i="3"/>
  <c r="M1590" i="3" s="1"/>
  <c r="N1590" i="3" s="1" a="1"/>
  <c r="L1591" i="3"/>
  <c r="M1591" i="3" s="1"/>
  <c r="N1591" i="3" s="1" a="1"/>
  <c r="L1592" i="3"/>
  <c r="M1592" i="3" s="1"/>
  <c r="N1592" i="3" s="1" a="1"/>
  <c r="L1593" i="3"/>
  <c r="M1593" i="3" s="1"/>
  <c r="N1593" i="3" s="1" a="1"/>
  <c r="L1594" i="3"/>
  <c r="M1594" i="3" s="1"/>
  <c r="N1594" i="3" s="1" a="1"/>
  <c r="L1595" i="3"/>
  <c r="M1595" i="3" s="1"/>
  <c r="N1595" i="3" s="1" a="1"/>
  <c r="L1596" i="3"/>
  <c r="M1596" i="3" s="1"/>
  <c r="N1596" i="3" s="1" a="1"/>
  <c r="L1597" i="3"/>
  <c r="M1597" i="3" s="1"/>
  <c r="N1597" i="3" s="1" a="1"/>
  <c r="L1598" i="3"/>
  <c r="M1598" i="3" s="1"/>
  <c r="N1598" i="3" s="1" a="1"/>
  <c r="L1599" i="3"/>
  <c r="M1599" i="3" s="1"/>
  <c r="N1599" i="3" s="1" a="1"/>
  <c r="L1600" i="3"/>
  <c r="M1600" i="3" s="1"/>
  <c r="N1600" i="3" s="1" a="1"/>
  <c r="L1601" i="3"/>
  <c r="M1601" i="3" s="1"/>
  <c r="N1601" i="3" s="1" a="1"/>
  <c r="L1602" i="3"/>
  <c r="M1602" i="3" s="1"/>
  <c r="N1602" i="3" s="1" a="1"/>
  <c r="L1603" i="3"/>
  <c r="M1603" i="3" s="1"/>
  <c r="N1603" i="3" s="1" a="1"/>
  <c r="L1604" i="3"/>
  <c r="M1604" i="3" s="1"/>
  <c r="N1604" i="3" s="1" a="1"/>
  <c r="L1605" i="3"/>
  <c r="M1605" i="3" s="1"/>
  <c r="N1605" i="3" s="1" a="1"/>
  <c r="L1606" i="3"/>
  <c r="M1606" i="3" s="1"/>
  <c r="N1606" i="3" s="1" a="1"/>
  <c r="L1607" i="3"/>
  <c r="M1607" i="3" s="1"/>
  <c r="N1607" i="3" s="1" a="1"/>
  <c r="L1608" i="3"/>
  <c r="M1608" i="3" s="1"/>
  <c r="N1608" i="3" s="1" a="1"/>
  <c r="L1609" i="3"/>
  <c r="M1609" i="3" s="1"/>
  <c r="N1609" i="3" s="1" a="1"/>
  <c r="L1610" i="3"/>
  <c r="M1610" i="3" s="1"/>
  <c r="N1610" i="3" s="1" a="1"/>
  <c r="L1611" i="3"/>
  <c r="M1611" i="3" s="1"/>
  <c r="N1611" i="3" s="1" a="1"/>
  <c r="L1612" i="3"/>
  <c r="M1612" i="3" s="1"/>
  <c r="N1612" i="3" s="1" a="1"/>
  <c r="L1613" i="3"/>
  <c r="M1613" i="3" s="1"/>
  <c r="N1613" i="3" s="1" a="1"/>
  <c r="L1614" i="3"/>
  <c r="M1614" i="3" s="1"/>
  <c r="N1614" i="3" s="1" a="1"/>
  <c r="L1615" i="3"/>
  <c r="M1615" i="3" s="1"/>
  <c r="N1615" i="3" s="1" a="1"/>
  <c r="L1616" i="3"/>
  <c r="M1616" i="3" s="1"/>
  <c r="N1616" i="3" s="1" a="1"/>
  <c r="L1617" i="3"/>
  <c r="M1617" i="3" s="1"/>
  <c r="N1617" i="3" s="1" a="1"/>
  <c r="L1618" i="3"/>
  <c r="M1618" i="3" s="1"/>
  <c r="N1618" i="3" s="1" a="1"/>
  <c r="L1619" i="3"/>
  <c r="M1619" i="3" s="1"/>
  <c r="N1619" i="3" s="1" a="1"/>
  <c r="L1620" i="3"/>
  <c r="M1620" i="3" s="1"/>
  <c r="N1620" i="3" s="1" a="1"/>
  <c r="L1621" i="3"/>
  <c r="M1621" i="3" s="1"/>
  <c r="N1621" i="3" s="1" a="1"/>
  <c r="L1622" i="3"/>
  <c r="M1622" i="3" s="1"/>
  <c r="N1622" i="3" s="1" a="1"/>
  <c r="L1623" i="3"/>
  <c r="M1623" i="3" s="1"/>
  <c r="N1623" i="3" s="1" a="1"/>
  <c r="L1624" i="3"/>
  <c r="M1624" i="3" s="1"/>
  <c r="N1624" i="3" s="1" a="1"/>
  <c r="L1625" i="3"/>
  <c r="M1625" i="3" s="1"/>
  <c r="N1625" i="3" s="1" a="1"/>
  <c r="L1626" i="3"/>
  <c r="M1626" i="3" s="1"/>
  <c r="N1626" i="3" s="1" a="1"/>
  <c r="L1627" i="3"/>
  <c r="M1627" i="3" s="1"/>
  <c r="N1627" i="3" s="1" a="1"/>
  <c r="L1628" i="3"/>
  <c r="M1628" i="3" s="1"/>
  <c r="N1628" i="3" s="1" a="1"/>
  <c r="L1629" i="3"/>
  <c r="M1629" i="3" s="1"/>
  <c r="N1629" i="3" s="1" a="1"/>
  <c r="L1630" i="3"/>
  <c r="M1630" i="3" s="1"/>
  <c r="N1630" i="3" s="1" a="1"/>
  <c r="L1631" i="3"/>
  <c r="M1631" i="3" s="1"/>
  <c r="N1631" i="3" s="1" a="1"/>
  <c r="L1632" i="3"/>
  <c r="M1632" i="3" s="1"/>
  <c r="N1632" i="3" s="1" a="1"/>
  <c r="L1633" i="3"/>
  <c r="M1633" i="3" s="1"/>
  <c r="N1633" i="3" s="1" a="1"/>
  <c r="L1634" i="3"/>
  <c r="M1634" i="3" s="1"/>
  <c r="N1634" i="3" s="1" a="1"/>
  <c r="L1635" i="3"/>
  <c r="M1635" i="3" s="1"/>
  <c r="N1635" i="3" s="1" a="1"/>
  <c r="L1636" i="3"/>
  <c r="M1636" i="3" s="1"/>
  <c r="N1636" i="3" s="1" a="1"/>
  <c r="L1637" i="3"/>
  <c r="M1637" i="3" s="1"/>
  <c r="N1637" i="3" s="1" a="1"/>
  <c r="L1638" i="3"/>
  <c r="M1638" i="3" s="1"/>
  <c r="N1638" i="3" s="1" a="1"/>
  <c r="L1639" i="3"/>
  <c r="M1639" i="3" s="1"/>
  <c r="N1639" i="3" s="1" a="1"/>
  <c r="L1640" i="3"/>
  <c r="M1640" i="3" s="1"/>
  <c r="N1640" i="3" s="1" a="1"/>
  <c r="L1641" i="3"/>
  <c r="M1641" i="3" s="1"/>
  <c r="N1641" i="3" s="1" a="1"/>
  <c r="L1642" i="3"/>
  <c r="M1642" i="3" s="1"/>
  <c r="N1642" i="3" s="1" a="1"/>
  <c r="L1643" i="3"/>
  <c r="M1643" i="3" s="1"/>
  <c r="N1643" i="3" s="1" a="1"/>
  <c r="L1644" i="3"/>
  <c r="M1644" i="3" s="1"/>
  <c r="N1644" i="3" s="1" a="1"/>
  <c r="L1645" i="3"/>
  <c r="M1645" i="3" s="1"/>
  <c r="N1645" i="3" s="1" a="1"/>
  <c r="L1646" i="3"/>
  <c r="M1646" i="3" s="1"/>
  <c r="N1646" i="3" s="1" a="1"/>
  <c r="L1647" i="3"/>
  <c r="M1647" i="3" s="1"/>
  <c r="N1647" i="3" s="1" a="1"/>
  <c r="L1648" i="3"/>
  <c r="M1648" i="3" s="1"/>
  <c r="N1648" i="3" s="1" a="1"/>
  <c r="L1649" i="3"/>
  <c r="M1649" i="3" s="1"/>
  <c r="N1649" i="3" s="1" a="1"/>
  <c r="L1650" i="3"/>
  <c r="M1650" i="3" s="1"/>
  <c r="N1650" i="3" s="1" a="1"/>
  <c r="L1651" i="3"/>
  <c r="M1651" i="3" s="1"/>
  <c r="N1651" i="3" s="1" a="1"/>
  <c r="L1652" i="3"/>
  <c r="M1652" i="3" s="1"/>
  <c r="N1652" i="3" s="1" a="1"/>
  <c r="L1653" i="3"/>
  <c r="M1653" i="3" s="1"/>
  <c r="N1653" i="3" s="1" a="1"/>
  <c r="L1654" i="3"/>
  <c r="M1654" i="3" s="1"/>
  <c r="N1654" i="3" s="1" a="1"/>
  <c r="L1655" i="3"/>
  <c r="M1655" i="3" s="1"/>
  <c r="N1655" i="3" s="1" a="1"/>
  <c r="L1656" i="3"/>
  <c r="M1656" i="3" s="1"/>
  <c r="N1656" i="3" s="1" a="1"/>
  <c r="L1657" i="3"/>
  <c r="M1657" i="3" s="1"/>
  <c r="N1657" i="3" s="1" a="1"/>
  <c r="L1658" i="3"/>
  <c r="M1658" i="3" s="1"/>
  <c r="N1658" i="3" s="1" a="1"/>
  <c r="L1659" i="3"/>
  <c r="M1659" i="3" s="1"/>
  <c r="N1659" i="3" s="1" a="1"/>
  <c r="L1660" i="3"/>
  <c r="M1660" i="3" s="1"/>
  <c r="N1660" i="3" s="1" a="1"/>
  <c r="L1661" i="3"/>
  <c r="M1661" i="3" s="1"/>
  <c r="N1661" i="3" s="1" a="1"/>
  <c r="L1662" i="3"/>
  <c r="M1662" i="3" s="1"/>
  <c r="N1662" i="3" s="1" a="1"/>
  <c r="L1663" i="3"/>
  <c r="M1663" i="3" s="1"/>
  <c r="N1663" i="3" s="1" a="1"/>
  <c r="L1664" i="3"/>
  <c r="M1664" i="3" s="1"/>
  <c r="N1664" i="3" s="1" a="1"/>
  <c r="L1665" i="3"/>
  <c r="M1665" i="3" s="1"/>
  <c r="N1665" i="3" s="1" a="1"/>
  <c r="L1666" i="3"/>
  <c r="M1666" i="3" s="1"/>
  <c r="N1666" i="3" s="1" a="1"/>
  <c r="L1667" i="3"/>
  <c r="M1667" i="3" s="1"/>
  <c r="N1667" i="3" s="1" a="1"/>
  <c r="L1668" i="3"/>
  <c r="M1668" i="3" s="1"/>
  <c r="N1668" i="3" s="1" a="1"/>
  <c r="L1669" i="3"/>
  <c r="M1669" i="3" s="1"/>
  <c r="N1669" i="3" s="1" a="1"/>
  <c r="L1670" i="3"/>
  <c r="M1670" i="3" s="1"/>
  <c r="N1670" i="3" s="1" a="1"/>
  <c r="L1671" i="3"/>
  <c r="M1671" i="3" s="1"/>
  <c r="N1671" i="3" s="1" a="1"/>
  <c r="L1672" i="3"/>
  <c r="M1672" i="3" s="1"/>
  <c r="N1672" i="3" s="1" a="1"/>
  <c r="L1673" i="3"/>
  <c r="M1673" i="3" s="1"/>
  <c r="N1673" i="3" s="1" a="1"/>
  <c r="L1674" i="3"/>
  <c r="M1674" i="3" s="1"/>
  <c r="N1674" i="3" s="1" a="1"/>
  <c r="L1675" i="3"/>
  <c r="M1675" i="3" s="1"/>
  <c r="N1675" i="3" s="1" a="1"/>
  <c r="L1676" i="3"/>
  <c r="M1676" i="3" s="1"/>
  <c r="N1676" i="3" s="1" a="1"/>
  <c r="L1677" i="3"/>
  <c r="M1677" i="3" s="1"/>
  <c r="N1677" i="3" s="1" a="1"/>
  <c r="L1678" i="3"/>
  <c r="M1678" i="3" s="1"/>
  <c r="N1678" i="3" s="1" a="1"/>
  <c r="L1679" i="3"/>
  <c r="M1679" i="3" s="1"/>
  <c r="N1679" i="3" s="1" a="1"/>
  <c r="L1680" i="3"/>
  <c r="M1680" i="3" s="1"/>
  <c r="N1680" i="3" s="1" a="1"/>
  <c r="L1681" i="3"/>
  <c r="M1681" i="3" s="1"/>
  <c r="N1681" i="3" s="1" a="1"/>
  <c r="L1682" i="3"/>
  <c r="M1682" i="3" s="1"/>
  <c r="N1682" i="3" s="1" a="1"/>
  <c r="L1683" i="3"/>
  <c r="M1683" i="3" s="1"/>
  <c r="N1683" i="3" s="1" a="1"/>
  <c r="L1684" i="3"/>
  <c r="M1684" i="3" s="1"/>
  <c r="N1684" i="3" s="1" a="1"/>
  <c r="L1685" i="3"/>
  <c r="M1685" i="3" s="1"/>
  <c r="N1685" i="3" s="1" a="1"/>
  <c r="L1686" i="3"/>
  <c r="M1686" i="3" s="1"/>
  <c r="N1686" i="3" s="1" a="1"/>
  <c r="L1687" i="3"/>
  <c r="M1687" i="3" s="1"/>
  <c r="N1687" i="3" s="1" a="1"/>
  <c r="L1688" i="3"/>
  <c r="M1688" i="3" s="1"/>
  <c r="N1688" i="3" s="1" a="1"/>
  <c r="L1689" i="3"/>
  <c r="M1689" i="3" s="1"/>
  <c r="N1689" i="3" s="1" a="1"/>
  <c r="L1690" i="3"/>
  <c r="M1690" i="3" s="1"/>
  <c r="N1690" i="3" s="1" a="1"/>
  <c r="L1691" i="3"/>
  <c r="M1691" i="3" s="1"/>
  <c r="N1691" i="3" s="1" a="1"/>
  <c r="L1692" i="3"/>
  <c r="M1692" i="3" s="1"/>
  <c r="N1692" i="3" s="1" a="1"/>
  <c r="L1693" i="3"/>
  <c r="M1693" i="3" s="1"/>
  <c r="N1693" i="3" s="1" a="1"/>
  <c r="L1694" i="3"/>
  <c r="M1694" i="3" s="1"/>
  <c r="N1694" i="3" s="1" a="1"/>
  <c r="L1695" i="3"/>
  <c r="M1695" i="3" s="1"/>
  <c r="N1695" i="3" s="1" a="1"/>
  <c r="L1696" i="3"/>
  <c r="M1696" i="3" s="1"/>
  <c r="N1696" i="3" s="1" a="1"/>
  <c r="L1697" i="3"/>
  <c r="M1697" i="3" s="1"/>
  <c r="N1697" i="3" s="1" a="1"/>
  <c r="L1698" i="3"/>
  <c r="M1698" i="3" s="1"/>
  <c r="N1698" i="3" s="1" a="1"/>
  <c r="L1699" i="3"/>
  <c r="M1699" i="3" s="1"/>
  <c r="N1699" i="3" s="1" a="1"/>
  <c r="L1700" i="3"/>
  <c r="M1700" i="3" s="1"/>
  <c r="N1700" i="3" s="1" a="1"/>
  <c r="L1701" i="3"/>
  <c r="M1701" i="3" s="1"/>
  <c r="N1701" i="3" s="1" a="1"/>
  <c r="L1702" i="3"/>
  <c r="M1702" i="3" s="1"/>
  <c r="N1702" i="3" s="1" a="1"/>
  <c r="L1703" i="3"/>
  <c r="M1703" i="3" s="1"/>
  <c r="N1703" i="3" s="1" a="1"/>
  <c r="L1704" i="3"/>
  <c r="M1704" i="3" s="1"/>
  <c r="N1704" i="3" s="1" a="1"/>
  <c r="L1705" i="3"/>
  <c r="M1705" i="3" s="1"/>
  <c r="N1705" i="3" s="1" a="1"/>
  <c r="L1706" i="3"/>
  <c r="M1706" i="3" s="1"/>
  <c r="N1706" i="3" s="1" a="1"/>
  <c r="L1707" i="3"/>
  <c r="M1707" i="3" s="1"/>
  <c r="N1707" i="3" s="1" a="1"/>
  <c r="L1708" i="3"/>
  <c r="M1708" i="3" s="1"/>
  <c r="N1708" i="3" s="1" a="1"/>
  <c r="L1709" i="3"/>
  <c r="M1709" i="3" s="1"/>
  <c r="N1709" i="3" s="1" a="1"/>
  <c r="L1710" i="3"/>
  <c r="M1710" i="3" s="1"/>
  <c r="N1710" i="3" s="1" a="1"/>
  <c r="L1711" i="3"/>
  <c r="M1711" i="3" s="1"/>
  <c r="N1711" i="3" s="1" a="1"/>
  <c r="L1712" i="3"/>
  <c r="M1712" i="3" s="1"/>
  <c r="N1712" i="3" s="1" a="1"/>
  <c r="L1713" i="3"/>
  <c r="M1713" i="3" s="1"/>
  <c r="N1713" i="3" s="1" a="1"/>
  <c r="L1714" i="3"/>
  <c r="M1714" i="3" s="1"/>
  <c r="N1714" i="3" s="1" a="1"/>
  <c r="L1715" i="3"/>
  <c r="M1715" i="3" s="1"/>
  <c r="N1715" i="3" s="1" a="1"/>
  <c r="L1716" i="3"/>
  <c r="M1716" i="3" s="1"/>
  <c r="N1716" i="3" s="1" a="1"/>
  <c r="L1717" i="3"/>
  <c r="M1717" i="3" s="1"/>
  <c r="N1717" i="3" s="1" a="1"/>
  <c r="L1718" i="3"/>
  <c r="M1718" i="3" s="1"/>
  <c r="N1718" i="3" s="1" a="1"/>
  <c r="L1719" i="3"/>
  <c r="M1719" i="3" s="1"/>
  <c r="N1719" i="3" s="1" a="1"/>
  <c r="L1720" i="3"/>
  <c r="M1720" i="3" s="1"/>
  <c r="N1720" i="3" s="1" a="1"/>
  <c r="L1721" i="3"/>
  <c r="M1721" i="3" s="1"/>
  <c r="N1721" i="3" s="1" a="1"/>
  <c r="L1722" i="3"/>
  <c r="M1722" i="3" s="1"/>
  <c r="N1722" i="3" s="1" a="1"/>
  <c r="L1723" i="3"/>
  <c r="M1723" i="3" s="1"/>
  <c r="N1723" i="3" s="1" a="1"/>
  <c r="L1724" i="3"/>
  <c r="M1724" i="3" s="1"/>
  <c r="N1724" i="3" s="1" a="1"/>
  <c r="L1725" i="3"/>
  <c r="M1725" i="3" s="1"/>
  <c r="N1725" i="3" s="1" a="1"/>
  <c r="L1726" i="3"/>
  <c r="M1726" i="3" s="1"/>
  <c r="N1726" i="3" s="1" a="1"/>
  <c r="L1727" i="3"/>
  <c r="M1727" i="3" s="1"/>
  <c r="N1727" i="3" s="1" a="1"/>
  <c r="L1728" i="3"/>
  <c r="M1728" i="3" s="1"/>
  <c r="N1728" i="3" s="1" a="1"/>
  <c r="L1729" i="3"/>
  <c r="M1729" i="3" s="1"/>
  <c r="N1729" i="3" s="1" a="1"/>
  <c r="L1730" i="3"/>
  <c r="M1730" i="3" s="1"/>
  <c r="N1730" i="3" s="1" a="1"/>
  <c r="L1731" i="3"/>
  <c r="M1731" i="3" s="1"/>
  <c r="N1731" i="3" s="1" a="1"/>
  <c r="L1732" i="3"/>
  <c r="M1732" i="3" s="1"/>
  <c r="N1732" i="3" s="1" a="1"/>
  <c r="L1733" i="3"/>
  <c r="M1733" i="3" s="1"/>
  <c r="N1733" i="3" s="1" a="1"/>
  <c r="L1734" i="3"/>
  <c r="M1734" i="3" s="1"/>
  <c r="N1734" i="3" s="1" a="1"/>
  <c r="L1735" i="3"/>
  <c r="M1735" i="3" s="1"/>
  <c r="N1735" i="3" s="1" a="1"/>
  <c r="L1736" i="3"/>
  <c r="M1736" i="3" s="1"/>
  <c r="N1736" i="3" s="1" a="1"/>
  <c r="L1737" i="3"/>
  <c r="M1737" i="3" s="1"/>
  <c r="N1737" i="3" s="1" a="1"/>
  <c r="L1738" i="3"/>
  <c r="M1738" i="3" s="1"/>
  <c r="N1738" i="3" s="1" a="1"/>
  <c r="L1739" i="3"/>
  <c r="M1739" i="3" s="1"/>
  <c r="N1739" i="3" s="1" a="1"/>
  <c r="L1740" i="3"/>
  <c r="M1740" i="3" s="1"/>
  <c r="N1740" i="3" s="1" a="1"/>
  <c r="L1741" i="3"/>
  <c r="M1741" i="3" s="1"/>
  <c r="N1741" i="3" s="1" a="1"/>
  <c r="L1742" i="3"/>
  <c r="M1742" i="3" s="1"/>
  <c r="N1742" i="3" s="1" a="1"/>
  <c r="L1743" i="3"/>
  <c r="M1743" i="3" s="1"/>
  <c r="N1743" i="3" s="1" a="1"/>
  <c r="L1744" i="3"/>
  <c r="M1744" i="3" s="1"/>
  <c r="N1744" i="3" s="1" a="1"/>
  <c r="L1745" i="3"/>
  <c r="M1745" i="3" s="1"/>
  <c r="N1745" i="3" s="1" a="1"/>
  <c r="L1746" i="3"/>
  <c r="M1746" i="3" s="1"/>
  <c r="N1746" i="3" s="1" a="1"/>
  <c r="L1747" i="3"/>
  <c r="M1747" i="3" s="1"/>
  <c r="N1747" i="3" s="1" a="1"/>
  <c r="L1748" i="3"/>
  <c r="M1748" i="3" s="1"/>
  <c r="N1748" i="3" s="1" a="1"/>
  <c r="L1749" i="3"/>
  <c r="M1749" i="3" s="1"/>
  <c r="N1749" i="3" s="1" a="1"/>
  <c r="L1750" i="3"/>
  <c r="M1750" i="3" s="1"/>
  <c r="N1750" i="3" s="1" a="1"/>
  <c r="L1751" i="3"/>
  <c r="M1751" i="3" s="1"/>
  <c r="N1751" i="3" s="1" a="1"/>
  <c r="L1752" i="3"/>
  <c r="M1752" i="3" s="1"/>
  <c r="N1752" i="3" s="1" a="1"/>
  <c r="L1753" i="3"/>
  <c r="M1753" i="3" s="1"/>
  <c r="N1753" i="3" s="1" a="1"/>
  <c r="L1754" i="3"/>
  <c r="M1754" i="3" s="1"/>
  <c r="N1754" i="3" s="1" a="1"/>
  <c r="L1755" i="3"/>
  <c r="M1755" i="3" s="1"/>
  <c r="N1755" i="3" s="1" a="1"/>
  <c r="L1756" i="3"/>
  <c r="M1756" i="3" s="1"/>
  <c r="N1756" i="3" s="1" a="1"/>
  <c r="L1757" i="3"/>
  <c r="M1757" i="3" s="1"/>
  <c r="N1757" i="3" s="1" a="1"/>
  <c r="L1758" i="3"/>
  <c r="M1758" i="3" s="1"/>
  <c r="N1758" i="3" s="1" a="1"/>
  <c r="L1759" i="3"/>
  <c r="M1759" i="3" s="1"/>
  <c r="N1759" i="3" s="1" a="1"/>
  <c r="L1760" i="3"/>
  <c r="M1760" i="3" s="1"/>
  <c r="N1760" i="3" s="1" a="1"/>
  <c r="L1761" i="3"/>
  <c r="M1761" i="3" s="1"/>
  <c r="N1761" i="3" s="1" a="1"/>
  <c r="L1762" i="3"/>
  <c r="M1762" i="3" s="1"/>
  <c r="N1762" i="3" s="1" a="1"/>
  <c r="L1763" i="3"/>
  <c r="M1763" i="3" s="1"/>
  <c r="N1763" i="3" s="1" a="1"/>
  <c r="L1764" i="3"/>
  <c r="M1764" i="3" s="1"/>
  <c r="N1764" i="3" s="1" a="1"/>
  <c r="L1765" i="3"/>
  <c r="M1765" i="3" s="1"/>
  <c r="N1765" i="3" s="1" a="1"/>
  <c r="L1766" i="3"/>
  <c r="M1766" i="3" s="1"/>
  <c r="N1766" i="3" s="1" a="1"/>
  <c r="L1767" i="3"/>
  <c r="M1767" i="3" s="1"/>
  <c r="N1767" i="3" s="1" a="1"/>
  <c r="L1768" i="3"/>
  <c r="M1768" i="3" s="1"/>
  <c r="N1768" i="3" s="1" a="1"/>
  <c r="L1769" i="3"/>
  <c r="M1769" i="3" s="1"/>
  <c r="N1769" i="3" s="1" a="1"/>
  <c r="L1770" i="3"/>
  <c r="M1770" i="3" s="1"/>
  <c r="N1770" i="3" s="1" a="1"/>
  <c r="L1771" i="3"/>
  <c r="M1771" i="3" s="1"/>
  <c r="N1771" i="3" s="1" a="1"/>
  <c r="L1772" i="3"/>
  <c r="M1772" i="3" s="1"/>
  <c r="N1772" i="3" s="1" a="1"/>
  <c r="L1773" i="3"/>
  <c r="M1773" i="3" s="1"/>
  <c r="N1773" i="3" s="1" a="1"/>
  <c r="L1774" i="3"/>
  <c r="M1774" i="3" s="1"/>
  <c r="N1774" i="3" s="1" a="1"/>
  <c r="L1775" i="3"/>
  <c r="M1775" i="3" s="1"/>
  <c r="N1775" i="3" s="1" a="1"/>
  <c r="L1776" i="3"/>
  <c r="M1776" i="3" s="1"/>
  <c r="N1776" i="3" s="1" a="1"/>
  <c r="L1777" i="3"/>
  <c r="M1777" i="3" s="1"/>
  <c r="N1777" i="3" s="1" a="1"/>
  <c r="L1778" i="3"/>
  <c r="M1778" i="3" s="1"/>
  <c r="N1778" i="3" s="1" a="1"/>
  <c r="L1779" i="3"/>
  <c r="M1779" i="3" s="1"/>
  <c r="N1779" i="3" s="1" a="1"/>
  <c r="L1780" i="3"/>
  <c r="M1780" i="3" s="1"/>
  <c r="N1780" i="3" s="1" a="1"/>
  <c r="L1781" i="3"/>
  <c r="M1781" i="3" s="1"/>
  <c r="N1781" i="3" s="1" a="1"/>
  <c r="L1782" i="3"/>
  <c r="M1782" i="3" s="1"/>
  <c r="N1782" i="3" s="1" a="1"/>
  <c r="L1783" i="3"/>
  <c r="M1783" i="3" s="1"/>
  <c r="N1783" i="3" s="1" a="1"/>
  <c r="L1784" i="3"/>
  <c r="M1784" i="3" s="1"/>
  <c r="N1784" i="3" s="1" a="1"/>
  <c r="L1785" i="3"/>
  <c r="M1785" i="3" s="1"/>
  <c r="N1785" i="3" s="1" a="1"/>
  <c r="L1786" i="3"/>
  <c r="M1786" i="3" s="1"/>
  <c r="N1786" i="3" s="1" a="1"/>
  <c r="L1787" i="3"/>
  <c r="M1787" i="3" s="1"/>
  <c r="N1787" i="3" s="1" a="1"/>
  <c r="L1788" i="3"/>
  <c r="M1788" i="3" s="1"/>
  <c r="N1788" i="3" s="1" a="1"/>
  <c r="L1789" i="3"/>
  <c r="M1789" i="3" s="1"/>
  <c r="N1789" i="3" s="1" a="1"/>
  <c r="L1790" i="3"/>
  <c r="M1790" i="3" s="1"/>
  <c r="N1790" i="3" s="1" a="1"/>
  <c r="L1791" i="3"/>
  <c r="M1791" i="3" s="1"/>
  <c r="N1791" i="3" s="1" a="1"/>
  <c r="L1792" i="3"/>
  <c r="M1792" i="3" s="1"/>
  <c r="N1792" i="3" s="1" a="1"/>
  <c r="L1793" i="3"/>
  <c r="M1793" i="3" s="1"/>
  <c r="N1793" i="3" s="1" a="1"/>
  <c r="L1794" i="3"/>
  <c r="M1794" i="3" s="1"/>
  <c r="N1794" i="3" s="1" a="1"/>
  <c r="L1795" i="3"/>
  <c r="M1795" i="3" s="1"/>
  <c r="N1795" i="3" s="1" a="1"/>
  <c r="L1796" i="3"/>
  <c r="M1796" i="3" s="1"/>
  <c r="N1796" i="3" s="1" a="1"/>
  <c r="L1797" i="3"/>
  <c r="M1797" i="3" s="1"/>
  <c r="N1797" i="3" s="1" a="1"/>
  <c r="L1798" i="3"/>
  <c r="M1798" i="3" s="1"/>
  <c r="N1798" i="3" s="1" a="1"/>
  <c r="L1799" i="3"/>
  <c r="M1799" i="3" s="1"/>
  <c r="N1799" i="3" s="1" a="1"/>
  <c r="L1800" i="3"/>
  <c r="M1800" i="3" s="1"/>
  <c r="N1800" i="3" s="1" a="1"/>
  <c r="L1801" i="3"/>
  <c r="M1801" i="3" s="1"/>
  <c r="N1801" i="3" s="1" a="1"/>
  <c r="L1802" i="3"/>
  <c r="M1802" i="3" s="1"/>
  <c r="N1802" i="3" s="1" a="1"/>
  <c r="L1803" i="3"/>
  <c r="M1803" i="3" s="1"/>
  <c r="N1803" i="3" s="1" a="1"/>
  <c r="L1804" i="3"/>
  <c r="M1804" i="3" s="1"/>
  <c r="N1804" i="3" s="1" a="1"/>
  <c r="L1805" i="3"/>
  <c r="M1805" i="3" s="1"/>
  <c r="N1805" i="3" s="1" a="1"/>
  <c r="L1806" i="3"/>
  <c r="M1806" i="3" s="1"/>
  <c r="N1806" i="3" s="1" a="1"/>
  <c r="L1807" i="3"/>
  <c r="M1807" i="3" s="1"/>
  <c r="N1807" i="3" s="1" a="1"/>
  <c r="L1808" i="3"/>
  <c r="M1808" i="3" s="1"/>
  <c r="N1808" i="3" s="1" a="1"/>
  <c r="L1809" i="3"/>
  <c r="M1809" i="3" s="1"/>
  <c r="N1809" i="3" s="1" a="1"/>
  <c r="L1810" i="3"/>
  <c r="M1810" i="3" s="1"/>
  <c r="N1810" i="3" s="1" a="1"/>
  <c r="L1811" i="3"/>
  <c r="M1811" i="3" s="1"/>
  <c r="N1811" i="3" s="1" a="1"/>
  <c r="L1812" i="3"/>
  <c r="M1812" i="3" s="1"/>
  <c r="N1812" i="3" s="1" a="1"/>
  <c r="L1813" i="3"/>
  <c r="M1813" i="3" s="1"/>
  <c r="N1813" i="3" s="1" a="1"/>
  <c r="L1814" i="3"/>
  <c r="M1814" i="3" s="1"/>
  <c r="N1814" i="3" s="1" a="1"/>
  <c r="L1815" i="3"/>
  <c r="M1815" i="3" s="1"/>
  <c r="N1815" i="3" s="1" a="1"/>
  <c r="L1816" i="3"/>
  <c r="M1816" i="3" s="1"/>
  <c r="N1816" i="3" s="1" a="1"/>
  <c r="L1817" i="3"/>
  <c r="M1817" i="3" s="1"/>
  <c r="N1817" i="3" s="1" a="1"/>
  <c r="L1818" i="3"/>
  <c r="M1818" i="3" s="1"/>
  <c r="N1818" i="3" s="1" a="1"/>
  <c r="L1819" i="3"/>
  <c r="M1819" i="3" s="1"/>
  <c r="N1819" i="3" s="1" a="1"/>
  <c r="L1820" i="3"/>
  <c r="M1820" i="3" s="1"/>
  <c r="N1820" i="3" s="1" a="1"/>
  <c r="L1821" i="3"/>
  <c r="M1821" i="3" s="1"/>
  <c r="N1821" i="3" s="1" a="1"/>
  <c r="L1822" i="3"/>
  <c r="M1822" i="3" s="1"/>
  <c r="N1822" i="3" s="1" a="1"/>
  <c r="L1823" i="3"/>
  <c r="M1823" i="3" s="1"/>
  <c r="N1823" i="3" s="1" a="1"/>
  <c r="L1824" i="3"/>
  <c r="M1824" i="3" s="1"/>
  <c r="N1824" i="3" s="1" a="1"/>
  <c r="L1825" i="3"/>
  <c r="M1825" i="3" s="1"/>
  <c r="N1825" i="3" s="1" a="1"/>
  <c r="L1826" i="3"/>
  <c r="M1826" i="3" s="1"/>
  <c r="N1826" i="3" s="1" a="1"/>
  <c r="L1827" i="3"/>
  <c r="M1827" i="3" s="1"/>
  <c r="N1827" i="3" s="1" a="1"/>
  <c r="L1828" i="3"/>
  <c r="M1828" i="3" s="1"/>
  <c r="N1828" i="3" s="1" a="1"/>
  <c r="L1829" i="3"/>
  <c r="M1829" i="3" s="1"/>
  <c r="N1829" i="3" s="1" a="1"/>
  <c r="L1830" i="3"/>
  <c r="M1830" i="3" s="1"/>
  <c r="N1830" i="3" s="1" a="1"/>
  <c r="L1831" i="3"/>
  <c r="M1831" i="3" s="1"/>
  <c r="N1831" i="3" s="1" a="1"/>
  <c r="L1832" i="3"/>
  <c r="M1832" i="3" s="1"/>
  <c r="N1832" i="3" s="1" a="1"/>
  <c r="L1833" i="3"/>
  <c r="M1833" i="3" s="1"/>
  <c r="N1833" i="3" s="1" a="1"/>
  <c r="L1834" i="3"/>
  <c r="M1834" i="3" s="1"/>
  <c r="N1834" i="3" s="1" a="1"/>
  <c r="L1835" i="3"/>
  <c r="M1835" i="3" s="1"/>
  <c r="N1835" i="3" s="1" a="1"/>
  <c r="L1836" i="3"/>
  <c r="M1836" i="3" s="1"/>
  <c r="N1836" i="3" s="1" a="1"/>
  <c r="L1837" i="3"/>
  <c r="M1837" i="3" s="1"/>
  <c r="N1837" i="3" s="1" a="1"/>
  <c r="L1838" i="3"/>
  <c r="M1838" i="3" s="1"/>
  <c r="N1838" i="3" s="1" a="1"/>
  <c r="L1839" i="3"/>
  <c r="M1839" i="3" s="1"/>
  <c r="N1839" i="3" s="1" a="1"/>
  <c r="L1840" i="3"/>
  <c r="M1840" i="3" s="1"/>
  <c r="N1840" i="3" s="1" a="1"/>
  <c r="L1841" i="3"/>
  <c r="M1841" i="3" s="1"/>
  <c r="N1841" i="3" s="1" a="1"/>
  <c r="L1842" i="3"/>
  <c r="M1842" i="3" s="1"/>
  <c r="N1842" i="3" s="1" a="1"/>
  <c r="L1843" i="3"/>
  <c r="M1843" i="3" s="1"/>
  <c r="N1843" i="3" s="1" a="1"/>
  <c r="L1844" i="3"/>
  <c r="M1844" i="3" s="1"/>
  <c r="N1844" i="3" s="1" a="1"/>
  <c r="L1845" i="3"/>
  <c r="M1845" i="3" s="1"/>
  <c r="N1845" i="3" s="1" a="1"/>
  <c r="L1846" i="3"/>
  <c r="M1846" i="3" s="1"/>
  <c r="N1846" i="3" s="1" a="1"/>
  <c r="L1847" i="3"/>
  <c r="M1847" i="3" s="1"/>
  <c r="N1847" i="3" s="1" a="1"/>
  <c r="L1848" i="3"/>
  <c r="M1848" i="3" s="1"/>
  <c r="N1848" i="3" s="1" a="1"/>
  <c r="L1849" i="3"/>
  <c r="M1849" i="3" s="1"/>
  <c r="N1849" i="3" s="1" a="1"/>
  <c r="L1850" i="3"/>
  <c r="M1850" i="3" s="1"/>
  <c r="N1850" i="3" s="1" a="1"/>
  <c r="L1851" i="3"/>
  <c r="M1851" i="3" s="1"/>
  <c r="N1851" i="3" s="1" a="1"/>
  <c r="L1852" i="3"/>
  <c r="M1852" i="3" s="1"/>
  <c r="N1852" i="3" s="1" a="1"/>
  <c r="L1853" i="3"/>
  <c r="M1853" i="3" s="1"/>
  <c r="N1853" i="3" s="1" a="1"/>
  <c r="L1854" i="3"/>
  <c r="M1854" i="3" s="1"/>
  <c r="N1854" i="3" s="1" a="1"/>
  <c r="L1855" i="3"/>
  <c r="M1855" i="3" s="1"/>
  <c r="N1855" i="3" s="1" a="1"/>
  <c r="L1856" i="3"/>
  <c r="M1856" i="3" s="1"/>
  <c r="N1856" i="3" s="1" a="1"/>
  <c r="L1857" i="3"/>
  <c r="M1857" i="3" s="1"/>
  <c r="N1857" i="3" s="1" a="1"/>
  <c r="L1858" i="3"/>
  <c r="M1858" i="3" s="1"/>
  <c r="N1858" i="3" s="1" a="1"/>
  <c r="L1859" i="3"/>
  <c r="M1859" i="3" s="1"/>
  <c r="N1859" i="3" s="1" a="1"/>
  <c r="L1860" i="3"/>
  <c r="M1860" i="3" s="1"/>
  <c r="N1860" i="3" s="1" a="1"/>
  <c r="L1861" i="3"/>
  <c r="M1861" i="3" s="1"/>
  <c r="N1861" i="3" s="1" a="1"/>
  <c r="L1862" i="3"/>
  <c r="M1862" i="3" s="1"/>
  <c r="N1862" i="3" s="1" a="1"/>
  <c r="L1863" i="3"/>
  <c r="M1863" i="3" s="1"/>
  <c r="N1863" i="3" s="1" a="1"/>
  <c r="L1864" i="3"/>
  <c r="M1864" i="3" s="1"/>
  <c r="N1864" i="3" s="1" a="1"/>
  <c r="L1865" i="3"/>
  <c r="M1865" i="3" s="1"/>
  <c r="N1865" i="3" s="1" a="1"/>
  <c r="L1866" i="3"/>
  <c r="M1866" i="3" s="1"/>
  <c r="N1866" i="3" s="1" a="1"/>
  <c r="L1867" i="3"/>
  <c r="M1867" i="3" s="1"/>
  <c r="N1867" i="3" s="1" a="1"/>
  <c r="L1868" i="3"/>
  <c r="M1868" i="3" s="1"/>
  <c r="N1868" i="3" s="1" a="1"/>
  <c r="L1869" i="3"/>
  <c r="M1869" i="3" s="1"/>
  <c r="N1869" i="3" s="1" a="1"/>
  <c r="L1870" i="3"/>
  <c r="M1870" i="3" s="1"/>
  <c r="N1870" i="3" s="1" a="1"/>
  <c r="L1871" i="3"/>
  <c r="M1871" i="3" s="1"/>
  <c r="N1871" i="3" s="1" a="1"/>
  <c r="L1872" i="3"/>
  <c r="M1872" i="3" s="1"/>
  <c r="N1872" i="3" s="1" a="1"/>
  <c r="L1873" i="3"/>
  <c r="M1873" i="3" s="1"/>
  <c r="N1873" i="3" s="1" a="1"/>
  <c r="L1874" i="3"/>
  <c r="M1874" i="3" s="1"/>
  <c r="N1874" i="3" s="1" a="1"/>
  <c r="L1875" i="3"/>
  <c r="M1875" i="3" s="1"/>
  <c r="N1875" i="3" s="1" a="1"/>
  <c r="L1876" i="3"/>
  <c r="M1876" i="3" s="1"/>
  <c r="N1876" i="3" s="1" a="1"/>
  <c r="L1877" i="3"/>
  <c r="M1877" i="3" s="1"/>
  <c r="N1877" i="3" s="1" a="1"/>
  <c r="L1878" i="3"/>
  <c r="M1878" i="3" s="1"/>
  <c r="N1878" i="3" s="1" a="1"/>
  <c r="L1879" i="3"/>
  <c r="M1879" i="3" s="1"/>
  <c r="N1879" i="3" s="1" a="1"/>
  <c r="L1880" i="3"/>
  <c r="M1880" i="3" s="1"/>
  <c r="N1880" i="3" s="1" a="1"/>
  <c r="L1881" i="3"/>
  <c r="M1881" i="3" s="1"/>
  <c r="N1881" i="3" s="1" a="1"/>
  <c r="L1882" i="3"/>
  <c r="M1882" i="3" s="1"/>
  <c r="N1882" i="3" s="1" a="1"/>
  <c r="L1883" i="3"/>
  <c r="M1883" i="3" s="1"/>
  <c r="N1883" i="3" s="1" a="1"/>
  <c r="L1884" i="3"/>
  <c r="M1884" i="3" s="1"/>
  <c r="N1884" i="3" s="1" a="1"/>
  <c r="L1885" i="3"/>
  <c r="M1885" i="3" s="1"/>
  <c r="N1885" i="3" s="1" a="1"/>
  <c r="L1886" i="3"/>
  <c r="M1886" i="3" s="1"/>
  <c r="N1886" i="3" s="1" a="1"/>
  <c r="L1887" i="3"/>
  <c r="M1887" i="3" s="1"/>
  <c r="N1887" i="3" s="1" a="1"/>
  <c r="L1888" i="3"/>
  <c r="M1888" i="3" s="1"/>
  <c r="N1888" i="3" s="1" a="1"/>
  <c r="L1889" i="3"/>
  <c r="M1889" i="3" s="1"/>
  <c r="N1889" i="3" s="1" a="1"/>
  <c r="L1890" i="3"/>
  <c r="M1890" i="3" s="1"/>
  <c r="N1890" i="3" s="1" a="1"/>
  <c r="L1891" i="3"/>
  <c r="M1891" i="3" s="1"/>
  <c r="N1891" i="3" s="1" a="1"/>
  <c r="L1892" i="3"/>
  <c r="M1892" i="3" s="1"/>
  <c r="N1892" i="3" s="1" a="1"/>
  <c r="L1893" i="3"/>
  <c r="M1893" i="3" s="1"/>
  <c r="N1893" i="3" s="1" a="1"/>
  <c r="L1894" i="3"/>
  <c r="M1894" i="3" s="1"/>
  <c r="N1894" i="3" s="1" a="1"/>
  <c r="L1895" i="3"/>
  <c r="M1895" i="3" s="1"/>
  <c r="N1895" i="3" s="1" a="1"/>
  <c r="L1896" i="3"/>
  <c r="M1896" i="3" s="1"/>
  <c r="N1896" i="3" s="1" a="1"/>
  <c r="L1897" i="3"/>
  <c r="M1897" i="3" s="1"/>
  <c r="N1897" i="3" s="1" a="1"/>
  <c r="L1898" i="3"/>
  <c r="M1898" i="3" s="1"/>
  <c r="N1898" i="3" s="1" a="1"/>
  <c r="L1899" i="3"/>
  <c r="M1899" i="3" s="1"/>
  <c r="N1899" i="3" s="1" a="1"/>
  <c r="L1900" i="3"/>
  <c r="M1900" i="3" s="1"/>
  <c r="N1900" i="3" s="1" a="1"/>
  <c r="L1901" i="3"/>
  <c r="M1901" i="3" s="1"/>
  <c r="N1901" i="3" s="1" a="1"/>
  <c r="L1902" i="3"/>
  <c r="M1902" i="3" s="1"/>
  <c r="N1902" i="3" s="1" a="1"/>
  <c r="L1903" i="3"/>
  <c r="M1903" i="3" s="1"/>
  <c r="N1903" i="3" s="1" a="1"/>
  <c r="L1904" i="3"/>
  <c r="M1904" i="3" s="1"/>
  <c r="N1904" i="3" s="1" a="1"/>
  <c r="L1905" i="3"/>
  <c r="M1905" i="3" s="1"/>
  <c r="N1905" i="3" s="1" a="1"/>
  <c r="L1906" i="3"/>
  <c r="M1906" i="3" s="1"/>
  <c r="N1906" i="3" s="1" a="1"/>
  <c r="L1907" i="3"/>
  <c r="M1907" i="3" s="1"/>
  <c r="N1907" i="3" s="1" a="1"/>
  <c r="L1908" i="3"/>
  <c r="M1908" i="3" s="1"/>
  <c r="N1908" i="3" s="1" a="1"/>
  <c r="L1909" i="3"/>
  <c r="M1909" i="3" s="1"/>
  <c r="N1909" i="3" s="1" a="1"/>
  <c r="L1910" i="3"/>
  <c r="M1910" i="3" s="1"/>
  <c r="N1910" i="3" s="1" a="1"/>
  <c r="L1911" i="3"/>
  <c r="M1911" i="3" s="1"/>
  <c r="N1911" i="3" s="1" a="1"/>
  <c r="L1912" i="3"/>
  <c r="M1912" i="3" s="1"/>
  <c r="N1912" i="3" s="1" a="1"/>
  <c r="L1913" i="3"/>
  <c r="M1913" i="3" s="1"/>
  <c r="N1913" i="3" s="1" a="1"/>
  <c r="L1914" i="3"/>
  <c r="M1914" i="3" s="1"/>
  <c r="N1914" i="3" s="1" a="1"/>
  <c r="L1915" i="3"/>
  <c r="M1915" i="3" s="1"/>
  <c r="N1915" i="3" s="1" a="1"/>
  <c r="L1916" i="3"/>
  <c r="M1916" i="3" s="1"/>
  <c r="N1916" i="3" s="1" a="1"/>
  <c r="L1917" i="3"/>
  <c r="M1917" i="3" s="1"/>
  <c r="N1917" i="3" s="1" a="1"/>
  <c r="L1918" i="3"/>
  <c r="M1918" i="3" s="1"/>
  <c r="N1918" i="3" s="1" a="1"/>
  <c r="L1919" i="3"/>
  <c r="M1919" i="3" s="1"/>
  <c r="N1919" i="3" s="1" a="1"/>
  <c r="L1920" i="3"/>
  <c r="M1920" i="3" s="1"/>
  <c r="N1920" i="3" s="1" a="1"/>
  <c r="L1921" i="3"/>
  <c r="M1921" i="3" s="1"/>
  <c r="N1921" i="3" s="1" a="1"/>
  <c r="L1922" i="3"/>
  <c r="M1922" i="3" s="1"/>
  <c r="N1922" i="3" s="1" a="1"/>
  <c r="L1923" i="3"/>
  <c r="M1923" i="3" s="1"/>
  <c r="N1923" i="3" s="1" a="1"/>
  <c r="L1924" i="3"/>
  <c r="M1924" i="3" s="1"/>
  <c r="N1924" i="3" s="1" a="1"/>
  <c r="L1925" i="3"/>
  <c r="M1925" i="3" s="1"/>
  <c r="N1925" i="3" s="1" a="1"/>
  <c r="L1926" i="3"/>
  <c r="M1926" i="3" s="1"/>
  <c r="N1926" i="3" s="1" a="1"/>
  <c r="L1927" i="3"/>
  <c r="M1927" i="3" s="1"/>
  <c r="N1927" i="3" s="1" a="1"/>
  <c r="L1928" i="3"/>
  <c r="M1928" i="3" s="1"/>
  <c r="N1928" i="3" s="1" a="1"/>
  <c r="L1929" i="3"/>
  <c r="M1929" i="3" s="1"/>
  <c r="N1929" i="3" s="1" a="1"/>
  <c r="L1930" i="3"/>
  <c r="M1930" i="3" s="1"/>
  <c r="N1930" i="3" s="1" a="1"/>
  <c r="L1931" i="3"/>
  <c r="M1931" i="3" s="1"/>
  <c r="N1931" i="3" s="1" a="1"/>
  <c r="L1932" i="3"/>
  <c r="M1932" i="3" s="1"/>
  <c r="N1932" i="3" s="1" a="1"/>
  <c r="L1933" i="3"/>
  <c r="M1933" i="3" s="1"/>
  <c r="N1933" i="3" s="1" a="1"/>
  <c r="L1934" i="3"/>
  <c r="M1934" i="3" s="1"/>
  <c r="N1934" i="3" s="1" a="1"/>
  <c r="L1935" i="3"/>
  <c r="M1935" i="3" s="1"/>
  <c r="N1935" i="3" s="1" a="1"/>
  <c r="L1936" i="3"/>
  <c r="M1936" i="3" s="1"/>
  <c r="N1936" i="3" s="1" a="1"/>
  <c r="L1937" i="3"/>
  <c r="M1937" i="3" s="1"/>
  <c r="N1937" i="3" s="1" a="1"/>
  <c r="L1938" i="3"/>
  <c r="M1938" i="3" s="1"/>
  <c r="N1938" i="3" s="1" a="1"/>
  <c r="L1939" i="3"/>
  <c r="M1939" i="3" s="1"/>
  <c r="N1939" i="3" s="1" a="1"/>
  <c r="L1940" i="3"/>
  <c r="M1940" i="3" s="1"/>
  <c r="N1940" i="3" s="1" a="1"/>
  <c r="L1941" i="3"/>
  <c r="M1941" i="3" s="1"/>
  <c r="N1941" i="3" s="1" a="1"/>
  <c r="L1942" i="3"/>
  <c r="M1942" i="3" s="1"/>
  <c r="N1942" i="3" s="1" a="1"/>
  <c r="L1943" i="3"/>
  <c r="M1943" i="3" s="1"/>
  <c r="N1943" i="3" s="1" a="1"/>
  <c r="L1944" i="3"/>
  <c r="M1944" i="3" s="1"/>
  <c r="N1944" i="3" s="1" a="1"/>
  <c r="L1945" i="3"/>
  <c r="M1945" i="3" s="1"/>
  <c r="N1945" i="3" s="1" a="1"/>
  <c r="L1946" i="3"/>
  <c r="M1946" i="3" s="1"/>
  <c r="N1946" i="3" s="1" a="1"/>
  <c r="L1947" i="3"/>
  <c r="M1947" i="3" s="1"/>
  <c r="N1947" i="3" s="1" a="1"/>
  <c r="L1948" i="3"/>
  <c r="M1948" i="3" s="1"/>
  <c r="N1948" i="3" s="1" a="1"/>
  <c r="L1949" i="3"/>
  <c r="M1949" i="3" s="1"/>
  <c r="N1949" i="3" s="1" a="1"/>
  <c r="L1950" i="3"/>
  <c r="M1950" i="3" s="1"/>
  <c r="N1950" i="3" s="1" a="1"/>
  <c r="L1951" i="3"/>
  <c r="M1951" i="3" s="1"/>
  <c r="N1951" i="3" s="1" a="1"/>
  <c r="L1952" i="3"/>
  <c r="M1952" i="3" s="1"/>
  <c r="N1952" i="3" s="1" a="1"/>
  <c r="L1953" i="3"/>
  <c r="M1953" i="3" s="1"/>
  <c r="N1953" i="3" s="1" a="1"/>
  <c r="L1954" i="3"/>
  <c r="M1954" i="3" s="1"/>
  <c r="N1954" i="3" s="1" a="1"/>
  <c r="L1955" i="3"/>
  <c r="M1955" i="3" s="1"/>
  <c r="N1955" i="3" s="1" a="1"/>
  <c r="L1956" i="3"/>
  <c r="M1956" i="3" s="1"/>
  <c r="N1956" i="3" s="1" a="1"/>
  <c r="L1957" i="3"/>
  <c r="M1957" i="3" s="1"/>
  <c r="N1957" i="3" s="1" a="1"/>
  <c r="L1958" i="3"/>
  <c r="M1958" i="3" s="1"/>
  <c r="N1958" i="3" s="1" a="1"/>
  <c r="L1959" i="3"/>
  <c r="M1959" i="3" s="1"/>
  <c r="N1959" i="3" s="1" a="1"/>
  <c r="L1960" i="3"/>
  <c r="M1960" i="3" s="1"/>
  <c r="N1960" i="3" s="1" a="1"/>
  <c r="L1961" i="3"/>
  <c r="M1961" i="3" s="1"/>
  <c r="N1961" i="3" s="1" a="1"/>
  <c r="L1962" i="3"/>
  <c r="M1962" i="3" s="1"/>
  <c r="N1962" i="3" s="1" a="1"/>
  <c r="L1963" i="3"/>
  <c r="M1963" i="3" s="1"/>
  <c r="N1963" i="3" s="1" a="1"/>
  <c r="L1964" i="3"/>
  <c r="M1964" i="3" s="1"/>
  <c r="N1964" i="3" s="1" a="1"/>
  <c r="L1965" i="3"/>
  <c r="M1965" i="3" s="1"/>
  <c r="N1965" i="3" s="1" a="1"/>
  <c r="L1966" i="3"/>
  <c r="M1966" i="3" s="1"/>
  <c r="N1966" i="3" s="1" a="1"/>
  <c r="L1967" i="3"/>
  <c r="M1967" i="3" s="1"/>
  <c r="N1967" i="3" s="1" a="1"/>
  <c r="L1968" i="3"/>
  <c r="M1968" i="3" s="1"/>
  <c r="N1968" i="3" s="1" a="1"/>
  <c r="L1969" i="3"/>
  <c r="M1969" i="3" s="1"/>
  <c r="N1969" i="3" s="1" a="1"/>
  <c r="L1970" i="3"/>
  <c r="M1970" i="3" s="1"/>
  <c r="N1970" i="3" s="1" a="1"/>
  <c r="L1971" i="3"/>
  <c r="M1971" i="3" s="1"/>
  <c r="N1971" i="3" s="1" a="1"/>
  <c r="L1972" i="3"/>
  <c r="M1972" i="3" s="1"/>
  <c r="N1972" i="3" s="1" a="1"/>
  <c r="L1973" i="3"/>
  <c r="M1973" i="3" s="1"/>
  <c r="N1973" i="3" s="1" a="1"/>
  <c r="L1974" i="3"/>
  <c r="M1974" i="3" s="1"/>
  <c r="N1974" i="3" s="1" a="1"/>
  <c r="L1975" i="3"/>
  <c r="M1975" i="3" s="1"/>
  <c r="N1975" i="3" s="1" a="1"/>
  <c r="L1976" i="3"/>
  <c r="M1976" i="3" s="1"/>
  <c r="N1976" i="3" s="1" a="1"/>
  <c r="L1977" i="3"/>
  <c r="M1977" i="3" s="1"/>
  <c r="N1977" i="3" s="1" a="1"/>
  <c r="L1978" i="3"/>
  <c r="M1978" i="3" s="1"/>
  <c r="N1978" i="3" s="1" a="1"/>
  <c r="L1979" i="3"/>
  <c r="M1979" i="3" s="1"/>
  <c r="N1979" i="3" s="1" a="1"/>
  <c r="L1980" i="3"/>
  <c r="M1980" i="3" s="1"/>
  <c r="N1980" i="3" s="1" a="1"/>
  <c r="L1981" i="3"/>
  <c r="M1981" i="3" s="1"/>
  <c r="N1981" i="3" s="1" a="1"/>
  <c r="L1982" i="3"/>
  <c r="M1982" i="3" s="1"/>
  <c r="N1982" i="3" s="1" a="1"/>
  <c r="L1983" i="3"/>
  <c r="M1983" i="3" s="1"/>
  <c r="N1983" i="3" s="1" a="1"/>
  <c r="L1984" i="3"/>
  <c r="M1984" i="3" s="1"/>
  <c r="N1984" i="3" s="1" a="1"/>
  <c r="L1985" i="3"/>
  <c r="M1985" i="3" s="1"/>
  <c r="N1985" i="3" s="1" a="1"/>
  <c r="L1986" i="3"/>
  <c r="M1986" i="3" s="1"/>
  <c r="N1986" i="3" s="1" a="1"/>
  <c r="L1987" i="3"/>
  <c r="M1987" i="3" s="1"/>
  <c r="N1987" i="3" s="1" a="1"/>
  <c r="L1988" i="3"/>
  <c r="M1988" i="3" s="1"/>
  <c r="N1988" i="3" s="1" a="1"/>
  <c r="L1989" i="3"/>
  <c r="M1989" i="3" s="1"/>
  <c r="N1989" i="3" s="1" a="1"/>
  <c r="L1990" i="3"/>
  <c r="M1990" i="3" s="1"/>
  <c r="N1990" i="3" s="1" a="1"/>
  <c r="L1991" i="3"/>
  <c r="M1991" i="3" s="1"/>
  <c r="N1991" i="3" s="1" a="1"/>
  <c r="L1992" i="3"/>
  <c r="M1992" i="3" s="1"/>
  <c r="N1992" i="3" s="1" a="1"/>
  <c r="L1993" i="3"/>
  <c r="M1993" i="3" s="1"/>
  <c r="N1993" i="3" s="1" a="1"/>
  <c r="L1994" i="3"/>
  <c r="M1994" i="3" s="1"/>
  <c r="N1994" i="3" s="1" a="1"/>
  <c r="L1995" i="3"/>
  <c r="M1995" i="3" s="1"/>
  <c r="N1995" i="3" s="1" a="1"/>
  <c r="L1996" i="3"/>
  <c r="M1996" i="3" s="1"/>
  <c r="N1996" i="3" s="1" a="1"/>
  <c r="L1997" i="3"/>
  <c r="M1997" i="3" s="1"/>
  <c r="N1997" i="3" s="1" a="1"/>
  <c r="L1998" i="3"/>
  <c r="M1998" i="3" s="1"/>
  <c r="N1998" i="3" s="1" a="1"/>
  <c r="L1999" i="3"/>
  <c r="M1999" i="3" s="1"/>
  <c r="N1999" i="3" s="1" a="1"/>
  <c r="L2000" i="3"/>
  <c r="M2000" i="3" s="1"/>
  <c r="N2000" i="3" s="1" a="1"/>
  <c r="L2001" i="3"/>
  <c r="M2001" i="3" s="1"/>
  <c r="N2001" i="3" s="1" a="1"/>
  <c r="L2002" i="3"/>
  <c r="M2002" i="3" s="1"/>
  <c r="N2002" i="3" s="1" a="1"/>
  <c r="L2003" i="3"/>
  <c r="M2003" i="3" s="1"/>
  <c r="N2003" i="3" s="1" a="1"/>
  <c r="L2004" i="3"/>
  <c r="M2004" i="3" s="1"/>
  <c r="N2004" i="3" s="1" a="1"/>
  <c r="L2005" i="3"/>
  <c r="M2005" i="3" s="1"/>
  <c r="N2005" i="3" s="1" a="1"/>
  <c r="L2006" i="3"/>
  <c r="M2006" i="3" s="1"/>
  <c r="N2006" i="3" s="1" a="1"/>
  <c r="L2007" i="3"/>
  <c r="M2007" i="3" s="1"/>
  <c r="N2007" i="3" s="1" a="1"/>
  <c r="L2008" i="3"/>
  <c r="M2008" i="3" s="1"/>
  <c r="N2008" i="3" s="1" a="1"/>
  <c r="L2009" i="3"/>
  <c r="M2009" i="3" s="1"/>
  <c r="N2009" i="3" s="1" a="1"/>
  <c r="L2010" i="3"/>
  <c r="M2010" i="3" s="1"/>
  <c r="N2010" i="3" s="1" a="1"/>
  <c r="L2011" i="3"/>
  <c r="M2011" i="3" s="1"/>
  <c r="N2011" i="3" s="1" a="1"/>
  <c r="L2012" i="3"/>
  <c r="M2012" i="3" s="1"/>
  <c r="N2012" i="3" s="1" a="1"/>
  <c r="L2013" i="3"/>
  <c r="M2013" i="3" s="1"/>
  <c r="N2013" i="3" s="1" a="1"/>
  <c r="L2014" i="3"/>
  <c r="M2014" i="3" s="1"/>
  <c r="N2014" i="3" s="1" a="1"/>
  <c r="L2015" i="3"/>
  <c r="M2015" i="3" s="1"/>
  <c r="N2015" i="3" s="1" a="1"/>
  <c r="L2016" i="3"/>
  <c r="M2016" i="3" s="1"/>
  <c r="N2016" i="3" s="1" a="1"/>
  <c r="L2017" i="3"/>
  <c r="M2017" i="3" s="1"/>
  <c r="N2017" i="3" s="1" a="1"/>
  <c r="L2018" i="3"/>
  <c r="M2018" i="3" s="1"/>
  <c r="N2018" i="3" s="1" a="1"/>
  <c r="L2019" i="3"/>
  <c r="M2019" i="3" s="1"/>
  <c r="N2019" i="3" s="1" a="1"/>
  <c r="L2020" i="3"/>
  <c r="M2020" i="3" s="1"/>
  <c r="N2020" i="3" s="1" a="1"/>
  <c r="L2021" i="3"/>
  <c r="M2021" i="3" s="1"/>
  <c r="N2021" i="3" s="1" a="1"/>
  <c r="L2022" i="3"/>
  <c r="M2022" i="3" s="1"/>
  <c r="N2022" i="3" s="1" a="1"/>
  <c r="L2023" i="3"/>
  <c r="M2023" i="3" s="1"/>
  <c r="N2023" i="3" s="1" a="1"/>
  <c r="L2024" i="3"/>
  <c r="M2024" i="3" s="1"/>
  <c r="N2024" i="3" s="1" a="1"/>
  <c r="L2025" i="3"/>
  <c r="M2025" i="3" s="1"/>
  <c r="N2025" i="3" s="1" a="1"/>
  <c r="L2026" i="3"/>
  <c r="M2026" i="3" s="1"/>
  <c r="N2026" i="3" s="1" a="1"/>
  <c r="L2027" i="3"/>
  <c r="M2027" i="3" s="1"/>
  <c r="N2027" i="3" s="1" a="1"/>
  <c r="L2028" i="3"/>
  <c r="M2028" i="3" s="1"/>
  <c r="N2028" i="3" s="1" a="1"/>
  <c r="L2029" i="3"/>
  <c r="M2029" i="3" s="1"/>
  <c r="N2029" i="3" s="1" a="1"/>
  <c r="L2030" i="3"/>
  <c r="M2030" i="3" s="1"/>
  <c r="N2030" i="3" s="1" a="1"/>
  <c r="L2031" i="3"/>
  <c r="M2031" i="3" s="1"/>
  <c r="N2031" i="3" s="1" a="1"/>
  <c r="L2032" i="3"/>
  <c r="M2032" i="3" s="1"/>
  <c r="N2032" i="3" s="1" a="1"/>
  <c r="L2033" i="3"/>
  <c r="M2033" i="3" s="1"/>
  <c r="N2033" i="3" s="1" a="1"/>
  <c r="L2034" i="3"/>
  <c r="M2034" i="3" s="1"/>
  <c r="N2034" i="3" s="1" a="1"/>
  <c r="L2035" i="3"/>
  <c r="M2035" i="3" s="1"/>
  <c r="N2035" i="3" s="1" a="1"/>
  <c r="L2036" i="3"/>
  <c r="M2036" i="3" s="1"/>
  <c r="N2036" i="3" s="1" a="1"/>
  <c r="L2037" i="3"/>
  <c r="M2037" i="3" s="1"/>
  <c r="N2037" i="3" s="1" a="1"/>
  <c r="L2038" i="3"/>
  <c r="M2038" i="3" s="1"/>
  <c r="N2038" i="3" s="1" a="1"/>
  <c r="L2039" i="3"/>
  <c r="M2039" i="3" s="1"/>
  <c r="N2039" i="3" s="1" a="1"/>
  <c r="L2040" i="3"/>
  <c r="M2040" i="3" s="1"/>
  <c r="N2040" i="3" s="1" a="1"/>
  <c r="L2041" i="3"/>
  <c r="M2041" i="3" s="1"/>
  <c r="N2041" i="3" s="1" a="1"/>
  <c r="L2042" i="3"/>
  <c r="M2042" i="3" s="1"/>
  <c r="N2042" i="3" s="1" a="1"/>
  <c r="L2043" i="3"/>
  <c r="M2043" i="3" s="1"/>
  <c r="N2043" i="3" s="1" a="1"/>
  <c r="L2044" i="3"/>
  <c r="M2044" i="3" s="1"/>
  <c r="N2044" i="3" s="1" a="1"/>
  <c r="L2045" i="3"/>
  <c r="M2045" i="3" s="1"/>
  <c r="N2045" i="3" s="1" a="1"/>
  <c r="L2046" i="3"/>
  <c r="M2046" i="3" s="1"/>
  <c r="N2046" i="3" s="1" a="1"/>
  <c r="L2047" i="3"/>
  <c r="M2047" i="3" s="1"/>
  <c r="N2047" i="3" s="1" a="1"/>
  <c r="L2048" i="3"/>
  <c r="M2048" i="3" s="1"/>
  <c r="N2048" i="3" s="1" a="1"/>
  <c r="L2049" i="3"/>
  <c r="M2049" i="3" s="1"/>
  <c r="N2049" i="3" s="1" a="1"/>
  <c r="L2050" i="3"/>
  <c r="M2050" i="3" s="1"/>
  <c r="N2050" i="3" s="1" a="1"/>
  <c r="L2051" i="3"/>
  <c r="M2051" i="3" s="1"/>
  <c r="N2051" i="3" s="1" a="1"/>
  <c r="L2052" i="3"/>
  <c r="M2052" i="3" s="1"/>
  <c r="N2052" i="3" s="1" a="1"/>
  <c r="L2053" i="3"/>
  <c r="M2053" i="3" s="1"/>
  <c r="N2053" i="3" s="1" a="1"/>
  <c r="L2054" i="3"/>
  <c r="M2054" i="3" s="1"/>
  <c r="N2054" i="3" s="1" a="1"/>
  <c r="L2055" i="3"/>
  <c r="M2055" i="3" s="1"/>
  <c r="N2055" i="3" s="1" a="1"/>
  <c r="L2056" i="3"/>
  <c r="M2056" i="3" s="1"/>
  <c r="N2056" i="3" s="1" a="1"/>
  <c r="L2057" i="3"/>
  <c r="M2057" i="3" s="1"/>
  <c r="N2057" i="3" s="1" a="1"/>
  <c r="L2058" i="3"/>
  <c r="M2058" i="3" s="1"/>
  <c r="N2058" i="3" s="1" a="1"/>
  <c r="L2059" i="3"/>
  <c r="M2059" i="3" s="1"/>
  <c r="N2059" i="3" s="1" a="1"/>
  <c r="L2060" i="3"/>
  <c r="M2060" i="3" s="1"/>
  <c r="N2060" i="3" s="1" a="1"/>
  <c r="L2061" i="3"/>
  <c r="M2061" i="3" s="1"/>
  <c r="N2061" i="3" s="1" a="1"/>
  <c r="L2062" i="3"/>
  <c r="M2062" i="3" s="1"/>
  <c r="N2062" i="3" s="1" a="1"/>
  <c r="L2063" i="3"/>
  <c r="M2063" i="3" s="1"/>
  <c r="N2063" i="3" s="1" a="1"/>
  <c r="L2064" i="3"/>
  <c r="M2064" i="3" s="1"/>
  <c r="N2064" i="3" s="1" a="1"/>
  <c r="L2065" i="3"/>
  <c r="M2065" i="3" s="1"/>
  <c r="N2065" i="3" s="1" a="1"/>
  <c r="L2066" i="3"/>
  <c r="M2066" i="3" s="1"/>
  <c r="N2066" i="3" s="1" a="1"/>
  <c r="L2067" i="3"/>
  <c r="M2067" i="3" s="1"/>
  <c r="N2067" i="3" s="1" a="1"/>
  <c r="L2068" i="3"/>
  <c r="M2068" i="3" s="1"/>
  <c r="N2068" i="3" s="1" a="1"/>
  <c r="L2069" i="3"/>
  <c r="M2069" i="3" s="1"/>
  <c r="N2069" i="3" s="1" a="1"/>
  <c r="L2070" i="3"/>
  <c r="M2070" i="3" s="1"/>
  <c r="N2070" i="3" s="1" a="1"/>
  <c r="L2071" i="3"/>
  <c r="M2071" i="3" s="1"/>
  <c r="N2071" i="3" s="1" a="1"/>
  <c r="L2072" i="3"/>
  <c r="M2072" i="3" s="1"/>
  <c r="N2072" i="3" s="1" a="1"/>
  <c r="L2073" i="3"/>
  <c r="M2073" i="3" s="1"/>
  <c r="N2073" i="3" s="1" a="1"/>
  <c r="L2074" i="3"/>
  <c r="M2074" i="3" s="1"/>
  <c r="N2074" i="3" s="1" a="1"/>
  <c r="L2075" i="3"/>
  <c r="M2075" i="3" s="1"/>
  <c r="N2075" i="3" s="1" a="1"/>
  <c r="L2076" i="3"/>
  <c r="M2076" i="3" s="1"/>
  <c r="N2076" i="3" s="1" a="1"/>
  <c r="L2077" i="3"/>
  <c r="M2077" i="3" s="1"/>
  <c r="N2077" i="3" s="1" a="1"/>
  <c r="L2078" i="3"/>
  <c r="M2078" i="3" s="1"/>
  <c r="N2078" i="3" s="1" a="1"/>
  <c r="L2079" i="3"/>
  <c r="M2079" i="3" s="1"/>
  <c r="N2079" i="3" s="1" a="1"/>
  <c r="L2080" i="3"/>
  <c r="M2080" i="3" s="1"/>
  <c r="N2080" i="3" s="1" a="1"/>
  <c r="L2081" i="3"/>
  <c r="M2081" i="3" s="1"/>
  <c r="N2081" i="3" s="1" a="1"/>
  <c r="L2082" i="3"/>
  <c r="M2082" i="3" s="1"/>
  <c r="N2082" i="3" s="1" a="1"/>
  <c r="L2083" i="3"/>
  <c r="M2083" i="3" s="1"/>
  <c r="N2083" i="3" s="1" a="1"/>
  <c r="L2084" i="3"/>
  <c r="M2084" i="3" s="1"/>
  <c r="N2084" i="3" s="1" a="1"/>
  <c r="L2085" i="3"/>
  <c r="M2085" i="3" s="1"/>
  <c r="N2085" i="3" s="1" a="1"/>
  <c r="L2086" i="3"/>
  <c r="M2086" i="3" s="1"/>
  <c r="N2086" i="3" s="1" a="1"/>
  <c r="L2087" i="3"/>
  <c r="M2087" i="3" s="1"/>
  <c r="N2087" i="3" s="1" a="1"/>
  <c r="L2088" i="3"/>
  <c r="M2088" i="3" s="1"/>
  <c r="N2088" i="3" s="1" a="1"/>
  <c r="L2089" i="3"/>
  <c r="M2089" i="3" s="1"/>
  <c r="N2089" i="3" s="1" a="1"/>
  <c r="L2090" i="3"/>
  <c r="M2090" i="3" s="1"/>
  <c r="N2090" i="3" s="1" a="1"/>
  <c r="L2091" i="3"/>
  <c r="M2091" i="3" s="1"/>
  <c r="N2091" i="3" s="1" a="1"/>
  <c r="L2092" i="3"/>
  <c r="M2092" i="3" s="1"/>
  <c r="N2092" i="3" s="1" a="1"/>
  <c r="L2093" i="3"/>
  <c r="M2093" i="3" s="1"/>
  <c r="N2093" i="3" s="1" a="1"/>
  <c r="L2094" i="3"/>
  <c r="M2094" i="3" s="1"/>
  <c r="N2094" i="3" s="1" a="1"/>
  <c r="L2095" i="3"/>
  <c r="M2095" i="3" s="1"/>
  <c r="N2095" i="3" s="1" a="1"/>
  <c r="L2096" i="3"/>
  <c r="M2096" i="3" s="1"/>
  <c r="N2096" i="3" s="1" a="1"/>
  <c r="L2097" i="3"/>
  <c r="M2097" i="3" s="1"/>
  <c r="N2097" i="3" s="1" a="1"/>
  <c r="L2098" i="3"/>
  <c r="M2098" i="3" s="1"/>
  <c r="N2098" i="3" s="1" a="1"/>
  <c r="L2099" i="3"/>
  <c r="M2099" i="3" s="1"/>
  <c r="N2099" i="3" s="1" a="1"/>
  <c r="L2100" i="3"/>
  <c r="M2100" i="3" s="1"/>
  <c r="N2100" i="3" s="1" a="1"/>
  <c r="L2101" i="3"/>
  <c r="M2101" i="3" s="1"/>
  <c r="N2101" i="3" s="1" a="1"/>
  <c r="L2102" i="3"/>
  <c r="M2102" i="3" s="1"/>
  <c r="N2102" i="3" s="1" a="1"/>
  <c r="L2103" i="3"/>
  <c r="M2103" i="3" s="1"/>
  <c r="N2103" i="3" s="1" a="1"/>
  <c r="L2104" i="3"/>
  <c r="M2104" i="3" s="1"/>
  <c r="N2104" i="3" s="1" a="1"/>
  <c r="L2105" i="3"/>
  <c r="M2105" i="3" s="1"/>
  <c r="N2105" i="3" s="1" a="1"/>
  <c r="L2106" i="3"/>
  <c r="M2106" i="3" s="1"/>
  <c r="N2106" i="3" s="1" a="1"/>
  <c r="L2107" i="3"/>
  <c r="M2107" i="3" s="1"/>
  <c r="N2107" i="3" s="1" a="1"/>
  <c r="L2108" i="3"/>
  <c r="M2108" i="3" s="1"/>
  <c r="N2108" i="3" s="1" a="1"/>
  <c r="L2109" i="3"/>
  <c r="M2109" i="3" s="1"/>
  <c r="N2109" i="3" s="1" a="1"/>
  <c r="L2110" i="3"/>
  <c r="M2110" i="3" s="1"/>
  <c r="N2110" i="3" s="1" a="1"/>
  <c r="L2111" i="3"/>
  <c r="M2111" i="3" s="1"/>
  <c r="N2111" i="3" s="1" a="1"/>
  <c r="L2112" i="3"/>
  <c r="M2112" i="3" s="1"/>
  <c r="N2112" i="3" s="1" a="1"/>
  <c r="L2113" i="3"/>
  <c r="M2113" i="3" s="1"/>
  <c r="N2113" i="3" s="1" a="1"/>
  <c r="L2114" i="3"/>
  <c r="M2114" i="3" s="1"/>
  <c r="N2114" i="3" s="1" a="1"/>
  <c r="L2115" i="3"/>
  <c r="M2115" i="3" s="1"/>
  <c r="N2115" i="3" s="1" a="1"/>
  <c r="L2116" i="3"/>
  <c r="M2116" i="3" s="1"/>
  <c r="N2116" i="3" s="1" a="1"/>
  <c r="L2117" i="3"/>
  <c r="M2117" i="3" s="1"/>
  <c r="N2117" i="3" s="1" a="1"/>
  <c r="L2118" i="3"/>
  <c r="M2118" i="3" s="1"/>
  <c r="N2118" i="3" s="1" a="1"/>
  <c r="L2119" i="3"/>
  <c r="M2119" i="3" s="1"/>
  <c r="N2119" i="3" s="1" a="1"/>
  <c r="L2120" i="3"/>
  <c r="M2120" i="3" s="1"/>
  <c r="N2120" i="3" s="1" a="1"/>
  <c r="L2121" i="3"/>
  <c r="M2121" i="3" s="1"/>
  <c r="N2121" i="3" s="1" a="1"/>
  <c r="L2122" i="3"/>
  <c r="M2122" i="3" s="1"/>
  <c r="N2122" i="3" s="1" a="1"/>
  <c r="L2123" i="3"/>
  <c r="M2123" i="3" s="1"/>
  <c r="N2123" i="3" s="1" a="1"/>
  <c r="L2124" i="3"/>
  <c r="M2124" i="3" s="1"/>
  <c r="N2124" i="3" s="1" a="1"/>
  <c r="L2125" i="3"/>
  <c r="M2125" i="3" s="1"/>
  <c r="N2125" i="3" s="1" a="1"/>
  <c r="L2126" i="3"/>
  <c r="M2126" i="3" s="1"/>
  <c r="N2126" i="3" s="1" a="1"/>
  <c r="L2127" i="3"/>
  <c r="M2127" i="3" s="1"/>
  <c r="N2127" i="3" s="1" a="1"/>
  <c r="L2128" i="3"/>
  <c r="M2128" i="3" s="1"/>
  <c r="N2128" i="3" s="1" a="1"/>
  <c r="L2129" i="3"/>
  <c r="M2129" i="3" s="1"/>
  <c r="N2129" i="3" s="1" a="1"/>
  <c r="L2130" i="3"/>
  <c r="M2130" i="3" s="1"/>
  <c r="N2130" i="3" s="1" a="1"/>
  <c r="L2131" i="3"/>
  <c r="M2131" i="3" s="1"/>
  <c r="N2131" i="3" s="1" a="1"/>
  <c r="L2132" i="3"/>
  <c r="M2132" i="3" s="1"/>
  <c r="N2132" i="3" s="1" a="1"/>
  <c r="L2133" i="3"/>
  <c r="M2133" i="3" s="1"/>
  <c r="N2133" i="3" s="1" a="1"/>
  <c r="L2134" i="3"/>
  <c r="M2134" i="3" s="1"/>
  <c r="N2134" i="3" s="1" a="1"/>
  <c r="L2135" i="3"/>
  <c r="M2135" i="3" s="1"/>
  <c r="N2135" i="3" s="1" a="1"/>
  <c r="L2136" i="3"/>
  <c r="M2136" i="3" s="1"/>
  <c r="N2136" i="3" s="1" a="1"/>
  <c r="L2137" i="3"/>
  <c r="M2137" i="3" s="1"/>
  <c r="N2137" i="3" s="1" a="1"/>
  <c r="L2138" i="3"/>
  <c r="M2138" i="3" s="1"/>
  <c r="N2138" i="3" s="1" a="1"/>
  <c r="L2139" i="3"/>
  <c r="M2139" i="3" s="1"/>
  <c r="N2139" i="3" s="1" a="1"/>
  <c r="L2140" i="3"/>
  <c r="M2140" i="3" s="1"/>
  <c r="N2140" i="3" s="1" a="1"/>
  <c r="L2141" i="3"/>
  <c r="M2141" i="3" s="1"/>
  <c r="N2141" i="3" s="1" a="1"/>
  <c r="L2142" i="3"/>
  <c r="M2142" i="3" s="1"/>
  <c r="N2142" i="3" s="1" a="1"/>
  <c r="L2143" i="3"/>
  <c r="M2143" i="3" s="1"/>
  <c r="N2143" i="3" s="1" a="1"/>
  <c r="L2144" i="3"/>
  <c r="M2144" i="3" s="1"/>
  <c r="N2144" i="3" s="1" a="1"/>
  <c r="L2145" i="3"/>
  <c r="M2145" i="3" s="1"/>
  <c r="N2145" i="3" s="1" a="1"/>
  <c r="L2146" i="3"/>
  <c r="M2146" i="3" s="1"/>
  <c r="N2146" i="3" s="1" a="1"/>
  <c r="L2147" i="3"/>
  <c r="M2147" i="3" s="1"/>
  <c r="N2147" i="3" s="1" a="1"/>
  <c r="L2148" i="3"/>
  <c r="M2148" i="3" s="1"/>
  <c r="N2148" i="3" s="1" a="1"/>
  <c r="L2149" i="3"/>
  <c r="M2149" i="3" s="1"/>
  <c r="N2149" i="3" s="1" a="1"/>
  <c r="L2150" i="3"/>
  <c r="M2150" i="3" s="1"/>
  <c r="N2150" i="3" s="1" a="1"/>
  <c r="L2151" i="3"/>
  <c r="M2151" i="3" s="1"/>
  <c r="N2151" i="3" s="1" a="1"/>
  <c r="L2152" i="3"/>
  <c r="M2152" i="3" s="1"/>
  <c r="N2152" i="3" s="1" a="1"/>
  <c r="L2153" i="3"/>
  <c r="M2153" i="3" s="1"/>
  <c r="N2153" i="3" s="1" a="1"/>
  <c r="L2154" i="3"/>
  <c r="M2154" i="3" s="1"/>
  <c r="N2154" i="3" s="1" a="1"/>
  <c r="L2155" i="3"/>
  <c r="M2155" i="3" s="1"/>
  <c r="N2155" i="3" s="1" a="1"/>
  <c r="L2156" i="3"/>
  <c r="M2156" i="3" s="1"/>
  <c r="N2156" i="3" s="1" a="1"/>
  <c r="L2157" i="3"/>
  <c r="M2157" i="3" s="1"/>
  <c r="N2157" i="3" s="1" a="1"/>
  <c r="L2158" i="3"/>
  <c r="M2158" i="3" s="1"/>
  <c r="N2158" i="3" s="1" a="1"/>
  <c r="L2159" i="3"/>
  <c r="M2159" i="3" s="1"/>
  <c r="N2159" i="3" s="1" a="1"/>
  <c r="L2160" i="3"/>
  <c r="M2160" i="3" s="1"/>
  <c r="N2160" i="3" s="1" a="1"/>
  <c r="L2161" i="3"/>
  <c r="M2161" i="3" s="1"/>
  <c r="N2161" i="3" s="1" a="1"/>
  <c r="L2162" i="3"/>
  <c r="M2162" i="3" s="1"/>
  <c r="N2162" i="3" s="1" a="1"/>
  <c r="L2163" i="3"/>
  <c r="M2163" i="3" s="1"/>
  <c r="N2163" i="3" s="1" a="1"/>
  <c r="L2164" i="3"/>
  <c r="M2164" i="3" s="1"/>
  <c r="N2164" i="3" s="1" a="1"/>
  <c r="L2165" i="3"/>
  <c r="M2165" i="3" s="1"/>
  <c r="N2165" i="3" s="1" a="1"/>
  <c r="L2166" i="3"/>
  <c r="M2166" i="3" s="1"/>
  <c r="N2166" i="3" s="1" a="1"/>
  <c r="L2167" i="3"/>
  <c r="M2167" i="3" s="1"/>
  <c r="N2167" i="3" s="1" a="1"/>
  <c r="L2168" i="3"/>
  <c r="M2168" i="3" s="1"/>
  <c r="N2168" i="3" s="1" a="1"/>
  <c r="L2169" i="3"/>
  <c r="M2169" i="3" s="1"/>
  <c r="N2169" i="3" s="1" a="1"/>
  <c r="L2170" i="3"/>
  <c r="M2170" i="3" s="1"/>
  <c r="N2170" i="3" s="1" a="1"/>
  <c r="L2171" i="3"/>
  <c r="M2171" i="3" s="1"/>
  <c r="N2171" i="3" s="1" a="1"/>
  <c r="L2172" i="3"/>
  <c r="M2172" i="3" s="1"/>
  <c r="N2172" i="3" s="1" a="1"/>
  <c r="L2173" i="3"/>
  <c r="M2173" i="3" s="1"/>
  <c r="N2173" i="3" s="1" a="1"/>
  <c r="L2174" i="3"/>
  <c r="M2174" i="3" s="1"/>
  <c r="N2174" i="3" s="1" a="1"/>
  <c r="L2175" i="3"/>
  <c r="M2175" i="3" s="1"/>
  <c r="N2175" i="3" s="1" a="1"/>
  <c r="L2176" i="3"/>
  <c r="M2176" i="3" s="1"/>
  <c r="N2176" i="3" s="1" a="1"/>
  <c r="L2177" i="3"/>
  <c r="M2177" i="3" s="1"/>
  <c r="N2177" i="3" s="1" a="1"/>
  <c r="L2178" i="3"/>
  <c r="M2178" i="3" s="1"/>
  <c r="N2178" i="3" s="1" a="1"/>
  <c r="L2179" i="3"/>
  <c r="M2179" i="3" s="1"/>
  <c r="N2179" i="3" s="1" a="1"/>
  <c r="L2180" i="3"/>
  <c r="M2180" i="3" s="1"/>
  <c r="N2180" i="3" s="1" a="1"/>
  <c r="L2181" i="3"/>
  <c r="M2181" i="3" s="1"/>
  <c r="N2181" i="3" s="1" a="1"/>
  <c r="L2182" i="3"/>
  <c r="M2182" i="3" s="1"/>
  <c r="N2182" i="3" s="1" a="1"/>
  <c r="L2183" i="3"/>
  <c r="M2183" i="3" s="1"/>
  <c r="N2183" i="3" s="1" a="1"/>
  <c r="L2184" i="3"/>
  <c r="M2184" i="3" s="1"/>
  <c r="N2184" i="3" s="1" a="1"/>
  <c r="L2185" i="3"/>
  <c r="M2185" i="3" s="1"/>
  <c r="N2185" i="3" s="1" a="1"/>
  <c r="L2186" i="3"/>
  <c r="M2186" i="3" s="1"/>
  <c r="N2186" i="3" s="1" a="1"/>
  <c r="L2187" i="3"/>
  <c r="M2187" i="3" s="1"/>
  <c r="N2187" i="3" s="1" a="1"/>
  <c r="L2188" i="3"/>
  <c r="M2188" i="3" s="1"/>
  <c r="N2188" i="3" s="1" a="1"/>
  <c r="L2189" i="3"/>
  <c r="M2189" i="3" s="1"/>
  <c r="N2189" i="3" s="1" a="1"/>
  <c r="L2190" i="3"/>
  <c r="M2190" i="3" s="1"/>
  <c r="N2190" i="3" s="1" a="1"/>
  <c r="L2191" i="3"/>
  <c r="M2191" i="3" s="1"/>
  <c r="N2191" i="3" s="1" a="1"/>
  <c r="L2192" i="3"/>
  <c r="M2192" i="3" s="1"/>
  <c r="N2192" i="3" s="1" a="1"/>
  <c r="L2193" i="3"/>
  <c r="M2193" i="3" s="1"/>
  <c r="N2193" i="3" s="1" a="1"/>
  <c r="L2194" i="3"/>
  <c r="M2194" i="3" s="1"/>
  <c r="N2194" i="3" s="1" a="1"/>
  <c r="L2195" i="3"/>
  <c r="M2195" i="3" s="1"/>
  <c r="N2195" i="3" s="1" a="1"/>
  <c r="L2196" i="3"/>
  <c r="M2196" i="3" s="1"/>
  <c r="N2196" i="3" s="1" a="1"/>
  <c r="L2197" i="3"/>
  <c r="M2197" i="3" s="1"/>
  <c r="N2197" i="3" s="1" a="1"/>
  <c r="L2198" i="3"/>
  <c r="M2198" i="3" s="1"/>
  <c r="N2198" i="3" s="1" a="1"/>
  <c r="L2199" i="3"/>
  <c r="M2199" i="3" s="1"/>
  <c r="N2199" i="3" s="1" a="1"/>
  <c r="L2200" i="3"/>
  <c r="M2200" i="3" s="1"/>
  <c r="N2200" i="3" s="1" a="1"/>
  <c r="L2201" i="3"/>
  <c r="M2201" i="3" s="1"/>
  <c r="N2201" i="3" s="1" a="1"/>
  <c r="L2202" i="3"/>
  <c r="M2202" i="3" s="1"/>
  <c r="N2202" i="3" s="1" a="1"/>
  <c r="L2203" i="3"/>
  <c r="M2203" i="3" s="1"/>
  <c r="N2203" i="3" s="1" a="1"/>
  <c r="L2204" i="3"/>
  <c r="M2204" i="3" s="1"/>
  <c r="N2204" i="3" s="1" a="1"/>
  <c r="L2205" i="3"/>
  <c r="M2205" i="3" s="1"/>
  <c r="N2205" i="3" s="1" a="1"/>
  <c r="L2206" i="3"/>
  <c r="M2206" i="3" s="1"/>
  <c r="N2206" i="3" s="1" a="1"/>
  <c r="L2207" i="3"/>
  <c r="M2207" i="3" s="1"/>
  <c r="N2207" i="3" s="1" a="1"/>
  <c r="L2208" i="3"/>
  <c r="M2208" i="3" s="1"/>
  <c r="N2208" i="3" s="1" a="1"/>
  <c r="L2209" i="3"/>
  <c r="M2209" i="3" s="1"/>
  <c r="N2209" i="3" s="1" a="1"/>
  <c r="L2210" i="3"/>
  <c r="M2210" i="3" s="1"/>
  <c r="N2210" i="3" s="1" a="1"/>
  <c r="L2211" i="3"/>
  <c r="M2211" i="3" s="1"/>
  <c r="N2211" i="3" s="1" a="1"/>
  <c r="L2212" i="3"/>
  <c r="M2212" i="3" s="1"/>
  <c r="N2212" i="3" s="1" a="1"/>
  <c r="L2213" i="3"/>
  <c r="M2213" i="3" s="1"/>
  <c r="N2213" i="3" s="1" a="1"/>
  <c r="L2214" i="3"/>
  <c r="M2214" i="3" s="1"/>
  <c r="N2214" i="3" s="1" a="1"/>
  <c r="L2215" i="3"/>
  <c r="M2215" i="3" s="1"/>
  <c r="N2215" i="3" s="1" a="1"/>
  <c r="L2216" i="3"/>
  <c r="M2216" i="3" s="1"/>
  <c r="N2216" i="3" s="1" a="1"/>
  <c r="L2217" i="3"/>
  <c r="M2217" i="3" s="1"/>
  <c r="N2217" i="3" s="1" a="1"/>
  <c r="L2218" i="3"/>
  <c r="M2218" i="3" s="1"/>
  <c r="N2218" i="3" s="1" a="1"/>
  <c r="L2219" i="3"/>
  <c r="M2219" i="3" s="1"/>
  <c r="N2219" i="3" s="1" a="1"/>
  <c r="L2220" i="3"/>
  <c r="M2220" i="3" s="1"/>
  <c r="N2220" i="3" s="1" a="1"/>
  <c r="L2221" i="3"/>
  <c r="M2221" i="3" s="1"/>
  <c r="N2221" i="3" s="1" a="1"/>
  <c r="L2222" i="3"/>
  <c r="M2222" i="3" s="1"/>
  <c r="N2222" i="3" s="1" a="1"/>
  <c r="L2223" i="3"/>
  <c r="M2223" i="3" s="1"/>
  <c r="N2223" i="3" s="1" a="1"/>
  <c r="L2224" i="3"/>
  <c r="M2224" i="3" s="1"/>
  <c r="N2224" i="3" s="1" a="1"/>
  <c r="L2225" i="3"/>
  <c r="M2225" i="3" s="1"/>
  <c r="N2225" i="3" s="1" a="1"/>
  <c r="L2226" i="3"/>
  <c r="M2226" i="3" s="1"/>
  <c r="N2226" i="3" s="1" a="1"/>
  <c r="L2227" i="3"/>
  <c r="M2227" i="3" s="1"/>
  <c r="N2227" i="3" s="1" a="1"/>
  <c r="L2228" i="3"/>
  <c r="M2228" i="3" s="1"/>
  <c r="N2228" i="3" s="1" a="1"/>
  <c r="L2229" i="3"/>
  <c r="M2229" i="3" s="1"/>
  <c r="N2229" i="3" s="1" a="1"/>
  <c r="L2230" i="3"/>
  <c r="M2230" i="3" s="1"/>
  <c r="N2230" i="3" s="1" a="1"/>
  <c r="L2231" i="3"/>
  <c r="M2231" i="3" s="1"/>
  <c r="N2231" i="3" s="1" a="1"/>
  <c r="L2232" i="3"/>
  <c r="M2232" i="3" s="1"/>
  <c r="N2232" i="3" s="1" a="1"/>
  <c r="L2233" i="3"/>
  <c r="M2233" i="3" s="1"/>
  <c r="N2233" i="3" s="1" a="1"/>
  <c r="L2234" i="3"/>
  <c r="M2234" i="3" s="1"/>
  <c r="N2234" i="3" s="1" a="1"/>
  <c r="L2235" i="3"/>
  <c r="M2235" i="3" s="1"/>
  <c r="N2235" i="3" s="1" a="1"/>
  <c r="L2236" i="3"/>
  <c r="M2236" i="3" s="1"/>
  <c r="N2236" i="3" s="1" a="1"/>
  <c r="L2237" i="3"/>
  <c r="M2237" i="3" s="1"/>
  <c r="N2237" i="3" s="1" a="1"/>
  <c r="L2238" i="3"/>
  <c r="M2238" i="3" s="1"/>
  <c r="N2238" i="3" s="1" a="1"/>
  <c r="L2239" i="3"/>
  <c r="M2239" i="3" s="1"/>
  <c r="N2239" i="3" s="1" a="1"/>
  <c r="L2240" i="3"/>
  <c r="M2240" i="3" s="1"/>
  <c r="N2240" i="3" s="1" a="1"/>
  <c r="L2241" i="3"/>
  <c r="M2241" i="3" s="1"/>
  <c r="N2241" i="3" s="1" a="1"/>
  <c r="L2242" i="3"/>
  <c r="M2242" i="3" s="1"/>
  <c r="N2242" i="3" s="1" a="1"/>
  <c r="L2243" i="3"/>
  <c r="M2243" i="3" s="1"/>
  <c r="N2243" i="3" s="1" a="1"/>
  <c r="L2244" i="3"/>
  <c r="M2244" i="3" s="1"/>
  <c r="N2244" i="3" s="1" a="1"/>
  <c r="L2245" i="3"/>
  <c r="M2245" i="3" s="1"/>
  <c r="N2245" i="3" s="1" a="1"/>
  <c r="L2246" i="3"/>
  <c r="M2246" i="3" s="1"/>
  <c r="N2246" i="3" s="1" a="1"/>
  <c r="L2247" i="3"/>
  <c r="M2247" i="3" s="1"/>
  <c r="N2247" i="3" s="1" a="1"/>
  <c r="L2248" i="3"/>
  <c r="M2248" i="3" s="1"/>
  <c r="N2248" i="3" s="1" a="1"/>
  <c r="L2249" i="3"/>
  <c r="M2249" i="3" s="1"/>
  <c r="N2249" i="3" s="1" a="1"/>
  <c r="L2250" i="3"/>
  <c r="M2250" i="3" s="1"/>
  <c r="N2250" i="3" s="1" a="1"/>
  <c r="L2251" i="3"/>
  <c r="M2251" i="3" s="1"/>
  <c r="N2251" i="3" s="1" a="1"/>
  <c r="L2252" i="3"/>
  <c r="M2252" i="3" s="1"/>
  <c r="N2252" i="3" s="1" a="1"/>
  <c r="L2253" i="3"/>
  <c r="M2253" i="3" s="1"/>
  <c r="N2253" i="3" s="1" a="1"/>
  <c r="L2254" i="3"/>
  <c r="M2254" i="3" s="1"/>
  <c r="N2254" i="3" s="1" a="1"/>
  <c r="L2255" i="3"/>
  <c r="M2255" i="3" s="1"/>
  <c r="N2255" i="3" s="1" a="1"/>
  <c r="L2256" i="3"/>
  <c r="M2256" i="3" s="1"/>
  <c r="N2256" i="3" s="1" a="1"/>
  <c r="L2257" i="3"/>
  <c r="M2257" i="3" s="1"/>
  <c r="N2257" i="3" s="1" a="1"/>
  <c r="L2258" i="3"/>
  <c r="M2258" i="3" s="1"/>
  <c r="N2258" i="3" s="1" a="1"/>
  <c r="L2259" i="3"/>
  <c r="M2259" i="3" s="1"/>
  <c r="N2259" i="3" s="1" a="1"/>
  <c r="L2260" i="3"/>
  <c r="M2260" i="3" s="1"/>
  <c r="N2260" i="3" s="1" a="1"/>
  <c r="L2261" i="3"/>
  <c r="M2261" i="3" s="1"/>
  <c r="N2261" i="3" s="1" a="1"/>
  <c r="L2262" i="3"/>
  <c r="M2262" i="3" s="1"/>
  <c r="N2262" i="3" s="1" a="1"/>
  <c r="L2263" i="3"/>
  <c r="M2263" i="3" s="1"/>
  <c r="N2263" i="3" s="1" a="1"/>
  <c r="L2264" i="3"/>
  <c r="M2264" i="3" s="1"/>
  <c r="N2264" i="3" s="1" a="1"/>
  <c r="L2265" i="3"/>
  <c r="M2265" i="3" s="1"/>
  <c r="N2265" i="3" s="1" a="1"/>
  <c r="L2266" i="3"/>
  <c r="M2266" i="3" s="1"/>
  <c r="N2266" i="3" s="1" a="1"/>
  <c r="L2267" i="3"/>
  <c r="M2267" i="3" s="1"/>
  <c r="N2267" i="3" s="1" a="1"/>
  <c r="L2268" i="3"/>
  <c r="M2268" i="3" s="1"/>
  <c r="N2268" i="3" s="1" a="1"/>
  <c r="L2269" i="3"/>
  <c r="M2269" i="3" s="1"/>
  <c r="N2269" i="3" s="1" a="1"/>
  <c r="L2270" i="3"/>
  <c r="M2270" i="3" s="1"/>
  <c r="N2270" i="3" s="1" a="1"/>
  <c r="L2271" i="3"/>
  <c r="M2271" i="3" s="1"/>
  <c r="N2271" i="3" s="1" a="1"/>
  <c r="L2272" i="3"/>
  <c r="M2272" i="3" s="1"/>
  <c r="N2272" i="3" s="1" a="1"/>
  <c r="L2273" i="3"/>
  <c r="M2273" i="3" s="1"/>
  <c r="N2273" i="3" s="1" a="1"/>
  <c r="L2274" i="3"/>
  <c r="M2274" i="3" s="1"/>
  <c r="N2274" i="3" s="1" a="1"/>
  <c r="L2275" i="3"/>
  <c r="M2275" i="3" s="1"/>
  <c r="N2275" i="3" s="1" a="1"/>
  <c r="L2276" i="3"/>
  <c r="M2276" i="3" s="1"/>
  <c r="N2276" i="3" s="1" a="1"/>
  <c r="L2277" i="3"/>
  <c r="M2277" i="3" s="1"/>
  <c r="N2277" i="3" s="1" a="1"/>
  <c r="L2278" i="3"/>
  <c r="M2278" i="3" s="1"/>
  <c r="N2278" i="3" s="1" a="1"/>
  <c r="L2279" i="3"/>
  <c r="M2279" i="3" s="1"/>
  <c r="N2279" i="3" s="1" a="1"/>
  <c r="L2280" i="3"/>
  <c r="M2280" i="3" s="1"/>
  <c r="N2280" i="3" s="1" a="1"/>
  <c r="L2281" i="3"/>
  <c r="M2281" i="3" s="1"/>
  <c r="N2281" i="3" s="1" a="1"/>
  <c r="L2282" i="3"/>
  <c r="M2282" i="3" s="1"/>
  <c r="N2282" i="3" s="1" a="1"/>
  <c r="L2283" i="3"/>
  <c r="M2283" i="3" s="1"/>
  <c r="N2283" i="3" s="1" a="1"/>
  <c r="L2284" i="3"/>
  <c r="M2284" i="3" s="1"/>
  <c r="N2284" i="3" s="1" a="1"/>
  <c r="L2285" i="3"/>
  <c r="M2285" i="3" s="1"/>
  <c r="N2285" i="3" s="1" a="1"/>
  <c r="L2286" i="3"/>
  <c r="M2286" i="3" s="1"/>
  <c r="N2286" i="3" s="1" a="1"/>
  <c r="L2287" i="3"/>
  <c r="M2287" i="3" s="1"/>
  <c r="N2287" i="3" s="1" a="1"/>
  <c r="L2288" i="3"/>
  <c r="M2288" i="3" s="1"/>
  <c r="N2288" i="3" s="1" a="1"/>
  <c r="L2289" i="3"/>
  <c r="M2289" i="3" s="1"/>
  <c r="N2289" i="3" s="1" a="1"/>
  <c r="L2290" i="3"/>
  <c r="M2290" i="3" s="1"/>
  <c r="N2290" i="3" s="1" a="1"/>
  <c r="L2291" i="3"/>
  <c r="M2291" i="3" s="1"/>
  <c r="N2291" i="3" s="1" a="1"/>
  <c r="L2292" i="3"/>
  <c r="M2292" i="3" s="1"/>
  <c r="N2292" i="3" s="1" a="1"/>
  <c r="L2293" i="3"/>
  <c r="M2293" i="3" s="1"/>
  <c r="N2293" i="3" s="1" a="1"/>
  <c r="L2294" i="3"/>
  <c r="M2294" i="3" s="1"/>
  <c r="N2294" i="3" s="1" a="1"/>
  <c r="L2295" i="3"/>
  <c r="M2295" i="3" s="1"/>
  <c r="N2295" i="3" s="1" a="1"/>
  <c r="L2296" i="3"/>
  <c r="M2296" i="3" s="1"/>
  <c r="N2296" i="3" s="1" a="1"/>
  <c r="L2297" i="3"/>
  <c r="M2297" i="3" s="1"/>
  <c r="N2297" i="3" s="1" a="1"/>
  <c r="L2298" i="3"/>
  <c r="M2298" i="3" s="1"/>
  <c r="N2298" i="3" s="1" a="1"/>
  <c r="L2299" i="3"/>
  <c r="M2299" i="3" s="1"/>
  <c r="N2299" i="3" s="1" a="1"/>
  <c r="L2300" i="3"/>
  <c r="M2300" i="3" s="1"/>
  <c r="N2300" i="3" s="1" a="1"/>
  <c r="L2301" i="3"/>
  <c r="M2301" i="3" s="1"/>
  <c r="N2301" i="3" s="1" a="1"/>
  <c r="L2302" i="3"/>
  <c r="M2302" i="3" s="1"/>
  <c r="N2302" i="3" s="1" a="1"/>
  <c r="L2303" i="3"/>
  <c r="M2303" i="3" s="1"/>
  <c r="N2303" i="3" s="1" a="1"/>
  <c r="L2304" i="3"/>
  <c r="M2304" i="3" s="1"/>
  <c r="N2304" i="3" s="1" a="1"/>
  <c r="L2305" i="3"/>
  <c r="M2305" i="3" s="1"/>
  <c r="N2305" i="3" s="1" a="1"/>
  <c r="L2306" i="3"/>
  <c r="M2306" i="3" s="1"/>
  <c r="N2306" i="3" s="1" a="1"/>
  <c r="L2307" i="3"/>
  <c r="M2307" i="3" s="1"/>
  <c r="N2307" i="3" s="1" a="1"/>
  <c r="L2308" i="3"/>
  <c r="M2308" i="3" s="1"/>
  <c r="N2308" i="3" s="1" a="1"/>
  <c r="L2309" i="3"/>
  <c r="M2309" i="3" s="1"/>
  <c r="N2309" i="3" s="1" a="1"/>
  <c r="L2310" i="3"/>
  <c r="M2310" i="3" s="1"/>
  <c r="N2310" i="3" s="1" a="1"/>
  <c r="L2311" i="3"/>
  <c r="M2311" i="3" s="1"/>
  <c r="N2311" i="3" s="1" a="1"/>
  <c r="L2312" i="3"/>
  <c r="M2312" i="3" s="1"/>
  <c r="N2312" i="3" s="1" a="1"/>
  <c r="L2313" i="3"/>
  <c r="M2313" i="3" s="1"/>
  <c r="N2313" i="3" s="1" a="1"/>
  <c r="L2314" i="3"/>
  <c r="M2314" i="3" s="1"/>
  <c r="N2314" i="3" s="1" a="1"/>
  <c r="L2315" i="3"/>
  <c r="M2315" i="3" s="1"/>
  <c r="N2315" i="3" s="1" a="1"/>
  <c r="L2316" i="3"/>
  <c r="M2316" i="3" s="1"/>
  <c r="N2316" i="3" s="1" a="1"/>
  <c r="L2317" i="3"/>
  <c r="M2317" i="3" s="1"/>
  <c r="N2317" i="3" s="1" a="1"/>
  <c r="L2318" i="3"/>
  <c r="M2318" i="3" s="1"/>
  <c r="N2318" i="3" s="1" a="1"/>
  <c r="L2319" i="3"/>
  <c r="M2319" i="3" s="1"/>
  <c r="N2319" i="3" s="1" a="1"/>
  <c r="L2320" i="3"/>
  <c r="M2320" i="3" s="1"/>
  <c r="N2320" i="3" s="1" a="1"/>
  <c r="L2321" i="3"/>
  <c r="M2321" i="3" s="1"/>
  <c r="N2321" i="3" s="1" a="1"/>
  <c r="L2322" i="3"/>
  <c r="M2322" i="3" s="1"/>
  <c r="N2322" i="3" s="1" a="1"/>
  <c r="L2323" i="3"/>
  <c r="M2323" i="3" s="1"/>
  <c r="N2323" i="3" s="1" a="1"/>
  <c r="L2324" i="3"/>
  <c r="M2324" i="3" s="1"/>
  <c r="N2324" i="3" s="1" a="1"/>
  <c r="L2325" i="3"/>
  <c r="M2325" i="3" s="1"/>
  <c r="N2325" i="3" s="1" a="1"/>
  <c r="L2326" i="3"/>
  <c r="M2326" i="3" s="1"/>
  <c r="N2326" i="3" s="1" a="1"/>
  <c r="L2327" i="3"/>
  <c r="M2327" i="3" s="1"/>
  <c r="N2327" i="3" s="1" a="1"/>
  <c r="L2328" i="3"/>
  <c r="M2328" i="3" s="1"/>
  <c r="N2328" i="3" s="1" a="1"/>
  <c r="L2329" i="3"/>
  <c r="M2329" i="3" s="1"/>
  <c r="N2329" i="3" s="1" a="1"/>
  <c r="L2330" i="3"/>
  <c r="M2330" i="3" s="1"/>
  <c r="N2330" i="3" s="1" a="1"/>
  <c r="L2331" i="3"/>
  <c r="M2331" i="3" s="1"/>
  <c r="N2331" i="3" s="1" a="1"/>
  <c r="L2332" i="3"/>
  <c r="M2332" i="3" s="1"/>
  <c r="N2332" i="3" s="1" a="1"/>
  <c r="L2333" i="3"/>
  <c r="M2333" i="3" s="1"/>
  <c r="N2333" i="3" s="1" a="1"/>
  <c r="L2334" i="3"/>
  <c r="M2334" i="3" s="1"/>
  <c r="N2334" i="3" s="1" a="1"/>
  <c r="L2335" i="3"/>
  <c r="M2335" i="3" s="1"/>
  <c r="N2335" i="3" s="1" a="1"/>
  <c r="L2336" i="3"/>
  <c r="M2336" i="3" s="1"/>
  <c r="N2336" i="3" s="1" a="1"/>
  <c r="L2337" i="3"/>
  <c r="M2337" i="3" s="1"/>
  <c r="N2337" i="3" s="1" a="1"/>
  <c r="L2338" i="3"/>
  <c r="M2338" i="3" s="1"/>
  <c r="N2338" i="3" s="1" a="1"/>
  <c r="L2339" i="3"/>
  <c r="M2339" i="3" s="1"/>
  <c r="N2339" i="3" s="1" a="1"/>
  <c r="L2340" i="3"/>
  <c r="M2340" i="3" s="1"/>
  <c r="N2340" i="3" s="1" a="1"/>
  <c r="L2341" i="3"/>
  <c r="M2341" i="3" s="1"/>
  <c r="N2341" i="3" s="1" a="1"/>
  <c r="L2342" i="3"/>
  <c r="M2342" i="3" s="1"/>
  <c r="N2342" i="3" s="1" a="1"/>
  <c r="L2343" i="3"/>
  <c r="M2343" i="3" s="1"/>
  <c r="N2343" i="3" s="1" a="1"/>
  <c r="L2344" i="3"/>
  <c r="M2344" i="3" s="1"/>
  <c r="N2344" i="3" s="1" a="1"/>
  <c r="L2345" i="3"/>
  <c r="M2345" i="3" s="1"/>
  <c r="N2345" i="3" s="1" a="1"/>
  <c r="L2346" i="3"/>
  <c r="M2346" i="3" s="1"/>
  <c r="N2346" i="3" s="1" a="1"/>
  <c r="L2347" i="3"/>
  <c r="M2347" i="3" s="1"/>
  <c r="N2347" i="3" s="1" a="1"/>
  <c r="L2348" i="3"/>
  <c r="M2348" i="3" s="1"/>
  <c r="N2348" i="3" s="1" a="1"/>
  <c r="L2349" i="3"/>
  <c r="M2349" i="3" s="1"/>
  <c r="N2349" i="3" s="1" a="1"/>
  <c r="L2350" i="3"/>
  <c r="M2350" i="3" s="1"/>
  <c r="N2350" i="3" s="1" a="1"/>
  <c r="L2351" i="3"/>
  <c r="M2351" i="3" s="1"/>
  <c r="N2351" i="3" s="1" a="1"/>
  <c r="L2352" i="3"/>
  <c r="M2352" i="3" s="1"/>
  <c r="N2352" i="3" s="1" a="1"/>
  <c r="L2353" i="3"/>
  <c r="M2353" i="3" s="1"/>
  <c r="N2353" i="3" s="1" a="1"/>
  <c r="L2354" i="3"/>
  <c r="M2354" i="3" s="1"/>
  <c r="N2354" i="3" s="1" a="1"/>
  <c r="L2355" i="3"/>
  <c r="M2355" i="3" s="1"/>
  <c r="N2355" i="3" s="1" a="1"/>
  <c r="L2356" i="3"/>
  <c r="M2356" i="3" s="1"/>
  <c r="N2356" i="3" s="1" a="1"/>
  <c r="L2357" i="3"/>
  <c r="M2357" i="3" s="1"/>
  <c r="N2357" i="3" s="1" a="1"/>
  <c r="L2358" i="3"/>
  <c r="M2358" i="3" s="1"/>
  <c r="N2358" i="3" s="1" a="1"/>
  <c r="L2359" i="3"/>
  <c r="M2359" i="3" s="1"/>
  <c r="N2359" i="3" s="1" a="1"/>
  <c r="L2360" i="3"/>
  <c r="M2360" i="3" s="1"/>
  <c r="N2360" i="3" s="1" a="1"/>
  <c r="L2361" i="3"/>
  <c r="M2361" i="3" s="1"/>
  <c r="N2361" i="3" s="1" a="1"/>
  <c r="L2362" i="3"/>
  <c r="M2362" i="3" s="1"/>
  <c r="N2362" i="3" s="1" a="1"/>
  <c r="L2363" i="3"/>
  <c r="M2363" i="3" s="1"/>
  <c r="N2363" i="3" s="1" a="1"/>
  <c r="L2364" i="3"/>
  <c r="M2364" i="3" s="1"/>
  <c r="N2364" i="3" s="1" a="1"/>
  <c r="L2365" i="3"/>
  <c r="M2365" i="3" s="1"/>
  <c r="N2365" i="3" s="1" a="1"/>
  <c r="L2366" i="3"/>
  <c r="M2366" i="3" s="1"/>
  <c r="N2366" i="3" s="1" a="1"/>
  <c r="L2367" i="3"/>
  <c r="M2367" i="3" s="1"/>
  <c r="N2367" i="3" s="1" a="1"/>
  <c r="L2368" i="3"/>
  <c r="M2368" i="3" s="1"/>
  <c r="N2368" i="3" s="1" a="1"/>
  <c r="L2369" i="3"/>
  <c r="M2369" i="3" s="1"/>
  <c r="N2369" i="3" s="1" a="1"/>
  <c r="L2370" i="3"/>
  <c r="M2370" i="3" s="1"/>
  <c r="N2370" i="3" s="1" a="1"/>
  <c r="L2371" i="3"/>
  <c r="M2371" i="3" s="1"/>
  <c r="N2371" i="3" s="1" a="1"/>
  <c r="L2372" i="3"/>
  <c r="M2372" i="3" s="1"/>
  <c r="N2372" i="3" s="1" a="1"/>
  <c r="L2373" i="3"/>
  <c r="M2373" i="3" s="1"/>
  <c r="N2373" i="3" s="1" a="1"/>
  <c r="L2374" i="3"/>
  <c r="M2374" i="3" s="1"/>
  <c r="N2374" i="3" s="1" a="1"/>
  <c r="L2375" i="3"/>
  <c r="M2375" i="3" s="1"/>
  <c r="N2375" i="3" s="1" a="1"/>
  <c r="L2376" i="3"/>
  <c r="M2376" i="3" s="1"/>
  <c r="N2376" i="3" s="1" a="1"/>
  <c r="L2377" i="3"/>
  <c r="M2377" i="3" s="1"/>
  <c r="N2377" i="3" s="1" a="1"/>
  <c r="L2378" i="3"/>
  <c r="M2378" i="3" s="1"/>
  <c r="N2378" i="3" s="1" a="1"/>
  <c r="L2379" i="3"/>
  <c r="M2379" i="3" s="1"/>
  <c r="N2379" i="3" s="1" a="1"/>
  <c r="L2380" i="3"/>
  <c r="M2380" i="3" s="1"/>
  <c r="N2380" i="3" s="1" a="1"/>
  <c r="L2381" i="3"/>
  <c r="M2381" i="3" s="1"/>
  <c r="N2381" i="3" s="1" a="1"/>
  <c r="L2382" i="3"/>
  <c r="M2382" i="3" s="1"/>
  <c r="N2382" i="3" s="1" a="1"/>
  <c r="L2383" i="3"/>
  <c r="M2383" i="3" s="1"/>
  <c r="N2383" i="3" s="1" a="1"/>
  <c r="L2384" i="3"/>
  <c r="M2384" i="3" s="1"/>
  <c r="N2384" i="3" s="1" a="1"/>
  <c r="L2385" i="3"/>
  <c r="M2385" i="3" s="1"/>
  <c r="N2385" i="3" s="1" a="1"/>
  <c r="L2386" i="3"/>
  <c r="M2386" i="3" s="1"/>
  <c r="N2386" i="3" s="1" a="1"/>
  <c r="L2387" i="3"/>
  <c r="M2387" i="3" s="1"/>
  <c r="N2387" i="3" s="1" a="1"/>
  <c r="L2388" i="3"/>
  <c r="M2388" i="3" s="1"/>
  <c r="N2388" i="3" s="1" a="1"/>
  <c r="L2389" i="3"/>
  <c r="M2389" i="3" s="1"/>
  <c r="N2389" i="3" s="1" a="1"/>
  <c r="L2390" i="3"/>
  <c r="M2390" i="3" s="1"/>
  <c r="N2390" i="3" s="1" a="1"/>
  <c r="L2391" i="3"/>
  <c r="M2391" i="3" s="1"/>
  <c r="N2391" i="3" s="1" a="1"/>
  <c r="L2392" i="3"/>
  <c r="M2392" i="3" s="1"/>
  <c r="N2392" i="3" s="1" a="1"/>
  <c r="L2393" i="3"/>
  <c r="M2393" i="3" s="1"/>
  <c r="N2393" i="3" s="1" a="1"/>
  <c r="L2394" i="3"/>
  <c r="M2394" i="3" s="1"/>
  <c r="N2394" i="3" s="1" a="1"/>
  <c r="L2395" i="3"/>
  <c r="M2395" i="3" s="1"/>
  <c r="N2395" i="3" s="1" a="1"/>
  <c r="L2396" i="3"/>
  <c r="M2396" i="3" s="1"/>
  <c r="N2396" i="3" s="1" a="1"/>
  <c r="L2397" i="3"/>
  <c r="M2397" i="3" s="1"/>
  <c r="N2397" i="3" s="1" a="1"/>
  <c r="L2398" i="3"/>
  <c r="M2398" i="3" s="1"/>
  <c r="N2398" i="3" s="1" a="1"/>
  <c r="L2399" i="3"/>
  <c r="M2399" i="3" s="1"/>
  <c r="N2399" i="3" s="1" a="1"/>
  <c r="L2400" i="3"/>
  <c r="M2400" i="3" s="1"/>
  <c r="N2400" i="3" s="1" a="1"/>
  <c r="L2401" i="3"/>
  <c r="M2401" i="3" s="1"/>
  <c r="N2401" i="3" s="1" a="1"/>
  <c r="L2402" i="3"/>
  <c r="M2402" i="3" s="1"/>
  <c r="N2402" i="3" s="1" a="1"/>
  <c r="L2403" i="3"/>
  <c r="M2403" i="3" s="1"/>
  <c r="N2403" i="3" s="1" a="1"/>
  <c r="L2404" i="3"/>
  <c r="M2404" i="3" s="1"/>
  <c r="N2404" i="3" s="1" a="1"/>
  <c r="L2405" i="3"/>
  <c r="M2405" i="3" s="1"/>
  <c r="N2405" i="3" s="1" a="1"/>
  <c r="L2406" i="3"/>
  <c r="M2406" i="3" s="1"/>
  <c r="N2406" i="3" s="1" a="1"/>
  <c r="L2407" i="3"/>
  <c r="M2407" i="3" s="1"/>
  <c r="N2407" i="3" s="1" a="1"/>
  <c r="L2408" i="3"/>
  <c r="M2408" i="3" s="1"/>
  <c r="N2408" i="3" s="1" a="1"/>
  <c r="L2409" i="3"/>
  <c r="M2409" i="3" s="1"/>
  <c r="N2409" i="3" s="1" a="1"/>
  <c r="L2410" i="3"/>
  <c r="M2410" i="3" s="1"/>
  <c r="N2410" i="3" s="1" a="1"/>
  <c r="L2411" i="3"/>
  <c r="M2411" i="3" s="1"/>
  <c r="N2411" i="3" s="1" a="1"/>
  <c r="L2412" i="3"/>
  <c r="M2412" i="3" s="1"/>
  <c r="N2412" i="3" s="1" a="1"/>
  <c r="L2413" i="3"/>
  <c r="M2413" i="3" s="1"/>
  <c r="N2413" i="3" s="1" a="1"/>
  <c r="L2414" i="3"/>
  <c r="M2414" i="3" s="1"/>
  <c r="N2414" i="3" s="1" a="1"/>
  <c r="L2415" i="3"/>
  <c r="M2415" i="3" s="1"/>
  <c r="N2415" i="3" s="1" a="1"/>
  <c r="L2416" i="3"/>
  <c r="M2416" i="3" s="1"/>
  <c r="N2416" i="3" s="1" a="1"/>
  <c r="L2417" i="3"/>
  <c r="M2417" i="3" s="1"/>
  <c r="N2417" i="3" s="1" a="1"/>
  <c r="L2418" i="3"/>
  <c r="M2418" i="3" s="1"/>
  <c r="N2418" i="3" s="1" a="1"/>
  <c r="L2419" i="3"/>
  <c r="M2419" i="3" s="1"/>
  <c r="N2419" i="3" s="1" a="1"/>
  <c r="L2420" i="3"/>
  <c r="M2420" i="3" s="1"/>
  <c r="N2420" i="3" s="1" a="1"/>
  <c r="L2421" i="3"/>
  <c r="M2421" i="3" s="1"/>
  <c r="N2421" i="3" s="1" a="1"/>
  <c r="L2422" i="3"/>
  <c r="M2422" i="3" s="1"/>
  <c r="N2422" i="3" s="1" a="1"/>
  <c r="L2423" i="3"/>
  <c r="M2423" i="3" s="1"/>
  <c r="N2423" i="3" s="1" a="1"/>
  <c r="L2424" i="3"/>
  <c r="M2424" i="3" s="1"/>
  <c r="N2424" i="3" s="1" a="1"/>
  <c r="L2425" i="3"/>
  <c r="M2425" i="3" s="1"/>
  <c r="N2425" i="3" s="1" a="1"/>
  <c r="L2426" i="3"/>
  <c r="M2426" i="3" s="1"/>
  <c r="N2426" i="3" s="1" a="1"/>
  <c r="L2427" i="3"/>
  <c r="M2427" i="3" s="1"/>
  <c r="N2427" i="3" s="1" a="1"/>
  <c r="L2428" i="3"/>
  <c r="M2428" i="3" s="1"/>
  <c r="N2428" i="3" s="1" a="1"/>
  <c r="L2429" i="3"/>
  <c r="M2429" i="3" s="1"/>
  <c r="N2429" i="3" s="1" a="1"/>
  <c r="L2430" i="3"/>
  <c r="M2430" i="3" s="1"/>
  <c r="N2430" i="3" s="1" a="1"/>
  <c r="L2431" i="3"/>
  <c r="M2431" i="3" s="1"/>
  <c r="N2431" i="3" s="1" a="1"/>
  <c r="L2432" i="3"/>
  <c r="M2432" i="3" s="1"/>
  <c r="N2432" i="3" s="1" a="1"/>
  <c r="L2433" i="3"/>
  <c r="M2433" i="3" s="1"/>
  <c r="N2433" i="3" s="1" a="1"/>
  <c r="L2434" i="3"/>
  <c r="M2434" i="3" s="1"/>
  <c r="N2434" i="3" s="1" a="1"/>
  <c r="L2435" i="3"/>
  <c r="M2435" i="3" s="1"/>
  <c r="N2435" i="3" s="1" a="1"/>
  <c r="L2436" i="3"/>
  <c r="M2436" i="3" s="1"/>
  <c r="N2436" i="3" s="1" a="1"/>
  <c r="L2437" i="3"/>
  <c r="M2437" i="3" s="1"/>
  <c r="N2437" i="3" s="1" a="1"/>
  <c r="L2438" i="3"/>
  <c r="M2438" i="3" s="1"/>
  <c r="N2438" i="3" s="1" a="1"/>
  <c r="L2439" i="3"/>
  <c r="M2439" i="3" s="1"/>
  <c r="N2439" i="3" s="1" a="1"/>
  <c r="L2440" i="3"/>
  <c r="M2440" i="3" s="1"/>
  <c r="N2440" i="3" s="1" a="1"/>
  <c r="L2441" i="3"/>
  <c r="M2441" i="3" s="1"/>
  <c r="N2441" i="3" s="1" a="1"/>
  <c r="L2442" i="3"/>
  <c r="M2442" i="3" s="1"/>
  <c r="N2442" i="3" s="1" a="1"/>
  <c r="L2443" i="3"/>
  <c r="M2443" i="3" s="1"/>
  <c r="N2443" i="3" s="1" a="1"/>
  <c r="L2444" i="3"/>
  <c r="M2444" i="3" s="1"/>
  <c r="N2444" i="3" s="1" a="1"/>
  <c r="L2445" i="3"/>
  <c r="M2445" i="3" s="1"/>
  <c r="N2445" i="3" s="1" a="1"/>
  <c r="L2446" i="3"/>
  <c r="M2446" i="3" s="1"/>
  <c r="N2446" i="3" s="1" a="1"/>
  <c r="L2447" i="3"/>
  <c r="M2447" i="3" s="1"/>
  <c r="N2447" i="3" s="1" a="1"/>
  <c r="L2448" i="3"/>
  <c r="M2448" i="3" s="1"/>
  <c r="N2448" i="3" s="1" a="1"/>
  <c r="L2449" i="3"/>
  <c r="M2449" i="3" s="1"/>
  <c r="N2449" i="3" s="1" a="1"/>
  <c r="L2450" i="3"/>
  <c r="M2450" i="3" s="1"/>
  <c r="N2450" i="3" s="1" a="1"/>
  <c r="L2451" i="3"/>
  <c r="M2451" i="3" s="1"/>
  <c r="N2451" i="3" s="1" a="1"/>
  <c r="L2452" i="3"/>
  <c r="M2452" i="3" s="1"/>
  <c r="N2452" i="3" s="1" a="1"/>
  <c r="L2453" i="3"/>
  <c r="M2453" i="3" s="1"/>
  <c r="N2453" i="3" s="1" a="1"/>
  <c r="L2454" i="3"/>
  <c r="M2454" i="3" s="1"/>
  <c r="N2454" i="3" s="1" a="1"/>
  <c r="L2455" i="3"/>
  <c r="M2455" i="3" s="1"/>
  <c r="N2455" i="3" s="1" a="1"/>
  <c r="L2456" i="3"/>
  <c r="M2456" i="3" s="1"/>
  <c r="N2456" i="3" s="1" a="1"/>
  <c r="L2457" i="3"/>
  <c r="M2457" i="3" s="1"/>
  <c r="N2457" i="3" s="1" a="1"/>
  <c r="L2458" i="3"/>
  <c r="M2458" i="3" s="1"/>
  <c r="N2458" i="3" s="1" a="1"/>
  <c r="L2459" i="3"/>
  <c r="M2459" i="3" s="1"/>
  <c r="N2459" i="3" s="1" a="1"/>
  <c r="L2460" i="3"/>
  <c r="M2460" i="3" s="1"/>
  <c r="N2460" i="3" s="1" a="1"/>
  <c r="L2461" i="3"/>
  <c r="M2461" i="3" s="1"/>
  <c r="N2461" i="3" s="1" a="1"/>
  <c r="L2462" i="3"/>
  <c r="M2462" i="3" s="1"/>
  <c r="N2462" i="3" s="1" a="1"/>
  <c r="L2463" i="3"/>
  <c r="M2463" i="3" s="1"/>
  <c r="N2463" i="3" s="1" a="1"/>
  <c r="L2464" i="3"/>
  <c r="M2464" i="3" s="1"/>
  <c r="N2464" i="3" s="1" a="1"/>
  <c r="L2465" i="3"/>
  <c r="M2465" i="3" s="1"/>
  <c r="N2465" i="3" s="1" a="1"/>
  <c r="L2466" i="3"/>
  <c r="M2466" i="3" s="1"/>
  <c r="N2466" i="3" s="1" a="1"/>
  <c r="L2467" i="3"/>
  <c r="M2467" i="3" s="1"/>
  <c r="N2467" i="3" s="1" a="1"/>
  <c r="L2468" i="3"/>
  <c r="M2468" i="3" s="1"/>
  <c r="N2468" i="3" s="1" a="1"/>
  <c r="L2469" i="3"/>
  <c r="M2469" i="3" s="1"/>
  <c r="N2469" i="3" s="1" a="1"/>
  <c r="L2470" i="3"/>
  <c r="M2470" i="3" s="1"/>
  <c r="N2470" i="3" s="1" a="1"/>
  <c r="L2471" i="3"/>
  <c r="M2471" i="3" s="1"/>
  <c r="N2471" i="3" s="1" a="1"/>
  <c r="L2472" i="3"/>
  <c r="M2472" i="3" s="1"/>
  <c r="N2472" i="3" s="1" a="1"/>
  <c r="L2473" i="3"/>
  <c r="M2473" i="3" s="1"/>
  <c r="N2473" i="3" s="1" a="1"/>
  <c r="L2474" i="3"/>
  <c r="M2474" i="3" s="1"/>
  <c r="N2474" i="3" s="1" a="1"/>
  <c r="L2475" i="3"/>
  <c r="M2475" i="3" s="1"/>
  <c r="N2475" i="3" s="1" a="1"/>
  <c r="L2476" i="3"/>
  <c r="M2476" i="3" s="1"/>
  <c r="N2476" i="3" s="1" a="1"/>
  <c r="L2477" i="3"/>
  <c r="M2477" i="3" s="1"/>
  <c r="N2477" i="3" s="1" a="1"/>
  <c r="L2478" i="3"/>
  <c r="M2478" i="3" s="1"/>
  <c r="N2478" i="3" s="1" a="1"/>
  <c r="L2479" i="3"/>
  <c r="M2479" i="3" s="1"/>
  <c r="N2479" i="3" s="1" a="1"/>
  <c r="L2480" i="3"/>
  <c r="M2480" i="3" s="1"/>
  <c r="N2480" i="3" s="1" a="1"/>
  <c r="L2481" i="3"/>
  <c r="M2481" i="3" s="1"/>
  <c r="N2481" i="3" s="1" a="1"/>
  <c r="L2482" i="3"/>
  <c r="M2482" i="3" s="1"/>
  <c r="N2482" i="3" s="1" a="1"/>
  <c r="L2483" i="3"/>
  <c r="M2483" i="3" s="1"/>
  <c r="N2483" i="3" s="1" a="1"/>
  <c r="L2484" i="3"/>
  <c r="M2484" i="3" s="1"/>
  <c r="N2484" i="3" s="1" a="1"/>
  <c r="L2485" i="3"/>
  <c r="M2485" i="3" s="1"/>
  <c r="N2485" i="3" s="1" a="1"/>
  <c r="L2486" i="3"/>
  <c r="M2486" i="3" s="1"/>
  <c r="N2486" i="3" s="1" a="1"/>
  <c r="L2487" i="3"/>
  <c r="M2487" i="3" s="1"/>
  <c r="N2487" i="3" s="1" a="1"/>
  <c r="L2488" i="3"/>
  <c r="M2488" i="3" s="1"/>
  <c r="N2488" i="3" s="1" a="1"/>
  <c r="L2489" i="3"/>
  <c r="M2489" i="3" s="1"/>
  <c r="N2489" i="3" s="1" a="1"/>
  <c r="L2490" i="3"/>
  <c r="M2490" i="3" s="1"/>
  <c r="N2490" i="3" s="1" a="1"/>
  <c r="L2491" i="3"/>
  <c r="M2491" i="3" s="1"/>
  <c r="N2491" i="3" s="1" a="1"/>
  <c r="L2492" i="3"/>
  <c r="M2492" i="3" s="1"/>
  <c r="N2492" i="3" s="1" a="1"/>
  <c r="L2493" i="3"/>
  <c r="M2493" i="3" s="1"/>
  <c r="N2493" i="3" s="1" a="1"/>
  <c r="L2494" i="3"/>
  <c r="M2494" i="3" s="1"/>
  <c r="N2494" i="3" s="1" a="1"/>
  <c r="L2495" i="3"/>
  <c r="M2495" i="3" s="1"/>
  <c r="N2495" i="3" s="1" a="1"/>
  <c r="L2496" i="3"/>
  <c r="M2496" i="3" s="1"/>
  <c r="N2496" i="3" s="1" a="1"/>
  <c r="L2497" i="3"/>
  <c r="M2497" i="3" s="1"/>
  <c r="N2497" i="3" s="1" a="1"/>
  <c r="L2498" i="3"/>
  <c r="M2498" i="3" s="1"/>
  <c r="N2498" i="3" s="1" a="1"/>
  <c r="L2499" i="3"/>
  <c r="M2499" i="3" s="1"/>
  <c r="N2499" i="3" s="1" a="1"/>
  <c r="L2500" i="3"/>
  <c r="M2500" i="3" s="1"/>
  <c r="N2500" i="3" s="1" a="1"/>
  <c r="L2501" i="3"/>
  <c r="M2501" i="3" s="1"/>
  <c r="N2501" i="3" s="1" a="1"/>
  <c r="L2502" i="3"/>
  <c r="M2502" i="3" s="1"/>
  <c r="N2502" i="3" s="1" a="1"/>
  <c r="L2503" i="3"/>
  <c r="M2503" i="3" s="1"/>
  <c r="N2503" i="3" s="1" a="1"/>
  <c r="L2504" i="3"/>
  <c r="M2504" i="3" s="1"/>
  <c r="N2504" i="3" s="1" a="1"/>
  <c r="L2505" i="3"/>
  <c r="M2505" i="3" s="1"/>
  <c r="N2505" i="3" s="1" a="1"/>
  <c r="L2506" i="3"/>
  <c r="M2506" i="3" s="1"/>
  <c r="N2506" i="3" s="1" a="1"/>
  <c r="L2507" i="3"/>
  <c r="M2507" i="3" s="1"/>
  <c r="N2507" i="3" s="1" a="1"/>
  <c r="L2508" i="3"/>
  <c r="M2508" i="3" s="1"/>
  <c r="N2508" i="3" s="1" a="1"/>
  <c r="L2509" i="3"/>
  <c r="M2509" i="3" s="1"/>
  <c r="N2509" i="3" s="1" a="1"/>
  <c r="L2510" i="3"/>
  <c r="M2510" i="3" s="1"/>
  <c r="N2510" i="3" s="1" a="1"/>
  <c r="L2511" i="3"/>
  <c r="M2511" i="3" s="1"/>
  <c r="N2511" i="3" s="1" a="1"/>
  <c r="L2512" i="3"/>
  <c r="M2512" i="3" s="1"/>
  <c r="N2512" i="3" s="1" a="1"/>
  <c r="L2513" i="3"/>
  <c r="M2513" i="3" s="1"/>
  <c r="N2513" i="3" s="1" a="1"/>
  <c r="L2514" i="3"/>
  <c r="M2514" i="3" s="1"/>
  <c r="N2514" i="3" s="1" a="1"/>
  <c r="L2515" i="3"/>
  <c r="M2515" i="3" s="1"/>
  <c r="N2515" i="3" s="1" a="1"/>
  <c r="L2516" i="3"/>
  <c r="M2516" i="3" s="1"/>
  <c r="N2516" i="3" s="1" a="1"/>
  <c r="L2517" i="3"/>
  <c r="M2517" i="3" s="1"/>
  <c r="N2517" i="3" s="1" a="1"/>
  <c r="L2518" i="3"/>
  <c r="M2518" i="3" s="1"/>
  <c r="N2518" i="3" s="1" a="1"/>
  <c r="L2519" i="3"/>
  <c r="M2519" i="3" s="1"/>
  <c r="N2519" i="3" s="1" a="1"/>
  <c r="L2520" i="3"/>
  <c r="M2520" i="3" s="1"/>
  <c r="N2520" i="3" s="1" a="1"/>
  <c r="L2521" i="3"/>
  <c r="M2521" i="3" s="1"/>
  <c r="N2521" i="3" s="1" a="1"/>
  <c r="L2522" i="3"/>
  <c r="M2522" i="3" s="1"/>
  <c r="N2522" i="3" s="1" a="1"/>
  <c r="L2523" i="3"/>
  <c r="M2523" i="3" s="1"/>
  <c r="N2523" i="3" s="1" a="1"/>
  <c r="L2524" i="3"/>
  <c r="M2524" i="3" s="1"/>
  <c r="N2524" i="3" s="1" a="1"/>
  <c r="L2525" i="3"/>
  <c r="M2525" i="3" s="1"/>
  <c r="N2525" i="3" s="1" a="1"/>
  <c r="L2526" i="3"/>
  <c r="M2526" i="3" s="1"/>
  <c r="N2526" i="3" s="1" a="1"/>
  <c r="L2527" i="3"/>
  <c r="M2527" i="3" s="1"/>
  <c r="N2527" i="3" s="1" a="1"/>
  <c r="L2528" i="3"/>
  <c r="M2528" i="3" s="1"/>
  <c r="N2528" i="3" s="1" a="1"/>
  <c r="L2529" i="3"/>
  <c r="M2529" i="3" s="1"/>
  <c r="N2529" i="3" s="1" a="1"/>
  <c r="L2530" i="3"/>
  <c r="M2530" i="3" s="1"/>
  <c r="N2530" i="3" s="1" a="1"/>
  <c r="L2531" i="3"/>
  <c r="M2531" i="3" s="1"/>
  <c r="N2531" i="3" s="1" a="1"/>
  <c r="L2532" i="3"/>
  <c r="M2532" i="3" s="1"/>
  <c r="N2532" i="3" s="1" a="1"/>
  <c r="L2533" i="3"/>
  <c r="M2533" i="3" s="1"/>
  <c r="N2533" i="3" s="1" a="1"/>
  <c r="L2534" i="3"/>
  <c r="M2534" i="3" s="1"/>
  <c r="N2534" i="3" s="1" a="1"/>
  <c r="L2535" i="3"/>
  <c r="M2535" i="3" s="1"/>
  <c r="N2535" i="3" s="1" a="1"/>
  <c r="L2536" i="3"/>
  <c r="M2536" i="3" s="1"/>
  <c r="N2536" i="3" s="1" a="1"/>
  <c r="L2537" i="3"/>
  <c r="M2537" i="3" s="1"/>
  <c r="N2537" i="3" s="1" a="1"/>
  <c r="L2538" i="3"/>
  <c r="M2538" i="3" s="1"/>
  <c r="N2538" i="3" s="1" a="1"/>
  <c r="L2539" i="3"/>
  <c r="M2539" i="3" s="1"/>
  <c r="N2539" i="3" s="1" a="1"/>
  <c r="L2540" i="3"/>
  <c r="M2540" i="3" s="1"/>
  <c r="N2540" i="3" s="1" a="1"/>
  <c r="L2541" i="3"/>
  <c r="M2541" i="3" s="1"/>
  <c r="N2541" i="3" s="1" a="1"/>
  <c r="L2542" i="3"/>
  <c r="M2542" i="3" s="1"/>
  <c r="N2542" i="3" s="1" a="1"/>
  <c r="L2543" i="3"/>
  <c r="M2543" i="3" s="1"/>
  <c r="N2543" i="3" s="1" a="1"/>
  <c r="L2544" i="3"/>
  <c r="M2544" i="3" s="1"/>
  <c r="N2544" i="3" s="1" a="1"/>
  <c r="L2545" i="3"/>
  <c r="M2545" i="3" s="1"/>
  <c r="N2545" i="3" s="1" a="1"/>
  <c r="L2546" i="3"/>
  <c r="M2546" i="3" s="1"/>
  <c r="N2546" i="3" s="1" a="1"/>
  <c r="L2547" i="3"/>
  <c r="M2547" i="3" s="1"/>
  <c r="N2547" i="3" s="1" a="1"/>
  <c r="L2548" i="3"/>
  <c r="M2548" i="3" s="1"/>
  <c r="N2548" i="3" s="1" a="1"/>
  <c r="L2549" i="3"/>
  <c r="M2549" i="3" s="1"/>
  <c r="N2549" i="3" s="1" a="1"/>
  <c r="L2550" i="3"/>
  <c r="M2550" i="3" s="1"/>
  <c r="N2550" i="3" s="1" a="1"/>
  <c r="L2551" i="3"/>
  <c r="M2551" i="3" s="1"/>
  <c r="N2551" i="3" s="1" a="1"/>
  <c r="L2552" i="3"/>
  <c r="M2552" i="3" s="1"/>
  <c r="N2552" i="3" s="1" a="1"/>
  <c r="L2553" i="3"/>
  <c r="M2553" i="3" s="1"/>
  <c r="N2553" i="3" s="1" a="1"/>
  <c r="L2554" i="3"/>
  <c r="M2554" i="3" s="1"/>
  <c r="N2554" i="3" s="1" a="1"/>
  <c r="L2555" i="3"/>
  <c r="M2555" i="3" s="1"/>
  <c r="N2555" i="3" s="1" a="1"/>
  <c r="L2556" i="3"/>
  <c r="M2556" i="3" s="1"/>
  <c r="N2556" i="3" s="1" a="1"/>
  <c r="L2557" i="3"/>
  <c r="M2557" i="3" s="1"/>
  <c r="N2557" i="3" s="1" a="1"/>
  <c r="L2558" i="3"/>
  <c r="M2558" i="3" s="1"/>
  <c r="N2558" i="3" s="1" a="1"/>
  <c r="L2559" i="3"/>
  <c r="M2559" i="3" s="1"/>
  <c r="N2559" i="3" s="1" a="1"/>
  <c r="L2560" i="3"/>
  <c r="M2560" i="3" s="1"/>
  <c r="N2560" i="3" s="1" a="1"/>
  <c r="L2561" i="3"/>
  <c r="M2561" i="3" s="1"/>
  <c r="N2561" i="3" s="1" a="1"/>
  <c r="L2562" i="3"/>
  <c r="M2562" i="3" s="1"/>
  <c r="N2562" i="3" s="1" a="1"/>
  <c r="L2563" i="3"/>
  <c r="M2563" i="3" s="1"/>
  <c r="N2563" i="3" s="1" a="1"/>
  <c r="L2564" i="3"/>
  <c r="M2564" i="3" s="1"/>
  <c r="N2564" i="3" s="1" a="1"/>
  <c r="L2565" i="3"/>
  <c r="M2565" i="3" s="1"/>
  <c r="N2565" i="3" s="1" a="1"/>
  <c r="L2566" i="3"/>
  <c r="M2566" i="3" s="1"/>
  <c r="N2566" i="3" s="1" a="1"/>
  <c r="L2567" i="3"/>
  <c r="M2567" i="3" s="1"/>
  <c r="N2567" i="3" s="1" a="1"/>
  <c r="L2568" i="3"/>
  <c r="M2568" i="3" s="1"/>
  <c r="N2568" i="3" s="1" a="1"/>
  <c r="L2569" i="3"/>
  <c r="M2569" i="3" s="1"/>
  <c r="N2569" i="3" s="1" a="1"/>
  <c r="L2570" i="3"/>
  <c r="M2570" i="3" s="1"/>
  <c r="N2570" i="3" s="1" a="1"/>
  <c r="L2571" i="3"/>
  <c r="M2571" i="3" s="1"/>
  <c r="N2571" i="3" s="1" a="1"/>
  <c r="L2572" i="3"/>
  <c r="M2572" i="3" s="1"/>
  <c r="N2572" i="3" s="1" a="1"/>
  <c r="L2573" i="3"/>
  <c r="M2573" i="3" s="1"/>
  <c r="N2573" i="3" s="1" a="1"/>
  <c r="L2574" i="3"/>
  <c r="M2574" i="3" s="1"/>
  <c r="N2574" i="3" s="1" a="1"/>
  <c r="L2575" i="3"/>
  <c r="M2575" i="3" s="1"/>
  <c r="N2575" i="3" s="1" a="1"/>
  <c r="L2576" i="3"/>
  <c r="M2576" i="3" s="1"/>
  <c r="N2576" i="3" s="1" a="1"/>
  <c r="L2577" i="3"/>
  <c r="M2577" i="3" s="1"/>
  <c r="N2577" i="3" s="1" a="1"/>
  <c r="L2578" i="3"/>
  <c r="M2578" i="3" s="1"/>
  <c r="N2578" i="3" s="1" a="1"/>
  <c r="L2579" i="3"/>
  <c r="M2579" i="3" s="1"/>
  <c r="N2579" i="3" s="1" a="1"/>
  <c r="L2580" i="3"/>
  <c r="M2580" i="3" s="1"/>
  <c r="N2580" i="3" s="1" a="1"/>
  <c r="L2581" i="3"/>
  <c r="M2581" i="3" s="1"/>
  <c r="N2581" i="3" s="1" a="1"/>
  <c r="L2582" i="3"/>
  <c r="M2582" i="3" s="1"/>
  <c r="N2582" i="3" s="1" a="1"/>
  <c r="L2583" i="3"/>
  <c r="M2583" i="3" s="1"/>
  <c r="N2583" i="3" s="1" a="1"/>
  <c r="L2584" i="3"/>
  <c r="M2584" i="3" s="1"/>
  <c r="N2584" i="3" s="1" a="1"/>
  <c r="L2585" i="3"/>
  <c r="M2585" i="3" s="1"/>
  <c r="N2585" i="3" s="1" a="1"/>
  <c r="L2586" i="3"/>
  <c r="M2586" i="3" s="1"/>
  <c r="N2586" i="3" s="1" a="1"/>
  <c r="L2587" i="3"/>
  <c r="M2587" i="3" s="1"/>
  <c r="N2587" i="3" s="1" a="1"/>
  <c r="L2588" i="3"/>
  <c r="M2588" i="3" s="1"/>
  <c r="N2588" i="3" s="1" a="1"/>
  <c r="L2589" i="3"/>
  <c r="M2589" i="3" s="1"/>
  <c r="N2589" i="3" s="1" a="1"/>
  <c r="L2590" i="3"/>
  <c r="M2590" i="3" s="1"/>
  <c r="N2590" i="3" s="1" a="1"/>
  <c r="L2591" i="3"/>
  <c r="M2591" i="3" s="1"/>
  <c r="N2591" i="3" s="1" a="1"/>
  <c r="L2592" i="3"/>
  <c r="M2592" i="3" s="1"/>
  <c r="N2592" i="3" s="1" a="1"/>
  <c r="L2593" i="3"/>
  <c r="M2593" i="3" s="1"/>
  <c r="N2593" i="3" s="1" a="1"/>
  <c r="L2594" i="3"/>
  <c r="M2594" i="3" s="1"/>
  <c r="N2594" i="3" s="1" a="1"/>
  <c r="L2595" i="3"/>
  <c r="M2595" i="3" s="1"/>
  <c r="N2595" i="3" s="1" a="1"/>
  <c r="L2596" i="3"/>
  <c r="M2596" i="3" s="1"/>
  <c r="N2596" i="3" s="1" a="1"/>
  <c r="L2597" i="3"/>
  <c r="M2597" i="3" s="1"/>
  <c r="N2597" i="3" s="1" a="1"/>
  <c r="L2598" i="3"/>
  <c r="M2598" i="3" s="1"/>
  <c r="N2598" i="3" s="1" a="1"/>
  <c r="L2599" i="3"/>
  <c r="M2599" i="3" s="1"/>
  <c r="N2599" i="3" s="1" a="1"/>
  <c r="L2600" i="3"/>
  <c r="M2600" i="3" s="1"/>
  <c r="N2600" i="3" s="1" a="1"/>
  <c r="L2601" i="3"/>
  <c r="M2601" i="3" s="1"/>
  <c r="N2601" i="3" s="1" a="1"/>
  <c r="L2602" i="3"/>
  <c r="M2602" i="3" s="1"/>
  <c r="N2602" i="3" s="1" a="1"/>
  <c r="L2603" i="3"/>
  <c r="M2603" i="3" s="1"/>
  <c r="N2603" i="3" s="1" a="1"/>
  <c r="L2604" i="3"/>
  <c r="M2604" i="3" s="1"/>
  <c r="N2604" i="3" s="1" a="1"/>
  <c r="L2605" i="3"/>
  <c r="M2605" i="3" s="1"/>
  <c r="N2605" i="3" s="1" a="1"/>
  <c r="L2606" i="3"/>
  <c r="M2606" i="3" s="1"/>
  <c r="N2606" i="3" s="1" a="1"/>
  <c r="L2607" i="3"/>
  <c r="M2607" i="3" s="1"/>
  <c r="N2607" i="3" s="1" a="1"/>
  <c r="L2608" i="3"/>
  <c r="M2608" i="3" s="1"/>
  <c r="N2608" i="3" s="1" a="1"/>
  <c r="L2609" i="3"/>
  <c r="M2609" i="3" s="1"/>
  <c r="N2609" i="3" s="1" a="1"/>
  <c r="L2610" i="3"/>
  <c r="M2610" i="3" s="1"/>
  <c r="N2610" i="3" s="1" a="1"/>
  <c r="L2611" i="3"/>
  <c r="M2611" i="3" s="1"/>
  <c r="N2611" i="3" s="1" a="1"/>
  <c r="L2612" i="3"/>
  <c r="M2612" i="3" s="1"/>
  <c r="N2612" i="3" s="1" a="1"/>
  <c r="L2613" i="3"/>
  <c r="M2613" i="3" s="1"/>
  <c r="N2613" i="3" s="1" a="1"/>
  <c r="L2614" i="3"/>
  <c r="M2614" i="3" s="1"/>
  <c r="N2614" i="3" s="1" a="1"/>
  <c r="L2615" i="3"/>
  <c r="M2615" i="3" s="1"/>
  <c r="N2615" i="3" s="1" a="1"/>
  <c r="L2616" i="3"/>
  <c r="M2616" i="3" s="1"/>
  <c r="N2616" i="3" s="1" a="1"/>
  <c r="L2617" i="3"/>
  <c r="M2617" i="3" s="1"/>
  <c r="N2617" i="3" s="1" a="1"/>
  <c r="L2618" i="3"/>
  <c r="M2618" i="3" s="1"/>
  <c r="N2618" i="3" s="1" a="1"/>
  <c r="L2619" i="3"/>
  <c r="M2619" i="3" s="1"/>
  <c r="N2619" i="3" s="1" a="1"/>
  <c r="L2620" i="3"/>
  <c r="M2620" i="3" s="1"/>
  <c r="N2620" i="3" s="1" a="1"/>
  <c r="L2621" i="3"/>
  <c r="M2621" i="3" s="1"/>
  <c r="N2621" i="3" s="1" a="1"/>
  <c r="L2622" i="3"/>
  <c r="M2622" i="3" s="1"/>
  <c r="N2622" i="3" s="1" a="1"/>
  <c r="L2623" i="3"/>
  <c r="M2623" i="3" s="1"/>
  <c r="N2623" i="3" s="1" a="1"/>
  <c r="L2624" i="3"/>
  <c r="M2624" i="3" s="1"/>
  <c r="N2624" i="3" s="1" a="1"/>
  <c r="L2625" i="3"/>
  <c r="M2625" i="3" s="1"/>
  <c r="N2625" i="3" s="1" a="1"/>
  <c r="L2626" i="3"/>
  <c r="M2626" i="3" s="1"/>
  <c r="N2626" i="3" s="1" a="1"/>
  <c r="L2627" i="3"/>
  <c r="M2627" i="3" s="1"/>
  <c r="N2627" i="3" s="1" a="1"/>
  <c r="L2628" i="3"/>
  <c r="M2628" i="3" s="1"/>
  <c r="N2628" i="3" s="1" a="1"/>
  <c r="L2629" i="3"/>
  <c r="M2629" i="3" s="1"/>
  <c r="N2629" i="3" s="1" a="1"/>
  <c r="L2630" i="3"/>
  <c r="M2630" i="3" s="1"/>
  <c r="N2630" i="3" s="1" a="1"/>
  <c r="L2631" i="3"/>
  <c r="M2631" i="3" s="1"/>
  <c r="N2631" i="3" s="1" a="1"/>
  <c r="L2632" i="3"/>
  <c r="M2632" i="3" s="1"/>
  <c r="N2632" i="3" s="1" a="1"/>
  <c r="L2633" i="3"/>
  <c r="M2633" i="3" s="1"/>
  <c r="N2633" i="3" s="1" a="1"/>
  <c r="L2634" i="3"/>
  <c r="M2634" i="3" s="1"/>
  <c r="N2634" i="3" s="1" a="1"/>
  <c r="L2635" i="3"/>
  <c r="M2635" i="3" s="1"/>
  <c r="N2635" i="3" s="1" a="1"/>
  <c r="L2636" i="3"/>
  <c r="M2636" i="3" s="1"/>
  <c r="N2636" i="3" s="1" a="1"/>
  <c r="L2637" i="3"/>
  <c r="M2637" i="3" s="1"/>
  <c r="N2637" i="3" s="1" a="1"/>
  <c r="L2638" i="3"/>
  <c r="M2638" i="3" s="1"/>
  <c r="N2638" i="3" s="1" a="1"/>
  <c r="L2639" i="3"/>
  <c r="M2639" i="3" s="1"/>
  <c r="N2639" i="3" s="1" a="1"/>
  <c r="L2640" i="3"/>
  <c r="M2640" i="3" s="1"/>
  <c r="N2640" i="3" s="1" a="1"/>
  <c r="L2641" i="3"/>
  <c r="M2641" i="3" s="1"/>
  <c r="N2641" i="3" s="1" a="1"/>
  <c r="L2642" i="3"/>
  <c r="M2642" i="3" s="1"/>
  <c r="N2642" i="3" s="1" a="1"/>
  <c r="L2643" i="3"/>
  <c r="M2643" i="3" s="1"/>
  <c r="N2643" i="3" s="1" a="1"/>
  <c r="L2644" i="3"/>
  <c r="M2644" i="3" s="1"/>
  <c r="N2644" i="3" s="1" a="1"/>
  <c r="L2645" i="3"/>
  <c r="M2645" i="3" s="1"/>
  <c r="N2645" i="3" s="1" a="1"/>
  <c r="L2646" i="3"/>
  <c r="M2646" i="3" s="1"/>
  <c r="N2646" i="3" s="1" a="1"/>
  <c r="L2647" i="3"/>
  <c r="M2647" i="3" s="1"/>
  <c r="N2647" i="3" s="1" a="1"/>
  <c r="L2648" i="3"/>
  <c r="M2648" i="3" s="1"/>
  <c r="N2648" i="3" s="1" a="1"/>
  <c r="L2649" i="3"/>
  <c r="M2649" i="3" s="1"/>
  <c r="N2649" i="3" s="1" a="1"/>
  <c r="L2650" i="3"/>
  <c r="M2650" i="3" s="1"/>
  <c r="N2650" i="3" s="1" a="1"/>
  <c r="L2651" i="3"/>
  <c r="M2651" i="3" s="1"/>
  <c r="N2651" i="3" s="1" a="1"/>
  <c r="L2652" i="3"/>
  <c r="M2652" i="3" s="1"/>
  <c r="N2652" i="3" s="1" a="1"/>
  <c r="L2653" i="3"/>
  <c r="M2653" i="3" s="1"/>
  <c r="N2653" i="3" s="1" a="1"/>
  <c r="L2654" i="3"/>
  <c r="M2654" i="3" s="1"/>
  <c r="N2654" i="3" s="1" a="1"/>
  <c r="L2655" i="3"/>
  <c r="M2655" i="3" s="1"/>
  <c r="N2655" i="3" s="1" a="1"/>
  <c r="L2656" i="3"/>
  <c r="M2656" i="3" s="1"/>
  <c r="N2656" i="3" s="1" a="1"/>
  <c r="L2657" i="3"/>
  <c r="M2657" i="3" s="1"/>
  <c r="N2657" i="3" s="1" a="1"/>
  <c r="L2658" i="3"/>
  <c r="M2658" i="3" s="1"/>
  <c r="N2658" i="3" s="1" a="1"/>
  <c r="L2659" i="3"/>
  <c r="M2659" i="3" s="1"/>
  <c r="N2659" i="3" s="1" a="1"/>
  <c r="L2660" i="3"/>
  <c r="M2660" i="3" s="1"/>
  <c r="N2660" i="3" s="1" a="1"/>
  <c r="L2661" i="3"/>
  <c r="M2661" i="3" s="1"/>
  <c r="N2661" i="3" s="1" a="1"/>
  <c r="L2662" i="3"/>
  <c r="M2662" i="3" s="1"/>
  <c r="N2662" i="3" s="1" a="1"/>
  <c r="L2663" i="3"/>
  <c r="M2663" i="3" s="1"/>
  <c r="N2663" i="3" s="1" a="1"/>
  <c r="L2664" i="3"/>
  <c r="M2664" i="3" s="1"/>
  <c r="N2664" i="3" s="1" a="1"/>
  <c r="L2665" i="3"/>
  <c r="M2665" i="3" s="1"/>
  <c r="N2665" i="3" s="1" a="1"/>
  <c r="L2666" i="3"/>
  <c r="M2666" i="3" s="1"/>
  <c r="N2666" i="3" s="1" a="1"/>
  <c r="L2667" i="3"/>
  <c r="M2667" i="3" s="1"/>
  <c r="N2667" i="3" s="1" a="1"/>
  <c r="L2668" i="3"/>
  <c r="M2668" i="3" s="1"/>
  <c r="N2668" i="3" s="1" a="1"/>
  <c r="L2669" i="3"/>
  <c r="M2669" i="3" s="1"/>
  <c r="N2669" i="3" s="1" a="1"/>
  <c r="L2670" i="3"/>
  <c r="M2670" i="3" s="1"/>
  <c r="N2670" i="3" s="1" a="1"/>
  <c r="L2671" i="3"/>
  <c r="M2671" i="3" s="1"/>
  <c r="N2671" i="3" s="1" a="1"/>
  <c r="L2672" i="3"/>
  <c r="M2672" i="3" s="1"/>
  <c r="N2672" i="3" s="1" a="1"/>
  <c r="L2673" i="3"/>
  <c r="M2673" i="3" s="1"/>
  <c r="N2673" i="3" s="1" a="1"/>
  <c r="L2674" i="3"/>
  <c r="M2674" i="3" s="1"/>
  <c r="N2674" i="3" s="1" a="1"/>
  <c r="L2675" i="3"/>
  <c r="M2675" i="3" s="1"/>
  <c r="N2675" i="3" s="1" a="1"/>
  <c r="L2676" i="3"/>
  <c r="M2676" i="3" s="1"/>
  <c r="N2676" i="3" s="1" a="1"/>
  <c r="L2677" i="3"/>
  <c r="M2677" i="3" s="1"/>
  <c r="N2677" i="3" s="1" a="1"/>
  <c r="L2678" i="3"/>
  <c r="M2678" i="3" s="1"/>
  <c r="N2678" i="3" s="1" a="1"/>
  <c r="L2679" i="3"/>
  <c r="M2679" i="3" s="1"/>
  <c r="N2679" i="3" s="1" a="1"/>
  <c r="L2680" i="3"/>
  <c r="M2680" i="3" s="1"/>
  <c r="N2680" i="3" s="1" a="1"/>
  <c r="L2681" i="3"/>
  <c r="M2681" i="3" s="1"/>
  <c r="N2681" i="3" s="1" a="1"/>
  <c r="L2682" i="3"/>
  <c r="M2682" i="3" s="1"/>
  <c r="N2682" i="3" s="1" a="1"/>
  <c r="L2683" i="3"/>
  <c r="M2683" i="3" s="1"/>
  <c r="N2683" i="3" s="1" a="1"/>
  <c r="L2684" i="3"/>
  <c r="M2684" i="3" s="1"/>
  <c r="N2684" i="3" s="1" a="1"/>
  <c r="L2685" i="3"/>
  <c r="M2685" i="3" s="1"/>
  <c r="N2685" i="3" s="1" a="1"/>
  <c r="L2686" i="3"/>
  <c r="M2686" i="3" s="1"/>
  <c r="N2686" i="3" s="1" a="1"/>
  <c r="L2687" i="3"/>
  <c r="M2687" i="3" s="1"/>
  <c r="N2687" i="3" s="1" a="1"/>
  <c r="L2688" i="3"/>
  <c r="M2688" i="3" s="1"/>
  <c r="N2688" i="3" s="1" a="1"/>
  <c r="L2689" i="3"/>
  <c r="M2689" i="3" s="1"/>
  <c r="N2689" i="3" s="1" a="1"/>
  <c r="L2690" i="3"/>
  <c r="M2690" i="3" s="1"/>
  <c r="N2690" i="3" s="1" a="1"/>
  <c r="L2691" i="3"/>
  <c r="M2691" i="3" s="1"/>
  <c r="N2691" i="3" s="1" a="1"/>
  <c r="L2692" i="3"/>
  <c r="M2692" i="3" s="1"/>
  <c r="N2692" i="3" s="1" a="1"/>
  <c r="L2693" i="3"/>
  <c r="M2693" i="3" s="1"/>
  <c r="N2693" i="3" s="1" a="1"/>
  <c r="L2694" i="3"/>
  <c r="M2694" i="3" s="1"/>
  <c r="N2694" i="3" s="1" a="1"/>
  <c r="L2695" i="3"/>
  <c r="M2695" i="3" s="1"/>
  <c r="N2695" i="3" s="1" a="1"/>
  <c r="L2696" i="3"/>
  <c r="M2696" i="3" s="1"/>
  <c r="N2696" i="3" s="1" a="1"/>
  <c r="L2697" i="3"/>
  <c r="M2697" i="3" s="1"/>
  <c r="N2697" i="3" s="1" a="1"/>
  <c r="L2698" i="3"/>
  <c r="M2698" i="3" s="1"/>
  <c r="N2698" i="3" s="1" a="1"/>
  <c r="L2699" i="3"/>
  <c r="M2699" i="3" s="1"/>
  <c r="N2699" i="3" s="1" a="1"/>
  <c r="L2700" i="3"/>
  <c r="M2700" i="3" s="1"/>
  <c r="N2700" i="3" s="1" a="1"/>
  <c r="L2701" i="3"/>
  <c r="M2701" i="3" s="1"/>
  <c r="N2701" i="3" s="1" a="1"/>
  <c r="L2702" i="3"/>
  <c r="M2702" i="3" s="1"/>
  <c r="N2702" i="3" s="1" a="1"/>
  <c r="L2703" i="3"/>
  <c r="M2703" i="3" s="1"/>
  <c r="N2703" i="3" s="1" a="1"/>
  <c r="L2704" i="3"/>
  <c r="M2704" i="3" s="1"/>
  <c r="N2704" i="3" s="1" a="1"/>
  <c r="L2705" i="3"/>
  <c r="M2705" i="3" s="1"/>
  <c r="N2705" i="3" s="1" a="1"/>
  <c r="L2706" i="3"/>
  <c r="M2706" i="3" s="1"/>
  <c r="N2706" i="3" s="1" a="1"/>
  <c r="L2707" i="3"/>
  <c r="M2707" i="3" s="1"/>
  <c r="N2707" i="3" s="1" a="1"/>
  <c r="L2708" i="3"/>
  <c r="M2708" i="3" s="1"/>
  <c r="N2708" i="3" s="1" a="1"/>
  <c r="L2709" i="3"/>
  <c r="M2709" i="3" s="1"/>
  <c r="N2709" i="3" s="1" a="1"/>
  <c r="L2710" i="3"/>
  <c r="M2710" i="3" s="1"/>
  <c r="N2710" i="3" s="1" a="1"/>
  <c r="L2711" i="3"/>
  <c r="M2711" i="3" s="1"/>
  <c r="N2711" i="3" s="1" a="1"/>
  <c r="L2712" i="3"/>
  <c r="M2712" i="3" s="1"/>
  <c r="N2712" i="3" s="1" a="1"/>
  <c r="L2713" i="3"/>
  <c r="M2713" i="3" s="1"/>
  <c r="N2713" i="3" s="1" a="1"/>
  <c r="L2714" i="3"/>
  <c r="M2714" i="3" s="1"/>
  <c r="N2714" i="3" s="1" a="1"/>
  <c r="L2715" i="3"/>
  <c r="M2715" i="3" s="1"/>
  <c r="N2715" i="3" s="1" a="1"/>
  <c r="L2716" i="3"/>
  <c r="M2716" i="3" s="1"/>
  <c r="N2716" i="3" s="1" a="1"/>
  <c r="L2717" i="3"/>
  <c r="M2717" i="3" s="1"/>
  <c r="N2717" i="3" s="1" a="1"/>
  <c r="L2718" i="3"/>
  <c r="M2718" i="3" s="1"/>
  <c r="N2718" i="3" s="1" a="1"/>
  <c r="L2719" i="3"/>
  <c r="M2719" i="3" s="1"/>
  <c r="N2719" i="3" s="1" a="1"/>
  <c r="L2720" i="3"/>
  <c r="M2720" i="3" s="1"/>
  <c r="N2720" i="3" s="1" a="1"/>
  <c r="L2721" i="3"/>
  <c r="M2721" i="3" s="1"/>
  <c r="N2721" i="3" s="1" a="1"/>
  <c r="L2722" i="3"/>
  <c r="M2722" i="3" s="1"/>
  <c r="N2722" i="3" s="1" a="1"/>
  <c r="L2723" i="3"/>
  <c r="M2723" i="3" s="1"/>
  <c r="N2723" i="3" s="1" a="1"/>
  <c r="L2724" i="3"/>
  <c r="M2724" i="3" s="1"/>
  <c r="N2724" i="3" s="1" a="1"/>
  <c r="L2725" i="3"/>
  <c r="M2725" i="3" s="1"/>
  <c r="N2725" i="3" s="1" a="1"/>
  <c r="L2726" i="3"/>
  <c r="M2726" i="3" s="1"/>
  <c r="N2726" i="3" s="1" a="1"/>
  <c r="L2727" i="3"/>
  <c r="M2727" i="3" s="1"/>
  <c r="N2727" i="3" s="1" a="1"/>
  <c r="L2728" i="3"/>
  <c r="M2728" i="3" s="1"/>
  <c r="N2728" i="3" s="1" a="1"/>
  <c r="L2729" i="3"/>
  <c r="M2729" i="3" s="1"/>
  <c r="N2729" i="3" s="1" a="1"/>
  <c r="L2730" i="3"/>
  <c r="M2730" i="3" s="1"/>
  <c r="N2730" i="3" s="1" a="1"/>
  <c r="L2731" i="3"/>
  <c r="M2731" i="3" s="1"/>
  <c r="N2731" i="3" s="1" a="1"/>
  <c r="L2732" i="3"/>
  <c r="M2732" i="3" s="1"/>
  <c r="N2732" i="3" s="1" a="1"/>
  <c r="L2733" i="3"/>
  <c r="M2733" i="3" s="1"/>
  <c r="N2733" i="3" s="1" a="1"/>
  <c r="L2734" i="3"/>
  <c r="M2734" i="3" s="1"/>
  <c r="N2734" i="3" s="1" a="1"/>
  <c r="L2735" i="3"/>
  <c r="M2735" i="3" s="1"/>
  <c r="N2735" i="3" s="1" a="1"/>
  <c r="L2736" i="3"/>
  <c r="M2736" i="3" s="1"/>
  <c r="N2736" i="3" s="1" a="1"/>
  <c r="L2737" i="3"/>
  <c r="M2737" i="3" s="1"/>
  <c r="N2737" i="3" s="1" a="1"/>
  <c r="L2738" i="3"/>
  <c r="M2738" i="3" s="1"/>
  <c r="N2738" i="3" s="1" a="1"/>
  <c r="L2739" i="3"/>
  <c r="M2739" i="3" s="1"/>
  <c r="N2739" i="3" s="1" a="1"/>
  <c r="L2740" i="3"/>
  <c r="M2740" i="3" s="1"/>
  <c r="N2740" i="3" s="1" a="1"/>
  <c r="L2741" i="3"/>
  <c r="M2741" i="3" s="1"/>
  <c r="N2741" i="3" s="1" a="1"/>
  <c r="L2742" i="3"/>
  <c r="M2742" i="3" s="1"/>
  <c r="N2742" i="3" s="1" a="1"/>
  <c r="L2743" i="3"/>
  <c r="M2743" i="3" s="1"/>
  <c r="N2743" i="3" s="1" a="1"/>
  <c r="L2744" i="3"/>
  <c r="M2744" i="3" s="1"/>
  <c r="N2744" i="3" s="1" a="1"/>
  <c r="L2745" i="3"/>
  <c r="M2745" i="3" s="1"/>
  <c r="N2745" i="3" s="1" a="1"/>
  <c r="L2746" i="3"/>
  <c r="M2746" i="3" s="1"/>
  <c r="N2746" i="3" s="1" a="1"/>
  <c r="L2747" i="3"/>
  <c r="M2747" i="3" s="1"/>
  <c r="N2747" i="3" s="1" a="1"/>
  <c r="L2748" i="3"/>
  <c r="M2748" i="3" s="1"/>
  <c r="N2748" i="3" s="1" a="1"/>
  <c r="L2749" i="3"/>
  <c r="M2749" i="3" s="1"/>
  <c r="N2749" i="3" s="1" a="1"/>
  <c r="L2750" i="3"/>
  <c r="M2750" i="3" s="1"/>
  <c r="N2750" i="3" s="1" a="1"/>
  <c r="L2751" i="3"/>
  <c r="M2751" i="3" s="1"/>
  <c r="N2751" i="3" s="1" a="1"/>
  <c r="L2752" i="3"/>
  <c r="M2752" i="3" s="1"/>
  <c r="N2752" i="3" s="1" a="1"/>
  <c r="L2753" i="3"/>
  <c r="M2753" i="3" s="1"/>
  <c r="N2753" i="3" s="1" a="1"/>
  <c r="L2754" i="3"/>
  <c r="M2754" i="3" s="1"/>
  <c r="N2754" i="3" s="1" a="1"/>
  <c r="L2755" i="3"/>
  <c r="M2755" i="3" s="1"/>
  <c r="N2755" i="3" s="1" a="1"/>
  <c r="L2756" i="3"/>
  <c r="M2756" i="3" s="1"/>
  <c r="N2756" i="3" s="1" a="1"/>
  <c r="L2757" i="3"/>
  <c r="M2757" i="3" s="1"/>
  <c r="N2757" i="3" s="1" a="1"/>
  <c r="L2758" i="3"/>
  <c r="M2758" i="3" s="1"/>
  <c r="N2758" i="3" s="1" a="1"/>
  <c r="L2759" i="3"/>
  <c r="M2759" i="3" s="1"/>
  <c r="N2759" i="3" s="1" a="1"/>
  <c r="L2760" i="3"/>
  <c r="M2760" i="3" s="1"/>
  <c r="N2760" i="3" s="1" a="1"/>
  <c r="L2761" i="3"/>
  <c r="M2761" i="3" s="1"/>
  <c r="N2761" i="3" s="1" a="1"/>
  <c r="L2762" i="3"/>
  <c r="M2762" i="3" s="1"/>
  <c r="N2762" i="3" s="1" a="1"/>
  <c r="L2763" i="3"/>
  <c r="M2763" i="3" s="1"/>
  <c r="N2763" i="3" s="1" a="1"/>
  <c r="L2764" i="3"/>
  <c r="M2764" i="3" s="1"/>
  <c r="N2764" i="3" s="1" a="1"/>
  <c r="L2765" i="3"/>
  <c r="M2765" i="3" s="1"/>
  <c r="N2765" i="3" s="1" a="1"/>
  <c r="L2766" i="3"/>
  <c r="M2766" i="3" s="1"/>
  <c r="N2766" i="3" s="1" a="1"/>
  <c r="L2767" i="3"/>
  <c r="M2767" i="3" s="1"/>
  <c r="N2767" i="3" s="1" a="1"/>
  <c r="L2768" i="3"/>
  <c r="M2768" i="3" s="1"/>
  <c r="N2768" i="3" s="1" a="1"/>
  <c r="L2769" i="3"/>
  <c r="M2769" i="3" s="1"/>
  <c r="N2769" i="3" s="1" a="1"/>
  <c r="L2770" i="3"/>
  <c r="M2770" i="3" s="1"/>
  <c r="N2770" i="3" s="1" a="1"/>
  <c r="L2771" i="3"/>
  <c r="M2771" i="3" s="1"/>
  <c r="N2771" i="3" s="1" a="1"/>
  <c r="L2772" i="3"/>
  <c r="M2772" i="3" s="1"/>
  <c r="N2772" i="3" s="1" a="1"/>
  <c r="L2773" i="3"/>
  <c r="M2773" i="3" s="1"/>
  <c r="N2773" i="3" s="1" a="1"/>
  <c r="L2774" i="3"/>
  <c r="M2774" i="3" s="1"/>
  <c r="N2774" i="3" s="1" a="1"/>
  <c r="L2775" i="3"/>
  <c r="M2775" i="3" s="1"/>
  <c r="N2775" i="3" s="1" a="1"/>
  <c r="L2776" i="3"/>
  <c r="M2776" i="3" s="1"/>
  <c r="N2776" i="3" s="1" a="1"/>
  <c r="L2777" i="3"/>
  <c r="M2777" i="3" s="1"/>
  <c r="N2777" i="3" s="1" a="1"/>
  <c r="L2778" i="3"/>
  <c r="M2778" i="3" s="1"/>
  <c r="N2778" i="3" s="1" a="1"/>
  <c r="L2779" i="3"/>
  <c r="M2779" i="3" s="1"/>
  <c r="N2779" i="3" s="1" a="1"/>
  <c r="L2780" i="3"/>
  <c r="M2780" i="3" s="1"/>
  <c r="N2780" i="3" s="1" a="1"/>
  <c r="L2781" i="3"/>
  <c r="M2781" i="3" s="1"/>
  <c r="N2781" i="3" s="1" a="1"/>
  <c r="L2782" i="3"/>
  <c r="M2782" i="3" s="1"/>
  <c r="N2782" i="3" s="1" a="1"/>
  <c r="L2783" i="3"/>
  <c r="M2783" i="3" s="1"/>
  <c r="N2783" i="3" s="1" a="1"/>
  <c r="L2784" i="3"/>
  <c r="M2784" i="3" s="1"/>
  <c r="N2784" i="3" s="1" a="1"/>
  <c r="L2785" i="3"/>
  <c r="M2785" i="3" s="1"/>
  <c r="N2785" i="3" s="1" a="1"/>
  <c r="L2786" i="3"/>
  <c r="M2786" i="3" s="1"/>
  <c r="N2786" i="3" s="1" a="1"/>
  <c r="L2787" i="3"/>
  <c r="M2787" i="3" s="1"/>
  <c r="N2787" i="3" s="1" a="1"/>
  <c r="L2788" i="3"/>
  <c r="M2788" i="3" s="1"/>
  <c r="N2788" i="3" s="1" a="1"/>
  <c r="L2789" i="3"/>
  <c r="M2789" i="3" s="1"/>
  <c r="N2789" i="3" s="1" a="1"/>
  <c r="L2790" i="3"/>
  <c r="M2790" i="3" s="1"/>
  <c r="N2790" i="3" s="1" a="1"/>
  <c r="L2791" i="3"/>
  <c r="M2791" i="3" s="1"/>
  <c r="N2791" i="3" s="1" a="1"/>
  <c r="L2792" i="3"/>
  <c r="M2792" i="3" s="1"/>
  <c r="N2792" i="3" s="1" a="1"/>
  <c r="L2793" i="3"/>
  <c r="M2793" i="3" s="1"/>
  <c r="N2793" i="3" s="1" a="1"/>
  <c r="L2794" i="3"/>
  <c r="M2794" i="3" s="1"/>
  <c r="N2794" i="3" s="1" a="1"/>
  <c r="L2795" i="3"/>
  <c r="M2795" i="3" s="1"/>
  <c r="N2795" i="3" s="1" a="1"/>
  <c r="L2796" i="3"/>
  <c r="M2796" i="3" s="1"/>
  <c r="N2796" i="3" s="1" a="1"/>
  <c r="L2797" i="3"/>
  <c r="M2797" i="3" s="1"/>
  <c r="N2797" i="3" s="1" a="1"/>
  <c r="L2798" i="3"/>
  <c r="M2798" i="3" s="1"/>
  <c r="N2798" i="3" s="1" a="1"/>
  <c r="L2799" i="3"/>
  <c r="M2799" i="3" s="1"/>
  <c r="N2799" i="3" s="1" a="1"/>
  <c r="L2800" i="3"/>
  <c r="M2800" i="3" s="1"/>
  <c r="N2800" i="3" s="1" a="1"/>
  <c r="L2801" i="3"/>
  <c r="M2801" i="3" s="1"/>
  <c r="N2801" i="3" s="1" a="1"/>
  <c r="L2802" i="3"/>
  <c r="M2802" i="3" s="1"/>
  <c r="N2802" i="3" s="1" a="1"/>
  <c r="L2803" i="3"/>
  <c r="M2803" i="3" s="1"/>
  <c r="N2803" i="3" s="1" a="1"/>
  <c r="L2804" i="3"/>
  <c r="M2804" i="3" s="1"/>
  <c r="N2804" i="3" s="1" a="1"/>
  <c r="L2805" i="3"/>
  <c r="M2805" i="3" s="1"/>
  <c r="N2805" i="3" s="1" a="1"/>
  <c r="L2806" i="3"/>
  <c r="M2806" i="3" s="1"/>
  <c r="N2806" i="3" s="1" a="1"/>
  <c r="L2807" i="3"/>
  <c r="M2807" i="3" s="1"/>
  <c r="N2807" i="3" s="1" a="1"/>
  <c r="L2808" i="3"/>
  <c r="M2808" i="3" s="1"/>
  <c r="N2808" i="3" s="1" a="1"/>
  <c r="L2809" i="3"/>
  <c r="M2809" i="3" s="1"/>
  <c r="N2809" i="3" s="1" a="1"/>
  <c r="L2810" i="3"/>
  <c r="M2810" i="3" s="1"/>
  <c r="N2810" i="3" s="1" a="1"/>
  <c r="L2811" i="3"/>
  <c r="M2811" i="3" s="1"/>
  <c r="N2811" i="3" s="1" a="1"/>
  <c r="L2812" i="3"/>
  <c r="M2812" i="3" s="1"/>
  <c r="N2812" i="3" s="1" a="1"/>
  <c r="L2813" i="3"/>
  <c r="M2813" i="3" s="1"/>
  <c r="N2813" i="3" s="1" a="1"/>
  <c r="L2814" i="3"/>
  <c r="M2814" i="3" s="1"/>
  <c r="N2814" i="3" s="1" a="1"/>
  <c r="L2815" i="3"/>
  <c r="M2815" i="3" s="1"/>
  <c r="N2815" i="3" s="1" a="1"/>
  <c r="L2816" i="3"/>
  <c r="M2816" i="3" s="1"/>
  <c r="N2816" i="3" s="1" a="1"/>
  <c r="L2817" i="3"/>
  <c r="M2817" i="3" s="1"/>
  <c r="N2817" i="3" s="1" a="1"/>
  <c r="L2818" i="3"/>
  <c r="M2818" i="3" s="1"/>
  <c r="N2818" i="3" s="1" a="1"/>
  <c r="L2819" i="3"/>
  <c r="M2819" i="3" s="1"/>
  <c r="N2819" i="3" s="1" a="1"/>
  <c r="L2820" i="3"/>
  <c r="M2820" i="3" s="1"/>
  <c r="N2820" i="3" s="1" a="1"/>
  <c r="L2821" i="3"/>
  <c r="M2821" i="3" s="1"/>
  <c r="N2821" i="3" s="1" a="1"/>
  <c r="L2822" i="3"/>
  <c r="M2822" i="3" s="1"/>
  <c r="N2822" i="3" s="1" a="1"/>
  <c r="L2823" i="3"/>
  <c r="M2823" i="3" s="1"/>
  <c r="N2823" i="3" s="1" a="1"/>
  <c r="L2824" i="3"/>
  <c r="M2824" i="3" s="1"/>
  <c r="N2824" i="3" s="1" a="1"/>
  <c r="L2825" i="3"/>
  <c r="M2825" i="3" s="1"/>
  <c r="N2825" i="3" s="1" a="1"/>
  <c r="L2826" i="3"/>
  <c r="M2826" i="3" s="1"/>
  <c r="N2826" i="3" s="1" a="1"/>
  <c r="L2827" i="3"/>
  <c r="M2827" i="3" s="1"/>
  <c r="N2827" i="3" s="1" a="1"/>
  <c r="L2828" i="3"/>
  <c r="M2828" i="3" s="1"/>
  <c r="N2828" i="3" s="1" a="1"/>
  <c r="L2829" i="3"/>
  <c r="M2829" i="3" s="1"/>
  <c r="N2829" i="3" s="1" a="1"/>
  <c r="L2830" i="3"/>
  <c r="M2830" i="3" s="1"/>
  <c r="N2830" i="3" s="1" a="1"/>
  <c r="L2831" i="3"/>
  <c r="M2831" i="3" s="1"/>
  <c r="N2831" i="3" s="1" a="1"/>
  <c r="L2832" i="3"/>
  <c r="M2832" i="3" s="1"/>
  <c r="N2832" i="3" s="1" a="1"/>
  <c r="L2833" i="3"/>
  <c r="M2833" i="3" s="1"/>
  <c r="N2833" i="3" s="1" a="1"/>
  <c r="L2834" i="3"/>
  <c r="M2834" i="3" s="1"/>
  <c r="N2834" i="3" s="1" a="1"/>
  <c r="L2835" i="3"/>
  <c r="M2835" i="3" s="1"/>
  <c r="N2835" i="3" s="1" a="1"/>
  <c r="L2836" i="3"/>
  <c r="M2836" i="3" s="1"/>
  <c r="N2836" i="3" s="1" a="1"/>
  <c r="L2837" i="3"/>
  <c r="M2837" i="3" s="1"/>
  <c r="N2837" i="3" s="1" a="1"/>
  <c r="L2838" i="3"/>
  <c r="M2838" i="3" s="1"/>
  <c r="N2838" i="3" s="1" a="1"/>
  <c r="L2839" i="3"/>
  <c r="M2839" i="3" s="1"/>
  <c r="N2839" i="3" s="1" a="1"/>
  <c r="L2840" i="3"/>
  <c r="M2840" i="3" s="1"/>
  <c r="N2840" i="3" s="1" a="1"/>
  <c r="L2841" i="3"/>
  <c r="M2841" i="3" s="1"/>
  <c r="N2841" i="3" s="1" a="1"/>
  <c r="L2842" i="3"/>
  <c r="M2842" i="3" s="1"/>
  <c r="N2842" i="3" s="1" a="1"/>
  <c r="L2843" i="3"/>
  <c r="M2843" i="3" s="1"/>
  <c r="N2843" i="3" s="1" a="1"/>
  <c r="L2844" i="3"/>
  <c r="M2844" i="3" s="1"/>
  <c r="N2844" i="3" s="1" a="1"/>
  <c r="L2845" i="3"/>
  <c r="M2845" i="3" s="1"/>
  <c r="N2845" i="3" s="1" a="1"/>
  <c r="L2846" i="3"/>
  <c r="M2846" i="3" s="1"/>
  <c r="N2846" i="3" s="1" a="1"/>
  <c r="L2847" i="3"/>
  <c r="M2847" i="3" s="1"/>
  <c r="N2847" i="3" s="1" a="1"/>
  <c r="L2848" i="3"/>
  <c r="M2848" i="3" s="1"/>
  <c r="N2848" i="3" s="1" a="1"/>
  <c r="L2849" i="3"/>
  <c r="M2849" i="3" s="1"/>
  <c r="N2849" i="3" s="1" a="1"/>
  <c r="L2850" i="3"/>
  <c r="M2850" i="3" s="1"/>
  <c r="N2850" i="3" s="1" a="1"/>
  <c r="L2851" i="3"/>
  <c r="M2851" i="3" s="1"/>
  <c r="N2851" i="3" s="1" a="1"/>
  <c r="L2852" i="3"/>
  <c r="M2852" i="3" s="1"/>
  <c r="N2852" i="3" s="1" a="1"/>
  <c r="L2853" i="3"/>
  <c r="M2853" i="3" s="1"/>
  <c r="N2853" i="3" s="1" a="1"/>
  <c r="L2854" i="3"/>
  <c r="M2854" i="3" s="1"/>
  <c r="N2854" i="3" s="1" a="1"/>
  <c r="L2855" i="3"/>
  <c r="M2855" i="3" s="1"/>
  <c r="N2855" i="3" s="1" a="1"/>
  <c r="L2856" i="3"/>
  <c r="M2856" i="3" s="1"/>
  <c r="N2856" i="3" s="1" a="1"/>
  <c r="L2857" i="3"/>
  <c r="M2857" i="3" s="1"/>
  <c r="N2857" i="3" s="1" a="1"/>
  <c r="L2858" i="3"/>
  <c r="M2858" i="3" s="1"/>
  <c r="N2858" i="3" s="1" a="1"/>
  <c r="L2859" i="3"/>
  <c r="M2859" i="3" s="1"/>
  <c r="N2859" i="3" s="1" a="1"/>
  <c r="L2860" i="3"/>
  <c r="M2860" i="3" s="1"/>
  <c r="N2860" i="3" s="1" a="1"/>
  <c r="L2861" i="3"/>
  <c r="M2861" i="3" s="1"/>
  <c r="N2861" i="3" s="1" a="1"/>
  <c r="L2862" i="3"/>
  <c r="M2862" i="3" s="1"/>
  <c r="N2862" i="3" s="1" a="1"/>
  <c r="L2863" i="3"/>
  <c r="M2863" i="3" s="1"/>
  <c r="N2863" i="3" s="1" a="1"/>
  <c r="L2864" i="3"/>
  <c r="M2864" i="3" s="1"/>
  <c r="N2864" i="3" s="1" a="1"/>
  <c r="L2865" i="3"/>
  <c r="M2865" i="3" s="1"/>
  <c r="N2865" i="3" s="1" a="1"/>
  <c r="L2866" i="3"/>
  <c r="M2866" i="3" s="1"/>
  <c r="N2866" i="3" s="1" a="1"/>
  <c r="L2867" i="3"/>
  <c r="M2867" i="3" s="1"/>
  <c r="N2867" i="3" s="1" a="1"/>
  <c r="L2868" i="3"/>
  <c r="M2868" i="3" s="1"/>
  <c r="N2868" i="3" s="1" a="1"/>
  <c r="L2869" i="3"/>
  <c r="M2869" i="3" s="1"/>
  <c r="N2869" i="3" s="1" a="1"/>
  <c r="L2870" i="3"/>
  <c r="M2870" i="3" s="1"/>
  <c r="N2870" i="3" s="1" a="1"/>
  <c r="L2871" i="3"/>
  <c r="M2871" i="3" s="1"/>
  <c r="N2871" i="3" s="1" a="1"/>
  <c r="L2872" i="3"/>
  <c r="M2872" i="3" s="1"/>
  <c r="N2872" i="3" s="1" a="1"/>
  <c r="L2873" i="3"/>
  <c r="M2873" i="3" s="1"/>
  <c r="N2873" i="3" s="1" a="1"/>
  <c r="L2874" i="3"/>
  <c r="M2874" i="3" s="1"/>
  <c r="N2874" i="3" s="1" a="1"/>
  <c r="L2875" i="3"/>
  <c r="M2875" i="3" s="1"/>
  <c r="N2875" i="3" s="1" a="1"/>
  <c r="L2876" i="3"/>
  <c r="M2876" i="3" s="1"/>
  <c r="N2876" i="3" s="1" a="1"/>
  <c r="L2877" i="3"/>
  <c r="M2877" i="3" s="1"/>
  <c r="N2877" i="3" s="1" a="1"/>
  <c r="L2878" i="3"/>
  <c r="M2878" i="3" s="1"/>
  <c r="N2878" i="3" s="1" a="1"/>
  <c r="L2879" i="3"/>
  <c r="M2879" i="3" s="1"/>
  <c r="N2879" i="3" s="1" a="1"/>
  <c r="L2880" i="3"/>
  <c r="M2880" i="3" s="1"/>
  <c r="N2880" i="3" s="1" a="1"/>
  <c r="L2881" i="3"/>
  <c r="M2881" i="3" s="1"/>
  <c r="N2881" i="3" s="1" a="1"/>
  <c r="L2882" i="3"/>
  <c r="M2882" i="3" s="1"/>
  <c r="N2882" i="3" s="1" a="1"/>
  <c r="L2883" i="3"/>
  <c r="M2883" i="3" s="1"/>
  <c r="N2883" i="3" s="1" a="1"/>
  <c r="L2884" i="3"/>
  <c r="M2884" i="3" s="1"/>
  <c r="N2884" i="3" s="1" a="1"/>
  <c r="L2885" i="3"/>
  <c r="M2885" i="3" s="1"/>
  <c r="N2885" i="3" s="1" a="1"/>
  <c r="L2886" i="3"/>
  <c r="M2886" i="3" s="1"/>
  <c r="N2886" i="3" s="1" a="1"/>
  <c r="L2887" i="3"/>
  <c r="M2887" i="3" s="1"/>
  <c r="N2887" i="3" s="1" a="1"/>
  <c r="L2888" i="3"/>
  <c r="M2888" i="3" s="1"/>
  <c r="N2888" i="3" s="1" a="1"/>
  <c r="L2889" i="3"/>
  <c r="M2889" i="3" s="1"/>
  <c r="N2889" i="3" s="1" a="1"/>
  <c r="L2890" i="3"/>
  <c r="M2890" i="3" s="1"/>
  <c r="N2890" i="3" s="1" a="1"/>
  <c r="L2891" i="3"/>
  <c r="M2891" i="3" s="1"/>
  <c r="N2891" i="3" s="1" a="1"/>
  <c r="L2892" i="3"/>
  <c r="M2892" i="3" s="1"/>
  <c r="N2892" i="3" s="1" a="1"/>
  <c r="L2893" i="3"/>
  <c r="M2893" i="3" s="1"/>
  <c r="N2893" i="3" s="1" a="1"/>
  <c r="L2894" i="3"/>
  <c r="M2894" i="3" s="1"/>
  <c r="N2894" i="3" s="1" a="1"/>
  <c r="L2895" i="3"/>
  <c r="M2895" i="3" s="1"/>
  <c r="N2895" i="3" s="1" a="1"/>
  <c r="L2896" i="3"/>
  <c r="M2896" i="3" s="1"/>
  <c r="N2896" i="3" s="1" a="1"/>
  <c r="L2897" i="3"/>
  <c r="M2897" i="3" s="1"/>
  <c r="N2897" i="3" s="1" a="1"/>
  <c r="L2898" i="3"/>
  <c r="M2898" i="3" s="1"/>
  <c r="N2898" i="3" s="1" a="1"/>
  <c r="L2899" i="3"/>
  <c r="M2899" i="3" s="1"/>
  <c r="N2899" i="3" s="1" a="1"/>
  <c r="L2900" i="3"/>
  <c r="M2900" i="3" s="1"/>
  <c r="N2900" i="3" s="1" a="1"/>
  <c r="L2901" i="3"/>
  <c r="M2901" i="3" s="1"/>
  <c r="N2901" i="3" s="1" a="1"/>
  <c r="L2902" i="3"/>
  <c r="M2902" i="3" s="1"/>
  <c r="N2902" i="3" s="1" a="1"/>
  <c r="L2903" i="3"/>
  <c r="M2903" i="3" s="1"/>
  <c r="N2903" i="3" s="1" a="1"/>
  <c r="L2904" i="3"/>
  <c r="M2904" i="3" s="1"/>
  <c r="N2904" i="3" s="1" a="1"/>
  <c r="L2905" i="3"/>
  <c r="M2905" i="3" s="1"/>
  <c r="N2905" i="3" s="1" a="1"/>
  <c r="L2906" i="3"/>
  <c r="M2906" i="3" s="1"/>
  <c r="N2906" i="3" s="1" a="1"/>
  <c r="L2907" i="3"/>
  <c r="M2907" i="3" s="1"/>
  <c r="N2907" i="3" s="1" a="1"/>
  <c r="L2908" i="3"/>
  <c r="M2908" i="3" s="1"/>
  <c r="N2908" i="3" s="1" a="1"/>
  <c r="L2909" i="3"/>
  <c r="M2909" i="3" s="1"/>
  <c r="N2909" i="3" s="1" a="1"/>
  <c r="L2910" i="3"/>
  <c r="M2910" i="3" s="1"/>
  <c r="N2910" i="3" s="1" a="1"/>
  <c r="L2911" i="3"/>
  <c r="M2911" i="3" s="1"/>
  <c r="N2911" i="3" s="1" a="1"/>
  <c r="L2912" i="3"/>
  <c r="M2912" i="3" s="1"/>
  <c r="N2912" i="3" s="1" a="1"/>
  <c r="L2913" i="3"/>
  <c r="M2913" i="3" s="1"/>
  <c r="N2913" i="3" s="1" a="1"/>
  <c r="L2914" i="3"/>
  <c r="M2914" i="3" s="1"/>
  <c r="N2914" i="3" s="1" a="1"/>
  <c r="L2915" i="3"/>
  <c r="M2915" i="3" s="1"/>
  <c r="N2915" i="3" s="1" a="1"/>
  <c r="L2916" i="3"/>
  <c r="M2916" i="3" s="1"/>
  <c r="N2916" i="3" s="1" a="1"/>
  <c r="L2917" i="3"/>
  <c r="M2917" i="3" s="1"/>
  <c r="N2917" i="3" s="1" a="1"/>
  <c r="L2918" i="3"/>
  <c r="M2918" i="3" s="1"/>
  <c r="N2918" i="3" s="1" a="1"/>
  <c r="L2919" i="3"/>
  <c r="M2919" i="3" s="1"/>
  <c r="N2919" i="3" s="1" a="1"/>
  <c r="L2920" i="3"/>
  <c r="M2920" i="3" s="1"/>
  <c r="N2920" i="3" s="1" a="1"/>
  <c r="L2921" i="3"/>
  <c r="M2921" i="3" s="1"/>
  <c r="N2921" i="3" s="1" a="1"/>
  <c r="L2922" i="3"/>
  <c r="M2922" i="3" s="1"/>
  <c r="N2922" i="3" s="1" a="1"/>
  <c r="L2923" i="3"/>
  <c r="M2923" i="3" s="1"/>
  <c r="N2923" i="3" s="1" a="1"/>
  <c r="L2924" i="3"/>
  <c r="M2924" i="3" s="1"/>
  <c r="N2924" i="3" s="1" a="1"/>
  <c r="L2925" i="3"/>
  <c r="M2925" i="3" s="1"/>
  <c r="N2925" i="3" s="1" a="1"/>
  <c r="L2926" i="3"/>
  <c r="M2926" i="3" s="1"/>
  <c r="N2926" i="3" s="1" a="1"/>
  <c r="L2927" i="3"/>
  <c r="M2927" i="3" s="1"/>
  <c r="N2927" i="3" s="1" a="1"/>
  <c r="L2928" i="3"/>
  <c r="M2928" i="3" s="1"/>
  <c r="N2928" i="3" s="1" a="1"/>
  <c r="L2929" i="3"/>
  <c r="M2929" i="3" s="1"/>
  <c r="N2929" i="3" s="1" a="1"/>
  <c r="L2930" i="3"/>
  <c r="M2930" i="3" s="1"/>
  <c r="N2930" i="3" s="1" a="1"/>
  <c r="L2931" i="3"/>
  <c r="M2931" i="3" s="1"/>
  <c r="N2931" i="3" s="1" a="1"/>
  <c r="L2932" i="3"/>
  <c r="M2932" i="3" s="1"/>
  <c r="N2932" i="3" s="1" a="1"/>
  <c r="L2933" i="3"/>
  <c r="M2933" i="3" s="1"/>
  <c r="N2933" i="3" s="1" a="1"/>
  <c r="L2934" i="3"/>
  <c r="M2934" i="3" s="1"/>
  <c r="N2934" i="3" s="1" a="1"/>
  <c r="L2935" i="3"/>
  <c r="M2935" i="3" s="1"/>
  <c r="N2935" i="3" s="1" a="1"/>
  <c r="L2936" i="3"/>
  <c r="M2936" i="3" s="1"/>
  <c r="N2936" i="3" s="1" a="1"/>
  <c r="L2937" i="3"/>
  <c r="M2937" i="3" s="1"/>
  <c r="N2937" i="3" s="1" a="1"/>
  <c r="L2938" i="3"/>
  <c r="M2938" i="3" s="1"/>
  <c r="N2938" i="3" s="1" a="1"/>
  <c r="L2939" i="3"/>
  <c r="M2939" i="3" s="1"/>
  <c r="N2939" i="3" s="1" a="1"/>
  <c r="L2940" i="3"/>
  <c r="M2940" i="3" s="1"/>
  <c r="N2940" i="3" s="1" a="1"/>
  <c r="L2941" i="3"/>
  <c r="M2941" i="3" s="1"/>
  <c r="N2941" i="3" s="1" a="1"/>
  <c r="L2942" i="3"/>
  <c r="M2942" i="3" s="1"/>
  <c r="N2942" i="3" s="1" a="1"/>
  <c r="L2943" i="3"/>
  <c r="M2943" i="3" s="1"/>
  <c r="N2943" i="3" s="1" a="1"/>
  <c r="L2944" i="3"/>
  <c r="M2944" i="3" s="1"/>
  <c r="N2944" i="3" s="1" a="1"/>
  <c r="L2945" i="3"/>
  <c r="M2945" i="3" s="1"/>
  <c r="N2945" i="3" s="1" a="1"/>
  <c r="L2946" i="3"/>
  <c r="M2946" i="3" s="1"/>
  <c r="N2946" i="3" s="1" a="1"/>
  <c r="L2947" i="3"/>
  <c r="M2947" i="3" s="1"/>
  <c r="N2947" i="3" s="1" a="1"/>
  <c r="L2948" i="3"/>
  <c r="M2948" i="3" s="1"/>
  <c r="N2948" i="3" s="1" a="1"/>
  <c r="L2949" i="3"/>
  <c r="M2949" i="3" s="1"/>
  <c r="N2949" i="3" s="1" a="1"/>
  <c r="L2950" i="3"/>
  <c r="M2950" i="3" s="1"/>
  <c r="N2950" i="3" s="1" a="1"/>
  <c r="L2951" i="3"/>
  <c r="M2951" i="3" s="1"/>
  <c r="N2951" i="3" s="1" a="1"/>
  <c r="L2952" i="3"/>
  <c r="M2952" i="3" s="1"/>
  <c r="N2952" i="3" s="1" a="1"/>
  <c r="L2953" i="3"/>
  <c r="M2953" i="3" s="1"/>
  <c r="N2953" i="3" s="1" a="1"/>
  <c r="L2954" i="3"/>
  <c r="M2954" i="3" s="1"/>
  <c r="N2954" i="3" s="1" a="1"/>
  <c r="L2955" i="3"/>
  <c r="M2955" i="3" s="1"/>
  <c r="N2955" i="3" s="1" a="1"/>
  <c r="L2956" i="3"/>
  <c r="M2956" i="3" s="1"/>
  <c r="N2956" i="3" s="1" a="1"/>
  <c r="L2957" i="3"/>
  <c r="M2957" i="3" s="1"/>
  <c r="N2957" i="3" s="1" a="1"/>
  <c r="L2958" i="3"/>
  <c r="M2958" i="3" s="1"/>
  <c r="N2958" i="3" s="1" a="1"/>
  <c r="L2959" i="3"/>
  <c r="M2959" i="3" s="1"/>
  <c r="N2959" i="3" s="1" a="1"/>
  <c r="L2960" i="3"/>
  <c r="M2960" i="3" s="1"/>
  <c r="N2960" i="3" s="1" a="1"/>
  <c r="L2961" i="3"/>
  <c r="M2961" i="3" s="1"/>
  <c r="N2961" i="3" s="1" a="1"/>
  <c r="L2962" i="3"/>
  <c r="M2962" i="3" s="1"/>
  <c r="N2962" i="3" s="1" a="1"/>
  <c r="L2963" i="3"/>
  <c r="M2963" i="3" s="1"/>
  <c r="N2963" i="3" s="1" a="1"/>
  <c r="L2964" i="3"/>
  <c r="M2964" i="3" s="1"/>
  <c r="N2964" i="3" s="1" a="1"/>
  <c r="L2965" i="3"/>
  <c r="M2965" i="3" s="1"/>
  <c r="N2965" i="3" s="1" a="1"/>
  <c r="L2966" i="3"/>
  <c r="M2966" i="3" s="1"/>
  <c r="N2966" i="3" s="1" a="1"/>
  <c r="L2967" i="3"/>
  <c r="M2967" i="3" s="1"/>
  <c r="N2967" i="3" s="1" a="1"/>
  <c r="L2968" i="3"/>
  <c r="M2968" i="3" s="1"/>
  <c r="N2968" i="3" s="1" a="1"/>
  <c r="L2969" i="3"/>
  <c r="M2969" i="3" s="1"/>
  <c r="N2969" i="3" s="1" a="1"/>
  <c r="L2970" i="3"/>
  <c r="M2970" i="3" s="1"/>
  <c r="N2970" i="3" s="1" a="1"/>
  <c r="L2971" i="3"/>
  <c r="M2971" i="3" s="1"/>
  <c r="N2971" i="3" s="1" a="1"/>
  <c r="L2972" i="3"/>
  <c r="M2972" i="3" s="1"/>
  <c r="N2972" i="3" s="1" a="1"/>
  <c r="L2973" i="3"/>
  <c r="M2973" i="3" s="1"/>
  <c r="N2973" i="3" s="1" a="1"/>
  <c r="L2974" i="3"/>
  <c r="M2974" i="3" s="1"/>
  <c r="N2974" i="3" s="1" a="1"/>
  <c r="L2975" i="3"/>
  <c r="M2975" i="3" s="1"/>
  <c r="N2975" i="3" s="1" a="1"/>
  <c r="L2976" i="3"/>
  <c r="M2976" i="3" s="1"/>
  <c r="N2976" i="3" s="1" a="1"/>
  <c r="L2977" i="3"/>
  <c r="M2977" i="3" s="1"/>
  <c r="N2977" i="3" s="1" a="1"/>
  <c r="L2978" i="3"/>
  <c r="M2978" i="3" s="1"/>
  <c r="N2978" i="3" s="1" a="1"/>
  <c r="L2979" i="3"/>
  <c r="M2979" i="3" s="1"/>
  <c r="N2979" i="3" s="1" a="1"/>
  <c r="L2980" i="3"/>
  <c r="M2980" i="3" s="1"/>
  <c r="N2980" i="3" s="1" a="1"/>
  <c r="L2981" i="3"/>
  <c r="M2981" i="3" s="1"/>
  <c r="N2981" i="3" s="1" a="1"/>
  <c r="L2982" i="3"/>
  <c r="M2982" i="3" s="1"/>
  <c r="N2982" i="3" s="1" a="1"/>
  <c r="L2983" i="3"/>
  <c r="M2983" i="3" s="1"/>
  <c r="N2983" i="3" s="1" a="1"/>
  <c r="L2984" i="3"/>
  <c r="M2984" i="3" s="1"/>
  <c r="N2984" i="3" s="1" a="1"/>
  <c r="L2985" i="3"/>
  <c r="M2985" i="3" s="1"/>
  <c r="N2985" i="3" s="1" a="1"/>
  <c r="L2986" i="3"/>
  <c r="M2986" i="3" s="1"/>
  <c r="N2986" i="3" s="1" a="1"/>
  <c r="L2987" i="3"/>
  <c r="M2987" i="3" s="1"/>
  <c r="N2987" i="3" s="1" a="1"/>
  <c r="L2988" i="3"/>
  <c r="M2988" i="3" s="1"/>
  <c r="N2988" i="3" s="1" a="1"/>
  <c r="L2989" i="3"/>
  <c r="M2989" i="3" s="1"/>
  <c r="N2989" i="3" s="1" a="1"/>
  <c r="L2990" i="3"/>
  <c r="M2990" i="3" s="1"/>
  <c r="N2990" i="3" s="1" a="1"/>
  <c r="L2991" i="3"/>
  <c r="M2991" i="3" s="1"/>
  <c r="N2991" i="3" s="1" a="1"/>
  <c r="L2992" i="3"/>
  <c r="M2992" i="3" s="1"/>
  <c r="N2992" i="3" s="1" a="1"/>
  <c r="L2993" i="3"/>
  <c r="M2993" i="3" s="1"/>
  <c r="N2993" i="3" s="1" a="1"/>
  <c r="L2994" i="3"/>
  <c r="M2994" i="3" s="1"/>
  <c r="N2994" i="3" s="1" a="1"/>
  <c r="L2995" i="3"/>
  <c r="M2995" i="3" s="1"/>
  <c r="N2995" i="3" s="1" a="1"/>
  <c r="L2996" i="3"/>
  <c r="M2996" i="3" s="1"/>
  <c r="N2996" i="3" s="1" a="1"/>
  <c r="L2997" i="3"/>
  <c r="M2997" i="3" s="1"/>
  <c r="N2997" i="3" s="1" a="1"/>
  <c r="L2998" i="3"/>
  <c r="M2998" i="3" s="1"/>
  <c r="N2998" i="3" s="1" a="1"/>
  <c r="L2999" i="3"/>
  <c r="M2999" i="3" s="1"/>
  <c r="N2999" i="3" s="1" a="1"/>
  <c r="L3000" i="3"/>
  <c r="M3000" i="3" s="1"/>
  <c r="N3000" i="3" s="1" a="1"/>
  <c r="L3001" i="3"/>
  <c r="M3001" i="3" s="1"/>
  <c r="N3001" i="3" s="1" a="1"/>
  <c r="L3002" i="3"/>
  <c r="M3002" i="3" s="1"/>
  <c r="N3002" i="3" s="1" a="1"/>
  <c r="L3003" i="3"/>
  <c r="M3003" i="3" s="1"/>
  <c r="N3003" i="3" s="1" a="1"/>
  <c r="L3004" i="3"/>
  <c r="M3004" i="3" s="1"/>
  <c r="N3004" i="3" s="1" a="1"/>
  <c r="L3005" i="3"/>
  <c r="M3005" i="3" s="1"/>
  <c r="N3005" i="3" s="1" a="1"/>
  <c r="L3006" i="3"/>
  <c r="M3006" i="3" s="1"/>
  <c r="N3006" i="3" s="1" a="1"/>
  <c r="L3007" i="3"/>
  <c r="M3007" i="3" s="1"/>
  <c r="N3007" i="3" s="1" a="1"/>
  <c r="L3008" i="3"/>
  <c r="M3008" i="3" s="1"/>
  <c r="N3008" i="3" s="1" a="1"/>
  <c r="L3009" i="3"/>
  <c r="M3009" i="3" s="1"/>
  <c r="N3009" i="3" s="1" a="1"/>
  <c r="L3010" i="3"/>
  <c r="M3010" i="3" s="1"/>
  <c r="N3010" i="3" s="1" a="1"/>
  <c r="L3011" i="3"/>
  <c r="M3011" i="3" s="1"/>
  <c r="N3011" i="3" s="1" a="1"/>
  <c r="L3012" i="3"/>
  <c r="M3012" i="3" s="1"/>
  <c r="N3012" i="3" s="1" a="1"/>
  <c r="L3013" i="3"/>
  <c r="M3013" i="3" s="1"/>
  <c r="N3013" i="3" s="1" a="1"/>
  <c r="L3014" i="3"/>
  <c r="M3014" i="3" s="1"/>
  <c r="N3014" i="3" s="1" a="1"/>
  <c r="L3015" i="3"/>
  <c r="M3015" i="3" s="1"/>
  <c r="N3015" i="3" s="1" a="1"/>
  <c r="L3016" i="3"/>
  <c r="M3016" i="3" s="1"/>
  <c r="N3016" i="3" s="1" a="1"/>
  <c r="L3017" i="3"/>
  <c r="M3017" i="3" s="1"/>
  <c r="N3017" i="3" s="1" a="1"/>
  <c r="L3018" i="3"/>
  <c r="M3018" i="3" s="1"/>
  <c r="N3018" i="3" s="1" a="1"/>
  <c r="L3019" i="3"/>
  <c r="M3019" i="3" s="1"/>
  <c r="N3019" i="3" s="1" a="1"/>
  <c r="L3020" i="3"/>
  <c r="M3020" i="3" s="1"/>
  <c r="N3020" i="3" s="1" a="1"/>
  <c r="L3021" i="3"/>
  <c r="M3021" i="3" s="1"/>
  <c r="N3021" i="3" s="1" a="1"/>
  <c r="L3022" i="3"/>
  <c r="M3022" i="3" s="1"/>
  <c r="N3022" i="3" s="1" a="1"/>
  <c r="L3023" i="3"/>
  <c r="M3023" i="3" s="1"/>
  <c r="N3023" i="3" s="1" a="1"/>
  <c r="L3024" i="3"/>
  <c r="M3024" i="3" s="1"/>
  <c r="N3024" i="3" s="1" a="1"/>
  <c r="L3025" i="3"/>
  <c r="M3025" i="3" s="1"/>
  <c r="N3025" i="3" s="1" a="1"/>
  <c r="L3026" i="3"/>
  <c r="M3026" i="3" s="1"/>
  <c r="N3026" i="3" s="1" a="1"/>
  <c r="L3027" i="3"/>
  <c r="M3027" i="3" s="1"/>
  <c r="N3027" i="3" s="1" a="1"/>
  <c r="L3028" i="3"/>
  <c r="M3028" i="3" s="1"/>
  <c r="N3028" i="3" s="1" a="1"/>
  <c r="L3029" i="3"/>
  <c r="M3029" i="3" s="1"/>
  <c r="N3029" i="3" s="1" a="1"/>
  <c r="L3030" i="3"/>
  <c r="M3030" i="3" s="1"/>
  <c r="N3030" i="3" s="1" a="1"/>
  <c r="L3031" i="3"/>
  <c r="M3031" i="3" s="1"/>
  <c r="N3031" i="3" s="1" a="1"/>
  <c r="L3032" i="3"/>
  <c r="M3032" i="3" s="1"/>
  <c r="N3032" i="3" s="1" a="1"/>
  <c r="L3033" i="3"/>
  <c r="M3033" i="3" s="1"/>
  <c r="N3033" i="3" s="1" a="1"/>
  <c r="L3034" i="3"/>
  <c r="M3034" i="3" s="1"/>
  <c r="N3034" i="3" s="1" a="1"/>
  <c r="L3035" i="3"/>
  <c r="M3035" i="3" s="1"/>
  <c r="N3035" i="3" s="1" a="1"/>
  <c r="L3036" i="3"/>
  <c r="M3036" i="3" s="1"/>
  <c r="N3036" i="3" s="1" a="1"/>
  <c r="L3037" i="3"/>
  <c r="M3037" i="3" s="1"/>
  <c r="N3037" i="3" s="1" a="1"/>
  <c r="L3038" i="3"/>
  <c r="M3038" i="3" s="1"/>
  <c r="N3038" i="3" s="1" a="1"/>
  <c r="L3039" i="3"/>
  <c r="M3039" i="3" s="1"/>
  <c r="N3039" i="3" s="1" a="1"/>
  <c r="L3040" i="3"/>
  <c r="M3040" i="3" s="1"/>
  <c r="N3040" i="3" s="1" a="1"/>
  <c r="L3041" i="3"/>
  <c r="M3041" i="3" s="1"/>
  <c r="N3041" i="3" s="1" a="1"/>
  <c r="L3042" i="3"/>
  <c r="M3042" i="3" s="1"/>
  <c r="N3042" i="3" s="1" a="1"/>
  <c r="L3043" i="3"/>
  <c r="M3043" i="3" s="1"/>
  <c r="N3043" i="3" s="1" a="1"/>
  <c r="L3044" i="3"/>
  <c r="M3044" i="3" s="1"/>
  <c r="N3044" i="3" s="1" a="1"/>
  <c r="L3045" i="3"/>
  <c r="M3045" i="3" s="1"/>
  <c r="N3045" i="3" s="1" a="1"/>
  <c r="L3046" i="3"/>
  <c r="M3046" i="3" s="1"/>
  <c r="N3046" i="3" s="1" a="1"/>
  <c r="L3047" i="3"/>
  <c r="M3047" i="3" s="1"/>
  <c r="N3047" i="3" s="1" a="1"/>
  <c r="L3048" i="3"/>
  <c r="M3048" i="3" s="1"/>
  <c r="N3048" i="3" s="1" a="1"/>
  <c r="L3049" i="3"/>
  <c r="M3049" i="3" s="1"/>
  <c r="N3049" i="3" s="1" a="1"/>
  <c r="L3050" i="3"/>
  <c r="M3050" i="3" s="1"/>
  <c r="N3050" i="3" s="1" a="1"/>
  <c r="L3051" i="3"/>
  <c r="M3051" i="3" s="1"/>
  <c r="N3051" i="3" s="1" a="1"/>
  <c r="L3052" i="3"/>
  <c r="M3052" i="3" s="1"/>
  <c r="N3052" i="3" s="1" a="1"/>
  <c r="L3053" i="3"/>
  <c r="M3053" i="3" s="1"/>
  <c r="N3053" i="3" s="1" a="1"/>
  <c r="L3054" i="3"/>
  <c r="M3054" i="3" s="1"/>
  <c r="N3054" i="3" s="1" a="1"/>
  <c r="L3055" i="3"/>
  <c r="M3055" i="3" s="1"/>
  <c r="N3055" i="3" s="1" a="1"/>
  <c r="L3056" i="3"/>
  <c r="M3056" i="3" s="1"/>
  <c r="N3056" i="3" s="1" a="1"/>
  <c r="L3057" i="3"/>
  <c r="M3057" i="3" s="1"/>
  <c r="N3057" i="3" s="1" a="1"/>
  <c r="L3058" i="3"/>
  <c r="M3058" i="3" s="1"/>
  <c r="N3058" i="3" s="1" a="1"/>
  <c r="L3059" i="3"/>
  <c r="M3059" i="3" s="1"/>
  <c r="N3059" i="3" s="1" a="1"/>
  <c r="L3060" i="3"/>
  <c r="M3060" i="3" s="1"/>
  <c r="N3060" i="3" s="1" a="1"/>
  <c r="L3061" i="3"/>
  <c r="M3061" i="3" s="1"/>
  <c r="N3061" i="3" s="1" a="1"/>
  <c r="L3062" i="3"/>
  <c r="M3062" i="3" s="1"/>
  <c r="N3062" i="3" s="1" a="1"/>
  <c r="L3063" i="3"/>
  <c r="M3063" i="3" s="1"/>
  <c r="N3063" i="3" s="1" a="1"/>
  <c r="L3064" i="3"/>
  <c r="M3064" i="3" s="1"/>
  <c r="N3064" i="3" s="1" a="1"/>
  <c r="L3065" i="3"/>
  <c r="M3065" i="3" s="1"/>
  <c r="N3065" i="3" s="1" a="1"/>
  <c r="L3066" i="3"/>
  <c r="M3066" i="3" s="1"/>
  <c r="N3066" i="3" s="1" a="1"/>
  <c r="L3067" i="3"/>
  <c r="M3067" i="3" s="1"/>
  <c r="N3067" i="3" s="1" a="1"/>
  <c r="L3068" i="3"/>
  <c r="M3068" i="3" s="1"/>
  <c r="N3068" i="3" s="1" a="1"/>
  <c r="L3069" i="3"/>
  <c r="M3069" i="3" s="1"/>
  <c r="N3069" i="3" s="1" a="1"/>
  <c r="L3070" i="3"/>
  <c r="M3070" i="3" s="1"/>
  <c r="N3070" i="3" s="1" a="1"/>
  <c r="L3071" i="3"/>
  <c r="M3071" i="3" s="1"/>
  <c r="N3071" i="3" s="1" a="1"/>
  <c r="L3072" i="3"/>
  <c r="M3072" i="3" s="1"/>
  <c r="N3072" i="3" s="1" a="1"/>
  <c r="L3073" i="3"/>
  <c r="M3073" i="3" s="1"/>
  <c r="N3073" i="3" s="1" a="1"/>
  <c r="L3074" i="3"/>
  <c r="M3074" i="3" s="1"/>
  <c r="N3074" i="3" s="1" a="1"/>
  <c r="L3075" i="3"/>
  <c r="M3075" i="3" s="1"/>
  <c r="N3075" i="3" s="1" a="1"/>
  <c r="L3076" i="3"/>
  <c r="M3076" i="3" s="1"/>
  <c r="N3076" i="3" s="1" a="1"/>
  <c r="L3077" i="3"/>
  <c r="M3077" i="3" s="1"/>
  <c r="N3077" i="3" s="1" a="1"/>
  <c r="L3078" i="3"/>
  <c r="M3078" i="3" s="1"/>
  <c r="N3078" i="3" s="1" a="1"/>
  <c r="L3079" i="3"/>
  <c r="M3079" i="3" s="1"/>
  <c r="N3079" i="3" s="1" a="1"/>
  <c r="L3080" i="3"/>
  <c r="M3080" i="3" s="1"/>
  <c r="N3080" i="3" s="1" a="1"/>
  <c r="L3081" i="3"/>
  <c r="M3081" i="3" s="1"/>
  <c r="N3081" i="3" s="1" a="1"/>
  <c r="L3082" i="3"/>
  <c r="M3082" i="3" s="1"/>
  <c r="N3082" i="3" s="1" a="1"/>
  <c r="L3083" i="3"/>
  <c r="M3083" i="3" s="1"/>
  <c r="N3083" i="3" s="1" a="1"/>
  <c r="L3084" i="3"/>
  <c r="M3084" i="3" s="1"/>
  <c r="N3084" i="3" s="1" a="1"/>
  <c r="L3085" i="3"/>
  <c r="M3085" i="3" s="1"/>
  <c r="N3085" i="3" s="1" a="1"/>
  <c r="L3086" i="3"/>
  <c r="M3086" i="3" s="1"/>
  <c r="N3086" i="3" s="1" a="1"/>
  <c r="L3087" i="3"/>
  <c r="M3087" i="3" s="1"/>
  <c r="N3087" i="3" s="1" a="1"/>
  <c r="L3088" i="3"/>
  <c r="M3088" i="3" s="1"/>
  <c r="N3088" i="3" s="1" a="1"/>
  <c r="L3089" i="3"/>
  <c r="M3089" i="3" s="1"/>
  <c r="N3089" i="3" s="1" a="1"/>
  <c r="L3090" i="3"/>
  <c r="M3090" i="3" s="1"/>
  <c r="N3090" i="3" s="1" a="1"/>
  <c r="L3091" i="3"/>
  <c r="M3091" i="3" s="1"/>
  <c r="N3091" i="3" s="1" a="1"/>
  <c r="L3092" i="3"/>
  <c r="M3092" i="3" s="1"/>
  <c r="N3092" i="3" s="1" a="1"/>
  <c r="L3093" i="3"/>
  <c r="M3093" i="3" s="1"/>
  <c r="N3093" i="3" s="1" a="1"/>
  <c r="L3094" i="3"/>
  <c r="M3094" i="3" s="1"/>
  <c r="N3094" i="3" s="1" a="1"/>
  <c r="L3095" i="3"/>
  <c r="M3095" i="3" s="1"/>
  <c r="N3095" i="3" s="1" a="1"/>
  <c r="L3096" i="3"/>
  <c r="M3096" i="3" s="1"/>
  <c r="N3096" i="3" s="1" a="1"/>
  <c r="L3097" i="3"/>
  <c r="M3097" i="3" s="1"/>
  <c r="N3097" i="3" s="1" a="1"/>
  <c r="L3098" i="3"/>
  <c r="M3098" i="3" s="1"/>
  <c r="N3098" i="3" s="1" a="1"/>
  <c r="L3099" i="3"/>
  <c r="M3099" i="3" s="1"/>
  <c r="N3099" i="3" s="1" a="1"/>
  <c r="L3100" i="3"/>
  <c r="M3100" i="3" s="1"/>
  <c r="N3100" i="3" s="1" a="1"/>
  <c r="L3101" i="3"/>
  <c r="M3101" i="3" s="1"/>
  <c r="N3101" i="3" s="1" a="1"/>
  <c r="L3102" i="3"/>
  <c r="M3102" i="3" s="1"/>
  <c r="N3102" i="3" s="1" a="1"/>
  <c r="L3103" i="3"/>
  <c r="M3103" i="3" s="1"/>
  <c r="N3103" i="3" s="1" a="1"/>
  <c r="L3104" i="3"/>
  <c r="M3104" i="3" s="1"/>
  <c r="N3104" i="3" s="1" a="1"/>
  <c r="L3105" i="3"/>
  <c r="M3105" i="3" s="1"/>
  <c r="N3105" i="3" s="1" a="1"/>
  <c r="L3106" i="3"/>
  <c r="M3106" i="3" s="1"/>
  <c r="N3106" i="3" s="1" a="1"/>
  <c r="L3107" i="3"/>
  <c r="M3107" i="3" s="1"/>
  <c r="N3107" i="3" s="1" a="1"/>
  <c r="L3108" i="3"/>
  <c r="M3108" i="3" s="1"/>
  <c r="N3108" i="3" s="1" a="1"/>
  <c r="L3109" i="3"/>
  <c r="M3109" i="3" s="1"/>
  <c r="N3109" i="3" s="1" a="1"/>
  <c r="L3110" i="3"/>
  <c r="M3110" i="3" s="1"/>
  <c r="N3110" i="3" s="1" a="1"/>
  <c r="L3111" i="3"/>
  <c r="M3111" i="3" s="1"/>
  <c r="N3111" i="3" s="1" a="1"/>
  <c r="L3112" i="3"/>
  <c r="M3112" i="3" s="1"/>
  <c r="N3112" i="3" s="1" a="1"/>
  <c r="L3113" i="3"/>
  <c r="M3113" i="3" s="1"/>
  <c r="N3113" i="3" s="1" a="1"/>
  <c r="L3114" i="3"/>
  <c r="M3114" i="3" s="1"/>
  <c r="N3114" i="3" s="1" a="1"/>
  <c r="L3115" i="3"/>
  <c r="M3115" i="3" s="1"/>
  <c r="N3115" i="3" s="1" a="1"/>
  <c r="L3116" i="3"/>
  <c r="M3116" i="3" s="1"/>
  <c r="N3116" i="3" s="1" a="1"/>
  <c r="L3117" i="3"/>
  <c r="M3117" i="3" s="1"/>
  <c r="N3117" i="3" s="1" a="1"/>
  <c r="L3118" i="3"/>
  <c r="M3118" i="3" s="1"/>
  <c r="N3118" i="3" s="1" a="1"/>
  <c r="L3119" i="3"/>
  <c r="M3119" i="3" s="1"/>
  <c r="N3119" i="3" s="1" a="1"/>
  <c r="L3120" i="3"/>
  <c r="M3120" i="3" s="1"/>
  <c r="N3120" i="3" s="1" a="1"/>
  <c r="L3121" i="3"/>
  <c r="M3121" i="3" s="1"/>
  <c r="N3121" i="3" s="1" a="1"/>
  <c r="L3122" i="3"/>
  <c r="M3122" i="3" s="1"/>
  <c r="N3122" i="3" s="1" a="1"/>
  <c r="L3123" i="3"/>
  <c r="M3123" i="3" s="1"/>
  <c r="N3123" i="3" s="1" a="1"/>
  <c r="L3124" i="3"/>
  <c r="M3124" i="3" s="1"/>
  <c r="N3124" i="3" s="1" a="1"/>
  <c r="L3125" i="3"/>
  <c r="M3125" i="3" s="1"/>
  <c r="N3125" i="3" s="1" a="1"/>
  <c r="L3126" i="3"/>
  <c r="M3126" i="3" s="1"/>
  <c r="N3126" i="3" s="1" a="1"/>
  <c r="L3127" i="3"/>
  <c r="M3127" i="3" s="1"/>
  <c r="N3127" i="3" s="1" a="1"/>
  <c r="L3128" i="3"/>
  <c r="M3128" i="3" s="1"/>
  <c r="N3128" i="3" s="1" a="1"/>
  <c r="L3129" i="3"/>
  <c r="M3129" i="3" s="1"/>
  <c r="N3129" i="3" s="1" a="1"/>
  <c r="L3130" i="3"/>
  <c r="M3130" i="3" s="1"/>
  <c r="N3130" i="3" s="1" a="1"/>
  <c r="L3131" i="3"/>
  <c r="M3131" i="3" s="1"/>
  <c r="N3131" i="3" s="1" a="1"/>
  <c r="L3132" i="3"/>
  <c r="M3132" i="3" s="1"/>
  <c r="N3132" i="3" s="1" a="1"/>
  <c r="L3133" i="3"/>
  <c r="M3133" i="3" s="1"/>
  <c r="N3133" i="3" s="1" a="1"/>
  <c r="L3134" i="3"/>
  <c r="M3134" i="3" s="1"/>
  <c r="N3134" i="3" s="1" a="1"/>
  <c r="L3135" i="3"/>
  <c r="M3135" i="3" s="1"/>
  <c r="N3135" i="3" s="1" a="1"/>
  <c r="L3136" i="3"/>
  <c r="M3136" i="3" s="1"/>
  <c r="N3136" i="3" s="1" a="1"/>
  <c r="L3137" i="3"/>
  <c r="M3137" i="3" s="1"/>
  <c r="N3137" i="3" s="1" a="1"/>
  <c r="L3138" i="3"/>
  <c r="M3138" i="3" s="1"/>
  <c r="N3138" i="3" s="1" a="1"/>
  <c r="L3139" i="3"/>
  <c r="M3139" i="3" s="1"/>
  <c r="N3139" i="3" s="1" a="1"/>
  <c r="L3140" i="3"/>
  <c r="M3140" i="3" s="1"/>
  <c r="N3140" i="3" s="1" a="1"/>
  <c r="L3141" i="3"/>
  <c r="M3141" i="3" s="1"/>
  <c r="N3141" i="3" s="1" a="1"/>
  <c r="L3142" i="3"/>
  <c r="M3142" i="3" s="1"/>
  <c r="N3142" i="3" s="1" a="1"/>
  <c r="L3143" i="3"/>
  <c r="M3143" i="3" s="1"/>
  <c r="N3143" i="3" s="1" a="1"/>
  <c r="L3144" i="3"/>
  <c r="M3144" i="3" s="1"/>
  <c r="N3144" i="3" s="1" a="1"/>
  <c r="L3145" i="3"/>
  <c r="M3145" i="3" s="1"/>
  <c r="N3145" i="3" s="1" a="1"/>
  <c r="L3146" i="3"/>
  <c r="M3146" i="3" s="1"/>
  <c r="N3146" i="3" s="1" a="1"/>
  <c r="L3147" i="3"/>
  <c r="M3147" i="3" s="1"/>
  <c r="N3147" i="3" s="1" a="1"/>
  <c r="L3148" i="3"/>
  <c r="M3148" i="3" s="1"/>
  <c r="N3148" i="3" s="1" a="1"/>
  <c r="L3149" i="3"/>
  <c r="M3149" i="3" s="1"/>
  <c r="N3149" i="3" s="1" a="1"/>
  <c r="L3150" i="3"/>
  <c r="M3150" i="3" s="1"/>
  <c r="N3150" i="3" s="1" a="1"/>
  <c r="L3151" i="3"/>
  <c r="M3151" i="3" s="1"/>
  <c r="N3151" i="3" s="1" a="1"/>
  <c r="L3152" i="3"/>
  <c r="M3152" i="3" s="1"/>
  <c r="N3152" i="3" s="1" a="1"/>
  <c r="L3153" i="3"/>
  <c r="M3153" i="3" s="1"/>
  <c r="N3153" i="3" s="1" a="1"/>
  <c r="L3154" i="3"/>
  <c r="M3154" i="3" s="1"/>
  <c r="N3154" i="3" s="1" a="1"/>
  <c r="L3155" i="3"/>
  <c r="M3155" i="3" s="1"/>
  <c r="N3155" i="3" s="1" a="1"/>
  <c r="L3156" i="3"/>
  <c r="M3156" i="3" s="1"/>
  <c r="N3156" i="3" s="1" a="1"/>
  <c r="L3157" i="3"/>
  <c r="M3157" i="3" s="1"/>
  <c r="N3157" i="3" s="1" a="1"/>
  <c r="L3158" i="3"/>
  <c r="M3158" i="3" s="1"/>
  <c r="N3158" i="3" s="1" a="1"/>
  <c r="L3159" i="3"/>
  <c r="M3159" i="3" s="1"/>
  <c r="N3159" i="3" s="1" a="1"/>
  <c r="L3160" i="3"/>
  <c r="M3160" i="3" s="1"/>
  <c r="N3160" i="3" s="1" a="1"/>
  <c r="L3161" i="3"/>
  <c r="M3161" i="3" s="1"/>
  <c r="N3161" i="3" s="1" a="1"/>
  <c r="L3162" i="3"/>
  <c r="M3162" i="3" s="1"/>
  <c r="N3162" i="3" s="1" a="1"/>
  <c r="L3163" i="3"/>
  <c r="M3163" i="3" s="1"/>
  <c r="N3163" i="3" s="1" a="1"/>
  <c r="L3164" i="3"/>
  <c r="M3164" i="3" s="1"/>
  <c r="N3164" i="3" s="1" a="1"/>
  <c r="L3165" i="3"/>
  <c r="M3165" i="3" s="1"/>
  <c r="N3165" i="3" s="1" a="1"/>
  <c r="L3166" i="3"/>
  <c r="M3166" i="3" s="1"/>
  <c r="N3166" i="3" s="1" a="1"/>
  <c r="L3167" i="3"/>
  <c r="M3167" i="3" s="1"/>
  <c r="N3167" i="3" s="1" a="1"/>
  <c r="L3168" i="3"/>
  <c r="M3168" i="3" s="1"/>
  <c r="N3168" i="3" s="1" a="1"/>
  <c r="L3169" i="3"/>
  <c r="M3169" i="3" s="1"/>
  <c r="N3169" i="3" s="1" a="1"/>
  <c r="L3170" i="3"/>
  <c r="M3170" i="3" s="1"/>
  <c r="N3170" i="3" s="1" a="1"/>
  <c r="L3171" i="3"/>
  <c r="M3171" i="3" s="1"/>
  <c r="N3171" i="3" s="1" a="1"/>
  <c r="L3172" i="3"/>
  <c r="M3172" i="3" s="1"/>
  <c r="N3172" i="3" s="1" a="1"/>
  <c r="L3173" i="3"/>
  <c r="M3173" i="3" s="1"/>
  <c r="N3173" i="3" s="1" a="1"/>
  <c r="L3174" i="3"/>
  <c r="M3174" i="3" s="1"/>
  <c r="N3174" i="3" s="1" a="1"/>
  <c r="L3175" i="3"/>
  <c r="M3175" i="3" s="1"/>
  <c r="N3175" i="3" s="1" a="1"/>
  <c r="L3176" i="3"/>
  <c r="M3176" i="3" s="1"/>
  <c r="N3176" i="3" s="1" a="1"/>
  <c r="L3177" i="3"/>
  <c r="M3177" i="3" s="1"/>
  <c r="N3177" i="3" s="1" a="1"/>
  <c r="L3178" i="3"/>
  <c r="M3178" i="3" s="1"/>
  <c r="N3178" i="3" s="1" a="1"/>
  <c r="L3179" i="3"/>
  <c r="M3179" i="3" s="1"/>
  <c r="N3179" i="3" s="1" a="1"/>
  <c r="L3180" i="3"/>
  <c r="M3180" i="3" s="1"/>
  <c r="N3180" i="3" s="1" a="1"/>
  <c r="L3181" i="3"/>
  <c r="M3181" i="3" s="1"/>
  <c r="N3181" i="3" s="1" a="1"/>
  <c r="L3182" i="3"/>
  <c r="M3182" i="3" s="1"/>
  <c r="N3182" i="3" s="1" a="1"/>
  <c r="L3183" i="3"/>
  <c r="M3183" i="3" s="1"/>
  <c r="N3183" i="3" s="1" a="1"/>
  <c r="L3184" i="3"/>
  <c r="M3184" i="3" s="1"/>
  <c r="N3184" i="3" s="1" a="1"/>
  <c r="L3185" i="3"/>
  <c r="M3185" i="3" s="1"/>
  <c r="N3185" i="3" s="1" a="1"/>
  <c r="L3186" i="3"/>
  <c r="M3186" i="3" s="1"/>
  <c r="N3186" i="3" s="1" a="1"/>
  <c r="L3187" i="3"/>
  <c r="M3187" i="3" s="1"/>
  <c r="N3187" i="3" s="1" a="1"/>
  <c r="L3188" i="3"/>
  <c r="M3188" i="3" s="1"/>
  <c r="N3188" i="3" s="1" a="1"/>
  <c r="L3189" i="3"/>
  <c r="M3189" i="3" s="1"/>
  <c r="N3189" i="3" s="1" a="1"/>
  <c r="L3190" i="3"/>
  <c r="M3190" i="3" s="1"/>
  <c r="N3190" i="3" s="1" a="1"/>
  <c r="L3191" i="3"/>
  <c r="M3191" i="3" s="1"/>
  <c r="N3191" i="3" s="1" a="1"/>
  <c r="L3192" i="3"/>
  <c r="M3192" i="3" s="1"/>
  <c r="N3192" i="3" s="1" a="1"/>
  <c r="L3193" i="3"/>
  <c r="M3193" i="3" s="1"/>
  <c r="N3193" i="3" s="1" a="1"/>
  <c r="L3194" i="3"/>
  <c r="M3194" i="3" s="1"/>
  <c r="N3194" i="3" s="1" a="1"/>
  <c r="L3195" i="3"/>
  <c r="M3195" i="3" s="1"/>
  <c r="N3195" i="3" s="1" a="1"/>
  <c r="L3196" i="3"/>
  <c r="M3196" i="3" s="1"/>
  <c r="N3196" i="3" s="1" a="1"/>
  <c r="L3197" i="3"/>
  <c r="M3197" i="3" s="1"/>
  <c r="N3197" i="3" s="1" a="1"/>
  <c r="L3198" i="3"/>
  <c r="M3198" i="3" s="1"/>
  <c r="N3198" i="3" s="1" a="1"/>
  <c r="L3199" i="3"/>
  <c r="M3199" i="3" s="1"/>
  <c r="N3199" i="3" s="1" a="1"/>
  <c r="L3200" i="3"/>
  <c r="M3200" i="3" s="1"/>
  <c r="N3200" i="3" s="1" a="1"/>
  <c r="L3201" i="3"/>
  <c r="M3201" i="3" s="1"/>
  <c r="N3201" i="3" s="1" a="1"/>
  <c r="L3202" i="3"/>
  <c r="M3202" i="3" s="1"/>
  <c r="N3202" i="3" s="1" a="1"/>
  <c r="L3203" i="3"/>
  <c r="M3203" i="3" s="1"/>
  <c r="N3203" i="3" s="1" a="1"/>
  <c r="L3204" i="3"/>
  <c r="M3204" i="3" s="1"/>
  <c r="N3204" i="3" s="1" a="1"/>
  <c r="L3205" i="3"/>
  <c r="M3205" i="3" s="1"/>
  <c r="N3205" i="3" s="1" a="1"/>
  <c r="L3206" i="3"/>
  <c r="M3206" i="3" s="1"/>
  <c r="N3206" i="3" s="1" a="1"/>
  <c r="L3207" i="3"/>
  <c r="M3207" i="3" s="1"/>
  <c r="N3207" i="3" s="1" a="1"/>
  <c r="L3208" i="3"/>
  <c r="M3208" i="3" s="1"/>
  <c r="N3208" i="3" s="1" a="1"/>
  <c r="L3209" i="3"/>
  <c r="M3209" i="3" s="1"/>
  <c r="N3209" i="3" s="1" a="1"/>
  <c r="L3210" i="3"/>
  <c r="M3210" i="3" s="1"/>
  <c r="N3210" i="3" s="1" a="1"/>
  <c r="L3211" i="3"/>
  <c r="M3211" i="3" s="1"/>
  <c r="N3211" i="3" s="1" a="1"/>
  <c r="L3212" i="3"/>
  <c r="M3212" i="3" s="1"/>
  <c r="N3212" i="3" s="1" a="1"/>
  <c r="L3213" i="3"/>
  <c r="M3213" i="3" s="1"/>
  <c r="N3213" i="3" s="1" a="1"/>
  <c r="L3214" i="3"/>
  <c r="M3214" i="3" s="1"/>
  <c r="N3214" i="3" s="1" a="1"/>
  <c r="L3215" i="3"/>
  <c r="M3215" i="3" s="1"/>
  <c r="N3215" i="3" s="1" a="1"/>
  <c r="L3216" i="3"/>
  <c r="M3216" i="3" s="1"/>
  <c r="N3216" i="3" s="1" a="1"/>
  <c r="L3217" i="3"/>
  <c r="M3217" i="3" s="1"/>
  <c r="N3217" i="3" s="1" a="1"/>
  <c r="L3218" i="3"/>
  <c r="M3218" i="3" s="1"/>
  <c r="N3218" i="3" s="1" a="1"/>
  <c r="L3219" i="3"/>
  <c r="M3219" i="3" s="1"/>
  <c r="N3219" i="3" s="1" a="1"/>
  <c r="L3220" i="3"/>
  <c r="M3220" i="3" s="1"/>
  <c r="N3220" i="3" s="1" a="1"/>
  <c r="L3221" i="3"/>
  <c r="M3221" i="3" s="1"/>
  <c r="N3221" i="3" s="1" a="1"/>
  <c r="L3222" i="3"/>
  <c r="M3222" i="3" s="1"/>
  <c r="N3222" i="3" s="1" a="1"/>
  <c r="L3223" i="3"/>
  <c r="M3223" i="3" s="1"/>
  <c r="N3223" i="3" s="1" a="1"/>
  <c r="L3224" i="3"/>
  <c r="M3224" i="3" s="1"/>
  <c r="N3224" i="3" s="1" a="1"/>
  <c r="L3225" i="3"/>
  <c r="M3225" i="3" s="1"/>
  <c r="N3225" i="3" s="1" a="1"/>
  <c r="L3226" i="3"/>
  <c r="M3226" i="3" s="1"/>
  <c r="N3226" i="3" s="1" a="1"/>
  <c r="L3227" i="3"/>
  <c r="M3227" i="3" s="1"/>
  <c r="N3227" i="3" s="1" a="1"/>
  <c r="L3228" i="3"/>
  <c r="M3228" i="3" s="1"/>
  <c r="N3228" i="3" s="1" a="1"/>
  <c r="L3229" i="3"/>
  <c r="M3229" i="3" s="1"/>
  <c r="N3229" i="3" s="1" a="1"/>
  <c r="L3230" i="3"/>
  <c r="M3230" i="3" s="1"/>
  <c r="N3230" i="3" s="1" a="1"/>
  <c r="L3231" i="3"/>
  <c r="M3231" i="3" s="1"/>
  <c r="N3231" i="3" s="1" a="1"/>
  <c r="L3232" i="3"/>
  <c r="M3232" i="3" s="1"/>
  <c r="N3232" i="3" s="1" a="1"/>
  <c r="L3233" i="3"/>
  <c r="M3233" i="3" s="1"/>
  <c r="N3233" i="3" s="1" a="1"/>
  <c r="L3234" i="3"/>
  <c r="M3234" i="3" s="1"/>
  <c r="N3234" i="3" s="1" a="1"/>
  <c r="L3235" i="3"/>
  <c r="M3235" i="3" s="1"/>
  <c r="N3235" i="3" s="1" a="1"/>
  <c r="L3236" i="3"/>
  <c r="M3236" i="3" s="1"/>
  <c r="N3236" i="3" s="1" a="1"/>
  <c r="L3237" i="3"/>
  <c r="M3237" i="3" s="1"/>
  <c r="N3237" i="3" s="1" a="1"/>
  <c r="L3238" i="3"/>
  <c r="M3238" i="3" s="1"/>
  <c r="N3238" i="3" s="1" a="1"/>
  <c r="L3239" i="3"/>
  <c r="M3239" i="3" s="1"/>
  <c r="N3239" i="3" s="1" a="1"/>
  <c r="L3240" i="3"/>
  <c r="M3240" i="3" s="1"/>
  <c r="N3240" i="3" s="1" a="1"/>
  <c r="L3241" i="3"/>
  <c r="M3241" i="3" s="1"/>
  <c r="N3241" i="3" s="1" a="1"/>
  <c r="L3242" i="3"/>
  <c r="M3242" i="3" s="1"/>
  <c r="N3242" i="3" s="1" a="1"/>
  <c r="L3243" i="3"/>
  <c r="M3243" i="3" s="1"/>
  <c r="N3243" i="3" s="1" a="1"/>
  <c r="L3244" i="3"/>
  <c r="M3244" i="3" s="1"/>
  <c r="N3244" i="3" s="1" a="1"/>
  <c r="L3245" i="3"/>
  <c r="M3245" i="3" s="1"/>
  <c r="N3245" i="3" s="1" a="1"/>
  <c r="L3246" i="3"/>
  <c r="M3246" i="3" s="1"/>
  <c r="N3246" i="3" s="1" a="1"/>
  <c r="L3247" i="3"/>
  <c r="M3247" i="3" s="1"/>
  <c r="N3247" i="3" s="1" a="1"/>
  <c r="L3248" i="3"/>
  <c r="M3248" i="3" s="1"/>
  <c r="N3248" i="3" s="1" a="1"/>
  <c r="L3249" i="3"/>
  <c r="M3249" i="3" s="1"/>
  <c r="N3249" i="3" s="1" a="1"/>
  <c r="L3250" i="3"/>
  <c r="M3250" i="3" s="1"/>
  <c r="N3250" i="3" s="1" a="1"/>
  <c r="L3251" i="3"/>
  <c r="M3251" i="3" s="1"/>
  <c r="N3251" i="3" s="1" a="1"/>
  <c r="L3252" i="3"/>
  <c r="M3252" i="3" s="1"/>
  <c r="N3252" i="3" s="1" a="1"/>
  <c r="L3253" i="3"/>
  <c r="M3253" i="3" s="1"/>
  <c r="N3253" i="3" s="1" a="1"/>
  <c r="L3254" i="3"/>
  <c r="M3254" i="3" s="1"/>
  <c r="N3254" i="3" s="1" a="1"/>
  <c r="L3255" i="3"/>
  <c r="M3255" i="3" s="1"/>
  <c r="N3255" i="3" s="1" a="1"/>
  <c r="L3256" i="3"/>
  <c r="M3256" i="3" s="1"/>
  <c r="N3256" i="3" s="1" a="1"/>
  <c r="L3257" i="3"/>
  <c r="M3257" i="3" s="1"/>
  <c r="N3257" i="3" s="1" a="1"/>
  <c r="L3258" i="3"/>
  <c r="M3258" i="3" s="1"/>
  <c r="N3258" i="3" s="1" a="1"/>
  <c r="L3259" i="3"/>
  <c r="M3259" i="3" s="1"/>
  <c r="N3259" i="3" s="1" a="1"/>
  <c r="L3260" i="3"/>
  <c r="M3260" i="3" s="1"/>
  <c r="N3260" i="3" s="1" a="1"/>
  <c r="L3261" i="3"/>
  <c r="M3261" i="3" s="1"/>
  <c r="N3261" i="3" s="1" a="1"/>
  <c r="L3262" i="3"/>
  <c r="M3262" i="3" s="1"/>
  <c r="N3262" i="3" s="1" a="1"/>
  <c r="L3263" i="3"/>
  <c r="M3263" i="3" s="1"/>
  <c r="N3263" i="3" s="1" a="1"/>
  <c r="L3264" i="3"/>
  <c r="M3264" i="3" s="1"/>
  <c r="N3264" i="3" s="1" a="1"/>
  <c r="L3265" i="3"/>
  <c r="M3265" i="3" s="1"/>
  <c r="N3265" i="3" s="1" a="1"/>
  <c r="L3266" i="3"/>
  <c r="M3266" i="3" s="1"/>
  <c r="N3266" i="3" s="1" a="1"/>
  <c r="L3267" i="3"/>
  <c r="M3267" i="3" s="1"/>
  <c r="N3267" i="3" s="1" a="1"/>
  <c r="L3268" i="3"/>
  <c r="M3268" i="3" s="1"/>
  <c r="N3268" i="3" s="1" a="1"/>
  <c r="L3269" i="3"/>
  <c r="M3269" i="3" s="1"/>
  <c r="N3269" i="3" s="1" a="1"/>
  <c r="L3270" i="3"/>
  <c r="M3270" i="3" s="1"/>
  <c r="N3270" i="3" s="1" a="1"/>
  <c r="L3271" i="3"/>
  <c r="M3271" i="3" s="1"/>
  <c r="N3271" i="3" s="1" a="1"/>
  <c r="L3272" i="3"/>
  <c r="M3272" i="3" s="1"/>
  <c r="N3272" i="3" s="1" a="1"/>
  <c r="L3273" i="3"/>
  <c r="M3273" i="3" s="1"/>
  <c r="N3273" i="3" s="1" a="1"/>
  <c r="L3274" i="3"/>
  <c r="M3274" i="3" s="1"/>
  <c r="N3274" i="3" s="1" a="1"/>
  <c r="L3275" i="3"/>
  <c r="M3275" i="3" s="1"/>
  <c r="N3275" i="3" s="1" a="1"/>
  <c r="L3276" i="3"/>
  <c r="M3276" i="3" s="1"/>
  <c r="N3276" i="3" s="1" a="1"/>
  <c r="L3277" i="3"/>
  <c r="M3277" i="3" s="1"/>
  <c r="N3277" i="3" s="1" a="1"/>
  <c r="L3278" i="3"/>
  <c r="M3278" i="3" s="1"/>
  <c r="N3278" i="3" s="1" a="1"/>
  <c r="L3279" i="3"/>
  <c r="M3279" i="3" s="1"/>
  <c r="N3279" i="3" s="1" a="1"/>
  <c r="L3280" i="3"/>
  <c r="M3280" i="3" s="1"/>
  <c r="N3280" i="3" s="1" a="1"/>
  <c r="L3281" i="3"/>
  <c r="M3281" i="3" s="1"/>
  <c r="N3281" i="3" s="1" a="1"/>
  <c r="L3282" i="3"/>
  <c r="M3282" i="3" s="1"/>
  <c r="N3282" i="3" s="1" a="1"/>
  <c r="L3283" i="3"/>
  <c r="M3283" i="3" s="1"/>
  <c r="N3283" i="3" s="1" a="1"/>
  <c r="L3284" i="3"/>
  <c r="M3284" i="3" s="1"/>
  <c r="N3284" i="3" s="1" a="1"/>
  <c r="L3285" i="3"/>
  <c r="M3285" i="3" s="1"/>
  <c r="N3285" i="3" s="1" a="1"/>
  <c r="L3286" i="3"/>
  <c r="M3286" i="3" s="1"/>
  <c r="N3286" i="3" s="1" a="1"/>
  <c r="L3287" i="3"/>
  <c r="M3287" i="3" s="1"/>
  <c r="N3287" i="3" s="1" a="1"/>
  <c r="L3288" i="3"/>
  <c r="M3288" i="3" s="1"/>
  <c r="N3288" i="3" s="1" a="1"/>
  <c r="L3289" i="3"/>
  <c r="M3289" i="3" s="1"/>
  <c r="N3289" i="3" s="1" a="1"/>
  <c r="L3290" i="3"/>
  <c r="M3290" i="3" s="1"/>
  <c r="N3290" i="3" s="1" a="1"/>
  <c r="L3291" i="3"/>
  <c r="M3291" i="3" s="1"/>
  <c r="N3291" i="3" s="1" a="1"/>
  <c r="L3292" i="3"/>
  <c r="M3292" i="3" s="1"/>
  <c r="N3292" i="3" s="1" a="1"/>
  <c r="L3293" i="3"/>
  <c r="M3293" i="3" s="1"/>
  <c r="N3293" i="3" s="1" a="1"/>
  <c r="L3294" i="3"/>
  <c r="M3294" i="3" s="1"/>
  <c r="N3294" i="3" s="1" a="1"/>
  <c r="L3295" i="3"/>
  <c r="M3295" i="3" s="1"/>
  <c r="N3295" i="3" s="1" a="1"/>
  <c r="L3296" i="3"/>
  <c r="M3296" i="3" s="1"/>
  <c r="N3296" i="3" s="1" a="1"/>
  <c r="L3297" i="3"/>
  <c r="M3297" i="3" s="1"/>
  <c r="N3297" i="3" s="1" a="1"/>
  <c r="L3298" i="3"/>
  <c r="M3298" i="3" s="1"/>
  <c r="N3298" i="3" s="1" a="1"/>
  <c r="L3299" i="3"/>
  <c r="M3299" i="3" s="1"/>
  <c r="N3299" i="3" s="1" a="1"/>
  <c r="L3300" i="3"/>
  <c r="M3300" i="3" s="1"/>
  <c r="N3300" i="3" s="1" a="1"/>
  <c r="L3301" i="3"/>
  <c r="M3301" i="3" s="1"/>
  <c r="N3301" i="3" s="1" a="1"/>
  <c r="L3302" i="3"/>
  <c r="M3302" i="3" s="1"/>
  <c r="N3302" i="3" s="1" a="1"/>
  <c r="L3303" i="3"/>
  <c r="M3303" i="3" s="1"/>
  <c r="N3303" i="3" s="1" a="1"/>
  <c r="L3304" i="3"/>
  <c r="M3304" i="3" s="1"/>
  <c r="N3304" i="3" s="1" a="1"/>
  <c r="L3305" i="3"/>
  <c r="M3305" i="3" s="1"/>
  <c r="N3305" i="3" s="1" a="1"/>
  <c r="L3306" i="3"/>
  <c r="M3306" i="3" s="1"/>
  <c r="N3306" i="3" s="1" a="1"/>
  <c r="L3307" i="3"/>
  <c r="M3307" i="3" s="1"/>
  <c r="N3307" i="3" s="1" a="1"/>
  <c r="L3308" i="3"/>
  <c r="M3308" i="3" s="1"/>
  <c r="N3308" i="3" s="1" a="1"/>
  <c r="L3309" i="3"/>
  <c r="M3309" i="3" s="1"/>
  <c r="N3309" i="3" s="1" a="1"/>
  <c r="L3310" i="3"/>
  <c r="M3310" i="3" s="1"/>
  <c r="N3310" i="3" s="1" a="1"/>
  <c r="L3311" i="3"/>
  <c r="M3311" i="3" s="1"/>
  <c r="N3311" i="3" s="1" a="1"/>
  <c r="L3312" i="3"/>
  <c r="M3312" i="3" s="1"/>
  <c r="N3312" i="3" s="1" a="1"/>
  <c r="L3313" i="3"/>
  <c r="M3313" i="3" s="1"/>
  <c r="N3313" i="3" s="1" a="1"/>
  <c r="L3314" i="3"/>
  <c r="M3314" i="3" s="1"/>
  <c r="N3314" i="3" s="1" a="1"/>
  <c r="L3315" i="3"/>
  <c r="M3315" i="3" s="1"/>
  <c r="N3315" i="3" s="1" a="1"/>
  <c r="L3316" i="3"/>
  <c r="M3316" i="3" s="1"/>
  <c r="N3316" i="3" s="1" a="1"/>
  <c r="L3317" i="3"/>
  <c r="M3317" i="3" s="1"/>
  <c r="N3317" i="3" s="1" a="1"/>
  <c r="L3318" i="3"/>
  <c r="M3318" i="3" s="1"/>
  <c r="N3318" i="3" s="1" a="1"/>
  <c r="L3319" i="3"/>
  <c r="M3319" i="3" s="1"/>
  <c r="N3319" i="3" s="1" a="1"/>
  <c r="L3320" i="3"/>
  <c r="M3320" i="3" s="1"/>
  <c r="N3320" i="3" s="1" a="1"/>
  <c r="L3321" i="3"/>
  <c r="M3321" i="3" s="1"/>
  <c r="N3321" i="3" s="1" a="1"/>
  <c r="L3322" i="3"/>
  <c r="M3322" i="3" s="1"/>
  <c r="N3322" i="3" s="1" a="1"/>
  <c r="L3323" i="3"/>
  <c r="M3323" i="3" s="1"/>
  <c r="N3323" i="3" s="1" a="1"/>
  <c r="L3324" i="3"/>
  <c r="M3324" i="3" s="1"/>
  <c r="N3324" i="3" s="1" a="1"/>
  <c r="L3325" i="3"/>
  <c r="M3325" i="3" s="1"/>
  <c r="N3325" i="3" s="1" a="1"/>
  <c r="L3326" i="3"/>
  <c r="M3326" i="3" s="1"/>
  <c r="N3326" i="3" s="1" a="1"/>
  <c r="L3327" i="3"/>
  <c r="M3327" i="3" s="1"/>
  <c r="N3327" i="3" s="1" a="1"/>
  <c r="L3328" i="3"/>
  <c r="M3328" i="3" s="1"/>
  <c r="N3328" i="3" s="1" a="1"/>
  <c r="L3329" i="3"/>
  <c r="M3329" i="3" s="1"/>
  <c r="N3329" i="3" s="1" a="1"/>
  <c r="L3330" i="3"/>
  <c r="M3330" i="3" s="1"/>
  <c r="N3330" i="3" s="1" a="1"/>
  <c r="L3331" i="3"/>
  <c r="M3331" i="3" s="1"/>
  <c r="N3331" i="3" s="1" a="1"/>
  <c r="L3332" i="3"/>
  <c r="M3332" i="3" s="1"/>
  <c r="N3332" i="3" s="1" a="1"/>
  <c r="L3333" i="3"/>
  <c r="M3333" i="3" s="1"/>
  <c r="N3333" i="3" s="1" a="1"/>
  <c r="L3334" i="3"/>
  <c r="M3334" i="3" s="1"/>
  <c r="N3334" i="3" s="1" a="1"/>
  <c r="L3335" i="3"/>
  <c r="M3335" i="3" s="1"/>
  <c r="N3335" i="3" s="1" a="1"/>
  <c r="L3336" i="3"/>
  <c r="M3336" i="3" s="1"/>
  <c r="N3336" i="3" s="1" a="1"/>
  <c r="L3337" i="3"/>
  <c r="M3337" i="3" s="1"/>
  <c r="N3337" i="3" s="1" a="1"/>
  <c r="L3338" i="3"/>
  <c r="M3338" i="3" s="1"/>
  <c r="N3338" i="3" s="1" a="1"/>
  <c r="L3339" i="3"/>
  <c r="M3339" i="3" s="1"/>
  <c r="N3339" i="3" s="1" a="1"/>
  <c r="L3340" i="3"/>
  <c r="M3340" i="3" s="1"/>
  <c r="N3340" i="3" s="1" a="1"/>
  <c r="L3341" i="3"/>
  <c r="M3341" i="3" s="1"/>
  <c r="N3341" i="3" s="1" a="1"/>
  <c r="L3342" i="3"/>
  <c r="M3342" i="3" s="1"/>
  <c r="N3342" i="3" s="1" a="1"/>
  <c r="L3343" i="3"/>
  <c r="M3343" i="3" s="1"/>
  <c r="N3343" i="3" s="1" a="1"/>
  <c r="L3344" i="3"/>
  <c r="M3344" i="3" s="1"/>
  <c r="N3344" i="3" s="1" a="1"/>
  <c r="L3345" i="3"/>
  <c r="M3345" i="3" s="1"/>
  <c r="N3345" i="3" s="1" a="1"/>
  <c r="L3346" i="3"/>
  <c r="M3346" i="3" s="1"/>
  <c r="N3346" i="3" s="1" a="1"/>
  <c r="L3347" i="3"/>
  <c r="M3347" i="3" s="1"/>
  <c r="N3347" i="3" s="1" a="1"/>
  <c r="L3348" i="3"/>
  <c r="M3348" i="3" s="1"/>
  <c r="N3348" i="3" s="1" a="1"/>
  <c r="L3349" i="3"/>
  <c r="M3349" i="3" s="1"/>
  <c r="N3349" i="3" s="1" a="1"/>
  <c r="L3350" i="3"/>
  <c r="M3350" i="3" s="1"/>
  <c r="N3350" i="3" s="1" a="1"/>
  <c r="L3351" i="3"/>
  <c r="M3351" i="3" s="1"/>
  <c r="N3351" i="3" s="1" a="1"/>
  <c r="L3352" i="3"/>
  <c r="M3352" i="3" s="1"/>
  <c r="N3352" i="3" s="1" a="1"/>
  <c r="L3353" i="3"/>
  <c r="M3353" i="3" s="1"/>
  <c r="N3353" i="3" s="1" a="1"/>
  <c r="L3354" i="3"/>
  <c r="M3354" i="3" s="1"/>
  <c r="N3354" i="3" s="1" a="1"/>
  <c r="L3355" i="3"/>
  <c r="M3355" i="3" s="1"/>
  <c r="N3355" i="3" s="1" a="1"/>
  <c r="L3356" i="3"/>
  <c r="M3356" i="3" s="1"/>
  <c r="N3356" i="3" s="1" a="1"/>
  <c r="L3357" i="3"/>
  <c r="M3357" i="3" s="1"/>
  <c r="N3357" i="3" s="1" a="1"/>
  <c r="L3358" i="3"/>
  <c r="M3358" i="3" s="1"/>
  <c r="N3358" i="3" s="1" a="1"/>
  <c r="L3359" i="3"/>
  <c r="M3359" i="3" s="1"/>
  <c r="N3359" i="3" s="1" a="1"/>
  <c r="L3360" i="3"/>
  <c r="M3360" i="3" s="1"/>
  <c r="N3360" i="3" s="1" a="1"/>
  <c r="L3361" i="3"/>
  <c r="M3361" i="3" s="1"/>
  <c r="N3361" i="3" s="1" a="1"/>
  <c r="L3362" i="3"/>
  <c r="M3362" i="3" s="1"/>
  <c r="N3362" i="3" s="1" a="1"/>
  <c r="L3363" i="3"/>
  <c r="M3363" i="3" s="1"/>
  <c r="N3363" i="3" s="1" a="1"/>
  <c r="L3364" i="3"/>
  <c r="M3364" i="3" s="1"/>
  <c r="N3364" i="3" s="1" a="1"/>
  <c r="L3365" i="3"/>
  <c r="M3365" i="3" s="1"/>
  <c r="N3365" i="3" s="1" a="1"/>
  <c r="L3366" i="3"/>
  <c r="M3366" i="3" s="1"/>
  <c r="N3366" i="3" s="1" a="1"/>
  <c r="L3367" i="3"/>
  <c r="M3367" i="3" s="1"/>
  <c r="N3367" i="3" s="1" a="1"/>
  <c r="L3368" i="3"/>
  <c r="M3368" i="3" s="1"/>
  <c r="N3368" i="3" s="1" a="1"/>
  <c r="L3369" i="3"/>
  <c r="M3369" i="3" s="1"/>
  <c r="N3369" i="3" s="1" a="1"/>
  <c r="L3370" i="3"/>
  <c r="M3370" i="3" s="1"/>
  <c r="N3370" i="3" s="1" a="1"/>
  <c r="L3371" i="3"/>
  <c r="M3371" i="3" s="1"/>
  <c r="N3371" i="3" s="1" a="1"/>
  <c r="L3372" i="3"/>
  <c r="M3372" i="3" s="1"/>
  <c r="N3372" i="3" s="1" a="1"/>
  <c r="L3373" i="3"/>
  <c r="M3373" i="3" s="1"/>
  <c r="N3373" i="3" s="1" a="1"/>
  <c r="L3374" i="3"/>
  <c r="M3374" i="3" s="1"/>
  <c r="N3374" i="3" s="1" a="1"/>
  <c r="L3375" i="3"/>
  <c r="M3375" i="3" s="1"/>
  <c r="N3375" i="3" s="1" a="1"/>
  <c r="L3376" i="3"/>
  <c r="M3376" i="3" s="1"/>
  <c r="N3376" i="3" s="1" a="1"/>
  <c r="L3377" i="3"/>
  <c r="M3377" i="3" s="1"/>
  <c r="N3377" i="3" s="1" a="1"/>
  <c r="L3378" i="3"/>
  <c r="M3378" i="3" s="1"/>
  <c r="N3378" i="3" s="1" a="1"/>
  <c r="L3379" i="3"/>
  <c r="M3379" i="3" s="1"/>
  <c r="N3379" i="3" s="1" a="1"/>
  <c r="L3380" i="3"/>
  <c r="M3380" i="3" s="1"/>
  <c r="N3380" i="3" s="1" a="1"/>
  <c r="L3381" i="3"/>
  <c r="M3381" i="3" s="1"/>
  <c r="N3381" i="3" s="1" a="1"/>
  <c r="L3382" i="3"/>
  <c r="M3382" i="3" s="1"/>
  <c r="N3382" i="3" s="1" a="1"/>
  <c r="L3383" i="3"/>
  <c r="M3383" i="3" s="1"/>
  <c r="N3383" i="3" s="1" a="1"/>
  <c r="L3384" i="3"/>
  <c r="M3384" i="3" s="1"/>
  <c r="N3384" i="3" s="1" a="1"/>
  <c r="L3385" i="3"/>
  <c r="M3385" i="3" s="1"/>
  <c r="N3385" i="3" s="1" a="1"/>
  <c r="L3386" i="3"/>
  <c r="M3386" i="3" s="1"/>
  <c r="N3386" i="3" s="1" a="1"/>
  <c r="L3387" i="3"/>
  <c r="M3387" i="3" s="1"/>
  <c r="N3387" i="3" s="1" a="1"/>
  <c r="L3388" i="3"/>
  <c r="M3388" i="3" s="1"/>
  <c r="N3388" i="3" s="1" a="1"/>
  <c r="L3389" i="3"/>
  <c r="M3389" i="3" s="1"/>
  <c r="N3389" i="3" s="1" a="1"/>
  <c r="L3390" i="3"/>
  <c r="M3390" i="3" s="1"/>
  <c r="N3390" i="3" s="1" a="1"/>
  <c r="L3391" i="3"/>
  <c r="M3391" i="3" s="1"/>
  <c r="N3391" i="3" s="1" a="1"/>
  <c r="L3392" i="3"/>
  <c r="M3392" i="3" s="1"/>
  <c r="N3392" i="3" s="1" a="1"/>
  <c r="L3393" i="3"/>
  <c r="M3393" i="3" s="1"/>
  <c r="N3393" i="3" s="1" a="1"/>
  <c r="L3394" i="3"/>
  <c r="M3394" i="3" s="1"/>
  <c r="N3394" i="3" s="1" a="1"/>
  <c r="L3395" i="3"/>
  <c r="M3395" i="3" s="1"/>
  <c r="N3395" i="3" s="1" a="1"/>
  <c r="L3396" i="3"/>
  <c r="M3396" i="3" s="1"/>
  <c r="N3396" i="3" s="1" a="1"/>
  <c r="L3397" i="3"/>
  <c r="M3397" i="3" s="1"/>
  <c r="N3397" i="3" s="1" a="1"/>
  <c r="L3398" i="3"/>
  <c r="M3398" i="3" s="1"/>
  <c r="N3398" i="3" s="1" a="1"/>
  <c r="L3399" i="3"/>
  <c r="M3399" i="3" s="1"/>
  <c r="N3399" i="3" s="1" a="1"/>
  <c r="L3400" i="3"/>
  <c r="M3400" i="3" s="1"/>
  <c r="N3400" i="3" s="1" a="1"/>
  <c r="L3401" i="3"/>
  <c r="M3401" i="3" s="1"/>
  <c r="N3401" i="3" s="1" a="1"/>
  <c r="L3402" i="3"/>
  <c r="M3402" i="3" s="1"/>
  <c r="N3402" i="3" s="1" a="1"/>
  <c r="L3403" i="3"/>
  <c r="M3403" i="3" s="1"/>
  <c r="N3403" i="3" s="1" a="1"/>
  <c r="L3404" i="3"/>
  <c r="M3404" i="3" s="1"/>
  <c r="N3404" i="3" s="1" a="1"/>
  <c r="L3405" i="3"/>
  <c r="M3405" i="3" s="1"/>
  <c r="N3405" i="3" s="1" a="1"/>
  <c r="L3406" i="3"/>
  <c r="M3406" i="3" s="1"/>
  <c r="N3406" i="3" s="1" a="1"/>
  <c r="L3407" i="3"/>
  <c r="M3407" i="3" s="1"/>
  <c r="N3407" i="3" s="1" a="1"/>
  <c r="L3408" i="3"/>
  <c r="M3408" i="3" s="1"/>
  <c r="N3408" i="3" s="1" a="1"/>
  <c r="L3409" i="3"/>
  <c r="M3409" i="3" s="1"/>
  <c r="N3409" i="3" s="1" a="1"/>
  <c r="L3410" i="3"/>
  <c r="M3410" i="3" s="1"/>
  <c r="N3410" i="3" s="1" a="1"/>
  <c r="L3411" i="3"/>
  <c r="M3411" i="3" s="1"/>
  <c r="N3411" i="3" s="1" a="1"/>
  <c r="L3412" i="3"/>
  <c r="M3412" i="3" s="1"/>
  <c r="N3412" i="3" s="1" a="1"/>
  <c r="L3413" i="3"/>
  <c r="M3413" i="3" s="1"/>
  <c r="N3413" i="3" s="1" a="1"/>
  <c r="L3414" i="3"/>
  <c r="M3414" i="3" s="1"/>
  <c r="N3414" i="3" s="1" a="1"/>
  <c r="L3415" i="3"/>
  <c r="M3415" i="3" s="1"/>
  <c r="N3415" i="3" s="1" a="1"/>
  <c r="L3416" i="3"/>
  <c r="M3416" i="3" s="1"/>
  <c r="N3416" i="3" s="1" a="1"/>
  <c r="L3417" i="3"/>
  <c r="M3417" i="3" s="1"/>
  <c r="N3417" i="3" s="1" a="1"/>
  <c r="L3418" i="3"/>
  <c r="M3418" i="3" s="1"/>
  <c r="N3418" i="3" s="1" a="1"/>
  <c r="L3419" i="3"/>
  <c r="M3419" i="3" s="1"/>
  <c r="N3419" i="3" s="1" a="1"/>
  <c r="L3420" i="3"/>
  <c r="M3420" i="3" s="1"/>
  <c r="N3420" i="3" s="1" a="1"/>
  <c r="L3421" i="3"/>
  <c r="M3421" i="3" s="1"/>
  <c r="N3421" i="3" s="1" a="1"/>
  <c r="L3422" i="3"/>
  <c r="M3422" i="3" s="1"/>
  <c r="N3422" i="3" s="1" a="1"/>
  <c r="L3423" i="3"/>
  <c r="M3423" i="3" s="1"/>
  <c r="N3423" i="3" s="1" a="1"/>
  <c r="L3424" i="3"/>
  <c r="M3424" i="3" s="1"/>
  <c r="N3424" i="3" s="1" a="1"/>
  <c r="L3425" i="3"/>
  <c r="M3425" i="3" s="1"/>
  <c r="N3425" i="3" s="1" a="1"/>
  <c r="L3426" i="3"/>
  <c r="M3426" i="3" s="1"/>
  <c r="N3426" i="3" s="1" a="1"/>
  <c r="L3427" i="3"/>
  <c r="M3427" i="3" s="1"/>
  <c r="N3427" i="3" s="1" a="1"/>
  <c r="L3428" i="3"/>
  <c r="M3428" i="3" s="1"/>
  <c r="N3428" i="3" s="1" a="1"/>
  <c r="L3429" i="3"/>
  <c r="L3430" i="3"/>
  <c r="L3431" i="3"/>
  <c r="L3432" i="3"/>
  <c r="L3433" i="3"/>
  <c r="L3434" i="3"/>
  <c r="L3435" i="3"/>
  <c r="L3436" i="3"/>
  <c r="L3437" i="3"/>
  <c r="L3438" i="3"/>
  <c r="L3439" i="3"/>
  <c r="L3440" i="3"/>
  <c r="L3441" i="3"/>
  <c r="L3442" i="3"/>
  <c r="L3443" i="3"/>
  <c r="L3444" i="3"/>
  <c r="L3445" i="3"/>
  <c r="L3446" i="3"/>
  <c r="L3447" i="3"/>
  <c r="L3448" i="3"/>
  <c r="L3449" i="3"/>
  <c r="L3450" i="3"/>
  <c r="L3451" i="3"/>
  <c r="L3452" i="3"/>
  <c r="L3453" i="3"/>
  <c r="L3454" i="3"/>
  <c r="L3455" i="3"/>
  <c r="L3456" i="3"/>
  <c r="L3457" i="3"/>
  <c r="L3458" i="3"/>
  <c r="L3459" i="3"/>
  <c r="L3460" i="3"/>
  <c r="L3461" i="3"/>
  <c r="L3462" i="3"/>
  <c r="L3463" i="3"/>
  <c r="L3464" i="3"/>
  <c r="L3465" i="3"/>
  <c r="L3466" i="3"/>
  <c r="L3467" i="3"/>
  <c r="L3468" i="3"/>
  <c r="L3469" i="3"/>
  <c r="L3470" i="3"/>
  <c r="L3471" i="3"/>
  <c r="L3472" i="3"/>
  <c r="L3473" i="3"/>
  <c r="L3474" i="3"/>
  <c r="L3475" i="3"/>
  <c r="L3476" i="3"/>
  <c r="L3477" i="3"/>
  <c r="L3478" i="3"/>
  <c r="L3479" i="3"/>
  <c r="L3480" i="3"/>
  <c r="L3481" i="3"/>
  <c r="L3482" i="3"/>
  <c r="L3483" i="3"/>
  <c r="L3484" i="3"/>
  <c r="L3485" i="3"/>
  <c r="L3486" i="3"/>
  <c r="L3487" i="3"/>
  <c r="L3488" i="3"/>
  <c r="L3489" i="3"/>
  <c r="L3490" i="3"/>
  <c r="L3491" i="3"/>
  <c r="L3492" i="3"/>
  <c r="L3493" i="3"/>
  <c r="L3494" i="3"/>
  <c r="L3495" i="3"/>
  <c r="L3496" i="3"/>
  <c r="L3497" i="3"/>
  <c r="L3498" i="3"/>
  <c r="L3499" i="3"/>
  <c r="L3500" i="3"/>
  <c r="L3501" i="3"/>
  <c r="L3502" i="3"/>
  <c r="L3503" i="3"/>
  <c r="L3504" i="3"/>
  <c r="L3505" i="3"/>
  <c r="L3506" i="3"/>
  <c r="L3507" i="3"/>
  <c r="L3508" i="3"/>
  <c r="L3509" i="3"/>
  <c r="L3510" i="3"/>
  <c r="L3511" i="3"/>
  <c r="L3512" i="3"/>
  <c r="L3513" i="3"/>
  <c r="L3514" i="3"/>
  <c r="L3515" i="3"/>
  <c r="L3516" i="3"/>
  <c r="L3517" i="3"/>
  <c r="L3518" i="3"/>
  <c r="L3519" i="3"/>
  <c r="L3520" i="3"/>
  <c r="L3521" i="3"/>
  <c r="L3522" i="3"/>
  <c r="L3523" i="3"/>
  <c r="L3524" i="3"/>
  <c r="L3525" i="3"/>
  <c r="L3526" i="3"/>
  <c r="L3527" i="3"/>
  <c r="L3528" i="3"/>
  <c r="L3529" i="3"/>
  <c r="L3530" i="3"/>
  <c r="L3531" i="3"/>
  <c r="L3532" i="3"/>
  <c r="L3533" i="3"/>
  <c r="L3534" i="3"/>
  <c r="L3535" i="3"/>
  <c r="L3536" i="3"/>
  <c r="L3537" i="3"/>
  <c r="L3538" i="3"/>
  <c r="L3539" i="3"/>
  <c r="L3540" i="3"/>
  <c r="L3541" i="3"/>
  <c r="L3542" i="3"/>
  <c r="L3543" i="3"/>
  <c r="L3544" i="3"/>
  <c r="L3545" i="3"/>
  <c r="L3546" i="3"/>
  <c r="L3547" i="3"/>
  <c r="L3548" i="3"/>
  <c r="L3549" i="3"/>
  <c r="L3550" i="3"/>
  <c r="L3551" i="3"/>
  <c r="L3552" i="3"/>
  <c r="L3553" i="3"/>
  <c r="L3554" i="3"/>
  <c r="L3555" i="3"/>
  <c r="L3556" i="3"/>
  <c r="L3557" i="3"/>
  <c r="L3558" i="3"/>
  <c r="L3559" i="3"/>
  <c r="L3560" i="3"/>
  <c r="L3561" i="3"/>
  <c r="L3562" i="3"/>
  <c r="L3563" i="3"/>
  <c r="L3564" i="3"/>
  <c r="L3565" i="3"/>
  <c r="L3566" i="3"/>
  <c r="L3567" i="3"/>
  <c r="L3568" i="3"/>
  <c r="L3569" i="3"/>
  <c r="L3570" i="3"/>
  <c r="L3571" i="3"/>
  <c r="L3572" i="3"/>
  <c r="L3573" i="3"/>
  <c r="L3574" i="3"/>
  <c r="L3575" i="3"/>
  <c r="L3576" i="3"/>
  <c r="L3577" i="3"/>
  <c r="L3578" i="3"/>
  <c r="L3579" i="3"/>
  <c r="L3580" i="3"/>
  <c r="L3581" i="3"/>
  <c r="L3582" i="3"/>
  <c r="L3583" i="3"/>
  <c r="L3584" i="3"/>
  <c r="L3585" i="3"/>
  <c r="L3586" i="3"/>
  <c r="L3587" i="3"/>
  <c r="L3588" i="3"/>
  <c r="L3589" i="3"/>
  <c r="L3590" i="3"/>
  <c r="L3591" i="3"/>
  <c r="L3592" i="3"/>
  <c r="L3593" i="3"/>
  <c r="L3594" i="3"/>
  <c r="L3595" i="3"/>
  <c r="L3596" i="3"/>
  <c r="L3597" i="3"/>
  <c r="L3598" i="3"/>
  <c r="L3599" i="3"/>
  <c r="L3600" i="3"/>
  <c r="L3601" i="3"/>
  <c r="L3602" i="3"/>
  <c r="L3603" i="3"/>
  <c r="L3604" i="3"/>
  <c r="L3605" i="3"/>
  <c r="L3606" i="3"/>
  <c r="L3607" i="3"/>
  <c r="L3608" i="3"/>
  <c r="L3609" i="3"/>
  <c r="L3610" i="3"/>
  <c r="L3611" i="3"/>
  <c r="L3612" i="3"/>
  <c r="L3613" i="3"/>
  <c r="L3614" i="3"/>
  <c r="L3615" i="3"/>
  <c r="L3616" i="3"/>
  <c r="L3617" i="3"/>
  <c r="L3618" i="3"/>
  <c r="L3619" i="3"/>
  <c r="L3620" i="3"/>
  <c r="L3621" i="3"/>
  <c r="L3622" i="3"/>
  <c r="L3623" i="3"/>
  <c r="L3624" i="3"/>
  <c r="L3625" i="3"/>
  <c r="L3626" i="3"/>
  <c r="L3627" i="3"/>
  <c r="L3628" i="3"/>
  <c r="L3629" i="3"/>
  <c r="L3630" i="3"/>
  <c r="L3631" i="3"/>
  <c r="L3632" i="3"/>
  <c r="L3633" i="3"/>
  <c r="L3634" i="3"/>
  <c r="L3635" i="3"/>
  <c r="L3636" i="3"/>
  <c r="L3637" i="3"/>
  <c r="L3638" i="3"/>
  <c r="L3639" i="3"/>
  <c r="L3640" i="3"/>
  <c r="L3641" i="3"/>
  <c r="L3642" i="3"/>
  <c r="L3643" i="3"/>
  <c r="L3644" i="3"/>
  <c r="L3645" i="3"/>
  <c r="L3646" i="3"/>
  <c r="L3647" i="3"/>
  <c r="L3648" i="3"/>
  <c r="L3649" i="3"/>
  <c r="L3650" i="3"/>
  <c r="L3651" i="3"/>
  <c r="L3652" i="3"/>
  <c r="L3653" i="3"/>
  <c r="L3654" i="3"/>
  <c r="L3655" i="3"/>
  <c r="L3656" i="3"/>
  <c r="L3657" i="3"/>
  <c r="L3658" i="3"/>
  <c r="L3659" i="3"/>
  <c r="L3660" i="3"/>
  <c r="L3661" i="3"/>
  <c r="L3662" i="3"/>
  <c r="L3663" i="3"/>
  <c r="L3664" i="3"/>
  <c r="L3665" i="3"/>
  <c r="L3666" i="3"/>
  <c r="L3667" i="3"/>
  <c r="L3668" i="3"/>
  <c r="L3669" i="3"/>
  <c r="L3670" i="3"/>
  <c r="L3671" i="3"/>
  <c r="L3672" i="3"/>
  <c r="L3673" i="3"/>
  <c r="L3674" i="3"/>
  <c r="L3675" i="3"/>
  <c r="L3676" i="3"/>
  <c r="L3677" i="3"/>
  <c r="L3678" i="3"/>
  <c r="L3679" i="3"/>
  <c r="L3680" i="3"/>
  <c r="L3681" i="3"/>
  <c r="L3682" i="3"/>
  <c r="L3683" i="3"/>
  <c r="L3684" i="3"/>
  <c r="L3685" i="3"/>
  <c r="L3686" i="3"/>
  <c r="L3687" i="3"/>
  <c r="L3688" i="3"/>
  <c r="L3689" i="3"/>
  <c r="L3690" i="3"/>
  <c r="L3691" i="3"/>
  <c r="L3692" i="3"/>
  <c r="L3693" i="3"/>
  <c r="L3694" i="3"/>
  <c r="L3695" i="3"/>
  <c r="L3696" i="3"/>
  <c r="L3697" i="3"/>
  <c r="L3698" i="3"/>
  <c r="L3699" i="3"/>
  <c r="L3700" i="3"/>
  <c r="L3701" i="3"/>
  <c r="L3702" i="3"/>
  <c r="L3703" i="3"/>
  <c r="L3704" i="3"/>
  <c r="L3705" i="3"/>
  <c r="L3706" i="3"/>
  <c r="L3707" i="3"/>
  <c r="L3708" i="3"/>
  <c r="L3709" i="3"/>
  <c r="L3710" i="3"/>
  <c r="L3711" i="3"/>
  <c r="L3712" i="3"/>
  <c r="L3713" i="3"/>
  <c r="L3714" i="3"/>
  <c r="L3715" i="3"/>
  <c r="L3716" i="3"/>
  <c r="L3717" i="3"/>
  <c r="L3718" i="3"/>
  <c r="L3719" i="3"/>
  <c r="L3720" i="3"/>
  <c r="L3721" i="3"/>
  <c r="L3722" i="3"/>
  <c r="L3723" i="3"/>
  <c r="L3724" i="3"/>
  <c r="L3725" i="3"/>
  <c r="L3726" i="3"/>
  <c r="L3727" i="3"/>
  <c r="L3728" i="3"/>
  <c r="L3729" i="3"/>
  <c r="L3730" i="3"/>
  <c r="L3731" i="3"/>
  <c r="L3732" i="3"/>
  <c r="L3733" i="3"/>
  <c r="L3734" i="3"/>
  <c r="L3735" i="3"/>
  <c r="L3736" i="3"/>
  <c r="L3737" i="3"/>
  <c r="L3738" i="3"/>
  <c r="L3739" i="3"/>
  <c r="L3740" i="3"/>
  <c r="L3741" i="3"/>
  <c r="L3742" i="3"/>
  <c r="L3743" i="3"/>
  <c r="L3744" i="3"/>
  <c r="L3745" i="3"/>
  <c r="L3746" i="3"/>
  <c r="L3747" i="3"/>
  <c r="L3748" i="3"/>
  <c r="L3749" i="3"/>
  <c r="L3750" i="3"/>
  <c r="L3751" i="3"/>
  <c r="L3752" i="3"/>
  <c r="L3753" i="3"/>
  <c r="L3754" i="3"/>
  <c r="L3755" i="3"/>
  <c r="L3756" i="3"/>
  <c r="L3757" i="3"/>
  <c r="L3758" i="3"/>
  <c r="L3759" i="3"/>
  <c r="L3760" i="3"/>
  <c r="L3761" i="3"/>
  <c r="L3762" i="3"/>
  <c r="L3763" i="3"/>
  <c r="L3764" i="3"/>
  <c r="L3765" i="3"/>
  <c r="L3766" i="3"/>
  <c r="L3767" i="3"/>
  <c r="L3768" i="3"/>
  <c r="L3769" i="3"/>
  <c r="L3770" i="3"/>
  <c r="L3771" i="3"/>
  <c r="L3772" i="3"/>
  <c r="L3773" i="3"/>
  <c r="L3774" i="3"/>
  <c r="L3775" i="3"/>
  <c r="L3776" i="3"/>
  <c r="L3777" i="3"/>
  <c r="L3778" i="3"/>
  <c r="L3779" i="3"/>
  <c r="L3780" i="3"/>
  <c r="L3781" i="3"/>
  <c r="L3782" i="3"/>
  <c r="L3783" i="3"/>
  <c r="L3784" i="3"/>
  <c r="L3785" i="3"/>
  <c r="L3786" i="3"/>
  <c r="L3787" i="3"/>
  <c r="L3788" i="3"/>
  <c r="L3789" i="3"/>
  <c r="L3790" i="3"/>
  <c r="L3791" i="3"/>
  <c r="L3792" i="3"/>
  <c r="L3793" i="3"/>
  <c r="L3794" i="3"/>
  <c r="L3795" i="3"/>
  <c r="L3796" i="3"/>
  <c r="L3797" i="3"/>
  <c r="L3798" i="3"/>
  <c r="L3799" i="3"/>
  <c r="L3800" i="3"/>
  <c r="L3801" i="3"/>
  <c r="L3802" i="3"/>
  <c r="L3803" i="3"/>
  <c r="L3804" i="3"/>
  <c r="L3805" i="3"/>
  <c r="L3806" i="3"/>
  <c r="L3807" i="3"/>
  <c r="L3808" i="3"/>
  <c r="L3809" i="3"/>
  <c r="L3810" i="3"/>
  <c r="L3811" i="3"/>
  <c r="L3812" i="3"/>
  <c r="L3813" i="3"/>
  <c r="L3814" i="3"/>
  <c r="L3815" i="3"/>
  <c r="L3816" i="3"/>
  <c r="L3817" i="3"/>
  <c r="L3818" i="3"/>
  <c r="L3819" i="3"/>
  <c r="L3820" i="3"/>
  <c r="L3821" i="3"/>
  <c r="L3822" i="3"/>
  <c r="L3823" i="3"/>
  <c r="L3824" i="3"/>
  <c r="L3825" i="3"/>
  <c r="L3826" i="3"/>
  <c r="L3827" i="3"/>
  <c r="L3828" i="3"/>
  <c r="L3829" i="3"/>
  <c r="L3830" i="3"/>
  <c r="L3831" i="3"/>
  <c r="L3832" i="3"/>
  <c r="L3833" i="3"/>
  <c r="L3834" i="3"/>
  <c r="L3835" i="3"/>
  <c r="L3836" i="3"/>
  <c r="L3837" i="3"/>
  <c r="L3838" i="3"/>
  <c r="L3839" i="3"/>
  <c r="L3840" i="3"/>
  <c r="L3841" i="3"/>
  <c r="L3842" i="3"/>
  <c r="L3843" i="3"/>
  <c r="L3844" i="3"/>
  <c r="L3845" i="3"/>
  <c r="L3846" i="3"/>
  <c r="L3847" i="3"/>
  <c r="L3848" i="3"/>
  <c r="L3849" i="3"/>
  <c r="L3850" i="3"/>
  <c r="L3851" i="3"/>
  <c r="L3852" i="3"/>
  <c r="L3853" i="3"/>
  <c r="L3854" i="3"/>
  <c r="L3855" i="3"/>
  <c r="L3856" i="3"/>
  <c r="L3857" i="3"/>
  <c r="L3858" i="3"/>
  <c r="L3859" i="3"/>
  <c r="L3860" i="3"/>
  <c r="L3861" i="3"/>
  <c r="L3862" i="3"/>
  <c r="L3863" i="3"/>
  <c r="L3864" i="3"/>
  <c r="L3865" i="3"/>
  <c r="L3866" i="3"/>
  <c r="L3867" i="3"/>
  <c r="L3868" i="3"/>
  <c r="L3869" i="3"/>
  <c r="L3870" i="3"/>
  <c r="L3871" i="3"/>
  <c r="L3872" i="3"/>
  <c r="L5361" i="3"/>
  <c r="M5361" i="3" s="1"/>
  <c r="N5361" i="3" s="1" a="1"/>
  <c r="L5362" i="3"/>
  <c r="M5362" i="3" s="1"/>
  <c r="N5362" i="3" s="1" a="1"/>
  <c r="L5363" i="3"/>
  <c r="M5363" i="3" s="1"/>
  <c r="N5363" i="3" s="1" a="1"/>
  <c r="L5364" i="3"/>
  <c r="M5364" i="3" s="1"/>
  <c r="N5364" i="3" s="1" a="1"/>
  <c r="L5365" i="3"/>
  <c r="M5365" i="3" s="1"/>
  <c r="N5365" i="3" s="1" a="1"/>
  <c r="L5366" i="3"/>
  <c r="M5366" i="3" s="1"/>
  <c r="N5366" i="3" s="1" a="1"/>
  <c r="L5367" i="3"/>
  <c r="M5367" i="3" s="1"/>
  <c r="N5367" i="3" s="1" a="1"/>
  <c r="L5368" i="3"/>
  <c r="M5368" i="3" s="1"/>
  <c r="N5368" i="3" s="1" a="1"/>
  <c r="L5369" i="3"/>
  <c r="M5369" i="3" s="1"/>
  <c r="N5369" i="3" s="1" a="1"/>
  <c r="L5370" i="3"/>
  <c r="M5370" i="3" s="1"/>
  <c r="N5370" i="3" s="1" a="1"/>
  <c r="L5371" i="3"/>
  <c r="M5371" i="3" s="1"/>
  <c r="N5371" i="3" s="1" a="1"/>
  <c r="L5372" i="3"/>
  <c r="M5372" i="3" s="1"/>
  <c r="N5372" i="3" s="1" a="1"/>
  <c r="L5373" i="3"/>
  <c r="M5373" i="3" s="1"/>
  <c r="N5373" i="3" s="1" a="1"/>
  <c r="L5374" i="3"/>
  <c r="M5374" i="3" s="1"/>
  <c r="N5374" i="3" s="1" a="1"/>
  <c r="L5375" i="3"/>
  <c r="M5375" i="3" s="1"/>
  <c r="N5375" i="3" s="1" a="1"/>
  <c r="L5376" i="3"/>
  <c r="M5376" i="3" s="1"/>
  <c r="N5376" i="3" s="1" a="1"/>
  <c r="L5377" i="3"/>
  <c r="M5377" i="3" s="1"/>
  <c r="N5377" i="3" s="1" a="1"/>
  <c r="L5378" i="3"/>
  <c r="M5378" i="3" s="1"/>
  <c r="N5378" i="3" s="1" a="1"/>
  <c r="L5379" i="3"/>
  <c r="M5379" i="3" s="1"/>
  <c r="N5379" i="3" s="1" a="1"/>
  <c r="L5380" i="3"/>
  <c r="M5380" i="3" s="1"/>
  <c r="N5380" i="3" s="1" a="1"/>
  <c r="L5381" i="3"/>
  <c r="M5381" i="3" s="1"/>
  <c r="N5381" i="3" s="1" a="1"/>
  <c r="L5382" i="3"/>
  <c r="M5382" i="3" s="1"/>
  <c r="N5382" i="3" s="1" a="1"/>
  <c r="L5383" i="3"/>
  <c r="M5383" i="3" s="1"/>
  <c r="N5383" i="3" s="1" a="1"/>
  <c r="L5384" i="3"/>
  <c r="M5384" i="3" s="1"/>
  <c r="N5384" i="3" s="1" a="1"/>
  <c r="L5385" i="3"/>
  <c r="M5385" i="3" s="1"/>
  <c r="N5385" i="3" s="1" a="1"/>
  <c r="L5386" i="3"/>
  <c r="M5386" i="3" s="1"/>
  <c r="N5386" i="3" s="1" a="1"/>
  <c r="L5387" i="3"/>
  <c r="M5387" i="3" s="1"/>
  <c r="N5387" i="3" s="1" a="1"/>
  <c r="L5388" i="3"/>
  <c r="M5388" i="3" s="1"/>
  <c r="N5388" i="3" s="1" a="1"/>
  <c r="L5389" i="3"/>
  <c r="M5389" i="3" s="1"/>
  <c r="N5389" i="3" s="1" a="1"/>
  <c r="L5390" i="3"/>
  <c r="M5390" i="3" s="1"/>
  <c r="N5390" i="3" s="1" a="1"/>
  <c r="L5391" i="3"/>
  <c r="M5391" i="3" s="1"/>
  <c r="N5391" i="3" s="1" a="1"/>
  <c r="L5392" i="3"/>
  <c r="M5392" i="3" s="1"/>
  <c r="N5392" i="3" s="1" a="1"/>
  <c r="L5393" i="3"/>
  <c r="M5393" i="3" s="1"/>
  <c r="N5393" i="3" s="1" a="1"/>
  <c r="L5394" i="3"/>
  <c r="M5394" i="3" s="1"/>
  <c r="N5394" i="3" s="1" a="1"/>
  <c r="L5395" i="3"/>
  <c r="M5395" i="3" s="1"/>
  <c r="N5395" i="3" s="1" a="1"/>
  <c r="L5396" i="3"/>
  <c r="M5396" i="3" s="1"/>
  <c r="N5396" i="3" s="1" a="1"/>
  <c r="L5397" i="3"/>
  <c r="M5397" i="3" s="1"/>
  <c r="N5397" i="3" s="1" a="1"/>
  <c r="L5398" i="3"/>
  <c r="M5398" i="3" s="1"/>
  <c r="N5398" i="3" s="1" a="1"/>
  <c r="L5399" i="3"/>
  <c r="M5399" i="3" s="1"/>
  <c r="N5399" i="3" s="1" a="1"/>
  <c r="L5400" i="3"/>
  <c r="M5400" i="3" s="1"/>
  <c r="N5400" i="3" s="1" a="1"/>
  <c r="L5401" i="3"/>
  <c r="M5401" i="3" s="1"/>
  <c r="N5401" i="3" s="1" a="1"/>
  <c r="L5402" i="3"/>
  <c r="M5402" i="3" s="1"/>
  <c r="N5402" i="3" s="1" a="1"/>
  <c r="L5403" i="3"/>
  <c r="M5403" i="3" s="1"/>
  <c r="N5403" i="3" s="1" a="1"/>
  <c r="L5404" i="3"/>
  <c r="M5404" i="3" s="1"/>
  <c r="N5404" i="3" s="1" a="1"/>
  <c r="L5405" i="3"/>
  <c r="M5405" i="3" s="1"/>
  <c r="N5405" i="3" s="1" a="1"/>
  <c r="L5406" i="3"/>
  <c r="M5406" i="3" s="1"/>
  <c r="N5406" i="3" s="1" a="1"/>
  <c r="L5407" i="3"/>
  <c r="M5407" i="3" s="1"/>
  <c r="N5407" i="3" s="1" a="1"/>
  <c r="L5408" i="3"/>
  <c r="M5408" i="3" s="1"/>
  <c r="N5408" i="3" s="1" a="1"/>
  <c r="L5409" i="3"/>
  <c r="M5409" i="3" s="1"/>
  <c r="N5409" i="3" s="1" a="1"/>
  <c r="L5410" i="3"/>
  <c r="M5410" i="3" s="1"/>
  <c r="N5410" i="3" s="1" a="1"/>
  <c r="L5411" i="3"/>
  <c r="M5411" i="3" s="1"/>
  <c r="N5411" i="3" s="1" a="1"/>
  <c r="L5412" i="3"/>
  <c r="M5412" i="3" s="1"/>
  <c r="N5412" i="3" s="1" a="1"/>
  <c r="L5413" i="3"/>
  <c r="M5413" i="3" s="1"/>
  <c r="N5413" i="3" s="1" a="1"/>
  <c r="L5414" i="3"/>
  <c r="M5414" i="3" s="1"/>
  <c r="N5414" i="3" s="1" a="1"/>
  <c r="L5415" i="3"/>
  <c r="M5415" i="3" s="1"/>
  <c r="N5415" i="3" s="1" a="1"/>
  <c r="L5416" i="3"/>
  <c r="M5416" i="3" s="1"/>
  <c r="N5416" i="3" s="1" a="1"/>
  <c r="L5417" i="3"/>
  <c r="M5417" i="3" s="1"/>
  <c r="N5417" i="3" s="1" a="1"/>
  <c r="L5418" i="3"/>
  <c r="M5418" i="3" s="1"/>
  <c r="N5418" i="3" s="1" a="1"/>
  <c r="L5419" i="3"/>
  <c r="M5419" i="3" s="1"/>
  <c r="N5419" i="3" s="1" a="1"/>
  <c r="L5420" i="3"/>
  <c r="M5420" i="3" s="1"/>
  <c r="N5420" i="3" s="1" a="1"/>
  <c r="L5421" i="3"/>
  <c r="M5421" i="3" s="1"/>
  <c r="N5421" i="3" s="1" a="1"/>
  <c r="L5422" i="3"/>
  <c r="M5422" i="3" s="1"/>
  <c r="N5422" i="3" s="1" a="1"/>
  <c r="L5423" i="3"/>
  <c r="M5423" i="3" s="1"/>
  <c r="N5423" i="3" s="1" a="1"/>
  <c r="L5424" i="3"/>
  <c r="M5424" i="3" s="1"/>
  <c r="N5424" i="3" s="1" a="1"/>
  <c r="L5425" i="3"/>
  <c r="M5425" i="3" s="1"/>
  <c r="N5425" i="3" s="1" a="1"/>
  <c r="L5426" i="3"/>
  <c r="M5426" i="3" s="1"/>
  <c r="N5426" i="3" s="1" a="1"/>
  <c r="L5427" i="3"/>
  <c r="M5427" i="3" s="1"/>
  <c r="N5427" i="3" s="1" a="1"/>
  <c r="L5428" i="3"/>
  <c r="M5428" i="3" s="1"/>
  <c r="N5428" i="3" s="1" a="1"/>
  <c r="L5429" i="3"/>
  <c r="M5429" i="3" s="1"/>
  <c r="N5429" i="3" s="1" a="1"/>
  <c r="L5430" i="3"/>
  <c r="M5430" i="3" s="1"/>
  <c r="N5430" i="3" s="1" a="1"/>
  <c r="L5431" i="3"/>
  <c r="M5431" i="3" s="1"/>
  <c r="N5431" i="3" s="1" a="1"/>
  <c r="L5432" i="3"/>
  <c r="M5432" i="3" s="1"/>
  <c r="N5432" i="3" s="1" a="1"/>
  <c r="L5433" i="3"/>
  <c r="M5433" i="3" s="1"/>
  <c r="N5433" i="3" s="1" a="1"/>
  <c r="L5434" i="3"/>
  <c r="M5434" i="3" s="1"/>
  <c r="N5434" i="3" s="1" a="1"/>
  <c r="L5435" i="3"/>
  <c r="M5435" i="3" s="1"/>
  <c r="N5435" i="3" s="1" a="1"/>
  <c r="L5436" i="3"/>
  <c r="M5436" i="3" s="1"/>
  <c r="N5436" i="3" s="1" a="1"/>
  <c r="L5437" i="3"/>
  <c r="M5437" i="3" s="1"/>
  <c r="N5437" i="3" s="1" a="1"/>
  <c r="L5438" i="3"/>
  <c r="M5438" i="3" s="1"/>
  <c r="N5438" i="3" s="1" a="1"/>
  <c r="L5439" i="3"/>
  <c r="M5439" i="3" s="1"/>
  <c r="N5439" i="3" s="1" a="1"/>
  <c r="L5440" i="3"/>
  <c r="M5440" i="3" s="1"/>
  <c r="N5440" i="3" s="1" a="1"/>
  <c r="L5441" i="3"/>
  <c r="M5441" i="3" s="1"/>
  <c r="N5441" i="3" s="1" a="1"/>
  <c r="L5442" i="3"/>
  <c r="M5442" i="3" s="1"/>
  <c r="N5442" i="3" s="1" a="1"/>
  <c r="L5443" i="3"/>
  <c r="M5443" i="3" s="1"/>
  <c r="N5443" i="3" s="1" a="1"/>
  <c r="L5444" i="3"/>
  <c r="M5444" i="3" s="1"/>
  <c r="N5444" i="3" s="1" a="1"/>
  <c r="L5445" i="3"/>
  <c r="M5445" i="3" s="1"/>
  <c r="N5445" i="3" s="1" a="1"/>
  <c r="L5446" i="3"/>
  <c r="M5446" i="3" s="1"/>
  <c r="N5446" i="3" s="1" a="1"/>
  <c r="L5447" i="3"/>
  <c r="M5447" i="3" s="1"/>
  <c r="N5447" i="3" s="1" a="1"/>
  <c r="L5448" i="3"/>
  <c r="M5448" i="3" s="1"/>
  <c r="N5448" i="3" s="1" a="1"/>
  <c r="L5449" i="3"/>
  <c r="M5449" i="3" s="1"/>
  <c r="N5449" i="3" s="1" a="1"/>
  <c r="L5450" i="3"/>
  <c r="M5450" i="3" s="1"/>
  <c r="N5450" i="3" s="1" a="1"/>
  <c r="L5451" i="3"/>
  <c r="M5451" i="3" s="1"/>
  <c r="N5451" i="3" s="1" a="1"/>
  <c r="L5452" i="3"/>
  <c r="M5452" i="3" s="1"/>
  <c r="N5452" i="3" s="1" a="1"/>
  <c r="L5453" i="3"/>
  <c r="M5453" i="3" s="1"/>
  <c r="N5453" i="3" s="1" a="1"/>
  <c r="L5454" i="3"/>
  <c r="L5455" i="3"/>
  <c r="L5456" i="3"/>
  <c r="L5457" i="3"/>
  <c r="L5458" i="3"/>
  <c r="L5459" i="3"/>
  <c r="L5460" i="3"/>
  <c r="L5461" i="3"/>
  <c r="L5462" i="3"/>
  <c r="L5463" i="3"/>
  <c r="L5464" i="3"/>
  <c r="L5465" i="3"/>
  <c r="L5466" i="3"/>
  <c r="L5467" i="3"/>
  <c r="L5468" i="3"/>
  <c r="L5469" i="3"/>
  <c r="L5470" i="3"/>
  <c r="L5471" i="3"/>
  <c r="L5472" i="3"/>
  <c r="L5473" i="3"/>
  <c r="L5474" i="3"/>
  <c r="L5475" i="3"/>
  <c r="L5476" i="3"/>
  <c r="L5477" i="3"/>
  <c r="L5478" i="3"/>
  <c r="L5479" i="3"/>
  <c r="L5480" i="3"/>
  <c r="L5481" i="3"/>
  <c r="L5482" i="3"/>
  <c r="L5483" i="3"/>
  <c r="L5484" i="3"/>
  <c r="L5485" i="3"/>
  <c r="L5486" i="3"/>
  <c r="L5487" i="3"/>
  <c r="L5488" i="3"/>
  <c r="L5489" i="3"/>
  <c r="L5490" i="3"/>
  <c r="L5491" i="3"/>
  <c r="L5492" i="3"/>
  <c r="L5493" i="3"/>
  <c r="L5494" i="3"/>
  <c r="L5495" i="3"/>
  <c r="L5496" i="3"/>
  <c r="L5497" i="3"/>
  <c r="L5498" i="3"/>
  <c r="L5499" i="3"/>
  <c r="L5500" i="3"/>
  <c r="L5501" i="3"/>
  <c r="L5502" i="3"/>
  <c r="L5503" i="3"/>
  <c r="L5504" i="3"/>
  <c r="L5505" i="3"/>
  <c r="L5506" i="3"/>
  <c r="L5507" i="3"/>
  <c r="L5508" i="3"/>
  <c r="L5509" i="3"/>
  <c r="L5510" i="3"/>
  <c r="L5511" i="3"/>
  <c r="L5512" i="3"/>
  <c r="L5513" i="3"/>
  <c r="L5514" i="3"/>
  <c r="L5515" i="3"/>
  <c r="L5516" i="3"/>
  <c r="L5517" i="3"/>
  <c r="L5518" i="3"/>
  <c r="L5519" i="3"/>
  <c r="L5520" i="3"/>
  <c r="L5521" i="3"/>
  <c r="L5522" i="3"/>
  <c r="L5523" i="3"/>
  <c r="L5524" i="3"/>
  <c r="L5525" i="3"/>
  <c r="L5526" i="3"/>
  <c r="L5527" i="3"/>
  <c r="L5528" i="3"/>
  <c r="L5529" i="3"/>
  <c r="L5530" i="3"/>
  <c r="L5531" i="3"/>
  <c r="L5532" i="3"/>
  <c r="L5533" i="3"/>
  <c r="L5534" i="3"/>
  <c r="L5535" i="3"/>
  <c r="L5536" i="3"/>
  <c r="L5537" i="3"/>
  <c r="L5538" i="3"/>
  <c r="L5539" i="3"/>
  <c r="L5540" i="3"/>
  <c r="L5541" i="3"/>
  <c r="L5542" i="3"/>
  <c r="L5543" i="3"/>
  <c r="L5544" i="3"/>
  <c r="L5545" i="3"/>
  <c r="L5546" i="3"/>
  <c r="L5547" i="3"/>
  <c r="L5548" i="3"/>
  <c r="L5549" i="3"/>
  <c r="L5550" i="3"/>
  <c r="L5551" i="3"/>
  <c r="L5552" i="3"/>
  <c r="L5553" i="3"/>
  <c r="L5554" i="3"/>
  <c r="L5555" i="3"/>
  <c r="L5556" i="3"/>
  <c r="L5557" i="3"/>
  <c r="L5558" i="3"/>
  <c r="L5559" i="3"/>
  <c r="L5560" i="3"/>
  <c r="L5561" i="3"/>
  <c r="L5562" i="3"/>
  <c r="L5563" i="3"/>
  <c r="L5564" i="3"/>
  <c r="L5565" i="3"/>
  <c r="L5566" i="3"/>
  <c r="L5567" i="3"/>
  <c r="L5568" i="3"/>
  <c r="L5569" i="3"/>
  <c r="L5570" i="3"/>
  <c r="L5571" i="3"/>
  <c r="L5572" i="3"/>
  <c r="L5573" i="3"/>
  <c r="L5574" i="3"/>
  <c r="L5575" i="3"/>
  <c r="L5576" i="3"/>
  <c r="L5577" i="3"/>
  <c r="L5578" i="3"/>
  <c r="L5579" i="3"/>
  <c r="L5580" i="3"/>
  <c r="L5581" i="3"/>
  <c r="L5582" i="3"/>
  <c r="L5583" i="3"/>
  <c r="L5584" i="3"/>
  <c r="L5585" i="3"/>
  <c r="L5586" i="3"/>
  <c r="L5587" i="3"/>
  <c r="L5588" i="3"/>
  <c r="L5589" i="3"/>
  <c r="L5590" i="3"/>
  <c r="L5591" i="3"/>
  <c r="L5592" i="3"/>
  <c r="L5593" i="3"/>
  <c r="L5594" i="3"/>
  <c r="L5595" i="3"/>
  <c r="L5596" i="3"/>
  <c r="L5597" i="3"/>
  <c r="L5598" i="3"/>
  <c r="L5599" i="3"/>
  <c r="L5600" i="3"/>
  <c r="L5601" i="3"/>
  <c r="L5602" i="3"/>
  <c r="L5603" i="3"/>
  <c r="L5604" i="3"/>
  <c r="L5605" i="3"/>
  <c r="L5606" i="3"/>
  <c r="L5607" i="3"/>
  <c r="L5608" i="3"/>
  <c r="L5609" i="3"/>
  <c r="L5610" i="3"/>
  <c r="L5611" i="3"/>
  <c r="L5612" i="3"/>
  <c r="L5613" i="3"/>
  <c r="L5614" i="3"/>
  <c r="L5615" i="3"/>
  <c r="L5616" i="3"/>
  <c r="L5617" i="3"/>
  <c r="L5618" i="3"/>
  <c r="L5619" i="3"/>
  <c r="L5620" i="3"/>
  <c r="L5621" i="3"/>
  <c r="L5622" i="3"/>
  <c r="L5623" i="3"/>
  <c r="L5624" i="3"/>
  <c r="L5625" i="3"/>
  <c r="L5626" i="3"/>
  <c r="L5627" i="3"/>
  <c r="L5628" i="3"/>
  <c r="L5629" i="3"/>
  <c r="L5630" i="3"/>
  <c r="L5631" i="3"/>
  <c r="L5632" i="3"/>
  <c r="L5633" i="3"/>
  <c r="L5634" i="3"/>
  <c r="L5635" i="3"/>
  <c r="L5636" i="3"/>
  <c r="L5637" i="3"/>
  <c r="L5638" i="3"/>
  <c r="L5639" i="3"/>
  <c r="L5640" i="3"/>
  <c r="L5641" i="3"/>
  <c r="L5642" i="3"/>
  <c r="L5643" i="3"/>
  <c r="L5644" i="3"/>
  <c r="L5645" i="3"/>
  <c r="L5646" i="3"/>
  <c r="L5647" i="3"/>
  <c r="L5648" i="3"/>
  <c r="L5649" i="3"/>
  <c r="L5650" i="3"/>
  <c r="L5651" i="3"/>
  <c r="L5652" i="3"/>
  <c r="L5653" i="3"/>
  <c r="L5654" i="3"/>
  <c r="L5655" i="3"/>
  <c r="L5656" i="3"/>
  <c r="L5657" i="3"/>
  <c r="L5658" i="3"/>
  <c r="L5659" i="3"/>
  <c r="L5660" i="3"/>
  <c r="L5661" i="3"/>
  <c r="L5662" i="3"/>
  <c r="L5663" i="3"/>
  <c r="L5664" i="3"/>
  <c r="L5665" i="3"/>
  <c r="L5666" i="3"/>
  <c r="L5667" i="3"/>
  <c r="L5668" i="3"/>
  <c r="L5669" i="3"/>
  <c r="L5670" i="3"/>
  <c r="L5671" i="3"/>
  <c r="L5672" i="3"/>
  <c r="L5673" i="3"/>
  <c r="L5674" i="3"/>
  <c r="L5675" i="3"/>
  <c r="L5676" i="3"/>
  <c r="L5677" i="3"/>
  <c r="L5678" i="3"/>
  <c r="L5679" i="3"/>
  <c r="L5680" i="3"/>
  <c r="L5681" i="3"/>
  <c r="L5682" i="3"/>
  <c r="L5683" i="3"/>
  <c r="L5684" i="3"/>
  <c r="L5685" i="3"/>
  <c r="L5686" i="3"/>
  <c r="L5687" i="3"/>
  <c r="L5688" i="3"/>
  <c r="L5689" i="3"/>
  <c r="L5690" i="3"/>
  <c r="L5691" i="3"/>
  <c r="L5692" i="3"/>
  <c r="L5693" i="3"/>
  <c r="L5694" i="3"/>
  <c r="L5695" i="3"/>
  <c r="L5696" i="3"/>
  <c r="L5697" i="3"/>
  <c r="L5698" i="3"/>
  <c r="L5699" i="3"/>
  <c r="L5700" i="3"/>
  <c r="L5701" i="3"/>
  <c r="L5702" i="3"/>
  <c r="L5703" i="3"/>
  <c r="L5704" i="3"/>
  <c r="L5705" i="3"/>
  <c r="L5706" i="3"/>
  <c r="L5707" i="3"/>
  <c r="L5708" i="3"/>
  <c r="L5709" i="3"/>
  <c r="L5710" i="3"/>
  <c r="L5711" i="3"/>
  <c r="L5712" i="3"/>
  <c r="L5713" i="3"/>
  <c r="L5714" i="3"/>
  <c r="L5715" i="3"/>
  <c r="L5716" i="3"/>
  <c r="L5717" i="3"/>
  <c r="L5718" i="3"/>
  <c r="L5719" i="3"/>
  <c r="L5720" i="3"/>
  <c r="L5721" i="3"/>
  <c r="L5722" i="3"/>
  <c r="L5723" i="3"/>
  <c r="L5724" i="3"/>
  <c r="L5725" i="3"/>
  <c r="L5726" i="3"/>
  <c r="L5727" i="3"/>
  <c r="L5728" i="3"/>
  <c r="L5729" i="3"/>
  <c r="L5730" i="3"/>
  <c r="L5731" i="3"/>
  <c r="L5732" i="3"/>
  <c r="L5733" i="3"/>
  <c r="L5734" i="3"/>
  <c r="L5735" i="3"/>
  <c r="L5736" i="3"/>
  <c r="L5737" i="3"/>
  <c r="L5738" i="3"/>
  <c r="L5739" i="3"/>
  <c r="L5740" i="3"/>
  <c r="L5741" i="3"/>
  <c r="L5742" i="3"/>
  <c r="L5743" i="3"/>
  <c r="L5744" i="3"/>
  <c r="L5745" i="3"/>
  <c r="L5746" i="3"/>
  <c r="L5747" i="3"/>
  <c r="L5748" i="3"/>
  <c r="L5749" i="3"/>
  <c r="L5750" i="3"/>
  <c r="L5751" i="3"/>
  <c r="L5752" i="3"/>
  <c r="L5753" i="3"/>
  <c r="L5754" i="3"/>
  <c r="L5755" i="3"/>
  <c r="L5756" i="3"/>
  <c r="L5757" i="3"/>
  <c r="L5758" i="3"/>
  <c r="L5759" i="3"/>
  <c r="L5760" i="3"/>
  <c r="L5761" i="3"/>
  <c r="L5762" i="3"/>
  <c r="L5763" i="3"/>
  <c r="L5764" i="3"/>
  <c r="L5765" i="3"/>
  <c r="L5766" i="3"/>
  <c r="L5767" i="3"/>
  <c r="L5768" i="3"/>
  <c r="L5769" i="3"/>
  <c r="L5770" i="3"/>
  <c r="L5771" i="3"/>
  <c r="L5772" i="3"/>
  <c r="L5773" i="3"/>
  <c r="L5774" i="3"/>
  <c r="L5775" i="3"/>
  <c r="L5776" i="3"/>
  <c r="L5777" i="3"/>
  <c r="L5778" i="3"/>
  <c r="L5779" i="3"/>
  <c r="L5780" i="3"/>
  <c r="L5781" i="3"/>
  <c r="L5782" i="3"/>
  <c r="L5783" i="3"/>
  <c r="L5784" i="3"/>
  <c r="L5785" i="3"/>
  <c r="L5786" i="3"/>
  <c r="L5787" i="3"/>
  <c r="L5788" i="3"/>
  <c r="L5789" i="3"/>
  <c r="L5790" i="3"/>
  <c r="L5791" i="3"/>
  <c r="L5792" i="3"/>
  <c r="L5793" i="3"/>
  <c r="L5794" i="3"/>
  <c r="L5795" i="3"/>
  <c r="L5796" i="3"/>
  <c r="L5797" i="3"/>
  <c r="L5798" i="3"/>
  <c r="L5799" i="3"/>
  <c r="L5800" i="3"/>
  <c r="L5801" i="3"/>
  <c r="L5802" i="3"/>
  <c r="L5803" i="3"/>
  <c r="L5804" i="3"/>
  <c r="L5805" i="3"/>
  <c r="L5806" i="3"/>
  <c r="L5807" i="3"/>
  <c r="L5808" i="3"/>
  <c r="L5809" i="3"/>
  <c r="L5810" i="3"/>
  <c r="L5811" i="3"/>
  <c r="L5812" i="3"/>
  <c r="L5813" i="3"/>
  <c r="L5814" i="3"/>
  <c r="L5815" i="3"/>
  <c r="L5816" i="3"/>
  <c r="L5817" i="3"/>
  <c r="L5818" i="3"/>
  <c r="L5819" i="3"/>
  <c r="L5820" i="3"/>
  <c r="L5821" i="3"/>
  <c r="L5822" i="3"/>
  <c r="L5823" i="3"/>
  <c r="L5824" i="3"/>
  <c r="L5825" i="3"/>
  <c r="L5826" i="3"/>
  <c r="L5827" i="3"/>
  <c r="L5828" i="3"/>
  <c r="L5829" i="3"/>
  <c r="L5830" i="3"/>
  <c r="L5831" i="3"/>
  <c r="L5832" i="3"/>
  <c r="L5833" i="3"/>
  <c r="L5834" i="3"/>
  <c r="L5835" i="3"/>
  <c r="L5836" i="3"/>
  <c r="L5837" i="3"/>
  <c r="L5838" i="3"/>
  <c r="L5839" i="3"/>
  <c r="L5840" i="3"/>
  <c r="L5841" i="3"/>
  <c r="L5842" i="3"/>
  <c r="L5843" i="3"/>
  <c r="L5844" i="3"/>
  <c r="L5845" i="3"/>
  <c r="L5846" i="3"/>
  <c r="L5847" i="3"/>
  <c r="L5848" i="3"/>
  <c r="L5849" i="3"/>
  <c r="L5850" i="3"/>
  <c r="L5851" i="3"/>
  <c r="L5852" i="3"/>
  <c r="L5853" i="3"/>
  <c r="L5854" i="3"/>
  <c r="L5855" i="3"/>
  <c r="L5856" i="3"/>
  <c r="L5857" i="3"/>
  <c r="L5858" i="3"/>
  <c r="L5859" i="3"/>
  <c r="L5860" i="3"/>
  <c r="L5861" i="3"/>
  <c r="L5862" i="3"/>
  <c r="L5863" i="3"/>
  <c r="L5864" i="3"/>
  <c r="L5865" i="3"/>
  <c r="L5866" i="3"/>
  <c r="L5867" i="3"/>
  <c r="L5868" i="3"/>
  <c r="L5869" i="3"/>
  <c r="L5870" i="3"/>
  <c r="L5871" i="3"/>
  <c r="L5872" i="3"/>
  <c r="L5873" i="3"/>
  <c r="L5874" i="3"/>
  <c r="L5875" i="3"/>
  <c r="L5876" i="3"/>
  <c r="L5877" i="3"/>
  <c r="L5878" i="3"/>
  <c r="L5879" i="3"/>
  <c r="L5880" i="3"/>
  <c r="L5881" i="3"/>
  <c r="L5882" i="3"/>
  <c r="L5883" i="3"/>
  <c r="L5884" i="3"/>
  <c r="L5885" i="3"/>
  <c r="L5886" i="3"/>
  <c r="L5887" i="3"/>
  <c r="L5888" i="3"/>
  <c r="L5889" i="3"/>
  <c r="L5890" i="3"/>
  <c r="L5891" i="3"/>
  <c r="L5892" i="3"/>
  <c r="L5893" i="3"/>
  <c r="L5894" i="3"/>
  <c r="L5895" i="3"/>
  <c r="L5896" i="3"/>
  <c r="L5897" i="3"/>
  <c r="L5898" i="3"/>
  <c r="L5899" i="3"/>
  <c r="L5900" i="3"/>
  <c r="L5901" i="3"/>
  <c r="L5902" i="3"/>
  <c r="L5903" i="3"/>
  <c r="L5904" i="3"/>
  <c r="L5905" i="3"/>
  <c r="L5906" i="3"/>
  <c r="L5907" i="3"/>
  <c r="L5908" i="3"/>
  <c r="L5909" i="3"/>
  <c r="L5910" i="3"/>
  <c r="L5911" i="3"/>
  <c r="L5912" i="3"/>
  <c r="L5913" i="3"/>
  <c r="L5914" i="3"/>
  <c r="L5915" i="3"/>
  <c r="L5916" i="3"/>
  <c r="L5917" i="3"/>
  <c r="L5918" i="3"/>
  <c r="L5919" i="3"/>
  <c r="L5920" i="3"/>
  <c r="L5921" i="3"/>
  <c r="L5922" i="3"/>
  <c r="L5923" i="3"/>
  <c r="L5924" i="3"/>
  <c r="L5925" i="3"/>
  <c r="L5926" i="3"/>
  <c r="L5927" i="3"/>
  <c r="L5928" i="3"/>
  <c r="L5929" i="3"/>
  <c r="L5930" i="3"/>
  <c r="L5931" i="3"/>
  <c r="L5932" i="3"/>
  <c r="L5933" i="3"/>
  <c r="L5934" i="3"/>
  <c r="L5935" i="3"/>
  <c r="L5936" i="3"/>
  <c r="L5937" i="3"/>
  <c r="L5938" i="3"/>
  <c r="L5939" i="3"/>
  <c r="L5940" i="3"/>
  <c r="L5941" i="3"/>
  <c r="L5942" i="3"/>
  <c r="L5943" i="3"/>
  <c r="L5944" i="3"/>
  <c r="L5945" i="3"/>
  <c r="L5946" i="3"/>
  <c r="L5947" i="3"/>
  <c r="L5948" i="3"/>
  <c r="L5949" i="3"/>
  <c r="L5950" i="3"/>
  <c r="L5951" i="3"/>
  <c r="L5952" i="3"/>
  <c r="L5953" i="3"/>
  <c r="L5954" i="3"/>
  <c r="L5955" i="3"/>
  <c r="L5956" i="3"/>
  <c r="L5957" i="3"/>
  <c r="L5958" i="3"/>
  <c r="L5959" i="3"/>
  <c r="L5960" i="3"/>
  <c r="L5961" i="3"/>
  <c r="L5962" i="3"/>
  <c r="L5963" i="3"/>
  <c r="L5964" i="3"/>
  <c r="L5965" i="3"/>
  <c r="L5966" i="3"/>
  <c r="L5967" i="3"/>
  <c r="L5968" i="3"/>
  <c r="L5969" i="3"/>
  <c r="L5970" i="3"/>
  <c r="L5971" i="3"/>
  <c r="L5972" i="3"/>
  <c r="L5973" i="3"/>
  <c r="L5974" i="3"/>
  <c r="L5975" i="3"/>
  <c r="L5976" i="3"/>
  <c r="L5977" i="3"/>
  <c r="L5978" i="3"/>
  <c r="L5979" i="3"/>
  <c r="L5980" i="3"/>
  <c r="L5981" i="3"/>
  <c r="L5982" i="3"/>
  <c r="L5983" i="3"/>
  <c r="L5984" i="3"/>
  <c r="L5985" i="3"/>
  <c r="L5986" i="3"/>
  <c r="L5987" i="3"/>
  <c r="L5988" i="3"/>
  <c r="L5989" i="3"/>
  <c r="L5990" i="3"/>
  <c r="L5991" i="3"/>
  <c r="L5992" i="3"/>
  <c r="L5993" i="3"/>
  <c r="L5994" i="3"/>
  <c r="L5995" i="3"/>
  <c r="L5996" i="3"/>
  <c r="L5997" i="3"/>
  <c r="L5998" i="3"/>
  <c r="L5999" i="3"/>
  <c r="L6000" i="3"/>
  <c r="L6001" i="3"/>
  <c r="L6002" i="3"/>
  <c r="L6003" i="3"/>
  <c r="L6004" i="3"/>
  <c r="L6005" i="3"/>
  <c r="L6006" i="3"/>
  <c r="L6007" i="3"/>
  <c r="L6008" i="3"/>
  <c r="L6009" i="3"/>
  <c r="L6010" i="3"/>
  <c r="L6011" i="3"/>
  <c r="L6012" i="3"/>
  <c r="L6013" i="3"/>
  <c r="L6014" i="3"/>
  <c r="L6015" i="3"/>
  <c r="L6016" i="3"/>
  <c r="L6017" i="3"/>
  <c r="L6018" i="3"/>
  <c r="L6019" i="3"/>
  <c r="L6020" i="3"/>
  <c r="L6021" i="3"/>
  <c r="L6022" i="3"/>
  <c r="L6023" i="3"/>
  <c r="L6024" i="3"/>
  <c r="L6025" i="3"/>
  <c r="L6026" i="3"/>
  <c r="L6027" i="3"/>
  <c r="L6028" i="3"/>
  <c r="L6029" i="3"/>
  <c r="L6030" i="3"/>
  <c r="L6031" i="3"/>
  <c r="L6032" i="3"/>
  <c r="L6033" i="3"/>
  <c r="L6034" i="3"/>
  <c r="L6035" i="3"/>
  <c r="L6036" i="3"/>
  <c r="L6037" i="3"/>
  <c r="L6038" i="3"/>
  <c r="L6039" i="3"/>
  <c r="L6040" i="3"/>
  <c r="L6041" i="3"/>
  <c r="L6042" i="3"/>
  <c r="L6043" i="3"/>
  <c r="L6044" i="3"/>
  <c r="L6045" i="3"/>
  <c r="L6046" i="3"/>
  <c r="L6047" i="3"/>
  <c r="L6048" i="3"/>
  <c r="L6049" i="3"/>
  <c r="L6050" i="3"/>
  <c r="L6051" i="3"/>
  <c r="L6052" i="3"/>
  <c r="L6053" i="3"/>
  <c r="L6054" i="3"/>
  <c r="L6055" i="3"/>
  <c r="L6056" i="3"/>
  <c r="L6057" i="3"/>
  <c r="L6058" i="3"/>
  <c r="L6059" i="3"/>
  <c r="L6060" i="3"/>
  <c r="L6061" i="3"/>
  <c r="L6062" i="3"/>
  <c r="L6063" i="3"/>
  <c r="L6064" i="3"/>
  <c r="L6065" i="3"/>
  <c r="L6066" i="3"/>
  <c r="L6067" i="3"/>
  <c r="L6068" i="3"/>
  <c r="L6069" i="3"/>
  <c r="L6070" i="3"/>
  <c r="L6071" i="3"/>
  <c r="L6072" i="3"/>
  <c r="L6073" i="3"/>
  <c r="L6074" i="3"/>
  <c r="L6075" i="3"/>
  <c r="L6076" i="3"/>
  <c r="L6077" i="3"/>
  <c r="L6078" i="3"/>
  <c r="L6079" i="3"/>
  <c r="L6080" i="3"/>
  <c r="L6081" i="3"/>
  <c r="L6082" i="3"/>
  <c r="L6083" i="3"/>
  <c r="L6084" i="3"/>
  <c r="L6085" i="3"/>
  <c r="L6086" i="3"/>
  <c r="L6087" i="3"/>
  <c r="L6088" i="3"/>
  <c r="L6089" i="3"/>
  <c r="L6090" i="3"/>
  <c r="L6091" i="3"/>
  <c r="L6092" i="3"/>
  <c r="L6093" i="3"/>
  <c r="L6094" i="3"/>
  <c r="L6095" i="3"/>
  <c r="L6096" i="3"/>
  <c r="L6097" i="3"/>
  <c r="L6098" i="3"/>
  <c r="L6099" i="3"/>
  <c r="L6100" i="3"/>
  <c r="L6101" i="3"/>
  <c r="L6102" i="3"/>
  <c r="L6103" i="3"/>
  <c r="L6104" i="3"/>
  <c r="L6105" i="3"/>
  <c r="L6106" i="3"/>
  <c r="L6107" i="3"/>
  <c r="L6108" i="3"/>
  <c r="L6109" i="3"/>
  <c r="L6110" i="3"/>
  <c r="L6111" i="3"/>
  <c r="L6112" i="3"/>
  <c r="L6113" i="3"/>
  <c r="L6114" i="3"/>
  <c r="L6115" i="3"/>
  <c r="L6116" i="3"/>
  <c r="L6117" i="3"/>
  <c r="L6118" i="3"/>
  <c r="L6119" i="3"/>
  <c r="L6120" i="3"/>
  <c r="L6121" i="3"/>
  <c r="L6122" i="3"/>
  <c r="L6123" i="3"/>
  <c r="L6124" i="3"/>
  <c r="L6125" i="3"/>
  <c r="L6126" i="3"/>
  <c r="L6127" i="3"/>
  <c r="L6128" i="3"/>
  <c r="L6129" i="3"/>
  <c r="L6130" i="3"/>
  <c r="L6131" i="3"/>
  <c r="L6132" i="3"/>
  <c r="L6133" i="3"/>
  <c r="L6134" i="3"/>
  <c r="L6135" i="3"/>
  <c r="L6136" i="3"/>
  <c r="L6137" i="3"/>
  <c r="L6138" i="3"/>
  <c r="L6139" i="3"/>
  <c r="L6140" i="3"/>
  <c r="L6141" i="3"/>
  <c r="L6142" i="3"/>
  <c r="L6143" i="3"/>
  <c r="L6144" i="3"/>
  <c r="L6145" i="3"/>
  <c r="L6146" i="3"/>
  <c r="L6147" i="3"/>
  <c r="L6148" i="3"/>
  <c r="L6149" i="3"/>
  <c r="L6150" i="3"/>
  <c r="L6151" i="3"/>
  <c r="L6152" i="3"/>
  <c r="L6153" i="3"/>
  <c r="L6154" i="3"/>
  <c r="L6155" i="3"/>
  <c r="L6156" i="3"/>
  <c r="L6157" i="3"/>
  <c r="L6158" i="3"/>
  <c r="L6159" i="3"/>
  <c r="L6160" i="3"/>
  <c r="L6161" i="3"/>
  <c r="L6162" i="3"/>
  <c r="L6163" i="3"/>
  <c r="L6164" i="3"/>
  <c r="L6165" i="3"/>
  <c r="L6166" i="3"/>
  <c r="L6167" i="3"/>
  <c r="L6168" i="3"/>
  <c r="L6169" i="3"/>
  <c r="L6170" i="3"/>
  <c r="L6171" i="3"/>
  <c r="L6172" i="3"/>
  <c r="L6173" i="3"/>
  <c r="L6174" i="3"/>
  <c r="L6175" i="3"/>
  <c r="L6176" i="3"/>
  <c r="L6177" i="3"/>
  <c r="L6178" i="3"/>
  <c r="L6179" i="3"/>
  <c r="L6180" i="3"/>
  <c r="L6181" i="3"/>
  <c r="L6182" i="3"/>
  <c r="L6183" i="3"/>
  <c r="L6184" i="3"/>
  <c r="L6185" i="3"/>
  <c r="L6186" i="3"/>
  <c r="L6187" i="3"/>
  <c r="L6188" i="3"/>
  <c r="L6189" i="3"/>
  <c r="L6190" i="3"/>
  <c r="L6191" i="3"/>
  <c r="L6192" i="3"/>
  <c r="L6193" i="3"/>
  <c r="L6194" i="3"/>
  <c r="L6195" i="3"/>
  <c r="L6196" i="3"/>
  <c r="L6197" i="3"/>
  <c r="L6198" i="3"/>
  <c r="L6199" i="3"/>
  <c r="L6200" i="3"/>
  <c r="L6201" i="3"/>
  <c r="L6202" i="3"/>
  <c r="L6203" i="3"/>
  <c r="L6204" i="3"/>
  <c r="L6205" i="3"/>
  <c r="L6206" i="3"/>
  <c r="L6207" i="3"/>
  <c r="L6208" i="3"/>
  <c r="L6209" i="3"/>
  <c r="L6210" i="3"/>
  <c r="L6211" i="3"/>
  <c r="L6212" i="3"/>
  <c r="L6213" i="3"/>
  <c r="L6214" i="3"/>
  <c r="L6215" i="3"/>
  <c r="L6216" i="3"/>
  <c r="L6217" i="3"/>
  <c r="L6218" i="3"/>
  <c r="L6219" i="3"/>
  <c r="L6220" i="3"/>
  <c r="L6221" i="3"/>
  <c r="L6222" i="3"/>
  <c r="L6223" i="3"/>
  <c r="L6224" i="3"/>
  <c r="L6225" i="3"/>
  <c r="L6226" i="3"/>
  <c r="L6227" i="3"/>
  <c r="L6228" i="3"/>
  <c r="L6229" i="3"/>
  <c r="L6230" i="3"/>
  <c r="L6231" i="3"/>
  <c r="L6232" i="3"/>
  <c r="L6233" i="3"/>
  <c r="L6234" i="3"/>
  <c r="L6235" i="3"/>
  <c r="L6236" i="3"/>
  <c r="L6237" i="3"/>
  <c r="L6238" i="3"/>
  <c r="L6239" i="3"/>
  <c r="L6240" i="3"/>
  <c r="L6241" i="3"/>
  <c r="L6242" i="3"/>
  <c r="L6243" i="3"/>
  <c r="L6244" i="3"/>
  <c r="L6245" i="3"/>
  <c r="L6246" i="3"/>
  <c r="L6247" i="3"/>
  <c r="L6248" i="3"/>
  <c r="L6249" i="3"/>
  <c r="L6250" i="3"/>
  <c r="L6251" i="3"/>
  <c r="L6252" i="3"/>
  <c r="L6253" i="3"/>
  <c r="L6254" i="3"/>
  <c r="L6255" i="3"/>
  <c r="L6256" i="3"/>
  <c r="L6257" i="3"/>
  <c r="L6258" i="3"/>
  <c r="L6259" i="3"/>
  <c r="L6260" i="3"/>
  <c r="L6261" i="3"/>
  <c r="L6262" i="3"/>
  <c r="L6263" i="3"/>
  <c r="L6264" i="3"/>
  <c r="L6265" i="3"/>
  <c r="L6266" i="3"/>
  <c r="L6267" i="3"/>
  <c r="L6268" i="3"/>
  <c r="L6269" i="3"/>
  <c r="L6270" i="3"/>
  <c r="L6271" i="3"/>
  <c r="L6272" i="3"/>
  <c r="L6273" i="3"/>
  <c r="L6274" i="3"/>
  <c r="L6275" i="3"/>
  <c r="L6276" i="3"/>
  <c r="L6277" i="3"/>
  <c r="L6278" i="3"/>
  <c r="L6279" i="3"/>
  <c r="L6280" i="3"/>
  <c r="L6281" i="3"/>
  <c r="L6282" i="3"/>
  <c r="L6283" i="3"/>
  <c r="L6284" i="3"/>
  <c r="L6285" i="3"/>
  <c r="L6286" i="3"/>
  <c r="L6287" i="3"/>
  <c r="L6288" i="3"/>
  <c r="L6289" i="3"/>
  <c r="L6290" i="3"/>
  <c r="L6291" i="3"/>
  <c r="L6292" i="3"/>
  <c r="L6293" i="3"/>
  <c r="L6294" i="3"/>
  <c r="L6295" i="3"/>
  <c r="L6296" i="3"/>
  <c r="L6297" i="3"/>
  <c r="L6298" i="3"/>
  <c r="L6299" i="3"/>
  <c r="L6300" i="3"/>
  <c r="L6301" i="3"/>
  <c r="L6302" i="3"/>
  <c r="L6303" i="3"/>
  <c r="L6304" i="3"/>
  <c r="L6305" i="3"/>
  <c r="L6306" i="3"/>
  <c r="L6307" i="3"/>
  <c r="L6308" i="3"/>
  <c r="L6309" i="3"/>
  <c r="L6310" i="3"/>
  <c r="L6311" i="3"/>
  <c r="L6312" i="3"/>
  <c r="L6313" i="3"/>
  <c r="L6314" i="3"/>
  <c r="L6315" i="3"/>
  <c r="L6316" i="3"/>
  <c r="L6317" i="3"/>
  <c r="L6318" i="3"/>
  <c r="L6319" i="3"/>
  <c r="L6320" i="3"/>
  <c r="L6321" i="3"/>
  <c r="L6322" i="3"/>
  <c r="L6323" i="3"/>
  <c r="L6324" i="3"/>
  <c r="L6325" i="3"/>
  <c r="L6326" i="3"/>
  <c r="L6327" i="3"/>
  <c r="L6328" i="3"/>
  <c r="L6329" i="3"/>
  <c r="L6330" i="3"/>
  <c r="L6331" i="3"/>
  <c r="L6332" i="3"/>
  <c r="L6333" i="3"/>
  <c r="L6334" i="3"/>
  <c r="L6335" i="3"/>
  <c r="L6336" i="3"/>
  <c r="L6337" i="3"/>
  <c r="L6338" i="3"/>
  <c r="L6339" i="3"/>
  <c r="L6340" i="3"/>
  <c r="L6341" i="3"/>
  <c r="L6342" i="3"/>
  <c r="L6343" i="3"/>
  <c r="L6344" i="3"/>
  <c r="L6345" i="3"/>
  <c r="L6346" i="3"/>
  <c r="L6347" i="3"/>
  <c r="L6348" i="3"/>
  <c r="L6349" i="3"/>
  <c r="L6350" i="3"/>
  <c r="L6351" i="3"/>
  <c r="L6352" i="3"/>
  <c r="L6353" i="3"/>
  <c r="L6354" i="3"/>
  <c r="L6355" i="3"/>
  <c r="L6356" i="3"/>
  <c r="L6357" i="3"/>
  <c r="L6358" i="3"/>
  <c r="L6359" i="3"/>
  <c r="L6360" i="3"/>
  <c r="L6361" i="3"/>
  <c r="L6362" i="3"/>
  <c r="L6363" i="3"/>
  <c r="L6364" i="3"/>
  <c r="L6365" i="3"/>
  <c r="L6366" i="3"/>
  <c r="L6367" i="3"/>
  <c r="L6368" i="3"/>
  <c r="L6369" i="3"/>
  <c r="L6370" i="3"/>
  <c r="L6371" i="3"/>
  <c r="L6372" i="3"/>
  <c r="L6373" i="3"/>
  <c r="L6374" i="3"/>
  <c r="L6375" i="3"/>
  <c r="L6376" i="3"/>
  <c r="L6377" i="3"/>
  <c r="L6378" i="3"/>
  <c r="L6379" i="3"/>
  <c r="L6380" i="3"/>
  <c r="L6381" i="3"/>
  <c r="L6382" i="3"/>
  <c r="L6383" i="3"/>
  <c r="L6384" i="3"/>
  <c r="L6385" i="3"/>
  <c r="L6386" i="3"/>
  <c r="L6387" i="3"/>
  <c r="L6388" i="3"/>
  <c r="L6389" i="3"/>
  <c r="L6390" i="3"/>
  <c r="L6391" i="3"/>
  <c r="L6392" i="3"/>
  <c r="L6393" i="3"/>
  <c r="L6394" i="3"/>
  <c r="L6395" i="3"/>
  <c r="L6396" i="3"/>
  <c r="L6397" i="3"/>
  <c r="L6398" i="3"/>
  <c r="L6399" i="3"/>
  <c r="L6400" i="3"/>
  <c r="L6401" i="3"/>
  <c r="L6402" i="3"/>
  <c r="L6403" i="3"/>
  <c r="L6404" i="3"/>
  <c r="L6405" i="3"/>
  <c r="L6406" i="3"/>
  <c r="L6407" i="3"/>
  <c r="L6408" i="3"/>
  <c r="L6409" i="3"/>
  <c r="L6410" i="3"/>
  <c r="L6411" i="3"/>
  <c r="L6412" i="3"/>
  <c r="L6413" i="3"/>
  <c r="L6414" i="3"/>
  <c r="L6415" i="3"/>
  <c r="L6416" i="3"/>
  <c r="L6417" i="3"/>
  <c r="L6418" i="3"/>
  <c r="L6419" i="3"/>
  <c r="L6420" i="3"/>
  <c r="L6421" i="3"/>
  <c r="L6422" i="3"/>
  <c r="L6423" i="3"/>
  <c r="L6424" i="3"/>
  <c r="L6425" i="3"/>
  <c r="L6426" i="3"/>
  <c r="L6427" i="3"/>
  <c r="L6428" i="3"/>
  <c r="L6429" i="3"/>
  <c r="L6430" i="3"/>
  <c r="L6431" i="3"/>
  <c r="L6432" i="3"/>
  <c r="L6433" i="3"/>
  <c r="L6434" i="3"/>
  <c r="L6435" i="3"/>
  <c r="L6436" i="3"/>
  <c r="L6437" i="3"/>
  <c r="L6438" i="3"/>
  <c r="L6439" i="3"/>
  <c r="L6440" i="3"/>
  <c r="L6441" i="3"/>
  <c r="L6442" i="3"/>
  <c r="L6443" i="3"/>
  <c r="L6444" i="3"/>
  <c r="L6445" i="3"/>
  <c r="L6446" i="3"/>
  <c r="L6447" i="3"/>
  <c r="L6448" i="3"/>
  <c r="L6449" i="3"/>
  <c r="L6450" i="3"/>
  <c r="L6451" i="3"/>
  <c r="L6452" i="3"/>
  <c r="L6453" i="3"/>
  <c r="L6454" i="3"/>
  <c r="L6455" i="3"/>
  <c r="L6456" i="3"/>
  <c r="L6457" i="3"/>
  <c r="L6458" i="3"/>
  <c r="L6459" i="3"/>
  <c r="L6460" i="3"/>
  <c r="L6461" i="3"/>
  <c r="L6462" i="3"/>
  <c r="L6463" i="3"/>
  <c r="L6464" i="3"/>
  <c r="L6465" i="3"/>
  <c r="L6466" i="3"/>
  <c r="L6467" i="3"/>
  <c r="L6468" i="3"/>
  <c r="L6469" i="3"/>
  <c r="L6470" i="3"/>
  <c r="L6471" i="3"/>
  <c r="L6472" i="3"/>
  <c r="L6473" i="3"/>
  <c r="L6474" i="3"/>
  <c r="L6475" i="3"/>
  <c r="L6476" i="3"/>
  <c r="L6477" i="3"/>
  <c r="L6478" i="3"/>
  <c r="L6479" i="3"/>
  <c r="L6480" i="3"/>
  <c r="L6481" i="3"/>
  <c r="L6482" i="3"/>
  <c r="L6483" i="3"/>
  <c r="L6484" i="3"/>
  <c r="L6485" i="3"/>
  <c r="L6486" i="3"/>
  <c r="L6487" i="3"/>
  <c r="L6488" i="3"/>
  <c r="L6489" i="3"/>
  <c r="L6490" i="3"/>
  <c r="L6491" i="3"/>
  <c r="L6492" i="3"/>
  <c r="L6493" i="3"/>
  <c r="L6494" i="3"/>
  <c r="L6495" i="3"/>
  <c r="L6496" i="3"/>
  <c r="L6497" i="3"/>
  <c r="L6498" i="3"/>
  <c r="L6499" i="3"/>
  <c r="L6500" i="3"/>
  <c r="L6501" i="3"/>
  <c r="L6502" i="3"/>
  <c r="L6503" i="3"/>
  <c r="L6504" i="3"/>
  <c r="L6505" i="3"/>
  <c r="L6506" i="3"/>
  <c r="L6507" i="3"/>
  <c r="L6508" i="3"/>
  <c r="L6509" i="3"/>
  <c r="L6510" i="3"/>
  <c r="L6511" i="3"/>
  <c r="L6512" i="3"/>
  <c r="L6513" i="3"/>
  <c r="L6514" i="3"/>
  <c r="L6515" i="3"/>
  <c r="L6516" i="3"/>
  <c r="L6517" i="3"/>
  <c r="L6518" i="3"/>
  <c r="L6519" i="3"/>
  <c r="L6520" i="3"/>
  <c r="L6521" i="3"/>
  <c r="L6522" i="3"/>
  <c r="L6523" i="3"/>
  <c r="L6524" i="3"/>
  <c r="L6525" i="3"/>
  <c r="L6526" i="3"/>
  <c r="L6527" i="3"/>
  <c r="L6528" i="3"/>
  <c r="L6529" i="3"/>
  <c r="L6530" i="3"/>
  <c r="L6531" i="3"/>
  <c r="L6532" i="3"/>
  <c r="L6533" i="3"/>
  <c r="L6534" i="3"/>
  <c r="L6535" i="3"/>
  <c r="L6536" i="3"/>
  <c r="L6537" i="3"/>
  <c r="L6538" i="3"/>
  <c r="L6539" i="3"/>
  <c r="L6540" i="3"/>
  <c r="L6541" i="3"/>
  <c r="L6542" i="3"/>
  <c r="L6543" i="3"/>
  <c r="L6544" i="3"/>
  <c r="L6545" i="3"/>
  <c r="L6546" i="3"/>
  <c r="L6547" i="3"/>
  <c r="L6548" i="3"/>
  <c r="L6549" i="3"/>
  <c r="L6550" i="3"/>
  <c r="L6551" i="3"/>
  <c r="L6552" i="3"/>
  <c r="L6553" i="3"/>
  <c r="L6554" i="3"/>
  <c r="L6555" i="3"/>
  <c r="L6556" i="3"/>
  <c r="L6557" i="3"/>
  <c r="L6558" i="3"/>
  <c r="L6559" i="3"/>
  <c r="L6560" i="3"/>
  <c r="L6561" i="3"/>
  <c r="L6562" i="3"/>
  <c r="L6563" i="3"/>
  <c r="L6564" i="3"/>
  <c r="L6565" i="3"/>
  <c r="L6566" i="3"/>
  <c r="L6567" i="3"/>
  <c r="L6568" i="3"/>
  <c r="L6569" i="3"/>
  <c r="L6570" i="3"/>
  <c r="L6571" i="3"/>
  <c r="L6572" i="3"/>
  <c r="L6573" i="3"/>
  <c r="L6574" i="3"/>
  <c r="L6575" i="3"/>
  <c r="L6576" i="3"/>
  <c r="L6577" i="3"/>
  <c r="L6578" i="3"/>
  <c r="L6579" i="3"/>
  <c r="L6580" i="3"/>
  <c r="L6581" i="3"/>
  <c r="L6582" i="3"/>
  <c r="L6583" i="3"/>
  <c r="L6584" i="3"/>
  <c r="L6585" i="3"/>
  <c r="L6586" i="3"/>
  <c r="L6587" i="3"/>
  <c r="L6588" i="3"/>
  <c r="L6589" i="3"/>
  <c r="L6590" i="3"/>
  <c r="L6591" i="3"/>
  <c r="L6592" i="3"/>
  <c r="L6593" i="3"/>
  <c r="L6594" i="3"/>
  <c r="L6595" i="3"/>
  <c r="L6596" i="3"/>
  <c r="L6597" i="3"/>
  <c r="L6598" i="3"/>
  <c r="L6599" i="3"/>
  <c r="L6600" i="3"/>
  <c r="L6601" i="3"/>
  <c r="L6602" i="3"/>
  <c r="L6603" i="3"/>
  <c r="L6604" i="3"/>
  <c r="L6605" i="3"/>
  <c r="L6606" i="3"/>
  <c r="L6607" i="3"/>
  <c r="L6608" i="3"/>
  <c r="L6609" i="3"/>
  <c r="L6610" i="3"/>
  <c r="L6611" i="3"/>
  <c r="L6612" i="3"/>
  <c r="L6613" i="3"/>
  <c r="L6614" i="3"/>
  <c r="L6615" i="3"/>
  <c r="L6616" i="3"/>
  <c r="L6617" i="3"/>
  <c r="L6618" i="3"/>
  <c r="L6619" i="3"/>
  <c r="L6620" i="3"/>
  <c r="L6621" i="3"/>
  <c r="L6622" i="3"/>
  <c r="L6623" i="3"/>
  <c r="L6624" i="3"/>
  <c r="L6625" i="3"/>
  <c r="L6626" i="3"/>
  <c r="L6627" i="3"/>
  <c r="L6628" i="3"/>
  <c r="L6629" i="3"/>
  <c r="L6630" i="3"/>
  <c r="L6631" i="3"/>
  <c r="L6632" i="3"/>
  <c r="L6633" i="3"/>
  <c r="L6634" i="3"/>
  <c r="L6635" i="3"/>
  <c r="L6636" i="3"/>
  <c r="L6637" i="3"/>
  <c r="L6638" i="3"/>
  <c r="L6639" i="3"/>
  <c r="L6640" i="3"/>
  <c r="L6641" i="3"/>
  <c r="L6642" i="3"/>
  <c r="L6643" i="3"/>
  <c r="L6644" i="3"/>
  <c r="L6645" i="3"/>
  <c r="L6646" i="3"/>
  <c r="L6647" i="3"/>
  <c r="L6648" i="3"/>
  <c r="L6649" i="3"/>
  <c r="L6650" i="3"/>
  <c r="L6651" i="3"/>
  <c r="L6652" i="3"/>
  <c r="L6653" i="3"/>
  <c r="L6654" i="3"/>
  <c r="L6655" i="3"/>
  <c r="L6656" i="3"/>
  <c r="L6657" i="3"/>
  <c r="L6658" i="3"/>
  <c r="L6659" i="3"/>
  <c r="L6660" i="3"/>
  <c r="L6661" i="3"/>
  <c r="L6662" i="3"/>
  <c r="L6663" i="3"/>
  <c r="L6664" i="3"/>
  <c r="L6665" i="3"/>
  <c r="L6666" i="3"/>
  <c r="L6667" i="3"/>
  <c r="L6668" i="3"/>
  <c r="L6669" i="3"/>
  <c r="L6670" i="3"/>
  <c r="L6671" i="3"/>
  <c r="L6672" i="3"/>
  <c r="L6673" i="3"/>
  <c r="L6674" i="3"/>
  <c r="L6675" i="3"/>
  <c r="L6676" i="3"/>
  <c r="L6677" i="3"/>
  <c r="L6678" i="3"/>
  <c r="L6679" i="3"/>
  <c r="L6680" i="3"/>
  <c r="L6681" i="3"/>
  <c r="L6682" i="3"/>
  <c r="L6683" i="3"/>
  <c r="L6684" i="3"/>
  <c r="L6685" i="3"/>
  <c r="L6686" i="3"/>
  <c r="L6687" i="3"/>
  <c r="L6688" i="3"/>
  <c r="L6689" i="3"/>
  <c r="L6690" i="3"/>
  <c r="L6691" i="3"/>
  <c r="L6692" i="3"/>
  <c r="L6693" i="3"/>
  <c r="L6694" i="3"/>
  <c r="L6695" i="3"/>
  <c r="L6696" i="3"/>
  <c r="L6697" i="3"/>
  <c r="L6698" i="3"/>
  <c r="L6699" i="3"/>
  <c r="L6700" i="3"/>
  <c r="L6701" i="3"/>
  <c r="L6702" i="3"/>
  <c r="L6703" i="3"/>
  <c r="L6704" i="3"/>
  <c r="L6705" i="3"/>
  <c r="L6706" i="3"/>
  <c r="L6707" i="3"/>
  <c r="L6708" i="3"/>
  <c r="L6709" i="3"/>
  <c r="L6710" i="3"/>
  <c r="L6711" i="3"/>
  <c r="L6712" i="3"/>
  <c r="L6713" i="3"/>
  <c r="L6714" i="3"/>
  <c r="L6715" i="3"/>
  <c r="L6716" i="3"/>
  <c r="L6717" i="3"/>
  <c r="L6718" i="3"/>
  <c r="L6719" i="3"/>
  <c r="L6720" i="3"/>
  <c r="L6721" i="3"/>
  <c r="L6722" i="3"/>
  <c r="L6723" i="3"/>
  <c r="L6724" i="3"/>
  <c r="L6725" i="3"/>
  <c r="L6726" i="3"/>
  <c r="L6727" i="3"/>
  <c r="L6728" i="3"/>
  <c r="L6729" i="3"/>
  <c r="L6730" i="3"/>
  <c r="L6731" i="3"/>
  <c r="L6732" i="3"/>
  <c r="L6733" i="3"/>
  <c r="L6734" i="3"/>
  <c r="L6735" i="3"/>
  <c r="L6736" i="3"/>
  <c r="L6737" i="3"/>
  <c r="L6738" i="3"/>
  <c r="L6739" i="3"/>
  <c r="L6740" i="3"/>
  <c r="L6741" i="3"/>
  <c r="L6742" i="3"/>
  <c r="L6743" i="3"/>
  <c r="L6744" i="3"/>
  <c r="L6745" i="3"/>
  <c r="L6746" i="3"/>
  <c r="L6747" i="3"/>
  <c r="L6748" i="3"/>
  <c r="L6749" i="3"/>
  <c r="L6750" i="3"/>
  <c r="L6751" i="3"/>
  <c r="L6752" i="3"/>
  <c r="L6753" i="3"/>
  <c r="L6754" i="3"/>
  <c r="L6755" i="3"/>
  <c r="L6756" i="3"/>
  <c r="L6757" i="3"/>
  <c r="L6758" i="3"/>
  <c r="L6759" i="3"/>
  <c r="L6760" i="3"/>
  <c r="L6761" i="3"/>
  <c r="L6762" i="3"/>
  <c r="L6763" i="3"/>
  <c r="L6764" i="3"/>
  <c r="L6765" i="3"/>
  <c r="L6766" i="3"/>
  <c r="L6767" i="3"/>
  <c r="L6768" i="3"/>
  <c r="L6769" i="3"/>
  <c r="L6770" i="3"/>
  <c r="L6771" i="3"/>
  <c r="L6772" i="3"/>
  <c r="L6773" i="3"/>
  <c r="L6774" i="3"/>
  <c r="L6775" i="3"/>
  <c r="L6776" i="3"/>
  <c r="L6777" i="3"/>
  <c r="L6778" i="3"/>
  <c r="L6779" i="3"/>
  <c r="L6780" i="3"/>
  <c r="L6781" i="3"/>
  <c r="L6782" i="3"/>
  <c r="L6783" i="3"/>
  <c r="L6784" i="3"/>
  <c r="L6785" i="3"/>
  <c r="L6786" i="3"/>
  <c r="L6787" i="3"/>
  <c r="L6788" i="3"/>
  <c r="L6789" i="3"/>
  <c r="L6790" i="3"/>
  <c r="L6791" i="3"/>
  <c r="L6792" i="3"/>
  <c r="L6793" i="3"/>
  <c r="L6794" i="3"/>
  <c r="L6795" i="3"/>
  <c r="L6796" i="3"/>
  <c r="L6797" i="3"/>
  <c r="L6798" i="3"/>
  <c r="L6799" i="3"/>
  <c r="L6800" i="3"/>
  <c r="L6801" i="3"/>
  <c r="L6802" i="3"/>
  <c r="L6803" i="3"/>
  <c r="L6804" i="3"/>
  <c r="L6805" i="3"/>
  <c r="L6806" i="3"/>
  <c r="L6807" i="3"/>
  <c r="L6808" i="3"/>
  <c r="L6809" i="3"/>
  <c r="L6810" i="3"/>
  <c r="L6811" i="3"/>
  <c r="L6812" i="3"/>
  <c r="L6813" i="3"/>
  <c r="L6814" i="3"/>
  <c r="L6815" i="3"/>
  <c r="L6816" i="3"/>
  <c r="L6817" i="3"/>
  <c r="L6818" i="3"/>
  <c r="L6819" i="3"/>
  <c r="L6820" i="3"/>
  <c r="L6821" i="3"/>
  <c r="L6822" i="3"/>
  <c r="L6823" i="3"/>
  <c r="L6824" i="3"/>
  <c r="L6825" i="3"/>
  <c r="L6826" i="3"/>
  <c r="L6827" i="3"/>
  <c r="L6828" i="3"/>
  <c r="L6829" i="3"/>
  <c r="L6830" i="3"/>
  <c r="L6831" i="3"/>
  <c r="L6832" i="3"/>
  <c r="L6833" i="3"/>
  <c r="L6834" i="3"/>
  <c r="L6835" i="3"/>
  <c r="L6836" i="3"/>
  <c r="L6837" i="3"/>
  <c r="L6838" i="3"/>
  <c r="L6839" i="3"/>
  <c r="L6840" i="3"/>
  <c r="L6841" i="3"/>
  <c r="L6842" i="3"/>
  <c r="L6843" i="3"/>
  <c r="L6844" i="3"/>
  <c r="L6845" i="3"/>
  <c r="L6846" i="3"/>
  <c r="L6847" i="3"/>
  <c r="L6848" i="3"/>
  <c r="L6849" i="3"/>
  <c r="L6850" i="3"/>
  <c r="L6851" i="3"/>
  <c r="L6852" i="3"/>
  <c r="L6853" i="3"/>
  <c r="L6854" i="3"/>
  <c r="L6855" i="3"/>
  <c r="L6856" i="3"/>
  <c r="L6857" i="3"/>
  <c r="L6858" i="3"/>
  <c r="L6859" i="3"/>
  <c r="L6860" i="3"/>
  <c r="L6861" i="3"/>
  <c r="L6862" i="3"/>
  <c r="L6863" i="3"/>
  <c r="L6864" i="3"/>
  <c r="L6865" i="3"/>
  <c r="L6866" i="3"/>
  <c r="L6867" i="3"/>
  <c r="L6868" i="3"/>
  <c r="L6869" i="3"/>
  <c r="L6870" i="3"/>
  <c r="L6871" i="3"/>
  <c r="L6872" i="3"/>
  <c r="L6873" i="3"/>
  <c r="L6874" i="3"/>
  <c r="L6875" i="3"/>
  <c r="L6876" i="3"/>
  <c r="L6877" i="3"/>
  <c r="L6878" i="3"/>
  <c r="L6879" i="3"/>
  <c r="L6880" i="3"/>
  <c r="L6881" i="3"/>
  <c r="L6882" i="3"/>
  <c r="L6883" i="3"/>
  <c r="L6884" i="3"/>
  <c r="L6885" i="3"/>
  <c r="L6886" i="3"/>
  <c r="L6887" i="3"/>
  <c r="L6888" i="3"/>
  <c r="L6889" i="3"/>
  <c r="L6890" i="3"/>
  <c r="L6891" i="3"/>
  <c r="L6892" i="3"/>
  <c r="L6893" i="3"/>
  <c r="L6894" i="3"/>
  <c r="L6895" i="3"/>
  <c r="L6896" i="3"/>
  <c r="L6897" i="3"/>
  <c r="L6898" i="3"/>
  <c r="L6899" i="3"/>
  <c r="L6900" i="3"/>
  <c r="L6901" i="3"/>
  <c r="L6902" i="3"/>
  <c r="L6903" i="3"/>
  <c r="L6904" i="3"/>
  <c r="L6905" i="3"/>
  <c r="L6906" i="3"/>
  <c r="L6907" i="3"/>
  <c r="L6908" i="3"/>
  <c r="L6909" i="3"/>
  <c r="L6910" i="3"/>
  <c r="L6911" i="3"/>
  <c r="L6912" i="3"/>
  <c r="L6913" i="3"/>
  <c r="L6914" i="3"/>
  <c r="L6915" i="3"/>
  <c r="L6916" i="3"/>
  <c r="L6917" i="3"/>
  <c r="L6918" i="3"/>
  <c r="L6919" i="3"/>
  <c r="L6920" i="3"/>
  <c r="L6921" i="3"/>
  <c r="L6922" i="3"/>
  <c r="L6923" i="3"/>
  <c r="L6924" i="3"/>
  <c r="L6925" i="3"/>
  <c r="L6926" i="3"/>
  <c r="L6927" i="3"/>
  <c r="L6928" i="3"/>
  <c r="L6929" i="3"/>
  <c r="L6930" i="3"/>
  <c r="L6931" i="3"/>
  <c r="L6932" i="3"/>
  <c r="L6933" i="3"/>
  <c r="L6934" i="3"/>
  <c r="L6935" i="3"/>
  <c r="L6936" i="3"/>
  <c r="L6937" i="3"/>
  <c r="L6938" i="3"/>
  <c r="L6939" i="3"/>
  <c r="L6940" i="3"/>
  <c r="L6941" i="3"/>
  <c r="L6942" i="3"/>
  <c r="L6943" i="3"/>
  <c r="L6944" i="3"/>
  <c r="L6945" i="3"/>
  <c r="L6946" i="3"/>
  <c r="L6947" i="3"/>
  <c r="L6948" i="3"/>
  <c r="L6949" i="3"/>
  <c r="L6950" i="3"/>
  <c r="L6951" i="3"/>
  <c r="L6952" i="3"/>
  <c r="L6953" i="3"/>
  <c r="L6954" i="3"/>
  <c r="L6955" i="3"/>
  <c r="L6956" i="3"/>
  <c r="L6957" i="3"/>
  <c r="L6958" i="3"/>
  <c r="L6959" i="3"/>
  <c r="L6960" i="3"/>
  <c r="L6961" i="3"/>
  <c r="L6962" i="3"/>
  <c r="L6963" i="3"/>
  <c r="L6964" i="3"/>
  <c r="L6965" i="3"/>
  <c r="L6966" i="3"/>
  <c r="L6967" i="3"/>
  <c r="L6968" i="3"/>
  <c r="L6969" i="3"/>
  <c r="L6970" i="3"/>
  <c r="L6971" i="3"/>
  <c r="L6972" i="3"/>
  <c r="L6973" i="3"/>
  <c r="L6974" i="3"/>
  <c r="L6975" i="3"/>
  <c r="L6976" i="3"/>
  <c r="L6977" i="3"/>
  <c r="L6978" i="3"/>
  <c r="L6979" i="3"/>
  <c r="L6980" i="3"/>
  <c r="L6981" i="3"/>
  <c r="L6982" i="3"/>
  <c r="L6983" i="3"/>
  <c r="L6984" i="3"/>
  <c r="L6985" i="3"/>
  <c r="L6986" i="3"/>
  <c r="L6987" i="3"/>
  <c r="L6988" i="3"/>
  <c r="L6989" i="3"/>
  <c r="L6990" i="3"/>
  <c r="L6991" i="3"/>
  <c r="L6992" i="3"/>
  <c r="L6993" i="3"/>
  <c r="L6994" i="3"/>
  <c r="L6995" i="3"/>
  <c r="L6996" i="3"/>
  <c r="L6997" i="3"/>
  <c r="L6998" i="3"/>
  <c r="L6999" i="3"/>
  <c r="L7000" i="3"/>
  <c r="L7001" i="3"/>
  <c r="L7002" i="3"/>
  <c r="L7003" i="3"/>
  <c r="L7004" i="3"/>
  <c r="L7005" i="3"/>
  <c r="L7006" i="3"/>
  <c r="L7007" i="3"/>
  <c r="L7008" i="3"/>
  <c r="L7009" i="3"/>
  <c r="L7010" i="3"/>
  <c r="L7011" i="3"/>
  <c r="L7012" i="3"/>
  <c r="L7013" i="3"/>
  <c r="L7014" i="3"/>
  <c r="L7015" i="3"/>
  <c r="L7016" i="3"/>
  <c r="L7017" i="3"/>
  <c r="L7018" i="3"/>
  <c r="L7019" i="3"/>
  <c r="L7020" i="3"/>
  <c r="L7021" i="3"/>
  <c r="L7022" i="3"/>
  <c r="L7023" i="3"/>
  <c r="L7024" i="3"/>
  <c r="L7025" i="3"/>
  <c r="L7026" i="3"/>
  <c r="L7027" i="3"/>
  <c r="L7028" i="3"/>
  <c r="L7029" i="3"/>
  <c r="L7030" i="3"/>
  <c r="L7031" i="3"/>
  <c r="L7032" i="3"/>
  <c r="L7033" i="3"/>
  <c r="L7034" i="3"/>
  <c r="L7035" i="3"/>
  <c r="L7036" i="3"/>
  <c r="L7037" i="3"/>
  <c r="L7038" i="3"/>
  <c r="L7039" i="3"/>
  <c r="L7040" i="3"/>
  <c r="L7041" i="3"/>
  <c r="L7042" i="3"/>
  <c r="L7043" i="3"/>
  <c r="L7044" i="3"/>
  <c r="L7045" i="3"/>
  <c r="L7046" i="3"/>
  <c r="L7047" i="3"/>
  <c r="L7048" i="3"/>
  <c r="L7049" i="3"/>
  <c r="L7050" i="3"/>
  <c r="L7051" i="3"/>
  <c r="L7052" i="3"/>
  <c r="L7053" i="3"/>
  <c r="L7054" i="3"/>
  <c r="L7055" i="3"/>
  <c r="L7056" i="3"/>
  <c r="L7057" i="3"/>
  <c r="L7058" i="3"/>
  <c r="L7059" i="3"/>
  <c r="L7060" i="3"/>
  <c r="L7061" i="3"/>
  <c r="L7062" i="3"/>
  <c r="L7063" i="3"/>
  <c r="L7064" i="3"/>
  <c r="L7065" i="3"/>
  <c r="L7066" i="3"/>
  <c r="L7067" i="3"/>
  <c r="L7068" i="3"/>
  <c r="L7069" i="3"/>
  <c r="L7070" i="3"/>
  <c r="L7071" i="3"/>
  <c r="L7072" i="3"/>
  <c r="L7073" i="3"/>
  <c r="L7074" i="3"/>
  <c r="L7075" i="3"/>
  <c r="L7076" i="3"/>
  <c r="L7077" i="3"/>
  <c r="L7078" i="3"/>
  <c r="L7079" i="3"/>
  <c r="L7080" i="3"/>
  <c r="L7081" i="3"/>
  <c r="L7082" i="3"/>
  <c r="L7083" i="3"/>
  <c r="L7084" i="3"/>
  <c r="L7085" i="3"/>
  <c r="L7086" i="3"/>
  <c r="L7087" i="3"/>
  <c r="L7088" i="3"/>
  <c r="L7089" i="3"/>
  <c r="L7090" i="3"/>
  <c r="L7091" i="3"/>
  <c r="L7092" i="3"/>
  <c r="L7093" i="3"/>
  <c r="L7094" i="3"/>
  <c r="L7095" i="3"/>
  <c r="L7096" i="3"/>
  <c r="L7097" i="3"/>
  <c r="L7098" i="3"/>
  <c r="L7099" i="3"/>
  <c r="L7100" i="3"/>
  <c r="L7101" i="3"/>
  <c r="L7102" i="3"/>
  <c r="L7103" i="3"/>
  <c r="L7104" i="3"/>
  <c r="L7105" i="3"/>
  <c r="L7106" i="3"/>
  <c r="L7107" i="3"/>
  <c r="L7108" i="3"/>
  <c r="L7109" i="3"/>
  <c r="L7110" i="3"/>
  <c r="L7111" i="3"/>
  <c r="L7112" i="3"/>
  <c r="L7113" i="3"/>
  <c r="L7114" i="3"/>
  <c r="L7115" i="3"/>
  <c r="L7116" i="3"/>
  <c r="L7117" i="3"/>
  <c r="L7118" i="3"/>
  <c r="L7119" i="3"/>
  <c r="L7120" i="3"/>
  <c r="L7121" i="3"/>
  <c r="L7122" i="3"/>
  <c r="L7123" i="3"/>
  <c r="L7124" i="3"/>
  <c r="L7125" i="3"/>
  <c r="L7126" i="3"/>
  <c r="L7127" i="3"/>
  <c r="L7128" i="3"/>
  <c r="L7129" i="3"/>
  <c r="L7130" i="3"/>
  <c r="L7131" i="3"/>
  <c r="L7132" i="3"/>
  <c r="L7133" i="3"/>
  <c r="L7134" i="3"/>
  <c r="L7135" i="3"/>
  <c r="L7136" i="3"/>
  <c r="L7137" i="3"/>
  <c r="L7138" i="3"/>
  <c r="L7139" i="3"/>
  <c r="L7140" i="3"/>
  <c r="L7141" i="3"/>
  <c r="L7142" i="3"/>
  <c r="L7143" i="3"/>
  <c r="L7144" i="3"/>
  <c r="L7145" i="3"/>
  <c r="L7146" i="3"/>
  <c r="L7147" i="3"/>
  <c r="L7148" i="3"/>
  <c r="L7149" i="3"/>
  <c r="L7150" i="3"/>
  <c r="L7151" i="3"/>
  <c r="L7152" i="3"/>
  <c r="L7153" i="3"/>
  <c r="L7154" i="3"/>
  <c r="L7155" i="3"/>
  <c r="L7156" i="3"/>
  <c r="L7157" i="3"/>
  <c r="L7158" i="3"/>
  <c r="L7159" i="3"/>
  <c r="L7160" i="3"/>
  <c r="L7161" i="3"/>
  <c r="L7162" i="3"/>
  <c r="L7163" i="3"/>
  <c r="L7164" i="3"/>
  <c r="L7165" i="3"/>
  <c r="L7166" i="3"/>
  <c r="L7167" i="3"/>
  <c r="L7168" i="3"/>
  <c r="L7169" i="3"/>
  <c r="L7170" i="3"/>
  <c r="L7171" i="3"/>
  <c r="L7172" i="3"/>
  <c r="L7173" i="3"/>
  <c r="L7174" i="3"/>
  <c r="L7175" i="3"/>
  <c r="L7176" i="3"/>
  <c r="L7177" i="3"/>
  <c r="L7178" i="3"/>
  <c r="L7179" i="3"/>
  <c r="L7180" i="3"/>
  <c r="L7181" i="3"/>
  <c r="L7182" i="3"/>
  <c r="L7183" i="3"/>
  <c r="L7184" i="3"/>
  <c r="L7185" i="3"/>
  <c r="L7186" i="3"/>
  <c r="L7187" i="3"/>
  <c r="L7188" i="3"/>
  <c r="L7189" i="3"/>
  <c r="L7190" i="3"/>
  <c r="L7191" i="3"/>
  <c r="L7192" i="3"/>
  <c r="L7193" i="3"/>
  <c r="L7194" i="3"/>
  <c r="L7195" i="3"/>
  <c r="L7196" i="3"/>
  <c r="L7197" i="3"/>
  <c r="L7198" i="3"/>
  <c r="L7199" i="3"/>
  <c r="L7200" i="3"/>
  <c r="L7201" i="3"/>
  <c r="L7202" i="3"/>
  <c r="L7203" i="3"/>
  <c r="L7204" i="3"/>
  <c r="L7205" i="3"/>
  <c r="L7206" i="3"/>
  <c r="L7207" i="3"/>
  <c r="L7208" i="3"/>
  <c r="L7209" i="3"/>
  <c r="L7210" i="3"/>
  <c r="L7211" i="3"/>
  <c r="L7212" i="3"/>
  <c r="L7213" i="3"/>
  <c r="L7214" i="3"/>
  <c r="L7215" i="3"/>
  <c r="L7216" i="3"/>
  <c r="L7217" i="3"/>
  <c r="L7218" i="3"/>
  <c r="L7219" i="3"/>
  <c r="L7220" i="3"/>
  <c r="L7221" i="3"/>
  <c r="L7222" i="3"/>
  <c r="L7223" i="3"/>
  <c r="L7224" i="3"/>
  <c r="L7225" i="3"/>
  <c r="L7226" i="3"/>
  <c r="L7227" i="3"/>
  <c r="L7228" i="3"/>
  <c r="L7229" i="3"/>
  <c r="L7230" i="3"/>
  <c r="L7231" i="3"/>
  <c r="L7232" i="3"/>
  <c r="L7233" i="3"/>
  <c r="L7234" i="3"/>
  <c r="L7235" i="3"/>
  <c r="L7236" i="3"/>
  <c r="L7237" i="3"/>
  <c r="L7238" i="3"/>
  <c r="L7239" i="3"/>
  <c r="L7240" i="3"/>
  <c r="L7241" i="3"/>
  <c r="L7242" i="3"/>
  <c r="L7243" i="3"/>
  <c r="L7244" i="3"/>
  <c r="L7245" i="3"/>
  <c r="L7246" i="3"/>
  <c r="L7247" i="3"/>
  <c r="L7248" i="3"/>
  <c r="L7249" i="3"/>
  <c r="L7250" i="3"/>
  <c r="L7251" i="3"/>
  <c r="L7252" i="3"/>
  <c r="L7253" i="3"/>
  <c r="L7254" i="3"/>
  <c r="L7255" i="3"/>
  <c r="L7256" i="3"/>
  <c r="L7257" i="3"/>
  <c r="L7258" i="3"/>
  <c r="L7259" i="3"/>
  <c r="L7260" i="3"/>
  <c r="L7261" i="3"/>
  <c r="L7262" i="3"/>
  <c r="L7263" i="3"/>
  <c r="L7264" i="3"/>
  <c r="L7265" i="3"/>
  <c r="L7266" i="3"/>
  <c r="L7267" i="3"/>
  <c r="L7268" i="3"/>
  <c r="L7269" i="3"/>
  <c r="L7270" i="3"/>
  <c r="L7271" i="3"/>
  <c r="L7272" i="3"/>
  <c r="L7273" i="3"/>
  <c r="L7274" i="3"/>
  <c r="L7275" i="3"/>
  <c r="L7276" i="3"/>
  <c r="L7277" i="3"/>
  <c r="L7278" i="3"/>
  <c r="L7279" i="3"/>
  <c r="L7280" i="3"/>
  <c r="L7281" i="3"/>
  <c r="L7282" i="3"/>
  <c r="L7283" i="3"/>
  <c r="L7284" i="3"/>
  <c r="L7285" i="3"/>
  <c r="L7286" i="3"/>
  <c r="L7287" i="3"/>
  <c r="L7288" i="3"/>
  <c r="L7289" i="3"/>
  <c r="L7290" i="3"/>
  <c r="L7291" i="3"/>
  <c r="L7292" i="3"/>
  <c r="L7293" i="3"/>
  <c r="L7294" i="3"/>
  <c r="L7295" i="3"/>
  <c r="L7296" i="3"/>
  <c r="L7297" i="3"/>
  <c r="L7298" i="3"/>
  <c r="L7299" i="3"/>
  <c r="L7300" i="3"/>
  <c r="L7301" i="3"/>
  <c r="L7302" i="3"/>
  <c r="L7303" i="3"/>
  <c r="L7304" i="3"/>
  <c r="L7305" i="3"/>
  <c r="L7306" i="3"/>
  <c r="L7307" i="3"/>
  <c r="L7308" i="3"/>
  <c r="L7309" i="3"/>
  <c r="L7310" i="3"/>
  <c r="L7311" i="3"/>
  <c r="L7312" i="3"/>
  <c r="L7313" i="3"/>
  <c r="L7314" i="3"/>
  <c r="L7315" i="3"/>
  <c r="L7316" i="3"/>
  <c r="L7317" i="3"/>
  <c r="L7318" i="3"/>
  <c r="L7319" i="3"/>
  <c r="L7320" i="3"/>
  <c r="L7321" i="3"/>
  <c r="L7322" i="3"/>
  <c r="L7323" i="3"/>
  <c r="L7324" i="3"/>
  <c r="L7325" i="3"/>
  <c r="L7326" i="3"/>
  <c r="L7327" i="3"/>
  <c r="L7328" i="3"/>
  <c r="L7329" i="3"/>
  <c r="L7330" i="3"/>
  <c r="L7331" i="3"/>
  <c r="L7332" i="3"/>
  <c r="L7333" i="3"/>
  <c r="L7334" i="3"/>
  <c r="L7335" i="3"/>
  <c r="L7336" i="3"/>
  <c r="L7337" i="3"/>
  <c r="L7338" i="3"/>
  <c r="L7339" i="3"/>
  <c r="L7340" i="3"/>
  <c r="L7341" i="3"/>
  <c r="L7342" i="3"/>
  <c r="L7343" i="3"/>
  <c r="L7344" i="3"/>
  <c r="L7345" i="3"/>
  <c r="L7346" i="3"/>
  <c r="L7347" i="3"/>
  <c r="L7348" i="3"/>
  <c r="L7349" i="3"/>
  <c r="L7350" i="3"/>
  <c r="L7351" i="3"/>
  <c r="L7352" i="3"/>
  <c r="L7353" i="3"/>
  <c r="L7354" i="3"/>
  <c r="L7355" i="3"/>
  <c r="L7356" i="3"/>
  <c r="L7357" i="3"/>
  <c r="L7358" i="3"/>
  <c r="L7359" i="3"/>
  <c r="L7360" i="3"/>
  <c r="L7361" i="3"/>
  <c r="L7362" i="3"/>
  <c r="L7363" i="3"/>
  <c r="L7364" i="3"/>
  <c r="L7365" i="3"/>
  <c r="L7366" i="3"/>
  <c r="L7367" i="3"/>
  <c r="L7368" i="3"/>
  <c r="L7369" i="3"/>
  <c r="L7370" i="3"/>
  <c r="L7371" i="3"/>
  <c r="L7372" i="3"/>
  <c r="L7373" i="3"/>
  <c r="L7374" i="3"/>
  <c r="L7375" i="3"/>
  <c r="L7376" i="3"/>
  <c r="L7377" i="3"/>
  <c r="L7378" i="3"/>
  <c r="L7379" i="3"/>
  <c r="L7380" i="3"/>
  <c r="L7381" i="3"/>
  <c r="L7382" i="3"/>
  <c r="L7383" i="3"/>
  <c r="L7384" i="3"/>
  <c r="L7385" i="3"/>
  <c r="L7386" i="3"/>
  <c r="L7387" i="3"/>
  <c r="L7388" i="3"/>
  <c r="L7389" i="3"/>
  <c r="L7390" i="3"/>
  <c r="L7391" i="3"/>
  <c r="L7392" i="3"/>
  <c r="L7393" i="3"/>
  <c r="L7394" i="3"/>
  <c r="L7395" i="3"/>
  <c r="L7396" i="3"/>
  <c r="L7397" i="3"/>
  <c r="L7398" i="3"/>
  <c r="L7399" i="3"/>
  <c r="L7400" i="3"/>
  <c r="L7401" i="3"/>
  <c r="L7402" i="3"/>
  <c r="L7403" i="3"/>
  <c r="L7404" i="3"/>
  <c r="L7405" i="3"/>
  <c r="L7406" i="3"/>
  <c r="L7407" i="3"/>
  <c r="L7408" i="3"/>
  <c r="L7409" i="3"/>
  <c r="L7410" i="3"/>
  <c r="L7411" i="3"/>
  <c r="L7412" i="3"/>
  <c r="L7413" i="3"/>
  <c r="L7414" i="3"/>
  <c r="L7415" i="3"/>
  <c r="L7416" i="3"/>
  <c r="L7417" i="3"/>
  <c r="L7418" i="3"/>
  <c r="L7419" i="3"/>
  <c r="L7420" i="3"/>
  <c r="L7421" i="3"/>
  <c r="L7422" i="3"/>
  <c r="L7423" i="3"/>
  <c r="L7424" i="3"/>
  <c r="L7425" i="3"/>
  <c r="L7426" i="3"/>
  <c r="L7427" i="3"/>
  <c r="L7428" i="3"/>
  <c r="L7429" i="3"/>
  <c r="L7430" i="3"/>
  <c r="L7431" i="3"/>
  <c r="L7432" i="3"/>
  <c r="L7433" i="3"/>
  <c r="L7434" i="3"/>
  <c r="L7435" i="3"/>
  <c r="L7436" i="3"/>
  <c r="L7437" i="3"/>
  <c r="L7438" i="3"/>
  <c r="L7439" i="3"/>
  <c r="L7440" i="3"/>
  <c r="L7441" i="3"/>
  <c r="L7442" i="3"/>
  <c r="L7443" i="3"/>
  <c r="L7444" i="3"/>
  <c r="L7445" i="3"/>
  <c r="L7446" i="3"/>
  <c r="L7447" i="3"/>
  <c r="L7448" i="3"/>
  <c r="L7449" i="3"/>
  <c r="L7450" i="3"/>
  <c r="L7451" i="3"/>
  <c r="L7452" i="3"/>
  <c r="L7453" i="3"/>
  <c r="L7454" i="3"/>
  <c r="L7455" i="3"/>
  <c r="L7456" i="3"/>
  <c r="L7457" i="3"/>
  <c r="L7458" i="3"/>
  <c r="L7459" i="3"/>
  <c r="L7460" i="3"/>
  <c r="L7461" i="3"/>
  <c r="L7462" i="3"/>
  <c r="L7463" i="3"/>
  <c r="L7464" i="3"/>
  <c r="L7465" i="3"/>
  <c r="L7466" i="3"/>
  <c r="L7467" i="3"/>
  <c r="L7468" i="3"/>
  <c r="L7469" i="3"/>
  <c r="L7470" i="3"/>
  <c r="L7471" i="3"/>
  <c r="L7472" i="3"/>
  <c r="L7473" i="3"/>
  <c r="L7474" i="3"/>
  <c r="L7475" i="3"/>
  <c r="L7476" i="3"/>
  <c r="L7477" i="3"/>
  <c r="L7478" i="3"/>
  <c r="L7479" i="3"/>
  <c r="L7480" i="3"/>
  <c r="L7481" i="3"/>
  <c r="L7482" i="3"/>
  <c r="L7483" i="3"/>
  <c r="L7484" i="3"/>
  <c r="L7485" i="3"/>
  <c r="L7486" i="3"/>
  <c r="L7487" i="3"/>
  <c r="L7488" i="3"/>
  <c r="L7489" i="3"/>
  <c r="L7490" i="3"/>
  <c r="L7491" i="3"/>
  <c r="L7492" i="3"/>
  <c r="L7493" i="3"/>
  <c r="L7494" i="3"/>
  <c r="L7495" i="3"/>
  <c r="L7496" i="3"/>
  <c r="L7497" i="3"/>
  <c r="L7498" i="3"/>
  <c r="L7499" i="3"/>
  <c r="L7500" i="3"/>
  <c r="L7501" i="3"/>
  <c r="L7502" i="3"/>
  <c r="L7503" i="3"/>
  <c r="L7504" i="3"/>
  <c r="L7505" i="3"/>
  <c r="L7506" i="3"/>
  <c r="L7507" i="3"/>
  <c r="L7508" i="3"/>
  <c r="L7509" i="3"/>
  <c r="L7510" i="3"/>
  <c r="L7511" i="3"/>
  <c r="L7512" i="3"/>
  <c r="L7513" i="3"/>
  <c r="L7514" i="3"/>
  <c r="L7515" i="3"/>
  <c r="L7516" i="3"/>
  <c r="L7517" i="3"/>
  <c r="L7518" i="3"/>
  <c r="L7519" i="3"/>
  <c r="L7520" i="3"/>
  <c r="L7521" i="3"/>
  <c r="L7522" i="3"/>
  <c r="L7523" i="3"/>
  <c r="L7524" i="3"/>
  <c r="L7525" i="3"/>
  <c r="L7526" i="3"/>
  <c r="L7527" i="3"/>
  <c r="L7528" i="3"/>
  <c r="L7529" i="3"/>
  <c r="L7530" i="3"/>
  <c r="L7531" i="3"/>
  <c r="L7532" i="3"/>
  <c r="L7533" i="3"/>
  <c r="L7534" i="3"/>
  <c r="L7535" i="3"/>
  <c r="L7536" i="3"/>
  <c r="L7537" i="3"/>
  <c r="L7538" i="3"/>
  <c r="L7539" i="3"/>
  <c r="L7540" i="3"/>
  <c r="L7541" i="3"/>
  <c r="L7542" i="3"/>
  <c r="L7543" i="3"/>
  <c r="L7544" i="3"/>
  <c r="L7545" i="3"/>
  <c r="L7546" i="3"/>
  <c r="L7547" i="3"/>
  <c r="L7548" i="3"/>
  <c r="L7549" i="3"/>
  <c r="L7550" i="3"/>
  <c r="L7551" i="3"/>
  <c r="L7552" i="3"/>
  <c r="L7553" i="3"/>
  <c r="L7554" i="3"/>
  <c r="L7555" i="3"/>
  <c r="L7556" i="3"/>
  <c r="L7557" i="3"/>
  <c r="L7558" i="3"/>
  <c r="L7559" i="3"/>
  <c r="L7560" i="3"/>
  <c r="L7561" i="3"/>
  <c r="L7562" i="3"/>
  <c r="L7563" i="3"/>
  <c r="L7564" i="3"/>
  <c r="L7565" i="3"/>
  <c r="L7566" i="3"/>
  <c r="L7567" i="3"/>
  <c r="L7568" i="3"/>
  <c r="L7569" i="3"/>
  <c r="L7570" i="3"/>
  <c r="L7571" i="3"/>
  <c r="L7572" i="3"/>
  <c r="L7573" i="3"/>
  <c r="L7574" i="3"/>
  <c r="L7575" i="3"/>
  <c r="L7576" i="3"/>
  <c r="L7577" i="3"/>
  <c r="L7578" i="3"/>
  <c r="L7579" i="3"/>
  <c r="L7580" i="3"/>
  <c r="L7581" i="3"/>
  <c r="L7582" i="3"/>
  <c r="L7583" i="3"/>
  <c r="L7584" i="3"/>
  <c r="L7585" i="3"/>
  <c r="L7586" i="3"/>
  <c r="L7587" i="3"/>
  <c r="L7588" i="3"/>
  <c r="L7589" i="3"/>
  <c r="L7590" i="3"/>
  <c r="L7591" i="3"/>
  <c r="L7592" i="3"/>
  <c r="L7593" i="3"/>
  <c r="L7594" i="3"/>
  <c r="L7595" i="3"/>
  <c r="L7596" i="3"/>
  <c r="L7597" i="3"/>
  <c r="L7598" i="3"/>
  <c r="L7599" i="3"/>
  <c r="L7600" i="3"/>
  <c r="L7601" i="3"/>
  <c r="L7602" i="3"/>
  <c r="L7603" i="3"/>
  <c r="L7604" i="3"/>
  <c r="L7605" i="3"/>
  <c r="L7606" i="3"/>
  <c r="L7607" i="3"/>
  <c r="L7608" i="3"/>
  <c r="L7609" i="3"/>
  <c r="L7610" i="3"/>
  <c r="L7611" i="3"/>
  <c r="L7612" i="3"/>
  <c r="L7613" i="3"/>
  <c r="L7614" i="3"/>
  <c r="L7615" i="3"/>
  <c r="L7616" i="3"/>
  <c r="L7617" i="3"/>
  <c r="L7618" i="3"/>
  <c r="L7619" i="3"/>
  <c r="L7620" i="3"/>
  <c r="L7621" i="3"/>
  <c r="L7622" i="3"/>
  <c r="L7623" i="3"/>
  <c r="L7624" i="3"/>
  <c r="L7625" i="3"/>
  <c r="L7626" i="3"/>
  <c r="L7627" i="3"/>
  <c r="L7628" i="3"/>
  <c r="L7629" i="3"/>
  <c r="L7630" i="3"/>
  <c r="L7631" i="3"/>
  <c r="L7632" i="3"/>
  <c r="L7633" i="3"/>
  <c r="L7634" i="3"/>
  <c r="L7635" i="3"/>
  <c r="L7636" i="3"/>
  <c r="L7637" i="3"/>
  <c r="L7638" i="3"/>
  <c r="L7639" i="3"/>
  <c r="L7640" i="3"/>
  <c r="L7641" i="3"/>
  <c r="L7642" i="3"/>
  <c r="L7643" i="3"/>
  <c r="L7644" i="3"/>
  <c r="L7645" i="3"/>
  <c r="L7646" i="3"/>
  <c r="L7647" i="3"/>
  <c r="L7648" i="3"/>
  <c r="L7649" i="3"/>
  <c r="L7650" i="3"/>
  <c r="L7651" i="3"/>
  <c r="L7652" i="3"/>
  <c r="L7653" i="3"/>
  <c r="L7654" i="3"/>
  <c r="L7655" i="3"/>
  <c r="L7656" i="3"/>
  <c r="L7657" i="3"/>
  <c r="L7658" i="3"/>
  <c r="L7659" i="3"/>
  <c r="L7660" i="3"/>
  <c r="L7661" i="3"/>
  <c r="L7662" i="3"/>
  <c r="L7663" i="3"/>
  <c r="L7664" i="3"/>
  <c r="L7665" i="3"/>
  <c r="L7666" i="3"/>
  <c r="L7667" i="3"/>
  <c r="L7668" i="3"/>
  <c r="L7669" i="3"/>
  <c r="L7670" i="3"/>
  <c r="L7671" i="3"/>
  <c r="L7672" i="3"/>
  <c r="L7673" i="3"/>
  <c r="L7674" i="3"/>
  <c r="L7675" i="3"/>
  <c r="L7676" i="3"/>
  <c r="L7677" i="3"/>
  <c r="L7678" i="3"/>
  <c r="L7679" i="3"/>
  <c r="L7680" i="3"/>
  <c r="L7681" i="3"/>
  <c r="L7682" i="3"/>
  <c r="L7683" i="3"/>
  <c r="L7684" i="3"/>
  <c r="L7685" i="3"/>
  <c r="L7686" i="3"/>
  <c r="L7687" i="3"/>
  <c r="L7688" i="3"/>
  <c r="L7689" i="3"/>
  <c r="L7690" i="3"/>
  <c r="L7691" i="3"/>
  <c r="L7692" i="3"/>
  <c r="L7693" i="3"/>
  <c r="L7694" i="3"/>
  <c r="L7695" i="3"/>
  <c r="L7696" i="3"/>
  <c r="L7697" i="3"/>
  <c r="L7698" i="3"/>
  <c r="L7699" i="3"/>
  <c r="L7700" i="3"/>
  <c r="L7701" i="3"/>
  <c r="L7702" i="3"/>
  <c r="L7703" i="3"/>
  <c r="L7704" i="3"/>
  <c r="L7705" i="3"/>
  <c r="L7706" i="3"/>
  <c r="L7707" i="3"/>
  <c r="L7708" i="3"/>
  <c r="L7709" i="3"/>
  <c r="L7710" i="3"/>
  <c r="L7711" i="3"/>
  <c r="L7712" i="3"/>
  <c r="L7713" i="3"/>
  <c r="L7714" i="3"/>
  <c r="L7715" i="3"/>
  <c r="L7716" i="3"/>
  <c r="L7717" i="3"/>
  <c r="L7718" i="3"/>
  <c r="L7719" i="3"/>
  <c r="L7720" i="3"/>
  <c r="L7721" i="3"/>
  <c r="L7722" i="3"/>
  <c r="L7723" i="3"/>
  <c r="L7724" i="3"/>
  <c r="L7725" i="3"/>
  <c r="L7726" i="3"/>
  <c r="L7727" i="3"/>
  <c r="L7728" i="3"/>
  <c r="L7729" i="3"/>
  <c r="L7730" i="3"/>
  <c r="L7731" i="3"/>
  <c r="L7732" i="3"/>
  <c r="L7733" i="3"/>
  <c r="L7734" i="3"/>
  <c r="L7735" i="3"/>
  <c r="L7736" i="3"/>
  <c r="L7737" i="3"/>
  <c r="L7738" i="3"/>
  <c r="L7739" i="3"/>
  <c r="L7740" i="3"/>
  <c r="L7741" i="3"/>
  <c r="L7742" i="3"/>
  <c r="L7743" i="3"/>
  <c r="L7744" i="3"/>
  <c r="L7745" i="3"/>
  <c r="L7746" i="3"/>
  <c r="L7747" i="3"/>
  <c r="L7748" i="3"/>
  <c r="M7748" i="3" s="1"/>
  <c r="N7748" i="3" s="1" a="1"/>
  <c r="L7749" i="3"/>
  <c r="M7749" i="3" s="1"/>
  <c r="N7749" i="3" s="1" a="1"/>
  <c r="L7750" i="3"/>
  <c r="M7750" i="3" s="1"/>
  <c r="N7750" i="3" s="1" a="1"/>
  <c r="L7751" i="3"/>
  <c r="M7751" i="3" s="1"/>
  <c r="N7751" i="3" s="1" a="1"/>
  <c r="L7752" i="3"/>
  <c r="M7752" i="3" s="1"/>
  <c r="N7752" i="3" s="1" a="1"/>
  <c r="L7753" i="3"/>
  <c r="M7753" i="3" s="1"/>
  <c r="N7753" i="3" s="1" a="1"/>
  <c r="L7754" i="3"/>
  <c r="M7754" i="3" s="1"/>
  <c r="N7754" i="3" s="1" a="1"/>
  <c r="L7755" i="3"/>
  <c r="M7755" i="3" s="1"/>
  <c r="N7755" i="3" s="1" a="1"/>
  <c r="L7756" i="3"/>
  <c r="M7756" i="3" s="1"/>
  <c r="N7756" i="3" s="1" a="1"/>
  <c r="L7757" i="3"/>
  <c r="M7757" i="3" s="1"/>
  <c r="N7757" i="3" s="1" a="1"/>
  <c r="L7758" i="3"/>
  <c r="M7758" i="3" s="1"/>
  <c r="N7758" i="3" s="1" a="1"/>
  <c r="L7759" i="3"/>
  <c r="M7759" i="3" s="1"/>
  <c r="N7759" i="3" s="1" a="1"/>
  <c r="L7760" i="3"/>
  <c r="M7760" i="3" s="1"/>
  <c r="N7760" i="3" s="1" a="1"/>
  <c r="L7761" i="3"/>
  <c r="M7761" i="3" s="1"/>
  <c r="N7761" i="3" s="1" a="1"/>
  <c r="L7762" i="3"/>
  <c r="M7762" i="3" s="1"/>
  <c r="N7762" i="3" s="1" a="1"/>
  <c r="L7763" i="3"/>
  <c r="M7763" i="3" s="1"/>
  <c r="N7763" i="3" s="1" a="1"/>
  <c r="L7764" i="3"/>
  <c r="M7764" i="3" s="1"/>
  <c r="N7764" i="3" s="1" a="1"/>
  <c r="L7765" i="3"/>
  <c r="M7765" i="3" s="1"/>
  <c r="N7765" i="3" s="1" a="1"/>
  <c r="L7766" i="3"/>
  <c r="M7766" i="3" s="1"/>
  <c r="N7766" i="3" s="1" a="1"/>
  <c r="L7767" i="3"/>
  <c r="M7767" i="3" s="1"/>
  <c r="N7767" i="3" s="1" a="1"/>
  <c r="L7768" i="3"/>
  <c r="M7768" i="3" s="1"/>
  <c r="N7768" i="3" s="1" a="1"/>
  <c r="L7769" i="3"/>
  <c r="M7769" i="3" s="1"/>
  <c r="N7769" i="3" s="1" a="1"/>
  <c r="L7770" i="3"/>
  <c r="M7770" i="3" s="1"/>
  <c r="N7770" i="3" s="1" a="1"/>
  <c r="L7771" i="3"/>
  <c r="M7771" i="3" s="1"/>
  <c r="N7771" i="3" s="1" a="1"/>
  <c r="L7772" i="3"/>
  <c r="M7772" i="3" s="1"/>
  <c r="N7772" i="3" s="1" a="1"/>
  <c r="L7773" i="3"/>
  <c r="M7773" i="3" s="1"/>
  <c r="N7773" i="3" s="1" a="1"/>
  <c r="L7774" i="3"/>
  <c r="M7774" i="3" s="1"/>
  <c r="N7774" i="3" s="1" a="1"/>
  <c r="L7775" i="3"/>
  <c r="M7775" i="3" s="1"/>
  <c r="N7775" i="3" s="1" a="1"/>
  <c r="L7776" i="3"/>
  <c r="M7776" i="3" s="1"/>
  <c r="N7776" i="3" s="1" a="1"/>
  <c r="L7777" i="3"/>
  <c r="M7777" i="3" s="1"/>
  <c r="N7777" i="3" s="1" a="1"/>
  <c r="L7778" i="3"/>
  <c r="M7778" i="3" s="1"/>
  <c r="N7778" i="3" s="1" a="1"/>
  <c r="L7779" i="3"/>
  <c r="M7779" i="3" s="1"/>
  <c r="N7779" i="3" s="1" a="1"/>
  <c r="L7780" i="3"/>
  <c r="M7780" i="3" s="1"/>
  <c r="N7780" i="3" s="1" a="1"/>
  <c r="L7781" i="3"/>
  <c r="M7781" i="3" s="1"/>
  <c r="N7781" i="3" s="1" a="1"/>
  <c r="L7782" i="3"/>
  <c r="M7782" i="3" s="1"/>
  <c r="N7782" i="3" s="1" a="1"/>
  <c r="L7783" i="3"/>
  <c r="M7783" i="3" s="1"/>
  <c r="N7783" i="3" s="1" a="1"/>
  <c r="L7784" i="3"/>
  <c r="M7784" i="3" s="1"/>
  <c r="N7784" i="3" s="1" a="1"/>
  <c r="L7785" i="3"/>
  <c r="M7785" i="3" s="1"/>
  <c r="N7785" i="3" s="1" a="1"/>
  <c r="L7786" i="3"/>
  <c r="M7786" i="3" s="1"/>
  <c r="N7786" i="3" s="1" a="1"/>
  <c r="L7787" i="3"/>
  <c r="M7787" i="3" s="1"/>
  <c r="N7787" i="3" s="1" a="1"/>
  <c r="L7788" i="3"/>
  <c r="M7788" i="3" s="1"/>
  <c r="N7788" i="3" s="1" a="1"/>
  <c r="L7789" i="3"/>
  <c r="M7789" i="3" s="1"/>
  <c r="N7789" i="3" s="1" a="1"/>
  <c r="L7790" i="3"/>
  <c r="M7790" i="3" s="1"/>
  <c r="N7790" i="3" s="1" a="1"/>
  <c r="L7791" i="3"/>
  <c r="M7791" i="3" s="1"/>
  <c r="N7791" i="3" s="1" a="1"/>
  <c r="L7792" i="3"/>
  <c r="M7792" i="3" s="1"/>
  <c r="N7792" i="3" s="1" a="1"/>
  <c r="L7793" i="3"/>
  <c r="M7793" i="3" s="1"/>
  <c r="N7793" i="3" s="1" a="1"/>
  <c r="L7794" i="3"/>
  <c r="M7794" i="3" s="1"/>
  <c r="N7794" i="3" s="1" a="1"/>
  <c r="L7795" i="3"/>
  <c r="M7795" i="3" s="1"/>
  <c r="N7795" i="3" s="1" a="1"/>
  <c r="L7796" i="3"/>
  <c r="M7796" i="3" s="1"/>
  <c r="N7796" i="3" s="1" a="1"/>
  <c r="L7797" i="3"/>
  <c r="M7797" i="3" s="1"/>
  <c r="N7797" i="3" s="1" a="1"/>
  <c r="L7798" i="3"/>
  <c r="M7798" i="3" s="1"/>
  <c r="N7798" i="3" s="1" a="1"/>
  <c r="L7799" i="3"/>
  <c r="M7799" i="3" s="1"/>
  <c r="N7799" i="3" s="1" a="1"/>
  <c r="L7800" i="3"/>
  <c r="M7800" i="3" s="1"/>
  <c r="N7800" i="3" s="1" a="1"/>
  <c r="L7801" i="3"/>
  <c r="M7801" i="3" s="1"/>
  <c r="N7801" i="3" s="1" a="1"/>
  <c r="L7802" i="3"/>
  <c r="M7802" i="3" s="1"/>
  <c r="N7802" i="3" s="1" a="1"/>
  <c r="L7803" i="3"/>
  <c r="M7803" i="3" s="1"/>
  <c r="N7803" i="3" s="1" a="1"/>
  <c r="L7804" i="3"/>
  <c r="M7804" i="3" s="1"/>
  <c r="N7804" i="3" s="1" a="1"/>
  <c r="L7805" i="3"/>
  <c r="M7805" i="3" s="1"/>
  <c r="N7805" i="3" s="1" a="1"/>
  <c r="L7806" i="3"/>
  <c r="M7806" i="3" s="1"/>
  <c r="N7806" i="3" s="1" a="1"/>
  <c r="L7807" i="3"/>
  <c r="M7807" i="3" s="1"/>
  <c r="N7807" i="3" s="1" a="1"/>
  <c r="L7808" i="3"/>
  <c r="M7808" i="3" s="1"/>
  <c r="N7808" i="3" s="1" a="1"/>
  <c r="L7809" i="3"/>
  <c r="M7809" i="3" s="1"/>
  <c r="N7809" i="3" s="1" a="1"/>
  <c r="L7810" i="3"/>
  <c r="M7810" i="3" s="1"/>
  <c r="N7810" i="3" s="1" a="1"/>
  <c r="L7811" i="3"/>
  <c r="M7811" i="3" s="1"/>
  <c r="N7811" i="3" s="1" a="1"/>
  <c r="L7812" i="3"/>
  <c r="M7812" i="3" s="1"/>
  <c r="N7812" i="3" s="1" a="1"/>
  <c r="L7813" i="3"/>
  <c r="M7813" i="3" s="1"/>
  <c r="N7813" i="3" s="1" a="1"/>
  <c r="L7814" i="3"/>
  <c r="M7814" i="3" s="1"/>
  <c r="N7814" i="3" s="1" a="1"/>
  <c r="L7815" i="3"/>
  <c r="M7815" i="3" s="1"/>
  <c r="N7815" i="3" s="1" a="1"/>
  <c r="L7816" i="3"/>
  <c r="M7816" i="3" s="1"/>
  <c r="N7816" i="3" s="1" a="1"/>
  <c r="L7817" i="3"/>
  <c r="M7817" i="3" s="1"/>
  <c r="N7817" i="3" s="1" a="1"/>
  <c r="L7818" i="3"/>
  <c r="M7818" i="3" s="1"/>
  <c r="N7818" i="3" s="1" a="1"/>
  <c r="L7819" i="3"/>
  <c r="M7819" i="3" s="1"/>
  <c r="N7819" i="3" s="1" a="1"/>
  <c r="L7820" i="3"/>
  <c r="M7820" i="3" s="1"/>
  <c r="N7820" i="3" s="1" a="1"/>
  <c r="L7821" i="3"/>
  <c r="M7821" i="3" s="1"/>
  <c r="N7821" i="3" s="1" a="1"/>
  <c r="L7822" i="3"/>
  <c r="M7822" i="3" s="1"/>
  <c r="N7822" i="3" s="1" a="1"/>
  <c r="L7823" i="3"/>
  <c r="M7823" i="3" s="1"/>
  <c r="N7823" i="3" s="1" a="1"/>
  <c r="L7824" i="3"/>
  <c r="M7824" i="3" s="1"/>
  <c r="N7824" i="3" s="1" a="1"/>
  <c r="L7825" i="3"/>
  <c r="M7825" i="3" s="1"/>
  <c r="N7825" i="3" s="1" a="1"/>
  <c r="L7826" i="3"/>
  <c r="M7826" i="3" s="1"/>
  <c r="N7826" i="3" s="1" a="1"/>
  <c r="L7827" i="3"/>
  <c r="M7827" i="3" s="1"/>
  <c r="N7827" i="3" s="1" a="1"/>
  <c r="L7828" i="3"/>
  <c r="M7828" i="3" s="1"/>
  <c r="N7828" i="3" s="1" a="1"/>
  <c r="L7829" i="3"/>
  <c r="M7829" i="3" s="1"/>
  <c r="N7829" i="3" s="1" a="1"/>
  <c r="L7830" i="3"/>
  <c r="M7830" i="3" s="1"/>
  <c r="N7830" i="3" s="1" a="1"/>
  <c r="L7831" i="3"/>
  <c r="M7831" i="3" s="1"/>
  <c r="N7831" i="3" s="1" a="1"/>
  <c r="L7832" i="3"/>
  <c r="M7832" i="3" s="1"/>
  <c r="N7832" i="3" s="1" a="1"/>
  <c r="L7833" i="3"/>
  <c r="M7833" i="3" s="1"/>
  <c r="N7833" i="3" s="1" a="1"/>
  <c r="L7834" i="3"/>
  <c r="M7834" i="3" s="1"/>
  <c r="N7834" i="3" s="1" a="1"/>
  <c r="L7835" i="3"/>
  <c r="M7835" i="3" s="1"/>
  <c r="N7835" i="3" s="1" a="1"/>
  <c r="L7836" i="3"/>
  <c r="M7836" i="3" s="1"/>
  <c r="N7836" i="3" s="1" a="1"/>
  <c r="L7837" i="3"/>
  <c r="M7837" i="3" s="1"/>
  <c r="N7837" i="3" s="1" a="1"/>
  <c r="L7838" i="3"/>
  <c r="M7838" i="3" s="1"/>
  <c r="N7838" i="3" s="1" a="1"/>
  <c r="L7839" i="3"/>
  <c r="M7839" i="3" s="1"/>
  <c r="N7839" i="3" s="1" a="1"/>
  <c r="L7840" i="3"/>
  <c r="M7840" i="3" s="1"/>
  <c r="N7840" i="3" s="1" a="1"/>
  <c r="L7841" i="3"/>
  <c r="M7841" i="3" s="1"/>
  <c r="N7841" i="3" s="1" a="1"/>
  <c r="L7842" i="3"/>
  <c r="M7842" i="3" s="1"/>
  <c r="N7842" i="3" s="1" a="1"/>
  <c r="L7843" i="3"/>
  <c r="M7843" i="3" s="1"/>
  <c r="N7843" i="3" s="1" a="1"/>
  <c r="L7844" i="3"/>
  <c r="M7844" i="3" s="1"/>
  <c r="N7844" i="3" s="1" a="1"/>
  <c r="L7845" i="3"/>
  <c r="M7845" i="3" s="1"/>
  <c r="N7845" i="3" s="1" a="1"/>
  <c r="L7846" i="3"/>
  <c r="M7846" i="3" s="1"/>
  <c r="N7846" i="3" s="1" a="1"/>
  <c r="L7847" i="3"/>
  <c r="M7847" i="3" s="1"/>
  <c r="N7847" i="3" s="1" a="1"/>
  <c r="L7848" i="3"/>
  <c r="M7848" i="3" s="1"/>
  <c r="N7848" i="3" s="1" a="1"/>
  <c r="L7849" i="3"/>
  <c r="M7849" i="3" s="1"/>
  <c r="N7849" i="3" s="1" a="1"/>
  <c r="L7850" i="3"/>
  <c r="M7850" i="3" s="1"/>
  <c r="N7850" i="3" s="1" a="1"/>
  <c r="L7851" i="3"/>
  <c r="M7851" i="3" s="1"/>
  <c r="N7851" i="3" s="1" a="1"/>
  <c r="L7852" i="3"/>
  <c r="M7852" i="3" s="1"/>
  <c r="N7852" i="3" s="1" a="1"/>
  <c r="L7853" i="3"/>
  <c r="M7853" i="3" s="1"/>
  <c r="N7853" i="3" s="1" a="1"/>
  <c r="L7854" i="3"/>
  <c r="M7854" i="3" s="1"/>
  <c r="N7854" i="3" s="1" a="1"/>
  <c r="L7855" i="3"/>
  <c r="M7855" i="3" s="1"/>
  <c r="N7855" i="3" s="1" a="1"/>
  <c r="L7856" i="3"/>
  <c r="M7856" i="3" s="1"/>
  <c r="N7856" i="3" s="1" a="1"/>
  <c r="L7857" i="3"/>
  <c r="M7857" i="3" s="1"/>
  <c r="N7857" i="3" s="1" a="1"/>
  <c r="L7858" i="3"/>
  <c r="M7858" i="3" s="1"/>
  <c r="N7858" i="3" s="1" a="1"/>
  <c r="L7859" i="3"/>
  <c r="M7859" i="3" s="1"/>
  <c r="N7859" i="3" s="1" a="1"/>
  <c r="L7860" i="3"/>
  <c r="M7860" i="3" s="1"/>
  <c r="N7860" i="3" s="1" a="1"/>
  <c r="L7861" i="3"/>
  <c r="M7861" i="3" s="1"/>
  <c r="N7861" i="3" s="1" a="1"/>
  <c r="L7862" i="3"/>
  <c r="M7862" i="3" s="1"/>
  <c r="N7862" i="3" s="1" a="1"/>
  <c r="L7863" i="3"/>
  <c r="M7863" i="3" s="1"/>
  <c r="N7863" i="3" s="1" a="1"/>
  <c r="L7864" i="3"/>
  <c r="M7864" i="3" s="1"/>
  <c r="N7864" i="3" s="1" a="1"/>
  <c r="L7865" i="3"/>
  <c r="M7865" i="3" s="1"/>
  <c r="N7865" i="3" s="1" a="1"/>
  <c r="L7866" i="3"/>
  <c r="M7866" i="3" s="1"/>
  <c r="N7866" i="3" s="1" a="1"/>
  <c r="L7867" i="3"/>
  <c r="M7867" i="3" s="1"/>
  <c r="N7867" i="3" s="1" a="1"/>
  <c r="L7868" i="3"/>
  <c r="M7868" i="3" s="1"/>
  <c r="N7868" i="3" s="1" a="1"/>
  <c r="L7869" i="3"/>
  <c r="M7869" i="3" s="1"/>
  <c r="N7869" i="3" s="1" a="1"/>
  <c r="L7870" i="3"/>
  <c r="M7870" i="3" s="1"/>
  <c r="N7870" i="3" s="1" a="1"/>
  <c r="L7871" i="3"/>
  <c r="M7871" i="3" s="1"/>
  <c r="N7871" i="3" s="1" a="1"/>
  <c r="L7872" i="3"/>
  <c r="M7872" i="3" s="1"/>
  <c r="N7872" i="3" s="1" a="1"/>
  <c r="L7873" i="3"/>
  <c r="M7873" i="3" s="1"/>
  <c r="N7873" i="3" s="1" a="1"/>
  <c r="L7874" i="3"/>
  <c r="M7874" i="3" s="1"/>
  <c r="N7874" i="3" s="1" a="1"/>
  <c r="L7875" i="3"/>
  <c r="M7875" i="3" s="1"/>
  <c r="N7875" i="3" s="1" a="1"/>
  <c r="L7876" i="3"/>
  <c r="M7876" i="3" s="1"/>
  <c r="N7876" i="3" s="1" a="1"/>
  <c r="L7877" i="3"/>
  <c r="M7877" i="3" s="1"/>
  <c r="N7877" i="3" s="1" a="1"/>
  <c r="L7878" i="3"/>
  <c r="M7878" i="3" s="1"/>
  <c r="N7878" i="3" s="1" a="1"/>
  <c r="L7879" i="3"/>
  <c r="M7879" i="3" s="1"/>
  <c r="N7879" i="3" s="1" a="1"/>
  <c r="L7880" i="3"/>
  <c r="M7880" i="3" s="1"/>
  <c r="N7880" i="3" s="1" a="1"/>
  <c r="L7881" i="3"/>
  <c r="M7881" i="3" s="1"/>
  <c r="N7881" i="3" s="1" a="1"/>
  <c r="L7882" i="3"/>
  <c r="M7882" i="3" s="1"/>
  <c r="N7882" i="3" s="1" a="1"/>
  <c r="L7883" i="3"/>
  <c r="M7883" i="3" s="1"/>
  <c r="N7883" i="3" s="1" a="1"/>
  <c r="L7884" i="3"/>
  <c r="M7884" i="3" s="1"/>
  <c r="N7884" i="3" s="1" a="1"/>
  <c r="L7885" i="3"/>
  <c r="M7885" i="3" s="1"/>
  <c r="N7885" i="3" s="1" a="1"/>
  <c r="L7886" i="3"/>
  <c r="M7886" i="3" s="1"/>
  <c r="N7886" i="3" s="1" a="1"/>
  <c r="L7887" i="3"/>
  <c r="M7887" i="3" s="1"/>
  <c r="N7887" i="3" s="1" a="1"/>
  <c r="L7888" i="3"/>
  <c r="M7888" i="3" s="1"/>
  <c r="N7888" i="3" s="1" a="1"/>
  <c r="L7889" i="3"/>
  <c r="M7889" i="3" s="1"/>
  <c r="N7889" i="3" s="1" a="1"/>
  <c r="L7890" i="3"/>
  <c r="M7890" i="3" s="1"/>
  <c r="N7890" i="3" s="1" a="1"/>
  <c r="L7891" i="3"/>
  <c r="M7891" i="3" s="1"/>
  <c r="N7891" i="3" s="1" a="1"/>
  <c r="L7892" i="3"/>
  <c r="M7892" i="3" s="1"/>
  <c r="N7892" i="3" s="1" a="1"/>
  <c r="L7893" i="3"/>
  <c r="M7893" i="3" s="1"/>
  <c r="N7893" i="3" s="1" a="1"/>
  <c r="L7894" i="3"/>
  <c r="M7894" i="3" s="1"/>
  <c r="N7894" i="3" s="1" a="1"/>
  <c r="L7895" i="3"/>
  <c r="M7895" i="3" s="1"/>
  <c r="N7895" i="3" s="1" a="1"/>
  <c r="L7896" i="3"/>
  <c r="M7896" i="3" s="1"/>
  <c r="N7896" i="3" s="1" a="1"/>
  <c r="L7897" i="3"/>
  <c r="M7897" i="3" s="1"/>
  <c r="N7897" i="3" s="1" a="1"/>
  <c r="L7898" i="3"/>
  <c r="M7898" i="3" s="1"/>
  <c r="N7898" i="3" s="1" a="1"/>
  <c r="L7899" i="3"/>
  <c r="M7899" i="3" s="1"/>
  <c r="N7899" i="3" s="1" a="1"/>
  <c r="L7900" i="3"/>
  <c r="M7900" i="3" s="1"/>
  <c r="N7900" i="3" s="1" a="1"/>
  <c r="L7901" i="3"/>
  <c r="M7901" i="3" s="1"/>
  <c r="N7901" i="3" s="1" a="1"/>
  <c r="L7902" i="3"/>
  <c r="M7902" i="3" s="1"/>
  <c r="N7902" i="3" s="1" a="1"/>
  <c r="L7903" i="3"/>
  <c r="M7903" i="3" s="1"/>
  <c r="N7903" i="3" s="1" a="1"/>
  <c r="L7904" i="3"/>
  <c r="M7904" i="3" s="1"/>
  <c r="N7904" i="3" s="1" a="1"/>
  <c r="L7905" i="3"/>
  <c r="M7905" i="3" s="1"/>
  <c r="N7905" i="3" s="1" a="1"/>
  <c r="L7906" i="3"/>
  <c r="M7906" i="3" s="1"/>
  <c r="N7906" i="3" s="1" a="1"/>
  <c r="L7907" i="3"/>
  <c r="M7907" i="3" s="1"/>
  <c r="N7907" i="3" s="1" a="1"/>
  <c r="L7908" i="3"/>
  <c r="M7908" i="3" s="1"/>
  <c r="N7908" i="3" s="1" a="1"/>
  <c r="L7909" i="3"/>
  <c r="M7909" i="3" s="1"/>
  <c r="N7909" i="3" s="1" a="1"/>
  <c r="L7910" i="3"/>
  <c r="M7910" i="3" s="1"/>
  <c r="N7910" i="3" s="1" a="1"/>
  <c r="L7911" i="3"/>
  <c r="M7911" i="3" s="1"/>
  <c r="N7911" i="3" s="1" a="1"/>
  <c r="L7912" i="3"/>
  <c r="M7912" i="3" s="1"/>
  <c r="N7912" i="3" s="1" a="1"/>
  <c r="L7913" i="3"/>
  <c r="M7913" i="3" s="1"/>
  <c r="N7913" i="3" s="1" a="1"/>
  <c r="L7914" i="3"/>
  <c r="M7914" i="3" s="1"/>
  <c r="N7914" i="3" s="1" a="1"/>
  <c r="L7915" i="3"/>
  <c r="M7915" i="3" s="1"/>
  <c r="N7915" i="3" s="1" a="1"/>
  <c r="L7916" i="3"/>
  <c r="M7916" i="3" s="1"/>
  <c r="N7916" i="3" s="1" a="1"/>
  <c r="L7917" i="3"/>
  <c r="M7917" i="3" s="1"/>
  <c r="N7917" i="3" s="1" a="1"/>
  <c r="L7918" i="3"/>
  <c r="M7918" i="3" s="1"/>
  <c r="N7918" i="3" s="1" a="1"/>
  <c r="L7919" i="3"/>
  <c r="M7919" i="3" s="1"/>
  <c r="N7919" i="3" s="1" a="1"/>
  <c r="L7920" i="3"/>
  <c r="M7920" i="3" s="1"/>
  <c r="N7920" i="3" s="1" a="1"/>
  <c r="L7921" i="3"/>
  <c r="M7921" i="3" s="1"/>
  <c r="N7921" i="3" s="1" a="1"/>
  <c r="L7922" i="3"/>
  <c r="M7922" i="3" s="1"/>
  <c r="N7922" i="3" s="1" a="1"/>
  <c r="L7923" i="3"/>
  <c r="M7923" i="3" s="1"/>
  <c r="N7923" i="3" s="1" a="1"/>
  <c r="L7924" i="3"/>
  <c r="M7924" i="3" s="1"/>
  <c r="N7924" i="3" s="1" a="1"/>
  <c r="L7925" i="3"/>
  <c r="M7925" i="3" s="1"/>
  <c r="N7925" i="3" s="1" a="1"/>
  <c r="L7926" i="3"/>
  <c r="M7926" i="3" s="1"/>
  <c r="N7926" i="3" s="1" a="1"/>
  <c r="L7927" i="3"/>
  <c r="M7927" i="3" s="1"/>
  <c r="N7927" i="3" s="1" a="1"/>
  <c r="L7928" i="3"/>
  <c r="M7928" i="3" s="1"/>
  <c r="N7928" i="3" s="1" a="1"/>
  <c r="L7929" i="3"/>
  <c r="M7929" i="3" s="1"/>
  <c r="N7929" i="3" s="1" a="1"/>
  <c r="L7930" i="3"/>
  <c r="M7930" i="3" s="1"/>
  <c r="N7930" i="3" s="1" a="1"/>
  <c r="L7931" i="3"/>
  <c r="M7931" i="3" s="1"/>
  <c r="N7931" i="3" s="1" a="1"/>
  <c r="L7932" i="3"/>
  <c r="M7932" i="3" s="1"/>
  <c r="N7932" i="3" s="1" a="1"/>
  <c r="L7933" i="3"/>
  <c r="M7933" i="3" s="1"/>
  <c r="N7933" i="3" s="1" a="1"/>
  <c r="L7934" i="3"/>
  <c r="M7934" i="3" s="1"/>
  <c r="N7934" i="3" s="1" a="1"/>
  <c r="L7935" i="3"/>
  <c r="M7935" i="3" s="1"/>
  <c r="N7935" i="3" s="1" a="1"/>
  <c r="L7936" i="3"/>
  <c r="M7936" i="3" s="1"/>
  <c r="N7936" i="3" s="1" a="1"/>
  <c r="L7937" i="3"/>
  <c r="M7937" i="3" s="1"/>
  <c r="N7937" i="3" s="1" a="1"/>
  <c r="L7938" i="3"/>
  <c r="M7938" i="3" s="1"/>
  <c r="N7938" i="3" s="1" a="1"/>
  <c r="L7939" i="3"/>
  <c r="M7939" i="3" s="1"/>
  <c r="N7939" i="3" s="1" a="1"/>
  <c r="L7940" i="3"/>
  <c r="M7940" i="3" s="1"/>
  <c r="N7940" i="3" s="1" a="1"/>
  <c r="L7941" i="3"/>
  <c r="M7941" i="3" s="1"/>
  <c r="N7941" i="3" s="1" a="1"/>
  <c r="L7942" i="3"/>
  <c r="M7942" i="3" s="1"/>
  <c r="N7942" i="3" s="1" a="1"/>
  <c r="L7943" i="3"/>
  <c r="M7943" i="3" s="1"/>
  <c r="N7943" i="3" s="1" a="1"/>
  <c r="L7944" i="3"/>
  <c r="M7944" i="3" s="1"/>
  <c r="N7944" i="3" s="1" a="1"/>
  <c r="L7945" i="3"/>
  <c r="M7945" i="3" s="1"/>
  <c r="N7945" i="3" s="1" a="1"/>
  <c r="L7946" i="3"/>
  <c r="M7946" i="3" s="1"/>
  <c r="N7946" i="3" s="1" a="1"/>
  <c r="L7947" i="3"/>
  <c r="M7947" i="3" s="1"/>
  <c r="N7947" i="3" s="1" a="1"/>
  <c r="L7948" i="3"/>
  <c r="M7948" i="3" s="1"/>
  <c r="N7948" i="3" s="1" a="1"/>
  <c r="L7949" i="3"/>
  <c r="M7949" i="3" s="1"/>
  <c r="N7949" i="3" s="1" a="1"/>
  <c r="L7950" i="3"/>
  <c r="M7950" i="3" s="1"/>
  <c r="N7950" i="3" s="1" a="1"/>
  <c r="L7951" i="3"/>
  <c r="M7951" i="3" s="1"/>
  <c r="N7951" i="3" s="1" a="1"/>
  <c r="L7952" i="3"/>
  <c r="M7952" i="3" s="1"/>
  <c r="N7952" i="3" s="1" a="1"/>
  <c r="L7953" i="3"/>
  <c r="M7953" i="3" s="1"/>
  <c r="N7953" i="3" s="1" a="1"/>
  <c r="L7954" i="3"/>
  <c r="M7954" i="3" s="1"/>
  <c r="N7954" i="3" s="1" a="1"/>
  <c r="L7955" i="3"/>
  <c r="M7955" i="3" s="1"/>
  <c r="N7955" i="3" s="1" a="1"/>
  <c r="L7956" i="3"/>
  <c r="M7956" i="3" s="1"/>
  <c r="N7956" i="3" s="1" a="1"/>
  <c r="L7957" i="3"/>
  <c r="M7957" i="3" s="1"/>
  <c r="N7957" i="3" s="1" a="1"/>
  <c r="L7958" i="3"/>
  <c r="M7958" i="3" s="1"/>
  <c r="N7958" i="3" s="1" a="1"/>
  <c r="L7959" i="3"/>
  <c r="M7959" i="3" s="1"/>
  <c r="N7959" i="3" s="1" a="1"/>
  <c r="L7960" i="3"/>
  <c r="M7960" i="3" s="1"/>
  <c r="N7960" i="3" s="1" a="1"/>
  <c r="L7961" i="3"/>
  <c r="M7961" i="3" s="1"/>
  <c r="N7961" i="3" s="1" a="1"/>
  <c r="L7962" i="3"/>
  <c r="M7962" i="3" s="1"/>
  <c r="N7962" i="3" s="1" a="1"/>
  <c r="L7963" i="3"/>
  <c r="M7963" i="3" s="1"/>
  <c r="N7963" i="3" s="1" a="1"/>
  <c r="L7964" i="3"/>
  <c r="M7964" i="3" s="1"/>
  <c r="N7964" i="3" s="1" a="1"/>
  <c r="L7965" i="3"/>
  <c r="M7965" i="3" s="1"/>
  <c r="N7965" i="3" s="1" a="1"/>
  <c r="L7966" i="3"/>
  <c r="M7966" i="3" s="1"/>
  <c r="N7966" i="3" s="1" a="1"/>
  <c r="L7967" i="3"/>
  <c r="M7967" i="3" s="1"/>
  <c r="N7967" i="3" s="1" a="1"/>
  <c r="L7968" i="3"/>
  <c r="M7968" i="3" s="1"/>
  <c r="N7968" i="3" s="1" a="1"/>
  <c r="L7969" i="3"/>
  <c r="M7969" i="3" s="1"/>
  <c r="N7969" i="3" s="1" a="1"/>
  <c r="L7970" i="3"/>
  <c r="M7970" i="3" s="1"/>
  <c r="N7970" i="3" s="1" a="1"/>
  <c r="L7971" i="3"/>
  <c r="M7971" i="3" s="1"/>
  <c r="N7971" i="3" s="1" a="1"/>
  <c r="L7972" i="3"/>
  <c r="M7972" i="3" s="1"/>
  <c r="N7972" i="3" s="1" a="1"/>
  <c r="L7973" i="3"/>
  <c r="M7973" i="3" s="1"/>
  <c r="N7973" i="3" s="1" a="1"/>
  <c r="L7974" i="3"/>
  <c r="M7974" i="3" s="1"/>
  <c r="N7974" i="3" s="1" a="1"/>
  <c r="L7975" i="3"/>
  <c r="M7975" i="3" s="1"/>
  <c r="N7975" i="3" s="1" a="1"/>
  <c r="L7976" i="3"/>
  <c r="M7976" i="3" s="1"/>
  <c r="N7976" i="3" s="1" a="1"/>
  <c r="L7977" i="3"/>
  <c r="M7977" i="3" s="1"/>
  <c r="N7977" i="3" s="1" a="1"/>
  <c r="L7978" i="3"/>
  <c r="M7978" i="3" s="1"/>
  <c r="N7978" i="3" s="1" a="1"/>
  <c r="L7979" i="3"/>
  <c r="M7979" i="3" s="1"/>
  <c r="N7979" i="3" s="1" a="1"/>
  <c r="L7980" i="3"/>
  <c r="M7980" i="3" s="1"/>
  <c r="N7980" i="3" s="1" a="1"/>
  <c r="L7981" i="3"/>
  <c r="M7981" i="3" s="1"/>
  <c r="N7981" i="3" s="1" a="1"/>
  <c r="L7982" i="3"/>
  <c r="M7982" i="3" s="1"/>
  <c r="N7982" i="3" s="1" a="1"/>
  <c r="L7983" i="3"/>
  <c r="M7983" i="3" s="1"/>
  <c r="N7983" i="3" s="1" a="1"/>
  <c r="L7984" i="3"/>
  <c r="M7984" i="3" s="1"/>
  <c r="N7984" i="3" s="1" a="1"/>
  <c r="L7985" i="3"/>
  <c r="M7985" i="3" s="1"/>
  <c r="N7985" i="3" s="1" a="1"/>
  <c r="L7986" i="3"/>
  <c r="M7986" i="3" s="1"/>
  <c r="N7986" i="3" s="1" a="1"/>
  <c r="L7987" i="3"/>
  <c r="M7987" i="3" s="1"/>
  <c r="N7987" i="3" s="1" a="1"/>
  <c r="L7988" i="3"/>
  <c r="M7988" i="3" s="1"/>
  <c r="N7988" i="3" s="1" a="1"/>
  <c r="L7989" i="3"/>
  <c r="M7989" i="3" s="1"/>
  <c r="N7989" i="3" s="1" a="1"/>
  <c r="L7990" i="3"/>
  <c r="M7990" i="3" s="1"/>
  <c r="N7990" i="3" s="1" a="1"/>
  <c r="L7991" i="3"/>
  <c r="M7991" i="3" s="1"/>
  <c r="N7991" i="3" s="1" a="1"/>
  <c r="L7992" i="3"/>
  <c r="M7992" i="3" s="1"/>
  <c r="N7992" i="3" s="1" a="1"/>
  <c r="L7993" i="3"/>
  <c r="M7993" i="3" s="1"/>
  <c r="N7993" i="3" s="1" a="1"/>
  <c r="L7994" i="3"/>
  <c r="M7994" i="3" s="1"/>
  <c r="N7994" i="3" s="1" a="1"/>
  <c r="L7995" i="3"/>
  <c r="M7995" i="3" s="1"/>
  <c r="N7995" i="3" s="1" a="1"/>
  <c r="L7996" i="3"/>
  <c r="M7996" i="3" s="1"/>
  <c r="N7996" i="3" s="1" a="1"/>
  <c r="L7997" i="3"/>
  <c r="M7997" i="3" s="1"/>
  <c r="N7997" i="3" s="1" a="1"/>
  <c r="L7998" i="3"/>
  <c r="M7998" i="3" s="1"/>
  <c r="N7998" i="3" s="1" a="1"/>
  <c r="L7999" i="3"/>
  <c r="M7999" i="3" s="1"/>
  <c r="N7999" i="3" s="1" a="1"/>
  <c r="L8000" i="3"/>
  <c r="M8000" i="3" s="1"/>
  <c r="N8000" i="3" s="1" a="1"/>
  <c r="L8001" i="3"/>
  <c r="M8001" i="3" s="1"/>
  <c r="N8001" i="3" s="1" a="1"/>
  <c r="L8002" i="3"/>
  <c r="M8002" i="3" s="1"/>
  <c r="N8002" i="3" s="1" a="1"/>
  <c r="L8003" i="3"/>
  <c r="M8003" i="3" s="1"/>
  <c r="N8003" i="3" s="1" a="1"/>
  <c r="L8004" i="3"/>
  <c r="M8004" i="3" s="1"/>
  <c r="N8004" i="3" s="1" a="1"/>
  <c r="L8005" i="3"/>
  <c r="M8005" i="3" s="1"/>
  <c r="N8005" i="3" s="1" a="1"/>
  <c r="L8006" i="3"/>
  <c r="M8006" i="3" s="1"/>
  <c r="N8006" i="3" s="1" a="1"/>
  <c r="L8007" i="3"/>
  <c r="M8007" i="3" s="1"/>
  <c r="N8007" i="3" s="1" a="1"/>
  <c r="L8008" i="3"/>
  <c r="M8008" i="3" s="1"/>
  <c r="N8008" i="3" s="1" a="1"/>
  <c r="L8009" i="3"/>
  <c r="M8009" i="3" s="1"/>
  <c r="N8009" i="3" s="1" a="1"/>
  <c r="L8010" i="3"/>
  <c r="M8010" i="3" s="1"/>
  <c r="N8010" i="3" s="1" a="1"/>
  <c r="L8011" i="3"/>
  <c r="M8011" i="3" s="1"/>
  <c r="N8011" i="3" s="1" a="1"/>
  <c r="L8012" i="3"/>
  <c r="M8012" i="3" s="1"/>
  <c r="N8012" i="3" s="1" a="1"/>
  <c r="L8013" i="3"/>
  <c r="M8013" i="3" s="1"/>
  <c r="N8013" i="3" s="1" a="1"/>
  <c r="L8014" i="3"/>
  <c r="M8014" i="3" s="1"/>
  <c r="N8014" i="3" s="1" a="1"/>
  <c r="L8015" i="3"/>
  <c r="M8015" i="3" s="1"/>
  <c r="N8015" i="3" s="1" a="1"/>
  <c r="L8016" i="3"/>
  <c r="M8016" i="3" s="1"/>
  <c r="N8016" i="3" s="1" a="1"/>
  <c r="L8017" i="3"/>
  <c r="M8017" i="3" s="1"/>
  <c r="N8017" i="3" s="1" a="1"/>
  <c r="L8018" i="3"/>
  <c r="M8018" i="3" s="1"/>
  <c r="N8018" i="3" s="1" a="1"/>
  <c r="L8019" i="3"/>
  <c r="M8019" i="3" s="1"/>
  <c r="N8019" i="3" s="1" a="1"/>
  <c r="L8020" i="3"/>
  <c r="M8020" i="3" s="1"/>
  <c r="N8020" i="3" s="1" a="1"/>
  <c r="L8021" i="3"/>
  <c r="M8021" i="3" s="1"/>
  <c r="N8021" i="3" s="1" a="1"/>
  <c r="L8022" i="3"/>
  <c r="M8022" i="3" s="1"/>
  <c r="N8022" i="3" s="1" a="1"/>
  <c r="L8023" i="3"/>
  <c r="M8023" i="3" s="1"/>
  <c r="N8023" i="3" s="1" a="1"/>
  <c r="L8024" i="3"/>
  <c r="M8024" i="3" s="1"/>
  <c r="N8024" i="3" s="1" a="1"/>
  <c r="L8025" i="3"/>
  <c r="M8025" i="3" s="1"/>
  <c r="N8025" i="3" s="1" a="1"/>
  <c r="L8026" i="3"/>
  <c r="M8026" i="3" s="1"/>
  <c r="N8026" i="3" s="1" a="1"/>
  <c r="L8027" i="3"/>
  <c r="M8027" i="3" s="1"/>
  <c r="N8027" i="3" s="1" a="1"/>
  <c r="L8028" i="3"/>
  <c r="M8028" i="3" s="1"/>
  <c r="N8028" i="3" s="1" a="1"/>
  <c r="L8029" i="3"/>
  <c r="M8029" i="3" s="1"/>
  <c r="N8029" i="3" s="1" a="1"/>
  <c r="L8030" i="3"/>
  <c r="M8030" i="3" s="1"/>
  <c r="N8030" i="3" s="1" a="1"/>
  <c r="L8031" i="3"/>
  <c r="M8031" i="3" s="1"/>
  <c r="N8031" i="3" s="1" a="1"/>
  <c r="L8032" i="3"/>
  <c r="M8032" i="3" s="1"/>
  <c r="N8032" i="3" s="1" a="1"/>
  <c r="L8033" i="3"/>
  <c r="M8033" i="3" s="1"/>
  <c r="N8033" i="3" s="1" a="1"/>
  <c r="L8034" i="3"/>
  <c r="M8034" i="3" s="1"/>
  <c r="N8034" i="3" s="1" a="1"/>
  <c r="L8035" i="3"/>
  <c r="M8035" i="3" s="1"/>
  <c r="N8035" i="3" s="1" a="1"/>
  <c r="L8036" i="3"/>
  <c r="M8036" i="3" s="1"/>
  <c r="N8036" i="3" s="1" a="1"/>
  <c r="L8037" i="3"/>
  <c r="M8037" i="3" s="1"/>
  <c r="N8037" i="3" s="1" a="1"/>
  <c r="L8038" i="3"/>
  <c r="M8038" i="3" s="1"/>
  <c r="N8038" i="3" s="1" a="1"/>
  <c r="L8039" i="3"/>
  <c r="M8039" i="3" s="1"/>
  <c r="N8039" i="3" s="1" a="1"/>
  <c r="L8040" i="3"/>
  <c r="M8040" i="3" s="1"/>
  <c r="N8040" i="3" s="1" a="1"/>
  <c r="L8041" i="3"/>
  <c r="M8041" i="3" s="1"/>
  <c r="N8041" i="3" s="1" a="1"/>
  <c r="L8042" i="3"/>
  <c r="M8042" i="3" s="1"/>
  <c r="N8042" i="3" s="1" a="1"/>
  <c r="L8043" i="3"/>
  <c r="M8043" i="3" s="1"/>
  <c r="N8043" i="3" s="1" a="1"/>
  <c r="L8044" i="3"/>
  <c r="M8044" i="3" s="1"/>
  <c r="N8044" i="3" s="1" a="1"/>
  <c r="L8045" i="3"/>
  <c r="M8045" i="3" s="1"/>
  <c r="N8045" i="3" s="1" a="1"/>
  <c r="L8046" i="3"/>
  <c r="M8046" i="3" s="1"/>
  <c r="N8046" i="3" s="1" a="1"/>
  <c r="L8047" i="3"/>
  <c r="M8047" i="3" s="1"/>
  <c r="N8047" i="3" s="1" a="1"/>
  <c r="L8048" i="3"/>
  <c r="M8048" i="3" s="1"/>
  <c r="N8048" i="3" s="1" a="1"/>
  <c r="L8049" i="3"/>
  <c r="M8049" i="3" s="1"/>
  <c r="N8049" i="3" s="1" a="1"/>
  <c r="L8050" i="3"/>
  <c r="M8050" i="3" s="1"/>
  <c r="N8050" i="3" s="1" a="1"/>
  <c r="L8051" i="3"/>
  <c r="M8051" i="3" s="1"/>
  <c r="N8051" i="3" s="1" a="1"/>
  <c r="L8052" i="3"/>
  <c r="M8052" i="3" s="1"/>
  <c r="N8052" i="3" s="1" a="1"/>
  <c r="L8053" i="3"/>
  <c r="M8053" i="3" s="1"/>
  <c r="N8053" i="3" s="1" a="1"/>
  <c r="L8054" i="3"/>
  <c r="M8054" i="3" s="1"/>
  <c r="N8054" i="3" s="1" a="1"/>
  <c r="L8055" i="3"/>
  <c r="M8055" i="3" s="1"/>
  <c r="N8055" i="3" s="1" a="1"/>
  <c r="L8056" i="3"/>
  <c r="M8056" i="3" s="1"/>
  <c r="N8056" i="3" s="1" a="1"/>
  <c r="L8057" i="3"/>
  <c r="M8057" i="3" s="1"/>
  <c r="N8057" i="3" s="1" a="1"/>
  <c r="L8058" i="3"/>
  <c r="M8058" i="3" s="1"/>
  <c r="N8058" i="3" s="1" a="1"/>
  <c r="L8059" i="3"/>
  <c r="M8059" i="3" s="1"/>
  <c r="N8059" i="3" s="1" a="1"/>
  <c r="L8060" i="3"/>
  <c r="M8060" i="3" s="1"/>
  <c r="N8060" i="3" s="1" a="1"/>
  <c r="L8061" i="3"/>
  <c r="M8061" i="3" s="1"/>
  <c r="N8061" i="3" s="1" a="1"/>
  <c r="L8062" i="3"/>
  <c r="M8062" i="3" s="1"/>
  <c r="N8062" i="3" s="1" a="1"/>
  <c r="L8063" i="3"/>
  <c r="M8063" i="3" s="1"/>
  <c r="N8063" i="3" s="1" a="1"/>
  <c r="L8064" i="3"/>
  <c r="M8064" i="3" s="1"/>
  <c r="N8064" i="3" s="1" a="1"/>
  <c r="L8065" i="3"/>
  <c r="M8065" i="3" s="1"/>
  <c r="N8065" i="3" s="1" a="1"/>
  <c r="L8066" i="3"/>
  <c r="M8066" i="3" s="1"/>
  <c r="N8066" i="3" s="1" a="1"/>
  <c r="L8067" i="3"/>
  <c r="M8067" i="3" s="1"/>
  <c r="N8067" i="3" s="1" a="1"/>
  <c r="L8068" i="3"/>
  <c r="M8068" i="3" s="1"/>
  <c r="N8068" i="3" s="1" a="1"/>
  <c r="L8069" i="3"/>
  <c r="M8069" i="3" s="1"/>
  <c r="N8069" i="3" s="1" a="1"/>
  <c r="L8070" i="3"/>
  <c r="M8070" i="3" s="1"/>
  <c r="N8070" i="3" s="1" a="1"/>
  <c r="L8071" i="3"/>
  <c r="M8071" i="3" s="1"/>
  <c r="N8071" i="3" s="1" a="1"/>
  <c r="L8072" i="3"/>
  <c r="M8072" i="3" s="1"/>
  <c r="N8072" i="3" s="1" a="1"/>
  <c r="L8073" i="3"/>
  <c r="M8073" i="3" s="1"/>
  <c r="N8073" i="3" s="1" a="1"/>
  <c r="L8074" i="3"/>
  <c r="M8074" i="3" s="1"/>
  <c r="N8074" i="3" s="1" a="1"/>
  <c r="L8075" i="3"/>
  <c r="M8075" i="3" s="1"/>
  <c r="N8075" i="3" s="1" a="1"/>
  <c r="L8076" i="3"/>
  <c r="M8076" i="3" s="1"/>
  <c r="N8076" i="3" s="1" a="1"/>
  <c r="L8077" i="3"/>
  <c r="M8077" i="3" s="1"/>
  <c r="N8077" i="3" s="1" a="1"/>
  <c r="L8078" i="3"/>
  <c r="M8078" i="3" s="1"/>
  <c r="N8078" i="3" s="1" a="1"/>
  <c r="L8079" i="3"/>
  <c r="M8079" i="3" s="1"/>
  <c r="N8079" i="3" s="1" a="1"/>
  <c r="L8080" i="3"/>
  <c r="M8080" i="3" s="1"/>
  <c r="N8080" i="3" s="1" a="1"/>
  <c r="L8081" i="3"/>
  <c r="M8081" i="3" s="1"/>
  <c r="N8081" i="3" s="1" a="1"/>
  <c r="L8082" i="3"/>
  <c r="M8082" i="3" s="1"/>
  <c r="N8082" i="3" s="1" a="1"/>
  <c r="L8083" i="3"/>
  <c r="M8083" i="3" s="1"/>
  <c r="N8083" i="3" s="1" a="1"/>
  <c r="L8084" i="3"/>
  <c r="M8084" i="3" s="1"/>
  <c r="N8084" i="3" s="1" a="1"/>
  <c r="L8085" i="3"/>
  <c r="M8085" i="3" s="1"/>
  <c r="N8085" i="3" s="1" a="1"/>
  <c r="L8086" i="3"/>
  <c r="M8086" i="3" s="1"/>
  <c r="N8086" i="3" s="1" a="1"/>
  <c r="L8087" i="3"/>
  <c r="M8087" i="3" s="1"/>
  <c r="N8087" i="3" s="1" a="1"/>
  <c r="L8088" i="3"/>
  <c r="M8088" i="3" s="1"/>
  <c r="N8088" i="3" s="1" a="1"/>
  <c r="L8089" i="3"/>
  <c r="M8089" i="3" s="1"/>
  <c r="N8089" i="3" s="1" a="1"/>
  <c r="L8090" i="3"/>
  <c r="M8090" i="3" s="1"/>
  <c r="N8090" i="3" s="1" a="1"/>
  <c r="L8091" i="3"/>
  <c r="M8091" i="3" s="1"/>
  <c r="N8091" i="3" s="1" a="1"/>
  <c r="L8092" i="3"/>
  <c r="M8092" i="3" s="1"/>
  <c r="N8092" i="3" s="1" a="1"/>
  <c r="L8093" i="3"/>
  <c r="M8093" i="3" s="1"/>
  <c r="N8093" i="3" s="1" a="1"/>
  <c r="L8094" i="3"/>
  <c r="M8094" i="3" s="1"/>
  <c r="N8094" i="3" s="1" a="1"/>
  <c r="L8095" i="3"/>
  <c r="M8095" i="3" s="1"/>
  <c r="N8095" i="3" s="1" a="1"/>
  <c r="L8096" i="3"/>
  <c r="M8096" i="3" s="1"/>
  <c r="N8096" i="3" s="1" a="1"/>
  <c r="L8097" i="3"/>
  <c r="M8097" i="3" s="1"/>
  <c r="N8097" i="3" s="1" a="1"/>
  <c r="L8098" i="3"/>
  <c r="M8098" i="3" s="1"/>
  <c r="N8098" i="3" s="1" a="1"/>
  <c r="L8099" i="3"/>
  <c r="M8099" i="3" s="1"/>
  <c r="N8099" i="3" s="1" a="1"/>
  <c r="L8100" i="3"/>
  <c r="M8100" i="3" s="1"/>
  <c r="N8100" i="3" s="1" a="1"/>
  <c r="L8101" i="3"/>
  <c r="M8101" i="3" s="1"/>
  <c r="N8101" i="3" s="1" a="1"/>
  <c r="L8102" i="3"/>
  <c r="M8102" i="3" s="1"/>
  <c r="N8102" i="3" s="1" a="1"/>
  <c r="L8103" i="3"/>
  <c r="M8103" i="3" s="1"/>
  <c r="N8103" i="3" s="1" a="1"/>
  <c r="L8104" i="3"/>
  <c r="M8104" i="3" s="1"/>
  <c r="N8104" i="3" s="1" a="1"/>
  <c r="L8105" i="3"/>
  <c r="M8105" i="3" s="1"/>
  <c r="N8105" i="3" s="1" a="1"/>
  <c r="L8106" i="3"/>
  <c r="M8106" i="3" s="1"/>
  <c r="N8106" i="3" s="1" a="1"/>
  <c r="L8107" i="3"/>
  <c r="M8107" i="3" s="1"/>
  <c r="N8107" i="3" s="1" a="1"/>
  <c r="L8108" i="3"/>
  <c r="M8108" i="3" s="1"/>
  <c r="N8108" i="3" s="1" a="1"/>
  <c r="L8109" i="3"/>
  <c r="M8109" i="3" s="1"/>
  <c r="N8109" i="3" s="1" a="1"/>
  <c r="L8110" i="3"/>
  <c r="M8110" i="3" s="1"/>
  <c r="N8110" i="3" s="1" a="1"/>
  <c r="L8111" i="3"/>
  <c r="M8111" i="3" s="1"/>
  <c r="N8111" i="3" s="1" a="1"/>
  <c r="L8112" i="3"/>
  <c r="M8112" i="3" s="1"/>
  <c r="N8112" i="3" s="1" a="1"/>
  <c r="L8113" i="3"/>
  <c r="M8113" i="3" s="1"/>
  <c r="N8113" i="3" s="1" a="1"/>
  <c r="L8114" i="3"/>
  <c r="M8114" i="3" s="1"/>
  <c r="N8114" i="3" s="1" a="1"/>
  <c r="L8115" i="3"/>
  <c r="M8115" i="3" s="1"/>
  <c r="N8115" i="3" s="1" a="1"/>
  <c r="L8116" i="3"/>
  <c r="M8116" i="3" s="1"/>
  <c r="N8116" i="3" s="1" a="1"/>
  <c r="L8117" i="3"/>
  <c r="M8117" i="3" s="1"/>
  <c r="N8117" i="3" s="1" a="1"/>
  <c r="L8118" i="3"/>
  <c r="M8118" i="3" s="1"/>
  <c r="N8118" i="3" s="1" a="1"/>
  <c r="L8119" i="3"/>
  <c r="M8119" i="3" s="1"/>
  <c r="N8119" i="3" s="1" a="1"/>
  <c r="L8120" i="3"/>
  <c r="M8120" i="3" s="1"/>
  <c r="N8120" i="3" s="1" a="1"/>
  <c r="L8121" i="3"/>
  <c r="M8121" i="3" s="1"/>
  <c r="N8121" i="3" s="1" a="1"/>
  <c r="L8122" i="3"/>
  <c r="M8122" i="3" s="1"/>
  <c r="N8122" i="3" s="1" a="1"/>
  <c r="L8123" i="3"/>
  <c r="M8123" i="3" s="1"/>
  <c r="N8123" i="3" s="1" a="1"/>
  <c r="L8124" i="3"/>
  <c r="M8124" i="3" s="1"/>
  <c r="N8124" i="3" s="1" a="1"/>
  <c r="L8125" i="3"/>
  <c r="M8125" i="3" s="1"/>
  <c r="N8125" i="3" s="1" a="1"/>
  <c r="L8126" i="3"/>
  <c r="M8126" i="3" s="1"/>
  <c r="N8126" i="3" s="1" a="1"/>
  <c r="L8127" i="3"/>
  <c r="M8127" i="3" s="1"/>
  <c r="N8127" i="3" s="1" a="1"/>
  <c r="L8128" i="3"/>
  <c r="M8128" i="3" s="1"/>
  <c r="N8128" i="3" s="1" a="1"/>
  <c r="L8129" i="3"/>
  <c r="M8129" i="3" s="1"/>
  <c r="N8129" i="3" s="1" a="1"/>
  <c r="L8130" i="3"/>
  <c r="M8130" i="3" s="1"/>
  <c r="N8130" i="3" s="1" a="1"/>
  <c r="L8131" i="3"/>
  <c r="M8131" i="3" s="1"/>
  <c r="N8131" i="3" s="1" a="1"/>
  <c r="L8132" i="3"/>
  <c r="M8132" i="3" s="1"/>
  <c r="N8132" i="3" s="1" a="1"/>
  <c r="L8133" i="3"/>
  <c r="M8133" i="3" s="1"/>
  <c r="N8133" i="3" s="1" a="1"/>
  <c r="L8134" i="3"/>
  <c r="M8134" i="3" s="1"/>
  <c r="N8134" i="3" s="1" a="1"/>
  <c r="L8135" i="3"/>
  <c r="M8135" i="3" s="1"/>
  <c r="N8135" i="3" s="1" a="1"/>
  <c r="L8136" i="3"/>
  <c r="M8136" i="3" s="1"/>
  <c r="N8136" i="3" s="1" a="1"/>
  <c r="L8137" i="3"/>
  <c r="M8137" i="3" s="1"/>
  <c r="N8137" i="3" s="1" a="1"/>
  <c r="L8138" i="3"/>
  <c r="M8138" i="3" s="1"/>
  <c r="N8138" i="3" s="1" a="1"/>
  <c r="L8139" i="3"/>
  <c r="M8139" i="3" s="1"/>
  <c r="N8139" i="3" s="1" a="1"/>
  <c r="L8140" i="3"/>
  <c r="M8140" i="3" s="1"/>
  <c r="N8140" i="3" s="1" a="1"/>
  <c r="L8141" i="3"/>
  <c r="M8141" i="3" s="1"/>
  <c r="N8141" i="3" s="1" a="1"/>
  <c r="L8142" i="3"/>
  <c r="M8142" i="3" s="1"/>
  <c r="N8142" i="3" s="1" a="1"/>
  <c r="L8143" i="3"/>
  <c r="M8143" i="3" s="1"/>
  <c r="N8143" i="3" s="1" a="1"/>
  <c r="L8144" i="3"/>
  <c r="M8144" i="3" s="1"/>
  <c r="N8144" i="3" s="1" a="1"/>
  <c r="L8145" i="3"/>
  <c r="M8145" i="3" s="1"/>
  <c r="N8145" i="3" s="1" a="1"/>
  <c r="L8146" i="3"/>
  <c r="M8146" i="3" s="1"/>
  <c r="N8146" i="3" s="1" a="1"/>
  <c r="L8147" i="3"/>
  <c r="M8147" i="3" s="1"/>
  <c r="N8147" i="3" s="1" a="1"/>
  <c r="L8148" i="3"/>
  <c r="M8148" i="3" s="1"/>
  <c r="N8148" i="3" s="1" a="1"/>
  <c r="L8149" i="3"/>
  <c r="M8149" i="3" s="1"/>
  <c r="N8149" i="3" s="1" a="1"/>
  <c r="L8150" i="3"/>
  <c r="M8150" i="3" s="1"/>
  <c r="N8150" i="3" s="1" a="1"/>
  <c r="L8151" i="3"/>
  <c r="M8151" i="3" s="1"/>
  <c r="N8151" i="3" s="1" a="1"/>
  <c r="L8152" i="3"/>
  <c r="M8152" i="3" s="1"/>
  <c r="N8152" i="3" s="1" a="1"/>
  <c r="L8153" i="3"/>
  <c r="M8153" i="3" s="1"/>
  <c r="N8153" i="3" s="1" a="1"/>
  <c r="L8154" i="3"/>
  <c r="M8154" i="3" s="1"/>
  <c r="N8154" i="3" s="1" a="1"/>
  <c r="L8155" i="3"/>
  <c r="M8155" i="3" s="1"/>
  <c r="N8155" i="3" s="1" a="1"/>
  <c r="L8156" i="3"/>
  <c r="M8156" i="3" s="1"/>
  <c r="N8156" i="3" s="1" a="1"/>
  <c r="L8157" i="3"/>
  <c r="M8157" i="3" s="1"/>
  <c r="N8157" i="3" s="1" a="1"/>
  <c r="L8158" i="3"/>
  <c r="M8158" i="3" s="1"/>
  <c r="N8158" i="3" s="1" a="1"/>
  <c r="L8159" i="3"/>
  <c r="M8159" i="3" s="1"/>
  <c r="N8159" i="3" s="1" a="1"/>
  <c r="L8160" i="3"/>
  <c r="M8160" i="3" s="1"/>
  <c r="N8160" i="3" s="1" a="1"/>
  <c r="L8161" i="3"/>
  <c r="M8161" i="3" s="1"/>
  <c r="N8161" i="3" s="1" a="1"/>
  <c r="L8162" i="3"/>
  <c r="M8162" i="3" s="1"/>
  <c r="N8162" i="3" s="1" a="1"/>
  <c r="L8163" i="3"/>
  <c r="M8163" i="3" s="1"/>
  <c r="N8163" i="3" s="1" a="1"/>
  <c r="L8164" i="3"/>
  <c r="M8164" i="3" s="1"/>
  <c r="N8164" i="3" s="1" a="1"/>
  <c r="L8165" i="3"/>
  <c r="M8165" i="3" s="1"/>
  <c r="N8165" i="3" s="1" a="1"/>
  <c r="L8166" i="3"/>
  <c r="M8166" i="3" s="1"/>
  <c r="N8166" i="3" s="1" a="1"/>
  <c r="L8167" i="3"/>
  <c r="M8167" i="3" s="1"/>
  <c r="N8167" i="3" s="1" a="1"/>
  <c r="L8168" i="3"/>
  <c r="M8168" i="3" s="1"/>
  <c r="N8168" i="3" s="1" a="1"/>
  <c r="L8169" i="3"/>
  <c r="M8169" i="3" s="1"/>
  <c r="N8169" i="3" s="1" a="1"/>
  <c r="L8170" i="3"/>
  <c r="M8170" i="3" s="1"/>
  <c r="N8170" i="3" s="1" a="1"/>
  <c r="L8171" i="3"/>
  <c r="M8171" i="3" s="1"/>
  <c r="N8171" i="3" s="1" a="1"/>
  <c r="L8172" i="3"/>
  <c r="M8172" i="3" s="1"/>
  <c r="N8172" i="3" s="1" a="1"/>
  <c r="L8173" i="3"/>
  <c r="M8173" i="3" s="1"/>
  <c r="N8173" i="3" s="1" a="1"/>
  <c r="L8174" i="3"/>
  <c r="M8174" i="3" s="1"/>
  <c r="N8174" i="3" s="1" a="1"/>
  <c r="L8175" i="3"/>
  <c r="M8175" i="3" s="1"/>
  <c r="N8175" i="3" s="1" a="1"/>
  <c r="L8176" i="3"/>
  <c r="M8176" i="3" s="1"/>
  <c r="N8176" i="3" s="1" a="1"/>
  <c r="L8177" i="3"/>
  <c r="M8177" i="3" s="1"/>
  <c r="N8177" i="3" s="1" a="1"/>
  <c r="L8178" i="3"/>
  <c r="M8178" i="3" s="1"/>
  <c r="N8178" i="3" s="1" a="1"/>
  <c r="L8179" i="3"/>
  <c r="M8179" i="3" s="1"/>
  <c r="N8179" i="3" s="1" a="1"/>
  <c r="L8180" i="3"/>
  <c r="M8180" i="3" s="1"/>
  <c r="N8180" i="3" s="1" a="1"/>
  <c r="L8181" i="3"/>
  <c r="M8181" i="3" s="1"/>
  <c r="N8181" i="3" s="1" a="1"/>
  <c r="L8182" i="3"/>
  <c r="M8182" i="3" s="1"/>
  <c r="N8182" i="3" s="1" a="1"/>
  <c r="L8183" i="3"/>
  <c r="M8183" i="3" s="1"/>
  <c r="N8183" i="3" s="1" a="1"/>
  <c r="L8184" i="3"/>
  <c r="M8184" i="3" s="1"/>
  <c r="N8184" i="3" s="1" a="1"/>
  <c r="L8185" i="3"/>
  <c r="M8185" i="3" s="1"/>
  <c r="N8185" i="3" s="1" a="1"/>
  <c r="L8186" i="3"/>
  <c r="M8186" i="3" s="1"/>
  <c r="N8186" i="3" s="1" a="1"/>
  <c r="L8187" i="3"/>
  <c r="M8187" i="3" s="1"/>
  <c r="N8187" i="3" s="1" a="1"/>
  <c r="L8188" i="3"/>
  <c r="M8188" i="3" s="1"/>
  <c r="N8188" i="3" s="1" a="1"/>
  <c r="L8189" i="3"/>
  <c r="M8189" i="3" s="1"/>
  <c r="N8189" i="3" s="1" a="1"/>
  <c r="L8190" i="3"/>
  <c r="M8190" i="3" s="1"/>
  <c r="N8190" i="3" s="1" a="1"/>
  <c r="L8191" i="3"/>
  <c r="M8191" i="3" s="1"/>
  <c r="N8191" i="3" s="1" a="1"/>
  <c r="L8192" i="3"/>
  <c r="M8192" i="3" s="1"/>
  <c r="N8192" i="3" s="1" a="1"/>
  <c r="L8193" i="3"/>
  <c r="M8193" i="3" s="1"/>
  <c r="N8193" i="3" s="1" a="1"/>
  <c r="L8194" i="3"/>
  <c r="M8194" i="3" s="1"/>
  <c r="N8194" i="3" s="1" a="1"/>
  <c r="L8195" i="3"/>
  <c r="M8195" i="3" s="1"/>
  <c r="N8195" i="3" s="1" a="1"/>
  <c r="L8196" i="3"/>
  <c r="M8196" i="3" s="1"/>
  <c r="N8196" i="3" s="1" a="1"/>
  <c r="L8197" i="3"/>
  <c r="M8197" i="3" s="1"/>
  <c r="N8197" i="3" s="1" a="1"/>
  <c r="L8198" i="3"/>
  <c r="M8198" i="3" s="1"/>
  <c r="N8198" i="3" s="1" a="1"/>
  <c r="L8199" i="3"/>
  <c r="M8199" i="3" s="1"/>
  <c r="N8199" i="3" s="1" a="1"/>
  <c r="L8200" i="3"/>
  <c r="M8200" i="3" s="1"/>
  <c r="N8200" i="3" s="1" a="1"/>
  <c r="L8201" i="3"/>
  <c r="M8201" i="3" s="1"/>
  <c r="N8201" i="3" s="1" a="1"/>
  <c r="L8202" i="3"/>
  <c r="M8202" i="3" s="1"/>
  <c r="N8202" i="3" s="1" a="1"/>
  <c r="L8203" i="3"/>
  <c r="M8203" i="3" s="1"/>
  <c r="N8203" i="3" s="1" a="1"/>
  <c r="L8204" i="3"/>
  <c r="M8204" i="3" s="1"/>
  <c r="N8204" i="3" s="1" a="1"/>
  <c r="L8205" i="3"/>
  <c r="M8205" i="3" s="1"/>
  <c r="N8205" i="3" s="1" a="1"/>
  <c r="L8206" i="3"/>
  <c r="M8206" i="3" s="1"/>
  <c r="N8206" i="3" s="1" a="1"/>
  <c r="L8207" i="3"/>
  <c r="M8207" i="3" s="1"/>
  <c r="N8207" i="3" s="1" a="1"/>
  <c r="L8208" i="3"/>
  <c r="M8208" i="3" s="1"/>
  <c r="N8208" i="3" s="1" a="1"/>
  <c r="L8209" i="3"/>
  <c r="M8209" i="3" s="1"/>
  <c r="N8209" i="3" s="1" a="1"/>
  <c r="L8210" i="3"/>
  <c r="M8210" i="3" s="1"/>
  <c r="N8210" i="3" s="1" a="1"/>
  <c r="L8211" i="3"/>
  <c r="M8211" i="3" s="1"/>
  <c r="N8211" i="3" s="1" a="1"/>
  <c r="L8212" i="3"/>
  <c r="M8212" i="3" s="1"/>
  <c r="N8212" i="3" s="1" a="1"/>
  <c r="L8213" i="3"/>
  <c r="M8213" i="3" s="1"/>
  <c r="N8213" i="3" s="1" a="1"/>
  <c r="L8214" i="3"/>
  <c r="M8214" i="3" s="1"/>
  <c r="N8214" i="3" s="1" a="1"/>
  <c r="L8215" i="3"/>
  <c r="M8215" i="3" s="1"/>
  <c r="N8215" i="3" s="1" a="1"/>
  <c r="L8216" i="3"/>
  <c r="M8216" i="3" s="1"/>
  <c r="N8216" i="3" s="1" a="1"/>
  <c r="L8217" i="3"/>
  <c r="M8217" i="3" s="1"/>
  <c r="N8217" i="3" s="1" a="1"/>
  <c r="L8218" i="3"/>
  <c r="M8218" i="3" s="1"/>
  <c r="N8218" i="3" s="1" a="1"/>
  <c r="L8219" i="3"/>
  <c r="M8219" i="3" s="1"/>
  <c r="N8219" i="3" s="1" a="1"/>
  <c r="L8220" i="3"/>
  <c r="M8220" i="3" s="1"/>
  <c r="N8220" i="3" s="1" a="1"/>
  <c r="L8221" i="3"/>
  <c r="M8221" i="3" s="1"/>
  <c r="N8221" i="3" s="1" a="1"/>
  <c r="L8222" i="3"/>
  <c r="M8222" i="3" s="1"/>
  <c r="N8222" i="3" s="1" a="1"/>
  <c r="L8223" i="3"/>
  <c r="M8223" i="3" s="1"/>
  <c r="N8223" i="3" s="1" a="1"/>
  <c r="L8224" i="3"/>
  <c r="M8224" i="3" s="1"/>
  <c r="N8224" i="3" s="1" a="1"/>
  <c r="L8225" i="3"/>
  <c r="M8225" i="3" s="1"/>
  <c r="N8225" i="3" s="1" a="1"/>
  <c r="L8226" i="3"/>
  <c r="M8226" i="3" s="1"/>
  <c r="N8226" i="3" s="1" a="1"/>
  <c r="L8227" i="3"/>
  <c r="M8227" i="3" s="1"/>
  <c r="N8227" i="3" s="1" a="1"/>
  <c r="L8228" i="3"/>
  <c r="M8228" i="3" s="1"/>
  <c r="N8228" i="3" s="1" a="1"/>
  <c r="L8229" i="3"/>
  <c r="M8229" i="3" s="1"/>
  <c r="N8229" i="3" s="1" a="1"/>
  <c r="L8230" i="3"/>
  <c r="M8230" i="3" s="1"/>
  <c r="N8230" i="3" s="1" a="1"/>
  <c r="L8231" i="3"/>
  <c r="M8231" i="3" s="1"/>
  <c r="N8231" i="3" s="1" a="1"/>
  <c r="L8232" i="3"/>
  <c r="M8232" i="3" s="1"/>
  <c r="N8232" i="3" s="1" a="1"/>
  <c r="L8233" i="3"/>
  <c r="M8233" i="3" s="1"/>
  <c r="N8233" i="3" s="1" a="1"/>
  <c r="L8234" i="3"/>
  <c r="M8234" i="3" s="1"/>
  <c r="N8234" i="3" s="1" a="1"/>
  <c r="L8235" i="3"/>
  <c r="M8235" i="3" s="1"/>
  <c r="N8235" i="3" s="1" a="1"/>
  <c r="L8236" i="3"/>
  <c r="M8236" i="3" s="1"/>
  <c r="N8236" i="3" s="1" a="1"/>
  <c r="L8237" i="3"/>
  <c r="M8237" i="3" s="1"/>
  <c r="N8237" i="3" s="1" a="1"/>
  <c r="L8238" i="3"/>
  <c r="M8238" i="3" s="1"/>
  <c r="N8238" i="3" s="1" a="1"/>
  <c r="L8239" i="3"/>
  <c r="M8239" i="3" s="1"/>
  <c r="N8239" i="3" s="1" a="1"/>
  <c r="L8240" i="3"/>
  <c r="M8240" i="3" s="1"/>
  <c r="N8240" i="3" s="1" a="1"/>
  <c r="L8241" i="3"/>
  <c r="M8241" i="3" s="1"/>
  <c r="N8241" i="3" s="1" a="1"/>
  <c r="L8242" i="3"/>
  <c r="M8242" i="3" s="1"/>
  <c r="N8242" i="3" s="1" a="1"/>
  <c r="L8243" i="3"/>
  <c r="M8243" i="3" s="1"/>
  <c r="N8243" i="3" s="1" a="1"/>
  <c r="L8244" i="3"/>
  <c r="M8244" i="3" s="1"/>
  <c r="N8244" i="3" s="1" a="1"/>
  <c r="L8245" i="3"/>
  <c r="M8245" i="3" s="1"/>
  <c r="N8245" i="3" s="1" a="1"/>
  <c r="L8246" i="3"/>
  <c r="M8246" i="3" s="1"/>
  <c r="N8246" i="3" s="1" a="1"/>
  <c r="L8247" i="3"/>
  <c r="M8247" i="3" s="1"/>
  <c r="N8247" i="3" s="1" a="1"/>
  <c r="L8248" i="3"/>
  <c r="M8248" i="3" s="1"/>
  <c r="N8248" i="3" s="1" a="1"/>
  <c r="L8249" i="3"/>
  <c r="M8249" i="3" s="1"/>
  <c r="N8249" i="3" s="1" a="1"/>
  <c r="L8250" i="3"/>
  <c r="M8250" i="3" s="1"/>
  <c r="N8250" i="3" s="1" a="1"/>
  <c r="L8251" i="3"/>
  <c r="M8251" i="3" s="1"/>
  <c r="N8251" i="3" s="1" a="1"/>
  <c r="L8252" i="3"/>
  <c r="M8252" i="3" s="1"/>
  <c r="N8252" i="3" s="1" a="1"/>
  <c r="L8253" i="3"/>
  <c r="M8253" i="3" s="1"/>
  <c r="N8253" i="3" s="1" a="1"/>
  <c r="L8254" i="3"/>
  <c r="M8254" i="3" s="1"/>
  <c r="N8254" i="3" s="1" a="1"/>
  <c r="L8255" i="3"/>
  <c r="M8255" i="3" s="1"/>
  <c r="N8255" i="3" s="1" a="1"/>
  <c r="L8256" i="3"/>
  <c r="M8256" i="3" s="1"/>
  <c r="N8256" i="3" s="1" a="1"/>
  <c r="L8257" i="3"/>
  <c r="M8257" i="3" s="1"/>
  <c r="N8257" i="3" s="1" a="1"/>
  <c r="L8258" i="3"/>
  <c r="M8258" i="3" s="1"/>
  <c r="N8258" i="3" s="1" a="1"/>
  <c r="L8259" i="3"/>
  <c r="M8259" i="3" s="1"/>
  <c r="N8259" i="3" s="1" a="1"/>
  <c r="L8260" i="3"/>
  <c r="M8260" i="3" s="1"/>
  <c r="N8260" i="3" s="1" a="1"/>
  <c r="L8261" i="3"/>
  <c r="M8261" i="3" s="1"/>
  <c r="N8261" i="3" s="1" a="1"/>
  <c r="L8262" i="3"/>
  <c r="M8262" i="3" s="1"/>
  <c r="N8262" i="3" s="1" a="1"/>
  <c r="L8263" i="3"/>
  <c r="M8263" i="3" s="1"/>
  <c r="N8263" i="3" s="1" a="1"/>
  <c r="L8264" i="3"/>
  <c r="M8264" i="3" s="1"/>
  <c r="N8264" i="3" s="1" a="1"/>
  <c r="L8265" i="3"/>
  <c r="L8266" i="3"/>
  <c r="L8267" i="3"/>
  <c r="L8268" i="3"/>
  <c r="L8269" i="3"/>
  <c r="L8270" i="3"/>
  <c r="L8271" i="3"/>
  <c r="L8272" i="3"/>
  <c r="L8273" i="3"/>
  <c r="L8274" i="3"/>
  <c r="L8275" i="3"/>
  <c r="L8276" i="3"/>
  <c r="L8277" i="3"/>
  <c r="L8278" i="3"/>
  <c r="L8279" i="3"/>
  <c r="L8280" i="3"/>
  <c r="L8281" i="3"/>
  <c r="L8282" i="3"/>
  <c r="L8283" i="3"/>
  <c r="L8284" i="3"/>
  <c r="L8285" i="3"/>
  <c r="L8286" i="3"/>
  <c r="L8287" i="3"/>
  <c r="L8288" i="3"/>
  <c r="L8289" i="3"/>
  <c r="L8290" i="3"/>
  <c r="L8291" i="3"/>
  <c r="L8292" i="3"/>
  <c r="L8293" i="3"/>
  <c r="L8294" i="3"/>
  <c r="L8295" i="3"/>
  <c r="L8296" i="3"/>
  <c r="L8297" i="3"/>
  <c r="L8298" i="3"/>
  <c r="L8299" i="3"/>
  <c r="L8300" i="3"/>
  <c r="L8301" i="3"/>
  <c r="L8302" i="3"/>
  <c r="L8303" i="3"/>
  <c r="L8304" i="3"/>
  <c r="L8305" i="3"/>
  <c r="L8306" i="3"/>
  <c r="L8307" i="3"/>
  <c r="L8308" i="3"/>
  <c r="L8309" i="3"/>
  <c r="L8310" i="3"/>
  <c r="L8311" i="3"/>
  <c r="L8312" i="3"/>
  <c r="L8313" i="3"/>
  <c r="L8314" i="3"/>
  <c r="L8315" i="3"/>
  <c r="L8316" i="3"/>
  <c r="L8317" i="3"/>
  <c r="L8318" i="3"/>
  <c r="L8319" i="3"/>
  <c r="L8320" i="3"/>
  <c r="L8321" i="3"/>
  <c r="L8322" i="3"/>
  <c r="L8323" i="3"/>
  <c r="L8324" i="3"/>
  <c r="L8325" i="3"/>
  <c r="L8326" i="3"/>
  <c r="L8327" i="3"/>
  <c r="L8328" i="3"/>
  <c r="L8329" i="3"/>
  <c r="L8330" i="3"/>
  <c r="L8331" i="3"/>
  <c r="L8332" i="3"/>
  <c r="L8333" i="3"/>
  <c r="L8334" i="3"/>
  <c r="L8335" i="3"/>
  <c r="L8336" i="3"/>
  <c r="L8337" i="3"/>
  <c r="L8338" i="3"/>
  <c r="L8339" i="3"/>
  <c r="L8340" i="3"/>
  <c r="L8341" i="3"/>
  <c r="L8342" i="3"/>
  <c r="L8343" i="3"/>
  <c r="L8344" i="3"/>
  <c r="L8345" i="3"/>
  <c r="L8346" i="3"/>
  <c r="L8347" i="3"/>
  <c r="L8348" i="3"/>
  <c r="L8349" i="3"/>
  <c r="L8350" i="3"/>
  <c r="L8351" i="3"/>
  <c r="L8352" i="3"/>
  <c r="L8353" i="3"/>
  <c r="L8354" i="3"/>
  <c r="L8355" i="3"/>
  <c r="L8356" i="3"/>
  <c r="L8357" i="3"/>
  <c r="L8358" i="3"/>
  <c r="L8359" i="3"/>
  <c r="L8360" i="3"/>
  <c r="L8361" i="3"/>
  <c r="L8362" i="3"/>
  <c r="L8363" i="3"/>
  <c r="L8364" i="3"/>
  <c r="L8365" i="3"/>
  <c r="L8366" i="3"/>
  <c r="L8367" i="3"/>
  <c r="L8368" i="3"/>
  <c r="L8369" i="3"/>
  <c r="L8370" i="3"/>
  <c r="L8371" i="3"/>
  <c r="L8372" i="3"/>
  <c r="L8373" i="3"/>
  <c r="L8374" i="3"/>
  <c r="L8375" i="3"/>
  <c r="L8376" i="3"/>
  <c r="L8377" i="3"/>
  <c r="L8378" i="3"/>
  <c r="L8379" i="3"/>
  <c r="L8380" i="3"/>
  <c r="L8381" i="3"/>
  <c r="L8382" i="3"/>
  <c r="L8383" i="3"/>
  <c r="L8384" i="3"/>
  <c r="L8385" i="3"/>
  <c r="L8386" i="3"/>
  <c r="L8387" i="3"/>
  <c r="L8388" i="3"/>
  <c r="L8389" i="3"/>
  <c r="L8390" i="3"/>
  <c r="L8391" i="3"/>
  <c r="L8392" i="3"/>
  <c r="L8393" i="3"/>
  <c r="L8394" i="3"/>
  <c r="L8395" i="3"/>
  <c r="L8396" i="3"/>
  <c r="L8397" i="3"/>
  <c r="L8398" i="3"/>
  <c r="L8399" i="3"/>
  <c r="L8400" i="3"/>
  <c r="L8401" i="3"/>
  <c r="L8402" i="3"/>
  <c r="L8403" i="3"/>
  <c r="L8404" i="3"/>
  <c r="L8405" i="3"/>
  <c r="L8406" i="3"/>
  <c r="L8407" i="3"/>
  <c r="L8408" i="3"/>
  <c r="L8409" i="3"/>
  <c r="L8410" i="3"/>
  <c r="L8411" i="3"/>
  <c r="L8412" i="3"/>
  <c r="L8413" i="3"/>
  <c r="L8414" i="3"/>
  <c r="L8415" i="3"/>
  <c r="L8416" i="3"/>
  <c r="L8417" i="3"/>
  <c r="L8418" i="3"/>
  <c r="L8419" i="3"/>
  <c r="L8420" i="3"/>
  <c r="L8421" i="3"/>
  <c r="L8422" i="3"/>
  <c r="L8423" i="3"/>
  <c r="L8424" i="3"/>
  <c r="L8425" i="3"/>
  <c r="L8426" i="3"/>
  <c r="L8427" i="3"/>
  <c r="L8428" i="3"/>
  <c r="L8429" i="3"/>
  <c r="L8430" i="3"/>
  <c r="L8431" i="3"/>
  <c r="L8432" i="3"/>
  <c r="L8433" i="3"/>
  <c r="L8434" i="3"/>
  <c r="L8435" i="3"/>
  <c r="L8436" i="3"/>
  <c r="L8437" i="3"/>
  <c r="L8438" i="3"/>
  <c r="L8439" i="3"/>
  <c r="L8440" i="3"/>
  <c r="L8441" i="3"/>
  <c r="L8442" i="3"/>
  <c r="L8443" i="3"/>
  <c r="L8444" i="3"/>
  <c r="L8445" i="3"/>
  <c r="L8446" i="3"/>
  <c r="L8447" i="3"/>
  <c r="L8448" i="3"/>
  <c r="L8449" i="3"/>
  <c r="L8450" i="3"/>
  <c r="L8451" i="3"/>
  <c r="L8452" i="3"/>
  <c r="L8453" i="3"/>
  <c r="L8454" i="3"/>
  <c r="L8455" i="3"/>
  <c r="L8456" i="3"/>
  <c r="L8457" i="3"/>
  <c r="L8458" i="3"/>
  <c r="L8459" i="3"/>
  <c r="L8460" i="3"/>
  <c r="L8461" i="3"/>
  <c r="L8462" i="3"/>
  <c r="L8463" i="3"/>
  <c r="L8464" i="3"/>
  <c r="L8465" i="3"/>
  <c r="L8466" i="3"/>
  <c r="L8467" i="3"/>
  <c r="L8468" i="3"/>
  <c r="L8469" i="3"/>
  <c r="L8470" i="3"/>
  <c r="L8471" i="3"/>
  <c r="L8472" i="3"/>
  <c r="L8473" i="3"/>
  <c r="L8474" i="3"/>
  <c r="L8475" i="3"/>
  <c r="L8476" i="3"/>
  <c r="L8477" i="3"/>
  <c r="L8478" i="3"/>
  <c r="L8479" i="3"/>
  <c r="L8480" i="3"/>
  <c r="L8481" i="3"/>
  <c r="L8482" i="3"/>
  <c r="L8483" i="3"/>
  <c r="L8484" i="3"/>
  <c r="L8485" i="3"/>
  <c r="L8486" i="3"/>
  <c r="L8487" i="3"/>
  <c r="L8488" i="3"/>
  <c r="L8489" i="3"/>
  <c r="L8490" i="3"/>
  <c r="L8491" i="3"/>
  <c r="L8492" i="3"/>
  <c r="L8493" i="3"/>
  <c r="L8494" i="3"/>
  <c r="L8495" i="3"/>
  <c r="L8496" i="3"/>
  <c r="L8497" i="3"/>
  <c r="L8498" i="3"/>
  <c r="L8499" i="3"/>
  <c r="L8500" i="3"/>
  <c r="L8501" i="3"/>
  <c r="L8502" i="3"/>
  <c r="L8503" i="3"/>
  <c r="L8504" i="3"/>
  <c r="L8505" i="3"/>
  <c r="L8506" i="3"/>
  <c r="L8507" i="3"/>
  <c r="L8508" i="3"/>
  <c r="L8509" i="3"/>
  <c r="L8510" i="3"/>
  <c r="L8511" i="3"/>
  <c r="L8512" i="3"/>
  <c r="L8513" i="3"/>
  <c r="L8514" i="3"/>
  <c r="L8515" i="3"/>
  <c r="L8516" i="3"/>
  <c r="L8517" i="3"/>
  <c r="L8518" i="3"/>
  <c r="L8519" i="3"/>
  <c r="L8520" i="3"/>
  <c r="L8521" i="3"/>
  <c r="L8522" i="3"/>
  <c r="L8523" i="3"/>
  <c r="L8524" i="3"/>
  <c r="L8525" i="3"/>
  <c r="L8526" i="3"/>
  <c r="L8527" i="3"/>
  <c r="L8528" i="3"/>
  <c r="L8529" i="3"/>
  <c r="L8530" i="3"/>
  <c r="L8531" i="3"/>
  <c r="L8532" i="3"/>
  <c r="L8533" i="3"/>
  <c r="L8534" i="3"/>
  <c r="L8535" i="3"/>
  <c r="L8536" i="3"/>
  <c r="L8537" i="3"/>
  <c r="L8538" i="3"/>
  <c r="L8539" i="3"/>
  <c r="L8540" i="3"/>
  <c r="L8541" i="3"/>
  <c r="L8542" i="3"/>
  <c r="L8543" i="3"/>
  <c r="L8544" i="3"/>
  <c r="L8545" i="3"/>
  <c r="L8546" i="3"/>
  <c r="L8547" i="3"/>
  <c r="L8548" i="3"/>
  <c r="L8549" i="3"/>
  <c r="L8550" i="3"/>
  <c r="L8551" i="3"/>
  <c r="L8552" i="3"/>
  <c r="L8553" i="3"/>
  <c r="L8554" i="3"/>
  <c r="L8555" i="3"/>
  <c r="L8556" i="3"/>
  <c r="L8557" i="3"/>
  <c r="L8558" i="3"/>
  <c r="L8559" i="3"/>
  <c r="L8560" i="3"/>
  <c r="L8561" i="3"/>
  <c r="L8562" i="3"/>
  <c r="L8563" i="3"/>
  <c r="L8564" i="3"/>
  <c r="L8565" i="3"/>
  <c r="L8566" i="3"/>
  <c r="L8567" i="3"/>
  <c r="L8568" i="3"/>
  <c r="L8569" i="3"/>
  <c r="L8570" i="3"/>
  <c r="L8571" i="3"/>
  <c r="L8572" i="3"/>
  <c r="L8573" i="3"/>
  <c r="L8574" i="3"/>
  <c r="L8575" i="3"/>
  <c r="L8576" i="3"/>
  <c r="L8577" i="3"/>
  <c r="L8578" i="3"/>
  <c r="L8579" i="3"/>
  <c r="L8580" i="3"/>
  <c r="L8581" i="3"/>
  <c r="L8582" i="3"/>
  <c r="L8583" i="3"/>
  <c r="L8584" i="3"/>
  <c r="L8585" i="3"/>
  <c r="L8586" i="3"/>
  <c r="L8587" i="3"/>
  <c r="L8588" i="3"/>
  <c r="L8589" i="3"/>
  <c r="L8590" i="3"/>
  <c r="L8591" i="3"/>
  <c r="L8592" i="3"/>
  <c r="L8593" i="3"/>
  <c r="L8594" i="3"/>
  <c r="L8595" i="3"/>
  <c r="L8596" i="3"/>
  <c r="L8597" i="3"/>
  <c r="L8598" i="3"/>
  <c r="L8599" i="3"/>
  <c r="L8600" i="3"/>
  <c r="L8601" i="3"/>
  <c r="L8602" i="3"/>
  <c r="L8603" i="3"/>
  <c r="L8604" i="3"/>
  <c r="L8605" i="3"/>
  <c r="L8606" i="3"/>
  <c r="L8607" i="3"/>
  <c r="L8608" i="3"/>
  <c r="L8609" i="3"/>
  <c r="L8610" i="3"/>
  <c r="L8611" i="3"/>
  <c r="L8612" i="3"/>
  <c r="L8613" i="3"/>
  <c r="L8614" i="3"/>
  <c r="L8615" i="3"/>
  <c r="L8616" i="3"/>
  <c r="L8617" i="3"/>
  <c r="L8618" i="3"/>
  <c r="L8619" i="3"/>
  <c r="L8620" i="3"/>
  <c r="L8621" i="3"/>
  <c r="L8622" i="3"/>
  <c r="L8623" i="3"/>
  <c r="L8624" i="3"/>
  <c r="L8625" i="3"/>
  <c r="L8626" i="3"/>
  <c r="L8627" i="3"/>
  <c r="L8628" i="3"/>
  <c r="L8629" i="3"/>
  <c r="L8630" i="3"/>
  <c r="L8631" i="3"/>
  <c r="L8632" i="3"/>
  <c r="L8633" i="3"/>
  <c r="L8634" i="3"/>
  <c r="L8635" i="3"/>
  <c r="L8636" i="3"/>
  <c r="L8637" i="3"/>
  <c r="L8638" i="3"/>
  <c r="L8639" i="3"/>
  <c r="L8640" i="3"/>
  <c r="L8641" i="3"/>
  <c r="L8642" i="3"/>
  <c r="L8643" i="3"/>
  <c r="L8644" i="3"/>
  <c r="L8645" i="3"/>
  <c r="L8646" i="3"/>
  <c r="L8647" i="3"/>
  <c r="L8648" i="3"/>
  <c r="L8649" i="3"/>
  <c r="L8650" i="3"/>
  <c r="L8651" i="3"/>
  <c r="L8652" i="3"/>
  <c r="L8653" i="3"/>
  <c r="L8654" i="3"/>
  <c r="L8655" i="3"/>
  <c r="L8656" i="3"/>
  <c r="L8657" i="3"/>
  <c r="L8658" i="3"/>
  <c r="L8659" i="3"/>
  <c r="L8660" i="3"/>
  <c r="L8661" i="3"/>
  <c r="L8662" i="3"/>
  <c r="L8663" i="3"/>
  <c r="L8664" i="3"/>
  <c r="L8665" i="3"/>
  <c r="L8666" i="3"/>
  <c r="L8667" i="3"/>
  <c r="L8668" i="3"/>
  <c r="L8669" i="3"/>
  <c r="L8670" i="3"/>
  <c r="L8671" i="3"/>
  <c r="L8672" i="3"/>
  <c r="L8673" i="3"/>
  <c r="L8674" i="3"/>
  <c r="L8675" i="3"/>
  <c r="L8676" i="3"/>
  <c r="L8677" i="3"/>
  <c r="L8678" i="3"/>
  <c r="L8679" i="3"/>
  <c r="L8680" i="3"/>
  <c r="L8681" i="3"/>
  <c r="L8682" i="3"/>
  <c r="L8683" i="3"/>
  <c r="L8684" i="3"/>
  <c r="L8685" i="3"/>
  <c r="L8686" i="3"/>
  <c r="L8687" i="3"/>
  <c r="L8688" i="3"/>
  <c r="L8689" i="3"/>
  <c r="L8690" i="3"/>
  <c r="L8691" i="3"/>
  <c r="L8692" i="3"/>
  <c r="L8693" i="3"/>
  <c r="L8694" i="3"/>
  <c r="L8695" i="3"/>
  <c r="L8696" i="3"/>
  <c r="L8697" i="3"/>
  <c r="L8698" i="3"/>
  <c r="L8699" i="3"/>
  <c r="L8700" i="3"/>
  <c r="L8701" i="3"/>
  <c r="L8702" i="3"/>
  <c r="L8703" i="3"/>
  <c r="L8704" i="3"/>
  <c r="L8705" i="3"/>
  <c r="L8706" i="3"/>
  <c r="L8707" i="3"/>
  <c r="L8708" i="3"/>
  <c r="L8709" i="3"/>
  <c r="L8710" i="3"/>
  <c r="L8711" i="3"/>
  <c r="L8712" i="3"/>
  <c r="L8713" i="3"/>
  <c r="L8714" i="3"/>
  <c r="L8715" i="3"/>
  <c r="L8716" i="3"/>
  <c r="L8717" i="3"/>
  <c r="L8718" i="3"/>
  <c r="L8719" i="3"/>
  <c r="L8720" i="3"/>
  <c r="L8721" i="3"/>
  <c r="K7268" i="3"/>
  <c r="K1194" i="3"/>
  <c r="K673" i="3"/>
  <c r="K746" i="3"/>
  <c r="K5810" i="3"/>
  <c r="K4162" i="3"/>
  <c r="K3230" i="3"/>
  <c r="K5091" i="3"/>
  <c r="K3999" i="3"/>
  <c r="K6456" i="3"/>
  <c r="K2323" i="3"/>
  <c r="K354" i="3"/>
  <c r="K5987" i="3"/>
  <c r="K7021" i="3"/>
  <c r="K436" i="3"/>
  <c r="K3512" i="3"/>
  <c r="K4992" i="3"/>
  <c r="K8406" i="3"/>
  <c r="K3223" i="3"/>
  <c r="K6393" i="3"/>
  <c r="K7230" i="3"/>
  <c r="K4449" i="3"/>
  <c r="K7522" i="3"/>
  <c r="K5350" i="3"/>
  <c r="K4738" i="3"/>
  <c r="K8246" i="3"/>
  <c r="K6676" i="3"/>
  <c r="K8553" i="3"/>
  <c r="K3433" i="3"/>
  <c r="K5053" i="3"/>
  <c r="K8099" i="3"/>
  <c r="K6018" i="3"/>
  <c r="K3397" i="3"/>
  <c r="K5489" i="3"/>
  <c r="K4138" i="3"/>
  <c r="K2264" i="3"/>
  <c r="K958" i="3"/>
  <c r="K8346" i="3"/>
  <c r="K2190" i="3"/>
  <c r="K4153" i="3"/>
  <c r="K972" i="3"/>
  <c r="K5027" i="3"/>
  <c r="K5395" i="3"/>
  <c r="K4382" i="3"/>
  <c r="K3027" i="3"/>
  <c r="K2294" i="3"/>
  <c r="K6461" i="3"/>
  <c r="K2125" i="3"/>
  <c r="K202" i="3"/>
  <c r="K2689" i="3"/>
  <c r="K8291" i="3"/>
  <c r="K6202" i="3"/>
  <c r="K3131" i="3"/>
  <c r="K588" i="3"/>
  <c r="K2133" i="3"/>
  <c r="K7455" i="3"/>
  <c r="K7190" i="3"/>
  <c r="K6053" i="3"/>
  <c r="K5148" i="3"/>
  <c r="K7128" i="3"/>
  <c r="K8287" i="3"/>
  <c r="K4336" i="3"/>
  <c r="K1351" i="3"/>
  <c r="K8500" i="3"/>
  <c r="K8474" i="3"/>
  <c r="K3910" i="3"/>
  <c r="K8241" i="3"/>
  <c r="K4472" i="3"/>
  <c r="K7363" i="3"/>
  <c r="K3136" i="3"/>
  <c r="K1250" i="3"/>
  <c r="K5183" i="3"/>
  <c r="K3030" i="3"/>
  <c r="K7194" i="3"/>
  <c r="K2718" i="3"/>
  <c r="K4681" i="3"/>
  <c r="K7792" i="3"/>
  <c r="K5584" i="3"/>
  <c r="K23" i="3"/>
  <c r="K3920" i="3"/>
  <c r="K3033" i="3"/>
  <c r="K2306" i="3"/>
  <c r="K3773" i="3"/>
  <c r="K2897" i="3"/>
  <c r="K2001" i="3"/>
  <c r="K7501" i="3"/>
  <c r="K3311" i="3"/>
  <c r="K2286" i="3"/>
  <c r="K1534" i="3"/>
  <c r="K4358" i="3"/>
  <c r="K5670" i="3"/>
  <c r="K1545" i="3"/>
  <c r="K675" i="3"/>
  <c r="K7427" i="3"/>
  <c r="K6529" i="3"/>
  <c r="K1714" i="3"/>
  <c r="K6820" i="3"/>
  <c r="K4756" i="3"/>
  <c r="K6199" i="3"/>
  <c r="K42" i="3"/>
  <c r="K4956" i="3"/>
  <c r="K1681" i="3"/>
  <c r="K6174" i="3"/>
  <c r="K7138" i="3"/>
  <c r="K205" i="3"/>
  <c r="K6501" i="3"/>
  <c r="K6414" i="3"/>
  <c r="K47" i="3"/>
  <c r="K6261" i="3"/>
  <c r="K7880" i="3"/>
  <c r="K6595" i="3"/>
  <c r="K8443" i="3"/>
  <c r="K7958" i="3"/>
  <c r="K5453" i="3"/>
  <c r="K326" i="3"/>
  <c r="K7763" i="3"/>
  <c r="K1149" i="3"/>
  <c r="K4325" i="3"/>
  <c r="K4236" i="3"/>
  <c r="K7771" i="3"/>
  <c r="K4300" i="3"/>
  <c r="K3939" i="3"/>
  <c r="K4572" i="3"/>
  <c r="K3712" i="3"/>
  <c r="K991" i="3"/>
  <c r="K6387" i="3"/>
  <c r="K1708" i="3"/>
  <c r="K4418" i="3"/>
  <c r="K5388" i="3"/>
  <c r="K4489" i="3"/>
  <c r="K7858" i="3"/>
  <c r="K5874" i="3"/>
  <c r="K1861" i="3"/>
  <c r="K1103" i="3"/>
  <c r="K653" i="3"/>
  <c r="K5043" i="3"/>
  <c r="K3399" i="3"/>
  <c r="K5554" i="3"/>
  <c r="K7992" i="3"/>
  <c r="K4878" i="3"/>
  <c r="K714" i="3"/>
  <c r="K3406" i="3"/>
  <c r="K8072" i="3"/>
  <c r="K1003" i="3"/>
  <c r="K3980" i="3"/>
  <c r="K4823" i="3"/>
  <c r="K5007" i="3"/>
  <c r="K8347" i="3"/>
  <c r="K3350" i="3"/>
  <c r="K5559" i="3"/>
  <c r="K6324" i="3"/>
  <c r="K7982" i="3"/>
  <c r="K4424" i="3"/>
  <c r="K7572" i="3"/>
  <c r="K5617" i="3"/>
  <c r="K959" i="3"/>
  <c r="K254" i="3"/>
  <c r="K632" i="3"/>
  <c r="K6717" i="3"/>
  <c r="K3825" i="3"/>
  <c r="K1081" i="3"/>
  <c r="K4299" i="3"/>
  <c r="K2971" i="3"/>
  <c r="K1846" i="3"/>
  <c r="K3527" i="3"/>
  <c r="K3649" i="3"/>
  <c r="K5876" i="3"/>
  <c r="K1712" i="3"/>
  <c r="K8050" i="3"/>
  <c r="K7834" i="3"/>
  <c r="K3021" i="3"/>
  <c r="K5261" i="3"/>
  <c r="K6013" i="3"/>
  <c r="K3796" i="3"/>
  <c r="K7400" i="3"/>
  <c r="K2063" i="3"/>
  <c r="K2529" i="3"/>
  <c r="K2757" i="3"/>
  <c r="K4183" i="3"/>
  <c r="K3317" i="3"/>
  <c r="K6997" i="3"/>
  <c r="K5558" i="3"/>
  <c r="K5535" i="3"/>
  <c r="K3801" i="3"/>
  <c r="K4897" i="3"/>
  <c r="K4591" i="3"/>
  <c r="K2973" i="3"/>
  <c r="K763" i="3"/>
  <c r="K2245" i="3"/>
  <c r="K3839" i="3"/>
  <c r="K573" i="3"/>
  <c r="K5050" i="3"/>
  <c r="K4126" i="3"/>
  <c r="K8430" i="3"/>
  <c r="K2797" i="3"/>
  <c r="K2197" i="3"/>
  <c r="K332" i="3"/>
  <c r="K7052" i="3"/>
  <c r="K8511" i="3"/>
  <c r="K2450" i="3"/>
  <c r="K6069" i="3"/>
  <c r="K4969" i="3"/>
  <c r="K5747" i="3"/>
  <c r="K2157" i="3"/>
  <c r="K8477" i="3"/>
  <c r="K7109" i="3"/>
  <c r="K1590" i="3"/>
  <c r="K84" i="3"/>
  <c r="K6345" i="3"/>
  <c r="K6758" i="3"/>
  <c r="K1441" i="3"/>
  <c r="K4033" i="3"/>
  <c r="K7240" i="3"/>
  <c r="K4278" i="3"/>
  <c r="K3854" i="3"/>
  <c r="K7485" i="3"/>
  <c r="K4830" i="3"/>
  <c r="K3642" i="3"/>
  <c r="K976" i="3"/>
  <c r="K4091" i="3"/>
  <c r="K1927" i="3"/>
  <c r="K2269" i="3"/>
  <c r="K508" i="3"/>
  <c r="K5748" i="3"/>
  <c r="K8066" i="3"/>
  <c r="K8322" i="3"/>
  <c r="K7545" i="3"/>
  <c r="K1858" i="3"/>
  <c r="K1876" i="3"/>
  <c r="K2142" i="3"/>
  <c r="K484" i="3"/>
  <c r="K3784" i="3"/>
  <c r="K7071" i="3"/>
  <c r="K931" i="3"/>
  <c r="K7121" i="3"/>
  <c r="K225" i="3"/>
  <c r="K1089" i="3"/>
  <c r="K4096" i="3"/>
  <c r="K2332" i="3"/>
  <c r="K4447" i="3"/>
  <c r="K1632" i="3"/>
  <c r="K6000" i="3"/>
  <c r="K2565" i="3"/>
  <c r="K3729" i="3"/>
  <c r="K6323" i="3"/>
  <c r="K3609" i="3"/>
  <c r="K7543" i="3"/>
  <c r="K7072" i="3"/>
  <c r="K5037" i="3"/>
  <c r="K2639" i="3"/>
  <c r="K8171" i="3"/>
  <c r="K7063" i="3"/>
  <c r="K4323" i="3"/>
  <c r="K1958" i="3"/>
  <c r="K8034" i="3"/>
  <c r="K4709" i="3"/>
  <c r="K6704" i="3"/>
  <c r="K5449" i="3"/>
  <c r="K216" i="3"/>
  <c r="K2047" i="3"/>
  <c r="K5751" i="3"/>
  <c r="K1218" i="3"/>
  <c r="K7286" i="3"/>
  <c r="K6860" i="3"/>
  <c r="K2384" i="3"/>
  <c r="K4754" i="3"/>
  <c r="K69" i="3"/>
  <c r="K4500" i="3"/>
  <c r="K3661" i="3"/>
  <c r="K2763" i="3"/>
  <c r="K4319" i="3"/>
  <c r="K4488" i="3"/>
  <c r="K1579" i="3"/>
  <c r="K2208" i="3"/>
  <c r="K5344" i="3"/>
  <c r="K6027" i="3"/>
  <c r="K3683" i="3"/>
  <c r="K4729" i="3"/>
  <c r="K3195" i="3"/>
  <c r="K3265" i="3"/>
  <c r="K1296" i="3"/>
  <c r="K5745" i="3"/>
  <c r="K6042" i="3"/>
  <c r="K3070" i="3"/>
  <c r="K7747" i="3"/>
  <c r="K826" i="3"/>
  <c r="K2112" i="3"/>
  <c r="K2448" i="3"/>
  <c r="K2686" i="3"/>
  <c r="K1246" i="3"/>
  <c r="K2924" i="3"/>
  <c r="K7867" i="3"/>
  <c r="K17" i="3"/>
  <c r="K7382" i="3"/>
  <c r="K1998" i="3"/>
  <c r="K3698" i="3"/>
  <c r="K3671" i="3"/>
  <c r="K396" i="3"/>
  <c r="K2911" i="3"/>
  <c r="K4999" i="3"/>
  <c r="K5602" i="3"/>
  <c r="K3734" i="3"/>
  <c r="K6705" i="3"/>
  <c r="K7587" i="3"/>
  <c r="K2413" i="3"/>
  <c r="K7059" i="3"/>
  <c r="K5273" i="3"/>
  <c r="K1048" i="3"/>
  <c r="K5123" i="3"/>
  <c r="K529" i="3"/>
  <c r="K3744" i="3"/>
  <c r="K5782" i="3"/>
  <c r="K7967" i="3"/>
  <c r="K1353" i="3"/>
  <c r="K8589" i="3"/>
  <c r="K3245" i="3"/>
  <c r="K6621" i="3"/>
  <c r="K6535" i="3"/>
  <c r="K8424" i="3"/>
  <c r="K8354" i="3"/>
  <c r="K7565" i="3"/>
  <c r="K2717" i="3"/>
  <c r="K1806" i="3"/>
  <c r="K616" i="3"/>
  <c r="K4116" i="3"/>
  <c r="K7765" i="3"/>
  <c r="K7231" i="3"/>
  <c r="K3117" i="3"/>
  <c r="K6389" i="3"/>
  <c r="K1937" i="3"/>
  <c r="K4563" i="3"/>
  <c r="K3963" i="3"/>
  <c r="K4571" i="3"/>
  <c r="K5066" i="3"/>
  <c r="K7521" i="3"/>
  <c r="K7630" i="3"/>
  <c r="K1749" i="3"/>
  <c r="K4545" i="3"/>
  <c r="K6369" i="3"/>
  <c r="K5969" i="3"/>
  <c r="K6536" i="3"/>
  <c r="K1272" i="3"/>
  <c r="K2914" i="3"/>
  <c r="K4301" i="3"/>
  <c r="K3525" i="3"/>
  <c r="K2319" i="3"/>
  <c r="K1961" i="3"/>
  <c r="K5637" i="3"/>
  <c r="K7764" i="3"/>
  <c r="K1438" i="3"/>
  <c r="K1446" i="3"/>
  <c r="K1317" i="3"/>
  <c r="K4376" i="3"/>
  <c r="K3785" i="3"/>
  <c r="K1257" i="3"/>
  <c r="K8719" i="3"/>
  <c r="K3369" i="3"/>
  <c r="K5074" i="3"/>
  <c r="K1968" i="3"/>
  <c r="K4670" i="3"/>
  <c r="K4178" i="3"/>
  <c r="K1298" i="3"/>
  <c r="K3856" i="3"/>
  <c r="K3464" i="3"/>
  <c r="K2785" i="3"/>
  <c r="K5286" i="3"/>
  <c r="K7676" i="3"/>
  <c r="K331" i="3"/>
  <c r="K7492" i="3"/>
  <c r="K7250" i="3"/>
  <c r="K2716" i="3"/>
  <c r="K1703" i="3"/>
  <c r="K1136" i="3"/>
  <c r="K2468" i="3"/>
  <c r="K7085" i="3"/>
  <c r="K954" i="3"/>
  <c r="K2715" i="3"/>
  <c r="K1695" i="3"/>
  <c r="K3396" i="3"/>
  <c r="K6248" i="3"/>
  <c r="K6185" i="3"/>
  <c r="K1702" i="3"/>
  <c r="K947" i="3"/>
  <c r="K3783" i="3"/>
  <c r="K5245" i="3"/>
  <c r="K5379" i="3"/>
  <c r="K2691" i="3"/>
  <c r="K2560" i="3"/>
  <c r="K2693" i="3"/>
  <c r="K877" i="3"/>
  <c r="K4285" i="3"/>
  <c r="K2285" i="3"/>
  <c r="K3298" i="3"/>
  <c r="K6931" i="3"/>
  <c r="K189" i="3"/>
  <c r="K4463" i="3"/>
  <c r="K1477" i="3"/>
  <c r="K2801" i="3"/>
  <c r="K1896" i="3"/>
  <c r="K4125" i="3"/>
  <c r="K1905" i="3"/>
  <c r="K1087" i="3"/>
  <c r="K2912" i="3"/>
  <c r="K3291" i="3"/>
  <c r="K6809" i="3"/>
  <c r="K2003" i="3"/>
  <c r="K3811" i="3"/>
  <c r="K263" i="3"/>
  <c r="K952" i="3"/>
  <c r="K8709" i="3"/>
  <c r="K4537" i="3"/>
  <c r="K3560" i="3"/>
  <c r="K4908" i="3"/>
  <c r="K4861" i="3"/>
  <c r="K860" i="3"/>
  <c r="K6598" i="3"/>
  <c r="K4590" i="3"/>
  <c r="K7074" i="3"/>
  <c r="K7073" i="3"/>
  <c r="K5239" i="3"/>
  <c r="K7479" i="3"/>
  <c r="K858" i="3"/>
  <c r="K3129" i="3"/>
  <c r="K4132" i="3"/>
  <c r="K137" i="3"/>
  <c r="K6331" i="3"/>
  <c r="K6982" i="3"/>
  <c r="K3000" i="3"/>
  <c r="K7641" i="3"/>
  <c r="K1115" i="3"/>
  <c r="K2175" i="3"/>
  <c r="K750" i="3"/>
  <c r="K3843" i="3"/>
  <c r="K5732" i="3"/>
  <c r="K2802" i="3"/>
  <c r="K4471" i="3"/>
  <c r="K1273" i="3"/>
  <c r="K345" i="3"/>
  <c r="K660" i="3"/>
  <c r="K526" i="3"/>
  <c r="K5822" i="3"/>
  <c r="K1508" i="3"/>
  <c r="K4680" i="3"/>
  <c r="K2236" i="3"/>
  <c r="K4918" i="3"/>
  <c r="K5641" i="3"/>
  <c r="K3804" i="3"/>
  <c r="K1656" i="3"/>
  <c r="K5196" i="3"/>
  <c r="K351" i="3"/>
  <c r="K2318" i="3"/>
  <c r="K7877" i="3"/>
  <c r="K7962" i="3"/>
  <c r="K7062" i="3"/>
  <c r="K3186" i="3"/>
  <c r="K547" i="3"/>
  <c r="K1170" i="3"/>
  <c r="K4857" i="3"/>
  <c r="K3469" i="3"/>
  <c r="K2871" i="3"/>
  <c r="K4416" i="3"/>
  <c r="K3998" i="3"/>
  <c r="K3185" i="3"/>
  <c r="K2500" i="3"/>
  <c r="K1931" i="3"/>
  <c r="K4130" i="3"/>
  <c r="K1906" i="3"/>
  <c r="K5895" i="3"/>
  <c r="K6074" i="3"/>
  <c r="K6085" i="3"/>
  <c r="K2690" i="3"/>
  <c r="K1314" i="3"/>
  <c r="K3463" i="3"/>
  <c r="K1243" i="3"/>
  <c r="K8306" i="3"/>
  <c r="K2803" i="3"/>
  <c r="K8617" i="3"/>
  <c r="K2549" i="3"/>
  <c r="K2166" i="3"/>
  <c r="K5323" i="3"/>
  <c r="K3207" i="3"/>
  <c r="K4184" i="3"/>
  <c r="K1801" i="3"/>
  <c r="K1672" i="3"/>
  <c r="K8546" i="3"/>
  <c r="K176" i="3"/>
  <c r="K6867" i="3"/>
  <c r="K964" i="3"/>
  <c r="K627" i="3"/>
  <c r="K360" i="3"/>
  <c r="K5332" i="3"/>
  <c r="K5507" i="3"/>
  <c r="K304" i="3"/>
  <c r="K3014" i="3"/>
  <c r="K3866" i="3"/>
  <c r="K2575" i="3"/>
  <c r="K3943" i="3"/>
  <c r="K4627" i="3"/>
  <c r="K5487" i="3"/>
  <c r="K3175" i="3"/>
  <c r="K5904" i="3"/>
  <c r="K1117" i="3"/>
  <c r="K8339" i="3"/>
  <c r="K6520" i="3"/>
  <c r="K7868" i="3"/>
  <c r="K971" i="3"/>
  <c r="K8321" i="3"/>
  <c r="K3273" i="3"/>
  <c r="K368" i="3"/>
  <c r="K4907" i="3"/>
  <c r="K7820" i="3"/>
  <c r="K1892" i="3"/>
  <c r="K5546" i="3"/>
  <c r="K1429" i="3"/>
  <c r="K1146" i="3"/>
  <c r="K7034" i="3"/>
  <c r="K2714" i="3"/>
  <c r="K272" i="3"/>
  <c r="K7182" i="3"/>
  <c r="K6014" i="3"/>
  <c r="K2568" i="3"/>
  <c r="K5301" i="3"/>
  <c r="K1200" i="3"/>
  <c r="K7139" i="3"/>
  <c r="K3927" i="3"/>
  <c r="K6208" i="3"/>
  <c r="K963" i="3"/>
  <c r="K2643" i="3"/>
  <c r="K6579" i="3"/>
  <c r="K8695" i="3"/>
  <c r="K1879" i="3"/>
  <c r="K330" i="3"/>
  <c r="K2347" i="3"/>
  <c r="K3460" i="3"/>
  <c r="K4952" i="3"/>
  <c r="K1484" i="3"/>
  <c r="K241" i="3"/>
  <c r="K3498" i="3"/>
  <c r="K6322" i="3"/>
  <c r="K3950" i="3"/>
  <c r="K3051" i="3"/>
  <c r="K4804" i="3"/>
  <c r="K3435" i="3"/>
  <c r="K2076" i="3"/>
  <c r="K542" i="3"/>
  <c r="K837" i="3"/>
  <c r="K1444" i="3"/>
  <c r="K1572" i="3"/>
  <c r="K267" i="3"/>
  <c r="K6878" i="3"/>
  <c r="K7602" i="3"/>
  <c r="K3849" i="3"/>
  <c r="K7298" i="3"/>
  <c r="K5704" i="3"/>
  <c r="K1237" i="3"/>
  <c r="K5720" i="3"/>
  <c r="K5597" i="3"/>
  <c r="K8082" i="3"/>
  <c r="K7146" i="3"/>
  <c r="K2345" i="3"/>
  <c r="K6826" i="3"/>
  <c r="K1139" i="3"/>
  <c r="K4599" i="3"/>
  <c r="K739" i="3"/>
  <c r="K799" i="3"/>
  <c r="K7740" i="3"/>
  <c r="K6701" i="3"/>
  <c r="K6845" i="3"/>
  <c r="K7462" i="3"/>
  <c r="K6428" i="3"/>
  <c r="K8579" i="3"/>
  <c r="K556" i="3"/>
  <c r="K2386" i="3"/>
  <c r="K8432" i="3"/>
  <c r="K6004" i="3"/>
  <c r="K2523" i="3"/>
  <c r="K1162" i="3"/>
  <c r="K7933" i="3"/>
  <c r="K5071" i="3"/>
  <c r="K382" i="3"/>
  <c r="K5120" i="3"/>
  <c r="K369" i="3"/>
  <c r="K4486" i="3"/>
  <c r="K3777" i="3"/>
  <c r="K1339" i="3"/>
  <c r="K2599" i="3"/>
  <c r="K5077" i="3"/>
  <c r="K7270" i="3"/>
  <c r="K4375" i="3"/>
  <c r="K4295" i="3"/>
  <c r="K695" i="3"/>
  <c r="K2453" i="3"/>
  <c r="K2189" i="3"/>
  <c r="K7419" i="3"/>
  <c r="K6917" i="3"/>
  <c r="K6266" i="3"/>
  <c r="K8017" i="3"/>
  <c r="K2104" i="3"/>
  <c r="K8619" i="3"/>
  <c r="K7337" i="3"/>
  <c r="K8535" i="3"/>
  <c r="K1505" i="3"/>
  <c r="K2309" i="3"/>
  <c r="K8170" i="3"/>
  <c r="K8211" i="3"/>
  <c r="K7684" i="3"/>
  <c r="K3791" i="3"/>
  <c r="K697" i="3"/>
  <c r="K5391" i="3"/>
  <c r="K1890" i="3"/>
  <c r="K1924" i="3"/>
  <c r="K2990" i="3"/>
  <c r="K5129" i="3"/>
  <c r="K2576" i="3"/>
  <c r="K316" i="3"/>
  <c r="K3470" i="3"/>
  <c r="K2792" i="3"/>
  <c r="K3594" i="3"/>
  <c r="K4984" i="3"/>
  <c r="K7065" i="3"/>
  <c r="K4653" i="3"/>
  <c r="K4965" i="3"/>
  <c r="K2902" i="3"/>
  <c r="K3971" i="3"/>
  <c r="K3559" i="3"/>
  <c r="K2196" i="3"/>
  <c r="K5287" i="3"/>
  <c r="K2429" i="3"/>
  <c r="K2242" i="3"/>
  <c r="K3012" i="3"/>
  <c r="K3802" i="3"/>
  <c r="K3224" i="3"/>
  <c r="K1573" i="3"/>
  <c r="K6588" i="3"/>
  <c r="K6094" i="3"/>
  <c r="K5983" i="3"/>
  <c r="K1531" i="3"/>
  <c r="K6662" i="3"/>
  <c r="K4719" i="3"/>
  <c r="K8003" i="3"/>
  <c r="K1790" i="3"/>
  <c r="K6553" i="3"/>
  <c r="K7874" i="3"/>
  <c r="K4204" i="3"/>
  <c r="K2807" i="3"/>
  <c r="K752" i="3"/>
  <c r="K7276" i="3"/>
  <c r="K7670" i="3"/>
  <c r="K6466" i="3"/>
  <c r="K5152" i="3"/>
  <c r="K7527" i="3"/>
  <c r="K2712" i="3"/>
  <c r="K2459" i="3"/>
  <c r="K228" i="3"/>
  <c r="K3987" i="3"/>
  <c r="K8239" i="3"/>
  <c r="K1885" i="3"/>
  <c r="K525" i="3"/>
  <c r="K6402" i="3"/>
  <c r="K3055" i="3"/>
  <c r="K2541" i="3"/>
  <c r="K6326" i="3"/>
  <c r="K4481" i="3"/>
  <c r="K3438" i="3"/>
  <c r="K6419" i="3"/>
  <c r="K3316" i="3"/>
  <c r="K5214" i="3"/>
  <c r="K2976" i="3"/>
  <c r="K6496" i="3"/>
  <c r="K2229" i="3"/>
  <c r="K4824" i="3"/>
  <c r="K6023" i="3"/>
  <c r="K1007" i="3"/>
  <c r="K2324" i="3"/>
  <c r="K2488" i="3"/>
  <c r="K6295" i="3"/>
  <c r="K2762" i="3"/>
  <c r="K4774" i="3"/>
  <c r="K4158" i="3"/>
  <c r="K4180" i="3"/>
  <c r="K6527" i="3"/>
  <c r="K5162" i="3"/>
  <c r="K2326" i="3"/>
  <c r="K861" i="3"/>
  <c r="K7680" i="3"/>
  <c r="K7843" i="3"/>
  <c r="K2354" i="3"/>
  <c r="K4215" i="3"/>
  <c r="K7148" i="3"/>
  <c r="K8250" i="3"/>
  <c r="K6670" i="3"/>
  <c r="K6139" i="3"/>
  <c r="K8190" i="3"/>
  <c r="K6839" i="3"/>
  <c r="K6126" i="3"/>
  <c r="K6759" i="3"/>
  <c r="K8169" i="3"/>
  <c r="K8360" i="3"/>
  <c r="K3610" i="3"/>
  <c r="K1586" i="3"/>
  <c r="K5625" i="3"/>
  <c r="K2399" i="3"/>
  <c r="K283" i="3"/>
  <c r="K3168" i="3"/>
  <c r="K4810" i="3"/>
  <c r="K8472" i="3"/>
  <c r="K5767" i="3"/>
  <c r="K615" i="3"/>
  <c r="K6423" i="3"/>
  <c r="K3923" i="3"/>
  <c r="K4242" i="3"/>
  <c r="K5306" i="3"/>
  <c r="K7172" i="3"/>
  <c r="K6575" i="3"/>
  <c r="K1033" i="3"/>
  <c r="K3125" i="3"/>
  <c r="K3794" i="3"/>
  <c r="K2938" i="3"/>
  <c r="K6796" i="3"/>
  <c r="K223" i="3"/>
  <c r="K2853" i="3"/>
  <c r="K5972" i="3"/>
  <c r="K5416" i="3"/>
  <c r="K6590" i="3"/>
  <c r="K6666" i="3"/>
  <c r="K1709" i="3"/>
  <c r="K7227" i="3"/>
  <c r="K3121" i="3"/>
  <c r="K6149" i="3"/>
  <c r="K1587" i="3"/>
  <c r="K4575" i="3"/>
  <c r="K5931" i="3"/>
  <c r="K4400" i="3"/>
  <c r="K2132" i="3"/>
  <c r="K3191" i="3"/>
  <c r="K5624" i="3"/>
  <c r="K269" i="3"/>
  <c r="K2670" i="3"/>
  <c r="K8290" i="3"/>
  <c r="K569" i="3"/>
  <c r="K4480" i="3"/>
  <c r="K1568" i="3"/>
  <c r="K2631" i="3"/>
  <c r="K639" i="3"/>
  <c r="K4255" i="3"/>
  <c r="K4671" i="3"/>
  <c r="K4428" i="3"/>
  <c r="K4626" i="3"/>
  <c r="K4224" i="3"/>
  <c r="K3238" i="3"/>
  <c r="K6709" i="3"/>
  <c r="K3252" i="3"/>
  <c r="K586" i="3"/>
  <c r="K4836" i="3"/>
  <c r="K5853" i="3"/>
  <c r="K1837" i="3"/>
  <c r="K4455" i="3"/>
  <c r="K4213" i="3"/>
  <c r="K5316" i="3"/>
  <c r="K5366" i="3"/>
  <c r="K2524" i="3"/>
  <c r="K7428" i="3"/>
  <c r="K6305" i="3"/>
  <c r="K965" i="3"/>
  <c r="K1043" i="3"/>
  <c r="K7005" i="3"/>
  <c r="K8157" i="3"/>
  <c r="K4971" i="3"/>
  <c r="K8682" i="3"/>
  <c r="K8696" i="3"/>
  <c r="K3428" i="3"/>
  <c r="K2090" i="3"/>
  <c r="K8335" i="3"/>
  <c r="K5307" i="3"/>
  <c r="K5280" i="3"/>
  <c r="K3515" i="3"/>
  <c r="K5992" i="3"/>
  <c r="K8210" i="3"/>
  <c r="K5710" i="3"/>
  <c r="K2102" i="3"/>
  <c r="K6741" i="3"/>
  <c r="K864" i="3"/>
  <c r="K4639" i="3"/>
  <c r="K2416" i="3"/>
  <c r="K4797" i="3"/>
  <c r="K5475" i="3"/>
  <c r="K1120" i="3"/>
  <c r="K1328" i="3"/>
  <c r="K2419" i="3"/>
  <c r="K1694" i="3"/>
  <c r="K2305" i="3"/>
  <c r="K1539" i="3"/>
  <c r="K8278" i="3"/>
  <c r="K6073" i="3"/>
  <c r="K2504" i="3"/>
  <c r="K8563" i="3"/>
  <c r="K327" i="3"/>
  <c r="K6643" i="3"/>
  <c r="K561" i="3"/>
  <c r="K8560" i="3"/>
  <c r="K6033" i="3"/>
  <c r="K4800" i="3"/>
  <c r="K2861" i="3"/>
  <c r="K107" i="3"/>
  <c r="K4610" i="3"/>
  <c r="K7149" i="3"/>
  <c r="K6420" i="3"/>
  <c r="K4294" i="3"/>
  <c r="K3056" i="3"/>
  <c r="K2115" i="3"/>
  <c r="K5956" i="3"/>
  <c r="K2769" i="3"/>
  <c r="K2067" i="3"/>
  <c r="K3378" i="3"/>
  <c r="K5591" i="3"/>
  <c r="K2044" i="3"/>
  <c r="K2751" i="3"/>
  <c r="K3308" i="3"/>
  <c r="K5126" i="3"/>
  <c r="K4061" i="3"/>
  <c r="K5552" i="3"/>
  <c r="K5253" i="3"/>
  <c r="K6268" i="3"/>
  <c r="K2864" i="3"/>
  <c r="K531" i="3"/>
  <c r="K928" i="3"/>
  <c r="K4542" i="3"/>
  <c r="K5259" i="3"/>
  <c r="K6105" i="3"/>
  <c r="K7935" i="3"/>
  <c r="K3956" i="3"/>
  <c r="K7434" i="3"/>
  <c r="K6784" i="3"/>
  <c r="K1399" i="3"/>
  <c r="K8054" i="3"/>
  <c r="K3040" i="3"/>
  <c r="K5963" i="3"/>
  <c r="K6781" i="3"/>
  <c r="K1816" i="3"/>
  <c r="K472" i="3"/>
  <c r="K4110" i="3"/>
  <c r="K1788" i="3"/>
  <c r="K1663" i="3"/>
  <c r="K3970" i="3"/>
  <c r="K358" i="3"/>
  <c r="K4135" i="3"/>
  <c r="K3907" i="3"/>
  <c r="K7198" i="3"/>
  <c r="K5959" i="3"/>
  <c r="K6448" i="3"/>
  <c r="K1393" i="3"/>
  <c r="K7613" i="3"/>
  <c r="K7069" i="3"/>
  <c r="K8490" i="3"/>
  <c r="K3065" i="3"/>
  <c r="K1645" i="3"/>
  <c r="K6264" i="3"/>
  <c r="K8538" i="3"/>
  <c r="K1831" i="3"/>
  <c r="K5954" i="3"/>
  <c r="K6606" i="3"/>
  <c r="K664" i="3"/>
  <c r="K1773" i="3"/>
  <c r="K6435" i="3"/>
  <c r="K5680" i="3"/>
  <c r="K6191" i="3"/>
  <c r="K8704" i="3"/>
  <c r="K2232" i="3"/>
  <c r="K2638" i="3"/>
  <c r="K1315" i="3"/>
  <c r="K622" i="3"/>
  <c r="K7080" i="3"/>
  <c r="K7574" i="3"/>
  <c r="K7010" i="3"/>
  <c r="K4010" i="3"/>
  <c r="K8447" i="3"/>
  <c r="K2037" i="3"/>
  <c r="K1463" i="3"/>
  <c r="K5536" i="3"/>
  <c r="K3550" i="3"/>
  <c r="K8305" i="3"/>
  <c r="K6279" i="3"/>
  <c r="K4569" i="3"/>
  <c r="K1214" i="3"/>
  <c r="K4501" i="3"/>
  <c r="K4385" i="3"/>
  <c r="K645" i="3"/>
  <c r="K6926" i="3"/>
  <c r="K6971" i="3"/>
  <c r="K8061" i="3"/>
  <c r="K7706" i="3"/>
  <c r="K8702" i="3"/>
  <c r="K8720" i="3"/>
  <c r="K7917" i="3"/>
  <c r="K940" i="3"/>
  <c r="K2885" i="3"/>
  <c r="K7372" i="3"/>
  <c r="K2452" i="3"/>
  <c r="K181" i="3"/>
  <c r="K1312" i="3"/>
  <c r="K2606" i="3"/>
  <c r="K6213" i="3"/>
  <c r="K2455" i="3"/>
  <c r="K3632" i="3"/>
  <c r="K880" i="3"/>
  <c r="K3028" i="3"/>
  <c r="K1528" i="3"/>
  <c r="K7264" i="3"/>
  <c r="K1066" i="3"/>
  <c r="K273" i="3"/>
  <c r="K5833" i="3"/>
  <c r="K8458" i="3"/>
  <c r="K7723" i="3"/>
  <c r="K3812" i="3"/>
  <c r="K4296" i="3"/>
  <c r="K1398" i="3"/>
  <c r="K6015" i="3"/>
  <c r="K3545" i="3"/>
  <c r="K7552" i="3"/>
  <c r="K7083" i="3"/>
  <c r="K6210" i="3"/>
  <c r="K8096" i="3"/>
  <c r="K459" i="3"/>
  <c r="K8065" i="3"/>
  <c r="K1287" i="3"/>
  <c r="K3490" i="3"/>
  <c r="K7164" i="3"/>
  <c r="K8524" i="3"/>
  <c r="K3685" i="3"/>
  <c r="K4900" i="3"/>
  <c r="K5762" i="3"/>
  <c r="K6680" i="3"/>
  <c r="K5867" i="3"/>
  <c r="K4866" i="3"/>
  <c r="K4163" i="3"/>
  <c r="K7087" i="3"/>
  <c r="K4735" i="3"/>
  <c r="K2860" i="3"/>
  <c r="K888" i="3"/>
  <c r="K7503" i="3"/>
  <c r="K1057" i="3"/>
  <c r="K1264" i="3"/>
  <c r="K2782" i="3"/>
  <c r="K1921" i="3"/>
  <c r="K4057" i="3"/>
  <c r="K597" i="3"/>
  <c r="K3569" i="3"/>
  <c r="K2071" i="3"/>
  <c r="K8323" i="3"/>
  <c r="K8127" i="3"/>
  <c r="K6311" i="3"/>
  <c r="K7948" i="3"/>
  <c r="K2119" i="3"/>
  <c r="K4799" i="3"/>
  <c r="K871" i="3"/>
  <c r="K6586" i="3"/>
  <c r="K6854" i="3"/>
  <c r="K985" i="3"/>
  <c r="K5796" i="3"/>
  <c r="K2207" i="3"/>
  <c r="K5213" i="3"/>
  <c r="K2451" i="3"/>
  <c r="K716" i="3"/>
  <c r="K6437" i="3"/>
  <c r="K2141" i="3"/>
  <c r="K7529" i="3"/>
  <c r="K2959" i="3"/>
  <c r="K6188" i="3"/>
  <c r="K1621" i="3"/>
  <c r="K7711" i="3"/>
  <c r="K7875" i="3"/>
  <c r="K7006" i="3"/>
  <c r="K7584" i="3"/>
  <c r="K8197" i="3"/>
  <c r="K339" i="3"/>
  <c r="K5269" i="3"/>
  <c r="K3707" i="3"/>
  <c r="K7669" i="3"/>
  <c r="K3631" i="3"/>
  <c r="K1683" i="3"/>
  <c r="K1636" i="3"/>
  <c r="K3488" i="3"/>
  <c r="K6685" i="3"/>
  <c r="K3244" i="3"/>
  <c r="K2781" i="3"/>
  <c r="K5984" i="3"/>
  <c r="K3407" i="3"/>
  <c r="K4876" i="3"/>
  <c r="K6442" i="3"/>
  <c r="K6548" i="3"/>
  <c r="K5195" i="3"/>
  <c r="K6212" i="3"/>
  <c r="K3442" i="3"/>
  <c r="K2653" i="3"/>
  <c r="K7050" i="3"/>
  <c r="K3015" i="3"/>
  <c r="K5437" i="3"/>
  <c r="K3751" i="3"/>
  <c r="K4119" i="3"/>
  <c r="K7348" i="3"/>
  <c r="K3367" i="3"/>
  <c r="K5014" i="3"/>
  <c r="K2886" i="3"/>
  <c r="K2994" i="3"/>
  <c r="K5241" i="3"/>
  <c r="K3960" i="3"/>
  <c r="K2895" i="3"/>
  <c r="K3492" i="3"/>
  <c r="K7212" i="3"/>
  <c r="K1562" i="3"/>
  <c r="K2376" i="3"/>
  <c r="K3583" i="3"/>
  <c r="K6900" i="3"/>
  <c r="K3119" i="3"/>
  <c r="K4093" i="3"/>
  <c r="K7729" i="3"/>
  <c r="K3261" i="3"/>
  <c r="K2845" i="3"/>
  <c r="K5348" i="3"/>
  <c r="K5486" i="3"/>
  <c r="K5119" i="3"/>
  <c r="K276" i="3"/>
  <c r="K435" i="3"/>
  <c r="K701" i="3"/>
  <c r="K6357" i="3"/>
  <c r="K3633" i="3"/>
  <c r="K7433" i="3"/>
  <c r="K6908" i="3"/>
  <c r="K5428" i="3"/>
  <c r="K5176" i="3"/>
  <c r="K3509" i="3"/>
  <c r="K5564" i="3"/>
  <c r="K7395" i="3"/>
  <c r="K2760" i="3"/>
  <c r="K4660" i="3"/>
  <c r="K6510" i="3"/>
  <c r="K4943" i="3"/>
  <c r="K4066" i="3"/>
  <c r="K8708" i="3"/>
  <c r="K3299" i="3"/>
  <c r="K6432" i="3"/>
  <c r="K3572" i="3"/>
  <c r="K6381" i="3"/>
  <c r="K2248" i="3"/>
  <c r="K1577" i="3"/>
  <c r="K3570" i="3"/>
  <c r="K3046" i="3"/>
  <c r="K3644" i="3"/>
  <c r="K333" i="3"/>
  <c r="K8378" i="3"/>
  <c r="K1047" i="3"/>
  <c r="K4087" i="3"/>
  <c r="K4727" i="3"/>
  <c r="K7126" i="3"/>
  <c r="K7975" i="3"/>
  <c r="K8413" i="3"/>
  <c r="K814" i="3"/>
  <c r="K8310" i="3"/>
  <c r="K3176" i="3"/>
  <c r="K567" i="3"/>
  <c r="K1797" i="3"/>
  <c r="K1763" i="3"/>
  <c r="K6663" i="3"/>
  <c r="K530" i="3"/>
  <c r="K2350" i="3"/>
  <c r="K6760" i="3"/>
  <c r="K1784" i="3"/>
  <c r="K7942" i="3"/>
  <c r="K8279" i="3"/>
  <c r="K22" i="3"/>
  <c r="K3888" i="3"/>
  <c r="K364" i="3"/>
  <c r="K3164" i="3"/>
  <c r="K310" i="3"/>
  <c r="K7994" i="3"/>
  <c r="K1121" i="3"/>
  <c r="K8288" i="3"/>
  <c r="K1863" i="3"/>
  <c r="K4570" i="3"/>
  <c r="K1903" i="3"/>
  <c r="K7320" i="3"/>
  <c r="K769" i="3"/>
  <c r="K1617" i="3"/>
  <c r="K7225" i="3"/>
  <c r="K7628" i="3"/>
  <c r="K2482" i="3"/>
  <c r="K3248" i="3"/>
  <c r="K7790" i="3"/>
  <c r="K7013" i="3"/>
  <c r="K5776" i="3"/>
  <c r="K2127" i="3"/>
  <c r="K2571" i="3"/>
  <c r="K4694" i="3"/>
  <c r="K1506" i="3"/>
  <c r="K3563" i="3"/>
  <c r="K5498" i="3"/>
  <c r="K4554" i="3"/>
  <c r="K1616" i="3"/>
  <c r="K8618" i="3"/>
  <c r="K4007" i="3"/>
  <c r="K7818" i="3"/>
  <c r="K7627" i="3"/>
  <c r="K4390" i="3"/>
  <c r="K3743" i="3"/>
  <c r="K3214" i="3"/>
  <c r="K7389" i="3"/>
  <c r="K7450" i="3"/>
  <c r="K8689" i="3"/>
  <c r="K4745" i="3"/>
  <c r="K1836" i="3"/>
  <c r="K4044" i="3"/>
  <c r="K8257" i="3"/>
  <c r="K73" i="3"/>
  <c r="K4765" i="3"/>
  <c r="K6160" i="3"/>
  <c r="K7816" i="3"/>
  <c r="K6066" i="3"/>
  <c r="K894" i="3"/>
  <c r="K4663" i="3"/>
  <c r="K7793" i="3"/>
  <c r="K8439" i="3"/>
  <c r="K4934" i="3"/>
  <c r="K3089" i="3"/>
  <c r="K4318" i="3"/>
  <c r="K5265" i="3"/>
  <c r="K3926" i="3"/>
  <c r="K1601" i="3"/>
  <c r="K302" i="3"/>
  <c r="K6818" i="3"/>
  <c r="K6215" i="3"/>
  <c r="K1373" i="3"/>
  <c r="K6797" i="3"/>
  <c r="K541" i="3"/>
  <c r="K6846" i="3"/>
  <c r="K5426" i="3"/>
  <c r="K2884" i="3"/>
  <c r="K3376" i="3"/>
  <c r="K1538" i="3"/>
  <c r="K1684" i="3"/>
  <c r="K7032" i="3"/>
  <c r="K1258" i="3"/>
  <c r="K3335" i="3"/>
  <c r="K6549" i="3"/>
  <c r="K4523" i="3"/>
  <c r="K8715" i="3"/>
  <c r="K7640" i="3"/>
  <c r="K1780" i="3"/>
  <c r="K2405" i="3"/>
  <c r="K3690" i="3"/>
  <c r="K1275" i="3"/>
  <c r="K6922" i="3"/>
  <c r="K6613" i="3"/>
  <c r="K2891" i="3"/>
  <c r="K7573" i="3"/>
  <c r="K1401" i="3"/>
  <c r="K7687" i="3"/>
  <c r="K7997" i="3"/>
  <c r="K1543" i="3"/>
  <c r="K8393" i="3"/>
  <c r="K5662" i="3"/>
  <c r="K3494" i="3"/>
  <c r="K7440" i="3"/>
  <c r="K5570" i="3"/>
  <c r="K3259" i="3"/>
  <c r="K2945" i="3"/>
  <c r="K3050" i="3"/>
  <c r="K7903" i="3"/>
  <c r="K8398" i="3"/>
  <c r="K2214" i="3"/>
  <c r="K4397" i="3"/>
  <c r="K5777" i="3"/>
  <c r="K6412" i="3"/>
  <c r="K7245" i="3"/>
  <c r="K3658" i="3"/>
  <c r="K994" i="3"/>
  <c r="K8154" i="3"/>
  <c r="K4640" i="3"/>
  <c r="K5247" i="3"/>
  <c r="K2469" i="3"/>
  <c r="K2340" i="3"/>
  <c r="K2443" i="3"/>
  <c r="K3439" i="3"/>
  <c r="K2082" i="3"/>
  <c r="K4842" i="3"/>
  <c r="K5865" i="3"/>
  <c r="K3310" i="3"/>
  <c r="K8292" i="3"/>
  <c r="K8703" i="3"/>
  <c r="K5697" i="3"/>
  <c r="K15" i="3"/>
  <c r="K707" i="3"/>
  <c r="K2293" i="3"/>
  <c r="K5610" i="3"/>
  <c r="K5260" i="3"/>
  <c r="K5095" i="3"/>
  <c r="K7223" i="3"/>
  <c r="K5914" i="3"/>
  <c r="K338" i="3"/>
  <c r="K4632" i="3"/>
  <c r="K917" i="3"/>
  <c r="K7416" i="3"/>
  <c r="K2423" i="3"/>
  <c r="K6003" i="3"/>
  <c r="K8039" i="3"/>
  <c r="K6543" i="3"/>
  <c r="K610" i="3"/>
  <c r="K4958" i="3"/>
  <c r="K36" i="3"/>
  <c r="K6493" i="3"/>
  <c r="K3348" i="3"/>
  <c r="K1653" i="3"/>
  <c r="K3681" i="3"/>
  <c r="K7756" i="3"/>
  <c r="K646" i="3"/>
  <c r="K4518" i="3"/>
  <c r="K6459" i="3"/>
  <c r="K2114" i="3"/>
  <c r="K2558" i="3"/>
  <c r="K2177" i="3"/>
  <c r="K2791" i="3"/>
  <c r="K1458" i="3"/>
  <c r="K4104" i="3"/>
  <c r="K471" i="3"/>
  <c r="K1804" i="3"/>
  <c r="K2475" i="3"/>
  <c r="K502" i="3"/>
  <c r="K1141" i="3"/>
  <c r="K4973" i="3"/>
  <c r="K3534" i="3"/>
  <c r="K546" i="3"/>
  <c r="K1658" i="3"/>
  <c r="K3643" i="3"/>
  <c r="K5846" i="3"/>
  <c r="K7851" i="3"/>
  <c r="K3491" i="3"/>
  <c r="K3788" i="3"/>
  <c r="K1760" i="3"/>
  <c r="K966" i="3"/>
  <c r="K5982" i="3"/>
  <c r="K5145" i="3"/>
  <c r="K7768" i="3"/>
  <c r="K6351" i="3"/>
  <c r="K37" i="3"/>
  <c r="K2279" i="3"/>
  <c r="K6764" i="3"/>
  <c r="K5629" i="3"/>
  <c r="K1510" i="3"/>
  <c r="K1004" i="3"/>
  <c r="K7304" i="3"/>
  <c r="K2952" i="3"/>
  <c r="K4551" i="3"/>
  <c r="K3979" i="3"/>
  <c r="K1864" i="3"/>
  <c r="K4722" i="3"/>
  <c r="K5293" i="3"/>
  <c r="K1908" i="3"/>
  <c r="K7036" i="3"/>
  <c r="K3068" i="3"/>
  <c r="K5590" i="3"/>
  <c r="K5200" i="3"/>
  <c r="K2505" i="3"/>
  <c r="K2723" i="3"/>
  <c r="K2330" i="3"/>
  <c r="K1752" i="3"/>
  <c r="K6913" i="3"/>
  <c r="K1436" i="3"/>
  <c r="K649" i="3"/>
  <c r="K5445" i="3"/>
  <c r="K56" i="3"/>
  <c r="K6765" i="3"/>
  <c r="K5648" i="3"/>
  <c r="K207" i="3"/>
  <c r="K8442" i="3"/>
  <c r="K7642" i="3"/>
  <c r="K7797" i="3"/>
  <c r="K6061" i="3"/>
  <c r="K3160" i="3"/>
  <c r="K1306" i="3"/>
  <c r="K2520" i="3"/>
  <c r="K3486" i="3"/>
  <c r="K5791" i="3"/>
  <c r="K6454" i="3"/>
  <c r="K7974" i="3"/>
  <c r="K2272" i="3"/>
  <c r="K7280" i="3"/>
  <c r="K4526" i="3"/>
  <c r="K3347" i="3"/>
  <c r="K5360" i="3"/>
  <c r="K2836" i="3"/>
  <c r="K4379" i="3"/>
  <c r="K899" i="3"/>
  <c r="K1301" i="3"/>
  <c r="K4650" i="3"/>
  <c r="K3665" i="3"/>
  <c r="K6695" i="3"/>
  <c r="K5274" i="3"/>
  <c r="K5188" i="3"/>
  <c r="K3746" i="3"/>
  <c r="K7713" i="3"/>
  <c r="K1290" i="3"/>
  <c r="K5133" i="3"/>
  <c r="K5483" i="3"/>
  <c r="K7443" i="3"/>
  <c r="K7518" i="3"/>
  <c r="K7549" i="3"/>
  <c r="K8519" i="3"/>
  <c r="K7774" i="3"/>
  <c r="K7265" i="3"/>
  <c r="K5404" i="3"/>
  <c r="K7500" i="3"/>
  <c r="K7769" i="3"/>
  <c r="K3573" i="3"/>
  <c r="K8645" i="3"/>
  <c r="K822" i="3"/>
  <c r="K4874" i="3"/>
  <c r="K4534" i="3"/>
  <c r="K7229" i="3"/>
  <c r="K5297" i="3"/>
  <c r="K4514" i="3"/>
  <c r="K3426" i="3"/>
  <c r="K6993" i="3"/>
  <c r="K6671" i="3"/>
  <c r="K6582" i="3"/>
  <c r="K4801" i="3"/>
  <c r="K6034" i="3"/>
  <c r="K4333" i="3"/>
  <c r="K5893" i="3"/>
  <c r="K4101" i="3"/>
  <c r="K2145" i="3"/>
  <c r="K3078" i="3"/>
  <c r="K3831" i="3"/>
  <c r="K3605" i="3"/>
  <c r="K4662" i="3"/>
  <c r="K4332" i="3"/>
  <c r="K3947" i="3"/>
  <c r="K4286" i="3"/>
  <c r="K6693" i="3"/>
  <c r="K3905" i="3"/>
  <c r="K5028" i="3"/>
  <c r="K4641" i="3"/>
  <c r="K932" i="3"/>
  <c r="K6294" i="3"/>
  <c r="K2761" i="3"/>
  <c r="K6391" i="3"/>
  <c r="K3851" i="3"/>
  <c r="K2535" i="3"/>
  <c r="K2984" i="3"/>
  <c r="K462" i="3"/>
  <c r="K4123" i="3"/>
  <c r="K3059" i="3"/>
  <c r="K515" i="3"/>
  <c r="K1799" i="3"/>
  <c r="K153" i="3"/>
  <c r="K5653" i="3"/>
  <c r="K3553" i="3"/>
  <c r="K7285" i="3"/>
  <c r="K5156" i="3"/>
  <c r="K2546" i="3"/>
  <c r="K5046" i="3"/>
  <c r="K4751" i="3"/>
  <c r="K4103" i="3"/>
  <c r="K1652" i="3"/>
  <c r="K2093" i="3"/>
  <c r="K1309" i="3"/>
  <c r="K79" i="3"/>
  <c r="K768" i="3"/>
  <c r="K6313" i="3"/>
  <c r="K4234" i="3"/>
  <c r="K1434" i="3"/>
  <c r="K5803" i="3"/>
  <c r="K6882" i="3"/>
  <c r="K1915" i="3"/>
  <c r="K564" i="3"/>
  <c r="K2421" i="3"/>
  <c r="K8280" i="3"/>
  <c r="K4467" i="3"/>
  <c r="K3436" i="3"/>
  <c r="K663" i="3"/>
  <c r="K8309" i="3"/>
  <c r="K538" i="3"/>
  <c r="K5354" i="3"/>
  <c r="K5184" i="3"/>
  <c r="K6865" i="3"/>
  <c r="K4636" i="3"/>
  <c r="K192" i="3"/>
  <c r="K1775" i="3"/>
  <c r="K5472" i="3"/>
  <c r="K7563" i="3"/>
  <c r="K3562" i="3"/>
  <c r="K3738" i="3"/>
  <c r="K4380" i="3"/>
  <c r="K300" i="3"/>
  <c r="K121" i="3"/>
  <c r="K5124" i="3"/>
  <c r="K2440" i="3"/>
  <c r="K1195" i="3"/>
  <c r="K3767" i="3"/>
  <c r="K4139" i="3"/>
  <c r="K5517" i="3"/>
  <c r="K5831" i="3"/>
  <c r="K211" i="3"/>
  <c r="K2438" i="3"/>
  <c r="K6107" i="3"/>
  <c r="K656" i="3"/>
  <c r="K1774" i="3"/>
  <c r="K2852" i="3"/>
  <c r="K6581" i="3"/>
  <c r="K1157" i="3"/>
  <c r="K7133" i="3"/>
  <c r="K3645" i="3"/>
  <c r="K1954" i="3"/>
  <c r="K5910" i="3"/>
  <c r="K2365" i="3"/>
  <c r="K6453" i="3"/>
  <c r="K6364" i="3"/>
  <c r="K206" i="3"/>
  <c r="K889" i="3"/>
  <c r="K1423" i="3"/>
  <c r="K8669" i="3"/>
  <c r="K1382" i="3"/>
  <c r="K2796" i="3"/>
  <c r="K4982" i="3"/>
  <c r="K945" i="3"/>
  <c r="K6734" i="3"/>
  <c r="K5125" i="3"/>
  <c r="K4365" i="3"/>
  <c r="K8002" i="3"/>
  <c r="K8205" i="3"/>
  <c r="K6708" i="3"/>
  <c r="K3047" i="3"/>
  <c r="K7809" i="3"/>
  <c r="K1308" i="3"/>
  <c r="K4658" i="3"/>
  <c r="K7399" i="3"/>
  <c r="K6766" i="3"/>
  <c r="K5078" i="3"/>
  <c r="K3756" i="3"/>
  <c r="K5022" i="3"/>
  <c r="K8221" i="3"/>
  <c r="K1348" i="3"/>
  <c r="K8259" i="3"/>
  <c r="K2346" i="3"/>
  <c r="K1345" i="3"/>
  <c r="K7042" i="3"/>
  <c r="K2178" i="3"/>
  <c r="K8046" i="3"/>
  <c r="K5083" i="3"/>
  <c r="K4606" i="3"/>
  <c r="K3132" i="3"/>
  <c r="K62" i="3"/>
  <c r="K1605" i="3"/>
  <c r="K6255" i="3"/>
  <c r="K8272" i="3"/>
  <c r="K8152" i="3"/>
  <c r="K7900" i="3"/>
  <c r="K279" i="3"/>
  <c r="K8404" i="3"/>
  <c r="K5021" i="3"/>
  <c r="K7349" i="3"/>
  <c r="K3917" i="3"/>
  <c r="K7856" i="3"/>
  <c r="K4584" i="3"/>
  <c r="K1494" i="3"/>
  <c r="K2343" i="3"/>
  <c r="K5191" i="3"/>
  <c r="K6783" i="3"/>
  <c r="K1952" i="3"/>
  <c r="K4198" i="3"/>
  <c r="K3076" i="3"/>
  <c r="K4783" i="3"/>
  <c r="K6353" i="3"/>
  <c r="K5989" i="3"/>
  <c r="K8027" i="3"/>
  <c r="K5353" i="3"/>
  <c r="K5432" i="3"/>
  <c r="K5369" i="3"/>
  <c r="K30" i="3"/>
  <c r="K2017" i="3"/>
  <c r="K1100" i="3"/>
  <c r="K138" i="3"/>
  <c r="K4071" i="3"/>
  <c r="K6853" i="3"/>
  <c r="K4898" i="3"/>
  <c r="K3262" i="3"/>
  <c r="K2221" i="3"/>
  <c r="K5813" i="3"/>
  <c r="K5580" i="3"/>
  <c r="K8699" i="3"/>
  <c r="K5155" i="3"/>
  <c r="K5230" i="3"/>
  <c r="K5257" i="3"/>
  <c r="K8325" i="3"/>
  <c r="K5229" i="3"/>
  <c r="K6901" i="3"/>
  <c r="K7673" i="3"/>
  <c r="K6382" i="3"/>
  <c r="K5127" i="3"/>
  <c r="K5258" i="3"/>
  <c r="K3530" i="3"/>
  <c r="K5980" i="3"/>
  <c r="K6163" i="3"/>
  <c r="K4468" i="3"/>
  <c r="K6007" i="3"/>
  <c r="K5797" i="3"/>
  <c r="K1156" i="3"/>
  <c r="K8077" i="3"/>
  <c r="K8311" i="3"/>
  <c r="K6318" i="3"/>
  <c r="K3713" i="3"/>
  <c r="K5422" i="3"/>
  <c r="K5589" i="3"/>
  <c r="K6151" i="3"/>
  <c r="K7824" i="3"/>
  <c r="K5397" i="3"/>
  <c r="K5967" i="3"/>
  <c r="K726" i="3"/>
  <c r="K7328" i="3"/>
  <c r="K4858" i="3"/>
  <c r="K4131" i="3"/>
  <c r="K4113" i="3"/>
  <c r="K4950" i="3"/>
  <c r="K7649" i="3"/>
  <c r="K1202" i="3"/>
  <c r="K4261" i="3"/>
  <c r="K2375" i="3"/>
  <c r="K4764" i="3"/>
  <c r="K450" i="3"/>
  <c r="K4928" i="3"/>
  <c r="K1662" i="3"/>
  <c r="K2519" i="3"/>
  <c r="K1659" i="3"/>
  <c r="K517" i="3"/>
  <c r="K7714" i="3"/>
  <c r="K5894" i="3"/>
  <c r="K5398" i="3"/>
  <c r="K4853" i="3"/>
  <c r="K7966" i="3"/>
  <c r="K8014" i="3"/>
  <c r="K8036" i="3"/>
  <c r="K4966" i="3"/>
  <c r="K6158" i="3"/>
  <c r="K6658" i="3"/>
  <c r="K6362" i="3"/>
  <c r="K2027" i="3"/>
  <c r="K7618" i="3"/>
  <c r="K7655" i="3"/>
  <c r="K1953" i="3"/>
  <c r="K2695" i="3"/>
  <c r="K8142" i="3"/>
  <c r="K3427" i="3"/>
  <c r="K3413" i="3"/>
  <c r="K4172" i="3"/>
  <c r="K7623" i="3"/>
  <c r="K805" i="3"/>
  <c r="K2249" i="3"/>
  <c r="K5784" i="3"/>
  <c r="K4001" i="3"/>
  <c r="K5551" i="3"/>
  <c r="K3646" i="3"/>
  <c r="K4060" i="3"/>
  <c r="K5059" i="3"/>
  <c r="K2943" i="3"/>
  <c r="K3615" i="3"/>
  <c r="K2863" i="3"/>
  <c r="K652" i="3"/>
  <c r="K8608" i="3"/>
  <c r="K603" i="3"/>
  <c r="K1044" i="3"/>
  <c r="K4905" i="3"/>
  <c r="K5647" i="3"/>
  <c r="K6742" i="3"/>
  <c r="K1498" i="3"/>
  <c r="K4646" i="3"/>
  <c r="K7429" i="3"/>
  <c r="K185" i="3"/>
  <c r="K6113" i="3"/>
  <c r="K6995" i="3"/>
  <c r="K8684" i="3"/>
  <c r="K6192" i="3"/>
  <c r="K5424" i="3"/>
  <c r="K5991" i="3"/>
  <c r="K4917" i="3"/>
  <c r="K5436" i="3"/>
  <c r="K3680" i="3"/>
  <c r="K5234" i="3"/>
  <c r="K737" i="3"/>
  <c r="K2126" i="3"/>
  <c r="K4381" i="3"/>
  <c r="K6642" i="3"/>
  <c r="K281" i="3"/>
  <c r="K85" i="3"/>
  <c r="K5783" i="3"/>
  <c r="K2240" i="3"/>
  <c r="K5621" i="3"/>
  <c r="K8140" i="3"/>
  <c r="K3664" i="3"/>
  <c r="K2657" i="3"/>
  <c r="K2573" i="3"/>
  <c r="K7601" i="3"/>
  <c r="K8583" i="3"/>
  <c r="K7213" i="3"/>
  <c r="K3774" i="3"/>
  <c r="K6522" i="3"/>
  <c r="K3808" i="3"/>
  <c r="K7986" i="3"/>
  <c r="K1217" i="3"/>
  <c r="K1391" i="3"/>
  <c r="K1049" i="3"/>
  <c r="K3604" i="3"/>
  <c r="K3138" i="3"/>
  <c r="K6639" i="3"/>
  <c r="K7078" i="3"/>
  <c r="K8382" i="3"/>
  <c r="K4560" i="3"/>
  <c r="K2597" i="3"/>
  <c r="K3334" i="3"/>
  <c r="K4320" i="3"/>
  <c r="K8668" i="3"/>
  <c r="K4436" i="3"/>
  <c r="K4879" i="3"/>
  <c r="K5501" i="3"/>
  <c r="K3411" i="3"/>
  <c r="K4766" i="3"/>
  <c r="K5821" i="3"/>
  <c r="K7019" i="3"/>
  <c r="K8245" i="3"/>
  <c r="K6817" i="3"/>
  <c r="K6223" i="3"/>
  <c r="K6890" i="3"/>
  <c r="K3585" i="3"/>
  <c r="K7344" i="3"/>
  <c r="K2735" i="3"/>
  <c r="K2241" i="3"/>
  <c r="K6525" i="3"/>
  <c r="K1052" i="3"/>
  <c r="K6665" i="3"/>
  <c r="K2052" i="3"/>
  <c r="K5957" i="3"/>
  <c r="K2057" i="3"/>
  <c r="K4311" i="3"/>
  <c r="K6289" i="3"/>
  <c r="K5469" i="3"/>
  <c r="K5871" i="3"/>
  <c r="K4964" i="3"/>
  <c r="K3914" i="3"/>
  <c r="K3693" i="3"/>
  <c r="K3513" i="3"/>
  <c r="K8648" i="3"/>
  <c r="K3541" i="3"/>
  <c r="K2754" i="3"/>
  <c r="K4156" i="3"/>
  <c r="K6541" i="3"/>
  <c r="K1567" i="3"/>
  <c r="K2087" i="3"/>
  <c r="K4548" i="3"/>
  <c r="K7752" i="3"/>
  <c r="K4112" i="3"/>
  <c r="K8663" i="3"/>
  <c r="K1469" i="3"/>
  <c r="K4972" i="3"/>
  <c r="K7696" i="3"/>
  <c r="K5400" i="3"/>
  <c r="K7410" i="3"/>
  <c r="K2918" i="3"/>
  <c r="K3555" i="3"/>
  <c r="K1917" i="3"/>
  <c r="K1230" i="3"/>
  <c r="K3799" i="3"/>
  <c r="K5075" i="3"/>
  <c r="K6645" i="3"/>
  <c r="K4230" i="3"/>
  <c r="K819" i="3"/>
  <c r="K5275" i="3"/>
  <c r="K1507" i="3"/>
  <c r="K1203" i="3"/>
  <c r="K853" i="3"/>
  <c r="K5292" i="3"/>
  <c r="K5567" i="3"/>
  <c r="K120" i="3"/>
  <c r="K4693" i="3"/>
  <c r="K5468" i="3"/>
  <c r="K6088" i="3"/>
  <c r="K2537" i="3"/>
  <c r="K2507" i="3"/>
  <c r="K4491" i="3"/>
  <c r="K7671" i="3"/>
  <c r="K844" i="3"/>
  <c r="K2713" i="3"/>
  <c r="K7779" i="3"/>
  <c r="K5986" i="3"/>
  <c r="K6574" i="3"/>
  <c r="K2441" i="3"/>
  <c r="K5563" i="3"/>
  <c r="K874" i="3"/>
  <c r="K5646" i="3"/>
  <c r="K6508" i="3"/>
  <c r="K3507" i="3"/>
  <c r="K2484" i="3"/>
  <c r="K4504" i="3"/>
  <c r="K3663" i="3"/>
  <c r="K7243" i="3"/>
  <c r="K8558" i="3"/>
  <c r="K2603" i="3"/>
  <c r="K8038" i="3"/>
  <c r="K7930" i="3"/>
  <c r="K804" i="3"/>
  <c r="K4826" i="3"/>
  <c r="K1071" i="3"/>
  <c r="K8162" i="3"/>
  <c r="K6964" i="3"/>
  <c r="K4726" i="3"/>
  <c r="K5676" i="3"/>
  <c r="K6953" i="3"/>
  <c r="K5572" i="3"/>
  <c r="K8647" i="3"/>
  <c r="K8591" i="3"/>
  <c r="K1521" i="3"/>
  <c r="K1716" i="3"/>
  <c r="K100" i="3"/>
  <c r="K551" i="3"/>
  <c r="K1248" i="3"/>
  <c r="K1959" i="3"/>
  <c r="K3656" i="3"/>
  <c r="K4232" i="3"/>
  <c r="K7045" i="3"/>
  <c r="K2496" i="3"/>
  <c r="K809" i="3"/>
  <c r="K1728" i="3"/>
  <c r="K4635" i="3"/>
  <c r="K7008" i="3"/>
  <c r="K4023" i="3"/>
  <c r="K3453" i="3"/>
  <c r="K2329" i="3"/>
  <c r="K7562" i="3"/>
  <c r="K5742" i="3"/>
  <c r="K8632" i="3"/>
  <c r="K3749" i="3"/>
  <c r="K6194" i="3"/>
  <c r="K201" i="3"/>
  <c r="K6239" i="3"/>
  <c r="K7541" i="3"/>
  <c r="K6290" i="3"/>
  <c r="K2392" i="3"/>
  <c r="K8520" i="3"/>
  <c r="K5471" i="3"/>
  <c r="K6329" i="3"/>
  <c r="K6488" i="3"/>
  <c r="K3026" i="3"/>
  <c r="K6415" i="3"/>
  <c r="K1234" i="3"/>
  <c r="K2304" i="3"/>
  <c r="K2822" i="3"/>
  <c r="K2069" i="3"/>
  <c r="K2640" i="3"/>
  <c r="K856" i="3"/>
  <c r="K6946" i="3"/>
  <c r="K4356" i="3"/>
  <c r="K4114" i="3"/>
  <c r="K3128" i="3"/>
  <c r="K1900" i="3"/>
  <c r="K4062" i="3"/>
  <c r="K6601" i="3"/>
  <c r="K6169" i="3"/>
  <c r="K3227" i="3"/>
  <c r="K3524" i="3"/>
  <c r="K4725" i="3"/>
  <c r="K6475" i="3"/>
  <c r="K3340" i="3"/>
  <c r="K4425" i="3"/>
  <c r="K5531" i="3"/>
  <c r="K6754" i="3"/>
  <c r="K981" i="3"/>
  <c r="K4817" i="3"/>
  <c r="K4457" i="3"/>
  <c r="K2006" i="3"/>
  <c r="K7197" i="3"/>
  <c r="K3215" i="3"/>
  <c r="K4862" i="3"/>
  <c r="K1431" i="3"/>
  <c r="K8035" i="3"/>
  <c r="K7226" i="3"/>
  <c r="K8575" i="3"/>
  <c r="K8033" i="3"/>
  <c r="K1034" i="3"/>
  <c r="K8184" i="3"/>
  <c r="K742" i="3"/>
  <c r="K2645" i="3"/>
  <c r="K7965" i="3"/>
  <c r="K119" i="3"/>
  <c r="K4543" i="3"/>
  <c r="K3192" i="3"/>
  <c r="K6087" i="3"/>
  <c r="K1169" i="3"/>
  <c r="K5199" i="3"/>
  <c r="K1949" i="3"/>
  <c r="K5098" i="3"/>
  <c r="K5321" i="3"/>
  <c r="K5550" i="3"/>
  <c r="K3616" i="3"/>
  <c r="K7789" i="3"/>
  <c r="K8084" i="3"/>
  <c r="K259" i="3"/>
  <c r="K887" i="3"/>
  <c r="K2353" i="3"/>
  <c r="K4043" i="3"/>
  <c r="K4895" i="3"/>
  <c r="K1407" i="3"/>
  <c r="K3405" i="3"/>
  <c r="K7171" i="3"/>
  <c r="K735" i="3"/>
  <c r="K8186" i="3"/>
  <c r="K8141" i="3"/>
  <c r="K2331" i="3"/>
  <c r="K2866" i="3"/>
  <c r="K3912" i="3"/>
  <c r="K3666" i="3"/>
  <c r="K5421" i="3"/>
  <c r="K5785" i="3"/>
  <c r="K1963" i="3"/>
  <c r="K2867" i="3"/>
  <c r="K833" i="3"/>
  <c r="K6010" i="3"/>
  <c r="K4326" i="3"/>
  <c r="K2659" i="3"/>
  <c r="K4029" i="3"/>
  <c r="K7018" i="3"/>
  <c r="K5255" i="3"/>
  <c r="K533" i="3"/>
  <c r="K1560" i="3"/>
  <c r="K658" i="3"/>
  <c r="K6484" i="3"/>
  <c r="K925" i="3"/>
  <c r="K5917" i="3"/>
  <c r="K8629" i="3"/>
  <c r="K6960" i="3"/>
  <c r="K1174" i="3"/>
  <c r="K1680" i="3"/>
  <c r="K8557" i="3"/>
  <c r="K2217" i="3"/>
  <c r="K5216" i="3"/>
  <c r="K5268" i="3"/>
  <c r="K2705" i="3"/>
  <c r="K2234" i="3"/>
  <c r="K2320" i="3"/>
  <c r="K7155" i="3"/>
  <c r="K5030" i="3"/>
  <c r="K6948" i="3"/>
  <c r="K3217" i="3"/>
  <c r="K3060" i="3"/>
  <c r="K6899" i="3"/>
  <c r="K7886" i="3"/>
  <c r="K6336" i="3"/>
  <c r="K3042" i="3"/>
  <c r="K2809" i="3"/>
  <c r="K3864" i="3"/>
  <c r="K1148" i="3"/>
  <c r="K3319" i="3"/>
  <c r="K3448" i="3"/>
  <c r="K7346" i="3"/>
  <c r="K743" i="3"/>
  <c r="K7742" i="3"/>
  <c r="K4102" i="3"/>
  <c r="K3286" i="3"/>
  <c r="K1023" i="3"/>
  <c r="K6429" i="3"/>
  <c r="K831" i="3"/>
  <c r="K6257" i="3"/>
  <c r="K1112" i="3"/>
  <c r="K1897" i="3"/>
  <c r="K8675" i="3"/>
  <c r="K519" i="3"/>
  <c r="K1957" i="3"/>
  <c r="K6539" i="3"/>
  <c r="K8358" i="3"/>
  <c r="K496" i="3"/>
  <c r="K8243" i="3"/>
  <c r="K557" i="3"/>
  <c r="K2410" i="3"/>
  <c r="K4567" i="3"/>
  <c r="K2492" i="3"/>
  <c r="K5916" i="3"/>
  <c r="K8607" i="3"/>
  <c r="K7140" i="3"/>
  <c r="K1402" i="3"/>
  <c r="K8030" i="3"/>
  <c r="K1046" i="3"/>
  <c r="K5802" i="3"/>
  <c r="K4520" i="3"/>
  <c r="K101" i="3"/>
  <c r="K8215" i="3"/>
  <c r="K1497" i="3"/>
  <c r="K3210" i="3"/>
  <c r="K3144" i="3"/>
  <c r="K5242" i="3"/>
  <c r="K4582" i="3"/>
  <c r="K6748" i="3"/>
  <c r="K2614" i="3"/>
  <c r="K591" i="3"/>
  <c r="K7254" i="3"/>
  <c r="K8175" i="3"/>
  <c r="K879" i="3"/>
  <c r="K1340" i="3"/>
  <c r="K1320" i="3"/>
  <c r="K8698" i="3"/>
  <c r="K5735" i="3"/>
  <c r="K2158" i="3"/>
  <c r="K3891" i="3"/>
  <c r="K4140" i="3"/>
  <c r="K39" i="3"/>
  <c r="K4368" i="3"/>
  <c r="K4298" i="3"/>
  <c r="K7122" i="3"/>
  <c r="K7159" i="3"/>
  <c r="K1409" i="3"/>
  <c r="K7054" i="3"/>
  <c r="K386" i="3"/>
  <c r="K520" i="3"/>
  <c r="K593" i="3"/>
  <c r="K3499" i="3"/>
  <c r="K195" i="3"/>
  <c r="K7873" i="3"/>
  <c r="K5634" i="3"/>
  <c r="K2502" i="3"/>
  <c r="K1360" i="3"/>
  <c r="K1124" i="3"/>
  <c r="K1483" i="3"/>
  <c r="K3638" i="3"/>
  <c r="K3543" i="3"/>
  <c r="K851" i="3"/>
  <c r="K429" i="3"/>
  <c r="K2598" i="3"/>
  <c r="K2564" i="3"/>
  <c r="K6910" i="3"/>
  <c r="K2790" i="3"/>
  <c r="K1547" i="3"/>
  <c r="K8700" i="3"/>
  <c r="K691" i="3"/>
  <c r="K2596" i="3"/>
  <c r="K1461" i="3"/>
  <c r="K5325" i="3"/>
  <c r="K7145" i="3"/>
  <c r="K8153" i="3"/>
  <c r="K3388" i="3"/>
  <c r="K8611" i="3"/>
  <c r="K8134" i="3"/>
  <c r="K2987" i="3"/>
  <c r="K7960" i="3"/>
  <c r="K409" i="3"/>
  <c r="K3704" i="3"/>
  <c r="K3332" i="3"/>
  <c r="K2517" i="3"/>
  <c r="K3264" i="3"/>
  <c r="K5734" i="3"/>
  <c r="K6166" i="3"/>
  <c r="K4742" i="3"/>
  <c r="K1721" i="3"/>
  <c r="K3872" i="3"/>
  <c r="K4675" i="3"/>
  <c r="K8711" i="3"/>
  <c r="K8475" i="3"/>
  <c r="K3189" i="3"/>
  <c r="K3324" i="3"/>
  <c r="K5282" i="3"/>
  <c r="K1700" i="3"/>
  <c r="K2288" i="3"/>
  <c r="K3600" i="3"/>
  <c r="K5041" i="3"/>
  <c r="K903" i="3"/>
  <c r="K3086" i="3"/>
  <c r="K6632" i="3"/>
  <c r="K5448" i="3"/>
  <c r="K5040" i="3"/>
  <c r="K3836" i="3"/>
  <c r="K612" i="3"/>
  <c r="K275" i="3"/>
  <c r="K4279" i="3"/>
  <c r="K2710" i="3"/>
  <c r="K7432" i="3"/>
  <c r="K1176" i="3"/>
  <c r="K7449" i="3"/>
  <c r="K150" i="3"/>
  <c r="K7216" i="3"/>
  <c r="K5719" i="3"/>
  <c r="K4154" i="3"/>
  <c r="K755" i="3"/>
  <c r="K5816" i="3"/>
  <c r="K8357" i="3"/>
  <c r="K1650" i="3"/>
  <c r="K7890" i="3"/>
  <c r="K5420" i="3"/>
  <c r="K6840" i="3"/>
  <c r="K5520" i="3"/>
  <c r="K4622" i="3"/>
  <c r="K992" i="3"/>
  <c r="K6365" i="3"/>
  <c r="K3325" i="3"/>
  <c r="K4070" i="3"/>
  <c r="K3686" i="3"/>
  <c r="K8624" i="3"/>
  <c r="K7390" i="3"/>
  <c r="K2034" i="3"/>
  <c r="K2766" i="3"/>
  <c r="K5601" i="3"/>
  <c r="K5763" i="3"/>
  <c r="K7537" i="3"/>
  <c r="K4867" i="3"/>
  <c r="K3416" i="3"/>
  <c r="K1377" i="3"/>
  <c r="K4344" i="3"/>
  <c r="K5128" i="3"/>
  <c r="K5561" i="3"/>
  <c r="K7916" i="3"/>
  <c r="K6048" i="3"/>
  <c r="K4929" i="3"/>
  <c r="K5149" i="3"/>
  <c r="K2856" i="3"/>
  <c r="K8181" i="3"/>
  <c r="K3095" i="3"/>
  <c r="K2985" i="3"/>
  <c r="K5423" i="3"/>
  <c r="K7263" i="3"/>
  <c r="K3187" i="3"/>
  <c r="K5927" i="3"/>
  <c r="K3982" i="3"/>
  <c r="K8281" i="3"/>
  <c r="K3088" i="3"/>
  <c r="K6155" i="3"/>
  <c r="K993" i="3"/>
  <c r="K8201" i="3"/>
  <c r="K7701" i="3"/>
  <c r="K2358" i="3"/>
  <c r="K7481" i="3"/>
  <c r="K886" i="3"/>
  <c r="K4949" i="3"/>
  <c r="K8536" i="3"/>
  <c r="K57" i="3"/>
  <c r="K127" i="3"/>
  <c r="K1061" i="3"/>
  <c r="K2566" i="3"/>
  <c r="K8641" i="3"/>
  <c r="K6127" i="3"/>
  <c r="K802" i="3"/>
  <c r="K7977" i="3"/>
  <c r="K8188" i="3"/>
  <c r="K1019" i="3"/>
  <c r="K8473" i="3"/>
  <c r="K6523" i="3"/>
  <c r="K2835" i="3"/>
  <c r="K854" i="3"/>
  <c r="K3636" i="3"/>
  <c r="K8686" i="3"/>
  <c r="K5565" i="3"/>
  <c r="K8264" i="3"/>
  <c r="K294" i="3"/>
  <c r="K4696" i="3"/>
  <c r="K130" i="3"/>
  <c r="K1297" i="3"/>
  <c r="K4399" i="3"/>
  <c r="K3546" i="3"/>
  <c r="K1097" i="3"/>
  <c r="K1551" i="3"/>
  <c r="K8623" i="3"/>
  <c r="K4327" i="3"/>
  <c r="K772" i="3"/>
  <c r="K4395" i="3"/>
  <c r="K7233" i="3"/>
  <c r="K1481" i="3"/>
  <c r="K1105" i="3"/>
  <c r="K2278" i="3"/>
  <c r="K2707" i="3"/>
  <c r="K2806" i="3"/>
  <c r="K3102" i="3"/>
  <c r="K406" i="3"/>
  <c r="K7370" i="3"/>
  <c r="K1059" i="3"/>
  <c r="K1878" i="3"/>
  <c r="K7534" i="3"/>
  <c r="K7656" i="3"/>
  <c r="K3752" i="3"/>
  <c r="K8232" i="3"/>
  <c r="K318" i="3"/>
  <c r="K8539" i="3"/>
  <c r="K2786" i="3"/>
  <c r="K2859" i="3"/>
  <c r="K1723" i="3"/>
  <c r="K1699" i="3"/>
  <c r="K1102" i="3"/>
  <c r="K1802" i="3"/>
  <c r="K791" i="3"/>
  <c r="K6842" i="3"/>
  <c r="K1935" i="3"/>
  <c r="K2667" i="3"/>
  <c r="K841" i="3"/>
  <c r="K3922" i="3"/>
  <c r="K3208" i="3"/>
  <c r="K1324" i="3"/>
  <c r="K690" i="3"/>
  <c r="K8712" i="3"/>
  <c r="K7524" i="3"/>
  <c r="K4303" i="3"/>
  <c r="K2880" i="3"/>
  <c r="K1668" i="3"/>
  <c r="K8489" i="3"/>
  <c r="K335" i="3"/>
  <c r="K6957" i="3"/>
  <c r="K7663" i="3"/>
  <c r="K1513" i="3"/>
  <c r="K1544" i="3"/>
  <c r="K2879" i="3"/>
  <c r="K1032" i="3"/>
  <c r="K5815" i="3"/>
  <c r="K5289" i="3"/>
  <c r="K5878" i="3"/>
  <c r="K452" i="3"/>
  <c r="K8060" i="3"/>
  <c r="K3352" i="3"/>
  <c r="K6872" i="3"/>
  <c r="K1031" i="3"/>
  <c r="K5746" i="3"/>
  <c r="K4309" i="3"/>
  <c r="K8202" i="3"/>
  <c r="K7058" i="3"/>
  <c r="K8251" i="3"/>
  <c r="K4673" i="3"/>
  <c r="K5121" i="3"/>
  <c r="K7963" i="3"/>
  <c r="K6780" i="3"/>
  <c r="K3628" i="3"/>
  <c r="K3747" i="3"/>
  <c r="K3823" i="3"/>
  <c r="K7610" i="3"/>
  <c r="K7959" i="3"/>
  <c r="K3477" i="3"/>
  <c r="K7829" i="3"/>
  <c r="K7940" i="3"/>
  <c r="K5817" i="3"/>
  <c r="K6958" i="3"/>
  <c r="K6276" i="3"/>
  <c r="K5941" i="3"/>
  <c r="K7068" i="3"/>
  <c r="K7557" i="3"/>
  <c r="K7000" i="3"/>
  <c r="K88" i="3"/>
  <c r="K10" i="3"/>
  <c r="K5026" i="3"/>
  <c r="K3828" i="3"/>
  <c r="K3800" i="3"/>
  <c r="K982" i="3"/>
  <c r="K2920" i="3"/>
  <c r="K7783" i="3"/>
  <c r="K4938" i="3"/>
  <c r="K7356" i="3"/>
  <c r="K2965" i="3"/>
  <c r="K4691" i="3"/>
  <c r="K133" i="3"/>
  <c r="K2627" i="3"/>
  <c r="K7020" i="3"/>
  <c r="K6103" i="3"/>
  <c r="K1042" i="3"/>
  <c r="K1580" i="3"/>
  <c r="K7617" i="3"/>
  <c r="K4792" i="3"/>
  <c r="K4701" i="3"/>
  <c r="K8293" i="3"/>
  <c r="K1017" i="3"/>
  <c r="K4193" i="3"/>
  <c r="K2703" i="3"/>
  <c r="K1870" i="3"/>
  <c r="K8694" i="3"/>
  <c r="K5069" i="3"/>
  <c r="K1523" i="3"/>
  <c r="K5340" i="3"/>
  <c r="K7038" i="3"/>
  <c r="K2428" i="3"/>
  <c r="K1416" i="3"/>
  <c r="K2839" i="3"/>
  <c r="K7878" i="3"/>
  <c r="K4948" i="3"/>
  <c r="K6552" i="3"/>
  <c r="K3236" i="3"/>
  <c r="K208" i="3"/>
  <c r="K6413" i="3"/>
  <c r="K7224" i="3"/>
  <c r="K7307" i="3"/>
  <c r="K1722" i="3"/>
  <c r="K1504" i="3"/>
  <c r="K7242" i="3"/>
  <c r="K6710" i="3"/>
  <c r="K490" i="3"/>
  <c r="K6180" i="3"/>
  <c r="K1125" i="3"/>
  <c r="K1336" i="3"/>
  <c r="K1674" i="3"/>
  <c r="K6104" i="3"/>
  <c r="K2134" i="3"/>
  <c r="K7207" i="3"/>
  <c r="K6304" i="3"/>
  <c r="K3157" i="3"/>
  <c r="K5761" i="3"/>
  <c r="K4655" i="3"/>
  <c r="K4707" i="3"/>
  <c r="K8678" i="3"/>
  <c r="K2287" i="3"/>
  <c r="K2700" i="3"/>
  <c r="K7041" i="3"/>
  <c r="K2036" i="3"/>
  <c r="K3652" i="3"/>
  <c r="K8450" i="3"/>
  <c r="K1403" i="3"/>
  <c r="K7819" i="3"/>
  <c r="K8372" i="3"/>
  <c r="K7762" i="3"/>
  <c r="K6641" i="3"/>
  <c r="K5045" i="3"/>
  <c r="K8353" i="3"/>
  <c r="K608" i="3"/>
  <c r="K5166" i="3"/>
  <c r="K5414" i="3"/>
  <c r="K7722" i="3"/>
  <c r="K544" i="3"/>
  <c r="K2022" i="3"/>
  <c r="K1118" i="3"/>
  <c r="K6021" i="3"/>
  <c r="K3446" i="3"/>
  <c r="K3177" i="3"/>
  <c r="K1516" i="3"/>
  <c r="K3595" i="3"/>
  <c r="K4592" i="3"/>
  <c r="K2862" i="3"/>
  <c r="K3401" i="3"/>
  <c r="K2341" i="3"/>
  <c r="K718" i="3"/>
  <c r="K7192" i="3"/>
  <c r="K2185" i="3"/>
  <c r="K5319" i="3"/>
  <c r="K7402" i="3"/>
  <c r="K4389" i="3"/>
  <c r="K7533" i="3"/>
  <c r="K1332" i="3"/>
  <c r="K882" i="3"/>
  <c r="K3892" i="3"/>
  <c r="K4200" i="3"/>
  <c r="K6509" i="3"/>
  <c r="K6436" i="3"/>
  <c r="K2434" i="3"/>
  <c r="K2388" i="3"/>
  <c r="K8183" i="3"/>
  <c r="K1691" i="3"/>
  <c r="K4259" i="3"/>
  <c r="K6270" i="3"/>
  <c r="K5912" i="3"/>
  <c r="K132" i="3"/>
  <c r="K2092" i="3"/>
  <c r="K2439" i="3"/>
  <c r="K5361" i="3"/>
  <c r="K4515" i="3"/>
  <c r="K2312" i="3"/>
  <c r="K1611" i="3"/>
  <c r="K5338" i="3"/>
  <c r="K781" i="3"/>
  <c r="K3981" i="3"/>
  <c r="K3225" i="3"/>
  <c r="K6906" i="3"/>
  <c r="K5811" i="3"/>
  <c r="K578" i="3"/>
  <c r="K7262" i="3"/>
  <c r="K3508" i="3"/>
  <c r="K6850" i="3"/>
  <c r="K2872" i="3"/>
  <c r="K6161" i="3"/>
  <c r="K4669" i="3"/>
  <c r="K7693" i="3"/>
  <c r="K7976" i="3"/>
  <c r="K2890" i="3"/>
  <c r="K4532" i="3"/>
  <c r="K984" i="3"/>
  <c r="K6176" i="3"/>
  <c r="K3153" i="3"/>
  <c r="K4594" i="3"/>
  <c r="K8665" i="3"/>
  <c r="K3748" i="3"/>
  <c r="K5415" i="3"/>
  <c r="K1944" i="3"/>
  <c r="K5359" i="3"/>
  <c r="K7744" i="3"/>
  <c r="K4243" i="3"/>
  <c r="K7862" i="3"/>
  <c r="K6597" i="3"/>
  <c r="K6046" i="3"/>
  <c r="K3424" i="3"/>
  <c r="K1300" i="3"/>
  <c r="K8556" i="3"/>
  <c r="K8118" i="3"/>
  <c r="K7611" i="3"/>
  <c r="K4273" i="3"/>
  <c r="K8336" i="3"/>
  <c r="K7496" i="3"/>
  <c r="K1012" i="3"/>
  <c r="K1884" i="3"/>
  <c r="K6903" i="3"/>
  <c r="K7904" i="3"/>
  <c r="K8147" i="3"/>
  <c r="K7383" i="3"/>
  <c r="K8532" i="3"/>
  <c r="K8240" i="3"/>
  <c r="K1138" i="3"/>
  <c r="K5324" i="3"/>
  <c r="K1383" i="3"/>
  <c r="K2109" i="3"/>
  <c r="K4922" i="3"/>
  <c r="K8639" i="3"/>
  <c r="K7726" i="3"/>
  <c r="K2231" i="3"/>
  <c r="K1064" i="3"/>
  <c r="K8590" i="3"/>
  <c r="K3320" i="3"/>
  <c r="K891" i="3"/>
  <c r="K6265" i="3"/>
  <c r="K1540" i="3"/>
  <c r="K2997" i="3"/>
  <c r="K5356" i="3"/>
  <c r="K3810" i="3"/>
  <c r="K3211" i="3"/>
  <c r="K1990" i="3"/>
  <c r="K3809" i="3"/>
  <c r="K2817" i="3"/>
  <c r="K6079" i="3"/>
  <c r="K6446" i="3"/>
  <c r="K1654" i="3"/>
  <c r="K1883" i="3"/>
  <c r="K6884" i="3"/>
  <c r="K7690" i="3"/>
  <c r="K7491" i="3"/>
  <c r="K1058" i="3"/>
  <c r="K5842" i="3"/>
  <c r="K1236" i="3"/>
  <c r="K6739" i="3"/>
  <c r="K2238" i="3"/>
  <c r="K3762" i="3"/>
  <c r="K5528" i="3"/>
  <c r="K5211" i="3"/>
  <c r="K5054" i="3"/>
  <c r="K5585" i="3"/>
  <c r="K7047" i="3"/>
  <c r="K2193" i="3"/>
  <c r="K7918" i="3"/>
  <c r="K5337" i="3"/>
  <c r="K7626" i="3"/>
  <c r="K5476" i="3"/>
  <c r="K3977" i="3"/>
  <c r="K18" i="3"/>
  <c r="K1811" i="3"/>
  <c r="K7508" i="3"/>
  <c r="K566" i="3"/>
  <c r="K1372" i="3"/>
  <c r="K233" i="3"/>
  <c r="K1479" i="3"/>
  <c r="K4960" i="3"/>
  <c r="K6689" i="3"/>
  <c r="K5540" i="3"/>
  <c r="K4961" i="3"/>
  <c r="K1794" i="3"/>
  <c r="K2031" i="3"/>
  <c r="K8004" i="3"/>
  <c r="K253" i="3"/>
  <c r="K414" i="3"/>
  <c r="K7483" i="3"/>
  <c r="K1126" i="3"/>
  <c r="K1337" i="3"/>
  <c r="K4219" i="3"/>
  <c r="K6183" i="3"/>
  <c r="K6994" i="3"/>
  <c r="K1476" i="3"/>
  <c r="K6936" i="3"/>
  <c r="K423" i="3"/>
  <c r="K152" i="3"/>
  <c r="K149" i="3"/>
  <c r="K1330" i="3"/>
  <c r="K2456" i="3"/>
  <c r="K5713" i="3"/>
  <c r="K1604" i="3"/>
  <c r="K5930" i="3"/>
  <c r="K357" i="3"/>
  <c r="K1419" i="3"/>
  <c r="K6036" i="3"/>
  <c r="K2415" i="3"/>
  <c r="K466" i="3"/>
  <c r="K1160" i="3"/>
  <c r="K3342" i="3"/>
  <c r="K6723" i="3"/>
  <c r="K8193" i="3"/>
  <c r="K2989" i="3"/>
  <c r="K188" i="3"/>
  <c r="K6063" i="3"/>
  <c r="K8706" i="3"/>
  <c r="K7175" i="3"/>
  <c r="K1655" i="3"/>
  <c r="K7143" i="3"/>
  <c r="K1489" i="3"/>
  <c r="K1620" i="3"/>
  <c r="K6806" i="3"/>
  <c r="K5581" i="3"/>
  <c r="K5012" i="3"/>
  <c r="K939" i="3"/>
  <c r="K2995" i="3"/>
  <c r="K3355" i="3"/>
  <c r="K446" i="3"/>
  <c r="K4328" i="3"/>
  <c r="K493" i="3"/>
  <c r="K4347" i="3"/>
  <c r="K4245" i="3"/>
  <c r="K771" i="3"/>
  <c r="K3925" i="3"/>
  <c r="K8492" i="3"/>
  <c r="K4490" i="3"/>
  <c r="K4717" i="3"/>
  <c r="K5836" i="3"/>
  <c r="K4757" i="3"/>
  <c r="K2516" i="3"/>
  <c r="K825" i="3"/>
  <c r="K4749" i="3"/>
  <c r="K3935" i="3"/>
  <c r="K5458" i="3"/>
  <c r="K394" i="3"/>
  <c r="K4084" i="3"/>
  <c r="K2002" i="3"/>
  <c r="K8042" i="3"/>
  <c r="K3057" i="3"/>
  <c r="K5276" i="3"/>
  <c r="K5168" i="3"/>
  <c r="K1366" i="3"/>
  <c r="K7014" i="3"/>
  <c r="K7494" i="3"/>
  <c r="K6788" i="3"/>
  <c r="K5407" i="3"/>
  <c r="K7748" i="3"/>
  <c r="K262" i="3"/>
  <c r="K3402" i="3"/>
  <c r="K8559" i="3"/>
  <c r="K6395" i="3"/>
  <c r="K2344" i="3"/>
  <c r="K3860" i="3"/>
  <c r="K412" i="3"/>
  <c r="K2121" i="3"/>
  <c r="K5921" i="3"/>
  <c r="K8676" i="3"/>
  <c r="K1357" i="3"/>
  <c r="K5881" i="3"/>
  <c r="K4322" i="3"/>
  <c r="K129" i="3"/>
  <c r="K5302" i="3"/>
  <c r="K8088" i="3"/>
  <c r="K4265" i="3"/>
  <c r="K6433" i="3"/>
  <c r="K5668" i="3"/>
  <c r="K4353" i="3"/>
  <c r="K6757" i="3"/>
  <c r="K4690" i="3"/>
  <c r="K1462" i="3"/>
  <c r="K7130" i="3"/>
  <c r="K8407" i="3"/>
  <c r="K6221" i="3"/>
  <c r="K5341" i="3"/>
  <c r="K2105" i="3"/>
  <c r="K7836" i="3"/>
  <c r="K274" i="3"/>
  <c r="K5108" i="3"/>
  <c r="K7015" i="3"/>
  <c r="K501" i="3"/>
  <c r="K2018" i="3"/>
  <c r="K4503" i="3"/>
  <c r="K8209" i="3"/>
  <c r="K7513" i="3"/>
  <c r="K8659" i="3"/>
  <c r="K3758" i="3"/>
  <c r="K7202" i="3"/>
  <c r="K8674" i="3"/>
  <c r="K1490" i="3"/>
  <c r="K6932" i="3"/>
  <c r="K7647" i="3"/>
  <c r="K5758" i="3"/>
  <c r="K6444" i="3"/>
  <c r="K2993" i="3"/>
  <c r="K4465" i="3"/>
  <c r="K5368" i="3"/>
  <c r="K6438" i="3"/>
  <c r="K8220" i="3"/>
  <c r="K8441" i="3"/>
  <c r="K342" i="3"/>
  <c r="K7871" i="3"/>
  <c r="K8285" i="3"/>
  <c r="K5775" i="3"/>
  <c r="K5480" i="3"/>
  <c r="K7017" i="3"/>
  <c r="K1578" i="3"/>
  <c r="K8172" i="3"/>
  <c r="K3403" i="3"/>
  <c r="K8576" i="3"/>
  <c r="K4216" i="3"/>
  <c r="K7459" i="3"/>
  <c r="K1114" i="3"/>
  <c r="K2553" i="3"/>
  <c r="K5114" i="3"/>
  <c r="K6022" i="3"/>
  <c r="K638" i="3"/>
  <c r="K4678" i="3"/>
  <c r="K1818" i="3"/>
  <c r="K1072" i="3"/>
  <c r="K2361" i="3"/>
  <c r="K4668" i="3"/>
  <c r="K5387" i="3"/>
  <c r="K5467" i="3"/>
  <c r="K5819" i="3"/>
  <c r="K1150" i="3"/>
  <c r="K2605" i="3"/>
  <c r="K6694" i="3"/>
  <c r="K1153" i="3"/>
  <c r="K1559" i="3"/>
  <c r="K5497" i="3"/>
  <c r="K4208" i="3"/>
  <c r="K6317" i="3"/>
  <c r="K558" i="3"/>
  <c r="K766" i="3"/>
  <c r="K5314" i="3"/>
  <c r="K1933" i="3"/>
  <c r="K5496" i="3"/>
  <c r="K6544" i="3"/>
  <c r="K1610" i="3"/>
  <c r="K7902" i="3"/>
  <c r="K209" i="3"/>
  <c r="K2877" i="3"/>
  <c r="K878" i="3"/>
  <c r="K197" i="3"/>
  <c r="K2628" i="3"/>
  <c r="K2865" i="3"/>
  <c r="K8603" i="3"/>
  <c r="K307" i="3"/>
  <c r="K7107" i="3"/>
  <c r="K7203" i="3"/>
  <c r="K3184" i="3"/>
  <c r="K7894" i="3"/>
  <c r="K1223" i="3"/>
  <c r="K3717" i="3"/>
  <c r="K4728" i="3"/>
  <c r="K1599" i="3"/>
  <c r="K5681" i="3"/>
  <c r="K5419" i="3"/>
  <c r="K5518" i="3"/>
  <c r="K820" i="3"/>
  <c r="K2260" i="3"/>
  <c r="K6851" i="3"/>
  <c r="K539" i="3"/>
  <c r="K2367" i="3"/>
  <c r="K5650" i="3"/>
  <c r="K1899" i="3"/>
  <c r="K996" i="3"/>
  <c r="K5655" i="3"/>
  <c r="K5226" i="3"/>
  <c r="K4165" i="3"/>
  <c r="K4634" i="3"/>
  <c r="K3043" i="3"/>
  <c r="K2636" i="3"/>
  <c r="K7111" i="3"/>
  <c r="K5278" i="3"/>
  <c r="K1077" i="3"/>
  <c r="K5578" i="3"/>
  <c r="K6281" i="3"/>
  <c r="K5154" i="3"/>
  <c r="K7838" i="3"/>
  <c r="K4579" i="3"/>
  <c r="K5020" i="3"/>
  <c r="K5456" i="3"/>
  <c r="K3565" i="3"/>
  <c r="K8650" i="3"/>
  <c r="K1747" i="3"/>
  <c r="K7374" i="3"/>
  <c r="K8363" i="3"/>
  <c r="K3590" i="3"/>
  <c r="K4384" i="3"/>
  <c r="K7644" i="3"/>
  <c r="K3149" i="3"/>
  <c r="K2086" i="3"/>
  <c r="K4065" i="3"/>
  <c r="K2745" i="3"/>
  <c r="K528" i="3"/>
  <c r="K5588" i="3"/>
  <c r="K8301" i="3"/>
  <c r="K3276" i="3"/>
  <c r="K3911" i="3"/>
  <c r="K3114" i="3"/>
  <c r="K4015" i="3"/>
  <c r="K7199" i="3"/>
  <c r="K4710" i="3"/>
  <c r="K3139" i="3"/>
  <c r="K7091" i="3"/>
  <c r="K8580" i="3"/>
  <c r="K8598" i="3"/>
  <c r="K1501" i="3"/>
  <c r="K3789" i="3"/>
  <c r="K6157" i="3"/>
  <c r="K1363" i="3"/>
  <c r="K7448" i="3"/>
  <c r="K8381" i="3"/>
  <c r="K2165" i="3"/>
  <c r="K1085" i="3"/>
  <c r="K2430" i="3"/>
  <c r="K7781" i="3"/>
  <c r="K124" i="3"/>
  <c r="K1517" i="3"/>
  <c r="K516" i="3"/>
  <c r="K353" i="3"/>
  <c r="K3173" i="3"/>
  <c r="K7658" i="3"/>
  <c r="K1525" i="3"/>
  <c r="K12" i="3"/>
  <c r="K560" i="3"/>
  <c r="K1433" i="3"/>
  <c r="K4205" i="3"/>
  <c r="K8508" i="3"/>
  <c r="K8355" i="3"/>
  <c r="K2721" i="3"/>
  <c r="K8124" i="3"/>
  <c r="K7697" i="3"/>
  <c r="K8661" i="3"/>
  <c r="K2755" i="3"/>
  <c r="K8622" i="3"/>
  <c r="K6012" i="3"/>
  <c r="K4478" i="3"/>
  <c r="K2783" i="3"/>
  <c r="K8370" i="3"/>
  <c r="K5707" i="3"/>
  <c r="K5700" i="3"/>
  <c r="K425" i="3"/>
  <c r="K6359" i="3"/>
  <c r="K7556" i="3"/>
  <c r="K4359" i="3"/>
  <c r="K4531" i="3"/>
  <c r="K8612" i="3"/>
  <c r="K5990" i="3"/>
  <c r="K387" i="3"/>
  <c r="K2321" i="3"/>
  <c r="K4302" i="3"/>
  <c r="K2893" i="3"/>
  <c r="K721" i="3"/>
  <c r="K2307" i="3"/>
  <c r="K8266" i="3"/>
  <c r="K413" i="3"/>
  <c r="K2015" i="3"/>
  <c r="K7323" i="3"/>
  <c r="K1727" i="3"/>
  <c r="K8567" i="3"/>
  <c r="K2476" i="3"/>
  <c r="K7115" i="3"/>
  <c r="K1449" i="3"/>
  <c r="K6580" i="3"/>
  <c r="K4602" i="3"/>
  <c r="K8156" i="3"/>
  <c r="K5807" i="3"/>
  <c r="K2072" i="3"/>
  <c r="K7625" i="3"/>
  <c r="K6356" i="3"/>
  <c r="K4601" i="3"/>
  <c r="K3341" i="3"/>
  <c r="K388" i="3"/>
  <c r="K5009" i="3"/>
  <c r="K3716" i="3"/>
  <c r="K3552" i="3"/>
  <c r="K905" i="3"/>
  <c r="K3737" i="3"/>
  <c r="K2028" i="3"/>
  <c r="K1374" i="3"/>
  <c r="K3260" i="3"/>
  <c r="K5887" i="3"/>
  <c r="K6170" i="3"/>
  <c r="K1499" i="3"/>
  <c r="K4890" i="3"/>
  <c r="K8225" i="3"/>
  <c r="K4513" i="3"/>
  <c r="K2395" i="3"/>
  <c r="K314" i="3"/>
  <c r="K5161" i="3"/>
  <c r="K5035" i="3"/>
  <c r="K7300" i="3"/>
  <c r="K8231" i="3"/>
  <c r="K6138" i="3"/>
  <c r="K5615" i="3"/>
  <c r="K2923" i="3"/>
  <c r="K3387" i="3"/>
  <c r="K778" i="3"/>
  <c r="K166" i="3"/>
  <c r="K4761" i="3"/>
  <c r="K4013" i="3"/>
  <c r="K8637" i="3"/>
  <c r="K8604" i="3"/>
  <c r="K3679" i="3"/>
  <c r="K5664" i="3"/>
  <c r="K3383" i="3"/>
  <c r="K5569" i="3"/>
  <c r="K141" i="3"/>
  <c r="K8718" i="3"/>
  <c r="K240" i="3"/>
  <c r="K7972" i="3"/>
  <c r="K5571" i="3"/>
  <c r="K5385" i="3"/>
  <c r="K7405" i="3"/>
  <c r="K8227" i="3"/>
  <c r="K6135" i="3"/>
  <c r="K6314" i="3"/>
  <c r="K1796" i="3"/>
  <c r="K2602" i="3"/>
  <c r="K8552" i="3"/>
  <c r="K5116" i="3"/>
  <c r="K8207" i="3"/>
  <c r="K7754" i="3"/>
  <c r="K2008" i="3"/>
  <c r="K700" i="3"/>
  <c r="K706" i="3"/>
  <c r="K944" i="3"/>
  <c r="K4053" i="3"/>
  <c r="K7247" i="3"/>
  <c r="K3267" i="3"/>
  <c r="K4692" i="3"/>
  <c r="K3465" i="3"/>
  <c r="K320" i="3"/>
  <c r="K1161" i="3"/>
  <c r="K432" i="3"/>
  <c r="K753" i="3"/>
  <c r="K5349" i="3"/>
  <c r="K443" i="3"/>
  <c r="K6631" i="3"/>
  <c r="K4475" i="3"/>
  <c r="K6970" i="3"/>
  <c r="K8256" i="3"/>
  <c r="K8316" i="3"/>
  <c r="K8614" i="3"/>
  <c r="K8308" i="3"/>
  <c r="K8185" i="3"/>
  <c r="K8356" i="3"/>
  <c r="K7854" i="3"/>
  <c r="K8634" i="3"/>
  <c r="K7035" i="3"/>
  <c r="K2237" i="3"/>
  <c r="K537" i="3"/>
  <c r="K8092" i="3"/>
  <c r="K8219" i="3"/>
  <c r="K5215" i="3"/>
  <c r="K8423" i="3"/>
  <c r="K8581" i="3"/>
  <c r="K5740" i="3"/>
  <c r="K1701" i="3"/>
  <c r="K5246" i="3"/>
  <c r="K4953" i="3"/>
  <c r="K3242" i="3"/>
  <c r="K2978" i="3"/>
  <c r="K2322" i="3"/>
  <c r="K6984" i="3"/>
  <c r="K8345" i="3"/>
  <c r="K2585" i="3"/>
  <c r="K4931" i="3"/>
  <c r="K1245" i="3"/>
  <c r="K872" i="3"/>
  <c r="K3641" i="3"/>
  <c r="K1026" i="3"/>
  <c r="K6794" i="3"/>
  <c r="K6933" i="3"/>
  <c r="K7885" i="3"/>
  <c r="K6421" i="3"/>
  <c r="K549" i="3"/>
  <c r="K6203" i="3"/>
  <c r="K6386" i="3"/>
  <c r="K2744" i="3"/>
  <c r="K2212" i="3"/>
  <c r="K3719" i="3"/>
  <c r="K7011" i="3"/>
  <c r="K1435" i="3"/>
  <c r="K1945" i="3"/>
  <c r="K534" i="3"/>
  <c r="K7260" i="3"/>
  <c r="K2091" i="3"/>
  <c r="K1412" i="3"/>
  <c r="K3650" i="3"/>
  <c r="K1522" i="3"/>
  <c r="K3928" i="3"/>
  <c r="K3067" i="3"/>
  <c r="K3354" i="3"/>
  <c r="K38" i="3"/>
  <c r="K545" i="3"/>
  <c r="K5658" i="3"/>
  <c r="K7544" i="3"/>
  <c r="K2016" i="3"/>
  <c r="K3634" i="3"/>
  <c r="K4704" i="3"/>
  <c r="K1840" i="3"/>
  <c r="K7161" i="3"/>
  <c r="K3126" i="3"/>
  <c r="K4894" i="3"/>
  <c r="K1075" i="3"/>
  <c r="K3330" i="3"/>
  <c r="K4209" i="3"/>
  <c r="K5303" i="3"/>
  <c r="K2831" i="3"/>
  <c r="K177" i="3"/>
  <c r="K1859" i="3"/>
  <c r="K7535" i="3"/>
  <c r="K2647" i="3"/>
  <c r="K1561" i="3"/>
  <c r="K6108" i="3"/>
  <c r="K350" i="3"/>
  <c r="K3479" i="3"/>
  <c r="K1916" i="3"/>
  <c r="K513" i="3"/>
  <c r="K2776" i="3"/>
  <c r="K352" i="3"/>
  <c r="K568" i="3"/>
  <c r="K834" i="3"/>
  <c r="K6388" i="3"/>
  <c r="K109" i="3"/>
  <c r="K6006" i="3"/>
  <c r="K2948" i="3"/>
  <c r="K126" i="3"/>
  <c r="K4427" i="3"/>
  <c r="K7624" i="3"/>
  <c r="K2408" i="3"/>
  <c r="K2147" i="3"/>
  <c r="K1425" i="3"/>
  <c r="K7968" i="3"/>
  <c r="K5425" i="3"/>
  <c r="K749" i="3"/>
  <c r="K5036" i="3"/>
  <c r="K247" i="3"/>
  <c r="K3109" i="3"/>
  <c r="K4989" i="3"/>
  <c r="K7993" i="3"/>
  <c r="K5462" i="3"/>
  <c r="K5669" i="3"/>
  <c r="K1724" i="3"/>
  <c r="K4494" i="3"/>
  <c r="K775" i="3"/>
  <c r="K5431" i="3"/>
  <c r="K27" i="3"/>
  <c r="K1698" i="3"/>
  <c r="K7364" i="3"/>
  <c r="K8276" i="3"/>
  <c r="K8543" i="3"/>
  <c r="K7780" i="3"/>
  <c r="K8551" i="3"/>
  <c r="K7064" i="3"/>
  <c r="K7514" i="3"/>
  <c r="K7523" i="3"/>
  <c r="K5039" i="3"/>
  <c r="K3792" i="3"/>
  <c r="K4272" i="3"/>
  <c r="K3807" i="3"/>
  <c r="K4802" i="3"/>
  <c r="K8586" i="3"/>
  <c r="K8104" i="3"/>
  <c r="K54" i="3"/>
  <c r="K509" i="3"/>
  <c r="K8361" i="3"/>
  <c r="K8028" i="3"/>
  <c r="K8368" i="3"/>
  <c r="K8037" i="3"/>
  <c r="K7892" i="3"/>
  <c r="K7232" i="3"/>
  <c r="K7388" i="3"/>
  <c r="K3360" i="3"/>
  <c r="K3188" i="3"/>
  <c r="K2129" i="3"/>
  <c r="K5852" i="3"/>
  <c r="K3714" i="3"/>
  <c r="K6400" i="3"/>
  <c r="K1193" i="3"/>
  <c r="K4981" i="3"/>
  <c r="K6457" i="3"/>
  <c r="K1612" i="3"/>
  <c r="K5506" i="3"/>
  <c r="K1835" i="3"/>
  <c r="K3333" i="3"/>
  <c r="K6355" i="3"/>
  <c r="K2898" i="3"/>
  <c r="K4108" i="3"/>
  <c r="K5266" i="3"/>
  <c r="K1817" i="3"/>
  <c r="K6604" i="3"/>
  <c r="K5627" i="3"/>
  <c r="K8565" i="3"/>
  <c r="K1697" i="3"/>
  <c r="K6768" i="3"/>
  <c r="K5976" i="3"/>
  <c r="K5701" i="3"/>
  <c r="K8047" i="3"/>
  <c r="K8146" i="3"/>
  <c r="K7151" i="3"/>
  <c r="K7759" i="3"/>
  <c r="K2077" i="3"/>
  <c r="K4317" i="3"/>
  <c r="K1814" i="3"/>
  <c r="K6564" i="3"/>
  <c r="K8298" i="3"/>
  <c r="K2889" i="3"/>
  <c r="K8673" i="3"/>
  <c r="K7468" i="3"/>
  <c r="K6302" i="3"/>
  <c r="K8362" i="3"/>
  <c r="K5582" i="3"/>
  <c r="K5705" i="3"/>
  <c r="K6458" i="3"/>
  <c r="K1973" i="3"/>
  <c r="K7051" i="3"/>
  <c r="K3268" i="3"/>
  <c r="K2511" i="3"/>
  <c r="K4149" i="3"/>
  <c r="K5089" i="3"/>
  <c r="K5150" i="3"/>
  <c r="K2838" i="3"/>
  <c r="K3519" i="3"/>
  <c r="K3597" i="3"/>
  <c r="K2368" i="3"/>
  <c r="K6039" i="3"/>
  <c r="K760" i="3"/>
  <c r="K7896" i="3"/>
  <c r="K1989" i="3"/>
  <c r="K1254" i="3"/>
  <c r="K623" i="3"/>
  <c r="K827" i="3"/>
  <c r="K8223" i="3"/>
  <c r="K7525" i="3"/>
  <c r="K2051" i="3"/>
  <c r="K1322" i="3"/>
  <c r="K5935" i="3"/>
  <c r="K6989" i="3"/>
  <c r="K2164" i="3"/>
  <c r="K235" i="3"/>
  <c r="K2275" i="3"/>
  <c r="K4217" i="3"/>
  <c r="K5310" i="3"/>
  <c r="K6800" i="3"/>
  <c r="K3955" i="3"/>
  <c r="K143" i="3"/>
  <c r="K2621" i="3"/>
  <c r="K6733" i="3"/>
  <c r="K4151" i="3"/>
  <c r="K5092" i="3"/>
  <c r="K6517" i="3"/>
  <c r="K3913" i="3"/>
  <c r="K4712" i="3"/>
  <c r="K3940" i="3"/>
  <c r="K7024" i="3"/>
  <c r="K6081" i="3"/>
  <c r="K3174" i="3"/>
  <c r="K3733" i="3"/>
  <c r="K2587" i="3"/>
  <c r="K6592" i="3"/>
  <c r="K5062" i="3"/>
  <c r="K5659" i="3"/>
  <c r="K5509" i="3"/>
  <c r="K8601" i="3"/>
  <c r="K3163" i="3"/>
  <c r="K5826" i="3"/>
  <c r="K3418" i="3"/>
  <c r="K3745" i="3"/>
  <c r="K1581" i="3"/>
  <c r="K8633" i="3"/>
  <c r="K7915" i="3"/>
  <c r="K7727" i="3"/>
  <c r="K5942" i="3"/>
  <c r="K8189" i="3"/>
  <c r="K8578" i="3"/>
  <c r="K8571" i="3"/>
  <c r="K7272" i="3"/>
  <c r="K7899" i="3"/>
  <c r="K979" i="3"/>
  <c r="K7646" i="3"/>
  <c r="K3951" i="3"/>
  <c r="K5661" i="3"/>
  <c r="K8455" i="3"/>
  <c r="K6897" i="3"/>
  <c r="K8117" i="3"/>
  <c r="K3587" i="3"/>
  <c r="K1821" i="3"/>
  <c r="K477" i="3"/>
  <c r="K915" i="3"/>
  <c r="K8653" i="3"/>
  <c r="K8599" i="3"/>
  <c r="K5492" i="3"/>
  <c r="K5208" i="3"/>
  <c r="K4002" i="3"/>
  <c r="K6244" i="3"/>
  <c r="K6394" i="3"/>
  <c r="K6482" i="3"/>
  <c r="K4254" i="3"/>
  <c r="K1518" i="3"/>
  <c r="K1035" i="3"/>
  <c r="K3968" i="3"/>
  <c r="K4212" i="3"/>
  <c r="K92" i="3"/>
  <c r="K2336" i="3"/>
  <c r="K7365" i="3"/>
  <c r="K5909" i="3"/>
  <c r="K2544" i="3"/>
  <c r="K2625" i="3"/>
  <c r="K2506" i="3"/>
  <c r="K8425" i="3"/>
  <c r="K657" i="3"/>
  <c r="K1766" i="3"/>
  <c r="K6269" i="3"/>
  <c r="K2734" i="3"/>
  <c r="K4229" i="3"/>
  <c r="K3006" i="3"/>
  <c r="K5399" i="3"/>
  <c r="K6189" i="3"/>
  <c r="K5553" i="3"/>
  <c r="K1294" i="3"/>
  <c r="K1515" i="3"/>
  <c r="K3826" i="3"/>
  <c r="K2056" i="3"/>
  <c r="K5256" i="3"/>
  <c r="K4068" i="3"/>
  <c r="K3523" i="3"/>
  <c r="K6162" i="3"/>
  <c r="K6119" i="3"/>
  <c r="K5773" i="3"/>
  <c r="K4672" i="3"/>
  <c r="K5771" i="3"/>
  <c r="K7637" i="3"/>
  <c r="K3302" i="3"/>
  <c r="K1415" i="3"/>
  <c r="K4864" i="3"/>
  <c r="K6463" i="3"/>
  <c r="K1406" i="3"/>
  <c r="K3007" i="3"/>
  <c r="K1182" i="3"/>
  <c r="K4146" i="3"/>
  <c r="K4129" i="3"/>
  <c r="K3179" i="3"/>
  <c r="K3556" i="3"/>
  <c r="K3336" i="3"/>
  <c r="K1341" i="3"/>
  <c r="K7305" i="3"/>
  <c r="K6315" i="3"/>
  <c r="K6251" i="3"/>
  <c r="K8273" i="3"/>
  <c r="K7497" i="3"/>
  <c r="K2073" i="3"/>
  <c r="K6954" i="3"/>
  <c r="K55" i="3"/>
  <c r="K5619" i="3"/>
  <c r="K8593" i="3"/>
  <c r="K1591" i="3"/>
  <c r="K5760" i="3"/>
  <c r="K6503" i="3"/>
  <c r="K4064" i="3"/>
  <c r="K3306" i="3"/>
  <c r="K2144" i="3"/>
  <c r="K6404" i="3"/>
  <c r="K8644" i="3"/>
  <c r="K788" i="3"/>
  <c r="K6231" i="3"/>
  <c r="K8509" i="3"/>
  <c r="K7806" i="3"/>
  <c r="K419" i="3"/>
  <c r="K6979" i="3"/>
  <c r="K2489" i="3"/>
  <c r="K8658" i="3"/>
  <c r="K4079" i="3"/>
  <c r="K7932" i="3"/>
  <c r="K5579" i="3"/>
  <c r="K7470" i="3"/>
  <c r="K4849" i="3"/>
  <c r="K902" i="3"/>
  <c r="K5219" i="3"/>
  <c r="K2548" i="3"/>
  <c r="K7007" i="3"/>
  <c r="K3277" i="3"/>
  <c r="K2265" i="3"/>
  <c r="K1050" i="3"/>
  <c r="K74" i="3"/>
  <c r="K5568" i="3"/>
  <c r="K6406" i="3"/>
  <c r="K3495" i="3"/>
  <c r="K5434" i="3"/>
  <c r="K3768" i="3"/>
  <c r="K2753" i="3"/>
  <c r="K8216" i="3"/>
  <c r="K8549" i="3"/>
  <c r="K8568" i="3"/>
  <c r="K1520" i="3"/>
  <c r="K6925" i="3"/>
  <c r="K7379" i="3"/>
  <c r="K82" i="3"/>
  <c r="K1106" i="3"/>
  <c r="K1686" i="3"/>
  <c r="K7567" i="3"/>
  <c r="K7778" i="3"/>
  <c r="K2991" i="3"/>
  <c r="K5240" i="3"/>
  <c r="K2824" i="3"/>
  <c r="K7995" i="3"/>
  <c r="K5766" i="3"/>
  <c r="K4019" i="3"/>
  <c r="K2748" i="3"/>
  <c r="K3871" i="3"/>
  <c r="K3983" i="3"/>
  <c r="K4148" i="3"/>
  <c r="K4713" i="3"/>
  <c r="K6237" i="3"/>
  <c r="K2359" i="3"/>
  <c r="K1053" i="3"/>
  <c r="K2146" i="3"/>
  <c r="K3389" i="3"/>
  <c r="K2508" i="3"/>
  <c r="K2043" i="3"/>
  <c r="K4695" i="3"/>
  <c r="K1302" i="3"/>
  <c r="K6407" i="3"/>
  <c r="K4847" i="3"/>
  <c r="K2494" i="3"/>
  <c r="K4967" i="3"/>
  <c r="K1030" i="3"/>
  <c r="K125" i="3"/>
  <c r="K3216" i="3"/>
  <c r="K4674" i="3"/>
  <c r="K1196" i="3"/>
  <c r="K2933" i="3"/>
  <c r="K6915" i="3"/>
  <c r="K6148" i="3"/>
  <c r="K8570" i="3"/>
  <c r="K8470" i="3"/>
  <c r="K7743" i="3"/>
  <c r="K2894" i="3"/>
  <c r="K1457" i="3"/>
  <c r="K1901" i="3"/>
  <c r="K3818" i="3"/>
  <c r="K213" i="3"/>
  <c r="K904" i="3"/>
  <c r="K3197" i="3"/>
  <c r="K2582" i="3"/>
  <c r="K2982" i="3"/>
  <c r="K1798" i="3"/>
  <c r="K4214" i="3"/>
  <c r="K3873" i="3"/>
  <c r="K3016" i="3"/>
  <c r="K2600" i="3"/>
  <c r="K3478" i="3"/>
  <c r="K6737" i="3"/>
  <c r="K349" i="3"/>
  <c r="K313" i="3"/>
  <c r="K6912" i="3"/>
  <c r="K4466" i="3"/>
  <c r="K8418" i="3"/>
  <c r="K6728" i="3"/>
  <c r="K8638" i="3"/>
  <c r="K7941" i="3"/>
  <c r="K5210" i="3"/>
  <c r="K5429" i="3"/>
  <c r="K4081" i="3"/>
  <c r="K7788" i="3"/>
  <c r="K6533" i="3"/>
  <c r="K5808" i="3"/>
  <c r="K8267" i="3"/>
  <c r="K1364" i="3"/>
  <c r="K6240" i="3"/>
  <c r="K8451" i="3"/>
  <c r="K6762" i="3"/>
  <c r="K2457" i="3"/>
  <c r="K8687" i="3"/>
  <c r="K3365" i="3"/>
  <c r="K5057" i="3"/>
  <c r="K7987" i="3"/>
  <c r="K5010" i="3"/>
  <c r="K2932" i="3"/>
  <c r="K8643" i="3"/>
  <c r="K4122" i="3"/>
  <c r="K4072" i="3"/>
  <c r="K1920" i="3"/>
  <c r="K3166" i="3"/>
  <c r="K4787" i="3"/>
  <c r="K3603" i="3"/>
  <c r="K2009" i="3"/>
  <c r="K7093" i="3"/>
  <c r="K7430" i="3"/>
  <c r="K2308" i="3"/>
  <c r="K5649" i="3"/>
  <c r="K8307" i="3"/>
  <c r="K8138" i="3"/>
  <c r="K8533" i="3"/>
  <c r="K5736" i="3"/>
  <c r="K4976" i="3"/>
  <c r="K2719" i="3"/>
  <c r="K2040" i="3"/>
  <c r="K7048" i="3"/>
  <c r="K4803" i="3"/>
  <c r="K6554" i="3"/>
  <c r="K7633" i="3"/>
  <c r="K1795" i="3"/>
  <c r="K8294" i="3"/>
  <c r="K8016" i="3"/>
  <c r="K1474" i="3"/>
  <c r="K8108" i="3"/>
  <c r="K1108" i="3"/>
  <c r="K2417" i="3"/>
  <c r="K2447" i="3"/>
  <c r="K3657" i="3"/>
  <c r="K8651" i="3"/>
  <c r="K2058" i="3"/>
  <c r="K8554" i="3"/>
  <c r="K2497" i="3"/>
  <c r="K7451" i="3"/>
  <c r="K221" i="3"/>
  <c r="K1671" i="3"/>
  <c r="K869" i="3"/>
  <c r="K7386" i="3"/>
  <c r="K1834" i="3"/>
  <c r="K5099" i="3"/>
  <c r="K2855" i="3"/>
  <c r="K2934" i="3"/>
  <c r="K5135" i="3"/>
  <c r="K7648" i="3"/>
  <c r="K6140" i="3"/>
  <c r="K7840" i="3"/>
  <c r="K1786" i="3"/>
  <c r="K1904" i="3"/>
  <c r="K5201" i="3"/>
  <c r="K4855" i="3"/>
  <c r="K611" i="3"/>
  <c r="K5949" i="3"/>
  <c r="K3237" i="3"/>
  <c r="K3548" i="3"/>
  <c r="K1845" i="3"/>
  <c r="K1152" i="3"/>
  <c r="K4338" i="3"/>
  <c r="K7244" i="3"/>
  <c r="K6405" i="3"/>
  <c r="K5064" i="3"/>
  <c r="K7758" i="3"/>
  <c r="K7952" i="3"/>
  <c r="K7206" i="3"/>
  <c r="K6455" i="3"/>
  <c r="K1079" i="3"/>
  <c r="K5731" i="3"/>
  <c r="K4386" i="3"/>
  <c r="K5408" i="3"/>
  <c r="K5322" i="3"/>
  <c r="K3581" i="3"/>
  <c r="K3938" i="3"/>
  <c r="K532" i="3"/>
  <c r="K1530" i="3"/>
  <c r="K5911" i="3"/>
  <c r="K8468" i="3"/>
  <c r="K3766" i="3"/>
  <c r="K3916" i="3"/>
  <c r="K3899" i="3"/>
  <c r="K4414" i="3"/>
  <c r="K6347" i="3"/>
  <c r="K5825" i="3"/>
  <c r="K3169" i="3"/>
  <c r="K7312" i="3"/>
  <c r="K3377" i="3"/>
  <c r="K3726" i="3"/>
  <c r="K4737" i="3"/>
  <c r="K7817" i="3"/>
  <c r="K2258" i="3"/>
  <c r="K296" i="3"/>
  <c r="K7845" i="3"/>
  <c r="K3919" i="3"/>
  <c r="K7089" i="3"/>
  <c r="K7653" i="3"/>
  <c r="K1936" i="3"/>
  <c r="K61" i="3"/>
  <c r="K7152" i="3"/>
  <c r="K4785" i="3"/>
  <c r="K6399" i="3"/>
  <c r="K4495" i="3"/>
  <c r="K5025" i="3"/>
  <c r="K4577" i="3"/>
  <c r="K934" i="3"/>
  <c r="K6930" i="3"/>
  <c r="K8106" i="3"/>
  <c r="K7914" i="3"/>
  <c r="K4174" i="3"/>
  <c r="K6514" i="3"/>
  <c r="K8300" i="3"/>
  <c r="K1706" i="3"/>
  <c r="K7016" i="3"/>
  <c r="K5235" i="3"/>
  <c r="K8594" i="3"/>
  <c r="K3531" i="3"/>
  <c r="K3985" i="3"/>
  <c r="K6159" i="3"/>
  <c r="K850" i="3"/>
  <c r="K3098" i="3"/>
  <c r="K8328" i="3"/>
  <c r="K5684" i="3"/>
  <c r="K6966" i="3"/>
  <c r="K4474" i="3"/>
  <c r="K6209" i="3"/>
  <c r="K5828" i="3"/>
  <c r="K7378" i="3"/>
  <c r="K4438" i="3"/>
  <c r="K1618" i="3"/>
  <c r="K1109" i="3"/>
  <c r="K5635" i="3"/>
  <c r="K2777" i="3"/>
  <c r="K7794" i="3"/>
  <c r="K5600" i="3"/>
  <c r="K7214" i="3"/>
  <c r="K7350" i="3"/>
  <c r="K1209" i="3"/>
  <c r="K2654" i="3"/>
  <c r="K6973" i="3"/>
  <c r="K458" i="3"/>
  <c r="K8228" i="3"/>
  <c r="K1263" i="3"/>
  <c r="K7325" i="3"/>
  <c r="K8076" i="3"/>
  <c r="K7294" i="3"/>
  <c r="K8385" i="3"/>
  <c r="K6019" i="3"/>
  <c r="K8528" i="3"/>
  <c r="K7564" i="3"/>
  <c r="K8359" i="3"/>
  <c r="K4916" i="3"/>
  <c r="K730" i="3"/>
  <c r="K1177" i="3"/>
  <c r="K8596" i="3"/>
  <c r="K7217" i="3"/>
  <c r="K7471" i="3"/>
  <c r="K4227" i="3"/>
  <c r="K1140" i="3"/>
  <c r="K6687" i="3"/>
  <c r="K3023" i="3"/>
  <c r="K478" i="3"/>
  <c r="K1756" i="3"/>
  <c r="K6838" i="3"/>
  <c r="K7101" i="3"/>
  <c r="K5968" i="3"/>
  <c r="K78" i="3"/>
  <c r="K2404" i="3"/>
  <c r="K8449" i="3"/>
  <c r="K1171" i="3"/>
  <c r="K677" i="3"/>
  <c r="K3105" i="3"/>
  <c r="K7398" i="3"/>
  <c r="K8434" i="3"/>
  <c r="K8217" i="3"/>
  <c r="K4888" i="3"/>
  <c r="K3694" i="3"/>
  <c r="K7645" i="3"/>
  <c r="K8329" i="3"/>
  <c r="K298" i="3"/>
  <c r="K8390" i="3"/>
  <c r="K8501" i="3"/>
  <c r="K2635" i="3"/>
  <c r="K7568" i="3"/>
  <c r="K7066" i="3"/>
  <c r="K6507" i="3"/>
  <c r="K4106" i="3"/>
  <c r="K2183" i="3"/>
  <c r="K4777" i="3"/>
  <c r="K7367" i="3"/>
  <c r="K2254" i="3"/>
  <c r="K2153" i="3"/>
  <c r="K499" i="3"/>
  <c r="K1269" i="3"/>
  <c r="K5336" i="3"/>
  <c r="K5100" i="3"/>
  <c r="K6791" i="3"/>
  <c r="K3425" i="3"/>
  <c r="K5430" i="3"/>
  <c r="K770" i="3"/>
  <c r="K3165" i="3"/>
  <c r="K3386" i="3"/>
  <c r="K7366" i="3"/>
  <c r="K2064" i="3"/>
  <c r="K4902" i="3"/>
  <c r="K2675" i="3"/>
  <c r="K5493" i="3"/>
  <c r="K7950" i="3"/>
  <c r="K3270" i="3"/>
  <c r="K463" i="3"/>
  <c r="K2813" i="3"/>
  <c r="K3331" i="3"/>
  <c r="K2577" i="3"/>
  <c r="K3090" i="3"/>
  <c r="K6777" i="3"/>
  <c r="K2128" i="3"/>
  <c r="K5138" i="3"/>
  <c r="K1533" i="3"/>
  <c r="K162" i="3"/>
  <c r="K26" i="3"/>
  <c r="K6090" i="3"/>
  <c r="K5405" i="3"/>
  <c r="K6991" i="3"/>
  <c r="K4058" i="3"/>
  <c r="K741" i="3"/>
  <c r="K7335" i="3"/>
  <c r="K7999" i="3"/>
  <c r="K8615" i="3"/>
  <c r="K7373" i="3"/>
  <c r="K1649" i="3"/>
  <c r="K8649" i="3"/>
  <c r="K3835" i="3"/>
  <c r="K6844" i="3"/>
  <c r="K8680" i="3"/>
  <c r="K2901" i="3"/>
  <c r="K1657" i="3"/>
  <c r="K2970" i="3"/>
  <c r="K999" i="3"/>
  <c r="K5721" i="3"/>
  <c r="K4128" i="3"/>
  <c r="K3829" i="3"/>
  <c r="K7907" i="3"/>
  <c r="K3764" i="3"/>
  <c r="K5412" i="3"/>
  <c r="K453" i="3"/>
  <c r="K5933" i="3"/>
  <c r="K6147" i="3"/>
  <c r="K2186" i="3"/>
  <c r="K8585" i="3"/>
  <c r="K4329" i="3"/>
  <c r="K1960" i="3"/>
  <c r="K8628" i="3"/>
  <c r="K2394" i="3"/>
  <c r="K6719" i="3"/>
  <c r="K3221" i="3"/>
  <c r="K5452" i="3"/>
  <c r="K7315" i="3"/>
  <c r="K748" i="3"/>
  <c r="K7560" i="3"/>
  <c r="K5924" i="3"/>
  <c r="K6187" i="3"/>
  <c r="K7097" i="3"/>
  <c r="K5545" i="3"/>
  <c r="K4600" i="3"/>
  <c r="K8597" i="3"/>
  <c r="K6330" i="3"/>
  <c r="K5061" i="3"/>
  <c r="K2726" i="3"/>
  <c r="K2338" i="3"/>
  <c r="K6551" i="3"/>
  <c r="K1096" i="3"/>
  <c r="K8212" i="3"/>
  <c r="K7004" i="3"/>
  <c r="K4016" i="3"/>
  <c r="K7530" i="3"/>
  <c r="K3526" i="3"/>
  <c r="K5001" i="3"/>
  <c r="K6667" i="3"/>
  <c r="K7309" i="3"/>
  <c r="K6236" i="3"/>
  <c r="K8657" i="3"/>
  <c r="K8158" i="3"/>
  <c r="K1911" i="3"/>
  <c r="K3676" i="3"/>
  <c r="K6016" i="3"/>
  <c r="K3353" i="3"/>
  <c r="K8683" i="3"/>
  <c r="K2521" i="3"/>
  <c r="K5372" i="3"/>
  <c r="K6990" i="3"/>
  <c r="K9" i="3"/>
  <c r="K4363" i="3"/>
  <c r="K8" i="3"/>
  <c r="K3814" i="3"/>
  <c r="K6201" i="3"/>
  <c r="K1975" i="3"/>
  <c r="K4270" i="3"/>
  <c r="K5463" i="3"/>
  <c r="K4175" i="3"/>
  <c r="K4912" i="3"/>
  <c r="K4237" i="3"/>
  <c r="K2224" i="3"/>
  <c r="K4880" i="3"/>
  <c r="K7057" i="3"/>
  <c r="K1640" i="3"/>
  <c r="K4702" i="3"/>
  <c r="K8667" i="3"/>
  <c r="K2226" i="3"/>
  <c r="K2851" i="3"/>
  <c r="K3880" i="3"/>
  <c r="K3287" i="3"/>
  <c r="K761" i="3"/>
  <c r="K8479" i="3"/>
  <c r="K570" i="3"/>
  <c r="K34" i="3"/>
  <c r="K5331" i="3"/>
  <c r="K5491" i="3"/>
  <c r="K795" i="3"/>
  <c r="K7162" i="3"/>
  <c r="K8043" i="3"/>
  <c r="K5386" i="3"/>
  <c r="K8150" i="3"/>
  <c r="K5574" i="3"/>
  <c r="K3586" i="3"/>
  <c r="K7943" i="3"/>
  <c r="K8498" i="3"/>
  <c r="K4423" i="3"/>
  <c r="K5573" i="3"/>
  <c r="K6167" i="3"/>
  <c r="K483" i="3"/>
  <c r="K5877" i="3"/>
  <c r="K5355" i="3"/>
  <c r="K1841" i="3"/>
  <c r="K6110" i="3"/>
  <c r="K2846" i="3"/>
  <c r="K5329" i="3"/>
  <c r="K167" i="3"/>
  <c r="K7954" i="3"/>
  <c r="K2619" i="3"/>
  <c r="K1070" i="3"/>
  <c r="K6962" i="3"/>
  <c r="K8032" i="3"/>
  <c r="K1715" i="3"/>
  <c r="K6650" i="3"/>
  <c r="K8182" i="3"/>
  <c r="K8063" i="3"/>
  <c r="K6618" i="3"/>
  <c r="K6095" i="3"/>
  <c r="K7643" i="3"/>
  <c r="K4815" i="3"/>
  <c r="K740" i="3"/>
  <c r="K5660" i="3"/>
  <c r="K5527" i="3"/>
  <c r="K7360" i="3"/>
  <c r="K4348" i="3"/>
  <c r="K1502" i="3"/>
  <c r="K7170" i="3"/>
  <c r="K1131" i="3"/>
  <c r="K8145" i="3"/>
  <c r="K2622" i="3"/>
  <c r="K4676" i="3"/>
  <c r="K6398" i="3"/>
  <c r="K60" i="3"/>
  <c r="K6740" i="3"/>
  <c r="K998" i="3"/>
  <c r="K3074" i="3"/>
  <c r="K3924" i="3"/>
  <c r="K511" i="3"/>
  <c r="K914" i="3"/>
  <c r="K4536" i="3"/>
  <c r="K5557" i="3"/>
  <c r="K6109" i="3"/>
  <c r="K8013" i="3"/>
  <c r="K1550" i="3"/>
  <c r="K1069" i="3"/>
  <c r="K3476" i="3"/>
  <c r="K4233" i="3"/>
  <c r="K3535" i="3"/>
  <c r="K5944" i="3"/>
  <c r="K7814" i="3"/>
  <c r="K4779" i="3"/>
  <c r="K4812" i="3"/>
  <c r="K6037" i="3"/>
  <c r="K5548" i="3"/>
  <c r="K5618" i="3"/>
  <c r="K2542" i="3"/>
  <c r="K6640" i="3"/>
  <c r="K3035" i="3"/>
  <c r="K7460" i="3"/>
  <c r="K3962" i="3"/>
  <c r="K1813" i="3"/>
  <c r="K2029" i="3"/>
  <c r="K7362" i="3"/>
  <c r="K4705" i="3"/>
  <c r="K6924" i="3"/>
  <c r="K5679" i="3"/>
  <c r="K7253" i="3"/>
  <c r="K6649" i="3"/>
  <c r="K8516" i="3"/>
  <c r="K1769" i="3"/>
  <c r="K229" i="3"/>
  <c r="K3978" i="3"/>
  <c r="K5795" i="3"/>
  <c r="K8244" i="3"/>
  <c r="K3004" i="3"/>
  <c r="K637" i="3"/>
  <c r="K1147" i="3"/>
  <c r="K3522" i="3"/>
  <c r="K3213" i="3"/>
  <c r="K7425" i="3"/>
  <c r="K8275" i="3"/>
  <c r="K3544" i="3"/>
  <c r="K5080" i="3"/>
  <c r="K7418" i="3"/>
  <c r="K3961" i="3"/>
  <c r="K4793" i="3"/>
  <c r="K2590" i="3"/>
  <c r="K6379" i="3"/>
  <c r="K5365" i="3"/>
  <c r="K1575" i="3"/>
  <c r="K5997" i="3"/>
  <c r="K7887" i="3"/>
  <c r="K3380" i="3"/>
  <c r="K2403" i="3"/>
  <c r="K8195" i="3"/>
  <c r="K7326" i="3"/>
  <c r="K6683" i="3"/>
  <c r="K6009" i="3"/>
  <c r="K6868" i="3"/>
  <c r="K2299" i="3"/>
  <c r="K6197" i="3"/>
  <c r="K7308" i="3"/>
  <c r="K108" i="3"/>
  <c r="K8507" i="3"/>
  <c r="K370" i="3"/>
  <c r="K5511" i="3"/>
  <c r="K4092" i="3"/>
  <c r="K1002" i="3"/>
  <c r="K5300" i="3"/>
  <c r="K8342" i="3"/>
  <c r="K8530" i="3"/>
  <c r="K8616" i="3"/>
  <c r="K8233" i="3"/>
  <c r="K2878" i="3"/>
  <c r="K2964" i="3"/>
  <c r="K7482" i="3"/>
  <c r="K5279" i="3"/>
  <c r="K7437" i="3"/>
  <c r="K2122" i="3"/>
  <c r="K694" i="3"/>
  <c r="K5105" i="3"/>
  <c r="K2928" i="3"/>
  <c r="K6828" i="3"/>
  <c r="K930" i="3"/>
  <c r="K4313" i="3"/>
  <c r="K3868" i="3"/>
  <c r="K1305" i="3"/>
  <c r="K3362" i="3"/>
  <c r="K3082" i="3"/>
  <c r="K8073" i="3"/>
  <c r="K2083" i="3"/>
  <c r="K7409" i="3"/>
  <c r="K1094" i="3"/>
  <c r="K4137" i="3"/>
  <c r="K8464" i="3"/>
  <c r="K565" i="3"/>
  <c r="K3005" i="3"/>
  <c r="K8625" i="3"/>
  <c r="K8600" i="3"/>
  <c r="K7724" i="3"/>
  <c r="K2601" i="3"/>
  <c r="K1627" i="3"/>
  <c r="K849" i="3"/>
  <c r="K7469" i="3"/>
  <c r="K5714" i="3"/>
  <c r="K7593" i="3"/>
  <c r="K5465" i="3"/>
  <c r="K6615" i="3"/>
  <c r="K1347" i="3"/>
  <c r="K4835" i="3"/>
  <c r="K7173" i="3"/>
  <c r="K725" i="3"/>
  <c r="K4684" i="3"/>
  <c r="K1485" i="3"/>
  <c r="K1855" i="3"/>
  <c r="K7412" i="3"/>
  <c r="K4067" i="3"/>
  <c r="K4432" i="3"/>
  <c r="K6714" i="3"/>
  <c r="K7246" i="3"/>
  <c r="K4404" i="3"/>
  <c r="K2816" i="3"/>
  <c r="K385" i="3"/>
  <c r="K4652" i="3"/>
  <c r="K6955" i="3"/>
  <c r="K6497" i="3"/>
  <c r="K908" i="3"/>
  <c r="K194" i="3"/>
  <c r="K5799" i="3"/>
  <c r="K8670" i="3"/>
  <c r="K948" i="3"/>
  <c r="K2107" i="3"/>
  <c r="K5320" i="3"/>
  <c r="K1388" i="3"/>
  <c r="K3929" i="3"/>
  <c r="K2545" i="3"/>
  <c r="K4041" i="3"/>
  <c r="K2930" i="3"/>
  <c r="K118" i="3"/>
  <c r="K5450" i="3"/>
  <c r="K3079" i="3"/>
  <c r="K7512" i="3"/>
  <c r="K4099" i="3"/>
  <c r="K8512" i="3"/>
  <c r="K8481" i="3"/>
  <c r="K7672" i="3"/>
  <c r="K6316" i="3"/>
  <c r="K2756" i="3"/>
  <c r="K8333" i="3"/>
  <c r="K7638" i="3"/>
  <c r="K8550" i="3"/>
  <c r="K3547" i="3"/>
  <c r="K969" i="3"/>
  <c r="K7480" i="3"/>
  <c r="K1825" i="3"/>
  <c r="K8486" i="3"/>
  <c r="K5088" i="3"/>
  <c r="K4941" i="3"/>
  <c r="K2937" i="3"/>
  <c r="K836" i="3"/>
  <c r="K2155" i="3"/>
  <c r="K161" i="3"/>
  <c r="K5479" i="3"/>
  <c r="K4028" i="3"/>
  <c r="K2407" i="3"/>
  <c r="K8001" i="3"/>
  <c r="K1045" i="3"/>
  <c r="K6702" i="3"/>
  <c r="K4915" i="3"/>
  <c r="K5947" i="3"/>
  <c r="K5886" i="3"/>
  <c r="K7760" i="3"/>
  <c r="K6256" i="3"/>
  <c r="K6678" i="3"/>
  <c r="K955" i="3"/>
  <c r="K7849" i="3"/>
  <c r="K503" i="3"/>
  <c r="K5403" i="3"/>
  <c r="K4220" i="3"/>
  <c r="K7267" i="3"/>
  <c r="K950" i="3"/>
  <c r="K7675" i="3"/>
  <c r="K7327" i="3"/>
  <c r="K6625" i="3"/>
  <c r="K1571" i="3"/>
  <c r="K1039" i="3"/>
  <c r="K4075" i="3"/>
  <c r="K4225" i="3"/>
  <c r="K1597" i="3"/>
  <c r="K4354" i="3"/>
  <c r="K868" i="3"/>
  <c r="K6698" i="3"/>
  <c r="K4022" i="3"/>
  <c r="K4718" i="3"/>
  <c r="K7317" i="3"/>
  <c r="K7499" i="3"/>
  <c r="K1633" i="3"/>
  <c r="K6383" i="3"/>
  <c r="K4147" i="3"/>
  <c r="K4574" i="3"/>
  <c r="K665" i="3"/>
  <c r="K3765" i="3"/>
  <c r="K7165" i="3"/>
  <c r="K8471" i="3"/>
  <c r="K6566" i="3"/>
  <c r="K4820" i="3"/>
  <c r="K2736" i="3"/>
  <c r="K6434" i="3"/>
  <c r="K5182" i="3"/>
  <c r="K6193" i="3"/>
  <c r="K322" i="3"/>
  <c r="K3205" i="3"/>
  <c r="K1470" i="3"/>
  <c r="K699" i="3"/>
  <c r="K1252" i="3"/>
  <c r="K1335" i="3"/>
  <c r="K1871" i="3"/>
  <c r="K4959" i="3"/>
  <c r="K173" i="3"/>
  <c r="K1993" i="3"/>
  <c r="K7912" i="3"/>
  <c r="K7707" i="3"/>
  <c r="K2000" i="3"/>
  <c r="K4559" i="3"/>
  <c r="K3371" i="3"/>
  <c r="K3993" i="3"/>
  <c r="K5538" i="3"/>
  <c r="K2538" i="3"/>
  <c r="K3295" i="3"/>
  <c r="K4150" i="3"/>
  <c r="K640" i="3"/>
  <c r="K344" i="3"/>
  <c r="K3606" i="3"/>
  <c r="K8518" i="3"/>
  <c r="K1311" i="3"/>
  <c r="K5160" i="3"/>
  <c r="K7025" i="3"/>
  <c r="K7755" i="3"/>
  <c r="K6763" i="3"/>
  <c r="K5938" i="3"/>
  <c r="K203" i="3"/>
  <c r="K1362" i="3"/>
  <c r="K8547" i="3"/>
  <c r="K99" i="3"/>
  <c r="K8505" i="3"/>
  <c r="K8327" i="3"/>
  <c r="K8058" i="3"/>
  <c r="K486" i="3"/>
  <c r="K1487" i="3"/>
  <c r="K1282" i="3"/>
  <c r="K7380" i="3"/>
  <c r="K8685" i="3"/>
  <c r="K8388" i="3"/>
  <c r="K5953" i="3"/>
  <c r="K4748" i="3"/>
  <c r="K1603" i="3"/>
  <c r="K698" i="3"/>
  <c r="K5792" i="3"/>
  <c r="K633" i="3"/>
  <c r="K3024" i="3"/>
  <c r="K3394" i="3"/>
  <c r="K7835" i="3"/>
  <c r="K4051" i="3"/>
  <c r="K7282" i="3"/>
  <c r="K7489" i="3"/>
  <c r="K3493" i="3"/>
  <c r="K4168" i="3"/>
  <c r="K8488" i="3"/>
  <c r="K2406" i="3"/>
  <c r="K4419" i="3"/>
  <c r="K3087" i="3"/>
  <c r="K4892" i="3"/>
  <c r="K4441" i="3"/>
  <c r="K4846" i="3"/>
  <c r="K577" i="3"/>
  <c r="K7955" i="3"/>
  <c r="K5628" i="3"/>
  <c r="K245" i="3"/>
  <c r="K6824" i="3"/>
  <c r="K7582" i="3"/>
  <c r="K7056" i="3"/>
  <c r="K8015" i="3"/>
  <c r="K960" i="3"/>
  <c r="K3501" i="3"/>
  <c r="K6282" i="3"/>
  <c r="K1644" i="3"/>
  <c r="K5897" i="3"/>
  <c r="K3159" i="3"/>
  <c r="K2737" i="3"/>
  <c r="K2904" i="3"/>
  <c r="K7103" i="3"/>
  <c r="K6540" i="3"/>
  <c r="K1164" i="3"/>
  <c r="K5144" i="3"/>
  <c r="K2671" i="3"/>
  <c r="K6585" i="3"/>
  <c r="K1011" i="3"/>
  <c r="K5626" i="3"/>
  <c r="K5727" i="3"/>
  <c r="K1151" i="3"/>
  <c r="K3757" i="3"/>
  <c r="K4144" i="3"/>
  <c r="K7813" i="3"/>
  <c r="K7384" i="3"/>
  <c r="K5873" i="3"/>
  <c r="K6492" i="3"/>
  <c r="K8445" i="3"/>
  <c r="K4185" i="3"/>
  <c r="K3036" i="3"/>
  <c r="K1729" i="3"/>
  <c r="K728" i="3"/>
  <c r="K8341" i="3"/>
  <c r="K5193" i="3"/>
  <c r="K852" i="3"/>
  <c r="K2049" i="3"/>
  <c r="K8630" i="3"/>
  <c r="K3274" i="3"/>
  <c r="K6772" i="3"/>
  <c r="K1342" i="3"/>
  <c r="K1670" i="3"/>
  <c r="K2411" i="3"/>
  <c r="K8086" i="3"/>
  <c r="K2935" i="3"/>
  <c r="K1304" i="3"/>
  <c r="K3701" i="3"/>
  <c r="K7609" i="3"/>
  <c r="K5940" i="3"/>
  <c r="K4476" i="3"/>
  <c r="K6288" i="3"/>
  <c r="K7901" i="3"/>
  <c r="K1624" i="3"/>
  <c r="K7100" i="3"/>
  <c r="K8582" i="3"/>
  <c r="K8496" i="3"/>
  <c r="K7385" i="3"/>
  <c r="K4377" i="3"/>
  <c r="K8529" i="3"/>
  <c r="K117" i="3"/>
  <c r="K4816" i="3"/>
  <c r="K470" i="3"/>
  <c r="K8350" i="3"/>
  <c r="K7136" i="3"/>
  <c r="K3034" i="3"/>
  <c r="K323" i="3"/>
  <c r="K7810" i="3"/>
  <c r="K8025" i="3"/>
  <c r="K702" i="3"/>
  <c r="K2825" i="3"/>
  <c r="K1197" i="3"/>
  <c r="K1646" i="3"/>
  <c r="K2317" i="3"/>
  <c r="K5503" i="3"/>
  <c r="K3171" i="3"/>
  <c r="K3253" i="3"/>
  <c r="K4568" i="3"/>
  <c r="K866" i="3"/>
  <c r="K8438" i="3"/>
  <c r="K7821" i="3"/>
  <c r="K634" i="3"/>
  <c r="K3536" i="3"/>
  <c r="K1397" i="3"/>
  <c r="K6392" i="3"/>
  <c r="K973" i="3"/>
  <c r="K5955" i="3"/>
  <c r="K6619" i="3"/>
  <c r="K1025" i="3"/>
  <c r="K5756" i="3"/>
  <c r="K428" i="3"/>
  <c r="K3815" i="3"/>
  <c r="K6175" i="3"/>
  <c r="K6570" i="3"/>
  <c r="K5013" i="3"/>
  <c r="K2160" i="3"/>
  <c r="K7046" i="3"/>
  <c r="K2024" i="3"/>
  <c r="K5318" i="3"/>
  <c r="K8236" i="3"/>
  <c r="K2257" i="3"/>
  <c r="K3577" i="3"/>
  <c r="K893" i="3"/>
  <c r="K308" i="3"/>
  <c r="K6981" i="3"/>
  <c r="K1765" i="3"/>
  <c r="K3363" i="3"/>
  <c r="K3328" i="3"/>
  <c r="K3624" i="3"/>
  <c r="K7113" i="3"/>
  <c r="K4736" i="3"/>
  <c r="K5709" i="3"/>
  <c r="K8089" i="3"/>
  <c r="K7939" i="3"/>
  <c r="K5248" i="3"/>
  <c r="K4647" i="3"/>
  <c r="K8174" i="3"/>
  <c r="K734" i="3"/>
  <c r="K3107" i="3"/>
  <c r="K2420" i="3"/>
  <c r="K3" i="3"/>
  <c r="K2550" i="3"/>
  <c r="K1456" i="3"/>
  <c r="K2138" i="3"/>
  <c r="K2004" i="3"/>
  <c r="K5169" i="3"/>
  <c r="K3133" i="3"/>
  <c r="K7651" i="3"/>
  <c r="K4199" i="3"/>
  <c r="K744" i="3"/>
  <c r="K6060" i="3"/>
  <c r="K3847" i="3"/>
  <c r="K2060" i="3"/>
  <c r="K8660" i="3"/>
  <c r="K3822" i="3"/>
  <c r="K1038" i="3"/>
  <c r="K2780" i="3"/>
  <c r="K2460" i="3"/>
  <c r="K2268" i="3"/>
  <c r="K8068" i="3"/>
  <c r="K779" i="3"/>
  <c r="K7883" i="3"/>
  <c r="K4844" i="3"/>
  <c r="K5466" i="3"/>
  <c r="K5716" i="3"/>
  <c r="K5402" i="3"/>
  <c r="K295" i="3"/>
  <c r="K3147" i="3"/>
  <c r="K967" i="3"/>
  <c r="K251" i="3"/>
  <c r="K1480" i="3"/>
  <c r="K2113" i="3"/>
  <c r="K3134" i="3"/>
  <c r="K139" i="3"/>
  <c r="K7699" i="3"/>
  <c r="K2277" i="3"/>
  <c r="K3886" i="3"/>
  <c r="K7345" i="3"/>
  <c r="K6892" i="3"/>
  <c r="K4920" i="3"/>
  <c r="K4392" i="3"/>
  <c r="K65" i="3"/>
  <c r="K2079" i="3"/>
  <c r="K4913" i="3"/>
  <c r="K6280" i="3"/>
  <c r="K4740" i="3"/>
  <c r="K6028" i="3"/>
  <c r="K3806" i="3"/>
  <c r="K6460" i="3"/>
  <c r="K5140" i="3"/>
  <c r="K2940" i="3"/>
  <c r="K2247" i="3"/>
  <c r="K1040" i="3"/>
  <c r="K3660" i="3"/>
  <c r="K4644" i="3"/>
  <c r="K6607" i="3"/>
  <c r="K7301" i="3"/>
  <c r="K6747" i="3"/>
  <c r="K7281" i="3"/>
  <c r="K6301" i="3"/>
  <c r="K3669" i="3"/>
  <c r="K3571" i="3"/>
  <c r="K5966" i="3"/>
  <c r="K8701" i="3"/>
  <c r="K405" i="3"/>
  <c r="K1286" i="3"/>
  <c r="K8487" i="3"/>
  <c r="K8116" i="3"/>
  <c r="K862" i="3"/>
  <c r="K2557" i="3"/>
  <c r="K1460" i="3"/>
  <c r="K6483" i="3"/>
  <c r="K5645" i="3"/>
  <c r="K5523" i="3"/>
  <c r="K6653" i="3"/>
  <c r="K6397" i="3"/>
  <c r="K630" i="3"/>
  <c r="K3020" i="3"/>
  <c r="K683" i="3"/>
  <c r="K4807" i="3"/>
  <c r="K8523" i="3"/>
  <c r="K2729" i="3"/>
  <c r="K6821" i="3"/>
  <c r="K7414" i="3"/>
  <c r="K1667" i="3"/>
  <c r="K3092" i="3"/>
  <c r="K5330" i="3"/>
  <c r="K2674" i="3"/>
  <c r="K6145" i="3"/>
  <c r="K4456" i="3"/>
  <c r="K4264" i="3"/>
  <c r="K6408" i="3"/>
  <c r="K2626" i="3"/>
  <c r="K7104" i="3"/>
  <c r="K3484" i="3"/>
  <c r="K7739" i="3"/>
  <c r="K2900" i="3"/>
  <c r="K4581" i="3"/>
  <c r="K292" i="3"/>
  <c r="K4525" i="3"/>
  <c r="K1934" i="3"/>
  <c r="K7956" i="3"/>
  <c r="K5780" i="3"/>
  <c r="K3848" i="3"/>
  <c r="K8656" i="3"/>
  <c r="K8584" i="3"/>
  <c r="K6735" i="3"/>
  <c r="K5073" i="3"/>
  <c r="K4082" i="3"/>
  <c r="K4161" i="3"/>
  <c r="K7772" i="3"/>
  <c r="K8252" i="3"/>
  <c r="K5560" i="3"/>
  <c r="K8514" i="3"/>
  <c r="K390" i="3"/>
  <c r="K7060" i="3"/>
  <c r="K2297" i="3"/>
  <c r="K6124" i="3"/>
  <c r="K6296" i="3"/>
  <c r="K968" i="3"/>
  <c r="K7331" i="3"/>
  <c r="K7475" i="3"/>
  <c r="K1352" i="3"/>
  <c r="K159" i="3"/>
  <c r="K5665" i="3"/>
  <c r="K5327" i="3"/>
  <c r="K792" i="3"/>
  <c r="K6713" i="3"/>
  <c r="K7266" i="3"/>
  <c r="K7241" i="3"/>
  <c r="K7336" i="3"/>
  <c r="K5712" i="3"/>
  <c r="K7906" i="3"/>
  <c r="K1495" i="3"/>
  <c r="K7088" i="3"/>
  <c r="K6310" i="3"/>
  <c r="K1133" i="3"/>
  <c r="K1914" i="3"/>
  <c r="K4991" i="3"/>
  <c r="K3992" i="3"/>
  <c r="K2947" i="3"/>
  <c r="K5023" i="3"/>
  <c r="K3994" i="3"/>
  <c r="K2910" i="3"/>
  <c r="K3884" i="3"/>
  <c r="K7026" i="3"/>
  <c r="K7284" i="3"/>
  <c r="K4540" i="3"/>
  <c r="K7347" i="3"/>
  <c r="K7332" i="3"/>
  <c r="K1015" i="3"/>
  <c r="K2720" i="3"/>
  <c r="K8384" i="3"/>
  <c r="K3430" i="3"/>
  <c r="K7278" i="3"/>
  <c r="K7844" i="3"/>
  <c r="K6998" i="3"/>
  <c r="K8048" i="3"/>
  <c r="K7853" i="3"/>
  <c r="K3893" i="3"/>
  <c r="K8369" i="3"/>
  <c r="K1853" i="3"/>
  <c r="K3705" i="3"/>
  <c r="K2290" i="3"/>
  <c r="K5945" i="3"/>
  <c r="K1823" i="3"/>
  <c r="K1334" i="3"/>
  <c r="K1244" i="3"/>
  <c r="K3455" i="3"/>
  <c r="K4176" i="3"/>
  <c r="K1231" i="3"/>
  <c r="K643" i="3"/>
  <c r="K535" i="3"/>
  <c r="K6447" i="3"/>
  <c r="K4287" i="3"/>
  <c r="K7608" i="3"/>
  <c r="K172" i="3"/>
  <c r="K2010" i="3"/>
  <c r="K884" i="3"/>
  <c r="K3152" i="3"/>
  <c r="K7791" i="3"/>
  <c r="K487" i="3"/>
  <c r="K2337" i="3"/>
  <c r="K7546" i="3"/>
  <c r="K2199" i="3"/>
  <c r="K7870" i="3"/>
  <c r="K4412" i="3"/>
  <c r="K7271" i="3"/>
  <c r="K8433" i="3"/>
  <c r="K7621" i="3"/>
  <c r="K7472" i="3"/>
  <c r="K7830" i="3"/>
  <c r="K3314" i="3"/>
  <c r="K5494" i="3"/>
  <c r="K2491" i="3"/>
  <c r="K7812" i="3"/>
  <c r="K5977" i="3"/>
  <c r="K20" i="3"/>
  <c r="K2823" i="3"/>
  <c r="K5975" i="3"/>
  <c r="K3294" i="3"/>
  <c r="K2512" i="3"/>
  <c r="K3231" i="3"/>
  <c r="K2510" i="3"/>
  <c r="K548" i="3"/>
  <c r="K6092" i="3"/>
  <c r="K2805" i="3"/>
  <c r="K8610" i="3"/>
  <c r="K210" i="3"/>
  <c r="K6241" i="3"/>
  <c r="K2808" i="3"/>
  <c r="K5757" i="3"/>
  <c r="K5630" i="3"/>
  <c r="K7622" i="3"/>
  <c r="K6703" i="3"/>
  <c r="K8351" i="3"/>
  <c r="K6032" i="3"/>
  <c r="K4343" i="3"/>
  <c r="K8446" i="3"/>
  <c r="K7775" i="3"/>
  <c r="K5985" i="3"/>
  <c r="K6620" i="3"/>
  <c r="K4685" i="3"/>
  <c r="K7353" i="3"/>
  <c r="K6992" i="3"/>
  <c r="K7776" i="3"/>
  <c r="K8646" i="3"/>
  <c r="K4159" i="3"/>
  <c r="K1473" i="3"/>
  <c r="K5875" i="3"/>
  <c r="K3422" i="3"/>
  <c r="K4115" i="3"/>
  <c r="K7002" i="3"/>
  <c r="K3199" i="3"/>
  <c r="K6132" i="3"/>
  <c r="K3504" i="3"/>
  <c r="K5189" i="3"/>
  <c r="K6250" i="3"/>
  <c r="K5847" i="3"/>
  <c r="K5433" i="3"/>
  <c r="K2722" i="3"/>
  <c r="K8226" i="3"/>
  <c r="K813" i="3"/>
  <c r="K8613" i="3"/>
  <c r="K7937" i="3"/>
  <c r="K8019" i="3"/>
  <c r="K8151" i="3"/>
  <c r="K8640" i="3"/>
  <c r="K8456" i="3"/>
  <c r="K2986" i="3"/>
  <c r="K7884" i="3"/>
  <c r="K7889" i="3"/>
  <c r="K6799" i="3"/>
  <c r="K7828" i="3"/>
  <c r="K325" i="3"/>
  <c r="K31" i="3"/>
  <c r="K6727" i="3"/>
  <c r="K244" i="3"/>
  <c r="K5526" i="3"/>
  <c r="K5481" i="3"/>
  <c r="K4021" i="3"/>
  <c r="K1777" i="3"/>
  <c r="K3838" i="3"/>
  <c r="K6375" i="3"/>
  <c r="K897" i="3"/>
  <c r="K3720" i="3"/>
  <c r="K5753" i="3"/>
  <c r="K595" i="3"/>
  <c r="K2562" i="3"/>
  <c r="K7447" i="3"/>
  <c r="K6299" i="3"/>
  <c r="K6093" i="3"/>
  <c r="K7467" i="3"/>
  <c r="K7439" i="3"/>
  <c r="K7166" i="3"/>
  <c r="K7786" i="3"/>
  <c r="K4194" i="3"/>
  <c r="K8206" i="3"/>
  <c r="K7571" i="3"/>
  <c r="K6996" i="3"/>
  <c r="K438" i="3"/>
  <c r="K5143" i="3"/>
  <c r="K4511" i="3"/>
  <c r="K1529" i="3"/>
  <c r="K3337" i="3"/>
  <c r="K6803" i="3"/>
  <c r="K7559" i="3"/>
  <c r="K8297" i="3"/>
  <c r="K1685" i="3"/>
  <c r="K1466" i="3"/>
  <c r="K7219" i="3"/>
  <c r="K8636" i="3"/>
  <c r="K6029" i="3"/>
  <c r="K4203" i="3"/>
  <c r="K2078" i="3"/>
  <c r="K4781" i="3"/>
  <c r="K7936" i="3"/>
  <c r="K2356" i="3"/>
  <c r="K2992" i="3"/>
  <c r="K2522" i="3"/>
  <c r="K2834" i="3"/>
  <c r="K7945" i="3"/>
  <c r="K7461" i="3"/>
  <c r="K8403" i="3"/>
  <c r="K8208" i="3"/>
  <c r="K6880" i="3"/>
  <c r="K155" i="3"/>
  <c r="K2642" i="3"/>
  <c r="K2296" i="3"/>
  <c r="K619" i="3"/>
  <c r="K7168" i="3"/>
  <c r="K7293" i="3"/>
  <c r="K6499" i="3"/>
  <c r="K4040" i="3"/>
  <c r="K3865" i="3"/>
  <c r="K6376" i="3"/>
  <c r="K3881" i="3"/>
  <c r="K4656" i="3"/>
  <c r="K4703" i="3"/>
  <c r="K2084" i="3"/>
  <c r="K5313" i="3"/>
  <c r="K7355" i="3"/>
  <c r="K8440" i="3"/>
  <c r="K8484" i="3"/>
  <c r="K6232" i="3"/>
  <c r="K7507" i="3"/>
  <c r="K6298" i="3"/>
  <c r="K846" i="3"/>
  <c r="K975" i="3"/>
  <c r="K5005" i="3"/>
  <c r="K3909" i="3"/>
  <c r="K4396" i="3"/>
  <c r="K5141" i="3"/>
  <c r="K1822" i="3"/>
  <c r="K1285" i="3"/>
  <c r="K4886" i="3"/>
  <c r="K2592" i="3"/>
  <c r="K5107" i="3"/>
  <c r="K2280" i="3"/>
  <c r="K8716" i="3"/>
  <c r="K2800" i="3"/>
  <c r="K6578" i="3"/>
  <c r="K8022" i="3"/>
  <c r="K4517" i="3"/>
  <c r="K4715" i="3"/>
  <c r="K2101" i="3"/>
  <c r="K876" i="3"/>
  <c r="K5908" i="3"/>
  <c r="K7926" i="3"/>
  <c r="K7558" i="3"/>
  <c r="K1144" i="3"/>
  <c r="K7289" i="3"/>
  <c r="K5841" i="3"/>
  <c r="K2021" i="3"/>
  <c r="K427" i="3"/>
  <c r="K1500" i="3"/>
  <c r="K3639" i="3"/>
  <c r="K433" i="3"/>
  <c r="K8260" i="3"/>
  <c r="K384" i="3"/>
  <c r="K5185" i="3"/>
  <c r="K704" i="3"/>
  <c r="K7183" i="3"/>
  <c r="K3278" i="3"/>
  <c r="K7532" i="3"/>
  <c r="K7377" i="3"/>
  <c r="K1018" i="3"/>
  <c r="K6547" i="3"/>
  <c r="K3988" i="3"/>
  <c r="K7178" i="3"/>
  <c r="K8460" i="3"/>
  <c r="K3052" i="3"/>
  <c r="K8200" i="3"/>
  <c r="K3539" i="3"/>
  <c r="K830" i="3"/>
  <c r="K8655" i="3"/>
  <c r="K4883" i="3"/>
  <c r="K2743" i="3"/>
  <c r="K6502" i="3"/>
  <c r="K1143" i="3"/>
  <c r="K154" i="3"/>
  <c r="K488" i="3"/>
  <c r="K920" i="3"/>
  <c r="K885" i="3"/>
  <c r="K5706" i="3"/>
  <c r="K485" i="3"/>
  <c r="K5544" i="3"/>
  <c r="K2559" i="3"/>
  <c r="K7134" i="3"/>
  <c r="K6857" i="3"/>
  <c r="K3170" i="3"/>
  <c r="K5862" i="3"/>
  <c r="K3123" i="3"/>
  <c r="K961" i="3"/>
  <c r="K4839" i="3"/>
  <c r="K5752" i="3"/>
  <c r="K1910" i="3"/>
  <c r="K5031" i="3"/>
  <c r="K8165" i="3"/>
  <c r="K4226" i="3"/>
  <c r="K2814" i="3"/>
  <c r="K8402" i="3"/>
  <c r="K4758" i="3"/>
  <c r="K1829" i="3"/>
  <c r="K6198" i="3"/>
  <c r="K4433" i="3"/>
  <c r="K1295" i="3"/>
  <c r="K2152" i="3"/>
  <c r="K4020" i="3"/>
  <c r="K7799" i="3"/>
  <c r="K4431" i="3"/>
  <c r="K6409" i="3"/>
  <c r="K5965" i="3"/>
  <c r="K1629" i="3"/>
  <c r="K3045" i="3"/>
  <c r="K4369" i="3"/>
  <c r="K6945" i="3"/>
  <c r="K2950" i="3"/>
  <c r="K5642" i="3"/>
  <c r="K93" i="3"/>
  <c r="K873" i="3"/>
  <c r="K6557" i="3"/>
  <c r="K7600" i="3"/>
  <c r="K8462" i="3"/>
  <c r="K383" i="3"/>
  <c r="K711" i="3"/>
  <c r="K1349" i="3"/>
  <c r="K7316" i="3"/>
  <c r="K6952" i="3"/>
  <c r="K2960" i="3"/>
  <c r="K1145" i="3"/>
  <c r="K8155" i="3"/>
  <c r="K2198" i="3"/>
  <c r="K7678" i="3"/>
  <c r="K6117" i="3"/>
  <c r="K1260" i="3"/>
  <c r="K1488" i="3"/>
  <c r="K6229" i="3"/>
  <c r="K2608" i="3"/>
  <c r="K2684" i="3"/>
  <c r="K1172" i="3"/>
  <c r="K5362" i="3"/>
  <c r="K3739" i="3"/>
  <c r="K4211" i="3"/>
  <c r="K3869" i="3"/>
  <c r="K6058" i="3"/>
  <c r="K3659" i="3"/>
  <c r="K5823" i="3"/>
  <c r="K3937" i="3"/>
  <c r="K371" i="3"/>
  <c r="K919" i="3"/>
  <c r="K116" i="3"/>
  <c r="K282" i="3"/>
  <c r="K731" i="3"/>
  <c r="K4448" i="3"/>
  <c r="K5725" i="3"/>
  <c r="K1693" i="3"/>
  <c r="K5614" i="3"/>
  <c r="K3212" i="3"/>
  <c r="K5859" i="3"/>
  <c r="K403" i="3"/>
  <c r="K7665" i="3"/>
  <c r="K6471" i="3"/>
  <c r="K1891" i="3"/>
  <c r="K3964" i="3"/>
  <c r="K3505" i="3"/>
  <c r="K1978" i="3"/>
  <c r="K67" i="3"/>
  <c r="K288" i="3"/>
  <c r="K3155" i="3"/>
  <c r="K3251" i="3"/>
  <c r="K5147" i="3"/>
  <c r="K6354" i="3"/>
  <c r="K5534" i="3"/>
  <c r="K7125" i="3"/>
  <c r="K3626" i="3"/>
  <c r="K1394" i="3"/>
  <c r="K7351" i="3"/>
  <c r="K3885" i="3"/>
  <c r="K6467" i="3"/>
  <c r="K2589" i="3"/>
  <c r="K776" i="3"/>
  <c r="K8105" i="3"/>
  <c r="K6049" i="3"/>
  <c r="K1122" i="3"/>
  <c r="K1503" i="3"/>
  <c r="K4633" i="3"/>
  <c r="K5519" i="3"/>
  <c r="K8414" i="3"/>
  <c r="K7252" i="3"/>
  <c r="K723" i="3"/>
  <c r="K1704" i="3"/>
  <c r="K787" i="3"/>
  <c r="K5586" i="3"/>
  <c r="K2194" i="3"/>
  <c r="K7787" i="3"/>
  <c r="K6798" i="3"/>
  <c r="K7685" i="3"/>
  <c r="K4107" i="3"/>
  <c r="K8457" i="3"/>
  <c r="K786" i="3"/>
  <c r="K8427" i="3"/>
  <c r="K439" i="3"/>
  <c r="K5726" i="3"/>
  <c r="K4811" i="3"/>
  <c r="K2188" i="3"/>
  <c r="K3370" i="3"/>
  <c r="K86" i="3"/>
  <c r="K4557" i="3"/>
  <c r="K990" i="3"/>
  <c r="K7208" i="3"/>
  <c r="K4450" i="3"/>
  <c r="K5019" i="3"/>
  <c r="K8400" i="3"/>
  <c r="K6065" i="3"/>
  <c r="K8248" i="3"/>
  <c r="K7860" i="3"/>
  <c r="K5946" i="3"/>
  <c r="K2032" i="3"/>
  <c r="K204" i="3"/>
  <c r="K4383" i="3"/>
  <c r="K1289" i="3"/>
  <c r="K7200" i="3"/>
  <c r="K1142" i="3"/>
  <c r="K151" i="3"/>
  <c r="K7181" i="3"/>
  <c r="K1820" i="3"/>
  <c r="K7279" i="3"/>
  <c r="K1696" i="3"/>
  <c r="K946" i="3"/>
  <c r="K1255" i="3"/>
  <c r="K2467" i="3"/>
  <c r="K2473" i="3"/>
  <c r="K8412" i="3"/>
  <c r="K5085" i="3"/>
  <c r="K2065" i="3"/>
  <c r="K3150" i="3"/>
  <c r="K4361" i="3"/>
  <c r="K3226" i="3"/>
  <c r="K7983" i="3"/>
  <c r="K5203" i="3"/>
  <c r="K6040" i="3"/>
  <c r="K5638" i="3"/>
  <c r="K2738" i="3"/>
  <c r="K214" i="3"/>
  <c r="K4249" i="3"/>
  <c r="K3619" i="3"/>
  <c r="K989" i="3"/>
  <c r="K5500" i="3"/>
  <c r="K1826" i="3"/>
  <c r="K5788" i="3"/>
  <c r="K3487" i="3"/>
  <c r="K278" i="3"/>
  <c r="K5657" i="3"/>
  <c r="K553" i="3"/>
  <c r="K2471" i="3"/>
  <c r="K1692" i="3"/>
  <c r="K4565" i="3"/>
  <c r="K5377" i="3"/>
  <c r="K5698" i="3"/>
  <c r="K1111" i="3"/>
  <c r="K2339" i="3"/>
  <c r="K6403" i="3"/>
  <c r="K5004" i="3"/>
  <c r="K1092" i="3"/>
  <c r="K70" i="3"/>
  <c r="K3863" i="3"/>
  <c r="K5220" i="3"/>
  <c r="K3429" i="3"/>
  <c r="K5533" i="3"/>
  <c r="K6938" i="3"/>
  <c r="K1270" i="3"/>
  <c r="K134" i="3"/>
  <c r="K3048" i="3"/>
  <c r="K641" i="3"/>
  <c r="K6668" i="3"/>
  <c r="K5151" i="3"/>
  <c r="K7925" i="3"/>
  <c r="K5611" i="3"/>
  <c r="K1319" i="3"/>
  <c r="K1866" i="3"/>
  <c r="K8274" i="3"/>
  <c r="K6968" i="3"/>
  <c r="K4939" i="3"/>
  <c r="K867" i="3"/>
  <c r="K3625" i="3"/>
  <c r="K1991" i="3"/>
  <c r="K4195" i="3"/>
  <c r="K6941" i="3"/>
  <c r="K2426" i="3"/>
  <c r="K3833" i="3"/>
  <c r="K7603" i="3"/>
  <c r="K5604" i="3"/>
  <c r="K6144" i="3"/>
  <c r="K4677" i="3"/>
  <c r="K4078" i="3"/>
  <c r="K8041" i="3"/>
  <c r="K2661" i="3"/>
  <c r="K6252" i="3"/>
  <c r="K6082" i="3"/>
  <c r="K6843" i="3"/>
  <c r="K1738" i="3"/>
  <c r="K3908" i="3"/>
  <c r="K1204" i="3"/>
  <c r="K1405" i="3"/>
  <c r="K3434" i="3"/>
  <c r="K1838" i="3"/>
  <c r="K7299" i="3"/>
  <c r="K1380" i="3"/>
  <c r="K6260" i="3"/>
  <c r="K1453" i="3"/>
  <c r="K3234" i="3"/>
  <c r="K91" i="3"/>
  <c r="K1830" i="3"/>
  <c r="K817" i="3"/>
  <c r="K3772" i="3"/>
  <c r="K589" i="3"/>
  <c r="K6486" i="3"/>
  <c r="K3471" i="3"/>
  <c r="K1083" i="3"/>
  <c r="K5103" i="3"/>
  <c r="K5515" i="3"/>
  <c r="K5440" i="3"/>
  <c r="K4133" i="3"/>
  <c r="K2218" i="3"/>
  <c r="K6921" i="3"/>
  <c r="K4841" i="3"/>
  <c r="K2673" i="3"/>
  <c r="K1563" i="3"/>
  <c r="K2881" i="3"/>
  <c r="K4605" i="3"/>
  <c r="K1941" i="3"/>
  <c r="K808" i="3"/>
  <c r="K4170" i="3"/>
  <c r="K3072" i="3"/>
  <c r="K5003" i="3"/>
  <c r="K2363" i="3"/>
  <c r="K1404" i="3"/>
  <c r="K4904" i="3"/>
  <c r="K389" i="3"/>
  <c r="K1220" i="3"/>
  <c r="K4997" i="3"/>
  <c r="K7255" i="3"/>
  <c r="K2774" i="3"/>
  <c r="K4408" i="3"/>
  <c r="K983" i="3"/>
  <c r="K218" i="3"/>
  <c r="K6576" i="3"/>
  <c r="K4188" i="3"/>
  <c r="K1744" i="3"/>
  <c r="K1420" i="3"/>
  <c r="K4025" i="3"/>
  <c r="K114" i="3"/>
  <c r="K4049" i="3"/>
  <c r="K5539" i="3"/>
  <c r="K7237" i="3"/>
  <c r="K1983" i="3"/>
  <c r="K7953" i="3"/>
  <c r="K7339" i="3"/>
  <c r="K2876" i="3"/>
  <c r="K7730" i="3"/>
  <c r="K8229" i="3"/>
  <c r="K1584" i="3"/>
  <c r="K8126" i="3"/>
  <c r="K2708" i="3"/>
  <c r="K379" i="3"/>
  <c r="K3421" i="3"/>
  <c r="K6227" i="3"/>
  <c r="K5951" i="3"/>
  <c r="K6904" i="3"/>
  <c r="K4772" i="3"/>
  <c r="K4852" i="3"/>
  <c r="K2567" i="3"/>
  <c r="K2470" i="3"/>
  <c r="K3790" i="3"/>
  <c r="K678" i="3"/>
  <c r="K393" i="3"/>
  <c r="K4218" i="3"/>
  <c r="K5179" i="3"/>
  <c r="K1010" i="3"/>
  <c r="K336" i="3"/>
  <c r="K71" i="3"/>
  <c r="K3841" i="3"/>
  <c r="K3740" i="3"/>
  <c r="K2649" i="3"/>
  <c r="K2225" i="3"/>
  <c r="K5130" i="3"/>
  <c r="K215" i="3"/>
  <c r="K1210" i="3"/>
  <c r="K2741" i="3"/>
  <c r="K3351" i="3"/>
  <c r="K8299" i="3"/>
  <c r="K4452" i="3"/>
  <c r="K2655" i="3"/>
  <c r="K3972" i="3"/>
  <c r="K2389" i="3"/>
  <c r="K4085" i="3"/>
  <c r="K3576" i="3"/>
  <c r="K6025" i="3"/>
  <c r="K2749" i="3"/>
  <c r="K2422" i="3"/>
  <c r="K48" i="3"/>
  <c r="K1329" i="3"/>
  <c r="K3629" i="3"/>
  <c r="K3323" i="3"/>
  <c r="K5164" i="3"/>
  <c r="K3162" i="3"/>
  <c r="K4944" i="3"/>
  <c r="K6200" i="3"/>
  <c r="K3614" i="3"/>
  <c r="K3852" i="3"/>
  <c r="K6974" i="3"/>
  <c r="K1938" i="3"/>
  <c r="K1660" i="3"/>
  <c r="K3692" i="3"/>
  <c r="K8527" i="3"/>
  <c r="K8444" i="3"/>
  <c r="K2205" i="3"/>
  <c r="K4402" i="3"/>
  <c r="K1929" i="3"/>
  <c r="K5920" i="3"/>
  <c r="K3842" i="3"/>
  <c r="K8143" i="3"/>
  <c r="K2794" i="3"/>
  <c r="K2246" i="3"/>
  <c r="K3902" i="3"/>
  <c r="K168" i="3"/>
  <c r="K2709" i="3"/>
  <c r="K1637" i="3"/>
  <c r="K4281" i="3"/>
  <c r="K2171" i="3"/>
  <c r="K7666" i="3"/>
  <c r="K1288" i="3"/>
  <c r="K475" i="3"/>
  <c r="K736" i="3"/>
  <c r="K5058" i="3"/>
  <c r="K5800" i="3"/>
  <c r="K2850" i="3"/>
  <c r="K3771" i="3"/>
  <c r="K4730" i="3"/>
  <c r="K7220" i="3"/>
  <c r="K3154" i="3"/>
  <c r="K7174" i="3"/>
  <c r="K2799" i="3"/>
  <c r="K6337" i="3"/>
  <c r="K3122" i="3"/>
  <c r="K6790" i="3"/>
  <c r="K6101" i="3"/>
  <c r="K5081" i="3"/>
  <c r="K2966" i="3"/>
  <c r="K2499" i="3"/>
  <c r="K2314" i="3"/>
  <c r="K824" i="3"/>
  <c r="K4724" i="3"/>
  <c r="K7692" i="3"/>
  <c r="K6534" i="3"/>
  <c r="K6142" i="3"/>
  <c r="K3239" i="3"/>
  <c r="K2202" i="3"/>
  <c r="K7659" i="3"/>
  <c r="K3085" i="3"/>
  <c r="K1768" i="3"/>
  <c r="K1966" i="3"/>
  <c r="K6679" i="3"/>
  <c r="K5308" i="3"/>
  <c r="K2820" i="3"/>
  <c r="K1869" i="3"/>
  <c r="K232" i="3"/>
  <c r="K2552" i="3"/>
  <c r="K1678" i="3"/>
  <c r="K2170" i="3"/>
  <c r="K681" i="3"/>
  <c r="K8428" i="3"/>
  <c r="K4840" i="3"/>
  <c r="K3518" i="3"/>
  <c r="K4983" i="3"/>
  <c r="K4990" i="3"/>
  <c r="K8213" i="3"/>
  <c r="K3075" i="3"/>
  <c r="K5529" i="3"/>
  <c r="K457" i="3"/>
  <c r="K8009" i="3"/>
  <c r="K8564" i="3"/>
  <c r="K2669" i="3"/>
  <c r="K4335" i="3"/>
  <c r="K4157" i="3"/>
  <c r="K4945" i="3"/>
  <c r="K5902" i="3"/>
  <c r="K3200" i="3"/>
  <c r="K5304" i="3"/>
  <c r="K5357" i="3"/>
  <c r="K6089" i="3"/>
  <c r="K4747" i="3"/>
  <c r="K6755" i="3"/>
  <c r="K1229" i="3"/>
  <c r="K4733" i="3"/>
  <c r="K863" i="3"/>
  <c r="K422" i="3"/>
  <c r="K2704" i="3"/>
  <c r="K2179" i="3"/>
  <c r="K3019" i="3"/>
  <c r="K1016" i="3"/>
  <c r="K200" i="3"/>
  <c r="K250" i="3"/>
  <c r="K4962" i="3"/>
  <c r="K1819" i="3"/>
  <c r="K4121" i="3"/>
  <c r="K4056" i="3"/>
  <c r="K3640" i="3"/>
  <c r="K2173" i="3"/>
  <c r="K1350" i="3"/>
  <c r="K2697" i="3"/>
  <c r="K5459" i="3"/>
  <c r="K243" i="3"/>
  <c r="K7589" i="3"/>
  <c r="K3071" i="3"/>
  <c r="K1928" i="3"/>
  <c r="K43" i="3"/>
  <c r="K2070" i="3"/>
  <c r="K8203" i="3"/>
  <c r="K3775" i="3"/>
  <c r="K5696" i="3"/>
  <c r="K1333" i="3"/>
  <c r="K7717" i="3"/>
  <c r="K6273" i="3"/>
  <c r="K5172" i="3"/>
  <c r="K1731" i="3"/>
  <c r="K5056" i="3"/>
  <c r="K8095" i="3"/>
  <c r="K8087" i="3"/>
  <c r="K4235" i="3"/>
  <c r="K2953" i="3"/>
  <c r="K895" i="3"/>
  <c r="K2944" i="3"/>
  <c r="K2096" i="3"/>
  <c r="K2613" i="3"/>
  <c r="K3877" i="3"/>
  <c r="K7196" i="3"/>
  <c r="K5843" i="3"/>
  <c r="K3684" i="3"/>
  <c r="K165" i="3"/>
  <c r="K7677" i="3"/>
  <c r="K5270" i="3"/>
  <c r="K785" i="3"/>
  <c r="K6909" i="3"/>
  <c r="K3032" i="3"/>
  <c r="K2461" i="3"/>
  <c r="K5106" i="3"/>
  <c r="K6876" i="3"/>
  <c r="K7911" i="3"/>
  <c r="K1110" i="3"/>
  <c r="K6" i="3"/>
  <c r="K1198" i="3"/>
  <c r="K1673" i="3"/>
  <c r="K3209" i="3"/>
  <c r="K6614" i="3"/>
  <c r="K918" i="3"/>
  <c r="K5769" i="3"/>
  <c r="K3781" i="3"/>
  <c r="K2449" i="3"/>
  <c r="K1874" i="3"/>
  <c r="K7099" i="3"/>
  <c r="K3725" i="3"/>
  <c r="K2593" i="3"/>
  <c r="K1688" i="3"/>
  <c r="K5326" i="3"/>
  <c r="K848" i="3"/>
  <c r="K927" i="3"/>
  <c r="K926" i="3"/>
  <c r="K4155" i="3"/>
  <c r="K5072" i="3"/>
  <c r="K3346" i="3"/>
  <c r="K4430" i="3"/>
  <c r="K2259" i="3"/>
  <c r="K4364" i="3"/>
  <c r="K5729" i="3"/>
  <c r="K6287" i="3"/>
  <c r="K6335" i="3"/>
  <c r="K4297" i="3"/>
  <c r="K5495" i="3"/>
  <c r="K5685" i="3"/>
  <c r="K8420" i="3"/>
  <c r="K81" i="3"/>
  <c r="K8421" i="3"/>
  <c r="K4388" i="3"/>
  <c r="K789" i="3"/>
  <c r="K5443" i="3"/>
  <c r="K1758" i="3"/>
  <c r="K7710" i="3"/>
  <c r="K6774" i="3"/>
  <c r="K164" i="3"/>
  <c r="K2526" i="3"/>
  <c r="K713" i="3"/>
  <c r="K7804" i="3"/>
  <c r="K2699" i="3"/>
  <c r="K715" i="3"/>
  <c r="K1548" i="3"/>
  <c r="K505" i="3"/>
  <c r="K5703" i="3"/>
  <c r="K4769" i="3"/>
  <c r="K4561" i="3"/>
  <c r="K6506" i="3"/>
  <c r="K6226" i="3"/>
  <c r="K5781" i="3"/>
  <c r="K6055" i="3"/>
  <c r="K7167" i="3"/>
  <c r="K415" i="3"/>
  <c r="K469" i="3"/>
  <c r="K6626" i="3"/>
  <c r="K2116" i="3"/>
  <c r="K5378" i="3"/>
  <c r="K6711" i="3"/>
  <c r="K6810" i="3"/>
  <c r="K268" i="3"/>
  <c r="K3673" i="3"/>
  <c r="K5974" i="3"/>
  <c r="K5896" i="3"/>
  <c r="K6485" i="3"/>
  <c r="K2957" i="3"/>
  <c r="K2584" i="3"/>
  <c r="K4337" i="3"/>
  <c r="K1675" i="3"/>
  <c r="K4105" i="3"/>
  <c r="K6245" i="3"/>
  <c r="K40" i="3"/>
  <c r="K3622" i="3"/>
  <c r="K3296" i="3"/>
  <c r="K4533" i="3"/>
  <c r="K4316" i="3"/>
  <c r="K6969" i="3"/>
  <c r="K2779" i="3"/>
  <c r="K3466" i="3"/>
  <c r="K4706" i="3"/>
  <c r="K5671" i="3"/>
  <c r="K4088" i="3"/>
  <c r="K8707" i="3"/>
  <c r="K5284" i="3"/>
  <c r="K6905" i="3"/>
  <c r="K3395" i="3"/>
  <c r="K1807" i="3"/>
  <c r="K2896" i="3"/>
  <c r="K5139" i="3"/>
  <c r="K6051" i="3"/>
  <c r="K7957" i="3"/>
  <c r="K7186" i="3"/>
  <c r="K6370" i="3"/>
  <c r="K943" i="3"/>
  <c r="K460" i="3"/>
  <c r="K2595" i="3"/>
  <c r="K7288" i="3"/>
  <c r="K3890" i="3"/>
  <c r="K843" i="3"/>
  <c r="K2681" i="3"/>
  <c r="K7910" i="3"/>
  <c r="K5943" i="3"/>
  <c r="K1233" i="3"/>
  <c r="K7334" i="3"/>
  <c r="K2124" i="3"/>
  <c r="K1467" i="3"/>
  <c r="K2609" i="3"/>
  <c r="K1472" i="3"/>
  <c r="K1338" i="3"/>
  <c r="K2181" i="3"/>
  <c r="K2156" i="3"/>
  <c r="K6173" i="3"/>
  <c r="K4955" i="3"/>
  <c r="K7746" i="3"/>
  <c r="K7591" i="3"/>
  <c r="K2903" i="3"/>
  <c r="K2652" i="3"/>
  <c r="K6593" i="3"/>
  <c r="K8431" i="3"/>
  <c r="K4809" i="3"/>
  <c r="K41" i="3"/>
  <c r="K7569" i="3"/>
  <c r="K1585" i="3"/>
  <c r="K5102" i="3"/>
  <c r="K5562" i="3"/>
  <c r="K4095" i="3"/>
  <c r="K3202" i="3"/>
  <c r="K6939" i="3"/>
  <c r="K3116" i="3"/>
  <c r="K6829" i="3"/>
  <c r="K1427" i="3"/>
  <c r="K140" i="3"/>
  <c r="K3674" i="3"/>
  <c r="K6855" i="3"/>
  <c r="K8075" i="3"/>
  <c r="K239" i="3"/>
  <c r="K5222" i="3"/>
  <c r="K1292" i="3"/>
  <c r="K3667" i="3"/>
  <c r="K3898" i="3"/>
  <c r="K2418" i="3"/>
  <c r="K2641" i="3"/>
  <c r="K7973" i="3"/>
  <c r="K604" i="3"/>
  <c r="K5749" i="3"/>
  <c r="K2870" i="3"/>
  <c r="K8410" i="3"/>
  <c r="K442" i="3"/>
  <c r="K8263" i="3"/>
  <c r="K8531" i="3"/>
  <c r="K8094" i="3"/>
  <c r="K2349" i="3"/>
  <c r="K1717" i="3"/>
  <c r="K5587" i="3"/>
  <c r="K6896" i="3"/>
  <c r="K489" i="3"/>
  <c r="K6616" i="3"/>
  <c r="K2556" i="3"/>
  <c r="K5872" i="3"/>
  <c r="K5233" i="3"/>
  <c r="K4530" i="3"/>
  <c r="K5272" i="3"/>
  <c r="K5643" i="3"/>
  <c r="K651" i="3"/>
  <c r="K4759" i="3"/>
  <c r="K6378" i="3"/>
  <c r="K5804" i="3"/>
  <c r="K3736" i="3"/>
  <c r="K5837" i="3"/>
  <c r="K5455" i="3"/>
  <c r="K454" i="3"/>
  <c r="K8271" i="3"/>
  <c r="K5063" i="3"/>
  <c r="K2739" i="3"/>
  <c r="K1969" i="3"/>
  <c r="K2732" i="3"/>
  <c r="K6424" i="3"/>
  <c r="K249" i="3"/>
  <c r="K6980" i="3"/>
  <c r="K6076" i="3"/>
  <c r="K921" i="3"/>
  <c r="K6500" i="3"/>
  <c r="K3029" i="3"/>
  <c r="K4086" i="3"/>
  <c r="K6894" i="3"/>
  <c r="K1008" i="3"/>
  <c r="K5370" i="3"/>
  <c r="K5082" i="3"/>
  <c r="K7866" i="3"/>
  <c r="K4870" i="3"/>
  <c r="K6874" i="3"/>
  <c r="K4516" i="3"/>
  <c r="K3795" i="3"/>
  <c r="K4314" i="3"/>
  <c r="K1865" i="3"/>
  <c r="K2187" i="3"/>
  <c r="K756" i="3"/>
  <c r="K6219" i="3"/>
  <c r="K922" i="3"/>
  <c r="K5252" i="3"/>
  <c r="K3769" i="3"/>
  <c r="K2724" i="3"/>
  <c r="K4651" i="3"/>
  <c r="K301" i="3"/>
  <c r="K5592" i="3"/>
  <c r="K3844" i="3"/>
  <c r="K7550" i="3"/>
  <c r="K5202" i="3"/>
  <c r="K1181" i="3"/>
  <c r="K4679" i="3"/>
  <c r="K2574" i="3"/>
  <c r="K5861" i="3"/>
  <c r="K4580" i="3"/>
  <c r="K297" i="3"/>
  <c r="K2485" i="3"/>
  <c r="K3343" i="3"/>
  <c r="K5739" i="3"/>
  <c r="K6773" i="3"/>
  <c r="K4856" i="3"/>
  <c r="K4935" i="3"/>
  <c r="K1862" i="3"/>
  <c r="K1757" i="3"/>
  <c r="K5086" i="3"/>
  <c r="K7981" i="3"/>
  <c r="K5547" i="3"/>
  <c r="K3921" i="3"/>
  <c r="K5891" i="3"/>
  <c r="K8642" i="3"/>
  <c r="K7465" i="3"/>
  <c r="K5097" i="3"/>
  <c r="K5205" i="3"/>
  <c r="K7324" i="3"/>
  <c r="K104" i="3"/>
  <c r="K5860" i="3"/>
  <c r="K4637" i="3"/>
  <c r="K7303" i="3"/>
  <c r="K8269" i="3"/>
  <c r="K6098" i="3"/>
  <c r="K4780" i="3"/>
  <c r="K4723" i="3"/>
  <c r="K7695" i="3"/>
  <c r="K1155" i="3"/>
  <c r="K6165" i="3"/>
  <c r="K1291" i="3"/>
  <c r="K5254" i="3"/>
  <c r="K1785" i="3"/>
  <c r="K5926" i="3"/>
  <c r="K832" i="3"/>
  <c r="K1948" i="3"/>
  <c r="K7728" i="3"/>
  <c r="K5006" i="3"/>
  <c r="K518" i="3"/>
  <c r="K2815" i="3"/>
  <c r="K3770" i="3"/>
  <c r="K3845" i="3"/>
  <c r="K3651" i="3"/>
  <c r="K5227" i="3"/>
  <c r="K5970" i="3"/>
  <c r="K5047" i="3"/>
  <c r="K6271" i="3"/>
  <c r="K4901" i="3"/>
  <c r="K2311" i="3"/>
  <c r="K6035" i="3"/>
  <c r="K7964" i="3"/>
  <c r="K6779" i="3"/>
  <c r="K8199" i="3"/>
  <c r="K8166" i="3"/>
  <c r="K8366" i="3"/>
  <c r="K3816" i="3"/>
  <c r="K8352" i="3"/>
  <c r="K7201" i="3"/>
  <c r="K5673" i="3"/>
  <c r="K7330" i="3"/>
  <c r="K7604" i="3"/>
  <c r="K5477" i="3"/>
  <c r="K340" i="3"/>
  <c r="K1173" i="3"/>
  <c r="K1491" i="3"/>
  <c r="K1995" i="3"/>
  <c r="K7210" i="3"/>
  <c r="K1576" i="3"/>
  <c r="K5068" i="3"/>
  <c r="K2915" i="3"/>
  <c r="K5693" i="3"/>
  <c r="K5845" i="3"/>
  <c r="K5770" i="3"/>
  <c r="K6875" i="3"/>
  <c r="K5918" i="3"/>
  <c r="K7757" i="3"/>
  <c r="K3561" i="3"/>
  <c r="K7588" i="3"/>
  <c r="K5598" i="3"/>
  <c r="K1408" i="3"/>
  <c r="K7396" i="3"/>
  <c r="K7635" i="3"/>
  <c r="K8277" i="3"/>
  <c r="K995" i="3"/>
  <c r="K3182" i="3"/>
  <c r="K1375" i="3"/>
  <c r="K6128" i="3"/>
  <c r="K8555" i="3"/>
  <c r="K3813" i="3"/>
  <c r="K3948" i="3"/>
  <c r="K8544" i="3"/>
  <c r="K6769" i="3"/>
  <c r="K5677" i="3"/>
  <c r="K4910" i="3"/>
  <c r="K6724" i="3"/>
  <c r="K4805" i="3"/>
  <c r="K1238" i="3"/>
  <c r="K2108" i="3"/>
  <c r="K4349" i="3"/>
  <c r="K8079" i="3"/>
  <c r="K8337" i="3"/>
  <c r="K6116" i="3"/>
  <c r="K7464" i="3"/>
  <c r="K719" i="3"/>
  <c r="K1175" i="3"/>
  <c r="K5367" i="3"/>
  <c r="K424" i="3"/>
  <c r="K1857" i="3"/>
  <c r="K1537" i="3"/>
  <c r="K468" i="3"/>
  <c r="K6571" i="3"/>
  <c r="K599" i="3"/>
  <c r="K190" i="3"/>
  <c r="K6692" i="3"/>
  <c r="K3894" i="3"/>
  <c r="K2711" i="3"/>
  <c r="K497" i="3"/>
  <c r="K2477" i="3"/>
  <c r="K8103" i="3"/>
  <c r="K8408" i="3"/>
  <c r="K5516" i="3"/>
  <c r="K6572" i="3"/>
  <c r="K7090" i="3"/>
  <c r="K5508" i="3"/>
  <c r="K7118" i="3"/>
  <c r="K8469" i="3"/>
  <c r="K6691" i="3"/>
  <c r="K402" i="3"/>
  <c r="K5790" i="3"/>
  <c r="K3722" i="3"/>
  <c r="K6628" i="3"/>
  <c r="K1183" i="3"/>
  <c r="K2444" i="3"/>
  <c r="K6811" i="3"/>
  <c r="K5832" i="3"/>
  <c r="K11" i="3"/>
  <c r="K7318" i="3"/>
  <c r="K6848" i="3"/>
  <c r="K3834" i="3"/>
  <c r="K5224" i="3"/>
  <c r="K2310" i="3"/>
  <c r="K8465" i="3"/>
  <c r="K1227" i="3"/>
  <c r="K2624" i="3"/>
  <c r="K4100" i="3"/>
  <c r="K305" i="3"/>
  <c r="K3140" i="3"/>
  <c r="K7694" i="3"/>
  <c r="K7795" i="3"/>
  <c r="K7606" i="3"/>
  <c r="K687" i="3"/>
  <c r="K4914" i="3"/>
  <c r="K6560" i="3"/>
  <c r="K5864" i="3"/>
  <c r="K1666" i="3"/>
  <c r="K6976" i="3"/>
  <c r="K6303" i="3"/>
  <c r="K4789" i="3"/>
  <c r="K1327" i="3"/>
  <c r="K4687" i="3"/>
  <c r="K7652" i="3"/>
  <c r="K7030" i="3"/>
  <c r="K6822" i="3"/>
  <c r="K4775" i="3"/>
  <c r="K2683" i="3"/>
  <c r="K3538" i="3"/>
  <c r="K4535" i="3"/>
  <c r="K2555" i="3"/>
  <c r="K1256" i="3"/>
  <c r="K1492" i="3"/>
  <c r="K5543" i="3"/>
  <c r="K7598" i="3"/>
  <c r="K441" i="3"/>
  <c r="K5029" i="3"/>
  <c r="K4260" i="3"/>
  <c r="K3077" i="3"/>
  <c r="K3283" i="3"/>
  <c r="K5939" i="3"/>
  <c r="K13" i="3"/>
  <c r="K2139" i="3"/>
  <c r="K4524" i="3"/>
  <c r="K5793" i="3"/>
  <c r="K798" i="3"/>
  <c r="K4975" i="3"/>
  <c r="K7132" i="3"/>
  <c r="K4896" i="3"/>
  <c r="K6804" i="3"/>
  <c r="K3130" i="3"/>
  <c r="K6744" i="3"/>
  <c r="K367" i="3"/>
  <c r="K4055" i="3"/>
  <c r="K2887" i="3"/>
  <c r="K7239" i="3"/>
  <c r="K6937" i="3"/>
  <c r="K5109" i="3"/>
  <c r="K8286" i="3"/>
  <c r="K1128" i="3"/>
  <c r="K1810" i="3"/>
  <c r="K1687" i="3"/>
  <c r="K380" i="3"/>
  <c r="K6020" i="3"/>
  <c r="K1926" i="3"/>
  <c r="K3779" i="3"/>
  <c r="K7864" i="3"/>
  <c r="K3778" i="3"/>
  <c r="K4334" i="3"/>
  <c r="K6858" i="3"/>
  <c r="K7444" i="3"/>
  <c r="K7712" i="3"/>
  <c r="K2213" i="3"/>
  <c r="K4127" i="3"/>
  <c r="K4378" i="3"/>
  <c r="K5979" i="3"/>
  <c r="K3750" i="3"/>
  <c r="K6530" i="3"/>
  <c r="K8573" i="3"/>
  <c r="K8373" i="3"/>
  <c r="K648" i="3"/>
  <c r="K8135" i="3"/>
  <c r="K6083" i="3"/>
  <c r="K1284" i="3"/>
  <c r="K5104" i="3"/>
  <c r="K95" i="3"/>
  <c r="K7357" i="3"/>
  <c r="K4818" i="3"/>
  <c r="K774" i="3"/>
  <c r="K4510" i="3"/>
  <c r="K2702" i="3"/>
  <c r="K6652" i="3"/>
  <c r="K1643" i="3"/>
  <c r="K2019" i="3"/>
  <c r="K183" i="3"/>
  <c r="K2120" i="3"/>
  <c r="K3723" i="3"/>
  <c r="K5406" i="3"/>
  <c r="K8691" i="3"/>
  <c r="K4192" i="3"/>
  <c r="K4833" i="3"/>
  <c r="K5198" i="3"/>
  <c r="K4825" i="3"/>
  <c r="K3219" i="3"/>
  <c r="K1922" i="3"/>
  <c r="K7142" i="3"/>
  <c r="K6374" i="3"/>
  <c r="K6339" i="3"/>
  <c r="K6987" i="3"/>
  <c r="K2137" i="3"/>
  <c r="K2035" i="3"/>
  <c r="K8136" i="3"/>
  <c r="K7857" i="3"/>
  <c r="K8265" i="3"/>
  <c r="K6062" i="3"/>
  <c r="K1316" i="3"/>
  <c r="K1809" i="3"/>
  <c r="K8074" i="3"/>
  <c r="K400" i="3"/>
  <c r="K1803" i="3"/>
  <c r="K5672" i="3"/>
  <c r="K4169" i="3"/>
  <c r="K2844" i="3"/>
  <c r="K3500" i="3"/>
  <c r="K4620" i="3"/>
  <c r="K4893" i="3"/>
  <c r="K5363" i="3"/>
  <c r="K4330" i="3"/>
  <c r="K3532" i="3"/>
  <c r="K5223" i="3"/>
  <c r="K6332" i="3"/>
  <c r="K6190" i="3"/>
  <c r="K3903" i="3"/>
  <c r="K7979" i="3"/>
  <c r="K1099" i="3"/>
  <c r="K2604" i="3"/>
  <c r="K7044" i="3"/>
  <c r="K6815" i="3"/>
  <c r="K6611" i="3"/>
  <c r="K6172" i="3"/>
  <c r="K6749" i="3"/>
  <c r="K3432" i="3"/>
  <c r="K5996" i="3"/>
  <c r="K8697" i="3"/>
  <c r="K680" i="3"/>
  <c r="K2679" i="3"/>
  <c r="K8717" i="3"/>
  <c r="K3976" i="3"/>
  <c r="K5839" i="3"/>
  <c r="K8705" i="3"/>
  <c r="K146" i="3"/>
  <c r="K6292" i="3"/>
  <c r="K1199" i="3"/>
  <c r="K6801" i="3"/>
  <c r="K572" i="3"/>
  <c r="K1082" i="3"/>
  <c r="K2030" i="3"/>
  <c r="K5225" i="3"/>
  <c r="K594" i="3"/>
  <c r="K6707" i="3"/>
  <c r="K8163" i="3"/>
  <c r="K8313" i="3"/>
  <c r="K7971" i="3"/>
  <c r="K7218" i="3"/>
  <c r="K4778" i="3"/>
  <c r="K4566" i="3"/>
  <c r="K1860" i="3"/>
  <c r="K7442" i="3"/>
  <c r="K5824" i="3"/>
  <c r="K2038" i="3"/>
  <c r="K2200" i="3"/>
  <c r="K1626" i="3"/>
  <c r="K1623" i="3"/>
  <c r="K8409" i="3"/>
  <c r="K3097" i="3"/>
  <c r="K828" i="3"/>
  <c r="K1877" i="3"/>
  <c r="K4609" i="3"/>
  <c r="K4851" i="3"/>
  <c r="K5345" i="3"/>
  <c r="K7585" i="3"/>
  <c r="K4937" i="3"/>
  <c r="K2066" i="3"/>
  <c r="K1741" i="3"/>
  <c r="K1299" i="3"/>
  <c r="K2771" i="3"/>
  <c r="K1595" i="3"/>
  <c r="K4164" i="3"/>
  <c r="K5925" i="3"/>
  <c r="K7863" i="3"/>
  <c r="K2612" i="3"/>
  <c r="K4586" i="3"/>
  <c r="K1824" i="3"/>
  <c r="K8295" i="3"/>
  <c r="K4521" i="3"/>
  <c r="K7147" i="3"/>
  <c r="K264" i="3"/>
  <c r="K2961" i="3"/>
  <c r="K1925" i="3"/>
  <c r="K2479" i="3"/>
  <c r="K2563" i="3"/>
  <c r="K7338" i="3"/>
  <c r="K7392" i="3"/>
  <c r="K7077" i="3"/>
  <c r="K280" i="3"/>
  <c r="K8069" i="3"/>
  <c r="K5728" i="3"/>
  <c r="K5830" i="3"/>
  <c r="K6795" i="3"/>
  <c r="K3003" i="3"/>
  <c r="K1226" i="3"/>
  <c r="K1424" i="3"/>
  <c r="K2360" i="3"/>
  <c r="K7498" i="3"/>
  <c r="K3038" i="3"/>
  <c r="K3582" i="3"/>
  <c r="K4031" i="3"/>
  <c r="K1020" i="3"/>
  <c r="K6963" i="3"/>
  <c r="K4342" i="3"/>
  <c r="K2490" i="3"/>
  <c r="K5741" i="3"/>
  <c r="K6196" i="3"/>
  <c r="K8374" i="3"/>
  <c r="K4196" i="3"/>
  <c r="K8194" i="3"/>
  <c r="K693" i="3"/>
  <c r="K5371" i="3"/>
  <c r="K8452" i="3"/>
  <c r="K5052" i="3"/>
  <c r="K865" i="3"/>
  <c r="K1872" i="3"/>
  <c r="K3104" i="3"/>
  <c r="K1639" i="3"/>
  <c r="K4798" i="3"/>
  <c r="K2454" i="3"/>
  <c r="K1251" i="3"/>
  <c r="K4201" i="3"/>
  <c r="K2163" i="3"/>
  <c r="K6052" i="3"/>
  <c r="K3859" i="3"/>
  <c r="K2827" i="3"/>
  <c r="K1984" i="3"/>
  <c r="K5079" i="3"/>
  <c r="K1907" i="3"/>
  <c r="K1274" i="3"/>
  <c r="K2255" i="3"/>
  <c r="K6591" i="3"/>
  <c r="K592" i="3"/>
  <c r="K6216" i="3"/>
  <c r="K8029" i="3"/>
  <c r="K3496" i="3"/>
  <c r="K3384" i="3"/>
  <c r="K377" i="3"/>
  <c r="K4460" i="3"/>
  <c r="K2818" i="3"/>
  <c r="K7238" i="3"/>
  <c r="K1992" i="3"/>
  <c r="K1630" i="3"/>
  <c r="K5750" i="3"/>
  <c r="K6609" i="3"/>
  <c r="K1661" i="3"/>
  <c r="K8713" i="3"/>
  <c r="K3297" i="3"/>
  <c r="K6230" i="3"/>
  <c r="K2184" i="3"/>
  <c r="K2283" i="3"/>
  <c r="K6927" i="3"/>
  <c r="K1867" i="3"/>
  <c r="K1873" i="3"/>
  <c r="K3022" i="3"/>
  <c r="K1259" i="3"/>
  <c r="K953" i="3"/>
  <c r="K1808" i="3"/>
  <c r="K1331" i="3"/>
  <c r="K8714" i="3"/>
  <c r="K3181" i="3"/>
  <c r="K1664" i="3"/>
  <c r="K6603" i="3"/>
  <c r="K4280" i="3"/>
  <c r="K6805" i="3"/>
  <c r="K6675" i="3"/>
  <c r="K2685" i="3"/>
  <c r="K957" i="3"/>
  <c r="K4315" i="3"/>
  <c r="K199" i="3"/>
  <c r="K4307" i="3"/>
  <c r="K1098" i="3"/>
  <c r="K6122" i="3"/>
  <c r="K3857" i="3"/>
  <c r="K1999" i="3"/>
  <c r="K1997" i="3"/>
  <c r="K3400" i="3"/>
  <c r="K7516" i="3"/>
  <c r="K89" i="3"/>
  <c r="K3069" i="3"/>
  <c r="K767" i="3"/>
  <c r="K6752" i="3"/>
  <c r="K2097" i="3"/>
  <c r="K1154" i="3"/>
  <c r="K4076" i="3"/>
  <c r="K3044" i="3"/>
  <c r="K2637" i="3"/>
  <c r="K6573" i="3"/>
  <c r="K6047" i="3"/>
  <c r="K1767" i="3"/>
  <c r="K3670" i="3"/>
  <c r="K2967" i="3"/>
  <c r="K8606" i="3"/>
  <c r="K8376" i="3"/>
  <c r="K7599" i="3"/>
  <c r="K5892" i="3"/>
  <c r="K7116" i="3"/>
  <c r="K3564" i="3"/>
  <c r="K2701" i="3"/>
  <c r="K5694" i="3"/>
  <c r="K3648" i="3"/>
  <c r="K6352" i="3"/>
  <c r="K8238" i="3"/>
  <c r="K6655" i="3"/>
  <c r="K4186" i="3"/>
  <c r="K5599" i="3"/>
  <c r="K3710" i="3"/>
  <c r="K4998" i="3"/>
  <c r="K6350" i="3"/>
  <c r="K420" i="3"/>
  <c r="K4246" i="3"/>
  <c r="K6526" i="3"/>
  <c r="K4906" i="3"/>
  <c r="K4970" i="3"/>
  <c r="K1850" i="3"/>
  <c r="K2303" i="3"/>
  <c r="K4750" i="3"/>
  <c r="K6005" i="3"/>
  <c r="K4059" i="3"/>
  <c r="K2219" i="3"/>
  <c r="K757" i="3"/>
  <c r="K6751" i="3"/>
  <c r="K5347" i="3"/>
  <c r="K6947" i="3"/>
  <c r="K7594" i="3"/>
  <c r="K32" i="3"/>
  <c r="K53" i="3"/>
  <c r="K8179" i="3"/>
  <c r="K5396" i="3"/>
  <c r="K2478" i="3"/>
  <c r="K2481" i="3"/>
  <c r="K3516" i="3"/>
  <c r="K1067" i="3"/>
  <c r="K2041" i="3"/>
  <c r="K8383" i="3"/>
  <c r="K8399" i="3"/>
  <c r="K52" i="3"/>
  <c r="K7411" i="3"/>
  <c r="K6778" i="3"/>
  <c r="K2357" i="3"/>
  <c r="K3106" i="3"/>
  <c r="K7157" i="3"/>
  <c r="K4391" i="3"/>
  <c r="K3315" i="3"/>
  <c r="K5812" i="3"/>
  <c r="K4869" i="3"/>
  <c r="K4648" i="3"/>
  <c r="K5737" i="3"/>
  <c r="K3031" i="3"/>
  <c r="K1325" i="3"/>
  <c r="K504" i="3"/>
  <c r="K1187" i="3"/>
  <c r="K1552" i="3"/>
  <c r="K135" i="3"/>
  <c r="K1228" i="3"/>
  <c r="K5620" i="3"/>
  <c r="K7946" i="3"/>
  <c r="K7511" i="3"/>
  <c r="K712" i="3"/>
  <c r="K3146" i="3"/>
  <c r="K3817" i="3"/>
  <c r="K2348" i="3"/>
  <c r="K6480" i="3"/>
  <c r="K550" i="3"/>
  <c r="K708" i="3"/>
  <c r="K2103" i="3"/>
  <c r="K8386" i="3"/>
  <c r="K7614" i="3"/>
  <c r="K7319" i="3"/>
  <c r="K4539" i="3"/>
  <c r="K4613" i="3"/>
  <c r="K7269" i="3"/>
  <c r="K4054" i="3"/>
  <c r="K6179" i="3"/>
  <c r="K131" i="3"/>
  <c r="K1607" i="3"/>
  <c r="K3967" i="3"/>
  <c r="K5639" i="3"/>
  <c r="K7222" i="3"/>
  <c r="K3787" i="3"/>
  <c r="K7488" i="3"/>
  <c r="K6700" i="3"/>
  <c r="K5384" i="3"/>
  <c r="K727" i="3"/>
  <c r="K156" i="3"/>
  <c r="K8391" i="3"/>
  <c r="K609" i="3"/>
  <c r="K2007" i="3"/>
  <c r="K1253" i="3"/>
  <c r="K3143" i="3"/>
  <c r="K6309" i="3"/>
  <c r="K4734" i="3"/>
  <c r="K6024" i="3"/>
  <c r="K2983" i="3"/>
  <c r="K293" i="3"/>
  <c r="K4406" i="3"/>
  <c r="K8635" i="3"/>
  <c r="K5851" i="3"/>
  <c r="K8045" i="3"/>
  <c r="K5530" i="3"/>
  <c r="K5076" i="3"/>
  <c r="K1800" i="3"/>
  <c r="K8270" i="3"/>
  <c r="K7177" i="3"/>
  <c r="K555" i="3"/>
  <c r="K4283" i="3"/>
  <c r="K179" i="3"/>
  <c r="K7664" i="3"/>
  <c r="K1851" i="3"/>
  <c r="K3101" i="3"/>
  <c r="K94" i="3"/>
  <c r="K1356" i="3"/>
  <c r="K5180" i="3"/>
  <c r="K7039" i="3"/>
  <c r="K614" i="3"/>
  <c r="K6518" i="3"/>
  <c r="K6587" i="3"/>
  <c r="K2616" i="3"/>
  <c r="K684" i="3"/>
  <c r="K4117" i="3"/>
  <c r="K4437" i="3"/>
  <c r="K2209" i="3"/>
  <c r="K7211" i="3"/>
  <c r="K1213" i="3"/>
  <c r="K6134" i="3"/>
  <c r="K590" i="3"/>
  <c r="K7119" i="3"/>
  <c r="K4930" i="3"/>
  <c r="K5087" i="3"/>
  <c r="K3941" i="3"/>
  <c r="K670" i="3"/>
  <c r="K4771" i="3"/>
  <c r="K5290" i="3"/>
  <c r="K4118" i="3"/>
  <c r="K8692" i="3"/>
  <c r="K2282" i="3"/>
  <c r="K184" i="3"/>
  <c r="K1249" i="3"/>
  <c r="K6977" i="3"/>
  <c r="K2882" i="3"/>
  <c r="K2787" i="3"/>
  <c r="K8023" i="3"/>
  <c r="K1279" i="3"/>
  <c r="K8721" i="3"/>
  <c r="K3959" i="3"/>
  <c r="K870" i="3"/>
  <c r="K4372" i="3"/>
  <c r="K7424" i="3"/>
  <c r="K4877" i="3"/>
  <c r="K6225" i="3"/>
  <c r="K6343" i="3"/>
  <c r="K1354" i="3"/>
  <c r="K7258" i="3"/>
  <c r="K4996" i="3"/>
  <c r="K3062" i="3"/>
  <c r="K4045" i="3"/>
  <c r="K6319" i="3"/>
  <c r="K5900" i="3"/>
  <c r="K1381" i="3"/>
  <c r="K3246" i="3"/>
  <c r="K3721" i="3"/>
  <c r="K1073" i="3"/>
  <c r="K1730" i="3"/>
  <c r="K5978" i="3"/>
  <c r="K7686" i="3"/>
  <c r="K2927" i="3"/>
  <c r="K6234" i="3"/>
  <c r="K4564" i="3"/>
  <c r="K144" i="3"/>
  <c r="K4562" i="3"/>
  <c r="K6635" i="3"/>
  <c r="K6918" i="3"/>
  <c r="K2" i="3"/>
  <c r="K4558" i="3"/>
  <c r="K1583" i="3"/>
  <c r="K4477" i="3"/>
  <c r="K2273" i="3"/>
  <c r="K3621" i="3"/>
  <c r="K6243" i="3"/>
  <c r="K1764" i="3"/>
  <c r="K3574" i="3"/>
  <c r="K5929" i="3"/>
  <c r="K2939" i="3"/>
  <c r="K5048" i="3"/>
  <c r="K4612" i="3"/>
  <c r="K6349" i="3"/>
  <c r="K6835" i="3"/>
  <c r="K7831" i="3"/>
  <c r="K2869" i="3"/>
  <c r="K5683" i="3"/>
  <c r="K4860" i="3"/>
  <c r="K916" i="3"/>
  <c r="K6274" i="3"/>
  <c r="K6951" i="3"/>
  <c r="K5663" i="3"/>
  <c r="K980" i="3"/>
  <c r="K6657" i="3"/>
  <c r="K1972" i="3"/>
  <c r="K5049" i="3"/>
  <c r="K2098" i="3"/>
  <c r="K8437" i="3"/>
  <c r="K3093" i="3"/>
  <c r="K4077" i="3"/>
  <c r="K758" i="3"/>
  <c r="K6464" i="3"/>
  <c r="K3480" i="3"/>
  <c r="K1940" i="3"/>
  <c r="K3443" i="3"/>
  <c r="K5113" i="3"/>
  <c r="K3945" i="3"/>
  <c r="K5305" i="3"/>
  <c r="K5691" i="3"/>
  <c r="K2572" i="3"/>
  <c r="K8375" i="3"/>
  <c r="K2954" i="3"/>
  <c r="K689" i="3"/>
  <c r="K3533" i="3"/>
  <c r="K4142" i="3"/>
  <c r="K366" i="3"/>
  <c r="K4005" i="3"/>
  <c r="K2528" i="3"/>
  <c r="K1848" i="3"/>
  <c r="K5888" i="3"/>
  <c r="K2725" i="3"/>
  <c r="K6594" i="3"/>
  <c r="K7510" i="3"/>
  <c r="K5267" i="3"/>
  <c r="K6673" i="3"/>
  <c r="K3243" i="3"/>
  <c r="K6792" i="3"/>
  <c r="K5111" i="3"/>
  <c r="K777" i="3"/>
  <c r="K2446" i="3"/>
  <c r="K7403" i="3"/>
  <c r="K1665" i="3"/>
  <c r="K3654" i="3"/>
  <c r="K6919" i="3"/>
  <c r="K6385" i="3"/>
  <c r="K4258" i="3"/>
  <c r="K3602" i="3"/>
  <c r="K2250" i="3"/>
  <c r="K4593" i="3"/>
  <c r="K6732" i="3"/>
  <c r="K3521" i="3"/>
  <c r="K1371" i="3"/>
  <c r="K7486" i="3"/>
  <c r="K3322" i="3"/>
  <c r="K6156" i="3"/>
  <c r="K5178" i="3"/>
  <c r="K7708" i="3"/>
  <c r="K8121" i="3"/>
  <c r="K7094" i="3"/>
  <c r="K4538" i="3"/>
  <c r="K6068" i="3"/>
  <c r="K6542" i="3"/>
  <c r="K6044" i="3"/>
  <c r="K2271" i="3"/>
  <c r="K5994" i="3"/>
  <c r="K4422" i="3"/>
  <c r="K44" i="3"/>
  <c r="K7297" i="3"/>
  <c r="K2547" i="3"/>
  <c r="K5608" i="3"/>
  <c r="K2531" i="3"/>
  <c r="K1770" i="3"/>
  <c r="K4398" i="3"/>
  <c r="K3364" i="3"/>
  <c r="K2054" i="3"/>
  <c r="K4699" i="3"/>
  <c r="K4595" i="3"/>
  <c r="K6776" i="3"/>
  <c r="K1225" i="3"/>
  <c r="K4947" i="3"/>
  <c r="K4946" i="3"/>
  <c r="K581" i="3"/>
  <c r="K5070" i="3"/>
  <c r="K4189" i="3"/>
  <c r="K4607" i="3"/>
  <c r="K3292" i="3"/>
  <c r="K1608" i="3"/>
  <c r="K6452" i="3"/>
  <c r="K4664" i="3"/>
  <c r="K4241" i="3"/>
  <c r="K4788" i="3"/>
  <c r="K6333" i="3"/>
  <c r="K3974" i="3"/>
  <c r="K2263" i="3"/>
  <c r="K1055" i="3"/>
  <c r="K7" i="3"/>
  <c r="K5768" i="3"/>
  <c r="K5995" i="3"/>
  <c r="K8326" i="3"/>
  <c r="K2840" i="3"/>
  <c r="K745" i="3"/>
  <c r="K311" i="3"/>
  <c r="K1750" i="3"/>
  <c r="K806" i="3"/>
  <c r="K6262" i="3"/>
  <c r="K5217" i="3"/>
  <c r="K1976" i="3"/>
  <c r="K3502" i="3"/>
  <c r="K1974" i="3"/>
  <c r="K1613" i="3"/>
  <c r="K5868" i="3"/>
  <c r="K5667" i="3"/>
  <c r="K642" i="3"/>
  <c r="K7310" i="3"/>
  <c r="K1566" i="3"/>
  <c r="K2554" i="3"/>
  <c r="K6259" i="3"/>
  <c r="K6214" i="3"/>
  <c r="K45" i="3"/>
  <c r="K3293" i="3"/>
  <c r="K765" i="3"/>
  <c r="K2764" i="3"/>
  <c r="K2905" i="3"/>
  <c r="K284" i="3"/>
  <c r="K4578" i="3"/>
  <c r="K5418" i="3"/>
  <c r="K2875" i="3"/>
  <c r="K4843" i="3"/>
  <c r="K1609" i="3"/>
  <c r="K605" i="3"/>
  <c r="K4210" i="3"/>
  <c r="K3934" i="3"/>
  <c r="K4240" i="3"/>
  <c r="K5490" i="3"/>
  <c r="K2969" i="3"/>
  <c r="K3878" i="3"/>
  <c r="K5238" i="3"/>
  <c r="K7719" i="3"/>
  <c r="K3995" i="3"/>
  <c r="K3760" i="3"/>
  <c r="K4083" i="3"/>
  <c r="K6228" i="3"/>
  <c r="K1222" i="3"/>
  <c r="K4649" i="3"/>
  <c r="K7876" i="3"/>
  <c r="K5392" i="3"/>
  <c r="K2610" i="3"/>
  <c r="K4282" i="3"/>
  <c r="K1113" i="3"/>
  <c r="K182" i="3"/>
  <c r="K4689" i="3"/>
  <c r="K3623" i="3"/>
  <c r="K5038" i="3"/>
  <c r="K3728" i="3"/>
  <c r="K5413" i="3"/>
  <c r="K909" i="3"/>
  <c r="K1942" i="3"/>
  <c r="K7961" i="3"/>
  <c r="K2206" i="3"/>
  <c r="K4006" i="3"/>
  <c r="K6111" i="3"/>
  <c r="K7105" i="3"/>
  <c r="K8343" i="3"/>
  <c r="K1454" i="3"/>
  <c r="K6474" i="3"/>
  <c r="K2094" i="3"/>
  <c r="K2313" i="3"/>
  <c r="K7751" i="3"/>
  <c r="K4038" i="3"/>
  <c r="K4576" i="3"/>
  <c r="K1849" i="3"/>
  <c r="K3412" i="3"/>
  <c r="K8562" i="3"/>
  <c r="K8454" i="3"/>
  <c r="K3285" i="3"/>
  <c r="K8111" i="3"/>
  <c r="K3313" i="3"/>
  <c r="K2020" i="3"/>
  <c r="K5541" i="3"/>
  <c r="K6123" i="3"/>
  <c r="K2888" i="3"/>
  <c r="K2996" i="3"/>
  <c r="K2291" i="3"/>
  <c r="K238" i="3"/>
  <c r="K1868" i="3"/>
  <c r="K178" i="3"/>
  <c r="K7415" i="3"/>
  <c r="K6097" i="3"/>
  <c r="K4987" i="3"/>
  <c r="K5798" i="3"/>
  <c r="K6562" i="3"/>
  <c r="K6986" i="3"/>
  <c r="K1232" i="3"/>
  <c r="K8690" i="3"/>
  <c r="K1634" i="3"/>
  <c r="K5903" i="3"/>
  <c r="K5018" i="3"/>
  <c r="K447" i="3"/>
  <c r="K4321" i="3"/>
  <c r="K3840" i="3"/>
  <c r="K1732" i="3"/>
  <c r="K1205" i="3"/>
  <c r="K667" i="3"/>
  <c r="K2977" i="3"/>
  <c r="K4063" i="3"/>
  <c r="K4453" i="3"/>
  <c r="K4588" i="3"/>
  <c r="K4714" i="3"/>
  <c r="K5502" i="3"/>
  <c r="K1888" i="3"/>
  <c r="K1041" i="3"/>
  <c r="K3931" i="3"/>
  <c r="K6940" i="3"/>
  <c r="K4628" i="3"/>
  <c r="K1188" i="3"/>
  <c r="K35" i="3"/>
  <c r="K365" i="3"/>
  <c r="K563" i="3"/>
  <c r="K6656" i="3"/>
  <c r="K3345" i="3"/>
  <c r="K1426" i="3"/>
  <c r="K2534" i="3"/>
  <c r="K7256" i="3"/>
  <c r="K5950" i="3"/>
  <c r="K7340" i="3"/>
  <c r="K4889" i="3"/>
  <c r="K4244" i="3"/>
  <c r="K1036" i="3"/>
  <c r="K8008" i="3"/>
  <c r="K2222" i="3"/>
  <c r="K4604" i="3"/>
  <c r="K6450" i="3"/>
  <c r="K2666" i="3"/>
  <c r="K3461" i="3"/>
  <c r="K1001" i="3"/>
  <c r="K5206" i="3"/>
  <c r="K6059" i="3"/>
  <c r="K25" i="3"/>
  <c r="K4911" i="3"/>
  <c r="K5651" i="3"/>
  <c r="K5606" i="3"/>
  <c r="K8112" i="3"/>
  <c r="K1384" i="3"/>
  <c r="K8052" i="3"/>
  <c r="K4659" i="3"/>
  <c r="K1781" i="3"/>
  <c r="K4909" i="3"/>
  <c r="K4522" i="3"/>
  <c r="K1615" i="3"/>
  <c r="K4094" i="3"/>
  <c r="K5854" i="3"/>
  <c r="K6956" i="3"/>
  <c r="K8129" i="3"/>
  <c r="K3290" i="3"/>
  <c r="K4549" i="3"/>
  <c r="K5390" i="3"/>
  <c r="K3120" i="3"/>
  <c r="K3915" i="3"/>
  <c r="K3178" i="3"/>
  <c r="K3080" i="3"/>
  <c r="K3668" i="3"/>
  <c r="K7055" i="3"/>
  <c r="K5988" i="3"/>
  <c r="K4509" i="3"/>
  <c r="K907" i="3"/>
  <c r="K1000" i="3"/>
  <c r="K391" i="3"/>
  <c r="K839" i="3"/>
  <c r="K6756" i="3"/>
  <c r="K6546" i="3"/>
  <c r="K1165" i="3"/>
  <c r="K1192" i="3"/>
  <c r="K3700" i="3"/>
  <c r="K962" i="3"/>
  <c r="K4263" i="3"/>
  <c r="K4268" i="3"/>
  <c r="K7466" i="3"/>
  <c r="K1448" i="3"/>
  <c r="K2014" i="3"/>
  <c r="K1471" i="3"/>
  <c r="K4035" i="3"/>
  <c r="K1459" i="3"/>
  <c r="K2110" i="3"/>
  <c r="K7022" i="3"/>
  <c r="K7745" i="3"/>
  <c r="K6716" i="3"/>
  <c r="K4293" i="3"/>
  <c r="K2767" i="3"/>
  <c r="K5343" i="3"/>
  <c r="K6512" i="3"/>
  <c r="K5576" i="3"/>
  <c r="K5666" i="3"/>
  <c r="K3837" i="3"/>
  <c r="K361" i="3"/>
  <c r="K4271" i="3"/>
  <c r="K1565" i="3"/>
  <c r="K2956" i="3"/>
  <c r="K587" i="3"/>
  <c r="K7908" i="3"/>
  <c r="K7397" i="3"/>
  <c r="K8101" i="3"/>
  <c r="K576" i="3"/>
  <c r="K3232" i="3"/>
  <c r="K5855" i="3"/>
  <c r="K4469" i="3"/>
  <c r="K6830" i="3"/>
  <c r="K4616" i="3"/>
  <c r="K2740" i="3"/>
  <c r="K5438" i="3"/>
  <c r="K3579" i="3"/>
  <c r="K7784" i="3"/>
  <c r="K5051" i="3"/>
  <c r="K2227" i="3"/>
  <c r="K6418" i="3"/>
  <c r="K5358" i="3"/>
  <c r="K6895" i="3"/>
  <c r="K6384" i="3"/>
  <c r="K6985" i="3"/>
  <c r="K3113" i="3"/>
  <c r="K1951" i="3"/>
  <c r="K7852" i="3"/>
  <c r="K5723" i="3"/>
  <c r="K5583" i="3"/>
  <c r="K5905" i="3"/>
  <c r="K1242" i="3"/>
  <c r="K5596" i="3"/>
  <c r="K8688" i="3"/>
  <c r="K4136" i="3"/>
  <c r="K434" i="3"/>
  <c r="K3567" i="3"/>
  <c r="K1135" i="3"/>
  <c r="K5311" i="3"/>
  <c r="K2788" i="3"/>
  <c r="K2551" i="3"/>
  <c r="K5857" i="3"/>
  <c r="K5132" i="3"/>
  <c r="K8324" i="3"/>
  <c r="K7520" i="3"/>
  <c r="K1369" i="3"/>
  <c r="K2373" i="3"/>
  <c r="K7040" i="3"/>
  <c r="K7554" i="3"/>
  <c r="K6831" i="3"/>
  <c r="K5187" i="3"/>
  <c r="K7703" i="3"/>
  <c r="K6115" i="3"/>
  <c r="K7805" i="3"/>
  <c r="K7667" i="3"/>
  <c r="K6002" i="3"/>
  <c r="K7049" i="3"/>
  <c r="K6814" i="3"/>
  <c r="K416" i="3"/>
  <c r="K936" i="3"/>
  <c r="K1532" i="3"/>
  <c r="K6182" i="3"/>
  <c r="K2706" i="3"/>
  <c r="K1478" i="3"/>
  <c r="K7803" i="3"/>
  <c r="K1127" i="3"/>
  <c r="K6686" i="3"/>
  <c r="K5084" i="3"/>
  <c r="K187" i="3"/>
  <c r="K2013" i="3"/>
  <c r="K2174" i="3"/>
  <c r="K6361" i="3"/>
  <c r="K6490" i="3"/>
  <c r="K2826" i="3"/>
  <c r="K6684" i="3"/>
  <c r="K7679" i="3"/>
  <c r="K2274" i="3"/>
  <c r="K7474" i="3"/>
  <c r="K1088" i="3"/>
  <c r="K3862" i="3"/>
  <c r="K6233" i="3"/>
  <c r="K6246" i="3"/>
  <c r="K343" i="3"/>
  <c r="K6080" i="3"/>
  <c r="K2315" i="3"/>
  <c r="K4483" i="3"/>
  <c r="K7526" i="3"/>
  <c r="K1080" i="3"/>
  <c r="K6342" i="3"/>
  <c r="K1719" i="3"/>
  <c r="K3473" i="3"/>
  <c r="K7407" i="3"/>
  <c r="K2352" i="3"/>
  <c r="K5890" i="3"/>
  <c r="K2620" i="3"/>
  <c r="K1791" i="3"/>
  <c r="K8176" i="3"/>
  <c r="K898" i="3"/>
  <c r="K5163" i="3"/>
  <c r="K2752" i="3"/>
  <c r="K219" i="3"/>
  <c r="K4986" i="3"/>
  <c r="K3989" i="3"/>
  <c r="K7924" i="3"/>
  <c r="K1056" i="3"/>
  <c r="K682" i="3"/>
  <c r="K629" i="3"/>
  <c r="K1535" i="3"/>
  <c r="K2176" i="3"/>
  <c r="K6320" i="3"/>
  <c r="K2300" i="3"/>
  <c r="K4461" i="3"/>
  <c r="K5612" i="3"/>
  <c r="K5015" i="3"/>
  <c r="K7215" i="3"/>
  <c r="K883" i="3"/>
  <c r="K4795" i="3"/>
  <c r="K5474" i="3"/>
  <c r="K5283" i="3"/>
  <c r="K2136" i="3"/>
  <c r="K5177" i="3"/>
  <c r="K5575" i="3"/>
  <c r="K2333" i="3"/>
  <c r="K6504" i="3"/>
  <c r="K6411" i="3"/>
  <c r="K2150" i="3"/>
  <c r="K1514" i="3"/>
  <c r="K4665" i="3"/>
  <c r="K3058" i="3"/>
  <c r="K4619" i="3"/>
  <c r="K4739" i="3"/>
  <c r="K2527" i="3"/>
  <c r="K148" i="3"/>
  <c r="K3372" i="3"/>
  <c r="K7841" i="3"/>
  <c r="K1852" i="3"/>
  <c r="K6877" i="3"/>
  <c r="K408" i="3"/>
  <c r="K5789" i="3"/>
  <c r="K481" i="3"/>
  <c r="K1805" i="3"/>
  <c r="K3025" i="3"/>
  <c r="K1468" i="3"/>
  <c r="K6928" i="3"/>
  <c r="K180" i="3"/>
  <c r="K8196" i="3"/>
  <c r="K6647" i="3"/>
  <c r="K3206" i="3"/>
  <c r="K230" i="3"/>
  <c r="K4924" i="3"/>
  <c r="K554" i="3"/>
  <c r="K2068" i="3"/>
  <c r="K4547" i="3"/>
  <c r="K4231" i="3"/>
  <c r="K63" i="3"/>
  <c r="K5838" i="3"/>
  <c r="K3312" i="3"/>
  <c r="K3392" i="3"/>
  <c r="K7359" i="3"/>
  <c r="K2949" i="3"/>
  <c r="K1828" i="3"/>
  <c r="K1843" i="3"/>
  <c r="K1939" i="3"/>
  <c r="K6873" i="3"/>
  <c r="K7426" i="3"/>
  <c r="K6368" i="3"/>
  <c r="K348" i="3"/>
  <c r="K1930" i="3"/>
  <c r="K4367" i="3"/>
  <c r="K6637" i="3"/>
  <c r="K3996" i="3"/>
  <c r="K4550" i="3"/>
  <c r="K5889" i="3"/>
  <c r="K4292" i="3"/>
  <c r="K6746" i="3"/>
  <c r="K4711" i="3"/>
  <c r="K64" i="3"/>
  <c r="K2650" i="3"/>
  <c r="K7098" i="3"/>
  <c r="K2382" i="3"/>
  <c r="K3366" i="3"/>
  <c r="K1641" i="3"/>
  <c r="K5383" i="3"/>
  <c r="K3282" i="3"/>
  <c r="K5907" i="3"/>
  <c r="K7184" i="3"/>
  <c r="K19" i="3"/>
  <c r="K4957" i="3"/>
  <c r="K2381" i="3"/>
  <c r="K1979" i="3"/>
  <c r="K5016" i="3"/>
  <c r="K4755" i="3"/>
  <c r="K6515" i="3"/>
  <c r="K1964" i="3"/>
  <c r="K5733" i="3"/>
  <c r="K29" i="3"/>
  <c r="K2436" i="3"/>
  <c r="K3485" i="3"/>
  <c r="K7716" i="3"/>
  <c r="K5999" i="3"/>
  <c r="K4306" i="3"/>
  <c r="K2694" i="3"/>
  <c r="K6750" i="3"/>
  <c r="K1996" i="3"/>
  <c r="K7842" i="3"/>
  <c r="K8681" i="3"/>
  <c r="K174" i="3"/>
  <c r="K5934" i="3"/>
  <c r="K7376" i="3"/>
  <c r="K8365" i="3"/>
  <c r="K2011" i="3"/>
  <c r="K709" i="3"/>
  <c r="K2892" i="3"/>
  <c r="K5922" i="3"/>
  <c r="K3861" i="3"/>
  <c r="K7718" i="3"/>
  <c r="K2623" i="3"/>
  <c r="K8234" i="3"/>
  <c r="K890" i="3"/>
  <c r="K426" i="3"/>
  <c r="K4305" i="3"/>
  <c r="K6528" i="3"/>
  <c r="K5631" i="3"/>
  <c r="K6217" i="3"/>
  <c r="K4899" i="3"/>
  <c r="K1711" i="3"/>
  <c r="K3821" i="3"/>
  <c r="K3111" i="3"/>
  <c r="K2525" i="3"/>
  <c r="K2466" i="3"/>
  <c r="K7031" i="3"/>
  <c r="K6067" i="3"/>
  <c r="K2821" i="3"/>
  <c r="K482" i="3"/>
  <c r="K3858" i="3"/>
  <c r="K2617" i="3"/>
  <c r="K6133" i="3"/>
  <c r="K237" i="3"/>
  <c r="K8631" i="3"/>
  <c r="K618" i="3"/>
  <c r="K3540" i="3"/>
  <c r="K1772" i="3"/>
  <c r="K2842" i="3"/>
  <c r="K3953" i="3"/>
  <c r="K4" i="3"/>
  <c r="K1988" i="3"/>
  <c r="K1635" i="3"/>
  <c r="K1361" i="3"/>
  <c r="K3889" i="3"/>
  <c r="K2111" i="3"/>
  <c r="K6920" i="3"/>
  <c r="K6247" i="3"/>
  <c r="K933" i="3"/>
  <c r="K6011" i="3"/>
  <c r="K1240" i="3"/>
  <c r="K7822" i="3"/>
  <c r="K4458" i="3"/>
  <c r="K7228" i="3"/>
  <c r="K2586" i="3"/>
  <c r="K1742" i="3"/>
  <c r="K6871" i="3"/>
  <c r="K6697" i="3"/>
  <c r="K4919" i="3"/>
  <c r="K4362" i="3"/>
  <c r="K5460" i="3"/>
  <c r="K1318" i="3"/>
  <c r="K7490" i="3"/>
  <c r="K3782" i="3"/>
  <c r="K4462" i="3"/>
  <c r="K6743" i="3"/>
  <c r="K5153" i="3"/>
  <c r="K6519" i="3"/>
  <c r="K6738" i="3"/>
  <c r="K8258" i="3"/>
  <c r="K7590" i="3"/>
  <c r="K8379" i="3"/>
  <c r="K3108" i="3"/>
  <c r="K2899" i="3"/>
  <c r="K3318" i="3"/>
  <c r="K7509" i="3"/>
  <c r="K4464" i="3"/>
  <c r="K7131" i="3"/>
  <c r="K7668" i="3"/>
  <c r="K6834" i="3"/>
  <c r="K2474" i="3"/>
  <c r="K1882" i="3"/>
  <c r="K2012" i="3"/>
  <c r="K6813" i="3"/>
  <c r="K1638" i="3"/>
  <c r="K6307" i="3"/>
  <c r="K1104" i="3"/>
  <c r="K5231" i="3"/>
  <c r="K3580" i="3"/>
  <c r="K5948" i="3"/>
  <c r="K4004" i="3"/>
  <c r="K5024" i="3"/>
  <c r="K8302" i="3"/>
  <c r="K312" i="3"/>
  <c r="K7191" i="3"/>
  <c r="K4247" i="3"/>
  <c r="K7124" i="3"/>
  <c r="K246" i="3"/>
  <c r="K686" i="3"/>
  <c r="K4556" i="3"/>
  <c r="K4284" i="3"/>
  <c r="K1344" i="3"/>
  <c r="K6308" i="3"/>
  <c r="K4611" i="3"/>
  <c r="K14" i="3"/>
  <c r="K407" i="3"/>
  <c r="K1119" i="3"/>
  <c r="K1679" i="3"/>
  <c r="K5393" i="3"/>
  <c r="K6929" i="3"/>
  <c r="K7542" i="3"/>
  <c r="K720" i="3"/>
  <c r="K1682" i="3"/>
  <c r="K4374" i="3"/>
  <c r="K1690" i="3"/>
  <c r="K1854" i="3"/>
  <c r="K3103" i="3"/>
  <c r="K3566" i="3"/>
  <c r="K6978" i="3"/>
  <c r="K7735" i="3"/>
  <c r="K1410" i="3"/>
  <c r="K4903" i="3"/>
  <c r="K6602" i="3"/>
  <c r="K4417" i="3"/>
  <c r="K8332" i="3"/>
  <c r="K5932" i="3"/>
  <c r="K4393" i="3"/>
  <c r="K8417" i="3"/>
  <c r="K498" i="3"/>
  <c r="K198" i="3"/>
  <c r="K5317" i="3"/>
  <c r="K3271" i="3"/>
  <c r="K2680" i="3"/>
  <c r="K7369" i="3"/>
  <c r="K631" i="3"/>
  <c r="K1280" i="3"/>
  <c r="K5695" i="3"/>
  <c r="K3280" i="3"/>
  <c r="K3135" i="3"/>
  <c r="K7456" i="3"/>
  <c r="K6902" i="3"/>
  <c r="K7905" i="3"/>
  <c r="K6661" i="3"/>
  <c r="K3887" i="3"/>
  <c r="K2169" i="3"/>
  <c r="K1985" i="3"/>
  <c r="K6235" i="3"/>
  <c r="K6569" i="3"/>
  <c r="K4762" i="3"/>
  <c r="K375" i="3"/>
  <c r="K6559" i="3"/>
  <c r="K7296" i="3"/>
  <c r="K6153" i="3"/>
  <c r="K6802" i="3"/>
  <c r="K6050" i="3"/>
  <c r="K4090" i="3"/>
  <c r="K2656" i="3"/>
  <c r="K4223" i="3"/>
  <c r="K6152" i="3"/>
  <c r="K1276" i="3"/>
  <c r="K1452" i="3"/>
  <c r="K3735" i="3"/>
  <c r="K4744" i="3"/>
  <c r="K1950" i="3"/>
  <c r="K3228" i="3"/>
  <c r="K4089" i="3"/>
  <c r="K4080" i="3"/>
  <c r="K5442" i="3"/>
  <c r="K4791" i="3"/>
  <c r="K8100" i="3"/>
  <c r="K7996" i="3"/>
  <c r="K2963" i="3"/>
  <c r="K6054" i="3"/>
  <c r="K7445" i="3"/>
  <c r="K3662" i="3"/>
  <c r="K5882" i="3"/>
  <c r="K543" i="3"/>
  <c r="K6422" i="3"/>
  <c r="K2167" i="3"/>
  <c r="K5593" i="3"/>
  <c r="K242" i="3"/>
  <c r="K6071" i="3"/>
  <c r="K398" i="3"/>
  <c r="K1107" i="3"/>
  <c r="K6358" i="3"/>
  <c r="K6636" i="3"/>
  <c r="K3414" i="3"/>
  <c r="K1212" i="3"/>
  <c r="K8006" i="3"/>
  <c r="K1386" i="3"/>
  <c r="K823" i="3"/>
  <c r="K7117" i="3"/>
  <c r="K6041" i="3"/>
  <c r="K2662" i="3"/>
  <c r="K265" i="3"/>
  <c r="K5315" i="3"/>
  <c r="K334" i="3"/>
  <c r="K6278" i="3"/>
  <c r="K8666" i="3"/>
  <c r="K3607" i="3"/>
  <c r="K4790" i="3"/>
  <c r="K4776" i="3"/>
  <c r="K500" i="3"/>
  <c r="K7381" i="3"/>
  <c r="K1465" i="3"/>
  <c r="K4827" i="3"/>
  <c r="K5181" i="3"/>
  <c r="K6722" i="3"/>
  <c r="K1387" i="3"/>
  <c r="K5964" i="3"/>
  <c r="K3805" i="3"/>
  <c r="K5221" i="3"/>
  <c r="K3497" i="3"/>
  <c r="K5724" i="3"/>
  <c r="K2235" i="3"/>
  <c r="K5652" i="3"/>
  <c r="K5032" i="3"/>
  <c r="K3457" i="3"/>
  <c r="K3358" i="3"/>
  <c r="K3617" i="3"/>
  <c r="K7704" i="3"/>
  <c r="K3193" i="3"/>
  <c r="K6516" i="3"/>
  <c r="K7539" i="3"/>
  <c r="K2569" i="3"/>
  <c r="K2172" i="3"/>
  <c r="K7988" i="3"/>
  <c r="K5464" i="3"/>
  <c r="K397" i="3"/>
  <c r="K2486" i="3"/>
  <c r="K859" i="3"/>
  <c r="K7176" i="3"/>
  <c r="K5901" i="3"/>
  <c r="K6935" i="3"/>
  <c r="K7826" i="3"/>
  <c r="K3997" i="3"/>
  <c r="K4145" i="3"/>
  <c r="K3115" i="3"/>
  <c r="K8247" i="3"/>
  <c r="K136" i="3"/>
  <c r="K5146" i="3"/>
  <c r="K3061" i="3"/>
  <c r="K8515" i="3"/>
  <c r="K4527" i="3"/>
  <c r="K4042" i="3"/>
  <c r="K2081" i="3"/>
  <c r="K1417" i="3"/>
  <c r="K5470" i="3"/>
  <c r="K33" i="3"/>
  <c r="K451" i="3"/>
  <c r="K5000" i="3"/>
  <c r="K3557" i="3"/>
  <c r="K2854" i="3"/>
  <c r="K6513" i="3"/>
  <c r="K1792" i="3"/>
  <c r="K3702" i="3"/>
  <c r="K7321" i="3"/>
  <c r="K668" i="3"/>
  <c r="K3611" i="3"/>
  <c r="K4420" i="3"/>
  <c r="K328" i="3"/>
  <c r="K6284" i="3"/>
  <c r="K337" i="3"/>
  <c r="K4768" i="3"/>
  <c r="K1310" i="3"/>
  <c r="K7204" i="3"/>
  <c r="K812" i="3"/>
  <c r="K4596" i="3"/>
  <c r="K655" i="3"/>
  <c r="K1051" i="3"/>
  <c r="K1946" i="3"/>
  <c r="K6137" i="3"/>
  <c r="K1918" i="3"/>
  <c r="K5603" i="3"/>
  <c r="K4339" i="3"/>
  <c r="K2773" i="3"/>
  <c r="K1029" i="3"/>
  <c r="K1736" i="3"/>
  <c r="K4731" i="3"/>
  <c r="K6729" i="3"/>
  <c r="K8334" i="3"/>
  <c r="K3755" i="3"/>
  <c r="K7879" i="3"/>
  <c r="K5473" i="3"/>
  <c r="K6285" i="3"/>
  <c r="K8010" i="3"/>
  <c r="K4506" i="3"/>
  <c r="K4838" i="3"/>
  <c r="K2837" i="3"/>
  <c r="K5131" i="3"/>
  <c r="K4875" i="3"/>
  <c r="K7287" i="3"/>
  <c r="K7106" i="3"/>
  <c r="K8422" i="3"/>
  <c r="K3307" i="3"/>
  <c r="K5444" i="3"/>
  <c r="K7195" i="3"/>
  <c r="K7749" i="3"/>
  <c r="K5291" i="3"/>
  <c r="K7737" i="3"/>
  <c r="K5880" i="3"/>
  <c r="K8224" i="3"/>
  <c r="K1475" i="3"/>
  <c r="K621" i="3"/>
  <c r="K705" i="3"/>
  <c r="K1994" i="3"/>
  <c r="K3635" i="3"/>
  <c r="K7619" i="3"/>
  <c r="K5380" i="3"/>
  <c r="K2118" i="3"/>
  <c r="K2342" i="3"/>
  <c r="K1134" i="3"/>
  <c r="K5711" i="3"/>
  <c r="K3404" i="3"/>
  <c r="K2048" i="3"/>
  <c r="K5309" i="3"/>
  <c r="K5454" i="3"/>
  <c r="K6469" i="3"/>
  <c r="K1091" i="3"/>
  <c r="K7478" i="3"/>
  <c r="K4507" i="3"/>
  <c r="K4871" i="3"/>
  <c r="K2975" i="3"/>
  <c r="K1564" i="3"/>
  <c r="K5594" i="3"/>
  <c r="K6222" i="3"/>
  <c r="K1428" i="3"/>
  <c r="K5376" i="3"/>
  <c r="K2789" i="3"/>
  <c r="K3204" i="3"/>
  <c r="K175" i="3"/>
  <c r="K8115" i="3"/>
  <c r="K399" i="3"/>
  <c r="K4638" i="3"/>
  <c r="K5607" i="3"/>
  <c r="K6608" i="3"/>
  <c r="K8102" i="3"/>
  <c r="K620" i="3"/>
  <c r="K7314" i="3"/>
  <c r="K7859" i="3"/>
  <c r="K5654" i="3"/>
  <c r="K1005" i="3"/>
  <c r="K3002" i="3"/>
  <c r="K3798" i="3"/>
  <c r="K4927" i="3"/>
  <c r="K6430" i="3"/>
  <c r="K2858" i="3"/>
  <c r="K3167" i="3"/>
  <c r="K8249" i="3"/>
  <c r="K8405" i="3"/>
  <c r="K2483" i="3"/>
  <c r="K8461" i="3"/>
  <c r="K5033" i="3"/>
  <c r="K5190" i="3"/>
  <c r="K2503" i="3"/>
  <c r="K2480" i="3"/>
  <c r="K4881" i="3"/>
  <c r="K3241" i="3"/>
  <c r="K6959" i="3"/>
  <c r="K801" i="3"/>
  <c r="K8419" i="3"/>
  <c r="K7547" i="3"/>
  <c r="K8049" i="3"/>
  <c r="K1168" i="3"/>
  <c r="K636" i="3"/>
  <c r="K8569" i="3"/>
  <c r="K3897" i="3"/>
  <c r="K3918" i="3"/>
  <c r="K8168" i="3"/>
  <c r="K8261" i="3"/>
  <c r="K1981" i="3"/>
  <c r="K7528" i="3"/>
  <c r="K796" i="3"/>
  <c r="K2795" i="3"/>
  <c r="K5409" i="3"/>
  <c r="K1390" i="3"/>
  <c r="K2958" i="3"/>
  <c r="K5840" i="3"/>
  <c r="K98" i="3"/>
  <c r="K7947" i="3"/>
  <c r="K3049" i="3"/>
  <c r="K923" i="3"/>
  <c r="K8463" i="3"/>
  <c r="K5632" i="3"/>
  <c r="K1022" i="3"/>
  <c r="K3458" i="3"/>
  <c r="K5633" i="3"/>
  <c r="K4541" i="3"/>
  <c r="K4741" i="3"/>
  <c r="K978" i="3"/>
  <c r="K729" i="3"/>
  <c r="K3099" i="3"/>
  <c r="K4988" i="3"/>
  <c r="K8416" i="3"/>
  <c r="K4926" i="3"/>
  <c r="K6827" i="3"/>
  <c r="K607" i="3"/>
  <c r="K7352" i="3"/>
  <c r="K8314" i="3"/>
  <c r="K7023" i="3"/>
  <c r="K970" i="3"/>
  <c r="K7033" i="3"/>
  <c r="K1761" i="3"/>
  <c r="K480" i="3"/>
  <c r="K2168" i="3"/>
  <c r="K3489" i="3"/>
  <c r="K467" i="3"/>
  <c r="K2117" i="3"/>
  <c r="K2026" i="3"/>
  <c r="K4794" i="3"/>
  <c r="K596" i="3"/>
  <c r="K6888" i="3"/>
  <c r="K222" i="3"/>
  <c r="K783" i="3"/>
  <c r="K6443" i="3"/>
  <c r="K6064" i="3"/>
  <c r="K7777" i="3"/>
  <c r="K1962" i="3"/>
  <c r="K319" i="3"/>
  <c r="K8315" i="3"/>
  <c r="K7012" i="3"/>
  <c r="K1201" i="3"/>
  <c r="K4743" i="3"/>
  <c r="K5960" i="3"/>
  <c r="K7897" i="3"/>
  <c r="K2784" i="3"/>
  <c r="K258" i="3"/>
  <c r="K7502" i="3"/>
  <c r="K3137" i="3"/>
  <c r="K7127" i="3"/>
  <c r="K5281" i="3"/>
  <c r="K5299" i="3"/>
  <c r="K6465" i="3"/>
  <c r="K4583" i="3"/>
  <c r="K8284" i="3"/>
  <c r="K722" i="3"/>
  <c r="K7248" i="3"/>
  <c r="K255" i="3"/>
  <c r="K949" i="3"/>
  <c r="K1881" i="3"/>
  <c r="K875" i="3"/>
  <c r="K7043" i="3"/>
  <c r="K2611" i="3"/>
  <c r="K7605" i="3"/>
  <c r="K2688" i="3"/>
  <c r="K4688" i="3"/>
  <c r="K7802" i="3"/>
  <c r="K559" i="3"/>
  <c r="K3966" i="3"/>
  <c r="K6195" i="3"/>
  <c r="K2390" i="3"/>
  <c r="K5952" i="3"/>
  <c r="K5410" i="3"/>
  <c r="K291" i="3"/>
  <c r="K4120" i="3"/>
  <c r="K7291" i="3"/>
  <c r="K6129" i="3"/>
  <c r="K4887" i="3"/>
  <c r="K7688" i="3"/>
  <c r="K2543" i="3"/>
  <c r="K7636" i="3"/>
  <c r="K4206" i="3"/>
  <c r="K5171" i="3"/>
  <c r="K8137" i="3"/>
  <c r="K7607" i="3"/>
  <c r="K8198" i="3"/>
  <c r="K7734" i="3"/>
  <c r="K8521" i="3"/>
  <c r="K6218" i="3"/>
  <c r="K7163" i="3"/>
  <c r="K7823" i="3"/>
  <c r="K7540" i="3"/>
  <c r="K6075" i="3"/>
  <c r="K5722" i="3"/>
  <c r="K6885" i="3"/>
  <c r="K2951" i="3"/>
  <c r="K7753" i="3"/>
  <c r="K7575" i="3"/>
  <c r="K4508" i="3"/>
  <c r="K6568" i="3"/>
  <c r="K4451" i="3"/>
  <c r="K8090" i="3"/>
  <c r="K3124" i="3"/>
  <c r="K3084" i="3"/>
  <c r="K7674" i="3"/>
  <c r="K2400" i="3"/>
  <c r="K6531" i="3"/>
  <c r="K2334" i="3"/>
  <c r="K8173" i="3"/>
  <c r="K6338" i="3"/>
  <c r="K2355" i="3"/>
  <c r="K2302" i="3"/>
  <c r="K1123" i="3"/>
  <c r="K2424" i="3"/>
  <c r="K4796" i="3"/>
  <c r="K7592" i="3"/>
  <c r="K2192" i="3"/>
  <c r="K1496" i="3"/>
  <c r="K7639" i="3"/>
  <c r="K829" i="3"/>
  <c r="K552" i="3"/>
  <c r="K8125" i="3"/>
  <c r="K8067" i="3"/>
  <c r="K7898" i="3"/>
  <c r="K6961" i="3"/>
  <c r="K7342" i="3"/>
  <c r="K4493" i="3"/>
  <c r="K8218" i="3"/>
  <c r="K7436" i="3"/>
  <c r="K8230" i="3"/>
  <c r="K710" i="3"/>
  <c r="K5524" i="3"/>
  <c r="K2106" i="3"/>
  <c r="K7815" i="3"/>
  <c r="K7581" i="3"/>
  <c r="K3222" i="3"/>
  <c r="K2281" i="3"/>
  <c r="K1812" i="3"/>
  <c r="K5394" i="3"/>
  <c r="K6823" i="3"/>
  <c r="K669" i="3"/>
  <c r="K6112" i="3"/>
  <c r="K5090" i="3"/>
  <c r="K2772" i="3"/>
  <c r="K3250" i="3"/>
  <c r="K540" i="3"/>
  <c r="K4732" i="3"/>
  <c r="K2810" i="3"/>
  <c r="K1713" i="3"/>
  <c r="K6869" i="3"/>
  <c r="K1130" i="3"/>
  <c r="K1137" i="3"/>
  <c r="K1676" i="3"/>
  <c r="K3475" i="3"/>
  <c r="K6416" i="3"/>
  <c r="K7277" i="3"/>
  <c r="K7837" i="3"/>
  <c r="K5743" i="3"/>
  <c r="K4925" i="3"/>
  <c r="K4360" i="3"/>
  <c r="K7067" i="3"/>
  <c r="K2696" i="3"/>
  <c r="K7702" i="3"/>
  <c r="K2123" i="3"/>
  <c r="K941" i="3"/>
  <c r="K3393" i="3"/>
  <c r="K2033" i="3"/>
  <c r="K6688" i="3"/>
  <c r="K8114" i="3"/>
  <c r="K1323" i="3"/>
  <c r="K16" i="3"/>
  <c r="K7144" i="3"/>
  <c r="K7951" i="3"/>
  <c r="K2412" i="3"/>
  <c r="K910" i="3"/>
  <c r="K5636" i="3"/>
  <c r="K7251" i="3"/>
  <c r="K1628" i="3"/>
  <c r="K4831" i="3"/>
  <c r="K8024" i="3"/>
  <c r="K3630" i="3"/>
  <c r="K7275" i="3"/>
  <c r="K2615" i="3"/>
  <c r="K3361" i="3"/>
  <c r="K1793" i="3"/>
  <c r="K1281" i="3"/>
  <c r="K410" i="3"/>
  <c r="K617" i="3"/>
  <c r="K464" i="3"/>
  <c r="K6328" i="3"/>
  <c r="K3180" i="3"/>
  <c r="K2728" i="3"/>
  <c r="K6017" i="3"/>
  <c r="K2941" i="3"/>
  <c r="K8349" i="3"/>
  <c r="K6417" i="3"/>
  <c r="K2913" i="3"/>
  <c r="K3010" i="3"/>
  <c r="K1759" i="3"/>
  <c r="K3440" i="3"/>
  <c r="K3321" i="3"/>
  <c r="K6726" i="3"/>
  <c r="K6782" i="3"/>
  <c r="K2750" i="3"/>
  <c r="K3381" i="3"/>
  <c r="K4661" i="3"/>
  <c r="K66" i="3"/>
  <c r="K3081" i="3"/>
  <c r="K4629" i="3"/>
  <c r="K4252" i="3"/>
  <c r="K347" i="3"/>
  <c r="K2540" i="3"/>
  <c r="K3763" i="3"/>
  <c r="K4587" i="3"/>
  <c r="K3731" i="3"/>
  <c r="K1184" i="3"/>
  <c r="K112" i="3"/>
  <c r="K4179" i="3"/>
  <c r="K4940" i="3"/>
  <c r="K4760" i="3"/>
  <c r="K5101" i="3"/>
  <c r="K3063" i="3"/>
  <c r="K6836" i="3"/>
  <c r="K3073" i="3"/>
  <c r="K4746" i="3"/>
  <c r="K4942" i="3"/>
  <c r="K5364" i="3"/>
  <c r="K2059" i="3"/>
  <c r="K5717" i="3"/>
  <c r="K6178" i="3"/>
  <c r="K3730" i="3"/>
  <c r="K4109" i="3"/>
  <c r="K6767" i="3"/>
  <c r="K6286" i="3"/>
  <c r="K8081" i="3"/>
  <c r="K1743" i="3"/>
  <c r="K3482" i="3"/>
  <c r="K8534" i="3"/>
  <c r="K7221" i="3"/>
  <c r="K3589" i="3"/>
  <c r="K479" i="3"/>
  <c r="K5829" i="3"/>
  <c r="K8064" i="3"/>
  <c r="K6832" i="3"/>
  <c r="K6363" i="3"/>
  <c r="K7368" i="3"/>
  <c r="K7551" i="3"/>
  <c r="K1343" i="3"/>
  <c r="K3145" i="3"/>
  <c r="K430" i="3"/>
  <c r="K7371" i="3"/>
  <c r="K7417" i="3"/>
  <c r="K6612" i="3"/>
  <c r="K938" i="3"/>
  <c r="K2682" i="3"/>
  <c r="K4304" i="3"/>
  <c r="K1241" i="3"/>
  <c r="K751" i="3"/>
  <c r="K376" i="3"/>
  <c r="K4597" i="3"/>
  <c r="K1887" i="3"/>
  <c r="K2316" i="3"/>
  <c r="K1582" i="3"/>
  <c r="K6934" i="3"/>
  <c r="K4239" i="3"/>
  <c r="K6859" i="3"/>
  <c r="K4074" i="3"/>
  <c r="K4499" i="3"/>
  <c r="K359" i="3"/>
  <c r="K6325" i="3"/>
  <c r="K3382" i="3"/>
  <c r="K2401" i="3"/>
  <c r="K3263" i="3"/>
  <c r="K68" i="3"/>
  <c r="K3727" i="3"/>
  <c r="K2908" i="3"/>
  <c r="K662" i="3"/>
  <c r="K8459" i="3"/>
  <c r="K2204" i="3"/>
  <c r="K2660" i="3"/>
  <c r="K8411" i="3"/>
  <c r="K3601" i="3"/>
  <c r="K8522" i="3"/>
  <c r="K2325" i="3"/>
  <c r="K821" i="3"/>
  <c r="K6944" i="3"/>
  <c r="K90" i="3"/>
  <c r="K3620" i="3"/>
  <c r="K2532" i="3"/>
  <c r="K4617" i="3"/>
  <c r="K2581" i="3"/>
  <c r="K7009" i="3"/>
  <c r="K6972" i="3"/>
  <c r="K1847" i="3"/>
  <c r="K4615" i="3"/>
  <c r="K584" i="3"/>
  <c r="K7921" i="3"/>
  <c r="K3677" i="3"/>
  <c r="K5786" i="3"/>
  <c r="K8040" i="3"/>
  <c r="K3409" i="3"/>
  <c r="K523" i="3"/>
  <c r="K4454" i="3"/>
  <c r="K3575" i="3"/>
  <c r="K4248" i="3"/>
  <c r="K2849" i="3"/>
  <c r="K4865" i="3"/>
  <c r="K7715" i="3"/>
  <c r="K2561" i="3"/>
  <c r="K6664" i="3"/>
  <c r="K2328" i="3"/>
  <c r="K4429" i="3"/>
  <c r="K7517" i="3"/>
  <c r="K7306" i="3"/>
  <c r="K3039" i="3"/>
  <c r="K6078" i="3"/>
  <c r="K8007" i="3"/>
  <c r="K6125" i="3"/>
  <c r="K8222" i="3"/>
  <c r="K4763" i="3"/>
  <c r="K5285" i="3"/>
  <c r="K4197" i="3"/>
  <c r="K51" i="3"/>
  <c r="K3041" i="3"/>
  <c r="K5117" i="3"/>
  <c r="K24" i="3"/>
  <c r="K4030" i="3"/>
  <c r="K8371" i="3"/>
  <c r="K4134" i="3"/>
  <c r="K5674" i="3"/>
  <c r="K4413" i="3"/>
  <c r="K8561" i="3"/>
  <c r="K5774" i="3"/>
  <c r="K8148" i="3"/>
  <c r="K1705" i="3"/>
  <c r="K6401" i="3"/>
  <c r="K374" i="3"/>
  <c r="K3456" i="3"/>
  <c r="K7441" i="3"/>
  <c r="K7329" i="3"/>
  <c r="K7505" i="3"/>
  <c r="K1307" i="3"/>
  <c r="K80" i="3"/>
  <c r="K2530" i="3"/>
  <c r="K6730" i="3"/>
  <c r="K3447" i="3"/>
  <c r="K7193" i="3"/>
  <c r="K6184" i="3"/>
  <c r="K6599" i="3"/>
  <c r="K650" i="3"/>
  <c r="K3529" i="3"/>
  <c r="K3183" i="3"/>
  <c r="K3537" i="3"/>
  <c r="K8476" i="3"/>
  <c r="K2393" i="3"/>
  <c r="K7881" i="3"/>
  <c r="K6031" i="3"/>
  <c r="K6476" i="3"/>
  <c r="K8572" i="3"/>
  <c r="K5961" i="3"/>
  <c r="K3275" i="3"/>
  <c r="K5962" i="3"/>
  <c r="K8595" i="3"/>
  <c r="K4177" i="3"/>
  <c r="K2267" i="3"/>
  <c r="K7290" i="3"/>
  <c r="K494" i="3"/>
  <c r="K6887" i="3"/>
  <c r="K4979" i="3"/>
  <c r="K3247" i="3"/>
  <c r="K7761" i="3"/>
  <c r="K601" i="3"/>
  <c r="K7179" i="3"/>
  <c r="K7733" i="3"/>
  <c r="K5718" i="3"/>
  <c r="K4645" i="3"/>
  <c r="K6563" i="3"/>
  <c r="K1262" i="3"/>
  <c r="K2804" i="3"/>
  <c r="K1235" i="3"/>
  <c r="K5136" i="3"/>
  <c r="K329" i="3"/>
  <c r="K1737" i="3"/>
  <c r="K4625" i="3"/>
  <c r="K3203" i="3"/>
  <c r="K50" i="3"/>
  <c r="K2579" i="3"/>
  <c r="K59" i="3"/>
  <c r="K2658" i="3"/>
  <c r="K7476" i="3"/>
  <c r="K8652" i="3"/>
  <c r="K8119" i="3"/>
  <c r="K4720" i="3"/>
  <c r="K8131" i="3"/>
  <c r="K5237" i="3"/>
  <c r="K3305" i="3"/>
  <c r="K5616" i="3"/>
  <c r="K7391" i="3"/>
  <c r="K1450" i="3"/>
  <c r="K7683" i="3"/>
  <c r="K5094" i="3"/>
  <c r="K7283" i="3"/>
  <c r="K5170" i="3"/>
  <c r="K252" i="3"/>
  <c r="K6699" i="3"/>
  <c r="K1129" i="3"/>
  <c r="K5794" i="3"/>
  <c r="K5858" i="3"/>
  <c r="K2159" i="3"/>
  <c r="K4485" i="3"/>
  <c r="K6449" i="3"/>
  <c r="K421" i="3"/>
  <c r="K8340" i="3"/>
  <c r="K6238" i="3"/>
  <c r="K692" i="3"/>
  <c r="K6327" i="3"/>
  <c r="K3627" i="3"/>
  <c r="K8693" i="3"/>
  <c r="K5427" i="3"/>
  <c r="K3867" i="3"/>
  <c r="K1746" i="3"/>
  <c r="K6627" i="3"/>
  <c r="K7766" i="3"/>
  <c r="K6605" i="3"/>
  <c r="K6177" i="3"/>
  <c r="K5958" i="3"/>
  <c r="K3037" i="3"/>
  <c r="K1596" i="3"/>
  <c r="K3326" i="3"/>
  <c r="K2873" i="3"/>
  <c r="K5730" i="3"/>
  <c r="K4498" i="3"/>
  <c r="K5373" i="3"/>
  <c r="K7086" i="3"/>
  <c r="K5294" i="3"/>
  <c r="K4445" i="3"/>
  <c r="K7082" i="3"/>
  <c r="K3846" i="3"/>
  <c r="K6624" i="3"/>
  <c r="K3450" i="3"/>
  <c r="K4885" i="3"/>
  <c r="K4160" i="3"/>
  <c r="K6439" i="3"/>
  <c r="K2919" i="3"/>
  <c r="K3390" i="3"/>
  <c r="K5827" i="3"/>
  <c r="K105" i="3"/>
  <c r="K5549" i="3"/>
  <c r="K7861" i="3"/>
  <c r="K732" i="3"/>
  <c r="K7839" i="3"/>
  <c r="K2233" i="3"/>
  <c r="K2095" i="3"/>
  <c r="K8397" i="3"/>
  <c r="K5512" i="3"/>
  <c r="K7504" i="3"/>
  <c r="K7354" i="3"/>
  <c r="K8592" i="3"/>
  <c r="K7393" i="3"/>
  <c r="K5715" i="3"/>
  <c r="K3018" i="3"/>
  <c r="K7970" i="3"/>
  <c r="K1707" i="3"/>
  <c r="K7586" i="3"/>
  <c r="K2397" i="3"/>
  <c r="K3687" i="3"/>
  <c r="K5521" i="3"/>
  <c r="K3820" i="3"/>
  <c r="K2539" i="3"/>
  <c r="K4415" i="3"/>
  <c r="K2398" i="3"/>
  <c r="K3827" i="3"/>
  <c r="K2442" i="3"/>
  <c r="K4505" i="3"/>
  <c r="K4868" i="3"/>
  <c r="K2046" i="3"/>
  <c r="K122" i="3"/>
  <c r="K2045" i="3"/>
  <c r="K5157" i="3"/>
  <c r="K6841" i="3"/>
  <c r="K2514" i="3"/>
  <c r="K6965" i="3"/>
  <c r="K4024" i="3"/>
  <c r="K1376" i="3"/>
  <c r="K3554" i="3"/>
  <c r="K5848" i="3"/>
  <c r="K6753" i="3"/>
  <c r="K123" i="3"/>
  <c r="K2509" i="3"/>
  <c r="K2378" i="3"/>
  <c r="K3506" i="3"/>
  <c r="K818" i="3"/>
  <c r="K362" i="3"/>
  <c r="K3066" i="3"/>
  <c r="K2100" i="3"/>
  <c r="K7846" i="3"/>
  <c r="K5034" i="3"/>
  <c r="K3190" i="3"/>
  <c r="K3896" i="3"/>
  <c r="K8394" i="3"/>
  <c r="K1095" i="3"/>
  <c r="K6537" i="3"/>
  <c r="K1261" i="3"/>
  <c r="K5328" i="3"/>
  <c r="K5249" i="3"/>
  <c r="K8574" i="3"/>
  <c r="K6366" i="3"/>
  <c r="K4166" i="3"/>
  <c r="K6440" i="3"/>
  <c r="K1651" i="3"/>
  <c r="K6431" i="3"/>
  <c r="K733" i="3"/>
  <c r="K1593" i="3"/>
  <c r="K4207" i="3"/>
  <c r="K8080" i="3"/>
  <c r="K7738" i="3"/>
  <c r="K7561" i="3"/>
  <c r="K7259" i="3"/>
  <c r="K2383" i="3"/>
  <c r="K448" i="3"/>
  <c r="K3647" i="3"/>
  <c r="K5809" i="3"/>
  <c r="K7519" i="3"/>
  <c r="K6130" i="3"/>
  <c r="K8331" i="3"/>
  <c r="K5251" i="3"/>
  <c r="K3695" i="3"/>
  <c r="K7691" i="3"/>
  <c r="K7422" i="3"/>
  <c r="K3946" i="3"/>
  <c r="K2195" i="3"/>
  <c r="K1013" i="3"/>
  <c r="K4933" i="3"/>
  <c r="K624" i="3"/>
  <c r="K845" i="3"/>
  <c r="K2487" i="3"/>
  <c r="K4891" i="3"/>
  <c r="K6879" i="3"/>
  <c r="K1648" i="3"/>
  <c r="K7632" i="3"/>
  <c r="K2295" i="3"/>
  <c r="K2651" i="3"/>
  <c r="K1206" i="3"/>
  <c r="K685" i="3"/>
  <c r="K7435" i="3"/>
  <c r="K8160" i="3"/>
  <c r="K2747" i="3"/>
  <c r="K1179" i="3"/>
  <c r="K1753" i="3"/>
  <c r="K4993" i="3"/>
  <c r="K8426" i="3"/>
  <c r="K6207" i="3"/>
  <c r="K4444" i="3"/>
  <c r="K8330" i="3"/>
  <c r="K7934" i="3"/>
  <c r="K3194" i="3"/>
  <c r="K6775" i="3"/>
  <c r="K6596" i="3"/>
  <c r="K8319" i="3"/>
  <c r="K8478" i="3"/>
  <c r="K4814" i="3"/>
  <c r="K2042" i="3"/>
  <c r="K8093" i="3"/>
  <c r="K5834" i="3"/>
  <c r="K2409" i="3"/>
  <c r="K5478" i="3"/>
  <c r="K5915" i="3"/>
  <c r="K5577" i="3"/>
  <c r="K5055" i="3"/>
  <c r="K6789" i="3"/>
  <c r="K115" i="3"/>
  <c r="K7919" i="3"/>
  <c r="K7811" i="3"/>
  <c r="K2025" i="3"/>
  <c r="K5937" i="3"/>
  <c r="K4373" i="3"/>
  <c r="K703" i="3"/>
  <c r="K7920" i="3"/>
  <c r="K7458" i="3"/>
  <c r="K231" i="3"/>
  <c r="K96" i="3"/>
  <c r="K3356" i="3"/>
  <c r="K8525" i="3"/>
  <c r="K8083" i="3"/>
  <c r="K7110" i="3"/>
  <c r="K6712" i="3"/>
  <c r="K4141" i="3"/>
  <c r="K7333" i="3"/>
  <c r="K1451" i="3"/>
  <c r="K8191" i="3"/>
  <c r="K7548" i="3"/>
  <c r="K7720" i="3"/>
  <c r="K6106" i="3"/>
  <c r="K6911" i="3"/>
  <c r="K6669" i="3"/>
  <c r="K8031" i="3"/>
  <c r="K8317" i="3"/>
  <c r="K1762" i="3"/>
  <c r="K7891" i="3"/>
  <c r="K6565" i="3"/>
  <c r="K8164" i="3"/>
  <c r="K5209" i="3"/>
  <c r="K2618" i="3"/>
  <c r="K4473" i="3"/>
  <c r="K381" i="3"/>
  <c r="K5115" i="3"/>
  <c r="K8097" i="3"/>
  <c r="K3904" i="3"/>
  <c r="K2298" i="3"/>
  <c r="K8367" i="3"/>
  <c r="K3375" i="3"/>
  <c r="K2687" i="3"/>
  <c r="K8671" i="3"/>
  <c r="K6495" i="3"/>
  <c r="K2812" i="3"/>
  <c r="K8497" i="3"/>
  <c r="K6211" i="3"/>
  <c r="K1430" i="3"/>
  <c r="K5686" i="3"/>
  <c r="K8254" i="3"/>
  <c r="K4341" i="3"/>
  <c r="K6321" i="3"/>
  <c r="K3596" i="3"/>
  <c r="K7570" i="3"/>
  <c r="K8662" i="3"/>
  <c r="K5542" i="3"/>
  <c r="K4355" i="3"/>
  <c r="K2828" i="3"/>
  <c r="K1482" i="3"/>
  <c r="K1116" i="3"/>
  <c r="K378" i="3"/>
  <c r="K6600" i="3"/>
  <c r="K142" i="3"/>
  <c r="K2730" i="3"/>
  <c r="K5973" i="3"/>
  <c r="K169" i="3"/>
  <c r="K8537" i="3"/>
  <c r="K4974" i="3"/>
  <c r="K5296" i="3"/>
  <c r="K1779" i="3"/>
  <c r="K4012" i="3"/>
  <c r="K6494" i="3"/>
  <c r="K2868" i="3"/>
  <c r="K4752" i="3"/>
  <c r="K6150" i="3"/>
  <c r="K7553" i="3"/>
  <c r="K3329" i="3"/>
  <c r="K4555" i="3"/>
  <c r="K4345" i="3"/>
  <c r="K5197" i="3"/>
  <c r="K3855" i="3"/>
  <c r="K1619" i="3"/>
  <c r="K6883" i="3"/>
  <c r="K4954" i="3"/>
  <c r="K2678" i="3"/>
  <c r="K6489" i="3"/>
  <c r="K7096" i="3"/>
  <c r="K6660" i="3"/>
  <c r="K2832" i="3"/>
  <c r="K6030" i="3"/>
  <c r="K8710" i="3"/>
  <c r="K1982" i="3"/>
  <c r="K285" i="3"/>
  <c r="K676" i="3"/>
  <c r="K6091" i="3"/>
  <c r="K3542" i="3"/>
  <c r="K6864" i="3"/>
  <c r="K8110" i="3"/>
  <c r="K4098" i="3"/>
  <c r="K4187" i="3"/>
  <c r="K1751" i="3"/>
  <c r="K5514" i="3"/>
  <c r="K2916" i="3"/>
  <c r="K1378" i="3"/>
  <c r="K5439" i="3"/>
  <c r="K3198" i="3"/>
  <c r="K4497" i="3"/>
  <c r="K1268" i="3"/>
  <c r="K306" i="3"/>
  <c r="K3613" i="3"/>
  <c r="K7112" i="3"/>
  <c r="K2607" i="3"/>
  <c r="K3786" i="3"/>
  <c r="K6881" i="3"/>
  <c r="K6816" i="3"/>
  <c r="K6477" i="3"/>
  <c r="K780" i="3"/>
  <c r="K7302" i="3"/>
  <c r="K2536" i="3"/>
  <c r="K324" i="3"/>
  <c r="K4603" i="3"/>
  <c r="K7736" i="3"/>
  <c r="K5167" i="3"/>
  <c r="K1063" i="3"/>
  <c r="K7750" i="3"/>
  <c r="K3431" i="3"/>
  <c r="K7578" i="3"/>
  <c r="K2644" i="3"/>
  <c r="K440" i="3"/>
  <c r="K5457" i="3"/>
  <c r="K4222" i="3"/>
  <c r="K7872" i="3"/>
  <c r="K5656" i="3"/>
  <c r="K1956" i="3"/>
  <c r="K5461" i="3"/>
  <c r="K8499" i="3"/>
  <c r="S10" i="3" l="1"/>
  <c r="S11" i="3"/>
  <c r="M62" i="3"/>
  <c r="N62" i="3" s="1" a="1"/>
  <c r="M3429" i="3"/>
  <c r="N3429" i="3" s="1" a="1"/>
  <c r="M3430" i="3"/>
  <c r="N3430" i="3" s="1" a="1"/>
  <c r="M3431" i="3"/>
  <c r="N3431" i="3" s="1" a="1"/>
  <c r="M3432" i="3"/>
  <c r="N3432" i="3" s="1" a="1"/>
  <c r="M3433" i="3"/>
  <c r="N3433" i="3" s="1" a="1"/>
  <c r="M3434" i="3"/>
  <c r="N3434" i="3" s="1" a="1"/>
  <c r="M3435" i="3"/>
  <c r="N3435" i="3" s="1" a="1"/>
  <c r="M3436" i="3"/>
  <c r="N3436" i="3" s="1" a="1"/>
  <c r="M3437" i="3"/>
  <c r="N3437" i="3" s="1" a="1"/>
  <c r="M3438" i="3"/>
  <c r="N3438" i="3" s="1" a="1"/>
  <c r="M3439" i="3"/>
  <c r="N3439" i="3" s="1" a="1"/>
  <c r="M3440" i="3"/>
  <c r="N3440" i="3" s="1" a="1"/>
  <c r="M3441" i="3"/>
  <c r="N3441" i="3" s="1" a="1"/>
  <c r="M3442" i="3"/>
  <c r="N3442" i="3" s="1" a="1"/>
  <c r="M3443" i="3"/>
  <c r="N3443" i="3" s="1" a="1"/>
  <c r="M3444" i="3"/>
  <c r="N3444" i="3" s="1" a="1"/>
  <c r="M3445" i="3"/>
  <c r="N3445" i="3" s="1" a="1"/>
  <c r="M3446" i="3"/>
  <c r="N3446" i="3" s="1" a="1"/>
  <c r="M3447" i="3"/>
  <c r="N3447" i="3" s="1" a="1"/>
  <c r="M3448" i="3"/>
  <c r="N3448" i="3" s="1" a="1"/>
  <c r="M3449" i="3"/>
  <c r="N3449" i="3" s="1" a="1"/>
  <c r="M3450" i="3"/>
  <c r="N3450" i="3" s="1" a="1"/>
  <c r="M3451" i="3"/>
  <c r="N3451" i="3" s="1" a="1"/>
  <c r="M3452" i="3"/>
  <c r="N3452" i="3" s="1" a="1"/>
  <c r="M3453" i="3"/>
  <c r="N3453" i="3" s="1" a="1"/>
  <c r="M3454" i="3"/>
  <c r="N3454" i="3" s="1" a="1"/>
  <c r="M3455" i="3"/>
  <c r="N3455" i="3" s="1" a="1"/>
  <c r="M3456" i="3"/>
  <c r="N3456" i="3" s="1" a="1"/>
  <c r="M3457" i="3"/>
  <c r="N3457" i="3" s="1" a="1"/>
  <c r="M3458" i="3"/>
  <c r="N3458" i="3" s="1" a="1"/>
  <c r="M3459" i="3"/>
  <c r="N3459" i="3" s="1" a="1"/>
  <c r="M3460" i="3"/>
  <c r="N3460" i="3" s="1" a="1"/>
  <c r="M3461" i="3"/>
  <c r="N3461" i="3" s="1" a="1"/>
  <c r="M3462" i="3"/>
  <c r="N3462" i="3" s="1" a="1"/>
  <c r="M3463" i="3"/>
  <c r="N3463" i="3" s="1" a="1"/>
  <c r="M3464" i="3"/>
  <c r="N3464" i="3" s="1" a="1"/>
  <c r="M3465" i="3"/>
  <c r="N3465" i="3" s="1" a="1"/>
  <c r="M3466" i="3"/>
  <c r="N3466" i="3" s="1" a="1"/>
  <c r="M3467" i="3"/>
  <c r="N3467" i="3" s="1" a="1"/>
  <c r="M3468" i="3"/>
  <c r="N3468" i="3" s="1" a="1"/>
  <c r="M3469" i="3"/>
  <c r="N3469" i="3" s="1" a="1"/>
  <c r="M3470" i="3"/>
  <c r="N3470" i="3" s="1" a="1"/>
  <c r="M3471" i="3"/>
  <c r="N3471" i="3" s="1" a="1"/>
  <c r="M3472" i="3"/>
  <c r="N3472" i="3" s="1" a="1"/>
  <c r="M3473" i="3"/>
  <c r="N3473" i="3" s="1" a="1"/>
  <c r="M3474" i="3"/>
  <c r="N3474" i="3" s="1" a="1"/>
  <c r="M3475" i="3"/>
  <c r="N3475" i="3" s="1" a="1"/>
  <c r="M3476" i="3"/>
  <c r="N3476" i="3" s="1" a="1"/>
  <c r="M3477" i="3"/>
  <c r="N3477" i="3" s="1" a="1"/>
  <c r="M3478" i="3"/>
  <c r="N3478" i="3" s="1" a="1"/>
  <c r="M3479" i="3"/>
  <c r="N3479" i="3" s="1" a="1"/>
  <c r="M3480" i="3"/>
  <c r="N3480" i="3" s="1" a="1"/>
  <c r="M3481" i="3"/>
  <c r="N3481" i="3" s="1" a="1"/>
  <c r="M3482" i="3"/>
  <c r="N3482" i="3" s="1" a="1"/>
  <c r="M3483" i="3"/>
  <c r="N3483" i="3" s="1" a="1"/>
  <c r="M3484" i="3"/>
  <c r="N3484" i="3" s="1" a="1"/>
  <c r="M3485" i="3"/>
  <c r="N3485" i="3" s="1" a="1"/>
  <c r="M3486" i="3"/>
  <c r="N3486" i="3" s="1" a="1"/>
  <c r="M3487" i="3"/>
  <c r="N3487" i="3" s="1" a="1"/>
  <c r="M3488" i="3"/>
  <c r="N3488" i="3" s="1" a="1"/>
  <c r="M3489" i="3"/>
  <c r="N3489" i="3" s="1" a="1"/>
  <c r="M3490" i="3"/>
  <c r="N3490" i="3" s="1" a="1"/>
  <c r="M3491" i="3"/>
  <c r="N3491" i="3" s="1" a="1"/>
  <c r="M3492" i="3"/>
  <c r="N3492" i="3" s="1" a="1"/>
  <c r="M3493" i="3"/>
  <c r="N3493" i="3" s="1" a="1"/>
  <c r="M3494" i="3"/>
  <c r="N3494" i="3" s="1" a="1"/>
  <c r="M3495" i="3"/>
  <c r="N3495" i="3" s="1" a="1"/>
  <c r="M3496" i="3"/>
  <c r="N3496" i="3" s="1" a="1"/>
  <c r="M3497" i="3"/>
  <c r="N3497" i="3" s="1" a="1"/>
  <c r="M3498" i="3"/>
  <c r="N3498" i="3" s="1" a="1"/>
  <c r="M3499" i="3"/>
  <c r="N3499" i="3" s="1" a="1"/>
  <c r="M3500" i="3"/>
  <c r="N3500" i="3" s="1" a="1"/>
  <c r="M3501" i="3"/>
  <c r="N3501" i="3" s="1" a="1"/>
  <c r="M3502" i="3"/>
  <c r="N3502" i="3" s="1" a="1"/>
  <c r="M3503" i="3"/>
  <c r="N3503" i="3" s="1" a="1"/>
  <c r="M3504" i="3"/>
  <c r="N3504" i="3" s="1" a="1"/>
  <c r="M3505" i="3"/>
  <c r="N3505" i="3" s="1" a="1"/>
  <c r="M3506" i="3"/>
  <c r="N3506" i="3" s="1" a="1"/>
  <c r="M3507" i="3"/>
  <c r="N3507" i="3" s="1" a="1"/>
  <c r="M3508" i="3"/>
  <c r="N3508" i="3" s="1" a="1"/>
  <c r="M3509" i="3"/>
  <c r="N3509" i="3" s="1" a="1"/>
  <c r="M3510" i="3"/>
  <c r="N3510" i="3" s="1" a="1"/>
  <c r="M3511" i="3"/>
  <c r="N3511" i="3" s="1" a="1"/>
  <c r="M3512" i="3"/>
  <c r="N3512" i="3" s="1" a="1"/>
  <c r="M3513" i="3"/>
  <c r="N3513" i="3" s="1" a="1"/>
  <c r="M3514" i="3"/>
  <c r="N3514" i="3" s="1" a="1"/>
  <c r="M3515" i="3"/>
  <c r="N3515" i="3" s="1" a="1"/>
  <c r="M3516" i="3"/>
  <c r="N3516" i="3" s="1" a="1"/>
  <c r="M3517" i="3"/>
  <c r="N3517" i="3" s="1" a="1"/>
  <c r="M3518" i="3"/>
  <c r="N3518" i="3" s="1" a="1"/>
  <c r="M3519" i="3"/>
  <c r="N3519" i="3" s="1" a="1"/>
  <c r="M3520" i="3"/>
  <c r="N3520" i="3" s="1" a="1"/>
  <c r="M3521" i="3"/>
  <c r="N3521" i="3" s="1" a="1"/>
  <c r="M3522" i="3"/>
  <c r="N3522" i="3" s="1" a="1"/>
  <c r="M3523" i="3"/>
  <c r="N3523" i="3" s="1" a="1"/>
  <c r="M3524" i="3"/>
  <c r="N3524" i="3" s="1" a="1"/>
  <c r="M3525" i="3"/>
  <c r="N3525" i="3" s="1" a="1"/>
  <c r="M3526" i="3"/>
  <c r="N3526" i="3" s="1" a="1"/>
  <c r="M3527" i="3"/>
  <c r="N3527" i="3" s="1" a="1"/>
  <c r="M3528" i="3"/>
  <c r="N3528" i="3" s="1" a="1"/>
  <c r="M3529" i="3"/>
  <c r="N3529" i="3" s="1" a="1"/>
  <c r="M3530" i="3"/>
  <c r="N3530" i="3" s="1" a="1"/>
  <c r="M3531" i="3"/>
  <c r="N3531" i="3" s="1" a="1"/>
  <c r="M3532" i="3"/>
  <c r="N3532" i="3" s="1" a="1"/>
  <c r="M3533" i="3"/>
  <c r="N3533" i="3" s="1" a="1"/>
  <c r="M3534" i="3"/>
  <c r="N3534" i="3" s="1" a="1"/>
  <c r="M3535" i="3"/>
  <c r="N3535" i="3" s="1" a="1"/>
  <c r="M3536" i="3"/>
  <c r="N3536" i="3" s="1" a="1"/>
  <c r="M3537" i="3"/>
  <c r="N3537" i="3" s="1" a="1"/>
  <c r="M3538" i="3"/>
  <c r="N3538" i="3" s="1" a="1"/>
  <c r="M3539" i="3"/>
  <c r="N3539" i="3" s="1" a="1"/>
  <c r="M3540" i="3"/>
  <c r="N3540" i="3" s="1" a="1"/>
  <c r="M3541" i="3"/>
  <c r="N3541" i="3" s="1" a="1"/>
  <c r="M3542" i="3"/>
  <c r="N3542" i="3" s="1" a="1"/>
  <c r="M3543" i="3"/>
  <c r="N3543" i="3" s="1" a="1"/>
  <c r="M3544" i="3"/>
  <c r="N3544" i="3" s="1" a="1"/>
  <c r="M3545" i="3"/>
  <c r="N3545" i="3" s="1" a="1"/>
  <c r="M3546" i="3"/>
  <c r="N3546" i="3" s="1" a="1"/>
  <c r="M3547" i="3"/>
  <c r="N3547" i="3" s="1" a="1"/>
  <c r="M3548" i="3"/>
  <c r="N3548" i="3" s="1" a="1"/>
  <c r="M3549" i="3"/>
  <c r="N3549" i="3" s="1" a="1"/>
  <c r="M3550" i="3"/>
  <c r="N3550" i="3" s="1" a="1"/>
  <c r="M3551" i="3"/>
  <c r="N3551" i="3" s="1" a="1"/>
  <c r="M3552" i="3"/>
  <c r="N3552" i="3" s="1" a="1"/>
  <c r="M3553" i="3"/>
  <c r="N3553" i="3" s="1" a="1"/>
  <c r="M3554" i="3"/>
  <c r="N3554" i="3" s="1" a="1"/>
  <c r="M3555" i="3"/>
  <c r="N3555" i="3" s="1" a="1"/>
  <c r="M3556" i="3"/>
  <c r="N3556" i="3" s="1" a="1"/>
  <c r="M3557" i="3"/>
  <c r="N3557" i="3" s="1" a="1"/>
  <c r="M3558" i="3"/>
  <c r="N3558" i="3" s="1" a="1"/>
  <c r="M3559" i="3"/>
  <c r="N3559" i="3" s="1" a="1"/>
  <c r="M3560" i="3"/>
  <c r="N3560" i="3" s="1" a="1"/>
  <c r="M3561" i="3"/>
  <c r="N3561" i="3" s="1" a="1"/>
  <c r="M3562" i="3"/>
  <c r="N3562" i="3" s="1" a="1"/>
  <c r="M3563" i="3"/>
  <c r="N3563" i="3" s="1" a="1"/>
  <c r="M3564" i="3"/>
  <c r="N3564" i="3" s="1" a="1"/>
  <c r="M3565" i="3"/>
  <c r="N3565" i="3" s="1" a="1"/>
  <c r="M3566" i="3"/>
  <c r="N3566" i="3" s="1" a="1"/>
  <c r="M3567" i="3"/>
  <c r="N3567" i="3" s="1" a="1"/>
  <c r="M3568" i="3"/>
  <c r="N3568" i="3" s="1" a="1"/>
  <c r="M3569" i="3"/>
  <c r="N3569" i="3" s="1" a="1"/>
  <c r="M3570" i="3"/>
  <c r="N3570" i="3" s="1" a="1"/>
  <c r="M3571" i="3"/>
  <c r="N3571" i="3" s="1" a="1"/>
  <c r="M3572" i="3"/>
  <c r="N3572" i="3" s="1" a="1"/>
  <c r="M3573" i="3"/>
  <c r="N3573" i="3" s="1" a="1"/>
  <c r="M3574" i="3"/>
  <c r="N3574" i="3" s="1" a="1"/>
  <c r="M3575" i="3"/>
  <c r="N3575" i="3" s="1" a="1"/>
  <c r="M3576" i="3"/>
  <c r="N3576" i="3" s="1" a="1"/>
  <c r="M3577" i="3"/>
  <c r="N3577" i="3" s="1" a="1"/>
  <c r="M3578" i="3"/>
  <c r="N3578" i="3" s="1" a="1"/>
  <c r="M3579" i="3"/>
  <c r="N3579" i="3" s="1" a="1"/>
  <c r="M3580" i="3"/>
  <c r="N3580" i="3" s="1" a="1"/>
  <c r="M3581" i="3"/>
  <c r="N3581" i="3" s="1" a="1"/>
  <c r="M3582" i="3"/>
  <c r="N3582" i="3" s="1" a="1"/>
  <c r="M3583" i="3"/>
  <c r="N3583" i="3" s="1" a="1"/>
  <c r="M3584" i="3"/>
  <c r="N3584" i="3" s="1" a="1"/>
  <c r="M3585" i="3"/>
  <c r="N3585" i="3" s="1" a="1"/>
  <c r="M3586" i="3"/>
  <c r="N3586" i="3" s="1" a="1"/>
  <c r="M3587" i="3"/>
  <c r="N3587" i="3" s="1" a="1"/>
  <c r="M3588" i="3"/>
  <c r="N3588" i="3" s="1" a="1"/>
  <c r="M3589" i="3"/>
  <c r="N3589" i="3" s="1" a="1"/>
  <c r="M3590" i="3"/>
  <c r="N3590" i="3" s="1" a="1"/>
  <c r="M3591" i="3"/>
  <c r="N3591" i="3" s="1" a="1"/>
  <c r="M3592" i="3"/>
  <c r="N3592" i="3" s="1" a="1"/>
  <c r="M3593" i="3"/>
  <c r="N3593" i="3" s="1" a="1"/>
  <c r="M3594" i="3"/>
  <c r="N3594" i="3" s="1" a="1"/>
  <c r="M3595" i="3"/>
  <c r="N3595" i="3" s="1" a="1"/>
  <c r="M3596" i="3"/>
  <c r="N3596" i="3" s="1" a="1"/>
  <c r="M3597" i="3"/>
  <c r="N3597" i="3" s="1" a="1"/>
  <c r="M3598" i="3"/>
  <c r="N3598" i="3" s="1" a="1"/>
  <c r="M3599" i="3"/>
  <c r="N3599" i="3" s="1" a="1"/>
  <c r="M3600" i="3"/>
  <c r="N3600" i="3" s="1" a="1"/>
  <c r="M3601" i="3"/>
  <c r="N3601" i="3" s="1" a="1"/>
  <c r="M3602" i="3"/>
  <c r="N3602" i="3" s="1" a="1"/>
  <c r="M3603" i="3"/>
  <c r="N3603" i="3" s="1" a="1"/>
  <c r="M3604" i="3"/>
  <c r="N3604" i="3" s="1" a="1"/>
  <c r="M3605" i="3"/>
  <c r="N3605" i="3" s="1" a="1"/>
  <c r="M3606" i="3"/>
  <c r="N3606" i="3" s="1" a="1"/>
  <c r="M3607" i="3"/>
  <c r="N3607" i="3" s="1" a="1"/>
  <c r="M3608" i="3"/>
  <c r="N3608" i="3" s="1" a="1"/>
  <c r="M3609" i="3"/>
  <c r="N3609" i="3" s="1" a="1"/>
  <c r="M3610" i="3"/>
  <c r="N3610" i="3" s="1" a="1"/>
  <c r="M3611" i="3"/>
  <c r="N3611" i="3" s="1" a="1"/>
  <c r="M3612" i="3"/>
  <c r="N3612" i="3" s="1" a="1"/>
  <c r="M3613" i="3"/>
  <c r="N3613" i="3" s="1" a="1"/>
  <c r="M3614" i="3"/>
  <c r="N3614" i="3" s="1" a="1"/>
  <c r="M3615" i="3"/>
  <c r="N3615" i="3" s="1" a="1"/>
  <c r="M3616" i="3"/>
  <c r="N3616" i="3" s="1" a="1"/>
  <c r="M3617" i="3"/>
  <c r="N3617" i="3" s="1" a="1"/>
  <c r="M3618" i="3"/>
  <c r="N3618" i="3" s="1" a="1"/>
  <c r="M3619" i="3"/>
  <c r="N3619" i="3" s="1" a="1"/>
  <c r="M3620" i="3"/>
  <c r="N3620" i="3" s="1" a="1"/>
  <c r="M3621" i="3"/>
  <c r="N3621" i="3" s="1" a="1"/>
  <c r="M3622" i="3"/>
  <c r="N3622" i="3" s="1" a="1"/>
  <c r="M3623" i="3"/>
  <c r="N3623" i="3" s="1" a="1"/>
  <c r="M3624" i="3"/>
  <c r="N3624" i="3" s="1" a="1"/>
  <c r="M3625" i="3"/>
  <c r="N3625" i="3" s="1" a="1"/>
  <c r="M3626" i="3"/>
  <c r="N3626" i="3" s="1" a="1"/>
  <c r="M3627" i="3"/>
  <c r="N3627" i="3" s="1" a="1"/>
  <c r="M3628" i="3"/>
  <c r="N3628" i="3" s="1" a="1"/>
  <c r="M3629" i="3"/>
  <c r="N3629" i="3" s="1" a="1"/>
  <c r="M3630" i="3"/>
  <c r="N3630" i="3" s="1" a="1"/>
  <c r="M3631" i="3"/>
  <c r="N3631" i="3" s="1" a="1"/>
  <c r="M3632" i="3"/>
  <c r="N3632" i="3" s="1" a="1"/>
  <c r="M3633" i="3"/>
  <c r="N3633" i="3" s="1" a="1"/>
  <c r="M3634" i="3"/>
  <c r="N3634" i="3" s="1" a="1"/>
  <c r="M3635" i="3"/>
  <c r="N3635" i="3" s="1" a="1"/>
  <c r="M3636" i="3"/>
  <c r="N3636" i="3" s="1" a="1"/>
  <c r="M3637" i="3"/>
  <c r="N3637" i="3" s="1" a="1"/>
  <c r="M3638" i="3"/>
  <c r="N3638" i="3" s="1" a="1"/>
  <c r="M3639" i="3"/>
  <c r="N3639" i="3" s="1" a="1"/>
  <c r="M3640" i="3"/>
  <c r="N3640" i="3" s="1" a="1"/>
  <c r="M3641" i="3"/>
  <c r="N3641" i="3" s="1" a="1"/>
  <c r="M3642" i="3"/>
  <c r="N3642" i="3" s="1" a="1"/>
  <c r="M3643" i="3"/>
  <c r="N3643" i="3" s="1" a="1"/>
  <c r="M3644" i="3"/>
  <c r="N3644" i="3" s="1" a="1"/>
  <c r="M3645" i="3"/>
  <c r="N3645" i="3" s="1" a="1"/>
  <c r="M3646" i="3"/>
  <c r="N3646" i="3" s="1" a="1"/>
  <c r="M3647" i="3"/>
  <c r="N3647" i="3" s="1" a="1"/>
  <c r="M3648" i="3"/>
  <c r="N3648" i="3" s="1" a="1"/>
  <c r="M3649" i="3"/>
  <c r="N3649" i="3" s="1" a="1"/>
  <c r="M3650" i="3"/>
  <c r="N3650" i="3" s="1" a="1"/>
  <c r="M3651" i="3"/>
  <c r="N3651" i="3" s="1" a="1"/>
  <c r="M3652" i="3"/>
  <c r="N3652" i="3" s="1" a="1"/>
  <c r="M3653" i="3"/>
  <c r="N3653" i="3" s="1" a="1"/>
  <c r="M3654" i="3"/>
  <c r="N3654" i="3" s="1" a="1"/>
  <c r="M3655" i="3"/>
  <c r="N3655" i="3" s="1" a="1"/>
  <c r="M3656" i="3"/>
  <c r="N3656" i="3" s="1" a="1"/>
  <c r="M3657" i="3"/>
  <c r="N3657" i="3" s="1" a="1"/>
  <c r="M3658" i="3"/>
  <c r="N3658" i="3" s="1" a="1"/>
  <c r="M3659" i="3"/>
  <c r="N3659" i="3" s="1" a="1"/>
  <c r="M3660" i="3"/>
  <c r="N3660" i="3" s="1" a="1"/>
  <c r="M3661" i="3"/>
  <c r="N3661" i="3" s="1" a="1"/>
  <c r="M3662" i="3"/>
  <c r="N3662" i="3" s="1" a="1"/>
  <c r="M3663" i="3"/>
  <c r="N3663" i="3" s="1" a="1"/>
  <c r="M3664" i="3"/>
  <c r="N3664" i="3" s="1" a="1"/>
  <c r="M3665" i="3"/>
  <c r="N3665" i="3" s="1" a="1"/>
  <c r="M3666" i="3"/>
  <c r="N3666" i="3" s="1" a="1"/>
  <c r="M3667" i="3"/>
  <c r="N3667" i="3" s="1" a="1"/>
  <c r="M3668" i="3"/>
  <c r="N3668" i="3" s="1" a="1"/>
  <c r="M3669" i="3"/>
  <c r="N3669" i="3" s="1" a="1"/>
  <c r="M3670" i="3"/>
  <c r="N3670" i="3" s="1" a="1"/>
  <c r="M3671" i="3"/>
  <c r="N3671" i="3" s="1" a="1"/>
  <c r="M3672" i="3"/>
  <c r="N3672" i="3" s="1" a="1"/>
  <c r="M3673" i="3"/>
  <c r="N3673" i="3" s="1" a="1"/>
  <c r="M3674" i="3"/>
  <c r="N3674" i="3" s="1" a="1"/>
  <c r="M3675" i="3"/>
  <c r="N3675" i="3" s="1" a="1"/>
  <c r="M3676" i="3"/>
  <c r="N3676" i="3" s="1" a="1"/>
  <c r="M3677" i="3"/>
  <c r="N3677" i="3" s="1" a="1"/>
  <c r="M3678" i="3"/>
  <c r="N3678" i="3" s="1" a="1"/>
  <c r="M3679" i="3"/>
  <c r="N3679" i="3" s="1" a="1"/>
  <c r="M3680" i="3"/>
  <c r="N3680" i="3" s="1" a="1"/>
  <c r="M3681" i="3"/>
  <c r="N3681" i="3" s="1" a="1"/>
  <c r="M3682" i="3"/>
  <c r="N3682" i="3" s="1" a="1"/>
  <c r="M3683" i="3"/>
  <c r="N3683" i="3" s="1" a="1"/>
  <c r="M3684" i="3"/>
  <c r="N3684" i="3" s="1" a="1"/>
  <c r="M3685" i="3"/>
  <c r="N3685" i="3" s="1" a="1"/>
  <c r="M3686" i="3"/>
  <c r="N3686" i="3" s="1" a="1"/>
  <c r="M3687" i="3"/>
  <c r="N3687" i="3" s="1" a="1"/>
  <c r="M3688" i="3"/>
  <c r="N3688" i="3" s="1" a="1"/>
  <c r="M3689" i="3"/>
  <c r="N3689" i="3" s="1" a="1"/>
  <c r="M3690" i="3"/>
  <c r="N3690" i="3" s="1" a="1"/>
  <c r="M3691" i="3"/>
  <c r="N3691" i="3" s="1" a="1"/>
  <c r="M3692" i="3"/>
  <c r="N3692" i="3" s="1" a="1"/>
  <c r="M3693" i="3"/>
  <c r="N3693" i="3" s="1" a="1"/>
  <c r="M3694" i="3"/>
  <c r="N3694" i="3" s="1" a="1"/>
  <c r="M3695" i="3"/>
  <c r="N3695" i="3" s="1" a="1"/>
  <c r="M3696" i="3"/>
  <c r="N3696" i="3" s="1" a="1"/>
  <c r="M3697" i="3"/>
  <c r="N3697" i="3" s="1" a="1"/>
  <c r="M3698" i="3"/>
  <c r="N3698" i="3" s="1" a="1"/>
  <c r="M3699" i="3"/>
  <c r="N3699" i="3" s="1" a="1"/>
  <c r="M3700" i="3"/>
  <c r="N3700" i="3" s="1" a="1"/>
  <c r="M3701" i="3"/>
  <c r="N3701" i="3" s="1" a="1"/>
  <c r="M3702" i="3"/>
  <c r="N3702" i="3" s="1" a="1"/>
  <c r="M3703" i="3"/>
  <c r="N3703" i="3" s="1" a="1"/>
  <c r="M3704" i="3"/>
  <c r="N3704" i="3" s="1" a="1"/>
  <c r="M3705" i="3"/>
  <c r="N3705" i="3" s="1" a="1"/>
  <c r="M3706" i="3"/>
  <c r="N3706" i="3" s="1" a="1"/>
  <c r="M3707" i="3"/>
  <c r="N3707" i="3" s="1" a="1"/>
  <c r="M3708" i="3"/>
  <c r="N3708" i="3" s="1" a="1"/>
  <c r="M3709" i="3"/>
  <c r="N3709" i="3" s="1" a="1"/>
  <c r="M3710" i="3"/>
  <c r="N3710" i="3" s="1" a="1"/>
  <c r="M3711" i="3"/>
  <c r="N3711" i="3" s="1" a="1"/>
  <c r="M3712" i="3"/>
  <c r="N3712" i="3" s="1" a="1"/>
  <c r="M3713" i="3"/>
  <c r="N3713" i="3" s="1" a="1"/>
  <c r="M3714" i="3"/>
  <c r="N3714" i="3" s="1" a="1"/>
  <c r="M3715" i="3"/>
  <c r="N3715" i="3" s="1" a="1"/>
  <c r="M3716" i="3"/>
  <c r="N3716" i="3" s="1" a="1"/>
  <c r="M3717" i="3"/>
  <c r="N3717" i="3" s="1" a="1"/>
  <c r="M3718" i="3"/>
  <c r="N3718" i="3" s="1" a="1"/>
  <c r="M3719" i="3"/>
  <c r="N3719" i="3" s="1" a="1"/>
  <c r="M3720" i="3"/>
  <c r="N3720" i="3" s="1" a="1"/>
  <c r="M3721" i="3"/>
  <c r="N3721" i="3" s="1" a="1"/>
  <c r="M3722" i="3"/>
  <c r="N3722" i="3" s="1" a="1"/>
  <c r="M3723" i="3"/>
  <c r="N3723" i="3" s="1" a="1"/>
  <c r="M3724" i="3"/>
  <c r="N3724" i="3" s="1" a="1"/>
  <c r="M3725" i="3"/>
  <c r="N3725" i="3" s="1" a="1"/>
  <c r="M3726" i="3"/>
  <c r="N3726" i="3" s="1" a="1"/>
  <c r="M3727" i="3"/>
  <c r="N3727" i="3" s="1" a="1"/>
  <c r="M3728" i="3"/>
  <c r="N3728" i="3" s="1" a="1"/>
  <c r="M3729" i="3"/>
  <c r="N3729" i="3" s="1" a="1"/>
  <c r="M3730" i="3"/>
  <c r="N3730" i="3" s="1" a="1"/>
  <c r="M3731" i="3"/>
  <c r="N3731" i="3" s="1" a="1"/>
  <c r="M3732" i="3"/>
  <c r="N3732" i="3" s="1" a="1"/>
  <c r="M3733" i="3"/>
  <c r="N3733" i="3" s="1" a="1"/>
  <c r="M3734" i="3"/>
  <c r="N3734" i="3" s="1" a="1"/>
  <c r="M3735" i="3"/>
  <c r="N3735" i="3" s="1" a="1"/>
  <c r="M3736" i="3"/>
  <c r="N3736" i="3" s="1" a="1"/>
  <c r="M3737" i="3"/>
  <c r="N3737" i="3" s="1" a="1"/>
  <c r="M3738" i="3"/>
  <c r="N3738" i="3" s="1" a="1"/>
  <c r="M3739" i="3"/>
  <c r="N3739" i="3" s="1" a="1"/>
  <c r="M3740" i="3"/>
  <c r="N3740" i="3" s="1" a="1"/>
  <c r="M3741" i="3"/>
  <c r="N3741" i="3" s="1" a="1"/>
  <c r="M3742" i="3"/>
  <c r="N3742" i="3" s="1" a="1"/>
  <c r="M3743" i="3"/>
  <c r="N3743" i="3" s="1" a="1"/>
  <c r="M3744" i="3"/>
  <c r="N3744" i="3" s="1" a="1"/>
  <c r="M3745" i="3"/>
  <c r="N3745" i="3" s="1" a="1"/>
  <c r="M3746" i="3"/>
  <c r="N3746" i="3" s="1" a="1"/>
  <c r="M3747" i="3"/>
  <c r="N3747" i="3" s="1" a="1"/>
  <c r="M3748" i="3"/>
  <c r="N3748" i="3" s="1" a="1"/>
  <c r="M3749" i="3"/>
  <c r="N3749" i="3" s="1" a="1"/>
  <c r="M3750" i="3"/>
  <c r="N3750" i="3" s="1" a="1"/>
  <c r="M3751" i="3"/>
  <c r="N3751" i="3" s="1" a="1"/>
  <c r="M3752" i="3"/>
  <c r="N3752" i="3" s="1" a="1"/>
  <c r="M3753" i="3"/>
  <c r="N3753" i="3" s="1" a="1"/>
  <c r="M3754" i="3"/>
  <c r="N3754" i="3" s="1" a="1"/>
  <c r="M3755" i="3"/>
  <c r="N3755" i="3" s="1" a="1"/>
  <c r="M3756" i="3"/>
  <c r="N3756" i="3" s="1" a="1"/>
  <c r="M3757" i="3"/>
  <c r="N3757" i="3" s="1" a="1"/>
  <c r="M3758" i="3"/>
  <c r="N3758" i="3" s="1" a="1"/>
  <c r="M3759" i="3"/>
  <c r="N3759" i="3" s="1" a="1"/>
  <c r="M3760" i="3"/>
  <c r="N3760" i="3" s="1" a="1"/>
  <c r="M3761" i="3"/>
  <c r="N3761" i="3" s="1" a="1"/>
  <c r="M3762" i="3"/>
  <c r="N3762" i="3" s="1" a="1"/>
  <c r="M3763" i="3"/>
  <c r="N3763" i="3" s="1" a="1"/>
  <c r="M3764" i="3"/>
  <c r="N3764" i="3" s="1" a="1"/>
  <c r="M3765" i="3"/>
  <c r="N3765" i="3" s="1" a="1"/>
  <c r="M3766" i="3"/>
  <c r="N3766" i="3" s="1" a="1"/>
  <c r="M3767" i="3"/>
  <c r="N3767" i="3" s="1" a="1"/>
  <c r="M3768" i="3"/>
  <c r="N3768" i="3" s="1" a="1"/>
  <c r="M3769" i="3"/>
  <c r="N3769" i="3" s="1" a="1"/>
  <c r="M3770" i="3"/>
  <c r="N3770" i="3" s="1" a="1"/>
  <c r="M3771" i="3"/>
  <c r="N3771" i="3" s="1" a="1"/>
  <c r="M3772" i="3"/>
  <c r="N3772" i="3" s="1" a="1"/>
  <c r="M3773" i="3"/>
  <c r="N3773" i="3" s="1" a="1"/>
  <c r="M3774" i="3"/>
  <c r="N3774" i="3" s="1" a="1"/>
  <c r="M3775" i="3"/>
  <c r="N3775" i="3" s="1" a="1"/>
  <c r="M3776" i="3"/>
  <c r="N3776" i="3" s="1" a="1"/>
  <c r="M3777" i="3"/>
  <c r="N3777" i="3" s="1" a="1"/>
  <c r="M3778" i="3"/>
  <c r="N3778" i="3" s="1" a="1"/>
  <c r="M3779" i="3"/>
  <c r="N3779" i="3" s="1" a="1"/>
  <c r="M3780" i="3"/>
  <c r="N3780" i="3" s="1" a="1"/>
  <c r="M3781" i="3"/>
  <c r="N3781" i="3" s="1" a="1"/>
  <c r="M3782" i="3"/>
  <c r="N3782" i="3" s="1" a="1"/>
  <c r="M3783" i="3"/>
  <c r="N3783" i="3" s="1" a="1"/>
  <c r="M3784" i="3"/>
  <c r="N3784" i="3" s="1" a="1"/>
  <c r="M3785" i="3"/>
  <c r="N3785" i="3" s="1" a="1"/>
  <c r="M3786" i="3"/>
  <c r="N3786" i="3" s="1" a="1"/>
  <c r="M3787" i="3"/>
  <c r="N3787" i="3" s="1" a="1"/>
  <c r="M3788" i="3"/>
  <c r="N3788" i="3" s="1" a="1"/>
  <c r="M3789" i="3"/>
  <c r="N3789" i="3" s="1" a="1"/>
  <c r="M3790" i="3"/>
  <c r="N3790" i="3" s="1" a="1"/>
  <c r="M3791" i="3"/>
  <c r="N3791" i="3" s="1" a="1"/>
  <c r="M3792" i="3"/>
  <c r="N3792" i="3" s="1" a="1"/>
  <c r="M3793" i="3"/>
  <c r="N3793" i="3" s="1" a="1"/>
  <c r="M3794" i="3"/>
  <c r="N3794" i="3" s="1" a="1"/>
  <c r="M3795" i="3"/>
  <c r="N3795" i="3" s="1" a="1"/>
  <c r="M3796" i="3"/>
  <c r="N3796" i="3" s="1" a="1"/>
  <c r="M3797" i="3"/>
  <c r="N3797" i="3" s="1" a="1"/>
  <c r="M3798" i="3"/>
  <c r="N3798" i="3" s="1" a="1"/>
  <c r="M3799" i="3"/>
  <c r="N3799" i="3" s="1" a="1"/>
  <c r="M3800" i="3"/>
  <c r="N3800" i="3" s="1" a="1"/>
  <c r="M3801" i="3"/>
  <c r="N3801" i="3" s="1" a="1"/>
  <c r="M3802" i="3"/>
  <c r="N3802" i="3" s="1" a="1"/>
  <c r="M3803" i="3"/>
  <c r="N3803" i="3" s="1" a="1"/>
  <c r="M3804" i="3"/>
  <c r="N3804" i="3" s="1" a="1"/>
  <c r="M3805" i="3"/>
  <c r="N3805" i="3" s="1" a="1"/>
  <c r="M3806" i="3"/>
  <c r="N3806" i="3" s="1" a="1"/>
  <c r="M3807" i="3"/>
  <c r="N3807" i="3" s="1" a="1"/>
  <c r="M3808" i="3"/>
  <c r="N3808" i="3" s="1" a="1"/>
  <c r="M3809" i="3"/>
  <c r="N3809" i="3" s="1" a="1"/>
  <c r="M3810" i="3"/>
  <c r="N3810" i="3" s="1" a="1"/>
  <c r="M3811" i="3"/>
  <c r="N3811" i="3" s="1" a="1"/>
  <c r="M3812" i="3"/>
  <c r="N3812" i="3" s="1" a="1"/>
  <c r="M3813" i="3"/>
  <c r="N3813" i="3" s="1" a="1"/>
  <c r="M3814" i="3"/>
  <c r="N3814" i="3" s="1" a="1"/>
  <c r="M3815" i="3"/>
  <c r="N3815" i="3" s="1" a="1"/>
  <c r="M3816" i="3"/>
  <c r="N3816" i="3" s="1" a="1"/>
  <c r="M3817" i="3"/>
  <c r="N3817" i="3" s="1" a="1"/>
  <c r="M3818" i="3"/>
  <c r="N3818" i="3" s="1" a="1"/>
  <c r="M3819" i="3"/>
  <c r="N3819" i="3" s="1" a="1"/>
  <c r="M3820" i="3"/>
  <c r="N3820" i="3" s="1" a="1"/>
  <c r="M3821" i="3"/>
  <c r="N3821" i="3" s="1" a="1"/>
  <c r="M3822" i="3"/>
  <c r="N3822" i="3" s="1" a="1"/>
  <c r="M3823" i="3"/>
  <c r="N3823" i="3" s="1" a="1"/>
  <c r="M3824" i="3"/>
  <c r="N3824" i="3" s="1" a="1"/>
  <c r="M3825" i="3"/>
  <c r="N3825" i="3" s="1" a="1"/>
  <c r="M3826" i="3"/>
  <c r="N3826" i="3" s="1" a="1"/>
  <c r="M3827" i="3"/>
  <c r="N3827" i="3" s="1" a="1"/>
  <c r="M3828" i="3"/>
  <c r="N3828" i="3" s="1" a="1"/>
  <c r="M3829" i="3"/>
  <c r="N3829" i="3" s="1" a="1"/>
  <c r="M3830" i="3"/>
  <c r="N3830" i="3" s="1" a="1"/>
  <c r="M3831" i="3"/>
  <c r="N3831" i="3" s="1" a="1"/>
  <c r="M3832" i="3"/>
  <c r="N3832" i="3" s="1" a="1"/>
  <c r="M3833" i="3"/>
  <c r="N3833" i="3" s="1" a="1"/>
  <c r="M3834" i="3"/>
  <c r="N3834" i="3" s="1" a="1"/>
  <c r="M3835" i="3"/>
  <c r="N3835" i="3" s="1" a="1"/>
  <c r="M3836" i="3"/>
  <c r="N3836" i="3" s="1" a="1"/>
  <c r="M3837" i="3"/>
  <c r="N3837" i="3" s="1" a="1"/>
  <c r="M3838" i="3"/>
  <c r="N3838" i="3" s="1" a="1"/>
  <c r="M3839" i="3"/>
  <c r="N3839" i="3" s="1" a="1"/>
  <c r="M3840" i="3"/>
  <c r="N3840" i="3" s="1" a="1"/>
  <c r="M3841" i="3"/>
  <c r="N3841" i="3" s="1" a="1"/>
  <c r="M3842" i="3"/>
  <c r="N3842" i="3" s="1" a="1"/>
  <c r="M3843" i="3"/>
  <c r="N3843" i="3" s="1" a="1"/>
  <c r="M3844" i="3"/>
  <c r="N3844" i="3" s="1" a="1"/>
  <c r="M3845" i="3"/>
  <c r="N3845" i="3" s="1" a="1"/>
  <c r="M3846" i="3"/>
  <c r="N3846" i="3" s="1" a="1"/>
  <c r="M3847" i="3"/>
  <c r="N3847" i="3" s="1" a="1"/>
  <c r="M3848" i="3"/>
  <c r="N3848" i="3" s="1" a="1"/>
  <c r="M3849" i="3"/>
  <c r="N3849" i="3" s="1" a="1"/>
  <c r="M3850" i="3"/>
  <c r="N3850" i="3" s="1" a="1"/>
  <c r="M3851" i="3"/>
  <c r="N3851" i="3" s="1" a="1"/>
  <c r="M3852" i="3"/>
  <c r="N3852" i="3" s="1" a="1"/>
  <c r="M3853" i="3"/>
  <c r="N3853" i="3" s="1" a="1"/>
  <c r="M3854" i="3"/>
  <c r="N3854" i="3" s="1" a="1"/>
  <c r="M3855" i="3"/>
  <c r="N3855" i="3" s="1" a="1"/>
  <c r="M3856" i="3"/>
  <c r="N3856" i="3" s="1" a="1"/>
  <c r="M3857" i="3"/>
  <c r="N3857" i="3" s="1" a="1"/>
  <c r="M3858" i="3"/>
  <c r="N3858" i="3" s="1" a="1"/>
  <c r="M3859" i="3"/>
  <c r="N3859" i="3" s="1" a="1"/>
  <c r="M3860" i="3"/>
  <c r="N3860" i="3" s="1" a="1"/>
  <c r="M3861" i="3"/>
  <c r="N3861" i="3" s="1" a="1"/>
  <c r="M3862" i="3"/>
  <c r="N3862" i="3" s="1" a="1"/>
  <c r="M3863" i="3"/>
  <c r="N3863" i="3" s="1" a="1"/>
  <c r="M3864" i="3"/>
  <c r="N3864" i="3" s="1" a="1"/>
  <c r="M3865" i="3"/>
  <c r="N3865" i="3" s="1" a="1"/>
  <c r="M3866" i="3"/>
  <c r="N3866" i="3" s="1" a="1"/>
  <c r="M3867" i="3"/>
  <c r="N3867" i="3" s="1" a="1"/>
  <c r="M3868" i="3"/>
  <c r="N3868" i="3" s="1" a="1"/>
  <c r="M3869" i="3"/>
  <c r="N3869" i="3" s="1" a="1"/>
  <c r="M3870" i="3"/>
  <c r="N3870" i="3" s="1" a="1"/>
  <c r="M3871" i="3"/>
  <c r="N3871" i="3" s="1" a="1"/>
  <c r="M3872" i="3"/>
  <c r="N3872" i="3" s="1" a="1"/>
  <c r="M5454" i="3"/>
  <c r="N5454" i="3" s="1" a="1"/>
  <c r="M5455" i="3"/>
  <c r="N5455" i="3" s="1" a="1"/>
  <c r="M5456" i="3"/>
  <c r="N5456" i="3" s="1" a="1"/>
  <c r="M5457" i="3"/>
  <c r="N5457" i="3" s="1" a="1"/>
  <c r="M5458" i="3"/>
  <c r="N5458" i="3" s="1" a="1"/>
  <c r="M5459" i="3"/>
  <c r="N5459" i="3" s="1" a="1"/>
  <c r="M5460" i="3"/>
  <c r="N5460" i="3" s="1" a="1"/>
  <c r="M5461" i="3"/>
  <c r="N5461" i="3" s="1" a="1"/>
  <c r="M5462" i="3"/>
  <c r="N5462" i="3" s="1" a="1"/>
  <c r="M5463" i="3"/>
  <c r="N5463" i="3" s="1" a="1"/>
  <c r="M5464" i="3"/>
  <c r="N5464" i="3" s="1" a="1"/>
  <c r="M5465" i="3"/>
  <c r="N5465" i="3" s="1" a="1"/>
  <c r="M5466" i="3"/>
  <c r="N5466" i="3" s="1" a="1"/>
  <c r="M5467" i="3"/>
  <c r="N5467" i="3" s="1" a="1"/>
  <c r="M5468" i="3"/>
  <c r="N5468" i="3" s="1" a="1"/>
  <c r="M5469" i="3"/>
  <c r="N5469" i="3" s="1" a="1"/>
  <c r="M5470" i="3"/>
  <c r="N5470" i="3" s="1" a="1"/>
  <c r="M5471" i="3"/>
  <c r="N5471" i="3" s="1" a="1"/>
  <c r="M5472" i="3"/>
  <c r="N5472" i="3" s="1" a="1"/>
  <c r="M5473" i="3"/>
  <c r="N5473" i="3" s="1" a="1"/>
  <c r="M5474" i="3"/>
  <c r="N5474" i="3" s="1" a="1"/>
  <c r="M5475" i="3"/>
  <c r="N5475" i="3" s="1" a="1"/>
  <c r="M5476" i="3"/>
  <c r="N5476" i="3" s="1" a="1"/>
  <c r="M5477" i="3"/>
  <c r="N5477" i="3" s="1" a="1"/>
  <c r="M5478" i="3"/>
  <c r="N5478" i="3" s="1" a="1"/>
  <c r="M5479" i="3"/>
  <c r="N5479" i="3" s="1" a="1"/>
  <c r="M5480" i="3"/>
  <c r="N5480" i="3" s="1" a="1"/>
  <c r="M5481" i="3"/>
  <c r="N5481" i="3" s="1" a="1"/>
  <c r="M5482" i="3"/>
  <c r="N5482" i="3" s="1" a="1"/>
  <c r="M5483" i="3"/>
  <c r="N5483" i="3" s="1" a="1"/>
  <c r="M5484" i="3"/>
  <c r="N5484" i="3" s="1" a="1"/>
  <c r="M5485" i="3"/>
  <c r="N5485" i="3" s="1" a="1"/>
  <c r="M5486" i="3"/>
  <c r="N5486" i="3" s="1" a="1"/>
  <c r="M5487" i="3"/>
  <c r="N5487" i="3" s="1" a="1"/>
  <c r="M5488" i="3"/>
  <c r="N5488" i="3" s="1" a="1"/>
  <c r="M5489" i="3"/>
  <c r="N5489" i="3" s="1" a="1"/>
  <c r="M5490" i="3"/>
  <c r="N5490" i="3" s="1" a="1"/>
  <c r="M5491" i="3"/>
  <c r="N5491" i="3" s="1" a="1"/>
  <c r="M5492" i="3"/>
  <c r="N5492" i="3" s="1" a="1"/>
  <c r="M5493" i="3"/>
  <c r="N5493" i="3" s="1" a="1"/>
  <c r="M5494" i="3"/>
  <c r="N5494" i="3" s="1" a="1"/>
  <c r="M5495" i="3"/>
  <c r="N5495" i="3" s="1" a="1"/>
  <c r="M5496" i="3"/>
  <c r="N5496" i="3" s="1" a="1"/>
  <c r="M5497" i="3"/>
  <c r="N5497" i="3" s="1" a="1"/>
  <c r="M5498" i="3"/>
  <c r="N5498" i="3" s="1" a="1"/>
  <c r="M5499" i="3"/>
  <c r="N5499" i="3" s="1" a="1"/>
  <c r="M5500" i="3"/>
  <c r="N5500" i="3" s="1" a="1"/>
  <c r="M5501" i="3"/>
  <c r="N5501" i="3" s="1" a="1"/>
  <c r="M5502" i="3"/>
  <c r="N5502" i="3" s="1" a="1"/>
  <c r="M5503" i="3"/>
  <c r="N5503" i="3" s="1" a="1"/>
  <c r="M5504" i="3"/>
  <c r="N5504" i="3" s="1" a="1"/>
  <c r="M5505" i="3"/>
  <c r="N5505" i="3" s="1" a="1"/>
  <c r="M5506" i="3"/>
  <c r="N5506" i="3" s="1" a="1"/>
  <c r="M5507" i="3"/>
  <c r="N5507" i="3" s="1" a="1"/>
  <c r="M5508" i="3"/>
  <c r="N5508" i="3" s="1" a="1"/>
  <c r="M5509" i="3"/>
  <c r="N5509" i="3" s="1" a="1"/>
  <c r="M5510" i="3"/>
  <c r="N5510" i="3" s="1" a="1"/>
  <c r="M5511" i="3"/>
  <c r="N5511" i="3" s="1" a="1"/>
  <c r="M5512" i="3"/>
  <c r="N5512" i="3" s="1" a="1"/>
  <c r="M5513" i="3"/>
  <c r="N5513" i="3" s="1" a="1"/>
  <c r="M5514" i="3"/>
  <c r="N5514" i="3" s="1" a="1"/>
  <c r="M5515" i="3"/>
  <c r="N5515" i="3" s="1" a="1"/>
  <c r="M5516" i="3"/>
  <c r="N5516" i="3" s="1" a="1"/>
  <c r="M5517" i="3"/>
  <c r="N5517" i="3" s="1" a="1"/>
  <c r="M5518" i="3"/>
  <c r="N5518" i="3" s="1" a="1"/>
  <c r="M5519" i="3"/>
  <c r="N5519" i="3" s="1" a="1"/>
  <c r="M5520" i="3"/>
  <c r="N5520" i="3" s="1" a="1"/>
  <c r="M5521" i="3"/>
  <c r="N5521" i="3" s="1" a="1"/>
  <c r="M5522" i="3"/>
  <c r="N5522" i="3" s="1" a="1"/>
  <c r="M5523" i="3"/>
  <c r="N5523" i="3" s="1" a="1"/>
  <c r="M5524" i="3"/>
  <c r="N5524" i="3" s="1" a="1"/>
  <c r="M5525" i="3"/>
  <c r="N5525" i="3" s="1" a="1"/>
  <c r="M5526" i="3"/>
  <c r="N5526" i="3" s="1" a="1"/>
  <c r="M5527" i="3"/>
  <c r="N5527" i="3" s="1" a="1"/>
  <c r="M5528" i="3"/>
  <c r="N5528" i="3" s="1" a="1"/>
  <c r="M5529" i="3"/>
  <c r="N5529" i="3" s="1" a="1"/>
  <c r="M5530" i="3"/>
  <c r="N5530" i="3" s="1" a="1"/>
  <c r="M5531" i="3"/>
  <c r="N5531" i="3" s="1" a="1"/>
  <c r="M5532" i="3"/>
  <c r="N5532" i="3" s="1" a="1"/>
  <c r="M5533" i="3"/>
  <c r="N5533" i="3" s="1" a="1"/>
  <c r="M5534" i="3"/>
  <c r="N5534" i="3" s="1" a="1"/>
  <c r="M5535" i="3"/>
  <c r="N5535" i="3" s="1" a="1"/>
  <c r="M5536" i="3"/>
  <c r="N5536" i="3" s="1" a="1"/>
  <c r="M5537" i="3"/>
  <c r="N5537" i="3" s="1" a="1"/>
  <c r="M5538" i="3"/>
  <c r="N5538" i="3" s="1" a="1"/>
  <c r="M5539" i="3"/>
  <c r="N5539" i="3" s="1" a="1"/>
  <c r="M5540" i="3"/>
  <c r="N5540" i="3" s="1" a="1"/>
  <c r="M5541" i="3"/>
  <c r="N5541" i="3" s="1" a="1"/>
  <c r="M5542" i="3"/>
  <c r="N5542" i="3" s="1" a="1"/>
  <c r="M5543" i="3"/>
  <c r="N5543" i="3" s="1" a="1"/>
  <c r="M5544" i="3"/>
  <c r="N5544" i="3" s="1" a="1"/>
  <c r="M5545" i="3"/>
  <c r="N5545" i="3" s="1" a="1"/>
  <c r="M5546" i="3"/>
  <c r="N5546" i="3" s="1" a="1"/>
  <c r="M5547" i="3"/>
  <c r="N5547" i="3" s="1" a="1"/>
  <c r="M5548" i="3"/>
  <c r="N5548" i="3" s="1" a="1"/>
  <c r="M5549" i="3"/>
  <c r="N5549" i="3" s="1" a="1"/>
  <c r="M5550" i="3"/>
  <c r="N5550" i="3" s="1" a="1"/>
  <c r="M5551" i="3"/>
  <c r="N5551" i="3" s="1" a="1"/>
  <c r="M5552" i="3"/>
  <c r="N5552" i="3" s="1" a="1"/>
  <c r="M5553" i="3"/>
  <c r="N5553" i="3" s="1" a="1"/>
  <c r="M5554" i="3"/>
  <c r="N5554" i="3" s="1" a="1"/>
  <c r="M5555" i="3"/>
  <c r="N5555" i="3" s="1" a="1"/>
  <c r="M5556" i="3"/>
  <c r="N5556" i="3" s="1" a="1"/>
  <c r="M5557" i="3"/>
  <c r="N5557" i="3" s="1" a="1"/>
  <c r="M5558" i="3"/>
  <c r="N5558" i="3" s="1" a="1"/>
  <c r="M5559" i="3"/>
  <c r="N5559" i="3" s="1" a="1"/>
  <c r="M5560" i="3"/>
  <c r="N5560" i="3" s="1" a="1"/>
  <c r="M5561" i="3"/>
  <c r="N5561" i="3" s="1" a="1"/>
  <c r="M5562" i="3"/>
  <c r="N5562" i="3" s="1" a="1"/>
  <c r="M5563" i="3"/>
  <c r="N5563" i="3" s="1" a="1"/>
  <c r="M5564" i="3"/>
  <c r="N5564" i="3" s="1" a="1"/>
  <c r="M5565" i="3"/>
  <c r="N5565" i="3" s="1" a="1"/>
  <c r="M5566" i="3"/>
  <c r="N5566" i="3" s="1" a="1"/>
  <c r="M5567" i="3"/>
  <c r="N5567" i="3" s="1" a="1"/>
  <c r="M5568" i="3"/>
  <c r="N5568" i="3" s="1" a="1"/>
  <c r="M5569" i="3"/>
  <c r="N5569" i="3" s="1" a="1"/>
  <c r="M5570" i="3"/>
  <c r="N5570" i="3" s="1" a="1"/>
  <c r="M5571" i="3"/>
  <c r="N5571" i="3" s="1" a="1"/>
  <c r="M5572" i="3"/>
  <c r="N5572" i="3" s="1" a="1"/>
  <c r="M5573" i="3"/>
  <c r="N5573" i="3" s="1" a="1"/>
  <c r="M5574" i="3"/>
  <c r="N5574" i="3" s="1" a="1"/>
  <c r="M5575" i="3"/>
  <c r="N5575" i="3" s="1" a="1"/>
  <c r="M5576" i="3"/>
  <c r="N5576" i="3" s="1" a="1"/>
  <c r="M5577" i="3"/>
  <c r="N5577" i="3" s="1" a="1"/>
  <c r="M5578" i="3"/>
  <c r="N5578" i="3" s="1" a="1"/>
  <c r="M5579" i="3"/>
  <c r="N5579" i="3" s="1" a="1"/>
  <c r="M5580" i="3"/>
  <c r="N5580" i="3" s="1" a="1"/>
  <c r="M5581" i="3"/>
  <c r="N5581" i="3" s="1" a="1"/>
  <c r="M5582" i="3"/>
  <c r="N5582" i="3" s="1" a="1"/>
  <c r="M5583" i="3"/>
  <c r="N5583" i="3" s="1" a="1"/>
  <c r="M5584" i="3"/>
  <c r="N5584" i="3" s="1" a="1"/>
  <c r="M5585" i="3"/>
  <c r="N5585" i="3" s="1" a="1"/>
  <c r="M5586" i="3"/>
  <c r="N5586" i="3" s="1" a="1"/>
  <c r="M5587" i="3"/>
  <c r="N5587" i="3" s="1" a="1"/>
  <c r="M5588" i="3"/>
  <c r="N5588" i="3" s="1" a="1"/>
  <c r="M5589" i="3"/>
  <c r="N5589" i="3" s="1" a="1"/>
  <c r="M5590" i="3"/>
  <c r="N5590" i="3" s="1" a="1"/>
  <c r="M5591" i="3"/>
  <c r="N5591" i="3" s="1" a="1"/>
  <c r="M5592" i="3"/>
  <c r="N5592" i="3" s="1" a="1"/>
  <c r="M5593" i="3"/>
  <c r="N5593" i="3" s="1" a="1"/>
  <c r="M5594" i="3"/>
  <c r="N5594" i="3" s="1" a="1"/>
  <c r="M5595" i="3"/>
  <c r="N5595" i="3" s="1" a="1"/>
  <c r="M5596" i="3"/>
  <c r="N5596" i="3" s="1" a="1"/>
  <c r="M5597" i="3"/>
  <c r="N5597" i="3" s="1" a="1"/>
  <c r="M5598" i="3"/>
  <c r="N5598" i="3" s="1" a="1"/>
  <c r="M5599" i="3"/>
  <c r="N5599" i="3" s="1" a="1"/>
  <c r="M5600" i="3"/>
  <c r="N5600" i="3" s="1" a="1"/>
  <c r="M5601" i="3"/>
  <c r="N5601" i="3" s="1" a="1"/>
  <c r="M5602" i="3"/>
  <c r="N5602" i="3" s="1" a="1"/>
  <c r="M5603" i="3"/>
  <c r="N5603" i="3" s="1" a="1"/>
  <c r="M5604" i="3"/>
  <c r="N5604" i="3" s="1" a="1"/>
  <c r="M5605" i="3"/>
  <c r="N5605" i="3" s="1" a="1"/>
  <c r="M5606" i="3"/>
  <c r="N5606" i="3" s="1" a="1"/>
  <c r="M5607" i="3"/>
  <c r="N5607" i="3" s="1" a="1"/>
  <c r="M5608" i="3"/>
  <c r="N5608" i="3" s="1" a="1"/>
  <c r="M5609" i="3"/>
  <c r="N5609" i="3" s="1" a="1"/>
  <c r="M5610" i="3"/>
  <c r="N5610" i="3" s="1" a="1"/>
  <c r="M5611" i="3"/>
  <c r="N5611" i="3" s="1" a="1"/>
  <c r="M5612" i="3"/>
  <c r="N5612" i="3" s="1" a="1"/>
  <c r="M5613" i="3"/>
  <c r="N5613" i="3" s="1" a="1"/>
  <c r="M5614" i="3"/>
  <c r="N5614" i="3" s="1" a="1"/>
  <c r="M5615" i="3"/>
  <c r="N5615" i="3" s="1" a="1"/>
  <c r="M5616" i="3"/>
  <c r="N5616" i="3" s="1" a="1"/>
  <c r="M5617" i="3"/>
  <c r="N5617" i="3" s="1" a="1"/>
  <c r="M5618" i="3"/>
  <c r="N5618" i="3" s="1" a="1"/>
  <c r="M5619" i="3"/>
  <c r="N5619" i="3" s="1" a="1"/>
  <c r="M5620" i="3"/>
  <c r="N5620" i="3" s="1" a="1"/>
  <c r="M5621" i="3"/>
  <c r="N5621" i="3" s="1" a="1"/>
  <c r="M5622" i="3"/>
  <c r="N5622" i="3" s="1" a="1"/>
  <c r="M5623" i="3"/>
  <c r="N5623" i="3" s="1" a="1"/>
  <c r="M5624" i="3"/>
  <c r="N5624" i="3" s="1" a="1"/>
  <c r="M5625" i="3"/>
  <c r="N5625" i="3" s="1" a="1"/>
  <c r="M5626" i="3"/>
  <c r="N5626" i="3" s="1" a="1"/>
  <c r="M5627" i="3"/>
  <c r="N5627" i="3" s="1" a="1"/>
  <c r="M5628" i="3"/>
  <c r="N5628" i="3" s="1" a="1"/>
  <c r="M5629" i="3"/>
  <c r="N5629" i="3" s="1" a="1"/>
  <c r="M5630" i="3"/>
  <c r="N5630" i="3" s="1" a="1"/>
  <c r="M5631" i="3"/>
  <c r="N5631" i="3" s="1" a="1"/>
  <c r="M5632" i="3"/>
  <c r="N5632" i="3" s="1" a="1"/>
  <c r="M5633" i="3"/>
  <c r="N5633" i="3" s="1" a="1"/>
  <c r="M5634" i="3"/>
  <c r="N5634" i="3" s="1" a="1"/>
  <c r="M5635" i="3"/>
  <c r="N5635" i="3" s="1" a="1"/>
  <c r="M5636" i="3"/>
  <c r="N5636" i="3" s="1" a="1"/>
  <c r="M5637" i="3"/>
  <c r="N5637" i="3" s="1" a="1"/>
  <c r="M5638" i="3"/>
  <c r="N5638" i="3" s="1" a="1"/>
  <c r="M5639" i="3"/>
  <c r="N5639" i="3" s="1" a="1"/>
  <c r="M5640" i="3"/>
  <c r="N5640" i="3" s="1" a="1"/>
  <c r="M5641" i="3"/>
  <c r="N5641" i="3" s="1" a="1"/>
  <c r="M5642" i="3"/>
  <c r="N5642" i="3" s="1" a="1"/>
  <c r="M5643" i="3"/>
  <c r="N5643" i="3" s="1" a="1"/>
  <c r="M5644" i="3"/>
  <c r="N5644" i="3" s="1" a="1"/>
  <c r="M5645" i="3"/>
  <c r="N5645" i="3" s="1" a="1"/>
  <c r="M5646" i="3"/>
  <c r="N5646" i="3" s="1" a="1"/>
  <c r="M5647" i="3"/>
  <c r="N5647" i="3" s="1" a="1"/>
  <c r="M5648" i="3"/>
  <c r="N5648" i="3" s="1" a="1"/>
  <c r="M5649" i="3"/>
  <c r="N5649" i="3" s="1" a="1"/>
  <c r="M5650" i="3"/>
  <c r="N5650" i="3" s="1" a="1"/>
  <c r="M5651" i="3"/>
  <c r="N5651" i="3" s="1" a="1"/>
  <c r="M5652" i="3"/>
  <c r="N5652" i="3" s="1" a="1"/>
  <c r="M5653" i="3"/>
  <c r="N5653" i="3" s="1" a="1"/>
  <c r="M5654" i="3"/>
  <c r="N5654" i="3" s="1" a="1"/>
  <c r="M5655" i="3"/>
  <c r="N5655" i="3" s="1" a="1"/>
  <c r="M5656" i="3"/>
  <c r="N5656" i="3" s="1" a="1"/>
  <c r="M5657" i="3"/>
  <c r="N5657" i="3" s="1" a="1"/>
  <c r="M5658" i="3"/>
  <c r="N5658" i="3" s="1" a="1"/>
  <c r="M5659" i="3"/>
  <c r="N5659" i="3" s="1" a="1"/>
  <c r="M5660" i="3"/>
  <c r="N5660" i="3" s="1" a="1"/>
  <c r="M5661" i="3"/>
  <c r="N5661" i="3" s="1" a="1"/>
  <c r="M5662" i="3"/>
  <c r="N5662" i="3" s="1" a="1"/>
  <c r="M5663" i="3"/>
  <c r="N5663" i="3" s="1" a="1"/>
  <c r="M5664" i="3"/>
  <c r="N5664" i="3" s="1" a="1"/>
  <c r="M5665" i="3"/>
  <c r="N5665" i="3" s="1" a="1"/>
  <c r="M5666" i="3"/>
  <c r="N5666" i="3" s="1" a="1"/>
  <c r="M5667" i="3"/>
  <c r="N5667" i="3" s="1" a="1"/>
  <c r="M5668" i="3"/>
  <c r="N5668" i="3" s="1" a="1"/>
  <c r="M5669" i="3"/>
  <c r="N5669" i="3" s="1" a="1"/>
  <c r="M5670" i="3"/>
  <c r="N5670" i="3" s="1" a="1"/>
  <c r="M5671" i="3"/>
  <c r="N5671" i="3" s="1" a="1"/>
  <c r="M5672" i="3"/>
  <c r="N5672" i="3" s="1" a="1"/>
  <c r="M5673" i="3"/>
  <c r="N5673" i="3" s="1" a="1"/>
  <c r="M5674" i="3"/>
  <c r="N5674" i="3" s="1" a="1"/>
  <c r="M5675" i="3"/>
  <c r="N5675" i="3" s="1" a="1"/>
  <c r="M5676" i="3"/>
  <c r="N5676" i="3" s="1" a="1"/>
  <c r="M5677" i="3"/>
  <c r="N5677" i="3" s="1" a="1"/>
  <c r="M5678" i="3"/>
  <c r="N5678" i="3" s="1" a="1"/>
  <c r="M5679" i="3"/>
  <c r="N5679" i="3" s="1" a="1"/>
  <c r="M5680" i="3"/>
  <c r="N5680" i="3" s="1" a="1"/>
  <c r="M5681" i="3"/>
  <c r="N5681" i="3" s="1" a="1"/>
  <c r="M5682" i="3"/>
  <c r="N5682" i="3" s="1" a="1"/>
  <c r="M5683" i="3"/>
  <c r="N5683" i="3" s="1" a="1"/>
  <c r="M5684" i="3"/>
  <c r="N5684" i="3" s="1" a="1"/>
  <c r="M5685" i="3"/>
  <c r="N5685" i="3" s="1" a="1"/>
  <c r="M5686" i="3"/>
  <c r="N5686" i="3" s="1" a="1"/>
  <c r="M5687" i="3"/>
  <c r="N5687" i="3" s="1" a="1"/>
  <c r="M5688" i="3"/>
  <c r="N5688" i="3" s="1" a="1"/>
  <c r="M5689" i="3"/>
  <c r="N5689" i="3" s="1" a="1"/>
  <c r="M5690" i="3"/>
  <c r="N5690" i="3" s="1" a="1"/>
  <c r="M5691" i="3"/>
  <c r="N5691" i="3" s="1" a="1"/>
  <c r="M5692" i="3"/>
  <c r="N5692" i="3" s="1" a="1"/>
  <c r="M5693" i="3"/>
  <c r="N5693" i="3" s="1" a="1"/>
  <c r="M5694" i="3"/>
  <c r="N5694" i="3" s="1" a="1"/>
  <c r="M5695" i="3"/>
  <c r="N5695" i="3" s="1" a="1"/>
  <c r="M5696" i="3"/>
  <c r="N5696" i="3" s="1" a="1"/>
  <c r="M5697" i="3"/>
  <c r="N5697" i="3" s="1" a="1"/>
  <c r="M5698" i="3"/>
  <c r="N5698" i="3" s="1" a="1"/>
  <c r="M5699" i="3"/>
  <c r="N5699" i="3" s="1" a="1"/>
  <c r="M5700" i="3"/>
  <c r="N5700" i="3" s="1" a="1"/>
  <c r="M5701" i="3"/>
  <c r="N5701" i="3" s="1" a="1"/>
  <c r="M5702" i="3"/>
  <c r="N5702" i="3" s="1" a="1"/>
  <c r="M5703" i="3"/>
  <c r="N5703" i="3" s="1" a="1"/>
  <c r="M5704" i="3"/>
  <c r="N5704" i="3" s="1" a="1"/>
  <c r="M5705" i="3"/>
  <c r="N5705" i="3" s="1" a="1"/>
  <c r="M5706" i="3"/>
  <c r="N5706" i="3" s="1" a="1"/>
  <c r="M5707" i="3"/>
  <c r="N5707" i="3" s="1" a="1"/>
  <c r="M5708" i="3"/>
  <c r="N5708" i="3" s="1" a="1"/>
  <c r="M5709" i="3"/>
  <c r="N5709" i="3" s="1" a="1"/>
  <c r="M5710" i="3"/>
  <c r="N5710" i="3" s="1" a="1"/>
  <c r="M5711" i="3"/>
  <c r="N5711" i="3" s="1" a="1"/>
  <c r="M5712" i="3"/>
  <c r="N5712" i="3" s="1" a="1"/>
  <c r="M5713" i="3"/>
  <c r="N5713" i="3" s="1" a="1"/>
  <c r="M5714" i="3"/>
  <c r="N5714" i="3" s="1" a="1"/>
  <c r="M5715" i="3"/>
  <c r="N5715" i="3" s="1" a="1"/>
  <c r="M5716" i="3"/>
  <c r="N5716" i="3" s="1" a="1"/>
  <c r="M5717" i="3"/>
  <c r="N5717" i="3" s="1" a="1"/>
  <c r="M5718" i="3"/>
  <c r="N5718" i="3" s="1" a="1"/>
  <c r="M5719" i="3"/>
  <c r="N5719" i="3" s="1" a="1"/>
  <c r="M5720" i="3"/>
  <c r="N5720" i="3" s="1" a="1"/>
  <c r="M5721" i="3"/>
  <c r="N5721" i="3" s="1" a="1"/>
  <c r="M5722" i="3"/>
  <c r="N5722" i="3" s="1" a="1"/>
  <c r="M5723" i="3"/>
  <c r="N5723" i="3" s="1" a="1"/>
  <c r="M5724" i="3"/>
  <c r="N5724" i="3" s="1" a="1"/>
  <c r="M5725" i="3"/>
  <c r="N5725" i="3" s="1" a="1"/>
  <c r="M5726" i="3"/>
  <c r="N5726" i="3" s="1" a="1"/>
  <c r="M5727" i="3"/>
  <c r="N5727" i="3" s="1" a="1"/>
  <c r="M5728" i="3"/>
  <c r="N5728" i="3" s="1" a="1"/>
  <c r="M5729" i="3"/>
  <c r="N5729" i="3" s="1" a="1"/>
  <c r="M5730" i="3"/>
  <c r="N5730" i="3" s="1" a="1"/>
  <c r="M5731" i="3"/>
  <c r="N5731" i="3" s="1" a="1"/>
  <c r="M5732" i="3"/>
  <c r="N5732" i="3" s="1" a="1"/>
  <c r="M5733" i="3"/>
  <c r="N5733" i="3" s="1" a="1"/>
  <c r="M5734" i="3"/>
  <c r="N5734" i="3" s="1" a="1"/>
  <c r="M5735" i="3"/>
  <c r="N5735" i="3" s="1" a="1"/>
  <c r="M5736" i="3"/>
  <c r="N5736" i="3" s="1" a="1"/>
  <c r="M5737" i="3"/>
  <c r="N5737" i="3" s="1" a="1"/>
  <c r="M5738" i="3"/>
  <c r="N5738" i="3" s="1" a="1"/>
  <c r="M5739" i="3"/>
  <c r="N5739" i="3" s="1" a="1"/>
  <c r="M5740" i="3"/>
  <c r="N5740" i="3" s="1" a="1"/>
  <c r="M5741" i="3"/>
  <c r="N5741" i="3" s="1" a="1"/>
  <c r="M5742" i="3"/>
  <c r="N5742" i="3" s="1" a="1"/>
  <c r="M5743" i="3"/>
  <c r="N5743" i="3" s="1" a="1"/>
  <c r="M5744" i="3"/>
  <c r="N5744" i="3" s="1" a="1"/>
  <c r="M5745" i="3"/>
  <c r="N5745" i="3" s="1" a="1"/>
  <c r="M5746" i="3"/>
  <c r="N5746" i="3" s="1" a="1"/>
  <c r="M5747" i="3"/>
  <c r="N5747" i="3" s="1" a="1"/>
  <c r="M5748" i="3"/>
  <c r="N5748" i="3" s="1" a="1"/>
  <c r="M5749" i="3"/>
  <c r="N5749" i="3" s="1" a="1"/>
  <c r="M5750" i="3"/>
  <c r="N5750" i="3" s="1" a="1"/>
  <c r="M5751" i="3"/>
  <c r="N5751" i="3" s="1" a="1"/>
  <c r="M5752" i="3"/>
  <c r="N5752" i="3" s="1" a="1"/>
  <c r="M5753" i="3"/>
  <c r="N5753" i="3" s="1" a="1"/>
  <c r="M5754" i="3"/>
  <c r="N5754" i="3" s="1" a="1"/>
  <c r="M5755" i="3"/>
  <c r="N5755" i="3" s="1" a="1"/>
  <c r="M5756" i="3"/>
  <c r="N5756" i="3" s="1" a="1"/>
  <c r="M5757" i="3"/>
  <c r="N5757" i="3" s="1" a="1"/>
  <c r="M5758" i="3"/>
  <c r="N5758" i="3" s="1" a="1"/>
  <c r="M5759" i="3"/>
  <c r="N5759" i="3" s="1" a="1"/>
  <c r="M5760" i="3"/>
  <c r="N5760" i="3" s="1" a="1"/>
  <c r="M5761" i="3"/>
  <c r="N5761" i="3" s="1" a="1"/>
  <c r="M5762" i="3"/>
  <c r="N5762" i="3" s="1" a="1"/>
  <c r="M5763" i="3"/>
  <c r="N5763" i="3" s="1" a="1"/>
  <c r="M5764" i="3"/>
  <c r="N5764" i="3" s="1" a="1"/>
  <c r="M5765" i="3"/>
  <c r="N5765" i="3" s="1" a="1"/>
  <c r="M5766" i="3"/>
  <c r="N5766" i="3" s="1" a="1"/>
  <c r="M5767" i="3"/>
  <c r="N5767" i="3" s="1" a="1"/>
  <c r="M5768" i="3"/>
  <c r="N5768" i="3" s="1" a="1"/>
  <c r="M5769" i="3"/>
  <c r="N5769" i="3" s="1" a="1"/>
  <c r="M5770" i="3"/>
  <c r="N5770" i="3" s="1" a="1"/>
  <c r="M5771" i="3"/>
  <c r="N5771" i="3" s="1" a="1"/>
  <c r="M5772" i="3"/>
  <c r="N5772" i="3" s="1" a="1"/>
  <c r="M5773" i="3"/>
  <c r="N5773" i="3" s="1" a="1"/>
  <c r="M5774" i="3"/>
  <c r="N5774" i="3" s="1" a="1"/>
  <c r="M5775" i="3"/>
  <c r="N5775" i="3" s="1" a="1"/>
  <c r="M5776" i="3"/>
  <c r="N5776" i="3" s="1" a="1"/>
  <c r="M5777" i="3"/>
  <c r="N5777" i="3" s="1" a="1"/>
  <c r="M5778" i="3"/>
  <c r="N5778" i="3" s="1" a="1"/>
  <c r="M5779" i="3"/>
  <c r="N5779" i="3" s="1" a="1"/>
  <c r="M5780" i="3"/>
  <c r="N5780" i="3" s="1" a="1"/>
  <c r="M5781" i="3"/>
  <c r="N5781" i="3" s="1" a="1"/>
  <c r="M5782" i="3"/>
  <c r="N5782" i="3" s="1" a="1"/>
  <c r="M5783" i="3"/>
  <c r="N5783" i="3" s="1" a="1"/>
  <c r="M5784" i="3"/>
  <c r="N5784" i="3" s="1" a="1"/>
  <c r="M5785" i="3"/>
  <c r="N5785" i="3" s="1" a="1"/>
  <c r="M5786" i="3"/>
  <c r="N5786" i="3" s="1" a="1"/>
  <c r="M5787" i="3"/>
  <c r="N5787" i="3" s="1" a="1"/>
  <c r="M5788" i="3"/>
  <c r="N5788" i="3" s="1" a="1"/>
  <c r="M5789" i="3"/>
  <c r="N5789" i="3" s="1" a="1"/>
  <c r="M5790" i="3"/>
  <c r="N5790" i="3" s="1" a="1"/>
  <c r="M5791" i="3"/>
  <c r="N5791" i="3" s="1" a="1"/>
  <c r="M5792" i="3"/>
  <c r="N5792" i="3" s="1" a="1"/>
  <c r="M5793" i="3"/>
  <c r="N5793" i="3" s="1" a="1"/>
  <c r="M5794" i="3"/>
  <c r="N5794" i="3" s="1" a="1"/>
  <c r="M5795" i="3"/>
  <c r="N5795" i="3" s="1" a="1"/>
  <c r="M5796" i="3"/>
  <c r="N5796" i="3" s="1" a="1"/>
  <c r="M5797" i="3"/>
  <c r="N5797" i="3" s="1" a="1"/>
  <c r="M5798" i="3"/>
  <c r="N5798" i="3" s="1" a="1"/>
  <c r="M5799" i="3"/>
  <c r="N5799" i="3" s="1" a="1"/>
  <c r="M5800" i="3"/>
  <c r="N5800" i="3" s="1" a="1"/>
  <c r="M5801" i="3"/>
  <c r="N5801" i="3" s="1" a="1"/>
  <c r="M5802" i="3"/>
  <c r="N5802" i="3" s="1" a="1"/>
  <c r="M5803" i="3"/>
  <c r="N5803" i="3" s="1" a="1"/>
  <c r="M5804" i="3"/>
  <c r="N5804" i="3" s="1" a="1"/>
  <c r="M5805" i="3"/>
  <c r="N5805" i="3" s="1" a="1"/>
  <c r="M5806" i="3"/>
  <c r="N5806" i="3" s="1" a="1"/>
  <c r="M5807" i="3"/>
  <c r="N5807" i="3" s="1" a="1"/>
  <c r="M5808" i="3"/>
  <c r="N5808" i="3" s="1" a="1"/>
  <c r="M5809" i="3"/>
  <c r="N5809" i="3" s="1" a="1"/>
  <c r="M5810" i="3"/>
  <c r="N5810" i="3" s="1" a="1"/>
  <c r="M5811" i="3"/>
  <c r="N5811" i="3" s="1" a="1"/>
  <c r="M5812" i="3"/>
  <c r="N5812" i="3" s="1" a="1"/>
  <c r="M5813" i="3"/>
  <c r="N5813" i="3" s="1" a="1"/>
  <c r="M5814" i="3"/>
  <c r="N5814" i="3" s="1" a="1"/>
  <c r="M5815" i="3"/>
  <c r="N5815" i="3" s="1" a="1"/>
  <c r="M5816" i="3"/>
  <c r="N5816" i="3" s="1" a="1"/>
  <c r="M5817" i="3"/>
  <c r="N5817" i="3" s="1" a="1"/>
  <c r="M5818" i="3"/>
  <c r="N5818" i="3" s="1" a="1"/>
  <c r="M5819" i="3"/>
  <c r="N5819" i="3" s="1" a="1"/>
  <c r="M5820" i="3"/>
  <c r="N5820" i="3" s="1" a="1"/>
  <c r="M5821" i="3"/>
  <c r="N5821" i="3" s="1" a="1"/>
  <c r="M5822" i="3"/>
  <c r="N5822" i="3" s="1" a="1"/>
  <c r="M5823" i="3"/>
  <c r="N5823" i="3" s="1" a="1"/>
  <c r="M5824" i="3"/>
  <c r="N5824" i="3" s="1" a="1"/>
  <c r="M5825" i="3"/>
  <c r="N5825" i="3" s="1" a="1"/>
  <c r="M5826" i="3"/>
  <c r="N5826" i="3" s="1" a="1"/>
  <c r="M5827" i="3"/>
  <c r="N5827" i="3" s="1" a="1"/>
  <c r="M5828" i="3"/>
  <c r="N5828" i="3" s="1" a="1"/>
  <c r="M5829" i="3"/>
  <c r="N5829" i="3" s="1" a="1"/>
  <c r="M5830" i="3"/>
  <c r="N5830" i="3" s="1" a="1"/>
  <c r="M5831" i="3"/>
  <c r="N5831" i="3" s="1" a="1"/>
  <c r="M5832" i="3"/>
  <c r="N5832" i="3" s="1" a="1"/>
  <c r="M5833" i="3"/>
  <c r="N5833" i="3" s="1" a="1"/>
  <c r="M5834" i="3"/>
  <c r="N5834" i="3" s="1" a="1"/>
  <c r="M5835" i="3"/>
  <c r="N5835" i="3" s="1" a="1"/>
  <c r="M5836" i="3"/>
  <c r="N5836" i="3" s="1" a="1"/>
  <c r="M5837" i="3"/>
  <c r="N5837" i="3" s="1" a="1"/>
  <c r="M5838" i="3"/>
  <c r="N5838" i="3" s="1" a="1"/>
  <c r="M5839" i="3"/>
  <c r="N5839" i="3" s="1" a="1"/>
  <c r="M5840" i="3"/>
  <c r="N5840" i="3" s="1" a="1"/>
  <c r="M5841" i="3"/>
  <c r="N5841" i="3" s="1" a="1"/>
  <c r="M5842" i="3"/>
  <c r="N5842" i="3" s="1" a="1"/>
  <c r="M5843" i="3"/>
  <c r="N5843" i="3" s="1" a="1"/>
  <c r="M5844" i="3"/>
  <c r="N5844" i="3" s="1" a="1"/>
  <c r="M5845" i="3"/>
  <c r="N5845" i="3" s="1" a="1"/>
  <c r="M5846" i="3"/>
  <c r="N5846" i="3" s="1" a="1"/>
  <c r="M5847" i="3"/>
  <c r="N5847" i="3" s="1" a="1"/>
  <c r="M5848" i="3"/>
  <c r="N5848" i="3" s="1" a="1"/>
  <c r="M5849" i="3"/>
  <c r="N5849" i="3" s="1" a="1"/>
  <c r="M5850" i="3"/>
  <c r="N5850" i="3" s="1" a="1"/>
  <c r="M5851" i="3"/>
  <c r="N5851" i="3" s="1" a="1"/>
  <c r="M5852" i="3"/>
  <c r="N5852" i="3" s="1" a="1"/>
  <c r="M5853" i="3"/>
  <c r="N5853" i="3" s="1" a="1"/>
  <c r="M5854" i="3"/>
  <c r="N5854" i="3" s="1" a="1"/>
  <c r="M5855" i="3"/>
  <c r="N5855" i="3" s="1" a="1"/>
  <c r="M5856" i="3"/>
  <c r="N5856" i="3" s="1" a="1"/>
  <c r="M5857" i="3"/>
  <c r="N5857" i="3" s="1" a="1"/>
  <c r="M5858" i="3"/>
  <c r="N5858" i="3" s="1" a="1"/>
  <c r="M5859" i="3"/>
  <c r="N5859" i="3" s="1" a="1"/>
  <c r="M5860" i="3"/>
  <c r="N5860" i="3" s="1" a="1"/>
  <c r="M5861" i="3"/>
  <c r="N5861" i="3" s="1" a="1"/>
  <c r="M5862" i="3"/>
  <c r="N5862" i="3" s="1" a="1"/>
  <c r="M5863" i="3"/>
  <c r="N5863" i="3" s="1" a="1"/>
  <c r="M5864" i="3"/>
  <c r="N5864" i="3" s="1" a="1"/>
  <c r="M5865" i="3"/>
  <c r="N5865" i="3" s="1" a="1"/>
  <c r="M5866" i="3"/>
  <c r="N5866" i="3" s="1" a="1"/>
  <c r="M5867" i="3"/>
  <c r="N5867" i="3" s="1" a="1"/>
  <c r="M5868" i="3"/>
  <c r="N5868" i="3" s="1" a="1"/>
  <c r="M5869" i="3"/>
  <c r="N5869" i="3" s="1" a="1"/>
  <c r="M5870" i="3"/>
  <c r="N5870" i="3" s="1" a="1"/>
  <c r="M5871" i="3"/>
  <c r="N5871" i="3" s="1" a="1"/>
  <c r="M5872" i="3"/>
  <c r="N5872" i="3" s="1" a="1"/>
  <c r="M5873" i="3"/>
  <c r="N5873" i="3" s="1" a="1"/>
  <c r="M5874" i="3"/>
  <c r="N5874" i="3" s="1" a="1"/>
  <c r="M5875" i="3"/>
  <c r="N5875" i="3" s="1" a="1"/>
  <c r="M5876" i="3"/>
  <c r="N5876" i="3" s="1" a="1"/>
  <c r="M5877" i="3"/>
  <c r="N5877" i="3" s="1" a="1"/>
  <c r="M5878" i="3"/>
  <c r="N5878" i="3" s="1" a="1"/>
  <c r="M5879" i="3"/>
  <c r="N5879" i="3" s="1" a="1"/>
  <c r="M5880" i="3"/>
  <c r="N5880" i="3" s="1" a="1"/>
  <c r="M5881" i="3"/>
  <c r="N5881" i="3" s="1" a="1"/>
  <c r="M5882" i="3"/>
  <c r="N5882" i="3" s="1" a="1"/>
  <c r="M5883" i="3"/>
  <c r="N5883" i="3" s="1" a="1"/>
  <c r="M5884" i="3"/>
  <c r="N5884" i="3" s="1" a="1"/>
  <c r="M5885" i="3"/>
  <c r="N5885" i="3" s="1" a="1"/>
  <c r="M5886" i="3"/>
  <c r="N5886" i="3" s="1" a="1"/>
  <c r="M5887" i="3"/>
  <c r="N5887" i="3" s="1" a="1"/>
  <c r="M5888" i="3"/>
  <c r="N5888" i="3" s="1" a="1"/>
  <c r="M5889" i="3"/>
  <c r="N5889" i="3" s="1" a="1"/>
  <c r="M5890" i="3"/>
  <c r="N5890" i="3" s="1" a="1"/>
  <c r="M5891" i="3"/>
  <c r="N5891" i="3" s="1" a="1"/>
  <c r="M5892" i="3"/>
  <c r="N5892" i="3" s="1" a="1"/>
  <c r="M5893" i="3"/>
  <c r="N5893" i="3" s="1" a="1"/>
  <c r="M5894" i="3"/>
  <c r="N5894" i="3" s="1" a="1"/>
  <c r="M5895" i="3"/>
  <c r="N5895" i="3" s="1" a="1"/>
  <c r="M5896" i="3"/>
  <c r="N5896" i="3" s="1" a="1"/>
  <c r="M5897" i="3"/>
  <c r="N5897" i="3" s="1" a="1"/>
  <c r="M5898" i="3"/>
  <c r="N5898" i="3" s="1" a="1"/>
  <c r="M5899" i="3"/>
  <c r="N5899" i="3" s="1" a="1"/>
  <c r="M5900" i="3"/>
  <c r="N5900" i="3" s="1" a="1"/>
  <c r="M5901" i="3"/>
  <c r="N5901" i="3" s="1" a="1"/>
  <c r="M5902" i="3"/>
  <c r="N5902" i="3" s="1" a="1"/>
  <c r="M5903" i="3"/>
  <c r="N5903" i="3" s="1" a="1"/>
  <c r="M5904" i="3"/>
  <c r="N5904" i="3" s="1" a="1"/>
  <c r="M5905" i="3"/>
  <c r="N5905" i="3" s="1" a="1"/>
  <c r="M5906" i="3"/>
  <c r="N5906" i="3" s="1" a="1"/>
  <c r="M5907" i="3"/>
  <c r="N5907" i="3" s="1" a="1"/>
  <c r="M5908" i="3"/>
  <c r="N5908" i="3" s="1" a="1"/>
  <c r="M5909" i="3"/>
  <c r="N5909" i="3" s="1" a="1"/>
  <c r="M5910" i="3"/>
  <c r="N5910" i="3" s="1" a="1"/>
  <c r="M5911" i="3"/>
  <c r="N5911" i="3" s="1" a="1"/>
  <c r="M5912" i="3"/>
  <c r="N5912" i="3" s="1" a="1"/>
  <c r="M5913" i="3"/>
  <c r="N5913" i="3" s="1" a="1"/>
  <c r="M5914" i="3"/>
  <c r="N5914" i="3" s="1" a="1"/>
  <c r="M5915" i="3"/>
  <c r="N5915" i="3" s="1" a="1"/>
  <c r="M5916" i="3"/>
  <c r="N5916" i="3" s="1" a="1"/>
  <c r="M5917" i="3"/>
  <c r="N5917" i="3" s="1" a="1"/>
  <c r="M5918" i="3"/>
  <c r="N5918" i="3" s="1" a="1"/>
  <c r="M5919" i="3"/>
  <c r="N5919" i="3" s="1" a="1"/>
  <c r="M5920" i="3"/>
  <c r="N5920" i="3" s="1" a="1"/>
  <c r="M5921" i="3"/>
  <c r="N5921" i="3" s="1" a="1"/>
  <c r="M5922" i="3"/>
  <c r="N5922" i="3" s="1" a="1"/>
  <c r="M5923" i="3"/>
  <c r="N5923" i="3" s="1" a="1"/>
  <c r="M5924" i="3"/>
  <c r="N5924" i="3" s="1" a="1"/>
  <c r="M5925" i="3"/>
  <c r="N5925" i="3" s="1" a="1"/>
  <c r="M5926" i="3"/>
  <c r="N5926" i="3" s="1" a="1"/>
  <c r="M5927" i="3"/>
  <c r="N5927" i="3" s="1" a="1"/>
  <c r="M5928" i="3"/>
  <c r="N5928" i="3" s="1" a="1"/>
  <c r="M5929" i="3"/>
  <c r="N5929" i="3" s="1" a="1"/>
  <c r="M5930" i="3"/>
  <c r="N5930" i="3" s="1" a="1"/>
  <c r="M5931" i="3"/>
  <c r="N5931" i="3" s="1" a="1"/>
  <c r="M5932" i="3"/>
  <c r="N5932" i="3" s="1" a="1"/>
  <c r="M5933" i="3"/>
  <c r="N5933" i="3" s="1" a="1"/>
  <c r="M5934" i="3"/>
  <c r="N5934" i="3" s="1" a="1"/>
  <c r="M5935" i="3"/>
  <c r="N5935" i="3" s="1" a="1"/>
  <c r="M5936" i="3"/>
  <c r="N5936" i="3" s="1" a="1"/>
  <c r="M5937" i="3"/>
  <c r="N5937" i="3" s="1" a="1"/>
  <c r="M5938" i="3"/>
  <c r="N5938" i="3" s="1" a="1"/>
  <c r="M5939" i="3"/>
  <c r="N5939" i="3" s="1" a="1"/>
  <c r="M5940" i="3"/>
  <c r="N5940" i="3" s="1" a="1"/>
  <c r="M5941" i="3"/>
  <c r="N5941" i="3" s="1" a="1"/>
  <c r="M5942" i="3"/>
  <c r="N5942" i="3" s="1" a="1"/>
  <c r="M5943" i="3"/>
  <c r="N5943" i="3" s="1" a="1"/>
  <c r="M5944" i="3"/>
  <c r="N5944" i="3" s="1" a="1"/>
  <c r="M5945" i="3"/>
  <c r="N5945" i="3" s="1" a="1"/>
  <c r="M5946" i="3"/>
  <c r="N5946" i="3" s="1" a="1"/>
  <c r="M5947" i="3"/>
  <c r="N5947" i="3" s="1" a="1"/>
  <c r="M5948" i="3"/>
  <c r="N5948" i="3" s="1" a="1"/>
  <c r="M5949" i="3"/>
  <c r="N5949" i="3" s="1" a="1"/>
  <c r="M5950" i="3"/>
  <c r="N5950" i="3" s="1" a="1"/>
  <c r="M5951" i="3"/>
  <c r="N5951" i="3" s="1" a="1"/>
  <c r="M5952" i="3"/>
  <c r="N5952" i="3" s="1" a="1"/>
  <c r="M5953" i="3"/>
  <c r="N5953" i="3" s="1" a="1"/>
  <c r="M5954" i="3"/>
  <c r="N5954" i="3" s="1" a="1"/>
  <c r="M5955" i="3"/>
  <c r="N5955" i="3" s="1" a="1"/>
  <c r="M5956" i="3"/>
  <c r="N5956" i="3" s="1" a="1"/>
  <c r="M5957" i="3"/>
  <c r="N5957" i="3" s="1" a="1"/>
  <c r="M5958" i="3"/>
  <c r="N5958" i="3" s="1" a="1"/>
  <c r="M5959" i="3"/>
  <c r="N5959" i="3" s="1" a="1"/>
  <c r="M5960" i="3"/>
  <c r="N5960" i="3" s="1" a="1"/>
  <c r="M5961" i="3"/>
  <c r="N5961" i="3" s="1" a="1"/>
  <c r="M5962" i="3"/>
  <c r="N5962" i="3" s="1" a="1"/>
  <c r="M5963" i="3"/>
  <c r="N5963" i="3" s="1" a="1"/>
  <c r="M5964" i="3"/>
  <c r="N5964" i="3" s="1" a="1"/>
  <c r="M5965" i="3"/>
  <c r="N5965" i="3" s="1" a="1"/>
  <c r="M5966" i="3"/>
  <c r="N5966" i="3" s="1" a="1"/>
  <c r="M5967" i="3"/>
  <c r="N5967" i="3" s="1" a="1"/>
  <c r="M5968" i="3"/>
  <c r="N5968" i="3" s="1" a="1"/>
  <c r="M5969" i="3"/>
  <c r="N5969" i="3" s="1" a="1"/>
  <c r="M5970" i="3"/>
  <c r="N5970" i="3" s="1" a="1"/>
  <c r="M5971" i="3"/>
  <c r="N5971" i="3" s="1" a="1"/>
  <c r="M5972" i="3"/>
  <c r="N5972" i="3" s="1" a="1"/>
  <c r="M5973" i="3"/>
  <c r="N5973" i="3" s="1" a="1"/>
  <c r="M5974" i="3"/>
  <c r="N5974" i="3" s="1" a="1"/>
  <c r="M5975" i="3"/>
  <c r="N5975" i="3" s="1" a="1"/>
  <c r="M5976" i="3"/>
  <c r="N5976" i="3" s="1" a="1"/>
  <c r="M5977" i="3"/>
  <c r="N5977" i="3" s="1" a="1"/>
  <c r="M5978" i="3"/>
  <c r="N5978" i="3" s="1" a="1"/>
  <c r="M5979" i="3"/>
  <c r="N5979" i="3" s="1" a="1"/>
  <c r="M5980" i="3"/>
  <c r="N5980" i="3" s="1" a="1"/>
  <c r="M5981" i="3"/>
  <c r="N5981" i="3" s="1" a="1"/>
  <c r="M5982" i="3"/>
  <c r="N5982" i="3" s="1" a="1"/>
  <c r="M5983" i="3"/>
  <c r="N5983" i="3" s="1" a="1"/>
  <c r="M5984" i="3"/>
  <c r="N5984" i="3" s="1" a="1"/>
  <c r="M5985" i="3"/>
  <c r="N5985" i="3" s="1" a="1"/>
  <c r="M5986" i="3"/>
  <c r="N5986" i="3" s="1" a="1"/>
  <c r="M5987" i="3"/>
  <c r="N5987" i="3" s="1" a="1"/>
  <c r="M5988" i="3"/>
  <c r="N5988" i="3" s="1" a="1"/>
  <c r="M5989" i="3"/>
  <c r="N5989" i="3" s="1" a="1"/>
  <c r="M5990" i="3"/>
  <c r="N5990" i="3" s="1" a="1"/>
  <c r="M5991" i="3"/>
  <c r="N5991" i="3" s="1" a="1"/>
  <c r="M5992" i="3"/>
  <c r="N5992" i="3" s="1" a="1"/>
  <c r="M5993" i="3"/>
  <c r="N5993" i="3" s="1" a="1"/>
  <c r="M5994" i="3"/>
  <c r="N5994" i="3" s="1" a="1"/>
  <c r="M5995" i="3"/>
  <c r="N5995" i="3" s="1" a="1"/>
  <c r="M5996" i="3"/>
  <c r="N5996" i="3" s="1" a="1"/>
  <c r="M5997" i="3"/>
  <c r="N5997" i="3" s="1" a="1"/>
  <c r="M5998" i="3"/>
  <c r="N5998" i="3" s="1" a="1"/>
  <c r="M5999" i="3"/>
  <c r="N5999" i="3" s="1" a="1"/>
  <c r="M6000" i="3"/>
  <c r="N6000" i="3" s="1" a="1"/>
  <c r="M6001" i="3"/>
  <c r="N6001" i="3" s="1" a="1"/>
  <c r="M6002" i="3"/>
  <c r="N6002" i="3" s="1" a="1"/>
  <c r="M6003" i="3"/>
  <c r="N6003" i="3" s="1" a="1"/>
  <c r="M6004" i="3"/>
  <c r="N6004" i="3" s="1" a="1"/>
  <c r="M6005" i="3"/>
  <c r="N6005" i="3" s="1" a="1"/>
  <c r="M6006" i="3"/>
  <c r="N6006" i="3" s="1" a="1"/>
  <c r="M6007" i="3"/>
  <c r="N6007" i="3" s="1" a="1"/>
  <c r="M6008" i="3"/>
  <c r="N6008" i="3" s="1" a="1"/>
  <c r="M6009" i="3"/>
  <c r="N6009" i="3" s="1" a="1"/>
  <c r="M6010" i="3"/>
  <c r="N6010" i="3" s="1" a="1"/>
  <c r="M6011" i="3"/>
  <c r="N6011" i="3" s="1" a="1"/>
  <c r="M6012" i="3"/>
  <c r="N6012" i="3" s="1" a="1"/>
  <c r="M6013" i="3"/>
  <c r="N6013" i="3" s="1" a="1"/>
  <c r="M6014" i="3"/>
  <c r="N6014" i="3" s="1" a="1"/>
  <c r="M6015" i="3"/>
  <c r="N6015" i="3" s="1" a="1"/>
  <c r="M6016" i="3"/>
  <c r="N6016" i="3" s="1" a="1"/>
  <c r="M6017" i="3"/>
  <c r="N6017" i="3" s="1" a="1"/>
  <c r="M6018" i="3"/>
  <c r="N6018" i="3" s="1" a="1"/>
  <c r="M6019" i="3"/>
  <c r="N6019" i="3" s="1" a="1"/>
  <c r="M6020" i="3"/>
  <c r="N6020" i="3" s="1" a="1"/>
  <c r="M6021" i="3"/>
  <c r="N6021" i="3" s="1" a="1"/>
  <c r="M6022" i="3"/>
  <c r="N6022" i="3" s="1" a="1"/>
  <c r="M6023" i="3"/>
  <c r="N6023" i="3" s="1" a="1"/>
  <c r="M6024" i="3"/>
  <c r="N6024" i="3" s="1" a="1"/>
  <c r="M6025" i="3"/>
  <c r="N6025" i="3" s="1" a="1"/>
  <c r="M6026" i="3"/>
  <c r="N6026" i="3" s="1" a="1"/>
  <c r="M6027" i="3"/>
  <c r="N6027" i="3" s="1" a="1"/>
  <c r="M6028" i="3"/>
  <c r="N6028" i="3" s="1" a="1"/>
  <c r="M6029" i="3"/>
  <c r="N6029" i="3" s="1" a="1"/>
  <c r="M6030" i="3"/>
  <c r="N6030" i="3" s="1" a="1"/>
  <c r="M6031" i="3"/>
  <c r="N6031" i="3" s="1" a="1"/>
  <c r="M6032" i="3"/>
  <c r="N6032" i="3" s="1" a="1"/>
  <c r="M6033" i="3"/>
  <c r="N6033" i="3" s="1" a="1"/>
  <c r="M6034" i="3"/>
  <c r="N6034" i="3" s="1" a="1"/>
  <c r="M6035" i="3"/>
  <c r="N6035" i="3" s="1" a="1"/>
  <c r="M6036" i="3"/>
  <c r="N6036" i="3" s="1" a="1"/>
  <c r="M6037" i="3"/>
  <c r="N6037" i="3" s="1" a="1"/>
  <c r="M6038" i="3"/>
  <c r="N6038" i="3" s="1" a="1"/>
  <c r="M6039" i="3"/>
  <c r="N6039" i="3" s="1" a="1"/>
  <c r="M6040" i="3"/>
  <c r="N6040" i="3" s="1" a="1"/>
  <c r="M6041" i="3"/>
  <c r="N6041" i="3" s="1" a="1"/>
  <c r="M6042" i="3"/>
  <c r="N6042" i="3" s="1" a="1"/>
  <c r="M6043" i="3"/>
  <c r="N6043" i="3" s="1" a="1"/>
  <c r="M6044" i="3"/>
  <c r="N6044" i="3" s="1" a="1"/>
  <c r="M6045" i="3"/>
  <c r="N6045" i="3" s="1" a="1"/>
  <c r="M6046" i="3"/>
  <c r="N6046" i="3" s="1" a="1"/>
  <c r="M6047" i="3"/>
  <c r="N6047" i="3" s="1" a="1"/>
  <c r="M6048" i="3"/>
  <c r="N6048" i="3" s="1" a="1"/>
  <c r="M6049" i="3"/>
  <c r="N6049" i="3" s="1" a="1"/>
  <c r="M6050" i="3"/>
  <c r="N6050" i="3" s="1" a="1"/>
  <c r="M6051" i="3"/>
  <c r="N6051" i="3" s="1" a="1"/>
  <c r="M6052" i="3"/>
  <c r="N6052" i="3" s="1" a="1"/>
  <c r="M6053" i="3"/>
  <c r="N6053" i="3" s="1" a="1"/>
  <c r="M6054" i="3"/>
  <c r="N6054" i="3" s="1" a="1"/>
  <c r="M6055" i="3"/>
  <c r="N6055" i="3" s="1" a="1"/>
  <c r="M6056" i="3"/>
  <c r="N6056" i="3" s="1" a="1"/>
  <c r="M6057" i="3"/>
  <c r="N6057" i="3" s="1" a="1"/>
  <c r="M6058" i="3"/>
  <c r="N6058" i="3" s="1" a="1"/>
  <c r="M6059" i="3"/>
  <c r="N6059" i="3" s="1" a="1"/>
  <c r="M6060" i="3"/>
  <c r="N6060" i="3" s="1" a="1"/>
  <c r="M6061" i="3"/>
  <c r="N6061" i="3" s="1" a="1"/>
  <c r="M6062" i="3"/>
  <c r="N6062" i="3" s="1" a="1"/>
  <c r="M6063" i="3"/>
  <c r="N6063" i="3" s="1" a="1"/>
  <c r="M6064" i="3"/>
  <c r="N6064" i="3" s="1" a="1"/>
  <c r="M6065" i="3"/>
  <c r="N6065" i="3" s="1" a="1"/>
  <c r="M6066" i="3"/>
  <c r="N6066" i="3" s="1" a="1"/>
  <c r="M6067" i="3"/>
  <c r="N6067" i="3" s="1" a="1"/>
  <c r="M6068" i="3"/>
  <c r="N6068" i="3" s="1" a="1"/>
  <c r="M6069" i="3"/>
  <c r="N6069" i="3" s="1" a="1"/>
  <c r="M6070" i="3"/>
  <c r="N6070" i="3" s="1" a="1"/>
  <c r="M6071" i="3"/>
  <c r="N6071" i="3" s="1" a="1"/>
  <c r="M6072" i="3"/>
  <c r="N6072" i="3" s="1" a="1"/>
  <c r="M6073" i="3"/>
  <c r="N6073" i="3" s="1" a="1"/>
  <c r="M6074" i="3"/>
  <c r="N6074" i="3" s="1" a="1"/>
  <c r="M6075" i="3"/>
  <c r="N6075" i="3" s="1" a="1"/>
  <c r="M6076" i="3"/>
  <c r="N6076" i="3" s="1" a="1"/>
  <c r="M6077" i="3"/>
  <c r="N6077" i="3" s="1" a="1"/>
  <c r="M6078" i="3"/>
  <c r="N6078" i="3" s="1" a="1"/>
  <c r="M6079" i="3"/>
  <c r="N6079" i="3" s="1" a="1"/>
  <c r="M6080" i="3"/>
  <c r="N6080" i="3" s="1" a="1"/>
  <c r="M6081" i="3"/>
  <c r="N6081" i="3" s="1" a="1"/>
  <c r="M6082" i="3"/>
  <c r="N6082" i="3" s="1" a="1"/>
  <c r="M6083" i="3"/>
  <c r="N6083" i="3" s="1" a="1"/>
  <c r="M6084" i="3"/>
  <c r="N6084" i="3" s="1" a="1"/>
  <c r="M6085" i="3"/>
  <c r="N6085" i="3" s="1" a="1"/>
  <c r="M6086" i="3"/>
  <c r="N6086" i="3" s="1" a="1"/>
  <c r="M6087" i="3"/>
  <c r="N6087" i="3" s="1" a="1"/>
  <c r="M6088" i="3"/>
  <c r="N6088" i="3" s="1" a="1"/>
  <c r="M6089" i="3"/>
  <c r="N6089" i="3" s="1" a="1"/>
  <c r="M6090" i="3"/>
  <c r="N6090" i="3" s="1" a="1"/>
  <c r="M6091" i="3"/>
  <c r="N6091" i="3" s="1" a="1"/>
  <c r="M6092" i="3"/>
  <c r="N6092" i="3" s="1" a="1"/>
  <c r="M6093" i="3"/>
  <c r="N6093" i="3" s="1" a="1"/>
  <c r="M6094" i="3"/>
  <c r="N6094" i="3" s="1" a="1"/>
  <c r="M6095" i="3"/>
  <c r="N6095" i="3" s="1" a="1"/>
  <c r="M6096" i="3"/>
  <c r="N6096" i="3" s="1" a="1"/>
  <c r="M6097" i="3"/>
  <c r="N6097" i="3" s="1" a="1"/>
  <c r="M6098" i="3"/>
  <c r="N6098" i="3" s="1" a="1"/>
  <c r="M6099" i="3"/>
  <c r="N6099" i="3" s="1" a="1"/>
  <c r="M6100" i="3"/>
  <c r="N6100" i="3" s="1" a="1"/>
  <c r="M6101" i="3"/>
  <c r="N6101" i="3" s="1" a="1"/>
  <c r="M6102" i="3"/>
  <c r="N6102" i="3" s="1" a="1"/>
  <c r="M6103" i="3"/>
  <c r="N6103" i="3" s="1" a="1"/>
  <c r="M6104" i="3"/>
  <c r="N6104" i="3" s="1" a="1"/>
  <c r="M6105" i="3"/>
  <c r="N6105" i="3" s="1" a="1"/>
  <c r="M6106" i="3"/>
  <c r="N6106" i="3" s="1" a="1"/>
  <c r="M6107" i="3"/>
  <c r="N6107" i="3" s="1" a="1"/>
  <c r="M6108" i="3"/>
  <c r="N6108" i="3" s="1" a="1"/>
  <c r="M6109" i="3"/>
  <c r="N6109" i="3" s="1" a="1"/>
  <c r="M6110" i="3"/>
  <c r="N6110" i="3" s="1" a="1"/>
  <c r="M6111" i="3"/>
  <c r="N6111" i="3" s="1" a="1"/>
  <c r="M6112" i="3"/>
  <c r="N6112" i="3" s="1" a="1"/>
  <c r="M6113" i="3"/>
  <c r="N6113" i="3" s="1" a="1"/>
  <c r="M6114" i="3"/>
  <c r="N6114" i="3" s="1" a="1"/>
  <c r="M6115" i="3"/>
  <c r="N6115" i="3" s="1" a="1"/>
  <c r="M6116" i="3"/>
  <c r="N6116" i="3" s="1" a="1"/>
  <c r="M6117" i="3"/>
  <c r="N6117" i="3" s="1" a="1"/>
  <c r="M6118" i="3"/>
  <c r="N6118" i="3" s="1" a="1"/>
  <c r="M6119" i="3"/>
  <c r="N6119" i="3" s="1" a="1"/>
  <c r="M6120" i="3"/>
  <c r="N6120" i="3" s="1" a="1"/>
  <c r="M6121" i="3"/>
  <c r="N6121" i="3" s="1" a="1"/>
  <c r="M6122" i="3"/>
  <c r="N6122" i="3" s="1" a="1"/>
  <c r="M6123" i="3"/>
  <c r="N6123" i="3" s="1" a="1"/>
  <c r="M6124" i="3"/>
  <c r="N6124" i="3" s="1" a="1"/>
  <c r="M6125" i="3"/>
  <c r="N6125" i="3" s="1" a="1"/>
  <c r="M6126" i="3"/>
  <c r="N6126" i="3" s="1" a="1"/>
  <c r="M6127" i="3"/>
  <c r="N6127" i="3" s="1" a="1"/>
  <c r="M6128" i="3"/>
  <c r="N6128" i="3" s="1" a="1"/>
  <c r="M6129" i="3"/>
  <c r="N6129" i="3" s="1" a="1"/>
  <c r="M6130" i="3"/>
  <c r="N6130" i="3" s="1" a="1"/>
  <c r="M6131" i="3"/>
  <c r="N6131" i="3" s="1" a="1"/>
  <c r="M6132" i="3"/>
  <c r="N6132" i="3" s="1" a="1"/>
  <c r="M6133" i="3"/>
  <c r="N6133" i="3" s="1" a="1"/>
  <c r="M6134" i="3"/>
  <c r="N6134" i="3" s="1" a="1"/>
  <c r="M6135" i="3"/>
  <c r="N6135" i="3" s="1" a="1"/>
  <c r="M6136" i="3"/>
  <c r="N6136" i="3" s="1" a="1"/>
  <c r="M6137" i="3"/>
  <c r="N6137" i="3" s="1" a="1"/>
  <c r="M6138" i="3"/>
  <c r="N6138" i="3" s="1" a="1"/>
  <c r="M6139" i="3"/>
  <c r="N6139" i="3" s="1" a="1"/>
  <c r="M6140" i="3"/>
  <c r="N6140" i="3" s="1" a="1"/>
  <c r="M6141" i="3"/>
  <c r="N6141" i="3" s="1" a="1"/>
  <c r="M6142" i="3"/>
  <c r="N6142" i="3" s="1" a="1"/>
  <c r="M6143" i="3"/>
  <c r="N6143" i="3" s="1" a="1"/>
  <c r="M6144" i="3"/>
  <c r="N6144" i="3" s="1" a="1"/>
  <c r="M6145" i="3"/>
  <c r="N6145" i="3" s="1" a="1"/>
  <c r="M6146" i="3"/>
  <c r="N6146" i="3" s="1" a="1"/>
  <c r="M6147" i="3"/>
  <c r="N6147" i="3" s="1" a="1"/>
  <c r="M6148" i="3"/>
  <c r="N6148" i="3" s="1" a="1"/>
  <c r="M6149" i="3"/>
  <c r="N6149" i="3" s="1" a="1"/>
  <c r="M6150" i="3"/>
  <c r="N6150" i="3" s="1" a="1"/>
  <c r="M6151" i="3"/>
  <c r="N6151" i="3" s="1" a="1"/>
  <c r="M6152" i="3"/>
  <c r="N6152" i="3" s="1" a="1"/>
  <c r="M6153" i="3"/>
  <c r="N6153" i="3" s="1" a="1"/>
  <c r="M6154" i="3"/>
  <c r="N6154" i="3" s="1" a="1"/>
  <c r="M6155" i="3"/>
  <c r="N6155" i="3" s="1" a="1"/>
  <c r="M6156" i="3"/>
  <c r="N6156" i="3" s="1" a="1"/>
  <c r="M6157" i="3"/>
  <c r="N6157" i="3" s="1" a="1"/>
  <c r="M6158" i="3"/>
  <c r="N6158" i="3" s="1" a="1"/>
  <c r="M6159" i="3"/>
  <c r="N6159" i="3" s="1" a="1"/>
  <c r="M6160" i="3"/>
  <c r="N6160" i="3" s="1" a="1"/>
  <c r="M6161" i="3"/>
  <c r="N6161" i="3" s="1" a="1"/>
  <c r="M6162" i="3"/>
  <c r="N6162" i="3" s="1" a="1"/>
  <c r="M6163" i="3"/>
  <c r="N6163" i="3" s="1" a="1"/>
  <c r="M6164" i="3"/>
  <c r="N6164" i="3" s="1" a="1"/>
  <c r="M6165" i="3"/>
  <c r="N6165" i="3" s="1" a="1"/>
  <c r="M6166" i="3"/>
  <c r="N6166" i="3" s="1" a="1"/>
  <c r="M6167" i="3"/>
  <c r="N6167" i="3" s="1" a="1"/>
  <c r="M6168" i="3"/>
  <c r="N6168" i="3" s="1" a="1"/>
  <c r="M6169" i="3"/>
  <c r="N6169" i="3" s="1" a="1"/>
  <c r="M6170" i="3"/>
  <c r="N6170" i="3" s="1" a="1"/>
  <c r="M6171" i="3"/>
  <c r="N6171" i="3" s="1" a="1"/>
  <c r="M6172" i="3"/>
  <c r="N6172" i="3" s="1" a="1"/>
  <c r="M6173" i="3"/>
  <c r="N6173" i="3" s="1" a="1"/>
  <c r="M6174" i="3"/>
  <c r="N6174" i="3" s="1" a="1"/>
  <c r="M6175" i="3"/>
  <c r="N6175" i="3" s="1" a="1"/>
  <c r="M6176" i="3"/>
  <c r="N6176" i="3" s="1" a="1"/>
  <c r="M6177" i="3"/>
  <c r="N6177" i="3" s="1" a="1"/>
  <c r="M6178" i="3"/>
  <c r="N6178" i="3" s="1" a="1"/>
  <c r="M6179" i="3"/>
  <c r="N6179" i="3" s="1" a="1"/>
  <c r="M6180" i="3"/>
  <c r="N6180" i="3" s="1" a="1"/>
  <c r="M6181" i="3"/>
  <c r="N6181" i="3" s="1" a="1"/>
  <c r="M6182" i="3"/>
  <c r="N6182" i="3" s="1" a="1"/>
  <c r="M6183" i="3"/>
  <c r="N6183" i="3" s="1" a="1"/>
  <c r="M6184" i="3"/>
  <c r="N6184" i="3" s="1" a="1"/>
  <c r="M6185" i="3"/>
  <c r="N6185" i="3" s="1" a="1"/>
  <c r="M6186" i="3"/>
  <c r="N6186" i="3" s="1" a="1"/>
  <c r="M6187" i="3"/>
  <c r="N6187" i="3" s="1" a="1"/>
  <c r="M6188" i="3"/>
  <c r="N6188" i="3" s="1" a="1"/>
  <c r="M6189" i="3"/>
  <c r="N6189" i="3" s="1" a="1"/>
  <c r="M6190" i="3"/>
  <c r="N6190" i="3" s="1" a="1"/>
  <c r="M6191" i="3"/>
  <c r="N6191" i="3" s="1" a="1"/>
  <c r="M6192" i="3"/>
  <c r="N6192" i="3" s="1" a="1"/>
  <c r="M6193" i="3"/>
  <c r="N6193" i="3" s="1" a="1"/>
  <c r="M6194" i="3"/>
  <c r="N6194" i="3" s="1" a="1"/>
  <c r="M6195" i="3"/>
  <c r="N6195" i="3" s="1" a="1"/>
  <c r="M6196" i="3"/>
  <c r="N6196" i="3" s="1" a="1"/>
  <c r="M6197" i="3"/>
  <c r="N6197" i="3" s="1" a="1"/>
  <c r="M6198" i="3"/>
  <c r="N6198" i="3" s="1" a="1"/>
  <c r="M6199" i="3"/>
  <c r="N6199" i="3" s="1" a="1"/>
  <c r="M6200" i="3"/>
  <c r="N6200" i="3" s="1" a="1"/>
  <c r="M6201" i="3"/>
  <c r="N6201" i="3" s="1" a="1"/>
  <c r="M6202" i="3"/>
  <c r="N6202" i="3" s="1" a="1"/>
  <c r="M6203" i="3"/>
  <c r="N6203" i="3" s="1" a="1"/>
  <c r="M6204" i="3"/>
  <c r="N6204" i="3" s="1" a="1"/>
  <c r="M6205" i="3"/>
  <c r="N6205" i="3" s="1" a="1"/>
  <c r="M6206" i="3"/>
  <c r="N6206" i="3" s="1" a="1"/>
  <c r="M6207" i="3"/>
  <c r="N6207" i="3" s="1" a="1"/>
  <c r="M6208" i="3"/>
  <c r="N6208" i="3" s="1" a="1"/>
  <c r="M6209" i="3"/>
  <c r="N6209" i="3" s="1" a="1"/>
  <c r="M6210" i="3"/>
  <c r="N6210" i="3" s="1" a="1"/>
  <c r="M6211" i="3"/>
  <c r="N6211" i="3" s="1" a="1"/>
  <c r="M6212" i="3"/>
  <c r="N6212" i="3" s="1" a="1"/>
  <c r="M6213" i="3"/>
  <c r="N6213" i="3" s="1" a="1"/>
  <c r="M6214" i="3"/>
  <c r="N6214" i="3" s="1" a="1"/>
  <c r="M6215" i="3"/>
  <c r="N6215" i="3" s="1" a="1"/>
  <c r="M6216" i="3"/>
  <c r="N6216" i="3" s="1" a="1"/>
  <c r="M6217" i="3"/>
  <c r="N6217" i="3" s="1" a="1"/>
  <c r="M6218" i="3"/>
  <c r="N6218" i="3" s="1" a="1"/>
  <c r="M6219" i="3"/>
  <c r="N6219" i="3" s="1" a="1"/>
  <c r="M6220" i="3"/>
  <c r="N6220" i="3" s="1" a="1"/>
  <c r="M6221" i="3"/>
  <c r="N6221" i="3" s="1" a="1"/>
  <c r="M6222" i="3"/>
  <c r="N6222" i="3" s="1" a="1"/>
  <c r="M6223" i="3"/>
  <c r="N6223" i="3" s="1" a="1"/>
  <c r="M6224" i="3"/>
  <c r="N6224" i="3" s="1" a="1"/>
  <c r="M6225" i="3"/>
  <c r="N6225" i="3" s="1" a="1"/>
  <c r="M6226" i="3"/>
  <c r="N6226" i="3" s="1" a="1"/>
  <c r="M6227" i="3"/>
  <c r="N6227" i="3" s="1" a="1"/>
  <c r="M6228" i="3"/>
  <c r="N6228" i="3" s="1" a="1"/>
  <c r="M6229" i="3"/>
  <c r="N6229" i="3" s="1" a="1"/>
  <c r="M6230" i="3"/>
  <c r="N6230" i="3" s="1" a="1"/>
  <c r="M6231" i="3"/>
  <c r="N6231" i="3" s="1" a="1"/>
  <c r="M6232" i="3"/>
  <c r="N6232" i="3" s="1" a="1"/>
  <c r="M6233" i="3"/>
  <c r="N6233" i="3" s="1" a="1"/>
  <c r="M6234" i="3"/>
  <c r="N6234" i="3" s="1" a="1"/>
  <c r="M6235" i="3"/>
  <c r="N6235" i="3" s="1" a="1"/>
  <c r="M6236" i="3"/>
  <c r="N6236" i="3" s="1" a="1"/>
  <c r="M6237" i="3"/>
  <c r="N6237" i="3" s="1" a="1"/>
  <c r="M6238" i="3"/>
  <c r="N6238" i="3" s="1" a="1"/>
  <c r="M6239" i="3"/>
  <c r="N6239" i="3" s="1" a="1"/>
  <c r="M6240" i="3"/>
  <c r="N6240" i="3" s="1" a="1"/>
  <c r="M6241" i="3"/>
  <c r="N6241" i="3" s="1" a="1"/>
  <c r="M6242" i="3"/>
  <c r="N6242" i="3" s="1" a="1"/>
  <c r="M6243" i="3"/>
  <c r="N6243" i="3" s="1" a="1"/>
  <c r="M6244" i="3"/>
  <c r="N6244" i="3" s="1" a="1"/>
  <c r="M6245" i="3"/>
  <c r="N6245" i="3" s="1" a="1"/>
  <c r="M6246" i="3"/>
  <c r="N6246" i="3" s="1" a="1"/>
  <c r="M6247" i="3"/>
  <c r="N6247" i="3" s="1" a="1"/>
  <c r="M6248" i="3"/>
  <c r="N6248" i="3" s="1" a="1"/>
  <c r="M6249" i="3"/>
  <c r="N6249" i="3" s="1" a="1"/>
  <c r="M6250" i="3"/>
  <c r="N6250" i="3" s="1" a="1"/>
  <c r="M6251" i="3"/>
  <c r="N6251" i="3" s="1" a="1"/>
  <c r="M6252" i="3"/>
  <c r="N6252" i="3" s="1" a="1"/>
  <c r="M6253" i="3"/>
  <c r="N6253" i="3" s="1" a="1"/>
  <c r="M6254" i="3"/>
  <c r="N6254" i="3" s="1" a="1"/>
  <c r="M6255" i="3"/>
  <c r="N6255" i="3" s="1" a="1"/>
  <c r="M6256" i="3"/>
  <c r="N6256" i="3" s="1" a="1"/>
  <c r="M6257" i="3"/>
  <c r="N6257" i="3" s="1" a="1"/>
  <c r="M6258" i="3"/>
  <c r="N6258" i="3" s="1" a="1"/>
  <c r="M6259" i="3"/>
  <c r="N6259" i="3" s="1" a="1"/>
  <c r="M6260" i="3"/>
  <c r="N6260" i="3" s="1" a="1"/>
  <c r="M6261" i="3"/>
  <c r="N6261" i="3" s="1" a="1"/>
  <c r="M6262" i="3"/>
  <c r="N6262" i="3" s="1" a="1"/>
  <c r="M6263" i="3"/>
  <c r="N6263" i="3" s="1" a="1"/>
  <c r="M6264" i="3"/>
  <c r="N6264" i="3" s="1" a="1"/>
  <c r="M6265" i="3"/>
  <c r="N6265" i="3" s="1" a="1"/>
  <c r="M6266" i="3"/>
  <c r="N6266" i="3" s="1" a="1"/>
  <c r="M6267" i="3"/>
  <c r="N6267" i="3" s="1" a="1"/>
  <c r="M6268" i="3"/>
  <c r="N6268" i="3" s="1" a="1"/>
  <c r="M6269" i="3"/>
  <c r="N6269" i="3" s="1" a="1"/>
  <c r="M6270" i="3"/>
  <c r="N6270" i="3" s="1" a="1"/>
  <c r="M6271" i="3"/>
  <c r="N6271" i="3" s="1" a="1"/>
  <c r="M6272" i="3"/>
  <c r="N6272" i="3" s="1" a="1"/>
  <c r="M6273" i="3"/>
  <c r="N6273" i="3" s="1" a="1"/>
  <c r="M6274" i="3"/>
  <c r="N6274" i="3" s="1" a="1"/>
  <c r="M6275" i="3"/>
  <c r="N6275" i="3" s="1" a="1"/>
  <c r="M6276" i="3"/>
  <c r="N6276" i="3" s="1" a="1"/>
  <c r="M6277" i="3"/>
  <c r="N6277" i="3" s="1" a="1"/>
  <c r="M6278" i="3"/>
  <c r="N6278" i="3" s="1" a="1"/>
  <c r="M6279" i="3"/>
  <c r="N6279" i="3" s="1" a="1"/>
  <c r="M6280" i="3"/>
  <c r="N6280" i="3" s="1" a="1"/>
  <c r="M6281" i="3"/>
  <c r="N6281" i="3" s="1" a="1"/>
  <c r="M6282" i="3"/>
  <c r="N6282" i="3" s="1" a="1"/>
  <c r="M6283" i="3"/>
  <c r="N6283" i="3" s="1" a="1"/>
  <c r="M6284" i="3"/>
  <c r="N6284" i="3" s="1" a="1"/>
  <c r="M6285" i="3"/>
  <c r="N6285" i="3" s="1" a="1"/>
  <c r="M6286" i="3"/>
  <c r="N6286" i="3" s="1" a="1"/>
  <c r="M6287" i="3"/>
  <c r="N6287" i="3" s="1" a="1"/>
  <c r="M6288" i="3"/>
  <c r="N6288" i="3" s="1" a="1"/>
  <c r="M6289" i="3"/>
  <c r="N6289" i="3" s="1" a="1"/>
  <c r="M6290" i="3"/>
  <c r="N6290" i="3" s="1" a="1"/>
  <c r="M6291" i="3"/>
  <c r="N6291" i="3" s="1" a="1"/>
  <c r="M6292" i="3"/>
  <c r="N6292" i="3" s="1" a="1"/>
  <c r="M6293" i="3"/>
  <c r="N6293" i="3" s="1" a="1"/>
  <c r="M6294" i="3"/>
  <c r="N6294" i="3" s="1" a="1"/>
  <c r="M6295" i="3"/>
  <c r="N6295" i="3" s="1" a="1"/>
  <c r="M6296" i="3"/>
  <c r="N6296" i="3" s="1" a="1"/>
  <c r="M6297" i="3"/>
  <c r="N6297" i="3" s="1" a="1"/>
  <c r="M6298" i="3"/>
  <c r="N6298" i="3" s="1" a="1"/>
  <c r="M6299" i="3"/>
  <c r="N6299" i="3" s="1" a="1"/>
  <c r="M6300" i="3"/>
  <c r="N6300" i="3" s="1" a="1"/>
  <c r="M6301" i="3"/>
  <c r="N6301" i="3" s="1" a="1"/>
  <c r="M6302" i="3"/>
  <c r="N6302" i="3" s="1" a="1"/>
  <c r="M6303" i="3"/>
  <c r="N6303" i="3" s="1" a="1"/>
  <c r="M6304" i="3"/>
  <c r="N6304" i="3" s="1" a="1"/>
  <c r="M6305" i="3"/>
  <c r="N6305" i="3" s="1" a="1"/>
  <c r="M6306" i="3"/>
  <c r="N6306" i="3" s="1" a="1"/>
  <c r="M6307" i="3"/>
  <c r="N6307" i="3" s="1" a="1"/>
  <c r="M6308" i="3"/>
  <c r="N6308" i="3" s="1" a="1"/>
  <c r="M6309" i="3"/>
  <c r="N6309" i="3" s="1" a="1"/>
  <c r="M6310" i="3"/>
  <c r="N6310" i="3" s="1" a="1"/>
  <c r="M6311" i="3"/>
  <c r="N6311" i="3" s="1" a="1"/>
  <c r="M6312" i="3"/>
  <c r="N6312" i="3" s="1" a="1"/>
  <c r="M6313" i="3"/>
  <c r="N6313" i="3" s="1" a="1"/>
  <c r="M6314" i="3"/>
  <c r="N6314" i="3" s="1" a="1"/>
  <c r="M6315" i="3"/>
  <c r="N6315" i="3" s="1" a="1"/>
  <c r="M6316" i="3"/>
  <c r="N6316" i="3" s="1" a="1"/>
  <c r="M6317" i="3"/>
  <c r="N6317" i="3" s="1" a="1"/>
  <c r="M6318" i="3"/>
  <c r="N6318" i="3" s="1" a="1"/>
  <c r="M6319" i="3"/>
  <c r="N6319" i="3" s="1" a="1"/>
  <c r="M6320" i="3"/>
  <c r="N6320" i="3" s="1" a="1"/>
  <c r="M6321" i="3"/>
  <c r="N6321" i="3" s="1" a="1"/>
  <c r="M6322" i="3"/>
  <c r="N6322" i="3" s="1" a="1"/>
  <c r="M6323" i="3"/>
  <c r="N6323" i="3" s="1" a="1"/>
  <c r="M6324" i="3"/>
  <c r="N6324" i="3" s="1" a="1"/>
  <c r="M6325" i="3"/>
  <c r="N6325" i="3" s="1" a="1"/>
  <c r="M6326" i="3"/>
  <c r="N6326" i="3" s="1" a="1"/>
  <c r="M6327" i="3"/>
  <c r="N6327" i="3" s="1" a="1"/>
  <c r="M6328" i="3"/>
  <c r="N6328" i="3" s="1" a="1"/>
  <c r="M6329" i="3"/>
  <c r="N6329" i="3" s="1" a="1"/>
  <c r="M6330" i="3"/>
  <c r="N6330" i="3" s="1" a="1"/>
  <c r="M6331" i="3"/>
  <c r="N6331" i="3" s="1" a="1"/>
  <c r="M6332" i="3"/>
  <c r="N6332" i="3" s="1" a="1"/>
  <c r="M6333" i="3"/>
  <c r="N6333" i="3" s="1" a="1"/>
  <c r="M6334" i="3"/>
  <c r="N6334" i="3" s="1" a="1"/>
  <c r="M6335" i="3"/>
  <c r="N6335" i="3" s="1" a="1"/>
  <c r="M6336" i="3"/>
  <c r="N6336" i="3" s="1" a="1"/>
  <c r="M6337" i="3"/>
  <c r="N6337" i="3" s="1" a="1"/>
  <c r="M6338" i="3"/>
  <c r="N6338" i="3" s="1" a="1"/>
  <c r="M6339" i="3"/>
  <c r="N6339" i="3" s="1" a="1"/>
  <c r="M6340" i="3"/>
  <c r="N6340" i="3" s="1" a="1"/>
  <c r="M6341" i="3"/>
  <c r="N6341" i="3" s="1" a="1"/>
  <c r="M6342" i="3"/>
  <c r="N6342" i="3" s="1" a="1"/>
  <c r="M6343" i="3"/>
  <c r="N6343" i="3" s="1" a="1"/>
  <c r="M6344" i="3"/>
  <c r="N6344" i="3" s="1" a="1"/>
  <c r="M6345" i="3"/>
  <c r="N6345" i="3" s="1" a="1"/>
  <c r="M6346" i="3"/>
  <c r="N6346" i="3" s="1" a="1"/>
  <c r="M6347" i="3"/>
  <c r="N6347" i="3" s="1" a="1"/>
  <c r="M6348" i="3"/>
  <c r="N6348" i="3" s="1" a="1"/>
  <c r="M6349" i="3"/>
  <c r="N6349" i="3" s="1" a="1"/>
  <c r="M6350" i="3"/>
  <c r="N6350" i="3" s="1" a="1"/>
  <c r="M6351" i="3"/>
  <c r="N6351" i="3" s="1" a="1"/>
  <c r="M6352" i="3"/>
  <c r="N6352" i="3" s="1" a="1"/>
  <c r="M6353" i="3"/>
  <c r="N6353" i="3" s="1" a="1"/>
  <c r="M6354" i="3"/>
  <c r="N6354" i="3" s="1" a="1"/>
  <c r="M6355" i="3"/>
  <c r="N6355" i="3" s="1" a="1"/>
  <c r="M6356" i="3"/>
  <c r="N6356" i="3" s="1" a="1"/>
  <c r="M6357" i="3"/>
  <c r="N6357" i="3" s="1" a="1"/>
  <c r="M6358" i="3"/>
  <c r="N6358" i="3" s="1" a="1"/>
  <c r="M6359" i="3"/>
  <c r="N6359" i="3" s="1" a="1"/>
  <c r="M6360" i="3"/>
  <c r="N6360" i="3" s="1" a="1"/>
  <c r="M6361" i="3"/>
  <c r="N6361" i="3" s="1" a="1"/>
  <c r="M6362" i="3"/>
  <c r="N6362" i="3" s="1" a="1"/>
  <c r="M6363" i="3"/>
  <c r="N6363" i="3" s="1" a="1"/>
  <c r="M6364" i="3"/>
  <c r="N6364" i="3" s="1" a="1"/>
  <c r="M6365" i="3"/>
  <c r="N6365" i="3" s="1" a="1"/>
  <c r="M6366" i="3"/>
  <c r="N6366" i="3" s="1" a="1"/>
  <c r="M6367" i="3"/>
  <c r="N6367" i="3" s="1" a="1"/>
  <c r="M6368" i="3"/>
  <c r="N6368" i="3" s="1" a="1"/>
  <c r="M6369" i="3"/>
  <c r="N6369" i="3" s="1" a="1"/>
  <c r="M6370" i="3"/>
  <c r="N6370" i="3" s="1" a="1"/>
  <c r="M6371" i="3"/>
  <c r="N6371" i="3" s="1" a="1"/>
  <c r="M6372" i="3"/>
  <c r="N6372" i="3" s="1" a="1"/>
  <c r="M6373" i="3"/>
  <c r="N6373" i="3" s="1" a="1"/>
  <c r="M6374" i="3"/>
  <c r="N6374" i="3" s="1" a="1"/>
  <c r="M6375" i="3"/>
  <c r="N6375" i="3" s="1" a="1"/>
  <c r="M6376" i="3"/>
  <c r="N6376" i="3" s="1" a="1"/>
  <c r="M6377" i="3"/>
  <c r="N6377" i="3" s="1" a="1"/>
  <c r="M6378" i="3"/>
  <c r="N6378" i="3" s="1" a="1"/>
  <c r="M6379" i="3"/>
  <c r="N6379" i="3" s="1" a="1"/>
  <c r="M6380" i="3"/>
  <c r="N6380" i="3" s="1" a="1"/>
  <c r="M6381" i="3"/>
  <c r="N6381" i="3" s="1" a="1"/>
  <c r="M6382" i="3"/>
  <c r="N6382" i="3" s="1" a="1"/>
  <c r="M6383" i="3"/>
  <c r="N6383" i="3" s="1" a="1"/>
  <c r="M6384" i="3"/>
  <c r="N6384" i="3" s="1" a="1"/>
  <c r="M6385" i="3"/>
  <c r="N6385" i="3" s="1" a="1"/>
  <c r="M6386" i="3"/>
  <c r="N6386" i="3" s="1" a="1"/>
  <c r="M6387" i="3"/>
  <c r="N6387" i="3" s="1" a="1"/>
  <c r="M6388" i="3"/>
  <c r="N6388" i="3" s="1" a="1"/>
  <c r="M6389" i="3"/>
  <c r="N6389" i="3" s="1" a="1"/>
  <c r="M6390" i="3"/>
  <c r="N6390" i="3" s="1" a="1"/>
  <c r="M6391" i="3"/>
  <c r="N6391" i="3" s="1" a="1"/>
  <c r="M6392" i="3"/>
  <c r="N6392" i="3" s="1" a="1"/>
  <c r="M6393" i="3"/>
  <c r="N6393" i="3" s="1" a="1"/>
  <c r="M6394" i="3"/>
  <c r="N6394" i="3" s="1" a="1"/>
  <c r="M6395" i="3"/>
  <c r="N6395" i="3" s="1" a="1"/>
  <c r="M6396" i="3"/>
  <c r="N6396" i="3" s="1" a="1"/>
  <c r="M6397" i="3"/>
  <c r="N6397" i="3" s="1" a="1"/>
  <c r="M6398" i="3"/>
  <c r="N6398" i="3" s="1" a="1"/>
  <c r="M6399" i="3"/>
  <c r="N6399" i="3" s="1" a="1"/>
  <c r="M6400" i="3"/>
  <c r="N6400" i="3" s="1" a="1"/>
  <c r="M6401" i="3"/>
  <c r="N6401" i="3" s="1" a="1"/>
  <c r="M6402" i="3"/>
  <c r="N6402" i="3" s="1" a="1"/>
  <c r="M6403" i="3"/>
  <c r="N6403" i="3" s="1" a="1"/>
  <c r="M6404" i="3"/>
  <c r="N6404" i="3" s="1" a="1"/>
  <c r="M6405" i="3"/>
  <c r="N6405" i="3" s="1" a="1"/>
  <c r="M6406" i="3"/>
  <c r="N6406" i="3" s="1" a="1"/>
  <c r="M6407" i="3"/>
  <c r="N6407" i="3" s="1" a="1"/>
  <c r="M6408" i="3"/>
  <c r="N6408" i="3" s="1" a="1"/>
  <c r="M6409" i="3"/>
  <c r="N6409" i="3" s="1" a="1"/>
  <c r="M6410" i="3"/>
  <c r="N6410" i="3" s="1" a="1"/>
  <c r="M6411" i="3"/>
  <c r="N6411" i="3" s="1" a="1"/>
  <c r="M6412" i="3"/>
  <c r="N6412" i="3" s="1" a="1"/>
  <c r="M6413" i="3"/>
  <c r="N6413" i="3" s="1" a="1"/>
  <c r="M6414" i="3"/>
  <c r="N6414" i="3" s="1" a="1"/>
  <c r="M6415" i="3"/>
  <c r="N6415" i="3" s="1" a="1"/>
  <c r="M6416" i="3"/>
  <c r="N6416" i="3" s="1" a="1"/>
  <c r="M6417" i="3"/>
  <c r="N6417" i="3" s="1" a="1"/>
  <c r="M6418" i="3"/>
  <c r="N6418" i="3" s="1" a="1"/>
  <c r="M6419" i="3"/>
  <c r="N6419" i="3" s="1" a="1"/>
  <c r="M6420" i="3"/>
  <c r="N6420" i="3" s="1" a="1"/>
  <c r="M6421" i="3"/>
  <c r="N6421" i="3" s="1" a="1"/>
  <c r="M6422" i="3"/>
  <c r="N6422" i="3" s="1" a="1"/>
  <c r="M6423" i="3"/>
  <c r="N6423" i="3" s="1" a="1"/>
  <c r="M6424" i="3"/>
  <c r="N6424" i="3" s="1" a="1"/>
  <c r="M6425" i="3"/>
  <c r="N6425" i="3" s="1" a="1"/>
  <c r="M6426" i="3"/>
  <c r="N6426" i="3" s="1" a="1"/>
  <c r="M6427" i="3"/>
  <c r="N6427" i="3" s="1" a="1"/>
  <c r="M6428" i="3"/>
  <c r="N6428" i="3" s="1" a="1"/>
  <c r="M6429" i="3"/>
  <c r="N6429" i="3" s="1" a="1"/>
  <c r="M6430" i="3"/>
  <c r="N6430" i="3" s="1" a="1"/>
  <c r="M6431" i="3"/>
  <c r="N6431" i="3" s="1" a="1"/>
  <c r="M6432" i="3"/>
  <c r="N6432" i="3" s="1" a="1"/>
  <c r="M6433" i="3"/>
  <c r="N6433" i="3" s="1" a="1"/>
  <c r="M6434" i="3"/>
  <c r="N6434" i="3" s="1" a="1"/>
  <c r="M6435" i="3"/>
  <c r="N6435" i="3" s="1" a="1"/>
  <c r="M6436" i="3"/>
  <c r="N6436" i="3" s="1" a="1"/>
  <c r="M6437" i="3"/>
  <c r="N6437" i="3" s="1" a="1"/>
  <c r="M6438" i="3"/>
  <c r="N6438" i="3" s="1" a="1"/>
  <c r="M6439" i="3"/>
  <c r="N6439" i="3" s="1" a="1"/>
  <c r="M6440" i="3"/>
  <c r="N6440" i="3" s="1" a="1"/>
  <c r="M6441" i="3"/>
  <c r="N6441" i="3" s="1" a="1"/>
  <c r="M6442" i="3"/>
  <c r="N6442" i="3" s="1" a="1"/>
  <c r="M6443" i="3"/>
  <c r="N6443" i="3" s="1" a="1"/>
  <c r="M6444" i="3"/>
  <c r="N6444" i="3" s="1" a="1"/>
  <c r="M6445" i="3"/>
  <c r="N6445" i="3" s="1" a="1"/>
  <c r="M6446" i="3"/>
  <c r="N6446" i="3" s="1" a="1"/>
  <c r="M6447" i="3"/>
  <c r="N6447" i="3" s="1" a="1"/>
  <c r="M6448" i="3"/>
  <c r="N6448" i="3" s="1" a="1"/>
  <c r="M6449" i="3"/>
  <c r="N6449" i="3" s="1" a="1"/>
  <c r="M6450" i="3"/>
  <c r="N6450" i="3" s="1" a="1"/>
  <c r="M6451" i="3"/>
  <c r="N6451" i="3" s="1" a="1"/>
  <c r="M6452" i="3"/>
  <c r="N6452" i="3" s="1" a="1"/>
  <c r="M6453" i="3"/>
  <c r="N6453" i="3" s="1" a="1"/>
  <c r="M6454" i="3"/>
  <c r="N6454" i="3" s="1" a="1"/>
  <c r="M6455" i="3"/>
  <c r="N6455" i="3" s="1" a="1"/>
  <c r="M6456" i="3"/>
  <c r="N6456" i="3" s="1" a="1"/>
  <c r="M6457" i="3"/>
  <c r="N6457" i="3" s="1" a="1"/>
  <c r="M6458" i="3"/>
  <c r="N6458" i="3" s="1" a="1"/>
  <c r="M6459" i="3"/>
  <c r="N6459" i="3" s="1" a="1"/>
  <c r="M6460" i="3"/>
  <c r="N6460" i="3" s="1" a="1"/>
  <c r="M6461" i="3"/>
  <c r="N6461" i="3" s="1" a="1"/>
  <c r="M6462" i="3"/>
  <c r="N6462" i="3" s="1" a="1"/>
  <c r="M6463" i="3"/>
  <c r="N6463" i="3" s="1" a="1"/>
  <c r="M6464" i="3"/>
  <c r="N6464" i="3" s="1" a="1"/>
  <c r="M6465" i="3"/>
  <c r="N6465" i="3" s="1" a="1"/>
  <c r="M6466" i="3"/>
  <c r="N6466" i="3" s="1" a="1"/>
  <c r="M6467" i="3"/>
  <c r="N6467" i="3" s="1" a="1"/>
  <c r="M6468" i="3"/>
  <c r="N6468" i="3" s="1" a="1"/>
  <c r="M6469" i="3"/>
  <c r="N6469" i="3" s="1" a="1"/>
  <c r="M6470" i="3"/>
  <c r="N6470" i="3" s="1" a="1"/>
  <c r="M6471" i="3"/>
  <c r="N6471" i="3" s="1" a="1"/>
  <c r="M6472" i="3"/>
  <c r="N6472" i="3" s="1" a="1"/>
  <c r="M6473" i="3"/>
  <c r="N6473" i="3" s="1" a="1"/>
  <c r="M6474" i="3"/>
  <c r="N6474" i="3" s="1" a="1"/>
  <c r="M6475" i="3"/>
  <c r="N6475" i="3" s="1" a="1"/>
  <c r="M6476" i="3"/>
  <c r="N6476" i="3" s="1" a="1"/>
  <c r="M6477" i="3"/>
  <c r="N6477" i="3" s="1" a="1"/>
  <c r="M6478" i="3"/>
  <c r="N6478" i="3" s="1" a="1"/>
  <c r="M6479" i="3"/>
  <c r="N6479" i="3" s="1" a="1"/>
  <c r="M6480" i="3"/>
  <c r="N6480" i="3" s="1" a="1"/>
  <c r="M6481" i="3"/>
  <c r="N6481" i="3" s="1" a="1"/>
  <c r="M6482" i="3"/>
  <c r="N6482" i="3" s="1" a="1"/>
  <c r="M6483" i="3"/>
  <c r="N6483" i="3" s="1" a="1"/>
  <c r="M6484" i="3"/>
  <c r="N6484" i="3" s="1" a="1"/>
  <c r="M6485" i="3"/>
  <c r="N6485" i="3" s="1" a="1"/>
  <c r="M6486" i="3"/>
  <c r="N6486" i="3" s="1" a="1"/>
  <c r="M6487" i="3"/>
  <c r="N6487" i="3" s="1" a="1"/>
  <c r="M6488" i="3"/>
  <c r="N6488" i="3" s="1" a="1"/>
  <c r="M6489" i="3"/>
  <c r="N6489" i="3" s="1" a="1"/>
  <c r="M6490" i="3"/>
  <c r="N6490" i="3" s="1" a="1"/>
  <c r="M6491" i="3"/>
  <c r="N6491" i="3" s="1" a="1"/>
  <c r="M6492" i="3"/>
  <c r="N6492" i="3" s="1" a="1"/>
  <c r="M6493" i="3"/>
  <c r="N6493" i="3" s="1" a="1"/>
  <c r="M6494" i="3"/>
  <c r="N6494" i="3" s="1" a="1"/>
  <c r="M6495" i="3"/>
  <c r="N6495" i="3" s="1" a="1"/>
  <c r="M6496" i="3"/>
  <c r="N6496" i="3" s="1" a="1"/>
  <c r="M6497" i="3"/>
  <c r="N6497" i="3" s="1" a="1"/>
  <c r="M6498" i="3"/>
  <c r="N6498" i="3" s="1" a="1"/>
  <c r="M6499" i="3"/>
  <c r="N6499" i="3" s="1" a="1"/>
  <c r="M6500" i="3"/>
  <c r="N6500" i="3" s="1" a="1"/>
  <c r="M6501" i="3"/>
  <c r="N6501" i="3" s="1" a="1"/>
  <c r="M6502" i="3"/>
  <c r="N6502" i="3" s="1" a="1"/>
  <c r="M6503" i="3"/>
  <c r="N6503" i="3" s="1" a="1"/>
  <c r="M6504" i="3"/>
  <c r="N6504" i="3" s="1" a="1"/>
  <c r="M6505" i="3"/>
  <c r="N6505" i="3" s="1" a="1"/>
  <c r="M6506" i="3"/>
  <c r="N6506" i="3" s="1" a="1"/>
  <c r="M6507" i="3"/>
  <c r="N6507" i="3" s="1" a="1"/>
  <c r="M6508" i="3"/>
  <c r="N6508" i="3" s="1" a="1"/>
  <c r="M6509" i="3"/>
  <c r="N6509" i="3" s="1" a="1"/>
  <c r="M6510" i="3"/>
  <c r="N6510" i="3" s="1" a="1"/>
  <c r="M6511" i="3"/>
  <c r="N6511" i="3" s="1" a="1"/>
  <c r="M6512" i="3"/>
  <c r="N6512" i="3" s="1" a="1"/>
  <c r="M6513" i="3"/>
  <c r="N6513" i="3" s="1" a="1"/>
  <c r="M6514" i="3"/>
  <c r="N6514" i="3" s="1" a="1"/>
  <c r="M6515" i="3"/>
  <c r="N6515" i="3" s="1" a="1"/>
  <c r="M6516" i="3"/>
  <c r="N6516" i="3" s="1" a="1"/>
  <c r="M6517" i="3"/>
  <c r="N6517" i="3" s="1" a="1"/>
  <c r="M6518" i="3"/>
  <c r="N6518" i="3" s="1" a="1"/>
  <c r="M6519" i="3"/>
  <c r="N6519" i="3" s="1" a="1"/>
  <c r="M6520" i="3"/>
  <c r="N6520" i="3" s="1" a="1"/>
  <c r="M6521" i="3"/>
  <c r="N6521" i="3" s="1" a="1"/>
  <c r="M6522" i="3"/>
  <c r="N6522" i="3" s="1" a="1"/>
  <c r="M6523" i="3"/>
  <c r="N6523" i="3" s="1" a="1"/>
  <c r="M6524" i="3"/>
  <c r="N6524" i="3" s="1" a="1"/>
  <c r="M6525" i="3"/>
  <c r="N6525" i="3" s="1" a="1"/>
  <c r="M6526" i="3"/>
  <c r="N6526" i="3" s="1" a="1"/>
  <c r="M6527" i="3"/>
  <c r="N6527" i="3" s="1" a="1"/>
  <c r="M6528" i="3"/>
  <c r="N6528" i="3" s="1" a="1"/>
  <c r="M6529" i="3"/>
  <c r="N6529" i="3" s="1" a="1"/>
  <c r="M6530" i="3"/>
  <c r="N6530" i="3" s="1" a="1"/>
  <c r="M6531" i="3"/>
  <c r="N6531" i="3" s="1" a="1"/>
  <c r="M6532" i="3"/>
  <c r="N6532" i="3" s="1" a="1"/>
  <c r="M6533" i="3"/>
  <c r="N6533" i="3" s="1" a="1"/>
  <c r="M6534" i="3"/>
  <c r="N6534" i="3" s="1" a="1"/>
  <c r="M6535" i="3"/>
  <c r="N6535" i="3" s="1" a="1"/>
  <c r="M6536" i="3"/>
  <c r="N6536" i="3" s="1" a="1"/>
  <c r="M6537" i="3"/>
  <c r="N6537" i="3" s="1" a="1"/>
  <c r="M6538" i="3"/>
  <c r="N6538" i="3" s="1" a="1"/>
  <c r="M6539" i="3"/>
  <c r="N6539" i="3" s="1" a="1"/>
  <c r="M6540" i="3"/>
  <c r="N6540" i="3" s="1" a="1"/>
  <c r="M6541" i="3"/>
  <c r="N6541" i="3" s="1" a="1"/>
  <c r="M6542" i="3"/>
  <c r="N6542" i="3" s="1" a="1"/>
  <c r="M6543" i="3"/>
  <c r="N6543" i="3" s="1" a="1"/>
  <c r="M6544" i="3"/>
  <c r="N6544" i="3" s="1" a="1"/>
  <c r="M6545" i="3"/>
  <c r="N6545" i="3" s="1" a="1"/>
  <c r="M6546" i="3"/>
  <c r="N6546" i="3" s="1" a="1"/>
  <c r="M6547" i="3"/>
  <c r="N6547" i="3" s="1" a="1"/>
  <c r="M6548" i="3"/>
  <c r="N6548" i="3" s="1" a="1"/>
  <c r="M6549" i="3"/>
  <c r="N6549" i="3" s="1" a="1"/>
  <c r="M6550" i="3"/>
  <c r="N6550" i="3" s="1" a="1"/>
  <c r="M6551" i="3"/>
  <c r="N6551" i="3" s="1" a="1"/>
  <c r="M6552" i="3"/>
  <c r="N6552" i="3" s="1" a="1"/>
  <c r="M6553" i="3"/>
  <c r="N6553" i="3" s="1" a="1"/>
  <c r="M6554" i="3"/>
  <c r="N6554" i="3" s="1" a="1"/>
  <c r="M6555" i="3"/>
  <c r="N6555" i="3" s="1" a="1"/>
  <c r="M6556" i="3"/>
  <c r="N6556" i="3" s="1" a="1"/>
  <c r="M6557" i="3"/>
  <c r="N6557" i="3" s="1" a="1"/>
  <c r="M6558" i="3"/>
  <c r="N6558" i="3" s="1" a="1"/>
  <c r="M6559" i="3"/>
  <c r="N6559" i="3" s="1" a="1"/>
  <c r="M6560" i="3"/>
  <c r="N6560" i="3" s="1" a="1"/>
  <c r="M6561" i="3"/>
  <c r="N6561" i="3" s="1" a="1"/>
  <c r="M6562" i="3"/>
  <c r="N6562" i="3" s="1" a="1"/>
  <c r="M6563" i="3"/>
  <c r="N6563" i="3" s="1" a="1"/>
  <c r="M6564" i="3"/>
  <c r="N6564" i="3" s="1" a="1"/>
  <c r="M6565" i="3"/>
  <c r="N6565" i="3" s="1" a="1"/>
  <c r="M6566" i="3"/>
  <c r="N6566" i="3" s="1" a="1"/>
  <c r="M6567" i="3"/>
  <c r="N6567" i="3" s="1" a="1"/>
  <c r="M6568" i="3"/>
  <c r="N6568" i="3" s="1" a="1"/>
  <c r="M6569" i="3"/>
  <c r="N6569" i="3" s="1" a="1"/>
  <c r="M6570" i="3"/>
  <c r="N6570" i="3" s="1" a="1"/>
  <c r="M6571" i="3"/>
  <c r="N6571" i="3" s="1" a="1"/>
  <c r="M6572" i="3"/>
  <c r="N6572" i="3" s="1" a="1"/>
  <c r="M6573" i="3"/>
  <c r="N6573" i="3" s="1" a="1"/>
  <c r="M6574" i="3"/>
  <c r="N6574" i="3" s="1" a="1"/>
  <c r="M6575" i="3"/>
  <c r="N6575" i="3" s="1" a="1"/>
  <c r="M6576" i="3"/>
  <c r="N6576" i="3" s="1" a="1"/>
  <c r="M6577" i="3"/>
  <c r="N6577" i="3" s="1" a="1"/>
  <c r="M6578" i="3"/>
  <c r="N6578" i="3" s="1" a="1"/>
  <c r="M6579" i="3"/>
  <c r="N6579" i="3" s="1" a="1"/>
  <c r="M6580" i="3"/>
  <c r="N6580" i="3" s="1" a="1"/>
  <c r="M6581" i="3"/>
  <c r="N6581" i="3" s="1" a="1"/>
  <c r="M6582" i="3"/>
  <c r="N6582" i="3" s="1" a="1"/>
  <c r="M6583" i="3"/>
  <c r="N6583" i="3" s="1" a="1"/>
  <c r="M6584" i="3"/>
  <c r="N6584" i="3" s="1" a="1"/>
  <c r="M6585" i="3"/>
  <c r="N6585" i="3" s="1" a="1"/>
  <c r="M6586" i="3"/>
  <c r="N6586" i="3" s="1" a="1"/>
  <c r="M6587" i="3"/>
  <c r="N6587" i="3" s="1" a="1"/>
  <c r="M6588" i="3"/>
  <c r="N6588" i="3" s="1" a="1"/>
  <c r="M6589" i="3"/>
  <c r="N6589" i="3" s="1" a="1"/>
  <c r="M6590" i="3"/>
  <c r="N6590" i="3" s="1" a="1"/>
  <c r="M6591" i="3"/>
  <c r="N6591" i="3" s="1" a="1"/>
  <c r="M6592" i="3"/>
  <c r="N6592" i="3" s="1" a="1"/>
  <c r="M6593" i="3"/>
  <c r="N6593" i="3" s="1" a="1"/>
  <c r="M6594" i="3"/>
  <c r="N6594" i="3" s="1" a="1"/>
  <c r="M6595" i="3"/>
  <c r="N6595" i="3" s="1" a="1"/>
  <c r="M6596" i="3"/>
  <c r="N6596" i="3" s="1" a="1"/>
  <c r="M6597" i="3"/>
  <c r="N6597" i="3" s="1" a="1"/>
  <c r="M6598" i="3"/>
  <c r="N6598" i="3" s="1" a="1"/>
  <c r="M6599" i="3"/>
  <c r="N6599" i="3" s="1" a="1"/>
  <c r="M6600" i="3"/>
  <c r="N6600" i="3" s="1" a="1"/>
  <c r="M6601" i="3"/>
  <c r="N6601" i="3" s="1" a="1"/>
  <c r="M6602" i="3"/>
  <c r="N6602" i="3" s="1" a="1"/>
  <c r="M6603" i="3"/>
  <c r="N6603" i="3" s="1" a="1"/>
  <c r="M6604" i="3"/>
  <c r="N6604" i="3" s="1" a="1"/>
  <c r="M6605" i="3"/>
  <c r="N6605" i="3" s="1" a="1"/>
  <c r="M6606" i="3"/>
  <c r="N6606" i="3" s="1" a="1"/>
  <c r="M6607" i="3"/>
  <c r="N6607" i="3" s="1" a="1"/>
  <c r="M6608" i="3"/>
  <c r="N6608" i="3" s="1" a="1"/>
  <c r="M6609" i="3"/>
  <c r="N6609" i="3" s="1" a="1"/>
  <c r="M6610" i="3"/>
  <c r="N6610" i="3" s="1" a="1"/>
  <c r="M6611" i="3"/>
  <c r="N6611" i="3" s="1" a="1"/>
  <c r="M6612" i="3"/>
  <c r="N6612" i="3" s="1" a="1"/>
  <c r="M6613" i="3"/>
  <c r="N6613" i="3" s="1" a="1"/>
  <c r="M6614" i="3"/>
  <c r="N6614" i="3" s="1" a="1"/>
  <c r="M6615" i="3"/>
  <c r="N6615" i="3" s="1" a="1"/>
  <c r="M6616" i="3"/>
  <c r="N6616" i="3" s="1" a="1"/>
  <c r="M6617" i="3"/>
  <c r="N6617" i="3" s="1" a="1"/>
  <c r="M6618" i="3"/>
  <c r="N6618" i="3" s="1" a="1"/>
  <c r="M6619" i="3"/>
  <c r="N6619" i="3" s="1" a="1"/>
  <c r="M6620" i="3"/>
  <c r="N6620" i="3" s="1" a="1"/>
  <c r="M6621" i="3"/>
  <c r="N6621" i="3" s="1" a="1"/>
  <c r="M6622" i="3"/>
  <c r="N6622" i="3" s="1" a="1"/>
  <c r="M6623" i="3"/>
  <c r="N6623" i="3" s="1" a="1"/>
  <c r="M6624" i="3"/>
  <c r="N6624" i="3" s="1" a="1"/>
  <c r="M6625" i="3"/>
  <c r="N6625" i="3" s="1" a="1"/>
  <c r="M6626" i="3"/>
  <c r="N6626" i="3" s="1" a="1"/>
  <c r="M6627" i="3"/>
  <c r="N6627" i="3" s="1" a="1"/>
  <c r="M6628" i="3"/>
  <c r="N6628" i="3" s="1" a="1"/>
  <c r="M6629" i="3"/>
  <c r="N6629" i="3" s="1" a="1"/>
  <c r="M6630" i="3"/>
  <c r="N6630" i="3" s="1" a="1"/>
  <c r="M6631" i="3"/>
  <c r="N6631" i="3" s="1" a="1"/>
  <c r="M6632" i="3"/>
  <c r="N6632" i="3" s="1" a="1"/>
  <c r="M6633" i="3"/>
  <c r="N6633" i="3" s="1" a="1"/>
  <c r="M6634" i="3"/>
  <c r="N6634" i="3" s="1" a="1"/>
  <c r="M6635" i="3"/>
  <c r="N6635" i="3" s="1" a="1"/>
  <c r="M6636" i="3"/>
  <c r="N6636" i="3" s="1" a="1"/>
  <c r="M6637" i="3"/>
  <c r="N6637" i="3" s="1" a="1"/>
  <c r="M6638" i="3"/>
  <c r="N6638" i="3" s="1" a="1"/>
  <c r="M6639" i="3"/>
  <c r="N6639" i="3" s="1" a="1"/>
  <c r="M6640" i="3"/>
  <c r="N6640" i="3" s="1" a="1"/>
  <c r="M6641" i="3"/>
  <c r="N6641" i="3" s="1" a="1"/>
  <c r="M6642" i="3"/>
  <c r="N6642" i="3" s="1" a="1"/>
  <c r="M6643" i="3"/>
  <c r="N6643" i="3" s="1" a="1"/>
  <c r="M6644" i="3"/>
  <c r="N6644" i="3" s="1" a="1"/>
  <c r="M6645" i="3"/>
  <c r="N6645" i="3" s="1" a="1"/>
  <c r="M6646" i="3"/>
  <c r="N6646" i="3" s="1" a="1"/>
  <c r="M6647" i="3"/>
  <c r="N6647" i="3" s="1" a="1"/>
  <c r="M6648" i="3"/>
  <c r="N6648" i="3" s="1" a="1"/>
  <c r="M6649" i="3"/>
  <c r="N6649" i="3" s="1" a="1"/>
  <c r="M6650" i="3"/>
  <c r="N6650" i="3" s="1" a="1"/>
  <c r="M6651" i="3"/>
  <c r="N6651" i="3" s="1" a="1"/>
  <c r="M6652" i="3"/>
  <c r="N6652" i="3" s="1" a="1"/>
  <c r="M6653" i="3"/>
  <c r="N6653" i="3" s="1" a="1"/>
  <c r="M6654" i="3"/>
  <c r="N6654" i="3" s="1" a="1"/>
  <c r="M6655" i="3"/>
  <c r="N6655" i="3" s="1" a="1"/>
  <c r="M6656" i="3"/>
  <c r="N6656" i="3" s="1" a="1"/>
  <c r="M6657" i="3"/>
  <c r="N6657" i="3" s="1" a="1"/>
  <c r="M6658" i="3"/>
  <c r="N6658" i="3" s="1" a="1"/>
  <c r="M6659" i="3"/>
  <c r="N6659" i="3" s="1" a="1"/>
  <c r="M6660" i="3"/>
  <c r="N6660" i="3" s="1" a="1"/>
  <c r="M6661" i="3"/>
  <c r="N6661" i="3" s="1" a="1"/>
  <c r="M6662" i="3"/>
  <c r="N6662" i="3" s="1" a="1"/>
  <c r="M6663" i="3"/>
  <c r="N6663" i="3" s="1" a="1"/>
  <c r="M6664" i="3"/>
  <c r="N6664" i="3" s="1" a="1"/>
  <c r="M6665" i="3"/>
  <c r="N6665" i="3" s="1" a="1"/>
  <c r="M6666" i="3"/>
  <c r="N6666" i="3" s="1" a="1"/>
  <c r="M6667" i="3"/>
  <c r="N6667" i="3" s="1" a="1"/>
  <c r="M6668" i="3"/>
  <c r="N6668" i="3" s="1" a="1"/>
  <c r="M6669" i="3"/>
  <c r="N6669" i="3" s="1" a="1"/>
  <c r="M6670" i="3"/>
  <c r="N6670" i="3" s="1" a="1"/>
  <c r="M6671" i="3"/>
  <c r="N6671" i="3" s="1" a="1"/>
  <c r="M6672" i="3"/>
  <c r="N6672" i="3" s="1" a="1"/>
  <c r="M6673" i="3"/>
  <c r="N6673" i="3" s="1" a="1"/>
  <c r="M6674" i="3"/>
  <c r="N6674" i="3" s="1" a="1"/>
  <c r="M6675" i="3"/>
  <c r="N6675" i="3" s="1" a="1"/>
  <c r="M6676" i="3"/>
  <c r="N6676" i="3" s="1" a="1"/>
  <c r="M6677" i="3"/>
  <c r="N6677" i="3" s="1" a="1"/>
  <c r="M6678" i="3"/>
  <c r="N6678" i="3" s="1" a="1"/>
  <c r="M6679" i="3"/>
  <c r="N6679" i="3" s="1" a="1"/>
  <c r="M6680" i="3"/>
  <c r="N6680" i="3" s="1" a="1"/>
  <c r="M6681" i="3"/>
  <c r="N6681" i="3" s="1" a="1"/>
  <c r="M6682" i="3"/>
  <c r="N6682" i="3" s="1" a="1"/>
  <c r="M6683" i="3"/>
  <c r="N6683" i="3" s="1" a="1"/>
  <c r="M6684" i="3"/>
  <c r="N6684" i="3" s="1" a="1"/>
  <c r="M6685" i="3"/>
  <c r="N6685" i="3" s="1" a="1"/>
  <c r="M6686" i="3"/>
  <c r="N6686" i="3" s="1" a="1"/>
  <c r="M6687" i="3"/>
  <c r="N6687" i="3" s="1" a="1"/>
  <c r="M6688" i="3"/>
  <c r="N6688" i="3" s="1" a="1"/>
  <c r="M6689" i="3"/>
  <c r="N6689" i="3" s="1" a="1"/>
  <c r="M6690" i="3"/>
  <c r="N6690" i="3" s="1" a="1"/>
  <c r="M6691" i="3"/>
  <c r="N6691" i="3" s="1" a="1"/>
  <c r="M6692" i="3"/>
  <c r="N6692" i="3" s="1" a="1"/>
  <c r="M6693" i="3"/>
  <c r="N6693" i="3" s="1" a="1"/>
  <c r="M6694" i="3"/>
  <c r="N6694" i="3" s="1" a="1"/>
  <c r="M6695" i="3"/>
  <c r="N6695" i="3" s="1" a="1"/>
  <c r="M6696" i="3"/>
  <c r="N6696" i="3" s="1" a="1"/>
  <c r="M6697" i="3"/>
  <c r="N6697" i="3" s="1" a="1"/>
  <c r="M6698" i="3"/>
  <c r="N6698" i="3" s="1" a="1"/>
  <c r="M6699" i="3"/>
  <c r="N6699" i="3" s="1" a="1"/>
  <c r="M6700" i="3"/>
  <c r="N6700" i="3" s="1" a="1"/>
  <c r="M6701" i="3"/>
  <c r="N6701" i="3" s="1" a="1"/>
  <c r="M6702" i="3"/>
  <c r="N6702" i="3" s="1" a="1"/>
  <c r="M6703" i="3"/>
  <c r="N6703" i="3" s="1" a="1"/>
  <c r="M6704" i="3"/>
  <c r="N6704" i="3" s="1" a="1"/>
  <c r="M6705" i="3"/>
  <c r="N6705" i="3" s="1" a="1"/>
  <c r="M6706" i="3"/>
  <c r="N6706" i="3" s="1" a="1"/>
  <c r="M6707" i="3"/>
  <c r="N6707" i="3" s="1" a="1"/>
  <c r="M6708" i="3"/>
  <c r="N6708" i="3" s="1" a="1"/>
  <c r="M6709" i="3"/>
  <c r="N6709" i="3" s="1" a="1"/>
  <c r="M6710" i="3"/>
  <c r="N6710" i="3" s="1" a="1"/>
  <c r="M6711" i="3"/>
  <c r="N6711" i="3" s="1" a="1"/>
  <c r="M6712" i="3"/>
  <c r="N6712" i="3" s="1" a="1"/>
  <c r="M6713" i="3"/>
  <c r="N6713" i="3" s="1" a="1"/>
  <c r="M6714" i="3"/>
  <c r="N6714" i="3" s="1" a="1"/>
  <c r="M6715" i="3"/>
  <c r="N6715" i="3" s="1" a="1"/>
  <c r="M6716" i="3"/>
  <c r="N6716" i="3" s="1" a="1"/>
  <c r="M6717" i="3"/>
  <c r="N6717" i="3" s="1" a="1"/>
  <c r="M6718" i="3"/>
  <c r="N6718" i="3" s="1" a="1"/>
  <c r="M6719" i="3"/>
  <c r="N6719" i="3" s="1" a="1"/>
  <c r="M6720" i="3"/>
  <c r="N6720" i="3" s="1" a="1"/>
  <c r="M6721" i="3"/>
  <c r="N6721" i="3" s="1" a="1"/>
  <c r="M6722" i="3"/>
  <c r="N6722" i="3" s="1" a="1"/>
  <c r="M6723" i="3"/>
  <c r="N6723" i="3" s="1" a="1"/>
  <c r="M6724" i="3"/>
  <c r="N6724" i="3" s="1" a="1"/>
  <c r="M6725" i="3"/>
  <c r="N6725" i="3" s="1" a="1"/>
  <c r="M6726" i="3"/>
  <c r="N6726" i="3" s="1" a="1"/>
  <c r="M6727" i="3"/>
  <c r="N6727" i="3" s="1" a="1"/>
  <c r="M6728" i="3"/>
  <c r="N6728" i="3" s="1" a="1"/>
  <c r="M6729" i="3"/>
  <c r="N6729" i="3" s="1" a="1"/>
  <c r="M6730" i="3"/>
  <c r="N6730" i="3" s="1" a="1"/>
  <c r="M6731" i="3"/>
  <c r="N6731" i="3" s="1" a="1"/>
  <c r="M6732" i="3"/>
  <c r="N6732" i="3" s="1" a="1"/>
  <c r="M6733" i="3"/>
  <c r="N6733" i="3" s="1" a="1"/>
  <c r="M6734" i="3"/>
  <c r="N6734" i="3" s="1" a="1"/>
  <c r="M6735" i="3"/>
  <c r="N6735" i="3" s="1" a="1"/>
  <c r="M6736" i="3"/>
  <c r="N6736" i="3" s="1" a="1"/>
  <c r="M6737" i="3"/>
  <c r="N6737" i="3" s="1" a="1"/>
  <c r="M6738" i="3"/>
  <c r="N6738" i="3" s="1" a="1"/>
  <c r="M6739" i="3"/>
  <c r="N6739" i="3" s="1" a="1"/>
  <c r="M6740" i="3"/>
  <c r="N6740" i="3" s="1" a="1"/>
  <c r="M6741" i="3"/>
  <c r="N6741" i="3" s="1" a="1"/>
  <c r="M6742" i="3"/>
  <c r="N6742" i="3" s="1" a="1"/>
  <c r="M6743" i="3"/>
  <c r="N6743" i="3" s="1" a="1"/>
  <c r="M6744" i="3"/>
  <c r="N6744" i="3" s="1" a="1"/>
  <c r="M6745" i="3"/>
  <c r="N6745" i="3" s="1" a="1"/>
  <c r="M6746" i="3"/>
  <c r="N6746" i="3" s="1" a="1"/>
  <c r="M6747" i="3"/>
  <c r="N6747" i="3" s="1" a="1"/>
  <c r="M6748" i="3"/>
  <c r="N6748" i="3" s="1" a="1"/>
  <c r="M6749" i="3"/>
  <c r="N6749" i="3" s="1" a="1"/>
  <c r="M6750" i="3"/>
  <c r="N6750" i="3" s="1" a="1"/>
  <c r="M6751" i="3"/>
  <c r="N6751" i="3" s="1" a="1"/>
  <c r="M6752" i="3"/>
  <c r="N6752" i="3" s="1" a="1"/>
  <c r="M6753" i="3"/>
  <c r="N6753" i="3" s="1" a="1"/>
  <c r="M6754" i="3"/>
  <c r="N6754" i="3" s="1" a="1"/>
  <c r="M6755" i="3"/>
  <c r="N6755" i="3" s="1" a="1"/>
  <c r="M6756" i="3"/>
  <c r="N6756" i="3" s="1" a="1"/>
  <c r="M6757" i="3"/>
  <c r="N6757" i="3" s="1" a="1"/>
  <c r="M6758" i="3"/>
  <c r="N6758" i="3" s="1" a="1"/>
  <c r="M6759" i="3"/>
  <c r="N6759" i="3" s="1" a="1"/>
  <c r="M6760" i="3"/>
  <c r="N6760" i="3" s="1" a="1"/>
  <c r="M6761" i="3"/>
  <c r="N6761" i="3" s="1" a="1"/>
  <c r="M6762" i="3"/>
  <c r="N6762" i="3" s="1" a="1"/>
  <c r="M6763" i="3"/>
  <c r="N6763" i="3" s="1" a="1"/>
  <c r="M6764" i="3"/>
  <c r="N6764" i="3" s="1" a="1"/>
  <c r="M6765" i="3"/>
  <c r="N6765" i="3" s="1" a="1"/>
  <c r="M6766" i="3"/>
  <c r="N6766" i="3" s="1" a="1"/>
  <c r="M6767" i="3"/>
  <c r="N6767" i="3" s="1" a="1"/>
  <c r="M6768" i="3"/>
  <c r="N6768" i="3" s="1" a="1"/>
  <c r="M6769" i="3"/>
  <c r="N6769" i="3" s="1" a="1"/>
  <c r="M6770" i="3"/>
  <c r="N6770" i="3" s="1" a="1"/>
  <c r="M6771" i="3"/>
  <c r="N6771" i="3" s="1" a="1"/>
  <c r="M6772" i="3"/>
  <c r="N6772" i="3" s="1" a="1"/>
  <c r="M6773" i="3"/>
  <c r="N6773" i="3" s="1" a="1"/>
  <c r="M6774" i="3"/>
  <c r="N6774" i="3" s="1" a="1"/>
  <c r="M6775" i="3"/>
  <c r="N6775" i="3" s="1" a="1"/>
  <c r="M6776" i="3"/>
  <c r="N6776" i="3" s="1" a="1"/>
  <c r="M6777" i="3"/>
  <c r="N6777" i="3" s="1" a="1"/>
  <c r="M6778" i="3"/>
  <c r="N6778" i="3" s="1" a="1"/>
  <c r="M6779" i="3"/>
  <c r="N6779" i="3" s="1" a="1"/>
  <c r="M6780" i="3"/>
  <c r="N6780" i="3" s="1" a="1"/>
  <c r="M6781" i="3"/>
  <c r="N6781" i="3" s="1" a="1"/>
  <c r="M6782" i="3"/>
  <c r="N6782" i="3" s="1" a="1"/>
  <c r="M6783" i="3"/>
  <c r="N6783" i="3" s="1" a="1"/>
  <c r="M6784" i="3"/>
  <c r="N6784" i="3" s="1" a="1"/>
  <c r="M6785" i="3"/>
  <c r="N6785" i="3" s="1" a="1"/>
  <c r="M6786" i="3"/>
  <c r="N6786" i="3" s="1" a="1"/>
  <c r="M6787" i="3"/>
  <c r="N6787" i="3" s="1" a="1"/>
  <c r="M6788" i="3"/>
  <c r="N6788" i="3" s="1" a="1"/>
  <c r="M6789" i="3"/>
  <c r="N6789" i="3" s="1" a="1"/>
  <c r="M6790" i="3"/>
  <c r="N6790" i="3" s="1" a="1"/>
  <c r="M6791" i="3"/>
  <c r="N6791" i="3" s="1" a="1"/>
  <c r="M6792" i="3"/>
  <c r="N6792" i="3" s="1" a="1"/>
  <c r="M6793" i="3"/>
  <c r="N6793" i="3" s="1" a="1"/>
  <c r="M6794" i="3"/>
  <c r="N6794" i="3" s="1" a="1"/>
  <c r="M6795" i="3"/>
  <c r="N6795" i="3" s="1" a="1"/>
  <c r="M6796" i="3"/>
  <c r="N6796" i="3" s="1" a="1"/>
  <c r="M6797" i="3"/>
  <c r="N6797" i="3" s="1" a="1"/>
  <c r="M6798" i="3"/>
  <c r="N6798" i="3" s="1" a="1"/>
  <c r="M6799" i="3"/>
  <c r="N6799" i="3" s="1" a="1"/>
  <c r="M6800" i="3"/>
  <c r="N6800" i="3" s="1" a="1"/>
  <c r="M6801" i="3"/>
  <c r="N6801" i="3" s="1" a="1"/>
  <c r="M6802" i="3"/>
  <c r="N6802" i="3" s="1" a="1"/>
  <c r="M6803" i="3"/>
  <c r="N6803" i="3" s="1" a="1"/>
  <c r="M6804" i="3"/>
  <c r="N6804" i="3" s="1" a="1"/>
  <c r="M6805" i="3"/>
  <c r="N6805" i="3" s="1" a="1"/>
  <c r="M6806" i="3"/>
  <c r="N6806" i="3" s="1" a="1"/>
  <c r="M6807" i="3"/>
  <c r="N6807" i="3" s="1" a="1"/>
  <c r="M6808" i="3"/>
  <c r="N6808" i="3" s="1" a="1"/>
  <c r="M6809" i="3"/>
  <c r="N6809" i="3" s="1" a="1"/>
  <c r="M6810" i="3"/>
  <c r="N6810" i="3" s="1" a="1"/>
  <c r="M6811" i="3"/>
  <c r="N6811" i="3" s="1" a="1"/>
  <c r="M6812" i="3"/>
  <c r="N6812" i="3" s="1" a="1"/>
  <c r="M6813" i="3"/>
  <c r="N6813" i="3" s="1" a="1"/>
  <c r="M6814" i="3"/>
  <c r="N6814" i="3" s="1" a="1"/>
  <c r="M6815" i="3"/>
  <c r="N6815" i="3" s="1" a="1"/>
  <c r="M6816" i="3"/>
  <c r="N6816" i="3" s="1" a="1"/>
  <c r="M6817" i="3"/>
  <c r="N6817" i="3" s="1" a="1"/>
  <c r="M6818" i="3"/>
  <c r="N6818" i="3" s="1" a="1"/>
  <c r="M6819" i="3"/>
  <c r="N6819" i="3" s="1" a="1"/>
  <c r="M6820" i="3"/>
  <c r="N6820" i="3" s="1" a="1"/>
  <c r="M6821" i="3"/>
  <c r="N6821" i="3" s="1" a="1"/>
  <c r="M6822" i="3"/>
  <c r="N6822" i="3" s="1" a="1"/>
  <c r="M6823" i="3"/>
  <c r="N6823" i="3" s="1" a="1"/>
  <c r="M6824" i="3"/>
  <c r="N6824" i="3" s="1" a="1"/>
  <c r="M6825" i="3"/>
  <c r="N6825" i="3" s="1" a="1"/>
  <c r="M6826" i="3"/>
  <c r="N6826" i="3" s="1" a="1"/>
  <c r="M6827" i="3"/>
  <c r="N6827" i="3" s="1" a="1"/>
  <c r="M6828" i="3"/>
  <c r="N6828" i="3" s="1" a="1"/>
  <c r="M6829" i="3"/>
  <c r="N6829" i="3" s="1" a="1"/>
  <c r="M6830" i="3"/>
  <c r="N6830" i="3" s="1" a="1"/>
  <c r="M6831" i="3"/>
  <c r="N6831" i="3" s="1" a="1"/>
  <c r="M6832" i="3"/>
  <c r="N6832" i="3" s="1" a="1"/>
  <c r="M6833" i="3"/>
  <c r="N6833" i="3" s="1" a="1"/>
  <c r="M6834" i="3"/>
  <c r="N6834" i="3" s="1" a="1"/>
  <c r="M6835" i="3"/>
  <c r="N6835" i="3" s="1" a="1"/>
  <c r="M6836" i="3"/>
  <c r="N6836" i="3" s="1" a="1"/>
  <c r="M6837" i="3"/>
  <c r="N6837" i="3" s="1" a="1"/>
  <c r="M6838" i="3"/>
  <c r="N6838" i="3" s="1" a="1"/>
  <c r="M6839" i="3"/>
  <c r="N6839" i="3" s="1" a="1"/>
  <c r="M6840" i="3"/>
  <c r="N6840" i="3" s="1" a="1"/>
  <c r="M6841" i="3"/>
  <c r="N6841" i="3" s="1" a="1"/>
  <c r="M6842" i="3"/>
  <c r="N6842" i="3" s="1" a="1"/>
  <c r="M6843" i="3"/>
  <c r="N6843" i="3" s="1" a="1"/>
  <c r="M6844" i="3"/>
  <c r="N6844" i="3" s="1" a="1"/>
  <c r="M6845" i="3"/>
  <c r="N6845" i="3" s="1" a="1"/>
  <c r="M6846" i="3"/>
  <c r="N6846" i="3" s="1" a="1"/>
  <c r="M6847" i="3"/>
  <c r="N6847" i="3" s="1" a="1"/>
  <c r="M6848" i="3"/>
  <c r="N6848" i="3" s="1" a="1"/>
  <c r="M6849" i="3"/>
  <c r="N6849" i="3" s="1" a="1"/>
  <c r="M6850" i="3"/>
  <c r="N6850" i="3" s="1" a="1"/>
  <c r="M6851" i="3"/>
  <c r="N6851" i="3" s="1" a="1"/>
  <c r="M6852" i="3"/>
  <c r="N6852" i="3" s="1" a="1"/>
  <c r="M6853" i="3"/>
  <c r="N6853" i="3" s="1" a="1"/>
  <c r="M6854" i="3"/>
  <c r="N6854" i="3" s="1" a="1"/>
  <c r="M6855" i="3"/>
  <c r="N6855" i="3" s="1" a="1"/>
  <c r="M6856" i="3"/>
  <c r="N6856" i="3" s="1" a="1"/>
  <c r="M6857" i="3"/>
  <c r="N6857" i="3" s="1" a="1"/>
  <c r="M6858" i="3"/>
  <c r="N6858" i="3" s="1" a="1"/>
  <c r="M6859" i="3"/>
  <c r="N6859" i="3" s="1" a="1"/>
  <c r="M6860" i="3"/>
  <c r="N6860" i="3" s="1" a="1"/>
  <c r="M6861" i="3"/>
  <c r="N6861" i="3" s="1" a="1"/>
  <c r="M6862" i="3"/>
  <c r="N6862" i="3" s="1" a="1"/>
  <c r="M6863" i="3"/>
  <c r="N6863" i="3" s="1" a="1"/>
  <c r="M6864" i="3"/>
  <c r="N6864" i="3" s="1" a="1"/>
  <c r="M6865" i="3"/>
  <c r="N6865" i="3" s="1" a="1"/>
  <c r="M6866" i="3"/>
  <c r="N6866" i="3" s="1" a="1"/>
  <c r="M6867" i="3"/>
  <c r="N6867" i="3" s="1" a="1"/>
  <c r="M6868" i="3"/>
  <c r="N6868" i="3" s="1" a="1"/>
  <c r="M6869" i="3"/>
  <c r="N6869" i="3" s="1" a="1"/>
  <c r="M6870" i="3"/>
  <c r="N6870" i="3" s="1" a="1"/>
  <c r="M6871" i="3"/>
  <c r="N6871" i="3" s="1" a="1"/>
  <c r="M6872" i="3"/>
  <c r="N6872" i="3" s="1" a="1"/>
  <c r="M6873" i="3"/>
  <c r="N6873" i="3" s="1" a="1"/>
  <c r="M6874" i="3"/>
  <c r="N6874" i="3" s="1" a="1"/>
  <c r="M6875" i="3"/>
  <c r="N6875" i="3" s="1" a="1"/>
  <c r="M6876" i="3"/>
  <c r="N6876" i="3" s="1" a="1"/>
  <c r="M6877" i="3"/>
  <c r="N6877" i="3" s="1" a="1"/>
  <c r="M6878" i="3"/>
  <c r="N6878" i="3" s="1" a="1"/>
  <c r="M6879" i="3"/>
  <c r="N6879" i="3" s="1" a="1"/>
  <c r="M6880" i="3"/>
  <c r="N6880" i="3" s="1" a="1"/>
  <c r="M6881" i="3"/>
  <c r="N6881" i="3" s="1" a="1"/>
  <c r="M6882" i="3"/>
  <c r="N6882" i="3" s="1" a="1"/>
  <c r="M6883" i="3"/>
  <c r="N6883" i="3" s="1" a="1"/>
  <c r="M6884" i="3"/>
  <c r="N6884" i="3" s="1" a="1"/>
  <c r="M6885" i="3"/>
  <c r="N6885" i="3" s="1" a="1"/>
  <c r="M6886" i="3"/>
  <c r="N6886" i="3" s="1" a="1"/>
  <c r="M6887" i="3"/>
  <c r="N6887" i="3" s="1" a="1"/>
  <c r="M6888" i="3"/>
  <c r="N6888" i="3" s="1" a="1"/>
  <c r="M6889" i="3"/>
  <c r="N6889" i="3" s="1" a="1"/>
  <c r="M6890" i="3"/>
  <c r="N6890" i="3" s="1" a="1"/>
  <c r="M6891" i="3"/>
  <c r="N6891" i="3" s="1" a="1"/>
  <c r="M6892" i="3"/>
  <c r="N6892" i="3" s="1" a="1"/>
  <c r="M6893" i="3"/>
  <c r="N6893" i="3" s="1" a="1"/>
  <c r="M6894" i="3"/>
  <c r="N6894" i="3" s="1" a="1"/>
  <c r="M6895" i="3"/>
  <c r="N6895" i="3" s="1" a="1"/>
  <c r="M6896" i="3"/>
  <c r="N6896" i="3" s="1" a="1"/>
  <c r="M6897" i="3"/>
  <c r="N6897" i="3" s="1" a="1"/>
  <c r="M6898" i="3"/>
  <c r="N6898" i="3" s="1" a="1"/>
  <c r="M6899" i="3"/>
  <c r="N6899" i="3" s="1" a="1"/>
  <c r="M6900" i="3"/>
  <c r="N6900" i="3" s="1" a="1"/>
  <c r="M6901" i="3"/>
  <c r="N6901" i="3" s="1" a="1"/>
  <c r="M6902" i="3"/>
  <c r="N6902" i="3" s="1" a="1"/>
  <c r="M6903" i="3"/>
  <c r="N6903" i="3" s="1" a="1"/>
  <c r="M6904" i="3"/>
  <c r="N6904" i="3" s="1" a="1"/>
  <c r="M6905" i="3"/>
  <c r="N6905" i="3" s="1" a="1"/>
  <c r="M6906" i="3"/>
  <c r="N6906" i="3" s="1" a="1"/>
  <c r="M6907" i="3"/>
  <c r="N6907" i="3" s="1" a="1"/>
  <c r="M6908" i="3"/>
  <c r="N6908" i="3" s="1" a="1"/>
  <c r="M6909" i="3"/>
  <c r="N6909" i="3" s="1" a="1"/>
  <c r="M6910" i="3"/>
  <c r="N6910" i="3" s="1" a="1"/>
  <c r="M6911" i="3"/>
  <c r="N6911" i="3" s="1" a="1"/>
  <c r="M6912" i="3"/>
  <c r="N6912" i="3" s="1" a="1"/>
  <c r="M6913" i="3"/>
  <c r="N6913" i="3" s="1" a="1"/>
  <c r="M6914" i="3"/>
  <c r="N6914" i="3" s="1" a="1"/>
  <c r="M6915" i="3"/>
  <c r="N6915" i="3" s="1" a="1"/>
  <c r="M6916" i="3"/>
  <c r="N6916" i="3" s="1" a="1"/>
  <c r="M6917" i="3"/>
  <c r="N6917" i="3" s="1" a="1"/>
  <c r="M6918" i="3"/>
  <c r="N6918" i="3" s="1" a="1"/>
  <c r="M6919" i="3"/>
  <c r="N6919" i="3" s="1" a="1"/>
  <c r="M6920" i="3"/>
  <c r="N6920" i="3" s="1" a="1"/>
  <c r="M6921" i="3"/>
  <c r="N6921" i="3" s="1" a="1"/>
  <c r="M6922" i="3"/>
  <c r="N6922" i="3" s="1" a="1"/>
  <c r="M6923" i="3"/>
  <c r="N6923" i="3" s="1" a="1"/>
  <c r="M6924" i="3"/>
  <c r="N6924" i="3" s="1" a="1"/>
  <c r="M6925" i="3"/>
  <c r="N6925" i="3" s="1" a="1"/>
  <c r="M6926" i="3"/>
  <c r="N6926" i="3" s="1" a="1"/>
  <c r="M6927" i="3"/>
  <c r="N6927" i="3" s="1" a="1"/>
  <c r="M6928" i="3"/>
  <c r="N6928" i="3" s="1" a="1"/>
  <c r="M6929" i="3"/>
  <c r="N6929" i="3" s="1" a="1"/>
  <c r="M6930" i="3"/>
  <c r="N6930" i="3" s="1" a="1"/>
  <c r="M6931" i="3"/>
  <c r="N6931" i="3" s="1" a="1"/>
  <c r="M6932" i="3"/>
  <c r="N6932" i="3" s="1" a="1"/>
  <c r="M6933" i="3"/>
  <c r="N6933" i="3" s="1" a="1"/>
  <c r="M6934" i="3"/>
  <c r="N6934" i="3" s="1" a="1"/>
  <c r="M6935" i="3"/>
  <c r="N6935" i="3" s="1" a="1"/>
  <c r="M6936" i="3"/>
  <c r="N6936" i="3" s="1" a="1"/>
  <c r="M6937" i="3"/>
  <c r="N6937" i="3" s="1" a="1"/>
  <c r="M6938" i="3"/>
  <c r="N6938" i="3" s="1" a="1"/>
  <c r="M6939" i="3"/>
  <c r="N6939" i="3" s="1" a="1"/>
  <c r="M6940" i="3"/>
  <c r="N6940" i="3" s="1" a="1"/>
  <c r="M6941" i="3"/>
  <c r="N6941" i="3" s="1" a="1"/>
  <c r="M6942" i="3"/>
  <c r="N6942" i="3" s="1" a="1"/>
  <c r="M6943" i="3"/>
  <c r="N6943" i="3" s="1" a="1"/>
  <c r="M6944" i="3"/>
  <c r="N6944" i="3" s="1" a="1"/>
  <c r="M6945" i="3"/>
  <c r="N6945" i="3" s="1" a="1"/>
  <c r="M6946" i="3"/>
  <c r="N6946" i="3" s="1" a="1"/>
  <c r="M6947" i="3"/>
  <c r="N6947" i="3" s="1" a="1"/>
  <c r="M6948" i="3"/>
  <c r="N6948" i="3" s="1" a="1"/>
  <c r="M6949" i="3"/>
  <c r="N6949" i="3" s="1" a="1"/>
  <c r="M6950" i="3"/>
  <c r="N6950" i="3" s="1" a="1"/>
  <c r="M6951" i="3"/>
  <c r="N6951" i="3" s="1" a="1"/>
  <c r="M6952" i="3"/>
  <c r="N6952" i="3" s="1" a="1"/>
  <c r="M6953" i="3"/>
  <c r="N6953" i="3" s="1" a="1"/>
  <c r="M6954" i="3"/>
  <c r="N6954" i="3" s="1" a="1"/>
  <c r="M6955" i="3"/>
  <c r="N6955" i="3" s="1" a="1"/>
  <c r="M6956" i="3"/>
  <c r="N6956" i="3" s="1" a="1"/>
  <c r="M6957" i="3"/>
  <c r="N6957" i="3" s="1" a="1"/>
  <c r="M6958" i="3"/>
  <c r="N6958" i="3" s="1" a="1"/>
  <c r="M6959" i="3"/>
  <c r="N6959" i="3" s="1" a="1"/>
  <c r="M6960" i="3"/>
  <c r="N6960" i="3" s="1" a="1"/>
  <c r="M6961" i="3"/>
  <c r="N6961" i="3" s="1" a="1"/>
  <c r="M6962" i="3"/>
  <c r="N6962" i="3" s="1" a="1"/>
  <c r="M6963" i="3"/>
  <c r="N6963" i="3" s="1" a="1"/>
  <c r="M6964" i="3"/>
  <c r="N6964" i="3" s="1" a="1"/>
  <c r="M6965" i="3"/>
  <c r="N6965" i="3" s="1" a="1"/>
  <c r="M6966" i="3"/>
  <c r="N6966" i="3" s="1" a="1"/>
  <c r="M6967" i="3"/>
  <c r="N6967" i="3" s="1" a="1"/>
  <c r="M6968" i="3"/>
  <c r="N6968" i="3" s="1" a="1"/>
  <c r="M6969" i="3"/>
  <c r="N6969" i="3" s="1" a="1"/>
  <c r="M6970" i="3"/>
  <c r="N6970" i="3" s="1" a="1"/>
  <c r="M6971" i="3"/>
  <c r="N6971" i="3" s="1" a="1"/>
  <c r="M6972" i="3"/>
  <c r="N6972" i="3" s="1" a="1"/>
  <c r="M6973" i="3"/>
  <c r="N6973" i="3" s="1" a="1"/>
  <c r="M6974" i="3"/>
  <c r="N6974" i="3" s="1" a="1"/>
  <c r="M6975" i="3"/>
  <c r="N6975" i="3" s="1" a="1"/>
  <c r="M6976" i="3"/>
  <c r="N6976" i="3" s="1" a="1"/>
  <c r="M6977" i="3"/>
  <c r="N6977" i="3" s="1" a="1"/>
  <c r="M6978" i="3"/>
  <c r="N6978" i="3" s="1" a="1"/>
  <c r="M6979" i="3"/>
  <c r="N6979" i="3" s="1" a="1"/>
  <c r="M6980" i="3"/>
  <c r="N6980" i="3" s="1" a="1"/>
  <c r="M6981" i="3"/>
  <c r="N6981" i="3" s="1" a="1"/>
  <c r="M6982" i="3"/>
  <c r="N6982" i="3" s="1" a="1"/>
  <c r="M6983" i="3"/>
  <c r="N6983" i="3" s="1" a="1"/>
  <c r="M6984" i="3"/>
  <c r="N6984" i="3" s="1" a="1"/>
  <c r="M6985" i="3"/>
  <c r="N6985" i="3" s="1" a="1"/>
  <c r="M6986" i="3"/>
  <c r="N6986" i="3" s="1" a="1"/>
  <c r="M6987" i="3"/>
  <c r="N6987" i="3" s="1" a="1"/>
  <c r="M6988" i="3"/>
  <c r="N6988" i="3" s="1" a="1"/>
  <c r="M6989" i="3"/>
  <c r="N6989" i="3" s="1" a="1"/>
  <c r="M6990" i="3"/>
  <c r="N6990" i="3" s="1" a="1"/>
  <c r="M6991" i="3"/>
  <c r="N6991" i="3" s="1" a="1"/>
  <c r="M6992" i="3"/>
  <c r="N6992" i="3" s="1" a="1"/>
  <c r="M6993" i="3"/>
  <c r="N6993" i="3" s="1" a="1"/>
  <c r="M6994" i="3"/>
  <c r="N6994" i="3" s="1" a="1"/>
  <c r="M6995" i="3"/>
  <c r="N6995" i="3" s="1" a="1"/>
  <c r="M6996" i="3"/>
  <c r="N6996" i="3" s="1" a="1"/>
  <c r="M6997" i="3"/>
  <c r="N6997" i="3" s="1" a="1"/>
  <c r="M6998" i="3"/>
  <c r="N6998" i="3" s="1" a="1"/>
  <c r="M6999" i="3"/>
  <c r="N6999" i="3" s="1" a="1"/>
  <c r="M7000" i="3"/>
  <c r="N7000" i="3" s="1" a="1"/>
  <c r="M7001" i="3"/>
  <c r="N7001" i="3" s="1" a="1"/>
  <c r="M7002" i="3"/>
  <c r="N7002" i="3" s="1" a="1"/>
  <c r="M7003" i="3"/>
  <c r="N7003" i="3" s="1" a="1"/>
  <c r="M7004" i="3"/>
  <c r="N7004" i="3" s="1" a="1"/>
  <c r="M7005" i="3"/>
  <c r="N7005" i="3" s="1" a="1"/>
  <c r="M7006" i="3"/>
  <c r="N7006" i="3" s="1" a="1"/>
  <c r="M7007" i="3"/>
  <c r="N7007" i="3" s="1" a="1"/>
  <c r="M7008" i="3"/>
  <c r="N7008" i="3" s="1" a="1"/>
  <c r="M7009" i="3"/>
  <c r="N7009" i="3" s="1" a="1"/>
  <c r="M7010" i="3"/>
  <c r="N7010" i="3" s="1" a="1"/>
  <c r="M7011" i="3"/>
  <c r="N7011" i="3" s="1" a="1"/>
  <c r="M7012" i="3"/>
  <c r="N7012" i="3" s="1" a="1"/>
  <c r="M7013" i="3"/>
  <c r="N7013" i="3" s="1" a="1"/>
  <c r="M7014" i="3"/>
  <c r="N7014" i="3" s="1" a="1"/>
  <c r="M7015" i="3"/>
  <c r="N7015" i="3" s="1" a="1"/>
  <c r="M7016" i="3"/>
  <c r="N7016" i="3" s="1" a="1"/>
  <c r="M7017" i="3"/>
  <c r="N7017" i="3" s="1" a="1"/>
  <c r="M7018" i="3"/>
  <c r="N7018" i="3" s="1" a="1"/>
  <c r="M7019" i="3"/>
  <c r="N7019" i="3" s="1" a="1"/>
  <c r="M7020" i="3"/>
  <c r="N7020" i="3" s="1" a="1"/>
  <c r="M7021" i="3"/>
  <c r="N7021" i="3" s="1" a="1"/>
  <c r="M7022" i="3"/>
  <c r="N7022" i="3" s="1" a="1"/>
  <c r="M7023" i="3"/>
  <c r="N7023" i="3" s="1" a="1"/>
  <c r="M7024" i="3"/>
  <c r="N7024" i="3" s="1" a="1"/>
  <c r="M7025" i="3"/>
  <c r="N7025" i="3" s="1" a="1"/>
  <c r="M7026" i="3"/>
  <c r="N7026" i="3" s="1" a="1"/>
  <c r="M7027" i="3"/>
  <c r="N7027" i="3" s="1" a="1"/>
  <c r="M7028" i="3"/>
  <c r="N7028" i="3" s="1" a="1"/>
  <c r="M7029" i="3"/>
  <c r="N7029" i="3" s="1" a="1"/>
  <c r="M7030" i="3"/>
  <c r="N7030" i="3" s="1" a="1"/>
  <c r="M7031" i="3"/>
  <c r="N7031" i="3" s="1" a="1"/>
  <c r="M7032" i="3"/>
  <c r="N7032" i="3" s="1" a="1"/>
  <c r="M7033" i="3"/>
  <c r="N7033" i="3" s="1" a="1"/>
  <c r="M7034" i="3"/>
  <c r="N7034" i="3" s="1" a="1"/>
  <c r="M7035" i="3"/>
  <c r="N7035" i="3" s="1" a="1"/>
  <c r="M7036" i="3"/>
  <c r="N7036" i="3" s="1" a="1"/>
  <c r="M7037" i="3"/>
  <c r="N7037" i="3" s="1" a="1"/>
  <c r="M7038" i="3"/>
  <c r="N7038" i="3" s="1" a="1"/>
  <c r="M7039" i="3"/>
  <c r="N7039" i="3" s="1" a="1"/>
  <c r="M7040" i="3"/>
  <c r="N7040" i="3" s="1" a="1"/>
  <c r="M7041" i="3"/>
  <c r="N7041" i="3" s="1" a="1"/>
  <c r="M7042" i="3"/>
  <c r="N7042" i="3" s="1" a="1"/>
  <c r="M7043" i="3"/>
  <c r="N7043" i="3" s="1" a="1"/>
  <c r="M7044" i="3"/>
  <c r="N7044" i="3" s="1" a="1"/>
  <c r="M7045" i="3"/>
  <c r="N7045" i="3" s="1" a="1"/>
  <c r="M7046" i="3"/>
  <c r="N7046" i="3" s="1" a="1"/>
  <c r="M7047" i="3"/>
  <c r="N7047" i="3" s="1" a="1"/>
  <c r="M7048" i="3"/>
  <c r="N7048" i="3" s="1" a="1"/>
  <c r="M7049" i="3"/>
  <c r="N7049" i="3" s="1" a="1"/>
  <c r="M7050" i="3"/>
  <c r="N7050" i="3" s="1" a="1"/>
  <c r="M7051" i="3"/>
  <c r="N7051" i="3" s="1" a="1"/>
  <c r="M7052" i="3"/>
  <c r="N7052" i="3" s="1" a="1"/>
  <c r="M7053" i="3"/>
  <c r="N7053" i="3" s="1" a="1"/>
  <c r="M7054" i="3"/>
  <c r="N7054" i="3" s="1" a="1"/>
  <c r="M7055" i="3"/>
  <c r="N7055" i="3" s="1" a="1"/>
  <c r="M7056" i="3"/>
  <c r="N7056" i="3" s="1" a="1"/>
  <c r="M7057" i="3"/>
  <c r="N7057" i="3" s="1" a="1"/>
  <c r="M7058" i="3"/>
  <c r="N7058" i="3" s="1" a="1"/>
  <c r="M7059" i="3"/>
  <c r="N7059" i="3" s="1" a="1"/>
  <c r="M7060" i="3"/>
  <c r="N7060" i="3" s="1" a="1"/>
  <c r="M7061" i="3"/>
  <c r="N7061" i="3" s="1" a="1"/>
  <c r="M7062" i="3"/>
  <c r="N7062" i="3" s="1" a="1"/>
  <c r="M7063" i="3"/>
  <c r="N7063" i="3" s="1" a="1"/>
  <c r="M7064" i="3"/>
  <c r="N7064" i="3" s="1" a="1"/>
  <c r="M7065" i="3"/>
  <c r="N7065" i="3" s="1" a="1"/>
  <c r="M7066" i="3"/>
  <c r="N7066" i="3" s="1" a="1"/>
  <c r="M7067" i="3"/>
  <c r="N7067" i="3" s="1" a="1"/>
  <c r="M7068" i="3"/>
  <c r="N7068" i="3" s="1" a="1"/>
  <c r="M7069" i="3"/>
  <c r="N7069" i="3" s="1" a="1"/>
  <c r="M7070" i="3"/>
  <c r="N7070" i="3" s="1" a="1"/>
  <c r="M7071" i="3"/>
  <c r="N7071" i="3" s="1" a="1"/>
  <c r="M7072" i="3"/>
  <c r="N7072" i="3" s="1" a="1"/>
  <c r="M7073" i="3"/>
  <c r="N7073" i="3" s="1" a="1"/>
  <c r="M7074" i="3"/>
  <c r="N7074" i="3" s="1" a="1"/>
  <c r="M7075" i="3"/>
  <c r="N7075" i="3" s="1" a="1"/>
  <c r="M7076" i="3"/>
  <c r="N7076" i="3" s="1" a="1"/>
  <c r="M7077" i="3"/>
  <c r="N7077" i="3" s="1" a="1"/>
  <c r="M7078" i="3"/>
  <c r="N7078" i="3" s="1" a="1"/>
  <c r="M7079" i="3"/>
  <c r="N7079" i="3" s="1" a="1"/>
  <c r="M7080" i="3"/>
  <c r="N7080" i="3" s="1" a="1"/>
  <c r="M7081" i="3"/>
  <c r="N7081" i="3" s="1" a="1"/>
  <c r="M7082" i="3"/>
  <c r="N7082" i="3" s="1" a="1"/>
  <c r="M7083" i="3"/>
  <c r="N7083" i="3" s="1" a="1"/>
  <c r="M7084" i="3"/>
  <c r="N7084" i="3" s="1" a="1"/>
  <c r="M7085" i="3"/>
  <c r="N7085" i="3" s="1" a="1"/>
  <c r="M7086" i="3"/>
  <c r="N7086" i="3" s="1" a="1"/>
  <c r="M7087" i="3"/>
  <c r="N7087" i="3" s="1" a="1"/>
  <c r="M7088" i="3"/>
  <c r="N7088" i="3" s="1" a="1"/>
  <c r="M7089" i="3"/>
  <c r="N7089" i="3" s="1" a="1"/>
  <c r="M7090" i="3"/>
  <c r="N7090" i="3" s="1" a="1"/>
  <c r="M7091" i="3"/>
  <c r="N7091" i="3" s="1" a="1"/>
  <c r="M7092" i="3"/>
  <c r="N7092" i="3" s="1" a="1"/>
  <c r="M7093" i="3"/>
  <c r="N7093" i="3" s="1" a="1"/>
  <c r="M7094" i="3"/>
  <c r="N7094" i="3" s="1" a="1"/>
  <c r="M7095" i="3"/>
  <c r="N7095" i="3" s="1" a="1"/>
  <c r="M7096" i="3"/>
  <c r="N7096" i="3" s="1" a="1"/>
  <c r="M7097" i="3"/>
  <c r="N7097" i="3" s="1" a="1"/>
  <c r="M7098" i="3"/>
  <c r="N7098" i="3" s="1" a="1"/>
  <c r="M7099" i="3"/>
  <c r="N7099" i="3" s="1" a="1"/>
  <c r="M7100" i="3"/>
  <c r="N7100" i="3" s="1" a="1"/>
  <c r="M7101" i="3"/>
  <c r="N7101" i="3" s="1" a="1"/>
  <c r="M7102" i="3"/>
  <c r="N7102" i="3" s="1" a="1"/>
  <c r="M7103" i="3"/>
  <c r="N7103" i="3" s="1" a="1"/>
  <c r="M7104" i="3"/>
  <c r="N7104" i="3" s="1" a="1"/>
  <c r="M7105" i="3"/>
  <c r="N7105" i="3" s="1" a="1"/>
  <c r="M7106" i="3"/>
  <c r="N7106" i="3" s="1" a="1"/>
  <c r="M7107" i="3"/>
  <c r="N7107" i="3" s="1" a="1"/>
  <c r="M7108" i="3"/>
  <c r="N7108" i="3" s="1" a="1"/>
  <c r="M7109" i="3"/>
  <c r="N7109" i="3" s="1" a="1"/>
  <c r="M7110" i="3"/>
  <c r="N7110" i="3" s="1" a="1"/>
  <c r="M7111" i="3"/>
  <c r="N7111" i="3" s="1" a="1"/>
  <c r="M7112" i="3"/>
  <c r="N7112" i="3" s="1" a="1"/>
  <c r="M7113" i="3"/>
  <c r="N7113" i="3" s="1" a="1"/>
  <c r="M7114" i="3"/>
  <c r="N7114" i="3" s="1" a="1"/>
  <c r="M7115" i="3"/>
  <c r="N7115" i="3" s="1" a="1"/>
  <c r="M7116" i="3"/>
  <c r="N7116" i="3" s="1" a="1"/>
  <c r="M7117" i="3"/>
  <c r="N7117" i="3" s="1" a="1"/>
  <c r="M7118" i="3"/>
  <c r="N7118" i="3" s="1" a="1"/>
  <c r="M7119" i="3"/>
  <c r="N7119" i="3" s="1" a="1"/>
  <c r="M7120" i="3"/>
  <c r="N7120" i="3" s="1" a="1"/>
  <c r="M7121" i="3"/>
  <c r="N7121" i="3" s="1" a="1"/>
  <c r="M7122" i="3"/>
  <c r="N7122" i="3" s="1" a="1"/>
  <c r="M7123" i="3"/>
  <c r="N7123" i="3" s="1" a="1"/>
  <c r="M7124" i="3"/>
  <c r="N7124" i="3" s="1" a="1"/>
  <c r="M7125" i="3"/>
  <c r="N7125" i="3" s="1" a="1"/>
  <c r="M7126" i="3"/>
  <c r="N7126" i="3" s="1" a="1"/>
  <c r="M7127" i="3"/>
  <c r="N7127" i="3" s="1" a="1"/>
  <c r="M7128" i="3"/>
  <c r="N7128" i="3" s="1" a="1"/>
  <c r="M7129" i="3"/>
  <c r="N7129" i="3" s="1" a="1"/>
  <c r="M7130" i="3"/>
  <c r="N7130" i="3" s="1" a="1"/>
  <c r="M7131" i="3"/>
  <c r="N7131" i="3" s="1" a="1"/>
  <c r="M7132" i="3"/>
  <c r="N7132" i="3" s="1" a="1"/>
  <c r="M7133" i="3"/>
  <c r="N7133" i="3" s="1" a="1"/>
  <c r="M7134" i="3"/>
  <c r="N7134" i="3" s="1" a="1"/>
  <c r="M7135" i="3"/>
  <c r="N7135" i="3" s="1" a="1"/>
  <c r="M7136" i="3"/>
  <c r="N7136" i="3" s="1" a="1"/>
  <c r="M7137" i="3"/>
  <c r="N7137" i="3" s="1" a="1"/>
  <c r="M7138" i="3"/>
  <c r="N7138" i="3" s="1" a="1"/>
  <c r="M7139" i="3"/>
  <c r="N7139" i="3" s="1" a="1"/>
  <c r="M7140" i="3"/>
  <c r="N7140" i="3" s="1" a="1"/>
  <c r="M7141" i="3"/>
  <c r="N7141" i="3" s="1" a="1"/>
  <c r="M7142" i="3"/>
  <c r="N7142" i="3" s="1" a="1"/>
  <c r="M7143" i="3"/>
  <c r="N7143" i="3" s="1" a="1"/>
  <c r="M7144" i="3"/>
  <c r="N7144" i="3" s="1" a="1"/>
  <c r="M7145" i="3"/>
  <c r="N7145" i="3" s="1" a="1"/>
  <c r="M7146" i="3"/>
  <c r="N7146" i="3" s="1" a="1"/>
  <c r="M7147" i="3"/>
  <c r="N7147" i="3" s="1" a="1"/>
  <c r="M7148" i="3"/>
  <c r="N7148" i="3" s="1" a="1"/>
  <c r="M7149" i="3"/>
  <c r="N7149" i="3" s="1" a="1"/>
  <c r="M7150" i="3"/>
  <c r="N7150" i="3" s="1" a="1"/>
  <c r="M7151" i="3"/>
  <c r="N7151" i="3" s="1" a="1"/>
  <c r="M7152" i="3"/>
  <c r="N7152" i="3" s="1" a="1"/>
  <c r="M7153" i="3"/>
  <c r="N7153" i="3" s="1" a="1"/>
  <c r="M7154" i="3"/>
  <c r="N7154" i="3" s="1" a="1"/>
  <c r="M7155" i="3"/>
  <c r="N7155" i="3" s="1" a="1"/>
  <c r="M7156" i="3"/>
  <c r="N7156" i="3" s="1" a="1"/>
  <c r="M7157" i="3"/>
  <c r="N7157" i="3" s="1" a="1"/>
  <c r="M7158" i="3"/>
  <c r="N7158" i="3" s="1" a="1"/>
  <c r="M7159" i="3"/>
  <c r="N7159" i="3" s="1" a="1"/>
  <c r="M7160" i="3"/>
  <c r="N7160" i="3" s="1" a="1"/>
  <c r="M7161" i="3"/>
  <c r="N7161" i="3" s="1" a="1"/>
  <c r="M7162" i="3"/>
  <c r="N7162" i="3" s="1" a="1"/>
  <c r="M7163" i="3"/>
  <c r="N7163" i="3" s="1" a="1"/>
  <c r="M7164" i="3"/>
  <c r="N7164" i="3" s="1" a="1"/>
  <c r="M7165" i="3"/>
  <c r="N7165" i="3" s="1" a="1"/>
  <c r="M7166" i="3"/>
  <c r="N7166" i="3" s="1" a="1"/>
  <c r="M7167" i="3"/>
  <c r="N7167" i="3" s="1" a="1"/>
  <c r="M7168" i="3"/>
  <c r="N7168" i="3" s="1" a="1"/>
  <c r="M7169" i="3"/>
  <c r="N7169" i="3" s="1" a="1"/>
  <c r="M7170" i="3"/>
  <c r="N7170" i="3" s="1" a="1"/>
  <c r="M7171" i="3"/>
  <c r="N7171" i="3" s="1" a="1"/>
  <c r="M7172" i="3"/>
  <c r="N7172" i="3" s="1" a="1"/>
  <c r="M7173" i="3"/>
  <c r="N7173" i="3" s="1" a="1"/>
  <c r="M7174" i="3"/>
  <c r="N7174" i="3" s="1" a="1"/>
  <c r="M7175" i="3"/>
  <c r="N7175" i="3" s="1" a="1"/>
  <c r="M7176" i="3"/>
  <c r="N7176" i="3" s="1" a="1"/>
  <c r="M7177" i="3"/>
  <c r="N7177" i="3" s="1" a="1"/>
  <c r="M7178" i="3"/>
  <c r="N7178" i="3" s="1" a="1"/>
  <c r="M7179" i="3"/>
  <c r="N7179" i="3" s="1" a="1"/>
  <c r="M7180" i="3"/>
  <c r="N7180" i="3" s="1" a="1"/>
  <c r="M7181" i="3"/>
  <c r="N7181" i="3" s="1" a="1"/>
  <c r="M7182" i="3"/>
  <c r="N7182" i="3" s="1" a="1"/>
  <c r="M7183" i="3"/>
  <c r="N7183" i="3" s="1" a="1"/>
  <c r="M7184" i="3"/>
  <c r="N7184" i="3" s="1" a="1"/>
  <c r="M7185" i="3"/>
  <c r="N7185" i="3" s="1" a="1"/>
  <c r="M7186" i="3"/>
  <c r="N7186" i="3" s="1" a="1"/>
  <c r="M7187" i="3"/>
  <c r="N7187" i="3" s="1" a="1"/>
  <c r="M7188" i="3"/>
  <c r="N7188" i="3" s="1" a="1"/>
  <c r="M7189" i="3"/>
  <c r="N7189" i="3" s="1" a="1"/>
  <c r="M7190" i="3"/>
  <c r="N7190" i="3" s="1" a="1"/>
  <c r="M7191" i="3"/>
  <c r="N7191" i="3" s="1" a="1"/>
  <c r="M7192" i="3"/>
  <c r="N7192" i="3" s="1" a="1"/>
  <c r="M7193" i="3"/>
  <c r="N7193" i="3" s="1" a="1"/>
  <c r="M7194" i="3"/>
  <c r="N7194" i="3" s="1" a="1"/>
  <c r="M7195" i="3"/>
  <c r="N7195" i="3" s="1" a="1"/>
  <c r="M7196" i="3"/>
  <c r="N7196" i="3" s="1" a="1"/>
  <c r="M7197" i="3"/>
  <c r="N7197" i="3" s="1" a="1"/>
  <c r="M7198" i="3"/>
  <c r="N7198" i="3" s="1" a="1"/>
  <c r="M7199" i="3"/>
  <c r="N7199" i="3" s="1" a="1"/>
  <c r="M7200" i="3"/>
  <c r="N7200" i="3" s="1" a="1"/>
  <c r="M7201" i="3"/>
  <c r="N7201" i="3" s="1" a="1"/>
  <c r="M7202" i="3"/>
  <c r="N7202" i="3" s="1" a="1"/>
  <c r="M7203" i="3"/>
  <c r="N7203" i="3" s="1" a="1"/>
  <c r="M7204" i="3"/>
  <c r="N7204" i="3" s="1" a="1"/>
  <c r="M7205" i="3"/>
  <c r="N7205" i="3" s="1" a="1"/>
  <c r="M7206" i="3"/>
  <c r="N7206" i="3" s="1" a="1"/>
  <c r="M7207" i="3"/>
  <c r="N7207" i="3" s="1" a="1"/>
  <c r="M7208" i="3"/>
  <c r="N7208" i="3" s="1" a="1"/>
  <c r="M7209" i="3"/>
  <c r="N7209" i="3" s="1" a="1"/>
  <c r="M7210" i="3"/>
  <c r="N7210" i="3" s="1" a="1"/>
  <c r="M7211" i="3"/>
  <c r="N7211" i="3" s="1" a="1"/>
  <c r="M7212" i="3"/>
  <c r="N7212" i="3" s="1" a="1"/>
  <c r="M7213" i="3"/>
  <c r="N7213" i="3" s="1" a="1"/>
  <c r="M7214" i="3"/>
  <c r="N7214" i="3" s="1" a="1"/>
  <c r="M7215" i="3"/>
  <c r="N7215" i="3" s="1" a="1"/>
  <c r="M7216" i="3"/>
  <c r="N7216" i="3" s="1" a="1"/>
  <c r="M7217" i="3"/>
  <c r="N7217" i="3" s="1" a="1"/>
  <c r="M7218" i="3"/>
  <c r="N7218" i="3" s="1" a="1"/>
  <c r="M7219" i="3"/>
  <c r="N7219" i="3" s="1" a="1"/>
  <c r="M7220" i="3"/>
  <c r="N7220" i="3" s="1" a="1"/>
  <c r="M7221" i="3"/>
  <c r="N7221" i="3" s="1" a="1"/>
  <c r="M7222" i="3"/>
  <c r="N7222" i="3" s="1" a="1"/>
  <c r="M7223" i="3"/>
  <c r="N7223" i="3" s="1" a="1"/>
  <c r="M7224" i="3"/>
  <c r="N7224" i="3" s="1" a="1"/>
  <c r="M7225" i="3"/>
  <c r="N7225" i="3" s="1" a="1"/>
  <c r="M7226" i="3"/>
  <c r="N7226" i="3" s="1" a="1"/>
  <c r="M7227" i="3"/>
  <c r="N7227" i="3" s="1" a="1"/>
  <c r="M7228" i="3"/>
  <c r="N7228" i="3" s="1" a="1"/>
  <c r="M7229" i="3"/>
  <c r="N7229" i="3" s="1" a="1"/>
  <c r="M7230" i="3"/>
  <c r="N7230" i="3" s="1" a="1"/>
  <c r="M7231" i="3"/>
  <c r="N7231" i="3" s="1" a="1"/>
  <c r="M7232" i="3"/>
  <c r="N7232" i="3" s="1" a="1"/>
  <c r="M7233" i="3"/>
  <c r="N7233" i="3" s="1" a="1"/>
  <c r="M7234" i="3"/>
  <c r="N7234" i="3" s="1" a="1"/>
  <c r="M7235" i="3"/>
  <c r="N7235" i="3" s="1" a="1"/>
  <c r="M7236" i="3"/>
  <c r="N7236" i="3" s="1" a="1"/>
  <c r="M7237" i="3"/>
  <c r="N7237" i="3" s="1" a="1"/>
  <c r="M7238" i="3"/>
  <c r="N7238" i="3" s="1" a="1"/>
  <c r="M7239" i="3"/>
  <c r="N7239" i="3" s="1" a="1"/>
  <c r="M7240" i="3"/>
  <c r="N7240" i="3" s="1" a="1"/>
  <c r="M7241" i="3"/>
  <c r="N7241" i="3" s="1" a="1"/>
  <c r="M7242" i="3"/>
  <c r="N7242" i="3" s="1" a="1"/>
  <c r="M7243" i="3"/>
  <c r="N7243" i="3" s="1" a="1"/>
  <c r="M7244" i="3"/>
  <c r="N7244" i="3" s="1" a="1"/>
  <c r="M7245" i="3"/>
  <c r="N7245" i="3" s="1" a="1"/>
  <c r="M7246" i="3"/>
  <c r="N7246" i="3" s="1" a="1"/>
  <c r="M7247" i="3"/>
  <c r="N7247" i="3" s="1" a="1"/>
  <c r="M7248" i="3"/>
  <c r="N7248" i="3" s="1" a="1"/>
  <c r="M7249" i="3"/>
  <c r="N7249" i="3" s="1" a="1"/>
  <c r="M7250" i="3"/>
  <c r="N7250" i="3" s="1" a="1"/>
  <c r="M7251" i="3"/>
  <c r="N7251" i="3" s="1" a="1"/>
  <c r="M7252" i="3"/>
  <c r="N7252" i="3" s="1" a="1"/>
  <c r="M7253" i="3"/>
  <c r="N7253" i="3" s="1" a="1"/>
  <c r="M7254" i="3"/>
  <c r="N7254" i="3" s="1" a="1"/>
  <c r="M7255" i="3"/>
  <c r="N7255" i="3" s="1" a="1"/>
  <c r="M7256" i="3"/>
  <c r="N7256" i="3" s="1" a="1"/>
  <c r="M7257" i="3"/>
  <c r="N7257" i="3" s="1" a="1"/>
  <c r="M7258" i="3"/>
  <c r="N7258" i="3" s="1" a="1"/>
  <c r="M7259" i="3"/>
  <c r="N7259" i="3" s="1" a="1"/>
  <c r="M7260" i="3"/>
  <c r="N7260" i="3" s="1" a="1"/>
  <c r="M7261" i="3"/>
  <c r="N7261" i="3" s="1" a="1"/>
  <c r="M7262" i="3"/>
  <c r="N7262" i="3" s="1" a="1"/>
  <c r="M7263" i="3"/>
  <c r="N7263" i="3" s="1" a="1"/>
  <c r="M7264" i="3"/>
  <c r="N7264" i="3" s="1" a="1"/>
  <c r="M7265" i="3"/>
  <c r="N7265" i="3" s="1" a="1"/>
  <c r="M7266" i="3"/>
  <c r="N7266" i="3" s="1" a="1"/>
  <c r="M7267" i="3"/>
  <c r="N7267" i="3" s="1" a="1"/>
  <c r="M7268" i="3"/>
  <c r="N7268" i="3" s="1" a="1"/>
  <c r="M7269" i="3"/>
  <c r="N7269" i="3" s="1" a="1"/>
  <c r="M7270" i="3"/>
  <c r="N7270" i="3" s="1" a="1"/>
  <c r="M7271" i="3"/>
  <c r="N7271" i="3" s="1" a="1"/>
  <c r="M7272" i="3"/>
  <c r="N7272" i="3" s="1" a="1"/>
  <c r="M7273" i="3"/>
  <c r="N7273" i="3" s="1" a="1"/>
  <c r="M7274" i="3"/>
  <c r="N7274" i="3" s="1" a="1"/>
  <c r="M7275" i="3"/>
  <c r="N7275" i="3" s="1" a="1"/>
  <c r="M7276" i="3"/>
  <c r="N7276" i="3" s="1" a="1"/>
  <c r="M7277" i="3"/>
  <c r="N7277" i="3" s="1" a="1"/>
  <c r="M7278" i="3"/>
  <c r="N7278" i="3" s="1" a="1"/>
  <c r="M7279" i="3"/>
  <c r="N7279" i="3" s="1" a="1"/>
  <c r="M7280" i="3"/>
  <c r="N7280" i="3" s="1" a="1"/>
  <c r="M7281" i="3"/>
  <c r="N7281" i="3" s="1" a="1"/>
  <c r="M7282" i="3"/>
  <c r="N7282" i="3" s="1" a="1"/>
  <c r="M7283" i="3"/>
  <c r="N7283" i="3" s="1" a="1"/>
  <c r="M7284" i="3"/>
  <c r="N7284" i="3" s="1" a="1"/>
  <c r="M7285" i="3"/>
  <c r="N7285" i="3" s="1" a="1"/>
  <c r="M7286" i="3"/>
  <c r="N7286" i="3" s="1" a="1"/>
  <c r="M7287" i="3"/>
  <c r="N7287" i="3" s="1" a="1"/>
  <c r="M7288" i="3"/>
  <c r="N7288" i="3" s="1" a="1"/>
  <c r="M7289" i="3"/>
  <c r="N7289" i="3" s="1" a="1"/>
  <c r="M7290" i="3"/>
  <c r="N7290" i="3" s="1" a="1"/>
  <c r="M7291" i="3"/>
  <c r="N7291" i="3" s="1" a="1"/>
  <c r="M7292" i="3"/>
  <c r="N7292" i="3" s="1" a="1"/>
  <c r="M7293" i="3"/>
  <c r="N7293" i="3" s="1" a="1"/>
  <c r="M7294" i="3"/>
  <c r="N7294" i="3" s="1" a="1"/>
  <c r="M7295" i="3"/>
  <c r="N7295" i="3" s="1" a="1"/>
  <c r="M7296" i="3"/>
  <c r="N7296" i="3" s="1" a="1"/>
  <c r="M7297" i="3"/>
  <c r="N7297" i="3" s="1" a="1"/>
  <c r="M7298" i="3"/>
  <c r="N7298" i="3" s="1" a="1"/>
  <c r="M7299" i="3"/>
  <c r="N7299" i="3" s="1" a="1"/>
  <c r="M7300" i="3"/>
  <c r="N7300" i="3" s="1" a="1"/>
  <c r="M7301" i="3"/>
  <c r="N7301" i="3" s="1" a="1"/>
  <c r="M7302" i="3"/>
  <c r="N7302" i="3" s="1" a="1"/>
  <c r="M7303" i="3"/>
  <c r="N7303" i="3" s="1" a="1"/>
  <c r="M7304" i="3"/>
  <c r="N7304" i="3" s="1" a="1"/>
  <c r="M7305" i="3"/>
  <c r="N7305" i="3" s="1" a="1"/>
  <c r="M7306" i="3"/>
  <c r="N7306" i="3" s="1" a="1"/>
  <c r="M7307" i="3"/>
  <c r="N7307" i="3" s="1" a="1"/>
  <c r="M7308" i="3"/>
  <c r="N7308" i="3" s="1" a="1"/>
  <c r="M7309" i="3"/>
  <c r="N7309" i="3" s="1" a="1"/>
  <c r="M7310" i="3"/>
  <c r="N7310" i="3" s="1" a="1"/>
  <c r="M7311" i="3"/>
  <c r="N7311" i="3" s="1" a="1"/>
  <c r="M7312" i="3"/>
  <c r="N7312" i="3" s="1" a="1"/>
  <c r="M7313" i="3"/>
  <c r="N7313" i="3" s="1" a="1"/>
  <c r="M7314" i="3"/>
  <c r="N7314" i="3" s="1" a="1"/>
  <c r="M7315" i="3"/>
  <c r="N7315" i="3" s="1" a="1"/>
  <c r="M7316" i="3"/>
  <c r="N7316" i="3" s="1" a="1"/>
  <c r="M7317" i="3"/>
  <c r="N7317" i="3" s="1" a="1"/>
  <c r="M7318" i="3"/>
  <c r="N7318" i="3" s="1" a="1"/>
  <c r="M7319" i="3"/>
  <c r="N7319" i="3" s="1" a="1"/>
  <c r="M7320" i="3"/>
  <c r="N7320" i="3" s="1" a="1"/>
  <c r="M7321" i="3"/>
  <c r="N7321" i="3" s="1" a="1"/>
  <c r="M7322" i="3"/>
  <c r="N7322" i="3" s="1" a="1"/>
  <c r="M7323" i="3"/>
  <c r="N7323" i="3" s="1" a="1"/>
  <c r="M7324" i="3"/>
  <c r="N7324" i="3" s="1" a="1"/>
  <c r="M7325" i="3"/>
  <c r="N7325" i="3" s="1" a="1"/>
  <c r="M7326" i="3"/>
  <c r="N7326" i="3" s="1" a="1"/>
  <c r="M7327" i="3"/>
  <c r="N7327" i="3" s="1" a="1"/>
  <c r="M7328" i="3"/>
  <c r="N7328" i="3" s="1" a="1"/>
  <c r="M7329" i="3"/>
  <c r="N7329" i="3" s="1" a="1"/>
  <c r="M7330" i="3"/>
  <c r="N7330" i="3" s="1" a="1"/>
  <c r="M7331" i="3"/>
  <c r="N7331" i="3" s="1" a="1"/>
  <c r="M7332" i="3"/>
  <c r="N7332" i="3" s="1" a="1"/>
  <c r="M7333" i="3"/>
  <c r="N7333" i="3" s="1" a="1"/>
  <c r="M7334" i="3"/>
  <c r="N7334" i="3" s="1" a="1"/>
  <c r="M7335" i="3"/>
  <c r="N7335" i="3" s="1" a="1"/>
  <c r="M7336" i="3"/>
  <c r="N7336" i="3" s="1" a="1"/>
  <c r="M7337" i="3"/>
  <c r="N7337" i="3" s="1" a="1"/>
  <c r="M7338" i="3"/>
  <c r="N7338" i="3" s="1" a="1"/>
  <c r="M7339" i="3"/>
  <c r="N7339" i="3" s="1" a="1"/>
  <c r="M7340" i="3"/>
  <c r="N7340" i="3" s="1" a="1"/>
  <c r="M7341" i="3"/>
  <c r="N7341" i="3" s="1" a="1"/>
  <c r="M7342" i="3"/>
  <c r="N7342" i="3" s="1" a="1"/>
  <c r="M7343" i="3"/>
  <c r="N7343" i="3" s="1" a="1"/>
  <c r="M7344" i="3"/>
  <c r="N7344" i="3" s="1" a="1"/>
  <c r="M7345" i="3"/>
  <c r="N7345" i="3" s="1" a="1"/>
  <c r="M7346" i="3"/>
  <c r="N7346" i="3" s="1" a="1"/>
  <c r="M7347" i="3"/>
  <c r="N7347" i="3" s="1" a="1"/>
  <c r="M7348" i="3"/>
  <c r="N7348" i="3" s="1" a="1"/>
  <c r="M7349" i="3"/>
  <c r="N7349" i="3" s="1" a="1"/>
  <c r="M7350" i="3"/>
  <c r="N7350" i="3" s="1" a="1"/>
  <c r="M7351" i="3"/>
  <c r="N7351" i="3" s="1" a="1"/>
  <c r="M7352" i="3"/>
  <c r="N7352" i="3" s="1" a="1"/>
  <c r="M7353" i="3"/>
  <c r="N7353" i="3" s="1" a="1"/>
  <c r="M7354" i="3"/>
  <c r="N7354" i="3" s="1" a="1"/>
  <c r="M7355" i="3"/>
  <c r="N7355" i="3" s="1" a="1"/>
  <c r="M7356" i="3"/>
  <c r="N7356" i="3" s="1" a="1"/>
  <c r="M7357" i="3"/>
  <c r="N7357" i="3" s="1" a="1"/>
  <c r="M7358" i="3"/>
  <c r="N7358" i="3" s="1" a="1"/>
  <c r="M7359" i="3"/>
  <c r="N7359" i="3" s="1" a="1"/>
  <c r="M7360" i="3"/>
  <c r="N7360" i="3" s="1" a="1"/>
  <c r="M7361" i="3"/>
  <c r="N7361" i="3" s="1" a="1"/>
  <c r="M7362" i="3"/>
  <c r="N7362" i="3" s="1" a="1"/>
  <c r="M7363" i="3"/>
  <c r="N7363" i="3" s="1" a="1"/>
  <c r="M7364" i="3"/>
  <c r="N7364" i="3" s="1" a="1"/>
  <c r="M7365" i="3"/>
  <c r="N7365" i="3" s="1" a="1"/>
  <c r="M7366" i="3"/>
  <c r="N7366" i="3" s="1" a="1"/>
  <c r="M7367" i="3"/>
  <c r="N7367" i="3" s="1" a="1"/>
  <c r="M7368" i="3"/>
  <c r="N7368" i="3" s="1" a="1"/>
  <c r="M7369" i="3"/>
  <c r="N7369" i="3" s="1" a="1"/>
  <c r="M7370" i="3"/>
  <c r="N7370" i="3" s="1" a="1"/>
  <c r="M7371" i="3"/>
  <c r="N7371" i="3" s="1" a="1"/>
  <c r="M7372" i="3"/>
  <c r="N7372" i="3" s="1" a="1"/>
  <c r="M7373" i="3"/>
  <c r="N7373" i="3" s="1" a="1"/>
  <c r="M7374" i="3"/>
  <c r="N7374" i="3" s="1" a="1"/>
  <c r="M7375" i="3"/>
  <c r="N7375" i="3" s="1" a="1"/>
  <c r="M7376" i="3"/>
  <c r="N7376" i="3" s="1" a="1"/>
  <c r="M7377" i="3"/>
  <c r="N7377" i="3" s="1" a="1"/>
  <c r="M7378" i="3"/>
  <c r="N7378" i="3" s="1" a="1"/>
  <c r="M7379" i="3"/>
  <c r="N7379" i="3" s="1" a="1"/>
  <c r="M7380" i="3"/>
  <c r="N7380" i="3" s="1" a="1"/>
  <c r="M7381" i="3"/>
  <c r="N7381" i="3" s="1" a="1"/>
  <c r="M7382" i="3"/>
  <c r="N7382" i="3" s="1" a="1"/>
  <c r="M7383" i="3"/>
  <c r="N7383" i="3" s="1" a="1"/>
  <c r="M7384" i="3"/>
  <c r="N7384" i="3" s="1" a="1"/>
  <c r="M7385" i="3"/>
  <c r="N7385" i="3" s="1" a="1"/>
  <c r="M7386" i="3"/>
  <c r="N7386" i="3" s="1" a="1"/>
  <c r="M7387" i="3"/>
  <c r="N7387" i="3" s="1" a="1"/>
  <c r="M7388" i="3"/>
  <c r="N7388" i="3" s="1" a="1"/>
  <c r="M7389" i="3"/>
  <c r="N7389" i="3" s="1" a="1"/>
  <c r="M7390" i="3"/>
  <c r="N7390" i="3" s="1" a="1"/>
  <c r="M7391" i="3"/>
  <c r="N7391" i="3" s="1" a="1"/>
  <c r="M7392" i="3"/>
  <c r="N7392" i="3" s="1" a="1"/>
  <c r="M7393" i="3"/>
  <c r="N7393" i="3" s="1" a="1"/>
  <c r="M7394" i="3"/>
  <c r="N7394" i="3" s="1" a="1"/>
  <c r="M7395" i="3"/>
  <c r="N7395" i="3" s="1" a="1"/>
  <c r="M7396" i="3"/>
  <c r="N7396" i="3" s="1" a="1"/>
  <c r="M7397" i="3"/>
  <c r="N7397" i="3" s="1" a="1"/>
  <c r="M7398" i="3"/>
  <c r="N7398" i="3" s="1" a="1"/>
  <c r="M7399" i="3"/>
  <c r="N7399" i="3" s="1" a="1"/>
  <c r="M7400" i="3"/>
  <c r="N7400" i="3" s="1" a="1"/>
  <c r="M7401" i="3"/>
  <c r="N7401" i="3" s="1" a="1"/>
  <c r="M7402" i="3"/>
  <c r="N7402" i="3" s="1" a="1"/>
  <c r="M7403" i="3"/>
  <c r="N7403" i="3" s="1" a="1"/>
  <c r="M7404" i="3"/>
  <c r="N7404" i="3" s="1" a="1"/>
  <c r="M7405" i="3"/>
  <c r="N7405" i="3" s="1" a="1"/>
  <c r="M7406" i="3"/>
  <c r="N7406" i="3" s="1" a="1"/>
  <c r="M7407" i="3"/>
  <c r="N7407" i="3" s="1" a="1"/>
  <c r="M7408" i="3"/>
  <c r="N7408" i="3" s="1" a="1"/>
  <c r="M7409" i="3"/>
  <c r="N7409" i="3" s="1" a="1"/>
  <c r="M7410" i="3"/>
  <c r="N7410" i="3" s="1" a="1"/>
  <c r="M7411" i="3"/>
  <c r="N7411" i="3" s="1" a="1"/>
  <c r="M7412" i="3"/>
  <c r="N7412" i="3" s="1" a="1"/>
  <c r="M7413" i="3"/>
  <c r="N7413" i="3" s="1" a="1"/>
  <c r="M7414" i="3"/>
  <c r="N7414" i="3" s="1" a="1"/>
  <c r="M7415" i="3"/>
  <c r="N7415" i="3" s="1" a="1"/>
  <c r="M7416" i="3"/>
  <c r="N7416" i="3" s="1" a="1"/>
  <c r="M7417" i="3"/>
  <c r="N7417" i="3" s="1" a="1"/>
  <c r="M7418" i="3"/>
  <c r="N7418" i="3" s="1" a="1"/>
  <c r="M7419" i="3"/>
  <c r="N7419" i="3" s="1" a="1"/>
  <c r="M7420" i="3"/>
  <c r="N7420" i="3" s="1" a="1"/>
  <c r="M7421" i="3"/>
  <c r="N7421" i="3" s="1" a="1"/>
  <c r="M7422" i="3"/>
  <c r="N7422" i="3" s="1" a="1"/>
  <c r="M7423" i="3"/>
  <c r="N7423" i="3" s="1" a="1"/>
  <c r="M7424" i="3"/>
  <c r="N7424" i="3" s="1" a="1"/>
  <c r="M7425" i="3"/>
  <c r="N7425" i="3" s="1" a="1"/>
  <c r="M7426" i="3"/>
  <c r="N7426" i="3" s="1" a="1"/>
  <c r="M7427" i="3"/>
  <c r="N7427" i="3" s="1" a="1"/>
  <c r="M7428" i="3"/>
  <c r="N7428" i="3" s="1" a="1"/>
  <c r="M7429" i="3"/>
  <c r="N7429" i="3" s="1" a="1"/>
  <c r="M7430" i="3"/>
  <c r="N7430" i="3" s="1" a="1"/>
  <c r="M7431" i="3"/>
  <c r="N7431" i="3" s="1" a="1"/>
  <c r="M7432" i="3"/>
  <c r="N7432" i="3" s="1" a="1"/>
  <c r="M7433" i="3"/>
  <c r="N7433" i="3" s="1" a="1"/>
  <c r="M7434" i="3"/>
  <c r="N7434" i="3" s="1" a="1"/>
  <c r="M7435" i="3"/>
  <c r="N7435" i="3" s="1" a="1"/>
  <c r="M7436" i="3"/>
  <c r="N7436" i="3" s="1" a="1"/>
  <c r="M7437" i="3"/>
  <c r="N7437" i="3" s="1" a="1"/>
  <c r="M7438" i="3"/>
  <c r="N7438" i="3" s="1" a="1"/>
  <c r="M7439" i="3"/>
  <c r="N7439" i="3" s="1" a="1"/>
  <c r="M7440" i="3"/>
  <c r="N7440" i="3" s="1" a="1"/>
  <c r="M7441" i="3"/>
  <c r="N7441" i="3" s="1" a="1"/>
  <c r="M7442" i="3"/>
  <c r="N7442" i="3" s="1" a="1"/>
  <c r="M7443" i="3"/>
  <c r="N7443" i="3" s="1" a="1"/>
  <c r="M7444" i="3"/>
  <c r="N7444" i="3" s="1" a="1"/>
  <c r="M7445" i="3"/>
  <c r="N7445" i="3" s="1" a="1"/>
  <c r="M7446" i="3"/>
  <c r="N7446" i="3" s="1" a="1"/>
  <c r="M7447" i="3"/>
  <c r="N7447" i="3" s="1" a="1"/>
  <c r="M7448" i="3"/>
  <c r="N7448" i="3" s="1" a="1"/>
  <c r="M7449" i="3"/>
  <c r="N7449" i="3" s="1" a="1"/>
  <c r="M7450" i="3"/>
  <c r="N7450" i="3" s="1" a="1"/>
  <c r="M7451" i="3"/>
  <c r="N7451" i="3" s="1" a="1"/>
  <c r="M7452" i="3"/>
  <c r="N7452" i="3" s="1" a="1"/>
  <c r="M7453" i="3"/>
  <c r="N7453" i="3" s="1" a="1"/>
  <c r="M7454" i="3"/>
  <c r="N7454" i="3" s="1" a="1"/>
  <c r="M7455" i="3"/>
  <c r="N7455" i="3" s="1" a="1"/>
  <c r="M7456" i="3"/>
  <c r="N7456" i="3" s="1" a="1"/>
  <c r="M7457" i="3"/>
  <c r="N7457" i="3" s="1" a="1"/>
  <c r="M7458" i="3"/>
  <c r="N7458" i="3" s="1" a="1"/>
  <c r="M7459" i="3"/>
  <c r="N7459" i="3" s="1" a="1"/>
  <c r="M7460" i="3"/>
  <c r="N7460" i="3" s="1" a="1"/>
  <c r="M7461" i="3"/>
  <c r="N7461" i="3" s="1" a="1"/>
  <c r="M7462" i="3"/>
  <c r="N7462" i="3" s="1" a="1"/>
  <c r="M7463" i="3"/>
  <c r="N7463" i="3" s="1" a="1"/>
  <c r="M7464" i="3"/>
  <c r="N7464" i="3" s="1" a="1"/>
  <c r="M7465" i="3"/>
  <c r="N7465" i="3" s="1" a="1"/>
  <c r="M7466" i="3"/>
  <c r="N7466" i="3" s="1" a="1"/>
  <c r="M7467" i="3"/>
  <c r="N7467" i="3" s="1" a="1"/>
  <c r="M7468" i="3"/>
  <c r="N7468" i="3" s="1" a="1"/>
  <c r="M7469" i="3"/>
  <c r="N7469" i="3" s="1" a="1"/>
  <c r="M7470" i="3"/>
  <c r="N7470" i="3" s="1" a="1"/>
  <c r="M7471" i="3"/>
  <c r="N7471" i="3" s="1" a="1"/>
  <c r="M7472" i="3"/>
  <c r="N7472" i="3" s="1" a="1"/>
  <c r="M7473" i="3"/>
  <c r="N7473" i="3" s="1" a="1"/>
  <c r="M7474" i="3"/>
  <c r="N7474" i="3" s="1" a="1"/>
  <c r="M7475" i="3"/>
  <c r="N7475" i="3" s="1" a="1"/>
  <c r="M7476" i="3"/>
  <c r="N7476" i="3" s="1" a="1"/>
  <c r="M7477" i="3"/>
  <c r="N7477" i="3" s="1" a="1"/>
  <c r="M7478" i="3"/>
  <c r="N7478" i="3" s="1" a="1"/>
  <c r="M7479" i="3"/>
  <c r="N7479" i="3" s="1" a="1"/>
  <c r="M7480" i="3"/>
  <c r="N7480" i="3" s="1" a="1"/>
  <c r="M7481" i="3"/>
  <c r="N7481" i="3" s="1" a="1"/>
  <c r="M7482" i="3"/>
  <c r="N7482" i="3" s="1" a="1"/>
  <c r="M7483" i="3"/>
  <c r="N7483" i="3" s="1" a="1"/>
  <c r="M7484" i="3"/>
  <c r="N7484" i="3" s="1" a="1"/>
  <c r="M7485" i="3"/>
  <c r="N7485" i="3" s="1" a="1"/>
  <c r="M7486" i="3"/>
  <c r="N7486" i="3" s="1" a="1"/>
  <c r="M7487" i="3"/>
  <c r="N7487" i="3" s="1" a="1"/>
  <c r="M7488" i="3"/>
  <c r="N7488" i="3" s="1" a="1"/>
  <c r="M7489" i="3"/>
  <c r="N7489" i="3" s="1" a="1"/>
  <c r="M7490" i="3"/>
  <c r="N7490" i="3" s="1" a="1"/>
  <c r="M7491" i="3"/>
  <c r="N7491" i="3" s="1" a="1"/>
  <c r="M7492" i="3"/>
  <c r="N7492" i="3" s="1" a="1"/>
  <c r="M7493" i="3"/>
  <c r="N7493" i="3" s="1" a="1"/>
  <c r="M7494" i="3"/>
  <c r="N7494" i="3" s="1" a="1"/>
  <c r="M7495" i="3"/>
  <c r="N7495" i="3" s="1" a="1"/>
  <c r="M7496" i="3"/>
  <c r="N7496" i="3" s="1" a="1"/>
  <c r="M7497" i="3"/>
  <c r="N7497" i="3" s="1" a="1"/>
  <c r="M7498" i="3"/>
  <c r="N7498" i="3" s="1" a="1"/>
  <c r="M7499" i="3"/>
  <c r="N7499" i="3" s="1" a="1"/>
  <c r="M7500" i="3"/>
  <c r="N7500" i="3" s="1" a="1"/>
  <c r="M7501" i="3"/>
  <c r="N7501" i="3" s="1" a="1"/>
  <c r="M7502" i="3"/>
  <c r="N7502" i="3" s="1" a="1"/>
  <c r="M7503" i="3"/>
  <c r="N7503" i="3" s="1" a="1"/>
  <c r="M7504" i="3"/>
  <c r="N7504" i="3" s="1" a="1"/>
  <c r="M7505" i="3"/>
  <c r="N7505" i="3" s="1" a="1"/>
  <c r="M7506" i="3"/>
  <c r="N7506" i="3" s="1" a="1"/>
  <c r="M7507" i="3"/>
  <c r="N7507" i="3" s="1" a="1"/>
  <c r="M7508" i="3"/>
  <c r="N7508" i="3" s="1" a="1"/>
  <c r="M7509" i="3"/>
  <c r="N7509" i="3" s="1" a="1"/>
  <c r="M7510" i="3"/>
  <c r="N7510" i="3" s="1" a="1"/>
  <c r="M7511" i="3"/>
  <c r="N7511" i="3" s="1" a="1"/>
  <c r="M7512" i="3"/>
  <c r="N7512" i="3" s="1" a="1"/>
  <c r="M7513" i="3"/>
  <c r="N7513" i="3" s="1" a="1"/>
  <c r="M7514" i="3"/>
  <c r="N7514" i="3" s="1" a="1"/>
  <c r="M7515" i="3"/>
  <c r="N7515" i="3" s="1" a="1"/>
  <c r="M7516" i="3"/>
  <c r="N7516" i="3" s="1" a="1"/>
  <c r="M7517" i="3"/>
  <c r="N7517" i="3" s="1" a="1"/>
  <c r="M7518" i="3"/>
  <c r="N7518" i="3" s="1" a="1"/>
  <c r="M7519" i="3"/>
  <c r="N7519" i="3" s="1" a="1"/>
  <c r="M7520" i="3"/>
  <c r="N7520" i="3" s="1" a="1"/>
  <c r="M7521" i="3"/>
  <c r="N7521" i="3" s="1" a="1"/>
  <c r="M7522" i="3"/>
  <c r="N7522" i="3" s="1" a="1"/>
  <c r="M7523" i="3"/>
  <c r="N7523" i="3" s="1" a="1"/>
  <c r="M7524" i="3"/>
  <c r="N7524" i="3" s="1" a="1"/>
  <c r="M7525" i="3"/>
  <c r="N7525" i="3" s="1" a="1"/>
  <c r="M7526" i="3"/>
  <c r="N7526" i="3" s="1" a="1"/>
  <c r="M7527" i="3"/>
  <c r="N7527" i="3" s="1" a="1"/>
  <c r="M7528" i="3"/>
  <c r="N7528" i="3" s="1" a="1"/>
  <c r="M7529" i="3"/>
  <c r="N7529" i="3" s="1" a="1"/>
  <c r="M7530" i="3"/>
  <c r="N7530" i="3" s="1" a="1"/>
  <c r="M7531" i="3"/>
  <c r="N7531" i="3" s="1" a="1"/>
  <c r="M7532" i="3"/>
  <c r="N7532" i="3" s="1" a="1"/>
  <c r="M7533" i="3"/>
  <c r="N7533" i="3" s="1" a="1"/>
  <c r="M7534" i="3"/>
  <c r="N7534" i="3" s="1" a="1"/>
  <c r="M7535" i="3"/>
  <c r="N7535" i="3" s="1" a="1"/>
  <c r="M7536" i="3"/>
  <c r="N7536" i="3" s="1" a="1"/>
  <c r="M7537" i="3"/>
  <c r="N7537" i="3" s="1" a="1"/>
  <c r="M7538" i="3"/>
  <c r="N7538" i="3" s="1" a="1"/>
  <c r="M7539" i="3"/>
  <c r="N7539" i="3" s="1" a="1"/>
  <c r="M7540" i="3"/>
  <c r="N7540" i="3" s="1" a="1"/>
  <c r="M7541" i="3"/>
  <c r="N7541" i="3" s="1" a="1"/>
  <c r="M7542" i="3"/>
  <c r="N7542" i="3" s="1" a="1"/>
  <c r="M7543" i="3"/>
  <c r="N7543" i="3" s="1" a="1"/>
  <c r="M7544" i="3"/>
  <c r="N7544" i="3" s="1" a="1"/>
  <c r="M7545" i="3"/>
  <c r="N7545" i="3" s="1" a="1"/>
  <c r="M7546" i="3"/>
  <c r="N7546" i="3" s="1" a="1"/>
  <c r="M7547" i="3"/>
  <c r="N7547" i="3" s="1" a="1"/>
  <c r="M7548" i="3"/>
  <c r="N7548" i="3" s="1" a="1"/>
  <c r="M7549" i="3"/>
  <c r="N7549" i="3" s="1" a="1"/>
  <c r="M7550" i="3"/>
  <c r="N7550" i="3" s="1" a="1"/>
  <c r="M7551" i="3"/>
  <c r="N7551" i="3" s="1" a="1"/>
  <c r="M7552" i="3"/>
  <c r="N7552" i="3" s="1" a="1"/>
  <c r="M7553" i="3"/>
  <c r="N7553" i="3" s="1" a="1"/>
  <c r="M7554" i="3"/>
  <c r="N7554" i="3" s="1" a="1"/>
  <c r="M7555" i="3"/>
  <c r="N7555" i="3" s="1" a="1"/>
  <c r="M7556" i="3"/>
  <c r="N7556" i="3" s="1" a="1"/>
  <c r="M7557" i="3"/>
  <c r="N7557" i="3" s="1" a="1"/>
  <c r="M7558" i="3"/>
  <c r="N7558" i="3" s="1" a="1"/>
  <c r="M7559" i="3"/>
  <c r="N7559" i="3" s="1" a="1"/>
  <c r="M7560" i="3"/>
  <c r="N7560" i="3" s="1" a="1"/>
  <c r="M7561" i="3"/>
  <c r="N7561" i="3" s="1" a="1"/>
  <c r="M7562" i="3"/>
  <c r="N7562" i="3" s="1" a="1"/>
  <c r="M7563" i="3"/>
  <c r="N7563" i="3" s="1" a="1"/>
  <c r="M7564" i="3"/>
  <c r="N7564" i="3" s="1" a="1"/>
  <c r="M7565" i="3"/>
  <c r="N7565" i="3" s="1" a="1"/>
  <c r="M7566" i="3"/>
  <c r="N7566" i="3" s="1" a="1"/>
  <c r="M7567" i="3"/>
  <c r="N7567" i="3" s="1" a="1"/>
  <c r="M7568" i="3"/>
  <c r="N7568" i="3" s="1" a="1"/>
  <c r="M7569" i="3"/>
  <c r="N7569" i="3" s="1" a="1"/>
  <c r="M7570" i="3"/>
  <c r="N7570" i="3" s="1" a="1"/>
  <c r="M7571" i="3"/>
  <c r="N7571" i="3" s="1" a="1"/>
  <c r="M7572" i="3"/>
  <c r="N7572" i="3" s="1" a="1"/>
  <c r="M7573" i="3"/>
  <c r="N7573" i="3" s="1" a="1"/>
  <c r="M7574" i="3"/>
  <c r="N7574" i="3" s="1" a="1"/>
  <c r="M7575" i="3"/>
  <c r="N7575" i="3" s="1" a="1"/>
  <c r="M7576" i="3"/>
  <c r="N7576" i="3" s="1" a="1"/>
  <c r="M7577" i="3"/>
  <c r="N7577" i="3" s="1" a="1"/>
  <c r="M7578" i="3"/>
  <c r="N7578" i="3" s="1" a="1"/>
  <c r="M7579" i="3"/>
  <c r="N7579" i="3" s="1" a="1"/>
  <c r="M7580" i="3"/>
  <c r="N7580" i="3" s="1" a="1"/>
  <c r="M7581" i="3"/>
  <c r="N7581" i="3" s="1" a="1"/>
  <c r="M7582" i="3"/>
  <c r="N7582" i="3" s="1" a="1"/>
  <c r="M7583" i="3"/>
  <c r="N7583" i="3" s="1" a="1"/>
  <c r="M7584" i="3"/>
  <c r="N7584" i="3" s="1" a="1"/>
  <c r="M7585" i="3"/>
  <c r="N7585" i="3" s="1" a="1"/>
  <c r="M7586" i="3"/>
  <c r="N7586" i="3" s="1" a="1"/>
  <c r="M7587" i="3"/>
  <c r="N7587" i="3" s="1" a="1"/>
  <c r="M7588" i="3"/>
  <c r="N7588" i="3" s="1" a="1"/>
  <c r="M7589" i="3"/>
  <c r="N7589" i="3" s="1" a="1"/>
  <c r="M7590" i="3"/>
  <c r="N7590" i="3" s="1" a="1"/>
  <c r="M7591" i="3"/>
  <c r="N7591" i="3" s="1" a="1"/>
  <c r="M7592" i="3"/>
  <c r="N7592" i="3" s="1" a="1"/>
  <c r="M7593" i="3"/>
  <c r="N7593" i="3" s="1" a="1"/>
  <c r="M7594" i="3"/>
  <c r="N7594" i="3" s="1" a="1"/>
  <c r="M7595" i="3"/>
  <c r="N7595" i="3" s="1" a="1"/>
  <c r="M7596" i="3"/>
  <c r="N7596" i="3" s="1" a="1"/>
  <c r="M7597" i="3"/>
  <c r="N7597" i="3" s="1" a="1"/>
  <c r="M7598" i="3"/>
  <c r="N7598" i="3" s="1" a="1"/>
  <c r="M7599" i="3"/>
  <c r="N7599" i="3" s="1" a="1"/>
  <c r="M7600" i="3"/>
  <c r="N7600" i="3" s="1" a="1"/>
  <c r="M7601" i="3"/>
  <c r="N7601" i="3" s="1" a="1"/>
  <c r="M7602" i="3"/>
  <c r="N7602" i="3" s="1" a="1"/>
  <c r="M7603" i="3"/>
  <c r="N7603" i="3" s="1" a="1"/>
  <c r="M7604" i="3"/>
  <c r="N7604" i="3" s="1" a="1"/>
  <c r="M7605" i="3"/>
  <c r="N7605" i="3" s="1" a="1"/>
  <c r="M7606" i="3"/>
  <c r="N7606" i="3" s="1" a="1"/>
  <c r="M7607" i="3"/>
  <c r="N7607" i="3" s="1" a="1"/>
  <c r="M7608" i="3"/>
  <c r="N7608" i="3" s="1" a="1"/>
  <c r="M7609" i="3"/>
  <c r="N7609" i="3" s="1" a="1"/>
  <c r="M7610" i="3"/>
  <c r="N7610" i="3" s="1" a="1"/>
  <c r="M7611" i="3"/>
  <c r="N7611" i="3" s="1" a="1"/>
  <c r="M7612" i="3"/>
  <c r="N7612" i="3" s="1" a="1"/>
  <c r="M7613" i="3"/>
  <c r="N7613" i="3" s="1" a="1"/>
  <c r="M7614" i="3"/>
  <c r="N7614" i="3" s="1" a="1"/>
  <c r="M7615" i="3"/>
  <c r="N7615" i="3" s="1" a="1"/>
  <c r="M7616" i="3"/>
  <c r="N7616" i="3" s="1" a="1"/>
  <c r="M7617" i="3"/>
  <c r="N7617" i="3" s="1" a="1"/>
  <c r="M7618" i="3"/>
  <c r="N7618" i="3" s="1" a="1"/>
  <c r="M7619" i="3"/>
  <c r="N7619" i="3" s="1" a="1"/>
  <c r="M7620" i="3"/>
  <c r="N7620" i="3" s="1" a="1"/>
  <c r="M7621" i="3"/>
  <c r="N7621" i="3" s="1" a="1"/>
  <c r="M7622" i="3"/>
  <c r="N7622" i="3" s="1" a="1"/>
  <c r="M7623" i="3"/>
  <c r="N7623" i="3" s="1" a="1"/>
  <c r="M7624" i="3"/>
  <c r="N7624" i="3" s="1" a="1"/>
  <c r="M7625" i="3"/>
  <c r="N7625" i="3" s="1" a="1"/>
  <c r="M7626" i="3"/>
  <c r="N7626" i="3" s="1" a="1"/>
  <c r="M7627" i="3"/>
  <c r="N7627" i="3" s="1" a="1"/>
  <c r="M7628" i="3"/>
  <c r="N7628" i="3" s="1" a="1"/>
  <c r="M7629" i="3"/>
  <c r="N7629" i="3" s="1" a="1"/>
  <c r="M7630" i="3"/>
  <c r="N7630" i="3" s="1" a="1"/>
  <c r="M7631" i="3"/>
  <c r="N7631" i="3" s="1" a="1"/>
  <c r="M7632" i="3"/>
  <c r="N7632" i="3" s="1" a="1"/>
  <c r="M7633" i="3"/>
  <c r="N7633" i="3" s="1" a="1"/>
  <c r="M7634" i="3"/>
  <c r="N7634" i="3" s="1" a="1"/>
  <c r="M7635" i="3"/>
  <c r="N7635" i="3" s="1" a="1"/>
  <c r="M7636" i="3"/>
  <c r="N7636" i="3" s="1" a="1"/>
  <c r="M7637" i="3"/>
  <c r="N7637" i="3" s="1" a="1"/>
  <c r="M7638" i="3"/>
  <c r="N7638" i="3" s="1" a="1"/>
  <c r="M7639" i="3"/>
  <c r="N7639" i="3" s="1" a="1"/>
  <c r="M7640" i="3"/>
  <c r="N7640" i="3" s="1" a="1"/>
  <c r="M7641" i="3"/>
  <c r="N7641" i="3" s="1" a="1"/>
  <c r="M7642" i="3"/>
  <c r="N7642" i="3" s="1" a="1"/>
  <c r="M7643" i="3"/>
  <c r="N7643" i="3" s="1" a="1"/>
  <c r="M7644" i="3"/>
  <c r="N7644" i="3" s="1" a="1"/>
  <c r="M7645" i="3"/>
  <c r="N7645" i="3" s="1" a="1"/>
  <c r="M7646" i="3"/>
  <c r="N7646" i="3" s="1" a="1"/>
  <c r="M7647" i="3"/>
  <c r="N7647" i="3" s="1" a="1"/>
  <c r="M7648" i="3"/>
  <c r="N7648" i="3" s="1" a="1"/>
  <c r="M7649" i="3"/>
  <c r="N7649" i="3" s="1" a="1"/>
  <c r="M7650" i="3"/>
  <c r="N7650" i="3" s="1" a="1"/>
  <c r="M7651" i="3"/>
  <c r="N7651" i="3" s="1" a="1"/>
  <c r="M7652" i="3"/>
  <c r="N7652" i="3" s="1" a="1"/>
  <c r="M7653" i="3"/>
  <c r="N7653" i="3" s="1" a="1"/>
  <c r="M7654" i="3"/>
  <c r="N7654" i="3" s="1" a="1"/>
  <c r="M7655" i="3"/>
  <c r="N7655" i="3" s="1" a="1"/>
  <c r="M7656" i="3"/>
  <c r="N7656" i="3" s="1" a="1"/>
  <c r="M7657" i="3"/>
  <c r="N7657" i="3" s="1" a="1"/>
  <c r="M7658" i="3"/>
  <c r="N7658" i="3" s="1" a="1"/>
  <c r="M7659" i="3"/>
  <c r="N7659" i="3" s="1" a="1"/>
  <c r="M7660" i="3"/>
  <c r="N7660" i="3" s="1" a="1"/>
  <c r="M7661" i="3"/>
  <c r="N7661" i="3" s="1" a="1"/>
  <c r="M7662" i="3"/>
  <c r="N7662" i="3" s="1" a="1"/>
  <c r="M7663" i="3"/>
  <c r="N7663" i="3" s="1" a="1"/>
  <c r="M7664" i="3"/>
  <c r="N7664" i="3" s="1" a="1"/>
  <c r="M7665" i="3"/>
  <c r="N7665" i="3" s="1" a="1"/>
  <c r="M7666" i="3"/>
  <c r="N7666" i="3" s="1" a="1"/>
  <c r="M7667" i="3"/>
  <c r="N7667" i="3" s="1" a="1"/>
  <c r="M7668" i="3"/>
  <c r="N7668" i="3" s="1" a="1"/>
  <c r="M7669" i="3"/>
  <c r="N7669" i="3" s="1" a="1"/>
  <c r="M7670" i="3"/>
  <c r="N7670" i="3" s="1" a="1"/>
  <c r="M7671" i="3"/>
  <c r="N7671" i="3" s="1" a="1"/>
  <c r="M7672" i="3"/>
  <c r="N7672" i="3" s="1" a="1"/>
  <c r="M7673" i="3"/>
  <c r="N7673" i="3" s="1" a="1"/>
  <c r="M7674" i="3"/>
  <c r="N7674" i="3" s="1" a="1"/>
  <c r="M7675" i="3"/>
  <c r="N7675" i="3" s="1" a="1"/>
  <c r="M7676" i="3"/>
  <c r="N7676" i="3" s="1" a="1"/>
  <c r="M7677" i="3"/>
  <c r="N7677" i="3" s="1" a="1"/>
  <c r="M7678" i="3"/>
  <c r="N7678" i="3" s="1" a="1"/>
  <c r="M7679" i="3"/>
  <c r="N7679" i="3" s="1" a="1"/>
  <c r="M7680" i="3"/>
  <c r="N7680" i="3" s="1" a="1"/>
  <c r="M7681" i="3"/>
  <c r="N7681" i="3" s="1" a="1"/>
  <c r="M7682" i="3"/>
  <c r="N7682" i="3" s="1" a="1"/>
  <c r="M7683" i="3"/>
  <c r="N7683" i="3" s="1" a="1"/>
  <c r="M7684" i="3"/>
  <c r="N7684" i="3" s="1" a="1"/>
  <c r="M7685" i="3"/>
  <c r="N7685" i="3" s="1" a="1"/>
  <c r="M7686" i="3"/>
  <c r="N7686" i="3" s="1" a="1"/>
  <c r="M7687" i="3"/>
  <c r="N7687" i="3" s="1" a="1"/>
  <c r="M7688" i="3"/>
  <c r="N7688" i="3" s="1" a="1"/>
  <c r="M7689" i="3"/>
  <c r="N7689" i="3" s="1" a="1"/>
  <c r="M7690" i="3"/>
  <c r="N7690" i="3" s="1" a="1"/>
  <c r="M7691" i="3"/>
  <c r="N7691" i="3" s="1" a="1"/>
  <c r="M7692" i="3"/>
  <c r="N7692" i="3" s="1" a="1"/>
  <c r="M7693" i="3"/>
  <c r="N7693" i="3" s="1" a="1"/>
  <c r="M7694" i="3"/>
  <c r="N7694" i="3" s="1" a="1"/>
  <c r="M7695" i="3"/>
  <c r="N7695" i="3" s="1" a="1"/>
  <c r="M7696" i="3"/>
  <c r="N7696" i="3" s="1" a="1"/>
  <c r="M7697" i="3"/>
  <c r="N7697" i="3" s="1" a="1"/>
  <c r="M7698" i="3"/>
  <c r="N7698" i="3" s="1" a="1"/>
  <c r="M7699" i="3"/>
  <c r="N7699" i="3" s="1" a="1"/>
  <c r="M7700" i="3"/>
  <c r="N7700" i="3" s="1" a="1"/>
  <c r="M7701" i="3"/>
  <c r="N7701" i="3" s="1" a="1"/>
  <c r="M7702" i="3"/>
  <c r="N7702" i="3" s="1" a="1"/>
  <c r="M7703" i="3"/>
  <c r="N7703" i="3" s="1" a="1"/>
  <c r="M7704" i="3"/>
  <c r="N7704" i="3" s="1" a="1"/>
  <c r="M7705" i="3"/>
  <c r="N7705" i="3" s="1" a="1"/>
  <c r="M7706" i="3"/>
  <c r="N7706" i="3" s="1" a="1"/>
  <c r="M7707" i="3"/>
  <c r="N7707" i="3" s="1" a="1"/>
  <c r="M7708" i="3"/>
  <c r="N7708" i="3" s="1" a="1"/>
  <c r="M7709" i="3"/>
  <c r="N7709" i="3" s="1" a="1"/>
  <c r="M7710" i="3"/>
  <c r="N7710" i="3" s="1" a="1"/>
  <c r="M7711" i="3"/>
  <c r="N7711" i="3" s="1" a="1"/>
  <c r="M7712" i="3"/>
  <c r="N7712" i="3" s="1" a="1"/>
  <c r="M7713" i="3"/>
  <c r="N7713" i="3" s="1" a="1"/>
  <c r="M7714" i="3"/>
  <c r="N7714" i="3" s="1" a="1"/>
  <c r="M7715" i="3"/>
  <c r="N7715" i="3" s="1" a="1"/>
  <c r="M7716" i="3"/>
  <c r="N7716" i="3" s="1" a="1"/>
  <c r="M7717" i="3"/>
  <c r="N7717" i="3" s="1" a="1"/>
  <c r="M7718" i="3"/>
  <c r="N7718" i="3" s="1" a="1"/>
  <c r="M7719" i="3"/>
  <c r="N7719" i="3" s="1" a="1"/>
  <c r="M7720" i="3"/>
  <c r="N7720" i="3" s="1" a="1"/>
  <c r="M7721" i="3"/>
  <c r="N7721" i="3" s="1" a="1"/>
  <c r="M7722" i="3"/>
  <c r="N7722" i="3" s="1" a="1"/>
  <c r="M7723" i="3"/>
  <c r="N7723" i="3" s="1" a="1"/>
  <c r="M7724" i="3"/>
  <c r="N7724" i="3" s="1" a="1"/>
  <c r="M7725" i="3"/>
  <c r="N7725" i="3" s="1" a="1"/>
  <c r="M7726" i="3"/>
  <c r="N7726" i="3" s="1" a="1"/>
  <c r="M7727" i="3"/>
  <c r="N7727" i="3" s="1" a="1"/>
  <c r="M7728" i="3"/>
  <c r="N7728" i="3" s="1" a="1"/>
  <c r="M7729" i="3"/>
  <c r="N7729" i="3" s="1" a="1"/>
  <c r="M7730" i="3"/>
  <c r="N7730" i="3" s="1" a="1"/>
  <c r="M7731" i="3"/>
  <c r="N7731" i="3" s="1" a="1"/>
  <c r="M7732" i="3"/>
  <c r="N7732" i="3" s="1" a="1"/>
  <c r="M7733" i="3"/>
  <c r="N7733" i="3" s="1" a="1"/>
  <c r="M7734" i="3"/>
  <c r="N7734" i="3" s="1" a="1"/>
  <c r="M7735" i="3"/>
  <c r="N7735" i="3" s="1" a="1"/>
  <c r="M7736" i="3"/>
  <c r="N7736" i="3" s="1" a="1"/>
  <c r="M7737" i="3"/>
  <c r="N7737" i="3" s="1" a="1"/>
  <c r="M7738" i="3"/>
  <c r="N7738" i="3" s="1" a="1"/>
  <c r="M7739" i="3"/>
  <c r="N7739" i="3" s="1" a="1"/>
  <c r="M7740" i="3"/>
  <c r="N7740" i="3" s="1" a="1"/>
  <c r="M7741" i="3"/>
  <c r="N7741" i="3" s="1" a="1"/>
  <c r="M7742" i="3"/>
  <c r="N7742" i="3" s="1" a="1"/>
  <c r="M7743" i="3"/>
  <c r="N7743" i="3" s="1" a="1"/>
  <c r="M7744" i="3"/>
  <c r="N7744" i="3" s="1" a="1"/>
  <c r="M7745" i="3"/>
  <c r="N7745" i="3" s="1" a="1"/>
  <c r="M7746" i="3"/>
  <c r="N7746" i="3" s="1" a="1"/>
  <c r="M7747" i="3"/>
  <c r="N7747" i="3" s="1" a="1"/>
  <c r="M8265" i="3"/>
  <c r="N8265" i="3" s="1" a="1"/>
  <c r="M8266" i="3"/>
  <c r="N8266" i="3" s="1" a="1"/>
  <c r="M8267" i="3"/>
  <c r="N8267" i="3" s="1" a="1"/>
  <c r="M8268" i="3"/>
  <c r="N8268" i="3" s="1" a="1"/>
  <c r="M8269" i="3"/>
  <c r="N8269" i="3" s="1" a="1"/>
  <c r="M8270" i="3"/>
  <c r="N8270" i="3" s="1" a="1"/>
  <c r="M8271" i="3"/>
  <c r="N8271" i="3" s="1" a="1"/>
  <c r="M8272" i="3"/>
  <c r="N8272" i="3" s="1" a="1"/>
  <c r="M8273" i="3"/>
  <c r="N8273" i="3" s="1" a="1"/>
  <c r="M8274" i="3"/>
  <c r="N8274" i="3" s="1" a="1"/>
  <c r="M8275" i="3"/>
  <c r="N8275" i="3" s="1" a="1"/>
  <c r="M8276" i="3"/>
  <c r="N8276" i="3" s="1" a="1"/>
  <c r="M8277" i="3"/>
  <c r="N8277" i="3" s="1" a="1"/>
  <c r="M8278" i="3"/>
  <c r="N8278" i="3" s="1" a="1"/>
  <c r="M8279" i="3"/>
  <c r="N8279" i="3" s="1" a="1"/>
  <c r="M8280" i="3"/>
  <c r="N8280" i="3" s="1" a="1"/>
  <c r="M8281" i="3"/>
  <c r="N8281" i="3" s="1" a="1"/>
  <c r="M8282" i="3"/>
  <c r="N8282" i="3" s="1" a="1"/>
  <c r="M8283" i="3"/>
  <c r="N8283" i="3" s="1" a="1"/>
  <c r="M8284" i="3"/>
  <c r="N8284" i="3" s="1" a="1"/>
  <c r="M8285" i="3"/>
  <c r="N8285" i="3" s="1" a="1"/>
  <c r="M8286" i="3"/>
  <c r="N8286" i="3" s="1" a="1"/>
  <c r="M8287" i="3"/>
  <c r="N8287" i="3" s="1" a="1"/>
  <c r="M8288" i="3"/>
  <c r="N8288" i="3" s="1" a="1"/>
  <c r="M8289" i="3"/>
  <c r="N8289" i="3" s="1" a="1"/>
  <c r="M8290" i="3"/>
  <c r="N8290" i="3" s="1" a="1"/>
  <c r="M8291" i="3"/>
  <c r="N8291" i="3" s="1" a="1"/>
  <c r="M8292" i="3"/>
  <c r="N8292" i="3" s="1" a="1"/>
  <c r="M8293" i="3"/>
  <c r="N8293" i="3" s="1" a="1"/>
  <c r="M8294" i="3"/>
  <c r="N8294" i="3" s="1" a="1"/>
  <c r="M8295" i="3"/>
  <c r="N8295" i="3" s="1" a="1"/>
  <c r="M8296" i="3"/>
  <c r="N8296" i="3" s="1" a="1"/>
  <c r="M8297" i="3"/>
  <c r="N8297" i="3" s="1" a="1"/>
  <c r="M8298" i="3"/>
  <c r="N8298" i="3" s="1" a="1"/>
  <c r="M8299" i="3"/>
  <c r="N8299" i="3" s="1" a="1"/>
  <c r="M8300" i="3"/>
  <c r="N8300" i="3" s="1" a="1"/>
  <c r="M8301" i="3"/>
  <c r="N8301" i="3" s="1" a="1"/>
  <c r="M8302" i="3"/>
  <c r="N8302" i="3" s="1" a="1"/>
  <c r="M8303" i="3"/>
  <c r="N8303" i="3" s="1" a="1"/>
  <c r="M8304" i="3"/>
  <c r="N8304" i="3" s="1" a="1"/>
  <c r="M8305" i="3"/>
  <c r="N8305" i="3" s="1" a="1"/>
  <c r="M8306" i="3"/>
  <c r="N8306" i="3" s="1" a="1"/>
  <c r="M8307" i="3"/>
  <c r="N8307" i="3" s="1" a="1"/>
  <c r="M8308" i="3"/>
  <c r="N8308" i="3" s="1" a="1"/>
  <c r="M8309" i="3"/>
  <c r="N8309" i="3" s="1" a="1"/>
  <c r="M8310" i="3"/>
  <c r="N8310" i="3" s="1" a="1"/>
  <c r="M8311" i="3"/>
  <c r="N8311" i="3" s="1" a="1"/>
  <c r="M8312" i="3"/>
  <c r="N8312" i="3" s="1" a="1"/>
  <c r="M8313" i="3"/>
  <c r="N8313" i="3" s="1" a="1"/>
  <c r="M8314" i="3"/>
  <c r="N8314" i="3" s="1" a="1"/>
  <c r="M8315" i="3"/>
  <c r="N8315" i="3" s="1" a="1"/>
  <c r="M8316" i="3"/>
  <c r="N8316" i="3" s="1" a="1"/>
  <c r="M8317" i="3"/>
  <c r="N8317" i="3" s="1" a="1"/>
  <c r="M8318" i="3"/>
  <c r="N8318" i="3" s="1" a="1"/>
  <c r="M8319" i="3"/>
  <c r="N8319" i="3" s="1" a="1"/>
  <c r="M8320" i="3"/>
  <c r="N8320" i="3" s="1" a="1"/>
  <c r="M8321" i="3"/>
  <c r="N8321" i="3" s="1" a="1"/>
  <c r="M8322" i="3"/>
  <c r="N8322" i="3" s="1" a="1"/>
  <c r="M8323" i="3"/>
  <c r="N8323" i="3" s="1" a="1"/>
  <c r="M8324" i="3"/>
  <c r="N8324" i="3" s="1" a="1"/>
  <c r="M8325" i="3"/>
  <c r="N8325" i="3" s="1" a="1"/>
  <c r="M8326" i="3"/>
  <c r="N8326" i="3" s="1" a="1"/>
  <c r="M8327" i="3"/>
  <c r="N8327" i="3" s="1" a="1"/>
  <c r="M8328" i="3"/>
  <c r="N8328" i="3" s="1" a="1"/>
  <c r="M8329" i="3"/>
  <c r="N8329" i="3" s="1" a="1"/>
  <c r="M8330" i="3"/>
  <c r="N8330" i="3" s="1" a="1"/>
  <c r="M8331" i="3"/>
  <c r="N8331" i="3" s="1" a="1"/>
  <c r="M8332" i="3"/>
  <c r="N8332" i="3" s="1" a="1"/>
  <c r="M8333" i="3"/>
  <c r="N8333" i="3" s="1" a="1"/>
  <c r="M8334" i="3"/>
  <c r="N8334" i="3" s="1" a="1"/>
  <c r="M8335" i="3"/>
  <c r="N8335" i="3" s="1" a="1"/>
  <c r="M8336" i="3"/>
  <c r="N8336" i="3" s="1" a="1"/>
  <c r="M8337" i="3"/>
  <c r="N8337" i="3" s="1" a="1"/>
  <c r="M8338" i="3"/>
  <c r="N8338" i="3" s="1" a="1"/>
  <c r="M8339" i="3"/>
  <c r="N8339" i="3" s="1" a="1"/>
  <c r="M8340" i="3"/>
  <c r="N8340" i="3" s="1" a="1"/>
  <c r="M8341" i="3"/>
  <c r="N8341" i="3" s="1" a="1"/>
  <c r="M8342" i="3"/>
  <c r="N8342" i="3" s="1" a="1"/>
  <c r="M8343" i="3"/>
  <c r="N8343" i="3" s="1" a="1"/>
  <c r="M8344" i="3"/>
  <c r="N8344" i="3" s="1" a="1"/>
  <c r="M8345" i="3"/>
  <c r="N8345" i="3" s="1" a="1"/>
  <c r="M8346" i="3"/>
  <c r="N8346" i="3" s="1" a="1"/>
  <c r="M8347" i="3"/>
  <c r="N8347" i="3" s="1" a="1"/>
  <c r="M8348" i="3"/>
  <c r="N8348" i="3" s="1" a="1"/>
  <c r="M8349" i="3"/>
  <c r="N8349" i="3" s="1" a="1"/>
  <c r="M8350" i="3"/>
  <c r="N8350" i="3" s="1" a="1"/>
  <c r="M8351" i="3"/>
  <c r="N8351" i="3" s="1" a="1"/>
  <c r="M8352" i="3"/>
  <c r="N8352" i="3" s="1" a="1"/>
  <c r="M8353" i="3"/>
  <c r="N8353" i="3" s="1" a="1"/>
  <c r="M8354" i="3"/>
  <c r="N8354" i="3" s="1" a="1"/>
  <c r="M8355" i="3"/>
  <c r="N8355" i="3" s="1" a="1"/>
  <c r="M8356" i="3"/>
  <c r="N8356" i="3" s="1" a="1"/>
  <c r="M8357" i="3"/>
  <c r="N8357" i="3" s="1" a="1"/>
  <c r="M8358" i="3"/>
  <c r="N8358" i="3" s="1" a="1"/>
  <c r="M8359" i="3"/>
  <c r="N8359" i="3" s="1" a="1"/>
  <c r="M8360" i="3"/>
  <c r="N8360" i="3" s="1" a="1"/>
  <c r="M8361" i="3"/>
  <c r="N8361" i="3" s="1" a="1"/>
  <c r="M8362" i="3"/>
  <c r="N8362" i="3" s="1" a="1"/>
  <c r="M8363" i="3"/>
  <c r="N8363" i="3" s="1" a="1"/>
  <c r="M8364" i="3"/>
  <c r="N8364" i="3" s="1" a="1"/>
  <c r="M8365" i="3"/>
  <c r="N8365" i="3" s="1" a="1"/>
  <c r="M8366" i="3"/>
  <c r="N8366" i="3" s="1" a="1"/>
  <c r="M8367" i="3"/>
  <c r="N8367" i="3" s="1" a="1"/>
  <c r="M8368" i="3"/>
  <c r="N8368" i="3" s="1" a="1"/>
  <c r="M8369" i="3"/>
  <c r="N8369" i="3" s="1" a="1"/>
  <c r="M8370" i="3"/>
  <c r="N8370" i="3" s="1" a="1"/>
  <c r="M8371" i="3"/>
  <c r="N8371" i="3" s="1" a="1"/>
  <c r="M8372" i="3"/>
  <c r="N8372" i="3" s="1" a="1"/>
  <c r="M8373" i="3"/>
  <c r="N8373" i="3" s="1" a="1"/>
  <c r="M8374" i="3"/>
  <c r="N8374" i="3" s="1" a="1"/>
  <c r="M8375" i="3"/>
  <c r="N8375" i="3" s="1" a="1"/>
  <c r="M8376" i="3"/>
  <c r="N8376" i="3" s="1" a="1"/>
  <c r="M8377" i="3"/>
  <c r="N8377" i="3" s="1" a="1"/>
  <c r="M8378" i="3"/>
  <c r="N8378" i="3" s="1" a="1"/>
  <c r="M8379" i="3"/>
  <c r="N8379" i="3" s="1" a="1"/>
  <c r="M8380" i="3"/>
  <c r="N8380" i="3" s="1" a="1"/>
  <c r="M8381" i="3"/>
  <c r="N8381" i="3" s="1" a="1"/>
  <c r="M8382" i="3"/>
  <c r="N8382" i="3" s="1" a="1"/>
  <c r="M8383" i="3"/>
  <c r="N8383" i="3" s="1" a="1"/>
  <c r="M8384" i="3"/>
  <c r="N8384" i="3" s="1" a="1"/>
  <c r="M8385" i="3"/>
  <c r="N8385" i="3" s="1" a="1"/>
  <c r="M8386" i="3"/>
  <c r="N8386" i="3" s="1" a="1"/>
  <c r="M8387" i="3"/>
  <c r="N8387" i="3" s="1" a="1"/>
  <c r="M8388" i="3"/>
  <c r="N8388" i="3" s="1" a="1"/>
  <c r="M8389" i="3"/>
  <c r="N8389" i="3" s="1" a="1"/>
  <c r="M8390" i="3"/>
  <c r="N8390" i="3" s="1" a="1"/>
  <c r="M8391" i="3"/>
  <c r="N8391" i="3" s="1" a="1"/>
  <c r="M8392" i="3"/>
  <c r="N8392" i="3" s="1" a="1"/>
  <c r="M8393" i="3"/>
  <c r="N8393" i="3" s="1" a="1"/>
  <c r="M8394" i="3"/>
  <c r="N8394" i="3" s="1" a="1"/>
  <c r="M8395" i="3"/>
  <c r="N8395" i="3" s="1" a="1"/>
  <c r="M8396" i="3"/>
  <c r="N8396" i="3" s="1" a="1"/>
  <c r="M8397" i="3"/>
  <c r="N8397" i="3" s="1" a="1"/>
  <c r="M8398" i="3"/>
  <c r="N8398" i="3" s="1" a="1"/>
  <c r="M8399" i="3"/>
  <c r="N8399" i="3" s="1" a="1"/>
  <c r="M8400" i="3"/>
  <c r="N8400" i="3" s="1" a="1"/>
  <c r="M8401" i="3"/>
  <c r="N8401" i="3" s="1" a="1"/>
  <c r="M8402" i="3"/>
  <c r="N8402" i="3" s="1" a="1"/>
  <c r="M8403" i="3"/>
  <c r="N8403" i="3" s="1" a="1"/>
  <c r="M8404" i="3"/>
  <c r="N8404" i="3" s="1" a="1"/>
  <c r="M8405" i="3"/>
  <c r="N8405" i="3" s="1" a="1"/>
  <c r="M8406" i="3"/>
  <c r="N8406" i="3" s="1" a="1"/>
  <c r="M8407" i="3"/>
  <c r="N8407" i="3" s="1" a="1"/>
  <c r="M8408" i="3"/>
  <c r="N8408" i="3" s="1" a="1"/>
  <c r="M8409" i="3"/>
  <c r="N8409" i="3" s="1" a="1"/>
  <c r="M8410" i="3"/>
  <c r="N8410" i="3" s="1" a="1"/>
  <c r="M8411" i="3"/>
  <c r="N8411" i="3" s="1" a="1"/>
  <c r="M8412" i="3"/>
  <c r="N8412" i="3" s="1" a="1"/>
  <c r="M8413" i="3"/>
  <c r="N8413" i="3" s="1" a="1"/>
  <c r="M8414" i="3"/>
  <c r="N8414" i="3" s="1" a="1"/>
  <c r="M8415" i="3"/>
  <c r="N8415" i="3" s="1" a="1"/>
  <c r="M8416" i="3"/>
  <c r="N8416" i="3" s="1" a="1"/>
  <c r="M8417" i="3"/>
  <c r="N8417" i="3" s="1" a="1"/>
  <c r="M8418" i="3"/>
  <c r="N8418" i="3" s="1" a="1"/>
  <c r="M8419" i="3"/>
  <c r="N8419" i="3" s="1" a="1"/>
  <c r="M8420" i="3"/>
  <c r="N8420" i="3" s="1" a="1"/>
  <c r="M8421" i="3"/>
  <c r="N8421" i="3" s="1" a="1"/>
  <c r="M8422" i="3"/>
  <c r="N8422" i="3" s="1" a="1"/>
  <c r="M8423" i="3"/>
  <c r="N8423" i="3" s="1" a="1"/>
  <c r="M8424" i="3"/>
  <c r="N8424" i="3" s="1" a="1"/>
  <c r="M8425" i="3"/>
  <c r="N8425" i="3" s="1" a="1"/>
  <c r="M8426" i="3"/>
  <c r="N8426" i="3" s="1" a="1"/>
  <c r="M8427" i="3"/>
  <c r="N8427" i="3" s="1" a="1"/>
  <c r="M8428" i="3"/>
  <c r="N8428" i="3" s="1" a="1"/>
  <c r="M8429" i="3"/>
  <c r="N8429" i="3" s="1" a="1"/>
  <c r="M8430" i="3"/>
  <c r="N8430" i="3" s="1" a="1"/>
  <c r="M8431" i="3"/>
  <c r="N8431" i="3" s="1" a="1"/>
  <c r="M8432" i="3"/>
  <c r="N8432" i="3" s="1" a="1"/>
  <c r="M8433" i="3"/>
  <c r="N8433" i="3" s="1" a="1"/>
  <c r="M8434" i="3"/>
  <c r="N8434" i="3" s="1" a="1"/>
  <c r="M8435" i="3"/>
  <c r="N8435" i="3" s="1" a="1"/>
  <c r="M8436" i="3"/>
  <c r="N8436" i="3" s="1" a="1"/>
  <c r="M8437" i="3"/>
  <c r="N8437" i="3" s="1" a="1"/>
  <c r="M8438" i="3"/>
  <c r="N8438" i="3" s="1" a="1"/>
  <c r="M8439" i="3"/>
  <c r="N8439" i="3" s="1" a="1"/>
  <c r="M8440" i="3"/>
  <c r="N8440" i="3" s="1" a="1"/>
  <c r="M8441" i="3"/>
  <c r="N8441" i="3" s="1" a="1"/>
  <c r="M8442" i="3"/>
  <c r="N8442" i="3" s="1" a="1"/>
  <c r="M8443" i="3"/>
  <c r="N8443" i="3" s="1" a="1"/>
  <c r="M8444" i="3"/>
  <c r="N8444" i="3" s="1" a="1"/>
  <c r="M8445" i="3"/>
  <c r="N8445" i="3" s="1" a="1"/>
  <c r="M8446" i="3"/>
  <c r="N8446" i="3" s="1" a="1"/>
  <c r="M8447" i="3"/>
  <c r="N8447" i="3" s="1" a="1"/>
  <c r="M8448" i="3"/>
  <c r="N8448" i="3" s="1" a="1"/>
  <c r="M8449" i="3"/>
  <c r="N8449" i="3" s="1" a="1"/>
  <c r="M8450" i="3"/>
  <c r="N8450" i="3" s="1" a="1"/>
  <c r="M8451" i="3"/>
  <c r="N8451" i="3" s="1" a="1"/>
  <c r="M8452" i="3"/>
  <c r="N8452" i="3" s="1" a="1"/>
  <c r="M8453" i="3"/>
  <c r="N8453" i="3" s="1" a="1"/>
  <c r="M8454" i="3"/>
  <c r="N8454" i="3" s="1" a="1"/>
  <c r="M8455" i="3"/>
  <c r="N8455" i="3" s="1" a="1"/>
  <c r="M8456" i="3"/>
  <c r="N8456" i="3" s="1" a="1"/>
  <c r="M8457" i="3"/>
  <c r="N8457" i="3" s="1" a="1"/>
  <c r="M8458" i="3"/>
  <c r="N8458" i="3" s="1" a="1"/>
  <c r="M8459" i="3"/>
  <c r="N8459" i="3" s="1" a="1"/>
  <c r="M8460" i="3"/>
  <c r="N8460" i="3" s="1" a="1"/>
  <c r="M8461" i="3"/>
  <c r="N8461" i="3" s="1" a="1"/>
  <c r="M8462" i="3"/>
  <c r="N8462" i="3" s="1" a="1"/>
  <c r="M8463" i="3"/>
  <c r="N8463" i="3" s="1" a="1"/>
  <c r="M8464" i="3"/>
  <c r="N8464" i="3" s="1" a="1"/>
  <c r="M8465" i="3"/>
  <c r="N8465" i="3" s="1" a="1"/>
  <c r="M8466" i="3"/>
  <c r="N8466" i="3" s="1" a="1"/>
  <c r="M8467" i="3"/>
  <c r="N8467" i="3" s="1" a="1"/>
  <c r="M8468" i="3"/>
  <c r="N8468" i="3" s="1" a="1"/>
  <c r="M8469" i="3"/>
  <c r="N8469" i="3" s="1" a="1"/>
  <c r="M8470" i="3"/>
  <c r="N8470" i="3" s="1" a="1"/>
  <c r="M8471" i="3"/>
  <c r="N8471" i="3" s="1" a="1"/>
  <c r="M8472" i="3"/>
  <c r="N8472" i="3" s="1" a="1"/>
  <c r="M8473" i="3"/>
  <c r="N8473" i="3" s="1" a="1"/>
  <c r="M8474" i="3"/>
  <c r="N8474" i="3" s="1" a="1"/>
  <c r="M8475" i="3"/>
  <c r="N8475" i="3" s="1" a="1"/>
  <c r="M8476" i="3"/>
  <c r="N8476" i="3" s="1" a="1"/>
  <c r="M8477" i="3"/>
  <c r="N8477" i="3" s="1" a="1"/>
  <c r="M8478" i="3"/>
  <c r="N8478" i="3" s="1" a="1"/>
  <c r="M8479" i="3"/>
  <c r="N8479" i="3" s="1" a="1"/>
  <c r="M8480" i="3"/>
  <c r="N8480" i="3" s="1" a="1"/>
  <c r="M8481" i="3"/>
  <c r="N8481" i="3" s="1" a="1"/>
  <c r="M8482" i="3"/>
  <c r="N8482" i="3" s="1" a="1"/>
  <c r="M8483" i="3"/>
  <c r="N8483" i="3" s="1" a="1"/>
  <c r="M8484" i="3"/>
  <c r="N8484" i="3" s="1" a="1"/>
  <c r="M8485" i="3"/>
  <c r="N8485" i="3" s="1" a="1"/>
  <c r="M8486" i="3"/>
  <c r="N8486" i="3" s="1" a="1"/>
  <c r="M8487" i="3"/>
  <c r="N8487" i="3" s="1" a="1"/>
  <c r="M8488" i="3"/>
  <c r="N8488" i="3" s="1" a="1"/>
  <c r="M8489" i="3"/>
  <c r="N8489" i="3" s="1" a="1"/>
  <c r="M8490" i="3"/>
  <c r="N8490" i="3" s="1" a="1"/>
  <c r="M8491" i="3"/>
  <c r="N8491" i="3" s="1" a="1"/>
  <c r="M8492" i="3"/>
  <c r="N8492" i="3" s="1" a="1"/>
  <c r="M8493" i="3"/>
  <c r="N8493" i="3" s="1" a="1"/>
  <c r="M8494" i="3"/>
  <c r="N8494" i="3" s="1" a="1"/>
  <c r="M8495" i="3"/>
  <c r="N8495" i="3" s="1" a="1"/>
  <c r="M8496" i="3"/>
  <c r="N8496" i="3" s="1" a="1"/>
  <c r="M8497" i="3"/>
  <c r="N8497" i="3" s="1" a="1"/>
  <c r="M8498" i="3"/>
  <c r="N8498" i="3" s="1" a="1"/>
  <c r="M8499" i="3"/>
  <c r="N8499" i="3" s="1" a="1"/>
  <c r="M8500" i="3"/>
  <c r="N8500" i="3" s="1" a="1"/>
  <c r="M8501" i="3"/>
  <c r="N8501" i="3" s="1" a="1"/>
  <c r="M8502" i="3"/>
  <c r="N8502" i="3" s="1" a="1"/>
  <c r="M8503" i="3"/>
  <c r="N8503" i="3" s="1" a="1"/>
  <c r="M8504" i="3"/>
  <c r="N8504" i="3" s="1" a="1"/>
  <c r="M8505" i="3"/>
  <c r="N8505" i="3" s="1" a="1"/>
  <c r="M8506" i="3"/>
  <c r="N8506" i="3" s="1" a="1"/>
  <c r="M8507" i="3"/>
  <c r="N8507" i="3" s="1" a="1"/>
  <c r="M8508" i="3"/>
  <c r="N8508" i="3" s="1" a="1"/>
  <c r="M8509" i="3"/>
  <c r="N8509" i="3" s="1" a="1"/>
  <c r="M8510" i="3"/>
  <c r="N8510" i="3" s="1" a="1"/>
  <c r="M8511" i="3"/>
  <c r="N8511" i="3" s="1" a="1"/>
  <c r="M8512" i="3"/>
  <c r="N8512" i="3" s="1" a="1"/>
  <c r="M8513" i="3"/>
  <c r="N8513" i="3" s="1" a="1"/>
  <c r="M8514" i="3"/>
  <c r="N8514" i="3" s="1" a="1"/>
  <c r="M8515" i="3"/>
  <c r="N8515" i="3" s="1" a="1"/>
  <c r="M8516" i="3"/>
  <c r="N8516" i="3" s="1" a="1"/>
  <c r="M8517" i="3"/>
  <c r="N8517" i="3" s="1" a="1"/>
  <c r="M8518" i="3"/>
  <c r="N8518" i="3" s="1" a="1"/>
  <c r="M8519" i="3"/>
  <c r="N8519" i="3" s="1" a="1"/>
  <c r="M8520" i="3"/>
  <c r="N8520" i="3" s="1" a="1"/>
  <c r="M8521" i="3"/>
  <c r="N8521" i="3" s="1" a="1"/>
  <c r="M8522" i="3"/>
  <c r="N8522" i="3" s="1" a="1"/>
  <c r="M8523" i="3"/>
  <c r="N8523" i="3" s="1" a="1"/>
  <c r="M8524" i="3"/>
  <c r="N8524" i="3" s="1" a="1"/>
  <c r="M8525" i="3"/>
  <c r="N8525" i="3" s="1" a="1"/>
  <c r="M8526" i="3"/>
  <c r="N8526" i="3" s="1" a="1"/>
  <c r="M8527" i="3"/>
  <c r="N8527" i="3" s="1" a="1"/>
  <c r="M8528" i="3"/>
  <c r="N8528" i="3" s="1" a="1"/>
  <c r="M8529" i="3"/>
  <c r="N8529" i="3" s="1" a="1"/>
  <c r="M8530" i="3"/>
  <c r="N8530" i="3" s="1" a="1"/>
  <c r="M8531" i="3"/>
  <c r="N8531" i="3" s="1" a="1"/>
  <c r="M8532" i="3"/>
  <c r="N8532" i="3" s="1" a="1"/>
  <c r="M8533" i="3"/>
  <c r="N8533" i="3" s="1" a="1"/>
  <c r="M8534" i="3"/>
  <c r="N8534" i="3" s="1" a="1"/>
  <c r="M8535" i="3"/>
  <c r="N8535" i="3" s="1" a="1"/>
  <c r="M8536" i="3"/>
  <c r="N8536" i="3" s="1" a="1"/>
  <c r="M8537" i="3"/>
  <c r="N8537" i="3" s="1" a="1"/>
  <c r="M8538" i="3"/>
  <c r="N8538" i="3" s="1" a="1"/>
  <c r="M8539" i="3"/>
  <c r="N8539" i="3" s="1" a="1"/>
  <c r="M8540" i="3"/>
  <c r="N8540" i="3" s="1" a="1"/>
  <c r="M8541" i="3"/>
  <c r="N8541" i="3" s="1" a="1"/>
  <c r="M8542" i="3"/>
  <c r="N8542" i="3" s="1" a="1"/>
  <c r="M8543" i="3"/>
  <c r="N8543" i="3" s="1" a="1"/>
  <c r="M8544" i="3"/>
  <c r="N8544" i="3" s="1" a="1"/>
  <c r="M8545" i="3"/>
  <c r="N8545" i="3" s="1" a="1"/>
  <c r="M8546" i="3"/>
  <c r="N8546" i="3" s="1" a="1"/>
  <c r="M8547" i="3"/>
  <c r="N8547" i="3" s="1" a="1"/>
  <c r="M8548" i="3"/>
  <c r="N8548" i="3" s="1" a="1"/>
  <c r="M8549" i="3"/>
  <c r="N8549" i="3" s="1" a="1"/>
  <c r="M8550" i="3"/>
  <c r="N8550" i="3" s="1" a="1"/>
  <c r="M8551" i="3"/>
  <c r="N8551" i="3" s="1" a="1"/>
  <c r="M8552" i="3"/>
  <c r="N8552" i="3" s="1" a="1"/>
  <c r="M8553" i="3"/>
  <c r="N8553" i="3" s="1" a="1"/>
  <c r="M8554" i="3"/>
  <c r="N8554" i="3" s="1" a="1"/>
  <c r="M8555" i="3"/>
  <c r="N8555" i="3" s="1" a="1"/>
  <c r="M8556" i="3"/>
  <c r="N8556" i="3" s="1" a="1"/>
  <c r="M8557" i="3"/>
  <c r="N8557" i="3" s="1" a="1"/>
  <c r="M8558" i="3"/>
  <c r="N8558" i="3" s="1" a="1"/>
  <c r="M8559" i="3"/>
  <c r="N8559" i="3" s="1" a="1"/>
  <c r="M8560" i="3"/>
  <c r="N8560" i="3" s="1" a="1"/>
  <c r="M8561" i="3"/>
  <c r="N8561" i="3" s="1" a="1"/>
  <c r="M8562" i="3"/>
  <c r="N8562" i="3" s="1" a="1"/>
  <c r="M8563" i="3"/>
  <c r="N8563" i="3" s="1" a="1"/>
  <c r="M8564" i="3"/>
  <c r="N8564" i="3" s="1" a="1"/>
  <c r="M8565" i="3"/>
  <c r="N8565" i="3" s="1" a="1"/>
  <c r="M8566" i="3"/>
  <c r="N8566" i="3" s="1" a="1"/>
  <c r="M8567" i="3"/>
  <c r="N8567" i="3" s="1" a="1"/>
  <c r="M8568" i="3"/>
  <c r="N8568" i="3" s="1" a="1"/>
  <c r="M8569" i="3"/>
  <c r="N8569" i="3" s="1" a="1"/>
  <c r="M8570" i="3"/>
  <c r="N8570" i="3" s="1" a="1"/>
  <c r="M8571" i="3"/>
  <c r="N8571" i="3" s="1" a="1"/>
  <c r="M8572" i="3"/>
  <c r="N8572" i="3" s="1" a="1"/>
  <c r="M8573" i="3"/>
  <c r="N8573" i="3" s="1" a="1"/>
  <c r="M8574" i="3"/>
  <c r="N8574" i="3" s="1" a="1"/>
  <c r="M8575" i="3"/>
  <c r="N8575" i="3" s="1" a="1"/>
  <c r="M8576" i="3"/>
  <c r="N8576" i="3" s="1" a="1"/>
  <c r="M8577" i="3"/>
  <c r="N8577" i="3" s="1" a="1"/>
  <c r="M8578" i="3"/>
  <c r="N8578" i="3" s="1" a="1"/>
  <c r="M8579" i="3"/>
  <c r="N8579" i="3" s="1" a="1"/>
  <c r="M8580" i="3"/>
  <c r="N8580" i="3" s="1" a="1"/>
  <c r="M8581" i="3"/>
  <c r="N8581" i="3" s="1" a="1"/>
  <c r="M8582" i="3"/>
  <c r="N8582" i="3" s="1" a="1"/>
  <c r="M8583" i="3"/>
  <c r="N8583" i="3" s="1" a="1"/>
  <c r="M8584" i="3"/>
  <c r="N8584" i="3" s="1" a="1"/>
  <c r="M8585" i="3"/>
  <c r="N8585" i="3" s="1" a="1"/>
  <c r="M8586" i="3"/>
  <c r="N8586" i="3" s="1" a="1"/>
  <c r="M8587" i="3"/>
  <c r="N8587" i="3" s="1" a="1"/>
  <c r="M8588" i="3"/>
  <c r="N8588" i="3" s="1" a="1"/>
  <c r="M8589" i="3"/>
  <c r="N8589" i="3" s="1" a="1"/>
  <c r="M8590" i="3"/>
  <c r="N8590" i="3" s="1" a="1"/>
  <c r="M8591" i="3"/>
  <c r="N8591" i="3" s="1" a="1"/>
  <c r="M8592" i="3"/>
  <c r="N8592" i="3" s="1" a="1"/>
  <c r="M8593" i="3"/>
  <c r="N8593" i="3" s="1" a="1"/>
  <c r="M8594" i="3"/>
  <c r="N8594" i="3" s="1" a="1"/>
  <c r="M8595" i="3"/>
  <c r="N8595" i="3" s="1" a="1"/>
  <c r="M8596" i="3"/>
  <c r="N8596" i="3" s="1" a="1"/>
  <c r="M8597" i="3"/>
  <c r="N8597" i="3" s="1" a="1"/>
  <c r="M8598" i="3"/>
  <c r="N8598" i="3" s="1" a="1"/>
  <c r="M8599" i="3"/>
  <c r="N8599" i="3" s="1" a="1"/>
  <c r="M8600" i="3"/>
  <c r="N8600" i="3" s="1" a="1"/>
  <c r="M8601" i="3"/>
  <c r="N8601" i="3" s="1" a="1"/>
  <c r="M8602" i="3"/>
  <c r="N8602" i="3" s="1" a="1"/>
  <c r="M8603" i="3"/>
  <c r="N8603" i="3" s="1" a="1"/>
  <c r="M8604" i="3"/>
  <c r="N8604" i="3" s="1" a="1"/>
  <c r="M8605" i="3"/>
  <c r="N8605" i="3" s="1" a="1"/>
  <c r="M8606" i="3"/>
  <c r="N8606" i="3" s="1" a="1"/>
  <c r="M8607" i="3"/>
  <c r="N8607" i="3" s="1" a="1"/>
  <c r="M8608" i="3"/>
  <c r="N8608" i="3" s="1" a="1"/>
  <c r="M8609" i="3"/>
  <c r="N8609" i="3" s="1" a="1"/>
  <c r="M8610" i="3"/>
  <c r="N8610" i="3" s="1" a="1"/>
  <c r="M8611" i="3"/>
  <c r="N8611" i="3" s="1" a="1"/>
  <c r="M8612" i="3"/>
  <c r="N8612" i="3" s="1" a="1"/>
  <c r="M8613" i="3"/>
  <c r="N8613" i="3" s="1" a="1"/>
  <c r="M8614" i="3"/>
  <c r="N8614" i="3" s="1" a="1"/>
  <c r="M8615" i="3"/>
  <c r="N8615" i="3" s="1" a="1"/>
  <c r="M8616" i="3"/>
  <c r="N8616" i="3" s="1" a="1"/>
  <c r="M8617" i="3"/>
  <c r="N8617" i="3" s="1" a="1"/>
  <c r="M8618" i="3"/>
  <c r="N8618" i="3" s="1" a="1"/>
  <c r="M8619" i="3"/>
  <c r="N8619" i="3" s="1" a="1"/>
  <c r="M8620" i="3"/>
  <c r="N8620" i="3" s="1" a="1"/>
  <c r="M8621" i="3"/>
  <c r="N8621" i="3" s="1" a="1"/>
  <c r="M8622" i="3"/>
  <c r="N8622" i="3" s="1" a="1"/>
  <c r="M8623" i="3"/>
  <c r="N8623" i="3" s="1" a="1"/>
  <c r="M8624" i="3"/>
  <c r="N8624" i="3" s="1" a="1"/>
  <c r="M8625" i="3"/>
  <c r="N8625" i="3" s="1" a="1"/>
  <c r="M8626" i="3"/>
  <c r="N8626" i="3" s="1" a="1"/>
  <c r="M8627" i="3"/>
  <c r="N8627" i="3" s="1" a="1"/>
  <c r="M8628" i="3"/>
  <c r="N8628" i="3" s="1" a="1"/>
  <c r="M8629" i="3"/>
  <c r="N8629" i="3" s="1" a="1"/>
  <c r="M8630" i="3"/>
  <c r="N8630" i="3" s="1" a="1"/>
  <c r="M8631" i="3"/>
  <c r="N8631" i="3" s="1" a="1"/>
  <c r="M8632" i="3"/>
  <c r="N8632" i="3" s="1" a="1"/>
  <c r="M8633" i="3"/>
  <c r="N8633" i="3" s="1" a="1"/>
  <c r="M8634" i="3"/>
  <c r="N8634" i="3" s="1" a="1"/>
  <c r="M8635" i="3"/>
  <c r="N8635" i="3" s="1" a="1"/>
  <c r="M8636" i="3"/>
  <c r="N8636" i="3" s="1" a="1"/>
  <c r="M8637" i="3"/>
  <c r="N8637" i="3" s="1" a="1"/>
  <c r="M8638" i="3"/>
  <c r="N8638" i="3" s="1" a="1"/>
  <c r="M8639" i="3"/>
  <c r="N8639" i="3" s="1" a="1"/>
  <c r="M8640" i="3"/>
  <c r="N8640" i="3" s="1" a="1"/>
  <c r="M8641" i="3"/>
  <c r="N8641" i="3" s="1" a="1"/>
  <c r="M8642" i="3"/>
  <c r="N8642" i="3" s="1" a="1"/>
  <c r="M8643" i="3"/>
  <c r="N8643" i="3" s="1" a="1"/>
  <c r="M8644" i="3"/>
  <c r="N8644" i="3" s="1" a="1"/>
  <c r="M8645" i="3"/>
  <c r="N8645" i="3" s="1" a="1"/>
  <c r="M8646" i="3"/>
  <c r="N8646" i="3" s="1" a="1"/>
  <c r="M8647" i="3"/>
  <c r="N8647" i="3" s="1" a="1"/>
  <c r="M8648" i="3"/>
  <c r="N8648" i="3" s="1" a="1"/>
  <c r="M8649" i="3"/>
  <c r="N8649" i="3" s="1" a="1"/>
  <c r="M8650" i="3"/>
  <c r="N8650" i="3" s="1" a="1"/>
  <c r="M8651" i="3"/>
  <c r="N8651" i="3" s="1" a="1"/>
  <c r="M8652" i="3"/>
  <c r="N8652" i="3" s="1" a="1"/>
  <c r="M8653" i="3"/>
  <c r="N8653" i="3" s="1" a="1"/>
  <c r="M8654" i="3"/>
  <c r="N8654" i="3" s="1" a="1"/>
  <c r="M8655" i="3"/>
  <c r="N8655" i="3" s="1" a="1"/>
  <c r="M8656" i="3"/>
  <c r="N8656" i="3" s="1" a="1"/>
  <c r="M8657" i="3"/>
  <c r="N8657" i="3" s="1" a="1"/>
  <c r="M8658" i="3"/>
  <c r="N8658" i="3" s="1" a="1"/>
  <c r="M8659" i="3"/>
  <c r="N8659" i="3" s="1" a="1"/>
  <c r="M8660" i="3"/>
  <c r="N8660" i="3" s="1" a="1"/>
  <c r="M8661" i="3"/>
  <c r="N8661" i="3" s="1" a="1"/>
  <c r="M8662" i="3"/>
  <c r="N8662" i="3" s="1" a="1"/>
  <c r="M8663" i="3"/>
  <c r="N8663" i="3" s="1" a="1"/>
  <c r="M8664" i="3"/>
  <c r="N8664" i="3" s="1" a="1"/>
  <c r="M8665" i="3"/>
  <c r="N8665" i="3" s="1" a="1"/>
  <c r="M8666" i="3"/>
  <c r="N8666" i="3" s="1" a="1"/>
  <c r="M8667" i="3"/>
  <c r="N8667" i="3" s="1" a="1"/>
  <c r="M8668" i="3"/>
  <c r="N8668" i="3" s="1" a="1"/>
  <c r="M8669" i="3"/>
  <c r="N8669" i="3" s="1" a="1"/>
  <c r="M8670" i="3"/>
  <c r="N8670" i="3" s="1" a="1"/>
  <c r="M8671" i="3"/>
  <c r="N8671" i="3" s="1" a="1"/>
  <c r="M8672" i="3"/>
  <c r="N8672" i="3" s="1" a="1"/>
  <c r="M8673" i="3"/>
  <c r="N8673" i="3" s="1" a="1"/>
  <c r="M8674" i="3"/>
  <c r="N8674" i="3" s="1" a="1"/>
  <c r="M8675" i="3"/>
  <c r="N8675" i="3" s="1" a="1"/>
  <c r="M8676" i="3"/>
  <c r="N8676" i="3" s="1" a="1"/>
  <c r="M8677" i="3"/>
  <c r="N8677" i="3" s="1" a="1"/>
  <c r="M8678" i="3"/>
  <c r="N8678" i="3" s="1" a="1"/>
  <c r="M8679" i="3"/>
  <c r="N8679" i="3" s="1" a="1"/>
  <c r="M8680" i="3"/>
  <c r="N8680" i="3" s="1" a="1"/>
  <c r="M8681" i="3"/>
  <c r="N8681" i="3" s="1" a="1"/>
  <c r="M8682" i="3"/>
  <c r="N8682" i="3" s="1" a="1"/>
  <c r="M8683" i="3"/>
  <c r="N8683" i="3" s="1" a="1"/>
  <c r="M8684" i="3"/>
  <c r="N8684" i="3" s="1" a="1"/>
  <c r="M8685" i="3"/>
  <c r="N8685" i="3" s="1" a="1"/>
  <c r="M8686" i="3"/>
  <c r="N8686" i="3" s="1" a="1"/>
  <c r="M8687" i="3"/>
  <c r="N8687" i="3" s="1" a="1"/>
  <c r="M8688" i="3"/>
  <c r="N8688" i="3" s="1" a="1"/>
  <c r="M8689" i="3"/>
  <c r="N8689" i="3" s="1" a="1"/>
  <c r="M8690" i="3"/>
  <c r="N8690" i="3" s="1" a="1"/>
  <c r="M8691" i="3"/>
  <c r="N8691" i="3" s="1" a="1"/>
  <c r="M8692" i="3"/>
  <c r="N8692" i="3" s="1" a="1"/>
  <c r="M8693" i="3"/>
  <c r="N8693" i="3" s="1" a="1"/>
  <c r="M8694" i="3"/>
  <c r="N8694" i="3" s="1" a="1"/>
  <c r="M8695" i="3"/>
  <c r="N8695" i="3" s="1" a="1"/>
  <c r="M8696" i="3"/>
  <c r="N8696" i="3" s="1" a="1"/>
  <c r="M8697" i="3"/>
  <c r="N8697" i="3" s="1" a="1"/>
  <c r="M8698" i="3"/>
  <c r="N8698" i="3" s="1" a="1"/>
  <c r="M8699" i="3"/>
  <c r="N8699" i="3" s="1" a="1"/>
  <c r="M8700" i="3"/>
  <c r="N8700" i="3" s="1" a="1"/>
  <c r="M8701" i="3"/>
  <c r="N8701" i="3" s="1" a="1"/>
  <c r="M8702" i="3"/>
  <c r="N8702" i="3" s="1" a="1"/>
  <c r="M8703" i="3"/>
  <c r="N8703" i="3" s="1" a="1"/>
  <c r="M8704" i="3"/>
  <c r="N8704" i="3" s="1" a="1"/>
  <c r="M8705" i="3"/>
  <c r="N8705" i="3" s="1" a="1"/>
  <c r="M8706" i="3"/>
  <c r="N8706" i="3" s="1" a="1"/>
  <c r="M8707" i="3"/>
  <c r="N8707" i="3" s="1" a="1"/>
  <c r="M8708" i="3"/>
  <c r="N8708" i="3" s="1" a="1"/>
  <c r="M8709" i="3"/>
  <c r="N8709" i="3" s="1" a="1"/>
  <c r="M8710" i="3"/>
  <c r="N8710" i="3" s="1" a="1"/>
  <c r="M8711" i="3"/>
  <c r="N8711" i="3" s="1" a="1"/>
  <c r="M8712" i="3"/>
  <c r="N8712" i="3" s="1" a="1"/>
  <c r="M8713" i="3"/>
  <c r="N8713" i="3" s="1" a="1"/>
  <c r="M8714" i="3"/>
  <c r="N8714" i="3" s="1" a="1"/>
  <c r="M8715" i="3"/>
  <c r="N8715" i="3" s="1" a="1"/>
  <c r="M8716" i="3"/>
  <c r="N8716" i="3" s="1" a="1"/>
  <c r="M8717" i="3"/>
  <c r="N8717" i="3" s="1" a="1"/>
  <c r="M8718" i="3"/>
  <c r="N8718" i="3" s="1" a="1"/>
  <c r="M8719" i="3"/>
  <c r="N8719" i="3" s="1" a="1"/>
  <c r="M8720" i="3"/>
  <c r="N8720" i="3" s="1" a="1"/>
  <c r="M8721" i="3"/>
  <c r="N8721" i="3" s="1" a="1"/>
  <c r="S12" i="3" l="1"/>
  <c r="T15" i="3"/>
  <c r="S5" i="3"/>
  <c r="T17" i="3"/>
  <c r="T11" i="3" l="1"/>
  <c r="T10" i="3"/>
  <c r="S6" i="3"/>
  <c r="T2" i="3" l="1"/>
  <c r="U2" i="3" s="1"/>
  <c r="T5" i="3"/>
  <c r="T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<sst xmlns="http://schemas.openxmlformats.org/spreadsheetml/2006/main" count="8748" uniqueCount="122">
  <si>
    <t>Date</t>
  </si>
  <si>
    <t>Time</t>
  </si>
  <si>
    <t>Temperature (C)_Ceid</t>
  </si>
  <si>
    <t>Temperature (C)_Yuste</t>
  </si>
  <si>
    <t>Humidity (%)_Ceid</t>
  </si>
  <si>
    <t>Humidity (%)_Yuste</t>
  </si>
  <si>
    <t>Wind speed (km/h)_Ceid</t>
  </si>
  <si>
    <t>Wind speed (km/h)_Yuste</t>
  </si>
  <si>
    <t>Wind gust (km/h)_Ceid</t>
  </si>
  <si>
    <t>Wind gust (km/h)_Yuste</t>
  </si>
  <si>
    <t>00:00:00</t>
  </si>
  <si>
    <t>00:30:00</t>
  </si>
  <si>
    <t>01:00:00</t>
  </si>
  <si>
    <t>01:30:00</t>
  </si>
  <si>
    <t>02:00:00</t>
  </si>
  <si>
    <t>02:30:00</t>
  </si>
  <si>
    <t>03:00:00</t>
  </si>
  <si>
    <t>03:30:00</t>
  </si>
  <si>
    <t>04:00:00</t>
  </si>
  <si>
    <t>04:30:00</t>
  </si>
  <si>
    <t>05:00:00</t>
  </si>
  <si>
    <t>05:30:00</t>
  </si>
  <si>
    <t>06:00:00</t>
  </si>
  <si>
    <t>06:30:00</t>
  </si>
  <si>
    <t>07:00:00</t>
  </si>
  <si>
    <t>07:30:00</t>
  </si>
  <si>
    <t>08:00:00</t>
  </si>
  <si>
    <t>08:30:00</t>
  </si>
  <si>
    <t>09:00:00</t>
  </si>
  <si>
    <t>09:30:00</t>
  </si>
  <si>
    <t>10:00:00</t>
  </si>
  <si>
    <t>10:30:00</t>
  </si>
  <si>
    <t>11:00:00</t>
  </si>
  <si>
    <t>11:30:00</t>
  </si>
  <si>
    <t>12:00:00</t>
  </si>
  <si>
    <t>12:30:00</t>
  </si>
  <si>
    <t>13:00:00</t>
  </si>
  <si>
    <t>20:00:00</t>
  </si>
  <si>
    <t>19:00:00</t>
  </si>
  <si>
    <t>19:30:00</t>
  </si>
  <si>
    <t>20:30:00</t>
  </si>
  <si>
    <t>21:00:00</t>
  </si>
  <si>
    <t>21:30:00</t>
  </si>
  <si>
    <t>22:00:00</t>
  </si>
  <si>
    <t>22:30:00</t>
  </si>
  <si>
    <t>23:00:00</t>
  </si>
  <si>
    <t>23:30:00</t>
  </si>
  <si>
    <t>13:30:00</t>
  </si>
  <si>
    <t>18:30:00</t>
  </si>
  <si>
    <t>17:30:00</t>
  </si>
  <si>
    <t>18:00:00</t>
  </si>
  <si>
    <t>17:00:00</t>
  </si>
  <si>
    <t>14:00:00</t>
  </si>
  <si>
    <t>14:30:00</t>
  </si>
  <si>
    <t>16:00:00</t>
  </si>
  <si>
    <t>15:30:00</t>
  </si>
  <si>
    <t>15:00:00</t>
  </si>
  <si>
    <t>16:30:00</t>
  </si>
  <si>
    <t>dif Tª</t>
  </si>
  <si>
    <r>
      <rPr>
        <b/>
        <sz val="11"/>
        <color theme="1"/>
        <rFont val="Aptos Narrow"/>
        <family val="2"/>
      </rPr>
      <t>ϒ</t>
    </r>
    <r>
      <rPr>
        <b/>
        <sz val="11"/>
        <color theme="1"/>
        <rFont val="Calibri"/>
        <family val="2"/>
        <scheme val="minor"/>
      </rPr>
      <t>_ceid</t>
    </r>
  </si>
  <si>
    <t>Escarcha/Rocío</t>
  </si>
  <si>
    <t>00:00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</si>
  <si>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</si>
  <si>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</si>
  <si>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</si>
  <si>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</si>
  <si>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</si>
  <si>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</si>
  <si>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</si>
  <si>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</si>
  <si>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</si>
  <si>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</si>
  <si>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</si>
  <si>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</si>
  <si>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</si>
  <si>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</si>
  <si>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</si>
  <si>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</si>
  <si>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</si>
  <si>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</si>
  <si>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</si>
  <si>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</si>
  <si>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</si>
  <si>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</si>
  <si>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</si>
  <si>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</si>
  <si>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</si>
  <si>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</si>
  <si>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</si>
  <si>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</si>
  <si>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</si>
  <si>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</si>
  <si>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</si>
  <si>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</si>
  <si>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</si>
  <si>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</si>
  <si>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</si>
  <si>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</si>
  <si>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</si>
  <si>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</si>
  <si>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</si>
  <si>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</si>
  <si>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</si>
  <si>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</si>
  <si>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</si>
  <si>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</si>
  <si>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</si>
  <si>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</si>
  <si>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</si>
  <si>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escarcha</t>
  </si>
  <si>
    <t>sin riesgo</t>
  </si>
  <si>
    <t>rocío</t>
  </si>
  <si>
    <t>total</t>
  </si>
  <si>
    <t>ESCARCHA</t>
  </si>
  <si>
    <t>ENERO</t>
  </si>
  <si>
    <t>ROCÍO</t>
  </si>
  <si>
    <t>SIN RIESGO</t>
  </si>
  <si>
    <r>
      <rPr>
        <b/>
        <sz val="11"/>
        <color theme="1"/>
        <rFont val="Aptos Narrow"/>
        <family val="2"/>
      </rPr>
      <t>ϒ</t>
    </r>
    <r>
      <rPr>
        <b/>
        <sz val="11"/>
        <color theme="1"/>
        <rFont val="Calibri"/>
        <family val="2"/>
        <scheme val="minor"/>
      </rPr>
      <t>_yuste</t>
    </r>
  </si>
  <si>
    <t>Dew. Yuste</t>
  </si>
  <si>
    <t>Dew. Ceid</t>
  </si>
  <si>
    <t>ESCARCHA/ROCIO_YUSTE</t>
  </si>
  <si>
    <t>helada negra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</si>
</sst>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;@"/>
    <numFmt numFmtId="166" formatCode="h:m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165" fontId="0" fillId="0" borderId="0" xfId="0" applyNumberFormat="1"/>
    <xf numFmtId="166" fontId="0" fillId="0" borderId="0" xfId="0" applyNumberFormat="1" applyProtection="1">
      <protection locked="0"/>
    </xf>
    <xf numFmtId="10" fontId="0" fillId="0" borderId="0" xfId="0" applyNumberFormat="1"/>
    <xf numFmtId="0" fontId="0" fillId="2" borderId="0" xfId="0" applyFill="1"/>
    <xf numFmtId="10" fontId="0" fillId="3" borderId="0" xfId="0" applyNumberFormat="1" applyFill="1"/>
    <xf numFmtId="0" fontId="0" fillId="4" borderId="0" xfId="0" applyFill="1"/>
    <xf numFmtId="0" fontId="0" fillId="5" borderId="0" xfId="0" applyFill="1"/>
    <xf numFmtId="0" fontId="1" fillId="6" borderId="0" xfId="0" applyFont="1" applyFill="1" applyAlignment="1">
      <alignment horizontal="center"/>
    </xf>
    <xf numFmtId="0" fontId="0" fillId="6" borderId="0" xfId="0" applyFill="1"/>
    <xf numFmtId="0" fontId="0" fillId="4" borderId="0" xfId="0" applyFill="1" applyAlignment="1">
      <alignment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06B6F-D0C7-4801-A8C4-C738D15244EB}">
  <dimension ref="A1:W8721"/>
  <sheetViews>
    <sheetView tabSelected="1" workbookViewId="0">
      <pane ySplit="1" topLeftCell="A8717" activePane="bottomLeft" state="frozen"/>
      <selection pane="bottomLeft" activeCell="B29" sqref="B29"/>
    </sheetView>
  </sheetViews>
  <sheetFormatPr baseColWidth="10" defaultColWidth="8.7265625" defaultRowHeight="14.5" x14ac:dyDescent="0.35"/>
  <cols>
    <col min="1" max="1" width="20.7265625" style="2" customWidth="1"/>
    <col min="2" max="2" width="8.7265625" style="3"/>
    <col min="14" max="14" width="8.7265625" style="10"/>
    <col min="17" max="17" width="8.7265625" style="10"/>
  </cols>
  <sheetData>
    <row r="1" spans="1:23" s="1" customFormat="1" x14ac:dyDescent="0.35">
      <c r="A1" s="2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58</v>
      </c>
      <c r="L1" s="1" t="s">
        <v>59</v>
      </c>
      <c r="M1" s="1" t="s">
        <v>119</v>
      </c>
      <c r="N1" s="9" t="s">
        <v>60</v>
      </c>
      <c r="O1" s="1" t="s">
        <v>117</v>
      </c>
      <c r="P1" s="1" t="s">
        <v>118</v>
      </c>
      <c r="Q1" s="9" t="s">
        <v>120</v>
      </c>
    </row>
    <row r="2" spans="1:23" x14ac:dyDescent="0.35">
      <c r="A2" s="2">
        <v>45658</v>
      </c>
      <c r="B2" s="3">
        <v>0</v>
      </c>
      <c r="C2">
        <v>-9.4499999999999993</v>
      </c>
      <c r="D2">
        <v>-3.65</v>
      </c>
      <c r="E2">
        <v>92</v>
      </c>
      <c r="F2">
        <v>95</v>
      </c>
      <c r="G2">
        <v>0</v>
      </c>
      <c r="H2">
        <v>0</v>
      </c>
      <c r="I2">
        <v>0</v>
      </c>
      <c r="J2">
        <v>0</v>
      </c>
      <c r="K2">
        <f t="shared" ref="K2:K65" si="0">ABS((C2-D2))</f>
        <v>5.7999999999999989</v>
      </c>
      <c r="L2">
        <f>(LN(E2/100))+((17.625*C2)/(243.04+C2))</f>
        <v>-0.79640977795313539</v>
      </c>
      <c r="M2">
        <f>(243.04*L2)/(17.625-L2)</f>
        <v>-10.507308331275667</v>
      </c>
      <c r="N2" s="10" t="str" cm="1">
        <f t="array" ref="N2">_xlfn.IFS(AND(C2&lt;=0, C2-M2&lt;=2), "escarcha",AND(C2&lt;=0, C2-M2&gt;2), "helada negra", AND(C2&gt;0, M2+2&gt;C2), "rocío", TRUE, "sin riesgo")</f>
        <v>escarcha</v>
      </c>
      <c r="O2">
        <f>(LN(F2/100))+((17.625*D2)/(243.04+D2))</f>
        <v>-0.32002319120863754</v>
      </c>
      <c r="P2">
        <f>(243.04*O2)/(17.625-O2)</f>
        <v>-4.3342622387610703</v>
      </c>
      <c r="Q2" s="10" t="str" cm="1">
        <f t="array" ref="Q2">_xlfn.IFS(AND(D2&lt;=0, D2-P2&lt;=2), "escarcha",AND(D2&lt;=0, D2-P2&gt;2), "helada negra", AND(D2&gt;0, P2+2&gt;D2), "rocío", TRUE, "sin riesgo")</f>
        <v>escarcha</v>
      </c>
      <c r="R2" s="7" t="s">
        <v>121</v>
      </c>
      <c r="S2" s="5">
        <f>COUNTIF(N:N,"helada negra")</f>
        <v>96</v>
      </c>
      <c r="T2" s="6">
        <f>S2/S6</f>
        <v>1.1131725417439703E-2</v>
      </c>
      <c r="U2" s="4">
        <f>T3+T5+T2</f>
        <v>0.65387291280148419</v>
      </c>
    </row>
    <row r="3" spans="1:23" x14ac:dyDescent="0.35">
      <c r="A3" s="2">
        <v>45658</v>
      </c>
      <c r="B3" s="3">
        <v>2.0833333333333332E-2</v>
      </c>
      <c r="C3">
        <v>-10.03333333333333</v>
      </c>
      <c r="D3">
        <v>-4.0999999999999996</v>
      </c>
      <c r="E3">
        <v>91.433333333333337</v>
      </c>
      <c r="F3">
        <v>95</v>
      </c>
      <c r="G3">
        <v>0</v>
      </c>
      <c r="H3">
        <v>0</v>
      </c>
      <c r="I3">
        <v>0</v>
      </c>
      <c r="J3">
        <v>0</v>
      </c>
      <c r="K3">
        <f t="shared" si="0"/>
        <v>5.93333333333333</v>
      </c>
      <c r="L3">
        <f t="shared" ref="L3:L66" si="1">(LN(E3/100))+((17.625*C3)/(243.04+C3))</f>
        <v>-0.84849758923016783</v>
      </c>
      <c r="M3">
        <f t="shared" ref="M3:M66" si="2">(243.04*L3)/(17.625-L3)</f>
        <v>-11.162956721672629</v>
      </c>
      <c r="N3" s="10" t="str" cm="1">
        <f t="array" ref="N3">_xlfn.IFS(AND(C3&lt;=0, C3-M3&lt;=2), "escarcha",AND(C3&lt;=0, C3-M3&gt;2), "helada negra", AND(C3&gt;0, M3+2&gt;C3), "rocío", TRUE, "sin riesgo")</f>
        <v>escarcha</v>
      </c>
      <c r="O3">
        <f t="shared" ref="O3:O66" si="3">(LN(F3/100))+((17.625*D3)/(243.04+D3))</f>
        <v>-0.35372277459178592</v>
      </c>
      <c r="P3">
        <f t="shared" ref="P3:P66" si="4">(243.04*O3)/(17.625-O3)</f>
        <v>-4.7816957975614374</v>
      </c>
      <c r="Q3" s="10" t="str" cm="1">
        <f t="array" ref="Q3">_xlfn.IFS(AND(D3&lt;=0, D3-P3&lt;=2), "escarcha",AND(D3&lt;=0, D3-P3&gt;2), "helada negra", AND(D3&gt;0, P3+2&gt;D3), "rocío", TRUE, "sin riesgo")</f>
        <v>escarcha</v>
      </c>
      <c r="R3" s="7" t="s">
        <v>109</v>
      </c>
      <c r="S3" s="5">
        <f>COUNTIF(N:N,"escarcha")</f>
        <v>2138</v>
      </c>
      <c r="T3" s="6">
        <f>S3/S6</f>
        <v>0.24791280148423006</v>
      </c>
    </row>
    <row r="4" spans="1:23" x14ac:dyDescent="0.35">
      <c r="A4" s="2">
        <v>45658</v>
      </c>
      <c r="B4" s="3" t="s">
        <v>12</v>
      </c>
      <c r="C4">
        <v>-10.03333333333333</v>
      </c>
      <c r="D4">
        <v>-4.0333333333333332</v>
      </c>
      <c r="E4">
        <v>91.733333333333334</v>
      </c>
      <c r="F4">
        <v>95</v>
      </c>
      <c r="G4">
        <v>0</v>
      </c>
      <c r="H4">
        <v>0</v>
      </c>
      <c r="I4">
        <v>0</v>
      </c>
      <c r="J4">
        <v>0</v>
      </c>
      <c r="K4">
        <f t="shared" si="0"/>
        <v>5.9999999999999964</v>
      </c>
      <c r="L4">
        <f t="shared" si="1"/>
        <v>-0.84522188111453678</v>
      </c>
      <c r="M4">
        <f t="shared" si="2"/>
        <v>-11.121833148962763</v>
      </c>
      <c r="N4" s="10" t="str" cm="1">
        <f t="array" ref="N4">_xlfn.IFS(AND(C4&lt;=0, C4-M4&lt;=2), "escarcha",AND(C4&lt;=0, C4-M4&gt;2), "helada negra", AND(C4&gt;0, M4+2&gt;C4), "rocío", TRUE, "sin riesgo")</f>
        <v>escarcha</v>
      </c>
      <c r="O4">
        <f t="shared" si="3"/>
        <v>-0.34872223639753636</v>
      </c>
      <c r="P4">
        <f t="shared" si="4"/>
        <v>-4.7154090410069855</v>
      </c>
      <c r="Q4" s="10" t="str" cm="1">
        <f t="array" ref="Q4">_xlfn.IFS(AND(D4&lt;=0, D4-P4&lt;=2), "escarcha",AND(D4&lt;=0, D4-P4&gt;2), "helada negra", AND(D4&gt;0, P4+2&gt;D4), "rocío", TRUE, "sin riesgo")</f>
        <v>escarcha</v>
      </c>
      <c r="R4" s="7" t="s">
        <v>110</v>
      </c>
      <c r="S4" s="5">
        <f>COUNTIF(N:N,"sin riesgo")</f>
        <v>3081</v>
      </c>
      <c r="T4" s="6">
        <f>S4/S6</f>
        <v>0.35725881261595549</v>
      </c>
      <c r="U4" s="4">
        <f>T3+T2</f>
        <v>0.25904452690166979</v>
      </c>
    </row>
    <row r="5" spans="1:23" x14ac:dyDescent="0.35">
      <c r="A5" s="2">
        <v>45658</v>
      </c>
      <c r="B5" s="3" t="s">
        <v>13</v>
      </c>
      <c r="C5">
        <v>-10.6</v>
      </c>
      <c r="D5">
        <v>-4.4666666666666668</v>
      </c>
      <c r="E5">
        <v>91.1</v>
      </c>
      <c r="F5">
        <v>93.333333333333329</v>
      </c>
      <c r="G5">
        <v>0</v>
      </c>
      <c r="H5">
        <v>3.3333333333333333E-2</v>
      </c>
      <c r="I5">
        <v>0</v>
      </c>
      <c r="J5">
        <v>0.16666666666666671</v>
      </c>
      <c r="K5">
        <f t="shared" si="0"/>
        <v>6.1333333333333329</v>
      </c>
      <c r="L5">
        <f t="shared" si="1"/>
        <v>-0.8969681896726176</v>
      </c>
      <c r="M5">
        <f t="shared" si="2"/>
        <v>-11.769761538602783</v>
      </c>
      <c r="N5" s="10" t="str" cm="1">
        <f t="array" ref="N5">_xlfn.IFS(AND(C5&lt;=0, C5-M5&lt;=2), "escarcha",AND(C5&lt;=0, C5-M5&gt;2), "helada negra", AND(C5&gt;0, M5+2&gt;C5), "rocío", TRUE, "sin riesgo")</f>
        <v>escarcha</v>
      </c>
      <c r="O5">
        <f t="shared" si="3"/>
        <v>-0.3989752668370885</v>
      </c>
      <c r="P5">
        <f t="shared" si="4"/>
        <v>-5.3798869237519824</v>
      </c>
      <c r="Q5" s="10" t="str" cm="1">
        <f t="array" ref="Q5">_xlfn.IFS(AND(D5&lt;=0, D5-P5&lt;=2), "escarcha",AND(D5&lt;=0, D5-P5&gt;2), "helada negra", AND(D5&gt;0, P5+2&gt;D5), "rocío", TRUE, "sin riesgo")</f>
        <v>escarcha</v>
      </c>
      <c r="R5" s="7" t="s">
        <v>111</v>
      </c>
      <c r="S5" s="5">
        <f>COUNTIF(N:N,"rocío")</f>
        <v>3405</v>
      </c>
      <c r="T5" s="6">
        <f>(S5/S6)</f>
        <v>0.39482838589981445</v>
      </c>
    </row>
    <row r="6" spans="1:23" x14ac:dyDescent="0.35">
      <c r="A6" s="2">
        <v>45658</v>
      </c>
      <c r="B6" s="3" t="s">
        <v>14</v>
      </c>
      <c r="C6">
        <v>-10.5</v>
      </c>
      <c r="D6">
        <v>-4.7666666666666666</v>
      </c>
      <c r="E6">
        <v>91.36666666666666</v>
      </c>
      <c r="F6">
        <v>93.333333333333329</v>
      </c>
      <c r="G6">
        <v>0</v>
      </c>
      <c r="H6">
        <v>0.3</v>
      </c>
      <c r="I6">
        <v>0</v>
      </c>
      <c r="J6">
        <v>0.6</v>
      </c>
      <c r="K6">
        <f t="shared" si="0"/>
        <v>5.7333333333333334</v>
      </c>
      <c r="L6">
        <f t="shared" si="1"/>
        <v>-0.88612029615179577</v>
      </c>
      <c r="M6">
        <f t="shared" si="2"/>
        <v>-11.634232468442407</v>
      </c>
      <c r="N6" s="10" t="str" cm="1">
        <f t="array" ref="N6">_xlfn.IFS(AND(C6&lt;=0, C6-M6&lt;=2), "escarcha",AND(C6&lt;=0, C6-M6&gt;2), "helada negra", AND(C6&gt;0, M6+2&gt;C6), "rocío", TRUE, "sin riesgo")</f>
        <v>escarcha</v>
      </c>
      <c r="O6">
        <f t="shared" si="3"/>
        <v>-0.42158163509177521</v>
      </c>
      <c r="P6">
        <f t="shared" si="4"/>
        <v>-5.677596049185742</v>
      </c>
      <c r="Q6" s="10" t="str" cm="1">
        <f t="array" ref="Q6">_xlfn.IFS(AND(D6&lt;=0, D6-P6&lt;=2), "escarcha",AND(D6&lt;=0, D6-P6&gt;2), "helada negra", AND(D6&gt;0, P6+2&gt;D6), "rocío", TRUE, "sin riesgo")</f>
        <v>escarcha</v>
      </c>
      <c r="R6" s="7" t="s">
        <v>112</v>
      </c>
      <c r="S6" s="12">
        <f>SUM(S3:S5)</f>
        <v>8624</v>
      </c>
      <c r="T6" s="12"/>
    </row>
    <row r="7" spans="1:23" x14ac:dyDescent="0.35">
      <c r="A7" s="2">
        <v>45658</v>
      </c>
      <c r="B7" s="3" t="s">
        <v>15</v>
      </c>
      <c r="C7">
        <v>-10.93333333333333</v>
      </c>
      <c r="D7">
        <v>-4.9666666666666668</v>
      </c>
      <c r="E7">
        <v>90.633333333333326</v>
      </c>
      <c r="F7">
        <v>92.333333333333329</v>
      </c>
      <c r="G7">
        <v>0</v>
      </c>
      <c r="H7">
        <v>0</v>
      </c>
      <c r="I7">
        <v>0</v>
      </c>
      <c r="J7">
        <v>0.1333333333333333</v>
      </c>
      <c r="K7">
        <f t="shared" si="0"/>
        <v>5.9666666666666632</v>
      </c>
      <c r="L7">
        <f t="shared" si="1"/>
        <v>-0.92856986015012888</v>
      </c>
      <c r="M7">
        <f t="shared" si="2"/>
        <v>-12.163676344335665</v>
      </c>
      <c r="N7" s="10" t="str" cm="1">
        <f t="array" ref="N7">_xlfn.IFS(AND(C7&lt;=0, C7-M7&lt;=2), "escarcha",AND(C7&lt;=0, C7-M7&gt;2), "helada negra", AND(C7&gt;0, M7+2&gt;C7), "rocío", TRUE, "sin riesgo")</f>
        <v>escarcha</v>
      </c>
      <c r="O7">
        <f t="shared" si="3"/>
        <v>-0.44745629607100201</v>
      </c>
      <c r="P7">
        <f t="shared" si="4"/>
        <v>-6.0174320753919206</v>
      </c>
      <c r="Q7" s="10" t="str" cm="1">
        <f t="array" ref="Q7">_xlfn.IFS(AND(D7&lt;=0, D7-P7&lt;=2), "escarcha",AND(D7&lt;=0, D7-P7&gt;2), "helada negra", AND(D7&gt;0, P7+2&gt;D7), "rocío", TRUE, "sin riesgo")</f>
        <v>escarcha</v>
      </c>
    </row>
    <row r="8" spans="1:23" ht="29" x14ac:dyDescent="0.35">
      <c r="A8" s="2">
        <v>45658</v>
      </c>
      <c r="B8" s="3" t="s">
        <v>16</v>
      </c>
      <c r="C8">
        <v>-11.16666666666667</v>
      </c>
      <c r="D8">
        <v>-4.7333333333333334</v>
      </c>
      <c r="E8">
        <v>90.600000000000009</v>
      </c>
      <c r="F8">
        <v>90</v>
      </c>
      <c r="G8">
        <v>0</v>
      </c>
      <c r="H8">
        <v>0</v>
      </c>
      <c r="I8">
        <v>0</v>
      </c>
      <c r="J8">
        <v>0</v>
      </c>
      <c r="K8">
        <f t="shared" si="0"/>
        <v>6.4333333333333362</v>
      </c>
      <c r="L8">
        <f t="shared" si="1"/>
        <v>-0.9475091358729435</v>
      </c>
      <c r="M8">
        <f t="shared" si="2"/>
        <v>-12.39911197231652</v>
      </c>
      <c r="N8" s="10" t="str" cm="1">
        <f t="array" ref="N8">_xlfn.IFS(AND(C8&lt;=0, C8-M8&lt;=2), "escarcha",AND(C8&lt;=0, C8-M8&gt;2), "helada negra", AND(C8&gt;0, M8+2&gt;C8), "rocío", TRUE, "sin riesgo")</f>
        <v>escarcha</v>
      </c>
      <c r="O8">
        <f t="shared" si="3"/>
        <v>-0.4554346498266843</v>
      </c>
      <c r="P8">
        <f t="shared" si="4"/>
        <v>-6.1220230286299229</v>
      </c>
      <c r="Q8" s="10" t="str" cm="1">
        <f t="array" ref="Q8">_xlfn.IFS(AND(D8&lt;=0, D8-P8&lt;=2), "escarcha",AND(D8&lt;=0, D8-P8&gt;2), "helada negra", AND(D8&gt;0, P8+2&gt;D8), "rocío", TRUE, "sin riesgo")</f>
        <v>escarcha</v>
      </c>
      <c r="R8" s="11" t="s">
        <v>121</v>
      </c>
      <c r="S8" s="8">
        <f>COUNTIF(Q:Q,"helada negra")</f>
        <v>245</v>
      </c>
      <c r="T8" s="6">
        <f>S8/S12</f>
        <v>2.9149315883402735E-2</v>
      </c>
      <c r="U8" s="4">
        <f>T9+T11+T8</f>
        <v>0.37275431290898275</v>
      </c>
      <c r="W8" s="4">
        <f>U2-U8</f>
        <v>0.28111859989250143</v>
      </c>
    </row>
    <row r="9" spans="1:23" x14ac:dyDescent="0.35">
      <c r="A9" s="2">
        <v>45658</v>
      </c>
      <c r="B9" s="3" t="s">
        <v>17</v>
      </c>
      <c r="C9">
        <v>-11.1</v>
      </c>
      <c r="D9">
        <v>-4.666666666666667</v>
      </c>
      <c r="E9">
        <v>90.63333333333334</v>
      </c>
      <c r="F9">
        <v>88</v>
      </c>
      <c r="G9">
        <v>0.66666666666666663</v>
      </c>
      <c r="H9">
        <v>3.3333333333333333E-2</v>
      </c>
      <c r="I9">
        <v>1</v>
      </c>
      <c r="J9">
        <v>0.3666666666666667</v>
      </c>
      <c r="K9">
        <f t="shared" si="0"/>
        <v>6.4333333333333327</v>
      </c>
      <c r="L9">
        <f t="shared" si="1"/>
        <v>-0.94183135143891927</v>
      </c>
      <c r="M9">
        <f t="shared" si="2"/>
        <v>-12.328581399861486</v>
      </c>
      <c r="N9" s="10" t="str" cm="1">
        <f t="array" ref="N9">_xlfn.IFS(AND(C9&lt;=0, C9-M9&lt;=2), "escarcha",AND(C9&lt;=0, C9-M9&gt;2), "helada negra", AND(C9&gt;0, M9+2&gt;C9), "rocío", TRUE, "sin riesgo")</f>
        <v>escarcha</v>
      </c>
      <c r="O9">
        <f t="shared" si="3"/>
        <v>-0.4728803566312631</v>
      </c>
      <c r="P9">
        <f t="shared" si="4"/>
        <v>-6.3504034511727223</v>
      </c>
      <c r="Q9" s="10" t="str" cm="1">
        <f t="array" ref="Q9">_xlfn.IFS(AND(D9&lt;=0, D9-P9&lt;=2), "escarcha",AND(D9&lt;=0, D9-P9&gt;2), "helada negra", AND(D9&gt;0, P9+2&gt;D9), "rocío", TRUE, "sin riesgo")</f>
        <v>escarcha</v>
      </c>
      <c r="R9" s="7" t="s">
        <v>109</v>
      </c>
      <c r="S9" s="8">
        <f>COUNTIF(Q:Q,"escarcha")</f>
        <v>407</v>
      </c>
      <c r="T9" s="6">
        <f>S9/S12</f>
        <v>4.8423557406305773E-2</v>
      </c>
      <c r="U9" s="4">
        <f>T9+T8</f>
        <v>7.7572873289708508E-2</v>
      </c>
    </row>
    <row r="10" spans="1:23" x14ac:dyDescent="0.35">
      <c r="A10" s="2">
        <v>45658</v>
      </c>
      <c r="B10" s="3" t="s">
        <v>18</v>
      </c>
      <c r="C10">
        <v>-11.3</v>
      </c>
      <c r="D10">
        <v>-5.2</v>
      </c>
      <c r="E10">
        <v>90.600000000000009</v>
      </c>
      <c r="F10">
        <v>90.333333333333329</v>
      </c>
      <c r="G10">
        <v>0</v>
      </c>
      <c r="H10">
        <v>0</v>
      </c>
      <c r="I10">
        <v>0</v>
      </c>
      <c r="J10">
        <v>0</v>
      </c>
      <c r="K10">
        <f t="shared" si="0"/>
        <v>6.1000000000000005</v>
      </c>
      <c r="L10">
        <f t="shared" si="1"/>
        <v>-0.95813817022922421</v>
      </c>
      <c r="M10">
        <f t="shared" si="2"/>
        <v>-12.531032097989197</v>
      </c>
      <c r="N10" s="10" t="str" cm="1">
        <f t="array" ref="N10">_xlfn.IFS(AND(C10&lt;=0, C10-M10&lt;=2), "escarcha",AND(C10&lt;=0, C10-M10&gt;2), "helada negra", AND(C10&gt;0, M10+2&gt;C10), "rocío", TRUE, "sin riesgo")</f>
        <v>escarcha</v>
      </c>
      <c r="O10">
        <f t="shared" si="3"/>
        <v>-0.48700674156661117</v>
      </c>
      <c r="P10">
        <f t="shared" si="4"/>
        <v>-6.5350085255164476</v>
      </c>
      <c r="Q10" s="10" t="str" cm="1">
        <f t="array" ref="Q10">_xlfn.IFS(AND(D10&lt;=0, D10-P10&lt;=2), "escarcha",AND(D10&lt;=0, D10-P10&gt;2), "helada negra", AND(D10&gt;0, P10+2&gt;D10), "rocío", TRUE, "sin riesgo")</f>
        <v>escarcha</v>
      </c>
      <c r="R10" s="7" t="s">
        <v>110</v>
      </c>
      <c r="S10" s="8">
        <f>COUNTIF(Q:Q,"sin riesgo")</f>
        <v>5517</v>
      </c>
      <c r="T10" s="6">
        <f>S10/S12</f>
        <v>0.65639500297441999</v>
      </c>
    </row>
    <row r="11" spans="1:23" x14ac:dyDescent="0.35">
      <c r="A11" s="2">
        <v>45658</v>
      </c>
      <c r="B11" s="3" t="s">
        <v>19</v>
      </c>
      <c r="C11">
        <v>-11.7</v>
      </c>
      <c r="D11">
        <v>-5.2333333333333334</v>
      </c>
      <c r="E11">
        <v>90.1</v>
      </c>
      <c r="F11">
        <v>90</v>
      </c>
      <c r="G11">
        <v>0.66666666666666663</v>
      </c>
      <c r="H11">
        <v>0</v>
      </c>
      <c r="I11">
        <v>1</v>
      </c>
      <c r="J11">
        <v>0</v>
      </c>
      <c r="K11">
        <f t="shared" si="0"/>
        <v>6.4666666666666659</v>
      </c>
      <c r="L11">
        <f t="shared" si="1"/>
        <v>-0.99563283454921192</v>
      </c>
      <c r="M11">
        <f t="shared" si="2"/>
        <v>-12.99518691222282</v>
      </c>
      <c r="N11" s="10" t="str" cm="1">
        <f t="array" ref="N11">_xlfn.IFS(AND(C11&lt;=0, C11-M11&lt;=2), "escarcha",AND(C11&lt;=0, C11-M11&gt;2), "helada negra", AND(C11&gt;0, M11+2&gt;C11), "rocío", TRUE, "sin riesgo")</f>
        <v>escarcha</v>
      </c>
      <c r="O11">
        <f t="shared" si="3"/>
        <v>-0.49322811118360349</v>
      </c>
      <c r="P11">
        <f t="shared" si="4"/>
        <v>-6.6162187277060394</v>
      </c>
      <c r="Q11" s="10" t="str" cm="1">
        <f t="array" ref="Q11">_xlfn.IFS(AND(D11&lt;=0, D11-P11&lt;=2), "escarcha",AND(D11&lt;=0, D11-P11&gt;2), "helada negra", AND(D11&gt;0, P11+2&gt;D11), "rocío", TRUE, "sin riesgo")</f>
        <v>escarcha</v>
      </c>
      <c r="R11" s="7" t="s">
        <v>111</v>
      </c>
      <c r="S11" s="8">
        <f>COUNTIF(Q:Q,"rocío")</f>
        <v>2481</v>
      </c>
      <c r="T11" s="6">
        <f>S11/S12</f>
        <v>0.29518143961927423</v>
      </c>
    </row>
    <row r="12" spans="1:23" x14ac:dyDescent="0.35">
      <c r="A12" s="2">
        <v>45658</v>
      </c>
      <c r="B12" s="3" t="s">
        <v>20</v>
      </c>
      <c r="C12">
        <v>-11.7</v>
      </c>
      <c r="D12">
        <v>-5.7</v>
      </c>
      <c r="E12">
        <v>90.2</v>
      </c>
      <c r="F12">
        <v>90</v>
      </c>
      <c r="G12">
        <v>1</v>
      </c>
      <c r="H12">
        <v>0</v>
      </c>
      <c r="I12">
        <v>2.333333333333333</v>
      </c>
      <c r="J12">
        <v>0</v>
      </c>
      <c r="K12">
        <f t="shared" si="0"/>
        <v>5.9999999999999991</v>
      </c>
      <c r="L12">
        <f t="shared" si="1"/>
        <v>-0.99452357209492603</v>
      </c>
      <c r="M12">
        <f t="shared" si="2"/>
        <v>-12.981481938893433</v>
      </c>
      <c r="N12" s="10" t="str" cm="1">
        <f t="array" ref="N12">_xlfn.IFS(AND(C12&lt;=0, C12-M12&lt;=2), "escarcha",AND(C12&lt;=0, C12-M12&gt;2), "helada negra", AND(C12&gt;0, M12+2&gt;C12), "rocío", TRUE, "sin riesgo")</f>
        <v>escarcha</v>
      </c>
      <c r="O12">
        <f t="shared" si="3"/>
        <v>-0.52864567618702485</v>
      </c>
      <c r="P12">
        <f t="shared" si="4"/>
        <v>-7.0774789500838571</v>
      </c>
      <c r="Q12" s="10" t="str" cm="1">
        <f t="array" ref="Q12">_xlfn.IFS(AND(D12&lt;=0, D12-P12&lt;=2), "escarcha",AND(D12&lt;=0, D12-P12&gt;2), "helada negra", AND(D12&gt;0, P12+2&gt;D12), "rocío", TRUE, "sin riesgo")</f>
        <v>escarcha</v>
      </c>
      <c r="R12" s="7" t="s">
        <v>112</v>
      </c>
      <c r="S12" s="12">
        <f>SUM(S9:S11)</f>
        <v>8405</v>
      </c>
      <c r="T12" s="12"/>
    </row>
    <row r="13" spans="1:23" x14ac:dyDescent="0.35">
      <c r="A13" s="2">
        <v>45658</v>
      </c>
      <c r="B13" s="3" t="s">
        <v>21</v>
      </c>
      <c r="C13">
        <v>-11.93333333333333</v>
      </c>
      <c r="D13">
        <v>-5.333333333333333</v>
      </c>
      <c r="E13">
        <v>90</v>
      </c>
      <c r="F13">
        <v>88.666666666666671</v>
      </c>
      <c r="G13">
        <v>0</v>
      </c>
      <c r="H13">
        <v>0</v>
      </c>
      <c r="I13">
        <v>0</v>
      </c>
      <c r="J13">
        <v>0.33333333333333331</v>
      </c>
      <c r="K13">
        <f t="shared" si="0"/>
        <v>6.599999999999997</v>
      </c>
      <c r="L13">
        <f t="shared" si="1"/>
        <v>-1.0154381133039345</v>
      </c>
      <c r="M13">
        <f t="shared" si="2"/>
        <v>-13.239607221530346</v>
      </c>
      <c r="N13" s="10" t="str" cm="1">
        <f t="array" ref="N13">_xlfn.IFS(AND(C13&lt;=0, C13-M13&lt;=2), "escarcha",AND(C13&lt;=0, C13-M13&gt;2), "helada negra", AND(C13&gt;0, M13+2&gt;C13), "rocío", TRUE, "sin riesgo")</f>
        <v>escarcha</v>
      </c>
      <c r="O13">
        <f t="shared" si="3"/>
        <v>-0.51573153271318273</v>
      </c>
      <c r="P13">
        <f t="shared" si="4"/>
        <v>-6.9095003960882266</v>
      </c>
      <c r="Q13" s="10" t="str" cm="1">
        <f t="array" ref="Q13">_xlfn.IFS(AND(D13&lt;=0, D13-P13&lt;=2), "escarcha",AND(D13&lt;=0, D13-P13&gt;2), "helada negra", AND(D13&gt;0, P13+2&gt;D13), "rocío", TRUE, "sin riesgo")</f>
        <v>escarcha</v>
      </c>
    </row>
    <row r="14" spans="1:23" x14ac:dyDescent="0.35">
      <c r="A14" s="2">
        <v>45658</v>
      </c>
      <c r="B14" s="3" t="s">
        <v>22</v>
      </c>
      <c r="C14">
        <v>-12.233333333333331</v>
      </c>
      <c r="D14">
        <v>-5.8666666666666671</v>
      </c>
      <c r="E14">
        <v>89.833333333333343</v>
      </c>
      <c r="F14">
        <v>89.333333333333329</v>
      </c>
      <c r="G14">
        <v>0</v>
      </c>
      <c r="H14">
        <v>9.9999999999999992E-2</v>
      </c>
      <c r="I14">
        <v>0</v>
      </c>
      <c r="J14">
        <v>0.6</v>
      </c>
      <c r="K14">
        <f t="shared" si="0"/>
        <v>6.3666666666666636</v>
      </c>
      <c r="L14">
        <f t="shared" si="1"/>
        <v>-1.0413833746222756</v>
      </c>
      <c r="M14">
        <f t="shared" si="2"/>
        <v>-13.559017314103539</v>
      </c>
      <c r="N14" s="10" t="str" cm="1">
        <f t="array" ref="N14">_xlfn.IFS(AND(C14&lt;=0, C14-M14&lt;=2), "escarcha",AND(C14&lt;=0, C14-M14&gt;2), "helada negra", AND(C14&gt;0, M14+2&gt;C14), "rocío", TRUE, "sin riesgo")</f>
        <v>escarcha</v>
      </c>
      <c r="O14">
        <f t="shared" si="3"/>
        <v>-0.54876356250603697</v>
      </c>
      <c r="P14">
        <f t="shared" si="4"/>
        <v>-7.3386833592698197</v>
      </c>
      <c r="Q14" s="10" t="str" cm="1">
        <f t="array" ref="Q14">_xlfn.IFS(AND(D14&lt;=0, D14-P14&lt;=2), "escarcha",AND(D14&lt;=0, D14-P14&gt;2), "helada negra", AND(D14&gt;0, P14+2&gt;D14), "rocío", TRUE, "sin riesgo")</f>
        <v>escarcha</v>
      </c>
    </row>
    <row r="15" spans="1:23" x14ac:dyDescent="0.35">
      <c r="A15" s="2">
        <v>45658</v>
      </c>
      <c r="B15" s="3" t="s">
        <v>23</v>
      </c>
      <c r="C15">
        <v>-12.233333333333331</v>
      </c>
      <c r="D15">
        <v>-5.5333333333333332</v>
      </c>
      <c r="E15">
        <v>90</v>
      </c>
      <c r="F15">
        <v>88.333333333333329</v>
      </c>
      <c r="G15">
        <v>0</v>
      </c>
      <c r="H15">
        <v>3.3333333333333333E-2</v>
      </c>
      <c r="I15">
        <v>0</v>
      </c>
      <c r="J15">
        <v>0.3</v>
      </c>
      <c r="K15">
        <f t="shared" si="0"/>
        <v>6.6999999999999975</v>
      </c>
      <c r="L15">
        <f t="shared" si="1"/>
        <v>-1.0395298059729527</v>
      </c>
      <c r="M15">
        <f t="shared" si="2"/>
        <v>-13.536227629094368</v>
      </c>
      <c r="N15" s="10" t="str" cm="1">
        <f t="array" ref="N15">_xlfn.IFS(AND(C15&lt;=0, C15-M15&lt;=2), "escarcha",AND(C15&lt;=0, C15-M15&gt;2), "helada negra", AND(C15&gt;0, M15+2&gt;C15), "rocío", TRUE, "sin riesgo")</f>
        <v>escarcha</v>
      </c>
      <c r="O15">
        <f t="shared" si="3"/>
        <v>-0.53467270144042733</v>
      </c>
      <c r="P15">
        <f t="shared" si="4"/>
        <v>-7.1557927003703128</v>
      </c>
      <c r="Q15" s="10" t="str" cm="1">
        <f t="array" ref="Q15">_xlfn.IFS(AND(D15&lt;=0, D15-P15&lt;=2), "escarcha",AND(D15&lt;=0, D15-P15&gt;2), "helada negra", AND(D15&gt;0, P15+2&gt;D15), "rocío", TRUE, "sin riesgo")</f>
        <v>escarcha</v>
      </c>
      <c r="R15" s="13" t="s">
        <v>114</v>
      </c>
      <c r="S15" t="s">
        <v>113</v>
      </c>
      <c r="T15">
        <f>COUNTIF(N2:N543,"escarcha")</f>
        <v>318</v>
      </c>
    </row>
    <row r="16" spans="1:23" x14ac:dyDescent="0.35">
      <c r="A16" s="2">
        <v>45658</v>
      </c>
      <c r="B16" s="3" t="s">
        <v>24</v>
      </c>
      <c r="C16">
        <v>-12.43333333333333</v>
      </c>
      <c r="D16">
        <v>-5.4333333333333336</v>
      </c>
      <c r="E16">
        <v>89.666666666666671</v>
      </c>
      <c r="F16">
        <v>88</v>
      </c>
      <c r="G16">
        <v>0</v>
      </c>
      <c r="H16">
        <v>0</v>
      </c>
      <c r="I16">
        <v>0</v>
      </c>
      <c r="J16">
        <v>0</v>
      </c>
      <c r="K16">
        <f t="shared" si="0"/>
        <v>6.9999999999999964</v>
      </c>
      <c r="L16">
        <f t="shared" si="1"/>
        <v>-1.0593363374584552</v>
      </c>
      <c r="M16">
        <f t="shared" si="2"/>
        <v>-13.77951556886415</v>
      </c>
      <c r="N16" s="10" t="str" cm="1">
        <f t="array" ref="N16">_xlfn.IFS(AND(C16&lt;=0, C16-M16&lt;=2), "escarcha",AND(C16&lt;=0, C16-M16&gt;2), "helada negra", AND(C16&gt;0, M16+2&gt;C16), "rocío", TRUE, "sin riesgo")</f>
        <v>escarcha</v>
      </c>
      <c r="O16">
        <f t="shared" si="3"/>
        <v>-0.53086288807788251</v>
      </c>
      <c r="P16">
        <f t="shared" si="4"/>
        <v>-7.106294925986175</v>
      </c>
      <c r="Q16" s="10" t="str" cm="1">
        <f t="array" ref="Q16">_xlfn.IFS(AND(D16&lt;=0, D16-P16&lt;=2), "escarcha",AND(D16&lt;=0, D16-P16&gt;2), "helada negra", AND(D16&gt;0, P16+2&gt;D16), "rocío", TRUE, "sin riesgo")</f>
        <v>escarcha</v>
      </c>
      <c r="R16" s="13"/>
      <c r="S16" t="s">
        <v>116</v>
      </c>
      <c r="T16">
        <v>100</v>
      </c>
    </row>
    <row r="17" spans="1:20" x14ac:dyDescent="0.35">
      <c r="A17" s="2">
        <v>45658</v>
      </c>
      <c r="B17" s="3" t="s">
        <v>25</v>
      </c>
      <c r="C17">
        <v>-12.46666666666667</v>
      </c>
      <c r="D17">
        <v>-5.9333333333333336</v>
      </c>
      <c r="E17">
        <v>89.633333333333326</v>
      </c>
      <c r="F17">
        <v>89</v>
      </c>
      <c r="G17">
        <v>0</v>
      </c>
      <c r="H17">
        <v>0</v>
      </c>
      <c r="I17">
        <v>0</v>
      </c>
      <c r="J17">
        <v>0</v>
      </c>
      <c r="K17">
        <f t="shared" si="0"/>
        <v>6.5333333333333368</v>
      </c>
      <c r="L17">
        <f t="shared" si="1"/>
        <v>-1.0623935272375093</v>
      </c>
      <c r="M17">
        <f t="shared" si="2"/>
        <v>-13.817021752309277</v>
      </c>
      <c r="N17" s="10" t="str" cm="1">
        <f t="array" ref="N17">_xlfn.IFS(AND(C17&lt;=0, C17-M17&lt;=2), "escarcha",AND(C17&lt;=0, C17-M17&gt;2), "helada negra", AND(C17&gt;0, M17+2&gt;C17), "rocío", TRUE, "sin riesgo")</f>
        <v>escarcha</v>
      </c>
      <c r="O17">
        <f t="shared" si="3"/>
        <v>-0.5575800401776746</v>
      </c>
      <c r="P17">
        <f t="shared" si="4"/>
        <v>-7.4529716170828868</v>
      </c>
      <c r="Q17" s="10" t="str" cm="1">
        <f t="array" ref="Q17">_xlfn.IFS(AND(D17&lt;=0, D17-P17&lt;=2), "escarcha",AND(D17&lt;=0, D17-P17&gt;2), "helada negra", AND(D17&gt;0, P17+2&gt;D17), "rocío", TRUE, "sin riesgo")</f>
        <v>escarcha</v>
      </c>
      <c r="R17" s="13"/>
      <c r="S17" t="s">
        <v>115</v>
      </c>
      <c r="T17">
        <f>COUNTIF(N2:N543,"rocío")</f>
        <v>124</v>
      </c>
    </row>
    <row r="18" spans="1:20" x14ac:dyDescent="0.35">
      <c r="A18" s="2">
        <v>45658</v>
      </c>
      <c r="B18" s="3" t="s">
        <v>26</v>
      </c>
      <c r="C18">
        <v>-12.66666666666667</v>
      </c>
      <c r="D18">
        <v>-5.6333333333333337</v>
      </c>
      <c r="E18">
        <v>89.6</v>
      </c>
      <c r="F18">
        <v>88.333333333333329</v>
      </c>
      <c r="G18">
        <v>0</v>
      </c>
      <c r="H18">
        <v>0</v>
      </c>
      <c r="I18">
        <v>0</v>
      </c>
      <c r="J18">
        <v>0</v>
      </c>
      <c r="K18">
        <f t="shared" si="0"/>
        <v>7.0333333333333359</v>
      </c>
      <c r="L18">
        <f t="shared" si="1"/>
        <v>-1.0788940418377428</v>
      </c>
      <c r="M18">
        <f t="shared" si="2"/>
        <v>-14.019241519531258</v>
      </c>
      <c r="N18" s="10" t="str" cm="1">
        <f t="array" ref="N18">_xlfn.IFS(AND(C18&lt;=0, C18-M18&lt;=2), "escarcha",AND(C18&lt;=0, C18-M18&gt;2), "helada negra", AND(C18&gt;0, M18+2&gt;C18), "rocío", TRUE, "sin riesgo")</f>
        <v>escarcha</v>
      </c>
      <c r="O18">
        <f t="shared" si="3"/>
        <v>-0.54226963218630808</v>
      </c>
      <c r="P18">
        <f t="shared" si="4"/>
        <v>-7.2544314074068099</v>
      </c>
      <c r="Q18" s="10" t="str" cm="1">
        <f t="array" ref="Q18">_xlfn.IFS(AND(D18&lt;=0, D18-P18&lt;=2), "escarcha",AND(D18&lt;=0, D18-P18&gt;2), "helada negra", AND(D18&gt;0, P18+2&gt;D18), "rocío", TRUE, "sin riesgo")</f>
        <v>escarcha</v>
      </c>
    </row>
    <row r="19" spans="1:20" x14ac:dyDescent="0.35">
      <c r="A19" s="2">
        <v>45658</v>
      </c>
      <c r="B19" s="3" t="s">
        <v>27</v>
      </c>
      <c r="C19">
        <v>-12.66666666666667</v>
      </c>
      <c r="D19">
        <v>-5.6000000000000014</v>
      </c>
      <c r="E19">
        <v>89.600000000000009</v>
      </c>
      <c r="F19">
        <v>87.333333333333329</v>
      </c>
      <c r="G19">
        <v>0</v>
      </c>
      <c r="H19">
        <v>0</v>
      </c>
      <c r="I19">
        <v>0</v>
      </c>
      <c r="J19">
        <v>0.23333333333333331</v>
      </c>
      <c r="K19">
        <f t="shared" si="0"/>
        <v>7.0666666666666682</v>
      </c>
      <c r="L19">
        <f t="shared" si="1"/>
        <v>-1.0788940418377426</v>
      </c>
      <c r="M19">
        <f t="shared" si="2"/>
        <v>-14.019241519531256</v>
      </c>
      <c r="N19" s="10" t="str" cm="1">
        <f t="array" ref="N19">_xlfn.IFS(AND(C19&lt;=0, C19-M19&lt;=2), "escarcha",AND(C19&lt;=0, C19-M19&gt;2), "helada negra", AND(C19&gt;0, M19+2&gt;C19), "rocío", TRUE, "sin riesgo")</f>
        <v>escarcha</v>
      </c>
      <c r="O19">
        <f t="shared" si="3"/>
        <v>-0.55112193315925528</v>
      </c>
      <c r="P19">
        <f t="shared" si="4"/>
        <v>-7.3692658493155259</v>
      </c>
      <c r="Q19" s="10" t="str" cm="1">
        <f t="array" ref="Q19">_xlfn.IFS(AND(D19&lt;=0, D19-P19&lt;=2), "escarcha",AND(D19&lt;=0, D19-P19&gt;2), "helada negra", AND(D19&gt;0, P19+2&gt;D19), "rocío", TRUE, "sin riesgo")</f>
        <v>escarcha</v>
      </c>
    </row>
    <row r="20" spans="1:20" x14ac:dyDescent="0.35">
      <c r="A20" s="2">
        <v>45658</v>
      </c>
      <c r="B20" s="3" t="s">
        <v>28</v>
      </c>
      <c r="C20">
        <v>-12.66666666666667</v>
      </c>
      <c r="D20">
        <v>-5.833333333333333</v>
      </c>
      <c r="E20">
        <v>89.733333333333334</v>
      </c>
      <c r="F20">
        <v>88</v>
      </c>
      <c r="G20">
        <v>0</v>
      </c>
      <c r="H20">
        <v>0.26666666666666672</v>
      </c>
      <c r="I20">
        <v>0</v>
      </c>
      <c r="J20">
        <v>0.46666666666666662</v>
      </c>
      <c r="K20">
        <f t="shared" si="0"/>
        <v>6.8333333333333366</v>
      </c>
      <c r="L20">
        <f t="shared" si="1"/>
        <v>-1.0774070527161645</v>
      </c>
      <c r="M20">
        <f t="shared" si="2"/>
        <v>-14.001032559822695</v>
      </c>
      <c r="N20" s="10" t="str" cm="1">
        <f t="array" ref="N20">_xlfn.IFS(AND(C20&lt;=0, C20-M20&lt;=2), "escarcha",AND(C20&lt;=0, C20-M20&gt;2), "helada negra", AND(C20&gt;0, M20+2&gt;C20), "rocío", TRUE, "sin riesgo")</f>
        <v>escarcha</v>
      </c>
      <c r="O20">
        <f t="shared" si="3"/>
        <v>-0.56126343249749067</v>
      </c>
      <c r="P20">
        <f t="shared" si="4"/>
        <v>-7.5006867210796386</v>
      </c>
      <c r="Q20" s="10" t="str" cm="1">
        <f t="array" ref="Q20">_xlfn.IFS(AND(D20&lt;=0, D20-P20&lt;=2), "escarcha",AND(D20&lt;=0, D20-P20&gt;2), "helada negra", AND(D20&gt;0, P20+2&gt;D20), "rocío", TRUE, "sin riesgo")</f>
        <v>escarcha</v>
      </c>
    </row>
    <row r="21" spans="1:20" x14ac:dyDescent="0.35">
      <c r="A21" s="2">
        <v>45658</v>
      </c>
      <c r="B21" s="3" t="s">
        <v>29</v>
      </c>
      <c r="C21">
        <v>-12.33333333333333</v>
      </c>
      <c r="D21">
        <v>-2.5333333333333332</v>
      </c>
      <c r="E21">
        <v>89.766666666666666</v>
      </c>
      <c r="F21">
        <v>80.333333333333329</v>
      </c>
      <c r="G21">
        <v>0</v>
      </c>
      <c r="H21">
        <v>0</v>
      </c>
      <c r="I21">
        <v>0</v>
      </c>
      <c r="J21">
        <v>0.3</v>
      </c>
      <c r="K21">
        <f t="shared" si="0"/>
        <v>9.7999999999999972</v>
      </c>
      <c r="L21">
        <f t="shared" si="1"/>
        <v>-1.0501702527962273</v>
      </c>
      <c r="M21">
        <f t="shared" si="2"/>
        <v>-13.66699070394708</v>
      </c>
      <c r="N21" s="10" t="str" cm="1">
        <f t="array" ref="N21">_xlfn.IFS(AND(C21&lt;=0, C21-M21&lt;=2), "escarcha",AND(C21&lt;=0, C21-M21&gt;2), "helada negra", AND(C21&gt;0, M21+2&gt;C21), "rocío", TRUE, "sin riesgo")</f>
        <v>escarcha</v>
      </c>
      <c r="O21">
        <f t="shared" si="3"/>
        <v>-0.40463528060450837</v>
      </c>
      <c r="P21">
        <f t="shared" si="4"/>
        <v>-5.4544951723961006</v>
      </c>
      <c r="Q21" s="10" t="str" cm="1">
        <f t="array" ref="Q21">_xlfn.IFS(AND(D21&lt;=0, D21-P21&lt;=2), "escarcha",AND(D21&lt;=0, D21-P21&gt;2), "helada negra", AND(D21&gt;0, P21+2&gt;D21), "rocío", TRUE, "sin riesgo")</f>
        <v>helada negra</v>
      </c>
    </row>
    <row r="22" spans="1:20" x14ac:dyDescent="0.35">
      <c r="A22" s="2">
        <v>45658</v>
      </c>
      <c r="B22" s="3" t="s">
        <v>30</v>
      </c>
      <c r="C22">
        <v>-11.5</v>
      </c>
      <c r="D22">
        <v>-1.666666666666667</v>
      </c>
      <c r="E22">
        <v>90.266666666666666</v>
      </c>
      <c r="F22">
        <v>77.333333333333329</v>
      </c>
      <c r="G22">
        <v>0</v>
      </c>
      <c r="H22">
        <v>0.26666666666666672</v>
      </c>
      <c r="I22">
        <v>0</v>
      </c>
      <c r="J22">
        <v>1.7666666666666671</v>
      </c>
      <c r="K22">
        <f t="shared" si="0"/>
        <v>9.8333333333333321</v>
      </c>
      <c r="L22">
        <f t="shared" si="1"/>
        <v>-0.97779063535428223</v>
      </c>
      <c r="M22">
        <f t="shared" si="2"/>
        <v>-12.774547683446471</v>
      </c>
      <c r="N22" s="10" t="str" cm="1">
        <f t="array" ref="N22">_xlfn.IFS(AND(C22&lt;=0, C22-M22&lt;=2), "escarcha",AND(C22&lt;=0, C22-M22&gt;2), "helada negra", AND(C22&gt;0, M22+2&gt;C22), "rocío", TRUE, "sin riesgo")</f>
        <v>escarcha</v>
      </c>
      <c r="O22">
        <f t="shared" si="3"/>
        <v>-0.37874454507131411</v>
      </c>
      <c r="P22">
        <f t="shared" si="4"/>
        <v>-5.1128293896689243</v>
      </c>
      <c r="Q22" s="10" t="str" cm="1">
        <f t="array" ref="Q22">_xlfn.IFS(AND(D22&lt;=0, D22-P22&lt;=2), "escarcha",AND(D22&lt;=0, D22-P22&gt;2), "helada negra", AND(D22&gt;0, P22+2&gt;D22), "rocío", TRUE, "sin riesgo")</f>
        <v>helada negra</v>
      </c>
    </row>
    <row r="23" spans="1:20" x14ac:dyDescent="0.35">
      <c r="A23" s="2">
        <v>45658</v>
      </c>
      <c r="B23" s="3" t="s">
        <v>31</v>
      </c>
      <c r="C23">
        <v>-9.1333333333333329</v>
      </c>
      <c r="D23">
        <v>0.1</v>
      </c>
      <c r="E23">
        <v>91.8</v>
      </c>
      <c r="F23">
        <v>77.666666666666671</v>
      </c>
      <c r="G23">
        <v>0</v>
      </c>
      <c r="H23">
        <v>0.5</v>
      </c>
      <c r="I23">
        <v>0</v>
      </c>
      <c r="J23">
        <v>1.633333333333334</v>
      </c>
      <c r="K23">
        <f t="shared" si="0"/>
        <v>9.2333333333333325</v>
      </c>
      <c r="L23">
        <f t="shared" si="1"/>
        <v>-0.77375973525214425</v>
      </c>
      <c r="M23">
        <f t="shared" si="2"/>
        <v>-10.221045807526218</v>
      </c>
      <c r="N23" s="10" t="str" cm="1">
        <f t="array" ref="N23">_xlfn.IFS(AND(C23&lt;=0, C23-M23&lt;=2), "escarcha",AND(C23&lt;=0, C23-M23&gt;2), "helada negra", AND(C23&gt;0, M23+2&gt;C23), "rocío", TRUE, "sin riesgo")</f>
        <v>escarcha</v>
      </c>
      <c r="O23">
        <f t="shared" si="3"/>
        <v>-0.24549511099754986</v>
      </c>
      <c r="P23">
        <f t="shared" si="4"/>
        <v>-3.338750907921205</v>
      </c>
      <c r="Q23" s="10" t="str" cm="1">
        <f t="array" ref="Q23">_xlfn.IFS(AND(D23&lt;=0, D23-P23&lt;=2), "escarcha",AND(D23&lt;=0, D23-P23&gt;2), "helada negra", AND(D23&gt;0, P23+2&gt;D23), "rocío", TRUE, "sin riesgo")</f>
        <v>sin riesgo</v>
      </c>
    </row>
    <row r="24" spans="1:20" x14ac:dyDescent="0.35">
      <c r="A24" s="2">
        <v>45658</v>
      </c>
      <c r="B24" s="3" t="s">
        <v>32</v>
      </c>
      <c r="C24">
        <v>-5.7666666666666666</v>
      </c>
      <c r="D24">
        <v>1.0666666666666671</v>
      </c>
      <c r="E24">
        <v>92.433333333333323</v>
      </c>
      <c r="F24">
        <v>79</v>
      </c>
      <c r="G24">
        <v>0</v>
      </c>
      <c r="H24">
        <v>0.3</v>
      </c>
      <c r="I24">
        <v>0</v>
      </c>
      <c r="J24">
        <v>1.4</v>
      </c>
      <c r="K24">
        <f t="shared" si="0"/>
        <v>6.8333333333333339</v>
      </c>
      <c r="L24">
        <f t="shared" si="1"/>
        <v>-0.50703870758699621</v>
      </c>
      <c r="M24">
        <f t="shared" si="2"/>
        <v>-6.7962951921330328</v>
      </c>
      <c r="N24" s="10" t="str" cm="1">
        <f t="array" ref="N24">_xlfn.IFS(AND(C24&lt;=0, C24-M24&lt;=2), "escarcha",AND(C24&lt;=0, C24-M24&gt;2), "helada negra", AND(C24&gt;0, M24+2&gt;C24), "rocío", TRUE, "sin riesgo")</f>
        <v>escarcha</v>
      </c>
      <c r="O24">
        <f t="shared" si="3"/>
        <v>-0.15870682117673945</v>
      </c>
      <c r="P24">
        <f t="shared" si="4"/>
        <v>-2.1689575861014143</v>
      </c>
      <c r="Q24" s="10" t="str" cm="1">
        <f t="array" ref="Q24">_xlfn.IFS(AND(D24&lt;=0, D24-P24&lt;=2), "escarcha",AND(D24&lt;=0, D24-P24&gt;2), "helada negra", AND(D24&gt;0, P24+2&gt;D24), "rocío", TRUE, "sin riesgo")</f>
        <v>sin riesgo</v>
      </c>
    </row>
    <row r="25" spans="1:20" x14ac:dyDescent="0.35">
      <c r="A25" s="2">
        <v>45658</v>
      </c>
      <c r="B25" s="3" t="s">
        <v>33</v>
      </c>
      <c r="C25">
        <v>-1.8</v>
      </c>
      <c r="D25">
        <v>1.7666666666666671</v>
      </c>
      <c r="E25">
        <v>88.8</v>
      </c>
      <c r="F25">
        <v>79.666666666666671</v>
      </c>
      <c r="G25">
        <v>0</v>
      </c>
      <c r="H25">
        <v>1.1000000000000001</v>
      </c>
      <c r="I25">
        <v>0</v>
      </c>
      <c r="J25">
        <v>2.2666666666666671</v>
      </c>
      <c r="K25">
        <f t="shared" si="0"/>
        <v>3.5666666666666673</v>
      </c>
      <c r="L25">
        <f t="shared" si="1"/>
        <v>-0.2502915777740824</v>
      </c>
      <c r="M25">
        <f t="shared" si="2"/>
        <v>-3.4030698071436967</v>
      </c>
      <c r="N25" s="10" t="str" cm="1">
        <f t="array" ref="N25">_xlfn.IFS(AND(C25&lt;=0, C25-M25&lt;=2), "escarcha",AND(C25&lt;=0, C25-M25&gt;2), "helada negra", AND(C25&gt;0, M25+2&gt;C25), "rocío", TRUE, "sin riesgo")</f>
        <v>escarcha</v>
      </c>
      <c r="O25">
        <f t="shared" si="3"/>
        <v>-0.10012671663008499</v>
      </c>
      <c r="P25">
        <f t="shared" si="4"/>
        <v>-1.3728983492650824</v>
      </c>
      <c r="Q25" s="10" t="str" cm="1">
        <f t="array" ref="Q25">_xlfn.IFS(AND(D25&lt;=0, D25-P25&lt;=2), "escarcha",AND(D25&lt;=0, D25-P25&gt;2), "helada negra", AND(D25&gt;0, P25+2&gt;D25), "rocío", TRUE, "sin riesgo")</f>
        <v>sin riesgo</v>
      </c>
    </row>
    <row r="26" spans="1:20" x14ac:dyDescent="0.35">
      <c r="A26" s="2">
        <v>45658</v>
      </c>
      <c r="B26" s="3" t="s">
        <v>34</v>
      </c>
      <c r="C26">
        <v>6.6666666666666693E-2</v>
      </c>
      <c r="D26">
        <v>3.2</v>
      </c>
      <c r="E26">
        <v>83.533333333333331</v>
      </c>
      <c r="F26">
        <v>73.666666666666671</v>
      </c>
      <c r="G26">
        <v>0</v>
      </c>
      <c r="H26">
        <v>1.0666666666666671</v>
      </c>
      <c r="I26">
        <v>0</v>
      </c>
      <c r="J26">
        <v>2.4</v>
      </c>
      <c r="K26">
        <f t="shared" si="0"/>
        <v>3.1333333333333333</v>
      </c>
      <c r="L26">
        <f t="shared" si="1"/>
        <v>-0.17509116284744441</v>
      </c>
      <c r="M26">
        <f t="shared" si="2"/>
        <v>-2.3906706897806465</v>
      </c>
      <c r="N26" s="10" t="str" cm="1">
        <f t="array" ref="N26">_xlfn.IFS(AND(C26&lt;=0, C26-M26&lt;=2), "escarcha",AND(C26&lt;=0, C26-M26&gt;2), "helada negra", AND(C26&gt;0, M26+2&gt;C26), "rocío", TRUE, "sin riesgo")</f>
        <v>sin riesgo</v>
      </c>
      <c r="O26">
        <f t="shared" si="3"/>
        <v>-7.6574938830455991E-2</v>
      </c>
      <c r="P26">
        <f t="shared" si="4"/>
        <v>-1.0513625594143678</v>
      </c>
      <c r="Q26" s="10" t="str" cm="1">
        <f t="array" ref="Q26">_xlfn.IFS(AND(D26&lt;=0, D26-P26&lt;=2), "escarcha",AND(D26&lt;=0, D26-P26&gt;2), "helada negra", AND(D26&gt;0, P26+2&gt;D26), "rocío", TRUE, "sin riesgo")</f>
        <v>sin riesgo</v>
      </c>
    </row>
    <row r="27" spans="1:20" x14ac:dyDescent="0.35">
      <c r="A27" s="2">
        <v>45658</v>
      </c>
      <c r="B27" s="3" t="s">
        <v>35</v>
      </c>
      <c r="C27">
        <v>2.433333333333334</v>
      </c>
      <c r="D27">
        <v>5.2</v>
      </c>
      <c r="E27">
        <v>77.366666666666674</v>
      </c>
      <c r="F27">
        <v>66.333333333333329</v>
      </c>
      <c r="G27">
        <v>0</v>
      </c>
      <c r="H27">
        <v>0.76666666666666661</v>
      </c>
      <c r="I27">
        <v>0</v>
      </c>
      <c r="J27">
        <v>2.666666666666667</v>
      </c>
      <c r="K27">
        <f t="shared" si="0"/>
        <v>2.7666666666666662</v>
      </c>
      <c r="L27">
        <f t="shared" si="1"/>
        <v>-8.1900682654427737E-2</v>
      </c>
      <c r="M27">
        <f t="shared" si="2"/>
        <v>-1.1241460190619961</v>
      </c>
      <c r="N27" s="10" t="str" cm="1">
        <f t="array" ref="N27">_xlfn.IFS(AND(C27&lt;=0, C27-M27&lt;=2), "escarcha",AND(C27&lt;=0, C27-M27&gt;2), "helada negra", AND(C27&gt;0, M27+2&gt;C27), "rocío", TRUE, "sin riesgo")</f>
        <v>sin riesgo</v>
      </c>
      <c r="O27">
        <f t="shared" si="3"/>
        <v>-4.1278487830516186E-2</v>
      </c>
      <c r="P27">
        <f t="shared" si="4"/>
        <v>-0.56787985592095458</v>
      </c>
      <c r="Q27" s="10" t="str" cm="1">
        <f t="array" ref="Q27">_xlfn.IFS(AND(D27&lt;=0, D27-P27&lt;=2), "escarcha",AND(D27&lt;=0, D27-P27&gt;2), "helada negra", AND(D27&gt;0, P27+2&gt;D27), "rocío", TRUE, "sin riesgo")</f>
        <v>sin riesgo</v>
      </c>
    </row>
    <row r="28" spans="1:20" x14ac:dyDescent="0.35">
      <c r="A28" s="2">
        <v>45658</v>
      </c>
      <c r="B28" s="3" t="s">
        <v>36</v>
      </c>
      <c r="C28">
        <v>5.0666666666666664</v>
      </c>
      <c r="D28">
        <v>5.666666666666667</v>
      </c>
      <c r="E28">
        <v>69.8</v>
      </c>
      <c r="F28">
        <v>63</v>
      </c>
      <c r="G28">
        <v>0</v>
      </c>
      <c r="H28">
        <v>2.066666666666666</v>
      </c>
      <c r="I28">
        <v>0</v>
      </c>
      <c r="J28">
        <v>5.8</v>
      </c>
      <c r="K28">
        <f t="shared" si="0"/>
        <v>0.60000000000000053</v>
      </c>
      <c r="L28">
        <f t="shared" si="1"/>
        <v>3.8966212933255751E-4</v>
      </c>
      <c r="M28">
        <f t="shared" si="2"/>
        <v>5.3733661112207298E-3</v>
      </c>
      <c r="N28" s="10" t="str" cm="1">
        <f t="array" ref="N28">_xlfn.IFS(AND(C28&lt;=0, C28-M28&lt;=2), "escarcha",AND(C28&lt;=0, C28-M28&gt;2), "helada negra", AND(C28&gt;0, M28+2&gt;C28), "rocío", TRUE, "sin riesgo")</f>
        <v>sin riesgo</v>
      </c>
      <c r="O28">
        <f t="shared" si="3"/>
        <v>-6.0457965359706656E-2</v>
      </c>
      <c r="P28">
        <f t="shared" si="4"/>
        <v>-0.83083536370974875</v>
      </c>
      <c r="Q28" s="10" t="str" cm="1">
        <f t="array" ref="Q28">_xlfn.IFS(AND(D28&lt;=0, D28-P28&lt;=2), "escarcha",AND(D28&lt;=0, D28-P28&gt;2), "helada negra", AND(D28&gt;0, P28+2&gt;D28), "rocío", TRUE, "sin riesgo")</f>
        <v>sin riesgo</v>
      </c>
    </row>
    <row r="29" spans="1:20" x14ac:dyDescent="0.35">
      <c r="A29" s="2">
        <v>45660</v>
      </c>
      <c r="B29" s="3" t="s">
        <v>37</v>
      </c>
      <c r="C29">
        <v>5.7666666666666666</v>
      </c>
      <c r="D29">
        <v>5.8</v>
      </c>
      <c r="E29">
        <v>94.266666666666666</v>
      </c>
      <c r="F29">
        <v>96.333333333333329</v>
      </c>
      <c r="G29">
        <v>0</v>
      </c>
      <c r="H29">
        <v>3</v>
      </c>
      <c r="I29">
        <v>0</v>
      </c>
      <c r="J29">
        <v>5.5</v>
      </c>
      <c r="K29">
        <f t="shared" si="0"/>
        <v>3.3333333333333215E-2</v>
      </c>
      <c r="L29">
        <f t="shared" si="1"/>
        <v>0.34945736558523538</v>
      </c>
      <c r="M29">
        <f t="shared" si="2"/>
        <v>4.9163212947442565</v>
      </c>
      <c r="N29" s="10" t="str" cm="1">
        <f t="array" ref="N29">_xlfn.IFS(AND(C29&lt;=0, C29-M29&lt;=2), "escarcha",AND(C29&lt;=0, C29-M29&gt;2), "helada negra", AND(C29&gt;0, M29+2&gt;C29), "rocío", TRUE, "sin riesgo")</f>
        <v>rocío</v>
      </c>
      <c r="O29">
        <f t="shared" si="3"/>
        <v>0.37345035394811332</v>
      </c>
      <c r="P29">
        <f t="shared" si="4"/>
        <v>5.2611722358704833</v>
      </c>
      <c r="Q29" s="10" t="str" cm="1">
        <f t="array" ref="Q29">_xlfn.IFS(AND(D29&lt;=0, D29-P29&lt;=2), "escarcha",AND(D29&lt;=0, D29-P29&gt;2), "helada negra", AND(D29&gt;0, P29+2&gt;D29), "rocío", TRUE, "sin riesgo")</f>
        <v>rocío</v>
      </c>
    </row>
    <row r="30" spans="1:20" x14ac:dyDescent="0.35">
      <c r="A30" s="2">
        <v>45661</v>
      </c>
      <c r="B30" s="3" t="s">
        <v>27</v>
      </c>
      <c r="C30">
        <v>4.7</v>
      </c>
      <c r="D30">
        <v>4.7333333333333334</v>
      </c>
      <c r="E30">
        <v>95.133333333333326</v>
      </c>
      <c r="F30">
        <v>98.666666666666671</v>
      </c>
      <c r="G30">
        <v>0</v>
      </c>
      <c r="H30">
        <v>3.4666666666666668</v>
      </c>
      <c r="I30">
        <v>0</v>
      </c>
      <c r="J30">
        <v>5.7333333333333334</v>
      </c>
      <c r="K30">
        <f t="shared" si="0"/>
        <v>3.3333333333333215E-2</v>
      </c>
      <c r="L30">
        <f t="shared" si="1"/>
        <v>0.28448195986098396</v>
      </c>
      <c r="M30">
        <f t="shared" si="2"/>
        <v>3.9872220290403302</v>
      </c>
      <c r="N30" s="10" t="str" cm="1">
        <f t="array" ref="N30">_xlfn.IFS(AND(C30&lt;=0, C30-M30&lt;=2), "escarcha",AND(C30&lt;=0, C30-M30&gt;2), "helada negra", AND(C30&gt;0, M30+2&gt;C30), "rocío", TRUE, "sin riesgo")</f>
        <v>rocío</v>
      </c>
      <c r="O30">
        <f t="shared" si="3"/>
        <v>0.32327584422148364</v>
      </c>
      <c r="P30">
        <f t="shared" si="4"/>
        <v>4.541105873159383</v>
      </c>
      <c r="Q30" s="10" t="str" cm="1">
        <f t="array" ref="Q30">_xlfn.IFS(AND(D30&lt;=0, D30-P30&lt;=2), "escarcha",AND(D30&lt;=0, D30-P30&gt;2), "helada negra", AND(D30&gt;0, P30+2&gt;D30), "rocío", TRUE, "sin riesgo")</f>
        <v>rocío</v>
      </c>
    </row>
    <row r="31" spans="1:20" x14ac:dyDescent="0.35">
      <c r="A31" s="2">
        <v>45663</v>
      </c>
      <c r="B31" s="3" t="s">
        <v>25</v>
      </c>
      <c r="C31">
        <v>1.6333333333333331</v>
      </c>
      <c r="D31">
        <v>2.066666666666666</v>
      </c>
      <c r="E31">
        <v>96.533333333333331</v>
      </c>
      <c r="F31">
        <v>95.666666666666671</v>
      </c>
      <c r="G31">
        <v>0.33333333333333331</v>
      </c>
      <c r="H31">
        <v>4.1666666666666661</v>
      </c>
      <c r="I31">
        <v>1.666666666666667</v>
      </c>
      <c r="J31">
        <v>8.4333333333333336</v>
      </c>
      <c r="K31">
        <f t="shared" si="0"/>
        <v>0.4333333333333329</v>
      </c>
      <c r="L31">
        <f t="shared" si="1"/>
        <v>8.2375061689806073E-2</v>
      </c>
      <c r="M31">
        <f t="shared" si="2"/>
        <v>1.1412451137440183</v>
      </c>
      <c r="N31" s="10" t="str" cm="1">
        <f t="array" ref="N31">_xlfn.IFS(AND(C31&lt;=0, C31-M31&lt;=2), "escarcha",AND(C31&lt;=0, C31-M31&gt;2), "helada negra", AND(C31&gt;0, M31+2&gt;C31), "rocío", TRUE, "sin riesgo")</f>
        <v>rocío</v>
      </c>
      <c r="O31">
        <f t="shared" si="3"/>
        <v>0.10430851007475223</v>
      </c>
      <c r="P31">
        <f t="shared" si="4"/>
        <v>1.4469257850436552</v>
      </c>
      <c r="Q31" s="10" t="str" cm="1">
        <f t="array" ref="Q31">_xlfn.IFS(AND(D31&lt;=0, D31-P31&lt;=2), "escarcha",AND(D31&lt;=0, D31-P31&gt;2), "helada negra", AND(D31&gt;0, P31+2&gt;D31), "rocío", TRUE, "sin riesgo")</f>
        <v>rocío</v>
      </c>
    </row>
    <row r="32" spans="1:20" x14ac:dyDescent="0.35">
      <c r="A32" s="2">
        <v>45663</v>
      </c>
      <c r="B32" s="3" t="s">
        <v>38</v>
      </c>
      <c r="C32">
        <v>9.9999999999999992E-2</v>
      </c>
      <c r="D32">
        <v>0.8</v>
      </c>
      <c r="E32">
        <v>90.633333333333326</v>
      </c>
      <c r="F32">
        <v>89.333333333333329</v>
      </c>
      <c r="G32">
        <v>0</v>
      </c>
      <c r="H32">
        <v>0.26666666666666672</v>
      </c>
      <c r="I32">
        <v>0</v>
      </c>
      <c r="J32">
        <v>0.86666666666666659</v>
      </c>
      <c r="K32">
        <f t="shared" si="0"/>
        <v>0.70000000000000007</v>
      </c>
      <c r="L32">
        <f t="shared" si="1"/>
        <v>-9.1099212924825604E-2</v>
      </c>
      <c r="M32">
        <f t="shared" si="2"/>
        <v>-1.2497532579348378</v>
      </c>
      <c r="N32" s="10" t="str" cm="1">
        <f t="array" ref="N32">_xlfn.IFS(AND(C32&lt;=0, C32-M32&lt;=2), "escarcha",AND(C32&lt;=0, C32-M32&gt;2), "helada negra", AND(C32&gt;0, M32+2&gt;C32), "rocío", TRUE, "sin riesgo")</f>
        <v>rocío</v>
      </c>
      <c r="O32">
        <f t="shared" si="3"/>
        <v>-5.4970690995738092E-2</v>
      </c>
      <c r="P32">
        <f t="shared" si="4"/>
        <v>-0.75566170177014835</v>
      </c>
      <c r="Q32" s="10" t="str" cm="1">
        <f t="array" ref="Q32">_xlfn.IFS(AND(D32&lt;=0, D32-P32&lt;=2), "escarcha",AND(D32&lt;=0, D32-P32&gt;2), "helada negra", AND(D32&gt;0, P32+2&gt;D32), "rocío", TRUE, "sin riesgo")</f>
        <v>rocío</v>
      </c>
    </row>
    <row r="33" spans="1:17" x14ac:dyDescent="0.35">
      <c r="A33" s="2">
        <v>45663</v>
      </c>
      <c r="B33" s="3" t="s">
        <v>39</v>
      </c>
      <c r="C33">
        <v>-1</v>
      </c>
      <c r="D33">
        <v>0.66666666666666663</v>
      </c>
      <c r="E33">
        <v>92.833333333333329</v>
      </c>
      <c r="F33">
        <v>90.333333333333329</v>
      </c>
      <c r="G33">
        <v>1</v>
      </c>
      <c r="H33">
        <v>3.3333333333333333E-2</v>
      </c>
      <c r="I33">
        <v>2.333333333333333</v>
      </c>
      <c r="J33">
        <v>0.8</v>
      </c>
      <c r="K33">
        <f t="shared" si="0"/>
        <v>1.6666666666666665</v>
      </c>
      <c r="L33">
        <f t="shared" si="1"/>
        <v>-0.14718295767855011</v>
      </c>
      <c r="M33">
        <f t="shared" si="2"/>
        <v>-2.0127716510334288</v>
      </c>
      <c r="N33" s="10" t="str" cm="1">
        <f t="array" ref="N33">_xlfn.IFS(AND(C33&lt;=0, C33-M33&lt;=2), "escarcha",AND(C33&lt;=0, C33-M33&gt;2), "helada negra", AND(C33&gt;0, M33+2&gt;C33), "rocío", TRUE, "sin riesgo")</f>
        <v>escarcha</v>
      </c>
      <c r="O33">
        <f t="shared" si="3"/>
        <v>-5.3449954247011169E-2</v>
      </c>
      <c r="P33">
        <f t="shared" si="4"/>
        <v>-0.73481990297870015</v>
      </c>
      <c r="Q33" s="10" t="str" cm="1">
        <f t="array" ref="Q33">_xlfn.IFS(AND(D33&lt;=0, D33-P33&lt;=2), "escarcha",AND(D33&lt;=0, D33-P33&gt;2), "helada negra", AND(D33&gt;0, P33+2&gt;D33), "rocío", TRUE, "sin riesgo")</f>
        <v>rocío</v>
      </c>
    </row>
    <row r="34" spans="1:17" x14ac:dyDescent="0.35">
      <c r="A34" s="2">
        <v>45663</v>
      </c>
      <c r="B34" s="3" t="s">
        <v>37</v>
      </c>
      <c r="C34">
        <v>-0.9</v>
      </c>
      <c r="D34">
        <v>0.56666666666666665</v>
      </c>
      <c r="E34">
        <v>92.466666666666669</v>
      </c>
      <c r="F34">
        <v>88.666666666666671</v>
      </c>
      <c r="G34">
        <v>1.333333333333333</v>
      </c>
      <c r="H34">
        <v>0.4</v>
      </c>
      <c r="I34">
        <v>4.666666666666667</v>
      </c>
      <c r="J34">
        <v>1.2666666666666671</v>
      </c>
      <c r="K34">
        <f t="shared" si="0"/>
        <v>1.4666666666666668</v>
      </c>
      <c r="L34">
        <f t="shared" si="1"/>
        <v>-0.14383158930788914</v>
      </c>
      <c r="M34">
        <f t="shared" si="2"/>
        <v>-1.9673116541002105</v>
      </c>
      <c r="N34" s="10" t="str" cm="1">
        <f t="array" ref="N34">_xlfn.IFS(AND(C34&lt;=0, C34-M34&lt;=2), "escarcha",AND(C34&lt;=0, C34-M34&gt;2), "helada negra", AND(C34&gt;0, M34+2&gt;C34), "rocío", TRUE, "sin riesgo")</f>
        <v>escarcha</v>
      </c>
      <c r="O34">
        <f t="shared" si="3"/>
        <v>-7.9287698399610723E-2</v>
      </c>
      <c r="P34">
        <f t="shared" si="4"/>
        <v>-1.0884415429367045</v>
      </c>
      <c r="Q34" s="10" t="str" cm="1">
        <f t="array" ref="Q34">_xlfn.IFS(AND(D34&lt;=0, D34-P34&lt;=2), "escarcha",AND(D34&lt;=0, D34-P34&gt;2), "helada negra", AND(D34&gt;0, P34+2&gt;D34), "rocío", TRUE, "sin riesgo")</f>
        <v>rocío</v>
      </c>
    </row>
    <row r="35" spans="1:17" x14ac:dyDescent="0.35">
      <c r="A35" s="2">
        <v>45663</v>
      </c>
      <c r="B35" s="3" t="s">
        <v>40</v>
      </c>
      <c r="C35">
        <v>-1.3</v>
      </c>
      <c r="D35">
        <v>0.76666666666666661</v>
      </c>
      <c r="E35">
        <v>93.5</v>
      </c>
      <c r="F35">
        <v>82.666666666666671</v>
      </c>
      <c r="G35">
        <v>1.666666666666667</v>
      </c>
      <c r="H35">
        <v>2.1333333333333329</v>
      </c>
      <c r="I35">
        <v>3</v>
      </c>
      <c r="J35">
        <v>5.5333333333333332</v>
      </c>
      <c r="K35">
        <f t="shared" si="0"/>
        <v>2.0666666666666664</v>
      </c>
      <c r="L35">
        <f t="shared" si="1"/>
        <v>-0.16199033321293374</v>
      </c>
      <c r="M35">
        <f t="shared" si="2"/>
        <v>-2.2134228358215919</v>
      </c>
      <c r="N35" s="10" t="str" cm="1">
        <f t="array" ref="N35">_xlfn.IFS(AND(C35&lt;=0, C35-M35&lt;=2), "escarcha",AND(C35&lt;=0, C35-M35&gt;2), "helada negra", AND(C35&gt;0, M35+2&gt;C35), "rocío", TRUE, "sin riesgo")</f>
        <v>escarcha</v>
      </c>
      <c r="O35">
        <f t="shared" si="3"/>
        <v>-0.134930715721538</v>
      </c>
      <c r="P35">
        <f t="shared" si="4"/>
        <v>-1.8464915023532671</v>
      </c>
      <c r="Q35" s="10" t="str" cm="1">
        <f t="array" ref="Q35">_xlfn.IFS(AND(D35&lt;=0, D35-P35&lt;=2), "escarcha",AND(D35&lt;=0, D35-P35&gt;2), "helada negra", AND(D35&gt;0, P35+2&gt;D35), "rocío", TRUE, "sin riesgo")</f>
        <v>sin riesgo</v>
      </c>
    </row>
    <row r="36" spans="1:17" x14ac:dyDescent="0.35">
      <c r="A36" s="2">
        <v>45663</v>
      </c>
      <c r="B36" s="3" t="s">
        <v>41</v>
      </c>
      <c r="C36">
        <v>-1.5</v>
      </c>
      <c r="D36">
        <v>6.6666666666666666E-2</v>
      </c>
      <c r="E36">
        <v>93.833333333333329</v>
      </c>
      <c r="F36">
        <v>87</v>
      </c>
      <c r="G36">
        <v>0.66666666666666663</v>
      </c>
      <c r="H36">
        <v>0.56666666666666665</v>
      </c>
      <c r="I36">
        <v>4</v>
      </c>
      <c r="J36">
        <v>1.6</v>
      </c>
      <c r="K36">
        <f t="shared" si="0"/>
        <v>1.5666666666666667</v>
      </c>
      <c r="L36">
        <f t="shared" si="1"/>
        <v>-0.17310394775212057</v>
      </c>
      <c r="M36">
        <f t="shared" si="2"/>
        <v>-2.363801424307836</v>
      </c>
      <c r="N36" s="10" t="str" cm="1">
        <f t="array" ref="N36">_xlfn.IFS(AND(C36&lt;=0, C36-M36&lt;=2), "escarcha",AND(C36&lt;=0, C36-M36&gt;2), "helada negra", AND(C36&gt;0, M36+2&gt;C36), "rocío", TRUE, "sin riesgo")</f>
        <v>escarcha</v>
      </c>
      <c r="O36">
        <f t="shared" si="3"/>
        <v>-0.13442879798671886</v>
      </c>
      <c r="P36">
        <f t="shared" si="4"/>
        <v>-1.8396748811198214</v>
      </c>
      <c r="Q36" s="10" t="str" cm="1">
        <f t="array" ref="Q36">_xlfn.IFS(AND(D36&lt;=0, D36-P36&lt;=2), "escarcha",AND(D36&lt;=0, D36-P36&gt;2), "helada negra", AND(D36&gt;0, P36+2&gt;D36), "rocío", TRUE, "sin riesgo")</f>
        <v>rocío</v>
      </c>
    </row>
    <row r="37" spans="1:17" x14ac:dyDescent="0.35">
      <c r="A37" s="2">
        <v>45663</v>
      </c>
      <c r="B37" s="3" t="s">
        <v>42</v>
      </c>
      <c r="C37">
        <v>-1.4333333333333329</v>
      </c>
      <c r="D37">
        <v>3.3333333333333333E-2</v>
      </c>
      <c r="E37">
        <v>93.033333333333331</v>
      </c>
      <c r="F37">
        <v>87.333333333333329</v>
      </c>
      <c r="G37">
        <v>1.666666666666667</v>
      </c>
      <c r="H37">
        <v>1.7</v>
      </c>
      <c r="I37">
        <v>5.333333333333333</v>
      </c>
      <c r="J37">
        <v>3.3666666666666671</v>
      </c>
      <c r="K37">
        <f t="shared" si="0"/>
        <v>1.4666666666666663</v>
      </c>
      <c r="L37">
        <f t="shared" si="1"/>
        <v>-0.17677277670656821</v>
      </c>
      <c r="M37">
        <f t="shared" si="2"/>
        <v>-2.4134032149304132</v>
      </c>
      <c r="N37" s="10" t="str" cm="1">
        <f t="array" ref="N37">_xlfn.IFS(AND(C37&lt;=0, C37-M37&lt;=2), "escarcha",AND(C37&lt;=0, C37-M37&gt;2), "helada negra", AND(C37&gt;0, M37+2&gt;C37), "rocío", TRUE, "sin riesgo")</f>
        <v>escarcha</v>
      </c>
      <c r="O37">
        <f t="shared" si="3"/>
        <v>-0.13302100482176563</v>
      </c>
      <c r="P37">
        <f t="shared" si="4"/>
        <v>-1.820553371521727</v>
      </c>
      <c r="Q37" s="10" t="str" cm="1">
        <f t="array" ref="Q37">_xlfn.IFS(AND(D37&lt;=0, D37-P37&lt;=2), "escarcha",AND(D37&lt;=0, D37-P37&gt;2), "helada negra", AND(D37&gt;0, P37+2&gt;D37), "rocío", TRUE, "sin riesgo")</f>
        <v>rocío</v>
      </c>
    </row>
    <row r="38" spans="1:17" x14ac:dyDescent="0.35">
      <c r="A38" s="2">
        <v>45663</v>
      </c>
      <c r="B38" s="3" t="s">
        <v>43</v>
      </c>
      <c r="C38">
        <v>-1.9333333333333329</v>
      </c>
      <c r="D38">
        <v>-1.033333333333333</v>
      </c>
      <c r="E38">
        <v>93.5</v>
      </c>
      <c r="F38">
        <v>90</v>
      </c>
      <c r="G38">
        <v>1</v>
      </c>
      <c r="H38">
        <v>0.3</v>
      </c>
      <c r="I38">
        <v>2.333333333333333</v>
      </c>
      <c r="J38">
        <v>1.8</v>
      </c>
      <c r="K38">
        <f t="shared" si="0"/>
        <v>0.89999999999999991</v>
      </c>
      <c r="L38">
        <f t="shared" si="1"/>
        <v>-0.20853623960109807</v>
      </c>
      <c r="M38">
        <f t="shared" si="2"/>
        <v>-2.8419852906180845</v>
      </c>
      <c r="N38" s="10" t="str" cm="1">
        <f t="array" ref="N38">_xlfn.IFS(AND(C38&lt;=0, C38-M38&lt;=2), "escarcha",AND(C38&lt;=0, C38-M38&gt;2), "helada negra", AND(C38&gt;0, M38+2&gt;C38), "rocío", TRUE, "sin riesgo")</f>
        <v>escarcha</v>
      </c>
      <c r="O38">
        <f t="shared" si="3"/>
        <v>-0.1806167069473224</v>
      </c>
      <c r="P38">
        <f t="shared" si="4"/>
        <v>-2.4653504104325492</v>
      </c>
      <c r="Q38" s="10" t="str" cm="1">
        <f t="array" ref="Q38">_xlfn.IFS(AND(D38&lt;=0, D38-P38&lt;=2), "escarcha",AND(D38&lt;=0, D38-P38&gt;2), "helada negra", AND(D38&gt;0, P38+2&gt;D38), "rocío", TRUE, "sin riesgo")</f>
        <v>escarcha</v>
      </c>
    </row>
    <row r="39" spans="1:17" x14ac:dyDescent="0.35">
      <c r="A39" s="2">
        <v>45663</v>
      </c>
      <c r="B39" s="3" t="s">
        <v>44</v>
      </c>
      <c r="C39">
        <v>-3.333333333333333</v>
      </c>
      <c r="D39">
        <v>-1.3</v>
      </c>
      <c r="E39">
        <v>94.1</v>
      </c>
      <c r="F39">
        <v>90.333333333333329</v>
      </c>
      <c r="G39">
        <v>1</v>
      </c>
      <c r="H39">
        <v>0.26666666666666672</v>
      </c>
      <c r="I39">
        <v>5</v>
      </c>
      <c r="J39">
        <v>1.466666666666667</v>
      </c>
      <c r="K39">
        <f t="shared" si="0"/>
        <v>2.0333333333333332</v>
      </c>
      <c r="L39">
        <f t="shared" si="1"/>
        <v>-0.30590336200216406</v>
      </c>
      <c r="M39">
        <f t="shared" si="2"/>
        <v>-4.1462915504054338</v>
      </c>
      <c r="N39" s="10" t="str" cm="1">
        <f t="array" ref="N39">_xlfn.IFS(AND(C39&lt;=0, C39-M39&lt;=2), "escarcha",AND(C39&lt;=0, C39-M39&gt;2), "helada negra", AND(C39&gt;0, M39+2&gt;C39), "rocío", TRUE, "sin riesgo")</f>
        <v>escarcha</v>
      </c>
      <c r="O39">
        <f t="shared" si="3"/>
        <v>-0.19644523729598393</v>
      </c>
      <c r="P39">
        <f t="shared" si="4"/>
        <v>-2.6790223708961136</v>
      </c>
      <c r="Q39" s="10" t="str" cm="1">
        <f t="array" ref="Q39">_xlfn.IFS(AND(D39&lt;=0, D39-P39&lt;=2), "escarcha",AND(D39&lt;=0, D39-P39&gt;2), "helada negra", AND(D39&gt;0, P39+2&gt;D39), "rocío", TRUE, "sin riesgo")</f>
        <v>escarcha</v>
      </c>
    </row>
    <row r="40" spans="1:17" x14ac:dyDescent="0.35">
      <c r="A40" s="2">
        <v>45663</v>
      </c>
      <c r="B40" s="3" t="s">
        <v>45</v>
      </c>
      <c r="C40">
        <v>-3.566666666666666</v>
      </c>
      <c r="D40">
        <v>-1.033333333333333</v>
      </c>
      <c r="E40">
        <v>94.666666666666671</v>
      </c>
      <c r="F40">
        <v>88.666666666666671</v>
      </c>
      <c r="G40">
        <v>0.66666666666666663</v>
      </c>
      <c r="H40">
        <v>0.73333333333333328</v>
      </c>
      <c r="I40">
        <v>2.666666666666667</v>
      </c>
      <c r="J40">
        <v>2</v>
      </c>
      <c r="K40">
        <f t="shared" si="0"/>
        <v>2.5333333333333332</v>
      </c>
      <c r="L40">
        <f t="shared" si="1"/>
        <v>-0.31731136836771556</v>
      </c>
      <c r="M40">
        <f t="shared" si="2"/>
        <v>-4.2981839621873332</v>
      </c>
      <c r="N40" s="10" t="str" cm="1">
        <f t="array" ref="N40">_xlfn.IFS(AND(C40&lt;=0, C40-M40&lt;=2), "escarcha",AND(C40&lt;=0, C40-M40&gt;2), "helada negra", AND(C40&gt;0, M40+2&gt;C40), "rocío", TRUE, "sin riesgo")</f>
        <v>escarcha</v>
      </c>
      <c r="O40">
        <f t="shared" si="3"/>
        <v>-0.19554235716399807</v>
      </c>
      <c r="P40">
        <f t="shared" si="4"/>
        <v>-2.6668444502213942</v>
      </c>
      <c r="Q40" s="10" t="str" cm="1">
        <f t="array" ref="Q40">_xlfn.IFS(AND(D40&lt;=0, D40-P40&lt;=2), "escarcha",AND(D40&lt;=0, D40-P40&gt;2), "helada negra", AND(D40&gt;0, P40+2&gt;D40), "rocío", TRUE, "sin riesgo")</f>
        <v>escarcha</v>
      </c>
    </row>
    <row r="41" spans="1:17" x14ac:dyDescent="0.35">
      <c r="A41" s="2">
        <v>45663</v>
      </c>
      <c r="B41" s="3" t="s">
        <v>46</v>
      </c>
      <c r="C41">
        <v>-4.5666666666666664</v>
      </c>
      <c r="D41">
        <v>-1.9333333333333329</v>
      </c>
      <c r="E41">
        <v>94.466666666666669</v>
      </c>
      <c r="F41">
        <v>92</v>
      </c>
      <c r="G41">
        <v>0</v>
      </c>
      <c r="H41">
        <v>0.1333333333333333</v>
      </c>
      <c r="I41">
        <v>1.333333333333333</v>
      </c>
      <c r="J41">
        <v>1.3666666666666669</v>
      </c>
      <c r="K41">
        <f t="shared" si="0"/>
        <v>2.6333333333333337</v>
      </c>
      <c r="L41">
        <f t="shared" si="1"/>
        <v>-0.39443467908730095</v>
      </c>
      <c r="M41">
        <f t="shared" si="2"/>
        <v>-5.3200006610991633</v>
      </c>
      <c r="N41" s="10" t="str" cm="1">
        <f t="array" ref="N41">_xlfn.IFS(AND(C41&lt;=0, C41-M41&lt;=2), "escarcha",AND(C41&lt;=0, C41-M41&gt;2), "helada negra", AND(C41&gt;0, M41+2&gt;C41), "rocío", TRUE, "sin riesgo")</f>
        <v>escarcha</v>
      </c>
      <c r="O41">
        <f t="shared" si="3"/>
        <v>-0.2247090988466991</v>
      </c>
      <c r="P41">
        <f t="shared" si="4"/>
        <v>-3.0596184554755799</v>
      </c>
      <c r="Q41" s="10" t="str" cm="1">
        <f t="array" ref="Q41">_xlfn.IFS(AND(D41&lt;=0, D41-P41&lt;=2), "escarcha",AND(D41&lt;=0, D41-P41&gt;2), "helada negra", AND(D41&gt;0, P41+2&gt;D41), "rocío", TRUE, "sin riesgo")</f>
        <v>escarcha</v>
      </c>
    </row>
    <row r="42" spans="1:17" x14ac:dyDescent="0.35">
      <c r="A42" s="2">
        <v>45664</v>
      </c>
      <c r="B42" s="3" t="s">
        <v>10</v>
      </c>
      <c r="C42">
        <v>-5.0666666666666664</v>
      </c>
      <c r="D42">
        <v>-1.9333333333333329</v>
      </c>
      <c r="E42">
        <v>94.6</v>
      </c>
      <c r="F42">
        <v>93</v>
      </c>
      <c r="G42">
        <v>0</v>
      </c>
      <c r="H42">
        <v>0.2</v>
      </c>
      <c r="I42">
        <v>0</v>
      </c>
      <c r="J42">
        <v>0.9</v>
      </c>
      <c r="K42">
        <f t="shared" si="0"/>
        <v>3.1333333333333337</v>
      </c>
      <c r="L42">
        <f t="shared" si="1"/>
        <v>-0.43076483902035295</v>
      </c>
      <c r="M42">
        <f t="shared" si="2"/>
        <v>-5.7983191190690588</v>
      </c>
      <c r="N42" s="10" t="str" cm="1">
        <f t="array" ref="N42">_xlfn.IFS(AND(C42&lt;=0, C42-M42&lt;=2), "escarcha",AND(C42&lt;=0, C42-M42&gt;2), "helada negra", AND(C42&gt;0, M42+2&gt;C42), "rocío", TRUE, "sin riesgo")</f>
        <v>escarcha</v>
      </c>
      <c r="O42">
        <f t="shared" si="3"/>
        <v>-0.21389818274248346</v>
      </c>
      <c r="P42">
        <f t="shared" si="4"/>
        <v>-2.9141830286370904</v>
      </c>
      <c r="Q42" s="10" t="str" cm="1">
        <f t="array" ref="Q42">_xlfn.IFS(AND(D42&lt;=0, D42-P42&lt;=2), "escarcha",AND(D42&lt;=0, D42-P42&gt;2), "helada negra", AND(D42&gt;0, P42+2&gt;D42), "rocío", TRUE, "sin riesgo")</f>
        <v>escarcha</v>
      </c>
    </row>
    <row r="43" spans="1:17" x14ac:dyDescent="0.35">
      <c r="A43" s="2">
        <v>45664</v>
      </c>
      <c r="B43" s="3" t="s">
        <v>11</v>
      </c>
      <c r="C43">
        <v>-4.1333333333333329</v>
      </c>
      <c r="D43">
        <v>-2.166666666666667</v>
      </c>
      <c r="E43">
        <v>95.13333333333334</v>
      </c>
      <c r="F43">
        <v>94.333333333333329</v>
      </c>
      <c r="G43">
        <v>0.33333333333333331</v>
      </c>
      <c r="H43">
        <v>0.66666666666666663</v>
      </c>
      <c r="I43">
        <v>1.333333333333333</v>
      </c>
      <c r="J43">
        <v>1.4333333333333329</v>
      </c>
      <c r="K43">
        <f t="shared" si="0"/>
        <v>1.9666666666666659</v>
      </c>
      <c r="L43">
        <f t="shared" si="1"/>
        <v>-0.35482156546121585</v>
      </c>
      <c r="M43">
        <f t="shared" si="2"/>
        <v>-4.7962563452437577</v>
      </c>
      <c r="N43" s="10" t="str" cm="1">
        <f t="array" ref="N43">_xlfn.IFS(AND(C43&lt;=0, C43-M43&lt;=2), "escarcha",AND(C43&lt;=0, C43-M43&gt;2), "helada negra", AND(C43&gt;0, M43+2&gt;C43), "rocío", TRUE, "sin riesgo")</f>
        <v>escarcha</v>
      </c>
      <c r="O43">
        <f t="shared" si="3"/>
        <v>-0.21687325933562276</v>
      </c>
      <c r="P43">
        <f t="shared" si="4"/>
        <v>-2.9542232579950789</v>
      </c>
      <c r="Q43" s="10" t="str" cm="1">
        <f t="array" ref="Q43">_xlfn.IFS(AND(D43&lt;=0, D43-P43&lt;=2), "escarcha",AND(D43&lt;=0, D43-P43&gt;2), "helada negra", AND(D43&gt;0, P43+2&gt;D43), "rocío", TRUE, "sin riesgo")</f>
        <v>escarcha</v>
      </c>
    </row>
    <row r="44" spans="1:17" x14ac:dyDescent="0.35">
      <c r="A44" s="2">
        <v>45664</v>
      </c>
      <c r="B44" s="3" t="s">
        <v>12</v>
      </c>
      <c r="C44">
        <v>-3.8666666666666671</v>
      </c>
      <c r="D44">
        <v>-1.4</v>
      </c>
      <c r="E44">
        <v>94.6</v>
      </c>
      <c r="F44">
        <v>94.666666666666671</v>
      </c>
      <c r="G44">
        <v>0.33333333333333331</v>
      </c>
      <c r="H44">
        <v>0.9</v>
      </c>
      <c r="I44">
        <v>1.333333333333333</v>
      </c>
      <c r="J44">
        <v>2.066666666666666</v>
      </c>
      <c r="K44">
        <f t="shared" si="0"/>
        <v>2.4666666666666672</v>
      </c>
      <c r="L44">
        <f t="shared" si="1"/>
        <v>-0.34045250254927995</v>
      </c>
      <c r="M44">
        <f t="shared" si="2"/>
        <v>-4.6057051002659559</v>
      </c>
      <c r="N44" s="10" t="str" cm="1">
        <f t="array" ref="N44">_xlfn.IFS(AND(C44&lt;=0, C44-M44&lt;=2), "escarcha",AND(C44&lt;=0, C44-M44&gt;2), "helada negra", AND(C44&gt;0, M44+2&gt;C44), "rocío", TRUE, "sin riesgo")</f>
        <v>escarcha</v>
      </c>
      <c r="O44">
        <f t="shared" si="3"/>
        <v>-0.15692295260159977</v>
      </c>
      <c r="P44">
        <f t="shared" si="4"/>
        <v>-2.1447935918940035</v>
      </c>
      <c r="Q44" s="10" t="str" cm="1">
        <f t="array" ref="Q44">_xlfn.IFS(AND(D44&lt;=0, D44-P44&lt;=2), "escarcha",AND(D44&lt;=0, D44-P44&gt;2), "helada negra", AND(D44&gt;0, P44+2&gt;D44), "rocío", TRUE, "sin riesgo")</f>
        <v>escarcha</v>
      </c>
    </row>
    <row r="45" spans="1:17" x14ac:dyDescent="0.35">
      <c r="A45" s="2">
        <v>45664</v>
      </c>
      <c r="B45" s="3" t="s">
        <v>13</v>
      </c>
      <c r="C45">
        <v>-2.9333333333333331</v>
      </c>
      <c r="D45">
        <v>-0.83333333333333337</v>
      </c>
      <c r="E45">
        <v>95.1</v>
      </c>
      <c r="F45">
        <v>94</v>
      </c>
      <c r="G45">
        <v>0</v>
      </c>
      <c r="H45">
        <v>0.1333333333333333</v>
      </c>
      <c r="I45">
        <v>0</v>
      </c>
      <c r="J45">
        <v>0.6</v>
      </c>
      <c r="K45">
        <f t="shared" si="0"/>
        <v>2.0999999999999996</v>
      </c>
      <c r="L45">
        <f t="shared" si="1"/>
        <v>-0.26556218489520972</v>
      </c>
      <c r="M45">
        <f t="shared" si="2"/>
        <v>-3.6076134863679137</v>
      </c>
      <c r="N45" s="10" t="str" cm="1">
        <f t="array" ref="N45">_xlfn.IFS(AND(C45&lt;=0, C45-M45&lt;=2), "escarcha",AND(C45&lt;=0, C45-M45&gt;2), "helada negra", AND(C45&gt;0, M45+2&gt;C45), "rocío", TRUE, "sin riesgo")</f>
        <v>escarcha</v>
      </c>
      <c r="O45">
        <f t="shared" si="3"/>
        <v>-0.12251576594318456</v>
      </c>
      <c r="P45">
        <f t="shared" si="4"/>
        <v>-1.6777689986319688</v>
      </c>
      <c r="Q45" s="10" t="str" cm="1">
        <f t="array" ref="Q45">_xlfn.IFS(AND(D45&lt;=0, D45-P45&lt;=2), "escarcha",AND(D45&lt;=0, D45-P45&gt;2), "helada negra", AND(D45&gt;0, P45+2&gt;D45), "rocío", TRUE, "sin riesgo")</f>
        <v>escarcha</v>
      </c>
    </row>
    <row r="46" spans="1:17" x14ac:dyDescent="0.35">
      <c r="A46" s="2">
        <v>45664</v>
      </c>
      <c r="B46" s="3" t="s">
        <v>14</v>
      </c>
      <c r="C46">
        <v>-3.4</v>
      </c>
      <c r="D46">
        <v>-0.43333333333333329</v>
      </c>
      <c r="E46">
        <v>94.666666666666671</v>
      </c>
      <c r="F46">
        <v>94.333333333333329</v>
      </c>
      <c r="G46">
        <v>0</v>
      </c>
      <c r="H46">
        <v>1.033333333333333</v>
      </c>
      <c r="I46">
        <v>0</v>
      </c>
      <c r="J46">
        <v>2.4</v>
      </c>
      <c r="K46">
        <f t="shared" si="0"/>
        <v>2.9666666666666668</v>
      </c>
      <c r="L46">
        <f t="shared" si="1"/>
        <v>-0.30487083038583118</v>
      </c>
      <c r="M46">
        <f t="shared" si="2"/>
        <v>-4.1325343231922185</v>
      </c>
      <c r="N46" s="10" t="str" cm="1">
        <f t="array" ref="N46">_xlfn.IFS(AND(C46&lt;=0, C46-M46&lt;=2), "escarcha",AND(C46&lt;=0, C46-M46&gt;2), "helada negra", AND(C46&gt;0, M46+2&gt;C46), "rocío", TRUE, "sin riesgo")</f>
        <v>escarcha</v>
      </c>
      <c r="O46">
        <f t="shared" si="3"/>
        <v>-8.9816575061931678E-2</v>
      </c>
      <c r="P46">
        <f t="shared" si="4"/>
        <v>-1.2322464819523857</v>
      </c>
      <c r="Q46" s="10" t="str" cm="1">
        <f t="array" ref="Q46">_xlfn.IFS(AND(D46&lt;=0, D46-P46&lt;=2), "escarcha",AND(D46&lt;=0, D46-P46&gt;2), "helada negra", AND(D46&gt;0, P46+2&gt;D46), "rocío", TRUE, "sin riesgo")</f>
        <v>escarcha</v>
      </c>
    </row>
    <row r="47" spans="1:17" x14ac:dyDescent="0.35">
      <c r="A47" s="2">
        <v>45664</v>
      </c>
      <c r="B47" s="3" t="s">
        <v>15</v>
      </c>
      <c r="C47">
        <v>-3.5666666666666669</v>
      </c>
      <c r="D47">
        <v>-0.73333333333333328</v>
      </c>
      <c r="E47">
        <v>94.966666666666669</v>
      </c>
      <c r="F47">
        <v>95.666666666666671</v>
      </c>
      <c r="G47">
        <v>0</v>
      </c>
      <c r="H47">
        <v>0.6333333333333333</v>
      </c>
      <c r="I47">
        <v>0</v>
      </c>
      <c r="J47">
        <v>2.1</v>
      </c>
      <c r="K47">
        <f t="shared" si="0"/>
        <v>2.8333333333333335</v>
      </c>
      <c r="L47">
        <f t="shared" si="1"/>
        <v>-0.31414736502505919</v>
      </c>
      <c r="M47">
        <f t="shared" si="2"/>
        <v>-4.2560760576919279</v>
      </c>
      <c r="N47" s="10" t="str" cm="1">
        <f t="array" ref="N47">_xlfn.IFS(AND(C47&lt;=0, C47-M47&lt;=2), "escarcha",AND(C47&lt;=0, C47-M47&gt;2), "helada negra", AND(C47&gt;0, M47+2&gt;C47), "rocío", TRUE, "sin riesgo")</f>
        <v>escarcha</v>
      </c>
      <c r="O47">
        <f t="shared" si="3"/>
        <v>-9.7641754521958252E-2</v>
      </c>
      <c r="P47">
        <f t="shared" si="4"/>
        <v>-1.3390132434946822</v>
      </c>
      <c r="Q47" s="10" t="str" cm="1">
        <f t="array" ref="Q47">_xlfn.IFS(AND(D47&lt;=0, D47-P47&lt;=2), "escarcha",AND(D47&lt;=0, D47-P47&gt;2), "helada negra", AND(D47&gt;0, P47+2&gt;D47), "rocío", TRUE, "sin riesgo")</f>
        <v>escarcha</v>
      </c>
    </row>
    <row r="48" spans="1:17" x14ac:dyDescent="0.35">
      <c r="A48" s="2">
        <v>45664</v>
      </c>
      <c r="B48" s="3" t="s">
        <v>16</v>
      </c>
      <c r="C48">
        <v>-3.333333333333333</v>
      </c>
      <c r="D48">
        <v>-0.96666666666666667</v>
      </c>
      <c r="E48">
        <v>94.966666666666669</v>
      </c>
      <c r="F48">
        <v>96.333333333333329</v>
      </c>
      <c r="G48">
        <v>0</v>
      </c>
      <c r="H48">
        <v>0.36666666666666659</v>
      </c>
      <c r="I48">
        <v>1.666666666666667</v>
      </c>
      <c r="J48">
        <v>1.9333333333333329</v>
      </c>
      <c r="K48">
        <f t="shared" si="0"/>
        <v>2.3666666666666663</v>
      </c>
      <c r="L48">
        <f t="shared" si="1"/>
        <v>-0.29673545575774507</v>
      </c>
      <c r="M48">
        <f t="shared" si="2"/>
        <v>-4.024084907703104</v>
      </c>
      <c r="N48" s="10" t="str" cm="1">
        <f t="array" ref="N48">_xlfn.IFS(AND(C48&lt;=0, C48-M48&lt;=2), "escarcha",AND(C48&lt;=0, C48-M48&gt;2), "helada negra", AND(C48&gt;0, M48+2&gt;C48), "rocío", TRUE, "sin riesgo")</f>
        <v>escarcha</v>
      </c>
      <c r="O48">
        <f t="shared" si="3"/>
        <v>-0.1077373513588388</v>
      </c>
      <c r="P48">
        <f t="shared" si="4"/>
        <v>-1.4766183785068974</v>
      </c>
      <c r="Q48" s="10" t="str" cm="1">
        <f t="array" ref="Q48">_xlfn.IFS(AND(D48&lt;=0, D48-P48&lt;=2), "escarcha",AND(D48&lt;=0, D48-P48&gt;2), "helada negra", AND(D48&gt;0, P48+2&gt;D48), "rocío", TRUE, "sin riesgo")</f>
        <v>escarcha</v>
      </c>
    </row>
    <row r="49" spans="1:17" x14ac:dyDescent="0.35">
      <c r="A49" s="2">
        <v>45664</v>
      </c>
      <c r="B49" s="3" t="s">
        <v>17</v>
      </c>
      <c r="C49">
        <v>-3.7333333333333329</v>
      </c>
      <c r="D49">
        <v>-1.4333333333333329</v>
      </c>
      <c r="E49">
        <v>94.766666666666666</v>
      </c>
      <c r="F49">
        <v>97.333333333333329</v>
      </c>
      <c r="G49">
        <v>0.33333333333333331</v>
      </c>
      <c r="H49">
        <v>0.6333333333333333</v>
      </c>
      <c r="I49">
        <v>1.666666666666667</v>
      </c>
      <c r="J49">
        <v>1.833333333333333</v>
      </c>
      <c r="K49">
        <f t="shared" si="0"/>
        <v>2.2999999999999998</v>
      </c>
      <c r="L49">
        <f t="shared" si="1"/>
        <v>-0.32871345443918454</v>
      </c>
      <c r="M49">
        <f t="shared" si="2"/>
        <v>-4.4498046696376283</v>
      </c>
      <c r="N49" s="10" t="str" cm="1">
        <f t="array" ref="N49">_xlfn.IFS(AND(C49&lt;=0, C49-M49&lt;=2), "escarcha",AND(C49&lt;=0, C49-M49&gt;2), "helada negra", AND(C49&gt;0, M49+2&gt;C49), "rocío", TRUE, "sin riesgo")</f>
        <v>escarcha</v>
      </c>
      <c r="O49">
        <f t="shared" si="3"/>
        <v>-0.13158911498056303</v>
      </c>
      <c r="P49">
        <f t="shared" si="4"/>
        <v>-1.801101455791108</v>
      </c>
      <c r="Q49" s="10" t="str" cm="1">
        <f t="array" ref="Q49">_xlfn.IFS(AND(D49&lt;=0, D49-P49&lt;=2), "escarcha",AND(D49&lt;=0, D49-P49&gt;2), "helada negra", AND(D49&gt;0, P49+2&gt;D49), "rocío", TRUE, "sin riesgo")</f>
        <v>escarcha</v>
      </c>
    </row>
    <row r="50" spans="1:17" x14ac:dyDescent="0.35">
      <c r="A50" s="2">
        <v>45664</v>
      </c>
      <c r="B50" s="3" t="s">
        <v>18</v>
      </c>
      <c r="C50">
        <v>-3.333333333333333</v>
      </c>
      <c r="D50">
        <v>-1.3666666666666669</v>
      </c>
      <c r="E50">
        <v>94.966666666666669</v>
      </c>
      <c r="F50">
        <v>97.333333333333329</v>
      </c>
      <c r="G50">
        <v>0.66666666666666663</v>
      </c>
      <c r="H50">
        <v>1.166666666666667</v>
      </c>
      <c r="I50">
        <v>1.333333333333333</v>
      </c>
      <c r="J50">
        <v>2.566666666666666</v>
      </c>
      <c r="K50">
        <f t="shared" si="0"/>
        <v>1.9666666666666661</v>
      </c>
      <c r="L50">
        <f t="shared" si="1"/>
        <v>-0.29673545575774507</v>
      </c>
      <c r="M50">
        <f t="shared" si="2"/>
        <v>-4.024084907703104</v>
      </c>
      <c r="N50" s="10" t="str" cm="1">
        <f t="array" ref="N50">_xlfn.IFS(AND(C50&lt;=0, C50-M50&lt;=2), "escarcha",AND(C50&lt;=0, C50-M50&gt;2), "helada negra", AND(C50&gt;0, M50+2&gt;C50), "rocío", TRUE, "sin riesgo")</f>
        <v>escarcha</v>
      </c>
      <c r="O50">
        <f t="shared" si="3"/>
        <v>-0.12669833667304256</v>
      </c>
      <c r="P50">
        <f t="shared" si="4"/>
        <v>-1.7346376195116959</v>
      </c>
      <c r="Q50" s="10" t="str" cm="1">
        <f t="array" ref="Q50">_xlfn.IFS(AND(D50&lt;=0, D50-P50&lt;=2), "escarcha",AND(D50&lt;=0, D50-P50&gt;2), "helada negra", AND(D50&gt;0, P50+2&gt;D50), "rocío", TRUE, "sin riesgo")</f>
        <v>escarcha</v>
      </c>
    </row>
    <row r="51" spans="1:17" x14ac:dyDescent="0.35">
      <c r="A51" s="2">
        <v>45664</v>
      </c>
      <c r="B51" s="3" t="s">
        <v>19</v>
      </c>
      <c r="C51">
        <v>-3.166666666666667</v>
      </c>
      <c r="D51">
        <v>-0.70000000000000007</v>
      </c>
      <c r="E51">
        <v>94.833333333333343</v>
      </c>
      <c r="F51">
        <v>96.333333333333329</v>
      </c>
      <c r="G51">
        <v>2</v>
      </c>
      <c r="H51">
        <v>1.9333333333333329</v>
      </c>
      <c r="I51">
        <v>3.666666666666667</v>
      </c>
      <c r="J51">
        <v>4.2666666666666666</v>
      </c>
      <c r="K51">
        <f t="shared" si="0"/>
        <v>2.4666666666666668</v>
      </c>
      <c r="L51">
        <f t="shared" si="1"/>
        <v>-0.28572410505635326</v>
      </c>
      <c r="M51">
        <f t="shared" si="2"/>
        <v>-3.8771400913540899</v>
      </c>
      <c r="N51" s="10" t="str" cm="1">
        <f t="array" ref="N51">_xlfn.IFS(AND(C51&lt;=0, C51-M51&lt;=2), "escarcha",AND(C51&lt;=0, C51-M51&gt;2), "helada negra", AND(C51&gt;0, M51+2&gt;C51), "rocío", TRUE, "sin riesgo")</f>
        <v>escarcha</v>
      </c>
      <c r="O51">
        <f t="shared" si="3"/>
        <v>-8.8265665226611251E-2</v>
      </c>
      <c r="P51">
        <f t="shared" si="4"/>
        <v>-1.2110746647236692</v>
      </c>
      <c r="Q51" s="10" t="str" cm="1">
        <f t="array" ref="Q51">_xlfn.IFS(AND(D51&lt;=0, D51-P51&lt;=2), "escarcha",AND(D51&lt;=0, D51-P51&gt;2), "helada negra", AND(D51&gt;0, P51+2&gt;D51), "rocío", TRUE, "sin riesgo")</f>
        <v>escarcha</v>
      </c>
    </row>
    <row r="52" spans="1:17" x14ac:dyDescent="0.35">
      <c r="A52" s="2">
        <v>45664</v>
      </c>
      <c r="B52" s="3" t="s">
        <v>20</v>
      </c>
      <c r="C52">
        <v>-3.1</v>
      </c>
      <c r="D52">
        <v>-0.4</v>
      </c>
      <c r="E52">
        <v>94.833333333333329</v>
      </c>
      <c r="F52">
        <v>96.666666666666671</v>
      </c>
      <c r="G52">
        <v>0</v>
      </c>
      <c r="H52">
        <v>1.2333333333333329</v>
      </c>
      <c r="I52">
        <v>0</v>
      </c>
      <c r="J52">
        <v>2.6</v>
      </c>
      <c r="K52">
        <f t="shared" si="0"/>
        <v>2.7</v>
      </c>
      <c r="L52">
        <f t="shared" si="1"/>
        <v>-0.28076239938438918</v>
      </c>
      <c r="M52">
        <f t="shared" si="2"/>
        <v>-3.810867810282569</v>
      </c>
      <c r="N52" s="10" t="str" cm="1">
        <f t="array" ref="N52">_xlfn.IFS(AND(C52&lt;=0, C52-M52&lt;=2), "escarcha",AND(C52&lt;=0, C52-M52&gt;2), "helada negra", AND(C52&gt;0, M52+2&gt;C52), "rocío", TRUE, "sin riesgo")</f>
        <v>escarcha</v>
      </c>
      <c r="O52">
        <f t="shared" si="3"/>
        <v>-6.2956942377956321E-2</v>
      </c>
      <c r="P52">
        <f t="shared" si="4"/>
        <v>-0.86505498206405307</v>
      </c>
      <c r="Q52" s="10" t="str" cm="1">
        <f t="array" ref="Q52">_xlfn.IFS(AND(D52&lt;=0, D52-P52&lt;=2), "escarcha",AND(D52&lt;=0, D52-P52&gt;2), "helada negra", AND(D52&gt;0, P52+2&gt;D52), "rocío", TRUE, "sin riesgo")</f>
        <v>escarcha</v>
      </c>
    </row>
    <row r="53" spans="1:17" x14ac:dyDescent="0.35">
      <c r="A53" s="2">
        <v>45664</v>
      </c>
      <c r="B53" s="3" t="s">
        <v>21</v>
      </c>
      <c r="C53">
        <v>-3.166666666666667</v>
      </c>
      <c r="D53">
        <v>-0.43333333333333329</v>
      </c>
      <c r="E53">
        <v>95.1</v>
      </c>
      <c r="F53">
        <v>97.666666666666671</v>
      </c>
      <c r="G53">
        <v>0</v>
      </c>
      <c r="H53">
        <v>1.3</v>
      </c>
      <c r="I53">
        <v>0</v>
      </c>
      <c r="J53">
        <v>2.4666666666666668</v>
      </c>
      <c r="K53">
        <f t="shared" si="0"/>
        <v>2.7333333333333338</v>
      </c>
      <c r="L53">
        <f t="shared" si="1"/>
        <v>-0.28291610040328474</v>
      </c>
      <c r="M53">
        <f t="shared" si="2"/>
        <v>-3.8396387751931593</v>
      </c>
      <c r="N53" s="10" t="str" cm="1">
        <f t="array" ref="N53">_xlfn.IFS(AND(C53&lt;=0, C53-M53&lt;=2), "escarcha",AND(C53&lt;=0, C53-M53&gt;2), "helada negra", AND(C53&gt;0, M53+2&gt;C53), "rocío", TRUE, "sin riesgo")</f>
        <v>escarcha</v>
      </c>
      <c r="O53">
        <f t="shared" si="3"/>
        <v>-5.5090863688101885E-2</v>
      </c>
      <c r="P53">
        <f t="shared" si="4"/>
        <v>-0.75730852369404922</v>
      </c>
      <c r="Q53" s="10" t="str" cm="1">
        <f t="array" ref="Q53">_xlfn.IFS(AND(D53&lt;=0, D53-P53&lt;=2), "escarcha",AND(D53&lt;=0, D53-P53&gt;2), "helada negra", AND(D53&gt;0, P53+2&gt;D53), "rocío", TRUE, "sin riesgo")</f>
        <v>escarcha</v>
      </c>
    </row>
    <row r="54" spans="1:17" x14ac:dyDescent="0.35">
      <c r="A54" s="2">
        <v>45664</v>
      </c>
      <c r="B54" s="3" t="s">
        <v>22</v>
      </c>
      <c r="C54">
        <v>-3</v>
      </c>
      <c r="D54">
        <v>3.3333333333333333E-2</v>
      </c>
      <c r="E54">
        <v>95.3</v>
      </c>
      <c r="F54">
        <v>98</v>
      </c>
      <c r="G54">
        <v>0</v>
      </c>
      <c r="H54">
        <v>1.8</v>
      </c>
      <c r="I54">
        <v>0.66666666666666663</v>
      </c>
      <c r="J54">
        <v>3.333333333333333</v>
      </c>
      <c r="K54">
        <f t="shared" si="0"/>
        <v>3.0333333333333332</v>
      </c>
      <c r="L54">
        <f t="shared" si="1"/>
        <v>-0.26841616269670687</v>
      </c>
      <c r="M54">
        <f t="shared" si="2"/>
        <v>-3.6458026566110999</v>
      </c>
      <c r="N54" s="10" t="str" cm="1">
        <f t="array" ref="N54">_xlfn.IFS(AND(C54&lt;=0, C54-M54&lt;=2), "escarcha",AND(C54&lt;=0, C54-M54&gt;2), "helada negra", AND(C54&gt;0, M54+2&gt;C54), "rocío", TRUE, "sin riesgo")</f>
        <v>escarcha</v>
      </c>
      <c r="O54">
        <f t="shared" si="3"/>
        <v>-1.7785741244180829E-2</v>
      </c>
      <c r="P54">
        <f t="shared" si="4"/>
        <v>-0.2450092981563847</v>
      </c>
      <c r="Q54" s="10" t="str" cm="1">
        <f t="array" ref="Q54">_xlfn.IFS(AND(D54&lt;=0, D54-P54&lt;=2), "escarcha",AND(D54&lt;=0, D54-P54&gt;2), "helada negra", AND(D54&gt;0, P54+2&gt;D54), "rocío", TRUE, "sin riesgo")</f>
        <v>rocío</v>
      </c>
    </row>
    <row r="55" spans="1:17" x14ac:dyDescent="0.35">
      <c r="A55" s="2">
        <v>45664</v>
      </c>
      <c r="B55" s="3" t="s">
        <v>23</v>
      </c>
      <c r="C55">
        <v>-2.3666666666666671</v>
      </c>
      <c r="D55">
        <v>0.2</v>
      </c>
      <c r="E55">
        <v>95.5</v>
      </c>
      <c r="F55">
        <v>98</v>
      </c>
      <c r="G55">
        <v>0</v>
      </c>
      <c r="H55">
        <v>3.433333333333334</v>
      </c>
      <c r="I55">
        <v>0</v>
      </c>
      <c r="J55">
        <v>6.1333333333333337</v>
      </c>
      <c r="K55">
        <f t="shared" si="0"/>
        <v>2.5666666666666673</v>
      </c>
      <c r="L55">
        <f t="shared" si="1"/>
        <v>-0.21935977462782996</v>
      </c>
      <c r="M55">
        <f t="shared" si="2"/>
        <v>-2.9876779160971449</v>
      </c>
      <c r="N55" s="10" t="str" cm="1">
        <f t="array" ref="N55">_xlfn.IFS(AND(C55&lt;=0, C55-M55&lt;=2), "escarcha",AND(C55&lt;=0, C55-M55&gt;2), "helada negra", AND(C55&gt;0, M55+2&gt;C55), "rocío", TRUE, "sin riesgo")</f>
        <v>escarcha</v>
      </c>
      <c r="O55">
        <f t="shared" si="3"/>
        <v>-5.7108474260542438E-3</v>
      </c>
      <c r="P55">
        <f t="shared" si="4"/>
        <v>-7.8724242626374605E-2</v>
      </c>
      <c r="Q55" s="10" t="str" cm="1">
        <f t="array" ref="Q55">_xlfn.IFS(AND(D55&lt;=0, D55-P55&lt;=2), "escarcha",AND(D55&lt;=0, D55-P55&gt;2), "helada negra", AND(D55&gt;0, P55+2&gt;D55), "rocío", TRUE, "sin riesgo")</f>
        <v>rocío</v>
      </c>
    </row>
    <row r="56" spans="1:17" x14ac:dyDescent="0.35">
      <c r="A56" s="2">
        <v>45664</v>
      </c>
      <c r="B56" s="3" t="s">
        <v>24</v>
      </c>
      <c r="C56">
        <v>-2.0666666666666669</v>
      </c>
      <c r="D56">
        <v>0.26666666666666672</v>
      </c>
      <c r="E56">
        <v>95.6</v>
      </c>
      <c r="F56">
        <v>98</v>
      </c>
      <c r="G56">
        <v>0</v>
      </c>
      <c r="H56">
        <v>2.4666666666666668</v>
      </c>
      <c r="I56">
        <v>0</v>
      </c>
      <c r="J56">
        <v>4.7333333333333334</v>
      </c>
      <c r="K56">
        <f t="shared" si="0"/>
        <v>2.3333333333333335</v>
      </c>
      <c r="L56">
        <f t="shared" si="1"/>
        <v>-0.19615517039042707</v>
      </c>
      <c r="M56">
        <f t="shared" si="2"/>
        <v>-2.6751101236634911</v>
      </c>
      <c r="N56" s="10" t="str" cm="1">
        <f t="array" ref="N56">_xlfn.IFS(AND(C56&lt;=0, C56-M56&lt;=2), "escarcha",AND(C56&lt;=0, C56-M56&gt;2), "helada negra", AND(C56&gt;0, M56+2&gt;C56), "rocío", TRUE, "sin riesgo")</f>
        <v>escarcha</v>
      </c>
      <c r="O56">
        <f t="shared" si="3"/>
        <v>-8.8552187253919043E-4</v>
      </c>
      <c r="P56">
        <f t="shared" si="4"/>
        <v>-1.2210293527372268E-2</v>
      </c>
      <c r="Q56" s="10" t="str" cm="1">
        <f t="array" ref="Q56">_xlfn.IFS(AND(D56&lt;=0, D56-P56&lt;=2), "escarcha",AND(D56&lt;=0, D56-P56&gt;2), "helada negra", AND(D56&gt;0, P56+2&gt;D56), "rocío", TRUE, "sin riesgo")</f>
        <v>rocío</v>
      </c>
    </row>
    <row r="57" spans="1:17" x14ac:dyDescent="0.35">
      <c r="A57" s="2">
        <v>45664</v>
      </c>
      <c r="B57" s="3" t="s">
        <v>25</v>
      </c>
      <c r="C57">
        <v>-1.7333333333333329</v>
      </c>
      <c r="D57">
        <v>0.4</v>
      </c>
      <c r="E57">
        <v>95.766666666666666</v>
      </c>
      <c r="F57">
        <v>98.333333333333329</v>
      </c>
      <c r="G57">
        <v>0</v>
      </c>
      <c r="H57">
        <v>1.1333333333333331</v>
      </c>
      <c r="I57">
        <v>0</v>
      </c>
      <c r="J57">
        <v>3.0333333333333332</v>
      </c>
      <c r="K57">
        <f t="shared" si="0"/>
        <v>2.1333333333333329</v>
      </c>
      <c r="L57">
        <f t="shared" si="1"/>
        <v>-0.169857895675046</v>
      </c>
      <c r="M57">
        <f t="shared" si="2"/>
        <v>-2.3198984339681989</v>
      </c>
      <c r="N57" s="10" t="str" cm="1">
        <f t="array" ref="N57">_xlfn.IFS(AND(C57&lt;=0, C57-M57&lt;=2), "escarcha",AND(C57&lt;=0, C57-M57&gt;2), "helada negra", AND(C57&gt;0, M57+2&gt;C57), "rocío", TRUE, "sin riesgo")</f>
        <v>escarcha</v>
      </c>
      <c r="O57">
        <f t="shared" si="3"/>
        <v>1.2152789669159298E-2</v>
      </c>
      <c r="P57">
        <f t="shared" si="4"/>
        <v>0.16769656637116737</v>
      </c>
      <c r="Q57" s="10" t="str" cm="1">
        <f t="array" ref="Q57">_xlfn.IFS(AND(D57&lt;=0, D57-P57&lt;=2), "escarcha",AND(D57&lt;=0, D57-P57&gt;2), "helada negra", AND(D57&gt;0, P57+2&gt;D57), "rocío", TRUE, "sin riesgo")</f>
        <v>rocío</v>
      </c>
    </row>
    <row r="58" spans="1:17" x14ac:dyDescent="0.35">
      <c r="A58" s="2">
        <v>45664</v>
      </c>
      <c r="B58" s="3" t="s">
        <v>26</v>
      </c>
      <c r="C58">
        <v>-1.033333333333333</v>
      </c>
      <c r="D58">
        <v>0.53333333333333333</v>
      </c>
      <c r="E58">
        <v>96.166666666666671</v>
      </c>
      <c r="F58">
        <v>98</v>
      </c>
      <c r="G58">
        <v>0.66666666666666663</v>
      </c>
      <c r="H58">
        <v>0.8666666666666667</v>
      </c>
      <c r="I58">
        <v>1.333333333333333</v>
      </c>
      <c r="J58">
        <v>2.566666666666666</v>
      </c>
      <c r="K58">
        <f t="shared" si="0"/>
        <v>1.5666666666666664</v>
      </c>
      <c r="L58">
        <f t="shared" si="1"/>
        <v>-0.11434357999754294</v>
      </c>
      <c r="M58">
        <f t="shared" si="2"/>
        <v>-1.56657790392753</v>
      </c>
      <c r="N58" s="10" t="str" cm="1">
        <f t="array" ref="N58">_xlfn.IFS(AND(C58&lt;=0, C58-M58&lt;=2), "escarcha",AND(C58&lt;=0, C58-M58&gt;2), "helada negra", AND(C58&gt;0, M58+2&gt;C58), "rocío", TRUE, "sin riesgo")</f>
        <v>escarcha</v>
      </c>
      <c r="O58">
        <f t="shared" si="3"/>
        <v>1.8389366253752707E-2</v>
      </c>
      <c r="P58">
        <f t="shared" si="4"/>
        <v>0.25384508508103992</v>
      </c>
      <c r="Q58" s="10" t="str" cm="1">
        <f t="array" ref="Q58">_xlfn.IFS(AND(D58&lt;=0, D58-P58&lt;=2), "escarcha",AND(D58&lt;=0, D58-P58&gt;2), "helada negra", AND(D58&gt;0, P58+2&gt;D58), "rocío", TRUE, "sin riesgo")</f>
        <v>rocío</v>
      </c>
    </row>
    <row r="59" spans="1:17" x14ac:dyDescent="0.35">
      <c r="A59" s="2">
        <v>45664</v>
      </c>
      <c r="B59" s="3" t="s">
        <v>27</v>
      </c>
      <c r="C59">
        <v>-0.16666666666666671</v>
      </c>
      <c r="D59">
        <v>0.4</v>
      </c>
      <c r="E59">
        <v>96.4</v>
      </c>
      <c r="F59">
        <v>98.666666666666671</v>
      </c>
      <c r="G59">
        <v>0</v>
      </c>
      <c r="H59">
        <v>1.7666666666666671</v>
      </c>
      <c r="I59">
        <v>0.66666666666666663</v>
      </c>
      <c r="J59">
        <v>3.9333333333333331</v>
      </c>
      <c r="K59">
        <f t="shared" si="0"/>
        <v>0.56666666666666676</v>
      </c>
      <c r="L59">
        <f t="shared" si="1"/>
        <v>-4.8758766288091046E-2</v>
      </c>
      <c r="M59">
        <f t="shared" si="2"/>
        <v>-0.67050426088544479</v>
      </c>
      <c r="N59" s="10" t="str" cm="1">
        <f t="array" ref="N59">_xlfn.IFS(AND(C59&lt;=0, C59-M59&lt;=2), "escarcha",AND(C59&lt;=0, C59-M59&gt;2), "helada negra", AND(C59&gt;0, M59+2&gt;C59), "rocío", TRUE, "sin riesgo")</f>
        <v>escarcha</v>
      </c>
      <c r="O59">
        <f t="shared" si="3"/>
        <v>1.5536887653399925E-2</v>
      </c>
      <c r="P59">
        <f t="shared" si="4"/>
        <v>0.21443499731884355</v>
      </c>
      <c r="Q59" s="10" t="str" cm="1">
        <f t="array" ref="Q59">_xlfn.IFS(AND(D59&lt;=0, D59-P59&lt;=2), "escarcha",AND(D59&lt;=0, D59-P59&gt;2), "helada negra", AND(D59&gt;0, P59+2&gt;D59), "rocío", TRUE, "sin riesgo")</f>
        <v>rocío</v>
      </c>
    </row>
    <row r="60" spans="1:17" x14ac:dyDescent="0.35">
      <c r="A60" s="2">
        <v>45664</v>
      </c>
      <c r="B60" s="3" t="s">
        <v>28</v>
      </c>
      <c r="C60">
        <v>0.43333333333333329</v>
      </c>
      <c r="D60">
        <v>0.56666666666666665</v>
      </c>
      <c r="E60">
        <v>96.666666666666671</v>
      </c>
      <c r="F60">
        <v>98.666666666666671</v>
      </c>
      <c r="G60">
        <v>0</v>
      </c>
      <c r="H60">
        <v>0.46666666666666667</v>
      </c>
      <c r="I60">
        <v>0.66666666666666663</v>
      </c>
      <c r="J60">
        <v>2.433333333333334</v>
      </c>
      <c r="K60">
        <f t="shared" si="0"/>
        <v>0.13333333333333336</v>
      </c>
      <c r="L60">
        <f t="shared" si="1"/>
        <v>-2.5326132566895268E-3</v>
      </c>
      <c r="M60">
        <f t="shared" si="2"/>
        <v>-3.4918461897663393E-2</v>
      </c>
      <c r="N60" s="10" t="str" cm="1">
        <f t="array" ref="N60">_xlfn.IFS(AND(C60&lt;=0, C60-M60&lt;=2), "escarcha",AND(C60&lt;=0, C60-M60&gt;2), "helada negra", AND(C60&gt;0, M60+2&gt;C60), "rocío", TRUE, "sin riesgo")</f>
        <v>rocío</v>
      </c>
      <c r="O60">
        <f t="shared" si="3"/>
        <v>2.757544714275055E-2</v>
      </c>
      <c r="P60">
        <f t="shared" si="4"/>
        <v>0.38084758672745195</v>
      </c>
      <c r="Q60" s="10" t="str" cm="1">
        <f t="array" ref="Q60">_xlfn.IFS(AND(D60&lt;=0, D60-P60&lt;=2), "escarcha",AND(D60&lt;=0, D60-P60&gt;2), "helada negra", AND(D60&gt;0, P60+2&gt;D60), "rocío", TRUE, "sin riesgo")</f>
        <v>rocío</v>
      </c>
    </row>
    <row r="61" spans="1:17" x14ac:dyDescent="0.35">
      <c r="A61" s="2">
        <v>45666</v>
      </c>
      <c r="B61" s="3" t="s">
        <v>29</v>
      </c>
      <c r="C61">
        <v>6.7333333333333334</v>
      </c>
      <c r="D61">
        <v>7.333333333333333</v>
      </c>
      <c r="E61">
        <v>75.433333333333337</v>
      </c>
      <c r="F61">
        <v>76</v>
      </c>
      <c r="G61">
        <v>1.666666666666667</v>
      </c>
      <c r="H61">
        <v>1.3</v>
      </c>
      <c r="I61">
        <v>5.333333333333333</v>
      </c>
      <c r="J61">
        <v>3.5333333333333332</v>
      </c>
      <c r="K61">
        <f t="shared" si="0"/>
        <v>0.59999999999999964</v>
      </c>
      <c r="L61">
        <f t="shared" si="1"/>
        <v>0.1932098632285798</v>
      </c>
      <c r="M61">
        <f t="shared" si="2"/>
        <v>2.6937982152515279</v>
      </c>
      <c r="N61" s="10" t="str" cm="1">
        <f t="array" ref="N61">_xlfn.IFS(AND(C61&lt;=0, C61-M61&lt;=2), "escarcha",AND(C61&lt;=0, C61-M61&gt;2), "helada negra", AND(C61&gt;0, M61+2&gt;C61), "rocío", TRUE, "sin riesgo")</f>
        <v>sin riesgo</v>
      </c>
      <c r="O61">
        <f t="shared" si="3"/>
        <v>0.24179225217873812</v>
      </c>
      <c r="P61">
        <f t="shared" si="4"/>
        <v>3.3805722063516086</v>
      </c>
      <c r="Q61" s="10" t="str" cm="1">
        <f t="array" ref="Q61">_xlfn.IFS(AND(D61&lt;=0, D61-P61&lt;=2), "escarcha",AND(D61&lt;=0, D61-P61&gt;2), "helada negra", AND(D61&gt;0, P61+2&gt;D61), "rocío", TRUE, "sin riesgo")</f>
        <v>sin riesgo</v>
      </c>
    </row>
    <row r="62" spans="1:17" x14ac:dyDescent="0.35">
      <c r="A62" s="2">
        <v>45666</v>
      </c>
      <c r="B62" s="3" t="s">
        <v>30</v>
      </c>
      <c r="C62">
        <v>6.0333333333333332</v>
      </c>
      <c r="D62">
        <v>8.5</v>
      </c>
      <c r="E62">
        <v>79.86666666666666</v>
      </c>
      <c r="F62">
        <v>73</v>
      </c>
      <c r="G62">
        <v>0.33333333333333331</v>
      </c>
      <c r="H62">
        <v>5.5666666666666664</v>
      </c>
      <c r="I62">
        <v>1</v>
      </c>
      <c r="J62">
        <v>10.16666666666667</v>
      </c>
      <c r="K62">
        <f t="shared" si="0"/>
        <v>2.4666666666666668</v>
      </c>
      <c r="L62">
        <f t="shared" si="1"/>
        <v>0.20212088803861422</v>
      </c>
      <c r="M62">
        <f t="shared" si="2"/>
        <v>2.8194800820938895</v>
      </c>
      <c r="N62" s="10" t="str" cm="1">
        <f t="array" ref="N62">_xlfn.IFS(AND(C62&lt;=0, C62-M62&lt;=2), "escarcha",AND(C62&lt;=0, C62-M62&gt;2), "helada negra", AND(C62&gt;0, M62+2&gt;C62), "rocío", TRUE, "sin riesgo")</f>
        <v>sin riesgo</v>
      </c>
      <c r="O62">
        <f t="shared" si="3"/>
        <v>0.28087047484702948</v>
      </c>
      <c r="P62">
        <f t="shared" si="4"/>
        <v>3.935784733838926</v>
      </c>
      <c r="Q62" s="10" t="str" cm="1">
        <f t="array" ref="Q62">_xlfn.IFS(AND(D62&lt;=0, D62-P62&lt;=2), "escarcha",AND(D62&lt;=0, D62-P62&gt;2), "helada negra", AND(D62&gt;0, P62+2&gt;D62), "rocío", TRUE, "sin riesgo")</f>
        <v>sin riesgo</v>
      </c>
    </row>
    <row r="63" spans="1:17" x14ac:dyDescent="0.35">
      <c r="A63" s="2">
        <v>45666</v>
      </c>
      <c r="B63" s="3" t="s">
        <v>31</v>
      </c>
      <c r="C63">
        <v>8.4</v>
      </c>
      <c r="D63">
        <v>9.2333333333333343</v>
      </c>
      <c r="E63">
        <v>72.766666666666666</v>
      </c>
      <c r="F63">
        <v>70</v>
      </c>
      <c r="G63">
        <v>1.333333333333333</v>
      </c>
      <c r="H63">
        <v>4.5</v>
      </c>
      <c r="I63">
        <v>4.666666666666667</v>
      </c>
      <c r="J63">
        <v>9.6</v>
      </c>
      <c r="K63">
        <f t="shared" si="0"/>
        <v>0.83333333333333393</v>
      </c>
      <c r="L63">
        <f t="shared" si="1"/>
        <v>0.27089625215136764</v>
      </c>
      <c r="M63">
        <f t="shared" si="2"/>
        <v>3.7938360908456783</v>
      </c>
      <c r="N63" s="10" t="str" cm="1">
        <f t="array" ref="N63">_xlfn.IFS(AND(C63&lt;=0, C63-M63&lt;=2), "escarcha",AND(C63&lt;=0, C63-M63&gt;2), "helada negra", AND(C63&gt;0, M63+2&gt;C63), "rocío", TRUE, "sin riesgo")</f>
        <v>sin riesgo</v>
      </c>
      <c r="O63">
        <f t="shared" si="3"/>
        <v>0.28840909189541575</v>
      </c>
      <c r="P63">
        <f t="shared" si="4"/>
        <v>4.0431793116542627</v>
      </c>
      <c r="Q63" s="10" t="str" cm="1">
        <f t="array" ref="Q63">_xlfn.IFS(AND(D63&lt;=0, D63-P63&lt;=2), "escarcha",AND(D63&lt;=0, D63-P63&gt;2), "helada negra", AND(D63&gt;0, P63+2&gt;D63), "rocío", TRUE, "sin riesgo")</f>
        <v>sin riesgo</v>
      </c>
    </row>
    <row r="64" spans="1:17" x14ac:dyDescent="0.35">
      <c r="A64" s="2">
        <v>45666</v>
      </c>
      <c r="B64" s="3" t="s">
        <v>32</v>
      </c>
      <c r="C64">
        <v>9.9333333333333336</v>
      </c>
      <c r="D64">
        <v>10.16666666666667</v>
      </c>
      <c r="E64">
        <v>68.033333333333331</v>
      </c>
      <c r="F64">
        <v>66.333333333333329</v>
      </c>
      <c r="G64">
        <v>3.666666666666667</v>
      </c>
      <c r="H64">
        <v>3.6</v>
      </c>
      <c r="I64">
        <v>8.3333333333333339</v>
      </c>
      <c r="J64">
        <v>7.8</v>
      </c>
      <c r="K64">
        <f t="shared" si="0"/>
        <v>0.23333333333333606</v>
      </c>
      <c r="L64">
        <f t="shared" si="1"/>
        <v>0.30689658793881069</v>
      </c>
      <c r="M64">
        <f t="shared" si="2"/>
        <v>4.3069466071383813</v>
      </c>
      <c r="N64" s="10" t="str" cm="1">
        <f t="array" ref="N64">_xlfn.IFS(AND(C64&lt;=0, C64-M64&lt;=2), "escarcha",AND(C64&lt;=0, C64-M64&gt;2), "helada negra", AND(C64&gt;0, M64+2&gt;C64), "rocío", TRUE, "sin riesgo")</f>
        <v>sin riesgo</v>
      </c>
      <c r="O64">
        <f t="shared" si="3"/>
        <v>0.29719526547336261</v>
      </c>
      <c r="P64">
        <f t="shared" si="4"/>
        <v>4.1684644089232483</v>
      </c>
      <c r="Q64" s="10" t="str" cm="1">
        <f t="array" ref="Q64">_xlfn.IFS(AND(D64&lt;=0, D64-P64&lt;=2), "escarcha",AND(D64&lt;=0, D64-P64&gt;2), "helada negra", AND(D64&gt;0, P64+2&gt;D64), "rocío", TRUE, "sin riesgo")</f>
        <v>sin riesgo</v>
      </c>
    </row>
    <row r="65" spans="1:17" x14ac:dyDescent="0.35">
      <c r="A65" s="2">
        <v>45666</v>
      </c>
      <c r="B65" s="3" t="s">
        <v>47</v>
      </c>
      <c r="C65">
        <v>11.866666666666671</v>
      </c>
      <c r="D65">
        <v>11.9</v>
      </c>
      <c r="E65">
        <v>58.566666666666663</v>
      </c>
      <c r="F65">
        <v>62</v>
      </c>
      <c r="G65">
        <v>6.333333333333333</v>
      </c>
      <c r="H65">
        <v>6.7</v>
      </c>
      <c r="I65">
        <v>13.33333333333333</v>
      </c>
      <c r="J65">
        <v>12.2</v>
      </c>
      <c r="K65">
        <f t="shared" si="0"/>
        <v>3.3333333333329662E-2</v>
      </c>
      <c r="L65">
        <f t="shared" si="1"/>
        <v>0.28549191137271224</v>
      </c>
      <c r="M65">
        <f t="shared" si="2"/>
        <v>4.0016102985950992</v>
      </c>
      <c r="N65" s="10" t="str" cm="1">
        <f t="array" ref="N65">_xlfn.IFS(AND(C65&lt;=0, C65-M65&lt;=2), "escarcha",AND(C65&lt;=0, C65-M65&gt;2), "helada negra", AND(C65&gt;0, M65+2&gt;C65), "rocío", TRUE, "sin riesgo")</f>
        <v>sin riesgo</v>
      </c>
      <c r="O65">
        <f t="shared" si="3"/>
        <v>0.3446577740158141</v>
      </c>
      <c r="P65">
        <f t="shared" si="4"/>
        <v>4.8474517634752843</v>
      </c>
      <c r="Q65" s="10" t="str" cm="1">
        <f t="array" ref="Q65">_xlfn.IFS(AND(D65&lt;=0, D65-P65&lt;=2), "escarcha",AND(D65&lt;=0, D65-P65&gt;2), "helada negra", AND(D65&gt;0, P65+2&gt;D65), "rocío", TRUE, "sin riesgo")</f>
        <v>sin riesgo</v>
      </c>
    </row>
    <row r="66" spans="1:17" x14ac:dyDescent="0.35">
      <c r="A66" s="2">
        <v>45666</v>
      </c>
      <c r="B66" s="3" t="s">
        <v>40</v>
      </c>
      <c r="C66">
        <v>7.8666666666666671</v>
      </c>
      <c r="D66">
        <v>8.0333333333333332</v>
      </c>
      <c r="E66">
        <v>91.233333333333334</v>
      </c>
      <c r="F66">
        <v>92</v>
      </c>
      <c r="G66">
        <v>1</v>
      </c>
      <c r="H66">
        <v>1.466666666666667</v>
      </c>
      <c r="I66">
        <v>1.666666666666667</v>
      </c>
      <c r="J66">
        <v>3.8</v>
      </c>
      <c r="K66">
        <f t="shared" ref="K66:K129" si="5">ABS((C66-D66))</f>
        <v>0.16666666666666607</v>
      </c>
      <c r="L66">
        <f t="shared" si="1"/>
        <v>0.4608460601915802</v>
      </c>
      <c r="M66">
        <f t="shared" si="2"/>
        <v>6.5254615439677073</v>
      </c>
      <c r="N66" s="10" t="str" cm="1">
        <f t="array" ref="N66">_xlfn.IFS(AND(C66&lt;=0, C66-M66&lt;=2), "escarcha",AND(C66&lt;=0, C66-M66&gt;2), "helada negra", AND(C66&gt;0, M66+2&gt;C66), "rocío", TRUE, "sin riesgo")</f>
        <v>rocío</v>
      </c>
      <c r="O66">
        <f t="shared" si="3"/>
        <v>0.48054725646547891</v>
      </c>
      <c r="P66">
        <f t="shared" si="4"/>
        <v>6.8122445760430823</v>
      </c>
      <c r="Q66" s="10" t="str" cm="1">
        <f t="array" ref="Q66">_xlfn.IFS(AND(D66&lt;=0, D66-P66&lt;=2), "escarcha",AND(D66&lt;=0, D66-P66&gt;2), "helada negra", AND(D66&gt;0, P66+2&gt;D66), "rocío", TRUE, "sin riesgo")</f>
        <v>rocío</v>
      </c>
    </row>
    <row r="67" spans="1:17" x14ac:dyDescent="0.35">
      <c r="A67" s="2">
        <v>45666</v>
      </c>
      <c r="B67" s="3" t="s">
        <v>41</v>
      </c>
      <c r="C67">
        <v>7.5333333333333332</v>
      </c>
      <c r="D67">
        <v>7.8666666666666663</v>
      </c>
      <c r="E67">
        <v>93.033333333333331</v>
      </c>
      <c r="F67">
        <v>92.666666666666671</v>
      </c>
      <c r="G67">
        <v>1.333333333333333</v>
      </c>
      <c r="H67">
        <v>0.3666666666666667</v>
      </c>
      <c r="I67">
        <v>3.666666666666667</v>
      </c>
      <c r="J67">
        <v>1.1000000000000001</v>
      </c>
      <c r="K67">
        <f t="shared" si="5"/>
        <v>0.33333333333333304</v>
      </c>
      <c r="L67">
        <f t="shared" ref="L67:L130" si="6">(LN(E67/100))+((17.625*C67)/(243.04+C67))</f>
        <v>0.45767246341707102</v>
      </c>
      <c r="M67">
        <f t="shared" ref="M67:M130" si="7">(243.04*L67)/(17.625-L67)</f>
        <v>6.4793262242974166</v>
      </c>
      <c r="N67" s="10" t="str" cm="1">
        <f t="array" ref="N67">_xlfn.IFS(AND(C67&lt;=0, C67-M67&lt;=2), "escarcha",AND(C67&lt;=0, C67-M67&gt;2), "helada negra", AND(C67&gt;0, M67+2&gt;C67), "rocío", TRUE, "sin riesgo")</f>
        <v>rocío</v>
      </c>
      <c r="O67">
        <f t="shared" ref="O67:O130" si="8">(LN(F67/100))+((17.625*D67)/(243.04+D67))</f>
        <v>0.47643455783558397</v>
      </c>
      <c r="P67">
        <f t="shared" ref="P67:P130" si="9">(243.04*O67)/(17.625-O67)</f>
        <v>6.7523231215395176</v>
      </c>
      <c r="Q67" s="10" t="str" cm="1">
        <f t="array" ref="Q67">_xlfn.IFS(AND(D67&lt;=0, D67-P67&lt;=2), "escarcha",AND(D67&lt;=0, D67-P67&gt;2), "helada negra", AND(D67&gt;0, P67+2&gt;D67), "rocío", TRUE, "sin riesgo")</f>
        <v>rocío</v>
      </c>
    </row>
    <row r="68" spans="1:17" x14ac:dyDescent="0.35">
      <c r="A68" s="2">
        <v>45666</v>
      </c>
      <c r="B68" s="3" t="s">
        <v>42</v>
      </c>
      <c r="C68">
        <v>7.0333333333333332</v>
      </c>
      <c r="D68">
        <v>7.8999999999999986</v>
      </c>
      <c r="E68">
        <v>92.766666666666666</v>
      </c>
      <c r="F68">
        <v>89.333333333333329</v>
      </c>
      <c r="G68">
        <v>0</v>
      </c>
      <c r="H68">
        <v>1.4</v>
      </c>
      <c r="I68">
        <v>0</v>
      </c>
      <c r="J68">
        <v>3.9</v>
      </c>
      <c r="K68">
        <f t="shared" si="5"/>
        <v>0.86666666666666536</v>
      </c>
      <c r="L68">
        <f t="shared" si="6"/>
        <v>0.42062178719493704</v>
      </c>
      <c r="M68">
        <f t="shared" si="7"/>
        <v>5.941971159630179</v>
      </c>
      <c r="N68" s="10" t="str" cm="1">
        <f t="array" ref="N68">_xlfn.IFS(AND(C68&lt;=0, C68-M68&lt;=2), "escarcha",AND(C68&lt;=0, C68-M68&gt;2), "helada negra", AND(C68&gt;0, M68+2&gt;C68), "rocío", TRUE, "sin riesgo")</f>
        <v>rocío</v>
      </c>
      <c r="O68">
        <f t="shared" si="8"/>
        <v>0.4420682182958765</v>
      </c>
      <c r="P68">
        <f t="shared" si="9"/>
        <v>6.2527315559169612</v>
      </c>
      <c r="Q68" s="10" t="str" cm="1">
        <f t="array" ref="Q68">_xlfn.IFS(AND(D68&lt;=0, D68-P68&lt;=2), "escarcha",AND(D68&lt;=0, D68-P68&gt;2), "helada negra", AND(D68&gt;0, P68+2&gt;D68), "rocío", TRUE, "sin riesgo")</f>
        <v>rocío</v>
      </c>
    </row>
    <row r="69" spans="1:17" x14ac:dyDescent="0.35">
      <c r="A69" s="2">
        <v>45666</v>
      </c>
      <c r="B69" s="3" t="s">
        <v>43</v>
      </c>
      <c r="C69">
        <v>7.1</v>
      </c>
      <c r="D69">
        <v>7.3666666666666671</v>
      </c>
      <c r="E69">
        <v>92.733333333333334</v>
      </c>
      <c r="F69">
        <v>92.333333333333329</v>
      </c>
      <c r="G69">
        <v>0.33333333333333331</v>
      </c>
      <c r="H69">
        <v>3.4</v>
      </c>
      <c r="I69">
        <v>2</v>
      </c>
      <c r="J69">
        <v>6.1333333333333329</v>
      </c>
      <c r="K69">
        <f t="shared" si="5"/>
        <v>0.2666666666666675</v>
      </c>
      <c r="L69">
        <f t="shared" si="6"/>
        <v>0.42482765371776604</v>
      </c>
      <c r="M69">
        <f t="shared" si="7"/>
        <v>6.0028533947732834</v>
      </c>
      <c r="N69" s="10" t="str" cm="1">
        <f t="array" ref="N69">_xlfn.IFS(AND(C69&lt;=0, C69-M69&lt;=2), "escarcha",AND(C69&lt;=0, C69-M69&gt;2), "helada negra", AND(C69&gt;0, M69+2&gt;C69), "rocío", TRUE, "sin riesgo")</f>
        <v>rocío</v>
      </c>
      <c r="O69">
        <f t="shared" si="8"/>
        <v>0.43874159418921371</v>
      </c>
      <c r="P69">
        <f t="shared" si="9"/>
        <v>6.2044777015393651</v>
      </c>
      <c r="Q69" s="10" t="str" cm="1">
        <f t="array" ref="Q69">_xlfn.IFS(AND(D69&lt;=0, D69-P69&lt;=2), "escarcha",AND(D69&lt;=0, D69-P69&gt;2), "helada negra", AND(D69&gt;0, P69+2&gt;D69), "rocío", TRUE, "sin riesgo")</f>
        <v>rocío</v>
      </c>
    </row>
    <row r="70" spans="1:17" x14ac:dyDescent="0.35">
      <c r="A70" s="2">
        <v>45667</v>
      </c>
      <c r="B70" s="3" t="s">
        <v>15</v>
      </c>
      <c r="C70">
        <v>5.4666666666666668</v>
      </c>
      <c r="D70">
        <v>6.333333333333333</v>
      </c>
      <c r="E70">
        <v>90.8</v>
      </c>
      <c r="F70">
        <v>89</v>
      </c>
      <c r="G70">
        <v>4.666666666666667</v>
      </c>
      <c r="H70">
        <v>2.2999999999999998</v>
      </c>
      <c r="I70">
        <v>7.333333333333333</v>
      </c>
      <c r="J70">
        <v>3.9</v>
      </c>
      <c r="K70">
        <f t="shared" si="5"/>
        <v>0.86666666666666625</v>
      </c>
      <c r="L70">
        <f t="shared" si="6"/>
        <v>0.29120505626686516</v>
      </c>
      <c r="M70">
        <f t="shared" si="7"/>
        <v>4.0830341598500759</v>
      </c>
      <c r="N70" s="10" t="str" cm="1">
        <f t="array" ref="N70">_xlfn.IFS(AND(C70&lt;=0, C70-M70&lt;=2), "escarcha",AND(C70&lt;=0, C70-M70&gt;2), "helada negra", AND(C70&gt;0, M70+2&gt;C70), "rocío", TRUE, "sin riesgo")</f>
        <v>rocío</v>
      </c>
      <c r="O70">
        <f t="shared" si="8"/>
        <v>0.33108822298908941</v>
      </c>
      <c r="P70">
        <f t="shared" si="9"/>
        <v>4.6529485493406604</v>
      </c>
      <c r="Q70" s="10" t="str" cm="1">
        <f t="array" ref="Q70">_xlfn.IFS(AND(D70&lt;=0, D70-P70&lt;=2), "escarcha",AND(D70&lt;=0, D70-P70&gt;2), "helada negra", AND(D70&gt;0, P70+2&gt;D70), "rocío", TRUE, "sin riesgo")</f>
        <v>rocío</v>
      </c>
    </row>
    <row r="71" spans="1:17" x14ac:dyDescent="0.35">
      <c r="A71" s="2">
        <v>45667</v>
      </c>
      <c r="B71" s="3" t="s">
        <v>16</v>
      </c>
      <c r="C71">
        <v>4.9000000000000004</v>
      </c>
      <c r="D71">
        <v>6.0333333333333332</v>
      </c>
      <c r="E71">
        <v>91.266666666666666</v>
      </c>
      <c r="F71">
        <v>90.666666666666671</v>
      </c>
      <c r="G71">
        <v>2.666666666666667</v>
      </c>
      <c r="H71">
        <v>2.566666666666666</v>
      </c>
      <c r="I71">
        <v>5.666666666666667</v>
      </c>
      <c r="J71">
        <v>4.5666666666666664</v>
      </c>
      <c r="K71">
        <f t="shared" si="5"/>
        <v>1.1333333333333329</v>
      </c>
      <c r="L71">
        <f t="shared" si="6"/>
        <v>0.25693559630091423</v>
      </c>
      <c r="M71">
        <f t="shared" si="7"/>
        <v>3.5954281302454398</v>
      </c>
      <c r="N71" s="10" t="str" cm="1">
        <f t="array" ref="N71">_xlfn.IFS(AND(C71&lt;=0, C71-M71&lt;=2), "escarcha",AND(C71&lt;=0, C71-M71&gt;2), "helada negra", AND(C71&gt;0, M71+2&gt;C71), "rocío", TRUE, "sin riesgo")</f>
        <v>rocío</v>
      </c>
      <c r="O71">
        <f t="shared" si="8"/>
        <v>0.32895208809331739</v>
      </c>
      <c r="P71">
        <f t="shared" si="9"/>
        <v>4.6223574250833863</v>
      </c>
      <c r="Q71" s="10" t="str" cm="1">
        <f t="array" ref="Q71">_xlfn.IFS(AND(D71&lt;=0, D71-P71&lt;=2), "escarcha",AND(D71&lt;=0, D71-P71&gt;2), "helada negra", AND(D71&gt;0, P71+2&gt;D71), "rocío", TRUE, "sin riesgo")</f>
        <v>rocío</v>
      </c>
    </row>
    <row r="72" spans="1:17" x14ac:dyDescent="0.35">
      <c r="A72" s="2">
        <v>45667</v>
      </c>
      <c r="B72" s="3" t="s">
        <v>17</v>
      </c>
      <c r="C72">
        <v>4.4666666666666668</v>
      </c>
      <c r="D72">
        <v>6.4</v>
      </c>
      <c r="E72">
        <v>92.2</v>
      </c>
      <c r="F72">
        <v>89.333333333333329</v>
      </c>
      <c r="G72">
        <v>4</v>
      </c>
      <c r="H72">
        <v>1.2</v>
      </c>
      <c r="I72">
        <v>7.333333333333333</v>
      </c>
      <c r="J72">
        <v>3.0333333333333332</v>
      </c>
      <c r="K72">
        <f t="shared" si="5"/>
        <v>1.9333333333333336</v>
      </c>
      <c r="L72">
        <f t="shared" si="6"/>
        <v>0.23686218505282786</v>
      </c>
      <c r="M72">
        <f t="shared" si="7"/>
        <v>3.3107044623118651</v>
      </c>
      <c r="N72" s="10" t="str" cm="1">
        <f t="array" ref="N72">_xlfn.IFS(AND(C72&lt;=0, C72-M72&lt;=2), "escarcha",AND(C72&lt;=0, C72-M72&gt;2), "helada negra", AND(C72&gt;0, M72+2&gt;C72), "rocío", TRUE, "sin riesgo")</f>
        <v>rocío</v>
      </c>
      <c r="O72">
        <f t="shared" si="8"/>
        <v>0.33941746287838881</v>
      </c>
      <c r="P72">
        <f t="shared" si="9"/>
        <v>4.7723020037541728</v>
      </c>
      <c r="Q72" s="10" t="str" cm="1">
        <f t="array" ref="Q72">_xlfn.IFS(AND(D72&lt;=0, D72-P72&lt;=2), "escarcha",AND(D72&lt;=0, D72-P72&gt;2), "helada negra", AND(D72&gt;0, P72+2&gt;D72), "rocío", TRUE, "sin riesgo")</f>
        <v>rocío</v>
      </c>
    </row>
    <row r="73" spans="1:17" x14ac:dyDescent="0.35">
      <c r="A73" s="2">
        <v>45667</v>
      </c>
      <c r="B73" s="3" t="s">
        <v>21</v>
      </c>
      <c r="C73">
        <v>5.0999999999999996</v>
      </c>
      <c r="D73">
        <v>5.4</v>
      </c>
      <c r="E73">
        <v>89.6</v>
      </c>
      <c r="F73">
        <v>90.333333333333329</v>
      </c>
      <c r="G73">
        <v>3.666666666666667</v>
      </c>
      <c r="H73">
        <v>1.2333333333333329</v>
      </c>
      <c r="I73">
        <v>7.666666666666667</v>
      </c>
      <c r="J73">
        <v>2.5333333333333332</v>
      </c>
      <c r="K73">
        <f t="shared" si="5"/>
        <v>0.30000000000000071</v>
      </c>
      <c r="L73">
        <f t="shared" si="6"/>
        <v>0.25243023756335831</v>
      </c>
      <c r="M73">
        <f t="shared" si="7"/>
        <v>3.5314663159420627</v>
      </c>
      <c r="N73" s="10" t="str" cm="1">
        <f t="array" ref="N73">_xlfn.IFS(AND(C73&lt;=0, C73-M73&lt;=2), "escarcha",AND(C73&lt;=0, C73-M73&gt;2), "helada negra", AND(C73&gt;0, M73+2&gt;C73), "rocío", TRUE, "sin riesgo")</f>
        <v>rocío</v>
      </c>
      <c r="O73">
        <f t="shared" si="8"/>
        <v>0.28142683084755399</v>
      </c>
      <c r="P73">
        <f t="shared" si="9"/>
        <v>3.9437073492354644</v>
      </c>
      <c r="Q73" s="10" t="str" cm="1">
        <f t="array" ref="Q73">_xlfn.IFS(AND(D73&lt;=0, D73-P73&lt;=2), "escarcha",AND(D73&lt;=0, D73-P73&gt;2), "helada negra", AND(D73&gt;0, P73+2&gt;D73), "rocío", TRUE, "sin riesgo")</f>
        <v>rocío</v>
      </c>
    </row>
    <row r="74" spans="1:17" x14ac:dyDescent="0.35">
      <c r="A74" s="2">
        <v>45667</v>
      </c>
      <c r="B74" s="3" t="s">
        <v>22</v>
      </c>
      <c r="C74">
        <v>2.666666666666667</v>
      </c>
      <c r="D74">
        <v>4.9333333333333336</v>
      </c>
      <c r="E74">
        <v>93.033333333333331</v>
      </c>
      <c r="F74">
        <v>91.333333333333329</v>
      </c>
      <c r="G74">
        <v>3.333333333333333</v>
      </c>
      <c r="H74">
        <v>1.1333333333333331</v>
      </c>
      <c r="I74">
        <v>6</v>
      </c>
      <c r="J74">
        <v>2.9666666666666668</v>
      </c>
      <c r="K74">
        <f t="shared" si="5"/>
        <v>2.2666666666666666</v>
      </c>
      <c r="L74">
        <f t="shared" si="6"/>
        <v>0.11907266697138047</v>
      </c>
      <c r="M74">
        <f t="shared" si="7"/>
        <v>1.6531212788781542</v>
      </c>
      <c r="N74" s="10" t="str" cm="1">
        <f t="array" ref="N74">_xlfn.IFS(AND(C74&lt;=0, C74-M74&lt;=2), "escarcha",AND(C74&lt;=0, C74-M74&gt;2), "helada negra", AND(C74&gt;0, M74+2&gt;C74), "rocío", TRUE, "sin riesgo")</f>
        <v>rocío</v>
      </c>
      <c r="O74">
        <f t="shared" si="8"/>
        <v>0.25998817394070883</v>
      </c>
      <c r="P74">
        <f t="shared" si="9"/>
        <v>3.6387839194975808</v>
      </c>
      <c r="Q74" s="10" t="str" cm="1">
        <f t="array" ref="Q74">_xlfn.IFS(AND(D74&lt;=0, D74-P74&lt;=2), "escarcha",AND(D74&lt;=0, D74-P74&gt;2), "helada negra", AND(D74&gt;0, P74+2&gt;D74), "rocío", TRUE, "sin riesgo")</f>
        <v>rocío</v>
      </c>
    </row>
    <row r="75" spans="1:17" x14ac:dyDescent="0.35">
      <c r="A75" s="2">
        <v>45667</v>
      </c>
      <c r="B75" s="3" t="s">
        <v>23</v>
      </c>
      <c r="C75">
        <v>2.5666666666666669</v>
      </c>
      <c r="D75">
        <v>4.8</v>
      </c>
      <c r="E75">
        <v>94.066666666666663</v>
      </c>
      <c r="F75">
        <v>92.333333333333329</v>
      </c>
      <c r="G75">
        <v>2.333333333333333</v>
      </c>
      <c r="H75">
        <v>0.16666666666666671</v>
      </c>
      <c r="I75">
        <v>5</v>
      </c>
      <c r="J75">
        <v>1</v>
      </c>
      <c r="K75">
        <f t="shared" si="5"/>
        <v>2.2333333333333329</v>
      </c>
      <c r="L75">
        <f t="shared" si="6"/>
        <v>0.12302034036578069</v>
      </c>
      <c r="M75">
        <f t="shared" si="7"/>
        <v>1.7083132367852496</v>
      </c>
      <c r="N75" s="10" t="str" cm="1">
        <f t="array" ref="N75">_xlfn.IFS(AND(C75&lt;=0, C75-M75&lt;=2), "escarcha",AND(C75&lt;=0, C75-M75&gt;2), "helada negra", AND(C75&gt;0, M75+2&gt;C75), "rocío", TRUE, "sin riesgo")</f>
        <v>rocío</v>
      </c>
      <c r="O75">
        <f t="shared" si="8"/>
        <v>0.26158428911667647</v>
      </c>
      <c r="P75">
        <f t="shared" si="9"/>
        <v>3.661459627846622</v>
      </c>
      <c r="Q75" s="10" t="str" cm="1">
        <f t="array" ref="Q75">_xlfn.IFS(AND(D75&lt;=0, D75-P75&lt;=2), "escarcha",AND(D75&lt;=0, D75-P75&gt;2), "helada negra", AND(D75&gt;0, P75+2&gt;D75), "rocío", TRUE, "sin riesgo")</f>
        <v>rocío</v>
      </c>
    </row>
    <row r="76" spans="1:17" x14ac:dyDescent="0.35">
      <c r="A76" s="2">
        <v>45667</v>
      </c>
      <c r="B76" s="3" t="s">
        <v>24</v>
      </c>
      <c r="C76">
        <v>1.966666666666667</v>
      </c>
      <c r="D76">
        <v>4.5333333333333332</v>
      </c>
      <c r="E76">
        <v>94.466666666666669</v>
      </c>
      <c r="F76">
        <v>91.666666666666671</v>
      </c>
      <c r="G76">
        <v>2</v>
      </c>
      <c r="H76">
        <v>0.4</v>
      </c>
      <c r="I76">
        <v>4.666666666666667</v>
      </c>
      <c r="J76">
        <v>1.4333333333333329</v>
      </c>
      <c r="K76">
        <f t="shared" si="5"/>
        <v>2.5666666666666664</v>
      </c>
      <c r="L76">
        <f t="shared" si="6"/>
        <v>8.4552594757055038E-2</v>
      </c>
      <c r="M76">
        <f t="shared" si="7"/>
        <v>1.1715586355917147</v>
      </c>
      <c r="N76" s="10" t="str" cm="1">
        <f t="array" ref="N76">_xlfn.IFS(AND(C76&lt;=0, C76-M76&lt;=2), "escarcha",AND(C76&lt;=0, C76-M76&gt;2), "helada negra", AND(C76&gt;0, M76+2&gt;C76), "rocío", TRUE, "sin riesgo")</f>
        <v>rocío</v>
      </c>
      <c r="O76">
        <f t="shared" si="8"/>
        <v>0.23572128134729403</v>
      </c>
      <c r="P76">
        <f t="shared" si="9"/>
        <v>3.2945414899350731</v>
      </c>
      <c r="Q76" s="10" t="str" cm="1">
        <f t="array" ref="Q76">_xlfn.IFS(AND(D76&lt;=0, D76-P76&lt;=2), "escarcha",AND(D76&lt;=0, D76-P76&gt;2), "helada negra", AND(D76&gt;0, P76+2&gt;D76), "rocío", TRUE, "sin riesgo")</f>
        <v>rocío</v>
      </c>
    </row>
    <row r="77" spans="1:17" x14ac:dyDescent="0.35">
      <c r="A77" s="2">
        <v>45667</v>
      </c>
      <c r="B77" s="3" t="s">
        <v>25</v>
      </c>
      <c r="C77">
        <v>1.8666666666666669</v>
      </c>
      <c r="D77">
        <v>4.4666666666666668</v>
      </c>
      <c r="E77">
        <v>95.133333333333326</v>
      </c>
      <c r="F77">
        <v>92.333333333333329</v>
      </c>
      <c r="G77">
        <v>0</v>
      </c>
      <c r="H77">
        <v>0.16666666666666671</v>
      </c>
      <c r="I77">
        <v>1</v>
      </c>
      <c r="J77">
        <v>0.6</v>
      </c>
      <c r="K77">
        <f t="shared" si="5"/>
        <v>2.5999999999999996</v>
      </c>
      <c r="L77">
        <f t="shared" si="6"/>
        <v>8.4446120630437368E-2</v>
      </c>
      <c r="M77">
        <f t="shared" si="7"/>
        <v>1.1700762301560319</v>
      </c>
      <c r="N77" s="10" t="str" cm="1">
        <f t="array" ref="N77">_xlfn.IFS(AND(C77&lt;=0, C77-M77&lt;=2), "escarcha",AND(C77&lt;=0, C77-M77&gt;2), "helada negra", AND(C77&gt;0, M77+2&gt;C77), "rocío", TRUE, "sin riesgo")</f>
        <v>rocío</v>
      </c>
      <c r="O77">
        <f t="shared" si="8"/>
        <v>0.23830727200950846</v>
      </c>
      <c r="P77">
        <f t="shared" si="9"/>
        <v>3.3311797876285909</v>
      </c>
      <c r="Q77" s="10" t="str" cm="1">
        <f t="array" ref="Q77">_xlfn.IFS(AND(D77&lt;=0, D77-P77&lt;=2), "escarcha",AND(D77&lt;=0, D77-P77&gt;2), "helada negra", AND(D77&gt;0, P77+2&gt;D77), "rocío", TRUE, "sin riesgo")</f>
        <v>rocío</v>
      </c>
    </row>
    <row r="78" spans="1:17" x14ac:dyDescent="0.35">
      <c r="A78" s="2">
        <v>45667</v>
      </c>
      <c r="B78" s="3" t="s">
        <v>26</v>
      </c>
      <c r="C78">
        <v>1.2666666666666671</v>
      </c>
      <c r="D78">
        <v>4.8666666666666663</v>
      </c>
      <c r="E78">
        <v>95.233333333333334</v>
      </c>
      <c r="F78">
        <v>91.333333333333329</v>
      </c>
      <c r="G78">
        <v>1</v>
      </c>
      <c r="H78">
        <v>0.26666666666666672</v>
      </c>
      <c r="I78">
        <v>1.666666666666667</v>
      </c>
      <c r="J78">
        <v>1.4</v>
      </c>
      <c r="K78">
        <f t="shared" si="5"/>
        <v>3.5999999999999992</v>
      </c>
      <c r="L78">
        <f t="shared" si="6"/>
        <v>4.2540885718440474E-2</v>
      </c>
      <c r="M78">
        <f t="shared" si="7"/>
        <v>0.58803702018062354</v>
      </c>
      <c r="N78" s="10" t="str" cm="1">
        <f t="array" ref="N78">_xlfn.IFS(AND(C78&lt;=0, C78-M78&lt;=2), "escarcha",AND(C78&lt;=0, C78-M78&gt;2), "helada negra", AND(C78&gt;0, M78+2&gt;C78), "rocío", TRUE, "sin riesgo")</f>
        <v>rocío</v>
      </c>
      <c r="O78">
        <f t="shared" si="8"/>
        <v>0.25534278119672149</v>
      </c>
      <c r="P78">
        <f t="shared" si="9"/>
        <v>3.572811412471089</v>
      </c>
      <c r="Q78" s="10" t="str" cm="1">
        <f t="array" ref="Q78">_xlfn.IFS(AND(D78&lt;=0, D78-P78&lt;=2), "escarcha",AND(D78&lt;=0, D78-P78&gt;2), "helada negra", AND(D78&gt;0, P78+2&gt;D78), "rocío", TRUE, "sin riesgo")</f>
        <v>rocío</v>
      </c>
    </row>
    <row r="79" spans="1:17" x14ac:dyDescent="0.35">
      <c r="A79" s="2">
        <v>45667</v>
      </c>
      <c r="B79" s="3" t="s">
        <v>27</v>
      </c>
      <c r="C79">
        <v>0.4</v>
      </c>
      <c r="D79">
        <v>4.5666666666666664</v>
      </c>
      <c r="E79">
        <v>95.733333333333334</v>
      </c>
      <c r="F79">
        <v>93</v>
      </c>
      <c r="G79">
        <v>0</v>
      </c>
      <c r="H79">
        <v>0.96666666666666667</v>
      </c>
      <c r="I79">
        <v>0</v>
      </c>
      <c r="J79">
        <v>2.8</v>
      </c>
      <c r="K79">
        <f t="shared" si="5"/>
        <v>4.1666666666666661</v>
      </c>
      <c r="L79">
        <f t="shared" si="6"/>
        <v>-1.4643729496591318E-2</v>
      </c>
      <c r="M79">
        <f t="shared" si="7"/>
        <v>-0.20176212577923322</v>
      </c>
      <c r="N79" s="10" t="str" cm="1">
        <f t="array" ref="N79">_xlfn.IFS(AND(C79&lt;=0, C79-M79&lt;=2), "escarcha",AND(C79&lt;=0, C79-M79&gt;2), "helada negra", AND(C79&gt;0, M79+2&gt;C79), "rocío", TRUE, "sin riesgo")</f>
        <v>rocío</v>
      </c>
      <c r="O79">
        <f t="shared" si="8"/>
        <v>0.2524912333383964</v>
      </c>
      <c r="P79">
        <f t="shared" si="9"/>
        <v>3.5323320410881673</v>
      </c>
      <c r="Q79" s="10" t="str" cm="1">
        <f t="array" ref="Q79">_xlfn.IFS(AND(D79&lt;=0, D79-P79&lt;=2), "escarcha",AND(D79&lt;=0, D79-P79&gt;2), "helada negra", AND(D79&gt;0, P79+2&gt;D79), "rocío", TRUE, "sin riesgo")</f>
        <v>rocío</v>
      </c>
    </row>
    <row r="80" spans="1:17" x14ac:dyDescent="0.35">
      <c r="A80" s="2">
        <v>45667</v>
      </c>
      <c r="B80" s="3" t="s">
        <v>28</v>
      </c>
      <c r="C80">
        <v>0.7</v>
      </c>
      <c r="D80">
        <v>4.7</v>
      </c>
      <c r="E80">
        <v>96.166666666666657</v>
      </c>
      <c r="F80">
        <v>93.666666666666671</v>
      </c>
      <c r="G80">
        <v>0</v>
      </c>
      <c r="H80">
        <v>1.033333333333333</v>
      </c>
      <c r="I80">
        <v>1.666666666666667</v>
      </c>
      <c r="J80">
        <v>2.2333333333333329</v>
      </c>
      <c r="K80">
        <f t="shared" si="5"/>
        <v>4</v>
      </c>
      <c r="L80">
        <f t="shared" si="6"/>
        <v>1.153007252113171E-2</v>
      </c>
      <c r="M80">
        <f t="shared" si="7"/>
        <v>0.15909805603744304</v>
      </c>
      <c r="N80" s="10" t="str" cm="1">
        <f t="array" ref="N80">_xlfn.IFS(AND(C80&lt;=0, C80-M80&lt;=2), "escarcha",AND(C80&lt;=0, C80-M80&gt;2), "helada negra", AND(C80&gt;0, M80+2&gt;C80), "rocío", TRUE, "sin riesgo")</f>
        <v>rocío</v>
      </c>
      <c r="O80">
        <f t="shared" si="8"/>
        <v>0.26894492415199389</v>
      </c>
      <c r="P80">
        <f t="shared" si="9"/>
        <v>3.7660847514167575</v>
      </c>
      <c r="Q80" s="10" t="str" cm="1">
        <f t="array" ref="Q80">_xlfn.IFS(AND(D80&lt;=0, D80-P80&lt;=2), "escarcha",AND(D80&lt;=0, D80-P80&gt;2), "helada negra", AND(D80&gt;0, P80+2&gt;D80), "rocío", TRUE, "sin riesgo")</f>
        <v>rocío</v>
      </c>
    </row>
    <row r="81" spans="1:17" x14ac:dyDescent="0.35">
      <c r="A81" s="2">
        <v>45667</v>
      </c>
      <c r="B81" s="3" t="s">
        <v>29</v>
      </c>
      <c r="C81">
        <v>1.2333333333333329</v>
      </c>
      <c r="D81">
        <v>5.9666666666666668</v>
      </c>
      <c r="E81">
        <v>96.433333333333337</v>
      </c>
      <c r="F81">
        <v>93.333333333333329</v>
      </c>
      <c r="G81">
        <v>0.33333333333333331</v>
      </c>
      <c r="H81">
        <v>3.2333333333333329</v>
      </c>
      <c r="I81">
        <v>1.666666666666667</v>
      </c>
      <c r="J81">
        <v>5.4333333333333336</v>
      </c>
      <c r="K81">
        <f t="shared" si="5"/>
        <v>4.7333333333333343</v>
      </c>
      <c r="L81">
        <f t="shared" si="6"/>
        <v>5.2670165589309134E-2</v>
      </c>
      <c r="M81">
        <f t="shared" si="7"/>
        <v>0.72847238615783627</v>
      </c>
      <c r="N81" s="10" t="str" cm="1">
        <f t="array" ref="N81">_xlfn.IFS(AND(C81&lt;=0, C81-M81&lt;=2), "escarcha",AND(C81&lt;=0, C81-M81&gt;2), "helada negra", AND(C81&gt;0, M81+2&gt;C81), "rocío", TRUE, "sin riesgo")</f>
        <v>rocío</v>
      </c>
      <c r="O81">
        <f t="shared" si="8"/>
        <v>0.35333517863218855</v>
      </c>
      <c r="P81">
        <f t="shared" si="9"/>
        <v>4.9719921445283326</v>
      </c>
      <c r="Q81" s="10" t="str" cm="1">
        <f t="array" ref="Q81">_xlfn.IFS(AND(D81&lt;=0, D81-P81&lt;=2), "escarcha",AND(D81&lt;=0, D81-P81&gt;2), "helada negra", AND(D81&gt;0, P81+2&gt;D81), "rocío", TRUE, "sin riesgo")</f>
        <v>rocío</v>
      </c>
    </row>
    <row r="82" spans="1:17" x14ac:dyDescent="0.35">
      <c r="A82" s="2">
        <v>45667</v>
      </c>
      <c r="B82" s="3" t="s">
        <v>30</v>
      </c>
      <c r="C82">
        <v>2.4333333333333331</v>
      </c>
      <c r="D82">
        <v>6.7</v>
      </c>
      <c r="E82">
        <v>96.633333333333326</v>
      </c>
      <c r="F82">
        <v>92</v>
      </c>
      <c r="G82">
        <v>0</v>
      </c>
      <c r="H82">
        <v>2.833333333333333</v>
      </c>
      <c r="I82">
        <v>1.333333333333333</v>
      </c>
      <c r="J82">
        <v>5.0666666666666673</v>
      </c>
      <c r="K82">
        <f t="shared" si="5"/>
        <v>4.2666666666666675</v>
      </c>
      <c r="L82">
        <f t="shared" si="6"/>
        <v>0.14046703999279048</v>
      </c>
      <c r="M82">
        <f t="shared" si="7"/>
        <v>1.9525319594143575</v>
      </c>
      <c r="N82" s="10" t="str" cm="1">
        <f t="array" ref="N82">_xlfn.IFS(AND(C82&lt;=0, C82-M82&lt;=2), "escarcha",AND(C82&lt;=0, C82-M82&gt;2), "helada negra", AND(C82&gt;0, M82+2&gt;C82), "rocío", TRUE, "sin riesgo")</f>
        <v>rocío</v>
      </c>
      <c r="O82">
        <f t="shared" si="8"/>
        <v>0.38946014648659172</v>
      </c>
      <c r="P82">
        <f t="shared" si="9"/>
        <v>5.4918148666405857</v>
      </c>
      <c r="Q82" s="10" t="str" cm="1">
        <f t="array" ref="Q82">_xlfn.IFS(AND(D82&lt;=0, D82-P82&lt;=2), "escarcha",AND(D82&lt;=0, D82-P82&gt;2), "helada negra", AND(D82&gt;0, P82+2&gt;D82), "rocío", TRUE, "sin riesgo")</f>
        <v>rocío</v>
      </c>
    </row>
    <row r="83" spans="1:17" x14ac:dyDescent="0.35">
      <c r="A83" s="2">
        <v>45667</v>
      </c>
      <c r="B83" s="3" t="s">
        <v>31</v>
      </c>
      <c r="C83">
        <v>3.9666666666666668</v>
      </c>
      <c r="D83">
        <v>6.833333333333333</v>
      </c>
      <c r="E83">
        <v>96.433333333333337</v>
      </c>
      <c r="F83">
        <v>93.666666666666671</v>
      </c>
      <c r="G83">
        <v>0</v>
      </c>
      <c r="H83">
        <v>4.2</v>
      </c>
      <c r="I83">
        <v>0</v>
      </c>
      <c r="J83">
        <v>7.0666666666666664</v>
      </c>
      <c r="K83">
        <f t="shared" si="5"/>
        <v>2.8666666666666663</v>
      </c>
      <c r="L83">
        <f t="shared" si="6"/>
        <v>0.24672065665330201</v>
      </c>
      <c r="M83">
        <f t="shared" si="7"/>
        <v>3.4504560093848098</v>
      </c>
      <c r="N83" s="10" t="str" cm="1">
        <f t="array" ref="N83">_xlfn.IFS(AND(C83&lt;=0, C83-M83&lt;=2), "escarcha",AND(C83&lt;=0, C83-M83&gt;2), "helada negra", AND(C83&gt;0, M83+2&gt;C83), "rocío", TRUE, "sin riesgo")</f>
        <v>rocío</v>
      </c>
      <c r="O83">
        <f t="shared" si="8"/>
        <v>0.41656640507748077</v>
      </c>
      <c r="P83">
        <f t="shared" si="9"/>
        <v>5.8832954511271298</v>
      </c>
      <c r="Q83" s="10" t="str" cm="1">
        <f t="array" ref="Q83">_xlfn.IFS(AND(D83&lt;=0, D83-P83&lt;=2), "escarcha",AND(D83&lt;=0, D83-P83&gt;2), "helada negra", AND(D83&gt;0, P83+2&gt;D83), "rocío", TRUE, "sin riesgo")</f>
        <v>rocío</v>
      </c>
    </row>
    <row r="84" spans="1:17" x14ac:dyDescent="0.35">
      <c r="A84" s="2">
        <v>45667</v>
      </c>
      <c r="B84" s="3" t="s">
        <v>32</v>
      </c>
      <c r="C84">
        <v>6.1666666666666661</v>
      </c>
      <c r="D84">
        <v>7.8666666666666671</v>
      </c>
      <c r="E84">
        <v>94.566666666666677</v>
      </c>
      <c r="F84">
        <v>92</v>
      </c>
      <c r="G84">
        <v>0</v>
      </c>
      <c r="H84">
        <v>4.0666666666666664</v>
      </c>
      <c r="I84">
        <v>0.66666666666666663</v>
      </c>
      <c r="J84">
        <v>6.5666666666666664</v>
      </c>
      <c r="K84">
        <f t="shared" si="5"/>
        <v>1.7000000000000011</v>
      </c>
      <c r="L84">
        <f t="shared" si="6"/>
        <v>0.38026886571402058</v>
      </c>
      <c r="M84">
        <f t="shared" si="7"/>
        <v>5.3593497285315754</v>
      </c>
      <c r="N84" s="10" t="str" cm="1">
        <f t="array" ref="N84">_xlfn.IFS(AND(C84&lt;=0, C84-M84&lt;=2), "escarcha",AND(C84&lt;=0, C84-M84&gt;2), "helada negra", AND(C84&gt;0, M84+2&gt;C84), "rocío", TRUE, "sin riesgo")</f>
        <v>rocío</v>
      </c>
      <c r="O84">
        <f t="shared" si="8"/>
        <v>0.46921430986209689</v>
      </c>
      <c r="P84">
        <f t="shared" si="9"/>
        <v>6.6471945924598073</v>
      </c>
      <c r="Q84" s="10" t="str" cm="1">
        <f t="array" ref="Q84">_xlfn.IFS(AND(D84&lt;=0, D84-P84&lt;=2), "escarcha",AND(D84&lt;=0, D84-P84&gt;2), "helada negra", AND(D84&gt;0, P84+2&gt;D84), "rocío", TRUE, "sin riesgo")</f>
        <v>rocío</v>
      </c>
    </row>
    <row r="85" spans="1:17" x14ac:dyDescent="0.35">
      <c r="A85" s="2">
        <v>45667</v>
      </c>
      <c r="B85" s="3" t="s">
        <v>33</v>
      </c>
      <c r="C85">
        <v>8.0333333333333332</v>
      </c>
      <c r="D85">
        <v>8.0666666666666664</v>
      </c>
      <c r="E85">
        <v>90.933333333333337</v>
      </c>
      <c r="F85">
        <v>91.333333333333329</v>
      </c>
      <c r="G85">
        <v>0</v>
      </c>
      <c r="H85">
        <v>2.3666666666666671</v>
      </c>
      <c r="I85">
        <v>2.333333333333333</v>
      </c>
      <c r="J85">
        <v>4.0999999999999996</v>
      </c>
      <c r="K85">
        <f t="shared" si="5"/>
        <v>3.3333333333333215E-2</v>
      </c>
      <c r="L85">
        <f t="shared" si="6"/>
        <v>0.46888531671763589</v>
      </c>
      <c r="M85">
        <f t="shared" si="7"/>
        <v>6.6424064818183783</v>
      </c>
      <c r="N85" s="10" t="str" cm="1">
        <f t="array" ref="N85">_xlfn.IFS(AND(C85&lt;=0, C85-M85&lt;=2), "escarcha",AND(C85&lt;=0, C85-M85&gt;2), "helada negra", AND(C85&gt;0, M85+2&gt;C85), "rocío", TRUE, "sin riesgo")</f>
        <v>rocío</v>
      </c>
      <c r="O85">
        <f t="shared" si="8"/>
        <v>0.47553928117699201</v>
      </c>
      <c r="P85">
        <f t="shared" si="9"/>
        <v>6.7392828726329901</v>
      </c>
      <c r="Q85" s="10" t="str" cm="1">
        <f t="array" ref="Q85">_xlfn.IFS(AND(D85&lt;=0, D85-P85&lt;=2), "escarcha",AND(D85&lt;=0, D85-P85&gt;2), "helada negra", AND(D85&gt;0, P85+2&gt;D85), "rocío", TRUE, "sin riesgo")</f>
        <v>rocío</v>
      </c>
    </row>
    <row r="86" spans="1:17" x14ac:dyDescent="0.35">
      <c r="A86" s="2">
        <v>45668</v>
      </c>
      <c r="B86" s="3" t="s">
        <v>17</v>
      </c>
      <c r="C86">
        <v>8.9</v>
      </c>
      <c r="D86">
        <v>9.0666666666666664</v>
      </c>
      <c r="E86">
        <v>96.966666666666669</v>
      </c>
      <c r="F86">
        <v>95.333333333333329</v>
      </c>
      <c r="G86">
        <v>0.33333333333333331</v>
      </c>
      <c r="H86">
        <v>1.9333333333333329</v>
      </c>
      <c r="I86">
        <v>1</v>
      </c>
      <c r="J86">
        <v>5.1000000000000014</v>
      </c>
      <c r="K86">
        <f t="shared" si="5"/>
        <v>0.16666666666666607</v>
      </c>
      <c r="L86">
        <f t="shared" si="6"/>
        <v>0.59181557143557173</v>
      </c>
      <c r="M86">
        <f t="shared" si="7"/>
        <v>8.4443902480438222</v>
      </c>
      <c r="N86" s="10" t="str" cm="1">
        <f t="array" ref="N86">_xlfn.IFS(AND(C86&lt;=0, C86-M86&lt;=2), "escarcha",AND(C86&lt;=0, C86-M86&gt;2), "helada negra", AND(C86&gt;0, M86+2&gt;C86), "rocío", TRUE, "sin riesgo")</f>
        <v>rocío</v>
      </c>
      <c r="O86">
        <f t="shared" si="8"/>
        <v>0.58606802031850647</v>
      </c>
      <c r="P86">
        <f t="shared" si="9"/>
        <v>8.3595598496468906</v>
      </c>
      <c r="Q86" s="10" t="str" cm="1">
        <f t="array" ref="Q86">_xlfn.IFS(AND(D86&lt;=0, D86-P86&lt;=2), "escarcha",AND(D86&lt;=0, D86-P86&gt;2), "helada negra", AND(D86&gt;0, P86+2&gt;D86), "rocío", TRUE, "sin riesgo")</f>
        <v>rocío</v>
      </c>
    </row>
    <row r="87" spans="1:17" x14ac:dyDescent="0.35">
      <c r="A87" s="2">
        <v>45668</v>
      </c>
      <c r="B87" s="3" t="s">
        <v>19</v>
      </c>
      <c r="C87">
        <v>8.1</v>
      </c>
      <c r="D87">
        <v>9.6333333333333329</v>
      </c>
      <c r="E87">
        <v>96.9</v>
      </c>
      <c r="F87">
        <v>91</v>
      </c>
      <c r="G87">
        <v>0.33333333333333331</v>
      </c>
      <c r="H87">
        <v>5.7333333333333334</v>
      </c>
      <c r="I87">
        <v>2</v>
      </c>
      <c r="J87">
        <v>10.43333333333333</v>
      </c>
      <c r="K87">
        <f t="shared" si="5"/>
        <v>1.5333333333333332</v>
      </c>
      <c r="L87">
        <f t="shared" si="6"/>
        <v>0.5369671651934107</v>
      </c>
      <c r="M87">
        <f t="shared" si="7"/>
        <v>7.6371868599633128</v>
      </c>
      <c r="N87" s="10" t="str" cm="1">
        <f t="array" ref="N87">_xlfn.IFS(AND(C87&lt;=0, C87-M87&lt;=2), "escarcha",AND(C87&lt;=0, C87-M87&gt;2), "helada negra", AND(C87&gt;0, M87+2&gt;C87), "rocío", TRUE, "sin riesgo")</f>
        <v>rocío</v>
      </c>
      <c r="O87">
        <f t="shared" si="8"/>
        <v>0.57765378056939087</v>
      </c>
      <c r="P87">
        <f t="shared" si="9"/>
        <v>8.235473898545246</v>
      </c>
      <c r="Q87" s="10" t="str" cm="1">
        <f t="array" ref="Q87">_xlfn.IFS(AND(D87&lt;=0, D87-P87&lt;=2), "escarcha",AND(D87&lt;=0, D87-P87&gt;2), "helada negra", AND(D87&gt;0, P87+2&gt;D87), "rocío", TRUE, "sin riesgo")</f>
        <v>rocío</v>
      </c>
    </row>
    <row r="88" spans="1:17" x14ac:dyDescent="0.35">
      <c r="A88" s="2">
        <v>45668</v>
      </c>
      <c r="B88" s="3" t="s">
        <v>23</v>
      </c>
      <c r="C88">
        <v>7.0666666666666664</v>
      </c>
      <c r="D88">
        <v>7.8999999999999986</v>
      </c>
      <c r="E88">
        <v>92.233333333333334</v>
      </c>
      <c r="F88">
        <v>92.666666666666671</v>
      </c>
      <c r="G88">
        <v>0.33333333333333331</v>
      </c>
      <c r="H88">
        <v>2.7666666666666671</v>
      </c>
      <c r="I88">
        <v>2.333333333333333</v>
      </c>
      <c r="J88">
        <v>5.0666666666666664</v>
      </c>
      <c r="K88">
        <f t="shared" si="5"/>
        <v>0.83333333333333215</v>
      </c>
      <c r="L88">
        <f t="shared" si="6"/>
        <v>0.41713893745920821</v>
      </c>
      <c r="M88">
        <f t="shared" si="7"/>
        <v>5.8915775174858762</v>
      </c>
      <c r="N88" s="10" t="str" cm="1">
        <f t="array" ref="N88">_xlfn.IFS(AND(C88&lt;=0, C88-M88&lt;=2), "escarcha",AND(C88&lt;=0, C88-M88&gt;2), "helada negra", AND(C88&gt;0, M88+2&gt;C88), "rocío", TRUE, "sin riesgo")</f>
        <v>rocío</v>
      </c>
      <c r="O88">
        <f t="shared" si="8"/>
        <v>0.47870235147565698</v>
      </c>
      <c r="P88">
        <f t="shared" si="9"/>
        <v>6.7853610083956832</v>
      </c>
      <c r="Q88" s="10" t="str" cm="1">
        <f t="array" ref="Q88">_xlfn.IFS(AND(D88&lt;=0, D88-P88&lt;=2), "escarcha",AND(D88&lt;=0, D88-P88&gt;2), "helada negra", AND(D88&gt;0, P88+2&gt;D88), "rocío", TRUE, "sin riesgo")</f>
        <v>rocío</v>
      </c>
    </row>
    <row r="89" spans="1:17" x14ac:dyDescent="0.35">
      <c r="A89" s="2">
        <v>45668</v>
      </c>
      <c r="B89" s="3" t="s">
        <v>28</v>
      </c>
      <c r="C89">
        <v>4.5999999999999996</v>
      </c>
      <c r="D89">
        <v>6.5666666666666664</v>
      </c>
      <c r="E89">
        <v>89.9</v>
      </c>
      <c r="F89">
        <v>85.666666666666671</v>
      </c>
      <c r="G89">
        <v>0.33333333333333331</v>
      </c>
      <c r="H89">
        <v>0.6</v>
      </c>
      <c r="I89">
        <v>2.666666666666667</v>
      </c>
      <c r="J89">
        <v>2.1</v>
      </c>
      <c r="K89">
        <f t="shared" si="5"/>
        <v>1.9666666666666668</v>
      </c>
      <c r="L89">
        <f t="shared" si="6"/>
        <v>0.22091832244151036</v>
      </c>
      <c r="M89">
        <f t="shared" si="7"/>
        <v>3.085022817114059</v>
      </c>
      <c r="N89" s="10" t="str" cm="1">
        <f t="array" ref="N89">_xlfn.IFS(AND(C89&lt;=0, C89-M89&lt;=2), "escarcha",AND(C89&lt;=0, C89-M89&gt;2), "helada negra", AND(C89&gt;0, M89+2&gt;C89), "rocío", TRUE, "sin riesgo")</f>
        <v>rocío</v>
      </c>
      <c r="O89">
        <f t="shared" si="8"/>
        <v>0.30897313268767135</v>
      </c>
      <c r="P89">
        <f t="shared" si="9"/>
        <v>4.336608550207627</v>
      </c>
      <c r="Q89" s="10" t="str" cm="1">
        <f t="array" ref="Q89">_xlfn.IFS(AND(D89&lt;=0, D89-P89&lt;=2), "escarcha",AND(D89&lt;=0, D89-P89&gt;2), "helada negra", AND(D89&gt;0, P89+2&gt;D89), "rocío", TRUE, "sin riesgo")</f>
        <v>sin riesgo</v>
      </c>
    </row>
    <row r="90" spans="1:17" x14ac:dyDescent="0.35">
      <c r="A90" s="2">
        <v>45668</v>
      </c>
      <c r="B90" s="3" t="s">
        <v>29</v>
      </c>
      <c r="C90">
        <v>3.666666666666667</v>
      </c>
      <c r="D90">
        <v>8.9333333333333336</v>
      </c>
      <c r="E90">
        <v>92.3</v>
      </c>
      <c r="F90">
        <v>80</v>
      </c>
      <c r="G90">
        <v>0</v>
      </c>
      <c r="H90">
        <v>0.89999999999999991</v>
      </c>
      <c r="I90">
        <v>0</v>
      </c>
      <c r="J90">
        <v>3.0333333333333332</v>
      </c>
      <c r="K90">
        <f t="shared" si="5"/>
        <v>5.2666666666666666</v>
      </c>
      <c r="L90">
        <f t="shared" si="6"/>
        <v>0.18182472026156787</v>
      </c>
      <c r="M90">
        <f t="shared" si="7"/>
        <v>2.5334080122271239</v>
      </c>
      <c r="N90" s="10" t="str" cm="1">
        <f t="array" ref="N90">_xlfn.IFS(AND(C90&lt;=0, C90-M90&lt;=2), "escarcha",AND(C90&lt;=0, C90-M90&gt;2), "helada negra", AND(C90&gt;0, M90+2&gt;C90), "rocío", TRUE, "sin riesgo")</f>
        <v>rocío</v>
      </c>
      <c r="O90">
        <f t="shared" si="8"/>
        <v>0.40172415955466534</v>
      </c>
      <c r="P90">
        <f t="shared" si="9"/>
        <v>5.6687845356857123</v>
      </c>
      <c r="Q90" s="10" t="str" cm="1">
        <f t="array" ref="Q90">_xlfn.IFS(AND(D90&lt;=0, D90-P90&lt;=2), "escarcha",AND(D90&lt;=0, D90-P90&gt;2), "helada negra", AND(D90&gt;0, P90+2&gt;D90), "rocío", TRUE, "sin riesgo")</f>
        <v>sin riesgo</v>
      </c>
    </row>
    <row r="91" spans="1:17" x14ac:dyDescent="0.35">
      <c r="A91" s="2">
        <v>45668</v>
      </c>
      <c r="B91" s="3" t="s">
        <v>30</v>
      </c>
      <c r="C91">
        <v>4.0999999999999996</v>
      </c>
      <c r="D91">
        <v>10.233333333333331</v>
      </c>
      <c r="E91">
        <v>93.033333333333331</v>
      </c>
      <c r="F91">
        <v>77</v>
      </c>
      <c r="G91">
        <v>0.33333333333333331</v>
      </c>
      <c r="H91">
        <v>2.5</v>
      </c>
      <c r="I91">
        <v>3</v>
      </c>
      <c r="J91">
        <v>5.0333333333333332</v>
      </c>
      <c r="K91">
        <f t="shared" si="5"/>
        <v>6.1333333333333311</v>
      </c>
      <c r="L91">
        <f t="shared" si="6"/>
        <v>0.22018266467218853</v>
      </c>
      <c r="M91">
        <f t="shared" si="7"/>
        <v>3.0746197326247779</v>
      </c>
      <c r="N91" s="10" t="str" cm="1">
        <f t="array" ref="N91">_xlfn.IFS(AND(C91&lt;=0, C91-M91&lt;=2), "escarcha",AND(C91&lt;=0, C91-M91&gt;2), "helada negra", AND(C91&gt;0, M91+2&gt;C91), "rocío", TRUE, "sin riesgo")</f>
        <v>rocío</v>
      </c>
      <c r="O91">
        <f t="shared" si="8"/>
        <v>0.45076113410464896</v>
      </c>
      <c r="P91">
        <f t="shared" si="9"/>
        <v>6.3789136094027716</v>
      </c>
      <c r="Q91" s="10" t="str" cm="1">
        <f t="array" ref="Q91">_xlfn.IFS(AND(D91&lt;=0, D91-P91&lt;=2), "escarcha",AND(D91&lt;=0, D91-P91&gt;2), "helada negra", AND(D91&gt;0, P91+2&gt;D91), "rocío", TRUE, "sin riesgo")</f>
        <v>sin riesgo</v>
      </c>
    </row>
    <row r="92" spans="1:17" x14ac:dyDescent="0.35">
      <c r="A92" s="2">
        <v>45668</v>
      </c>
      <c r="B92" s="3" t="s">
        <v>31</v>
      </c>
      <c r="C92">
        <v>6.7333333333333334</v>
      </c>
      <c r="D92">
        <v>11.56666666666667</v>
      </c>
      <c r="E92">
        <v>90.833333333333329</v>
      </c>
      <c r="F92">
        <v>73</v>
      </c>
      <c r="G92">
        <v>0.33333333333333331</v>
      </c>
      <c r="H92">
        <v>2.5</v>
      </c>
      <c r="I92">
        <v>1.333333333333333</v>
      </c>
      <c r="J92">
        <v>5.666666666666667</v>
      </c>
      <c r="K92">
        <f t="shared" si="5"/>
        <v>4.8333333333333366</v>
      </c>
      <c r="L92">
        <f t="shared" si="6"/>
        <v>0.37898692469238676</v>
      </c>
      <c r="M92">
        <f t="shared" si="7"/>
        <v>5.3408855585942296</v>
      </c>
      <c r="N92" s="10" t="str" cm="1">
        <f t="array" ref="N92">_xlfn.IFS(AND(C92&lt;=0, C92-M92&lt;=2), "escarcha",AND(C92&lt;=0, C92-M92&gt;2), "helada negra", AND(C92&gt;0, M92+2&gt;C92), "rocío", TRUE, "sin riesgo")</f>
        <v>rocío</v>
      </c>
      <c r="O92">
        <f t="shared" si="8"/>
        <v>0.48598509973101039</v>
      </c>
      <c r="P92">
        <f t="shared" si="9"/>
        <v>6.8915173553394258</v>
      </c>
      <c r="Q92" s="10" t="str" cm="1">
        <f t="array" ref="Q92">_xlfn.IFS(AND(D92&lt;=0, D92-P92&lt;=2), "escarcha",AND(D92&lt;=0, D92-P92&gt;2), "helada negra", AND(D92&gt;0, P92+2&gt;D92), "rocío", TRUE, "sin riesgo")</f>
        <v>sin riesgo</v>
      </c>
    </row>
    <row r="93" spans="1:17" x14ac:dyDescent="0.35">
      <c r="A93" s="2">
        <v>45668</v>
      </c>
      <c r="B93" s="3" t="s">
        <v>32</v>
      </c>
      <c r="C93">
        <v>11.66666666666667</v>
      </c>
      <c r="D93">
        <v>12.2</v>
      </c>
      <c r="E93">
        <v>74.533333333333331</v>
      </c>
      <c r="F93">
        <v>72.333333333333329</v>
      </c>
      <c r="G93">
        <v>2.666666666666667</v>
      </c>
      <c r="H93">
        <v>4.833333333333333</v>
      </c>
      <c r="I93">
        <v>6.333333333333333</v>
      </c>
      <c r="J93">
        <v>9.3666666666666671</v>
      </c>
      <c r="K93">
        <f t="shared" si="5"/>
        <v>0.53333333333332966</v>
      </c>
      <c r="L93">
        <f t="shared" si="6"/>
        <v>0.51337747585889493</v>
      </c>
      <c r="M93">
        <f t="shared" si="7"/>
        <v>7.2916090544142333</v>
      </c>
      <c r="N93" s="10" t="str" cm="1">
        <f t="array" ref="N93">_xlfn.IFS(AND(C93&lt;=0, C93-M93&lt;=2), "escarcha",AND(C93&lt;=0, C93-M93&gt;2), "helada negra", AND(C93&gt;0, M93+2&gt;C93), "rocío", TRUE, "sin riesgo")</f>
        <v>sin riesgo</v>
      </c>
      <c r="O93">
        <f t="shared" si="8"/>
        <v>0.51855728603047369</v>
      </c>
      <c r="P93">
        <f t="shared" si="9"/>
        <v>7.3674091629773573</v>
      </c>
      <c r="Q93" s="10" t="str" cm="1">
        <f t="array" ref="Q93">_xlfn.IFS(AND(D93&lt;=0, D93-P93&lt;=2), "escarcha",AND(D93&lt;=0, D93-P93&gt;2), "helada negra", AND(D93&gt;0, P93+2&gt;D93), "rocío", TRUE, "sin riesgo")</f>
        <v>sin riesgo</v>
      </c>
    </row>
    <row r="94" spans="1:17" x14ac:dyDescent="0.35">
      <c r="A94" s="2">
        <v>45668</v>
      </c>
      <c r="B94" s="3" t="s">
        <v>48</v>
      </c>
      <c r="C94">
        <v>7.3333333333333339</v>
      </c>
      <c r="D94">
        <v>7.5333333333333332</v>
      </c>
      <c r="E94">
        <v>70.600000000000009</v>
      </c>
      <c r="F94">
        <v>68</v>
      </c>
      <c r="G94">
        <v>6.333333333333333</v>
      </c>
      <c r="H94">
        <v>1.333333333333333</v>
      </c>
      <c r="I94">
        <v>10.33333333333333</v>
      </c>
      <c r="J94">
        <v>3.7</v>
      </c>
      <c r="K94">
        <f t="shared" si="5"/>
        <v>0.19999999999999929</v>
      </c>
      <c r="L94">
        <f t="shared" si="6"/>
        <v>0.16808905639160354</v>
      </c>
      <c r="M94">
        <f t="shared" si="7"/>
        <v>2.3401828878764399</v>
      </c>
      <c r="N94" s="10" t="str" cm="1">
        <f t="array" ref="N94">_xlfn.IFS(AND(C94&lt;=0, C94-M94&lt;=2), "escarcha",AND(C94&lt;=0, C94-M94&gt;2), "helada negra", AND(C94&gt;0, M94+2&gt;C94), "rocío", TRUE, "sin riesgo")</f>
        <v>sin riesgo</v>
      </c>
      <c r="O94">
        <f t="shared" si="8"/>
        <v>0.14422231671901098</v>
      </c>
      <c r="P94">
        <f t="shared" si="9"/>
        <v>2.0051620408691972</v>
      </c>
      <c r="Q94" s="10" t="str" cm="1">
        <f t="array" ref="Q94">_xlfn.IFS(AND(D94&lt;=0, D94-P94&lt;=2), "escarcha",AND(D94&lt;=0, D94-P94&gt;2), "helada negra", AND(D94&gt;0, P94+2&gt;D94), "rocío", TRUE, "sin riesgo")</f>
        <v>sin riesgo</v>
      </c>
    </row>
    <row r="95" spans="1:17" x14ac:dyDescent="0.35">
      <c r="A95" s="2">
        <v>45668</v>
      </c>
      <c r="B95" s="3" t="s">
        <v>37</v>
      </c>
      <c r="C95">
        <v>3.5333333333333332</v>
      </c>
      <c r="D95">
        <v>6.3999999999999986</v>
      </c>
      <c r="E95">
        <v>86.7</v>
      </c>
      <c r="F95">
        <v>80.333333333333329</v>
      </c>
      <c r="G95">
        <v>5.666666666666667</v>
      </c>
      <c r="H95">
        <v>2.833333333333333</v>
      </c>
      <c r="I95">
        <v>7.666666666666667</v>
      </c>
      <c r="J95">
        <v>5.1333333333333337</v>
      </c>
      <c r="K95">
        <f t="shared" si="5"/>
        <v>2.8666666666666654</v>
      </c>
      <c r="L95">
        <f t="shared" si="6"/>
        <v>0.10984547793142813</v>
      </c>
      <c r="M95">
        <f t="shared" si="7"/>
        <v>1.5242140697541131</v>
      </c>
      <c r="N95" s="10" t="str" cm="1">
        <f t="array" ref="N95">_xlfn.IFS(AND(C95&lt;=0, C95-M95&lt;=2), "escarcha",AND(C95&lt;=0, C95-M95&gt;2), "helada negra", AND(C95&gt;0, M95+2&gt;C95), "rocío", TRUE, "sin riesgo")</f>
        <v>sin riesgo</v>
      </c>
      <c r="O95">
        <f t="shared" si="8"/>
        <v>0.23322741585818685</v>
      </c>
      <c r="P95">
        <f t="shared" si="9"/>
        <v>3.2592187412718951</v>
      </c>
      <c r="Q95" s="10" t="str" cm="1">
        <f t="array" ref="Q95">_xlfn.IFS(AND(D95&lt;=0, D95-P95&lt;=2), "escarcha",AND(D95&lt;=0, D95-P95&gt;2), "helada negra", AND(D95&gt;0, P95+2&gt;D95), "rocío", TRUE, "sin riesgo")</f>
        <v>sin riesgo</v>
      </c>
    </row>
    <row r="96" spans="1:17" x14ac:dyDescent="0.35">
      <c r="A96" s="2">
        <v>45668</v>
      </c>
      <c r="B96" s="3" t="s">
        <v>40</v>
      </c>
      <c r="C96">
        <v>2.566666666666666</v>
      </c>
      <c r="D96">
        <v>5.8</v>
      </c>
      <c r="E96">
        <v>88.5</v>
      </c>
      <c r="F96">
        <v>80.666666666666671</v>
      </c>
      <c r="G96">
        <v>0.33333333333333331</v>
      </c>
      <c r="H96">
        <v>1.333333333333333</v>
      </c>
      <c r="I96">
        <v>2.666666666666667</v>
      </c>
      <c r="J96">
        <v>3.4666666666666668</v>
      </c>
      <c r="K96">
        <f t="shared" si="5"/>
        <v>3.2333333333333338</v>
      </c>
      <c r="L96">
        <f t="shared" si="6"/>
        <v>6.201914162906054E-2</v>
      </c>
      <c r="M96">
        <f t="shared" si="7"/>
        <v>0.85823313838793236</v>
      </c>
      <c r="N96" s="10" t="str" cm="1">
        <f t="array" ref="N96">_xlfn.IFS(AND(C96&lt;=0, C96-M96&lt;=2), "escarcha",AND(C96&lt;=0, C96-M96&gt;2), "helada negra", AND(C96&gt;0, M96+2&gt;C96), "rocío", TRUE, "sin riesgo")</f>
        <v>rocío</v>
      </c>
      <c r="O96">
        <f t="shared" si="8"/>
        <v>0.19596139199236776</v>
      </c>
      <c r="P96">
        <f t="shared" si="9"/>
        <v>2.7325923007562483</v>
      </c>
      <c r="Q96" s="10" t="str" cm="1">
        <f t="array" ref="Q96">_xlfn.IFS(AND(D96&lt;=0, D96-P96&lt;=2), "escarcha",AND(D96&lt;=0, D96-P96&gt;2), "helada negra", AND(D96&gt;0, P96+2&gt;D96), "rocío", TRUE, "sin riesgo")</f>
        <v>sin riesgo</v>
      </c>
    </row>
    <row r="97" spans="1:17" x14ac:dyDescent="0.35">
      <c r="A97" s="2">
        <v>45668</v>
      </c>
      <c r="B97" s="3" t="s">
        <v>41</v>
      </c>
      <c r="C97">
        <v>1.4333333333333329</v>
      </c>
      <c r="D97">
        <v>5.4666666666666668</v>
      </c>
      <c r="E97">
        <v>90.466666666666669</v>
      </c>
      <c r="F97">
        <v>79</v>
      </c>
      <c r="G97">
        <v>1</v>
      </c>
      <c r="H97">
        <v>1.466666666666667</v>
      </c>
      <c r="I97">
        <v>2.333333333333333</v>
      </c>
      <c r="J97">
        <v>3.6</v>
      </c>
      <c r="K97">
        <f t="shared" si="5"/>
        <v>4.0333333333333341</v>
      </c>
      <c r="L97">
        <f t="shared" si="6"/>
        <v>3.1456514089074211E-3</v>
      </c>
      <c r="M97">
        <f t="shared" si="7"/>
        <v>4.3384714417525796E-2</v>
      </c>
      <c r="N97" s="10" t="str" cm="1">
        <f t="array" ref="N97">_xlfn.IFS(AND(C97&lt;=0, C97-M97&lt;=2), "escarcha",AND(C97&lt;=0, C97-M97&gt;2), "helada negra", AND(C97&gt;0, M97+2&gt;C97), "rocío", TRUE, "sin riesgo")</f>
        <v>rocío</v>
      </c>
      <c r="O97">
        <f t="shared" si="8"/>
        <v>0.15199362312663919</v>
      </c>
      <c r="P97">
        <f t="shared" si="9"/>
        <v>2.114148496711564</v>
      </c>
      <c r="Q97" s="10" t="str" cm="1">
        <f t="array" ref="Q97">_xlfn.IFS(AND(D97&lt;=0, D97-P97&lt;=2), "escarcha",AND(D97&lt;=0, D97-P97&gt;2), "helada negra", AND(D97&gt;0, P97+2&gt;D97), "rocío", TRUE, "sin riesgo")</f>
        <v>sin riesgo</v>
      </c>
    </row>
    <row r="98" spans="1:17" x14ac:dyDescent="0.35">
      <c r="A98" s="2">
        <v>45668</v>
      </c>
      <c r="B98" s="3" t="s">
        <v>42</v>
      </c>
      <c r="C98">
        <v>0.76666666666666661</v>
      </c>
      <c r="D98">
        <v>5.7666666666666666</v>
      </c>
      <c r="E98">
        <v>92.3</v>
      </c>
      <c r="F98">
        <v>75</v>
      </c>
      <c r="G98">
        <v>1.333333333333333</v>
      </c>
      <c r="H98">
        <v>1.6</v>
      </c>
      <c r="I98">
        <v>3.333333333333333</v>
      </c>
      <c r="J98">
        <v>3.833333333333333</v>
      </c>
      <c r="K98">
        <f t="shared" si="5"/>
        <v>5</v>
      </c>
      <c r="L98">
        <f t="shared" si="6"/>
        <v>-2.4703031709604077E-2</v>
      </c>
      <c r="M98">
        <f t="shared" si="7"/>
        <v>-0.34016577026342332</v>
      </c>
      <c r="N98" s="10" t="str" cm="1">
        <f t="array" ref="N98">_xlfn.IFS(AND(C98&lt;=0, C98-M98&lt;=2), "escarcha",AND(C98&lt;=0, C98-M98&gt;2), "helada negra", AND(C98&gt;0, M98+2&gt;C98), "rocío", TRUE, "sin riesgo")</f>
        <v>rocío</v>
      </c>
      <c r="O98">
        <f t="shared" si="8"/>
        <v>0.12081783376723787</v>
      </c>
      <c r="P98">
        <f t="shared" si="9"/>
        <v>1.6775171807475022</v>
      </c>
      <c r="Q98" s="10" t="str" cm="1">
        <f t="array" ref="Q98">_xlfn.IFS(AND(D98&lt;=0, D98-P98&lt;=2), "escarcha",AND(D98&lt;=0, D98-P98&gt;2), "helada negra", AND(D98&gt;0, P98+2&gt;D98), "rocío", TRUE, "sin riesgo")</f>
        <v>sin riesgo</v>
      </c>
    </row>
    <row r="99" spans="1:17" x14ac:dyDescent="0.35">
      <c r="A99" s="2">
        <v>45668</v>
      </c>
      <c r="B99" s="3" t="s">
        <v>43</v>
      </c>
      <c r="C99">
        <v>0.1333333333333333</v>
      </c>
      <c r="D99">
        <v>4.3666666666666671</v>
      </c>
      <c r="E99">
        <v>92.86666666666666</v>
      </c>
      <c r="F99">
        <v>77.333333333333329</v>
      </c>
      <c r="G99">
        <v>0.66666666666666663</v>
      </c>
      <c r="H99">
        <v>0.5</v>
      </c>
      <c r="I99">
        <v>2.333333333333333</v>
      </c>
      <c r="J99">
        <v>2.433333333333334</v>
      </c>
      <c r="K99">
        <f t="shared" si="5"/>
        <v>4.2333333333333343</v>
      </c>
      <c r="L99">
        <f t="shared" si="6"/>
        <v>-6.4341524726221164E-2</v>
      </c>
      <c r="M99">
        <f t="shared" si="7"/>
        <v>-0.88401052959504189</v>
      </c>
      <c r="N99" s="10" t="str" cm="1">
        <f t="array" ref="N99">_xlfn.IFS(AND(C99&lt;=0, C99-M99&lt;=2), "escarcha",AND(C99&lt;=0, C99-M99&gt;2), "helada negra", AND(C99&gt;0, M99+2&gt;C99), "rocío", TRUE, "sin riesgo")</f>
        <v>rocío</v>
      </c>
      <c r="O99">
        <f t="shared" si="8"/>
        <v>5.4031801431978388E-2</v>
      </c>
      <c r="P99">
        <f t="shared" si="9"/>
        <v>0.74736285853037021</v>
      </c>
      <c r="Q99" s="10" t="str" cm="1">
        <f t="array" ref="Q99">_xlfn.IFS(AND(D99&lt;=0, D99-P99&lt;=2), "escarcha",AND(D99&lt;=0, D99-P99&gt;2), "helada negra", AND(D99&gt;0, P99+2&gt;D99), "rocío", TRUE, "sin riesgo")</f>
        <v>sin riesgo</v>
      </c>
    </row>
    <row r="100" spans="1:17" x14ac:dyDescent="0.35">
      <c r="A100" s="2">
        <v>45668</v>
      </c>
      <c r="B100" s="3" t="s">
        <v>44</v>
      </c>
      <c r="C100">
        <v>-0.8666666666666667</v>
      </c>
      <c r="D100">
        <v>4.666666666666667</v>
      </c>
      <c r="E100">
        <v>93.1</v>
      </c>
      <c r="F100">
        <v>75.333333333333329</v>
      </c>
      <c r="G100">
        <v>0</v>
      </c>
      <c r="H100">
        <v>1.166666666666667</v>
      </c>
      <c r="I100">
        <v>0</v>
      </c>
      <c r="J100">
        <v>3.166666666666667</v>
      </c>
      <c r="K100">
        <f t="shared" si="5"/>
        <v>5.5333333333333332</v>
      </c>
      <c r="L100">
        <f t="shared" si="6"/>
        <v>-0.13457065897534479</v>
      </c>
      <c r="M100">
        <f t="shared" si="7"/>
        <v>-1.8416015558821399</v>
      </c>
      <c r="N100" s="10" t="str" cm="1">
        <f t="array" ref="N100">_xlfn.IFS(AND(C100&lt;=0, C100-M100&lt;=2), "escarcha",AND(C100&lt;=0, C100-M100&gt;2), "helada negra", AND(C100&gt;0, M100+2&gt;C100), "rocío", TRUE, "sin riesgo")</f>
        <v>escarcha</v>
      </c>
      <c r="O100">
        <f t="shared" si="8"/>
        <v>4.8798492965745732E-2</v>
      </c>
      <c r="P100">
        <f t="shared" si="9"/>
        <v>0.67477524797654942</v>
      </c>
      <c r="Q100" s="10" t="str" cm="1">
        <f t="array" ref="Q100">_xlfn.IFS(AND(D100&lt;=0, D100-P100&lt;=2), "escarcha",AND(D100&lt;=0, D100-P100&gt;2), "helada negra", AND(D100&gt;0, P100+2&gt;D100), "rocío", TRUE, "sin riesgo")</f>
        <v>sin riesgo</v>
      </c>
    </row>
    <row r="101" spans="1:17" x14ac:dyDescent="0.35">
      <c r="A101" s="2">
        <v>45668</v>
      </c>
      <c r="B101" s="3" t="s">
        <v>45</v>
      </c>
      <c r="C101">
        <v>-1.833333333333333</v>
      </c>
      <c r="D101">
        <v>3.166666666666667</v>
      </c>
      <c r="E101">
        <v>93.566666666666663</v>
      </c>
      <c r="F101">
        <v>79</v>
      </c>
      <c r="G101">
        <v>0</v>
      </c>
      <c r="H101">
        <v>0.2</v>
      </c>
      <c r="I101">
        <v>0</v>
      </c>
      <c r="J101">
        <v>1.466666666666667</v>
      </c>
      <c r="K101">
        <f t="shared" si="5"/>
        <v>5</v>
      </c>
      <c r="L101">
        <f t="shared" si="6"/>
        <v>-0.20045787736116488</v>
      </c>
      <c r="M101">
        <f t="shared" si="7"/>
        <v>-2.7331293731159851</v>
      </c>
      <c r="N101" s="10" t="str" cm="1">
        <f t="array" ref="N101">_xlfn.IFS(AND(C101&lt;=0, C101-M101&lt;=2), "escarcha",AND(C101&lt;=0, C101-M101&gt;2), "helada negra", AND(C101&gt;0, M101+2&gt;C101), "rocío", TRUE, "sin riesgo")</f>
        <v>escarcha</v>
      </c>
      <c r="O101">
        <f t="shared" si="8"/>
        <v>-9.0326960891020658E-3</v>
      </c>
      <c r="P101">
        <f t="shared" si="9"/>
        <v>-0.12449259311979409</v>
      </c>
      <c r="Q101" s="10" t="str" cm="1">
        <f t="array" ref="Q101">_xlfn.IFS(AND(D101&lt;=0, D101-P101&lt;=2), "escarcha",AND(D101&lt;=0, D101-P101&gt;2), "helada negra", AND(D101&gt;0, P101+2&gt;D101), "rocío", TRUE, "sin riesgo")</f>
        <v>sin riesgo</v>
      </c>
    </row>
    <row r="102" spans="1:17" x14ac:dyDescent="0.35">
      <c r="A102" s="2">
        <v>45668</v>
      </c>
      <c r="B102" s="3" t="s">
        <v>46</v>
      </c>
      <c r="C102">
        <v>-1.9333333333333329</v>
      </c>
      <c r="D102">
        <v>2.8</v>
      </c>
      <c r="E102">
        <v>94.466666666666669</v>
      </c>
      <c r="F102">
        <v>77.666666666666671</v>
      </c>
      <c r="G102">
        <v>0.33333333333333331</v>
      </c>
      <c r="H102">
        <v>0.93333333333333335</v>
      </c>
      <c r="I102">
        <v>3</v>
      </c>
      <c r="J102">
        <v>2.4666666666666668</v>
      </c>
      <c r="K102">
        <f t="shared" si="5"/>
        <v>4.7333333333333325</v>
      </c>
      <c r="L102">
        <f t="shared" si="6"/>
        <v>-0.19825063730726908</v>
      </c>
      <c r="M102">
        <f t="shared" si="7"/>
        <v>-2.7033696530252085</v>
      </c>
      <c r="N102" s="10" t="str" cm="1">
        <f t="array" ref="N102">_xlfn.IFS(AND(C102&lt;=0, C102-M102&lt;=2), "escarcha",AND(C102&lt;=0, C102-M102&gt;2), "helada negra", AND(C102&gt;0, M102+2&gt;C102), "rocío", TRUE, "sin riesgo")</f>
        <v>escarcha</v>
      </c>
      <c r="O102">
        <f t="shared" si="8"/>
        <v>-5.2003702183894523E-2</v>
      </c>
      <c r="P102">
        <f t="shared" si="9"/>
        <v>-0.71499559493853859</v>
      </c>
      <c r="Q102" s="10" t="str" cm="1">
        <f t="array" ref="Q102">_xlfn.IFS(AND(D102&lt;=0, D102-P102&lt;=2), "escarcha",AND(D102&lt;=0, D102-P102&gt;2), "helada negra", AND(D102&gt;0, P102+2&gt;D102), "rocío", TRUE, "sin riesgo")</f>
        <v>sin riesgo</v>
      </c>
    </row>
    <row r="103" spans="1:17" x14ac:dyDescent="0.35">
      <c r="A103" s="2">
        <v>45669</v>
      </c>
      <c r="B103" s="3" t="s">
        <v>10</v>
      </c>
      <c r="C103">
        <v>-2.8666666666666671</v>
      </c>
      <c r="D103">
        <v>2.433333333333334</v>
      </c>
      <c r="E103">
        <v>94.36666666666666</v>
      </c>
      <c r="F103">
        <v>76</v>
      </c>
      <c r="G103">
        <v>0</v>
      </c>
      <c r="H103">
        <v>0.6333333333333333</v>
      </c>
      <c r="I103">
        <v>0</v>
      </c>
      <c r="J103">
        <v>2.0666666666666669</v>
      </c>
      <c r="K103">
        <f t="shared" si="5"/>
        <v>5.3000000000000007</v>
      </c>
      <c r="L103">
        <f t="shared" si="6"/>
        <v>-0.26835118277706366</v>
      </c>
      <c r="M103">
        <f t="shared" si="7"/>
        <v>-3.6449332937093422</v>
      </c>
      <c r="N103" s="10" t="str" cm="1">
        <f t="array" ref="N103">_xlfn.IFS(AND(C103&lt;=0, C103-M103&lt;=2), "escarcha",AND(C103&lt;=0, C103-M103&gt;2), "helada negra", AND(C103&gt;0, M103+2&gt;C103), "rocío", TRUE, "sin riesgo")</f>
        <v>escarcha</v>
      </c>
      <c r="O103">
        <f t="shared" si="8"/>
        <v>-9.9723366980378425E-2</v>
      </c>
      <c r="P103">
        <f t="shared" si="9"/>
        <v>-1.3673988930096459</v>
      </c>
      <c r="Q103" s="10" t="str" cm="1">
        <f t="array" ref="Q103">_xlfn.IFS(AND(D103&lt;=0, D103-P103&lt;=2), "escarcha",AND(D103&lt;=0, D103-P103&gt;2), "helada negra", AND(D103&gt;0, P103+2&gt;D103), "rocío", TRUE, "sin riesgo")</f>
        <v>sin riesgo</v>
      </c>
    </row>
    <row r="104" spans="1:17" x14ac:dyDescent="0.35">
      <c r="A104" s="2">
        <v>45669</v>
      </c>
      <c r="B104" s="3" t="s">
        <v>11</v>
      </c>
      <c r="C104">
        <v>-3.3</v>
      </c>
      <c r="D104">
        <v>2.5666666666666669</v>
      </c>
      <c r="E104">
        <v>94.7</v>
      </c>
      <c r="F104">
        <v>74.333333333333329</v>
      </c>
      <c r="G104">
        <v>0.33333333333333331</v>
      </c>
      <c r="H104">
        <v>0.53333333333333333</v>
      </c>
      <c r="I104">
        <v>1.333333333333333</v>
      </c>
      <c r="J104">
        <v>2.2000000000000002</v>
      </c>
      <c r="K104">
        <f t="shared" si="5"/>
        <v>5.8666666666666671</v>
      </c>
      <c r="L104">
        <f t="shared" si="6"/>
        <v>-0.29706275958432937</v>
      </c>
      <c r="M104">
        <f t="shared" si="7"/>
        <v>-4.0284499645982672</v>
      </c>
      <c r="N104" s="10" t="str" cm="1">
        <f t="array" ref="N104">_xlfn.IFS(AND(C104&lt;=0, C104-M104&lt;=2), "escarcha",AND(C104&lt;=0, C104-M104&gt;2), "helada negra", AND(C104&gt;0, M104+2&gt;C104), "rocío", TRUE, "sin riesgo")</f>
        <v>escarcha</v>
      </c>
      <c r="O104">
        <f t="shared" si="8"/>
        <v>-0.11242392759281422</v>
      </c>
      <c r="P104">
        <f t="shared" si="9"/>
        <v>-1.5404441746274316</v>
      </c>
      <c r="Q104" s="10" t="str" cm="1">
        <f t="array" ref="Q104">_xlfn.IFS(AND(D104&lt;=0, D104-P104&lt;=2), "escarcha",AND(D104&lt;=0, D104-P104&gt;2), "helada negra", AND(D104&gt;0, P104+2&gt;D104), "rocío", TRUE, "sin riesgo")</f>
        <v>sin riesgo</v>
      </c>
    </row>
    <row r="105" spans="1:17" x14ac:dyDescent="0.35">
      <c r="A105" s="2">
        <v>45669</v>
      </c>
      <c r="B105" s="3" t="s">
        <v>12</v>
      </c>
      <c r="C105">
        <v>-3.666666666666667</v>
      </c>
      <c r="D105">
        <v>2.6333333333333329</v>
      </c>
      <c r="E105">
        <v>94.766666666666666</v>
      </c>
      <c r="F105">
        <v>72.333333333333329</v>
      </c>
      <c r="G105">
        <v>0</v>
      </c>
      <c r="H105">
        <v>1.9</v>
      </c>
      <c r="I105">
        <v>0</v>
      </c>
      <c r="J105">
        <v>3.7333333333333329</v>
      </c>
      <c r="K105">
        <f t="shared" si="5"/>
        <v>6.3</v>
      </c>
      <c r="L105">
        <f t="shared" si="6"/>
        <v>-0.3237282260655312</v>
      </c>
      <c r="M105">
        <f t="shared" si="7"/>
        <v>-4.383536653516626</v>
      </c>
      <c r="N105" s="10" t="str" cm="1">
        <f t="array" ref="N105">_xlfn.IFS(AND(C105&lt;=0, C105-M105&lt;=2), "escarcha",AND(C105&lt;=0, C105-M105&gt;2), "helada negra", AND(C105&gt;0, M105+2&gt;C105), "rocío", TRUE, "sin riesgo")</f>
        <v>escarcha</v>
      </c>
      <c r="O105">
        <f t="shared" si="8"/>
        <v>-0.13496555312572775</v>
      </c>
      <c r="P105">
        <f t="shared" si="9"/>
        <v>-1.8469646201483629</v>
      </c>
      <c r="Q105" s="10" t="str" cm="1">
        <f t="array" ref="Q105">_xlfn.IFS(AND(D105&lt;=0, D105-P105&lt;=2), "escarcha",AND(D105&lt;=0, D105-P105&gt;2), "helada negra", AND(D105&gt;0, P105+2&gt;D105), "rocío", TRUE, "sin riesgo")</f>
        <v>sin riesgo</v>
      </c>
    </row>
    <row r="106" spans="1:17" x14ac:dyDescent="0.35">
      <c r="A106" s="2">
        <v>45669</v>
      </c>
      <c r="B106" s="3" t="s">
        <v>13</v>
      </c>
      <c r="C106">
        <v>-4.3666666666666671</v>
      </c>
      <c r="D106">
        <v>2.2333333333333329</v>
      </c>
      <c r="E106">
        <v>94.566666666666663</v>
      </c>
      <c r="F106">
        <v>73</v>
      </c>
      <c r="G106">
        <v>0</v>
      </c>
      <c r="H106">
        <v>0.1333333333333333</v>
      </c>
      <c r="I106">
        <v>0</v>
      </c>
      <c r="J106">
        <v>1.166666666666667</v>
      </c>
      <c r="K106">
        <f t="shared" si="5"/>
        <v>6.6</v>
      </c>
      <c r="L106">
        <f t="shared" si="6"/>
        <v>-0.37832470100988236</v>
      </c>
      <c r="M106">
        <f t="shared" si="7"/>
        <v>-5.1072808417594135</v>
      </c>
      <c r="N106" s="10" t="str" cm="1">
        <f t="array" ref="N106">_xlfn.IFS(AND(C106&lt;=0, C106-M106&lt;=2), "escarcha",AND(C106&lt;=0, C106-M106&gt;2), "helada negra", AND(C106&gt;0, M106+2&gt;C106), "rocío", TRUE, "sin riesgo")</f>
        <v>escarcha</v>
      </c>
      <c r="O106">
        <f t="shared" si="8"/>
        <v>-0.15422652315504912</v>
      </c>
      <c r="P106">
        <f t="shared" si="9"/>
        <v>-2.1082589919638122</v>
      </c>
      <c r="Q106" s="10" t="str" cm="1">
        <f t="array" ref="Q106">_xlfn.IFS(AND(D106&lt;=0, D106-P106&lt;=2), "escarcha",AND(D106&lt;=0, D106-P106&gt;2), "helada negra", AND(D106&gt;0, P106+2&gt;D106), "rocío", TRUE, "sin riesgo")</f>
        <v>sin riesgo</v>
      </c>
    </row>
    <row r="107" spans="1:17" x14ac:dyDescent="0.35">
      <c r="A107" s="2">
        <v>45669</v>
      </c>
      <c r="B107" s="3" t="s">
        <v>14</v>
      </c>
      <c r="C107">
        <v>-4.833333333333333</v>
      </c>
      <c r="D107">
        <v>2.5</v>
      </c>
      <c r="E107">
        <v>94.433333333333337</v>
      </c>
      <c r="F107">
        <v>69</v>
      </c>
      <c r="G107">
        <v>0.66666666666666663</v>
      </c>
      <c r="H107">
        <v>0.1333333333333333</v>
      </c>
      <c r="I107">
        <v>1.333333333333333</v>
      </c>
      <c r="J107">
        <v>0.66666666666666663</v>
      </c>
      <c r="K107">
        <f t="shared" si="5"/>
        <v>7.333333333333333</v>
      </c>
      <c r="L107">
        <f t="shared" si="6"/>
        <v>-0.41489620159712237</v>
      </c>
      <c r="M107">
        <f t="shared" si="7"/>
        <v>-5.5896315427378838</v>
      </c>
      <c r="N107" s="10" t="str" cm="1">
        <f t="array" ref="N107">_xlfn.IFS(AND(C107&lt;=0, C107-M107&lt;=2), "escarcha",AND(C107&lt;=0, C107-M107&gt;2), "helada negra", AND(C107&gt;0, M107+2&gt;C107), "rocío", TRUE, "sin riesgo")</f>
        <v>escarcha</v>
      </c>
      <c r="O107">
        <f t="shared" si="8"/>
        <v>-0.1916122681791354</v>
      </c>
      <c r="P107">
        <f t="shared" si="9"/>
        <v>-2.6138215816387906</v>
      </c>
      <c r="Q107" s="10" t="str" cm="1">
        <f t="array" ref="Q107">_xlfn.IFS(AND(D107&lt;=0, D107-P107&lt;=2), "escarcha",AND(D107&lt;=0, D107-P107&gt;2), "helada negra", AND(D107&gt;0, P107+2&gt;D107), "rocío", TRUE, "sin riesgo")</f>
        <v>sin riesgo</v>
      </c>
    </row>
    <row r="108" spans="1:17" x14ac:dyDescent="0.35">
      <c r="A108" s="2">
        <v>45669</v>
      </c>
      <c r="B108" s="3" t="s">
        <v>15</v>
      </c>
      <c r="C108">
        <v>-5.0333333333333332</v>
      </c>
      <c r="D108">
        <v>2.5</v>
      </c>
      <c r="E108">
        <v>94.666666666666671</v>
      </c>
      <c r="F108">
        <v>65</v>
      </c>
      <c r="G108">
        <v>0.33333333333333331</v>
      </c>
      <c r="H108">
        <v>0.6333333333333333</v>
      </c>
      <c r="I108">
        <v>1</v>
      </c>
      <c r="J108">
        <v>2.4666666666666668</v>
      </c>
      <c r="K108">
        <f t="shared" si="5"/>
        <v>7.5333333333333332</v>
      </c>
      <c r="L108">
        <f t="shared" si="6"/>
        <v>-0.42753939248502315</v>
      </c>
      <c r="M108">
        <f t="shared" si="7"/>
        <v>-5.7559311568551799</v>
      </c>
      <c r="N108" s="10" t="str" cm="1">
        <f t="array" ref="N108">_xlfn.IFS(AND(C108&lt;=0, C108-M108&lt;=2), "escarcha",AND(C108&lt;=0, C108-M108&gt;2), "helada negra", AND(C108&gt;0, M108+2&gt;C108), "rocío", TRUE, "sin riesgo")</f>
        <v>escarcha</v>
      </c>
      <c r="O108">
        <f t="shared" si="8"/>
        <v>-0.25133150288075756</v>
      </c>
      <c r="P108">
        <f t="shared" si="9"/>
        <v>-3.417010276985283</v>
      </c>
      <c r="Q108" s="10" t="str" cm="1">
        <f t="array" ref="Q108">_xlfn.IFS(AND(D108&lt;=0, D108-P108&lt;=2), "escarcha",AND(D108&lt;=0, D108-P108&gt;2), "helada negra", AND(D108&gt;0, P108+2&gt;D108), "rocío", TRUE, "sin riesgo")</f>
        <v>sin riesgo</v>
      </c>
    </row>
    <row r="109" spans="1:17" x14ac:dyDescent="0.35">
      <c r="A109" s="2">
        <v>45669</v>
      </c>
      <c r="B109" s="3" t="s">
        <v>16</v>
      </c>
      <c r="C109">
        <v>-5.6000000000000014</v>
      </c>
      <c r="D109">
        <v>2.333333333333333</v>
      </c>
      <c r="E109">
        <v>94.166666666666671</v>
      </c>
      <c r="F109">
        <v>60.666666666666657</v>
      </c>
      <c r="G109">
        <v>0.33333333333333331</v>
      </c>
      <c r="H109">
        <v>2.4</v>
      </c>
      <c r="I109">
        <v>1.333333333333333</v>
      </c>
      <c r="J109">
        <v>3.6333333333333329</v>
      </c>
      <c r="K109">
        <f t="shared" si="5"/>
        <v>7.9333333333333345</v>
      </c>
      <c r="L109">
        <f t="shared" si="6"/>
        <v>-0.47578788633385638</v>
      </c>
      <c r="M109">
        <f t="shared" si="7"/>
        <v>-6.3884229029547139</v>
      </c>
      <c r="N109" s="10" t="str" cm="1">
        <f t="array" ref="N109">_xlfn.IFS(AND(C109&lt;=0, C109-M109&lt;=2), "escarcha",AND(C109&lt;=0, C109-M109&gt;2), "helada negra", AND(C109&gt;0, M109+2&gt;C109), "rocío", TRUE, "sin riesgo")</f>
        <v>escarcha</v>
      </c>
      <c r="O109">
        <f t="shared" si="8"/>
        <v>-0.33217403786468547</v>
      </c>
      <c r="P109">
        <f t="shared" si="9"/>
        <v>-4.4957841357666695</v>
      </c>
      <c r="Q109" s="10" t="str" cm="1">
        <f t="array" ref="Q109">_xlfn.IFS(AND(D109&lt;=0, D109-P109&lt;=2), "escarcha",AND(D109&lt;=0, D109-P109&gt;2), "helada negra", AND(D109&gt;0, P109+2&gt;D109), "rocío", TRUE, "sin riesgo")</f>
        <v>sin riesgo</v>
      </c>
    </row>
    <row r="110" spans="1:17" x14ac:dyDescent="0.35">
      <c r="A110" s="2">
        <v>45669</v>
      </c>
      <c r="B110" s="3" t="s">
        <v>17</v>
      </c>
      <c r="C110">
        <v>-5.8</v>
      </c>
      <c r="D110">
        <v>3.8</v>
      </c>
      <c r="E110">
        <v>94.066666666666663</v>
      </c>
      <c r="F110">
        <v>51.333333333333343</v>
      </c>
      <c r="G110">
        <v>0</v>
      </c>
      <c r="H110">
        <v>1.5666666666666671</v>
      </c>
      <c r="I110">
        <v>1</v>
      </c>
      <c r="J110">
        <v>3.5333333333333332</v>
      </c>
      <c r="K110">
        <f t="shared" si="5"/>
        <v>9.6</v>
      </c>
      <c r="L110">
        <f t="shared" si="6"/>
        <v>-0.4920592020558992</v>
      </c>
      <c r="M110">
        <f t="shared" si="7"/>
        <v>-6.6009647114303647</v>
      </c>
      <c r="N110" s="10" t="str" cm="1">
        <f t="array" ref="N110">_xlfn.IFS(AND(C110&lt;=0, C110-M110&lt;=2), "escarcha",AND(C110&lt;=0, C110-M110&gt;2), "helada negra", AND(C110&gt;0, M110+2&gt;C110), "rocío", TRUE, "sin riesgo")</f>
        <v>escarcha</v>
      </c>
      <c r="O110">
        <f t="shared" si="8"/>
        <v>-0.39550026601991739</v>
      </c>
      <c r="P110">
        <f t="shared" si="9"/>
        <v>-5.3340575030945416</v>
      </c>
      <c r="Q110" s="10" t="str" cm="1">
        <f t="array" ref="Q110">_xlfn.IFS(AND(D110&lt;=0, D110-P110&lt;=2), "escarcha",AND(D110&lt;=0, D110-P110&gt;2), "helada negra", AND(D110&gt;0, P110+2&gt;D110), "rocío", TRUE, "sin riesgo")</f>
        <v>sin riesgo</v>
      </c>
    </row>
    <row r="111" spans="1:17" x14ac:dyDescent="0.35">
      <c r="A111" s="2">
        <v>45669</v>
      </c>
      <c r="B111" s="3" t="s">
        <v>18</v>
      </c>
      <c r="C111">
        <v>-5.0999999999999996</v>
      </c>
      <c r="D111">
        <v>3.6</v>
      </c>
      <c r="E111">
        <v>94.666666666666671</v>
      </c>
      <c r="F111">
        <v>51.333333333333343</v>
      </c>
      <c r="G111">
        <v>0</v>
      </c>
      <c r="H111">
        <v>0.76666666666666661</v>
      </c>
      <c r="I111">
        <v>2.333333333333333</v>
      </c>
      <c r="J111">
        <v>2.2333333333333329</v>
      </c>
      <c r="K111">
        <f t="shared" si="5"/>
        <v>8.6999999999999993</v>
      </c>
      <c r="L111">
        <f t="shared" si="6"/>
        <v>-0.43258204501815201</v>
      </c>
      <c r="M111">
        <f t="shared" si="7"/>
        <v>-5.8221936890059398</v>
      </c>
      <c r="N111" s="10" t="str" cm="1">
        <f t="array" ref="N111">_xlfn.IFS(AND(C111&lt;=0, C111-M111&lt;=2), "escarcha",AND(C111&lt;=0, C111-M111&gt;2), "helada negra", AND(C111&gt;0, M111+2&gt;C111), "rocío", TRUE, "sin riesgo")</f>
        <v>escarcha</v>
      </c>
      <c r="O111">
        <f t="shared" si="8"/>
        <v>-0.40957233088674944</v>
      </c>
      <c r="P111">
        <f t="shared" si="9"/>
        <v>-5.5195353387024921</v>
      </c>
      <c r="Q111" s="10" t="str" cm="1">
        <f t="array" ref="Q111">_xlfn.IFS(AND(D111&lt;=0, D111-P111&lt;=2), "escarcha",AND(D111&lt;=0, D111-P111&gt;2), "helada negra", AND(D111&gt;0, P111+2&gt;D111), "rocío", TRUE, "sin riesgo")</f>
        <v>sin riesgo</v>
      </c>
    </row>
    <row r="112" spans="1:17" x14ac:dyDescent="0.35">
      <c r="A112" s="2">
        <v>45669</v>
      </c>
      <c r="B112" s="3" t="s">
        <v>19</v>
      </c>
      <c r="C112">
        <v>-4.1333333333333337</v>
      </c>
      <c r="D112">
        <v>2.7666666666666671</v>
      </c>
      <c r="E112">
        <v>94.766666666666666</v>
      </c>
      <c r="F112">
        <v>56.666666666666657</v>
      </c>
      <c r="G112">
        <v>0.33333333333333331</v>
      </c>
      <c r="H112">
        <v>0.23333333333333331</v>
      </c>
      <c r="I112">
        <v>1.333333333333333</v>
      </c>
      <c r="J112">
        <v>1.2333333333333329</v>
      </c>
      <c r="K112">
        <f t="shared" si="5"/>
        <v>6.9</v>
      </c>
      <c r="L112">
        <f t="shared" si="6"/>
        <v>-0.3586832518469979</v>
      </c>
      <c r="M112">
        <f t="shared" si="7"/>
        <v>-4.8474150877819318</v>
      </c>
      <c r="N112" s="10" t="str" cm="1">
        <f t="array" ref="N112">_xlfn.IFS(AND(C112&lt;=0, C112-M112&lt;=2), "escarcha",AND(C112&lt;=0, C112-M112&gt;2), "helada negra", AND(C112&gt;0, M112+2&gt;C112), "rocío", TRUE, "sin riesgo")</f>
        <v>escarcha</v>
      </c>
      <c r="O112">
        <f t="shared" si="8"/>
        <v>-0.36960658649259837</v>
      </c>
      <c r="P112">
        <f t="shared" si="9"/>
        <v>-4.9920060407761371</v>
      </c>
      <c r="Q112" s="10" t="str" cm="1">
        <f t="array" ref="Q112">_xlfn.IFS(AND(D112&lt;=0, D112-P112&lt;=2), "escarcha",AND(D112&lt;=0, D112-P112&gt;2), "helada negra", AND(D112&gt;0, P112+2&gt;D112), "rocío", TRUE, "sin riesgo")</f>
        <v>sin riesgo</v>
      </c>
    </row>
    <row r="113" spans="1:17" x14ac:dyDescent="0.35">
      <c r="A113" s="2">
        <v>45669</v>
      </c>
      <c r="B113" s="3" t="s">
        <v>20</v>
      </c>
      <c r="C113">
        <v>-3.5333333333333332</v>
      </c>
      <c r="D113">
        <v>3</v>
      </c>
      <c r="E113">
        <v>94.8</v>
      </c>
      <c r="F113">
        <v>53.666666666666657</v>
      </c>
      <c r="G113">
        <v>0</v>
      </c>
      <c r="H113">
        <v>0.1333333333333333</v>
      </c>
      <c r="I113">
        <v>0.66666666666666663</v>
      </c>
      <c r="J113">
        <v>0.76666666666666661</v>
      </c>
      <c r="K113">
        <f t="shared" si="5"/>
        <v>6.5333333333333332</v>
      </c>
      <c r="L113">
        <f t="shared" si="6"/>
        <v>-0.31341441587425106</v>
      </c>
      <c r="M113">
        <f t="shared" si="7"/>
        <v>-4.2463195390709023</v>
      </c>
      <c r="N113" s="10" t="str" cm="1">
        <f t="array" ref="N113">_xlfn.IFS(AND(C113&lt;=0, C113-M113&lt;=2), "escarcha",AND(C113&lt;=0, C113-M113&gt;2), "helada negra", AND(C113&gt;0, M113+2&gt;C113), "rocío", TRUE, "sin riesgo")</f>
        <v>escarcha</v>
      </c>
      <c r="O113">
        <f t="shared" si="8"/>
        <v>-0.40747402903444341</v>
      </c>
      <c r="P113">
        <f t="shared" si="9"/>
        <v>-5.4918968887506479</v>
      </c>
      <c r="Q113" s="10" t="str" cm="1">
        <f t="array" ref="Q113">_xlfn.IFS(AND(D113&lt;=0, D113-P113&lt;=2), "escarcha",AND(D113&lt;=0, D113-P113&gt;2), "helada negra", AND(D113&gt;0, P113+2&gt;D113), "rocío", TRUE, "sin riesgo")</f>
        <v>sin riesgo</v>
      </c>
    </row>
    <row r="114" spans="1:17" x14ac:dyDescent="0.35">
      <c r="A114" s="2">
        <v>45669</v>
      </c>
      <c r="B114" s="3" t="s">
        <v>21</v>
      </c>
      <c r="C114">
        <v>-3.066666666666666</v>
      </c>
      <c r="D114">
        <v>3.9666666666666659</v>
      </c>
      <c r="E114">
        <v>94.566666666666663</v>
      </c>
      <c r="F114">
        <v>49.333333333333343</v>
      </c>
      <c r="G114">
        <v>0.33333333333333331</v>
      </c>
      <c r="H114">
        <v>0.83333333333333337</v>
      </c>
      <c r="I114">
        <v>2</v>
      </c>
      <c r="J114">
        <v>1.9333333333333329</v>
      </c>
      <c r="K114">
        <f t="shared" si="5"/>
        <v>7.0333333333333314</v>
      </c>
      <c r="L114">
        <f t="shared" si="6"/>
        <v>-0.2810984921035356</v>
      </c>
      <c r="M114">
        <f t="shared" si="7"/>
        <v>-3.8153580776388076</v>
      </c>
      <c r="N114" s="10" t="str" cm="1">
        <f t="array" ref="N114">_xlfn.IFS(AND(C114&lt;=0, C114-M114&lt;=2), "escarcha",AND(C114&lt;=0, C114-M114&gt;2), "helada negra", AND(C114&gt;0, M114+2&gt;C114), "rocío", TRUE, "sin riesgo")</f>
        <v>escarcha</v>
      </c>
      <c r="O114">
        <f t="shared" si="8"/>
        <v>-0.4235312815646724</v>
      </c>
      <c r="P114">
        <f t="shared" si="9"/>
        <v>-5.7032365163485084</v>
      </c>
      <c r="Q114" s="10" t="str" cm="1">
        <f t="array" ref="Q114">_xlfn.IFS(AND(D114&lt;=0, D114-P114&lt;=2), "escarcha",AND(D114&lt;=0, D114-P114&gt;2), "helada negra", AND(D114&gt;0, P114+2&gt;D114), "rocío", TRUE, "sin riesgo")</f>
        <v>sin riesgo</v>
      </c>
    </row>
    <row r="115" spans="1:17" x14ac:dyDescent="0.35">
      <c r="A115" s="2">
        <v>45669</v>
      </c>
      <c r="B115" s="3" t="s">
        <v>22</v>
      </c>
      <c r="C115">
        <v>-2.066666666666666</v>
      </c>
      <c r="D115">
        <v>5.4666666666666668</v>
      </c>
      <c r="E115">
        <v>94.066666666666663</v>
      </c>
      <c r="F115">
        <v>42.333333333333343</v>
      </c>
      <c r="G115">
        <v>2.666666666666667</v>
      </c>
      <c r="H115">
        <v>2.7333333333333329</v>
      </c>
      <c r="I115">
        <v>4.666666666666667</v>
      </c>
      <c r="J115">
        <v>5.7666666666666666</v>
      </c>
      <c r="K115">
        <f t="shared" si="5"/>
        <v>7.5333333333333332</v>
      </c>
      <c r="L115">
        <f t="shared" si="6"/>
        <v>-0.21232423969717865</v>
      </c>
      <c r="M115">
        <f t="shared" si="7"/>
        <v>-2.8929946287099817</v>
      </c>
      <c r="N115" s="10" t="str" cm="1">
        <f t="array" ref="N115">_xlfn.IFS(AND(C115&lt;=0, C115-M115&lt;=2), "escarcha",AND(C115&lt;=0, C115-M115&gt;2), "helada negra", AND(C115&gt;0, M115+2&gt;C115), "rocío", TRUE, "sin riesgo")</f>
        <v>escarcha</v>
      </c>
      <c r="O115">
        <f t="shared" si="8"/>
        <v>-0.47187943154990047</v>
      </c>
      <c r="P115">
        <f t="shared" si="9"/>
        <v>-6.337312323800214</v>
      </c>
      <c r="Q115" s="10" t="str" cm="1">
        <f t="array" ref="Q115">_xlfn.IFS(AND(D115&lt;=0, D115-P115&lt;=2), "escarcha",AND(D115&lt;=0, D115-P115&gt;2), "helada negra", AND(D115&gt;0, P115+2&gt;D115), "rocío", TRUE, "sin riesgo")</f>
        <v>sin riesgo</v>
      </c>
    </row>
    <row r="116" spans="1:17" x14ac:dyDescent="0.35">
      <c r="A116" s="2">
        <v>45669</v>
      </c>
      <c r="B116" s="3" t="s">
        <v>23</v>
      </c>
      <c r="C116">
        <v>-1.4</v>
      </c>
      <c r="D116">
        <v>6.0333333333333332</v>
      </c>
      <c r="E116">
        <v>93.833333333333343</v>
      </c>
      <c r="F116">
        <v>38.333333333333343</v>
      </c>
      <c r="G116">
        <v>1</v>
      </c>
      <c r="H116">
        <v>2.166666666666667</v>
      </c>
      <c r="I116">
        <v>4</v>
      </c>
      <c r="J116">
        <v>4.8666666666666671</v>
      </c>
      <c r="K116">
        <f t="shared" si="5"/>
        <v>7.4333333333333336</v>
      </c>
      <c r="L116">
        <f t="shared" si="6"/>
        <v>-0.16576474318306073</v>
      </c>
      <c r="M116">
        <f t="shared" si="7"/>
        <v>-2.264515537402525</v>
      </c>
      <c r="N116" s="10" t="str" cm="1">
        <f t="array" ref="N116">_xlfn.IFS(AND(C116&lt;=0, C116-M116&lt;=2), "escarcha",AND(C116&lt;=0, C116-M116&gt;2), "helada negra", AND(C116&gt;0, M116+2&gt;C116), "rocío", TRUE, "sin riesgo")</f>
        <v>escarcha</v>
      </c>
      <c r="O116">
        <f t="shared" si="8"/>
        <v>-0.53191784983942969</v>
      </c>
      <c r="P116">
        <f t="shared" si="9"/>
        <v>-7.1200032568368004</v>
      </c>
      <c r="Q116" s="10" t="str" cm="1">
        <f t="array" ref="Q116">_xlfn.IFS(AND(D116&lt;=0, D116-P116&lt;=2), "escarcha",AND(D116&lt;=0, D116-P116&gt;2), "helada negra", AND(D116&gt;0, P116+2&gt;D116), "rocío", TRUE, "sin riesgo")</f>
        <v>sin riesgo</v>
      </c>
    </row>
    <row r="117" spans="1:17" x14ac:dyDescent="0.35">
      <c r="A117" s="2">
        <v>45669</v>
      </c>
      <c r="B117" s="3" t="s">
        <v>24</v>
      </c>
      <c r="C117">
        <v>-1.1000000000000001</v>
      </c>
      <c r="D117">
        <v>6.2666666666666666</v>
      </c>
      <c r="E117">
        <v>93.733333333333334</v>
      </c>
      <c r="F117">
        <v>36.333333333333343</v>
      </c>
      <c r="G117">
        <v>1</v>
      </c>
      <c r="H117">
        <v>1.6333333333333331</v>
      </c>
      <c r="I117">
        <v>3</v>
      </c>
      <c r="J117">
        <v>4.2333333333333334</v>
      </c>
      <c r="K117">
        <f t="shared" si="5"/>
        <v>7.3666666666666671</v>
      </c>
      <c r="L117">
        <f t="shared" si="6"/>
        <v>-0.14484981889427995</v>
      </c>
      <c r="M117">
        <f t="shared" si="7"/>
        <v>-1.9811253523726386</v>
      </c>
      <c r="N117" s="10" t="str" cm="1">
        <f t="array" ref="N117">_xlfn.IFS(AND(C117&lt;=0, C117-M117&lt;=2), "escarcha",AND(C117&lt;=0, C117-M117&gt;2), "helada negra", AND(C117&gt;0, M117+2&gt;C117), "rocío", TRUE, "sin riesgo")</f>
        <v>escarcha</v>
      </c>
      <c r="O117">
        <f t="shared" si="8"/>
        <v>-0.56940592625955255</v>
      </c>
      <c r="P117">
        <f t="shared" si="9"/>
        <v>-7.6060969992094627</v>
      </c>
      <c r="Q117" s="10" t="str" cm="1">
        <f t="array" ref="Q117">_xlfn.IFS(AND(D117&lt;=0, D117-P117&lt;=2), "escarcha",AND(D117&lt;=0, D117-P117&gt;2), "helada negra", AND(D117&gt;0, P117+2&gt;D117), "rocío", TRUE, "sin riesgo")</f>
        <v>sin riesgo</v>
      </c>
    </row>
    <row r="118" spans="1:17" x14ac:dyDescent="0.35">
      <c r="A118" s="2">
        <v>45669</v>
      </c>
      <c r="B118" s="3" t="s">
        <v>25</v>
      </c>
      <c r="C118">
        <v>-1</v>
      </c>
      <c r="D118">
        <v>6</v>
      </c>
      <c r="E118">
        <v>93.7</v>
      </c>
      <c r="F118">
        <v>37</v>
      </c>
      <c r="G118">
        <v>0</v>
      </c>
      <c r="H118">
        <v>1.466666666666667</v>
      </c>
      <c r="I118">
        <v>1</v>
      </c>
      <c r="J118">
        <v>3.3</v>
      </c>
      <c r="K118">
        <f t="shared" si="5"/>
        <v>7</v>
      </c>
      <c r="L118">
        <f t="shared" si="6"/>
        <v>-0.13789053913340246</v>
      </c>
      <c r="M118">
        <f t="shared" si="7"/>
        <v>-1.8866814810995918</v>
      </c>
      <c r="N118" s="10" t="str" cm="1">
        <f t="array" ref="N118">_xlfn.IFS(AND(C118&lt;=0, C118-M118&lt;=2), "escarcha",AND(C118&lt;=0, C118-M118&gt;2), "helada negra", AND(C118&gt;0, M118+2&gt;C118), "rocío", TRUE, "sin riesgo")</f>
        <v>escarcha</v>
      </c>
      <c r="O118">
        <f t="shared" si="8"/>
        <v>-0.5696216919111653</v>
      </c>
      <c r="P118">
        <f t="shared" si="9"/>
        <v>-7.60888895335684</v>
      </c>
      <c r="Q118" s="10" t="str" cm="1">
        <f t="array" ref="Q118">_xlfn.IFS(AND(D118&lt;=0, D118-P118&lt;=2), "escarcha",AND(D118&lt;=0, D118-P118&gt;2), "helada negra", AND(D118&gt;0, P118+2&gt;D118), "rocío", TRUE, "sin riesgo")</f>
        <v>sin riesgo</v>
      </c>
    </row>
    <row r="119" spans="1:17" x14ac:dyDescent="0.35">
      <c r="A119" s="2">
        <v>45669</v>
      </c>
      <c r="B119" s="3" t="s">
        <v>26</v>
      </c>
      <c r="C119">
        <v>-1.0666666666666671</v>
      </c>
      <c r="D119">
        <v>5.5</v>
      </c>
      <c r="E119">
        <v>94.333333333333343</v>
      </c>
      <c r="F119">
        <v>40</v>
      </c>
      <c r="G119">
        <v>1</v>
      </c>
      <c r="H119">
        <v>1.3</v>
      </c>
      <c r="I119">
        <v>2.333333333333333</v>
      </c>
      <c r="J119">
        <v>3.3</v>
      </c>
      <c r="K119">
        <f t="shared" si="5"/>
        <v>6.5666666666666673</v>
      </c>
      <c r="L119">
        <f t="shared" si="6"/>
        <v>-0.13603008880489631</v>
      </c>
      <c r="M119">
        <f t="shared" si="7"/>
        <v>-1.861420909589067</v>
      </c>
      <c r="N119" s="10" t="str" cm="1">
        <f t="array" ref="N119">_xlfn.IFS(AND(C119&lt;=0, C119-M119&lt;=2), "escarcha",AND(C119&lt;=0, C119-M119&gt;2), "helada negra", AND(C119&gt;0, M119+2&gt;C119), "rocío", TRUE, "sin riesgo")</f>
        <v>escarcha</v>
      </c>
      <c r="O119">
        <f t="shared" si="8"/>
        <v>-0.52626296974331077</v>
      </c>
      <c r="P119">
        <f t="shared" si="9"/>
        <v>-7.0465042779457354</v>
      </c>
      <c r="Q119" s="10" t="str" cm="1">
        <f t="array" ref="Q119">_xlfn.IFS(AND(D119&lt;=0, D119-P119&lt;=2), "escarcha",AND(D119&lt;=0, D119-P119&gt;2), "helada negra", AND(D119&gt;0, P119+2&gt;D119), "rocío", TRUE, "sin riesgo")</f>
        <v>sin riesgo</v>
      </c>
    </row>
    <row r="120" spans="1:17" x14ac:dyDescent="0.35">
      <c r="A120" s="2">
        <v>45669</v>
      </c>
      <c r="B120" s="3" t="s">
        <v>27</v>
      </c>
      <c r="C120">
        <v>-1.2333333333333329</v>
      </c>
      <c r="D120">
        <v>5.2333333333333334</v>
      </c>
      <c r="E120">
        <v>94.433333333333337</v>
      </c>
      <c r="F120">
        <v>37.666666666666657</v>
      </c>
      <c r="G120">
        <v>0</v>
      </c>
      <c r="H120">
        <v>1.8</v>
      </c>
      <c r="I120">
        <v>0.66666666666666663</v>
      </c>
      <c r="J120">
        <v>3.9666666666666668</v>
      </c>
      <c r="K120">
        <f t="shared" si="5"/>
        <v>6.4666666666666668</v>
      </c>
      <c r="L120">
        <f t="shared" si="6"/>
        <v>-0.14717226588429963</v>
      </c>
      <c r="M120">
        <f t="shared" si="7"/>
        <v>-2.0126266483013078</v>
      </c>
      <c r="N120" s="10" t="str" cm="1">
        <f t="array" ref="N120">_xlfn.IFS(AND(C120&lt;=0, C120-M120&lt;=2), "escarcha",AND(C120&lt;=0, C120-M120&gt;2), "helada negra", AND(C120&gt;0, M120+2&gt;C120), "rocío", TRUE, "sin riesgo")</f>
        <v>escarcha</v>
      </c>
      <c r="O120">
        <f t="shared" si="8"/>
        <v>-0.60487871920746794</v>
      </c>
      <c r="P120">
        <f t="shared" si="9"/>
        <v>-8.0642184284687417</v>
      </c>
      <c r="Q120" s="10" t="str" cm="1">
        <f t="array" ref="Q120">_xlfn.IFS(AND(D120&lt;=0, D120-P120&lt;=2), "escarcha",AND(D120&lt;=0, D120-P120&gt;2), "helada negra", AND(D120&gt;0, P120+2&gt;D120), "rocío", TRUE, "sin riesgo")</f>
        <v>sin riesgo</v>
      </c>
    </row>
    <row r="121" spans="1:17" x14ac:dyDescent="0.35">
      <c r="A121" s="2">
        <v>45669</v>
      </c>
      <c r="B121" s="3" t="s">
        <v>28</v>
      </c>
      <c r="C121">
        <v>-1.3</v>
      </c>
      <c r="D121">
        <v>6</v>
      </c>
      <c r="E121">
        <v>94.1</v>
      </c>
      <c r="F121">
        <v>33.666666666666657</v>
      </c>
      <c r="G121">
        <v>0.33333333333333331</v>
      </c>
      <c r="H121">
        <v>5.9666666666666668</v>
      </c>
      <c r="I121">
        <v>3.333333333333333</v>
      </c>
      <c r="J121">
        <v>11.5</v>
      </c>
      <c r="K121">
        <f t="shared" si="5"/>
        <v>7.3</v>
      </c>
      <c r="L121">
        <f t="shared" si="6"/>
        <v>-0.15559372291624124</v>
      </c>
      <c r="M121">
        <f t="shared" si="7"/>
        <v>-2.1267849098213945</v>
      </c>
      <c r="N121" s="10" t="str" cm="1">
        <f t="array" ref="N121">_xlfn.IFS(AND(C121&lt;=0, C121-M121&lt;=2), "escarcha",AND(C121&lt;=0, C121-M121&gt;2), "helada negra", AND(C121&gt;0, M121+2&gt;C121), "rocío", TRUE, "sin riesgo")</f>
        <v>escarcha</v>
      </c>
      <c r="O121">
        <f t="shared" si="8"/>
        <v>-0.6640313763822403</v>
      </c>
      <c r="P121">
        <f t="shared" si="9"/>
        <v>-8.8242062903532261</v>
      </c>
      <c r="Q121" s="10" t="str" cm="1">
        <f t="array" ref="Q121">_xlfn.IFS(AND(D121&lt;=0, D121-P121&lt;=2), "escarcha",AND(D121&lt;=0, D121-P121&gt;2), "helada negra", AND(D121&gt;0, P121+2&gt;D121), "rocío", TRUE, "sin riesgo")</f>
        <v>sin riesgo</v>
      </c>
    </row>
    <row r="122" spans="1:17" x14ac:dyDescent="0.35">
      <c r="A122" s="2">
        <v>45669</v>
      </c>
      <c r="B122" s="3" t="s">
        <v>29</v>
      </c>
      <c r="C122">
        <v>-0.83333333333333337</v>
      </c>
      <c r="D122">
        <v>6.4666666666666668</v>
      </c>
      <c r="E122">
        <v>93.63333333333334</v>
      </c>
      <c r="F122">
        <v>34.333333333333343</v>
      </c>
      <c r="G122">
        <v>0</v>
      </c>
      <c r="H122">
        <v>4.3666666666666663</v>
      </c>
      <c r="I122">
        <v>0</v>
      </c>
      <c r="J122">
        <v>9.5</v>
      </c>
      <c r="K122">
        <f t="shared" si="5"/>
        <v>7.3</v>
      </c>
      <c r="L122">
        <f t="shared" si="6"/>
        <v>-0.12642410277110008</v>
      </c>
      <c r="M122">
        <f t="shared" si="7"/>
        <v>-1.7309097996645597</v>
      </c>
      <c r="N122" s="10" t="str" cm="1">
        <f t="array" ref="N122">_xlfn.IFS(AND(C122&lt;=0, C122-M122&lt;=2), "escarcha",AND(C122&lt;=0, C122-M122&gt;2), "helada negra", AND(C122&gt;0, M122+2&gt;C122), "rocío", TRUE, "sin riesgo")</f>
        <v>escarcha</v>
      </c>
      <c r="O122">
        <f t="shared" si="8"/>
        <v>-0.61225206495486084</v>
      </c>
      <c r="P122">
        <f t="shared" si="9"/>
        <v>-8.1592194556860012</v>
      </c>
      <c r="Q122" s="10" t="str" cm="1">
        <f t="array" ref="Q122">_xlfn.IFS(AND(D122&lt;=0, D122-P122&lt;=2), "escarcha",AND(D122&lt;=0, D122-P122&gt;2), "helada negra", AND(D122&gt;0, P122+2&gt;D122), "rocío", TRUE, "sin riesgo")</f>
        <v>sin riesgo</v>
      </c>
    </row>
    <row r="123" spans="1:17" x14ac:dyDescent="0.35">
      <c r="A123" s="2">
        <v>45669</v>
      </c>
      <c r="B123" s="3" t="s">
        <v>30</v>
      </c>
      <c r="C123">
        <v>0.33333333333333343</v>
      </c>
      <c r="D123">
        <v>8.0333333333333332</v>
      </c>
      <c r="E123">
        <v>89.4</v>
      </c>
      <c r="F123">
        <v>34.666666666666657</v>
      </c>
      <c r="G123">
        <v>1.333333333333333</v>
      </c>
      <c r="H123">
        <v>6.5666666666666664</v>
      </c>
      <c r="I123">
        <v>4</v>
      </c>
      <c r="J123">
        <v>13.733333333333331</v>
      </c>
      <c r="K123">
        <f t="shared" si="5"/>
        <v>7.7</v>
      </c>
      <c r="L123">
        <f t="shared" si="6"/>
        <v>-8.7909636389568474E-2</v>
      </c>
      <c r="M123">
        <f t="shared" si="7"/>
        <v>-1.2062139121529258</v>
      </c>
      <c r="N123" s="10" t="str" cm="1">
        <f t="array" ref="N123">_xlfn.IFS(AND(C123&lt;=0, C123-M123&lt;=2), "escarcha",AND(C123&lt;=0, C123-M123&gt;2), "helada negra", AND(C123&gt;0, M123+2&gt;C123), "rocío", TRUE, "sin riesgo")</f>
        <v>rocío</v>
      </c>
      <c r="O123">
        <f t="shared" si="8"/>
        <v>-0.49546271011029874</v>
      </c>
      <c r="P123">
        <f t="shared" si="9"/>
        <v>-6.6453742926785351</v>
      </c>
      <c r="Q123" s="10" t="str" cm="1">
        <f t="array" ref="Q123">_xlfn.IFS(AND(D123&lt;=0, D123-P123&lt;=2), "escarcha",AND(D123&lt;=0, D123-P123&gt;2), "helada negra", AND(D123&gt;0, P123+2&gt;D123), "rocío", TRUE, "sin riesgo")</f>
        <v>sin riesgo</v>
      </c>
    </row>
    <row r="124" spans="1:17" x14ac:dyDescent="0.35">
      <c r="A124" s="2">
        <v>45669</v>
      </c>
      <c r="B124" s="3" t="s">
        <v>31</v>
      </c>
      <c r="C124">
        <v>2.6</v>
      </c>
      <c r="D124">
        <v>9.2333333333333343</v>
      </c>
      <c r="E124">
        <v>77.633333333333326</v>
      </c>
      <c r="F124">
        <v>34</v>
      </c>
      <c r="G124">
        <v>2</v>
      </c>
      <c r="H124">
        <v>3.6333333333333329</v>
      </c>
      <c r="I124">
        <v>5.333333333333333</v>
      </c>
      <c r="J124">
        <v>9.7000000000000011</v>
      </c>
      <c r="K124">
        <f t="shared" si="5"/>
        <v>6.6333333333333346</v>
      </c>
      <c r="L124">
        <f t="shared" si="6"/>
        <v>-6.6619804849442771E-2</v>
      </c>
      <c r="M124">
        <f t="shared" si="7"/>
        <v>-0.91519473904647142</v>
      </c>
      <c r="N124" s="10" t="str" cm="1">
        <f t="array" ref="N124">_xlfn.IFS(AND(C124&lt;=0, C124-M124&lt;=2), "escarcha",AND(C124&lt;=0, C124-M124&gt;2), "helada negra", AND(C124&gt;0, M124+2&gt;C124), "rocío", TRUE, "sin riesgo")</f>
        <v>sin riesgo</v>
      </c>
      <c r="O124">
        <f t="shared" si="8"/>
        <v>-0.4337256255377816</v>
      </c>
      <c r="P124">
        <f t="shared" si="9"/>
        <v>-5.8372156605354757</v>
      </c>
      <c r="Q124" s="10" t="str" cm="1">
        <f t="array" ref="Q124">_xlfn.IFS(AND(D124&lt;=0, D124-P124&lt;=2), "escarcha",AND(D124&lt;=0, D124-P124&gt;2), "helada negra", AND(D124&gt;0, P124+2&gt;D124), "rocío", TRUE, "sin riesgo")</f>
        <v>sin riesgo</v>
      </c>
    </row>
    <row r="125" spans="1:17" x14ac:dyDescent="0.35">
      <c r="A125" s="2">
        <v>45669</v>
      </c>
      <c r="B125" s="3" t="s">
        <v>32</v>
      </c>
      <c r="C125">
        <v>5.4666666666666668</v>
      </c>
      <c r="D125">
        <v>10.33333333333333</v>
      </c>
      <c r="E125">
        <v>63.7</v>
      </c>
      <c r="F125">
        <v>30.333333333333329</v>
      </c>
      <c r="G125">
        <v>1</v>
      </c>
      <c r="H125">
        <v>5.1666666666666661</v>
      </c>
      <c r="I125">
        <v>1.666666666666667</v>
      </c>
      <c r="J125">
        <v>9.8000000000000007</v>
      </c>
      <c r="K125">
        <f t="shared" si="5"/>
        <v>4.8666666666666636</v>
      </c>
      <c r="L125">
        <f t="shared" si="6"/>
        <v>-6.3269666762264642E-2</v>
      </c>
      <c r="M125">
        <f t="shared" si="7"/>
        <v>-0.86933657726824343</v>
      </c>
      <c r="N125" s="10" t="str" cm="1">
        <f t="array" ref="N125">_xlfn.IFS(AND(C125&lt;=0, C125-M125&lt;=2), "escarcha",AND(C125&lt;=0, C125-M125&gt;2), "helada negra", AND(C125&gt;0, M125+2&gt;C125), "rocío", TRUE, "sin riesgo")</f>
        <v>sin riesgo</v>
      </c>
      <c r="O125">
        <f t="shared" si="8"/>
        <v>-0.47412198934652916</v>
      </c>
      <c r="P125">
        <f t="shared" si="9"/>
        <v>-6.3666407883546654</v>
      </c>
      <c r="Q125" s="10" t="str" cm="1">
        <f t="array" ref="Q125">_xlfn.IFS(AND(D125&lt;=0, D125-P125&lt;=2), "escarcha",AND(D125&lt;=0, D125-P125&gt;2), "helada negra", AND(D125&gt;0, P125+2&gt;D125), "rocío", TRUE, "sin riesgo")</f>
        <v>sin riesgo</v>
      </c>
    </row>
    <row r="126" spans="1:17" x14ac:dyDescent="0.35">
      <c r="A126" s="2">
        <v>45669</v>
      </c>
      <c r="B126" s="3" t="s">
        <v>33</v>
      </c>
      <c r="C126">
        <v>9.8333333333333339</v>
      </c>
      <c r="D126">
        <v>11.06666666666667</v>
      </c>
      <c r="E126">
        <v>40.266666666666673</v>
      </c>
      <c r="F126">
        <v>30</v>
      </c>
      <c r="G126">
        <v>1</v>
      </c>
      <c r="H126">
        <v>6.1666666666666661</v>
      </c>
      <c r="I126">
        <v>2.333333333333333</v>
      </c>
      <c r="J126">
        <v>13.83333333333333</v>
      </c>
      <c r="K126">
        <f t="shared" si="5"/>
        <v>1.2333333333333361</v>
      </c>
      <c r="L126">
        <f t="shared" si="6"/>
        <v>-0.2242734069984117</v>
      </c>
      <c r="M126">
        <f t="shared" si="7"/>
        <v>-3.0537606542304689</v>
      </c>
      <c r="N126" s="10" t="str" cm="1">
        <f t="array" ref="N126">_xlfn.IFS(AND(C126&lt;=0, C126-M126&lt;=2), "escarcha",AND(C126&lt;=0, C126-M126&gt;2), "helada negra", AND(C126&gt;0, M126+2&gt;C126), "rocío", TRUE, "sin riesgo")</f>
        <v>sin riesgo</v>
      </c>
      <c r="O126">
        <f t="shared" si="8"/>
        <v>-0.43638176644158277</v>
      </c>
      <c r="P126">
        <f t="shared" si="9"/>
        <v>-5.8720991498568864</v>
      </c>
      <c r="Q126" s="10" t="str" cm="1">
        <f t="array" ref="Q126">_xlfn.IFS(AND(D126&lt;=0, D126-P126&lt;=2), "escarcha",AND(D126&lt;=0, D126-P126&gt;2), "helada negra", AND(D126&gt;0, P126+2&gt;D126), "rocío", TRUE, "sin riesgo")</f>
        <v>sin riesgo</v>
      </c>
    </row>
    <row r="127" spans="1:17" x14ac:dyDescent="0.35">
      <c r="A127" s="2">
        <v>45669</v>
      </c>
      <c r="B127" s="3" t="s">
        <v>49</v>
      </c>
      <c r="C127">
        <v>6.666666666666667</v>
      </c>
      <c r="D127">
        <v>9.3333333333333339</v>
      </c>
      <c r="E127">
        <v>39.966666666666669</v>
      </c>
      <c r="F127">
        <v>27.333333333333329</v>
      </c>
      <c r="G127">
        <v>1.666666666666667</v>
      </c>
      <c r="H127">
        <v>0.8666666666666667</v>
      </c>
      <c r="I127">
        <v>4.333333333333333</v>
      </c>
      <c r="J127">
        <v>2.4</v>
      </c>
      <c r="K127">
        <f t="shared" si="5"/>
        <v>2.666666666666667</v>
      </c>
      <c r="L127">
        <f t="shared" si="6"/>
        <v>-0.44657229814174143</v>
      </c>
      <c r="M127">
        <f t="shared" si="7"/>
        <v>-6.0058377627457036</v>
      </c>
      <c r="N127" s="10" t="str" cm="1">
        <f t="array" ref="N127">_xlfn.IFS(AND(C127&lt;=0, C127-M127&lt;=2), "escarcha",AND(C127&lt;=0, C127-M127&gt;2), "helada negra", AND(C127&gt;0, M127+2&gt;C127), "rocío", TRUE, "sin riesgo")</f>
        <v>sin riesgo</v>
      </c>
      <c r="O127">
        <f t="shared" si="8"/>
        <v>-0.64525109721443341</v>
      </c>
      <c r="P127">
        <f t="shared" si="9"/>
        <v>-8.583452183145182</v>
      </c>
      <c r="Q127" s="10" t="str" cm="1">
        <f t="array" ref="Q127">_xlfn.IFS(AND(D127&lt;=0, D127-P127&lt;=2), "escarcha",AND(D127&lt;=0, D127-P127&gt;2), "helada negra", AND(D127&gt;0, P127+2&gt;D127), "rocío", TRUE, "sin riesgo")</f>
        <v>sin riesgo</v>
      </c>
    </row>
    <row r="128" spans="1:17" x14ac:dyDescent="0.35">
      <c r="A128" s="2">
        <v>45669</v>
      </c>
      <c r="B128" s="3" t="s">
        <v>50</v>
      </c>
      <c r="C128">
        <v>3.6</v>
      </c>
      <c r="D128">
        <v>6.5333333333333332</v>
      </c>
      <c r="E128">
        <v>50.766666666666673</v>
      </c>
      <c r="F128">
        <v>34</v>
      </c>
      <c r="G128">
        <v>0</v>
      </c>
      <c r="H128">
        <v>1.4333333333333329</v>
      </c>
      <c r="I128">
        <v>0</v>
      </c>
      <c r="J128">
        <v>2.833333333333333</v>
      </c>
      <c r="K128">
        <f t="shared" si="5"/>
        <v>2.9333333333333331</v>
      </c>
      <c r="L128">
        <f t="shared" si="6"/>
        <v>-0.42067267339926256</v>
      </c>
      <c r="M128">
        <f t="shared" si="7"/>
        <v>-5.6656400896413777</v>
      </c>
      <c r="N128" s="10" t="str" cm="1">
        <f t="array" ref="N128">_xlfn.IFS(AND(C128&lt;=0, C128-M128&lt;=2), "escarcha",AND(C128&lt;=0, C128-M128&gt;2), "helada negra", AND(C128&gt;0, M128+2&gt;C128), "rocío", TRUE, "sin riesgo")</f>
        <v>sin riesgo</v>
      </c>
      <c r="O128">
        <f t="shared" si="8"/>
        <v>-0.61742222681695602</v>
      </c>
      <c r="P128">
        <f t="shared" si="9"/>
        <v>-8.2257880088425086</v>
      </c>
      <c r="Q128" s="10" t="str" cm="1">
        <f t="array" ref="Q128">_xlfn.IFS(AND(D128&lt;=0, D128-P128&lt;=2), "escarcha",AND(D128&lt;=0, D128-P128&gt;2), "helada negra", AND(D128&gt;0, P128+2&gt;D128), "rocío", TRUE, "sin riesgo")</f>
        <v>sin riesgo</v>
      </c>
    </row>
    <row r="129" spans="1:17" x14ac:dyDescent="0.35">
      <c r="A129" s="2">
        <v>45669</v>
      </c>
      <c r="B129" s="3" t="s">
        <v>48</v>
      </c>
      <c r="C129">
        <v>1.2666666666666671</v>
      </c>
      <c r="D129">
        <v>5</v>
      </c>
      <c r="E129">
        <v>59.06666666666667</v>
      </c>
      <c r="F129">
        <v>42.666666666666657</v>
      </c>
      <c r="G129">
        <v>0</v>
      </c>
      <c r="H129">
        <v>1.5666666666666671</v>
      </c>
      <c r="I129">
        <v>0</v>
      </c>
      <c r="J129">
        <v>3.5333333333333332</v>
      </c>
      <c r="K129">
        <f t="shared" si="5"/>
        <v>3.7333333333333329</v>
      </c>
      <c r="L129">
        <f t="shared" si="6"/>
        <v>-0.43512238534730635</v>
      </c>
      <c r="M129">
        <f t="shared" si="7"/>
        <v>-5.855560791803331</v>
      </c>
      <c r="N129" s="10" t="str" cm="1">
        <f t="array" ref="N129">_xlfn.IFS(AND(C129&lt;=0, C129-M129&lt;=2), "escarcha",AND(C129&lt;=0, C129-M129&gt;2), "helada negra", AND(C129&gt;0, M129+2&gt;C129), "rocío", TRUE, "sin riesgo")</f>
        <v>sin riesgo</v>
      </c>
      <c r="O129">
        <f t="shared" si="8"/>
        <v>-0.49646677290397651</v>
      </c>
      <c r="P129">
        <f t="shared" si="9"/>
        <v>-6.6584722969004133</v>
      </c>
      <c r="Q129" s="10" t="str" cm="1">
        <f t="array" ref="Q129">_xlfn.IFS(AND(D129&lt;=0, D129-P129&lt;=2), "escarcha",AND(D129&lt;=0, D129-P129&gt;2), "helada negra", AND(D129&gt;0, P129+2&gt;D129), "rocío", TRUE, "sin riesgo")</f>
        <v>sin riesgo</v>
      </c>
    </row>
    <row r="130" spans="1:17" x14ac:dyDescent="0.35">
      <c r="A130" s="2">
        <v>45669</v>
      </c>
      <c r="B130" s="3" t="s">
        <v>38</v>
      </c>
      <c r="C130">
        <v>-0.3</v>
      </c>
      <c r="D130">
        <v>4.5333333333333332</v>
      </c>
      <c r="E130">
        <v>69.833333333333329</v>
      </c>
      <c r="F130">
        <v>46</v>
      </c>
      <c r="G130">
        <v>0</v>
      </c>
      <c r="H130">
        <v>1.466666666666667</v>
      </c>
      <c r="I130">
        <v>0</v>
      </c>
      <c r="J130">
        <v>3.566666666666666</v>
      </c>
      <c r="K130">
        <f t="shared" ref="K130:K193" si="10">ABS((C130-D130))</f>
        <v>4.833333333333333</v>
      </c>
      <c r="L130">
        <f t="shared" si="6"/>
        <v>-0.38084130100217389</v>
      </c>
      <c r="M130">
        <f t="shared" si="7"/>
        <v>-5.140535687739102</v>
      </c>
      <c r="N130" s="10" t="str" cm="1">
        <f t="array" ref="N130">_xlfn.IFS(AND(C130&lt;=0, C130-M130&lt;=2), "escarcha",AND(C130&lt;=0, C130-M130&gt;2), "helada negra", AND(C130&gt;0, M130+2&gt;C130), "rocío", TRUE, "sin riesgo")</f>
        <v>helada negra</v>
      </c>
      <c r="O130">
        <f t="shared" si="8"/>
        <v>-0.45379613116207257</v>
      </c>
      <c r="P130">
        <f t="shared" si="9"/>
        <v>-6.1005506626364525</v>
      </c>
      <c r="Q130" s="10" t="str" cm="1">
        <f t="array" ref="Q130">_xlfn.IFS(AND(D130&lt;=0, D130-P130&lt;=2), "escarcha",AND(D130&lt;=0, D130-P130&gt;2), "helada negra", AND(D130&gt;0, P130+2&gt;D130), "rocío", TRUE, "sin riesgo")</f>
        <v>sin riesgo</v>
      </c>
    </row>
    <row r="131" spans="1:17" x14ac:dyDescent="0.35">
      <c r="A131" s="2">
        <v>45669</v>
      </c>
      <c r="B131" s="3" t="s">
        <v>39</v>
      </c>
      <c r="C131">
        <v>-0.33333333333333331</v>
      </c>
      <c r="D131">
        <v>3.666666666666667</v>
      </c>
      <c r="E131">
        <v>68.899999999999991</v>
      </c>
      <c r="F131">
        <v>50.666666666666657</v>
      </c>
      <c r="G131">
        <v>0.66666666666666663</v>
      </c>
      <c r="H131">
        <v>1.166666666666667</v>
      </c>
      <c r="I131">
        <v>2.666666666666667</v>
      </c>
      <c r="J131">
        <v>3.7</v>
      </c>
      <c r="K131">
        <f t="shared" si="10"/>
        <v>4</v>
      </c>
      <c r="L131">
        <f t="shared" ref="L131:L194" si="11">(LN(E131/100))+((17.625*C131)/(243.04+C131))</f>
        <v>-0.39672018277482918</v>
      </c>
      <c r="M131">
        <f t="shared" ref="M131:M194" si="12">(243.04*L131)/(17.625-L131)</f>
        <v>-5.35014816808396</v>
      </c>
      <c r="N131" s="10" t="str" cm="1">
        <f t="array" ref="N131">_xlfn.IFS(AND(C131&lt;=0, C131-M131&lt;=2), "escarcha",AND(C131&lt;=0, C131-M131&gt;2), "helada negra", AND(C131&gt;0, M131+2&gt;C131), "rocío", TRUE, "sin riesgo")</f>
        <v>helada negra</v>
      </c>
      <c r="O131">
        <f t="shared" ref="O131:O194" si="13">(LN(F131/100))+((17.625*D131)/(243.04+D131))</f>
        <v>-0.41795118906907197</v>
      </c>
      <c r="P131">
        <f t="shared" ref="P131:P194" si="14">(243.04*O131)/(17.625-O131)</f>
        <v>-5.6298360466045372</v>
      </c>
      <c r="Q131" s="10" t="str" cm="1">
        <f t="array" ref="Q131">_xlfn.IFS(AND(D131&lt;=0, D131-P131&lt;=2), "escarcha",AND(D131&lt;=0, D131-P131&gt;2), "helada negra", AND(D131&gt;0, P131+2&gt;D131), "rocío", TRUE, "sin riesgo")</f>
        <v>sin riesgo</v>
      </c>
    </row>
    <row r="132" spans="1:17" x14ac:dyDescent="0.35">
      <c r="A132" s="2">
        <v>45669</v>
      </c>
      <c r="B132" s="3" t="s">
        <v>37</v>
      </c>
      <c r="C132">
        <v>-0.6333333333333333</v>
      </c>
      <c r="D132">
        <v>2.9666666666666668</v>
      </c>
      <c r="E132">
        <v>69.566666666666663</v>
      </c>
      <c r="F132">
        <v>54</v>
      </c>
      <c r="G132">
        <v>1.333333333333333</v>
      </c>
      <c r="H132">
        <v>1.8</v>
      </c>
      <c r="I132">
        <v>5</v>
      </c>
      <c r="J132">
        <v>4.7666666666666666</v>
      </c>
      <c r="K132">
        <f t="shared" si="10"/>
        <v>3.6</v>
      </c>
      <c r="L132">
        <f t="shared" si="11"/>
        <v>-0.40893331160024549</v>
      </c>
      <c r="M132">
        <f t="shared" si="12"/>
        <v>-5.5111189741060711</v>
      </c>
      <c r="N132" s="10" t="str" cm="1">
        <f t="array" ref="N132">_xlfn.IFS(AND(C132&lt;=0, C132-M132&lt;=2), "escarcha",AND(C132&lt;=0, C132-M132&gt;2), "helada negra", AND(C132&gt;0, M132+2&gt;C132), "rocío", TRUE, "sin riesgo")</f>
        <v>helada negra</v>
      </c>
      <c r="O132">
        <f t="shared" si="13"/>
        <v>-0.40364108644422292</v>
      </c>
      <c r="P132">
        <f t="shared" si="14"/>
        <v>-5.4413934571677869</v>
      </c>
      <c r="Q132" s="10" t="str" cm="1">
        <f t="array" ref="Q132">_xlfn.IFS(AND(D132&lt;=0, D132-P132&lt;=2), "escarcha",AND(D132&lt;=0, D132-P132&gt;2), "helada negra", AND(D132&gt;0, P132+2&gt;D132), "rocío", TRUE, "sin riesgo")</f>
        <v>sin riesgo</v>
      </c>
    </row>
    <row r="133" spans="1:17" x14ac:dyDescent="0.35">
      <c r="A133" s="2">
        <v>45669</v>
      </c>
      <c r="B133" s="3" t="s">
        <v>40</v>
      </c>
      <c r="C133">
        <v>-0.73333333333333339</v>
      </c>
      <c r="D133">
        <v>2.833333333333333</v>
      </c>
      <c r="E133">
        <v>69.166666666666671</v>
      </c>
      <c r="F133">
        <v>53.333333333333343</v>
      </c>
      <c r="G133">
        <v>2.666666666666667</v>
      </c>
      <c r="H133">
        <v>2.433333333333334</v>
      </c>
      <c r="I133">
        <v>5.333333333333333</v>
      </c>
      <c r="J133">
        <v>4.9666666666666668</v>
      </c>
      <c r="K133">
        <f t="shared" si="10"/>
        <v>3.5666666666666664</v>
      </c>
      <c r="L133">
        <f t="shared" si="11"/>
        <v>-0.42199263061082626</v>
      </c>
      <c r="M133">
        <f t="shared" si="12"/>
        <v>-5.6830016525686293</v>
      </c>
      <c r="N133" s="10" t="str" cm="1">
        <f t="array" ref="N133">_xlfn.IFS(AND(C133&lt;=0, C133-M133&lt;=2), "escarcha",AND(C133&lt;=0, C133-M133&gt;2), "helada negra", AND(C133&gt;0, M133+2&gt;C133), "rocío", TRUE, "sin riesgo")</f>
        <v>helada negra</v>
      </c>
      <c r="O133">
        <f t="shared" si="13"/>
        <v>-0.42550611339596478</v>
      </c>
      <c r="P133">
        <f t="shared" si="14"/>
        <v>-5.7292025580937631</v>
      </c>
      <c r="Q133" s="10" t="str" cm="1">
        <f t="array" ref="Q133">_xlfn.IFS(AND(D133&lt;=0, D133-P133&lt;=2), "escarcha",AND(D133&lt;=0, D133-P133&gt;2), "helada negra", AND(D133&gt;0, P133+2&gt;D133), "rocío", TRUE, "sin riesgo")</f>
        <v>sin riesgo</v>
      </c>
    </row>
    <row r="134" spans="1:17" x14ac:dyDescent="0.35">
      <c r="A134" s="2">
        <v>45669</v>
      </c>
      <c r="B134" s="3" t="s">
        <v>41</v>
      </c>
      <c r="C134">
        <v>-1.033333333333333</v>
      </c>
      <c r="D134">
        <v>3.1333333333333329</v>
      </c>
      <c r="E134">
        <v>70.166666666666671</v>
      </c>
      <c r="F134">
        <v>45</v>
      </c>
      <c r="G134">
        <v>1</v>
      </c>
      <c r="H134">
        <v>1.8666666666666669</v>
      </c>
      <c r="I134">
        <v>3.333333333333333</v>
      </c>
      <c r="J134">
        <v>4.3999999999999986</v>
      </c>
      <c r="K134">
        <f t="shared" si="10"/>
        <v>4.1666666666666661</v>
      </c>
      <c r="L134">
        <f t="shared" si="11"/>
        <v>-0.42955301282326108</v>
      </c>
      <c r="M134">
        <f t="shared" si="12"/>
        <v>-5.7823953970179263</v>
      </c>
      <c r="N134" s="10" t="str" cm="1">
        <f t="array" ref="N134">_xlfn.IFS(AND(C134&lt;=0, C134-M134&lt;=2), "escarcha",AND(C134&lt;=0, C134-M134&gt;2), "helada negra", AND(C134&gt;0, M134+2&gt;C134), "rocío", TRUE, "sin riesgo")</f>
        <v>helada negra</v>
      </c>
      <c r="O134">
        <f t="shared" si="13"/>
        <v>-0.57417389347715519</v>
      </c>
      <c r="P134">
        <f t="shared" si="14"/>
        <v>-7.6677778830776235</v>
      </c>
      <c r="Q134" s="10" t="str" cm="1">
        <f t="array" ref="Q134">_xlfn.IFS(AND(D134&lt;=0, D134-P134&lt;=2), "escarcha",AND(D134&lt;=0, D134-P134&gt;2), "helada negra", AND(D134&gt;0, P134+2&gt;D134), "rocío", TRUE, "sin riesgo")</f>
        <v>sin riesgo</v>
      </c>
    </row>
    <row r="135" spans="1:17" x14ac:dyDescent="0.35">
      <c r="A135" s="2">
        <v>45669</v>
      </c>
      <c r="B135" s="3" t="s">
        <v>42</v>
      </c>
      <c r="C135">
        <v>-2</v>
      </c>
      <c r="D135">
        <v>3.3666666666666671</v>
      </c>
      <c r="E135">
        <v>72.766666666666666</v>
      </c>
      <c r="F135">
        <v>39</v>
      </c>
      <c r="G135">
        <v>1</v>
      </c>
      <c r="H135">
        <v>1.6333333333333331</v>
      </c>
      <c r="I135">
        <v>3.333333333333333</v>
      </c>
      <c r="J135">
        <v>4.2666666666666666</v>
      </c>
      <c r="K135">
        <f t="shared" si="10"/>
        <v>5.3666666666666671</v>
      </c>
      <c r="L135">
        <f t="shared" si="11"/>
        <v>-0.46415349885337287</v>
      </c>
      <c r="M135">
        <f t="shared" si="12"/>
        <v>-6.2362158830967038</v>
      </c>
      <c r="N135" s="10" t="str" cm="1">
        <f t="array" ref="N135">_xlfn.IFS(AND(C135&lt;=0, C135-M135&lt;=2), "escarcha",AND(C135&lt;=0, C135-M135&gt;2), "helada negra", AND(C135&gt;0, M135+2&gt;C135), "rocío", TRUE, "sin riesgo")</f>
        <v>helada negra</v>
      </c>
      <c r="O135">
        <f t="shared" si="13"/>
        <v>-0.70079727934060176</v>
      </c>
      <c r="P135">
        <f t="shared" si="14"/>
        <v>-9.2940988146229433</v>
      </c>
      <c r="Q135" s="10" t="str" cm="1">
        <f t="array" ref="Q135">_xlfn.IFS(AND(D135&lt;=0, D135-P135&lt;=2), "escarcha",AND(D135&lt;=0, D135-P135&gt;2), "helada negra", AND(D135&gt;0, P135+2&gt;D135), "rocío", TRUE, "sin riesgo")</f>
        <v>sin riesgo</v>
      </c>
    </row>
    <row r="136" spans="1:17" x14ac:dyDescent="0.35">
      <c r="A136" s="2">
        <v>45669</v>
      </c>
      <c r="B136" s="3" t="s">
        <v>43</v>
      </c>
      <c r="C136">
        <v>-4.0999999999999996</v>
      </c>
      <c r="D136">
        <v>1.7333333333333329</v>
      </c>
      <c r="E136">
        <v>81.333333333333329</v>
      </c>
      <c r="F136">
        <v>42</v>
      </c>
      <c r="G136">
        <v>0</v>
      </c>
      <c r="H136">
        <v>0.33333333333333331</v>
      </c>
      <c r="I136">
        <v>0</v>
      </c>
      <c r="J136">
        <v>1.9333333333333329</v>
      </c>
      <c r="K136">
        <f t="shared" si="10"/>
        <v>5.8333333333333321</v>
      </c>
      <c r="L136">
        <f t="shared" si="11"/>
        <v>-0.50904372956723465</v>
      </c>
      <c r="M136">
        <f t="shared" si="12"/>
        <v>-6.8224158868824567</v>
      </c>
      <c r="N136" s="10" t="str" cm="1">
        <f t="array" ref="N136">_xlfn.IFS(AND(C136&lt;=0, C136-M136&lt;=2), "escarcha",AND(C136&lt;=0, C136-M136&gt;2), "helada negra", AND(C136&gt;0, M136+2&gt;C136), "rocío", TRUE, "sin riesgo")</f>
        <v>helada negra</v>
      </c>
      <c r="O136">
        <f t="shared" si="13"/>
        <v>-0.74269122028125645</v>
      </c>
      <c r="P136">
        <f t="shared" si="14"/>
        <v>-9.8272380568902342</v>
      </c>
      <c r="Q136" s="10" t="str" cm="1">
        <f t="array" ref="Q136">_xlfn.IFS(AND(D136&lt;=0, D136-P136&lt;=2), "escarcha",AND(D136&lt;=0, D136-P136&gt;2), "helada negra", AND(D136&gt;0, P136+2&gt;D136), "rocío", TRUE, "sin riesgo")</f>
        <v>sin riesgo</v>
      </c>
    </row>
    <row r="137" spans="1:17" x14ac:dyDescent="0.35">
      <c r="A137" s="2">
        <v>45669</v>
      </c>
      <c r="B137" s="3" t="s">
        <v>44</v>
      </c>
      <c r="C137">
        <v>-5.6</v>
      </c>
      <c r="D137">
        <v>0.76666666666666661</v>
      </c>
      <c r="E137">
        <v>87.63333333333334</v>
      </c>
      <c r="F137">
        <v>44</v>
      </c>
      <c r="G137">
        <v>0</v>
      </c>
      <c r="H137">
        <v>0.2</v>
      </c>
      <c r="I137">
        <v>0</v>
      </c>
      <c r="J137">
        <v>1.4</v>
      </c>
      <c r="K137">
        <f t="shared" si="10"/>
        <v>6.3666666666666663</v>
      </c>
      <c r="L137">
        <f t="shared" si="11"/>
        <v>-0.54769270518451629</v>
      </c>
      <c r="M137">
        <f t="shared" si="12"/>
        <v>-7.3247942518760203</v>
      </c>
      <c r="N137" s="10" t="str" cm="1">
        <f t="array" ref="N137">_xlfn.IFS(AND(C137&lt;=0, C137-M137&lt;=2), "escarcha",AND(C137&lt;=0, C137-M137&gt;2), "helada negra", AND(C137&gt;0, M137+2&gt;C137), "rocío", TRUE, "sin riesgo")</f>
        <v>escarcha</v>
      </c>
      <c r="O137">
        <f t="shared" si="13"/>
        <v>-0.76555753930014936</v>
      </c>
      <c r="P137">
        <f t="shared" si="14"/>
        <v>-10.117208461673904</v>
      </c>
      <c r="Q137" s="10" t="str" cm="1">
        <f t="array" ref="Q137">_xlfn.IFS(AND(D137&lt;=0, D137-P137&lt;=2), "escarcha",AND(D137&lt;=0, D137-P137&gt;2), "helada negra", AND(D137&gt;0, P137+2&gt;D137), "rocío", TRUE, "sin riesgo")</f>
        <v>sin riesgo</v>
      </c>
    </row>
    <row r="138" spans="1:17" x14ac:dyDescent="0.35">
      <c r="A138" s="2">
        <v>45669</v>
      </c>
      <c r="B138" s="3" t="s">
        <v>45</v>
      </c>
      <c r="C138">
        <v>-6.5666666666666664</v>
      </c>
      <c r="D138">
        <v>0.96666666666666667</v>
      </c>
      <c r="E138">
        <v>89.933333333333337</v>
      </c>
      <c r="F138">
        <v>41</v>
      </c>
      <c r="G138">
        <v>0</v>
      </c>
      <c r="H138">
        <v>0.93333333333333335</v>
      </c>
      <c r="I138">
        <v>1</v>
      </c>
      <c r="J138">
        <v>2.1333333333333329</v>
      </c>
      <c r="K138">
        <f t="shared" si="10"/>
        <v>7.5333333333333332</v>
      </c>
      <c r="L138">
        <f t="shared" si="11"/>
        <v>-0.59553303831114923</v>
      </c>
      <c r="M138">
        <f t="shared" si="12"/>
        <v>-7.9436945849393998</v>
      </c>
      <c r="N138" s="10" t="str" cm="1">
        <f t="array" ref="N138">_xlfn.IFS(AND(C138&lt;=0, C138-M138&lt;=2), "escarcha",AND(C138&lt;=0, C138-M138&gt;2), "helada negra", AND(C138&gt;0, M138+2&gt;C138), "rocío", TRUE, "sin riesgo")</f>
        <v>escarcha</v>
      </c>
      <c r="O138">
        <f t="shared" si="13"/>
        <v>-0.82177420736880857</v>
      </c>
      <c r="P138">
        <f t="shared" si="14"/>
        <v>-10.827042230458529</v>
      </c>
      <c r="Q138" s="10" t="str" cm="1">
        <f t="array" ref="Q138">_xlfn.IFS(AND(D138&lt;=0, D138-P138&lt;=2), "escarcha",AND(D138&lt;=0, D138-P138&gt;2), "helada negra", AND(D138&gt;0, P138+2&gt;D138), "rocío", TRUE, "sin riesgo")</f>
        <v>sin riesgo</v>
      </c>
    </row>
    <row r="139" spans="1:17" x14ac:dyDescent="0.35">
      <c r="A139" s="2">
        <v>45669</v>
      </c>
      <c r="B139" s="3" t="s">
        <v>46</v>
      </c>
      <c r="C139">
        <v>-7.1000000000000014</v>
      </c>
      <c r="D139">
        <v>0.36666666666666659</v>
      </c>
      <c r="E139">
        <v>91.2</v>
      </c>
      <c r="F139">
        <v>48</v>
      </c>
      <c r="G139">
        <v>0</v>
      </c>
      <c r="H139">
        <v>0.66666666666666663</v>
      </c>
      <c r="I139">
        <v>0</v>
      </c>
      <c r="J139">
        <v>2.2333333333333329</v>
      </c>
      <c r="K139">
        <f t="shared" si="10"/>
        <v>7.4666666666666677</v>
      </c>
      <c r="L139">
        <f t="shared" si="11"/>
        <v>-0.6224937749635826</v>
      </c>
      <c r="M139">
        <f t="shared" si="12"/>
        <v>-8.2910502084799873</v>
      </c>
      <c r="N139" s="10" t="str" cm="1">
        <f t="array" ref="N139">_xlfn.IFS(AND(C139&lt;=0, C139-M139&lt;=2), "escarcha",AND(C139&lt;=0, C139-M139&gt;2), "helada negra", AND(C139&gt;0, M139+2&gt;C139), "rocío", TRUE, "sin riesgo")</f>
        <v>escarcha</v>
      </c>
      <c r="O139">
        <f t="shared" si="13"/>
        <v>-0.70741895733760229</v>
      </c>
      <c r="P139">
        <f t="shared" si="14"/>
        <v>-9.3785279395720416</v>
      </c>
      <c r="Q139" s="10" t="str" cm="1">
        <f t="array" ref="Q139">_xlfn.IFS(AND(D139&lt;=0, D139-P139&lt;=2), "escarcha",AND(D139&lt;=0, D139-P139&gt;2), "helada negra", AND(D139&gt;0, P139+2&gt;D139), "rocío", TRUE, "sin riesgo")</f>
        <v>sin riesgo</v>
      </c>
    </row>
    <row r="140" spans="1:17" x14ac:dyDescent="0.35">
      <c r="A140" s="2">
        <v>45670</v>
      </c>
      <c r="B140" s="3" t="s">
        <v>10</v>
      </c>
      <c r="C140">
        <v>-7.4666666666666668</v>
      </c>
      <c r="D140">
        <v>1.3666666666666669</v>
      </c>
      <c r="E140">
        <v>91.133333333333326</v>
      </c>
      <c r="F140">
        <v>41</v>
      </c>
      <c r="G140">
        <v>0.33333333333333331</v>
      </c>
      <c r="H140">
        <v>2.2333333333333329</v>
      </c>
      <c r="I140">
        <v>2</v>
      </c>
      <c r="J140">
        <v>5.3</v>
      </c>
      <c r="K140">
        <f t="shared" si="10"/>
        <v>8.8333333333333339</v>
      </c>
      <c r="L140">
        <f t="shared" si="11"/>
        <v>-0.65148363436001289</v>
      </c>
      <c r="M140">
        <f t="shared" si="12"/>
        <v>-8.6634051529027616</v>
      </c>
      <c r="N140" s="10" t="str" cm="1">
        <f t="array" ref="N140">_xlfn.IFS(AND(C140&lt;=0, C140-M140&lt;=2), "escarcha",AND(C140&lt;=0, C140-M140&gt;2), "helada negra", AND(C140&gt;0, M140+2&gt;C140), "rocío", TRUE, "sin riesgo")</f>
        <v>escarcha</v>
      </c>
      <c r="O140">
        <f t="shared" si="13"/>
        <v>-0.79304311532862692</v>
      </c>
      <c r="P140">
        <f t="shared" si="14"/>
        <v>-10.464803320449306</v>
      </c>
      <c r="Q140" s="10" t="str" cm="1">
        <f t="array" ref="Q140">_xlfn.IFS(AND(D140&lt;=0, D140-P140&lt;=2), "escarcha",AND(D140&lt;=0, D140-P140&gt;2), "helada negra", AND(D140&gt;0, P140+2&gt;D140), "rocío", TRUE, "sin riesgo")</f>
        <v>sin riesgo</v>
      </c>
    </row>
    <row r="141" spans="1:17" x14ac:dyDescent="0.35">
      <c r="A141" s="2">
        <v>45670</v>
      </c>
      <c r="B141" s="3" t="s">
        <v>11</v>
      </c>
      <c r="C141">
        <v>-7.666666666666667</v>
      </c>
      <c r="D141">
        <v>-1</v>
      </c>
      <c r="E141">
        <v>90.5</v>
      </c>
      <c r="F141">
        <v>49.333333333333343</v>
      </c>
      <c r="G141">
        <v>1.333333333333333</v>
      </c>
      <c r="H141">
        <v>0.53333333333333333</v>
      </c>
      <c r="I141">
        <v>2.666666666666667</v>
      </c>
      <c r="J141">
        <v>2</v>
      </c>
      <c r="K141">
        <f t="shared" si="10"/>
        <v>6.666666666666667</v>
      </c>
      <c r="L141">
        <f t="shared" si="11"/>
        <v>-0.67390830899772669</v>
      </c>
      <c r="M141">
        <f t="shared" si="12"/>
        <v>-8.950625504706867</v>
      </c>
      <c r="N141" s="10" t="str" cm="1">
        <f t="array" ref="N141">_xlfn.IFS(AND(C141&lt;=0, C141-M141&lt;=2), "escarcha",AND(C141&lt;=0, C141-M141&gt;2), "helada negra", AND(C141&gt;0, M141+2&gt;C141), "rocío", TRUE, "sin riesgo")</f>
        <v>escarcha</v>
      </c>
      <c r="O141">
        <f t="shared" si="13"/>
        <v>-0.77938874328177354</v>
      </c>
      <c r="P141">
        <f t="shared" si="14"/>
        <v>-10.292253810186873</v>
      </c>
      <c r="Q141" s="10" t="str" cm="1">
        <f t="array" ref="Q141">_xlfn.IFS(AND(D141&lt;=0, D141-P141&lt;=2), "escarcha",AND(D141&lt;=0, D141-P141&gt;2), "helada negra", AND(D141&gt;0, P141+2&gt;D141), "rocío", TRUE, "sin riesgo")</f>
        <v>helada negra</v>
      </c>
    </row>
    <row r="142" spans="1:17" x14ac:dyDescent="0.35">
      <c r="A142" s="2">
        <v>45670</v>
      </c>
      <c r="B142" s="3" t="s">
        <v>12</v>
      </c>
      <c r="C142">
        <v>-7.7666666666666666</v>
      </c>
      <c r="D142">
        <v>-1.8</v>
      </c>
      <c r="E142">
        <v>90.966666666666669</v>
      </c>
      <c r="F142">
        <v>50</v>
      </c>
      <c r="G142">
        <v>0</v>
      </c>
      <c r="H142">
        <v>0.33333333333333331</v>
      </c>
      <c r="I142">
        <v>0.66666666666666663</v>
      </c>
      <c r="J142">
        <v>1.2</v>
      </c>
      <c r="K142">
        <f t="shared" si="10"/>
        <v>5.9666666666666668</v>
      </c>
      <c r="L142">
        <f t="shared" si="11"/>
        <v>-0.67650031633070418</v>
      </c>
      <c r="M142">
        <f t="shared" si="12"/>
        <v>-8.9837791459262455</v>
      </c>
      <c r="N142" s="10" t="str" cm="1">
        <f t="array" ref="N142">_xlfn.IFS(AND(C142&lt;=0, C142-M142&lt;=2), "escarcha",AND(C142&lt;=0, C142-M142&gt;2), "helada negra", AND(C142&gt;0, M142+2&gt;C142), "rocío", TRUE, "sin riesgo")</f>
        <v>escarcha</v>
      </c>
      <c r="O142">
        <f t="shared" si="13"/>
        <v>-0.82465522234406075</v>
      </c>
      <c r="P142">
        <f t="shared" si="14"/>
        <v>-10.863303558961373</v>
      </c>
      <c r="Q142" s="10" t="str" cm="1">
        <f t="array" ref="Q142">_xlfn.IFS(AND(D142&lt;=0, D142-P142&lt;=2), "escarcha",AND(D142&lt;=0, D142-P142&gt;2), "helada negra", AND(D142&gt;0, P142+2&gt;D142), "rocío", TRUE, "sin riesgo")</f>
        <v>helada negra</v>
      </c>
    </row>
    <row r="143" spans="1:17" x14ac:dyDescent="0.35">
      <c r="A143" s="2">
        <v>45670</v>
      </c>
      <c r="B143" s="3" t="s">
        <v>13</v>
      </c>
      <c r="C143">
        <v>-7.9333333333333336</v>
      </c>
      <c r="D143">
        <v>-0.8666666666666667</v>
      </c>
      <c r="E143">
        <v>89.833333333333329</v>
      </c>
      <c r="F143">
        <v>45.333333333333343</v>
      </c>
      <c r="G143">
        <v>0</v>
      </c>
      <c r="H143">
        <v>0.46666666666666667</v>
      </c>
      <c r="I143">
        <v>1</v>
      </c>
      <c r="J143">
        <v>1.9</v>
      </c>
      <c r="K143">
        <f t="shared" si="10"/>
        <v>7.0666666666666664</v>
      </c>
      <c r="L143">
        <f t="shared" si="11"/>
        <v>-0.7019441359149301</v>
      </c>
      <c r="M143">
        <f t="shared" si="12"/>
        <v>-9.3087260771664813</v>
      </c>
      <c r="N143" s="10" t="str" cm="1">
        <f t="array" ref="N143">_xlfn.IFS(AND(C143&lt;=0, C143-M143&lt;=2), "escarcha",AND(C143&lt;=0, C143-M143&gt;2), "helada negra", AND(C143&gt;0, M143+2&gt;C143), "rocío", TRUE, "sin riesgo")</f>
        <v>escarcha</v>
      </c>
      <c r="O143">
        <f t="shared" si="13"/>
        <v>-0.85420224619042362</v>
      </c>
      <c r="P143">
        <f t="shared" si="14"/>
        <v>-11.234538761375338</v>
      </c>
      <c r="Q143" s="10" t="str" cm="1">
        <f t="array" ref="Q143">_xlfn.IFS(AND(D143&lt;=0, D143-P143&lt;=2), "escarcha",AND(D143&lt;=0, D143-P143&gt;2), "helada negra", AND(D143&gt;0, P143+2&gt;D143), "rocío", TRUE, "sin riesgo")</f>
        <v>helada negra</v>
      </c>
    </row>
    <row r="144" spans="1:17" x14ac:dyDescent="0.35">
      <c r="A144" s="2">
        <v>45670</v>
      </c>
      <c r="B144" s="3" t="s">
        <v>14</v>
      </c>
      <c r="C144">
        <v>-8.4</v>
      </c>
      <c r="D144">
        <v>-0.8</v>
      </c>
      <c r="E144">
        <v>90.833333333333343</v>
      </c>
      <c r="F144">
        <v>44.333333333333343</v>
      </c>
      <c r="G144">
        <v>0</v>
      </c>
      <c r="H144">
        <v>0.8666666666666667</v>
      </c>
      <c r="I144">
        <v>0</v>
      </c>
      <c r="J144">
        <v>2.2000000000000002</v>
      </c>
      <c r="K144">
        <f t="shared" si="10"/>
        <v>7.6000000000000005</v>
      </c>
      <c r="L144">
        <f t="shared" si="11"/>
        <v>-0.72711044766507404</v>
      </c>
      <c r="M144">
        <f t="shared" si="12"/>
        <v>-9.6292425715541174</v>
      </c>
      <c r="N144" s="10" t="str" cm="1">
        <f t="array" ref="N144">_xlfn.IFS(AND(C144&lt;=0, C144-M144&lt;=2), "escarcha",AND(C144&lt;=0, C144-M144&gt;2), "helada negra", AND(C144&gt;0, M144+2&gt;C144), "rocío", TRUE, "sin riesgo")</f>
        <v>escarcha</v>
      </c>
      <c r="O144">
        <f t="shared" si="13"/>
        <v>-0.8716400835546585</v>
      </c>
      <c r="P144">
        <f t="shared" si="14"/>
        <v>-11.453074988223074</v>
      </c>
      <c r="Q144" s="10" t="str" cm="1">
        <f t="array" ref="Q144">_xlfn.IFS(AND(D144&lt;=0, D144-P144&lt;=2), "escarcha",AND(D144&lt;=0, D144-P144&gt;2), "helada negra", AND(D144&gt;0, P144+2&gt;D144), "rocío", TRUE, "sin riesgo")</f>
        <v>helada negra</v>
      </c>
    </row>
    <row r="145" spans="1:17" x14ac:dyDescent="0.35">
      <c r="A145" s="2">
        <v>45670</v>
      </c>
      <c r="B145" s="3" t="s">
        <v>15</v>
      </c>
      <c r="C145">
        <v>-9.4</v>
      </c>
      <c r="D145">
        <v>-1.6</v>
      </c>
      <c r="E145">
        <v>90.533333333333331</v>
      </c>
      <c r="F145">
        <v>49</v>
      </c>
      <c r="G145">
        <v>0.33333333333333331</v>
      </c>
      <c r="H145">
        <v>1</v>
      </c>
      <c r="I145">
        <v>2</v>
      </c>
      <c r="J145">
        <v>3.5</v>
      </c>
      <c r="K145">
        <f t="shared" si="10"/>
        <v>7.8000000000000007</v>
      </c>
      <c r="L145">
        <f t="shared" si="11"/>
        <v>-0.80855582832964668</v>
      </c>
      <c r="M145">
        <f t="shared" si="12"/>
        <v>-10.66052639801749</v>
      </c>
      <c r="N145" s="10" t="str" cm="1">
        <f t="array" ref="N145">_xlfn.IFS(AND(C145&lt;=0, C145-M145&lt;=2), "escarcha",AND(C145&lt;=0, C145-M145&gt;2), "helada negra", AND(C145&gt;0, M145+2&gt;C145), "rocío", TRUE, "sin riesgo")</f>
        <v>escarcha</v>
      </c>
      <c r="O145">
        <f t="shared" si="13"/>
        <v>-0.83014909264883652</v>
      </c>
      <c r="P145">
        <f t="shared" si="14"/>
        <v>-10.932419698399469</v>
      </c>
      <c r="Q145" s="10" t="str" cm="1">
        <f t="array" ref="Q145">_xlfn.IFS(AND(D145&lt;=0, D145-P145&lt;=2), "escarcha",AND(D145&lt;=0, D145-P145&gt;2), "helada negra", AND(D145&gt;0, P145+2&gt;D145), "rocío", TRUE, "sin riesgo")</f>
        <v>helada negra</v>
      </c>
    </row>
    <row r="146" spans="1:17" x14ac:dyDescent="0.35">
      <c r="A146" s="2">
        <v>45670</v>
      </c>
      <c r="B146" s="3" t="s">
        <v>16</v>
      </c>
      <c r="C146">
        <v>-9.6333333333333329</v>
      </c>
      <c r="D146">
        <v>-2</v>
      </c>
      <c r="E146">
        <v>91.233333333333334</v>
      </c>
      <c r="F146">
        <v>47.333333333333343</v>
      </c>
      <c r="G146">
        <v>0.66666666666666663</v>
      </c>
      <c r="H146">
        <v>0.33333333333333331</v>
      </c>
      <c r="I146">
        <v>1.333333333333333</v>
      </c>
      <c r="J146">
        <v>2.166666666666667</v>
      </c>
      <c r="K146">
        <f t="shared" si="10"/>
        <v>7.6333333333333329</v>
      </c>
      <c r="L146">
        <f t="shared" si="11"/>
        <v>-0.81918195138041106</v>
      </c>
      <c r="M146">
        <f t="shared" si="12"/>
        <v>-10.794405628198348</v>
      </c>
      <c r="N146" s="10" t="str" cm="1">
        <f t="array" ref="N146">_xlfn.IFS(AND(C146&lt;=0, C146-M146&lt;=2), "escarcha",AND(C146&lt;=0, C146-M146&gt;2), "helada negra", AND(C146&gt;0, M146+2&gt;C146), "rocío", TRUE, "sin riesgo")</f>
        <v>escarcha</v>
      </c>
      <c r="O146">
        <f t="shared" si="13"/>
        <v>-0.89419670480801017</v>
      </c>
      <c r="P146">
        <f t="shared" si="14"/>
        <v>-11.735150859978503</v>
      </c>
      <c r="Q146" s="10" t="str" cm="1">
        <f t="array" ref="Q146">_xlfn.IFS(AND(D146&lt;=0, D146-P146&lt;=2), "escarcha",AND(D146&lt;=0, D146-P146&gt;2), "helada negra", AND(D146&gt;0, P146+2&gt;D146), "rocío", TRUE, "sin riesgo")</f>
        <v>helada negra</v>
      </c>
    </row>
    <row r="147" spans="1:17" x14ac:dyDescent="0.35">
      <c r="A147" s="2">
        <v>45670</v>
      </c>
      <c r="B147" s="3" t="s">
        <v>17</v>
      </c>
      <c r="C147">
        <v>-10.1</v>
      </c>
      <c r="D147">
        <v>-1.8</v>
      </c>
      <c r="E147">
        <v>91.2</v>
      </c>
      <c r="F147">
        <v>42.333333333333343</v>
      </c>
      <c r="G147">
        <v>0</v>
      </c>
      <c r="H147">
        <v>0.6333333333333333</v>
      </c>
      <c r="I147">
        <v>0</v>
      </c>
      <c r="J147">
        <v>2</v>
      </c>
      <c r="K147">
        <f t="shared" si="10"/>
        <v>8.2999999999999989</v>
      </c>
      <c r="L147">
        <f t="shared" si="11"/>
        <v>-0.85631422425596393</v>
      </c>
      <c r="M147">
        <f t="shared" si="12"/>
        <v>-11.261028655095444</v>
      </c>
      <c r="N147" s="10" t="str" cm="1">
        <f t="array" ref="N147">_xlfn.IFS(AND(C147&lt;=0, C147-M147&lt;=2), "escarcha",AND(C147&lt;=0, C147-M147&gt;2), "helada negra", AND(C147&gt;0, M147+2&gt;C147), "rocío", TRUE, "sin riesgo")</f>
        <v>escarcha</v>
      </c>
      <c r="O147">
        <f t="shared" si="13"/>
        <v>-0.99110342998172496</v>
      </c>
      <c r="P147">
        <f t="shared" si="14"/>
        <v>-12.939215691873438</v>
      </c>
      <c r="Q147" s="10" t="str" cm="1">
        <f t="array" ref="Q147">_xlfn.IFS(AND(D147&lt;=0, D147-P147&lt;=2), "escarcha",AND(D147&lt;=0, D147-P147&gt;2), "helada negra", AND(D147&gt;0, P147+2&gt;D147), "rocío", TRUE, "sin riesgo")</f>
        <v>helada negra</v>
      </c>
    </row>
    <row r="148" spans="1:17" x14ac:dyDescent="0.35">
      <c r="A148" s="2">
        <v>45670</v>
      </c>
      <c r="B148" s="3" t="s">
        <v>18</v>
      </c>
      <c r="C148">
        <v>-9.9666666666666668</v>
      </c>
      <c r="D148">
        <v>-0.76666666666666672</v>
      </c>
      <c r="E148">
        <v>91.533333333333331</v>
      </c>
      <c r="F148">
        <v>39.333333333333343</v>
      </c>
      <c r="G148">
        <v>0.33333333333333331</v>
      </c>
      <c r="H148">
        <v>0.53333333333333333</v>
      </c>
      <c r="I148">
        <v>1</v>
      </c>
      <c r="J148">
        <v>1.8</v>
      </c>
      <c r="K148">
        <f t="shared" si="10"/>
        <v>9.1999999999999993</v>
      </c>
      <c r="L148">
        <f t="shared" si="11"/>
        <v>-0.84214608089042065</v>
      </c>
      <c r="M148">
        <f t="shared" si="12"/>
        <v>-11.083205959550147</v>
      </c>
      <c r="N148" s="10" t="str" cm="1">
        <f t="array" ref="N148">_xlfn.IFS(AND(C148&lt;=0, C148-M148&lt;=2), "escarcha",AND(C148&lt;=0, C148-M148&gt;2), "helada negra", AND(C148&gt;0, M148+2&gt;C148), "rocío", TRUE, "sin riesgo")</f>
        <v>escarcha</v>
      </c>
      <c r="O148">
        <f t="shared" si="13"/>
        <v>-0.98887163186963134</v>
      </c>
      <c r="P148">
        <f t="shared" si="14"/>
        <v>-12.911626670837592</v>
      </c>
      <c r="Q148" s="10" t="str" cm="1">
        <f t="array" ref="Q148">_xlfn.IFS(AND(D148&lt;=0, D148-P148&lt;=2), "escarcha",AND(D148&lt;=0, D148-P148&gt;2), "helada negra", AND(D148&gt;0, P148+2&gt;D148), "rocío", TRUE, "sin riesgo")</f>
        <v>helada negra</v>
      </c>
    </row>
    <row r="149" spans="1:17" x14ac:dyDescent="0.35">
      <c r="A149" s="2">
        <v>45670</v>
      </c>
      <c r="B149" s="3" t="s">
        <v>19</v>
      </c>
      <c r="C149">
        <v>-10.233333333333331</v>
      </c>
      <c r="D149">
        <v>-2.3666666666666671</v>
      </c>
      <c r="E149">
        <v>91.4</v>
      </c>
      <c r="F149">
        <v>47.666666666666657</v>
      </c>
      <c r="G149">
        <v>0.33333333333333331</v>
      </c>
      <c r="H149">
        <v>0.43333333333333329</v>
      </c>
      <c r="I149">
        <v>1.333333333333333</v>
      </c>
      <c r="J149">
        <v>1.833333333333333</v>
      </c>
      <c r="K149">
        <f t="shared" si="10"/>
        <v>7.8666666666666636</v>
      </c>
      <c r="L149">
        <f t="shared" si="11"/>
        <v>-0.86465552852394911</v>
      </c>
      <c r="M149">
        <f t="shared" si="12"/>
        <v>-11.365591929404472</v>
      </c>
      <c r="N149" s="10" t="str" cm="1">
        <f t="array" ref="N149">_xlfn.IFS(AND(C149&lt;=0, C149-M149&lt;=2), "escarcha",AND(C149&lt;=0, C149-M149&gt;2), "helada negra", AND(C149&gt;0, M149+2&gt;C149), "rocío", TRUE, "sin riesgo")</f>
        <v>escarcha</v>
      </c>
      <c r="O149">
        <f t="shared" si="13"/>
        <v>-0.91425368052271705</v>
      </c>
      <c r="P149">
        <f t="shared" si="14"/>
        <v>-11.985391555846933</v>
      </c>
      <c r="Q149" s="10" t="str" cm="1">
        <f t="array" ref="Q149">_xlfn.IFS(AND(D149&lt;=0, D149-P149&lt;=2), "escarcha",AND(D149&lt;=0, D149-P149&gt;2), "helada negra", AND(D149&gt;0, P149+2&gt;D149), "rocío", TRUE, "sin riesgo")</f>
        <v>helada negra</v>
      </c>
    </row>
    <row r="150" spans="1:17" x14ac:dyDescent="0.35">
      <c r="A150" s="2">
        <v>45670</v>
      </c>
      <c r="B150" s="3" t="s">
        <v>20</v>
      </c>
      <c r="C150">
        <v>-10.53333333333333</v>
      </c>
      <c r="D150">
        <v>-3.1</v>
      </c>
      <c r="E150">
        <v>90.566666666666663</v>
      </c>
      <c r="F150">
        <v>49.666666666666657</v>
      </c>
      <c r="G150">
        <v>1</v>
      </c>
      <c r="H150">
        <v>0.26666666666666672</v>
      </c>
      <c r="I150">
        <v>4</v>
      </c>
      <c r="J150">
        <v>0.73333333333333339</v>
      </c>
      <c r="K150">
        <f t="shared" si="10"/>
        <v>7.43333333333333</v>
      </c>
      <c r="L150">
        <f t="shared" si="11"/>
        <v>-0.89755568663312013</v>
      </c>
      <c r="M150">
        <f t="shared" si="12"/>
        <v>-11.777096949787364</v>
      </c>
      <c r="N150" s="10" t="str" cm="1">
        <f t="array" ref="N150">_xlfn.IFS(AND(C150&lt;=0, C150-M150&lt;=2), "escarcha",AND(C150&lt;=0, C150-M150&gt;2), "helada negra", AND(C150&gt;0, M150+2&gt;C150), "rocío", TRUE, "sin riesgo")</f>
        <v>escarcha</v>
      </c>
      <c r="O150">
        <f t="shared" si="13"/>
        <v>-0.92754934700531577</v>
      </c>
      <c r="P150">
        <f t="shared" si="14"/>
        <v>-12.150976616728972</v>
      </c>
      <c r="Q150" s="10" t="str" cm="1">
        <f t="array" ref="Q150">_xlfn.IFS(AND(D150&lt;=0, D150-P150&lt;=2), "escarcha",AND(D150&lt;=0, D150-P150&gt;2), "helada negra", AND(D150&gt;0, P150+2&gt;D150), "rocío", TRUE, "sin riesgo")</f>
        <v>helada negra</v>
      </c>
    </row>
    <row r="151" spans="1:17" x14ac:dyDescent="0.35">
      <c r="A151" s="2">
        <v>45670</v>
      </c>
      <c r="B151" s="3" t="s">
        <v>21</v>
      </c>
      <c r="C151">
        <v>-10.33333333333333</v>
      </c>
      <c r="D151">
        <v>-2.2333333333333329</v>
      </c>
      <c r="E151">
        <v>90.36666666666666</v>
      </c>
      <c r="F151">
        <v>51</v>
      </c>
      <c r="G151">
        <v>1</v>
      </c>
      <c r="H151">
        <v>0.8</v>
      </c>
      <c r="I151">
        <v>2.333333333333333</v>
      </c>
      <c r="J151">
        <v>2.8</v>
      </c>
      <c r="K151">
        <f t="shared" si="10"/>
        <v>8.0999999999999979</v>
      </c>
      <c r="L151">
        <f t="shared" si="11"/>
        <v>-0.88393237356898791</v>
      </c>
      <c r="M151">
        <f t="shared" si="12"/>
        <v>-11.606878221619542</v>
      </c>
      <c r="N151" s="10" t="str" cm="1">
        <f t="array" ref="N151">_xlfn.IFS(AND(C151&lt;=0, C151-M151&lt;=2), "escarcha",AND(C151&lt;=0, C151-M151&gt;2), "helada negra", AND(C151&gt;0, M151+2&gt;C151), "rocío", TRUE, "sin riesgo")</f>
        <v>escarcha</v>
      </c>
      <c r="O151">
        <f t="shared" si="13"/>
        <v>-0.83680555932672063</v>
      </c>
      <c r="P151">
        <f t="shared" si="14"/>
        <v>-11.016106874553341</v>
      </c>
      <c r="Q151" s="10" t="str" cm="1">
        <f t="array" ref="Q151">_xlfn.IFS(AND(D151&lt;=0, D151-P151&lt;=2), "escarcha",AND(D151&lt;=0, D151-P151&gt;2), "helada negra", AND(D151&gt;0, P151+2&gt;D151), "rocío", TRUE, "sin riesgo")</f>
        <v>helada negra</v>
      </c>
    </row>
    <row r="152" spans="1:17" x14ac:dyDescent="0.35">
      <c r="A152" s="2">
        <v>45670</v>
      </c>
      <c r="B152" s="3" t="s">
        <v>22</v>
      </c>
      <c r="C152">
        <v>-10.6</v>
      </c>
      <c r="D152">
        <v>2.0333333333333332</v>
      </c>
      <c r="E152">
        <v>89.6</v>
      </c>
      <c r="F152">
        <v>38</v>
      </c>
      <c r="G152">
        <v>1.333333333333333</v>
      </c>
      <c r="H152">
        <v>3.9333333333333331</v>
      </c>
      <c r="I152">
        <v>4</v>
      </c>
      <c r="J152">
        <v>8.2666666666666675</v>
      </c>
      <c r="K152">
        <f t="shared" si="10"/>
        <v>12.633333333333333</v>
      </c>
      <c r="L152">
        <f t="shared" si="11"/>
        <v>-0.91357067395764546</v>
      </c>
      <c r="M152">
        <f t="shared" si="12"/>
        <v>-11.976878935471129</v>
      </c>
      <c r="N152" s="10" t="str" cm="1">
        <f t="array" ref="N152">_xlfn.IFS(AND(C152&lt;=0, C152-M152&lt;=2), "escarcha",AND(C152&lt;=0, C152-M152&gt;2), "helada negra", AND(C152&gt;0, M152+2&gt;C152), "rocío", TRUE, "sin riesgo")</f>
        <v>escarcha</v>
      </c>
      <c r="O152">
        <f t="shared" si="13"/>
        <v>-0.82135228610229749</v>
      </c>
      <c r="P152">
        <f t="shared" si="14"/>
        <v>-10.821730850532417</v>
      </c>
      <c r="Q152" s="10" t="str" cm="1">
        <f t="array" ref="Q152">_xlfn.IFS(AND(D152&lt;=0, D152-P152&lt;=2), "escarcha",AND(D152&lt;=0, D152-P152&gt;2), "helada negra", AND(D152&gt;0, P152+2&gt;D152), "rocío", TRUE, "sin riesgo")</f>
        <v>sin riesgo</v>
      </c>
    </row>
    <row r="153" spans="1:17" x14ac:dyDescent="0.35">
      <c r="A153" s="2">
        <v>45670</v>
      </c>
      <c r="B153" s="3" t="s">
        <v>23</v>
      </c>
      <c r="C153">
        <v>-10.53333333333333</v>
      </c>
      <c r="D153">
        <v>3.2666666666666671</v>
      </c>
      <c r="E153">
        <v>90.1</v>
      </c>
      <c r="F153">
        <v>34.333333333333343</v>
      </c>
      <c r="G153">
        <v>0</v>
      </c>
      <c r="H153">
        <v>2.666666666666667</v>
      </c>
      <c r="I153">
        <v>1</v>
      </c>
      <c r="J153">
        <v>6.4666666666666668</v>
      </c>
      <c r="K153">
        <f t="shared" si="10"/>
        <v>13.799999999999997</v>
      </c>
      <c r="L153">
        <f t="shared" si="11"/>
        <v>-0.90272174978302033</v>
      </c>
      <c r="M153">
        <f t="shared" si="12"/>
        <v>-11.841579716612198</v>
      </c>
      <c r="N153" s="10" t="str" cm="1">
        <f t="array" ref="N153">_xlfn.IFS(AND(C153&lt;=0, C153-M153&lt;=2), "escarcha",AND(C153&lt;=0, C153-M153&gt;2), "helada negra", AND(C153&gt;0, M153+2&gt;C153), "rocío", TRUE, "sin riesgo")</f>
        <v>escarcha</v>
      </c>
      <c r="O153">
        <f t="shared" si="13"/>
        <v>-0.8353001707766976</v>
      </c>
      <c r="P153">
        <f t="shared" si="14"/>
        <v>-10.997185941046759</v>
      </c>
      <c r="Q153" s="10" t="str" cm="1">
        <f t="array" ref="Q153">_xlfn.IFS(AND(D153&lt;=0, D153-P153&lt;=2), "escarcha",AND(D153&lt;=0, D153-P153&gt;2), "helada negra", AND(D153&gt;0, P153+2&gt;D153), "rocío", TRUE, "sin riesgo")</f>
        <v>sin riesgo</v>
      </c>
    </row>
    <row r="154" spans="1:17" x14ac:dyDescent="0.35">
      <c r="A154" s="2">
        <v>45670</v>
      </c>
      <c r="B154" s="3" t="s">
        <v>24</v>
      </c>
      <c r="C154">
        <v>-10.5</v>
      </c>
      <c r="D154">
        <v>3.4</v>
      </c>
      <c r="E154">
        <v>89.966666666666669</v>
      </c>
      <c r="F154">
        <v>32</v>
      </c>
      <c r="G154">
        <v>1</v>
      </c>
      <c r="H154">
        <v>3.7333333333333329</v>
      </c>
      <c r="I154">
        <v>3.333333333333333</v>
      </c>
      <c r="J154">
        <v>9.5</v>
      </c>
      <c r="K154">
        <f t="shared" si="10"/>
        <v>13.9</v>
      </c>
      <c r="L154">
        <f t="shared" si="11"/>
        <v>-0.90156177943657678</v>
      </c>
      <c r="M154">
        <f t="shared" si="12"/>
        <v>-11.827104105062352</v>
      </c>
      <c r="N154" s="10" t="str" cm="1">
        <f t="array" ref="N154">_xlfn.IFS(AND(C154&lt;=0, C154-M154&lt;=2), "escarcha",AND(C154&lt;=0, C154-M154&gt;2), "helada negra", AND(C154&gt;0, M154+2&gt;C154), "rocío", TRUE, "sin riesgo")</f>
        <v>escarcha</v>
      </c>
      <c r="O154">
        <f t="shared" si="13"/>
        <v>-0.89627164725264008</v>
      </c>
      <c r="P154">
        <f t="shared" si="14"/>
        <v>-11.761063996952581</v>
      </c>
      <c r="Q154" s="10" t="str" cm="1">
        <f t="array" ref="Q154">_xlfn.IFS(AND(D154&lt;=0, D154-P154&lt;=2), "escarcha",AND(D154&lt;=0, D154-P154&gt;2), "helada negra", AND(D154&gt;0, P154+2&gt;D154), "rocío", TRUE, "sin riesgo")</f>
        <v>sin riesgo</v>
      </c>
    </row>
    <row r="155" spans="1:17" x14ac:dyDescent="0.35">
      <c r="A155" s="2">
        <v>45670</v>
      </c>
      <c r="B155" s="3" t="s">
        <v>25</v>
      </c>
      <c r="C155">
        <v>-10.66666666666667</v>
      </c>
      <c r="D155">
        <v>4.1333333333333329</v>
      </c>
      <c r="E155">
        <v>90.1</v>
      </c>
      <c r="F155">
        <v>30</v>
      </c>
      <c r="G155">
        <v>1</v>
      </c>
      <c r="H155">
        <v>6.5333333333333332</v>
      </c>
      <c r="I155">
        <v>3</v>
      </c>
      <c r="J155">
        <v>12.733333333333331</v>
      </c>
      <c r="K155">
        <f t="shared" si="10"/>
        <v>14.800000000000002</v>
      </c>
      <c r="L155">
        <f t="shared" si="11"/>
        <v>-0.9132929408137811</v>
      </c>
      <c r="M155">
        <f t="shared" si="12"/>
        <v>-11.973417242032081</v>
      </c>
      <c r="N155" s="10" t="str" cm="1">
        <f t="array" ref="N155">_xlfn.IFS(AND(C155&lt;=0, C155-M155&lt;=2), "escarcha",AND(C155&lt;=0, C155-M155&gt;2), "helada negra", AND(C155&gt;0, M155+2&gt;C155), "rocío", TRUE, "sin riesgo")</f>
        <v>escarcha</v>
      </c>
      <c r="O155">
        <f t="shared" si="13"/>
        <v>-0.90924036285436416</v>
      </c>
      <c r="P155">
        <f t="shared" si="14"/>
        <v>-11.922893707098355</v>
      </c>
      <c r="Q155" s="10" t="str" cm="1">
        <f t="array" ref="Q155">_xlfn.IFS(AND(D155&lt;=0, D155-P155&lt;=2), "escarcha",AND(D155&lt;=0, D155-P155&gt;2), "helada negra", AND(D155&gt;0, P155+2&gt;D155), "rocío", TRUE, "sin riesgo")</f>
        <v>sin riesgo</v>
      </c>
    </row>
    <row r="156" spans="1:17" x14ac:dyDescent="0.35">
      <c r="A156" s="2">
        <v>45670</v>
      </c>
      <c r="B156" s="3" t="s">
        <v>26</v>
      </c>
      <c r="C156">
        <v>-10.33333333333333</v>
      </c>
      <c r="D156">
        <v>3.7333333333333329</v>
      </c>
      <c r="E156">
        <v>89.5</v>
      </c>
      <c r="F156">
        <v>29.333333333333329</v>
      </c>
      <c r="G156">
        <v>3.666666666666667</v>
      </c>
      <c r="H156">
        <v>3.9</v>
      </c>
      <c r="I156">
        <v>7.333333333333333</v>
      </c>
      <c r="J156">
        <v>9</v>
      </c>
      <c r="K156">
        <f t="shared" si="10"/>
        <v>14.066666666666663</v>
      </c>
      <c r="L156">
        <f t="shared" si="11"/>
        <v>-0.8935692161246882</v>
      </c>
      <c r="M156">
        <f t="shared" si="12"/>
        <v>-11.727313257972702</v>
      </c>
      <c r="N156" s="10" t="str" cm="1">
        <f t="array" ref="N156">_xlfn.IFS(AND(C156&lt;=0, C156-M156&lt;=2), "escarcha",AND(C156&lt;=0, C156-M156&gt;2), "helada negra", AND(C156&gt;0, M156+2&gt;C156), "rocío", TRUE, "sin riesgo")</f>
        <v>escarcha</v>
      </c>
      <c r="O156">
        <f t="shared" si="13"/>
        <v>-0.95980420783306286</v>
      </c>
      <c r="P156">
        <f t="shared" si="14"/>
        <v>-12.551696109525295</v>
      </c>
      <c r="Q156" s="10" t="str" cm="1">
        <f t="array" ref="Q156">_xlfn.IFS(AND(D156&lt;=0, D156-P156&lt;=2), "escarcha",AND(D156&lt;=0, D156-P156&gt;2), "helada negra", AND(D156&gt;0, P156+2&gt;D156), "rocío", TRUE, "sin riesgo")</f>
        <v>sin riesgo</v>
      </c>
    </row>
    <row r="157" spans="1:17" x14ac:dyDescent="0.35">
      <c r="A157" s="2">
        <v>45670</v>
      </c>
      <c r="B157" s="3" t="s">
        <v>27</v>
      </c>
      <c r="C157">
        <v>-9.1999999999999993</v>
      </c>
      <c r="D157">
        <v>4.6333333333333329</v>
      </c>
      <c r="E157">
        <v>87.233333333333334</v>
      </c>
      <c r="F157">
        <v>27</v>
      </c>
      <c r="G157">
        <v>3.333333333333333</v>
      </c>
      <c r="H157">
        <v>4.4666666666666668</v>
      </c>
      <c r="I157">
        <v>8</v>
      </c>
      <c r="J157">
        <v>9.5333333333333332</v>
      </c>
      <c r="K157">
        <f t="shared" si="10"/>
        <v>13.833333333333332</v>
      </c>
      <c r="L157">
        <f t="shared" si="11"/>
        <v>-0.83000651835308059</v>
      </c>
      <c r="M157">
        <f t="shared" si="12"/>
        <v>-10.930626549490624</v>
      </c>
      <c r="N157" s="10" t="str" cm="1">
        <f t="array" ref="N157">_xlfn.IFS(AND(C157&lt;=0, C157-M157&lt;=2), "escarcha",AND(C157&lt;=0, C157-M157&gt;2), "helada negra", AND(C157&gt;0, M157+2&gt;C157), "rocío", TRUE, "sin riesgo")</f>
        <v>escarcha</v>
      </c>
      <c r="O157">
        <f t="shared" si="13"/>
        <v>-0.97961473905727303</v>
      </c>
      <c r="P157">
        <f t="shared" si="14"/>
        <v>-12.797124236099275</v>
      </c>
      <c r="Q157" s="10" t="str" cm="1">
        <f t="array" ref="Q157">_xlfn.IFS(AND(D157&lt;=0, D157-P157&lt;=2), "escarcha",AND(D157&lt;=0, D157-P157&gt;2), "helada negra", AND(D157&gt;0, P157+2&gt;D157), "rocío", TRUE, "sin riesgo")</f>
        <v>sin riesgo</v>
      </c>
    </row>
    <row r="158" spans="1:17" x14ac:dyDescent="0.35">
      <c r="A158" s="2">
        <v>45670</v>
      </c>
      <c r="B158" s="3" t="s">
        <v>28</v>
      </c>
      <c r="C158">
        <v>-8.7333333333333343</v>
      </c>
      <c r="D158">
        <v>3.066666666666666</v>
      </c>
      <c r="E158">
        <v>85.1</v>
      </c>
      <c r="F158">
        <v>28.666666666666671</v>
      </c>
      <c r="G158">
        <v>2.333333333333333</v>
      </c>
      <c r="H158">
        <v>1.4</v>
      </c>
      <c r="I158">
        <v>6</v>
      </c>
      <c r="J158">
        <v>3.7</v>
      </c>
      <c r="K158">
        <f t="shared" si="10"/>
        <v>11.8</v>
      </c>
      <c r="L158">
        <f t="shared" si="11"/>
        <v>-0.81828135105748545</v>
      </c>
      <c r="M158">
        <f t="shared" si="12"/>
        <v>-10.78306488826666</v>
      </c>
      <c r="N158" s="10" t="str" cm="1">
        <f t="array" ref="N158">_xlfn.IFS(AND(C158&lt;=0, C158-M158&lt;=2), "escarcha",AND(C158&lt;=0, C158-M158&gt;2), "helada negra", AND(C158&gt;0, M158+2&gt;C158), "rocío", TRUE, "sin riesgo")</f>
        <v>helada negra</v>
      </c>
      <c r="O158">
        <f t="shared" si="13"/>
        <v>-1.0298149595274086</v>
      </c>
      <c r="P158">
        <f t="shared" si="14"/>
        <v>-13.416709214567412</v>
      </c>
      <c r="Q158" s="10" t="str" cm="1">
        <f t="array" ref="Q158">_xlfn.IFS(AND(D158&lt;=0, D158-P158&lt;=2), "escarcha",AND(D158&lt;=0, D158-P158&gt;2), "helada negra", AND(D158&gt;0, P158+2&gt;D158), "rocío", TRUE, "sin riesgo")</f>
        <v>sin riesgo</v>
      </c>
    </row>
    <row r="159" spans="1:17" x14ac:dyDescent="0.35">
      <c r="A159" s="2">
        <v>45670</v>
      </c>
      <c r="B159" s="3" t="s">
        <v>29</v>
      </c>
      <c r="C159">
        <v>-7.9666666666666668</v>
      </c>
      <c r="D159">
        <v>6.2666666666666666</v>
      </c>
      <c r="E159">
        <v>86.533333333333331</v>
      </c>
      <c r="F159">
        <v>25.666666666666671</v>
      </c>
      <c r="G159">
        <v>2</v>
      </c>
      <c r="H159">
        <v>0.9</v>
      </c>
      <c r="I159">
        <v>4</v>
      </c>
      <c r="J159">
        <v>2.666666666666667</v>
      </c>
      <c r="K159">
        <f t="shared" si="10"/>
        <v>14.233333333333334</v>
      </c>
      <c r="L159">
        <f t="shared" si="11"/>
        <v>-0.74195409409160185</v>
      </c>
      <c r="M159">
        <f t="shared" si="12"/>
        <v>-9.8178784628220317</v>
      </c>
      <c r="N159" s="10" t="str" cm="1">
        <f t="array" ref="N159">_xlfn.IFS(AND(C159&lt;=0, C159-M159&lt;=2), "escarcha",AND(C159&lt;=0, C159-M159&gt;2), "helada negra", AND(C159&gt;0, M159+2&gt;C159), "rocío", TRUE, "sin riesgo")</f>
        <v>escarcha</v>
      </c>
      <c r="O159">
        <f t="shared" si="13"/>
        <v>-0.91694838663501255</v>
      </c>
      <c r="P159">
        <f t="shared" si="14"/>
        <v>-12.018970781323436</v>
      </c>
      <c r="Q159" s="10" t="str" cm="1">
        <f t="array" ref="Q159">_xlfn.IFS(AND(D159&lt;=0, D159-P159&lt;=2), "escarcha",AND(D159&lt;=0, D159-P159&gt;2), "helada negra", AND(D159&gt;0, P159+2&gt;D159), "rocío", TRUE, "sin riesgo")</f>
        <v>sin riesgo</v>
      </c>
    </row>
    <row r="160" spans="1:17" x14ac:dyDescent="0.35">
      <c r="A160" s="2">
        <v>45670</v>
      </c>
      <c r="B160" s="3" t="s">
        <v>30</v>
      </c>
      <c r="C160">
        <v>-6.4</v>
      </c>
      <c r="D160">
        <v>5.9333333333333336</v>
      </c>
      <c r="E160">
        <v>86.733333333333334</v>
      </c>
      <c r="F160">
        <v>28.666666666666671</v>
      </c>
      <c r="G160">
        <v>0.66666666666666663</v>
      </c>
      <c r="H160">
        <v>3.9666666666666668</v>
      </c>
      <c r="I160">
        <v>3.666666666666667</v>
      </c>
      <c r="J160">
        <v>8.1</v>
      </c>
      <c r="K160">
        <f t="shared" si="10"/>
        <v>12.333333333333334</v>
      </c>
      <c r="L160">
        <f t="shared" si="11"/>
        <v>-0.61900533656968271</v>
      </c>
      <c r="M160">
        <f t="shared" si="12"/>
        <v>-8.2461638343382901</v>
      </c>
      <c r="N160" s="10" t="str" cm="1">
        <f t="array" ref="N160">_xlfn.IFS(AND(C160&lt;=0, C160-M160&lt;=2), "escarcha",AND(C160&lt;=0, C160-M160&gt;2), "helada negra", AND(C160&gt;0, M160+2&gt;C160), "rocío", TRUE, "sin riesgo")</f>
        <v>escarcha</v>
      </c>
      <c r="O160">
        <f t="shared" si="13"/>
        <v>-0.82941027613739027</v>
      </c>
      <c r="P160">
        <f t="shared" si="14"/>
        <v>-10.923127344420518</v>
      </c>
      <c r="Q160" s="10" t="str" cm="1">
        <f t="array" ref="Q160">_xlfn.IFS(AND(D160&lt;=0, D160-P160&lt;=2), "escarcha",AND(D160&lt;=0, D160-P160&gt;2), "helada negra", AND(D160&gt;0, P160+2&gt;D160), "rocío", TRUE, "sin riesgo")</f>
        <v>sin riesgo</v>
      </c>
    </row>
    <row r="161" spans="1:17" x14ac:dyDescent="0.35">
      <c r="A161" s="2">
        <v>45670</v>
      </c>
      <c r="B161" s="3" t="s">
        <v>31</v>
      </c>
      <c r="C161">
        <v>-3.6</v>
      </c>
      <c r="D161">
        <v>6.4</v>
      </c>
      <c r="E161">
        <v>81.266666666666666</v>
      </c>
      <c r="F161">
        <v>30</v>
      </c>
      <c r="G161">
        <v>0.66666666666666663</v>
      </c>
      <c r="H161">
        <v>2.2000000000000002</v>
      </c>
      <c r="I161">
        <v>3.333333333333333</v>
      </c>
      <c r="J161">
        <v>4.3666666666666671</v>
      </c>
      <c r="K161">
        <f t="shared" si="10"/>
        <v>10</v>
      </c>
      <c r="L161">
        <f t="shared" si="11"/>
        <v>-0.47242757535042657</v>
      </c>
      <c r="M161">
        <f t="shared" si="12"/>
        <v>-6.3444816913955462</v>
      </c>
      <c r="N161" s="10" t="str" cm="1">
        <f t="array" ref="N161">_xlfn.IFS(AND(C161&lt;=0, C161-M161&lt;=2), "escarcha",AND(C161&lt;=0, C161-M161&gt;2), "helada negra", AND(C161&gt;0, M161+2&gt;C161), "rocío", TRUE, "sin riesgo")</f>
        <v>helada negra</v>
      </c>
      <c r="O161">
        <f t="shared" si="13"/>
        <v>-0.75175984730220291</v>
      </c>
      <c r="P161">
        <f t="shared" si="14"/>
        <v>-9.9423246974166535</v>
      </c>
      <c r="Q161" s="10" t="str" cm="1">
        <f t="array" ref="Q161">_xlfn.IFS(AND(D161&lt;=0, D161-P161&lt;=2), "escarcha",AND(D161&lt;=0, D161-P161&gt;2), "helada negra", AND(D161&gt;0, P161+2&gt;D161), "rocío", TRUE, "sin riesgo")</f>
        <v>sin riesgo</v>
      </c>
    </row>
    <row r="162" spans="1:17" x14ac:dyDescent="0.35">
      <c r="A162" s="2">
        <v>45670</v>
      </c>
      <c r="B162" s="3" t="s">
        <v>32</v>
      </c>
      <c r="C162">
        <v>-1.0666666666666671</v>
      </c>
      <c r="D162">
        <v>6.1333333333333337</v>
      </c>
      <c r="E162">
        <v>78.566666666666663</v>
      </c>
      <c r="F162">
        <v>30.666666666666671</v>
      </c>
      <c r="G162">
        <v>0</v>
      </c>
      <c r="H162">
        <v>2.9333333333333331</v>
      </c>
      <c r="I162">
        <v>0</v>
      </c>
      <c r="J162">
        <v>5.6</v>
      </c>
      <c r="K162">
        <f t="shared" si="10"/>
        <v>7.2000000000000011</v>
      </c>
      <c r="L162">
        <f t="shared" si="11"/>
        <v>-0.31891717650604873</v>
      </c>
      <c r="M162">
        <f t="shared" si="12"/>
        <v>-4.319549060308491</v>
      </c>
      <c r="N162" s="10" t="str" cm="1">
        <f t="array" ref="N162">_xlfn.IFS(AND(C162&lt;=0, C162-M162&lt;=2), "escarcha",AND(C162&lt;=0, C162-M162&gt;2), "helada negra", AND(C162&gt;0, M162+2&gt;C162), "rocío", TRUE, "sin riesgo")</f>
        <v>helada negra</v>
      </c>
      <c r="O162">
        <f t="shared" si="13"/>
        <v>-0.74815935137428391</v>
      </c>
      <c r="P162">
        <f t="shared" si="14"/>
        <v>-9.8966457145763087</v>
      </c>
      <c r="Q162" s="10" t="str" cm="1">
        <f t="array" ref="Q162">_xlfn.IFS(AND(D162&lt;=0, D162-P162&lt;=2), "escarcha",AND(D162&lt;=0, D162-P162&gt;2), "helada negra", AND(D162&gt;0, P162+2&gt;D162), "rocío", TRUE, "sin riesgo")</f>
        <v>sin riesgo</v>
      </c>
    </row>
    <row r="163" spans="1:17" x14ac:dyDescent="0.35">
      <c r="A163" s="2">
        <v>45670</v>
      </c>
      <c r="B163" s="3" t="s">
        <v>33</v>
      </c>
      <c r="C163">
        <v>2.1</v>
      </c>
      <c r="D163">
        <v>7.6</v>
      </c>
      <c r="E163">
        <v>69.433333333333337</v>
      </c>
      <c r="F163">
        <v>30.333333333333329</v>
      </c>
      <c r="G163">
        <v>0</v>
      </c>
      <c r="H163">
        <v>0.93333333333333335</v>
      </c>
      <c r="I163">
        <v>0</v>
      </c>
      <c r="J163">
        <v>2.2666666666666671</v>
      </c>
      <c r="K163">
        <f t="shared" si="10"/>
        <v>5.5</v>
      </c>
      <c r="L163">
        <f t="shared" si="11"/>
        <v>-0.21381797504718444</v>
      </c>
      <c r="M163">
        <f t="shared" si="12"/>
        <v>-2.9131033641442965</v>
      </c>
      <c r="N163" s="10" t="str" cm="1">
        <f t="array" ref="N163">_xlfn.IFS(AND(C163&lt;=0, C163-M163&lt;=2), "escarcha",AND(C163&lt;=0, C163-M163&gt;2), "helada negra", AND(C163&gt;0, M163+2&gt;C163), "rocío", TRUE, "sin riesgo")</f>
        <v>sin riesgo</v>
      </c>
      <c r="O163">
        <f t="shared" si="13"/>
        <v>-0.65849111368674984</v>
      </c>
      <c r="P163">
        <f t="shared" si="14"/>
        <v>-8.7532342305580997</v>
      </c>
      <c r="Q163" s="10" t="str" cm="1">
        <f t="array" ref="Q163">_xlfn.IFS(AND(D163&lt;=0, D163-P163&lt;=2), "escarcha",AND(D163&lt;=0, D163-P163&gt;2), "helada negra", AND(D163&gt;0, P163+2&gt;D163), "rocío", TRUE, "sin riesgo")</f>
        <v>sin riesgo</v>
      </c>
    </row>
    <row r="164" spans="1:17" x14ac:dyDescent="0.35">
      <c r="A164" s="2">
        <v>45670</v>
      </c>
      <c r="B164" s="3" t="s">
        <v>34</v>
      </c>
      <c r="C164">
        <v>5.5333333333333332</v>
      </c>
      <c r="D164">
        <v>8.6333333333333329</v>
      </c>
      <c r="E164">
        <v>46.9</v>
      </c>
      <c r="F164">
        <v>30</v>
      </c>
      <c r="G164">
        <v>0</v>
      </c>
      <c r="H164">
        <v>0.7</v>
      </c>
      <c r="I164">
        <v>0</v>
      </c>
      <c r="J164">
        <v>2.5</v>
      </c>
      <c r="K164">
        <f t="shared" si="10"/>
        <v>3.0999999999999996</v>
      </c>
      <c r="L164">
        <f t="shared" si="11"/>
        <v>-0.36481356294158646</v>
      </c>
      <c r="M164">
        <f t="shared" si="12"/>
        <v>-4.9285829465163911</v>
      </c>
      <c r="N164" s="10" t="str" cm="1">
        <f t="array" ref="N164">_xlfn.IFS(AND(C164&lt;=0, C164-M164&lt;=2), "escarcha",AND(C164&lt;=0, C164-M164&gt;2), "helada negra", AND(C164&gt;0, M164+2&gt;C164), "rocío", TRUE, "sin riesgo")</f>
        <v>sin riesgo</v>
      </c>
      <c r="O164">
        <f t="shared" si="13"/>
        <v>-0.59936961500644792</v>
      </c>
      <c r="P164">
        <f t="shared" si="14"/>
        <v>-7.9931868321644304</v>
      </c>
      <c r="Q164" s="10" t="str" cm="1">
        <f t="array" ref="Q164">_xlfn.IFS(AND(D164&lt;=0, D164-P164&lt;=2), "escarcha",AND(D164&lt;=0, D164-P164&gt;2), "helada negra", AND(D164&gt;0, P164+2&gt;D164), "rocío", TRUE, "sin riesgo")</f>
        <v>sin riesgo</v>
      </c>
    </row>
    <row r="165" spans="1:17" x14ac:dyDescent="0.35">
      <c r="A165" s="2">
        <v>45670</v>
      </c>
      <c r="B165" s="3" t="s">
        <v>35</v>
      </c>
      <c r="C165">
        <v>8.6</v>
      </c>
      <c r="D165">
        <v>8.7666666666666675</v>
      </c>
      <c r="E165">
        <v>32.833333333333343</v>
      </c>
      <c r="F165">
        <v>28</v>
      </c>
      <c r="G165">
        <v>0.33333333333333331</v>
      </c>
      <c r="H165">
        <v>1.7</v>
      </c>
      <c r="I165">
        <v>2.666666666666667</v>
      </c>
      <c r="J165">
        <v>4</v>
      </c>
      <c r="K165">
        <f t="shared" si="10"/>
        <v>0.16666666666666785</v>
      </c>
      <c r="L165">
        <f t="shared" si="11"/>
        <v>-0.51137733324973611</v>
      </c>
      <c r="M165">
        <f t="shared" si="12"/>
        <v>-6.8528099514759067</v>
      </c>
      <c r="N165" s="10" t="str" cm="1">
        <f t="array" ref="N165">_xlfn.IFS(AND(C165&lt;=0, C165-M165&lt;=2), "escarcha",AND(C165&lt;=0, C165-M165&gt;2), "helada negra", AND(C165&gt;0, M165+2&gt;C165), "rocío", TRUE, "sin riesgo")</f>
        <v>sin riesgo</v>
      </c>
      <c r="O165">
        <f t="shared" si="13"/>
        <v>-0.65935007124853895</v>
      </c>
      <c r="P165">
        <f t="shared" si="14"/>
        <v>-8.7642404948387878</v>
      </c>
      <c r="Q165" s="10" t="str" cm="1">
        <f t="array" ref="Q165">_xlfn.IFS(AND(D165&lt;=0, D165-P165&lt;=2), "escarcha",AND(D165&lt;=0, D165-P165&gt;2), "helada negra", AND(D165&gt;0, P165+2&gt;D165), "rocío", TRUE, "sin riesgo")</f>
        <v>sin riesgo</v>
      </c>
    </row>
    <row r="166" spans="1:17" x14ac:dyDescent="0.35">
      <c r="A166" s="2">
        <v>45670</v>
      </c>
      <c r="B166" s="3" t="s">
        <v>51</v>
      </c>
      <c r="C166">
        <v>11.66666666666667</v>
      </c>
      <c r="D166">
        <v>11.7</v>
      </c>
      <c r="E166">
        <v>28</v>
      </c>
      <c r="F166">
        <v>22.333333333333329</v>
      </c>
      <c r="G166">
        <v>0</v>
      </c>
      <c r="H166">
        <v>0.93333333333333335</v>
      </c>
      <c r="I166">
        <v>0</v>
      </c>
      <c r="J166">
        <v>2.2000000000000002</v>
      </c>
      <c r="K166">
        <f t="shared" si="10"/>
        <v>3.3333333333329662E-2</v>
      </c>
      <c r="L166">
        <f t="shared" si="11"/>
        <v>-0.46566446657873539</v>
      </c>
      <c r="M166">
        <f t="shared" si="12"/>
        <v>-6.2559941989073469</v>
      </c>
      <c r="N166" s="10" t="str" cm="1">
        <f t="array" ref="N166">_xlfn.IFS(AND(C166&lt;=0, C166-M166&lt;=2), "escarcha",AND(C166&lt;=0, C166-M166&gt;2), "helada negra", AND(C166&gt;0, M166+2&gt;C166), "rocío", TRUE, "sin riesgo")</f>
        <v>sin riesgo</v>
      </c>
      <c r="O166">
        <f t="shared" si="13"/>
        <v>-0.68958801024678507</v>
      </c>
      <c r="P166">
        <f t="shared" si="14"/>
        <v>-9.1510368628882031</v>
      </c>
      <c r="Q166" s="10" t="str" cm="1">
        <f t="array" ref="Q166">_xlfn.IFS(AND(D166&lt;=0, D166-P166&lt;=2), "escarcha",AND(D166&lt;=0, D166-P166&gt;2), "helada negra", AND(D166&gt;0, P166+2&gt;D166), "rocío", TRUE, "sin riesgo")</f>
        <v>sin riesgo</v>
      </c>
    </row>
    <row r="167" spans="1:17" x14ac:dyDescent="0.35">
      <c r="A167" s="2">
        <v>45670</v>
      </c>
      <c r="B167" s="3" t="s">
        <v>49</v>
      </c>
      <c r="C167">
        <v>7.2333333333333334</v>
      </c>
      <c r="D167">
        <v>11.233333333333331</v>
      </c>
      <c r="E167">
        <v>42.43333333333333</v>
      </c>
      <c r="F167">
        <v>24</v>
      </c>
      <c r="G167">
        <v>0</v>
      </c>
      <c r="H167">
        <v>0</v>
      </c>
      <c r="I167">
        <v>0</v>
      </c>
      <c r="J167">
        <v>0.16666666666666671</v>
      </c>
      <c r="K167">
        <f t="shared" si="10"/>
        <v>3.9999999999999973</v>
      </c>
      <c r="L167">
        <f t="shared" si="11"/>
        <v>-0.3478429055090253</v>
      </c>
      <c r="M167">
        <f t="shared" si="12"/>
        <v>-4.7037488837673216</v>
      </c>
      <c r="N167" s="10" t="str" cm="1">
        <f t="array" ref="N167">_xlfn.IFS(AND(C167&lt;=0, C167-M167&lt;=2), "escarcha",AND(C167&lt;=0, C167-M167&gt;2), "helada negra", AND(C167&gt;0, M167+2&gt;C167), "rocío", TRUE, "sin riesgo")</f>
        <v>sin riesgo</v>
      </c>
      <c r="O167">
        <f t="shared" si="13"/>
        <v>-0.64847591621800182</v>
      </c>
      <c r="P167">
        <f t="shared" si="14"/>
        <v>-8.6248279966126038</v>
      </c>
      <c r="Q167" s="10" t="str" cm="1">
        <f t="array" ref="Q167">_xlfn.IFS(AND(D167&lt;=0, D167-P167&lt;=2), "escarcha",AND(D167&lt;=0, D167-P167&gt;2), "helada negra", AND(D167&gt;0, P167+2&gt;D167), "rocío", TRUE, "sin riesgo")</f>
        <v>sin riesgo</v>
      </c>
    </row>
    <row r="168" spans="1:17" x14ac:dyDescent="0.35">
      <c r="A168" s="2">
        <v>45670</v>
      </c>
      <c r="B168" s="3" t="s">
        <v>50</v>
      </c>
      <c r="C168">
        <v>2.7666666666666671</v>
      </c>
      <c r="D168">
        <v>7.8</v>
      </c>
      <c r="E168">
        <v>60.3</v>
      </c>
      <c r="F168">
        <v>27.666666666666671</v>
      </c>
      <c r="G168">
        <v>0</v>
      </c>
      <c r="H168">
        <v>0.66666666666666663</v>
      </c>
      <c r="I168">
        <v>0</v>
      </c>
      <c r="J168">
        <v>2.1</v>
      </c>
      <c r="K168">
        <f t="shared" si="10"/>
        <v>5.0333333333333332</v>
      </c>
      <c r="L168">
        <f t="shared" si="11"/>
        <v>-0.30746063114161049</v>
      </c>
      <c r="M168">
        <f t="shared" si="12"/>
        <v>-4.1670372699934308</v>
      </c>
      <c r="N168" s="10" t="str" cm="1">
        <f t="array" ref="N168">_xlfn.IFS(AND(C168&lt;=0, C168-M168&lt;=2), "escarcha",AND(C168&lt;=0, C168-M168&gt;2), "helada negra", AND(C168&gt;0, M168+2&gt;C168), "rocío", TRUE, "sin riesgo")</f>
        <v>sin riesgo</v>
      </c>
      <c r="O168">
        <f t="shared" si="13"/>
        <v>-0.73688334349809759</v>
      </c>
      <c r="P168">
        <f t="shared" si="14"/>
        <v>-9.7534726941391749</v>
      </c>
      <c r="Q168" s="10" t="str" cm="1">
        <f t="array" ref="Q168">_xlfn.IFS(AND(D168&lt;=0, D168-P168&lt;=2), "escarcha",AND(D168&lt;=0, D168-P168&gt;2), "helada negra", AND(D168&gt;0, P168+2&gt;D168), "rocío", TRUE, "sin riesgo")</f>
        <v>sin riesgo</v>
      </c>
    </row>
    <row r="169" spans="1:17" x14ac:dyDescent="0.35">
      <c r="A169" s="2">
        <v>45670</v>
      </c>
      <c r="B169" s="3" t="s">
        <v>48</v>
      </c>
      <c r="C169">
        <v>0.83333333333333337</v>
      </c>
      <c r="D169">
        <v>5.0333333333333332</v>
      </c>
      <c r="E169">
        <v>60.233333333333327</v>
      </c>
      <c r="F169">
        <v>29</v>
      </c>
      <c r="G169">
        <v>0</v>
      </c>
      <c r="H169">
        <v>1</v>
      </c>
      <c r="I169">
        <v>1</v>
      </c>
      <c r="J169">
        <v>2.7666666666666671</v>
      </c>
      <c r="K169">
        <f t="shared" si="10"/>
        <v>4.2</v>
      </c>
      <c r="L169">
        <f t="shared" si="11"/>
        <v>-0.44671834009620759</v>
      </c>
      <c r="M169">
        <f t="shared" si="12"/>
        <v>-6.0077532935035931</v>
      </c>
      <c r="N169" s="10" t="str" cm="1">
        <f t="array" ref="N169">_xlfn.IFS(AND(C169&lt;=0, C169-M169&lt;=2), "escarcha",AND(C169&lt;=0, C169-M169&gt;2), "helada negra", AND(C169&gt;0, M169+2&gt;C169), "rocío", TRUE, "sin riesgo")</f>
        <v>sin riesgo</v>
      </c>
      <c r="O169">
        <f t="shared" si="13"/>
        <v>-0.88026840614807955</v>
      </c>
      <c r="P169">
        <f t="shared" si="14"/>
        <v>-11.561055410531141</v>
      </c>
      <c r="Q169" s="10" t="str" cm="1">
        <f t="array" ref="Q169">_xlfn.IFS(AND(D169&lt;=0, D169-P169&lt;=2), "escarcha",AND(D169&lt;=0, D169-P169&gt;2), "helada negra", AND(D169&gt;0, P169+2&gt;D169), "rocío", TRUE, "sin riesgo")</f>
        <v>sin riesgo</v>
      </c>
    </row>
    <row r="170" spans="1:17" x14ac:dyDescent="0.35">
      <c r="A170" s="2">
        <v>45670</v>
      </c>
      <c r="B170" s="3" t="s">
        <v>38</v>
      </c>
      <c r="C170">
        <v>-0.33333333333333331</v>
      </c>
      <c r="D170">
        <v>4.3</v>
      </c>
      <c r="E170">
        <v>64.8</v>
      </c>
      <c r="F170">
        <v>32.333333333333343</v>
      </c>
      <c r="G170">
        <v>0.66666666666666663</v>
      </c>
      <c r="H170">
        <v>4.333333333333333</v>
      </c>
      <c r="I170">
        <v>1.333333333333333</v>
      </c>
      <c r="J170">
        <v>7.6</v>
      </c>
      <c r="K170">
        <f t="shared" si="10"/>
        <v>4.6333333333333329</v>
      </c>
      <c r="L170">
        <f t="shared" si="11"/>
        <v>-0.45807075743621295</v>
      </c>
      <c r="M170">
        <f t="shared" si="12"/>
        <v>-6.1565603752070528</v>
      </c>
      <c r="N170" s="10" t="str" cm="1">
        <f t="array" ref="N170">_xlfn.IFS(AND(C170&lt;=0, C170-M170&lt;=2), "escarcha",AND(C170&lt;=0, C170-M170&gt;2), "helada negra", AND(C170&gt;0, M170+2&gt;C170), "rocío", TRUE, "sin riesgo")</f>
        <v>helada negra</v>
      </c>
      <c r="O170">
        <f t="shared" si="13"/>
        <v>-0.82266129157612178</v>
      </c>
      <c r="P170">
        <f t="shared" si="14"/>
        <v>-10.838208548200113</v>
      </c>
      <c r="Q170" s="10" t="str" cm="1">
        <f t="array" ref="Q170">_xlfn.IFS(AND(D170&lt;=0, D170-P170&lt;=2), "escarcha",AND(D170&lt;=0, D170-P170&gt;2), "helada negra", AND(D170&gt;0, P170+2&gt;D170), "rocío", TRUE, "sin riesgo")</f>
        <v>sin riesgo</v>
      </c>
    </row>
    <row r="171" spans="1:17" x14ac:dyDescent="0.35">
      <c r="A171" s="2">
        <v>45670</v>
      </c>
      <c r="B171" s="3" t="s">
        <v>39</v>
      </c>
      <c r="C171">
        <v>-2.4666666666666668</v>
      </c>
      <c r="D171">
        <v>4.6333333333333337</v>
      </c>
      <c r="E171">
        <v>72.900000000000006</v>
      </c>
      <c r="F171">
        <v>33.333333333333343</v>
      </c>
      <c r="G171">
        <v>1.666666666666667</v>
      </c>
      <c r="H171">
        <v>6.9</v>
      </c>
      <c r="I171">
        <v>3.333333333333333</v>
      </c>
      <c r="J171">
        <v>10.53333333333333</v>
      </c>
      <c r="K171">
        <f t="shared" si="10"/>
        <v>7.1000000000000005</v>
      </c>
      <c r="L171">
        <f t="shared" si="11"/>
        <v>-0.49679567433589078</v>
      </c>
      <c r="M171">
        <f t="shared" si="12"/>
        <v>-6.6627625021503105</v>
      </c>
      <c r="N171" s="10" t="str" cm="1">
        <f t="array" ref="N171">_xlfn.IFS(AND(C171&lt;=0, C171-M171&lt;=2), "escarcha",AND(C171&lt;=0, C171-M171&gt;2), "helada negra", AND(C171&gt;0, M171+2&gt;C171), "rocío", TRUE, "sin riesgo")</f>
        <v>helada negra</v>
      </c>
      <c r="O171">
        <f t="shared" si="13"/>
        <v>-0.76889370774162002</v>
      </c>
      <c r="P171">
        <f t="shared" si="14"/>
        <v>-10.159454528698983</v>
      </c>
      <c r="Q171" s="10" t="str" cm="1">
        <f t="array" ref="Q171">_xlfn.IFS(AND(D171&lt;=0, D171-P171&lt;=2), "escarcha",AND(D171&lt;=0, D171-P171&gt;2), "helada negra", AND(D171&gt;0, P171+2&gt;D171), "rocío", TRUE, "sin riesgo")</f>
        <v>sin riesgo</v>
      </c>
    </row>
    <row r="172" spans="1:17" x14ac:dyDescent="0.35">
      <c r="A172" s="2">
        <v>45670</v>
      </c>
      <c r="B172" s="3" t="s">
        <v>37</v>
      </c>
      <c r="C172">
        <v>-3.166666666666667</v>
      </c>
      <c r="D172">
        <v>1.6</v>
      </c>
      <c r="E172">
        <v>76.466666666666669</v>
      </c>
      <c r="F172">
        <v>44.666666666666657</v>
      </c>
      <c r="G172">
        <v>0.33333333333333331</v>
      </c>
      <c r="H172">
        <v>0.93333333333333335</v>
      </c>
      <c r="I172">
        <v>1</v>
      </c>
      <c r="J172">
        <v>2.833333333333333</v>
      </c>
      <c r="K172">
        <f t="shared" si="10"/>
        <v>4.7666666666666675</v>
      </c>
      <c r="L172">
        <f t="shared" si="11"/>
        <v>-0.5009901539274686</v>
      </c>
      <c r="M172">
        <f t="shared" si="12"/>
        <v>-6.7174618311347452</v>
      </c>
      <c r="N172" s="10" t="str" cm="1">
        <f t="array" ref="N172">_xlfn.IFS(AND(C172&lt;=0, C172-M172&lt;=2), "escarcha",AND(C172&lt;=0, C172-M172&gt;2), "helada negra", AND(C172&gt;0, M172+2&gt;C172), "rocío", TRUE, "sin riesgo")</f>
        <v>helada negra</v>
      </c>
      <c r="O172">
        <f t="shared" si="13"/>
        <v>-0.69067125547703612</v>
      </c>
      <c r="P172">
        <f t="shared" si="14"/>
        <v>-9.1648697768007015</v>
      </c>
      <c r="Q172" s="10" t="str" cm="1">
        <f t="array" ref="Q172">_xlfn.IFS(AND(D172&lt;=0, D172-P172&lt;=2), "escarcha",AND(D172&lt;=0, D172-P172&gt;2), "helada negra", AND(D172&gt;0, P172+2&gt;D172), "rocío", TRUE, "sin riesgo")</f>
        <v>sin riesgo</v>
      </c>
    </row>
    <row r="173" spans="1:17" x14ac:dyDescent="0.35">
      <c r="A173" s="2">
        <v>45670</v>
      </c>
      <c r="B173" s="3" t="s">
        <v>40</v>
      </c>
      <c r="C173">
        <v>-3.933333333333334</v>
      </c>
      <c r="D173">
        <v>0.93333333333333335</v>
      </c>
      <c r="E173">
        <v>79.333333333333329</v>
      </c>
      <c r="F173">
        <v>44.666666666666657</v>
      </c>
      <c r="G173">
        <v>0.33333333333333331</v>
      </c>
      <c r="H173">
        <v>6.6666666666666666E-2</v>
      </c>
      <c r="I173">
        <v>1</v>
      </c>
      <c r="J173">
        <v>1.166666666666667</v>
      </c>
      <c r="K173">
        <f t="shared" si="10"/>
        <v>4.8666666666666671</v>
      </c>
      <c r="L173">
        <f t="shared" si="11"/>
        <v>-0.52144516405838959</v>
      </c>
      <c r="M173">
        <f t="shared" si="12"/>
        <v>-6.9838489867845741</v>
      </c>
      <c r="N173" s="10" t="str" cm="1">
        <f t="array" ref="N173">_xlfn.IFS(AND(C173&lt;=0, C173-M173&lt;=2), "escarcha",AND(C173&lt;=0, C173-M173&gt;2), "helada negra", AND(C173&gt;0, M173+2&gt;C173), "rocío", TRUE, "sin riesgo")</f>
        <v>helada negra</v>
      </c>
      <c r="O173">
        <f t="shared" si="13"/>
        <v>-0.73851727302204584</v>
      </c>
      <c r="P173">
        <f t="shared" si="14"/>
        <v>-9.7742298148387246</v>
      </c>
      <c r="Q173" s="10" t="str" cm="1">
        <f t="array" ref="Q173">_xlfn.IFS(AND(D173&lt;=0, D173-P173&lt;=2), "escarcha",AND(D173&lt;=0, D173-P173&gt;2), "helada negra", AND(D173&gt;0, P173+2&gt;D173), "rocío", TRUE, "sin riesgo")</f>
        <v>sin riesgo</v>
      </c>
    </row>
    <row r="174" spans="1:17" x14ac:dyDescent="0.35">
      <c r="A174" s="2">
        <v>45670</v>
      </c>
      <c r="B174" s="3" t="s">
        <v>41</v>
      </c>
      <c r="C174">
        <v>-4.666666666666667</v>
      </c>
      <c r="D174">
        <v>0.73333333333333339</v>
      </c>
      <c r="E174">
        <v>82.5</v>
      </c>
      <c r="F174">
        <v>44.333333333333343</v>
      </c>
      <c r="G174">
        <v>0</v>
      </c>
      <c r="H174">
        <v>0.76666666666666661</v>
      </c>
      <c r="I174">
        <v>0</v>
      </c>
      <c r="J174">
        <v>2</v>
      </c>
      <c r="K174">
        <f t="shared" si="10"/>
        <v>5.4</v>
      </c>
      <c r="L174">
        <f t="shared" si="11"/>
        <v>-0.53741887776883435</v>
      </c>
      <c r="M174">
        <f t="shared" si="12"/>
        <v>-7.191458634004527</v>
      </c>
      <c r="N174" s="10" t="str" cm="1">
        <f t="array" ref="N174">_xlfn.IFS(AND(C174&lt;=0, C174-M174&lt;=2), "escarcha",AND(C174&lt;=0, C174-M174&gt;2), "helada negra", AND(C174&gt;0, M174+2&gt;C174), "rocío", TRUE, "sin riesgo")</f>
        <v>helada negra</v>
      </c>
      <c r="O174">
        <f t="shared" si="13"/>
        <v>-0.7604127808817478</v>
      </c>
      <c r="P174">
        <f t="shared" si="14"/>
        <v>-10.052030077762367</v>
      </c>
      <c r="Q174" s="10" t="str" cm="1">
        <f t="array" ref="Q174">_xlfn.IFS(AND(D174&lt;=0, D174-P174&lt;=2), "escarcha",AND(D174&lt;=0, D174-P174&gt;2), "helada negra", AND(D174&gt;0, P174+2&gt;D174), "rocío", TRUE, "sin riesgo")</f>
        <v>sin riesgo</v>
      </c>
    </row>
    <row r="175" spans="1:17" x14ac:dyDescent="0.35">
      <c r="A175" s="2">
        <v>45670</v>
      </c>
      <c r="B175" s="3" t="s">
        <v>42</v>
      </c>
      <c r="C175">
        <v>-5.6</v>
      </c>
      <c r="D175">
        <v>-0.1333333333333333</v>
      </c>
      <c r="E175">
        <v>84.766666666666666</v>
      </c>
      <c r="F175">
        <v>52</v>
      </c>
      <c r="G175">
        <v>1</v>
      </c>
      <c r="H175">
        <v>0.5</v>
      </c>
      <c r="I175">
        <v>1.333333333333333</v>
      </c>
      <c r="J175">
        <v>2.5</v>
      </c>
      <c r="K175">
        <f t="shared" si="10"/>
        <v>5.4666666666666668</v>
      </c>
      <c r="L175">
        <f t="shared" si="11"/>
        <v>-0.58095176449227792</v>
      </c>
      <c r="M175">
        <f t="shared" si="12"/>
        <v>-7.7554043133070349</v>
      </c>
      <c r="N175" s="10" t="str" cm="1">
        <f t="array" ref="N175">_xlfn.IFS(AND(C175&lt;=0, C175-M175&lt;=2), "escarcha",AND(C175&lt;=0, C175-M175&gt;2), "helada negra", AND(C175&gt;0, M175+2&gt;C175), "rocío", TRUE, "sin riesgo")</f>
        <v>helada negra</v>
      </c>
      <c r="O175">
        <f t="shared" si="13"/>
        <v>-0.66360096515614242</v>
      </c>
      <c r="P175">
        <f t="shared" si="14"/>
        <v>-8.8186941624909512</v>
      </c>
      <c r="Q175" s="10" t="str" cm="1">
        <f t="array" ref="Q175">_xlfn.IFS(AND(D175&lt;=0, D175-P175&lt;=2), "escarcha",AND(D175&lt;=0, D175-P175&gt;2), "helada negra", AND(D175&gt;0, P175+2&gt;D175), "rocío", TRUE, "sin riesgo")</f>
        <v>helada negra</v>
      </c>
    </row>
    <row r="176" spans="1:17" x14ac:dyDescent="0.35">
      <c r="A176" s="2">
        <v>45670</v>
      </c>
      <c r="B176" s="3" t="s">
        <v>43</v>
      </c>
      <c r="C176">
        <v>-7.1000000000000014</v>
      </c>
      <c r="D176">
        <v>-1.033333333333333</v>
      </c>
      <c r="E176">
        <v>86.566666666666663</v>
      </c>
      <c r="F176">
        <v>55</v>
      </c>
      <c r="G176">
        <v>0.66666666666666663</v>
      </c>
      <c r="H176">
        <v>0.7</v>
      </c>
      <c r="I176">
        <v>1.333333333333333</v>
      </c>
      <c r="J176">
        <v>1.833333333333333</v>
      </c>
      <c r="K176">
        <f t="shared" si="10"/>
        <v>6.0666666666666682</v>
      </c>
      <c r="L176">
        <f t="shared" si="11"/>
        <v>-0.67463384204327537</v>
      </c>
      <c r="M176">
        <f t="shared" si="12"/>
        <v>-8.9599065415994197</v>
      </c>
      <c r="N176" s="10" t="str" cm="1">
        <f t="array" ref="N176">_xlfn.IFS(AND(C176&lt;=0, C176-M176&lt;=2), "escarcha",AND(C176&lt;=0, C176-M176&gt;2), "helada negra", AND(C176&gt;0, M176+2&gt;C176), "rocío", TRUE, "sin riesgo")</f>
        <v>escarcha</v>
      </c>
      <c r="O176">
        <f t="shared" si="13"/>
        <v>-0.67309319204511653</v>
      </c>
      <c r="P176">
        <f t="shared" si="14"/>
        <v>-8.9401976303062742</v>
      </c>
      <c r="Q176" s="10" t="str" cm="1">
        <f t="array" ref="Q176">_xlfn.IFS(AND(D176&lt;=0, D176-P176&lt;=2), "escarcha",AND(D176&lt;=0, D176-P176&gt;2), "helada negra", AND(D176&gt;0, P176+2&gt;D176), "rocío", TRUE, "sin riesgo")</f>
        <v>helada negra</v>
      </c>
    </row>
    <row r="177" spans="1:17" x14ac:dyDescent="0.35">
      <c r="A177" s="2">
        <v>45670</v>
      </c>
      <c r="B177" s="3" t="s">
        <v>44</v>
      </c>
      <c r="C177">
        <v>-8</v>
      </c>
      <c r="D177">
        <v>-1.6</v>
      </c>
      <c r="E177">
        <v>89.066666666666663</v>
      </c>
      <c r="F177">
        <v>56</v>
      </c>
      <c r="G177">
        <v>1</v>
      </c>
      <c r="H177">
        <v>0.16666666666666671</v>
      </c>
      <c r="I177">
        <v>2.666666666666667</v>
      </c>
      <c r="J177">
        <v>1.8</v>
      </c>
      <c r="K177">
        <f t="shared" si="10"/>
        <v>6.4</v>
      </c>
      <c r="L177">
        <f t="shared" si="11"/>
        <v>-0.71568292271460909</v>
      </c>
      <c r="M177">
        <f t="shared" si="12"/>
        <v>-9.4838113863872273</v>
      </c>
      <c r="N177" s="10" t="str" cm="1">
        <f t="array" ref="N177">_xlfn.IFS(AND(C177&lt;=0, C177-M177&lt;=2), "escarcha",AND(C177&lt;=0, C177-M177&gt;2), "helada negra", AND(C177&gt;0, M177+2&gt;C177), "rocío", TRUE, "sin riesgo")</f>
        <v>escarcha</v>
      </c>
      <c r="O177">
        <f t="shared" si="13"/>
        <v>-0.69661770002431378</v>
      </c>
      <c r="P177">
        <f t="shared" si="14"/>
        <v>-9.2407760376794972</v>
      </c>
      <c r="Q177" s="10" t="str" cm="1">
        <f t="array" ref="Q177">_xlfn.IFS(AND(D177&lt;=0, D177-P177&lt;=2), "escarcha",AND(D177&lt;=0, D177-P177&gt;2), "helada negra", AND(D177&gt;0, P177+2&gt;D177), "rocío", TRUE, "sin riesgo")</f>
        <v>helada negra</v>
      </c>
    </row>
    <row r="178" spans="1:17" x14ac:dyDescent="0.35">
      <c r="A178" s="2">
        <v>45670</v>
      </c>
      <c r="B178" s="3" t="s">
        <v>45</v>
      </c>
      <c r="C178">
        <v>-8.6666666666666661</v>
      </c>
      <c r="D178">
        <v>-1.9</v>
      </c>
      <c r="E178">
        <v>90.033333333333331</v>
      </c>
      <c r="F178">
        <v>55.333333333333343</v>
      </c>
      <c r="G178">
        <v>1.666666666666667</v>
      </c>
      <c r="H178">
        <v>0.1</v>
      </c>
      <c r="I178">
        <v>3</v>
      </c>
      <c r="J178">
        <v>1.5</v>
      </c>
      <c r="K178">
        <f t="shared" si="10"/>
        <v>6.7666666666666657</v>
      </c>
      <c r="L178">
        <f t="shared" si="11"/>
        <v>-0.75672818177206969</v>
      </c>
      <c r="M178">
        <f t="shared" si="12"/>
        <v>-10.005327871198761</v>
      </c>
      <c r="N178" s="10" t="str" cm="1">
        <f t="array" ref="N178">_xlfn.IFS(AND(C178&lt;=0, C178-M178&lt;=2), "escarcha",AND(C178&lt;=0, C178-M178&gt;2), "helada negra", AND(C178&gt;0, M178+2&gt;C178), "rocío", TRUE, "sin riesgo")</f>
        <v>escarcha</v>
      </c>
      <c r="O178">
        <f t="shared" si="13"/>
        <v>-0.73066629615285494</v>
      </c>
      <c r="P178">
        <f t="shared" si="14"/>
        <v>-9.6744587612278021</v>
      </c>
      <c r="Q178" s="10" t="str" cm="1">
        <f t="array" ref="Q178">_xlfn.IFS(AND(D178&lt;=0, D178-P178&lt;=2), "escarcha",AND(D178&lt;=0, D178-P178&gt;2), "helada negra", AND(D178&gt;0, P178+2&gt;D178), "rocío", TRUE, "sin riesgo")</f>
        <v>helada negra</v>
      </c>
    </row>
    <row r="179" spans="1:17" x14ac:dyDescent="0.35">
      <c r="A179" s="2">
        <v>45670</v>
      </c>
      <c r="B179" s="3" t="s">
        <v>46</v>
      </c>
      <c r="C179">
        <v>-9.1999999999999993</v>
      </c>
      <c r="D179">
        <v>-1.7</v>
      </c>
      <c r="E179">
        <v>90.866666666666674</v>
      </c>
      <c r="F179">
        <v>50.666666666666657</v>
      </c>
      <c r="G179">
        <v>0</v>
      </c>
      <c r="H179">
        <v>0.83333333333333337</v>
      </c>
      <c r="I179">
        <v>0.66666666666666663</v>
      </c>
      <c r="J179">
        <v>3.1</v>
      </c>
      <c r="K179">
        <f t="shared" si="10"/>
        <v>7.4999999999999991</v>
      </c>
      <c r="L179">
        <f t="shared" si="11"/>
        <v>-0.78919980862674843</v>
      </c>
      <c r="M179">
        <f t="shared" si="12"/>
        <v>-10.416261552608246</v>
      </c>
      <c r="N179" s="10" t="str" cm="1">
        <f t="array" ref="N179">_xlfn.IFS(AND(C179&lt;=0, C179-M179&lt;=2), "escarcha",AND(C179&lt;=0, C179-M179&gt;2), "helada negra", AND(C179&gt;0, M179+2&gt;C179), "rocío", TRUE, "sin riesgo")</f>
        <v>escarcha</v>
      </c>
      <c r="O179">
        <f t="shared" si="13"/>
        <v>-0.80405252976086539</v>
      </c>
      <c r="P179">
        <f t="shared" si="14"/>
        <v>-10.603742461393724</v>
      </c>
      <c r="Q179" s="10" t="str" cm="1">
        <f t="array" ref="Q179">_xlfn.IFS(AND(D179&lt;=0, D179-P179&lt;=2), "escarcha",AND(D179&lt;=0, D179-P179&gt;2), "helada negra", AND(D179&gt;0, P179+2&gt;D179), "rocío", TRUE, "sin riesgo")</f>
        <v>helada negra</v>
      </c>
    </row>
    <row r="180" spans="1:17" x14ac:dyDescent="0.35">
      <c r="A180" s="2">
        <v>45671</v>
      </c>
      <c r="B180" s="3" t="s">
        <v>10</v>
      </c>
      <c r="C180">
        <v>-9.6999999999999993</v>
      </c>
      <c r="D180">
        <v>-1.6</v>
      </c>
      <c r="E180">
        <v>91.233333333333334</v>
      </c>
      <c r="F180">
        <v>46.333333333333343</v>
      </c>
      <c r="G180">
        <v>0</v>
      </c>
      <c r="H180">
        <v>0.5</v>
      </c>
      <c r="I180">
        <v>0</v>
      </c>
      <c r="J180">
        <v>1.7</v>
      </c>
      <c r="K180">
        <f t="shared" si="10"/>
        <v>8.1</v>
      </c>
      <c r="L180">
        <f t="shared" si="11"/>
        <v>-0.82442535359542513</v>
      </c>
      <c r="M180">
        <f t="shared" si="12"/>
        <v>-10.860410776901748</v>
      </c>
      <c r="N180" s="10" t="str" cm="1">
        <f t="array" ref="N180">_xlfn.IFS(AND(C180&lt;=0, C180-M180&lt;=2), "escarcha",AND(C180&lt;=0, C180-M180&gt;2), "helada negra", AND(C180&gt;0, M180+2&gt;C180), "rocío", TRUE, "sin riesgo")</f>
        <v>escarcha</v>
      </c>
      <c r="O180">
        <f t="shared" si="13"/>
        <v>-0.88610774629688083</v>
      </c>
      <c r="P180">
        <f t="shared" si="14"/>
        <v>-11.634075583784353</v>
      </c>
      <c r="Q180" s="10" t="str" cm="1">
        <f t="array" ref="Q180">_xlfn.IFS(AND(D180&lt;=0, D180-P180&lt;=2), "escarcha",AND(D180&lt;=0, D180-P180&gt;2), "helada negra", AND(D180&gt;0, P180+2&gt;D180), "rocío", TRUE, "sin riesgo")</f>
        <v>helada negra</v>
      </c>
    </row>
    <row r="181" spans="1:17" x14ac:dyDescent="0.35">
      <c r="A181" s="2">
        <v>45671</v>
      </c>
      <c r="B181" s="3" t="s">
        <v>11</v>
      </c>
      <c r="C181">
        <v>-10</v>
      </c>
      <c r="D181">
        <v>-1.7</v>
      </c>
      <c r="E181">
        <v>91.7</v>
      </c>
      <c r="F181">
        <v>45.666666666666657</v>
      </c>
      <c r="G181">
        <v>0</v>
      </c>
      <c r="H181">
        <v>0.3</v>
      </c>
      <c r="I181">
        <v>0</v>
      </c>
      <c r="J181">
        <v>0.8</v>
      </c>
      <c r="K181">
        <f t="shared" si="10"/>
        <v>8.3000000000000007</v>
      </c>
      <c r="L181">
        <f t="shared" si="11"/>
        <v>-0.84295573669477619</v>
      </c>
      <c r="M181">
        <f t="shared" si="12"/>
        <v>-11.093375204448291</v>
      </c>
      <c r="N181" s="10" t="str" cm="1">
        <f t="array" ref="N181">_xlfn.IFS(AND(C181&lt;=0, C181-M181&lt;=2), "escarcha",AND(C181&lt;=0, C181-M181&gt;2), "helada negra", AND(C181&gt;0, M181+2&gt;C181), "rocío", TRUE, "sin riesgo")</f>
        <v>escarcha</v>
      </c>
      <c r="O181">
        <f t="shared" si="13"/>
        <v>-0.90795212477901699</v>
      </c>
      <c r="P181">
        <f t="shared" si="14"/>
        <v>-11.906828600245117</v>
      </c>
      <c r="Q181" s="10" t="str" cm="1">
        <f t="array" ref="Q181">_xlfn.IFS(AND(D181&lt;=0, D181-P181&lt;=2), "escarcha",AND(D181&lt;=0, D181-P181&gt;2), "helada negra", AND(D181&gt;0, P181+2&gt;D181), "rocío", TRUE, "sin riesgo")</f>
        <v>helada negra</v>
      </c>
    </row>
    <row r="182" spans="1:17" x14ac:dyDescent="0.35">
      <c r="A182" s="2">
        <v>45671</v>
      </c>
      <c r="B182" s="3" t="s">
        <v>12</v>
      </c>
      <c r="C182">
        <v>-10.3</v>
      </c>
      <c r="D182">
        <v>-1.0666666666666671</v>
      </c>
      <c r="E182">
        <v>91.233333333333334</v>
      </c>
      <c r="F182">
        <v>41.666666666666657</v>
      </c>
      <c r="G182">
        <v>1.333333333333333</v>
      </c>
      <c r="H182">
        <v>0.33333333333333331</v>
      </c>
      <c r="I182">
        <v>4</v>
      </c>
      <c r="J182">
        <v>1.7</v>
      </c>
      <c r="K182">
        <f t="shared" si="10"/>
        <v>9.2333333333333343</v>
      </c>
      <c r="L182">
        <f t="shared" si="11"/>
        <v>-0.87175114760157602</v>
      </c>
      <c r="M182">
        <f t="shared" si="12"/>
        <v>-11.454465555728673</v>
      </c>
      <c r="N182" s="10" t="str" cm="1">
        <f t="array" ref="N182">_xlfn.IFS(AND(C182&lt;=0, C182-M182&lt;=2), "escarcha",AND(C182&lt;=0, C182-M182&gt;2), "helada negra", AND(C182&gt;0, M182+2&gt;C182), "rocío", TRUE, "sin riesgo")</f>
        <v>escarcha</v>
      </c>
      <c r="O182">
        <f t="shared" si="13"/>
        <v>-0.95316324914583317</v>
      </c>
      <c r="P182">
        <f t="shared" si="14"/>
        <v>-12.469305655555274</v>
      </c>
      <c r="Q182" s="10" t="str" cm="1">
        <f t="array" ref="Q182">_xlfn.IFS(AND(D182&lt;=0, D182-P182&lt;=2), "escarcha",AND(D182&lt;=0, D182-P182&gt;2), "helada negra", AND(D182&gt;0, P182+2&gt;D182), "rocío", TRUE, "sin riesgo")</f>
        <v>helada negra</v>
      </c>
    </row>
    <row r="183" spans="1:17" x14ac:dyDescent="0.35">
      <c r="A183" s="2">
        <v>45671</v>
      </c>
      <c r="B183" s="3" t="s">
        <v>13</v>
      </c>
      <c r="C183">
        <v>-10.4</v>
      </c>
      <c r="D183">
        <v>-1.8666666666666669</v>
      </c>
      <c r="E183">
        <v>90.666666666666671</v>
      </c>
      <c r="F183">
        <v>44.333333333333343</v>
      </c>
      <c r="G183">
        <v>0.66666666666666663</v>
      </c>
      <c r="H183">
        <v>0.43333333333333329</v>
      </c>
      <c r="I183">
        <v>2.333333333333333</v>
      </c>
      <c r="J183">
        <v>2.4666666666666668</v>
      </c>
      <c r="K183">
        <f t="shared" si="10"/>
        <v>8.5333333333333332</v>
      </c>
      <c r="L183">
        <f t="shared" si="11"/>
        <v>-0.88589306310573335</v>
      </c>
      <c r="M183">
        <f t="shared" si="12"/>
        <v>-11.631391814712014</v>
      </c>
      <c r="N183" s="10" t="str" cm="1">
        <f t="array" ref="N183">_xlfn.IFS(AND(C183&lt;=0, C183-M183&lt;=2), "escarcha",AND(C183&lt;=0, C183-M183&gt;2), "helada negra", AND(C183&gt;0, M183+2&gt;C183), "rocío", TRUE, "sin riesgo")</f>
        <v>escarcha</v>
      </c>
      <c r="O183">
        <f t="shared" si="13"/>
        <v>-0.94984975510317771</v>
      </c>
      <c r="P183">
        <f t="shared" si="14"/>
        <v>-12.428175060573674</v>
      </c>
      <c r="Q183" s="10" t="str" cm="1">
        <f t="array" ref="Q183">_xlfn.IFS(AND(D183&lt;=0, D183-P183&lt;=2), "escarcha",AND(D183&lt;=0, D183-P183&gt;2), "helada negra", AND(D183&gt;0, P183+2&gt;D183), "rocío", TRUE, "sin riesgo")</f>
        <v>helada negra</v>
      </c>
    </row>
    <row r="184" spans="1:17" x14ac:dyDescent="0.35">
      <c r="A184" s="2">
        <v>45671</v>
      </c>
      <c r="B184" s="3" t="s">
        <v>14</v>
      </c>
      <c r="C184">
        <v>-10.3</v>
      </c>
      <c r="D184">
        <v>-0.43333333333333329</v>
      </c>
      <c r="E184">
        <v>90.833333333333343</v>
      </c>
      <c r="F184">
        <v>40.333333333333343</v>
      </c>
      <c r="G184">
        <v>0</v>
      </c>
      <c r="H184">
        <v>1.7666666666666671</v>
      </c>
      <c r="I184">
        <v>0</v>
      </c>
      <c r="J184">
        <v>3.7666666666666671</v>
      </c>
      <c r="K184">
        <f t="shared" si="10"/>
        <v>9.8666666666666671</v>
      </c>
      <c r="L184">
        <f t="shared" si="11"/>
        <v>-0.87614514954491052</v>
      </c>
      <c r="M184">
        <f t="shared" si="12"/>
        <v>-11.509466869440397</v>
      </c>
      <c r="N184" s="10" t="str" cm="1">
        <f t="array" ref="N184">_xlfn.IFS(AND(C184&lt;=0, C184-M184&lt;=2), "escarcha",AND(C184&lt;=0, C184-M184&gt;2), "helada negra", AND(C184&gt;0, M184+2&gt;C184), "rocío", TRUE, "sin riesgo")</f>
        <v>escarcha</v>
      </c>
      <c r="O184">
        <f t="shared" si="13"/>
        <v>-0.93947292710842789</v>
      </c>
      <c r="P184">
        <f t="shared" si="14"/>
        <v>-12.299271899662628</v>
      </c>
      <c r="Q184" s="10" t="str" cm="1">
        <f t="array" ref="Q184">_xlfn.IFS(AND(D184&lt;=0, D184-P184&lt;=2), "escarcha",AND(D184&lt;=0, D184-P184&gt;2), "helada negra", AND(D184&gt;0, P184+2&gt;D184), "rocío", TRUE, "sin riesgo")</f>
        <v>helada negra</v>
      </c>
    </row>
    <row r="185" spans="1:17" x14ac:dyDescent="0.35">
      <c r="A185" s="2">
        <v>45671</v>
      </c>
      <c r="B185" s="3" t="s">
        <v>15</v>
      </c>
      <c r="C185">
        <v>-10.06666666666667</v>
      </c>
      <c r="D185">
        <v>1.1333333333333331</v>
      </c>
      <c r="E185">
        <v>90.7</v>
      </c>
      <c r="F185">
        <v>33</v>
      </c>
      <c r="G185">
        <v>0.66666666666666663</v>
      </c>
      <c r="H185">
        <v>1.1000000000000001</v>
      </c>
      <c r="I185">
        <v>1</v>
      </c>
      <c r="J185">
        <v>3.2666666666666671</v>
      </c>
      <c r="K185">
        <f t="shared" si="10"/>
        <v>11.200000000000003</v>
      </c>
      <c r="L185">
        <f t="shared" si="11"/>
        <v>-0.85918067640319939</v>
      </c>
      <c r="M185">
        <f t="shared" si="12"/>
        <v>-11.296972002638233</v>
      </c>
      <c r="N185" s="10" t="str" cm="1">
        <f t="array" ref="N185">_xlfn.IFS(AND(C185&lt;=0, C185-M185&lt;=2), "escarcha",AND(C185&lt;=0, C185-M185&gt;2), "helada negra", AND(C185&gt;0, M185+2&gt;C185), "rocío", TRUE, "sin riesgo")</f>
        <v>escarcha</v>
      </c>
      <c r="O185">
        <f t="shared" si="13"/>
        <v>-1.026855984429873</v>
      </c>
      <c r="P185">
        <f t="shared" si="14"/>
        <v>-13.38028122585597</v>
      </c>
      <c r="Q185" s="10" t="str" cm="1">
        <f t="array" ref="Q185">_xlfn.IFS(AND(D185&lt;=0, D185-P185&lt;=2), "escarcha",AND(D185&lt;=0, D185-P185&gt;2), "helada negra", AND(D185&gt;0, P185+2&gt;D185), "rocío", TRUE, "sin riesgo")</f>
        <v>sin riesgo</v>
      </c>
    </row>
    <row r="186" spans="1:17" x14ac:dyDescent="0.35">
      <c r="A186" s="2">
        <v>45671</v>
      </c>
      <c r="B186" s="3" t="s">
        <v>16</v>
      </c>
      <c r="C186">
        <v>-9.9333333333333336</v>
      </c>
      <c r="D186">
        <v>3.3333333333333319E-2</v>
      </c>
      <c r="E186">
        <v>90.633333333333326</v>
      </c>
      <c r="F186">
        <v>37</v>
      </c>
      <c r="G186">
        <v>0</v>
      </c>
      <c r="H186">
        <v>0.93333333333333324</v>
      </c>
      <c r="I186">
        <v>0</v>
      </c>
      <c r="J186">
        <v>2.7</v>
      </c>
      <c r="K186">
        <f t="shared" si="10"/>
        <v>9.9666666666666668</v>
      </c>
      <c r="L186">
        <f t="shared" si="11"/>
        <v>-0.84939914400959693</v>
      </c>
      <c r="M186">
        <f t="shared" si="12"/>
        <v>-11.174272372859869</v>
      </c>
      <c r="N186" s="10" t="str" cm="1">
        <f t="array" ref="N186">_xlfn.IFS(AND(C186&lt;=0, C186-M186&lt;=2), "escarcha",AND(C186&lt;=0, C186-M186&gt;2), "helada negra", AND(C186&gt;0, M186+2&gt;C186), "rocío", TRUE, "sin riesgo")</f>
        <v>escarcha</v>
      </c>
      <c r="O186">
        <f t="shared" si="13"/>
        <v>-0.99183530727052827</v>
      </c>
      <c r="P186">
        <f t="shared" si="14"/>
        <v>-12.948261565427744</v>
      </c>
      <c r="Q186" s="10" t="str" cm="1">
        <f t="array" ref="Q186">_xlfn.IFS(AND(D186&lt;=0, D186-P186&lt;=2), "escarcha",AND(D186&lt;=0, D186-P186&gt;2), "helada negra", AND(D186&gt;0, P186+2&gt;D186), "rocío", TRUE, "sin riesgo")</f>
        <v>sin riesgo</v>
      </c>
    </row>
    <row r="187" spans="1:17" x14ac:dyDescent="0.35">
      <c r="A187" s="2">
        <v>45671</v>
      </c>
      <c r="B187" s="3" t="s">
        <v>17</v>
      </c>
      <c r="C187">
        <v>-10.06666666666667</v>
      </c>
      <c r="D187">
        <v>-0.43333333333333329</v>
      </c>
      <c r="E187">
        <v>90.266666666666666</v>
      </c>
      <c r="F187">
        <v>37.666666666666657</v>
      </c>
      <c r="G187">
        <v>1</v>
      </c>
      <c r="H187">
        <v>9.9999999999999992E-2</v>
      </c>
      <c r="I187">
        <v>1.333333333333333</v>
      </c>
      <c r="J187">
        <v>0.83333333333333337</v>
      </c>
      <c r="K187">
        <f t="shared" si="10"/>
        <v>9.6333333333333364</v>
      </c>
      <c r="L187">
        <f t="shared" si="11"/>
        <v>-0.86396978115428014</v>
      </c>
      <c r="M187">
        <f t="shared" si="12"/>
        <v>-11.356999232362154</v>
      </c>
      <c r="N187" s="10" t="str" cm="1">
        <f t="array" ref="N187">_xlfn.IFS(AND(C187&lt;=0, C187-M187&lt;=2), "escarcha",AND(C187&lt;=0, C187-M187&gt;2), "helada negra", AND(C187&gt;0, M187+2&gt;C187), "rocío", TRUE, "sin riesgo")</f>
        <v>escarcha</v>
      </c>
      <c r="O187">
        <f t="shared" si="13"/>
        <v>-1.0078756539928289</v>
      </c>
      <c r="P187">
        <f t="shared" si="14"/>
        <v>-13.146338949239217</v>
      </c>
      <c r="Q187" s="10" t="str" cm="1">
        <f t="array" ref="Q187">_xlfn.IFS(AND(D187&lt;=0, D187-P187&lt;=2), "escarcha",AND(D187&lt;=0, D187-P187&gt;2), "helada negra", AND(D187&gt;0, P187+2&gt;D187), "rocío", TRUE, "sin riesgo")</f>
        <v>helada negra</v>
      </c>
    </row>
    <row r="188" spans="1:17" x14ac:dyDescent="0.35">
      <c r="A188" s="2">
        <v>45671</v>
      </c>
      <c r="B188" s="3" t="s">
        <v>18</v>
      </c>
      <c r="C188">
        <v>-10.03333333333333</v>
      </c>
      <c r="D188">
        <v>-0.56666666666666665</v>
      </c>
      <c r="E188">
        <v>90.366666666666674</v>
      </c>
      <c r="F188">
        <v>35.333333333333343</v>
      </c>
      <c r="G188">
        <v>0</v>
      </c>
      <c r="H188">
        <v>0.23333333333333331</v>
      </c>
      <c r="I188">
        <v>0.66666666666666663</v>
      </c>
      <c r="J188">
        <v>1.1000000000000001</v>
      </c>
      <c r="K188">
        <f t="shared" si="10"/>
        <v>9.4666666666666632</v>
      </c>
      <c r="L188">
        <f t="shared" si="11"/>
        <v>-0.86023223066910548</v>
      </c>
      <c r="M188">
        <f t="shared" si="12"/>
        <v>-11.310154978466922</v>
      </c>
      <c r="N188" s="10" t="str" cm="1">
        <f t="array" ref="N188">_xlfn.IFS(AND(C188&lt;=0, C188-M188&lt;=2), "escarcha",AND(C188&lt;=0, C188-M188&gt;2), "helada negra", AND(C188&gt;0, M188+2&gt;C188), "rocío", TRUE, "sin riesgo")</f>
        <v>escarcha</v>
      </c>
      <c r="O188">
        <f t="shared" si="13"/>
        <v>-1.0815334770495912</v>
      </c>
      <c r="P188">
        <f t="shared" si="14"/>
        <v>-14.051555654852976</v>
      </c>
      <c r="Q188" s="10" t="str" cm="1">
        <f t="array" ref="Q188">_xlfn.IFS(AND(D188&lt;=0, D188-P188&lt;=2), "escarcha",AND(D188&lt;=0, D188-P188&gt;2), "helada negra", AND(D188&gt;0, P188+2&gt;D188), "rocío", TRUE, "sin riesgo")</f>
        <v>helada negra</v>
      </c>
    </row>
    <row r="189" spans="1:17" x14ac:dyDescent="0.35">
      <c r="A189" s="2">
        <v>45671</v>
      </c>
      <c r="B189" s="3" t="s">
        <v>19</v>
      </c>
      <c r="C189">
        <v>-10.16666666666667</v>
      </c>
      <c r="D189">
        <v>-0.76666666666666672</v>
      </c>
      <c r="E189">
        <v>90.166666666666671</v>
      </c>
      <c r="F189">
        <v>35.666666666666657</v>
      </c>
      <c r="G189">
        <v>0</v>
      </c>
      <c r="H189">
        <v>9.9999999999999992E-2</v>
      </c>
      <c r="I189">
        <v>0</v>
      </c>
      <c r="J189">
        <v>1.1000000000000001</v>
      </c>
      <c r="K189">
        <f t="shared" si="10"/>
        <v>9.4000000000000021</v>
      </c>
      <c r="L189">
        <f t="shared" si="11"/>
        <v>-0.8729737470146508</v>
      </c>
      <c r="M189">
        <f t="shared" si="12"/>
        <v>-11.469771899134736</v>
      </c>
      <c r="N189" s="10" t="str" cm="1">
        <f t="array" ref="N189">_xlfn.IFS(AND(C189&lt;=0, C189-M189&lt;=2), "escarcha",AND(C189&lt;=0, C189-M189&gt;2), "helada negra", AND(C189&gt;0, M189+2&gt;C189), "rocío", TRUE, "sin riesgo")</f>
        <v>escarcha</v>
      </c>
      <c r="O189">
        <f t="shared" si="13"/>
        <v>-1.0867274218733904</v>
      </c>
      <c r="P189">
        <f t="shared" si="14"/>
        <v>-14.115117576123051</v>
      </c>
      <c r="Q189" s="10" t="str" cm="1">
        <f t="array" ref="Q189">_xlfn.IFS(AND(D189&lt;=0, D189-P189&lt;=2), "escarcha",AND(D189&lt;=0, D189-P189&gt;2), "helada negra", AND(D189&gt;0, P189+2&gt;D189), "rocío", TRUE, "sin riesgo")</f>
        <v>helada negra</v>
      </c>
    </row>
    <row r="190" spans="1:17" x14ac:dyDescent="0.35">
      <c r="A190" s="2">
        <v>45671</v>
      </c>
      <c r="B190" s="3" t="s">
        <v>20</v>
      </c>
      <c r="C190">
        <v>-10.3</v>
      </c>
      <c r="D190">
        <v>-1.1333333333333331</v>
      </c>
      <c r="E190">
        <v>90.6</v>
      </c>
      <c r="F190">
        <v>36.666666666666657</v>
      </c>
      <c r="G190">
        <v>0</v>
      </c>
      <c r="H190">
        <v>0</v>
      </c>
      <c r="I190">
        <v>0</v>
      </c>
      <c r="J190">
        <v>0.23333333333333331</v>
      </c>
      <c r="K190">
        <f t="shared" si="10"/>
        <v>9.1666666666666679</v>
      </c>
      <c r="L190">
        <f t="shared" si="11"/>
        <v>-0.87871726193116617</v>
      </c>
      <c r="M190">
        <f t="shared" si="12"/>
        <v>-11.541650810841551</v>
      </c>
      <c r="N190" s="10" t="str" cm="1">
        <f t="array" ref="N190">_xlfn.IFS(AND(C190&lt;=0, C190-M190&lt;=2), "escarcha",AND(C190&lt;=0, C190-M190&gt;2), "helada negra", AND(C190&gt;0, M190+2&gt;C190), "rocío", TRUE, "sin riesgo")</f>
        <v>escarcha</v>
      </c>
      <c r="O190">
        <f t="shared" si="13"/>
        <v>-1.0858752775789919</v>
      </c>
      <c r="P190">
        <f t="shared" si="14"/>
        <v>-14.10469171258063</v>
      </c>
      <c r="Q190" s="10" t="str" cm="1">
        <f t="array" ref="Q190">_xlfn.IFS(AND(D190&lt;=0, D190-P190&lt;=2), "escarcha",AND(D190&lt;=0, D190-P190&gt;2), "helada negra", AND(D190&gt;0, P190+2&gt;D190), "rocío", TRUE, "sin riesgo")</f>
        <v>helada negra</v>
      </c>
    </row>
    <row r="191" spans="1:17" x14ac:dyDescent="0.35">
      <c r="A191" s="2">
        <v>45671</v>
      </c>
      <c r="B191" s="3" t="s">
        <v>21</v>
      </c>
      <c r="C191">
        <v>-10.83333333333333</v>
      </c>
      <c r="D191">
        <v>-1.6</v>
      </c>
      <c r="E191">
        <v>90.333333333333329</v>
      </c>
      <c r="F191">
        <v>37.333333333333343</v>
      </c>
      <c r="G191">
        <v>0</v>
      </c>
      <c r="H191">
        <v>6.6666666666666666E-2</v>
      </c>
      <c r="I191">
        <v>0</v>
      </c>
      <c r="J191">
        <v>0.8666666666666667</v>
      </c>
      <c r="K191">
        <f t="shared" si="10"/>
        <v>9.2333333333333307</v>
      </c>
      <c r="L191">
        <f t="shared" si="11"/>
        <v>-0.92393763385172034</v>
      </c>
      <c r="M191">
        <f t="shared" si="12"/>
        <v>-12.10601959874578</v>
      </c>
      <c r="N191" s="10" t="str" cm="1">
        <f t="array" ref="N191">_xlfn.IFS(AND(C191&lt;=0, C191-M191&lt;=2), "escarcha",AND(C191&lt;=0, C191-M191&gt;2), "helada negra", AND(C191&gt;0, M191+2&gt;C191), "rocío", TRUE, "sin riesgo")</f>
        <v>escarcha</v>
      </c>
      <c r="O191">
        <f t="shared" si="13"/>
        <v>-1.1020828081324781</v>
      </c>
      <c r="P191">
        <f t="shared" si="14"/>
        <v>-14.302825935719151</v>
      </c>
      <c r="Q191" s="10" t="str" cm="1">
        <f t="array" ref="Q191">_xlfn.IFS(AND(D191&lt;=0, D191-P191&lt;=2), "escarcha",AND(D191&lt;=0, D191-P191&gt;2), "helada negra", AND(D191&gt;0, P191+2&gt;D191), "rocío", TRUE, "sin riesgo")</f>
        <v>helada negra</v>
      </c>
    </row>
    <row r="192" spans="1:17" x14ac:dyDescent="0.35">
      <c r="A192" s="2">
        <v>45671</v>
      </c>
      <c r="B192" s="3" t="s">
        <v>22</v>
      </c>
      <c r="C192">
        <v>-11.3</v>
      </c>
      <c r="D192">
        <v>-2.7</v>
      </c>
      <c r="E192">
        <v>90.4</v>
      </c>
      <c r="F192">
        <v>43.666666666666657</v>
      </c>
      <c r="G192">
        <v>0.66666666666666663</v>
      </c>
      <c r="H192">
        <v>0.46666666666666667</v>
      </c>
      <c r="I192">
        <v>1.333333333333333</v>
      </c>
      <c r="J192">
        <v>1.333333333333333</v>
      </c>
      <c r="K192">
        <f t="shared" si="10"/>
        <v>8.6000000000000014</v>
      </c>
      <c r="L192">
        <f t="shared" si="11"/>
        <v>-0.96034811588002711</v>
      </c>
      <c r="M192">
        <f t="shared" si="12"/>
        <v>-12.558441446897268</v>
      </c>
      <c r="N192" s="10" t="str" cm="1">
        <f t="array" ref="N192">_xlfn.IFS(AND(C192&lt;=0, C192-M192&lt;=2), "escarcha",AND(C192&lt;=0, C192-M192&gt;2), "helada negra", AND(C192&gt;0, M192+2&gt;C192), "rocío", TRUE, "sin riesgo")</f>
        <v>escarcha</v>
      </c>
      <c r="O192">
        <f t="shared" si="13"/>
        <v>-1.026585900394053</v>
      </c>
      <c r="P192">
        <f t="shared" si="14"/>
        <v>-13.376955641423466</v>
      </c>
      <c r="Q192" s="10" t="str" cm="1">
        <f t="array" ref="Q192">_xlfn.IFS(AND(D192&lt;=0, D192-P192&lt;=2), "escarcha",AND(D192&lt;=0, D192-P192&gt;2), "helada negra", AND(D192&gt;0, P192+2&gt;D192), "rocío", TRUE, "sin riesgo")</f>
        <v>helada negra</v>
      </c>
    </row>
    <row r="193" spans="1:17" x14ac:dyDescent="0.35">
      <c r="A193" s="2">
        <v>45671</v>
      </c>
      <c r="B193" s="3" t="s">
        <v>23</v>
      </c>
      <c r="C193">
        <v>-11.733333333333331</v>
      </c>
      <c r="D193">
        <v>-3.7</v>
      </c>
      <c r="E193">
        <v>90.233333333333334</v>
      </c>
      <c r="F193">
        <v>44.333333333333343</v>
      </c>
      <c r="G193">
        <v>0.33333333333333331</v>
      </c>
      <c r="H193">
        <v>0.16666666666666671</v>
      </c>
      <c r="I193">
        <v>0.66666666666666663</v>
      </c>
      <c r="J193">
        <v>1.4333333333333329</v>
      </c>
      <c r="K193">
        <f t="shared" si="10"/>
        <v>8.0333333333333314</v>
      </c>
      <c r="L193">
        <f t="shared" si="11"/>
        <v>-0.99682246549271269</v>
      </c>
      <c r="M193">
        <f t="shared" si="12"/>
        <v>-13.009883026340985</v>
      </c>
      <c r="N193" s="10" t="str" cm="1">
        <f t="array" ref="N193">_xlfn.IFS(AND(C193&lt;=0, C193-M193&lt;=2), "escarcha",AND(C193&lt;=0, C193-M193&gt;2), "helada negra", AND(C193&gt;0, M193+2&gt;C193), "rocío", TRUE, "sin riesgo")</f>
        <v>escarcha</v>
      </c>
      <c r="O193">
        <f t="shared" si="13"/>
        <v>-1.0859013835364777</v>
      </c>
      <c r="P193">
        <f t="shared" si="14"/>
        <v>-14.105011129336813</v>
      </c>
      <c r="Q193" s="10" t="str" cm="1">
        <f t="array" ref="Q193">_xlfn.IFS(AND(D193&lt;=0, D193-P193&lt;=2), "escarcha",AND(D193&lt;=0, D193-P193&gt;2), "helada negra", AND(D193&gt;0, P193+2&gt;D193), "rocío", TRUE, "sin riesgo")</f>
        <v>helada negra</v>
      </c>
    </row>
    <row r="194" spans="1:17" x14ac:dyDescent="0.35">
      <c r="A194" s="2">
        <v>45671</v>
      </c>
      <c r="B194" s="3" t="s">
        <v>24</v>
      </c>
      <c r="C194">
        <v>-11.96666666666667</v>
      </c>
      <c r="D194">
        <v>-3.2666666666666671</v>
      </c>
      <c r="E194">
        <v>90.233333333333334</v>
      </c>
      <c r="F194">
        <v>41.666666666666657</v>
      </c>
      <c r="G194">
        <v>0.66666666666666663</v>
      </c>
      <c r="H194">
        <v>0.3</v>
      </c>
      <c r="I194">
        <v>1</v>
      </c>
      <c r="J194">
        <v>1.6333333333333331</v>
      </c>
      <c r="K194">
        <f t="shared" ref="K194:K257" si="15">ABS((C194-D194))</f>
        <v>8.7000000000000028</v>
      </c>
      <c r="L194">
        <f t="shared" si="11"/>
        <v>-1.0155226412395464</v>
      </c>
      <c r="M194">
        <f t="shared" si="12"/>
        <v>-13.240649282055054</v>
      </c>
      <c r="N194" s="10" t="str" cm="1">
        <f t="array" ref="N194">_xlfn.IFS(AND(C194&lt;=0, C194-M194&lt;=2), "escarcha",AND(C194&lt;=0, C194-M194&gt;2), "helada negra", AND(C194&gt;0, M194+2&gt;C194), "rocío", TRUE, "sin riesgo")</f>
        <v>escarcha</v>
      </c>
      <c r="O194">
        <f t="shared" si="13"/>
        <v>-1.1155913531577148</v>
      </c>
      <c r="P194">
        <f t="shared" si="14"/>
        <v>-14.467703679252688</v>
      </c>
      <c r="Q194" s="10" t="str" cm="1">
        <f t="array" ref="Q194">_xlfn.IFS(AND(D194&lt;=0, D194-P194&lt;=2), "escarcha",AND(D194&lt;=0, D194-P194&gt;2), "helada negra", AND(D194&gt;0, P194+2&gt;D194), "rocío", TRUE, "sin riesgo")</f>
        <v>helada negra</v>
      </c>
    </row>
    <row r="195" spans="1:17" x14ac:dyDescent="0.35">
      <c r="A195" s="2">
        <v>45671</v>
      </c>
      <c r="B195" s="3" t="s">
        <v>25</v>
      </c>
      <c r="C195">
        <v>-11.83333333333333</v>
      </c>
      <c r="D195">
        <v>-3.166666666666667</v>
      </c>
      <c r="E195">
        <v>90.100000000000009</v>
      </c>
      <c r="F195">
        <v>41.666666666666657</v>
      </c>
      <c r="G195">
        <v>1</v>
      </c>
      <c r="H195">
        <v>0.26666666666666672</v>
      </c>
      <c r="I195">
        <v>2</v>
      </c>
      <c r="J195">
        <v>1.2</v>
      </c>
      <c r="K195">
        <f t="shared" si="15"/>
        <v>8.6666666666666643</v>
      </c>
      <c r="L195">
        <f t="shared" ref="L195:L258" si="16">(LN(E195/100))+((17.625*C195)/(243.04+C195))</f>
        <v>-1.0063109481060153</v>
      </c>
      <c r="M195">
        <f t="shared" ref="M195:M258" si="17">(243.04*L195)/(17.625-L195)</f>
        <v>-13.127031882453142</v>
      </c>
      <c r="N195" s="10" t="str" cm="1">
        <f t="array" ref="N195">_xlfn.IFS(AND(C195&lt;=0, C195-M195&lt;=2), "escarcha",AND(C195&lt;=0, C195-M195&gt;2), "helada negra", AND(C195&gt;0, M195+2&gt;C195), "rocío", TRUE, "sin riesgo")</f>
        <v>escarcha</v>
      </c>
      <c r="O195">
        <f t="shared" ref="O195:O258" si="18">(LN(F195/100))+((17.625*D195)/(243.04+D195))</f>
        <v>-1.1081436213204381</v>
      </c>
      <c r="P195">
        <f t="shared" ref="P195:P258" si="19">(243.04*O195)/(17.625-O195)</f>
        <v>-14.376830241091996</v>
      </c>
      <c r="Q195" s="10" t="str" cm="1">
        <f t="array" ref="Q195">_xlfn.IFS(AND(D195&lt;=0, D195-P195&lt;=2), "escarcha",AND(D195&lt;=0, D195-P195&gt;2), "helada negra", AND(D195&gt;0, P195+2&gt;D195), "rocío", TRUE, "sin riesgo")</f>
        <v>helada negra</v>
      </c>
    </row>
    <row r="196" spans="1:17" x14ac:dyDescent="0.35">
      <c r="A196" s="2">
        <v>45671</v>
      </c>
      <c r="B196" s="3" t="s">
        <v>26</v>
      </c>
      <c r="C196">
        <v>-12.6</v>
      </c>
      <c r="D196">
        <v>-3</v>
      </c>
      <c r="E196">
        <v>89.166666666666671</v>
      </c>
      <c r="F196">
        <v>40.666666666666657</v>
      </c>
      <c r="G196">
        <v>0</v>
      </c>
      <c r="H196">
        <v>0.3</v>
      </c>
      <c r="I196">
        <v>0</v>
      </c>
      <c r="J196">
        <v>1.6333333333333331</v>
      </c>
      <c r="K196">
        <f t="shared" si="15"/>
        <v>9.6</v>
      </c>
      <c r="L196">
        <f t="shared" si="16"/>
        <v>-1.0783627868134569</v>
      </c>
      <c r="M196">
        <f t="shared" si="17"/>
        <v>-14.012736356262208</v>
      </c>
      <c r="N196" s="10" t="str" cm="1">
        <f t="array" ref="N196">_xlfn.IFS(AND(C196&lt;=0, C196-M196&lt;=2), "escarcha",AND(C196&lt;=0, C196-M196&gt;2), "helada negra", AND(C196&gt;0, M196+2&gt;C196), "rocío", TRUE, "sin riesgo")</f>
        <v>escarcha</v>
      </c>
      <c r="O196">
        <f t="shared" si="18"/>
        <v>-1.1200372172917166</v>
      </c>
      <c r="P196">
        <f t="shared" si="19"/>
        <v>-14.521915434740771</v>
      </c>
      <c r="Q196" s="10" t="str" cm="1">
        <f t="array" ref="Q196">_xlfn.IFS(AND(D196&lt;=0, D196-P196&lt;=2), "escarcha",AND(D196&lt;=0, D196-P196&gt;2), "helada negra", AND(D196&gt;0, P196+2&gt;D196), "rocío", TRUE, "sin riesgo")</f>
        <v>helada negra</v>
      </c>
    </row>
    <row r="197" spans="1:17" x14ac:dyDescent="0.35">
      <c r="A197" s="2">
        <v>45671</v>
      </c>
      <c r="B197" s="3" t="s">
        <v>27</v>
      </c>
      <c r="C197">
        <v>-12.766666666666669</v>
      </c>
      <c r="D197">
        <v>-3.6333333333333329</v>
      </c>
      <c r="E197">
        <v>89.533333333333331</v>
      </c>
      <c r="F197">
        <v>44.333333333333343</v>
      </c>
      <c r="G197">
        <v>0</v>
      </c>
      <c r="H197">
        <v>0.3</v>
      </c>
      <c r="I197">
        <v>1.333333333333333</v>
      </c>
      <c r="J197">
        <v>1.2</v>
      </c>
      <c r="K197">
        <f t="shared" si="15"/>
        <v>9.1333333333333364</v>
      </c>
      <c r="L197">
        <f t="shared" si="16"/>
        <v>-1.0877131525253168</v>
      </c>
      <c r="M197">
        <f t="shared" si="17"/>
        <v>-14.127176665136735</v>
      </c>
      <c r="N197" s="10" t="str" cm="1">
        <f t="array" ref="N197">_xlfn.IFS(AND(C197&lt;=0, C197-M197&lt;=2), "escarcha",AND(C197&lt;=0, C197-M197&gt;2), "helada negra", AND(C197&gt;0, M197+2&gt;C197), "rocío", TRUE, "sin riesgo")</f>
        <v>escarcha</v>
      </c>
      <c r="O197">
        <f t="shared" si="18"/>
        <v>-1.0809175434771359</v>
      </c>
      <c r="P197">
        <f t="shared" si="19"/>
        <v>-14.044015705516157</v>
      </c>
      <c r="Q197" s="10" t="str" cm="1">
        <f t="array" ref="Q197">_xlfn.IFS(AND(D197&lt;=0, D197-P197&lt;=2), "escarcha",AND(D197&lt;=0, D197-P197&gt;2), "helada negra", AND(D197&gt;0, P197+2&gt;D197), "rocío", TRUE, "sin riesgo")</f>
        <v>helada negra</v>
      </c>
    </row>
    <row r="198" spans="1:17" x14ac:dyDescent="0.35">
      <c r="A198" s="2">
        <v>45671</v>
      </c>
      <c r="B198" s="3" t="s">
        <v>28</v>
      </c>
      <c r="C198">
        <v>-12.66666666666667</v>
      </c>
      <c r="D198">
        <v>-2.9</v>
      </c>
      <c r="E198">
        <v>89.63333333333334</v>
      </c>
      <c r="F198">
        <v>42.666666666666657</v>
      </c>
      <c r="G198">
        <v>1</v>
      </c>
      <c r="H198">
        <v>0.2</v>
      </c>
      <c r="I198">
        <v>1.333333333333333</v>
      </c>
      <c r="J198">
        <v>1.033333333333333</v>
      </c>
      <c r="K198">
        <f t="shared" si="15"/>
        <v>9.7666666666666693</v>
      </c>
      <c r="L198">
        <f t="shared" si="16"/>
        <v>-1.0785220872119181</v>
      </c>
      <c r="M198">
        <f t="shared" si="17"/>
        <v>-14.014687012089853</v>
      </c>
      <c r="N198" s="10" t="str" cm="1">
        <f t="array" ref="N198">_xlfn.IFS(AND(C198&lt;=0, C198-M198&lt;=2), "escarcha",AND(C198&lt;=0, C198-M198&gt;2), "helada negra", AND(C198&gt;0, M198+2&gt;C198), "rocío", TRUE, "sin riesgo")</f>
        <v>escarcha</v>
      </c>
      <c r="O198">
        <f t="shared" si="18"/>
        <v>-1.0645968013920351</v>
      </c>
      <c r="P198">
        <f t="shared" si="19"/>
        <v>-13.844044329038111</v>
      </c>
      <c r="Q198" s="10" t="str" cm="1">
        <f t="array" ref="Q198">_xlfn.IFS(AND(D198&lt;=0, D198-P198&lt;=2), "escarcha",AND(D198&lt;=0, D198-P198&gt;2), "helada negra", AND(D198&gt;0, P198+2&gt;D198), "rocío", TRUE, "sin riesgo")</f>
        <v>helada negra</v>
      </c>
    </row>
    <row r="199" spans="1:17" x14ac:dyDescent="0.35">
      <c r="A199" s="2">
        <v>45671</v>
      </c>
      <c r="B199" s="3" t="s">
        <v>29</v>
      </c>
      <c r="C199">
        <v>-12.266666666666669</v>
      </c>
      <c r="D199">
        <v>-0.26666666666666672</v>
      </c>
      <c r="E199">
        <v>89.933333333333337</v>
      </c>
      <c r="F199">
        <v>42</v>
      </c>
      <c r="G199">
        <v>0</v>
      </c>
      <c r="H199">
        <v>0.3</v>
      </c>
      <c r="I199">
        <v>1</v>
      </c>
      <c r="J199">
        <v>1.1000000000000001</v>
      </c>
      <c r="K199">
        <f t="shared" si="15"/>
        <v>12.000000000000002</v>
      </c>
      <c r="L199">
        <f t="shared" si="16"/>
        <v>-1.0429515424378959</v>
      </c>
      <c r="M199">
        <f t="shared" si="17"/>
        <v>-13.578294452815134</v>
      </c>
      <c r="N199" s="10" t="str" cm="1">
        <f t="array" ref="N199">_xlfn.IFS(AND(C199&lt;=0, C199-M199&lt;=2), "escarcha",AND(C199&lt;=0, C199-M199&gt;2), "helada negra", AND(C199&gt;0, M199+2&gt;C199), "rocío", TRUE, "sin riesgo")</f>
        <v>escarcha</v>
      </c>
      <c r="O199">
        <f t="shared" si="18"/>
        <v>-0.88686018984883552</v>
      </c>
      <c r="P199">
        <f t="shared" si="19"/>
        <v>-11.643481440025992</v>
      </c>
      <c r="Q199" s="10" t="str" cm="1">
        <f t="array" ref="Q199">_xlfn.IFS(AND(D199&lt;=0, D199-P199&lt;=2), "escarcha",AND(D199&lt;=0, D199-P199&gt;2), "helada negra", AND(D199&gt;0, P199+2&gt;D199), "rocío", TRUE, "sin riesgo")</f>
        <v>helada negra</v>
      </c>
    </row>
    <row r="200" spans="1:17" x14ac:dyDescent="0.35">
      <c r="A200" s="2">
        <v>45671</v>
      </c>
      <c r="B200" s="3" t="s">
        <v>30</v>
      </c>
      <c r="C200">
        <v>-11.266666666666669</v>
      </c>
      <c r="D200">
        <v>2.933333333333334</v>
      </c>
      <c r="E200">
        <v>90.266666666666666</v>
      </c>
      <c r="F200">
        <v>38</v>
      </c>
      <c r="G200">
        <v>0.66666666666666663</v>
      </c>
      <c r="H200">
        <v>0.16666666666666671</v>
      </c>
      <c r="I200">
        <v>1.333333333333333</v>
      </c>
      <c r="J200">
        <v>1.3666666666666669</v>
      </c>
      <c r="K200">
        <f t="shared" si="15"/>
        <v>14.200000000000003</v>
      </c>
      <c r="L200">
        <f t="shared" si="16"/>
        <v>-0.95916572582886206</v>
      </c>
      <c r="M200">
        <f t="shared" si="17"/>
        <v>-12.543777398705348</v>
      </c>
      <c r="N200" s="10" t="str" cm="1">
        <f t="array" ref="N200">_xlfn.IFS(AND(C200&lt;=0, C200-M200&lt;=2), "escarcha",AND(C200&lt;=0, C200-M200&gt;2), "helada negra", AND(C200&gt;0, M200+2&gt;C200), "rocío", TRUE, "sin riesgo")</f>
        <v>escarcha</v>
      </c>
      <c r="O200">
        <f t="shared" si="18"/>
        <v>-0.7573986403120091</v>
      </c>
      <c r="P200">
        <f t="shared" si="19"/>
        <v>-10.013827310748946</v>
      </c>
      <c r="Q200" s="10" t="str" cm="1">
        <f t="array" ref="Q200">_xlfn.IFS(AND(D200&lt;=0, D200-P200&lt;=2), "escarcha",AND(D200&lt;=0, D200-P200&gt;2), "helada negra", AND(D200&gt;0, P200+2&gt;D200), "rocío", TRUE, "sin riesgo")</f>
        <v>sin riesgo</v>
      </c>
    </row>
    <row r="201" spans="1:17" x14ac:dyDescent="0.35">
      <c r="A201" s="2">
        <v>45671</v>
      </c>
      <c r="B201" s="3" t="s">
        <v>31</v>
      </c>
      <c r="C201">
        <v>-9.3000000000000007</v>
      </c>
      <c r="D201">
        <v>2.566666666666666</v>
      </c>
      <c r="E201">
        <v>89.466666666666669</v>
      </c>
      <c r="F201">
        <v>45.333333333333343</v>
      </c>
      <c r="G201">
        <v>0</v>
      </c>
      <c r="H201">
        <v>0.96666666666666667</v>
      </c>
      <c r="I201">
        <v>0</v>
      </c>
      <c r="J201">
        <v>2.0333333333333332</v>
      </c>
      <c r="K201">
        <f t="shared" si="15"/>
        <v>11.866666666666667</v>
      </c>
      <c r="L201">
        <f t="shared" si="16"/>
        <v>-0.81256401650827648</v>
      </c>
      <c r="M201">
        <f t="shared" si="17"/>
        <v>-10.711043953276617</v>
      </c>
      <c r="N201" s="10" t="str" cm="1">
        <f t="array" ref="N201">_xlfn.IFS(AND(C201&lt;=0, C201-M201&lt;=2), "escarcha",AND(C201&lt;=0, C201-M201&gt;2), "helada negra", AND(C201&gt;0, M201+2&gt;C201), "rocío", TRUE, "sin riesgo")</f>
        <v>escarcha</v>
      </c>
      <c r="O201">
        <f t="shared" si="18"/>
        <v>-0.60694081331688077</v>
      </c>
      <c r="P201">
        <f t="shared" si="19"/>
        <v>-8.0907949833179877</v>
      </c>
      <c r="Q201" s="10" t="str" cm="1">
        <f t="array" ref="Q201">_xlfn.IFS(AND(D201&lt;=0, D201-P201&lt;=2), "escarcha",AND(D201&lt;=0, D201-P201&gt;2), "helada negra", AND(D201&gt;0, P201+2&gt;D201), "rocío", TRUE, "sin riesgo")</f>
        <v>sin riesgo</v>
      </c>
    </row>
    <row r="202" spans="1:17" x14ac:dyDescent="0.35">
      <c r="A202" s="2">
        <v>45671</v>
      </c>
      <c r="B202" s="3" t="s">
        <v>32</v>
      </c>
      <c r="C202">
        <v>-5.5</v>
      </c>
      <c r="D202">
        <v>2.833333333333333</v>
      </c>
      <c r="E202">
        <v>83.066666666666663</v>
      </c>
      <c r="F202">
        <v>44.666666666666657</v>
      </c>
      <c r="G202">
        <v>0</v>
      </c>
      <c r="H202">
        <v>0.43333333333333329</v>
      </c>
      <c r="I202">
        <v>0</v>
      </c>
      <c r="J202">
        <v>1.7</v>
      </c>
      <c r="K202">
        <f t="shared" si="15"/>
        <v>8.3333333333333321</v>
      </c>
      <c r="L202">
        <f t="shared" si="16"/>
        <v>-0.59361585167318842</v>
      </c>
      <c r="M202">
        <f t="shared" si="17"/>
        <v>-7.9189548627209136</v>
      </c>
      <c r="N202" s="10" t="str" cm="1">
        <f t="array" ref="N202">_xlfn.IFS(AND(C202&lt;=0, C202-M202&lt;=2), "escarcha",AND(C202&lt;=0, C202-M202&gt;2), "helada negra", AND(C202&gt;0, M202+2&gt;C202), "rocío", TRUE, "sin riesgo")</f>
        <v>helada negra</v>
      </c>
      <c r="O202">
        <f t="shared" si="18"/>
        <v>-0.6028401286788807</v>
      </c>
      <c r="P202">
        <f t="shared" si="19"/>
        <v>-8.0379388802953162</v>
      </c>
      <c r="Q202" s="10" t="str" cm="1">
        <f t="array" ref="Q202">_xlfn.IFS(AND(D202&lt;=0, D202-P202&lt;=2), "escarcha",AND(D202&lt;=0, D202-P202&gt;2), "helada negra", AND(D202&gt;0, P202+2&gt;D202), "rocío", TRUE, "sin riesgo")</f>
        <v>sin riesgo</v>
      </c>
    </row>
    <row r="203" spans="1:17" x14ac:dyDescent="0.35">
      <c r="A203" s="2">
        <v>45671</v>
      </c>
      <c r="B203" s="3" t="s">
        <v>33</v>
      </c>
      <c r="C203">
        <v>-0.66666666666666674</v>
      </c>
      <c r="D203">
        <v>5.9666666666666668</v>
      </c>
      <c r="E203">
        <v>69.266666666666666</v>
      </c>
      <c r="F203">
        <v>41.666666666666657</v>
      </c>
      <c r="G203">
        <v>1.333333333333333</v>
      </c>
      <c r="H203">
        <v>0.93333333333333335</v>
      </c>
      <c r="I203">
        <v>2.666666666666667</v>
      </c>
      <c r="J203">
        <v>1.8</v>
      </c>
      <c r="K203">
        <f t="shared" si="15"/>
        <v>6.6333333333333337</v>
      </c>
      <c r="L203">
        <f t="shared" si="16"/>
        <v>-0.41568532656649493</v>
      </c>
      <c r="M203">
        <f t="shared" si="17"/>
        <v>-5.6000179560777585</v>
      </c>
      <c r="N203" s="10" t="str" cm="1">
        <f t="array" ref="N203">_xlfn.IFS(AND(C203&lt;=0, C203-M203&lt;=2), "escarcha",AND(C203&lt;=0, C203-M203&gt;2), "helada negra", AND(C203&gt;0, M203+2&gt;C203), "rocío", TRUE, "sin riesgo")</f>
        <v>helada negra</v>
      </c>
      <c r="O203">
        <f t="shared" si="18"/>
        <v>-0.45314068723476009</v>
      </c>
      <c r="P203">
        <f t="shared" si="19"/>
        <v>-6.0919601484958799</v>
      </c>
      <c r="Q203" s="10" t="str" cm="1">
        <f t="array" ref="Q203">_xlfn.IFS(AND(D203&lt;=0, D203-P203&lt;=2), "escarcha",AND(D203&lt;=0, D203-P203&gt;2), "helada negra", AND(D203&gt;0, P203+2&gt;D203), "rocío", TRUE, "sin riesgo")</f>
        <v>sin riesgo</v>
      </c>
    </row>
    <row r="204" spans="1:17" x14ac:dyDescent="0.35">
      <c r="A204" s="2">
        <v>45671</v>
      </c>
      <c r="B204" s="3" t="s">
        <v>34</v>
      </c>
      <c r="C204">
        <v>2.9</v>
      </c>
      <c r="D204">
        <v>9.1999999999999993</v>
      </c>
      <c r="E204">
        <v>49.7</v>
      </c>
      <c r="F204">
        <v>30</v>
      </c>
      <c r="G204">
        <v>0</v>
      </c>
      <c r="H204">
        <v>0.79999999999999993</v>
      </c>
      <c r="I204">
        <v>0.66666666666666663</v>
      </c>
      <c r="J204">
        <v>1.8</v>
      </c>
      <c r="K204">
        <f t="shared" si="15"/>
        <v>6.2999999999999989</v>
      </c>
      <c r="L204">
        <f t="shared" si="16"/>
        <v>-0.49134017359787713</v>
      </c>
      <c r="M204">
        <f t="shared" si="17"/>
        <v>-6.5915805646694459</v>
      </c>
      <c r="N204" s="10" t="str" cm="1">
        <f t="array" ref="N204">_xlfn.IFS(AND(C204&lt;=0, C204-M204&lt;=2), "escarcha",AND(C204&lt;=0, C204-M204&gt;2), "helada negra", AND(C204&gt;0, M204+2&gt;C204), "rocío", TRUE, "sin riesgo")</f>
        <v>sin riesgo</v>
      </c>
      <c r="O204">
        <f t="shared" si="18"/>
        <v>-0.56113265208997043</v>
      </c>
      <c r="P204">
        <f t="shared" si="19"/>
        <v>-7.4989929070089429</v>
      </c>
      <c r="Q204" s="10" t="str" cm="1">
        <f t="array" ref="Q204">_xlfn.IFS(AND(D204&lt;=0, D204-P204&lt;=2), "escarcha",AND(D204&lt;=0, D204-P204&gt;2), "helada negra", AND(D204&gt;0, P204+2&gt;D204), "rocío", TRUE, "sin riesgo")</f>
        <v>sin riesgo</v>
      </c>
    </row>
    <row r="205" spans="1:17" x14ac:dyDescent="0.35">
      <c r="A205" s="2">
        <v>45671</v>
      </c>
      <c r="B205" s="3" t="s">
        <v>35</v>
      </c>
      <c r="C205">
        <v>5.833333333333333</v>
      </c>
      <c r="D205">
        <v>10</v>
      </c>
      <c r="E205">
        <v>38.233333333333327</v>
      </c>
      <c r="F205">
        <v>24</v>
      </c>
      <c r="G205">
        <v>0</v>
      </c>
      <c r="H205">
        <v>2.2999999999999998</v>
      </c>
      <c r="I205">
        <v>0</v>
      </c>
      <c r="J205">
        <v>5.5333333333333332</v>
      </c>
      <c r="K205">
        <f t="shared" si="15"/>
        <v>4.166666666666667</v>
      </c>
      <c r="L205">
        <f t="shared" si="16"/>
        <v>-0.54835069353606469</v>
      </c>
      <c r="M205">
        <f t="shared" si="17"/>
        <v>-7.3333286087087579</v>
      </c>
      <c r="N205" s="10" t="str" cm="1">
        <f t="array" ref="N205">_xlfn.IFS(AND(C205&lt;=0, C205-M205&lt;=2), "escarcha",AND(C205&lt;=0, C205-M205&gt;2), "helada negra", AND(C205&gt;0, M205+2&gt;C205), "rocío", TRUE, "sin riesgo")</f>
        <v>sin riesgo</v>
      </c>
      <c r="O205">
        <f t="shared" si="18"/>
        <v>-0.73058616278526123</v>
      </c>
      <c r="P205">
        <f t="shared" si="19"/>
        <v>-9.6734399778158231</v>
      </c>
      <c r="Q205" s="10" t="str" cm="1">
        <f t="array" ref="Q205">_xlfn.IFS(AND(D205&lt;=0, D205-P205&lt;=2), "escarcha",AND(D205&lt;=0, D205-P205&gt;2), "helada negra", AND(D205&gt;0, P205+2&gt;D205), "rocío", TRUE, "sin riesgo")</f>
        <v>sin riesgo</v>
      </c>
    </row>
    <row r="206" spans="1:17" x14ac:dyDescent="0.35">
      <c r="A206" s="2">
        <v>45671</v>
      </c>
      <c r="B206" s="3" t="s">
        <v>36</v>
      </c>
      <c r="C206">
        <v>9.7333333333333343</v>
      </c>
      <c r="D206">
        <v>10.83333333333333</v>
      </c>
      <c r="E206">
        <v>28.9</v>
      </c>
      <c r="F206">
        <v>22.333333333333329</v>
      </c>
      <c r="G206">
        <v>1</v>
      </c>
      <c r="H206">
        <v>0.96666666666666667</v>
      </c>
      <c r="I206">
        <v>2.333333333333333</v>
      </c>
      <c r="J206">
        <v>2.933333333333334</v>
      </c>
      <c r="K206">
        <f t="shared" si="15"/>
        <v>1.0999999999999961</v>
      </c>
      <c r="L206">
        <f t="shared" si="16"/>
        <v>-0.56265731752863513</v>
      </c>
      <c r="M206">
        <f t="shared" si="17"/>
        <v>-7.5187382335583282</v>
      </c>
      <c r="N206" s="10" t="str" cm="1">
        <f t="array" ref="N206">_xlfn.IFS(AND(C206&lt;=0, C206-M206&lt;=2), "escarcha",AND(C206&lt;=0, C206-M206&gt;2), "helada negra", AND(C206&gt;0, M206+2&gt;C206), "rocío", TRUE, "sin riesgo")</f>
        <v>sin riesgo</v>
      </c>
      <c r="O206">
        <f t="shared" si="18"/>
        <v>-0.74699235257360441</v>
      </c>
      <c r="P206">
        <f t="shared" si="19"/>
        <v>-9.8818363237592397</v>
      </c>
      <c r="Q206" s="10" t="str" cm="1">
        <f t="array" ref="Q206">_xlfn.IFS(AND(D206&lt;=0, D206-P206&lt;=2), "escarcha",AND(D206&lt;=0, D206-P206&gt;2), "helada negra", AND(D206&gt;0, P206+2&gt;D206), "rocío", TRUE, "sin riesgo")</f>
        <v>sin riesgo</v>
      </c>
    </row>
    <row r="207" spans="1:17" x14ac:dyDescent="0.35">
      <c r="A207" s="2">
        <v>45671</v>
      </c>
      <c r="B207" s="3" t="s">
        <v>51</v>
      </c>
      <c r="C207">
        <v>12.03333333333333</v>
      </c>
      <c r="D207">
        <v>14.16666666666667</v>
      </c>
      <c r="E207">
        <v>23.7</v>
      </c>
      <c r="F207">
        <v>19.333333333333329</v>
      </c>
      <c r="G207">
        <v>0.33333333333333331</v>
      </c>
      <c r="H207">
        <v>0.46666666666666667</v>
      </c>
      <c r="I207">
        <v>1.666666666666667</v>
      </c>
      <c r="J207">
        <v>1.533333333333333</v>
      </c>
      <c r="K207">
        <f t="shared" si="15"/>
        <v>2.13333333333334</v>
      </c>
      <c r="L207">
        <f t="shared" si="16"/>
        <v>-0.60821856901712712</v>
      </c>
      <c r="M207">
        <f t="shared" si="17"/>
        <v>-8.107259859491224</v>
      </c>
      <c r="N207" s="10" t="str" cm="1">
        <f t="array" ref="N207">_xlfn.IFS(AND(C207&lt;=0, C207-M207&lt;=2), "escarcha",AND(C207&lt;=0, C207-M207&gt;2), "helada negra", AND(C207&gt;0, M207+2&gt;C207), "rocío", TRUE, "sin riesgo")</f>
        <v>sin riesgo</v>
      </c>
      <c r="O207">
        <f t="shared" si="18"/>
        <v>-0.67257341346309041</v>
      </c>
      <c r="P207">
        <f t="shared" si="19"/>
        <v>-8.9335475647167684</v>
      </c>
      <c r="Q207" s="10" t="str" cm="1">
        <f t="array" ref="Q207">_xlfn.IFS(AND(D207&lt;=0, D207-P207&lt;=2), "escarcha",AND(D207&lt;=0, D207-P207&gt;2), "helada negra", AND(D207&gt;0, P207+2&gt;D207), "rocío", TRUE, "sin riesgo")</f>
        <v>sin riesgo</v>
      </c>
    </row>
    <row r="208" spans="1:17" x14ac:dyDescent="0.35">
      <c r="A208" s="2">
        <v>45671</v>
      </c>
      <c r="B208" s="3" t="s">
        <v>49</v>
      </c>
      <c r="C208">
        <v>7.5333333333333332</v>
      </c>
      <c r="D208">
        <v>13.33333333333333</v>
      </c>
      <c r="E208">
        <v>38.366666666666667</v>
      </c>
      <c r="F208">
        <v>22</v>
      </c>
      <c r="G208">
        <v>0</v>
      </c>
      <c r="H208">
        <v>6.6666666666666666E-2</v>
      </c>
      <c r="I208">
        <v>0</v>
      </c>
      <c r="J208">
        <v>0.9</v>
      </c>
      <c r="K208">
        <f t="shared" si="15"/>
        <v>5.7999999999999972</v>
      </c>
      <c r="L208">
        <f t="shared" si="16"/>
        <v>-0.42809636139736851</v>
      </c>
      <c r="M208">
        <f t="shared" si="17"/>
        <v>-5.7632517763818685</v>
      </c>
      <c r="N208" s="10" t="str" cm="1">
        <f t="array" ref="N208">_xlfn.IFS(AND(C208&lt;=0, C208-M208&lt;=2), "escarcha",AND(C208&lt;=0, C208-M208&gt;2), "helada negra", AND(C208&gt;0, M208+2&gt;C208), "rocío", TRUE, "sin riesgo")</f>
        <v>sin riesgo</v>
      </c>
      <c r="O208">
        <f t="shared" si="18"/>
        <v>-0.59749573762249464</v>
      </c>
      <c r="P208">
        <f t="shared" si="19"/>
        <v>-7.9690162183414222</v>
      </c>
      <c r="Q208" s="10" t="str" cm="1">
        <f t="array" ref="Q208">_xlfn.IFS(AND(D208&lt;=0, D208-P208&lt;=2), "escarcha",AND(D208&lt;=0, D208-P208&gt;2), "helada negra", AND(D208&gt;0, P208+2&gt;D208), "rocío", TRUE, "sin riesgo")</f>
        <v>sin riesgo</v>
      </c>
    </row>
    <row r="209" spans="1:17" x14ac:dyDescent="0.35">
      <c r="A209" s="2">
        <v>45671</v>
      </c>
      <c r="B209" s="3" t="s">
        <v>50</v>
      </c>
      <c r="C209">
        <v>2.0666666666666669</v>
      </c>
      <c r="D209">
        <v>8.8666666666666671</v>
      </c>
      <c r="E209">
        <v>52.7</v>
      </c>
      <c r="F209">
        <v>29.333333333333329</v>
      </c>
      <c r="G209">
        <v>4</v>
      </c>
      <c r="H209">
        <v>0</v>
      </c>
      <c r="I209">
        <v>5.666666666666667</v>
      </c>
      <c r="J209">
        <v>0.6</v>
      </c>
      <c r="K209">
        <f t="shared" si="15"/>
        <v>6.8000000000000007</v>
      </c>
      <c r="L209">
        <f t="shared" si="16"/>
        <v>-0.49194596146944247</v>
      </c>
      <c r="M209">
        <f t="shared" si="17"/>
        <v>-6.5994868412046488</v>
      </c>
      <c r="N209" s="10" t="str" cm="1">
        <f t="array" ref="N209">_xlfn.IFS(AND(C209&lt;=0, C209-M209&lt;=2), "escarcha",AND(C209&lt;=0, C209-M209&gt;2), "helada negra", AND(C209&gt;0, M209+2&gt;C209), "rocío", TRUE, "sin riesgo")</f>
        <v>sin riesgo</v>
      </c>
      <c r="O209">
        <f t="shared" si="18"/>
        <v>-0.60607700512056606</v>
      </c>
      <c r="P209">
        <f t="shared" si="19"/>
        <v>-8.0796628352307405</v>
      </c>
      <c r="Q209" s="10" t="str" cm="1">
        <f t="array" ref="Q209">_xlfn.IFS(AND(D209&lt;=0, D209-P209&lt;=2), "escarcha",AND(D209&lt;=0, D209-P209&gt;2), "helada negra", AND(D209&gt;0, P209+2&gt;D209), "rocío", TRUE, "sin riesgo")</f>
        <v>sin riesgo</v>
      </c>
    </row>
    <row r="210" spans="1:17" x14ac:dyDescent="0.35">
      <c r="A210" s="2">
        <v>45671</v>
      </c>
      <c r="B210" s="3" t="s">
        <v>48</v>
      </c>
      <c r="C210">
        <v>-0.3666666666666667</v>
      </c>
      <c r="D210">
        <v>5.166666666666667</v>
      </c>
      <c r="E210">
        <v>61.8</v>
      </c>
      <c r="F210">
        <v>33.333333333333343</v>
      </c>
      <c r="G210">
        <v>0.33333333333333331</v>
      </c>
      <c r="H210">
        <v>6.6666666666666666E-2</v>
      </c>
      <c r="I210">
        <v>1.333333333333333</v>
      </c>
      <c r="J210">
        <v>0.96666666666666679</v>
      </c>
      <c r="K210">
        <f t="shared" si="15"/>
        <v>5.5333333333333332</v>
      </c>
      <c r="L210">
        <f t="shared" si="16"/>
        <v>-0.50789727123736628</v>
      </c>
      <c r="M210">
        <f t="shared" si="17"/>
        <v>-6.8074809532688736</v>
      </c>
      <c r="N210" s="10" t="str" cm="1">
        <f t="array" ref="N210">_xlfn.IFS(AND(C210&lt;=0, C210-M210&lt;=2), "escarcha",AND(C210&lt;=0, C210-M210&gt;2), "helada negra", AND(C210&gt;0, M210+2&gt;C210), "rocío", TRUE, "sin riesgo")</f>
        <v>helada negra</v>
      </c>
      <c r="O210">
        <f t="shared" si="18"/>
        <v>-0.73173052347243905</v>
      </c>
      <c r="P210">
        <f t="shared" si="19"/>
        <v>-9.6879880759452721</v>
      </c>
      <c r="Q210" s="10" t="str" cm="1">
        <f t="array" ref="Q210">_xlfn.IFS(AND(D210&lt;=0, D210-P210&lt;=2), "escarcha",AND(D210&lt;=0, D210-P210&gt;2), "helada negra", AND(D210&gt;0, P210+2&gt;D210), "rocío", TRUE, "sin riesgo")</f>
        <v>sin riesgo</v>
      </c>
    </row>
    <row r="211" spans="1:17" x14ac:dyDescent="0.35">
      <c r="A211" s="2">
        <v>45671</v>
      </c>
      <c r="B211" s="3" t="s">
        <v>38</v>
      </c>
      <c r="C211">
        <v>-2.4666666666666668</v>
      </c>
      <c r="D211">
        <v>4.6333333333333337</v>
      </c>
      <c r="E211">
        <v>70.966666666666669</v>
      </c>
      <c r="F211">
        <v>32</v>
      </c>
      <c r="G211">
        <v>0</v>
      </c>
      <c r="H211">
        <v>0.5</v>
      </c>
      <c r="I211">
        <v>1.666666666666667</v>
      </c>
      <c r="J211">
        <v>1.4333333333333329</v>
      </c>
      <c r="K211">
        <f t="shared" si="15"/>
        <v>7.1000000000000005</v>
      </c>
      <c r="L211">
        <f t="shared" si="16"/>
        <v>-0.52367403011917935</v>
      </c>
      <c r="M211">
        <f t="shared" si="17"/>
        <v>-7.0128393991177749</v>
      </c>
      <c r="N211" s="10" t="str" cm="1">
        <f t="array" ref="N211">_xlfn.IFS(AND(C211&lt;=0, C211-M211&lt;=2), "escarcha",AND(C211&lt;=0, C211-M211&gt;2), "helada negra", AND(C211&gt;0, M211+2&gt;C211), "rocío", TRUE, "sin riesgo")</f>
        <v>helada negra</v>
      </c>
      <c r="O211">
        <f t="shared" si="18"/>
        <v>-0.8097157022618755</v>
      </c>
      <c r="P211">
        <f t="shared" si="19"/>
        <v>-10.675147230699107</v>
      </c>
      <c r="Q211" s="10" t="str" cm="1">
        <f t="array" ref="Q211">_xlfn.IFS(AND(D211&lt;=0, D211-P211&lt;=2), "escarcha",AND(D211&lt;=0, D211-P211&gt;2), "helada negra", AND(D211&gt;0, P211+2&gt;D211), "rocío", TRUE, "sin riesgo")</f>
        <v>sin riesgo</v>
      </c>
    </row>
    <row r="212" spans="1:17" x14ac:dyDescent="0.35">
      <c r="A212" s="2">
        <v>45671</v>
      </c>
      <c r="B212" s="3" t="s">
        <v>39</v>
      </c>
      <c r="C212">
        <v>-4.2666666666666666</v>
      </c>
      <c r="D212">
        <v>3.5</v>
      </c>
      <c r="E212">
        <v>80.633333333333326</v>
      </c>
      <c r="F212">
        <v>35.666666666666657</v>
      </c>
      <c r="G212">
        <v>0</v>
      </c>
      <c r="H212">
        <v>0.23333333333333331</v>
      </c>
      <c r="I212">
        <v>0</v>
      </c>
      <c r="J212">
        <v>1.533333333333333</v>
      </c>
      <c r="K212">
        <f t="shared" si="15"/>
        <v>7.7666666666666666</v>
      </c>
      <c r="L212">
        <f t="shared" si="16"/>
        <v>-0.53020109925598913</v>
      </c>
      <c r="M212">
        <f t="shared" si="17"/>
        <v>-7.0976947299391995</v>
      </c>
      <c r="N212" s="10" t="str" cm="1">
        <f t="array" ref="N212">_xlfn.IFS(AND(C212&lt;=0, C212-M212&lt;=2), "escarcha",AND(C212&lt;=0, C212-M212&gt;2), "helada negra", AND(C212&gt;0, M212+2&gt;C212), "rocío", TRUE, "sin riesgo")</f>
        <v>helada negra</v>
      </c>
      <c r="O212">
        <f t="shared" si="18"/>
        <v>-0.78074069300519811</v>
      </c>
      <c r="P212">
        <f t="shared" si="19"/>
        <v>-10.309349740002324</v>
      </c>
      <c r="Q212" s="10" t="str" cm="1">
        <f t="array" ref="Q212">_xlfn.IFS(AND(D212&lt;=0, D212-P212&lt;=2), "escarcha",AND(D212&lt;=0, D212-P212&gt;2), "helada negra", AND(D212&gt;0, P212+2&gt;D212), "rocío", TRUE, "sin riesgo")</f>
        <v>sin riesgo</v>
      </c>
    </row>
    <row r="213" spans="1:17" x14ac:dyDescent="0.35">
      <c r="A213" s="2">
        <v>45671</v>
      </c>
      <c r="B213" s="3" t="s">
        <v>37</v>
      </c>
      <c r="C213">
        <v>-5.5666666666666664</v>
      </c>
      <c r="D213">
        <v>2.833333333333333</v>
      </c>
      <c r="E213">
        <v>85.733333333333334</v>
      </c>
      <c r="F213">
        <v>37.333333333333343</v>
      </c>
      <c r="G213">
        <v>0</v>
      </c>
      <c r="H213">
        <v>6.6666666666666666E-2</v>
      </c>
      <c r="I213">
        <v>0</v>
      </c>
      <c r="J213">
        <v>0.26666666666666672</v>
      </c>
      <c r="K213">
        <f t="shared" si="15"/>
        <v>8.3999999999999986</v>
      </c>
      <c r="L213">
        <f t="shared" si="16"/>
        <v>-0.56708013440806193</v>
      </c>
      <c r="M213">
        <f t="shared" si="17"/>
        <v>-7.575997623595554</v>
      </c>
      <c r="N213" s="10" t="str" cm="1">
        <f t="array" ref="N213">_xlfn.IFS(AND(C213&lt;=0, C213-M213&lt;=2), "escarcha",AND(C213&lt;=0, C213-M213&gt;2), "helada negra", AND(C213&gt;0, M213+2&gt;C213), "rocío", TRUE, "sin riesgo")</f>
        <v>helada negra</v>
      </c>
      <c r="O213">
        <f t="shared" si="18"/>
        <v>-0.78218105733469712</v>
      </c>
      <c r="P213">
        <f t="shared" si="19"/>
        <v>-10.327560943878218</v>
      </c>
      <c r="Q213" s="10" t="str" cm="1">
        <f t="array" ref="Q213">_xlfn.IFS(AND(D213&lt;=0, D213-P213&lt;=2), "escarcha",AND(D213&lt;=0, D213-P213&gt;2), "helada negra", AND(D213&gt;0, P213+2&gt;D213), "rocío", TRUE, "sin riesgo")</f>
        <v>sin riesgo</v>
      </c>
    </row>
    <row r="214" spans="1:17" x14ac:dyDescent="0.35">
      <c r="A214" s="2">
        <v>45671</v>
      </c>
      <c r="B214" s="3" t="s">
        <v>40</v>
      </c>
      <c r="C214">
        <v>-6.7</v>
      </c>
      <c r="D214">
        <v>2.6333333333333329</v>
      </c>
      <c r="E214">
        <v>89</v>
      </c>
      <c r="F214">
        <v>37</v>
      </c>
      <c r="G214">
        <v>0</v>
      </c>
      <c r="H214">
        <v>0</v>
      </c>
      <c r="I214">
        <v>0</v>
      </c>
      <c r="J214">
        <v>0.5</v>
      </c>
      <c r="K214">
        <f t="shared" si="15"/>
        <v>9.3333333333333321</v>
      </c>
      <c r="L214">
        <f t="shared" si="16"/>
        <v>-0.61618474288707614</v>
      </c>
      <c r="M214">
        <f t="shared" si="17"/>
        <v>-8.2098581875100578</v>
      </c>
      <c r="N214" s="10" t="str" cm="1">
        <f t="array" ref="N214">_xlfn.IFS(AND(C214&lt;=0, C214-M214&lt;=2), "escarcha",AND(C214&lt;=0, C214-M214&gt;2), "helada negra", AND(C214&gt;0, M214+2&gt;C214), "rocío", TRUE, "sin riesgo")</f>
        <v>escarcha</v>
      </c>
      <c r="O214">
        <f t="shared" si="18"/>
        <v>-0.80533270535385304</v>
      </c>
      <c r="P214">
        <f t="shared" si="19"/>
        <v>-10.619887542906001</v>
      </c>
      <c r="Q214" s="10" t="str" cm="1">
        <f t="array" ref="Q214">_xlfn.IFS(AND(D214&lt;=0, D214-P214&lt;=2), "escarcha",AND(D214&lt;=0, D214-P214&gt;2), "helada negra", AND(D214&gt;0, P214+2&gt;D214), "rocío", TRUE, "sin riesgo")</f>
        <v>sin riesgo</v>
      </c>
    </row>
    <row r="215" spans="1:17" x14ac:dyDescent="0.35">
      <c r="A215" s="2">
        <v>45671</v>
      </c>
      <c r="B215" s="3" t="s">
        <v>41</v>
      </c>
      <c r="C215">
        <v>-7.2</v>
      </c>
      <c r="D215">
        <v>2.5333333333333332</v>
      </c>
      <c r="E215">
        <v>88.833333333333329</v>
      </c>
      <c r="F215">
        <v>38</v>
      </c>
      <c r="G215">
        <v>0.66666666666666663</v>
      </c>
      <c r="H215">
        <v>0.1333333333333333</v>
      </c>
      <c r="I215">
        <v>2.666666666666667</v>
      </c>
      <c r="J215">
        <v>1.033333333333333</v>
      </c>
      <c r="K215">
        <f t="shared" si="15"/>
        <v>9.7333333333333343</v>
      </c>
      <c r="L215">
        <f t="shared" si="16"/>
        <v>-0.65648489319412817</v>
      </c>
      <c r="M215">
        <f t="shared" si="17"/>
        <v>-8.7275234683643941</v>
      </c>
      <c r="N215" s="10" t="str" cm="1">
        <f t="array" ref="N215">_xlfn.IFS(AND(C215&lt;=0, C215-M215&lt;=2), "escarcha",AND(C215&lt;=0, C215-M215&gt;2), "helada negra", AND(C215&gt;0, M215+2&gt;C215), "rocío", TRUE, "sin riesgo")</f>
        <v>escarcha</v>
      </c>
      <c r="O215">
        <f t="shared" si="18"/>
        <v>-0.78576461047280344</v>
      </c>
      <c r="P215">
        <f t="shared" si="19"/>
        <v>-10.372857128414822</v>
      </c>
      <c r="Q215" s="10" t="str" cm="1">
        <f t="array" ref="Q215">_xlfn.IFS(AND(D215&lt;=0, D215-P215&lt;=2), "escarcha",AND(D215&lt;=0, D215-P215&gt;2), "helada negra", AND(D215&gt;0, P215+2&gt;D215), "rocío", TRUE, "sin riesgo")</f>
        <v>sin riesgo</v>
      </c>
    </row>
    <row r="216" spans="1:17" x14ac:dyDescent="0.35">
      <c r="A216" s="2">
        <v>45671</v>
      </c>
      <c r="B216" s="3" t="s">
        <v>42</v>
      </c>
      <c r="C216">
        <v>-8</v>
      </c>
      <c r="D216">
        <v>2.4333333333333331</v>
      </c>
      <c r="E216">
        <v>89.766666666666666</v>
      </c>
      <c r="F216">
        <v>38.666666666666657</v>
      </c>
      <c r="G216">
        <v>0</v>
      </c>
      <c r="H216">
        <v>0.83333333333333337</v>
      </c>
      <c r="I216">
        <v>1</v>
      </c>
      <c r="J216">
        <v>2.2333333333333329</v>
      </c>
      <c r="K216">
        <f t="shared" si="15"/>
        <v>10.433333333333334</v>
      </c>
      <c r="L216">
        <f t="shared" si="16"/>
        <v>-0.70785436455954653</v>
      </c>
      <c r="M216">
        <f t="shared" si="17"/>
        <v>-9.3840774241423173</v>
      </c>
      <c r="N216" s="10" t="str" cm="1">
        <f t="array" ref="N216">_xlfn.IFS(AND(C216&lt;=0, C216-M216&lt;=2), "escarcha",AND(C216&lt;=0, C216-M216&gt;2), "helada negra", AND(C216&gt;0, M216+2&gt;C216), "rocío", TRUE, "sin riesgo")</f>
        <v>escarcha</v>
      </c>
      <c r="O216">
        <f t="shared" si="18"/>
        <v>-0.77547880482845499</v>
      </c>
      <c r="P216">
        <f t="shared" si="19"/>
        <v>-10.242796979611791</v>
      </c>
      <c r="Q216" s="10" t="str" cm="1">
        <f t="array" ref="Q216">_xlfn.IFS(AND(D216&lt;=0, D216-P216&lt;=2), "escarcha",AND(D216&lt;=0, D216-P216&gt;2), "helada negra", AND(D216&gt;0, P216+2&gt;D216), "rocío", TRUE, "sin riesgo")</f>
        <v>sin riesgo</v>
      </c>
    </row>
    <row r="217" spans="1:17" x14ac:dyDescent="0.35">
      <c r="A217" s="2">
        <v>45671</v>
      </c>
      <c r="B217" s="3" t="s">
        <v>43</v>
      </c>
      <c r="C217">
        <v>-8.3000000000000007</v>
      </c>
      <c r="D217">
        <v>1.5</v>
      </c>
      <c r="E217">
        <v>89.7</v>
      </c>
      <c r="F217">
        <v>41.666666666666657</v>
      </c>
      <c r="G217">
        <v>0.66666666666666663</v>
      </c>
      <c r="H217">
        <v>0.73333333333333339</v>
      </c>
      <c r="I217">
        <v>1</v>
      </c>
      <c r="J217">
        <v>2.2000000000000002</v>
      </c>
      <c r="K217">
        <f t="shared" si="15"/>
        <v>9.8000000000000007</v>
      </c>
      <c r="L217">
        <f t="shared" si="16"/>
        <v>-0.73188890316343658</v>
      </c>
      <c r="M217">
        <f t="shared" si="17"/>
        <v>-9.6900013920217116</v>
      </c>
      <c r="N217" s="10" t="str" cm="1">
        <f t="array" ref="N217">_xlfn.IFS(AND(C217&lt;=0, C217-M217&lt;=2), "escarcha",AND(C217&lt;=0, C217-M217&gt;2), "helada negra", AND(C217&gt;0, M217+2&gt;C217), "rocío", TRUE, "sin riesgo")</f>
        <v>escarcha</v>
      </c>
      <c r="O217">
        <f t="shared" si="18"/>
        <v>-0.767357589893362</v>
      </c>
      <c r="P217">
        <f t="shared" si="19"/>
        <v>-10.140004495680536</v>
      </c>
      <c r="Q217" s="10" t="str" cm="1">
        <f t="array" ref="Q217">_xlfn.IFS(AND(D217&lt;=0, D217-P217&lt;=2), "escarcha",AND(D217&lt;=0, D217-P217&gt;2), "helada negra", AND(D217&gt;0, P217+2&gt;D217), "rocío", TRUE, "sin riesgo")</f>
        <v>sin riesgo</v>
      </c>
    </row>
    <row r="218" spans="1:17" x14ac:dyDescent="0.35">
      <c r="A218" s="2">
        <v>45671</v>
      </c>
      <c r="B218" s="3" t="s">
        <v>44</v>
      </c>
      <c r="C218">
        <v>-9.2333333333333325</v>
      </c>
      <c r="D218">
        <v>1.7333333333333329</v>
      </c>
      <c r="E218">
        <v>90.1</v>
      </c>
      <c r="F218">
        <v>39.666666666666657</v>
      </c>
      <c r="G218">
        <v>1.666666666666667</v>
      </c>
      <c r="H218">
        <v>1.8666666666666669</v>
      </c>
      <c r="I218">
        <v>3.333333333333333</v>
      </c>
      <c r="J218">
        <v>2.933333333333334</v>
      </c>
      <c r="K218">
        <f t="shared" si="15"/>
        <v>10.966666666666665</v>
      </c>
      <c r="L218">
        <f t="shared" si="16"/>
        <v>-0.80028449430014859</v>
      </c>
      <c r="M218">
        <f t="shared" si="17"/>
        <v>-10.55620842950224</v>
      </c>
      <c r="N218" s="10" t="str" cm="1">
        <f t="array" ref="N218">_xlfn.IFS(AND(C218&lt;=0, C218-M218&lt;=2), "escarcha",AND(C218&lt;=0, C218-M218&gt;2), "helada negra", AND(C218&gt;0, M218+2&gt;C218), "rocío", TRUE, "sin riesgo")</f>
        <v>escarcha</v>
      </c>
      <c r="O218">
        <f t="shared" si="18"/>
        <v>-0.79984963412120536</v>
      </c>
      <c r="P218">
        <f t="shared" si="19"/>
        <v>-10.550721386448354</v>
      </c>
      <c r="Q218" s="10" t="str" cm="1">
        <f t="array" ref="Q218">_xlfn.IFS(AND(D218&lt;=0, D218-P218&lt;=2), "escarcha",AND(D218&lt;=0, D218-P218&gt;2), "helada negra", AND(D218&gt;0, P218+2&gt;D218), "rocío", TRUE, "sin riesgo")</f>
        <v>sin riesgo</v>
      </c>
    </row>
    <row r="219" spans="1:17" x14ac:dyDescent="0.35">
      <c r="A219" s="2">
        <v>45671</v>
      </c>
      <c r="B219" s="3" t="s">
        <v>45</v>
      </c>
      <c r="C219">
        <v>-9.5333333333333332</v>
      </c>
      <c r="D219">
        <v>2.7</v>
      </c>
      <c r="E219">
        <v>90.9</v>
      </c>
      <c r="F219">
        <v>35</v>
      </c>
      <c r="G219">
        <v>0.66666666666666663</v>
      </c>
      <c r="H219">
        <v>1.166666666666667</v>
      </c>
      <c r="I219">
        <v>1.333333333333333</v>
      </c>
      <c r="J219">
        <v>3.066666666666666</v>
      </c>
      <c r="K219">
        <f t="shared" si="15"/>
        <v>12.233333333333334</v>
      </c>
      <c r="L219">
        <f t="shared" si="16"/>
        <v>-0.81498278801370283</v>
      </c>
      <c r="M219">
        <f t="shared" si="17"/>
        <v>-10.741518529377446</v>
      </c>
      <c r="N219" s="10" t="str" cm="1">
        <f t="array" ref="N219">_xlfn.IFS(AND(C219&lt;=0, C219-M219&lt;=2), "escarcha",AND(C219&lt;=0, C219-M219&gt;2), "helada negra", AND(C219&gt;0, M219+2&gt;C219), "rocío", TRUE, "sin riesgo")</f>
        <v>escarcha</v>
      </c>
      <c r="O219">
        <f t="shared" si="18"/>
        <v>-0.85617233203509846</v>
      </c>
      <c r="P219">
        <f t="shared" si="19"/>
        <v>-11.259249134164458</v>
      </c>
      <c r="Q219" s="10" t="str" cm="1">
        <f t="array" ref="Q219">_xlfn.IFS(AND(D219&lt;=0, D219-P219&lt;=2), "escarcha",AND(D219&lt;=0, D219-P219&gt;2), "helada negra", AND(D219&gt;0, P219+2&gt;D219), "rocío", TRUE, "sin riesgo")</f>
        <v>sin riesgo</v>
      </c>
    </row>
    <row r="220" spans="1:17" x14ac:dyDescent="0.35">
      <c r="A220" s="2">
        <v>45671</v>
      </c>
      <c r="B220" s="3" t="s">
        <v>46</v>
      </c>
      <c r="C220">
        <v>-9.8000000000000007</v>
      </c>
      <c r="D220">
        <v>1.7</v>
      </c>
      <c r="E220">
        <v>90.7</v>
      </c>
      <c r="F220">
        <v>37</v>
      </c>
      <c r="G220">
        <v>0.66666666666666663</v>
      </c>
      <c r="H220">
        <v>0.46666666666666667</v>
      </c>
      <c r="I220">
        <v>2.666666666666667</v>
      </c>
      <c r="J220">
        <v>2.0333333333333332</v>
      </c>
      <c r="K220">
        <f t="shared" si="15"/>
        <v>11.5</v>
      </c>
      <c r="L220">
        <f t="shared" si="16"/>
        <v>-0.8381590473543955</v>
      </c>
      <c r="M220">
        <f t="shared" si="17"/>
        <v>-11.033115966045992</v>
      </c>
      <c r="N220" s="10" t="str" cm="1">
        <f t="array" ref="N220">_xlfn.IFS(AND(C220&lt;=0, C220-M220&lt;=2), "escarcha",AND(C220&lt;=0, C220-M220&gt;2), "helada negra", AND(C220&gt;0, M220+2&gt;C220), "rocío", TRUE, "sin riesgo")</f>
        <v>escarcha</v>
      </c>
      <c r="O220">
        <f t="shared" si="18"/>
        <v>-0.87182643367728196</v>
      </c>
      <c r="P220">
        <f t="shared" si="19"/>
        <v>-11.455408158836351</v>
      </c>
      <c r="Q220" s="10" t="str" cm="1">
        <f t="array" ref="Q220">_xlfn.IFS(AND(D220&lt;=0, D220-P220&lt;=2), "escarcha",AND(D220&lt;=0, D220-P220&gt;2), "helada negra", AND(D220&gt;0, P220+2&gt;D220), "rocío", TRUE, "sin riesgo")</f>
        <v>sin riesgo</v>
      </c>
    </row>
    <row r="221" spans="1:17" x14ac:dyDescent="0.35">
      <c r="A221" s="2">
        <v>45672</v>
      </c>
      <c r="B221" s="3" t="s">
        <v>10</v>
      </c>
      <c r="C221">
        <v>-10.633333333333329</v>
      </c>
      <c r="D221">
        <v>1.4</v>
      </c>
      <c r="E221">
        <v>90.133333333333326</v>
      </c>
      <c r="F221">
        <v>37.666666666666657</v>
      </c>
      <c r="G221">
        <v>1</v>
      </c>
      <c r="H221">
        <v>0.6</v>
      </c>
      <c r="I221">
        <v>3.666666666666667</v>
      </c>
      <c r="J221">
        <v>2.666666666666667</v>
      </c>
      <c r="K221">
        <f t="shared" si="15"/>
        <v>12.03333333333333</v>
      </c>
      <c r="L221">
        <f t="shared" si="16"/>
        <v>-0.91027911502598802</v>
      </c>
      <c r="M221">
        <f t="shared" si="17"/>
        <v>-11.935845947772551</v>
      </c>
      <c r="N221" s="10" t="str" cm="1">
        <f t="array" ref="N221">_xlfn.IFS(AND(C221&lt;=0, C221-M221&lt;=2), "escarcha",AND(C221&lt;=0, C221-M221&gt;2), "helada negra", AND(C221&gt;0, M221+2&gt;C221), "rocío", TRUE, "sin riesgo")</f>
        <v>escarcha</v>
      </c>
      <c r="O221">
        <f t="shared" si="18"/>
        <v>-0.8754496387617301</v>
      </c>
      <c r="P221">
        <f t="shared" si="19"/>
        <v>-11.500762649512119</v>
      </c>
      <c r="Q221" s="10" t="str" cm="1">
        <f t="array" ref="Q221">_xlfn.IFS(AND(D221&lt;=0, D221-P221&lt;=2), "escarcha",AND(D221&lt;=0, D221-P221&gt;2), "helada negra", AND(D221&gt;0, P221+2&gt;D221), "rocío", TRUE, "sin riesgo")</f>
        <v>sin riesgo</v>
      </c>
    </row>
    <row r="222" spans="1:17" x14ac:dyDescent="0.35">
      <c r="A222" s="2">
        <v>45672</v>
      </c>
      <c r="B222" s="3" t="s">
        <v>11</v>
      </c>
      <c r="C222">
        <v>-11.03333333333333</v>
      </c>
      <c r="D222">
        <v>0.2</v>
      </c>
      <c r="E222">
        <v>90.5</v>
      </c>
      <c r="F222">
        <v>39.333333333333343</v>
      </c>
      <c r="G222">
        <v>0</v>
      </c>
      <c r="H222">
        <v>0.33333333333333331</v>
      </c>
      <c r="I222">
        <v>1.666666666666667</v>
      </c>
      <c r="J222">
        <v>1.2666666666666671</v>
      </c>
      <c r="K222">
        <f t="shared" si="15"/>
        <v>11.233333333333329</v>
      </c>
      <c r="L222">
        <f t="shared" si="16"/>
        <v>-0.9379966807895237</v>
      </c>
      <c r="M222">
        <f t="shared" si="17"/>
        <v>-12.28092194483923</v>
      </c>
      <c r="N222" s="10" t="str" cm="1">
        <f t="array" ref="N222">_xlfn.IFS(AND(C222&lt;=0, C222-M222&lt;=2), "escarcha",AND(C222&lt;=0, C222-M222&gt;2), "helada negra", AND(C222&gt;0, M222+2&gt;C222), "rocío", TRUE, "sin riesgo")</f>
        <v>escarcha</v>
      </c>
      <c r="O222">
        <f t="shared" si="18"/>
        <v>-0.91860599029907086</v>
      </c>
      <c r="P222">
        <f t="shared" si="19"/>
        <v>-12.039621635569786</v>
      </c>
      <c r="Q222" s="10" t="str" cm="1">
        <f t="array" ref="Q222">_xlfn.IFS(AND(D222&lt;=0, D222-P222&lt;=2), "escarcha",AND(D222&lt;=0, D222-P222&gt;2), "helada negra", AND(D222&gt;0, P222+2&gt;D222), "rocío", TRUE, "sin riesgo")</f>
        <v>sin riesgo</v>
      </c>
    </row>
    <row r="223" spans="1:17" x14ac:dyDescent="0.35">
      <c r="A223" s="2">
        <v>45672</v>
      </c>
      <c r="B223" s="3" t="s">
        <v>12</v>
      </c>
      <c r="C223">
        <v>-11.366666666666671</v>
      </c>
      <c r="D223">
        <v>0</v>
      </c>
      <c r="E223">
        <v>90.63333333333334</v>
      </c>
      <c r="F223">
        <v>39.666666666666657</v>
      </c>
      <c r="G223">
        <v>0.66666666666666663</v>
      </c>
      <c r="H223">
        <v>0.56666666666666665</v>
      </c>
      <c r="I223">
        <v>2</v>
      </c>
      <c r="J223">
        <v>2.8666666666666671</v>
      </c>
      <c r="K223">
        <f t="shared" si="15"/>
        <v>11.366666666666671</v>
      </c>
      <c r="L223">
        <f t="shared" si="16"/>
        <v>-0.96308942542634002</v>
      </c>
      <c r="M223">
        <f t="shared" si="17"/>
        <v>-12.592432099849823</v>
      </c>
      <c r="N223" s="10" t="str" cm="1">
        <f t="array" ref="N223">_xlfn.IFS(AND(C223&lt;=0, C223-M223&lt;=2), "escarcha",AND(C223&lt;=0, C223-M223&gt;2), "helada negra", AND(C223&gt;0, M223+2&gt;C223), "rocío", TRUE, "sin riesgo")</f>
        <v>escarcha</v>
      </c>
      <c r="O223">
        <f t="shared" si="18"/>
        <v>-0.92465898154467197</v>
      </c>
      <c r="P223">
        <f t="shared" si="19"/>
        <v>-12.11500001688459</v>
      </c>
      <c r="Q223" s="10" t="str" cm="1">
        <f t="array" ref="Q223">_xlfn.IFS(AND(D223&lt;=0, D223-P223&lt;=2), "escarcha",AND(D223&lt;=0, D223-P223&gt;2), "helada negra", AND(D223&gt;0, P223+2&gt;D223), "rocío", TRUE, "sin riesgo")</f>
        <v>helada negra</v>
      </c>
    </row>
    <row r="224" spans="1:17" x14ac:dyDescent="0.35">
      <c r="A224" s="2">
        <v>45672</v>
      </c>
      <c r="B224" s="3" t="s">
        <v>13</v>
      </c>
      <c r="C224">
        <v>-11.5</v>
      </c>
      <c r="D224">
        <v>-3.3333333333333347E-2</v>
      </c>
      <c r="E224">
        <v>91.066666666666663</v>
      </c>
      <c r="F224">
        <v>37</v>
      </c>
      <c r="G224">
        <v>0.66666666666666663</v>
      </c>
      <c r="H224">
        <v>0.3</v>
      </c>
      <c r="I224">
        <v>1</v>
      </c>
      <c r="J224">
        <v>2</v>
      </c>
      <c r="K224">
        <f t="shared" si="15"/>
        <v>11.466666666666667</v>
      </c>
      <c r="L224">
        <f t="shared" si="16"/>
        <v>-0.96896704869576722</v>
      </c>
      <c r="M224">
        <f t="shared" si="17"/>
        <v>-12.665277447156589</v>
      </c>
      <c r="N224" s="10" t="str" cm="1">
        <f t="array" ref="N224">_xlfn.IFS(AND(C224&lt;=0, C224-M224&lt;=2), "escarcha",AND(C224&lt;=0, C224-M224&gt;2), "helada negra", AND(C224&gt;0, M224+2&gt;C224), "rocío", TRUE, "sin riesgo")</f>
        <v>escarcha</v>
      </c>
      <c r="O224">
        <f t="shared" si="18"/>
        <v>-0.99666990248984366</v>
      </c>
      <c r="P224">
        <f t="shared" si="19"/>
        <v>-13.007998443187079</v>
      </c>
      <c r="Q224" s="10" t="str" cm="1">
        <f t="array" ref="Q224">_xlfn.IFS(AND(D224&lt;=0, D224-P224&lt;=2), "escarcha",AND(D224&lt;=0, D224-P224&gt;2), "helada negra", AND(D224&gt;0, P224+2&gt;D224), "rocío", TRUE, "sin riesgo")</f>
        <v>helada negra</v>
      </c>
    </row>
    <row r="225" spans="1:17" x14ac:dyDescent="0.35">
      <c r="A225" s="2">
        <v>45672</v>
      </c>
      <c r="B225" s="3" t="s">
        <v>14</v>
      </c>
      <c r="C225">
        <v>-11.5</v>
      </c>
      <c r="D225">
        <v>1.3666666666666669</v>
      </c>
      <c r="E225">
        <v>90.8</v>
      </c>
      <c r="F225">
        <v>29.333333333333329</v>
      </c>
      <c r="G225">
        <v>1</v>
      </c>
      <c r="H225">
        <v>0.3</v>
      </c>
      <c r="I225">
        <v>2.333333333333333</v>
      </c>
      <c r="J225">
        <v>1.466666666666667</v>
      </c>
      <c r="K225">
        <f t="shared" si="15"/>
        <v>12.866666666666667</v>
      </c>
      <c r="L225">
        <f t="shared" si="16"/>
        <v>-0.97189960211704496</v>
      </c>
      <c r="M225">
        <f t="shared" si="17"/>
        <v>-12.701605340259874</v>
      </c>
      <c r="N225" s="10" t="str" cm="1">
        <f t="array" ref="N225">_xlfn.IFS(AND(C225&lt;=0, C225-M225&lt;=2), "escarcha",AND(C225&lt;=0, C225-M225&gt;2), "helada negra", AND(C225&gt;0, M225+2&gt;C225), "rocío", TRUE, "sin riesgo")</f>
        <v>escarcha</v>
      </c>
      <c r="O225">
        <f t="shared" si="18"/>
        <v>-1.1278906562228379</v>
      </c>
      <c r="P225">
        <f t="shared" si="19"/>
        <v>-14.617615497983797</v>
      </c>
      <c r="Q225" s="10" t="str" cm="1">
        <f t="array" ref="Q225">_xlfn.IFS(AND(D225&lt;=0, D225-P225&lt;=2), "escarcha",AND(D225&lt;=0, D225-P225&gt;2), "helada negra", AND(D225&gt;0, P225+2&gt;D225), "rocío", TRUE, "sin riesgo")</f>
        <v>sin riesgo</v>
      </c>
    </row>
    <row r="226" spans="1:17" x14ac:dyDescent="0.35">
      <c r="A226" s="2">
        <v>45672</v>
      </c>
      <c r="B226" s="3" t="s">
        <v>15</v>
      </c>
      <c r="C226">
        <v>-11.766666666666669</v>
      </c>
      <c r="D226">
        <v>0.3</v>
      </c>
      <c r="E226">
        <v>90.86666666666666</v>
      </c>
      <c r="F226">
        <v>32.333333333333343</v>
      </c>
      <c r="G226">
        <v>0.66666666666666663</v>
      </c>
      <c r="H226">
        <v>3.3333333333333333E-2</v>
      </c>
      <c r="I226">
        <v>1</v>
      </c>
      <c r="J226">
        <v>0.76666666666666661</v>
      </c>
      <c r="K226">
        <f t="shared" si="15"/>
        <v>12.06666666666667</v>
      </c>
      <c r="L226">
        <f t="shared" si="16"/>
        <v>-0.99249728631533385</v>
      </c>
      <c r="M226">
        <f t="shared" si="17"/>
        <v>-12.956442896510227</v>
      </c>
      <c r="N226" s="10" t="str" cm="1">
        <f t="array" ref="N226">_xlfn.IFS(AND(C226&lt;=0, C226-M226&lt;=2), "escarcha",AND(C226&lt;=0, C226-M226&gt;2), "helada negra", AND(C226&gt;0, M226+2&gt;C226), "rocío", TRUE, "sin riesgo")</f>
        <v>escarcha</v>
      </c>
      <c r="O226">
        <f t="shared" si="18"/>
        <v>-1.107342639409167</v>
      </c>
      <c r="P226">
        <f t="shared" si="19"/>
        <v>-14.36705276337463</v>
      </c>
      <c r="Q226" s="10" t="str" cm="1">
        <f t="array" ref="Q226">_xlfn.IFS(AND(D226&lt;=0, D226-P226&lt;=2), "escarcha",AND(D226&lt;=0, D226-P226&gt;2), "helada negra", AND(D226&gt;0, P226+2&gt;D226), "rocío", TRUE, "sin riesgo")</f>
        <v>sin riesgo</v>
      </c>
    </row>
    <row r="227" spans="1:17" x14ac:dyDescent="0.35">
      <c r="A227" s="2">
        <v>45672</v>
      </c>
      <c r="B227" s="3" t="s">
        <v>16</v>
      </c>
      <c r="C227">
        <v>-12.03333333333333</v>
      </c>
      <c r="D227">
        <v>-0.3</v>
      </c>
      <c r="E227">
        <v>90.666666666666671</v>
      </c>
      <c r="F227">
        <v>32</v>
      </c>
      <c r="G227">
        <v>0.33333333333333331</v>
      </c>
      <c r="H227">
        <v>0.1333333333333333</v>
      </c>
      <c r="I227">
        <v>1</v>
      </c>
      <c r="J227">
        <v>0.7</v>
      </c>
      <c r="K227">
        <f t="shared" si="15"/>
        <v>11.733333333333329</v>
      </c>
      <c r="L227">
        <f t="shared" si="16"/>
        <v>-1.0160816175605152</v>
      </c>
      <c r="M227">
        <f t="shared" si="17"/>
        <v>-13.247540105144648</v>
      </c>
      <c r="N227" s="10" t="str" cm="1">
        <f t="array" ref="N227">_xlfn.IFS(AND(C227&lt;=0, C227-M227&lt;=2), "escarcha",AND(C227&lt;=0, C227-M227&gt;2), "helada negra", AND(C227&gt;0, M227+2&gt;C227), "rocío", TRUE, "sin riesgo")</f>
        <v>escarcha</v>
      </c>
      <c r="O227">
        <f t="shared" si="18"/>
        <v>-1.16121684889653</v>
      </c>
      <c r="P227">
        <f t="shared" si="19"/>
        <v>-15.022830047465883</v>
      </c>
      <c r="Q227" s="10" t="str" cm="1">
        <f t="array" ref="Q227">_xlfn.IFS(AND(D227&lt;=0, D227-P227&lt;=2), "escarcha",AND(D227&lt;=0, D227-P227&gt;2), "helada negra", AND(D227&gt;0, P227+2&gt;D227), "rocío", TRUE, "sin riesgo")</f>
        <v>helada negra</v>
      </c>
    </row>
    <row r="228" spans="1:17" x14ac:dyDescent="0.35">
      <c r="A228" s="2">
        <v>45672</v>
      </c>
      <c r="B228" s="3" t="s">
        <v>17</v>
      </c>
      <c r="C228">
        <v>-12.2</v>
      </c>
      <c r="D228">
        <v>-0.16666666666666671</v>
      </c>
      <c r="E228">
        <v>90.63333333333334</v>
      </c>
      <c r="F228">
        <v>32</v>
      </c>
      <c r="G228">
        <v>0</v>
      </c>
      <c r="H228">
        <v>0.23333333333333331</v>
      </c>
      <c r="I228">
        <v>0</v>
      </c>
      <c r="J228">
        <v>0.8666666666666667</v>
      </c>
      <c r="K228">
        <f t="shared" si="15"/>
        <v>12.033333333333333</v>
      </c>
      <c r="L228">
        <f t="shared" si="16"/>
        <v>-1.0298374662858403</v>
      </c>
      <c r="M228">
        <f t="shared" si="17"/>
        <v>-13.416986251338455</v>
      </c>
      <c r="N228" s="10" t="str" cm="1">
        <f t="array" ref="N228">_xlfn.IFS(AND(C228&lt;=0, C228-M228&lt;=2), "escarcha",AND(C228&lt;=0, C228-M228&gt;2), "helada negra", AND(C228&gt;0, M228+2&gt;C228), "rocío", TRUE, "sin riesgo")</f>
        <v>escarcha</v>
      </c>
      <c r="O228">
        <f t="shared" si="18"/>
        <v>-1.1515290651048644</v>
      </c>
      <c r="P228">
        <f t="shared" si="19"/>
        <v>-14.905184180350172</v>
      </c>
      <c r="Q228" s="10" t="str" cm="1">
        <f t="array" ref="Q228">_xlfn.IFS(AND(D228&lt;=0, D228-P228&lt;=2), "escarcha",AND(D228&lt;=0, D228-P228&gt;2), "helada negra", AND(D228&gt;0, P228+2&gt;D228), "rocío", TRUE, "sin riesgo")</f>
        <v>helada negra</v>
      </c>
    </row>
    <row r="229" spans="1:17" x14ac:dyDescent="0.35">
      <c r="A229" s="2">
        <v>45672</v>
      </c>
      <c r="B229" s="3" t="s">
        <v>18</v>
      </c>
      <c r="C229">
        <v>-12.3</v>
      </c>
      <c r="D229">
        <v>-0.66666666666666674</v>
      </c>
      <c r="E229">
        <v>90.4</v>
      </c>
      <c r="F229">
        <v>32.666666666666657</v>
      </c>
      <c r="G229">
        <v>0.66666666666666663</v>
      </c>
      <c r="H229">
        <v>0</v>
      </c>
      <c r="I229">
        <v>1</v>
      </c>
      <c r="J229">
        <v>0</v>
      </c>
      <c r="K229">
        <f t="shared" si="15"/>
        <v>11.633333333333335</v>
      </c>
      <c r="L229">
        <f t="shared" si="16"/>
        <v>-1.0404574259142219</v>
      </c>
      <c r="M229">
        <f t="shared" si="17"/>
        <v>-13.547633311312055</v>
      </c>
      <c r="N229" s="10" t="str" cm="1">
        <f t="array" ref="N229">_xlfn.IFS(AND(C229&lt;=0, C229-M229&lt;=2), "escarcha",AND(C229&lt;=0, C229-M229&gt;2), "helada negra", AND(C229&gt;0, M229+2&gt;C229), "rocío", TRUE, "sin riesgo")</f>
        <v>escarcha</v>
      </c>
      <c r="O229">
        <f t="shared" si="18"/>
        <v>-1.1672939265610502</v>
      </c>
      <c r="P229">
        <f t="shared" si="19"/>
        <v>-15.096566551165793</v>
      </c>
      <c r="Q229" s="10" t="str" cm="1">
        <f t="array" ref="Q229">_xlfn.IFS(AND(D229&lt;=0, D229-P229&lt;=2), "escarcha",AND(D229&lt;=0, D229-P229&gt;2), "helada negra", AND(D229&gt;0, P229+2&gt;D229), "rocío", TRUE, "sin riesgo")</f>
        <v>helada negra</v>
      </c>
    </row>
    <row r="230" spans="1:17" x14ac:dyDescent="0.35">
      <c r="A230" s="2">
        <v>45672</v>
      </c>
      <c r="B230" s="3" t="s">
        <v>19</v>
      </c>
      <c r="C230">
        <v>-12.06666666666667</v>
      </c>
      <c r="D230">
        <v>-0.3666666666666667</v>
      </c>
      <c r="E230">
        <v>90.666666666666671</v>
      </c>
      <c r="F230">
        <v>31.666666666666671</v>
      </c>
      <c r="G230">
        <v>0</v>
      </c>
      <c r="H230">
        <v>0.7</v>
      </c>
      <c r="I230">
        <v>0.66666666666666663</v>
      </c>
      <c r="J230">
        <v>1.533333333333333</v>
      </c>
      <c r="K230">
        <f t="shared" si="15"/>
        <v>11.700000000000003</v>
      </c>
      <c r="L230">
        <f t="shared" si="16"/>
        <v>-1.0187576986678875</v>
      </c>
      <c r="M230">
        <f t="shared" si="17"/>
        <v>-13.280523974087828</v>
      </c>
      <c r="N230" s="10" t="str" cm="1">
        <f t="array" ref="N230">_xlfn.IFS(AND(C230&lt;=0, C230-M230&lt;=2), "escarcha",AND(C230&lt;=0, C230-M230&gt;2), "helada negra", AND(C230&gt;0, M230+2&gt;C230), "rocío", TRUE, "sin riesgo")</f>
        <v>escarcha</v>
      </c>
      <c r="O230">
        <f t="shared" si="18"/>
        <v>-1.1765360327685801</v>
      </c>
      <c r="P230">
        <f t="shared" si="19"/>
        <v>-15.20861470603843</v>
      </c>
      <c r="Q230" s="10" t="str" cm="1">
        <f t="array" ref="Q230">_xlfn.IFS(AND(D230&lt;=0, D230-P230&lt;=2), "escarcha",AND(D230&lt;=0, D230-P230&gt;2), "helada negra", AND(D230&gt;0, P230+2&gt;D230), "rocío", TRUE, "sin riesgo")</f>
        <v>helada negra</v>
      </c>
    </row>
    <row r="231" spans="1:17" x14ac:dyDescent="0.35">
      <c r="A231" s="2">
        <v>45672</v>
      </c>
      <c r="B231" s="3" t="s">
        <v>20</v>
      </c>
      <c r="C231">
        <v>-12</v>
      </c>
      <c r="D231">
        <v>-1.4333333333333329</v>
      </c>
      <c r="E231">
        <v>90.266666666666666</v>
      </c>
      <c r="F231">
        <v>34.333333333333343</v>
      </c>
      <c r="G231">
        <v>0</v>
      </c>
      <c r="H231">
        <v>3.3333333333333333E-2</v>
      </c>
      <c r="I231">
        <v>0</v>
      </c>
      <c r="J231">
        <v>0.56666666666666665</v>
      </c>
      <c r="K231">
        <f t="shared" si="15"/>
        <v>10.566666666666666</v>
      </c>
      <c r="L231">
        <f t="shared" si="16"/>
        <v>-1.0178278338950895</v>
      </c>
      <c r="M231">
        <f t="shared" si="17"/>
        <v>-13.269064057980861</v>
      </c>
      <c r="N231" s="10" t="str" cm="1">
        <f t="array" ref="N231">_xlfn.IFS(AND(C231&lt;=0, C231-M231&lt;=2), "escarcha",AND(C231&lt;=0, C231-M231&gt;2), "helada negra", AND(C231&gt;0, M231+2&gt;C231), "rocío", TRUE, "sin riesgo")</f>
        <v>escarcha</v>
      </c>
      <c r="O231">
        <f t="shared" si="18"/>
        <v>-1.1736139290192087</v>
      </c>
      <c r="P231">
        <f t="shared" si="19"/>
        <v>-15.173200023460996</v>
      </c>
      <c r="Q231" s="10" t="str" cm="1">
        <f t="array" ref="Q231">_xlfn.IFS(AND(D231&lt;=0, D231-P231&lt;=2), "escarcha",AND(D231&lt;=0, D231-P231&gt;2), "helada negra", AND(D231&gt;0, P231+2&gt;D231), "rocío", TRUE, "sin riesgo")</f>
        <v>helada negra</v>
      </c>
    </row>
    <row r="232" spans="1:17" x14ac:dyDescent="0.35">
      <c r="A232" s="2">
        <v>45672</v>
      </c>
      <c r="B232" s="3" t="s">
        <v>21</v>
      </c>
      <c r="C232">
        <v>-12.2</v>
      </c>
      <c r="D232">
        <v>-0.76666666666666672</v>
      </c>
      <c r="E232">
        <v>90</v>
      </c>
      <c r="F232">
        <v>29.666666666666671</v>
      </c>
      <c r="G232">
        <v>0</v>
      </c>
      <c r="H232">
        <v>3.3333333333333333E-2</v>
      </c>
      <c r="I232">
        <v>1</v>
      </c>
      <c r="J232">
        <v>1.0666666666666671</v>
      </c>
      <c r="K232">
        <f t="shared" si="15"/>
        <v>11.433333333333332</v>
      </c>
      <c r="L232">
        <f t="shared" si="16"/>
        <v>-1.0368498589258905</v>
      </c>
      <c r="M232">
        <f t="shared" si="17"/>
        <v>-13.503269591080743</v>
      </c>
      <c r="N232" s="10" t="str" cm="1">
        <f t="array" ref="N232">_xlfn.IFS(AND(C232&lt;=0, C232-M232&lt;=2), "escarcha",AND(C232&lt;=0, C232-M232&gt;2), "helada negra", AND(C232&gt;0, M232+2&gt;C232), "rocío", TRUE, "sin riesgo")</f>
        <v>escarcha</v>
      </c>
      <c r="O232">
        <f t="shared" si="18"/>
        <v>-1.2709198866031564</v>
      </c>
      <c r="P232">
        <f t="shared" si="19"/>
        <v>-16.346617211212045</v>
      </c>
      <c r="Q232" s="10" t="str" cm="1">
        <f t="array" ref="Q232">_xlfn.IFS(AND(D232&lt;=0, D232-P232&lt;=2), "escarcha",AND(D232&lt;=0, D232-P232&gt;2), "helada negra", AND(D232&gt;0, P232+2&gt;D232), "rocío", TRUE, "sin riesgo")</f>
        <v>helada negra</v>
      </c>
    </row>
    <row r="233" spans="1:17" x14ac:dyDescent="0.35">
      <c r="A233" s="2">
        <v>45672</v>
      </c>
      <c r="B233" s="3" t="s">
        <v>22</v>
      </c>
      <c r="C233">
        <v>-12.4</v>
      </c>
      <c r="D233">
        <v>-1.6</v>
      </c>
      <c r="E233">
        <v>90.166666666666671</v>
      </c>
      <c r="F233">
        <v>32.333333333333343</v>
      </c>
      <c r="G233">
        <v>0</v>
      </c>
      <c r="H233">
        <v>6.6666666666666666E-2</v>
      </c>
      <c r="I233">
        <v>0</v>
      </c>
      <c r="J233">
        <v>0.4</v>
      </c>
      <c r="K233">
        <f t="shared" si="15"/>
        <v>10.8</v>
      </c>
      <c r="L233">
        <f t="shared" si="16"/>
        <v>-1.0510910215309552</v>
      </c>
      <c r="M233">
        <f t="shared" si="17"/>
        <v>-13.678299253220414</v>
      </c>
      <c r="N233" s="10" t="str" cm="1">
        <f t="array" ref="N233">_xlfn.IFS(AND(C233&lt;=0, C233-M233&lt;=2), "escarcha",AND(C233&lt;=0, C233-M233&gt;2), "helada negra", AND(C233&gt;0, M233+2&gt;C233), "rocío", TRUE, "sin riesgo")</f>
        <v>escarcha</v>
      </c>
      <c r="O233">
        <f t="shared" si="18"/>
        <v>-1.2458707009241896</v>
      </c>
      <c r="P233">
        <f t="shared" si="19"/>
        <v>-16.045704512075627</v>
      </c>
      <c r="Q233" s="10" t="str" cm="1">
        <f t="array" ref="Q233">_xlfn.IFS(AND(D233&lt;=0, D233-P233&lt;=2), "escarcha",AND(D233&lt;=0, D233-P233&gt;2), "helada negra", AND(D233&gt;0, P233+2&gt;D233), "rocío", TRUE, "sin riesgo")</f>
        <v>helada negra</v>
      </c>
    </row>
    <row r="234" spans="1:17" x14ac:dyDescent="0.35">
      <c r="A234" s="2">
        <v>45672</v>
      </c>
      <c r="B234" s="3" t="s">
        <v>23</v>
      </c>
      <c r="C234">
        <v>-12.366666666666671</v>
      </c>
      <c r="D234">
        <v>-0.73333333333333339</v>
      </c>
      <c r="E234">
        <v>89.933333333333337</v>
      </c>
      <c r="F234">
        <v>30.333333333333329</v>
      </c>
      <c r="G234">
        <v>1</v>
      </c>
      <c r="H234">
        <v>0.1333333333333333</v>
      </c>
      <c r="I234">
        <v>1.333333333333333</v>
      </c>
      <c r="J234">
        <v>0.96666666666666667</v>
      </c>
      <c r="K234">
        <f t="shared" si="15"/>
        <v>11.633333333333336</v>
      </c>
      <c r="L234">
        <f t="shared" si="16"/>
        <v>-1.0509983546737658</v>
      </c>
      <c r="M234">
        <f t="shared" si="17"/>
        <v>-13.677161202789899</v>
      </c>
      <c r="N234" s="10" t="str" cm="1">
        <f t="array" ref="N234">_xlfn.IFS(AND(C234&lt;=0, C234-M234&lt;=2), "escarcha",AND(C234&lt;=0, C234-M234&gt;2), "helada negra", AND(C234&gt;0, M234+2&gt;C234), "rocío", TRUE, "sin riesgo")</f>
        <v>escarcha</v>
      </c>
      <c r="O234">
        <f t="shared" si="18"/>
        <v>-1.2462644637647295</v>
      </c>
      <c r="P234">
        <f t="shared" si="19"/>
        <v>-16.050440915338342</v>
      </c>
      <c r="Q234" s="10" t="str" cm="1">
        <f t="array" ref="Q234">_xlfn.IFS(AND(D234&lt;=0, D234-P234&lt;=2), "escarcha",AND(D234&lt;=0, D234-P234&gt;2), "helada negra", AND(D234&gt;0, P234+2&gt;D234), "rocío", TRUE, "sin riesgo")</f>
        <v>helada negra</v>
      </c>
    </row>
    <row r="235" spans="1:17" x14ac:dyDescent="0.35">
      <c r="A235" s="2">
        <v>45672</v>
      </c>
      <c r="B235" s="3" t="s">
        <v>24</v>
      </c>
      <c r="C235">
        <v>-12.43333333333333</v>
      </c>
      <c r="D235">
        <v>-0.73333333333333339</v>
      </c>
      <c r="E235">
        <v>89.9</v>
      </c>
      <c r="F235">
        <v>28.666666666666671</v>
      </c>
      <c r="G235">
        <v>0</v>
      </c>
      <c r="H235">
        <v>0</v>
      </c>
      <c r="I235">
        <v>0</v>
      </c>
      <c r="J235">
        <v>0.16666666666666671</v>
      </c>
      <c r="K235">
        <f t="shared" si="15"/>
        <v>11.699999999999996</v>
      </c>
      <c r="L235">
        <f t="shared" si="16"/>
        <v>-1.05673748691461</v>
      </c>
      <c r="M235">
        <f t="shared" si="17"/>
        <v>-13.74762272511429</v>
      </c>
      <c r="N235" s="10" t="str" cm="1">
        <f t="array" ref="N235">_xlfn.IFS(AND(C235&lt;=0, C235-M235&lt;=2), "escarcha",AND(C235&lt;=0, C235-M235&gt;2), "helada negra", AND(C235&gt;0, M235+2&gt;C235), "rocío", TRUE, "sin riesgo")</f>
        <v>escarcha</v>
      </c>
      <c r="O235">
        <f t="shared" si="18"/>
        <v>-1.3027766740280715</v>
      </c>
      <c r="P235">
        <f t="shared" si="19"/>
        <v>-16.728158214707015</v>
      </c>
      <c r="Q235" s="10" t="str" cm="1">
        <f t="array" ref="Q235">_xlfn.IFS(AND(D235&lt;=0, D235-P235&lt;=2), "escarcha",AND(D235&lt;=0, D235-P235&gt;2), "helada negra", AND(D235&gt;0, P235+2&gt;D235), "rocío", TRUE, "sin riesgo")</f>
        <v>helada negra</v>
      </c>
    </row>
    <row r="236" spans="1:17" x14ac:dyDescent="0.35">
      <c r="A236" s="2">
        <v>45672</v>
      </c>
      <c r="B236" s="3" t="s">
        <v>25</v>
      </c>
      <c r="C236">
        <v>-12.266666666666669</v>
      </c>
      <c r="D236">
        <v>-0.9</v>
      </c>
      <c r="E236">
        <v>89.899999999999991</v>
      </c>
      <c r="F236">
        <v>29.333333333333329</v>
      </c>
      <c r="G236">
        <v>0</v>
      </c>
      <c r="H236">
        <v>0</v>
      </c>
      <c r="I236">
        <v>0</v>
      </c>
      <c r="J236">
        <v>0</v>
      </c>
      <c r="K236">
        <f t="shared" si="15"/>
        <v>11.366666666666669</v>
      </c>
      <c r="L236">
        <f t="shared" si="16"/>
        <v>-1.0433222560658673</v>
      </c>
      <c r="M236">
        <f t="shared" si="17"/>
        <v>-13.582851079820877</v>
      </c>
      <c r="N236" s="10" t="str" cm="1">
        <f t="array" ref="N236">_xlfn.IFS(AND(C236&lt;=0, C236-M236&lt;=2), "escarcha",AND(C236&lt;=0, C236-M236&gt;2), "helada negra", AND(C236&gt;0, M236+2&gt;C236), "rocío", TRUE, "sin riesgo")</f>
        <v>escarcha</v>
      </c>
      <c r="O236">
        <f t="shared" si="18"/>
        <v>-1.2919552827104139</v>
      </c>
      <c r="P236">
        <f t="shared" si="19"/>
        <v>-16.598697159099569</v>
      </c>
      <c r="Q236" s="10" t="str" cm="1">
        <f t="array" ref="Q236">_xlfn.IFS(AND(D236&lt;=0, D236-P236&lt;=2), "escarcha",AND(D236&lt;=0, D236-P236&gt;2), "helada negra", AND(D236&gt;0, P236+2&gt;D236), "rocío", TRUE, "sin riesgo")</f>
        <v>helada negra</v>
      </c>
    </row>
    <row r="237" spans="1:17" x14ac:dyDescent="0.35">
      <c r="A237" s="2">
        <v>45672</v>
      </c>
      <c r="B237" s="3" t="s">
        <v>26</v>
      </c>
      <c r="C237">
        <v>-12.16666666666667</v>
      </c>
      <c r="D237">
        <v>-1.666666666666667</v>
      </c>
      <c r="E237">
        <v>90</v>
      </c>
      <c r="F237">
        <v>33.333333333333343</v>
      </c>
      <c r="G237">
        <v>0</v>
      </c>
      <c r="H237">
        <v>3.3333333333333333E-2</v>
      </c>
      <c r="I237">
        <v>0</v>
      </c>
      <c r="J237">
        <v>0.46666666666666667</v>
      </c>
      <c r="K237">
        <f t="shared" si="15"/>
        <v>10.500000000000004</v>
      </c>
      <c r="L237">
        <f t="shared" si="16"/>
        <v>-1.0341706857366577</v>
      </c>
      <c r="M237">
        <f t="shared" si="17"/>
        <v>-13.47031160680517</v>
      </c>
      <c r="N237" s="10" t="str" cm="1">
        <f t="array" ref="N237">_xlfn.IFS(AND(C237&lt;=0, C237-M237&lt;=2), "escarcha",AND(C237&lt;=0, C237-M237&gt;2), "helada negra", AND(C237&gt;0, M237+2&gt;C237), "rocío", TRUE, "sin riesgo")</f>
        <v>escarcha</v>
      </c>
      <c r="O237">
        <f t="shared" si="18"/>
        <v>-1.2203117307495324</v>
      </c>
      <c r="P237">
        <f t="shared" si="19"/>
        <v>-15.737843304413744</v>
      </c>
      <c r="Q237" s="10" t="str" cm="1">
        <f t="array" ref="Q237">_xlfn.IFS(AND(D237&lt;=0, D237-P237&lt;=2), "escarcha",AND(D237&lt;=0, D237-P237&gt;2), "helada negra", AND(D237&gt;0, P237+2&gt;D237), "rocío", TRUE, "sin riesgo")</f>
        <v>helada negra</v>
      </c>
    </row>
    <row r="238" spans="1:17" x14ac:dyDescent="0.35">
      <c r="A238" s="2">
        <v>45672</v>
      </c>
      <c r="B238" s="3" t="s">
        <v>27</v>
      </c>
      <c r="C238">
        <v>-12.2</v>
      </c>
      <c r="D238">
        <v>-1.4333333333333329</v>
      </c>
      <c r="E238">
        <v>89.7</v>
      </c>
      <c r="F238">
        <v>36.333333333333343</v>
      </c>
      <c r="G238">
        <v>0</v>
      </c>
      <c r="H238">
        <v>0.26666666666666672</v>
      </c>
      <c r="I238">
        <v>0</v>
      </c>
      <c r="J238">
        <v>0.73333333333333339</v>
      </c>
      <c r="K238">
        <f t="shared" si="15"/>
        <v>10.766666666666666</v>
      </c>
      <c r="L238">
        <f t="shared" si="16"/>
        <v>-1.0401887601914053</v>
      </c>
      <c r="M238">
        <f t="shared" si="17"/>
        <v>-13.544330010532756</v>
      </c>
      <c r="N238" s="10" t="str" cm="1">
        <f t="array" ref="N238">_xlfn.IFS(AND(C238&lt;=0, C238-M238&lt;=2), "escarcha",AND(C238&lt;=0, C238-M238&gt;2), "helada negra", AND(C238&gt;0, M238+2&gt;C238), "rocío", TRUE, "sin riesgo")</f>
        <v>escarcha</v>
      </c>
      <c r="O238">
        <f t="shared" si="18"/>
        <v>-1.1169950350197007</v>
      </c>
      <c r="P238">
        <f t="shared" si="19"/>
        <v>-14.48482260313984</v>
      </c>
      <c r="Q238" s="10" t="str" cm="1">
        <f t="array" ref="Q238">_xlfn.IFS(AND(D238&lt;=0, D238-P238&lt;=2), "escarcha",AND(D238&lt;=0, D238-P238&gt;2), "helada negra", AND(D238&gt;0, P238+2&gt;D238), "rocío", TRUE, "sin riesgo")</f>
        <v>helada negra</v>
      </c>
    </row>
    <row r="239" spans="1:17" x14ac:dyDescent="0.35">
      <c r="A239" s="2">
        <v>45672</v>
      </c>
      <c r="B239" s="3" t="s">
        <v>28</v>
      </c>
      <c r="C239">
        <v>-11.93333333333333</v>
      </c>
      <c r="D239">
        <v>-0.93333333333333335</v>
      </c>
      <c r="E239">
        <v>89.766666666666666</v>
      </c>
      <c r="F239">
        <v>35</v>
      </c>
      <c r="G239">
        <v>0.66666666666666663</v>
      </c>
      <c r="H239">
        <v>0.33333333333333331</v>
      </c>
      <c r="I239">
        <v>1</v>
      </c>
      <c r="J239">
        <v>1.4</v>
      </c>
      <c r="K239">
        <f t="shared" si="15"/>
        <v>10.999999999999996</v>
      </c>
      <c r="L239">
        <f t="shared" si="16"/>
        <v>-1.0180340724847561</v>
      </c>
      <c r="M239">
        <f t="shared" si="17"/>
        <v>-13.271605899270794</v>
      </c>
      <c r="N239" s="10" t="str" cm="1">
        <f t="array" ref="N239">_xlfn.IFS(AND(C239&lt;=0, C239-M239&lt;=2), "escarcha",AND(C239&lt;=0, C239-M239&gt;2), "helada negra", AND(C239&gt;0, M239+2&gt;C239), "rocío", TRUE, "sin riesgo")</f>
        <v>escarcha</v>
      </c>
      <c r="O239">
        <f t="shared" si="18"/>
        <v>-1.1177673827870356</v>
      </c>
      <c r="P239">
        <f t="shared" si="19"/>
        <v>-14.494240853783948</v>
      </c>
      <c r="Q239" s="10" t="str" cm="1">
        <f t="array" ref="Q239">_xlfn.IFS(AND(D239&lt;=0, D239-P239&lt;=2), "escarcha",AND(D239&lt;=0, D239-P239&gt;2), "helada negra", AND(D239&gt;0, P239+2&gt;D239), "rocío", TRUE, "sin riesgo")</f>
        <v>helada negra</v>
      </c>
    </row>
    <row r="240" spans="1:17" x14ac:dyDescent="0.35">
      <c r="A240" s="2">
        <v>45672</v>
      </c>
      <c r="B240" s="3" t="s">
        <v>29</v>
      </c>
      <c r="C240">
        <v>-11.43333333333333</v>
      </c>
      <c r="D240">
        <v>2.8666666666666671</v>
      </c>
      <c r="E240">
        <v>89.933333333333337</v>
      </c>
      <c r="F240">
        <v>33.333333333333343</v>
      </c>
      <c r="G240">
        <v>0</v>
      </c>
      <c r="H240">
        <v>3.3333333333333333E-2</v>
      </c>
      <c r="I240">
        <v>0</v>
      </c>
      <c r="J240">
        <v>1.0666666666666671</v>
      </c>
      <c r="K240">
        <f t="shared" si="15"/>
        <v>14.299999999999997</v>
      </c>
      <c r="L240">
        <f t="shared" si="16"/>
        <v>-0.97616500055814481</v>
      </c>
      <c r="M240">
        <f t="shared" si="17"/>
        <v>-12.754423807784764</v>
      </c>
      <c r="N240" s="10" t="str" cm="1">
        <f t="array" ref="N240">_xlfn.IFS(AND(C240&lt;=0, C240-M240&lt;=2), "escarcha",AND(C240&lt;=0, C240-M240&gt;2), "helada negra", AND(C240&gt;0, M240+2&gt;C240), "rocío", TRUE, "sin riesgo")</f>
        <v>escarcha</v>
      </c>
      <c r="O240">
        <f t="shared" si="18"/>
        <v>-0.893148155934823</v>
      </c>
      <c r="P240">
        <f t="shared" si="19"/>
        <v>-11.722053738339438</v>
      </c>
      <c r="Q240" s="10" t="str" cm="1">
        <f t="array" ref="Q240">_xlfn.IFS(AND(D240&lt;=0, D240-P240&lt;=2), "escarcha",AND(D240&lt;=0, D240-P240&gt;2), "helada negra", AND(D240&gt;0, P240+2&gt;D240), "rocío", TRUE, "sin riesgo")</f>
        <v>sin riesgo</v>
      </c>
    </row>
    <row r="241" spans="1:17" x14ac:dyDescent="0.35">
      <c r="A241" s="2">
        <v>45672</v>
      </c>
      <c r="B241" s="3" t="s">
        <v>30</v>
      </c>
      <c r="C241">
        <v>-10.43333333333333</v>
      </c>
      <c r="D241">
        <v>5.666666666666667</v>
      </c>
      <c r="E241">
        <v>90.166666666666657</v>
      </c>
      <c r="F241">
        <v>30.333333333333329</v>
      </c>
      <c r="G241">
        <v>0.33333333333333331</v>
      </c>
      <c r="H241">
        <v>9.9999999999999992E-2</v>
      </c>
      <c r="I241">
        <v>1</v>
      </c>
      <c r="J241">
        <v>0.5</v>
      </c>
      <c r="K241">
        <f t="shared" si="15"/>
        <v>16.099999999999998</v>
      </c>
      <c r="L241">
        <f t="shared" si="16"/>
        <v>-0.89406166466750647</v>
      </c>
      <c r="M241">
        <f t="shared" si="17"/>
        <v>-11.733464195724521</v>
      </c>
      <c r="N241" s="10" t="str" cm="1">
        <f t="array" ref="N241">_xlfn.IFS(AND(C241&lt;=0, C241-M241&lt;=2), "escarcha",AND(C241&lt;=0, C241-M241&gt;2), "helada negra", AND(C241&gt;0, M241+2&gt;C241), "rocío", TRUE, "sin riesgo")</f>
        <v>escarcha</v>
      </c>
      <c r="O241">
        <f t="shared" si="18"/>
        <v>-0.79134547390249921</v>
      </c>
      <c r="P241">
        <f t="shared" si="19"/>
        <v>-10.443364252142702</v>
      </c>
      <c r="Q241" s="10" t="str" cm="1">
        <f t="array" ref="Q241">_xlfn.IFS(AND(D241&lt;=0, D241-P241&lt;=2), "escarcha",AND(D241&lt;=0, D241-P241&gt;2), "helada negra", AND(D241&gt;0, P241+2&gt;D241), "rocío", TRUE, "sin riesgo")</f>
        <v>sin riesgo</v>
      </c>
    </row>
    <row r="242" spans="1:17" x14ac:dyDescent="0.35">
      <c r="A242" s="2">
        <v>45672</v>
      </c>
      <c r="B242" s="3" t="s">
        <v>31</v>
      </c>
      <c r="C242">
        <v>-8.6666666666666661</v>
      </c>
      <c r="D242">
        <v>5.7333333333333334</v>
      </c>
      <c r="E242">
        <v>90.933333333333337</v>
      </c>
      <c r="F242">
        <v>33.666666666666657</v>
      </c>
      <c r="G242">
        <v>0</v>
      </c>
      <c r="H242">
        <v>0.6333333333333333</v>
      </c>
      <c r="I242">
        <v>0</v>
      </c>
      <c r="J242">
        <v>1.5</v>
      </c>
      <c r="K242">
        <f t="shared" si="15"/>
        <v>14.399999999999999</v>
      </c>
      <c r="L242">
        <f t="shared" si="16"/>
        <v>-0.74678151660133252</v>
      </c>
      <c r="M242">
        <f t="shared" si="17"/>
        <v>-9.8791605828090567</v>
      </c>
      <c r="N242" s="10" t="str" cm="1">
        <f t="array" ref="N242">_xlfn.IFS(AND(C242&lt;=0, C242-M242&lt;=2), "escarcha",AND(C242&lt;=0, C242-M242&gt;2), "helada negra", AND(C242&gt;0, M242+2&gt;C242), "rocío", TRUE, "sin riesgo")</f>
        <v>escarcha</v>
      </c>
      <c r="O242">
        <f t="shared" si="18"/>
        <v>-0.6824689038970515</v>
      </c>
      <c r="P242">
        <f t="shared" si="19"/>
        <v>-9.0600859831493015</v>
      </c>
      <c r="Q242" s="10" t="str" cm="1">
        <f t="array" ref="Q242">_xlfn.IFS(AND(D242&lt;=0, D242-P242&lt;=2), "escarcha",AND(D242&lt;=0, D242-P242&gt;2), "helada negra", AND(D242&gt;0, P242+2&gt;D242), "rocío", TRUE, "sin riesgo")</f>
        <v>sin riesgo</v>
      </c>
    </row>
    <row r="243" spans="1:17" x14ac:dyDescent="0.35">
      <c r="A243" s="2">
        <v>45672</v>
      </c>
      <c r="B243" s="3" t="s">
        <v>32</v>
      </c>
      <c r="C243">
        <v>-4.5</v>
      </c>
      <c r="D243">
        <v>5.8666666666666663</v>
      </c>
      <c r="E243">
        <v>81.86666666666666</v>
      </c>
      <c r="F243">
        <v>35.333333333333343</v>
      </c>
      <c r="G243">
        <v>0</v>
      </c>
      <c r="H243">
        <v>0.53333333333333333</v>
      </c>
      <c r="I243">
        <v>0</v>
      </c>
      <c r="J243">
        <v>1.9333333333333329</v>
      </c>
      <c r="K243">
        <f t="shared" si="15"/>
        <v>10.366666666666667</v>
      </c>
      <c r="L243">
        <f t="shared" si="16"/>
        <v>-0.53256968443670583</v>
      </c>
      <c r="M243">
        <f t="shared" si="17"/>
        <v>-7.128472496869418</v>
      </c>
      <c r="N243" s="10" t="str" cm="1">
        <f t="array" ref="N243">_xlfn.IFS(AND(C243&lt;=0, C243-M243&lt;=2), "escarcha",AND(C243&lt;=0, C243-M243&gt;2), "helada negra", AND(C243&gt;0, M243+2&gt;C243), "rocío", TRUE, "sin riesgo")</f>
        <v>helada negra</v>
      </c>
      <c r="O243">
        <f t="shared" si="18"/>
        <v>-0.62492662459812975</v>
      </c>
      <c r="P243">
        <f t="shared" si="19"/>
        <v>-8.3223439724746822</v>
      </c>
      <c r="Q243" s="10" t="str" cm="1">
        <f t="array" ref="Q243">_xlfn.IFS(AND(D243&lt;=0, D243-P243&lt;=2), "escarcha",AND(D243&lt;=0, D243-P243&gt;2), "helada negra", AND(D243&gt;0, P243+2&gt;D243), "rocío", TRUE, "sin riesgo")</f>
        <v>sin riesgo</v>
      </c>
    </row>
    <row r="244" spans="1:17" x14ac:dyDescent="0.35">
      <c r="A244" s="2">
        <v>45672</v>
      </c>
      <c r="B244" s="3" t="s">
        <v>33</v>
      </c>
      <c r="C244">
        <v>0.2</v>
      </c>
      <c r="D244">
        <v>8.1333333333333329</v>
      </c>
      <c r="E244">
        <v>70.599999999999994</v>
      </c>
      <c r="F244">
        <v>35.666666666666657</v>
      </c>
      <c r="G244">
        <v>0</v>
      </c>
      <c r="H244">
        <v>1.2</v>
      </c>
      <c r="I244">
        <v>0.66666666666666663</v>
      </c>
      <c r="J244">
        <v>2.5333333333333332</v>
      </c>
      <c r="K244">
        <f t="shared" si="15"/>
        <v>7.9333333333333327</v>
      </c>
      <c r="L244">
        <f t="shared" si="16"/>
        <v>-0.33364818159742982</v>
      </c>
      <c r="M244">
        <f t="shared" si="17"/>
        <v>-4.5153651452748917</v>
      </c>
      <c r="N244" s="10" t="str" cm="1">
        <f t="array" ref="N244">_xlfn.IFS(AND(C244&lt;=0, C244-M244&lt;=2), "escarcha",AND(C244&lt;=0, C244-M244&gt;2), "helada negra", AND(C244&gt;0, M244+2&gt;C244), "rocío", TRUE, "sin riesgo")</f>
        <v>sin riesgo</v>
      </c>
      <c r="O244">
        <f t="shared" si="18"/>
        <v>-0.46023222603143288</v>
      </c>
      <c r="P244">
        <f t="shared" si="19"/>
        <v>-6.1848716575327334</v>
      </c>
      <c r="Q244" s="10" t="str" cm="1">
        <f t="array" ref="Q244">_xlfn.IFS(AND(D244&lt;=0, D244-P244&lt;=2), "escarcha",AND(D244&lt;=0, D244-P244&gt;2), "helada negra", AND(D244&gt;0, P244+2&gt;D244), "rocío", TRUE, "sin riesgo")</f>
        <v>sin riesgo</v>
      </c>
    </row>
    <row r="245" spans="1:17" x14ac:dyDescent="0.35">
      <c r="A245" s="2">
        <v>45672</v>
      </c>
      <c r="B245" s="3" t="s">
        <v>34</v>
      </c>
      <c r="C245">
        <v>4.0666666666666664</v>
      </c>
      <c r="D245">
        <v>13.46666666666667</v>
      </c>
      <c r="E245">
        <v>56.666666666666657</v>
      </c>
      <c r="F245">
        <v>19</v>
      </c>
      <c r="G245">
        <v>0.33333333333333331</v>
      </c>
      <c r="H245">
        <v>2.7666666666666671</v>
      </c>
      <c r="I245">
        <v>1.333333333333333</v>
      </c>
      <c r="J245">
        <v>7</v>
      </c>
      <c r="K245">
        <f t="shared" si="15"/>
        <v>9.4000000000000039</v>
      </c>
      <c r="L245">
        <f t="shared" si="16"/>
        <v>-0.27792711212166821</v>
      </c>
      <c r="M245">
        <f t="shared" si="17"/>
        <v>-3.7729810833176782</v>
      </c>
      <c r="N245" s="10" t="str" cm="1">
        <f t="array" ref="N245">_xlfn.IFS(AND(C245&lt;=0, C245-M245&lt;=2), "escarcha",AND(C245&lt;=0, C245-M245&gt;2), "helada negra", AND(C245&gt;0, M245+2&gt;C245), "rocío", TRUE, "sin riesgo")</f>
        <v>sin riesgo</v>
      </c>
      <c r="O245">
        <f t="shared" si="18"/>
        <v>-0.73541412604402301</v>
      </c>
      <c r="P245">
        <f t="shared" si="19"/>
        <v>-9.7348048887528016</v>
      </c>
      <c r="Q245" s="10" t="str" cm="1">
        <f t="array" ref="Q245">_xlfn.IFS(AND(D245&lt;=0, D245-P245&lt;=2), "escarcha",AND(D245&lt;=0, D245-P245&gt;2), "helada negra", AND(D245&gt;0, P245+2&gt;D245), "rocío", TRUE, "sin riesgo")</f>
        <v>sin riesgo</v>
      </c>
    </row>
    <row r="246" spans="1:17" x14ac:dyDescent="0.35">
      <c r="A246" s="2">
        <v>45672</v>
      </c>
      <c r="B246" s="3" t="s">
        <v>35</v>
      </c>
      <c r="C246">
        <v>8.1666666666666661</v>
      </c>
      <c r="D246">
        <v>15.53333333333333</v>
      </c>
      <c r="E246">
        <v>45.866666666666667</v>
      </c>
      <c r="F246">
        <v>16.333333333333329</v>
      </c>
      <c r="G246">
        <v>0</v>
      </c>
      <c r="H246">
        <v>2.3666666666666671</v>
      </c>
      <c r="I246">
        <v>0.66666666666666663</v>
      </c>
      <c r="J246">
        <v>7.3</v>
      </c>
      <c r="K246">
        <f t="shared" si="15"/>
        <v>7.3666666666666636</v>
      </c>
      <c r="L246">
        <f t="shared" si="16"/>
        <v>-0.20644715383836221</v>
      </c>
      <c r="M246">
        <f t="shared" si="17"/>
        <v>-2.813844318747567</v>
      </c>
      <c r="N246" s="10" t="str" cm="1">
        <f t="array" ref="N246">_xlfn.IFS(AND(C246&lt;=0, C246-M246&lt;=2), "escarcha",AND(C246&lt;=0, C246-M246&gt;2), "helada negra", AND(C246&gt;0, M246+2&gt;C246), "rocío", TRUE, "sin riesgo")</f>
        <v>sin riesgo</v>
      </c>
      <c r="O246">
        <f t="shared" si="18"/>
        <v>-0.75317163356614958</v>
      </c>
      <c r="P246">
        <f t="shared" si="19"/>
        <v>-9.9602309452584716</v>
      </c>
      <c r="Q246" s="10" t="str" cm="1">
        <f t="array" ref="Q246">_xlfn.IFS(AND(D246&lt;=0, D246-P246&lt;=2), "escarcha",AND(D246&lt;=0, D246-P246&gt;2), "helada negra", AND(D246&gt;0, P246+2&gt;D246), "rocío", TRUE, "sin riesgo")</f>
        <v>sin riesgo</v>
      </c>
    </row>
    <row r="247" spans="1:17" x14ac:dyDescent="0.35">
      <c r="A247" s="2">
        <v>45672</v>
      </c>
      <c r="B247" s="3" t="s">
        <v>36</v>
      </c>
      <c r="C247">
        <v>12.633333333333329</v>
      </c>
      <c r="D247">
        <v>15.56666666666667</v>
      </c>
      <c r="E247">
        <v>28.766666666666669</v>
      </c>
      <c r="F247">
        <v>15.66666666666667</v>
      </c>
      <c r="G247">
        <v>2</v>
      </c>
      <c r="H247">
        <v>4.6333333333333337</v>
      </c>
      <c r="I247">
        <v>4</v>
      </c>
      <c r="J247">
        <v>9.8333333333333339</v>
      </c>
      <c r="K247">
        <f t="shared" si="15"/>
        <v>2.9333333333333407</v>
      </c>
      <c r="L247">
        <f t="shared" si="16"/>
        <v>-0.37506619825334608</v>
      </c>
      <c r="M247">
        <f t="shared" si="17"/>
        <v>-5.0642085323185455</v>
      </c>
      <c r="N247" s="10" t="str" cm="1">
        <f t="array" ref="N247">_xlfn.IFS(AND(C247&lt;=0, C247-M247&lt;=2), "escarcha",AND(C247&lt;=0, C247-M247&gt;2), "helada negra", AND(C247&gt;0, M247+2&gt;C247), "rocío", TRUE, "sin riesgo")</f>
        <v>sin riesgo</v>
      </c>
      <c r="O247">
        <f t="shared" si="18"/>
        <v>-0.79270901385511583</v>
      </c>
      <c r="P247">
        <f t="shared" si="19"/>
        <v>-10.46058435294068</v>
      </c>
      <c r="Q247" s="10" t="str" cm="1">
        <f t="array" ref="Q247">_xlfn.IFS(AND(D247&lt;=0, D247-P247&lt;=2), "escarcha",AND(D247&lt;=0, D247-P247&gt;2), "helada negra", AND(D247&gt;0, P247+2&gt;D247), "rocío", TRUE, "sin riesgo")</f>
        <v>sin riesgo</v>
      </c>
    </row>
    <row r="248" spans="1:17" x14ac:dyDescent="0.35">
      <c r="A248" s="2">
        <v>45672</v>
      </c>
      <c r="B248" s="3" t="s">
        <v>49</v>
      </c>
      <c r="C248">
        <v>10.1</v>
      </c>
      <c r="D248">
        <v>12.633333333333329</v>
      </c>
      <c r="E248">
        <v>32.43333333333333</v>
      </c>
      <c r="F248">
        <v>15.33333333333333</v>
      </c>
      <c r="G248">
        <v>0</v>
      </c>
      <c r="H248">
        <v>2.2999999999999998</v>
      </c>
      <c r="I248">
        <v>1.666666666666667</v>
      </c>
      <c r="J248">
        <v>5.1333333333333329</v>
      </c>
      <c r="K248">
        <f t="shared" si="15"/>
        <v>2.5333333333333297</v>
      </c>
      <c r="L248">
        <f t="shared" si="16"/>
        <v>-0.42276589835829259</v>
      </c>
      <c r="M248">
        <f t="shared" si="17"/>
        <v>-5.6931713606915713</v>
      </c>
      <c r="N248" s="10" t="str" cm="1">
        <f t="array" ref="N248">_xlfn.IFS(AND(C248&lt;=0, C248-M248&lt;=2), "escarcha",AND(C248&lt;=0, C248-M248&gt;2), "helada negra", AND(C248&gt;0, M248+2&gt;C248), "rocío", TRUE, "sin riesgo")</f>
        <v>sin riesgo</v>
      </c>
      <c r="O248">
        <f t="shared" si="18"/>
        <v>-1.0042543998536335</v>
      </c>
      <c r="P248">
        <f t="shared" si="19"/>
        <v>-13.101650989442968</v>
      </c>
      <c r="Q248" s="10" t="str" cm="1">
        <f t="array" ref="Q248">_xlfn.IFS(AND(D248&lt;=0, D248-P248&lt;=2), "escarcha",AND(D248&lt;=0, D248-P248&gt;2), "helada negra", AND(D248&gt;0, P248+2&gt;D248), "rocío", TRUE, "sin riesgo")</f>
        <v>sin riesgo</v>
      </c>
    </row>
    <row r="249" spans="1:17" x14ac:dyDescent="0.35">
      <c r="A249" s="2">
        <v>45672</v>
      </c>
      <c r="B249" s="3" t="s">
        <v>50</v>
      </c>
      <c r="C249">
        <v>5</v>
      </c>
      <c r="D249">
        <v>10.9</v>
      </c>
      <c r="E249">
        <v>46.766666666666673</v>
      </c>
      <c r="F249">
        <v>24.333333333333329</v>
      </c>
      <c r="G249">
        <v>1</v>
      </c>
      <c r="H249">
        <v>1.6</v>
      </c>
      <c r="I249">
        <v>1.333333333333333</v>
      </c>
      <c r="J249">
        <v>3.666666666666667</v>
      </c>
      <c r="K249">
        <f t="shared" si="15"/>
        <v>5.9</v>
      </c>
      <c r="L249">
        <f t="shared" si="16"/>
        <v>-0.40471404971517805</v>
      </c>
      <c r="M249">
        <f t="shared" si="17"/>
        <v>-5.4555331477556477</v>
      </c>
      <c r="N249" s="10" t="str" cm="1">
        <f t="array" ref="N249">_xlfn.IFS(AND(C249&lt;=0, C249-M249&lt;=2), "escarcha",AND(C249&lt;=0, C249-M249&gt;2), "helada negra", AND(C249&gt;0, M249+2&gt;C249), "rocío", TRUE, "sin riesgo")</f>
        <v>sin riesgo</v>
      </c>
      <c r="O249">
        <f t="shared" si="18"/>
        <v>-0.65679590111433139</v>
      </c>
      <c r="P249">
        <f t="shared" si="19"/>
        <v>-8.7315095666885369</v>
      </c>
      <c r="Q249" s="10" t="str" cm="1">
        <f t="array" ref="Q249">_xlfn.IFS(AND(D249&lt;=0, D249-P249&lt;=2), "escarcha",AND(D249&lt;=0, D249-P249&gt;2), "helada negra", AND(D249&gt;0, P249+2&gt;D249), "rocío", TRUE, "sin riesgo")</f>
        <v>sin riesgo</v>
      </c>
    </row>
    <row r="250" spans="1:17" x14ac:dyDescent="0.35">
      <c r="A250" s="2">
        <v>45672</v>
      </c>
      <c r="B250" s="3" t="s">
        <v>48</v>
      </c>
      <c r="C250">
        <v>1.0666666666666671</v>
      </c>
      <c r="D250">
        <v>8.3333333333333339</v>
      </c>
      <c r="E250">
        <v>61.166666666666657</v>
      </c>
      <c r="F250">
        <v>20</v>
      </c>
      <c r="G250">
        <v>0.33333333333333331</v>
      </c>
      <c r="H250">
        <v>0.26666666666666672</v>
      </c>
      <c r="I250">
        <v>1.666666666666667</v>
      </c>
      <c r="J250">
        <v>1.1000000000000001</v>
      </c>
      <c r="K250">
        <f t="shared" si="15"/>
        <v>7.2666666666666666</v>
      </c>
      <c r="L250">
        <f t="shared" si="16"/>
        <v>-0.41455229481724587</v>
      </c>
      <c r="M250">
        <f t="shared" si="17"/>
        <v>-5.5851047789766746</v>
      </c>
      <c r="N250" s="10" t="str" cm="1">
        <f t="array" ref="N250">_xlfn.IFS(AND(C250&lt;=0, C250-M250&lt;=2), "escarcha",AND(C250&lt;=0, C250-M250&gt;2), "helada negra", AND(C250&gt;0, M250+2&gt;C250), "rocío", TRUE, "sin riesgo")</f>
        <v>sin riesgo</v>
      </c>
      <c r="O250">
        <f t="shared" si="18"/>
        <v>-1.025147613807887</v>
      </c>
      <c r="P250">
        <f t="shared" si="19"/>
        <v>-13.359244185038294</v>
      </c>
      <c r="Q250" s="10" t="str" cm="1">
        <f t="array" ref="Q250">_xlfn.IFS(AND(D250&lt;=0, D250-P250&lt;=2), "escarcha",AND(D250&lt;=0, D250-P250&gt;2), "helada negra", AND(D250&gt;0, P250+2&gt;D250), "rocío", TRUE, "sin riesgo")</f>
        <v>sin riesgo</v>
      </c>
    </row>
    <row r="251" spans="1:17" x14ac:dyDescent="0.35">
      <c r="A251" s="2">
        <v>45672</v>
      </c>
      <c r="B251" s="3" t="s">
        <v>38</v>
      </c>
      <c r="C251">
        <v>-0.6</v>
      </c>
      <c r="D251">
        <v>6.9333333333333336</v>
      </c>
      <c r="E251">
        <v>67.13333333333334</v>
      </c>
      <c r="F251">
        <v>20.333333333333329</v>
      </c>
      <c r="G251">
        <v>1.333333333333333</v>
      </c>
      <c r="H251">
        <v>0.4</v>
      </c>
      <c r="I251">
        <v>4</v>
      </c>
      <c r="J251">
        <v>1.9</v>
      </c>
      <c r="K251">
        <f t="shared" si="15"/>
        <v>7.5333333333333332</v>
      </c>
      <c r="L251">
        <f t="shared" si="16"/>
        <v>-0.44210853413415441</v>
      </c>
      <c r="M251">
        <f t="shared" si="17"/>
        <v>-5.9472747359080564</v>
      </c>
      <c r="N251" s="10" t="str" cm="1">
        <f t="array" ref="N251">_xlfn.IFS(AND(C251&lt;=0, C251-M251&lt;=2), "escarcha",AND(C251&lt;=0, C251-M251&gt;2), "helada negra", AND(C251&gt;0, M251+2&gt;C251), "rocío", TRUE, "sin riesgo")</f>
        <v>helada negra</v>
      </c>
      <c r="O251">
        <f t="shared" si="18"/>
        <v>-1.1040564662541723</v>
      </c>
      <c r="P251">
        <f t="shared" si="19"/>
        <v>-14.326930138840053</v>
      </c>
      <c r="Q251" s="10" t="str" cm="1">
        <f t="array" ref="Q251">_xlfn.IFS(AND(D251&lt;=0, D251-P251&lt;=2), "escarcha",AND(D251&lt;=0, D251-P251&gt;2), "helada negra", AND(D251&gt;0, P251+2&gt;D251), "rocío", TRUE, "sin riesgo")</f>
        <v>sin riesgo</v>
      </c>
    </row>
    <row r="252" spans="1:17" x14ac:dyDescent="0.35">
      <c r="A252" s="2">
        <v>45672</v>
      </c>
      <c r="B252" s="3" t="s">
        <v>39</v>
      </c>
      <c r="C252">
        <v>-2.833333333333333</v>
      </c>
      <c r="D252">
        <v>4.3666666666666671</v>
      </c>
      <c r="E252">
        <v>76.7</v>
      </c>
      <c r="F252">
        <v>29.666666666666671</v>
      </c>
      <c r="G252">
        <v>0.33333333333333331</v>
      </c>
      <c r="H252">
        <v>1.666666666666667</v>
      </c>
      <c r="I252">
        <v>1.333333333333333</v>
      </c>
      <c r="J252">
        <v>4.666666666666667</v>
      </c>
      <c r="K252">
        <f t="shared" si="15"/>
        <v>7.2</v>
      </c>
      <c r="L252">
        <f t="shared" si="16"/>
        <v>-0.47316237453697574</v>
      </c>
      <c r="M252">
        <f t="shared" si="17"/>
        <v>-6.3540917098445844</v>
      </c>
      <c r="N252" s="10" t="str" cm="1">
        <f t="array" ref="N252">_xlfn.IFS(AND(C252&lt;=0, C252-M252&lt;=2), "escarcha",AND(C252&lt;=0, C252-M252&gt;2), "helada negra", AND(C252&gt;0, M252+2&gt;C252), "rocío", TRUE, "sin riesgo")</f>
        <v>helada negra</v>
      </c>
      <c r="O252">
        <f t="shared" si="18"/>
        <v>-0.90406920050219153</v>
      </c>
      <c r="P252">
        <f t="shared" si="19"/>
        <v>-11.858392675445209</v>
      </c>
      <c r="Q252" s="10" t="str" cm="1">
        <f t="array" ref="Q252">_xlfn.IFS(AND(D252&lt;=0, D252-P252&lt;=2), "escarcha",AND(D252&lt;=0, D252-P252&gt;2), "helada negra", AND(D252&gt;0, P252+2&gt;D252), "rocío", TRUE, "sin riesgo")</f>
        <v>sin riesgo</v>
      </c>
    </row>
    <row r="253" spans="1:17" x14ac:dyDescent="0.35">
      <c r="A253" s="2">
        <v>45672</v>
      </c>
      <c r="B253" s="3" t="s">
        <v>37</v>
      </c>
      <c r="C253">
        <v>-4.3666666666666671</v>
      </c>
      <c r="D253">
        <v>4.666666666666667</v>
      </c>
      <c r="E253">
        <v>83.533333333333331</v>
      </c>
      <c r="F253">
        <v>31.333333333333329</v>
      </c>
      <c r="G253">
        <v>0.33333333333333331</v>
      </c>
      <c r="H253">
        <v>0.6</v>
      </c>
      <c r="I253">
        <v>1</v>
      </c>
      <c r="J253">
        <v>1.7</v>
      </c>
      <c r="K253">
        <f t="shared" si="15"/>
        <v>9.033333333333335</v>
      </c>
      <c r="L253">
        <f t="shared" si="16"/>
        <v>-0.50238400036272024</v>
      </c>
      <c r="M253">
        <f t="shared" si="17"/>
        <v>-6.7356330866997887</v>
      </c>
      <c r="N253" s="10" t="str" cm="1">
        <f t="array" ref="N253">_xlfn.IFS(AND(C253&lt;=0, C253-M253&lt;=2), "escarcha",AND(C253&lt;=0, C253-M253&gt;2), "helada negra", AND(C253&gt;0, M253+2&gt;C253), "rocío", TRUE, "sin riesgo")</f>
        <v>helada negra</v>
      </c>
      <c r="O253">
        <f t="shared" si="18"/>
        <v>-0.82844172403653638</v>
      </c>
      <c r="P253">
        <f t="shared" si="19"/>
        <v>-10.91094439838713</v>
      </c>
      <c r="Q253" s="10" t="str" cm="1">
        <f t="array" ref="Q253">_xlfn.IFS(AND(D253&lt;=0, D253-P253&lt;=2), "escarcha",AND(D253&lt;=0, D253-P253&gt;2), "helada negra", AND(D253&gt;0, P253+2&gt;D253), "rocío", TRUE, "sin riesgo")</f>
        <v>sin riesgo</v>
      </c>
    </row>
    <row r="254" spans="1:17" x14ac:dyDescent="0.35">
      <c r="A254" s="2">
        <v>45672</v>
      </c>
      <c r="B254" s="3" t="s">
        <v>40</v>
      </c>
      <c r="C254">
        <v>-5.2</v>
      </c>
      <c r="D254">
        <v>3.5</v>
      </c>
      <c r="E254">
        <v>84.4</v>
      </c>
      <c r="F254">
        <v>38.333333333333343</v>
      </c>
      <c r="G254">
        <v>0.33333333333333331</v>
      </c>
      <c r="H254">
        <v>0</v>
      </c>
      <c r="I254">
        <v>1</v>
      </c>
      <c r="J254">
        <v>0.8666666666666667</v>
      </c>
      <c r="K254">
        <f t="shared" si="15"/>
        <v>8.6999999999999993</v>
      </c>
      <c r="L254">
        <f t="shared" si="16"/>
        <v>-0.55494587217629088</v>
      </c>
      <c r="M254">
        <f t="shared" si="17"/>
        <v>-7.4188364322990248</v>
      </c>
      <c r="N254" s="10" t="str" cm="1">
        <f t="array" ref="N254">_xlfn.IFS(AND(C254&lt;=0, C254-M254&lt;=2), "escarcha",AND(C254&lt;=0, C254-M254&gt;2), "helada negra", AND(C254&gt;0, M254+2&gt;C254), "rocío", TRUE, "sin riesgo")</f>
        <v>helada negra</v>
      </c>
      <c r="O254">
        <f t="shared" si="18"/>
        <v>-0.7086373991038537</v>
      </c>
      <c r="P254">
        <f t="shared" si="19"/>
        <v>-9.3940569309295405</v>
      </c>
      <c r="Q254" s="10" t="str" cm="1">
        <f t="array" ref="Q254">_xlfn.IFS(AND(D254&lt;=0, D254-P254&lt;=2), "escarcha",AND(D254&lt;=0, D254-P254&gt;2), "helada negra", AND(D254&gt;0, P254+2&gt;D254), "rocío", TRUE, "sin riesgo")</f>
        <v>sin riesgo</v>
      </c>
    </row>
    <row r="255" spans="1:17" x14ac:dyDescent="0.35">
      <c r="A255" s="2">
        <v>45672</v>
      </c>
      <c r="B255" s="3" t="s">
        <v>41</v>
      </c>
      <c r="C255">
        <v>-6.2666666666666666</v>
      </c>
      <c r="D255">
        <v>3.4</v>
      </c>
      <c r="E255">
        <v>87.566666666666663</v>
      </c>
      <c r="F255">
        <v>40.666666666666657</v>
      </c>
      <c r="G255">
        <v>1</v>
      </c>
      <c r="H255">
        <v>6.6666666666666666E-2</v>
      </c>
      <c r="I255">
        <v>1.666666666666667</v>
      </c>
      <c r="J255">
        <v>0.93333333333333335</v>
      </c>
      <c r="K255">
        <f t="shared" si="15"/>
        <v>9.6666666666666661</v>
      </c>
      <c r="L255">
        <f t="shared" si="16"/>
        <v>-0.5992496743494351</v>
      </c>
      <c r="M255">
        <f t="shared" si="17"/>
        <v>-7.9916399004825314</v>
      </c>
      <c r="N255" s="10" t="str" cm="1">
        <f t="array" ref="N255">_xlfn.IFS(AND(C255&lt;=0, C255-M255&lt;=2), "escarcha",AND(C255&lt;=0, C255-M255&gt;2), "helada negra", AND(C255&gt;0, M255+2&gt;C255), "rocío", TRUE, "sin riesgo")</f>
        <v>escarcha</v>
      </c>
      <c r="O255">
        <f t="shared" si="18"/>
        <v>-0.65659879398721999</v>
      </c>
      <c r="P255">
        <f t="shared" si="19"/>
        <v>-8.728983317538912</v>
      </c>
      <c r="Q255" s="10" t="str" cm="1">
        <f t="array" ref="Q255">_xlfn.IFS(AND(D255&lt;=0, D255-P255&lt;=2), "escarcha",AND(D255&lt;=0, D255-P255&gt;2), "helada negra", AND(D255&gt;0, P255+2&gt;D255), "rocío", TRUE, "sin riesgo")</f>
        <v>sin riesgo</v>
      </c>
    </row>
    <row r="256" spans="1:17" x14ac:dyDescent="0.35">
      <c r="A256" s="2">
        <v>45672</v>
      </c>
      <c r="B256" s="3" t="s">
        <v>42</v>
      </c>
      <c r="C256">
        <v>-6.9</v>
      </c>
      <c r="D256">
        <v>2</v>
      </c>
      <c r="E256">
        <v>88.166666666666671</v>
      </c>
      <c r="F256">
        <v>40</v>
      </c>
      <c r="G256">
        <v>1</v>
      </c>
      <c r="H256">
        <v>0.3</v>
      </c>
      <c r="I256">
        <v>1.666666666666667</v>
      </c>
      <c r="J256">
        <v>1.833333333333333</v>
      </c>
      <c r="K256">
        <f t="shared" si="15"/>
        <v>8.9</v>
      </c>
      <c r="L256">
        <f t="shared" si="16"/>
        <v>-0.64094291726823915</v>
      </c>
      <c r="M256">
        <f t="shared" si="17"/>
        <v>-8.5281535871661251</v>
      </c>
      <c r="N256" s="10" t="str" cm="1">
        <f t="array" ref="N256">_xlfn.IFS(AND(C256&lt;=0, C256-M256&lt;=2), "escarcha",AND(C256&lt;=0, C256-M256&gt;2), "helada negra", AND(C256&gt;0, M256+2&gt;C256), "rocío", TRUE, "sin riesgo")</f>
        <v>escarcha</v>
      </c>
      <c r="O256">
        <f t="shared" si="18"/>
        <v>-0.77243666723164761</v>
      </c>
      <c r="P256">
        <f t="shared" si="19"/>
        <v>-10.204302425367649</v>
      </c>
      <c r="Q256" s="10" t="str" cm="1">
        <f t="array" ref="Q256">_xlfn.IFS(AND(D256&lt;=0, D256-P256&lt;=2), "escarcha",AND(D256&lt;=0, D256-P256&gt;2), "helada negra", AND(D256&gt;0, P256+2&gt;D256), "rocío", TRUE, "sin riesgo")</f>
        <v>sin riesgo</v>
      </c>
    </row>
    <row r="257" spans="1:17" x14ac:dyDescent="0.35">
      <c r="A257" s="2">
        <v>45672</v>
      </c>
      <c r="B257" s="3" t="s">
        <v>43</v>
      </c>
      <c r="C257">
        <v>-7.2</v>
      </c>
      <c r="D257">
        <v>1.4</v>
      </c>
      <c r="E257">
        <v>87.666666666666671</v>
      </c>
      <c r="F257">
        <v>43.333333333333343</v>
      </c>
      <c r="G257">
        <v>0.66666666666666663</v>
      </c>
      <c r="H257">
        <v>0.26666666666666672</v>
      </c>
      <c r="I257">
        <v>2.333333333333333</v>
      </c>
      <c r="J257">
        <v>1.5666666666666671</v>
      </c>
      <c r="K257">
        <f t="shared" si="15"/>
        <v>8.6</v>
      </c>
      <c r="L257">
        <f t="shared" si="16"/>
        <v>-0.66970510462226285</v>
      </c>
      <c r="M257">
        <f t="shared" si="17"/>
        <v>-8.896843523663641</v>
      </c>
      <c r="N257" s="10" t="str" cm="1">
        <f t="array" ref="N257">_xlfn.IFS(AND(C257&lt;=0, C257-M257&lt;=2), "escarcha",AND(C257&lt;=0, C257-M257&gt;2), "helada negra", AND(C257&gt;0, M257+2&gt;C257), "rocío", TRUE, "sin riesgo")</f>
        <v>escarcha</v>
      </c>
      <c r="O257">
        <f t="shared" si="18"/>
        <v>-0.73530300701848794</v>
      </c>
      <c r="P257">
        <f t="shared" si="19"/>
        <v>-9.7333928943035204</v>
      </c>
      <c r="Q257" s="10" t="str" cm="1">
        <f t="array" ref="Q257">_xlfn.IFS(AND(D257&lt;=0, D257-P257&lt;=2), "escarcha",AND(D257&lt;=0, D257-P257&gt;2), "helada negra", AND(D257&gt;0, P257+2&gt;D257), "rocío", TRUE, "sin riesgo")</f>
        <v>sin riesgo</v>
      </c>
    </row>
    <row r="258" spans="1:17" x14ac:dyDescent="0.35">
      <c r="A258" s="2">
        <v>45672</v>
      </c>
      <c r="B258" s="3" t="s">
        <v>44</v>
      </c>
      <c r="C258">
        <v>-7.666666666666667</v>
      </c>
      <c r="D258">
        <v>1.7666666666666671</v>
      </c>
      <c r="E258">
        <v>89.1</v>
      </c>
      <c r="F258">
        <v>40.333333333333343</v>
      </c>
      <c r="G258">
        <v>0.33333333333333331</v>
      </c>
      <c r="H258">
        <v>0.1333333333333333</v>
      </c>
      <c r="I258">
        <v>1.666666666666667</v>
      </c>
      <c r="J258">
        <v>0.73333333333333339</v>
      </c>
      <c r="K258">
        <f t="shared" ref="K258:K321" si="20">ABS((C258-D258))</f>
        <v>9.4333333333333336</v>
      </c>
      <c r="L258">
        <f t="shared" si="16"/>
        <v>-0.68949882522684369</v>
      </c>
      <c r="M258">
        <f t="shared" si="17"/>
        <v>-9.1498979077881764</v>
      </c>
      <c r="N258" s="10" t="str" cm="1">
        <f t="array" ref="N258">_xlfn.IFS(AND(C258&lt;=0, C258-M258&lt;=2), "escarcha",AND(C258&lt;=0, C258-M258&gt;2), "helada negra", AND(C258&gt;0, M258+2&gt;C258), "rocío", TRUE, "sin riesgo")</f>
        <v>escarcha</v>
      </c>
      <c r="O258">
        <f t="shared" si="18"/>
        <v>-0.78079972296485445</v>
      </c>
      <c r="P258">
        <f t="shared" si="19"/>
        <v>-10.310096139566724</v>
      </c>
      <c r="Q258" s="10" t="str" cm="1">
        <f t="array" ref="Q258">_xlfn.IFS(AND(D258&lt;=0, D258-P258&lt;=2), "escarcha",AND(D258&lt;=0, D258-P258&gt;2), "helada negra", AND(D258&gt;0, P258+2&gt;D258), "rocío", TRUE, "sin riesgo")</f>
        <v>sin riesgo</v>
      </c>
    </row>
    <row r="259" spans="1:17" x14ac:dyDescent="0.35">
      <c r="A259" s="2">
        <v>45672</v>
      </c>
      <c r="B259" s="3" t="s">
        <v>45</v>
      </c>
      <c r="C259">
        <v>-7.9</v>
      </c>
      <c r="D259">
        <v>0.70000000000000007</v>
      </c>
      <c r="E259">
        <v>89.533333333333331</v>
      </c>
      <c r="F259">
        <v>42.333333333333343</v>
      </c>
      <c r="G259">
        <v>0</v>
      </c>
      <c r="H259">
        <v>0.53333333333333333</v>
      </c>
      <c r="I259">
        <v>0</v>
      </c>
      <c r="J259">
        <v>1.8666666666666669</v>
      </c>
      <c r="K259">
        <f t="shared" si="20"/>
        <v>8.6</v>
      </c>
      <c r="L259">
        <f t="shared" ref="L259:L322" si="21">(LN(E259/100))+((17.625*C259)/(243.04+C259))</f>
        <v>-0.70270642200365496</v>
      </c>
      <c r="M259">
        <f t="shared" ref="M259:M322" si="22">(243.04*L259)/(17.625-L259)</f>
        <v>-9.3184474298829016</v>
      </c>
      <c r="N259" s="10" t="str" cm="1">
        <f t="array" ref="N259">_xlfn.IFS(AND(C259&lt;=0, C259-M259&lt;=2), "escarcha",AND(C259&lt;=0, C259-M259&gt;2), "helada negra", AND(C259&gt;0, M259+2&gt;C259), "rocío", TRUE, "sin riesgo")</f>
        <v>escarcha</v>
      </c>
      <c r="O259">
        <f t="shared" ref="O259:O322" si="23">(LN(F259/100))+((17.625*D259)/(243.04+D259))</f>
        <v>-0.80897792696843085</v>
      </c>
      <c r="P259">
        <f t="shared" ref="P259:P322" si="24">(243.04*O259)/(17.625-O259)</f>
        <v>-10.665847390582272</v>
      </c>
      <c r="Q259" s="10" t="str" cm="1">
        <f t="array" ref="Q259">_xlfn.IFS(AND(D259&lt;=0, D259-P259&lt;=2), "escarcha",AND(D259&lt;=0, D259-P259&gt;2), "helada negra", AND(D259&gt;0, P259+2&gt;D259), "rocío", TRUE, "sin riesgo")</f>
        <v>sin riesgo</v>
      </c>
    </row>
    <row r="260" spans="1:17" x14ac:dyDescent="0.35">
      <c r="A260" s="2">
        <v>45672</v>
      </c>
      <c r="B260" s="3" t="s">
        <v>46</v>
      </c>
      <c r="C260">
        <v>-8.2666666666666675</v>
      </c>
      <c r="D260">
        <v>0.6</v>
      </c>
      <c r="E260">
        <v>90.2</v>
      </c>
      <c r="F260">
        <v>42</v>
      </c>
      <c r="G260">
        <v>1</v>
      </c>
      <c r="H260">
        <v>0</v>
      </c>
      <c r="I260">
        <v>2.333333333333333</v>
      </c>
      <c r="J260">
        <v>0.5</v>
      </c>
      <c r="K260">
        <f t="shared" si="20"/>
        <v>8.8666666666666671</v>
      </c>
      <c r="L260">
        <f t="shared" si="21"/>
        <v>-0.72373935046880922</v>
      </c>
      <c r="M260">
        <f t="shared" si="22"/>
        <v>-9.5863594974139321</v>
      </c>
      <c r="N260" s="10" t="str" cm="1">
        <f t="array" ref="N260">_xlfn.IFS(AND(C260&lt;=0, C260-M260&lt;=2), "escarcha",AND(C260&lt;=0, C260-M260&gt;2), "helada negra", AND(C260&gt;0, M260+2&gt;C260), "rocío", TRUE, "sin riesgo")</f>
        <v>escarcha</v>
      </c>
      <c r="O260">
        <f t="shared" si="23"/>
        <v>-0.82409636478237858</v>
      </c>
      <c r="P260">
        <f t="shared" si="24"/>
        <v>-10.856270493499146</v>
      </c>
      <c r="Q260" s="10" t="str" cm="1">
        <f t="array" ref="Q260">_xlfn.IFS(AND(D260&lt;=0, D260-P260&lt;=2), "escarcha",AND(D260&lt;=0, D260-P260&gt;2), "helada negra", AND(D260&gt;0, P260+2&gt;D260), "rocío", TRUE, "sin riesgo")</f>
        <v>sin riesgo</v>
      </c>
    </row>
    <row r="261" spans="1:17" x14ac:dyDescent="0.35">
      <c r="A261" s="2">
        <v>45673</v>
      </c>
      <c r="B261" s="3" t="s">
        <v>10</v>
      </c>
      <c r="C261">
        <v>-8.4</v>
      </c>
      <c r="D261">
        <v>-0.16666666666666671</v>
      </c>
      <c r="E261">
        <v>91.166666666666671</v>
      </c>
      <c r="F261">
        <v>43.666666666666657</v>
      </c>
      <c r="G261">
        <v>0</v>
      </c>
      <c r="H261">
        <v>3.3333333333333333E-2</v>
      </c>
      <c r="I261">
        <v>1.333333333333333</v>
      </c>
      <c r="J261">
        <v>0.8</v>
      </c>
      <c r="K261">
        <f t="shared" si="20"/>
        <v>8.2333333333333343</v>
      </c>
      <c r="L261">
        <f t="shared" si="21"/>
        <v>-0.72344743990633698</v>
      </c>
      <c r="M261">
        <f t="shared" si="22"/>
        <v>-9.5826454184035139</v>
      </c>
      <c r="N261" s="10" t="str" cm="1">
        <f t="array" ref="N261">_xlfn.IFS(AND(C261&lt;=0, C261-M261&lt;=2), "escarcha",AND(C261&lt;=0, C261-M261&gt;2), "helada negra", AND(C261&gt;0, M261+2&gt;C261), "rocío", TRUE, "sin riesgo")</f>
        <v>escarcha</v>
      </c>
      <c r="O261">
        <f t="shared" si="23"/>
        <v>-0.84067993337154945</v>
      </c>
      <c r="P261">
        <f t="shared" si="24"/>
        <v>-11.064788935140818</v>
      </c>
      <c r="Q261" s="10" t="str" cm="1">
        <f t="array" ref="Q261">_xlfn.IFS(AND(D261&lt;=0, D261-P261&lt;=2), "escarcha",AND(D261&lt;=0, D261-P261&gt;2), "helada negra", AND(D261&gt;0, P261+2&gt;D261), "rocío", TRUE, "sin riesgo")</f>
        <v>helada negra</v>
      </c>
    </row>
    <row r="262" spans="1:17" x14ac:dyDescent="0.35">
      <c r="A262" s="2">
        <v>45673</v>
      </c>
      <c r="B262" s="3" t="s">
        <v>11</v>
      </c>
      <c r="C262">
        <v>-8.5666666666666664</v>
      </c>
      <c r="D262">
        <v>1.6</v>
      </c>
      <c r="E262">
        <v>91.2</v>
      </c>
      <c r="F262">
        <v>38.333333333333343</v>
      </c>
      <c r="G262">
        <v>0</v>
      </c>
      <c r="H262">
        <v>3.3333333333333333E-2</v>
      </c>
      <c r="I262">
        <v>0.66666666666666663</v>
      </c>
      <c r="J262">
        <v>0.9</v>
      </c>
      <c r="K262">
        <f t="shared" si="20"/>
        <v>10.166666666666666</v>
      </c>
      <c r="L262">
        <f t="shared" si="21"/>
        <v>-0.73605845230947176</v>
      </c>
      <c r="M262">
        <f t="shared" si="22"/>
        <v>-9.7429920346881111</v>
      </c>
      <c r="N262" s="10" t="str" cm="1">
        <f t="array" ref="N262">_xlfn.IFS(AND(C262&lt;=0, C262-M262&lt;=2), "escarcha",AND(C262&lt;=0, C262-M262&gt;2), "helada negra", AND(C262&gt;0, M262+2&gt;C262), "rocío", TRUE, "sin riesgo")</f>
        <v>escarcha</v>
      </c>
      <c r="O262">
        <f t="shared" si="23"/>
        <v>-0.84357892706469695</v>
      </c>
      <c r="P262">
        <f t="shared" si="24"/>
        <v>-11.101201843600066</v>
      </c>
      <c r="Q262" s="10" t="str" cm="1">
        <f t="array" ref="Q262">_xlfn.IFS(AND(D262&lt;=0, D262-P262&lt;=2), "escarcha",AND(D262&lt;=0, D262-P262&gt;2), "helada negra", AND(D262&gt;0, P262+2&gt;D262), "rocío", TRUE, "sin riesgo")</f>
        <v>sin riesgo</v>
      </c>
    </row>
    <row r="263" spans="1:17" x14ac:dyDescent="0.35">
      <c r="A263" s="2">
        <v>45673</v>
      </c>
      <c r="B263" s="3" t="s">
        <v>12</v>
      </c>
      <c r="C263">
        <v>-8.6999999999999993</v>
      </c>
      <c r="D263">
        <v>1.033333333333333</v>
      </c>
      <c r="E263">
        <v>91.133333333333326</v>
      </c>
      <c r="F263">
        <v>41</v>
      </c>
      <c r="G263">
        <v>0</v>
      </c>
      <c r="H263">
        <v>0.3</v>
      </c>
      <c r="I263">
        <v>0</v>
      </c>
      <c r="J263">
        <v>1.2666666666666671</v>
      </c>
      <c r="K263">
        <f t="shared" si="20"/>
        <v>9.7333333333333325</v>
      </c>
      <c r="L263">
        <f t="shared" si="21"/>
        <v>-0.74718426479837374</v>
      </c>
      <c r="M263">
        <f t="shared" si="22"/>
        <v>-9.884271848096974</v>
      </c>
      <c r="N263" s="10" t="str" cm="1">
        <f t="array" ref="N263">_xlfn.IFS(AND(C263&lt;=0, C263-M263&lt;=2), "escarcha",AND(C263&lt;=0, C263-M263&gt;2), "helada negra", AND(C263&gt;0, M263+2&gt;C263), "rocío", TRUE, "sin riesgo")</f>
        <v>escarcha</v>
      </c>
      <c r="O263">
        <f t="shared" si="23"/>
        <v>-0.81697915230664564</v>
      </c>
      <c r="P263">
        <f t="shared" si="24"/>
        <v>-10.766665092546329</v>
      </c>
      <c r="Q263" s="10" t="str" cm="1">
        <f t="array" ref="Q263">_xlfn.IFS(AND(D263&lt;=0, D263-P263&lt;=2), "escarcha",AND(D263&lt;=0, D263-P263&gt;2), "helada negra", AND(D263&gt;0, P263+2&gt;D263), "rocío", TRUE, "sin riesgo")</f>
        <v>sin riesgo</v>
      </c>
    </row>
    <row r="264" spans="1:17" x14ac:dyDescent="0.35">
      <c r="A264" s="2">
        <v>45673</v>
      </c>
      <c r="B264" s="3" t="s">
        <v>13</v>
      </c>
      <c r="C264">
        <v>-8.6666666666666661</v>
      </c>
      <c r="D264">
        <v>1</v>
      </c>
      <c r="E264">
        <v>91.1</v>
      </c>
      <c r="F264">
        <v>40.666666666666657</v>
      </c>
      <c r="G264">
        <v>0.33333333333333331</v>
      </c>
      <c r="H264">
        <v>0.66666666666666663</v>
      </c>
      <c r="I264">
        <v>1.333333333333333</v>
      </c>
      <c r="J264">
        <v>1.9</v>
      </c>
      <c r="K264">
        <f t="shared" si="20"/>
        <v>9.6666666666666661</v>
      </c>
      <c r="L264">
        <f t="shared" si="21"/>
        <v>-0.74495034963661733</v>
      </c>
      <c r="M264">
        <f t="shared" si="22"/>
        <v>-9.8559184717265698</v>
      </c>
      <c r="N264" s="10" t="str" cm="1">
        <f t="array" ref="N264">_xlfn.IFS(AND(C264&lt;=0, C264-M264&lt;=2), "escarcha",AND(C264&lt;=0, C264-M264&gt;2), "helada negra", AND(C264&gt;0, M264+2&gt;C264), "rocío", TRUE, "sin riesgo")</f>
        <v>escarcha</v>
      </c>
      <c r="O264">
        <f t="shared" si="23"/>
        <v>-0.82753966299948956</v>
      </c>
      <c r="P264">
        <f t="shared" si="24"/>
        <v>-10.899596660869756</v>
      </c>
      <c r="Q264" s="10" t="str" cm="1">
        <f t="array" ref="Q264">_xlfn.IFS(AND(D264&lt;=0, D264-P264&lt;=2), "escarcha",AND(D264&lt;=0, D264-P264&gt;2), "helada negra", AND(D264&gt;0, P264+2&gt;D264), "rocío", TRUE, "sin riesgo")</f>
        <v>sin riesgo</v>
      </c>
    </row>
    <row r="265" spans="1:17" x14ac:dyDescent="0.35">
      <c r="A265" s="2">
        <v>45673</v>
      </c>
      <c r="B265" s="3" t="s">
        <v>14</v>
      </c>
      <c r="C265">
        <v>-8.7333333333333325</v>
      </c>
      <c r="D265">
        <v>6.6666666666666666E-2</v>
      </c>
      <c r="E265">
        <v>90.833333333333329</v>
      </c>
      <c r="F265">
        <v>40.666666666666657</v>
      </c>
      <c r="G265">
        <v>0.33333333333333331</v>
      </c>
      <c r="H265">
        <v>0.33333333333333331</v>
      </c>
      <c r="I265">
        <v>3</v>
      </c>
      <c r="J265">
        <v>1.7333333333333329</v>
      </c>
      <c r="K265">
        <f t="shared" si="20"/>
        <v>8.7999999999999989</v>
      </c>
      <c r="L265">
        <f t="shared" si="21"/>
        <v>-0.75308206120162469</v>
      </c>
      <c r="M265">
        <f t="shared" si="22"/>
        <v>-9.9590949449964405</v>
      </c>
      <c r="N265" s="10" t="str" cm="1">
        <f t="array" ref="N265">_xlfn.IFS(AND(C265&lt;=0, C265-M265&lt;=2), "escarcha",AND(C265&lt;=0, C265-M265&gt;2), "helada negra", AND(C265&gt;0, M265+2&gt;C265), "rocío", TRUE, "sin riesgo")</f>
        <v>escarcha</v>
      </c>
      <c r="O265">
        <f t="shared" si="23"/>
        <v>-0.89492816057615598</v>
      </c>
      <c r="P265">
        <f t="shared" si="24"/>
        <v>-11.744286384945804</v>
      </c>
      <c r="Q265" s="10" t="str" cm="1">
        <f t="array" ref="Q265">_xlfn.IFS(AND(D265&lt;=0, D265-P265&lt;=2), "escarcha",AND(D265&lt;=0, D265-P265&gt;2), "helada negra", AND(D265&gt;0, P265+2&gt;D265), "rocío", TRUE, "sin riesgo")</f>
        <v>sin riesgo</v>
      </c>
    </row>
    <row r="266" spans="1:17" x14ac:dyDescent="0.35">
      <c r="A266" s="2">
        <v>45673</v>
      </c>
      <c r="B266" s="3" t="s">
        <v>15</v>
      </c>
      <c r="C266">
        <v>-8.7666666666666675</v>
      </c>
      <c r="D266">
        <v>5.9333333333333336</v>
      </c>
      <c r="E266">
        <v>90.6</v>
      </c>
      <c r="F266">
        <v>45</v>
      </c>
      <c r="G266">
        <v>0.66666666666666663</v>
      </c>
      <c r="H266">
        <v>2.1333333333333329</v>
      </c>
      <c r="I266">
        <v>4</v>
      </c>
      <c r="J266">
        <v>5.8666666666666663</v>
      </c>
      <c r="K266">
        <f t="shared" si="20"/>
        <v>14.700000000000001</v>
      </c>
      <c r="L266">
        <f t="shared" si="21"/>
        <v>-0.75825539981944023</v>
      </c>
      <c r="M266">
        <f t="shared" si="22"/>
        <v>-10.024687595534727</v>
      </c>
      <c r="N266" s="10" t="str" cm="1">
        <f t="array" ref="N266">_xlfn.IFS(AND(C266&lt;=0, C266-M266&lt;=2), "escarcha",AND(C266&lt;=0, C266-M266&gt;2), "helada negra", AND(C266&gt;0, M266+2&gt;C266), "rocío", TRUE, "sin riesgo")</f>
        <v>escarcha</v>
      </c>
      <c r="O266">
        <f t="shared" si="23"/>
        <v>-0.37848279395246875</v>
      </c>
      <c r="P266">
        <f t="shared" si="24"/>
        <v>-5.109370186590068</v>
      </c>
      <c r="Q266" s="10" t="str" cm="1">
        <f t="array" ref="Q266">_xlfn.IFS(AND(D266&lt;=0, D266-P266&lt;=2), "escarcha",AND(D266&lt;=0, D266-P266&gt;2), "helada negra", AND(D266&gt;0, P266+2&gt;D266), "rocío", TRUE, "sin riesgo")</f>
        <v>sin riesgo</v>
      </c>
    </row>
    <row r="267" spans="1:17" x14ac:dyDescent="0.35">
      <c r="A267" s="2">
        <v>45673</v>
      </c>
      <c r="B267" s="3" t="s">
        <v>16</v>
      </c>
      <c r="C267">
        <v>-8.7666666666666657</v>
      </c>
      <c r="D267">
        <v>5.9666666666666668</v>
      </c>
      <c r="E267">
        <v>90.8</v>
      </c>
      <c r="F267">
        <v>44.333333333333343</v>
      </c>
      <c r="G267">
        <v>0.33333333333333331</v>
      </c>
      <c r="H267">
        <v>1.3666666666666669</v>
      </c>
      <c r="I267">
        <v>2.666666666666667</v>
      </c>
      <c r="J267">
        <v>4.833333333333333</v>
      </c>
      <c r="K267">
        <f t="shared" si="20"/>
        <v>14.733333333333333</v>
      </c>
      <c r="L267">
        <f t="shared" si="21"/>
        <v>-0.7560503272611262</v>
      </c>
      <c r="M267">
        <f t="shared" si="22"/>
        <v>-9.9967340421794013</v>
      </c>
      <c r="N267" s="10" t="str" cm="1">
        <f t="array" ref="N267">_xlfn.IFS(AND(C267&lt;=0, C267-M267&lt;=2), "escarcha",AND(C267&lt;=0, C267-M267&gt;2), "helada negra", AND(C267&gt;0, M267+2&gt;C267), "rocío", TRUE, "sin riesgo")</f>
        <v>escarcha</v>
      </c>
      <c r="O267">
        <f t="shared" si="23"/>
        <v>-0.39110529631530699</v>
      </c>
      <c r="P267">
        <f t="shared" si="24"/>
        <v>-5.2760699192801068</v>
      </c>
      <c r="Q267" s="10" t="str" cm="1">
        <f t="array" ref="Q267">_xlfn.IFS(AND(D267&lt;=0, D267-P267&lt;=2), "escarcha",AND(D267&lt;=0, D267-P267&gt;2), "helada negra", AND(D267&gt;0, P267+2&gt;D267), "rocío", TRUE, "sin riesgo")</f>
        <v>sin riesgo</v>
      </c>
    </row>
    <row r="268" spans="1:17" x14ac:dyDescent="0.35">
      <c r="A268" s="2">
        <v>45673</v>
      </c>
      <c r="B268" s="3" t="s">
        <v>17</v>
      </c>
      <c r="C268">
        <v>-9.0333333333333332</v>
      </c>
      <c r="D268">
        <v>4.4666666666666668</v>
      </c>
      <c r="E268">
        <v>90.466666666666669</v>
      </c>
      <c r="F268">
        <v>45.333333333333343</v>
      </c>
      <c r="G268">
        <v>0.33333333333333331</v>
      </c>
      <c r="H268">
        <v>1</v>
      </c>
      <c r="I268">
        <v>1.333333333333333</v>
      </c>
      <c r="J268">
        <v>3.2</v>
      </c>
      <c r="K268">
        <f t="shared" si="20"/>
        <v>13.5</v>
      </c>
      <c r="L268">
        <f t="shared" si="21"/>
        <v>-0.78056464247152302</v>
      </c>
      <c r="M268">
        <f t="shared" si="22"/>
        <v>-10.307123654795124</v>
      </c>
      <c r="N268" s="10" t="str" cm="1">
        <f t="array" ref="N268">_xlfn.IFS(AND(C268&lt;=0, C268-M268&lt;=2), "escarcha",AND(C268&lt;=0, C268-M268&gt;2), "helada negra", AND(C268&gt;0, M268+2&gt;C268), "rocío", TRUE, "sin riesgo")</f>
        <v>escarcha</v>
      </c>
      <c r="O268">
        <f t="shared" si="23"/>
        <v>-0.47305534844177788</v>
      </c>
      <c r="P268">
        <f t="shared" si="24"/>
        <v>-6.352692025289258</v>
      </c>
      <c r="Q268" s="10" t="str" cm="1">
        <f t="array" ref="Q268">_xlfn.IFS(AND(D268&lt;=0, D268-P268&lt;=2), "escarcha",AND(D268&lt;=0, D268-P268&gt;2), "helada negra", AND(D268&gt;0, P268+2&gt;D268), "rocío", TRUE, "sin riesgo")</f>
        <v>sin riesgo</v>
      </c>
    </row>
    <row r="269" spans="1:17" x14ac:dyDescent="0.35">
      <c r="A269" s="2">
        <v>45673</v>
      </c>
      <c r="B269" s="3" t="s">
        <v>18</v>
      </c>
      <c r="C269">
        <v>-8.8000000000000007</v>
      </c>
      <c r="D269">
        <v>7.4333333333333336</v>
      </c>
      <c r="E269">
        <v>90.666666666666671</v>
      </c>
      <c r="F269">
        <v>47</v>
      </c>
      <c r="G269">
        <v>1</v>
      </c>
      <c r="H269">
        <v>2.433333333333334</v>
      </c>
      <c r="I269">
        <v>1.666666666666667</v>
      </c>
      <c r="J269">
        <v>5.2666666666666666</v>
      </c>
      <c r="K269">
        <f t="shared" si="20"/>
        <v>16.233333333333334</v>
      </c>
      <c r="L269">
        <f t="shared" si="21"/>
        <v>-0.76012180180282685</v>
      </c>
      <c r="M269">
        <f t="shared" si="22"/>
        <v>-10.048342605597728</v>
      </c>
      <c r="N269" s="10" t="str" cm="1">
        <f t="array" ref="N269">_xlfn.IFS(AND(C269&lt;=0, C269-M269&lt;=2), "escarcha",AND(C269&lt;=0, C269-M269&gt;2), "helada negra", AND(C269&gt;0, M269+2&gt;C269), "rocío", TRUE, "sin riesgo")</f>
        <v>escarcha</v>
      </c>
      <c r="O269">
        <f t="shared" si="23"/>
        <v>-0.23196291059354202</v>
      </c>
      <c r="P269">
        <f t="shared" si="24"/>
        <v>-3.1571026984218884</v>
      </c>
      <c r="Q269" s="10" t="str" cm="1">
        <f t="array" ref="Q269">_xlfn.IFS(AND(D269&lt;=0, D269-P269&lt;=2), "escarcha",AND(D269&lt;=0, D269-P269&gt;2), "helada negra", AND(D269&gt;0, P269+2&gt;D269), "rocío", TRUE, "sin riesgo")</f>
        <v>sin riesgo</v>
      </c>
    </row>
    <row r="270" spans="1:17" x14ac:dyDescent="0.35">
      <c r="A270" s="2">
        <v>45673</v>
      </c>
      <c r="B270" s="3" t="s">
        <v>19</v>
      </c>
      <c r="C270">
        <v>-8.8333333333333339</v>
      </c>
      <c r="D270">
        <v>7.8</v>
      </c>
      <c r="E270">
        <v>90.166666666666671</v>
      </c>
      <c r="F270">
        <v>47.333333333333343</v>
      </c>
      <c r="G270">
        <v>1</v>
      </c>
      <c r="H270">
        <v>3.066666666666666</v>
      </c>
      <c r="I270">
        <v>3.666666666666667</v>
      </c>
      <c r="J270">
        <v>6.6</v>
      </c>
      <c r="K270">
        <f t="shared" si="20"/>
        <v>16.633333333333333</v>
      </c>
      <c r="L270">
        <f t="shared" si="21"/>
        <v>-0.76825447702151073</v>
      </c>
      <c r="M270">
        <f t="shared" si="22"/>
        <v>-10.151361105157921</v>
      </c>
      <c r="N270" s="10" t="str" cm="1">
        <f t="array" ref="N270">_xlfn.IFS(AND(C270&lt;=0, C270-M270&lt;=2), "escarcha",AND(C270&lt;=0, C270-M270&gt;2), "helada negra", AND(C270&gt;0, M270+2&gt;C270), "rocío", TRUE, "sin riesgo")</f>
        <v>escarcha</v>
      </c>
      <c r="O270">
        <f t="shared" si="23"/>
        <v>-0.19989689369343477</v>
      </c>
      <c r="P270">
        <f t="shared" si="24"/>
        <v>-2.7255664553348047</v>
      </c>
      <c r="Q270" s="10" t="str" cm="1">
        <f t="array" ref="Q270">_xlfn.IFS(AND(D270&lt;=0, D270-P270&lt;=2), "escarcha",AND(D270&lt;=0, D270-P270&gt;2), "helada negra", AND(D270&gt;0, P270+2&gt;D270), "rocío", TRUE, "sin riesgo")</f>
        <v>sin riesgo</v>
      </c>
    </row>
    <row r="271" spans="1:17" x14ac:dyDescent="0.35">
      <c r="A271" s="2">
        <v>45673</v>
      </c>
      <c r="B271" s="3" t="s">
        <v>20</v>
      </c>
      <c r="C271">
        <v>-8.8666666666666671</v>
      </c>
      <c r="D271">
        <v>7.4</v>
      </c>
      <c r="E271">
        <v>89.833333333333329</v>
      </c>
      <c r="F271">
        <v>48.333333333333343</v>
      </c>
      <c r="G271">
        <v>2.333333333333333</v>
      </c>
      <c r="H271">
        <v>1.5666666666666671</v>
      </c>
      <c r="I271">
        <v>5.333333333333333</v>
      </c>
      <c r="J271">
        <v>5.7666666666666666</v>
      </c>
      <c r="K271">
        <f t="shared" si="20"/>
        <v>16.266666666666666</v>
      </c>
      <c r="L271">
        <f t="shared" si="21"/>
        <v>-0.77456163313138204</v>
      </c>
      <c r="M271">
        <f t="shared" si="22"/>
        <v>-10.23119262674593</v>
      </c>
      <c r="N271" s="10" t="str" cm="1">
        <f t="array" ref="N271">_xlfn.IFS(AND(C271&lt;=0, C271-M271&lt;=2), "escarcha",AND(C271&lt;=0, C271-M271&gt;2), "helada negra", AND(C271&gt;0, M271+2&gt;C271), "rocío", TRUE, "sin riesgo")</f>
        <v>escarcha</v>
      </c>
      <c r="O271">
        <f t="shared" si="23"/>
        <v>-0.20626531105690094</v>
      </c>
      <c r="P271">
        <f t="shared" si="24"/>
        <v>-2.8113944986385175</v>
      </c>
      <c r="Q271" s="10" t="str" cm="1">
        <f t="array" ref="Q271">_xlfn.IFS(AND(D271&lt;=0, D271-P271&lt;=2), "escarcha",AND(D271&lt;=0, D271-P271&gt;2), "helada negra", AND(D271&gt;0, P271+2&gt;D271), "rocío", TRUE, "sin riesgo")</f>
        <v>sin riesgo</v>
      </c>
    </row>
    <row r="272" spans="1:17" x14ac:dyDescent="0.35">
      <c r="A272" s="2">
        <v>45673</v>
      </c>
      <c r="B272" s="3" t="s">
        <v>21</v>
      </c>
      <c r="C272">
        <v>-8.9333333333333336</v>
      </c>
      <c r="D272">
        <v>6.8666666666666663</v>
      </c>
      <c r="E272">
        <v>89.5</v>
      </c>
      <c r="F272">
        <v>49</v>
      </c>
      <c r="G272">
        <v>1</v>
      </c>
      <c r="H272">
        <v>2.5</v>
      </c>
      <c r="I272">
        <v>3.666666666666667</v>
      </c>
      <c r="J272">
        <v>4.9333333333333336</v>
      </c>
      <c r="K272">
        <f t="shared" si="20"/>
        <v>15.8</v>
      </c>
      <c r="L272">
        <f t="shared" si="21"/>
        <v>-0.78348823003180623</v>
      </c>
      <c r="M272">
        <f t="shared" si="22"/>
        <v>-10.34408567653473</v>
      </c>
      <c r="N272" s="10" t="str" cm="1">
        <f t="array" ref="N272">_xlfn.IFS(AND(C272&lt;=0, C272-M272&lt;=2), "escarcha",AND(C272&lt;=0, C272-M272&gt;2), "helada negra", AND(C272&gt;0, M272+2&gt;C272), "rocío", TRUE, "sin riesgo")</f>
        <v>escarcha</v>
      </c>
      <c r="O272">
        <f t="shared" si="23"/>
        <v>-0.2290690897128167</v>
      </c>
      <c r="P272">
        <f t="shared" si="24"/>
        <v>-3.1182220301746617</v>
      </c>
      <c r="Q272" s="10" t="str" cm="1">
        <f t="array" ref="Q272">_xlfn.IFS(AND(D272&lt;=0, D272-P272&lt;=2), "escarcha",AND(D272&lt;=0, D272-P272&gt;2), "helada negra", AND(D272&gt;0, P272+2&gt;D272), "rocío", TRUE, "sin riesgo")</f>
        <v>sin riesgo</v>
      </c>
    </row>
    <row r="273" spans="1:17" x14ac:dyDescent="0.35">
      <c r="A273" s="2">
        <v>45673</v>
      </c>
      <c r="B273" s="3" t="s">
        <v>22</v>
      </c>
      <c r="C273">
        <v>-9.2333333333333343</v>
      </c>
      <c r="D273">
        <v>5.8999999999999986</v>
      </c>
      <c r="E273">
        <v>89.6</v>
      </c>
      <c r="F273">
        <v>51</v>
      </c>
      <c r="G273">
        <v>1</v>
      </c>
      <c r="H273">
        <v>1.6</v>
      </c>
      <c r="I273">
        <v>4.333333333333333</v>
      </c>
      <c r="J273">
        <v>3.9666666666666668</v>
      </c>
      <c r="K273">
        <f t="shared" si="20"/>
        <v>15.133333333333333</v>
      </c>
      <c r="L273">
        <f t="shared" si="21"/>
        <v>-0.80584933893355615</v>
      </c>
      <c r="M273">
        <f t="shared" si="22"/>
        <v>-10.626402491429836</v>
      </c>
      <c r="N273" s="10" t="str" cm="1">
        <f t="array" ref="N273">_xlfn.IFS(AND(C273&lt;=0, C273-M273&lt;=2), "escarcha",AND(C273&lt;=0, C273-M273&gt;2), "helada negra", AND(C273&gt;0, M273+2&gt;C273), "rocío", TRUE, "sin riesgo")</f>
        <v>escarcha</v>
      </c>
      <c r="O273">
        <f t="shared" si="23"/>
        <v>-0.25562341564024199</v>
      </c>
      <c r="P273">
        <f t="shared" si="24"/>
        <v>-3.4745273413041051</v>
      </c>
      <c r="Q273" s="10" t="str" cm="1">
        <f t="array" ref="Q273">_xlfn.IFS(AND(D273&lt;=0, D273-P273&lt;=2), "escarcha",AND(D273&lt;=0, D273-P273&gt;2), "helada negra", AND(D273&gt;0, P273+2&gt;D273), "rocío", TRUE, "sin riesgo")</f>
        <v>sin riesgo</v>
      </c>
    </row>
    <row r="274" spans="1:17" x14ac:dyDescent="0.35">
      <c r="A274" s="2">
        <v>45673</v>
      </c>
      <c r="B274" s="3" t="s">
        <v>23</v>
      </c>
      <c r="C274">
        <v>-9.1999999999999993</v>
      </c>
      <c r="D274">
        <v>7.0666666666666664</v>
      </c>
      <c r="E274">
        <v>90</v>
      </c>
      <c r="F274">
        <v>49.666666666666657</v>
      </c>
      <c r="G274">
        <v>0.66666666666666663</v>
      </c>
      <c r="H274">
        <v>2.0666666666666669</v>
      </c>
      <c r="I274">
        <v>1.333333333333333</v>
      </c>
      <c r="J274">
        <v>4.5666666666666664</v>
      </c>
      <c r="K274">
        <f t="shared" si="20"/>
        <v>16.266666666666666</v>
      </c>
      <c r="L274">
        <f t="shared" si="21"/>
        <v>-0.79878336889080592</v>
      </c>
      <c r="M274">
        <f t="shared" si="22"/>
        <v>-10.53726621118588</v>
      </c>
      <c r="N274" s="10" t="str" cm="1">
        <f t="array" ref="N274">_xlfn.IFS(AND(C274&lt;=0, C274-M274&lt;=2), "escarcha",AND(C274&lt;=0, C274-M274&gt;2), "helada negra", AND(C274&gt;0, M274+2&gt;C274), "rocío", TRUE, "sin riesgo")</f>
        <v>escarcha</v>
      </c>
      <c r="O274">
        <f t="shared" si="23"/>
        <v>-0.20184864338821301</v>
      </c>
      <c r="P274">
        <f t="shared" si="24"/>
        <v>-2.7518769733463859</v>
      </c>
      <c r="Q274" s="10" t="str" cm="1">
        <f t="array" ref="Q274">_xlfn.IFS(AND(D274&lt;=0, D274-P274&lt;=2), "escarcha",AND(D274&lt;=0, D274-P274&gt;2), "helada negra", AND(D274&gt;0, P274+2&gt;D274), "rocío", TRUE, "sin riesgo")</f>
        <v>sin riesgo</v>
      </c>
    </row>
    <row r="275" spans="1:17" x14ac:dyDescent="0.35">
      <c r="A275" s="2">
        <v>45673</v>
      </c>
      <c r="B275" s="3" t="s">
        <v>24</v>
      </c>
      <c r="C275">
        <v>-9.3666666666666671</v>
      </c>
      <c r="D275">
        <v>6.7</v>
      </c>
      <c r="E275">
        <v>90.2</v>
      </c>
      <c r="F275">
        <v>51</v>
      </c>
      <c r="G275">
        <v>0.66666666666666663</v>
      </c>
      <c r="H275">
        <v>1.5</v>
      </c>
      <c r="I275">
        <v>2</v>
      </c>
      <c r="J275">
        <v>3.7</v>
      </c>
      <c r="K275">
        <f t="shared" si="20"/>
        <v>16.066666666666666</v>
      </c>
      <c r="L275">
        <f t="shared" si="21"/>
        <v>-0.80962916153284825</v>
      </c>
      <c r="M275">
        <f t="shared" si="22"/>
        <v>-10.674056401934246</v>
      </c>
      <c r="N275" s="10" t="str" cm="1">
        <f t="array" ref="N275">_xlfn.IFS(AND(C275&lt;=0, C275-M275&lt;=2), "escarcha",AND(C275&lt;=0, C275-M275&gt;2), "helada negra", AND(C275&gt;0, M275+2&gt;C275), "rocío", TRUE, "sin riesgo")</f>
        <v>escarcha</v>
      </c>
      <c r="O275">
        <f t="shared" si="23"/>
        <v>-0.20050279783812291</v>
      </c>
      <c r="P275">
        <f t="shared" si="24"/>
        <v>-2.733734949259742</v>
      </c>
      <c r="Q275" s="10" t="str" cm="1">
        <f t="array" ref="Q275">_xlfn.IFS(AND(D275&lt;=0, D275-P275&lt;=2), "escarcha",AND(D275&lt;=0, D275-P275&gt;2), "helada negra", AND(D275&gt;0, P275+2&gt;D275), "rocío", TRUE, "sin riesgo")</f>
        <v>sin riesgo</v>
      </c>
    </row>
    <row r="276" spans="1:17" x14ac:dyDescent="0.35">
      <c r="A276" s="2">
        <v>45673</v>
      </c>
      <c r="B276" s="3" t="s">
        <v>25</v>
      </c>
      <c r="C276">
        <v>-9.3333333333333339</v>
      </c>
      <c r="D276">
        <v>6.3666666666666663</v>
      </c>
      <c r="E276">
        <v>90.833333333333329</v>
      </c>
      <c r="F276">
        <v>51.333333333333343</v>
      </c>
      <c r="G276">
        <v>0.66666666666666663</v>
      </c>
      <c r="H276">
        <v>1.2</v>
      </c>
      <c r="I276">
        <v>1.666666666666667</v>
      </c>
      <c r="J276">
        <v>3.1</v>
      </c>
      <c r="K276">
        <f t="shared" si="20"/>
        <v>15.7</v>
      </c>
      <c r="L276">
        <f t="shared" si="21"/>
        <v>-0.80001766246983519</v>
      </c>
      <c r="M276">
        <f t="shared" si="22"/>
        <v>-10.552841590090773</v>
      </c>
      <c r="N276" s="10" t="str" cm="1">
        <f t="array" ref="N276">_xlfn.IFS(AND(C276&lt;=0, C276-M276&lt;=2), "escarcha",AND(C276&lt;=0, C276-M276&gt;2), "helada negra", AND(C276&gt;0, M276+2&gt;C276), "rocío", TRUE, "sin riesgo")</f>
        <v>escarcha</v>
      </c>
      <c r="O276">
        <f t="shared" si="23"/>
        <v>-0.21691206731888624</v>
      </c>
      <c r="P276">
        <f t="shared" si="24"/>
        <v>-2.9547454691107058</v>
      </c>
      <c r="Q276" s="10" t="str" cm="1">
        <f t="array" ref="Q276">_xlfn.IFS(AND(D276&lt;=0, D276-P276&lt;=2), "escarcha",AND(D276&lt;=0, D276-P276&gt;2), "helada negra", AND(D276&gt;0, P276+2&gt;D276), "rocío", TRUE, "sin riesgo")</f>
        <v>sin riesgo</v>
      </c>
    </row>
    <row r="277" spans="1:17" x14ac:dyDescent="0.35">
      <c r="A277" s="2">
        <v>45673</v>
      </c>
      <c r="B277" s="3" t="s">
        <v>26</v>
      </c>
      <c r="C277">
        <v>-9.6333333333333329</v>
      </c>
      <c r="D277">
        <v>6.8</v>
      </c>
      <c r="E277">
        <v>90.766666666666666</v>
      </c>
      <c r="F277">
        <v>48.666666666666657</v>
      </c>
      <c r="G277">
        <v>0</v>
      </c>
      <c r="H277">
        <v>1.6333333333333331</v>
      </c>
      <c r="I277">
        <v>0</v>
      </c>
      <c r="J277">
        <v>4.166666666666667</v>
      </c>
      <c r="K277">
        <f t="shared" si="20"/>
        <v>16.433333333333334</v>
      </c>
      <c r="L277">
        <f t="shared" si="21"/>
        <v>-0.82431016774733057</v>
      </c>
      <c r="M277">
        <f t="shared" si="22"/>
        <v>-10.858961194090698</v>
      </c>
      <c r="N277" s="10" t="str" cm="1">
        <f t="array" ref="N277">_xlfn.IFS(AND(C277&lt;=0, C277-M277&lt;=2), "escarcha",AND(C277&lt;=0, C277-M277&gt;2), "helada negra", AND(C277&gt;0, M277+2&gt;C277), "rocío", TRUE, "sin riesgo")</f>
        <v>escarcha</v>
      </c>
      <c r="O277">
        <f t="shared" si="23"/>
        <v>-0.24046884045987249</v>
      </c>
      <c r="P277">
        <f t="shared" si="24"/>
        <v>-3.2713133647525936</v>
      </c>
      <c r="Q277" s="10" t="str" cm="1">
        <f t="array" ref="Q277">_xlfn.IFS(AND(D277&lt;=0, D277-P277&lt;=2), "escarcha",AND(D277&lt;=0, D277-P277&gt;2), "helada negra", AND(D277&gt;0, P277+2&gt;D277), "rocío", TRUE, "sin riesgo")</f>
        <v>sin riesgo</v>
      </c>
    </row>
    <row r="278" spans="1:17" x14ac:dyDescent="0.35">
      <c r="A278" s="2">
        <v>45673</v>
      </c>
      <c r="B278" s="3" t="s">
        <v>27</v>
      </c>
      <c r="C278">
        <v>-9.6</v>
      </c>
      <c r="D278">
        <v>7.5</v>
      </c>
      <c r="E278">
        <v>91.1</v>
      </c>
      <c r="F278">
        <v>45.333333333333343</v>
      </c>
      <c r="G278">
        <v>0.33333333333333331</v>
      </c>
      <c r="H278">
        <v>2.7666666666666671</v>
      </c>
      <c r="I278">
        <v>1.333333333333333</v>
      </c>
      <c r="J278">
        <v>6.2</v>
      </c>
      <c r="K278">
        <f t="shared" si="20"/>
        <v>17.100000000000001</v>
      </c>
      <c r="L278">
        <f t="shared" si="21"/>
        <v>-0.81802389645829943</v>
      </c>
      <c r="M278">
        <f t="shared" si="22"/>
        <v>-10.779822707566083</v>
      </c>
      <c r="N278" s="10" t="str" cm="1">
        <f t="array" ref="N278">_xlfn.IFS(AND(C278&lt;=0, C278-M278&lt;=2), "escarcha",AND(C278&lt;=0, C278-M278&gt;2), "helada negra", AND(C278&gt;0, M278+2&gt;C278), "rocío", TRUE, "sin riesgo")</f>
        <v>escarcha</v>
      </c>
      <c r="O278">
        <f t="shared" si="23"/>
        <v>-0.26351722730124572</v>
      </c>
      <c r="P278">
        <f t="shared" si="24"/>
        <v>-3.5802423481779519</v>
      </c>
      <c r="Q278" s="10" t="str" cm="1">
        <f t="array" ref="Q278">_xlfn.IFS(AND(D278&lt;=0, D278-P278&lt;=2), "escarcha",AND(D278&lt;=0, D278-P278&gt;2), "helada negra", AND(D278&gt;0, P278+2&gt;D278), "rocío", TRUE, "sin riesgo")</f>
        <v>sin riesgo</v>
      </c>
    </row>
    <row r="279" spans="1:17" x14ac:dyDescent="0.35">
      <c r="A279" s="2">
        <v>45673</v>
      </c>
      <c r="B279" s="3" t="s">
        <v>28</v>
      </c>
      <c r="C279">
        <v>-9.3666666666666671</v>
      </c>
      <c r="D279">
        <v>7.6333333333333337</v>
      </c>
      <c r="E279">
        <v>91.433333333333337</v>
      </c>
      <c r="F279">
        <v>45.333333333333343</v>
      </c>
      <c r="G279">
        <v>0</v>
      </c>
      <c r="H279">
        <v>2.4666666666666668</v>
      </c>
      <c r="I279">
        <v>2</v>
      </c>
      <c r="J279">
        <v>6.7333333333333334</v>
      </c>
      <c r="K279">
        <f t="shared" si="20"/>
        <v>17</v>
      </c>
      <c r="L279">
        <f t="shared" si="21"/>
        <v>-0.79604847932597844</v>
      </c>
      <c r="M279">
        <f t="shared" si="22"/>
        <v>-10.502747584238747</v>
      </c>
      <c r="N279" s="10" t="str" cm="1">
        <f t="array" ref="N279">_xlfn.IFS(AND(C279&lt;=0, C279-M279&lt;=2), "escarcha",AND(C279&lt;=0, C279-M279&gt;2), "helada negra", AND(C279&gt;0, M279+2&gt;C279), "rocío", TRUE, "sin riesgo")</f>
        <v>escarcha</v>
      </c>
      <c r="O279">
        <f t="shared" si="23"/>
        <v>-0.25442311297536013</v>
      </c>
      <c r="P279">
        <f t="shared" si="24"/>
        <v>-3.458444547500918</v>
      </c>
      <c r="Q279" s="10" t="str" cm="1">
        <f t="array" ref="Q279">_xlfn.IFS(AND(D279&lt;=0, D279-P279&lt;=2), "escarcha",AND(D279&lt;=0, D279-P279&gt;2), "helada negra", AND(D279&gt;0, P279+2&gt;D279), "rocío", TRUE, "sin riesgo")</f>
        <v>sin riesgo</v>
      </c>
    </row>
    <row r="280" spans="1:17" x14ac:dyDescent="0.35">
      <c r="A280" s="2">
        <v>45673</v>
      </c>
      <c r="B280" s="3" t="s">
        <v>29</v>
      </c>
      <c r="C280">
        <v>-8.8666666666666671</v>
      </c>
      <c r="D280">
        <v>9.7666666666666675</v>
      </c>
      <c r="E280">
        <v>90.933333333333337</v>
      </c>
      <c r="F280">
        <v>41.333333333333343</v>
      </c>
      <c r="G280">
        <v>0.66666666666666663</v>
      </c>
      <c r="H280">
        <v>2.7</v>
      </c>
      <c r="I280">
        <v>2.333333333333333</v>
      </c>
      <c r="J280">
        <v>6.833333333333333</v>
      </c>
      <c r="K280">
        <f t="shared" si="20"/>
        <v>18.633333333333333</v>
      </c>
      <c r="L280">
        <f t="shared" si="21"/>
        <v>-0.76239109751112688</v>
      </c>
      <c r="M280">
        <f t="shared" si="22"/>
        <v>-10.077097471657352</v>
      </c>
      <c r="N280" s="10" t="str" cm="1">
        <f t="array" ref="N280">_xlfn.IFS(AND(C280&lt;=0, C280-M280&lt;=2), "escarcha",AND(C280&lt;=0, C280-M280&gt;2), "helada negra", AND(C280&gt;0, M280+2&gt;C280), "rocío", TRUE, "sin riesgo")</f>
        <v>escarcha</v>
      </c>
      <c r="O280">
        <f t="shared" si="23"/>
        <v>-0.20259521036178341</v>
      </c>
      <c r="P280">
        <f t="shared" si="24"/>
        <v>-2.7619395294385654</v>
      </c>
      <c r="Q280" s="10" t="str" cm="1">
        <f t="array" ref="Q280">_xlfn.IFS(AND(D280&lt;=0, D280-P280&lt;=2), "escarcha",AND(D280&lt;=0, D280-P280&gt;2), "helada negra", AND(D280&gt;0, P280+2&gt;D280), "rocío", TRUE, "sin riesgo")</f>
        <v>sin riesgo</v>
      </c>
    </row>
    <row r="281" spans="1:17" x14ac:dyDescent="0.35">
      <c r="A281" s="2">
        <v>45673</v>
      </c>
      <c r="B281" s="3" t="s">
        <v>30</v>
      </c>
      <c r="C281">
        <v>-7.4</v>
      </c>
      <c r="D281">
        <v>11.266666666666669</v>
      </c>
      <c r="E281">
        <v>90.433333333333337</v>
      </c>
      <c r="F281">
        <v>39.333333333333343</v>
      </c>
      <c r="G281">
        <v>2.333333333333333</v>
      </c>
      <c r="H281">
        <v>2.666666666666667</v>
      </c>
      <c r="I281">
        <v>5.333333333333333</v>
      </c>
      <c r="J281">
        <v>6.0666666666666664</v>
      </c>
      <c r="K281">
        <f t="shared" si="20"/>
        <v>18.666666666666671</v>
      </c>
      <c r="L281">
        <f t="shared" si="21"/>
        <v>-0.65404987084600874</v>
      </c>
      <c r="M281">
        <f t="shared" si="22"/>
        <v>-8.6963098045892462</v>
      </c>
      <c r="N281" s="10" t="str" cm="1">
        <f t="array" ref="N281">_xlfn.IFS(AND(C281&lt;=0, C281-M281&lt;=2), "escarcha",AND(C281&lt;=0, C281-M281&gt;2), "helada negra", AND(C281&gt;0, M281+2&gt;C281), "rocío", TRUE, "sin riesgo")</f>
        <v>escarcha</v>
      </c>
      <c r="O281">
        <f t="shared" si="23"/>
        <v>-0.15224926842573749</v>
      </c>
      <c r="P281">
        <f t="shared" si="24"/>
        <v>-2.0814616276946656</v>
      </c>
      <c r="Q281" s="10" t="str" cm="1">
        <f t="array" ref="Q281">_xlfn.IFS(AND(D281&lt;=0, D281-P281&lt;=2), "escarcha",AND(D281&lt;=0, D281-P281&gt;2), "helada negra", AND(D281&gt;0, P281+2&gt;D281), "rocío", TRUE, "sin riesgo")</f>
        <v>sin riesgo</v>
      </c>
    </row>
    <row r="282" spans="1:17" x14ac:dyDescent="0.35">
      <c r="A282" s="2">
        <v>45673</v>
      </c>
      <c r="B282" s="3" t="s">
        <v>31</v>
      </c>
      <c r="C282">
        <v>-2.8</v>
      </c>
      <c r="D282">
        <v>12.366666666666671</v>
      </c>
      <c r="E282">
        <v>89.666666666666671</v>
      </c>
      <c r="F282">
        <v>36.666666666666657</v>
      </c>
      <c r="G282">
        <v>2.666666666666667</v>
      </c>
      <c r="H282">
        <v>3.2333333333333329</v>
      </c>
      <c r="I282">
        <v>5.333333333333333</v>
      </c>
      <c r="J282">
        <v>7.5</v>
      </c>
      <c r="K282">
        <f t="shared" si="20"/>
        <v>15.166666666666671</v>
      </c>
      <c r="L282">
        <f t="shared" si="21"/>
        <v>-0.31449067547394233</v>
      </c>
      <c r="M282">
        <f t="shared" si="22"/>
        <v>-4.2606456978003173</v>
      </c>
      <c r="N282" s="10" t="str" cm="1">
        <f t="array" ref="N282">_xlfn.IFS(AND(C282&lt;=0, C282-M282&lt;=2), "escarcha",AND(C282&lt;=0, C282-M282&gt;2), "helada negra", AND(C282&gt;0, M282+2&gt;C282), "rocío", TRUE, "sin riesgo")</f>
        <v>escarcha</v>
      </c>
      <c r="O282">
        <f t="shared" si="23"/>
        <v>-0.14990817500666798</v>
      </c>
      <c r="P282">
        <f t="shared" si="24"/>
        <v>-2.0497255172800304</v>
      </c>
      <c r="Q282" s="10" t="str" cm="1">
        <f t="array" ref="Q282">_xlfn.IFS(AND(D282&lt;=0, D282-P282&lt;=2), "escarcha",AND(D282&lt;=0, D282-P282&gt;2), "helada negra", AND(D282&gt;0, P282+2&gt;D282), "rocío", TRUE, "sin riesgo")</f>
        <v>sin riesgo</v>
      </c>
    </row>
    <row r="283" spans="1:17" x14ac:dyDescent="0.35">
      <c r="A283" s="2">
        <v>45673</v>
      </c>
      <c r="B283" s="3" t="s">
        <v>32</v>
      </c>
      <c r="C283">
        <v>11.3</v>
      </c>
      <c r="D283">
        <v>12.9</v>
      </c>
      <c r="E283">
        <v>45.833333333333343</v>
      </c>
      <c r="F283">
        <v>35.666666666666657</v>
      </c>
      <c r="G283">
        <v>4.333333333333333</v>
      </c>
      <c r="H283">
        <v>4.3</v>
      </c>
      <c r="I283">
        <v>8</v>
      </c>
      <c r="J283">
        <v>9.7666666666666657</v>
      </c>
      <c r="K283">
        <f t="shared" si="20"/>
        <v>1.5999999999999996</v>
      </c>
      <c r="L283">
        <f t="shared" si="21"/>
        <v>2.8975877677169803E-3</v>
      </c>
      <c r="M283">
        <f t="shared" si="22"/>
        <v>3.9962866779000093E-2</v>
      </c>
      <c r="N283" s="10" t="str" cm="1">
        <f t="array" ref="N283">_xlfn.IFS(AND(C283&lt;=0, C283-M283&lt;=2), "escarcha",AND(C283&lt;=0, C283-M283&gt;2), "helada negra", AND(C283&gt;0, M283+2&gt;C283), "rocío", TRUE, "sin riesgo")</f>
        <v>sin riesgo</v>
      </c>
      <c r="O283">
        <f t="shared" si="23"/>
        <v>-0.14261066918546494</v>
      </c>
      <c r="P283">
        <f t="shared" si="24"/>
        <v>-1.950746089846888</v>
      </c>
      <c r="Q283" s="10" t="str" cm="1">
        <f t="array" ref="Q283">_xlfn.IFS(AND(D283&lt;=0, D283-P283&lt;=2), "escarcha",AND(D283&lt;=0, D283-P283&gt;2), "helada negra", AND(D283&gt;0, P283+2&gt;D283), "rocío", TRUE, "sin riesgo")</f>
        <v>sin riesgo</v>
      </c>
    </row>
    <row r="284" spans="1:17" x14ac:dyDescent="0.35">
      <c r="A284" s="2">
        <v>45673</v>
      </c>
      <c r="B284" s="3" t="s">
        <v>33</v>
      </c>
      <c r="C284">
        <v>13.53333333333333</v>
      </c>
      <c r="D284">
        <v>13.7</v>
      </c>
      <c r="E284">
        <v>32.966666666666669</v>
      </c>
      <c r="F284">
        <v>34</v>
      </c>
      <c r="G284">
        <v>3</v>
      </c>
      <c r="H284">
        <v>3.9333333333333331</v>
      </c>
      <c r="I284">
        <v>6.333333333333333</v>
      </c>
      <c r="J284">
        <v>9</v>
      </c>
      <c r="K284">
        <f t="shared" si="20"/>
        <v>0.16666666666666963</v>
      </c>
      <c r="L284">
        <f t="shared" si="21"/>
        <v>-0.18001699739530475</v>
      </c>
      <c r="M284">
        <f t="shared" si="22"/>
        <v>-2.4572473619854023</v>
      </c>
      <c r="N284" s="10" t="str" cm="1">
        <f t="array" ref="N284">_xlfn.IFS(AND(C284&lt;=0, C284-M284&lt;=2), "escarcha",AND(C284&lt;=0, C284-M284&gt;2), "helada negra", AND(C284&gt;0, M284+2&gt;C284), "rocío", TRUE, "sin riesgo")</f>
        <v>sin riesgo</v>
      </c>
      <c r="O284">
        <f t="shared" si="23"/>
        <v>-0.138315387008761</v>
      </c>
      <c r="P284">
        <f t="shared" si="24"/>
        <v>-1.8924491811474866</v>
      </c>
      <c r="Q284" s="10" t="str" cm="1">
        <f t="array" ref="Q284">_xlfn.IFS(AND(D284&lt;=0, D284-P284&lt;=2), "escarcha",AND(D284&lt;=0, D284-P284&gt;2), "helada negra", AND(D284&gt;0, P284+2&gt;D284), "rocío", TRUE, "sin riesgo")</f>
        <v>sin riesgo</v>
      </c>
    </row>
    <row r="285" spans="1:17" x14ac:dyDescent="0.35">
      <c r="A285" s="2">
        <v>45673</v>
      </c>
      <c r="B285" s="3" t="s">
        <v>34</v>
      </c>
      <c r="C285">
        <v>14.266666666666669</v>
      </c>
      <c r="D285">
        <v>14.6</v>
      </c>
      <c r="E285">
        <v>31.06666666666667</v>
      </c>
      <c r="F285">
        <v>30.666666666666671</v>
      </c>
      <c r="G285">
        <v>6.666666666666667</v>
      </c>
      <c r="H285">
        <v>3.833333333333333</v>
      </c>
      <c r="I285">
        <v>10.66666666666667</v>
      </c>
      <c r="J285">
        <v>8.3000000000000007</v>
      </c>
      <c r="K285">
        <f t="shared" si="20"/>
        <v>0.33333333333333037</v>
      </c>
      <c r="L285">
        <f t="shared" si="21"/>
        <v>-0.19179617901916868</v>
      </c>
      <c r="M285">
        <f t="shared" si="22"/>
        <v>-2.6163033398625832</v>
      </c>
      <c r="N285" s="10" t="str" cm="1">
        <f t="array" ref="N285">_xlfn.IFS(AND(C285&lt;=0, C285-M285&lt;=2), "escarcha",AND(C285&lt;=0, C285-M285&gt;2), "helada negra", AND(C285&gt;0, M285+2&gt;C285), "rocío", TRUE, "sin riesgo")</f>
        <v>sin riesgo</v>
      </c>
      <c r="O285">
        <f t="shared" si="23"/>
        <v>-0.1832165338437699</v>
      </c>
      <c r="P285">
        <f t="shared" si="24"/>
        <v>-2.5004719759985194</v>
      </c>
      <c r="Q285" s="10" t="str" cm="1">
        <f t="array" ref="Q285">_xlfn.IFS(AND(D285&lt;=0, D285-P285&lt;=2), "escarcha",AND(D285&lt;=0, D285-P285&gt;2), "helada negra", AND(D285&gt;0, P285+2&gt;D285), "rocío", TRUE, "sin riesgo")</f>
        <v>sin riesgo</v>
      </c>
    </row>
    <row r="286" spans="1:17" x14ac:dyDescent="0.35">
      <c r="A286" s="2">
        <v>45673</v>
      </c>
      <c r="B286" s="3" t="s">
        <v>35</v>
      </c>
      <c r="C286">
        <v>14.866666666666671</v>
      </c>
      <c r="D286">
        <v>15.06666666666667</v>
      </c>
      <c r="E286">
        <v>28.3</v>
      </c>
      <c r="F286">
        <v>30.666666666666671</v>
      </c>
      <c r="G286">
        <v>12.66666666666667</v>
      </c>
      <c r="H286">
        <v>4.8</v>
      </c>
      <c r="I286">
        <v>19</v>
      </c>
      <c r="J286">
        <v>9.5666666666666664</v>
      </c>
      <c r="K286">
        <f t="shared" si="20"/>
        <v>0.19999999999999929</v>
      </c>
      <c r="L286">
        <f t="shared" si="21"/>
        <v>-0.24634007238992517</v>
      </c>
      <c r="M286">
        <f t="shared" si="22"/>
        <v>-3.3500840424464573</v>
      </c>
      <c r="N286" s="10" t="str" cm="1">
        <f t="array" ref="N286">_xlfn.IFS(AND(C286&lt;=0, C286-M286&lt;=2), "escarcha",AND(C286&lt;=0, C286-M286&gt;2), "helada negra", AND(C286&gt;0, M286+2&gt;C286), "rocío", TRUE, "sin riesgo")</f>
        <v>sin riesgo</v>
      </c>
      <c r="O286">
        <f t="shared" si="23"/>
        <v>-0.15315569118087669</v>
      </c>
      <c r="P286">
        <f t="shared" si="24"/>
        <v>-2.0937469460381246</v>
      </c>
      <c r="Q286" s="10" t="str" cm="1">
        <f t="array" ref="Q286">_xlfn.IFS(AND(D286&lt;=0, D286-P286&lt;=2), "escarcha",AND(D286&lt;=0, D286-P286&gt;2), "helada negra", AND(D286&gt;0, P286+2&gt;D286), "rocío", TRUE, "sin riesgo")</f>
        <v>sin riesgo</v>
      </c>
    </row>
    <row r="287" spans="1:17" x14ac:dyDescent="0.35">
      <c r="A287" s="2">
        <v>45673</v>
      </c>
      <c r="B287" s="3" t="s">
        <v>49</v>
      </c>
      <c r="C287">
        <v>9.3333333333333339</v>
      </c>
      <c r="D287">
        <v>9.3666666666666671</v>
      </c>
      <c r="E287">
        <v>47.566666666666663</v>
      </c>
      <c r="F287">
        <v>44</v>
      </c>
      <c r="G287">
        <v>8.6666666666666661</v>
      </c>
      <c r="H287">
        <v>4.0333333333333332</v>
      </c>
      <c r="I287">
        <v>14.33333333333333</v>
      </c>
      <c r="J287">
        <v>11.56666666666667</v>
      </c>
      <c r="K287">
        <f t="shared" si="20"/>
        <v>3.3333333333333215E-2</v>
      </c>
      <c r="L287">
        <f t="shared" si="21"/>
        <v>-9.122581999589563E-2</v>
      </c>
      <c r="M287">
        <f t="shared" si="22"/>
        <v>-1.2514811855004686</v>
      </c>
      <c r="N287" s="10" t="str" cm="1">
        <f t="array" ref="N287">_xlfn.IFS(AND(C287&lt;=0, C287-M287&lt;=2), "escarcha",AND(C287&lt;=0, C287-M287&gt;2), "helada negra", AND(C287&gt;0, M287+2&gt;C287), "rocío", TRUE, "sin riesgo")</f>
        <v>sin riesgo</v>
      </c>
      <c r="O287">
        <f t="shared" si="23"/>
        <v>-0.16692690847879987</v>
      </c>
      <c r="P287">
        <f t="shared" si="24"/>
        <v>-2.2802429464429621</v>
      </c>
      <c r="Q287" s="10" t="str" cm="1">
        <f t="array" ref="Q287">_xlfn.IFS(AND(D287&lt;=0, D287-P287&lt;=2), "escarcha",AND(D287&lt;=0, D287-P287&gt;2), "helada negra", AND(D287&gt;0, P287+2&gt;D287), "rocío", TRUE, "sin riesgo")</f>
        <v>sin riesgo</v>
      </c>
    </row>
    <row r="288" spans="1:17" x14ac:dyDescent="0.35">
      <c r="A288" s="2">
        <v>45673</v>
      </c>
      <c r="B288" s="3" t="s">
        <v>50</v>
      </c>
      <c r="C288">
        <v>7.7</v>
      </c>
      <c r="D288">
        <v>7.9</v>
      </c>
      <c r="E288">
        <v>47.56666666666667</v>
      </c>
      <c r="F288">
        <v>45</v>
      </c>
      <c r="G288">
        <v>9.3333333333333339</v>
      </c>
      <c r="H288">
        <v>4.166666666666667</v>
      </c>
      <c r="I288">
        <v>14</v>
      </c>
      <c r="J288">
        <v>8.6666666666666661</v>
      </c>
      <c r="K288">
        <f t="shared" si="20"/>
        <v>0.20000000000000018</v>
      </c>
      <c r="L288">
        <f t="shared" si="21"/>
        <v>-0.20179004397575528</v>
      </c>
      <c r="M288">
        <f t="shared" si="22"/>
        <v>-2.7510871091703231</v>
      </c>
      <c r="N288" s="10" t="str" cm="1">
        <f t="array" ref="N288">_xlfn.IFS(AND(C288&lt;=0, C288-M288&lt;=2), "escarcha",AND(C288&lt;=0, C288-M288&gt;2), "helada negra", AND(C288&gt;0, M288+2&gt;C288), "rocío", TRUE, "sin riesgo")</f>
        <v>sin riesgo</v>
      </c>
      <c r="O288">
        <f t="shared" si="23"/>
        <v>-0.24364398377655061</v>
      </c>
      <c r="P288">
        <f t="shared" si="24"/>
        <v>-3.3139187210185646</v>
      </c>
      <c r="Q288" s="10" t="str" cm="1">
        <f t="array" ref="Q288">_xlfn.IFS(AND(D288&lt;=0, D288-P288&lt;=2), "escarcha",AND(D288&lt;=0, D288-P288&gt;2), "helada negra", AND(D288&gt;0, P288+2&gt;D288), "rocío", TRUE, "sin riesgo")</f>
        <v>sin riesgo</v>
      </c>
    </row>
    <row r="289" spans="1:17" x14ac:dyDescent="0.35">
      <c r="A289" s="2">
        <v>45673</v>
      </c>
      <c r="B289" s="3" t="s">
        <v>48</v>
      </c>
      <c r="C289">
        <v>4.8</v>
      </c>
      <c r="D289">
        <v>6.7666666666666666</v>
      </c>
      <c r="E289">
        <v>53.866666666666667</v>
      </c>
      <c r="F289">
        <v>47</v>
      </c>
      <c r="G289">
        <v>1.333333333333333</v>
      </c>
      <c r="H289">
        <v>4.5666666666666664</v>
      </c>
      <c r="I289">
        <v>3.666666666666667</v>
      </c>
      <c r="J289">
        <v>11.233333333333331</v>
      </c>
      <c r="K289">
        <f t="shared" si="20"/>
        <v>1.9666666666666668</v>
      </c>
      <c r="L289">
        <f t="shared" si="21"/>
        <v>-0.27730907098366708</v>
      </c>
      <c r="M289">
        <f t="shared" si="22"/>
        <v>-3.764720871739883</v>
      </c>
      <c r="N289" s="10" t="str" cm="1">
        <f t="array" ref="N289">_xlfn.IFS(AND(C289&lt;=0, C289-M289&lt;=2), "escarcha",AND(C289&lt;=0, C289-M289&gt;2), "helada negra", AND(C289&gt;0, M289+2&gt;C289), "rocío", TRUE, "sin riesgo")</f>
        <v>sin riesgo</v>
      </c>
      <c r="O289">
        <f t="shared" si="23"/>
        <v>-0.27760338009346341</v>
      </c>
      <c r="P289">
        <f t="shared" si="24"/>
        <v>-3.7686544278211627</v>
      </c>
      <c r="Q289" s="10" t="str" cm="1">
        <f t="array" ref="Q289">_xlfn.IFS(AND(D289&lt;=0, D289-P289&lt;=2), "escarcha",AND(D289&lt;=0, D289-P289&gt;2), "helada negra", AND(D289&gt;0, P289+2&gt;D289), "rocío", TRUE, "sin riesgo")</f>
        <v>sin riesgo</v>
      </c>
    </row>
    <row r="290" spans="1:17" x14ac:dyDescent="0.35">
      <c r="A290" s="2">
        <v>45673</v>
      </c>
      <c r="B290" s="3" t="s">
        <v>38</v>
      </c>
      <c r="C290">
        <v>3.333333333333333</v>
      </c>
      <c r="D290">
        <v>6.166666666666667</v>
      </c>
      <c r="E290">
        <v>58.333333333333343</v>
      </c>
      <c r="F290">
        <v>48.666666666666657</v>
      </c>
      <c r="G290">
        <v>1</v>
      </c>
      <c r="H290">
        <v>4.666666666666667</v>
      </c>
      <c r="I290">
        <v>3</v>
      </c>
      <c r="J290">
        <v>9.7666666666666675</v>
      </c>
      <c r="K290">
        <f t="shared" si="20"/>
        <v>2.8333333333333339</v>
      </c>
      <c r="L290">
        <f t="shared" si="21"/>
        <v>-0.30053725189623265</v>
      </c>
      <c r="M290">
        <f t="shared" si="22"/>
        <v>-4.0747773790229722</v>
      </c>
      <c r="N290" s="10" t="str" cm="1">
        <f t="array" ref="N290">_xlfn.IFS(AND(C290&lt;=0, C290-M290&lt;=2), "escarcha",AND(C290&lt;=0, C290-M290&gt;2), "helada negra", AND(C290&gt;0, M290+2&gt;C290), "rocío", TRUE, "sin riesgo")</f>
        <v>sin riesgo</v>
      </c>
      <c r="O290">
        <f t="shared" si="23"/>
        <v>-0.28404185439244889</v>
      </c>
      <c r="P290">
        <f t="shared" si="24"/>
        <v>-3.8546747979490212</v>
      </c>
      <c r="Q290" s="10" t="str" cm="1">
        <f t="array" ref="Q290">_xlfn.IFS(AND(D290&lt;=0, D290-P290&lt;=2), "escarcha",AND(D290&lt;=0, D290-P290&gt;2), "helada negra", AND(D290&gt;0, P290+2&gt;D290), "rocío", TRUE, "sin riesgo")</f>
        <v>sin riesgo</v>
      </c>
    </row>
    <row r="291" spans="1:17" x14ac:dyDescent="0.35">
      <c r="A291" s="2">
        <v>45673</v>
      </c>
      <c r="B291" s="3" t="s">
        <v>39</v>
      </c>
      <c r="C291">
        <v>2.433333333333334</v>
      </c>
      <c r="D291">
        <v>5.4333333333333336</v>
      </c>
      <c r="E291">
        <v>61.833333333333343</v>
      </c>
      <c r="F291">
        <v>51.666666666666657</v>
      </c>
      <c r="G291">
        <v>0.66666666666666663</v>
      </c>
      <c r="H291">
        <v>3.3666666666666671</v>
      </c>
      <c r="I291">
        <v>3</v>
      </c>
      <c r="J291">
        <v>7.3333333333333339</v>
      </c>
      <c r="K291">
        <f t="shared" si="20"/>
        <v>2.9999999999999996</v>
      </c>
      <c r="L291">
        <f t="shared" si="21"/>
        <v>-0.30601411388732924</v>
      </c>
      <c r="M291">
        <f t="shared" si="22"/>
        <v>-4.1477670904053934</v>
      </c>
      <c r="N291" s="10" t="str" cm="1">
        <f t="array" ref="N291">_xlfn.IFS(AND(C291&lt;=0, C291-M291&lt;=2), "escarcha",AND(C291&lt;=0, C291-M291&gt;2), "helada negra", AND(C291&gt;0, M291+2&gt;C291), "rocío", TRUE, "sin riesgo")</f>
        <v>sin riesgo</v>
      </c>
      <c r="O291">
        <f t="shared" si="23"/>
        <v>-0.2749538268416204</v>
      </c>
      <c r="P291">
        <f t="shared" si="24"/>
        <v>-3.7332374553604306</v>
      </c>
      <c r="Q291" s="10" t="str" cm="1">
        <f t="array" ref="Q291">_xlfn.IFS(AND(D291&lt;=0, D291-P291&lt;=2), "escarcha",AND(D291&lt;=0, D291-P291&gt;2), "helada negra", AND(D291&gt;0, P291+2&gt;D291), "rocío", TRUE, "sin riesgo")</f>
        <v>sin riesgo</v>
      </c>
    </row>
    <row r="292" spans="1:17" x14ac:dyDescent="0.35">
      <c r="A292" s="2">
        <v>45673</v>
      </c>
      <c r="B292" s="3" t="s">
        <v>37</v>
      </c>
      <c r="C292">
        <v>2.7666666666666671</v>
      </c>
      <c r="D292">
        <v>4.5333333333333332</v>
      </c>
      <c r="E292">
        <v>60.9</v>
      </c>
      <c r="F292">
        <v>52</v>
      </c>
      <c r="G292">
        <v>0.33333333333333331</v>
      </c>
      <c r="H292">
        <v>2</v>
      </c>
      <c r="I292">
        <v>2</v>
      </c>
      <c r="J292">
        <v>4.666666666666667</v>
      </c>
      <c r="K292">
        <f t="shared" si="20"/>
        <v>1.7666666666666662</v>
      </c>
      <c r="L292">
        <f t="shared" si="21"/>
        <v>-0.29755956015889889</v>
      </c>
      <c r="M292">
        <f t="shared" si="22"/>
        <v>-4.0350751943813101</v>
      </c>
      <c r="N292" s="10" t="str" cm="1">
        <f t="array" ref="N292">_xlfn.IFS(AND(C292&lt;=0, C292-M292&lt;=2), "escarcha",AND(C292&lt;=0, C292-M292&gt;2), "helada negra", AND(C292&gt;0, M292+2&gt;C292), "rocío", TRUE, "sin riesgo")</f>
        <v>sin riesgo</v>
      </c>
      <c r="O292">
        <f t="shared" si="23"/>
        <v>-0.33119380906974022</v>
      </c>
      <c r="P292">
        <f t="shared" si="24"/>
        <v>-4.4827620046990235</v>
      </c>
      <c r="Q292" s="10" t="str" cm="1">
        <f t="array" ref="Q292">_xlfn.IFS(AND(D292&lt;=0, D292-P292&lt;=2), "escarcha",AND(D292&lt;=0, D292-P292&gt;2), "helada negra", AND(D292&gt;0, P292+2&gt;D292), "rocío", TRUE, "sin riesgo")</f>
        <v>sin riesgo</v>
      </c>
    </row>
    <row r="293" spans="1:17" x14ac:dyDescent="0.35">
      <c r="A293" s="2">
        <v>45673</v>
      </c>
      <c r="B293" s="3" t="s">
        <v>40</v>
      </c>
      <c r="C293">
        <v>0.1333333333333333</v>
      </c>
      <c r="D293">
        <v>3.566666666666666</v>
      </c>
      <c r="E293">
        <v>69.533333333333331</v>
      </c>
      <c r="F293">
        <v>54.666666666666657</v>
      </c>
      <c r="G293">
        <v>0.66666666666666663</v>
      </c>
      <c r="H293">
        <v>2</v>
      </c>
      <c r="I293">
        <v>3.666666666666667</v>
      </c>
      <c r="J293">
        <v>5.3333333333333339</v>
      </c>
      <c r="K293">
        <f t="shared" si="20"/>
        <v>3.4333333333333327</v>
      </c>
      <c r="L293">
        <f t="shared" si="21"/>
        <v>-0.35370004350525436</v>
      </c>
      <c r="M293">
        <f t="shared" si="22"/>
        <v>-4.7813945594231635</v>
      </c>
      <c r="N293" s="10" t="str" cm="1">
        <f t="array" ref="N293">_xlfn.IFS(AND(C293&lt;=0, C293-M293&lt;=2), "escarcha",AND(C293&lt;=0, C293-M293&gt;2), "helada negra", AND(C293&gt;0, M293+2&gt;C293), "rocío", TRUE, "sin riesgo")</f>
        <v>sin riesgo</v>
      </c>
      <c r="O293">
        <f t="shared" si="23"/>
        <v>-0.34900606872922124</v>
      </c>
      <c r="P293">
        <f t="shared" si="24"/>
        <v>-4.7191724882925312</v>
      </c>
      <c r="Q293" s="10" t="str" cm="1">
        <f t="array" ref="Q293">_xlfn.IFS(AND(D293&lt;=0, D293-P293&lt;=2), "escarcha",AND(D293&lt;=0, D293-P293&gt;2), "helada negra", AND(D293&gt;0, P293+2&gt;D293), "rocío", TRUE, "sin riesgo")</f>
        <v>sin riesgo</v>
      </c>
    </row>
    <row r="294" spans="1:17" x14ac:dyDescent="0.35">
      <c r="A294" s="2">
        <v>45673</v>
      </c>
      <c r="B294" s="3" t="s">
        <v>41</v>
      </c>
      <c r="C294">
        <v>-1.9333333333333329</v>
      </c>
      <c r="D294">
        <v>2.166666666666667</v>
      </c>
      <c r="E294">
        <v>75.63333333333334</v>
      </c>
      <c r="F294">
        <v>59.666666666666657</v>
      </c>
      <c r="G294">
        <v>0.33333333333333331</v>
      </c>
      <c r="H294">
        <v>1.4</v>
      </c>
      <c r="I294">
        <v>1.333333333333333</v>
      </c>
      <c r="J294">
        <v>4.0333333333333332</v>
      </c>
      <c r="K294">
        <f t="shared" si="20"/>
        <v>4.0999999999999996</v>
      </c>
      <c r="L294">
        <f t="shared" si="21"/>
        <v>-0.42060057277805296</v>
      </c>
      <c r="M294">
        <f t="shared" si="22"/>
        <v>-5.6646916679615487</v>
      </c>
      <c r="N294" s="10" t="str" cm="1">
        <f t="array" ref="N294">_xlfn.IFS(AND(C294&lt;=0, C294-M294&lt;=2), "escarcha",AND(C294&lt;=0, C294-M294&gt;2), "helada negra", AND(C294&gt;0, M294+2&gt;C294), "rocío", TRUE, "sin riesgo")</f>
        <v>helada negra</v>
      </c>
      <c r="O294">
        <f t="shared" si="23"/>
        <v>-0.36066069100081366</v>
      </c>
      <c r="P294">
        <f t="shared" si="24"/>
        <v>-4.8736032468741177</v>
      </c>
      <c r="Q294" s="10" t="str" cm="1">
        <f t="array" ref="Q294">_xlfn.IFS(AND(D294&lt;=0, D294-P294&lt;=2), "escarcha",AND(D294&lt;=0, D294-P294&gt;2), "helada negra", AND(D294&gt;0, P294+2&gt;D294), "rocío", TRUE, "sin riesgo")</f>
        <v>sin riesgo</v>
      </c>
    </row>
    <row r="295" spans="1:17" x14ac:dyDescent="0.35">
      <c r="A295" s="2">
        <v>45673</v>
      </c>
      <c r="B295" s="3" t="s">
        <v>42</v>
      </c>
      <c r="C295">
        <v>-2.8666666666666671</v>
      </c>
      <c r="D295">
        <v>3.3666666666666671</v>
      </c>
      <c r="E295">
        <v>79.733333333333334</v>
      </c>
      <c r="F295">
        <v>65.333333333333329</v>
      </c>
      <c r="G295">
        <v>1.666666666666667</v>
      </c>
      <c r="H295">
        <v>7.1333333333333329</v>
      </c>
      <c r="I295">
        <v>4</v>
      </c>
      <c r="J295">
        <v>11.53333333333333</v>
      </c>
      <c r="K295">
        <f t="shared" si="20"/>
        <v>6.2333333333333343</v>
      </c>
      <c r="L295">
        <f t="shared" si="21"/>
        <v>-0.4368513528184409</v>
      </c>
      <c r="M295">
        <f t="shared" si="22"/>
        <v>-5.8782652295732873</v>
      </c>
      <c r="N295" s="10" t="str" cm="1">
        <f t="array" ref="N295">_xlfn.IFS(AND(C295&lt;=0, C295-M295&lt;=2), "escarcha",AND(C295&lt;=0, C295-M295&gt;2), "helada negra", AND(C295&gt;0, M295+2&gt;C295), "rocío", TRUE, "sin riesgo")</f>
        <v>helada negra</v>
      </c>
      <c r="O295">
        <f t="shared" si="23"/>
        <v>-0.18485655490784067</v>
      </c>
      <c r="P295">
        <f t="shared" si="24"/>
        <v>-2.5226220641525021</v>
      </c>
      <c r="Q295" s="10" t="str" cm="1">
        <f t="array" ref="Q295">_xlfn.IFS(AND(D295&lt;=0, D295-P295&lt;=2), "escarcha",AND(D295&lt;=0, D295-P295&gt;2), "helada negra", AND(D295&gt;0, P295+2&gt;D295), "rocío", TRUE, "sin riesgo")</f>
        <v>sin riesgo</v>
      </c>
    </row>
    <row r="296" spans="1:17" x14ac:dyDescent="0.35">
      <c r="A296" s="2">
        <v>45673</v>
      </c>
      <c r="B296" s="3" t="s">
        <v>43</v>
      </c>
      <c r="C296">
        <v>-1.5666666666666671</v>
      </c>
      <c r="D296">
        <v>2.6</v>
      </c>
      <c r="E296">
        <v>83.933333333333337</v>
      </c>
      <c r="F296">
        <v>81.333333333333329</v>
      </c>
      <c r="G296">
        <v>2.333333333333333</v>
      </c>
      <c r="H296">
        <v>2.166666666666667</v>
      </c>
      <c r="I296">
        <v>6</v>
      </c>
      <c r="J296">
        <v>4.5666666666666664</v>
      </c>
      <c r="K296">
        <f t="shared" si="20"/>
        <v>4.166666666666667</v>
      </c>
      <c r="L296">
        <f t="shared" si="21"/>
        <v>-0.28949745381622566</v>
      </c>
      <c r="M296">
        <f t="shared" si="22"/>
        <v>-3.9275152069927142</v>
      </c>
      <c r="N296" s="10" t="str" cm="1">
        <f t="array" ref="N296">_xlfn.IFS(AND(C296&lt;=0, C296-M296&lt;=2), "escarcha",AND(C296&lt;=0, C296-M296&gt;2), "helada negra", AND(C296&gt;0, M296+2&gt;C296), "rocío", TRUE, "sin riesgo")</f>
        <v>helada negra</v>
      </c>
      <c r="O296">
        <f t="shared" si="23"/>
        <v>-2.0060756446536154E-2</v>
      </c>
      <c r="P296">
        <f t="shared" si="24"/>
        <v>-0.27631337256715782</v>
      </c>
      <c r="Q296" s="10" t="str" cm="1">
        <f t="array" ref="Q296">_xlfn.IFS(AND(D296&lt;=0, D296-P296&lt;=2), "escarcha",AND(D296&lt;=0, D296-P296&gt;2), "helada negra", AND(D296&gt;0, P296+2&gt;D296), "rocío", TRUE, "sin riesgo")</f>
        <v>sin riesgo</v>
      </c>
    </row>
    <row r="297" spans="1:17" x14ac:dyDescent="0.35">
      <c r="A297" s="2">
        <v>45673</v>
      </c>
      <c r="B297" s="3" t="s">
        <v>44</v>
      </c>
      <c r="C297">
        <v>-1.4</v>
      </c>
      <c r="D297">
        <v>0.96666666666666667</v>
      </c>
      <c r="E297">
        <v>87.2</v>
      </c>
      <c r="F297">
        <v>88</v>
      </c>
      <c r="G297">
        <v>0</v>
      </c>
      <c r="H297">
        <v>0.79999999999999993</v>
      </c>
      <c r="I297">
        <v>2</v>
      </c>
      <c r="J297">
        <v>2.4666666666666668</v>
      </c>
      <c r="K297">
        <f t="shared" si="20"/>
        <v>2.3666666666666667</v>
      </c>
      <c r="L297">
        <f t="shared" si="21"/>
        <v>-0.23908057117976228</v>
      </c>
      <c r="M297">
        <f t="shared" si="22"/>
        <v>-3.252680247830523</v>
      </c>
      <c r="N297" s="10" t="str" cm="1">
        <f t="array" ref="N297">_xlfn.IFS(AND(C297&lt;=0, C297-M297&lt;=2), "escarcha",AND(C297&lt;=0, C297-M297&gt;2), "helada negra", AND(C297&gt;0, M297+2&gt;C297), "rocío", TRUE, "sin riesgo")</f>
        <v>escarcha</v>
      </c>
      <c r="O297">
        <f t="shared" si="23"/>
        <v>-5.8009459594909871E-2</v>
      </c>
      <c r="P297">
        <f t="shared" si="24"/>
        <v>-0.79729749012246875</v>
      </c>
      <c r="Q297" s="10" t="str" cm="1">
        <f t="array" ref="Q297">_xlfn.IFS(AND(D297&lt;=0, D297-P297&lt;=2), "escarcha",AND(D297&lt;=0, D297-P297&gt;2), "helada negra", AND(D297&gt;0, P297+2&gt;D297), "rocío", TRUE, "sin riesgo")</f>
        <v>rocío</v>
      </c>
    </row>
    <row r="298" spans="1:17" x14ac:dyDescent="0.35">
      <c r="A298" s="2">
        <v>45673</v>
      </c>
      <c r="B298" s="3" t="s">
        <v>45</v>
      </c>
      <c r="C298">
        <v>-2.9666666666666668</v>
      </c>
      <c r="D298">
        <v>-0.93333333333333335</v>
      </c>
      <c r="E298">
        <v>90.100000000000009</v>
      </c>
      <c r="F298">
        <v>92.666666666666671</v>
      </c>
      <c r="G298">
        <v>0</v>
      </c>
      <c r="H298">
        <v>3.3333333333333333E-2</v>
      </c>
      <c r="I298">
        <v>0</v>
      </c>
      <c r="J298">
        <v>0.56666666666666665</v>
      </c>
      <c r="K298">
        <f t="shared" si="20"/>
        <v>2.0333333333333332</v>
      </c>
      <c r="L298">
        <f t="shared" si="21"/>
        <v>-0.32204805530787473</v>
      </c>
      <c r="M298">
        <f t="shared" si="22"/>
        <v>-4.3611940593694012</v>
      </c>
      <c r="N298" s="10" t="str" cm="1">
        <f t="array" ref="N298">_xlfn.IFS(AND(C298&lt;=0, C298-M298&lt;=2), "escarcha",AND(C298&lt;=0, C298-M298&gt;2), "helada negra", AND(C298&gt;0, M298+2&gt;C298), "rocío", TRUE, "sin riesgo")</f>
        <v>escarcha</v>
      </c>
      <c r="O298">
        <f t="shared" si="23"/>
        <v>-0.14410661925392165</v>
      </c>
      <c r="P298">
        <f t="shared" si="24"/>
        <v>-1.9710429732872903</v>
      </c>
      <c r="Q298" s="10" t="str" cm="1">
        <f t="array" ref="Q298">_xlfn.IFS(AND(D298&lt;=0, D298-P298&lt;=2), "escarcha",AND(D298&lt;=0, D298-P298&gt;2), "helada negra", AND(D298&gt;0, P298+2&gt;D298), "rocío", TRUE, "sin riesgo")</f>
        <v>escarcha</v>
      </c>
    </row>
    <row r="299" spans="1:17" x14ac:dyDescent="0.35">
      <c r="A299" s="2">
        <v>45673</v>
      </c>
      <c r="B299" s="3" t="s">
        <v>46</v>
      </c>
      <c r="C299">
        <v>-3.4</v>
      </c>
      <c r="D299">
        <v>-1.1333333333333331</v>
      </c>
      <c r="E299">
        <v>91.566666666666663</v>
      </c>
      <c r="F299">
        <v>94</v>
      </c>
      <c r="G299">
        <v>0.66666666666666663</v>
      </c>
      <c r="H299">
        <v>1.0666666666666671</v>
      </c>
      <c r="I299">
        <v>1.666666666666667</v>
      </c>
      <c r="J299">
        <v>2.0666666666666669</v>
      </c>
      <c r="K299">
        <f t="shared" si="20"/>
        <v>2.2666666666666666</v>
      </c>
      <c r="L299">
        <f t="shared" si="21"/>
        <v>-0.33816547544580916</v>
      </c>
      <c r="M299">
        <f t="shared" si="22"/>
        <v>-4.5753482182577132</v>
      </c>
      <c r="N299" s="10" t="str" cm="1">
        <f t="array" ref="N299">_xlfn.IFS(AND(C299&lt;=0, C299-M299&lt;=2), "escarcha",AND(C299&lt;=0, C299-M299&gt;2), "helada negra", AND(C299&gt;0, M299+2&gt;C299), "rocío", TRUE, "sin riesgo")</f>
        <v>escarcha</v>
      </c>
      <c r="O299">
        <f t="shared" si="23"/>
        <v>-0.14444857243329445</v>
      </c>
      <c r="P299">
        <f t="shared" si="24"/>
        <v>-1.9756820759565341</v>
      </c>
      <c r="Q299" s="10" t="str" cm="1">
        <f t="array" ref="Q299">_xlfn.IFS(AND(D299&lt;=0, D299-P299&lt;=2), "escarcha",AND(D299&lt;=0, D299-P299&gt;2), "helada negra", AND(D299&gt;0, P299+2&gt;D299), "rocío", TRUE, "sin riesgo")</f>
        <v>escarcha</v>
      </c>
    </row>
    <row r="300" spans="1:17" x14ac:dyDescent="0.35">
      <c r="A300" s="2">
        <v>45674</v>
      </c>
      <c r="B300" s="3" t="s">
        <v>10</v>
      </c>
      <c r="C300">
        <v>-5.1333333333333337</v>
      </c>
      <c r="D300">
        <v>-1.966666666666667</v>
      </c>
      <c r="E300">
        <v>92.13333333333334</v>
      </c>
      <c r="F300">
        <v>94.666666666666671</v>
      </c>
      <c r="G300">
        <v>1.333333333333333</v>
      </c>
      <c r="H300">
        <v>0</v>
      </c>
      <c r="I300">
        <v>2.333333333333333</v>
      </c>
      <c r="J300">
        <v>0.4</v>
      </c>
      <c r="K300">
        <f t="shared" si="20"/>
        <v>3.166666666666667</v>
      </c>
      <c r="L300">
        <f t="shared" si="21"/>
        <v>-0.46222957734879833</v>
      </c>
      <c r="M300">
        <f t="shared" si="22"/>
        <v>-6.2110272885317492</v>
      </c>
      <c r="N300" s="10" t="str" cm="1">
        <f t="array" ref="N300">_xlfn.IFS(AND(C300&lt;=0, C300-M300&lt;=2), "escarcha",AND(C300&lt;=0, C300-M300&gt;2), "helada negra", AND(C300&gt;0, M300+2&gt;C300), "rocío", TRUE, "sin riesgo")</f>
        <v>escarcha</v>
      </c>
      <c r="O300">
        <f t="shared" si="23"/>
        <v>-0.19859228560868097</v>
      </c>
      <c r="P300">
        <f t="shared" si="24"/>
        <v>-2.7079765022063023</v>
      </c>
      <c r="Q300" s="10" t="str" cm="1">
        <f t="array" ref="Q300">_xlfn.IFS(AND(D300&lt;=0, D300-P300&lt;=2), "escarcha",AND(D300&lt;=0, D300-P300&gt;2), "helada negra", AND(D300&gt;0, P300+2&gt;D300), "rocío", TRUE, "sin riesgo")</f>
        <v>escarcha</v>
      </c>
    </row>
    <row r="301" spans="1:17" x14ac:dyDescent="0.35">
      <c r="A301" s="2">
        <v>45674</v>
      </c>
      <c r="B301" s="3" t="s">
        <v>11</v>
      </c>
      <c r="C301">
        <v>-5.333333333333333</v>
      </c>
      <c r="D301">
        <v>-2.6333333333333329</v>
      </c>
      <c r="E301">
        <v>93.2</v>
      </c>
      <c r="F301">
        <v>95.333333333333329</v>
      </c>
      <c r="G301">
        <v>0</v>
      </c>
      <c r="H301">
        <v>3.3333333333333333E-2</v>
      </c>
      <c r="I301">
        <v>0.66666666666666663</v>
      </c>
      <c r="J301">
        <v>0.76666666666666661</v>
      </c>
      <c r="K301">
        <f t="shared" si="20"/>
        <v>2.7</v>
      </c>
      <c r="L301">
        <f t="shared" si="21"/>
        <v>-0.46586783113522656</v>
      </c>
      <c r="M301">
        <f t="shared" si="22"/>
        <v>-6.2586559548149916</v>
      </c>
      <c r="N301" s="10" t="str" cm="1">
        <f t="array" ref="N301">_xlfn.IFS(AND(C301&lt;=0, C301-M301&lt;=2), "escarcha",AND(C301&lt;=0, C301-M301&gt;2), "helada negra", AND(C301&gt;0, M301+2&gt;C301), "rocío", TRUE, "sin riesgo")</f>
        <v>escarcha</v>
      </c>
      <c r="O301">
        <f t="shared" si="23"/>
        <v>-0.24084895395586825</v>
      </c>
      <c r="P301">
        <f t="shared" si="24"/>
        <v>-3.2764146792180928</v>
      </c>
      <c r="Q301" s="10" t="str" cm="1">
        <f t="array" ref="Q301">_xlfn.IFS(AND(D301&lt;=0, D301-P301&lt;=2), "escarcha",AND(D301&lt;=0, D301-P301&gt;2), "helada negra", AND(D301&gt;0, P301+2&gt;D301), "rocío", TRUE, "sin riesgo")</f>
        <v>escarcha</v>
      </c>
    </row>
    <row r="302" spans="1:17" x14ac:dyDescent="0.35">
      <c r="A302" s="2">
        <v>45674</v>
      </c>
      <c r="B302" s="3" t="s">
        <v>12</v>
      </c>
      <c r="C302">
        <v>-6</v>
      </c>
      <c r="D302">
        <v>-2</v>
      </c>
      <c r="E302">
        <v>93.1</v>
      </c>
      <c r="F302">
        <v>95.333333333333329</v>
      </c>
      <c r="G302">
        <v>0.33333333333333331</v>
      </c>
      <c r="H302">
        <v>0.3666666666666667</v>
      </c>
      <c r="I302">
        <v>1.666666666666667</v>
      </c>
      <c r="J302">
        <v>1.833333333333333</v>
      </c>
      <c r="K302">
        <f t="shared" si="20"/>
        <v>4</v>
      </c>
      <c r="L302">
        <f t="shared" si="21"/>
        <v>-0.51762323761462126</v>
      </c>
      <c r="M302">
        <f t="shared" si="22"/>
        <v>-6.934121379373253</v>
      </c>
      <c r="N302" s="10" t="str" cm="1">
        <f t="array" ref="N302">_xlfn.IFS(AND(C302&lt;=0, C302-M302&lt;=2), "escarcha",AND(C302&lt;=0, C302-M302&gt;2), "helada negra", AND(C302&gt;0, M302+2&gt;C302), "rocío", TRUE, "sin riesgo")</f>
        <v>escarcha</v>
      </c>
      <c r="O302">
        <f t="shared" si="23"/>
        <v>-0.19403195158941861</v>
      </c>
      <c r="P302">
        <f t="shared" si="24"/>
        <v>-2.6464695524655562</v>
      </c>
      <c r="Q302" s="10" t="str" cm="1">
        <f t="array" ref="Q302">_xlfn.IFS(AND(D302&lt;=0, D302-P302&lt;=2), "escarcha",AND(D302&lt;=0, D302-P302&gt;2), "helada negra", AND(D302&gt;0, P302+2&gt;D302), "rocío", TRUE, "sin riesgo")</f>
        <v>escarcha</v>
      </c>
    </row>
    <row r="303" spans="1:17" x14ac:dyDescent="0.35">
      <c r="A303" s="2">
        <v>45674</v>
      </c>
      <c r="B303" s="3" t="s">
        <v>13</v>
      </c>
      <c r="C303">
        <v>-7</v>
      </c>
      <c r="D303">
        <v>-2.9</v>
      </c>
      <c r="E303">
        <v>92.833333333333343</v>
      </c>
      <c r="F303">
        <v>95.333333333333329</v>
      </c>
      <c r="G303">
        <v>0</v>
      </c>
      <c r="H303">
        <v>0.2</v>
      </c>
      <c r="I303">
        <v>0.66666666666666663</v>
      </c>
      <c r="J303">
        <v>0.56666666666666665</v>
      </c>
      <c r="K303">
        <f t="shared" si="20"/>
        <v>4.0999999999999996</v>
      </c>
      <c r="L303">
        <f t="shared" si="21"/>
        <v>-0.59705124802907572</v>
      </c>
      <c r="M303">
        <f t="shared" si="22"/>
        <v>-7.9632821434788568</v>
      </c>
      <c r="N303" s="10" t="str" cm="1">
        <f t="array" ref="N303">_xlfn.IFS(AND(C303&lt;=0, C303-M303&lt;=2), "escarcha",AND(C303&lt;=0, C303-M303&gt;2), "helada negra", AND(C303&gt;0, M303+2&gt;C303), "rocío", TRUE, "sin riesgo")</f>
        <v>escarcha</v>
      </c>
      <c r="O303">
        <f t="shared" si="23"/>
        <v>-0.26063525449179953</v>
      </c>
      <c r="P303">
        <f t="shared" si="24"/>
        <v>-3.5416573887571894</v>
      </c>
      <c r="Q303" s="10" t="str" cm="1">
        <f t="array" ref="Q303">_xlfn.IFS(AND(D303&lt;=0, D303-P303&lt;=2), "escarcha",AND(D303&lt;=0, D303-P303&gt;2), "helada negra", AND(D303&gt;0, P303+2&gt;D303), "rocío", TRUE, "sin riesgo")</f>
        <v>escarcha</v>
      </c>
    </row>
    <row r="304" spans="1:17" x14ac:dyDescent="0.35">
      <c r="A304" s="2">
        <v>45674</v>
      </c>
      <c r="B304" s="3" t="s">
        <v>14</v>
      </c>
      <c r="C304">
        <v>-7.7</v>
      </c>
      <c r="D304">
        <v>-3.5</v>
      </c>
      <c r="E304">
        <v>92.8</v>
      </c>
      <c r="F304">
        <v>95.666666666666671</v>
      </c>
      <c r="G304">
        <v>0.66666666666666663</v>
      </c>
      <c r="H304">
        <v>0.33333333333333343</v>
      </c>
      <c r="I304">
        <v>2.333333333333333</v>
      </c>
      <c r="J304">
        <v>1.1000000000000001</v>
      </c>
      <c r="K304">
        <f t="shared" si="20"/>
        <v>4.2</v>
      </c>
      <c r="L304">
        <f t="shared" si="21"/>
        <v>-0.65138922138927391</v>
      </c>
      <c r="M304">
        <f t="shared" si="22"/>
        <v>-8.6621944000388797</v>
      </c>
      <c r="N304" s="10" t="str" cm="1">
        <f t="array" ref="N304">_xlfn.IFS(AND(C304&lt;=0, C304-M304&lt;=2), "escarcha",AND(C304&lt;=0, C304-M304&gt;2), "helada negra", AND(C304&gt;0, M304+2&gt;C304), "rocío", TRUE, "sin riesgo")</f>
        <v>escarcha</v>
      </c>
      <c r="O304">
        <f t="shared" si="23"/>
        <v>-0.3018250981718576</v>
      </c>
      <c r="P304">
        <f t="shared" si="24"/>
        <v>-4.0919444161458864</v>
      </c>
      <c r="Q304" s="10" t="str" cm="1">
        <f t="array" ref="Q304">_xlfn.IFS(AND(D304&lt;=0, D304-P304&lt;=2), "escarcha",AND(D304&lt;=0, D304-P304&gt;2), "helada negra", AND(D304&gt;0, P304+2&gt;D304), "rocío", TRUE, "sin riesgo")</f>
        <v>escarcha</v>
      </c>
    </row>
    <row r="305" spans="1:17" x14ac:dyDescent="0.35">
      <c r="A305" s="2">
        <v>45674</v>
      </c>
      <c r="B305" s="3" t="s">
        <v>15</v>
      </c>
      <c r="C305">
        <v>-7.5666666666666664</v>
      </c>
      <c r="D305">
        <v>-3.9</v>
      </c>
      <c r="E305">
        <v>93.3</v>
      </c>
      <c r="F305">
        <v>96</v>
      </c>
      <c r="G305">
        <v>0.66666666666666663</v>
      </c>
      <c r="H305">
        <v>0.33333333333333331</v>
      </c>
      <c r="I305">
        <v>1.666666666666667</v>
      </c>
      <c r="J305">
        <v>1.5666666666666671</v>
      </c>
      <c r="K305">
        <f t="shared" si="20"/>
        <v>3.6666666666666665</v>
      </c>
      <c r="L305">
        <f t="shared" si="21"/>
        <v>-0.63570932617420328</v>
      </c>
      <c r="M305">
        <f t="shared" si="22"/>
        <v>-8.4609415698830457</v>
      </c>
      <c r="N305" s="10" t="str" cm="1">
        <f t="array" ref="N305">_xlfn.IFS(AND(C305&lt;=0, C305-M305&lt;=2), "escarcha",AND(C305&lt;=0, C305-M305&gt;2), "helada negra", AND(C305&gt;0, M305+2&gt;C305), "rocío", TRUE, "sin riesgo")</f>
        <v>escarcha</v>
      </c>
      <c r="O305">
        <f t="shared" si="23"/>
        <v>-0.32825822434378948</v>
      </c>
      <c r="P305">
        <f t="shared" si="24"/>
        <v>-4.4437548798990019</v>
      </c>
      <c r="Q305" s="10" t="str" cm="1">
        <f t="array" ref="Q305">_xlfn.IFS(AND(D305&lt;=0, D305-P305&lt;=2), "escarcha",AND(D305&lt;=0, D305-P305&gt;2), "helada negra", AND(D305&gt;0, P305+2&gt;D305), "rocío", TRUE, "sin riesgo")</f>
        <v>escarcha</v>
      </c>
    </row>
    <row r="306" spans="1:17" x14ac:dyDescent="0.35">
      <c r="A306" s="2">
        <v>45674</v>
      </c>
      <c r="B306" s="3" t="s">
        <v>16</v>
      </c>
      <c r="C306">
        <v>-7.166666666666667</v>
      </c>
      <c r="D306">
        <v>-3.566666666666666</v>
      </c>
      <c r="E306">
        <v>93.13333333333334</v>
      </c>
      <c r="F306">
        <v>96</v>
      </c>
      <c r="G306">
        <v>0.33333333333333331</v>
      </c>
      <c r="H306">
        <v>0.6333333333333333</v>
      </c>
      <c r="I306">
        <v>2</v>
      </c>
      <c r="J306">
        <v>1.466666666666667</v>
      </c>
      <c r="K306">
        <f t="shared" si="20"/>
        <v>3.600000000000001</v>
      </c>
      <c r="L306">
        <f t="shared" si="21"/>
        <v>-0.60664790601654528</v>
      </c>
      <c r="M306">
        <f t="shared" si="22"/>
        <v>-8.0870203197378139</v>
      </c>
      <c r="N306" s="10" t="str" cm="1">
        <f t="array" ref="N306">_xlfn.IFS(AND(C306&lt;=0, C306-M306&lt;=2), "escarcha",AND(C306&lt;=0, C306-M306&gt;2), "helada negra", AND(C306&gt;0, M306+2&gt;C306), "rocío", TRUE, "sin riesgo")</f>
        <v>escarcha</v>
      </c>
      <c r="O306">
        <f t="shared" si="23"/>
        <v>-0.30332512639297582</v>
      </c>
      <c r="P306">
        <f t="shared" si="24"/>
        <v>-4.1119367369137336</v>
      </c>
      <c r="Q306" s="10" t="str" cm="1">
        <f t="array" ref="Q306">_xlfn.IFS(AND(D306&lt;=0, D306-P306&lt;=2), "escarcha",AND(D306&lt;=0, D306-P306&gt;2), "helada negra", AND(D306&gt;0, P306+2&gt;D306), "rocío", TRUE, "sin riesgo")</f>
        <v>escarcha</v>
      </c>
    </row>
    <row r="307" spans="1:17" x14ac:dyDescent="0.35">
      <c r="A307" s="2">
        <v>45674</v>
      </c>
      <c r="B307" s="3" t="s">
        <v>17</v>
      </c>
      <c r="C307">
        <v>-7.8</v>
      </c>
      <c r="D307">
        <v>-3.833333333333333</v>
      </c>
      <c r="E307">
        <v>92.433333333333323</v>
      </c>
      <c r="F307">
        <v>91.666666666666671</v>
      </c>
      <c r="G307">
        <v>2</v>
      </c>
      <c r="H307">
        <v>0.3</v>
      </c>
      <c r="I307">
        <v>4.333333333333333</v>
      </c>
      <c r="J307">
        <v>1.333333333333333</v>
      </c>
      <c r="K307">
        <f t="shared" si="20"/>
        <v>3.9666666666666668</v>
      </c>
      <c r="L307">
        <f t="shared" si="21"/>
        <v>-0.66308568476189611</v>
      </c>
      <c r="M307">
        <f t="shared" si="22"/>
        <v>-8.8120948032746185</v>
      </c>
      <c r="N307" s="10" t="str" cm="1">
        <f t="array" ref="N307">_xlfn.IFS(AND(C307&lt;=0, C307-M307&lt;=2), "escarcha",AND(C307&lt;=0, C307-M307&gt;2), "helada negra", AND(C307&gt;0, M307+2&gt;C307), "rocío", TRUE, "sin riesgo")</f>
        <v>escarcha</v>
      </c>
      <c r="O307">
        <f t="shared" si="23"/>
        <v>-0.36945542815877214</v>
      </c>
      <c r="P307">
        <f t="shared" si="24"/>
        <v>-4.9900063726960875</v>
      </c>
      <c r="Q307" s="10" t="str" cm="1">
        <f t="array" ref="Q307">_xlfn.IFS(AND(D307&lt;=0, D307-P307&lt;=2), "escarcha",AND(D307&lt;=0, D307-P307&gt;2), "helada negra", AND(D307&gt;0, P307+2&gt;D307), "rocío", TRUE, "sin riesgo")</f>
        <v>escarcha</v>
      </c>
    </row>
    <row r="308" spans="1:17" x14ac:dyDescent="0.35">
      <c r="A308" s="2">
        <v>45674</v>
      </c>
      <c r="B308" s="3" t="s">
        <v>18</v>
      </c>
      <c r="C308">
        <v>-8.2333333333333343</v>
      </c>
      <c r="D308">
        <v>-3.4333333333333331</v>
      </c>
      <c r="E308">
        <v>92.399999999999991</v>
      </c>
      <c r="F308">
        <v>89.333333333333329</v>
      </c>
      <c r="G308">
        <v>1.333333333333333</v>
      </c>
      <c r="H308">
        <v>0.46666666666666667</v>
      </c>
      <c r="I308">
        <v>3</v>
      </c>
      <c r="J308">
        <v>1.666666666666667</v>
      </c>
      <c r="K308">
        <f t="shared" si="20"/>
        <v>4.8000000000000007</v>
      </c>
      <c r="L308">
        <f t="shared" si="21"/>
        <v>-0.69705163980971852</v>
      </c>
      <c r="M308">
        <f t="shared" si="22"/>
        <v>-9.2463133425113178</v>
      </c>
      <c r="N308" s="10" t="str" cm="1">
        <f t="array" ref="N308">_xlfn.IFS(AND(C308&lt;=0, C308-M308&lt;=2), "escarcha",AND(C308&lt;=0, C308-M308&gt;2), "helada negra", AND(C308&gt;0, M308+2&gt;C308), "rocío", TRUE, "sin riesgo")</f>
        <v>escarcha</v>
      </c>
      <c r="O308">
        <f t="shared" si="23"/>
        <v>-0.36534481108143407</v>
      </c>
      <c r="P308">
        <f t="shared" si="24"/>
        <v>-4.9356142874225535</v>
      </c>
      <c r="Q308" s="10" t="str" cm="1">
        <f t="array" ref="Q308">_xlfn.IFS(AND(D308&lt;=0, D308-P308&lt;=2), "escarcha",AND(D308&lt;=0, D308-P308&gt;2), "helada negra", AND(D308&gt;0, P308+2&gt;D308), "rocío", TRUE, "sin riesgo")</f>
        <v>escarcha</v>
      </c>
    </row>
    <row r="309" spans="1:17" x14ac:dyDescent="0.35">
      <c r="A309" s="2">
        <v>45674</v>
      </c>
      <c r="B309" s="3" t="s">
        <v>19</v>
      </c>
      <c r="C309">
        <v>-8.9333333333333336</v>
      </c>
      <c r="D309">
        <v>-2.833333333333333</v>
      </c>
      <c r="E309">
        <v>91.6</v>
      </c>
      <c r="F309">
        <v>87.333333333333329</v>
      </c>
      <c r="G309">
        <v>1.333333333333333</v>
      </c>
      <c r="H309">
        <v>0.3666666666666667</v>
      </c>
      <c r="I309">
        <v>2.333333333333333</v>
      </c>
      <c r="J309">
        <v>1.5666666666666671</v>
      </c>
      <c r="K309">
        <f t="shared" si="20"/>
        <v>6.1000000000000005</v>
      </c>
      <c r="L309">
        <f t="shared" si="21"/>
        <v>-0.76029558363253136</v>
      </c>
      <c r="M309">
        <f t="shared" si="22"/>
        <v>-10.050544893635129</v>
      </c>
      <c r="N309" s="10" t="str" cm="1">
        <f t="array" ref="N309">_xlfn.IFS(AND(C309&lt;=0, C309-M309&lt;=2), "escarcha",AND(C309&lt;=0, C309-M309&gt;2), "helada negra", AND(C309&gt;0, M309+2&gt;C309), "rocío", TRUE, "sin riesgo")</f>
        <v>escarcha</v>
      </c>
      <c r="O309">
        <f t="shared" si="23"/>
        <v>-0.3433318678171991</v>
      </c>
      <c r="P309">
        <f t="shared" si="24"/>
        <v>-4.6439134009844398</v>
      </c>
      <c r="Q309" s="10" t="str" cm="1">
        <f t="array" ref="Q309">_xlfn.IFS(AND(D309&lt;=0, D309-P309&lt;=2), "escarcha",AND(D309&lt;=0, D309-P309&gt;2), "helada negra", AND(D309&gt;0, P309+2&gt;D309), "rocío", TRUE, "sin riesgo")</f>
        <v>escarcha</v>
      </c>
    </row>
    <row r="310" spans="1:17" x14ac:dyDescent="0.35">
      <c r="A310" s="2">
        <v>45674</v>
      </c>
      <c r="B310" s="3" t="s">
        <v>20</v>
      </c>
      <c r="C310">
        <v>-9.6999999999999993</v>
      </c>
      <c r="D310">
        <v>-3.4666666666666668</v>
      </c>
      <c r="E310">
        <v>91.233333333333334</v>
      </c>
      <c r="F310">
        <v>88.666666666666671</v>
      </c>
      <c r="G310">
        <v>0.33333333333333331</v>
      </c>
      <c r="H310">
        <v>0.3666666666666667</v>
      </c>
      <c r="I310">
        <v>1.333333333333333</v>
      </c>
      <c r="J310">
        <v>1.2333333333333329</v>
      </c>
      <c r="K310">
        <f t="shared" si="20"/>
        <v>6.2333333333333325</v>
      </c>
      <c r="L310">
        <f t="shared" si="21"/>
        <v>-0.82442535359542513</v>
      </c>
      <c r="M310">
        <f t="shared" si="22"/>
        <v>-10.860410776901748</v>
      </c>
      <c r="N310" s="10" t="str" cm="1">
        <f t="array" ref="N310">_xlfn.IFS(AND(C310&lt;=0, C310-M310&lt;=2), "escarcha",AND(C310&lt;=0, C310-M310&gt;2), "helada negra", AND(C310&gt;0, M310+2&gt;C310), "rocío", TRUE, "sin riesgo")</f>
        <v>escarcha</v>
      </c>
      <c r="O310">
        <f t="shared" si="23"/>
        <v>-0.37532289784244494</v>
      </c>
      <c r="P310">
        <f t="shared" si="24"/>
        <v>-5.0676022652105566</v>
      </c>
      <c r="Q310" s="10" t="str" cm="1">
        <f t="array" ref="Q310">_xlfn.IFS(AND(D310&lt;=0, D310-P310&lt;=2), "escarcha",AND(D310&lt;=0, D310-P310&gt;2), "helada negra", AND(D310&gt;0, P310+2&gt;D310), "rocío", TRUE, "sin riesgo")</f>
        <v>escarcha</v>
      </c>
    </row>
    <row r="311" spans="1:17" x14ac:dyDescent="0.35">
      <c r="A311" s="2">
        <v>45674</v>
      </c>
      <c r="B311" s="3" t="s">
        <v>21</v>
      </c>
      <c r="C311">
        <v>-9.4666666666666668</v>
      </c>
      <c r="D311">
        <v>-3.3666666666666671</v>
      </c>
      <c r="E311">
        <v>91.7</v>
      </c>
      <c r="F311">
        <v>89</v>
      </c>
      <c r="G311">
        <v>1.666666666666667</v>
      </c>
      <c r="H311">
        <v>0.1333333333333333</v>
      </c>
      <c r="I311">
        <v>4.666666666666667</v>
      </c>
      <c r="J311">
        <v>0.96666666666666667</v>
      </c>
      <c r="K311">
        <f t="shared" si="20"/>
        <v>6.1</v>
      </c>
      <c r="L311">
        <f t="shared" si="21"/>
        <v>-0.8009844889953377</v>
      </c>
      <c r="M311">
        <f t="shared" si="22"/>
        <v>-10.565040382058912</v>
      </c>
      <c r="N311" s="10" t="str" cm="1">
        <f t="array" ref="N311">_xlfn.IFS(AND(C311&lt;=0, C311-M311&lt;=2), "escarcha",AND(C311&lt;=0, C311-M311&gt;2), "helada negra", AND(C311&gt;0, M311+2&gt;C311), "rocío", TRUE, "sin riesgo")</f>
        <v>escarcha</v>
      </c>
      <c r="O311">
        <f t="shared" si="23"/>
        <v>-0.36411037879941349</v>
      </c>
      <c r="P311">
        <f t="shared" si="24"/>
        <v>-4.919275306004069</v>
      </c>
      <c r="Q311" s="10" t="str" cm="1">
        <f t="array" ref="Q311">_xlfn.IFS(AND(D311&lt;=0, D311-P311&lt;=2), "escarcha",AND(D311&lt;=0, D311-P311&gt;2), "helada negra", AND(D311&gt;0, P311+2&gt;D311), "rocío", TRUE, "sin riesgo")</f>
        <v>escarcha</v>
      </c>
    </row>
    <row r="312" spans="1:17" x14ac:dyDescent="0.35">
      <c r="A312" s="2">
        <v>45674</v>
      </c>
      <c r="B312" s="3" t="s">
        <v>22</v>
      </c>
      <c r="C312">
        <v>-9.4333333333333336</v>
      </c>
      <c r="D312">
        <v>-2.9666666666666668</v>
      </c>
      <c r="E312">
        <v>91.433333333333337</v>
      </c>
      <c r="F312">
        <v>88</v>
      </c>
      <c r="G312">
        <v>1</v>
      </c>
      <c r="H312">
        <v>6.6666666666666666E-2</v>
      </c>
      <c r="I312">
        <v>2.666666666666667</v>
      </c>
      <c r="J312">
        <v>0.93333333333333335</v>
      </c>
      <c r="K312">
        <f t="shared" si="20"/>
        <v>6.4666666666666668</v>
      </c>
      <c r="L312">
        <f t="shared" si="21"/>
        <v>-0.80127991918289276</v>
      </c>
      <c r="M312">
        <f t="shared" si="22"/>
        <v>-10.568767673797831</v>
      </c>
      <c r="N312" s="10" t="str" cm="1">
        <f t="array" ref="N312">_xlfn.IFS(AND(C312&lt;=0, C312-M312&lt;=2), "escarcha",AND(C312&lt;=0, C312-M312&gt;2), "helada negra", AND(C312&gt;0, M312+2&gt;C312), "rocío", TRUE, "sin riesgo")</f>
        <v>escarcha</v>
      </c>
      <c r="O312">
        <f t="shared" si="23"/>
        <v>-0.34563140544396059</v>
      </c>
      <c r="P312">
        <f t="shared" si="24"/>
        <v>-4.674418771599357</v>
      </c>
      <c r="Q312" s="10" t="str" cm="1">
        <f t="array" ref="Q312">_xlfn.IFS(AND(D312&lt;=0, D312-P312&lt;=2), "escarcha",AND(D312&lt;=0, D312-P312&gt;2), "helada negra", AND(D312&gt;0, P312+2&gt;D312), "rocío", TRUE, "sin riesgo")</f>
        <v>escarcha</v>
      </c>
    </row>
    <row r="313" spans="1:17" x14ac:dyDescent="0.35">
      <c r="A313" s="2">
        <v>45674</v>
      </c>
      <c r="B313" s="3" t="s">
        <v>23</v>
      </c>
      <c r="C313">
        <v>-10.1</v>
      </c>
      <c r="D313">
        <v>-4.2333333333333334</v>
      </c>
      <c r="E313">
        <v>90.8</v>
      </c>
      <c r="F313">
        <v>89.333333333333329</v>
      </c>
      <c r="G313">
        <v>0.33333333333333331</v>
      </c>
      <c r="H313">
        <v>0.16666666666666671</v>
      </c>
      <c r="I313">
        <v>1.666666666666667</v>
      </c>
      <c r="J313">
        <v>1.0666666666666671</v>
      </c>
      <c r="K313">
        <f t="shared" si="20"/>
        <v>5.8666666666666663</v>
      </c>
      <c r="L313">
        <f t="shared" si="21"/>
        <v>-0.86070983572900217</v>
      </c>
      <c r="M313">
        <f t="shared" si="22"/>
        <v>-11.316142054294406</v>
      </c>
      <c r="N313" s="10" t="str" cm="1">
        <f t="array" ref="N313">_xlfn.IFS(AND(C313&lt;=0, C313-M313&lt;=2), "escarcha",AND(C313&lt;=0, C313-M313&gt;2), "helada negra", AND(C313&gt;0, M313+2&gt;C313), "rocío", TRUE, "sin riesgo")</f>
        <v>escarcha</v>
      </c>
      <c r="O313">
        <f t="shared" si="23"/>
        <v>-0.42523442661512467</v>
      </c>
      <c r="P313">
        <f t="shared" si="24"/>
        <v>-5.7256306262788215</v>
      </c>
      <c r="Q313" s="10" t="str" cm="1">
        <f t="array" ref="Q313">_xlfn.IFS(AND(D313&lt;=0, D313-P313&lt;=2), "escarcha",AND(D313&lt;=0, D313-P313&gt;2), "helada negra", AND(D313&gt;0, P313+2&gt;D313), "rocío", TRUE, "sin riesgo")</f>
        <v>escarcha</v>
      </c>
    </row>
    <row r="314" spans="1:17" x14ac:dyDescent="0.35">
      <c r="A314" s="2">
        <v>45674</v>
      </c>
      <c r="B314" s="3" t="s">
        <v>24</v>
      </c>
      <c r="C314">
        <v>-10.233333333333331</v>
      </c>
      <c r="D314">
        <v>-4.3666666666666663</v>
      </c>
      <c r="E314">
        <v>91.066666666666663</v>
      </c>
      <c r="F314">
        <v>91</v>
      </c>
      <c r="G314">
        <v>0.33333333333333331</v>
      </c>
      <c r="H314">
        <v>0.56666666666666665</v>
      </c>
      <c r="I314">
        <v>2</v>
      </c>
      <c r="J314">
        <v>1.466666666666667</v>
      </c>
      <c r="K314">
        <f t="shared" si="20"/>
        <v>5.8666666666666645</v>
      </c>
      <c r="L314">
        <f t="shared" si="21"/>
        <v>-0.86830916795552826</v>
      </c>
      <c r="M314">
        <f t="shared" si="22"/>
        <v>-11.411362794149502</v>
      </c>
      <c r="N314" s="10" t="str" cm="1">
        <f t="array" ref="N314">_xlfn.IFS(AND(C314&lt;=0, C314-M314&lt;=2), "escarcha",AND(C314&lt;=0, C314-M314&gt;2), "helada negra", AND(C314&gt;0, M314+2&gt;C314), "rocío", TRUE, "sin riesgo")</f>
        <v>escarcha</v>
      </c>
      <c r="O314">
        <f t="shared" si="23"/>
        <v>-0.4167702476397282</v>
      </c>
      <c r="P314">
        <f t="shared" si="24"/>
        <v>-5.6142961359133148</v>
      </c>
      <c r="Q314" s="10" t="str" cm="1">
        <f t="array" ref="Q314">_xlfn.IFS(AND(D314&lt;=0, D314-P314&lt;=2), "escarcha",AND(D314&lt;=0, D314-P314&gt;2), "helada negra", AND(D314&gt;0, P314+2&gt;D314), "rocío", TRUE, "sin riesgo")</f>
        <v>escarcha</v>
      </c>
    </row>
    <row r="315" spans="1:17" x14ac:dyDescent="0.35">
      <c r="A315" s="2">
        <v>45674</v>
      </c>
      <c r="B315" s="3" t="s">
        <v>25</v>
      </c>
      <c r="C315">
        <v>-10.46666666666667</v>
      </c>
      <c r="D315">
        <v>-3.666666666666667</v>
      </c>
      <c r="E315">
        <v>90.833333333333329</v>
      </c>
      <c r="F315">
        <v>88.666666666666671</v>
      </c>
      <c r="G315">
        <v>0.33333333333333331</v>
      </c>
      <c r="H315">
        <v>0.3</v>
      </c>
      <c r="I315">
        <v>2</v>
      </c>
      <c r="J315">
        <v>1.333333333333333</v>
      </c>
      <c r="K315">
        <f t="shared" si="20"/>
        <v>6.8000000000000034</v>
      </c>
      <c r="L315">
        <f t="shared" si="21"/>
        <v>-0.88933453876192625</v>
      </c>
      <c r="M315">
        <f t="shared" si="22"/>
        <v>-11.674406436168477</v>
      </c>
      <c r="N315" s="10" t="str" cm="1">
        <f t="array" ref="N315">_xlfn.IFS(AND(C315&lt;=0, C315-M315&lt;=2), "escarcha",AND(C315&lt;=0, C315-M315&gt;2), "helada negra", AND(C315&gt;0, M315+2&gt;C315), "rocío", TRUE, "sin riesgo")</f>
        <v>escarcha</v>
      </c>
      <c r="O315">
        <f t="shared" si="23"/>
        <v>-0.39026193594078612</v>
      </c>
      <c r="P315">
        <f t="shared" si="24"/>
        <v>-5.2649393191348839</v>
      </c>
      <c r="Q315" s="10" t="str" cm="1">
        <f t="array" ref="Q315">_xlfn.IFS(AND(D315&lt;=0, D315-P315&lt;=2), "escarcha",AND(D315&lt;=0, D315-P315&gt;2), "helada negra", AND(D315&gt;0, P315+2&gt;D315), "rocío", TRUE, "sin riesgo")</f>
        <v>escarcha</v>
      </c>
    </row>
    <row r="316" spans="1:17" x14ac:dyDescent="0.35">
      <c r="A316" s="2">
        <v>45674</v>
      </c>
      <c r="B316" s="3" t="s">
        <v>26</v>
      </c>
      <c r="C316">
        <v>-10.7</v>
      </c>
      <c r="D316">
        <v>-3.333333333333333</v>
      </c>
      <c r="E316">
        <v>90.533333333333331</v>
      </c>
      <c r="F316">
        <v>88</v>
      </c>
      <c r="G316">
        <v>1</v>
      </c>
      <c r="H316">
        <v>0.2</v>
      </c>
      <c r="I316">
        <v>3</v>
      </c>
      <c r="J316">
        <v>0.73333333333333339</v>
      </c>
      <c r="K316">
        <f t="shared" si="20"/>
        <v>7.3666666666666663</v>
      </c>
      <c r="L316">
        <f t="shared" si="21"/>
        <v>-0.911139691952636</v>
      </c>
      <c r="M316">
        <f t="shared" si="22"/>
        <v>-11.946575414961245</v>
      </c>
      <c r="N316" s="10" t="str" cm="1">
        <f t="array" ref="N316">_xlfn.IFS(AND(C316&lt;=0, C316-M316&lt;=2), "escarcha",AND(C316&lt;=0, C316-M316&gt;2), "helada negra", AND(C316&gt;0, M316+2&gt;C316), "rocío", TRUE, "sin riesgo")</f>
        <v>escarcha</v>
      </c>
      <c r="O316">
        <f t="shared" si="23"/>
        <v>-0.37292459411529144</v>
      </c>
      <c r="P316">
        <f t="shared" si="24"/>
        <v>-5.0358913817993871</v>
      </c>
      <c r="Q316" s="10" t="str" cm="1">
        <f t="array" ref="Q316">_xlfn.IFS(AND(D316&lt;=0, D316-P316&lt;=2), "escarcha",AND(D316&lt;=0, D316-P316&gt;2), "helada negra", AND(D316&gt;0, P316+2&gt;D316), "rocío", TRUE, "sin riesgo")</f>
        <v>escarcha</v>
      </c>
    </row>
    <row r="317" spans="1:17" x14ac:dyDescent="0.35">
      <c r="A317" s="2">
        <v>45674</v>
      </c>
      <c r="B317" s="3" t="s">
        <v>27</v>
      </c>
      <c r="C317">
        <v>-11</v>
      </c>
      <c r="D317">
        <v>-3.4333333333333331</v>
      </c>
      <c r="E317">
        <v>90.4</v>
      </c>
      <c r="F317">
        <v>88.333333333333329</v>
      </c>
      <c r="G317">
        <v>0</v>
      </c>
      <c r="H317">
        <v>0.6</v>
      </c>
      <c r="I317">
        <v>0</v>
      </c>
      <c r="J317">
        <v>2.2333333333333329</v>
      </c>
      <c r="K317">
        <f t="shared" si="20"/>
        <v>7.5666666666666664</v>
      </c>
      <c r="L317">
        <f t="shared" si="21"/>
        <v>-0.93644996616796439</v>
      </c>
      <c r="M317">
        <f t="shared" si="22"/>
        <v>-12.261692927669987</v>
      </c>
      <c r="N317" s="10" t="str" cm="1">
        <f t="array" ref="N317">_xlfn.IFS(AND(C317&lt;=0, C317-M317&lt;=2), "escarcha",AND(C317&lt;=0, C317-M317&gt;2), "helada negra", AND(C317&gt;0, M317+2&gt;C317), "rocío", TRUE, "sin riesgo")</f>
        <v>escarcha</v>
      </c>
      <c r="O317">
        <f t="shared" si="23"/>
        <v>-0.37660196560606857</v>
      </c>
      <c r="P317">
        <f t="shared" si="24"/>
        <v>-5.0845109171825502</v>
      </c>
      <c r="Q317" s="10" t="str" cm="1">
        <f t="array" ref="Q317">_xlfn.IFS(AND(D317&lt;=0, D317-P317&lt;=2), "escarcha",AND(D317&lt;=0, D317-P317&gt;2), "helada negra", AND(D317&gt;0, P317+2&gt;D317), "rocío", TRUE, "sin riesgo")</f>
        <v>escarcha</v>
      </c>
    </row>
    <row r="318" spans="1:17" x14ac:dyDescent="0.35">
      <c r="A318" s="2">
        <v>45674</v>
      </c>
      <c r="B318" s="3" t="s">
        <v>28</v>
      </c>
      <c r="C318">
        <v>-10.7</v>
      </c>
      <c r="D318">
        <v>-4.2</v>
      </c>
      <c r="E318">
        <v>91</v>
      </c>
      <c r="F318">
        <v>90.333333333333329</v>
      </c>
      <c r="G318">
        <v>0</v>
      </c>
      <c r="H318">
        <v>9.9999999999999992E-2</v>
      </c>
      <c r="I318">
        <v>0</v>
      </c>
      <c r="J318">
        <v>1.2333333333333329</v>
      </c>
      <c r="K318">
        <f t="shared" si="20"/>
        <v>6.4999999999999991</v>
      </c>
      <c r="L318">
        <f t="shared" si="21"/>
        <v>-0.9059982924522173</v>
      </c>
      <c r="M318">
        <f t="shared" si="22"/>
        <v>-11.882458868245275</v>
      </c>
      <c r="N318" s="10" t="str" cm="1">
        <f t="array" ref="N318">_xlfn.IFS(AND(C318&lt;=0, C318-M318&lt;=2), "escarcha",AND(C318&lt;=0, C318-M318&gt;2), "helada negra", AND(C318&gt;0, M318+2&gt;C318), "rocío", TRUE, "sin riesgo")</f>
        <v>escarcha</v>
      </c>
      <c r="O318">
        <f t="shared" si="23"/>
        <v>-0.41159917546465963</v>
      </c>
      <c r="P318">
        <f t="shared" si="24"/>
        <v>-5.5462264605297342</v>
      </c>
      <c r="Q318" s="10" t="str" cm="1">
        <f t="array" ref="Q318">_xlfn.IFS(AND(D318&lt;=0, D318-P318&lt;=2), "escarcha",AND(D318&lt;=0, D318-P318&gt;2), "helada negra", AND(D318&gt;0, P318+2&gt;D318), "rocío", TRUE, "sin riesgo")</f>
        <v>escarcha</v>
      </c>
    </row>
    <row r="319" spans="1:17" x14ac:dyDescent="0.35">
      <c r="A319" s="2">
        <v>45674</v>
      </c>
      <c r="B319" s="3" t="s">
        <v>29</v>
      </c>
      <c r="C319">
        <v>-10.4</v>
      </c>
      <c r="D319">
        <v>9.9999999999999992E-2</v>
      </c>
      <c r="E319">
        <v>90.833333333333329</v>
      </c>
      <c r="F319">
        <v>78.666666666666671</v>
      </c>
      <c r="G319">
        <v>0.33333333333333331</v>
      </c>
      <c r="H319">
        <v>0.8666666666666667</v>
      </c>
      <c r="I319">
        <v>1</v>
      </c>
      <c r="J319">
        <v>2.666666666666667</v>
      </c>
      <c r="K319">
        <f t="shared" si="20"/>
        <v>10.5</v>
      </c>
      <c r="L319">
        <f t="shared" si="21"/>
        <v>-0.88405651529843188</v>
      </c>
      <c r="M319">
        <f t="shared" si="22"/>
        <v>-11.608430462165376</v>
      </c>
      <c r="N319" s="10" t="str" cm="1">
        <f t="array" ref="N319">_xlfn.IFS(AND(C319&lt;=0, C319-M319&lt;=2), "escarcha",AND(C319&lt;=0, C319-M319&gt;2), "helada negra", AND(C319&gt;0, M319+2&gt;C319), "rocío", TRUE, "sin riesgo")</f>
        <v>escarcha</v>
      </c>
      <c r="O319">
        <f t="shared" si="23"/>
        <v>-0.23270175953764033</v>
      </c>
      <c r="P319">
        <f t="shared" si="24"/>
        <v>-3.1670276724059487</v>
      </c>
      <c r="Q319" s="10" t="str" cm="1">
        <f t="array" ref="Q319">_xlfn.IFS(AND(D319&lt;=0, D319-P319&lt;=2), "escarcha",AND(D319&lt;=0, D319-P319&gt;2), "helada negra", AND(D319&gt;0, P319+2&gt;D319), "rocío", TRUE, "sin riesgo")</f>
        <v>sin riesgo</v>
      </c>
    </row>
    <row r="320" spans="1:17" x14ac:dyDescent="0.35">
      <c r="A320" s="2">
        <v>45674</v>
      </c>
      <c r="B320" s="3" t="s">
        <v>30</v>
      </c>
      <c r="C320">
        <v>-9.6666666666666661</v>
      </c>
      <c r="D320">
        <v>1.833333333333333</v>
      </c>
      <c r="E320">
        <v>91.433333333333337</v>
      </c>
      <c r="F320">
        <v>78</v>
      </c>
      <c r="G320">
        <v>0</v>
      </c>
      <c r="H320">
        <v>5.833333333333333</v>
      </c>
      <c r="I320">
        <v>0</v>
      </c>
      <c r="J320">
        <v>9.7333333333333343</v>
      </c>
      <c r="K320">
        <f t="shared" si="20"/>
        <v>11.5</v>
      </c>
      <c r="L320">
        <f t="shared" si="21"/>
        <v>-0.81961349612645829</v>
      </c>
      <c r="M320">
        <f t="shared" si="22"/>
        <v>-10.799839429566147</v>
      </c>
      <c r="N320" s="10" t="str" cm="1">
        <f t="array" ref="N320">_xlfn.IFS(AND(C320&lt;=0, C320-M320&lt;=2), "escarcha",AND(C320&lt;=0, C320-M320&gt;2), "helada negra", AND(C320&gt;0, M320+2&gt;C320), "rocío", TRUE, "sin riesgo")</f>
        <v>escarcha</v>
      </c>
      <c r="O320">
        <f t="shared" si="23"/>
        <v>-0.11650538205856606</v>
      </c>
      <c r="P320">
        <f t="shared" si="24"/>
        <v>-1.5960014353769802</v>
      </c>
      <c r="Q320" s="10" t="str" cm="1">
        <f t="array" ref="Q320">_xlfn.IFS(AND(D320&lt;=0, D320-P320&lt;=2), "escarcha",AND(D320&lt;=0, D320-P320&gt;2), "helada negra", AND(D320&gt;0, P320+2&gt;D320), "rocío", TRUE, "sin riesgo")</f>
        <v>sin riesgo</v>
      </c>
    </row>
    <row r="321" spans="1:17" x14ac:dyDescent="0.35">
      <c r="A321" s="2">
        <v>45674</v>
      </c>
      <c r="B321" s="3" t="s">
        <v>31</v>
      </c>
      <c r="C321">
        <v>-7.5666666666666664</v>
      </c>
      <c r="D321">
        <v>2.5333333333333332</v>
      </c>
      <c r="E321">
        <v>93.100000000000009</v>
      </c>
      <c r="F321">
        <v>76.333333333333329</v>
      </c>
      <c r="G321">
        <v>0</v>
      </c>
      <c r="H321">
        <v>4.3333333333333339</v>
      </c>
      <c r="I321">
        <v>0</v>
      </c>
      <c r="J321">
        <v>7.8</v>
      </c>
      <c r="K321">
        <f t="shared" si="20"/>
        <v>10.1</v>
      </c>
      <c r="L321">
        <f t="shared" si="21"/>
        <v>-0.63785524974447982</v>
      </c>
      <c r="M321">
        <f t="shared" si="22"/>
        <v>-8.4885050983507817</v>
      </c>
      <c r="N321" s="10" t="str" cm="1">
        <f t="array" ref="N321">_xlfn.IFS(AND(C321&lt;=0, C321-M321&lt;=2), "escarcha",AND(C321&lt;=0, C321-M321&gt;2), "helada negra", AND(C321&gt;0, M321+2&gt;C321), "rocío", TRUE, "sin riesgo")</f>
        <v>escarcha</v>
      </c>
      <c r="O321">
        <f t="shared" si="23"/>
        <v>-8.8241055313059313E-2</v>
      </c>
      <c r="P321">
        <f t="shared" si="24"/>
        <v>-1.2107386794046484</v>
      </c>
      <c r="Q321" s="10" t="str" cm="1">
        <f t="array" ref="Q321">_xlfn.IFS(AND(D321&lt;=0, D321-P321&lt;=2), "escarcha",AND(D321&lt;=0, D321-P321&gt;2), "helada negra", AND(D321&gt;0, P321+2&gt;D321), "rocío", TRUE, "sin riesgo")</f>
        <v>sin riesgo</v>
      </c>
    </row>
    <row r="322" spans="1:17" x14ac:dyDescent="0.35">
      <c r="A322" s="2">
        <v>45674</v>
      </c>
      <c r="B322" s="3" t="s">
        <v>32</v>
      </c>
      <c r="C322">
        <v>-3.2333333333333329</v>
      </c>
      <c r="D322">
        <v>2.4666666666666668</v>
      </c>
      <c r="E322">
        <v>93.833333333333329</v>
      </c>
      <c r="F322">
        <v>77.333333333333329</v>
      </c>
      <c r="G322">
        <v>0</v>
      </c>
      <c r="H322">
        <v>3.8666666666666658</v>
      </c>
      <c r="I322">
        <v>0</v>
      </c>
      <c r="J322">
        <v>6.9</v>
      </c>
      <c r="K322">
        <f t="shared" ref="K322:K385" si="25">ABS((C322-D322))</f>
        <v>5.6999999999999993</v>
      </c>
      <c r="L322">
        <f t="shared" si="21"/>
        <v>-0.3012893754404159</v>
      </c>
      <c r="M322">
        <f t="shared" si="22"/>
        <v>-4.0848035125082696</v>
      </c>
      <c r="N322" s="10" t="str" cm="1">
        <f t="array" ref="N322">_xlfn.IFS(AND(C322&lt;=0, C322-M322&lt;=2), "escarcha",AND(C322&lt;=0, C322-M322&gt;2), "helada negra", AND(C322&gt;0, M322+2&gt;C322), "rocío", TRUE, "sin riesgo")</f>
        <v>escarcha</v>
      </c>
      <c r="O322">
        <f t="shared" si="23"/>
        <v>-7.9962335380050265E-2</v>
      </c>
      <c r="P322">
        <f t="shared" si="24"/>
        <v>-1.097660962087003</v>
      </c>
      <c r="Q322" s="10" t="str" cm="1">
        <f t="array" ref="Q322">_xlfn.IFS(AND(D322&lt;=0, D322-P322&lt;=2), "escarcha",AND(D322&lt;=0, D322-P322&gt;2), "helada negra", AND(D322&gt;0, P322+2&gt;D322), "rocío", TRUE, "sin riesgo")</f>
        <v>sin riesgo</v>
      </c>
    </row>
    <row r="323" spans="1:17" x14ac:dyDescent="0.35">
      <c r="A323" s="2">
        <v>45674</v>
      </c>
      <c r="B323" s="3" t="s">
        <v>33</v>
      </c>
      <c r="C323">
        <v>0.23333333333333331</v>
      </c>
      <c r="D323">
        <v>3.166666666666667</v>
      </c>
      <c r="E323">
        <v>90.733333333333334</v>
      </c>
      <c r="F323">
        <v>74.333333333333329</v>
      </c>
      <c r="G323">
        <v>0</v>
      </c>
      <c r="H323">
        <v>6.7333333333333334</v>
      </c>
      <c r="I323">
        <v>0.66666666666666663</v>
      </c>
      <c r="J323">
        <v>11.266666666666669</v>
      </c>
      <c r="K323">
        <f t="shared" si="25"/>
        <v>2.9333333333333336</v>
      </c>
      <c r="L323">
        <f t="shared" ref="L323:L386" si="26">(LN(E323/100))+((17.625*C323)/(243.04+C323))</f>
        <v>-8.0340531187348713E-2</v>
      </c>
      <c r="M323">
        <f t="shared" ref="M323:M386" si="27">(243.04*L323)/(17.625-L323)</f>
        <v>-1.1028289834572182</v>
      </c>
      <c r="N323" s="10" t="str" cm="1">
        <f t="array" ref="N323">_xlfn.IFS(AND(C323&lt;=0, C323-M323&lt;=2), "escarcha",AND(C323&lt;=0, C323-M323&gt;2), "helada negra", AND(C323&gt;0, M323+2&gt;C323), "rocío", TRUE, "sin riesgo")</f>
        <v>rocío</v>
      </c>
      <c r="O323">
        <f t="shared" ref="O323:O386" si="28">(LN(F323/100))+((17.625*D323)/(243.04+D323))</f>
        <v>-6.9921065764114582E-2</v>
      </c>
      <c r="P323">
        <f t="shared" ref="P323:P386" si="29">(243.04*O323)/(17.625-O323)</f>
        <v>-0.96036686234161384</v>
      </c>
      <c r="Q323" s="10" t="str" cm="1">
        <f t="array" ref="Q323">_xlfn.IFS(AND(D323&lt;=0, D323-P323&lt;=2), "escarcha",AND(D323&lt;=0, D323-P323&gt;2), "helada negra", AND(D323&gt;0, P323+2&gt;D323), "rocío", TRUE, "sin riesgo")</f>
        <v>sin riesgo</v>
      </c>
    </row>
    <row r="324" spans="1:17" x14ac:dyDescent="0.35">
      <c r="A324" s="2">
        <v>45674</v>
      </c>
      <c r="B324" s="3" t="s">
        <v>34</v>
      </c>
      <c r="C324">
        <v>2.8666666666666671</v>
      </c>
      <c r="D324">
        <v>3.3</v>
      </c>
      <c r="E324">
        <v>81.733333333333334</v>
      </c>
      <c r="F324">
        <v>73.666666666666671</v>
      </c>
      <c r="G324">
        <v>2</v>
      </c>
      <c r="H324">
        <v>9.3666666666666671</v>
      </c>
      <c r="I324">
        <v>4.333333333333333</v>
      </c>
      <c r="J324">
        <v>14.4</v>
      </c>
      <c r="K324">
        <f t="shared" si="25"/>
        <v>0.43333333333333268</v>
      </c>
      <c r="L324">
        <f t="shared" si="26"/>
        <v>3.7558621391416691E-3</v>
      </c>
      <c r="M324">
        <f t="shared" si="27"/>
        <v>5.180251332740482E-2</v>
      </c>
      <c r="N324" s="10" t="str" cm="1">
        <f t="array" ref="N324">_xlfn.IFS(AND(C324&lt;=0, C324-M324&lt;=2), "escarcha",AND(C324&lt;=0, C324-M324&gt;2), "helada negra", AND(C324&gt;0, M324+2&gt;C324), "rocío", TRUE, "sin riesgo")</f>
        <v>sin riesgo</v>
      </c>
      <c r="O324">
        <f t="shared" si="28"/>
        <v>-6.9513172505177162E-2</v>
      </c>
      <c r="P324">
        <f t="shared" si="29"/>
        <v>-0.95478645165044385</v>
      </c>
      <c r="Q324" s="10" t="str" cm="1">
        <f t="array" ref="Q324">_xlfn.IFS(AND(D324&lt;=0, D324-P324&lt;=2), "escarcha",AND(D324&lt;=0, D324-P324&gt;2), "helada negra", AND(D324&gt;0, P324+2&gt;D324), "rocío", TRUE, "sin riesgo")</f>
        <v>sin riesgo</v>
      </c>
    </row>
    <row r="325" spans="1:17" x14ac:dyDescent="0.35">
      <c r="A325" s="2">
        <v>45674</v>
      </c>
      <c r="B325" s="3" t="s">
        <v>50</v>
      </c>
      <c r="C325">
        <v>3.4666666666666668</v>
      </c>
      <c r="D325">
        <v>4.2</v>
      </c>
      <c r="E325">
        <v>67.099999999999994</v>
      </c>
      <c r="F325">
        <v>66.666666666666671</v>
      </c>
      <c r="G325">
        <v>1</v>
      </c>
      <c r="H325">
        <v>0.43333333333333329</v>
      </c>
      <c r="I325">
        <v>1.666666666666667</v>
      </c>
      <c r="J325">
        <v>1.4333333333333329</v>
      </c>
      <c r="K325">
        <f t="shared" si="25"/>
        <v>0.73333333333333339</v>
      </c>
      <c r="L325">
        <f t="shared" si="26"/>
        <v>-0.15112266299704122</v>
      </c>
      <c r="M325">
        <f t="shared" si="27"/>
        <v>-2.0661902885749126</v>
      </c>
      <c r="N325" s="10" t="str" cm="1">
        <f t="array" ref="N325">_xlfn.IFS(AND(C325&lt;=0, C325-M325&lt;=2), "escarcha",AND(C325&lt;=0, C325-M325&gt;2), "helada negra", AND(C325&gt;0, M325+2&gt;C325), "rocío", TRUE, "sin riesgo")</f>
        <v>sin riesgo</v>
      </c>
      <c r="O325">
        <f t="shared" si="28"/>
        <v>-0.10605967209457418</v>
      </c>
      <c r="P325">
        <f t="shared" si="29"/>
        <v>-1.4537621091216086</v>
      </c>
      <c r="Q325" s="10" t="str" cm="1">
        <f t="array" ref="Q325">_xlfn.IFS(AND(D325&lt;=0, D325-P325&lt;=2), "escarcha",AND(D325&lt;=0, D325-P325&gt;2), "helada negra", AND(D325&gt;0, P325+2&gt;D325), "rocío", TRUE, "sin riesgo")</f>
        <v>sin riesgo</v>
      </c>
    </row>
    <row r="326" spans="1:17" x14ac:dyDescent="0.35">
      <c r="A326" s="2">
        <v>45674</v>
      </c>
      <c r="B326" s="3" t="s">
        <v>48</v>
      </c>
      <c r="C326">
        <v>-1.1000000000000001</v>
      </c>
      <c r="D326">
        <v>1.333333333333333</v>
      </c>
      <c r="E326">
        <v>80.466666666666669</v>
      </c>
      <c r="F326">
        <v>75.666666666666671</v>
      </c>
      <c r="G326">
        <v>2.333333333333333</v>
      </c>
      <c r="H326">
        <v>0.3666666666666667</v>
      </c>
      <c r="I326">
        <v>5</v>
      </c>
      <c r="J326">
        <v>0.9</v>
      </c>
      <c r="K326">
        <f t="shared" si="25"/>
        <v>2.4333333333333331</v>
      </c>
      <c r="L326">
        <f t="shared" si="26"/>
        <v>-0.29746067016735872</v>
      </c>
      <c r="M326">
        <f t="shared" si="27"/>
        <v>-4.0337564471720375</v>
      </c>
      <c r="N326" s="10" t="str" cm="1">
        <f t="array" ref="N326">_xlfn.IFS(AND(C326&lt;=0, C326-M326&lt;=2), "escarcha",AND(C326&lt;=0, C326-M326&gt;2), "helada negra", AND(C326&gt;0, M326+2&gt;C326), "rocío", TRUE, "sin riesgo")</f>
        <v>helada negra</v>
      </c>
      <c r="O326">
        <f t="shared" si="28"/>
        <v>-0.18266811845808073</v>
      </c>
      <c r="P326">
        <f t="shared" si="29"/>
        <v>-2.4930641796965407</v>
      </c>
      <c r="Q326" s="10" t="str" cm="1">
        <f t="array" ref="Q326">_xlfn.IFS(AND(D326&lt;=0, D326-P326&lt;=2), "escarcha",AND(D326&lt;=0, D326-P326&gt;2), "helada negra", AND(D326&gt;0, P326+2&gt;D326), "rocío", TRUE, "sin riesgo")</f>
        <v>sin riesgo</v>
      </c>
    </row>
    <row r="327" spans="1:17" x14ac:dyDescent="0.35">
      <c r="A327" s="2">
        <v>45674</v>
      </c>
      <c r="B327" s="3" t="s">
        <v>38</v>
      </c>
      <c r="C327">
        <v>-1.7</v>
      </c>
      <c r="D327">
        <v>0.46666666666666667</v>
      </c>
      <c r="E327">
        <v>84.166666666666671</v>
      </c>
      <c r="F327">
        <v>79</v>
      </c>
      <c r="G327">
        <v>4</v>
      </c>
      <c r="H327">
        <v>1.7666666666666671</v>
      </c>
      <c r="I327">
        <v>6.333333333333333</v>
      </c>
      <c r="J327">
        <v>3.5</v>
      </c>
      <c r="K327">
        <f t="shared" si="25"/>
        <v>2.1666666666666665</v>
      </c>
      <c r="L327">
        <f t="shared" si="26"/>
        <v>-0.29652180189172711</v>
      </c>
      <c r="M327">
        <f t="shared" si="27"/>
        <v>-4.0212354468780811</v>
      </c>
      <c r="N327" s="10" t="str" cm="1">
        <f t="array" ref="N327">_xlfn.IFS(AND(C327&lt;=0, C327-M327&lt;=2), "escarcha",AND(C327&lt;=0, C327-M327&gt;2), "helada negra", AND(C327&gt;0, M327+2&gt;C327), "rocío", TRUE, "sin riesgo")</f>
        <v>helada negra</v>
      </c>
      <c r="O327">
        <f t="shared" si="28"/>
        <v>-0.20194502420715646</v>
      </c>
      <c r="P327">
        <f t="shared" si="29"/>
        <v>-2.7531760835443615</v>
      </c>
      <c r="Q327" s="10" t="str" cm="1">
        <f t="array" ref="Q327">_xlfn.IFS(AND(D327&lt;=0, D327-P327&lt;=2), "escarcha",AND(D327&lt;=0, D327-P327&gt;2), "helada negra", AND(D327&gt;0, P327+2&gt;D327), "rocío", TRUE, "sin riesgo")</f>
        <v>sin riesgo</v>
      </c>
    </row>
    <row r="328" spans="1:17" x14ac:dyDescent="0.35">
      <c r="A328" s="2">
        <v>45674</v>
      </c>
      <c r="B328" s="3" t="s">
        <v>39</v>
      </c>
      <c r="C328">
        <v>-3</v>
      </c>
      <c r="D328">
        <v>-0.2</v>
      </c>
      <c r="E328">
        <v>86.433333333333337</v>
      </c>
      <c r="F328">
        <v>83</v>
      </c>
      <c r="G328">
        <v>0</v>
      </c>
      <c r="H328">
        <v>0.6</v>
      </c>
      <c r="I328">
        <v>1</v>
      </c>
      <c r="J328">
        <v>2.2999999999999998</v>
      </c>
      <c r="K328">
        <f t="shared" si="25"/>
        <v>2.8</v>
      </c>
      <c r="L328">
        <f t="shared" si="26"/>
        <v>-0.36607256948035416</v>
      </c>
      <c r="M328">
        <f t="shared" si="27"/>
        <v>-4.9452458680775049</v>
      </c>
      <c r="N328" s="10" t="str" cm="1">
        <f t="array" ref="N328">_xlfn.IFS(AND(C328&lt;=0, C328-M328&lt;=2), "escarcha",AND(C328&lt;=0, C328-M328&gt;2), "helada negra", AND(C328&gt;0, M328+2&gt;C328), "rocío", TRUE, "sin riesgo")</f>
        <v>escarcha</v>
      </c>
      <c r="O328">
        <f t="shared" si="28"/>
        <v>-0.200845308713648</v>
      </c>
      <c r="P328">
        <f t="shared" si="29"/>
        <v>-2.738352262369514</v>
      </c>
      <c r="Q328" s="10" t="str" cm="1">
        <f t="array" ref="Q328">_xlfn.IFS(AND(D328&lt;=0, D328-P328&lt;=2), "escarcha",AND(D328&lt;=0, D328-P328&gt;2), "helada negra", AND(D328&gt;0, P328+2&gt;D328), "rocío", TRUE, "sin riesgo")</f>
        <v>helada negra</v>
      </c>
    </row>
    <row r="329" spans="1:17" x14ac:dyDescent="0.35">
      <c r="A329" s="2">
        <v>45674</v>
      </c>
      <c r="B329" s="3" t="s">
        <v>37</v>
      </c>
      <c r="C329">
        <v>-4.2</v>
      </c>
      <c r="D329">
        <v>-0.76666666666666672</v>
      </c>
      <c r="E329">
        <v>88.266666666666666</v>
      </c>
      <c r="F329">
        <v>86</v>
      </c>
      <c r="G329">
        <v>0</v>
      </c>
      <c r="H329">
        <v>3.3333333333333333E-2</v>
      </c>
      <c r="I329">
        <v>0.66666666666666663</v>
      </c>
      <c r="J329">
        <v>0.16666666666666671</v>
      </c>
      <c r="K329">
        <f t="shared" si="25"/>
        <v>3.4333333333333336</v>
      </c>
      <c r="L329">
        <f t="shared" si="26"/>
        <v>-0.43474317228150733</v>
      </c>
      <c r="M329">
        <f t="shared" si="27"/>
        <v>-5.8505804641489485</v>
      </c>
      <c r="N329" s="10" t="str" cm="1">
        <f t="array" ref="N329">_xlfn.IFS(AND(C329&lt;=0, C329-M329&lt;=2), "escarcha",AND(C329&lt;=0, C329-M329&gt;2), "helada negra", AND(C329&gt;0, M329+2&gt;C329), "rocío", TRUE, "sin riesgo")</f>
        <v>escarcha</v>
      </c>
      <c r="O329">
        <f t="shared" si="28"/>
        <v>-0.20659667141367891</v>
      </c>
      <c r="P329">
        <f t="shared" si="29"/>
        <v>-2.8158586101756979</v>
      </c>
      <c r="Q329" s="10" t="str" cm="1">
        <f t="array" ref="Q329">_xlfn.IFS(AND(D329&lt;=0, D329-P329&lt;=2), "escarcha",AND(D329&lt;=0, D329-P329&gt;2), "helada negra", AND(D329&gt;0, P329+2&gt;D329), "rocío", TRUE, "sin riesgo")</f>
        <v>helada negra</v>
      </c>
    </row>
    <row r="330" spans="1:17" x14ac:dyDescent="0.35">
      <c r="A330" s="2">
        <v>45674</v>
      </c>
      <c r="B330" s="3" t="s">
        <v>40</v>
      </c>
      <c r="C330">
        <v>-5.3</v>
      </c>
      <c r="D330">
        <v>-1.1333333333333331</v>
      </c>
      <c r="E330">
        <v>90.4</v>
      </c>
      <c r="F330">
        <v>87.666666666666671</v>
      </c>
      <c r="G330">
        <v>0</v>
      </c>
      <c r="H330">
        <v>0</v>
      </c>
      <c r="I330">
        <v>0</v>
      </c>
      <c r="J330">
        <v>0.1333333333333333</v>
      </c>
      <c r="K330">
        <f t="shared" si="25"/>
        <v>4.166666666666667</v>
      </c>
      <c r="L330">
        <f t="shared" si="26"/>
        <v>-0.49384465334221089</v>
      </c>
      <c r="M330">
        <f t="shared" si="27"/>
        <v>-6.6242636793152947</v>
      </c>
      <c r="N330" s="10" t="str" cm="1">
        <f t="array" ref="N330">_xlfn.IFS(AND(C330&lt;=0, C330-M330&lt;=2), "escarcha",AND(C330&lt;=0, C330-M330&gt;2), "helada negra", AND(C330&gt;0, M330+2&gt;C330), "rocío", TRUE, "sin riesgo")</f>
        <v>escarcha</v>
      </c>
      <c r="O330">
        <f t="shared" si="28"/>
        <v>-0.21420161119364339</v>
      </c>
      <c r="P330">
        <f t="shared" si="29"/>
        <v>-2.9182673484578507</v>
      </c>
      <c r="Q330" s="10" t="str" cm="1">
        <f t="array" ref="Q330">_xlfn.IFS(AND(D330&lt;=0, D330-P330&lt;=2), "escarcha",AND(D330&lt;=0, D330-P330&gt;2), "helada negra", AND(D330&gt;0, P330+2&gt;D330), "rocío", TRUE, "sin riesgo")</f>
        <v>escarcha</v>
      </c>
    </row>
    <row r="331" spans="1:17" x14ac:dyDescent="0.35">
      <c r="A331" s="2">
        <v>45674</v>
      </c>
      <c r="B331" s="3" t="s">
        <v>41</v>
      </c>
      <c r="C331">
        <v>-6.5666666666666664</v>
      </c>
      <c r="D331">
        <v>-1.6</v>
      </c>
      <c r="E331">
        <v>91.833333333333343</v>
      </c>
      <c r="F331">
        <v>89</v>
      </c>
      <c r="G331">
        <v>0</v>
      </c>
      <c r="H331">
        <v>3.3333333333333333E-2</v>
      </c>
      <c r="I331">
        <v>0.66666666666666663</v>
      </c>
      <c r="J331">
        <v>0.53333333333333333</v>
      </c>
      <c r="K331">
        <f t="shared" si="25"/>
        <v>4.9666666666666668</v>
      </c>
      <c r="L331">
        <f t="shared" si="26"/>
        <v>-0.57462635349183544</v>
      </c>
      <c r="M331">
        <f t="shared" si="27"/>
        <v>-7.6736294603026618</v>
      </c>
      <c r="N331" s="10" t="str" cm="1">
        <f t="array" ref="N331">_xlfn.IFS(AND(C331&lt;=0, C331-M331&lt;=2), "escarcha",AND(C331&lt;=0, C331-M331&gt;2), "helada negra", AND(C331&gt;0, M331+2&gt;C331), "rocío", TRUE, "sin riesgo")</f>
        <v>escarcha</v>
      </c>
      <c r="O331">
        <f t="shared" si="28"/>
        <v>-0.23333302102732328</v>
      </c>
      <c r="P331">
        <f t="shared" si="29"/>
        <v>-3.1755067711923748</v>
      </c>
      <c r="Q331" s="10" t="str" cm="1">
        <f t="array" ref="Q331">_xlfn.IFS(AND(D331&lt;=0, D331-P331&lt;=2), "escarcha",AND(D331&lt;=0, D331-P331&gt;2), "helada negra", AND(D331&gt;0, P331+2&gt;D331), "rocío", TRUE, "sin riesgo")</f>
        <v>escarcha</v>
      </c>
    </row>
    <row r="332" spans="1:17" x14ac:dyDescent="0.35">
      <c r="A332" s="2">
        <v>45674</v>
      </c>
      <c r="B332" s="3" t="s">
        <v>42</v>
      </c>
      <c r="C332">
        <v>-7.1333333333333337</v>
      </c>
      <c r="D332">
        <v>-2.4666666666666668</v>
      </c>
      <c r="E332">
        <v>92.766666666666666</v>
      </c>
      <c r="F332">
        <v>91</v>
      </c>
      <c r="G332">
        <v>0</v>
      </c>
      <c r="H332">
        <v>0</v>
      </c>
      <c r="I332">
        <v>1.333333333333333</v>
      </c>
      <c r="J332">
        <v>0.43333333333333329</v>
      </c>
      <c r="K332">
        <f t="shared" si="25"/>
        <v>4.666666666666667</v>
      </c>
      <c r="L332">
        <f t="shared" si="26"/>
        <v>-0.60802662571402433</v>
      </c>
      <c r="M332">
        <f t="shared" si="27"/>
        <v>-8.1047866680087992</v>
      </c>
      <c r="N332" s="10" t="str" cm="1">
        <f t="array" ref="N332">_xlfn.IFS(AND(C332&lt;=0, C332-M332&lt;=2), "escarcha",AND(C332&lt;=0, C332-M332&gt;2), "helada negra", AND(C332&gt;0, M332+2&gt;C332), "rocío", TRUE, "sin riesgo")</f>
        <v>escarcha</v>
      </c>
      <c r="O332">
        <f t="shared" si="28"/>
        <v>-0.27502480683365332</v>
      </c>
      <c r="P332">
        <f t="shared" si="29"/>
        <v>-3.7341863921514213</v>
      </c>
      <c r="Q332" s="10" t="str" cm="1">
        <f t="array" ref="Q332">_xlfn.IFS(AND(D332&lt;=0, D332-P332&lt;=2), "escarcha",AND(D332&lt;=0, D332-P332&gt;2), "helada negra", AND(D332&gt;0, P332+2&gt;D332), "rocío", TRUE, "sin riesgo")</f>
        <v>escarcha</v>
      </c>
    </row>
    <row r="333" spans="1:17" x14ac:dyDescent="0.35">
      <c r="A333" s="2">
        <v>45674</v>
      </c>
      <c r="B333" s="3" t="s">
        <v>43</v>
      </c>
      <c r="C333">
        <v>-7.8999999999999986</v>
      </c>
      <c r="D333">
        <v>-2.666666666666667</v>
      </c>
      <c r="E333">
        <v>92.5</v>
      </c>
      <c r="F333">
        <v>92</v>
      </c>
      <c r="G333">
        <v>0.33333333333333331</v>
      </c>
      <c r="H333">
        <v>0</v>
      </c>
      <c r="I333">
        <v>1</v>
      </c>
      <c r="J333">
        <v>0.3</v>
      </c>
      <c r="K333">
        <f t="shared" si="25"/>
        <v>5.2333333333333316</v>
      </c>
      <c r="L333">
        <f t="shared" si="26"/>
        <v>-0.67010877290630277</v>
      </c>
      <c r="M333">
        <f t="shared" si="27"/>
        <v>-8.9020097223109254</v>
      </c>
      <c r="N333" s="10" t="str" cm="1">
        <f t="array" ref="N333">_xlfn.IFS(AND(C333&lt;=0, C333-M333&lt;=2), "escarcha",AND(C333&lt;=0, C333-M333&gt;2), "helada negra", AND(C333&gt;0, M333+2&gt;C333), "rocío", TRUE, "sin riesgo")</f>
        <v>escarcha</v>
      </c>
      <c r="O333">
        <f t="shared" si="28"/>
        <v>-0.27891078577508388</v>
      </c>
      <c r="P333">
        <f t="shared" si="29"/>
        <v>-3.7861268516057245</v>
      </c>
      <c r="Q333" s="10" t="str" cm="1">
        <f t="array" ref="Q333">_xlfn.IFS(AND(D333&lt;=0, D333-P333&lt;=2), "escarcha",AND(D333&lt;=0, D333-P333&gt;2), "helada negra", AND(D333&gt;0, P333+2&gt;D333), "rocío", TRUE, "sin riesgo")</f>
        <v>escarcha</v>
      </c>
    </row>
    <row r="334" spans="1:17" x14ac:dyDescent="0.35">
      <c r="A334" s="2">
        <v>45674</v>
      </c>
      <c r="B334" s="3" t="s">
        <v>44</v>
      </c>
      <c r="C334">
        <v>-8.3666666666666671</v>
      </c>
      <c r="D334">
        <v>-2.9333333333333331</v>
      </c>
      <c r="E334">
        <v>92.666666666666671</v>
      </c>
      <c r="F334">
        <v>92</v>
      </c>
      <c r="G334">
        <v>0</v>
      </c>
      <c r="H334">
        <v>3.3333333333333333E-2</v>
      </c>
      <c r="I334">
        <v>0</v>
      </c>
      <c r="J334">
        <v>0.53333333333333333</v>
      </c>
      <c r="K334">
        <f t="shared" si="25"/>
        <v>5.4333333333333336</v>
      </c>
      <c r="L334">
        <f t="shared" si="26"/>
        <v>-0.70453484467341321</v>
      </c>
      <c r="M334">
        <f t="shared" si="27"/>
        <v>-9.3417618123127681</v>
      </c>
      <c r="N334" s="10" t="str" cm="1">
        <f t="array" ref="N334">_xlfn.IFS(AND(C334&lt;=0, C334-M334&lt;=2), "escarcha",AND(C334&lt;=0, C334-M334&gt;2), "helada negra", AND(C334&gt;0, M334+2&gt;C334), "rocío", TRUE, "sin riesgo")</f>
        <v>escarcha</v>
      </c>
      <c r="O334">
        <f t="shared" si="28"/>
        <v>-0.29870257739751394</v>
      </c>
      <c r="P334">
        <f t="shared" si="29"/>
        <v>-4.0503168414677342</v>
      </c>
      <c r="Q334" s="10" t="str" cm="1">
        <f t="array" ref="Q334">_xlfn.IFS(AND(D334&lt;=0, D334-P334&lt;=2), "escarcha",AND(D334&lt;=0, D334-P334&gt;2), "helada negra", AND(D334&gt;0, P334+2&gt;D334), "rocío", TRUE, "sin riesgo")</f>
        <v>escarcha</v>
      </c>
    </row>
    <row r="335" spans="1:17" x14ac:dyDescent="0.35">
      <c r="A335" s="2">
        <v>45674</v>
      </c>
      <c r="B335" s="3" t="s">
        <v>45</v>
      </c>
      <c r="C335">
        <v>-8.7333333333333325</v>
      </c>
      <c r="D335">
        <v>-3.166666666666667</v>
      </c>
      <c r="E335">
        <v>92.433333333333337</v>
      </c>
      <c r="F335">
        <v>94</v>
      </c>
      <c r="G335">
        <v>0</v>
      </c>
      <c r="H335">
        <v>3.3333333333333333E-2</v>
      </c>
      <c r="I335">
        <v>1</v>
      </c>
      <c r="J335">
        <v>0.4</v>
      </c>
      <c r="K335">
        <f t="shared" si="25"/>
        <v>5.5666666666666655</v>
      </c>
      <c r="L335">
        <f t="shared" si="26"/>
        <v>-0.73562072268319112</v>
      </c>
      <c r="M335">
        <f t="shared" si="27"/>
        <v>-9.7374300761001393</v>
      </c>
      <c r="N335" s="10" t="str" cm="1">
        <f t="array" ref="N335">_xlfn.IFS(AND(C335&lt;=0, C335-M335&lt;=2), "escarcha",AND(C335&lt;=0, C335-M335&gt;2), "helada negra", AND(C335&gt;0, M335+2&gt;C335), "rocío", TRUE, "sin riesgo")</f>
        <v>escarcha</v>
      </c>
      <c r="O335">
        <f t="shared" si="28"/>
        <v>-0.29455028768462543</v>
      </c>
      <c r="P335">
        <f t="shared" si="29"/>
        <v>-3.9949385319156439</v>
      </c>
      <c r="Q335" s="10" t="str" cm="1">
        <f t="array" ref="Q335">_xlfn.IFS(AND(D335&lt;=0, D335-P335&lt;=2), "escarcha",AND(D335&lt;=0, D335-P335&gt;2), "helada negra", AND(D335&gt;0, P335+2&gt;D335), "rocío", TRUE, "sin riesgo")</f>
        <v>escarcha</v>
      </c>
    </row>
    <row r="336" spans="1:17" x14ac:dyDescent="0.35">
      <c r="A336" s="2">
        <v>45674</v>
      </c>
      <c r="B336" s="3" t="s">
        <v>46</v>
      </c>
      <c r="C336">
        <v>-9.1333333333333329</v>
      </c>
      <c r="D336">
        <v>-3.5333333333333332</v>
      </c>
      <c r="E336">
        <v>92.233333333333334</v>
      </c>
      <c r="F336">
        <v>94</v>
      </c>
      <c r="G336">
        <v>0</v>
      </c>
      <c r="H336">
        <v>0</v>
      </c>
      <c r="I336">
        <v>0</v>
      </c>
      <c r="J336">
        <v>0</v>
      </c>
      <c r="K336">
        <f t="shared" si="25"/>
        <v>5.6</v>
      </c>
      <c r="L336">
        <f t="shared" si="26"/>
        <v>-0.7690504347538184</v>
      </c>
      <c r="M336">
        <f t="shared" si="27"/>
        <v>-10.161438793786235</v>
      </c>
      <c r="N336" s="10" t="str" cm="1">
        <f t="array" ref="N336">_xlfn.IFS(AND(C336&lt;=0, C336-M336&lt;=2), "escarcha",AND(C336&lt;=0, C336-M336&gt;2), "helada negra", AND(C336&gt;0, M336+2&gt;C336), "rocío", TRUE, "sin riesgo")</f>
        <v>escarcha</v>
      </c>
      <c r="O336">
        <f t="shared" si="28"/>
        <v>-0.3218890428652233</v>
      </c>
      <c r="P336">
        <f t="shared" si="29"/>
        <v>-4.3590793251750188</v>
      </c>
      <c r="Q336" s="10" t="str" cm="1">
        <f t="array" ref="Q336">_xlfn.IFS(AND(D336&lt;=0, D336-P336&lt;=2), "escarcha",AND(D336&lt;=0, D336-P336&gt;2), "helada negra", AND(D336&gt;0, P336+2&gt;D336), "rocío", TRUE, "sin riesgo")</f>
        <v>escarcha</v>
      </c>
    </row>
    <row r="337" spans="1:17" x14ac:dyDescent="0.35">
      <c r="A337" s="2">
        <v>45675</v>
      </c>
      <c r="B337" s="3" t="s">
        <v>10</v>
      </c>
      <c r="C337">
        <v>-9.2666666666666675</v>
      </c>
      <c r="D337">
        <v>-3.5666666666666669</v>
      </c>
      <c r="E337">
        <v>92.266666666666666</v>
      </c>
      <c r="F337">
        <v>94</v>
      </c>
      <c r="G337">
        <v>0.33333333333333331</v>
      </c>
      <c r="H337">
        <v>0.1</v>
      </c>
      <c r="I337">
        <v>0.66666666666666663</v>
      </c>
      <c r="J337">
        <v>0.6</v>
      </c>
      <c r="K337">
        <f t="shared" si="25"/>
        <v>5.7000000000000011</v>
      </c>
      <c r="L337">
        <f t="shared" si="26"/>
        <v>-0.77913408830503261</v>
      </c>
      <c r="M337">
        <f t="shared" si="27"/>
        <v>-10.289033317899213</v>
      </c>
      <c r="N337" s="10" t="str" cm="1">
        <f t="array" ref="N337">_xlfn.IFS(AND(C337&lt;=0, C337-M337&lt;=2), "escarcha",AND(C337&lt;=0, C337-M337&gt;2), "helada negra", AND(C337&gt;0, M337+2&gt;C337), "rocío", TRUE, "sin riesgo")</f>
        <v>escarcha</v>
      </c>
      <c r="O337">
        <f t="shared" si="28"/>
        <v>-0.32437853559080826</v>
      </c>
      <c r="P337">
        <f t="shared" si="29"/>
        <v>-4.39218322426421</v>
      </c>
      <c r="Q337" s="10" t="str" cm="1">
        <f t="array" ref="Q337">_xlfn.IFS(AND(D337&lt;=0, D337-P337&lt;=2), "escarcha",AND(D337&lt;=0, D337-P337&gt;2), "helada negra", AND(D337&gt;0, P337+2&gt;D337), "rocío", TRUE, "sin riesgo")</f>
        <v>escarcha</v>
      </c>
    </row>
    <row r="338" spans="1:17" x14ac:dyDescent="0.35">
      <c r="A338" s="2">
        <v>45675</v>
      </c>
      <c r="B338" s="3" t="s">
        <v>11</v>
      </c>
      <c r="C338">
        <v>-9.2333333333333325</v>
      </c>
      <c r="D338">
        <v>-3.7666666666666671</v>
      </c>
      <c r="E338">
        <v>92.266666666666666</v>
      </c>
      <c r="F338">
        <v>93.666666666666671</v>
      </c>
      <c r="G338">
        <v>0</v>
      </c>
      <c r="H338">
        <v>0.16666666666666671</v>
      </c>
      <c r="I338">
        <v>0</v>
      </c>
      <c r="J338">
        <v>0.43333333333333329</v>
      </c>
      <c r="K338">
        <f t="shared" si="25"/>
        <v>5.466666666666665</v>
      </c>
      <c r="L338">
        <f t="shared" si="26"/>
        <v>-0.77652172383903595</v>
      </c>
      <c r="M338">
        <f t="shared" si="27"/>
        <v>-10.255990922606491</v>
      </c>
      <c r="N338" s="10" t="str" cm="1">
        <f t="array" ref="N338">_xlfn.IFS(AND(C338&lt;=0, C338-M338&lt;=2), "escarcha",AND(C338&lt;=0, C338-M338&gt;2), "helada negra", AND(C338&gt;0, M338+2&gt;C338), "rocío", TRUE, "sin riesgo")</f>
        <v>escarcha</v>
      </c>
      <c r="O338">
        <f t="shared" si="28"/>
        <v>-0.34288245969263159</v>
      </c>
      <c r="P338">
        <f t="shared" si="29"/>
        <v>-4.6379506984554677</v>
      </c>
      <c r="Q338" s="10" t="str" cm="1">
        <f t="array" ref="Q338">_xlfn.IFS(AND(D338&lt;=0, D338-P338&lt;=2), "escarcha",AND(D338&lt;=0, D338-P338&gt;2), "helada negra", AND(D338&gt;0, P338+2&gt;D338), "rocío", TRUE, "sin riesgo")</f>
        <v>escarcha</v>
      </c>
    </row>
    <row r="339" spans="1:17" x14ac:dyDescent="0.35">
      <c r="A339" s="2">
        <v>45675</v>
      </c>
      <c r="B339" s="3" t="s">
        <v>12</v>
      </c>
      <c r="C339">
        <v>-10.233333333333331</v>
      </c>
      <c r="D339">
        <v>-4.0666666666666664</v>
      </c>
      <c r="E339">
        <v>91.2</v>
      </c>
      <c r="F339">
        <v>94</v>
      </c>
      <c r="G339">
        <v>0</v>
      </c>
      <c r="H339">
        <v>0</v>
      </c>
      <c r="I339">
        <v>0</v>
      </c>
      <c r="J339">
        <v>0.16666666666666671</v>
      </c>
      <c r="K339">
        <f t="shared" si="25"/>
        <v>6.1666666666666643</v>
      </c>
      <c r="L339">
        <f t="shared" si="26"/>
        <v>-0.86684610990376776</v>
      </c>
      <c r="M339">
        <f t="shared" si="27"/>
        <v>-11.39303654696638</v>
      </c>
      <c r="N339" s="10" t="str" cm="1">
        <f t="array" ref="N339">_xlfn.IFS(AND(C339&lt;=0, C339-M339&lt;=2), "escarcha",AND(C339&lt;=0, C339-M339&gt;2), "helada negra", AND(C339&gt;0, M339+2&gt;C339), "rocío", TRUE, "sin riesgo")</f>
        <v>escarcha</v>
      </c>
      <c r="O339">
        <f t="shared" si="28"/>
        <v>-0.36180426607371996</v>
      </c>
      <c r="P339">
        <f t="shared" si="29"/>
        <v>-4.888745522872779</v>
      </c>
      <c r="Q339" s="10" t="str" cm="1">
        <f t="array" ref="Q339">_xlfn.IFS(AND(D339&lt;=0, D339-P339&lt;=2), "escarcha",AND(D339&lt;=0, D339-P339&gt;2), "helada negra", AND(D339&gt;0, P339+2&gt;D339), "rocío", TRUE, "sin riesgo")</f>
        <v>escarcha</v>
      </c>
    </row>
    <row r="340" spans="1:17" x14ac:dyDescent="0.35">
      <c r="A340" s="2">
        <v>45675</v>
      </c>
      <c r="B340" s="3" t="s">
        <v>13</v>
      </c>
      <c r="C340">
        <v>-10.16666666666667</v>
      </c>
      <c r="D340">
        <v>-3.8666666666666671</v>
      </c>
      <c r="E340">
        <v>91.5</v>
      </c>
      <c r="F340">
        <v>94</v>
      </c>
      <c r="G340">
        <v>0.66666666666666663</v>
      </c>
      <c r="H340">
        <v>0</v>
      </c>
      <c r="I340">
        <v>2.333333333333333</v>
      </c>
      <c r="J340">
        <v>0.2</v>
      </c>
      <c r="K340">
        <f t="shared" si="25"/>
        <v>6.3000000000000025</v>
      </c>
      <c r="L340">
        <f t="shared" si="26"/>
        <v>-0.85829458435160177</v>
      </c>
      <c r="M340">
        <f t="shared" si="27"/>
        <v>-11.285862205400274</v>
      </c>
      <c r="N340" s="10" t="str" cm="1">
        <f t="array" ref="N340">_xlfn.IFS(AND(C340&lt;=0, C340-M340&lt;=2), "escarcha",AND(C340&lt;=0, C340-M340&gt;2), "helada negra", AND(C340&gt;0, M340+2&gt;C340), "rocío", TRUE, "sin riesgo")</f>
        <v>escarcha</v>
      </c>
      <c r="O340">
        <f t="shared" si="28"/>
        <v>-0.34681519633710867</v>
      </c>
      <c r="P340">
        <f t="shared" si="29"/>
        <v>-4.6901197456643278</v>
      </c>
      <c r="Q340" s="10" t="str" cm="1">
        <f t="array" ref="Q340">_xlfn.IFS(AND(D340&lt;=0, D340-P340&lt;=2), "escarcha",AND(D340&lt;=0, D340-P340&gt;2), "helada negra", AND(D340&gt;0, P340+2&gt;D340), "rocío", TRUE, "sin riesgo")</f>
        <v>escarcha</v>
      </c>
    </row>
    <row r="341" spans="1:17" x14ac:dyDescent="0.35">
      <c r="A341" s="2">
        <v>45675</v>
      </c>
      <c r="B341" s="3" t="s">
        <v>14</v>
      </c>
      <c r="C341">
        <v>-10.5</v>
      </c>
      <c r="D341">
        <v>-4.0666666666666664</v>
      </c>
      <c r="E341">
        <v>91.233333333333334</v>
      </c>
      <c r="F341">
        <v>94.666666666666671</v>
      </c>
      <c r="G341">
        <v>0</v>
      </c>
      <c r="H341">
        <v>0.5</v>
      </c>
      <c r="I341">
        <v>0</v>
      </c>
      <c r="J341">
        <v>1.033333333333333</v>
      </c>
      <c r="K341">
        <f t="shared" si="25"/>
        <v>6.4333333333333336</v>
      </c>
      <c r="L341">
        <f t="shared" si="26"/>
        <v>-0.88758068341390239</v>
      </c>
      <c r="M341">
        <f t="shared" si="27"/>
        <v>-11.65248719159853</v>
      </c>
      <c r="N341" s="10" t="str" cm="1">
        <f t="array" ref="N341">_xlfn.IFS(AND(C341&lt;=0, C341-M341&lt;=2), "escarcha",AND(C341&lt;=0, C341-M341&gt;2), "helada negra", AND(C341&gt;0, M341+2&gt;C341), "rocío", TRUE, "sin riesgo")</f>
        <v>escarcha</v>
      </c>
      <c r="O341">
        <f t="shared" si="28"/>
        <v>-0.35473709885062732</v>
      </c>
      <c r="P341">
        <f t="shared" si="29"/>
        <v>-4.795137105212059</v>
      </c>
      <c r="Q341" s="10" t="str" cm="1">
        <f t="array" ref="Q341">_xlfn.IFS(AND(D341&lt;=0, D341-P341&lt;=2), "escarcha",AND(D341&lt;=0, D341-P341&gt;2), "helada negra", AND(D341&gt;0, P341+2&gt;D341), "rocío", TRUE, "sin riesgo")</f>
        <v>escarcha</v>
      </c>
    </row>
    <row r="342" spans="1:17" x14ac:dyDescent="0.35">
      <c r="A342" s="2">
        <v>45675</v>
      </c>
      <c r="B342" s="3" t="s">
        <v>15</v>
      </c>
      <c r="C342">
        <v>-10.766666666666669</v>
      </c>
      <c r="D342">
        <v>-4.4666666666666668</v>
      </c>
      <c r="E342">
        <v>91.1</v>
      </c>
      <c r="F342">
        <v>93.666666666666671</v>
      </c>
      <c r="G342">
        <v>0</v>
      </c>
      <c r="H342">
        <v>0</v>
      </c>
      <c r="I342">
        <v>0</v>
      </c>
      <c r="J342">
        <v>0</v>
      </c>
      <c r="K342">
        <f t="shared" si="25"/>
        <v>6.3000000000000025</v>
      </c>
      <c r="L342">
        <f t="shared" si="26"/>
        <v>-0.91019165901043142</v>
      </c>
      <c r="M342">
        <f t="shared" si="27"/>
        <v>-11.934755511327985</v>
      </c>
      <c r="N342" s="10" t="str" cm="1">
        <f t="array" ref="N342">_xlfn.IFS(AND(C342&lt;=0, C342-M342&lt;=2), "escarcha",AND(C342&lt;=0, C342-M342&gt;2), "helada negra", AND(C342&gt;0, M342+2&gt;C342), "rocío", TRUE, "sin riesgo")</f>
        <v>escarcha</v>
      </c>
      <c r="O342">
        <f t="shared" si="28"/>
        <v>-0.39541020067259214</v>
      </c>
      <c r="P342">
        <f t="shared" si="29"/>
        <v>-5.3328694575376501</v>
      </c>
      <c r="Q342" s="10" t="str" cm="1">
        <f t="array" ref="Q342">_xlfn.IFS(AND(D342&lt;=0, D342-P342&lt;=2), "escarcha",AND(D342&lt;=0, D342-P342&gt;2), "helada negra", AND(D342&gt;0, P342+2&gt;D342), "rocío", TRUE, "sin riesgo")</f>
        <v>escarcha</v>
      </c>
    </row>
    <row r="343" spans="1:17" x14ac:dyDescent="0.35">
      <c r="A343" s="2">
        <v>45675</v>
      </c>
      <c r="B343" s="3" t="s">
        <v>16</v>
      </c>
      <c r="C343">
        <v>-11</v>
      </c>
      <c r="D343">
        <v>-4.7</v>
      </c>
      <c r="E343">
        <v>90.966666666666669</v>
      </c>
      <c r="F343">
        <v>95</v>
      </c>
      <c r="G343">
        <v>0</v>
      </c>
      <c r="H343">
        <v>6.6666666666666666E-2</v>
      </c>
      <c r="I343">
        <v>0</v>
      </c>
      <c r="J343">
        <v>0.23333333333333331</v>
      </c>
      <c r="K343">
        <f t="shared" si="25"/>
        <v>6.3</v>
      </c>
      <c r="L343">
        <f t="shared" si="26"/>
        <v>-0.93020109451991195</v>
      </c>
      <c r="M343">
        <f t="shared" si="27"/>
        <v>-12.183973262294023</v>
      </c>
      <c r="N343" s="10" t="str" cm="1">
        <f t="array" ref="N343">_xlfn.IFS(AND(C343&lt;=0, C343-M343&lt;=2), "escarcha",AND(C343&lt;=0, C343-M343&gt;2), "helada negra", AND(C343&gt;0, M343+2&gt;C343), "rocío", TRUE, "sin riesgo")</f>
        <v>escarcha</v>
      </c>
      <c r="O343">
        <f t="shared" si="28"/>
        <v>-0.39885350249361756</v>
      </c>
      <c r="P343">
        <f t="shared" si="29"/>
        <v>-5.3782813554624944</v>
      </c>
      <c r="Q343" s="10" t="str" cm="1">
        <f t="array" ref="Q343">_xlfn.IFS(AND(D343&lt;=0, D343-P343&lt;=2), "escarcha",AND(D343&lt;=0, D343-P343&gt;2), "helada negra", AND(D343&gt;0, P343+2&gt;D343), "rocío", TRUE, "sin riesgo")</f>
        <v>escarcha</v>
      </c>
    </row>
    <row r="344" spans="1:17" x14ac:dyDescent="0.35">
      <c r="A344" s="2">
        <v>45675</v>
      </c>
      <c r="B344" s="3" t="s">
        <v>17</v>
      </c>
      <c r="C344">
        <v>-11.16666666666667</v>
      </c>
      <c r="D344">
        <v>-5.166666666666667</v>
      </c>
      <c r="E344">
        <v>90.633333333333326</v>
      </c>
      <c r="F344">
        <v>95</v>
      </c>
      <c r="G344">
        <v>0.33333333333333331</v>
      </c>
      <c r="H344">
        <v>0</v>
      </c>
      <c r="I344">
        <v>1</v>
      </c>
      <c r="J344">
        <v>0</v>
      </c>
      <c r="K344">
        <f t="shared" si="25"/>
        <v>6.0000000000000027</v>
      </c>
      <c r="L344">
        <f t="shared" si="26"/>
        <v>-0.94714128595156211</v>
      </c>
      <c r="M344">
        <f t="shared" si="27"/>
        <v>-12.394543773570774</v>
      </c>
      <c r="N344" s="10" t="str" cm="1">
        <f t="array" ref="N344">_xlfn.IFS(AND(C344&lt;=0, C344-M344&lt;=2), "escarcha",AND(C344&lt;=0, C344-M344&gt;2), "helada negra", AND(C344&gt;0, M344+2&gt;C344), "rocío", TRUE, "sin riesgo")</f>
        <v>escarcha</v>
      </c>
      <c r="O344">
        <f t="shared" si="28"/>
        <v>-0.43411258196357144</v>
      </c>
      <c r="P344">
        <f t="shared" si="29"/>
        <v>-5.8422982547769591</v>
      </c>
      <c r="Q344" s="10" t="str" cm="1">
        <f t="array" ref="Q344">_xlfn.IFS(AND(D344&lt;=0, D344-P344&lt;=2), "escarcha",AND(D344&lt;=0, D344-P344&gt;2), "helada negra", AND(D344&gt;0, P344+2&gt;D344), "rocío", TRUE, "sin riesgo")</f>
        <v>escarcha</v>
      </c>
    </row>
    <row r="345" spans="1:17" x14ac:dyDescent="0.35">
      <c r="A345" s="2">
        <v>45675</v>
      </c>
      <c r="B345" s="3" t="s">
        <v>18</v>
      </c>
      <c r="C345">
        <v>-11.3</v>
      </c>
      <c r="D345">
        <v>-4.7</v>
      </c>
      <c r="E345">
        <v>90.566666666666663</v>
      </c>
      <c r="F345">
        <v>94</v>
      </c>
      <c r="G345">
        <v>0.33333333333333331</v>
      </c>
      <c r="H345">
        <v>6.6666666666666666E-2</v>
      </c>
      <c r="I345">
        <v>1</v>
      </c>
      <c r="J345">
        <v>0.56666666666666665</v>
      </c>
      <c r="K345">
        <f t="shared" si="25"/>
        <v>6.6000000000000005</v>
      </c>
      <c r="L345">
        <f t="shared" si="26"/>
        <v>-0.95850615551396567</v>
      </c>
      <c r="M345">
        <f t="shared" si="27"/>
        <v>-12.535596570779155</v>
      </c>
      <c r="N345" s="10" t="str" cm="1">
        <f t="array" ref="N345">_xlfn.IFS(AND(C345&lt;=0, C345-M345&lt;=2), "escarcha",AND(C345&lt;=0, C345-M345&gt;2), "helada negra", AND(C345&gt;0, M345+2&gt;C345), "rocío", TRUE, "sin riesgo")</f>
        <v>escarcha</v>
      </c>
      <c r="O345">
        <f t="shared" si="28"/>
        <v>-0.4094356118241545</v>
      </c>
      <c r="P345">
        <f t="shared" si="29"/>
        <v>-5.5177346959779516</v>
      </c>
      <c r="Q345" s="10" t="str" cm="1">
        <f t="array" ref="Q345">_xlfn.IFS(AND(D345&lt;=0, D345-P345&lt;=2), "escarcha",AND(D345&lt;=0, D345-P345&gt;2), "helada negra", AND(D345&gt;0, P345+2&gt;D345), "rocío", TRUE, "sin riesgo")</f>
        <v>escarcha</v>
      </c>
    </row>
    <row r="346" spans="1:17" x14ac:dyDescent="0.35">
      <c r="A346" s="2">
        <v>45675</v>
      </c>
      <c r="B346" s="3" t="s">
        <v>19</v>
      </c>
      <c r="C346">
        <v>-11.733333333333331</v>
      </c>
      <c r="D346">
        <v>-5.0333333333333332</v>
      </c>
      <c r="E346">
        <v>90.233333333333334</v>
      </c>
      <c r="F346">
        <v>94.333333333333329</v>
      </c>
      <c r="G346">
        <v>0</v>
      </c>
      <c r="H346">
        <v>6.6666666666666666E-2</v>
      </c>
      <c r="I346">
        <v>0</v>
      </c>
      <c r="J346">
        <v>0.43333333333333329</v>
      </c>
      <c r="K346">
        <f t="shared" si="25"/>
        <v>6.6999999999999975</v>
      </c>
      <c r="L346">
        <f t="shared" si="26"/>
        <v>-0.99682246549271269</v>
      </c>
      <c r="M346">
        <f t="shared" si="27"/>
        <v>-13.009883026340985</v>
      </c>
      <c r="N346" s="10" t="str" cm="1">
        <f t="array" ref="N346">_xlfn.IFS(AND(C346&lt;=0, C346-M346&lt;=2), "escarcha",AND(C346&lt;=0, C346-M346&gt;2), "helada negra", AND(C346&gt;0, M346+2&gt;C346), "rocío", TRUE, "sin riesgo")</f>
        <v>escarcha</v>
      </c>
      <c r="O346">
        <f t="shared" si="28"/>
        <v>-0.43106673300299181</v>
      </c>
      <c r="P346">
        <f t="shared" si="29"/>
        <v>-5.8022857546020434</v>
      </c>
      <c r="Q346" s="10" t="str" cm="1">
        <f t="array" ref="Q346">_xlfn.IFS(AND(D346&lt;=0, D346-P346&lt;=2), "escarcha",AND(D346&lt;=0, D346-P346&gt;2), "helada negra", AND(D346&gt;0, P346+2&gt;D346), "rocío", TRUE, "sin riesgo")</f>
        <v>escarcha</v>
      </c>
    </row>
    <row r="347" spans="1:17" x14ac:dyDescent="0.35">
      <c r="A347" s="2">
        <v>45675</v>
      </c>
      <c r="B347" s="3" t="s">
        <v>20</v>
      </c>
      <c r="C347">
        <v>-11.733333333333331</v>
      </c>
      <c r="D347">
        <v>-5.166666666666667</v>
      </c>
      <c r="E347">
        <v>90.466666666666669</v>
      </c>
      <c r="F347">
        <v>93</v>
      </c>
      <c r="G347">
        <v>0</v>
      </c>
      <c r="H347">
        <v>3.3333333333333333E-2</v>
      </c>
      <c r="I347">
        <v>0</v>
      </c>
      <c r="J347">
        <v>0.5</v>
      </c>
      <c r="K347">
        <f t="shared" si="25"/>
        <v>6.5666666666666638</v>
      </c>
      <c r="L347">
        <f t="shared" si="26"/>
        <v>-0.99423991471219941</v>
      </c>
      <c r="M347">
        <f t="shared" si="27"/>
        <v>-12.977977080617473</v>
      </c>
      <c r="N347" s="10" t="str" cm="1">
        <f t="array" ref="N347">_xlfn.IFS(AND(C347&lt;=0, C347-M347&lt;=2), "escarcha",AND(C347&lt;=0, C347-M347&gt;2), "helada negra", AND(C347&gt;0, M347+2&gt;C347), "rocío", TRUE, "sin riesgo")</f>
        <v>escarcha</v>
      </c>
      <c r="O347">
        <f t="shared" si="28"/>
        <v>-0.45538998041085621</v>
      </c>
      <c r="P347">
        <f t="shared" si="29"/>
        <v>-6.1214376990191139</v>
      </c>
      <c r="Q347" s="10" t="str" cm="1">
        <f t="array" ref="Q347">_xlfn.IFS(AND(D347&lt;=0, D347-P347&lt;=2), "escarcha",AND(D347&lt;=0, D347-P347&gt;2), "helada negra", AND(D347&gt;0, P347+2&gt;D347), "rocío", TRUE, "sin riesgo")</f>
        <v>escarcha</v>
      </c>
    </row>
    <row r="348" spans="1:17" x14ac:dyDescent="0.35">
      <c r="A348" s="2">
        <v>45675</v>
      </c>
      <c r="B348" s="3" t="s">
        <v>21</v>
      </c>
      <c r="C348">
        <v>-11.83333333333333</v>
      </c>
      <c r="D348">
        <v>-5.5333333333333332</v>
      </c>
      <c r="E348">
        <v>90.36666666666666</v>
      </c>
      <c r="F348">
        <v>93.333333333333329</v>
      </c>
      <c r="G348">
        <v>0</v>
      </c>
      <c r="H348">
        <v>0</v>
      </c>
      <c r="I348">
        <v>0</v>
      </c>
      <c r="J348">
        <v>6.6666666666666666E-2</v>
      </c>
      <c r="K348">
        <f t="shared" si="25"/>
        <v>6.2999999999999972</v>
      </c>
      <c r="L348">
        <f t="shared" si="26"/>
        <v>-1.0033556448837975</v>
      </c>
      <c r="M348">
        <f t="shared" si="27"/>
        <v>-13.090557244086764</v>
      </c>
      <c r="N348" s="10" t="str" cm="1">
        <f t="array" ref="N348">_xlfn.IFS(AND(C348&lt;=0, C348-M348&lt;=2), "escarcha",AND(C348&lt;=0, C348-M348&gt;2), "helada negra", AND(C348&gt;0, M348+2&gt;C348), "rocío", TRUE, "sin riesgo")</f>
        <v>escarcha</v>
      </c>
      <c r="O348">
        <f t="shared" si="28"/>
        <v>-0.47961292425740004</v>
      </c>
      <c r="P348">
        <f t="shared" si="29"/>
        <v>-6.4384212796584643</v>
      </c>
      <c r="Q348" s="10" t="str" cm="1">
        <f t="array" ref="Q348">_xlfn.IFS(AND(D348&lt;=0, D348-P348&lt;=2), "escarcha",AND(D348&lt;=0, D348-P348&gt;2), "helada negra", AND(D348&gt;0, P348+2&gt;D348), "rocío", TRUE, "sin riesgo")</f>
        <v>escarcha</v>
      </c>
    </row>
    <row r="349" spans="1:17" x14ac:dyDescent="0.35">
      <c r="A349" s="2">
        <v>45675</v>
      </c>
      <c r="B349" s="3" t="s">
        <v>22</v>
      </c>
      <c r="C349">
        <v>-12.06666666666667</v>
      </c>
      <c r="D349">
        <v>-5.4666666666666668</v>
      </c>
      <c r="E349">
        <v>90.066666666666663</v>
      </c>
      <c r="F349">
        <v>93.666666666666671</v>
      </c>
      <c r="G349">
        <v>0</v>
      </c>
      <c r="H349">
        <v>3.3333333333333333E-2</v>
      </c>
      <c r="I349">
        <v>0</v>
      </c>
      <c r="J349">
        <v>0.46666666666666667</v>
      </c>
      <c r="K349">
        <f t="shared" si="25"/>
        <v>6.6000000000000032</v>
      </c>
      <c r="L349">
        <f t="shared" si="26"/>
        <v>-1.0253973394377864</v>
      </c>
      <c r="M349">
        <f t="shared" si="27"/>
        <v>-13.362319571067758</v>
      </c>
      <c r="N349" s="10" t="str" cm="1">
        <f t="array" ref="N349">_xlfn.IFS(AND(C349&lt;=0, C349-M349&lt;=2), "escarcha",AND(C349&lt;=0, C349-M349&gt;2), "helada negra", AND(C349&gt;0, M349+2&gt;C349), "rocío", TRUE, "sin riesgo")</f>
        <v>escarcha</v>
      </c>
      <c r="O349">
        <f t="shared" si="28"/>
        <v>-0.47098679061822357</v>
      </c>
      <c r="P349">
        <f t="shared" si="29"/>
        <v>-6.3256362262155701</v>
      </c>
      <c r="Q349" s="10" t="str" cm="1">
        <f t="array" ref="Q349">_xlfn.IFS(AND(D349&lt;=0, D349-P349&lt;=2), "escarcha",AND(D349&lt;=0, D349-P349&gt;2), "helada negra", AND(D349&gt;0, P349+2&gt;D349), "rocío", TRUE, "sin riesgo")</f>
        <v>escarcha</v>
      </c>
    </row>
    <row r="350" spans="1:17" x14ac:dyDescent="0.35">
      <c r="A350" s="2">
        <v>45675</v>
      </c>
      <c r="B350" s="3" t="s">
        <v>23</v>
      </c>
      <c r="C350">
        <v>-12.233333333333331</v>
      </c>
      <c r="D350">
        <v>-5.833333333333333</v>
      </c>
      <c r="E350">
        <v>90</v>
      </c>
      <c r="F350">
        <v>93.333333333333329</v>
      </c>
      <c r="G350">
        <v>0</v>
      </c>
      <c r="H350">
        <v>0</v>
      </c>
      <c r="I350">
        <v>0</v>
      </c>
      <c r="J350">
        <v>0</v>
      </c>
      <c r="K350">
        <f t="shared" si="25"/>
        <v>6.3999999999999977</v>
      </c>
      <c r="L350">
        <f t="shared" si="26"/>
        <v>-1.0395298059729527</v>
      </c>
      <c r="M350">
        <f t="shared" si="27"/>
        <v>-13.536227629094368</v>
      </c>
      <c r="N350" s="10" t="str" cm="1">
        <f t="array" ref="N350">_xlfn.IFS(AND(C350&lt;=0, C350-M350&lt;=2), "escarcha",AND(C350&lt;=0, C350-M350&gt;2), "helada negra", AND(C350&gt;0, M350+2&gt;C350), "rocío", TRUE, "sin riesgo")</f>
        <v>escarcha</v>
      </c>
      <c r="O350">
        <f t="shared" si="28"/>
        <v>-0.50242293247455738</v>
      </c>
      <c r="P350">
        <f t="shared" si="29"/>
        <v>-6.7361405955759563</v>
      </c>
      <c r="Q350" s="10" t="str" cm="1">
        <f t="array" ref="Q350">_xlfn.IFS(AND(D350&lt;=0, D350-P350&lt;=2), "escarcha",AND(D350&lt;=0, D350-P350&gt;2), "helada negra", AND(D350&gt;0, P350+2&gt;D350), "rocío", TRUE, "sin riesgo")</f>
        <v>escarcha</v>
      </c>
    </row>
    <row r="351" spans="1:17" x14ac:dyDescent="0.35">
      <c r="A351" s="2">
        <v>45675</v>
      </c>
      <c r="B351" s="3" t="s">
        <v>24</v>
      </c>
      <c r="C351">
        <v>-12.4</v>
      </c>
      <c r="D351">
        <v>-5.666666666666667</v>
      </c>
      <c r="E351">
        <v>89.9</v>
      </c>
      <c r="F351">
        <v>93</v>
      </c>
      <c r="G351">
        <v>0</v>
      </c>
      <c r="H351">
        <v>0.23333333333333331</v>
      </c>
      <c r="I351">
        <v>0</v>
      </c>
      <c r="J351">
        <v>0.46666666666666662</v>
      </c>
      <c r="K351">
        <f t="shared" si="25"/>
        <v>6.7333333333333334</v>
      </c>
      <c r="L351">
        <f t="shared" si="26"/>
        <v>-1.0540528896718073</v>
      </c>
      <c r="M351">
        <f t="shared" si="27"/>
        <v>-13.714668287463535</v>
      </c>
      <c r="N351" s="10" t="str" cm="1">
        <f t="array" ref="N351">_xlfn.IFS(AND(C351&lt;=0, C351-M351&lt;=2), "escarcha",AND(C351&lt;=0, C351-M351&gt;2), "helada negra", AND(C351&gt;0, M351+2&gt;C351), "rocío", TRUE, "sin riesgo")</f>
        <v>escarcha</v>
      </c>
      <c r="O351">
        <f t="shared" si="28"/>
        <v>-0.49332140900626714</v>
      </c>
      <c r="P351">
        <f t="shared" si="29"/>
        <v>-6.6174361596921871</v>
      </c>
      <c r="Q351" s="10" t="str" cm="1">
        <f t="array" ref="Q351">_xlfn.IFS(AND(D351&lt;=0, D351-P351&lt;=2), "escarcha",AND(D351&lt;=0, D351-P351&gt;2), "helada negra", AND(D351&gt;0, P351+2&gt;D351), "rocío", TRUE, "sin riesgo")</f>
        <v>escarcha</v>
      </c>
    </row>
    <row r="352" spans="1:17" x14ac:dyDescent="0.35">
      <c r="A352" s="2">
        <v>45675</v>
      </c>
      <c r="B352" s="3" t="s">
        <v>25</v>
      </c>
      <c r="C352">
        <v>-12.56666666666667</v>
      </c>
      <c r="D352">
        <v>-5.7</v>
      </c>
      <c r="E352">
        <v>89.8</v>
      </c>
      <c r="F352">
        <v>90.666666666666671</v>
      </c>
      <c r="G352">
        <v>0</v>
      </c>
      <c r="H352">
        <v>0.3</v>
      </c>
      <c r="I352">
        <v>0</v>
      </c>
      <c r="J352">
        <v>1.2</v>
      </c>
      <c r="K352">
        <f t="shared" si="25"/>
        <v>6.8666666666666698</v>
      </c>
      <c r="L352">
        <f t="shared" si="26"/>
        <v>-1.0685966075154356</v>
      </c>
      <c r="M352">
        <f t="shared" si="27"/>
        <v>-13.893084618405581</v>
      </c>
      <c r="N352" s="10" t="str" cm="1">
        <f t="array" ref="N352">_xlfn.IFS(AND(C352&lt;=0, C352-M352&lt;=2), "escarcha",AND(C352&lt;=0, C352-M352&gt;2), "helada negra", AND(C352&gt;0, M352+2&gt;C352), "rocío", TRUE, "sin riesgo")</f>
        <v>escarcha</v>
      </c>
      <c r="O352">
        <f t="shared" si="28"/>
        <v>-0.52126556888940234</v>
      </c>
      <c r="P352">
        <f t="shared" si="29"/>
        <v>-6.9815127185220627</v>
      </c>
      <c r="Q352" s="10" t="str" cm="1">
        <f t="array" ref="Q352">_xlfn.IFS(AND(D352&lt;=0, D352-P352&lt;=2), "escarcha",AND(D352&lt;=0, D352-P352&gt;2), "helada negra", AND(D352&gt;0, P352+2&gt;D352), "rocío", TRUE, "sin riesgo")</f>
        <v>escarcha</v>
      </c>
    </row>
    <row r="353" spans="1:17" x14ac:dyDescent="0.35">
      <c r="A353" s="2">
        <v>45675</v>
      </c>
      <c r="B353" s="3" t="s">
        <v>26</v>
      </c>
      <c r="C353">
        <v>-12.53333333333333</v>
      </c>
      <c r="D353">
        <v>-5.7666666666666666</v>
      </c>
      <c r="E353">
        <v>89.733333333333334</v>
      </c>
      <c r="F353">
        <v>91</v>
      </c>
      <c r="G353">
        <v>0.33333333333333331</v>
      </c>
      <c r="H353">
        <v>6.6666666666666666E-2</v>
      </c>
      <c r="I353">
        <v>0.66666666666666663</v>
      </c>
      <c r="J353">
        <v>0.36666666666666659</v>
      </c>
      <c r="K353">
        <f t="shared" si="25"/>
        <v>6.7666666666666631</v>
      </c>
      <c r="L353">
        <f t="shared" si="26"/>
        <v>-1.066651569620473</v>
      </c>
      <c r="M353">
        <f t="shared" si="27"/>
        <v>-13.869239778784488</v>
      </c>
      <c r="N353" s="10" t="str" cm="1">
        <f t="array" ref="N353">_xlfn.IFS(AND(C353&lt;=0, C353-M353&lt;=2), "escarcha",AND(C353&lt;=0, C353-M353&gt;2), "helada negra", AND(C353&gt;0, M353+2&gt;C353), "rocío", TRUE, "sin riesgo")</f>
        <v>escarcha</v>
      </c>
      <c r="O353">
        <f t="shared" si="28"/>
        <v>-0.52266686502376869</v>
      </c>
      <c r="P353">
        <f t="shared" si="29"/>
        <v>-6.9997402872873575</v>
      </c>
      <c r="Q353" s="10" t="str" cm="1">
        <f t="array" ref="Q353">_xlfn.IFS(AND(D353&lt;=0, D353-P353&lt;=2), "escarcha",AND(D353&lt;=0, D353-P353&gt;2), "helada negra", AND(D353&gt;0, P353+2&gt;D353), "rocío", TRUE, "sin riesgo")</f>
        <v>escarcha</v>
      </c>
    </row>
    <row r="354" spans="1:17" x14ac:dyDescent="0.35">
      <c r="A354" s="2">
        <v>45675</v>
      </c>
      <c r="B354" s="3" t="s">
        <v>27</v>
      </c>
      <c r="C354">
        <v>-12.6</v>
      </c>
      <c r="D354">
        <v>-5.9333333333333336</v>
      </c>
      <c r="E354">
        <v>89.399999999999991</v>
      </c>
      <c r="F354">
        <v>92</v>
      </c>
      <c r="G354">
        <v>0</v>
      </c>
      <c r="H354">
        <v>0.3666666666666667</v>
      </c>
      <c r="I354">
        <v>0</v>
      </c>
      <c r="J354">
        <v>1.4333333333333329</v>
      </c>
      <c r="K354">
        <f t="shared" si="25"/>
        <v>6.6666666666666661</v>
      </c>
      <c r="L354">
        <f t="shared" si="26"/>
        <v>-1.0757493823019402</v>
      </c>
      <c r="M354">
        <f t="shared" si="27"/>
        <v>-13.980730104970837</v>
      </c>
      <c r="N354" s="10" t="str" cm="1">
        <f t="array" ref="N354">_xlfn.IFS(AND(C354&lt;=0, C354-M354&lt;=2), "escarcha",AND(C354&lt;=0, C354-M354&gt;2), "helada negra", AND(C354&gt;0, M354+2&gt;C354), "rocío", TRUE, "sin riesgo")</f>
        <v>escarcha</v>
      </c>
      <c r="O354">
        <f t="shared" si="28"/>
        <v>-0.5244278328607741</v>
      </c>
      <c r="P354">
        <f t="shared" si="29"/>
        <v>-7.0226423484112859</v>
      </c>
      <c r="Q354" s="10" t="str" cm="1">
        <f t="array" ref="Q354">_xlfn.IFS(AND(D354&lt;=0, D354-P354&lt;=2), "escarcha",AND(D354&lt;=0, D354-P354&gt;2), "helada negra", AND(D354&gt;0, P354+2&gt;D354), "rocío", TRUE, "sin riesgo")</f>
        <v>escarcha</v>
      </c>
    </row>
    <row r="355" spans="1:17" x14ac:dyDescent="0.35">
      <c r="A355" s="2">
        <v>45675</v>
      </c>
      <c r="B355" s="3" t="s">
        <v>28</v>
      </c>
      <c r="C355">
        <v>-12.733333333333331</v>
      </c>
      <c r="D355">
        <v>-5.6333333333333337</v>
      </c>
      <c r="E355">
        <v>89.533333333333331</v>
      </c>
      <c r="F355">
        <v>91.666666666666671</v>
      </c>
      <c r="G355">
        <v>0</v>
      </c>
      <c r="H355">
        <v>0</v>
      </c>
      <c r="I355">
        <v>1.333333333333333</v>
      </c>
      <c r="J355">
        <v>0.16666666666666671</v>
      </c>
      <c r="K355">
        <f t="shared" si="25"/>
        <v>7.099999999999997</v>
      </c>
      <c r="L355">
        <f t="shared" si="26"/>
        <v>-1.0850207780156829</v>
      </c>
      <c r="M355">
        <f t="shared" si="27"/>
        <v>-14.094236079031175</v>
      </c>
      <c r="N355" s="10" t="str" cm="1">
        <f t="array" ref="N355">_xlfn.IFS(AND(C355&lt;=0, C355-M355&lt;=2), "escarcha",AND(C355&lt;=0, C355-M355&gt;2), "helada negra", AND(C355&gt;0, M355+2&gt;C355), "rocío", TRUE, "sin riesgo")</f>
        <v>escarcha</v>
      </c>
      <c r="O355">
        <f t="shared" si="28"/>
        <v>-0.50522836050595887</v>
      </c>
      <c r="P355">
        <f t="shared" si="29"/>
        <v>-6.7727056877479681</v>
      </c>
      <c r="Q355" s="10" t="str" cm="1">
        <f t="array" ref="Q355">_xlfn.IFS(AND(D355&lt;=0, D355-P355&lt;=2), "escarcha",AND(D355&lt;=0, D355-P355&gt;2), "helada negra", AND(D355&gt;0, P355+2&gt;D355), "rocío", TRUE, "sin riesgo")</f>
        <v>escarcha</v>
      </c>
    </row>
    <row r="356" spans="1:17" x14ac:dyDescent="0.35">
      <c r="A356" s="2">
        <v>45675</v>
      </c>
      <c r="B356" s="3" t="s">
        <v>29</v>
      </c>
      <c r="C356">
        <v>-12.266666666666669</v>
      </c>
      <c r="D356">
        <v>-2.566666666666666</v>
      </c>
      <c r="E356">
        <v>89.86666666666666</v>
      </c>
      <c r="F356">
        <v>81.666666666666671</v>
      </c>
      <c r="G356">
        <v>0</v>
      </c>
      <c r="H356">
        <v>3.3333333333333333E-2</v>
      </c>
      <c r="I356">
        <v>1</v>
      </c>
      <c r="J356">
        <v>0.43333333333333329</v>
      </c>
      <c r="K356">
        <f t="shared" si="25"/>
        <v>9.7000000000000028</v>
      </c>
      <c r="L356">
        <f t="shared" si="26"/>
        <v>-1.0436931071733995</v>
      </c>
      <c r="M356">
        <f t="shared" si="27"/>
        <v>-13.587409215589659</v>
      </c>
      <c r="N356" s="10" t="str" cm="1">
        <f t="array" ref="N356">_xlfn.IFS(AND(C356&lt;=0, C356-M356&lt;=2), "escarcha",AND(C356&lt;=0, C356-M356&gt;2), "helada negra", AND(C356&gt;0, M356+2&gt;C356), "rocío", TRUE, "sin riesgo")</f>
        <v>escarcha</v>
      </c>
      <c r="O356">
        <f t="shared" si="28"/>
        <v>-0.39064283581727632</v>
      </c>
      <c r="P356">
        <f t="shared" si="29"/>
        <v>-5.2699665330995016</v>
      </c>
      <c r="Q356" s="10" t="str" cm="1">
        <f t="array" ref="Q356">_xlfn.IFS(AND(D356&lt;=0, D356-P356&lt;=2), "escarcha",AND(D356&lt;=0, D356-P356&gt;2), "helada negra", AND(D356&gt;0, P356+2&gt;D356), "rocío", TRUE, "sin riesgo")</f>
        <v>helada negra</v>
      </c>
    </row>
    <row r="357" spans="1:17" x14ac:dyDescent="0.35">
      <c r="A357" s="2">
        <v>45675</v>
      </c>
      <c r="B357" s="3" t="s">
        <v>30</v>
      </c>
      <c r="C357">
        <v>-11.43333333333333</v>
      </c>
      <c r="D357">
        <v>-1.1000000000000001</v>
      </c>
      <c r="E357">
        <v>90.466666666666669</v>
      </c>
      <c r="F357">
        <v>79.666666666666671</v>
      </c>
      <c r="G357">
        <v>0</v>
      </c>
      <c r="H357">
        <v>0.1</v>
      </c>
      <c r="I357">
        <v>0</v>
      </c>
      <c r="J357">
        <v>0.96666666666666679</v>
      </c>
      <c r="K357">
        <f t="shared" si="25"/>
        <v>10.33333333333333</v>
      </c>
      <c r="L357">
        <f t="shared" si="26"/>
        <v>-0.97025219693103149</v>
      </c>
      <c r="M357">
        <f t="shared" si="27"/>
        <v>-12.681199020308854</v>
      </c>
      <c r="N357" s="10" t="str" cm="1">
        <f t="array" ref="N357">_xlfn.IFS(AND(C357&lt;=0, C357-M357&lt;=2), "escarcha",AND(C357&lt;=0, C357-M357&gt;2), "helada negra", AND(C357&gt;0, M357+2&gt;C357), "rocío", TRUE, "sin riesgo")</f>
        <v>escarcha</v>
      </c>
      <c r="O357">
        <f t="shared" si="28"/>
        <v>-0.30745242689927904</v>
      </c>
      <c r="P357">
        <f t="shared" si="29"/>
        <v>-4.1669279836768682</v>
      </c>
      <c r="Q357" s="10" t="str" cm="1">
        <f t="array" ref="Q357">_xlfn.IFS(AND(D357&lt;=0, D357-P357&lt;=2), "escarcha",AND(D357&lt;=0, D357-P357&gt;2), "helada negra", AND(D357&gt;0, P357+2&gt;D357), "rocío", TRUE, "sin riesgo")</f>
        <v>helada negra</v>
      </c>
    </row>
    <row r="358" spans="1:17" x14ac:dyDescent="0.35">
      <c r="A358" s="2">
        <v>45675</v>
      </c>
      <c r="B358" s="3" t="s">
        <v>31</v>
      </c>
      <c r="C358">
        <v>-9.3666666666666671</v>
      </c>
      <c r="D358">
        <v>1.166666666666667</v>
      </c>
      <c r="E358">
        <v>92.1</v>
      </c>
      <c r="F358">
        <v>74.333333333333329</v>
      </c>
      <c r="G358">
        <v>0</v>
      </c>
      <c r="H358">
        <v>9.9999999999999992E-2</v>
      </c>
      <c r="I358">
        <v>0</v>
      </c>
      <c r="J358">
        <v>0.3</v>
      </c>
      <c r="K358">
        <f t="shared" si="25"/>
        <v>10.533333333333335</v>
      </c>
      <c r="L358">
        <f t="shared" si="26"/>
        <v>-0.78878364534016521</v>
      </c>
      <c r="M358">
        <f t="shared" si="27"/>
        <v>-10.411004107349079</v>
      </c>
      <c r="N358" s="10" t="str" cm="1">
        <f t="array" ref="N358">_xlfn.IFS(AND(C358&lt;=0, C358-M358&lt;=2), "escarcha",AND(C358&lt;=0, C358-M358&gt;2), "helada negra", AND(C358&gt;0, M358+2&gt;C358), "rocío", TRUE, "sin riesgo")</f>
        <v>escarcha</v>
      </c>
      <c r="O358">
        <f t="shared" si="28"/>
        <v>-0.21240948018824743</v>
      </c>
      <c r="P358">
        <f t="shared" si="29"/>
        <v>-2.8941422308149445</v>
      </c>
      <c r="Q358" s="10" t="str" cm="1">
        <f t="array" ref="Q358">_xlfn.IFS(AND(D358&lt;=0, D358-P358&lt;=2), "escarcha",AND(D358&lt;=0, D358-P358&gt;2), "helada negra", AND(D358&gt;0, P358+2&gt;D358), "rocío", TRUE, "sin riesgo")</f>
        <v>sin riesgo</v>
      </c>
    </row>
    <row r="359" spans="1:17" x14ac:dyDescent="0.35">
      <c r="A359" s="2">
        <v>45675</v>
      </c>
      <c r="B359" s="3" t="s">
        <v>32</v>
      </c>
      <c r="C359">
        <v>-5.3</v>
      </c>
      <c r="D359">
        <v>0.60000000000000009</v>
      </c>
      <c r="E359">
        <v>92.366666666666674</v>
      </c>
      <c r="F359">
        <v>79.333333333333329</v>
      </c>
      <c r="G359">
        <v>0.33333333333333331</v>
      </c>
      <c r="H359">
        <v>0.2</v>
      </c>
      <c r="I359">
        <v>1</v>
      </c>
      <c r="J359">
        <v>1.3666666666666669</v>
      </c>
      <c r="K359">
        <f t="shared" si="25"/>
        <v>5.9</v>
      </c>
      <c r="L359">
        <f t="shared" si="26"/>
        <v>-0.47232275753951858</v>
      </c>
      <c r="M359">
        <f t="shared" si="27"/>
        <v>-6.3431107755748339</v>
      </c>
      <c r="N359" s="10" t="str" cm="1">
        <f t="array" ref="N359">_xlfn.IFS(AND(C359&lt;=0, C359-M359&lt;=2), "escarcha",AND(C359&lt;=0, C359-M359&gt;2), "helada negra", AND(C359&gt;0, M359+2&gt;C359), "rocío", TRUE, "sin riesgo")</f>
        <v>escarcha</v>
      </c>
      <c r="O359">
        <f t="shared" si="28"/>
        <v>-0.18810759806238192</v>
      </c>
      <c r="P359">
        <f t="shared" si="29"/>
        <v>-2.5665185247100979</v>
      </c>
      <c r="Q359" s="10" t="str" cm="1">
        <f t="array" ref="Q359">_xlfn.IFS(AND(D359&lt;=0, D359-P359&lt;=2), "escarcha",AND(D359&lt;=0, D359-P359&gt;2), "helada negra", AND(D359&gt;0, P359+2&gt;D359), "rocío", TRUE, "sin riesgo")</f>
        <v>sin riesgo</v>
      </c>
    </row>
    <row r="360" spans="1:17" x14ac:dyDescent="0.35">
      <c r="A360" s="2">
        <v>45675</v>
      </c>
      <c r="B360" s="3" t="s">
        <v>33</v>
      </c>
      <c r="C360">
        <v>-1.3666666666666669</v>
      </c>
      <c r="D360">
        <v>2.7</v>
      </c>
      <c r="E360">
        <v>86.6</v>
      </c>
      <c r="F360">
        <v>71.666666666666671</v>
      </c>
      <c r="G360">
        <v>0</v>
      </c>
      <c r="H360">
        <v>0.6333333333333333</v>
      </c>
      <c r="I360">
        <v>0</v>
      </c>
      <c r="J360">
        <v>1.9333333333333329</v>
      </c>
      <c r="K360">
        <f t="shared" si="25"/>
        <v>4.0666666666666673</v>
      </c>
      <c r="L360">
        <f t="shared" si="26"/>
        <v>-0.2435400347048251</v>
      </c>
      <c r="M360">
        <f t="shared" si="27"/>
        <v>-3.31252413010241</v>
      </c>
      <c r="N360" s="10" t="str" cm="1">
        <f t="array" ref="N360">_xlfn.IFS(AND(C360&lt;=0, C360-M360&lt;=2), "escarcha",AND(C360&lt;=0, C360-M360&gt;2), "helada negra", AND(C360&gt;0, M360+2&gt;C360), "rocío", TRUE, "sin riesgo")</f>
        <v>escarcha</v>
      </c>
      <c r="O360">
        <f t="shared" si="28"/>
        <v>-0.13949465406495881</v>
      </c>
      <c r="P360">
        <f t="shared" si="29"/>
        <v>-1.9084573687093198</v>
      </c>
      <c r="Q360" s="10" t="str" cm="1">
        <f t="array" ref="Q360">_xlfn.IFS(AND(D360&lt;=0, D360-P360&lt;=2), "escarcha",AND(D360&lt;=0, D360-P360&gt;2), "helada negra", AND(D360&gt;0, P360+2&gt;D360), "rocío", TRUE, "sin riesgo")</f>
        <v>sin riesgo</v>
      </c>
    </row>
    <row r="361" spans="1:17" x14ac:dyDescent="0.35">
      <c r="A361" s="2">
        <v>45675</v>
      </c>
      <c r="B361" s="3" t="s">
        <v>34</v>
      </c>
      <c r="C361">
        <v>0.7</v>
      </c>
      <c r="D361">
        <v>4.7333333333333334</v>
      </c>
      <c r="E361">
        <v>79.766666666666666</v>
      </c>
      <c r="F361">
        <v>62.333333333333343</v>
      </c>
      <c r="G361">
        <v>0</v>
      </c>
      <c r="H361">
        <v>0.46666666666666667</v>
      </c>
      <c r="I361">
        <v>1</v>
      </c>
      <c r="J361">
        <v>1.7333333333333329</v>
      </c>
      <c r="K361">
        <f t="shared" si="25"/>
        <v>4.0333333333333332</v>
      </c>
      <c r="L361">
        <f t="shared" si="26"/>
        <v>-0.17544701851269484</v>
      </c>
      <c r="M361">
        <f t="shared" si="27"/>
        <v>-2.3954816041967111</v>
      </c>
      <c r="N361" s="10" t="str" cm="1">
        <f t="array" ref="N361">_xlfn.IFS(AND(C361&lt;=0, C361-M361&lt;=2), "escarcha",AND(C361&lt;=0, C361-M361&gt;2), "helada negra", AND(C361&gt;0, M361+2&gt;C361), "rocío", TRUE, "sin riesgo")</f>
        <v>sin riesgo</v>
      </c>
      <c r="O361">
        <f t="shared" si="28"/>
        <v>-0.13597499324799001</v>
      </c>
      <c r="P361">
        <f t="shared" si="29"/>
        <v>-1.8606727598881689</v>
      </c>
      <c r="Q361" s="10" t="str" cm="1">
        <f t="array" ref="Q361">_xlfn.IFS(AND(D361&lt;=0, D361-P361&lt;=2), "escarcha",AND(D361&lt;=0, D361-P361&gt;2), "helada negra", AND(D361&gt;0, P361+2&gt;D361), "rocío", TRUE, "sin riesgo")</f>
        <v>sin riesgo</v>
      </c>
    </row>
    <row r="362" spans="1:17" x14ac:dyDescent="0.35">
      <c r="A362" s="2">
        <v>45675</v>
      </c>
      <c r="B362" s="3" t="s">
        <v>35</v>
      </c>
      <c r="C362">
        <v>3.7666666666666671</v>
      </c>
      <c r="D362">
        <v>5.8</v>
      </c>
      <c r="E362">
        <v>67.833333333333329</v>
      </c>
      <c r="F362">
        <v>58.333333333333343</v>
      </c>
      <c r="G362">
        <v>1</v>
      </c>
      <c r="H362">
        <v>1.5</v>
      </c>
      <c r="I362">
        <v>1.666666666666667</v>
      </c>
      <c r="J362">
        <v>3.166666666666667</v>
      </c>
      <c r="K362">
        <f t="shared" si="25"/>
        <v>2.0333333333333328</v>
      </c>
      <c r="L362">
        <f t="shared" si="26"/>
        <v>-0.11913062390228923</v>
      </c>
      <c r="M362">
        <f t="shared" si="27"/>
        <v>-1.6317230439123602</v>
      </c>
      <c r="N362" s="10" t="str" cm="1">
        <f t="array" ref="N362">_xlfn.IFS(AND(C362&lt;=0, C362-M362&lt;=2), "escarcha",AND(C362&lt;=0, C362-M362&gt;2), "helada negra", AND(C362&gt;0, M362+2&gt;C362), "rocío", TRUE, "sin riesgo")</f>
        <v>sin riesgo</v>
      </c>
      <c r="O362">
        <f t="shared" si="28"/>
        <v>-0.12819036024080449</v>
      </c>
      <c r="P362">
        <f t="shared" si="29"/>
        <v>-1.7549175399312584</v>
      </c>
      <c r="Q362" s="10" t="str" cm="1">
        <f t="array" ref="Q362">_xlfn.IFS(AND(D362&lt;=0, D362-P362&lt;=2), "escarcha",AND(D362&lt;=0, D362-P362&gt;2), "helada negra", AND(D362&gt;0, P362+2&gt;D362), "rocío", TRUE, "sin riesgo")</f>
        <v>sin riesgo</v>
      </c>
    </row>
    <row r="363" spans="1:17" x14ac:dyDescent="0.35">
      <c r="A363" s="2">
        <v>45675</v>
      </c>
      <c r="B363" s="3" t="s">
        <v>36</v>
      </c>
      <c r="C363">
        <v>6.7</v>
      </c>
      <c r="D363">
        <v>6.8666666666666671</v>
      </c>
      <c r="E363">
        <v>57.033333333333331</v>
      </c>
      <c r="F363">
        <v>51</v>
      </c>
      <c r="G363">
        <v>1.666666666666667</v>
      </c>
      <c r="H363">
        <v>1.7</v>
      </c>
      <c r="I363">
        <v>4.333333333333333</v>
      </c>
      <c r="J363">
        <v>4.166666666666667</v>
      </c>
      <c r="K363">
        <f t="shared" si="25"/>
        <v>0.16666666666666696</v>
      </c>
      <c r="L363">
        <f t="shared" si="26"/>
        <v>-8.8692538332410475E-2</v>
      </c>
      <c r="M363">
        <f t="shared" si="27"/>
        <v>-1.216902374796347</v>
      </c>
      <c r="N363" s="10" t="str" cm="1">
        <f t="array" ref="N363">_xlfn.IFS(AND(C363&lt;=0, C363-M363&lt;=2), "escarcha",AND(C363&lt;=0, C363-M363&gt;2), "helada negra", AND(C363&gt;0, M363+2&gt;C363), "rocío", TRUE, "sin riesgo")</f>
        <v>sin riesgo</v>
      </c>
      <c r="O363">
        <f t="shared" si="28"/>
        <v>-0.18906375509911749</v>
      </c>
      <c r="P363">
        <f t="shared" si="29"/>
        <v>-2.5794257655632742</v>
      </c>
      <c r="Q363" s="10" t="str" cm="1">
        <f t="array" ref="Q363">_xlfn.IFS(AND(D363&lt;=0, D363-P363&lt;=2), "escarcha",AND(D363&lt;=0, D363-P363&gt;2), "helada negra", AND(D363&gt;0, P363+2&gt;D363), "rocío", TRUE, "sin riesgo")</f>
        <v>sin riesgo</v>
      </c>
    </row>
    <row r="364" spans="1:17" x14ac:dyDescent="0.35">
      <c r="A364" s="2">
        <v>45675</v>
      </c>
      <c r="B364" s="3" t="s">
        <v>51</v>
      </c>
      <c r="C364">
        <v>8.6999999999999993</v>
      </c>
      <c r="D364">
        <v>9.2666666666666657</v>
      </c>
      <c r="E364">
        <v>40.6</v>
      </c>
      <c r="F364">
        <v>39</v>
      </c>
      <c r="G364">
        <v>3</v>
      </c>
      <c r="H364">
        <v>2.1333333333333329</v>
      </c>
      <c r="I364">
        <v>7.333333333333333</v>
      </c>
      <c r="J364">
        <v>4.4333333333333336</v>
      </c>
      <c r="K364">
        <f t="shared" si="25"/>
        <v>0.56666666666666643</v>
      </c>
      <c r="L364">
        <f t="shared" si="26"/>
        <v>-0.29229152908883371</v>
      </c>
      <c r="M364">
        <f t="shared" si="27"/>
        <v>-3.9648031129268975</v>
      </c>
      <c r="N364" s="10" t="str" cm="1">
        <f t="array" ref="N364">_xlfn.IFS(AND(C364&lt;=0, C364-M364&lt;=2), "escarcha",AND(C364&lt;=0, C364-M364&gt;2), "helada negra", AND(C364&gt;0, M364+2&gt;C364), "rocío", TRUE, "sin riesgo")</f>
        <v>sin riesgo</v>
      </c>
      <c r="O364">
        <f t="shared" si="28"/>
        <v>-0.29428121332459733</v>
      </c>
      <c r="P364">
        <f t="shared" si="29"/>
        <v>-3.9913490521721937</v>
      </c>
      <c r="Q364" s="10" t="str" cm="1">
        <f t="array" ref="Q364">_xlfn.IFS(AND(D364&lt;=0, D364-P364&lt;=2), "escarcha",AND(D364&lt;=0, D364-P364&gt;2), "helada negra", AND(D364&gt;0, P364+2&gt;D364), "rocío", TRUE, "sin riesgo")</f>
        <v>sin riesgo</v>
      </c>
    </row>
    <row r="365" spans="1:17" x14ac:dyDescent="0.35">
      <c r="A365" s="2">
        <v>45675</v>
      </c>
      <c r="B365" s="3" t="s">
        <v>49</v>
      </c>
      <c r="C365">
        <v>7.8</v>
      </c>
      <c r="D365">
        <v>8.6333333333333329</v>
      </c>
      <c r="E365">
        <v>42.166666666666657</v>
      </c>
      <c r="F365">
        <v>40</v>
      </c>
      <c r="G365">
        <v>1.333333333333333</v>
      </c>
      <c r="H365">
        <v>1.3666666666666669</v>
      </c>
      <c r="I365">
        <v>3</v>
      </c>
      <c r="J365">
        <v>3.4</v>
      </c>
      <c r="K365">
        <f t="shared" si="25"/>
        <v>0.83333333333333304</v>
      </c>
      <c r="L365">
        <f t="shared" si="26"/>
        <v>-0.31548164312712101</v>
      </c>
      <c r="M365">
        <f t="shared" si="27"/>
        <v>-4.2738350101647935</v>
      </c>
      <c r="N365" s="10" t="str" cm="1">
        <f t="array" ref="N365">_xlfn.IFS(AND(C365&lt;=0, C365-M365&lt;=2), "escarcha",AND(C365&lt;=0, C365-M365&gt;2), "helada negra", AND(C365&gt;0, M365+2&gt;C365), "rocío", TRUE, "sin riesgo")</f>
        <v>sin riesgo</v>
      </c>
      <c r="O365">
        <f t="shared" si="28"/>
        <v>-0.3116875425546668</v>
      </c>
      <c r="P365">
        <f t="shared" si="29"/>
        <v>-4.2233294281769611</v>
      </c>
      <c r="Q365" s="10" t="str" cm="1">
        <f t="array" ref="Q365">_xlfn.IFS(AND(D365&lt;=0, D365-P365&lt;=2), "escarcha",AND(D365&lt;=0, D365-P365&gt;2), "helada negra", AND(D365&gt;0, P365+2&gt;D365), "rocío", TRUE, "sin riesgo")</f>
        <v>sin riesgo</v>
      </c>
    </row>
    <row r="366" spans="1:17" x14ac:dyDescent="0.35">
      <c r="A366" s="2">
        <v>45675</v>
      </c>
      <c r="B366" s="3" t="s">
        <v>50</v>
      </c>
      <c r="C366">
        <v>2.666666666666667</v>
      </c>
      <c r="D366">
        <v>6.6333333333333337</v>
      </c>
      <c r="E366">
        <v>57.3</v>
      </c>
      <c r="F366">
        <v>43</v>
      </c>
      <c r="G366">
        <v>0</v>
      </c>
      <c r="H366">
        <v>0.46666666666666667</v>
      </c>
      <c r="I366">
        <v>1.666666666666667</v>
      </c>
      <c r="J366">
        <v>1.9</v>
      </c>
      <c r="K366">
        <f t="shared" si="25"/>
        <v>3.9666666666666668</v>
      </c>
      <c r="L366">
        <f t="shared" si="26"/>
        <v>-0.36558456118209259</v>
      </c>
      <c r="M366">
        <f t="shared" si="27"/>
        <v>-4.9387873666656263</v>
      </c>
      <c r="N366" s="10" t="str" cm="1">
        <f t="array" ref="N366">_xlfn.IFS(AND(C366&lt;=0, C366-M366&lt;=2), "escarcha",AND(C366&lt;=0, C366-M366&gt;2), "helada negra", AND(C366&gt;0, M366+2&gt;C366), "rocío", TRUE, "sin riesgo")</f>
        <v>sin riesgo</v>
      </c>
      <c r="O366">
        <f t="shared" si="28"/>
        <v>-0.37570820812796463</v>
      </c>
      <c r="P366">
        <f t="shared" si="29"/>
        <v>-5.0726961321549462</v>
      </c>
      <c r="Q366" s="10" t="str" cm="1">
        <f t="array" ref="Q366">_xlfn.IFS(AND(D366&lt;=0, D366-P366&lt;=2), "escarcha",AND(D366&lt;=0, D366-P366&gt;2), "helada negra", AND(D366&gt;0, P366+2&gt;D366), "rocío", TRUE, "sin riesgo")</f>
        <v>sin riesgo</v>
      </c>
    </row>
    <row r="367" spans="1:17" x14ac:dyDescent="0.35">
      <c r="A367" s="2">
        <v>45675</v>
      </c>
      <c r="B367" s="3" t="s">
        <v>48</v>
      </c>
      <c r="C367">
        <v>-1.2</v>
      </c>
      <c r="D367">
        <v>3.6333333333333329</v>
      </c>
      <c r="E367">
        <v>71.533333333333331</v>
      </c>
      <c r="F367">
        <v>50.333333333333343</v>
      </c>
      <c r="G367">
        <v>2</v>
      </c>
      <c r="H367">
        <v>0.66666666666666663</v>
      </c>
      <c r="I367">
        <v>4</v>
      </c>
      <c r="J367">
        <v>1.7</v>
      </c>
      <c r="K367">
        <f t="shared" si="25"/>
        <v>4.833333333333333</v>
      </c>
      <c r="L367">
        <f t="shared" si="26"/>
        <v>-0.42246115984167382</v>
      </c>
      <c r="M367">
        <f t="shared" si="27"/>
        <v>-5.6891636656566238</v>
      </c>
      <c r="N367" s="10" t="str" cm="1">
        <f t="array" ref="N367">_xlfn.IFS(AND(C367&lt;=0, C367-M367&lt;=2), "escarcha",AND(C367&lt;=0, C367-M367&gt;2), "helada negra", AND(C367&gt;0, M367+2&gt;C367), "rocío", TRUE, "sin riesgo")</f>
        <v>helada negra</v>
      </c>
      <c r="O367">
        <f t="shared" si="28"/>
        <v>-0.42689816769182121</v>
      </c>
      <c r="P367">
        <f t="shared" si="29"/>
        <v>-5.7475025458270954</v>
      </c>
      <c r="Q367" s="10" t="str" cm="1">
        <f t="array" ref="Q367">_xlfn.IFS(AND(D367&lt;=0, D367-P367&lt;=2), "escarcha",AND(D367&lt;=0, D367-P367&gt;2), "helada negra", AND(D367&gt;0, P367+2&gt;D367), "rocío", TRUE, "sin riesgo")</f>
        <v>sin riesgo</v>
      </c>
    </row>
    <row r="368" spans="1:17" x14ac:dyDescent="0.35">
      <c r="A368" s="2">
        <v>45675</v>
      </c>
      <c r="B368" s="3" t="s">
        <v>38</v>
      </c>
      <c r="C368">
        <v>-2.1</v>
      </c>
      <c r="D368">
        <v>1.9333333333333329</v>
      </c>
      <c r="E368">
        <v>76.400000000000006</v>
      </c>
      <c r="F368">
        <v>56.666666666666657</v>
      </c>
      <c r="G368">
        <v>0.66666666666666663</v>
      </c>
      <c r="H368">
        <v>0.33333333333333343</v>
      </c>
      <c r="I368">
        <v>1</v>
      </c>
      <c r="J368">
        <v>1.6333333333333331</v>
      </c>
      <c r="K368">
        <f t="shared" si="25"/>
        <v>4.0333333333333332</v>
      </c>
      <c r="L368">
        <f t="shared" si="26"/>
        <v>-0.42280457290684259</v>
      </c>
      <c r="M368">
        <f t="shared" si="27"/>
        <v>-5.6936799700024903</v>
      </c>
      <c r="N368" s="10" t="str" cm="1">
        <f t="array" ref="N368">_xlfn.IFS(AND(C368&lt;=0, C368-M368&lt;=2), "escarcha",AND(C368&lt;=0, C368-M368&gt;2), "helada negra", AND(C368&gt;0, M368+2&gt;C368), "rocío", TRUE, "sin riesgo")</f>
        <v>helada negra</v>
      </c>
      <c r="O368">
        <f t="shared" si="28"/>
        <v>-0.42888726516812314</v>
      </c>
      <c r="P368">
        <f t="shared" si="29"/>
        <v>-5.7736463840431522</v>
      </c>
      <c r="Q368" s="10" t="str" cm="1">
        <f t="array" ref="Q368">_xlfn.IFS(AND(D368&lt;=0, D368-P368&lt;=2), "escarcha",AND(D368&lt;=0, D368-P368&gt;2), "helada negra", AND(D368&gt;0, P368+2&gt;D368), "rocío", TRUE, "sin riesgo")</f>
        <v>sin riesgo</v>
      </c>
    </row>
    <row r="369" spans="1:17" x14ac:dyDescent="0.35">
      <c r="A369" s="2">
        <v>45675</v>
      </c>
      <c r="B369" s="3" t="s">
        <v>39</v>
      </c>
      <c r="C369">
        <v>-4.2333333333333334</v>
      </c>
      <c r="D369">
        <v>1.966666666666667</v>
      </c>
      <c r="E369">
        <v>80.233333333333334</v>
      </c>
      <c r="F369">
        <v>55.333333333333343</v>
      </c>
      <c r="G369">
        <v>0</v>
      </c>
      <c r="H369">
        <v>0.76666666666666672</v>
      </c>
      <c r="I369">
        <v>0</v>
      </c>
      <c r="J369">
        <v>2.1333333333333329</v>
      </c>
      <c r="K369">
        <f t="shared" si="25"/>
        <v>6.2</v>
      </c>
      <c r="L369">
        <f t="shared" si="26"/>
        <v>-0.53267006233695502</v>
      </c>
      <c r="M369">
        <f t="shared" si="27"/>
        <v>-7.1297766456778318</v>
      </c>
      <c r="N369" s="10" t="str" cm="1">
        <f t="array" ref="N369">_xlfn.IFS(AND(C369&lt;=0, C369-M369&lt;=2), "escarcha",AND(C369&lt;=0, C369-M369&gt;2), "helada negra", AND(C369&gt;0, M369+2&gt;C369), "rocío", TRUE, "sin riesgo")</f>
        <v>helada negra</v>
      </c>
      <c r="O369">
        <f t="shared" si="28"/>
        <v>-0.45031894414298157</v>
      </c>
      <c r="P369">
        <f t="shared" si="29"/>
        <v>-6.0549701237761182</v>
      </c>
      <c r="Q369" s="10" t="str" cm="1">
        <f t="array" ref="Q369">_xlfn.IFS(AND(D369&lt;=0, D369-P369&lt;=2), "escarcha",AND(D369&lt;=0, D369-P369&gt;2), "helada negra", AND(D369&gt;0, P369+2&gt;D369), "rocío", TRUE, "sin riesgo")</f>
        <v>sin riesgo</v>
      </c>
    </row>
    <row r="370" spans="1:17" x14ac:dyDescent="0.35">
      <c r="A370" s="2">
        <v>45675</v>
      </c>
      <c r="B370" s="3" t="s">
        <v>37</v>
      </c>
      <c r="C370">
        <v>-5.333333333333333</v>
      </c>
      <c r="D370">
        <v>0.46666666666666667</v>
      </c>
      <c r="E370">
        <v>84.1</v>
      </c>
      <c r="F370">
        <v>62</v>
      </c>
      <c r="G370">
        <v>0</v>
      </c>
      <c r="H370">
        <v>0</v>
      </c>
      <c r="I370">
        <v>1.333333333333333</v>
      </c>
      <c r="J370">
        <v>0.56666666666666665</v>
      </c>
      <c r="K370">
        <f t="shared" si="25"/>
        <v>5.8</v>
      </c>
      <c r="L370">
        <f t="shared" si="26"/>
        <v>-0.56860898584786979</v>
      </c>
      <c r="M370">
        <f t="shared" si="27"/>
        <v>-7.5957842134544498</v>
      </c>
      <c r="N370" s="10" t="str" cm="1">
        <f t="array" ref="N370">_xlfn.IFS(AND(C370&lt;=0, C370-M370&lt;=2), "escarcha",AND(C370&lt;=0, C370-M370&gt;2), "helada negra", AND(C370&gt;0, M370+2&gt;C370), "rocío", TRUE, "sin riesgo")</f>
        <v>helada negra</v>
      </c>
      <c r="O370">
        <f t="shared" si="28"/>
        <v>-0.44425849162908643</v>
      </c>
      <c r="P370">
        <f t="shared" si="29"/>
        <v>-5.9754850402717654</v>
      </c>
      <c r="Q370" s="10" t="str" cm="1">
        <f t="array" ref="Q370">_xlfn.IFS(AND(D370&lt;=0, D370-P370&lt;=2), "escarcha",AND(D370&lt;=0, D370-P370&gt;2), "helada negra", AND(D370&gt;0, P370+2&gt;D370), "rocío", TRUE, "sin riesgo")</f>
        <v>sin riesgo</v>
      </c>
    </row>
    <row r="371" spans="1:17" x14ac:dyDescent="0.35">
      <c r="A371" s="2">
        <v>45675</v>
      </c>
      <c r="B371" s="3" t="s">
        <v>40</v>
      </c>
      <c r="C371">
        <v>-6.7</v>
      </c>
      <c r="D371">
        <v>-0.2</v>
      </c>
      <c r="E371">
        <v>88.433333333333337</v>
      </c>
      <c r="F371">
        <v>64.333333333333329</v>
      </c>
      <c r="G371">
        <v>0</v>
      </c>
      <c r="H371">
        <v>3.3333333333333333E-2</v>
      </c>
      <c r="I371">
        <v>0</v>
      </c>
      <c r="J371">
        <v>0.86666666666666659</v>
      </c>
      <c r="K371">
        <f t="shared" si="25"/>
        <v>6.5</v>
      </c>
      <c r="L371">
        <f t="shared" si="26"/>
        <v>-0.6225721401436316</v>
      </c>
      <c r="M371">
        <f t="shared" si="27"/>
        <v>-8.2920583504714518</v>
      </c>
      <c r="N371" s="10" t="str" cm="1">
        <f t="array" ref="N371">_xlfn.IFS(AND(C371&lt;=0, C371-M371&lt;=2), "escarcha",AND(C371&lt;=0, C371-M371&gt;2), "helada negra", AND(C371&gt;0, M371+2&gt;C371), "rocío", TRUE, "sin riesgo")</f>
        <v>escarcha</v>
      </c>
      <c r="O371">
        <f t="shared" si="28"/>
        <v>-0.45560801627347003</v>
      </c>
      <c r="P371">
        <f t="shared" si="29"/>
        <v>-6.1242947236863179</v>
      </c>
      <c r="Q371" s="10" t="str" cm="1">
        <f t="array" ref="Q371">_xlfn.IFS(AND(D371&lt;=0, D371-P371&lt;=2), "escarcha",AND(D371&lt;=0, D371-P371&gt;2), "helada negra", AND(D371&gt;0, P371+2&gt;D371), "rocío", TRUE, "sin riesgo")</f>
        <v>helada negra</v>
      </c>
    </row>
    <row r="372" spans="1:17" x14ac:dyDescent="0.35">
      <c r="A372" s="2">
        <v>45675</v>
      </c>
      <c r="B372" s="3" t="s">
        <v>41</v>
      </c>
      <c r="C372">
        <v>-7.4666666666666668</v>
      </c>
      <c r="D372">
        <v>-1.1333333333333331</v>
      </c>
      <c r="E372">
        <v>90.233333333333334</v>
      </c>
      <c r="F372">
        <v>67.333333333333329</v>
      </c>
      <c r="G372">
        <v>0.33333333333333331</v>
      </c>
      <c r="H372">
        <v>0</v>
      </c>
      <c r="I372">
        <v>1</v>
      </c>
      <c r="J372">
        <v>0.3</v>
      </c>
      <c r="K372">
        <f t="shared" si="25"/>
        <v>6.3333333333333339</v>
      </c>
      <c r="L372">
        <f t="shared" si="26"/>
        <v>-0.6614083620296064</v>
      </c>
      <c r="M372">
        <f t="shared" si="27"/>
        <v>-8.7906102240097876</v>
      </c>
      <c r="N372" s="10" t="str" cm="1">
        <f t="array" ref="N372">_xlfn.IFS(AND(C372&lt;=0, C372-M372&lt;=2), "escarcha",AND(C372&lt;=0, C372-M372&gt;2), "helada negra", AND(C372&gt;0, M372+2&gt;C372), "rocío", TRUE, "sin riesgo")</f>
        <v>escarcha</v>
      </c>
      <c r="O372">
        <f t="shared" si="28"/>
        <v>-0.47808794597020321</v>
      </c>
      <c r="P372">
        <f t="shared" si="29"/>
        <v>-6.4184903004055398</v>
      </c>
      <c r="Q372" s="10" t="str" cm="1">
        <f t="array" ref="Q372">_xlfn.IFS(AND(D372&lt;=0, D372-P372&lt;=2), "escarcha",AND(D372&lt;=0, D372-P372&gt;2), "helada negra", AND(D372&gt;0, P372+2&gt;D372), "rocío", TRUE, "sin riesgo")</f>
        <v>helada negra</v>
      </c>
    </row>
    <row r="373" spans="1:17" x14ac:dyDescent="0.35">
      <c r="A373" s="2">
        <v>45675</v>
      </c>
      <c r="B373" s="3" t="s">
        <v>42</v>
      </c>
      <c r="C373">
        <v>-8.2333333333333343</v>
      </c>
      <c r="D373">
        <v>-1.666666666666667</v>
      </c>
      <c r="E373">
        <v>90.933333333333337</v>
      </c>
      <c r="F373">
        <v>70</v>
      </c>
      <c r="G373">
        <v>0</v>
      </c>
      <c r="H373">
        <v>3.3333333333333333E-2</v>
      </c>
      <c r="I373">
        <v>0</v>
      </c>
      <c r="J373">
        <v>0.93333333333333324</v>
      </c>
      <c r="K373">
        <f t="shared" si="25"/>
        <v>6.5666666666666673</v>
      </c>
      <c r="L373">
        <f t="shared" si="26"/>
        <v>-0.71305198115615953</v>
      </c>
      <c r="M373">
        <f t="shared" si="27"/>
        <v>-9.4503033189279328</v>
      </c>
      <c r="N373" s="10" t="str" cm="1">
        <f t="array" ref="N373">_xlfn.IFS(AND(C373&lt;=0, C373-M373&lt;=2), "escarcha",AND(C373&lt;=0, C373-M373&gt;2), "helada negra", AND(C373&gt;0, M373+2&gt;C373), "rocío", TRUE, "sin riesgo")</f>
        <v>escarcha</v>
      </c>
      <c r="O373">
        <f t="shared" si="28"/>
        <v>-0.47837438602015542</v>
      </c>
      <c r="P373">
        <f t="shared" si="29"/>
        <v>-6.4222342365145133</v>
      </c>
      <c r="Q373" s="10" t="str" cm="1">
        <f t="array" ref="Q373">_xlfn.IFS(AND(D373&lt;=0, D373-P373&lt;=2), "escarcha",AND(D373&lt;=0, D373-P373&gt;2), "helada negra", AND(D373&gt;0, P373+2&gt;D373), "rocío", TRUE, "sin riesgo")</f>
        <v>helada negra</v>
      </c>
    </row>
    <row r="374" spans="1:17" x14ac:dyDescent="0.35">
      <c r="A374" s="2">
        <v>45675</v>
      </c>
      <c r="B374" s="3" t="s">
        <v>43</v>
      </c>
      <c r="C374">
        <v>-8.8666666666666671</v>
      </c>
      <c r="D374">
        <v>-1.966666666666667</v>
      </c>
      <c r="E374">
        <v>91.766666666666666</v>
      </c>
      <c r="F374">
        <v>71.666666666666671</v>
      </c>
      <c r="G374">
        <v>0</v>
      </c>
      <c r="H374">
        <v>6.6666666666666666E-2</v>
      </c>
      <c r="I374">
        <v>0</v>
      </c>
      <c r="J374">
        <v>0.6333333333333333</v>
      </c>
      <c r="K374">
        <f t="shared" si="25"/>
        <v>6.9</v>
      </c>
      <c r="L374">
        <f t="shared" si="26"/>
        <v>-0.75326861133187228</v>
      </c>
      <c r="M374">
        <f t="shared" si="27"/>
        <v>-9.9614608519333672</v>
      </c>
      <c r="N374" s="10" t="str" cm="1">
        <f t="array" ref="N374">_xlfn.IFS(AND(C374&lt;=0, C374-M374&lt;=2), "escarcha",AND(C374&lt;=0, C374-M374&gt;2), "helada negra", AND(C374&gt;0, M374+2&gt;C374), "rocío", TRUE, "sin riesgo")</f>
        <v>escarcha</v>
      </c>
      <c r="O374">
        <f t="shared" si="28"/>
        <v>-0.47692849564222428</v>
      </c>
      <c r="P374">
        <f t="shared" si="29"/>
        <v>-6.4033344076455991</v>
      </c>
      <c r="Q374" s="10" t="str" cm="1">
        <f t="array" ref="Q374">_xlfn.IFS(AND(D374&lt;=0, D374-P374&lt;=2), "escarcha",AND(D374&lt;=0, D374-P374&gt;2), "helada negra", AND(D374&gt;0, P374+2&gt;D374), "rocío", TRUE, "sin riesgo")</f>
        <v>helada negra</v>
      </c>
    </row>
    <row r="375" spans="1:17" x14ac:dyDescent="0.35">
      <c r="A375" s="2">
        <v>45675</v>
      </c>
      <c r="B375" s="3" t="s">
        <v>44</v>
      </c>
      <c r="C375">
        <v>-9.6</v>
      </c>
      <c r="D375">
        <v>-2.4666666666666668</v>
      </c>
      <c r="E375">
        <v>91.233333333333334</v>
      </c>
      <c r="F375">
        <v>73</v>
      </c>
      <c r="G375">
        <v>0</v>
      </c>
      <c r="H375">
        <v>0.1333333333333333</v>
      </c>
      <c r="I375">
        <v>0</v>
      </c>
      <c r="J375">
        <v>0.46666666666666662</v>
      </c>
      <c r="K375">
        <f t="shared" si="25"/>
        <v>7.1333333333333329</v>
      </c>
      <c r="L375">
        <f t="shared" si="26"/>
        <v>-0.81656137334568824</v>
      </c>
      <c r="M375">
        <f t="shared" si="27"/>
        <v>-10.761403124183067</v>
      </c>
      <c r="N375" s="10" t="str" cm="1">
        <f t="array" ref="N375">_xlfn.IFS(AND(C375&lt;=0, C375-M375&lt;=2), "escarcha",AND(C375&lt;=0, C375-M375&gt;2), "helada negra", AND(C375&gt;0, M375+2&gt;C375), "rocío", TRUE, "sin riesgo")</f>
        <v>escarcha</v>
      </c>
      <c r="O375">
        <f t="shared" si="28"/>
        <v>-0.49542487220211229</v>
      </c>
      <c r="P375">
        <f t="shared" si="29"/>
        <v>-6.6448806685937596</v>
      </c>
      <c r="Q375" s="10" t="str" cm="1">
        <f t="array" ref="Q375">_xlfn.IFS(AND(D375&lt;=0, D375-P375&lt;=2), "escarcha",AND(D375&lt;=0, D375-P375&gt;2), "helada negra", AND(D375&gt;0, P375+2&gt;D375), "rocío", TRUE, "sin riesgo")</f>
        <v>helada negra</v>
      </c>
    </row>
    <row r="376" spans="1:17" x14ac:dyDescent="0.35">
      <c r="A376" s="2">
        <v>45675</v>
      </c>
      <c r="B376" s="3" t="s">
        <v>45</v>
      </c>
      <c r="C376">
        <v>-9.9</v>
      </c>
      <c r="D376">
        <v>-3.2666666666666671</v>
      </c>
      <c r="E376">
        <v>91.466666666666669</v>
      </c>
      <c r="F376">
        <v>76.333333333333329</v>
      </c>
      <c r="G376">
        <v>0.66666666666666663</v>
      </c>
      <c r="H376">
        <v>0</v>
      </c>
      <c r="I376">
        <v>1.333333333333333</v>
      </c>
      <c r="J376">
        <v>0.1333333333333333</v>
      </c>
      <c r="K376">
        <f t="shared" si="25"/>
        <v>6.6333333333333329</v>
      </c>
      <c r="L376">
        <f t="shared" si="26"/>
        <v>-0.83761927272228853</v>
      </c>
      <c r="M376">
        <f t="shared" si="27"/>
        <v>-11.026332993997125</v>
      </c>
      <c r="N376" s="10" t="str" cm="1">
        <f t="array" ref="N376">_xlfn.IFS(AND(C376&lt;=0, C376-M376&lt;=2), "escarcha",AND(C376&lt;=0, C376-M376&gt;2), "helada negra", AND(C376&gt;0, M376+2&gt;C376), "rocío", TRUE, "sin riesgo")</f>
        <v>escarcha</v>
      </c>
      <c r="O376">
        <f t="shared" si="28"/>
        <v>-0.51018308690577618</v>
      </c>
      <c r="P376">
        <f t="shared" si="29"/>
        <v>-6.8372564449657194</v>
      </c>
      <c r="Q376" s="10" t="str" cm="1">
        <f t="array" ref="Q376">_xlfn.IFS(AND(D376&lt;=0, D376-P376&lt;=2), "escarcha",AND(D376&lt;=0, D376-P376&gt;2), "helada negra", AND(D376&gt;0, P376+2&gt;D376), "rocío", TRUE, "sin riesgo")</f>
        <v>helada negra</v>
      </c>
    </row>
    <row r="377" spans="1:17" x14ac:dyDescent="0.35">
      <c r="A377" s="2">
        <v>45675</v>
      </c>
      <c r="B377" s="3" t="s">
        <v>46</v>
      </c>
      <c r="C377">
        <v>-10.266666666666669</v>
      </c>
      <c r="D377">
        <v>-3.4666666666666668</v>
      </c>
      <c r="E377">
        <v>91.466666666666669</v>
      </c>
      <c r="F377">
        <v>77.333333333333329</v>
      </c>
      <c r="G377">
        <v>0</v>
      </c>
      <c r="H377">
        <v>0.1333333333333333</v>
      </c>
      <c r="I377">
        <v>0</v>
      </c>
      <c r="J377">
        <v>0.33333333333333331</v>
      </c>
      <c r="K377">
        <f t="shared" si="25"/>
        <v>6.8000000000000025</v>
      </c>
      <c r="L377">
        <f t="shared" si="26"/>
        <v>-0.8665612564307742</v>
      </c>
      <c r="M377">
        <f t="shared" si="27"/>
        <v>-11.389468138591718</v>
      </c>
      <c r="N377" s="10" t="str" cm="1">
        <f t="array" ref="N377">_xlfn.IFS(AND(C377&lt;=0, C377-M377&lt;=2), "escarcha",AND(C377&lt;=0, C377-M377&gt;2), "helada negra", AND(C377&gt;0, M377+2&gt;C377), "rocío", TRUE, "sin riesgo")</f>
        <v>escarcha</v>
      </c>
      <c r="O377">
        <f t="shared" si="28"/>
        <v>-0.51208183495783421</v>
      </c>
      <c r="P377">
        <f t="shared" si="29"/>
        <v>-6.8619842100658071</v>
      </c>
      <c r="Q377" s="10" t="str" cm="1">
        <f t="array" ref="Q377">_xlfn.IFS(AND(D377&lt;=0, D377-P377&lt;=2), "escarcha",AND(D377&lt;=0, D377-P377&gt;2), "helada negra", AND(D377&gt;0, P377+2&gt;D377), "rocío", TRUE, "sin riesgo")</f>
        <v>helada negra</v>
      </c>
    </row>
    <row r="378" spans="1:17" x14ac:dyDescent="0.35">
      <c r="A378" s="2">
        <v>45676</v>
      </c>
      <c r="B378" s="3" t="s">
        <v>10</v>
      </c>
      <c r="C378">
        <v>-10.46666666666667</v>
      </c>
      <c r="D378">
        <v>-3.8</v>
      </c>
      <c r="E378">
        <v>91.36666666666666</v>
      </c>
      <c r="F378">
        <v>80</v>
      </c>
      <c r="G378">
        <v>0.33333333333333331</v>
      </c>
      <c r="H378">
        <v>0</v>
      </c>
      <c r="I378">
        <v>1</v>
      </c>
      <c r="J378">
        <v>0</v>
      </c>
      <c r="K378">
        <f t="shared" si="25"/>
        <v>6.6666666666666705</v>
      </c>
      <c r="L378">
        <f t="shared" si="26"/>
        <v>-0.88348014955648491</v>
      </c>
      <c r="M378">
        <f t="shared" si="27"/>
        <v>-11.6012235371662</v>
      </c>
      <c r="N378" s="10" t="str" cm="1">
        <f t="array" ref="N378">_xlfn.IFS(AND(C378&lt;=0, C378-M378&lt;=2), "escarcha",AND(C378&lt;=0, C378-M378&gt;2), "helada negra", AND(C378&gt;0, M378+2&gt;C378), "rocío", TRUE, "sin riesgo")</f>
        <v>escarcha</v>
      </c>
      <c r="O378">
        <f t="shared" si="28"/>
        <v>-0.50309255649728946</v>
      </c>
      <c r="P378">
        <f t="shared" si="29"/>
        <v>-6.7448692988539412</v>
      </c>
      <c r="Q378" s="10" t="str" cm="1">
        <f t="array" ref="Q378">_xlfn.IFS(AND(D378&lt;=0, D378-P378&lt;=2), "escarcha",AND(D378&lt;=0, D378-P378&gt;2), "helada negra", AND(D378&gt;0, P378+2&gt;D378), "rocío", TRUE, "sin riesgo")</f>
        <v>helada negra</v>
      </c>
    </row>
    <row r="379" spans="1:17" x14ac:dyDescent="0.35">
      <c r="A379" s="2">
        <v>45676</v>
      </c>
      <c r="B379" s="3" t="s">
        <v>11</v>
      </c>
      <c r="C379">
        <v>-10.83333333333333</v>
      </c>
      <c r="D379">
        <v>-4.666666666666667</v>
      </c>
      <c r="E379">
        <v>91.3</v>
      </c>
      <c r="F379">
        <v>82.333333333333329</v>
      </c>
      <c r="G379">
        <v>0</v>
      </c>
      <c r="H379">
        <v>0</v>
      </c>
      <c r="I379">
        <v>0</v>
      </c>
      <c r="J379">
        <v>6.6666666666666666E-2</v>
      </c>
      <c r="K379">
        <f t="shared" si="25"/>
        <v>6.1666666666666634</v>
      </c>
      <c r="L379">
        <f t="shared" si="26"/>
        <v>-0.91329337846238878</v>
      </c>
      <c r="M379">
        <f t="shared" si="27"/>
        <v>-11.97342269700931</v>
      </c>
      <c r="N379" s="10" t="str" cm="1">
        <f t="array" ref="N379">_xlfn.IFS(AND(C379&lt;=0, C379-M379&lt;=2), "escarcha",AND(C379&lt;=0, C379-M379&gt;2), "helada negra", AND(C379&gt;0, M379+2&gt;C379), "rocío", TRUE, "sin riesgo")</f>
        <v>escarcha</v>
      </c>
      <c r="O379">
        <f t="shared" si="28"/>
        <v>-0.53944112314960213</v>
      </c>
      <c r="P379">
        <f t="shared" si="29"/>
        <v>-7.2177156281011072</v>
      </c>
      <c r="Q379" s="10" t="str" cm="1">
        <f t="array" ref="Q379">_xlfn.IFS(AND(D379&lt;=0, D379-P379&lt;=2), "escarcha",AND(D379&lt;=0, D379-P379&gt;2), "helada negra", AND(D379&gt;0, P379+2&gt;D379), "rocío", TRUE, "sin riesgo")</f>
        <v>helada negra</v>
      </c>
    </row>
    <row r="380" spans="1:17" x14ac:dyDescent="0.35">
      <c r="A380" s="2">
        <v>45676</v>
      </c>
      <c r="B380" s="3" t="s">
        <v>12</v>
      </c>
      <c r="C380">
        <v>-11</v>
      </c>
      <c r="D380">
        <v>-4.7666666666666666</v>
      </c>
      <c r="E380">
        <v>91.066666666666663</v>
      </c>
      <c r="F380">
        <v>83</v>
      </c>
      <c r="G380">
        <v>0</v>
      </c>
      <c r="H380">
        <v>0</v>
      </c>
      <c r="I380">
        <v>0</v>
      </c>
      <c r="J380">
        <v>0</v>
      </c>
      <c r="K380">
        <f t="shared" si="25"/>
        <v>6.2333333333333334</v>
      </c>
      <c r="L380">
        <f t="shared" si="26"/>
        <v>-0.92910239453756993</v>
      </c>
      <c r="M380">
        <f t="shared" si="27"/>
        <v>-12.170302888642592</v>
      </c>
      <c r="N380" s="10" t="str" cm="1">
        <f t="array" ref="N380">_xlfn.IFS(AND(C380&lt;=0, C380-M380&lt;=2), "escarcha",AND(C380&lt;=0, C380-M380&gt;2), "helada negra", AND(C380&gt;0, M380+2&gt;C380), "rocío", TRUE, "sin riesgo")</f>
        <v>escarcha</v>
      </c>
      <c r="O380">
        <f t="shared" si="28"/>
        <v>-0.53891834179631715</v>
      </c>
      <c r="P380">
        <f t="shared" si="29"/>
        <v>-7.2109283539767226</v>
      </c>
      <c r="Q380" s="10" t="str" cm="1">
        <f t="array" ref="Q380">_xlfn.IFS(AND(D380&lt;=0, D380-P380&lt;=2), "escarcha",AND(D380&lt;=0, D380-P380&gt;2), "helada negra", AND(D380&gt;0, P380+2&gt;D380), "rocío", TRUE, "sin riesgo")</f>
        <v>helada negra</v>
      </c>
    </row>
    <row r="381" spans="1:17" x14ac:dyDescent="0.35">
      <c r="A381" s="2">
        <v>45676</v>
      </c>
      <c r="B381" s="3" t="s">
        <v>13</v>
      </c>
      <c r="C381">
        <v>-11.233333333333331</v>
      </c>
      <c r="D381">
        <v>-5.0666666666666664</v>
      </c>
      <c r="E381">
        <v>90.86666666666666</v>
      </c>
      <c r="F381">
        <v>84.333333333333329</v>
      </c>
      <c r="G381">
        <v>0</v>
      </c>
      <c r="H381">
        <v>0</v>
      </c>
      <c r="I381">
        <v>0</v>
      </c>
      <c r="J381">
        <v>0</v>
      </c>
      <c r="K381">
        <f t="shared" si="25"/>
        <v>6.1666666666666643</v>
      </c>
      <c r="L381">
        <f t="shared" si="26"/>
        <v>-0.94988310707189116</v>
      </c>
      <c r="M381">
        <f t="shared" si="27"/>
        <v>-12.42858913361661</v>
      </c>
      <c r="N381" s="10" t="str" cm="1">
        <f t="array" ref="N381">_xlfn.IFS(AND(C381&lt;=0, C381-M381&lt;=2), "escarcha",AND(C381&lt;=0, C381-M381&gt;2), "helada negra", AND(C381&gt;0, M381+2&gt;C381), "rocío", TRUE, "sin riesgo")</f>
        <v>escarcha</v>
      </c>
      <c r="O381">
        <f t="shared" si="28"/>
        <v>-0.54564511501877511</v>
      </c>
      <c r="P381">
        <f t="shared" si="29"/>
        <v>-7.298232281502905</v>
      </c>
      <c r="Q381" s="10" t="str" cm="1">
        <f t="array" ref="Q381">_xlfn.IFS(AND(D381&lt;=0, D381-P381&lt;=2), "escarcha",AND(D381&lt;=0, D381-P381&gt;2), "helada negra", AND(D381&gt;0, P381+2&gt;D381), "rocío", TRUE, "sin riesgo")</f>
        <v>helada negra</v>
      </c>
    </row>
    <row r="382" spans="1:17" x14ac:dyDescent="0.35">
      <c r="A382" s="2">
        <v>45676</v>
      </c>
      <c r="B382" s="3" t="s">
        <v>14</v>
      </c>
      <c r="C382">
        <v>-11.133333333333329</v>
      </c>
      <c r="D382">
        <v>-4.6000000000000014</v>
      </c>
      <c r="E382">
        <v>90.933333333333337</v>
      </c>
      <c r="F382">
        <v>85.333333333333329</v>
      </c>
      <c r="G382">
        <v>1</v>
      </c>
      <c r="H382">
        <v>0</v>
      </c>
      <c r="I382">
        <v>1.333333333333333</v>
      </c>
      <c r="J382">
        <v>0.26666666666666672</v>
      </c>
      <c r="K382">
        <f t="shared" si="25"/>
        <v>6.5333333333333279</v>
      </c>
      <c r="L382">
        <f t="shared" si="26"/>
        <v>-0.94118136275002262</v>
      </c>
      <c r="M382">
        <f t="shared" si="27"/>
        <v>-12.32050435862401</v>
      </c>
      <c r="N382" s="10" t="str" cm="1">
        <f t="array" ref="N382">_xlfn.IFS(AND(C382&lt;=0, C382-M382&lt;=2), "escarcha",AND(C382&lt;=0, C382-M382&gt;2), "helada negra", AND(C382&gt;0, M382+2&gt;C382), "rocío", TRUE, "sin riesgo")</f>
        <v>escarcha</v>
      </c>
      <c r="O382">
        <f t="shared" si="28"/>
        <v>-0.49862767738348324</v>
      </c>
      <c r="P382">
        <f t="shared" si="29"/>
        <v>-6.6866563840588409</v>
      </c>
      <c r="Q382" s="10" t="str" cm="1">
        <f t="array" ref="Q382">_xlfn.IFS(AND(D382&lt;=0, D382-P382&lt;=2), "escarcha",AND(D382&lt;=0, D382-P382&gt;2), "helada negra", AND(D382&gt;0, P382+2&gt;D382), "rocío", TRUE, "sin riesgo")</f>
        <v>helada negra</v>
      </c>
    </row>
    <row r="383" spans="1:17" x14ac:dyDescent="0.35">
      <c r="A383" s="2">
        <v>45676</v>
      </c>
      <c r="B383" s="3" t="s">
        <v>15</v>
      </c>
      <c r="C383">
        <v>-11.366666666666671</v>
      </c>
      <c r="D383">
        <v>-5.0999999999999996</v>
      </c>
      <c r="E383">
        <v>90.866666666666674</v>
      </c>
      <c r="F383">
        <v>88</v>
      </c>
      <c r="G383">
        <v>0</v>
      </c>
      <c r="H383">
        <v>0</v>
      </c>
      <c r="I383">
        <v>0</v>
      </c>
      <c r="J383">
        <v>0</v>
      </c>
      <c r="K383">
        <f t="shared" si="25"/>
        <v>6.266666666666671</v>
      </c>
      <c r="L383">
        <f t="shared" si="26"/>
        <v>-0.9605182578023328</v>
      </c>
      <c r="M383">
        <f t="shared" si="27"/>
        <v>-12.560551400189087</v>
      </c>
      <c r="N383" s="10" t="str" cm="1">
        <f t="array" ref="N383">_xlfn.IFS(AND(C383&lt;=0, C383-M383&lt;=2), "escarcha",AND(C383&lt;=0, C383-M383&gt;2), "helada negra", AND(C383&gt;0, M383+2&gt;C383), "rocío", TRUE, "sin riesgo")</f>
        <v>escarcha</v>
      </c>
      <c r="O383">
        <f t="shared" si="28"/>
        <v>-0.50560718003304195</v>
      </c>
      <c r="P383">
        <f t="shared" si="29"/>
        <v>-6.7776422386206354</v>
      </c>
      <c r="Q383" s="10" t="str" cm="1">
        <f t="array" ref="Q383">_xlfn.IFS(AND(D383&lt;=0, D383-P383&lt;=2), "escarcha",AND(D383&lt;=0, D383-P383&gt;2), "helada negra", AND(D383&gt;0, P383+2&gt;D383), "rocío", TRUE, "sin riesgo")</f>
        <v>escarcha</v>
      </c>
    </row>
    <row r="384" spans="1:17" x14ac:dyDescent="0.35">
      <c r="A384" s="2">
        <v>45676</v>
      </c>
      <c r="B384" s="3" t="s">
        <v>16</v>
      </c>
      <c r="C384">
        <v>-11.46666666666667</v>
      </c>
      <c r="D384">
        <v>-5.333333333333333</v>
      </c>
      <c r="E384">
        <v>90.63333333333334</v>
      </c>
      <c r="F384">
        <v>90.666666666666671</v>
      </c>
      <c r="G384">
        <v>0.66666666666666663</v>
      </c>
      <c r="H384">
        <v>0</v>
      </c>
      <c r="I384">
        <v>1</v>
      </c>
      <c r="J384">
        <v>0</v>
      </c>
      <c r="K384">
        <f t="shared" si="25"/>
        <v>6.1333333333333373</v>
      </c>
      <c r="L384">
        <f t="shared" si="26"/>
        <v>-0.97107382545904752</v>
      </c>
      <c r="M384">
        <f t="shared" si="27"/>
        <v>-12.691376940892575</v>
      </c>
      <c r="N384" s="10" t="str" cm="1">
        <f t="array" ref="N384">_xlfn.IFS(AND(C384&lt;=0, C384-M384&lt;=2), "escarcha",AND(C384&lt;=0, C384-M384&gt;2), "helada negra", AND(C384&gt;0, M384+2&gt;C384), "rocío", TRUE, "sin riesgo")</f>
        <v>escarcha</v>
      </c>
      <c r="O384">
        <f t="shared" si="28"/>
        <v>-0.49342577519888442</v>
      </c>
      <c r="P384">
        <f t="shared" si="29"/>
        <v>-6.6187980066397625</v>
      </c>
      <c r="Q384" s="10" t="str" cm="1">
        <f t="array" ref="Q384">_xlfn.IFS(AND(D384&lt;=0, D384-P384&lt;=2), "escarcha",AND(D384&lt;=0, D384-P384&gt;2), "helada negra", AND(D384&gt;0, P384+2&gt;D384), "rocío", TRUE, "sin riesgo")</f>
        <v>escarcha</v>
      </c>
    </row>
    <row r="385" spans="1:17" x14ac:dyDescent="0.35">
      <c r="A385" s="2">
        <v>45676</v>
      </c>
      <c r="B385" s="3" t="s">
        <v>17</v>
      </c>
      <c r="C385">
        <v>-11.6</v>
      </c>
      <c r="D385">
        <v>-5.3</v>
      </c>
      <c r="E385">
        <v>90.533333333333331</v>
      </c>
      <c r="F385">
        <v>91.666666666666671</v>
      </c>
      <c r="G385">
        <v>0</v>
      </c>
      <c r="H385">
        <v>0</v>
      </c>
      <c r="I385">
        <v>0</v>
      </c>
      <c r="J385">
        <v>0</v>
      </c>
      <c r="K385">
        <f t="shared" si="25"/>
        <v>6.3</v>
      </c>
      <c r="L385">
        <f t="shared" si="26"/>
        <v>-0.98283438108019783</v>
      </c>
      <c r="M385">
        <f t="shared" si="27"/>
        <v>-12.8369622754491</v>
      </c>
      <c r="N385" s="10" t="str" cm="1">
        <f t="array" ref="N385">_xlfn.IFS(AND(C385&lt;=0, C385-M385&lt;=2), "escarcha",AND(C385&lt;=0, C385-M385&gt;2), "helada negra", AND(C385&gt;0, M385+2&gt;C385), "rocío", TRUE, "sin riesgo")</f>
        <v>escarcha</v>
      </c>
      <c r="O385">
        <f t="shared" si="28"/>
        <v>-0.47993011174188005</v>
      </c>
      <c r="P385">
        <f t="shared" si="29"/>
        <v>-6.4425663969892204</v>
      </c>
      <c r="Q385" s="10" t="str" cm="1">
        <f t="array" ref="Q385">_xlfn.IFS(AND(D385&lt;=0, D385-P385&lt;=2), "escarcha",AND(D385&lt;=0, D385-P385&gt;2), "helada negra", AND(D385&gt;0, P385+2&gt;D385), "rocío", TRUE, "sin riesgo")</f>
        <v>escarcha</v>
      </c>
    </row>
    <row r="386" spans="1:17" x14ac:dyDescent="0.35">
      <c r="A386" s="2">
        <v>45676</v>
      </c>
      <c r="B386" s="3" t="s">
        <v>18</v>
      </c>
      <c r="C386">
        <v>-11.766666666666669</v>
      </c>
      <c r="D386">
        <v>-5.2666666666666666</v>
      </c>
      <c r="E386">
        <v>90.466666666666669</v>
      </c>
      <c r="F386">
        <v>92.666666666666671</v>
      </c>
      <c r="G386">
        <v>0.33333333333333331</v>
      </c>
      <c r="H386">
        <v>0</v>
      </c>
      <c r="I386">
        <v>1</v>
      </c>
      <c r="J386">
        <v>0</v>
      </c>
      <c r="K386">
        <f t="shared" ref="K386:K449" si="30">ABS((C386-D386))</f>
        <v>6.5000000000000027</v>
      </c>
      <c r="L386">
        <f t="shared" si="26"/>
        <v>-0.99690905817699726</v>
      </c>
      <c r="M386">
        <f t="shared" si="27"/>
        <v>-13.010952676355538</v>
      </c>
      <c r="N386" s="10" t="str" cm="1">
        <f t="array" ref="N386">_xlfn.IFS(AND(C386&lt;=0, C386-M386&lt;=2), "escarcha",AND(C386&lt;=0, C386-M386&gt;2), "helada negra", AND(C386&gt;0, M386+2&gt;C386), "rocío", TRUE, "sin riesgo")</f>
        <v>escarcha</v>
      </c>
      <c r="O386">
        <f t="shared" si="28"/>
        <v>-0.46655417204614491</v>
      </c>
      <c r="P386">
        <f t="shared" si="29"/>
        <v>-6.2676387498703523</v>
      </c>
      <c r="Q386" s="10" t="str" cm="1">
        <f t="array" ref="Q386">_xlfn.IFS(AND(D386&lt;=0, D386-P386&lt;=2), "escarcha",AND(D386&lt;=0, D386-P386&gt;2), "helada negra", AND(D386&gt;0, P386+2&gt;D386), "rocío", TRUE, "sin riesgo")</f>
        <v>escarcha</v>
      </c>
    </row>
    <row r="387" spans="1:17" x14ac:dyDescent="0.35">
      <c r="A387" s="2">
        <v>45676</v>
      </c>
      <c r="B387" s="3" t="s">
        <v>19</v>
      </c>
      <c r="C387">
        <v>-11.93333333333333</v>
      </c>
      <c r="D387">
        <v>-5.7333333333333334</v>
      </c>
      <c r="E387">
        <v>90.13333333333334</v>
      </c>
      <c r="F387">
        <v>92.666666666666671</v>
      </c>
      <c r="G387">
        <v>0.66666666666666663</v>
      </c>
      <c r="H387">
        <v>3.3333333333333333E-2</v>
      </c>
      <c r="I387">
        <v>1.333333333333333</v>
      </c>
      <c r="J387">
        <v>0.8666666666666667</v>
      </c>
      <c r="K387">
        <f t="shared" si="30"/>
        <v>6.1999999999999966</v>
      </c>
      <c r="L387">
        <f t="shared" ref="L387:L450" si="31">(LN(E387/100))+((17.625*C387)/(243.04+C387))</f>
        <v>-1.0139577281335002</v>
      </c>
      <c r="M387">
        <f t="shared" ref="M387:M450" si="32">(243.04*L387)/(17.625-L387)</f>
        <v>-13.221355498521403</v>
      </c>
      <c r="N387" s="10" t="str" cm="1">
        <f t="array" ref="N387">_xlfn.IFS(AND(C387&lt;=0, C387-M387&lt;=2), "escarcha",AND(C387&lt;=0, C387-M387&gt;2), "helada negra", AND(C387&gt;0, M387+2&gt;C387), "rocío", TRUE, "sin riesgo")</f>
        <v>escarcha</v>
      </c>
      <c r="O387">
        <f t="shared" ref="O387:O450" si="33">(LN(F387/100))+((17.625*D387)/(243.04+D387))</f>
        <v>-0.50198167785510206</v>
      </c>
      <c r="P387">
        <f t="shared" ref="P387:P450" si="34">(243.04*O387)/(17.625-O387)</f>
        <v>-6.7303883875464914</v>
      </c>
      <c r="Q387" s="10" t="str" cm="1">
        <f t="array" ref="Q387">_xlfn.IFS(AND(D387&lt;=0, D387-P387&lt;=2), "escarcha",AND(D387&lt;=0, D387-P387&gt;2), "helada negra", AND(D387&gt;0, P387+2&gt;D387), "rocío", TRUE, "sin riesgo")</f>
        <v>escarcha</v>
      </c>
    </row>
    <row r="388" spans="1:17" x14ac:dyDescent="0.35">
      <c r="A388" s="2">
        <v>45676</v>
      </c>
      <c r="B388" s="3" t="s">
        <v>20</v>
      </c>
      <c r="C388">
        <v>-12</v>
      </c>
      <c r="D388">
        <v>-5.6333333333333329</v>
      </c>
      <c r="E388">
        <v>90.166666666666671</v>
      </c>
      <c r="F388">
        <v>93.333333333333329</v>
      </c>
      <c r="G388">
        <v>0</v>
      </c>
      <c r="H388">
        <v>9.9999999999999992E-2</v>
      </c>
      <c r="I388">
        <v>0</v>
      </c>
      <c r="J388">
        <v>0.3666666666666667</v>
      </c>
      <c r="K388">
        <f t="shared" si="30"/>
        <v>6.3666666666666671</v>
      </c>
      <c r="L388">
        <f t="shared" si="31"/>
        <v>-1.0189362766466732</v>
      </c>
      <c r="M388">
        <f t="shared" si="32"/>
        <v>-13.282724688691586</v>
      </c>
      <c r="N388" s="10" t="str" cm="1">
        <f t="array" ref="N388">_xlfn.IFS(AND(C388&lt;=0, C388-M388&lt;=2), "escarcha",AND(C388&lt;=0, C388-M388&gt;2), "helada negra", AND(C388&gt;0, M388+2&gt;C388), "rocío", TRUE, "sin riesgo")</f>
        <v>escarcha</v>
      </c>
      <c r="O388">
        <f t="shared" si="33"/>
        <v>-0.48720985500328073</v>
      </c>
      <c r="P388">
        <f t="shared" si="34"/>
        <v>-6.5376607331704246</v>
      </c>
      <c r="Q388" s="10" t="str" cm="1">
        <f t="array" ref="Q388">_xlfn.IFS(AND(D388&lt;=0, D388-P388&lt;=2), "escarcha",AND(D388&lt;=0, D388-P388&gt;2), "helada negra", AND(D388&gt;0, P388+2&gt;D388), "rocío", TRUE, "sin riesgo")</f>
        <v>escarcha</v>
      </c>
    </row>
    <row r="389" spans="1:17" x14ac:dyDescent="0.35">
      <c r="A389" s="2">
        <v>45676</v>
      </c>
      <c r="B389" s="3" t="s">
        <v>21</v>
      </c>
      <c r="C389">
        <v>-11.866666666666671</v>
      </c>
      <c r="D389">
        <v>-5.6333333333333337</v>
      </c>
      <c r="E389">
        <v>90.433333333333337</v>
      </c>
      <c r="F389">
        <v>92.666666666666671</v>
      </c>
      <c r="G389">
        <v>0</v>
      </c>
      <c r="H389">
        <v>6.6666666666666666E-2</v>
      </c>
      <c r="I389">
        <v>0</v>
      </c>
      <c r="J389">
        <v>0.46666666666666667</v>
      </c>
      <c r="K389">
        <f t="shared" si="30"/>
        <v>6.2333333333333369</v>
      </c>
      <c r="L389">
        <f t="shared" si="31"/>
        <v>-1.0052896347352305</v>
      </c>
      <c r="M389">
        <f t="shared" si="32"/>
        <v>-13.114428042520483</v>
      </c>
      <c r="N389" s="10" t="str" cm="1">
        <f t="array" ref="N389">_xlfn.IFS(AND(C389&lt;=0, C389-M389&lt;=2), "escarcha",AND(C389&lt;=0, C389-M389&gt;2), "helada negra", AND(C389&gt;0, M389+2&gt;C389), "rocío", TRUE, "sin riesgo")</f>
        <v>escarcha</v>
      </c>
      <c r="O389">
        <f t="shared" si="33"/>
        <v>-0.49437834448189316</v>
      </c>
      <c r="P389">
        <f t="shared" si="34"/>
        <v>-6.6312271071634816</v>
      </c>
      <c r="Q389" s="10" t="str" cm="1">
        <f t="array" ref="Q389">_xlfn.IFS(AND(D389&lt;=0, D389-P389&lt;=2), "escarcha",AND(D389&lt;=0, D389-P389&gt;2), "helada negra", AND(D389&gt;0, P389+2&gt;D389), "rocío", TRUE, "sin riesgo")</f>
        <v>escarcha</v>
      </c>
    </row>
    <row r="390" spans="1:17" x14ac:dyDescent="0.35">
      <c r="A390" s="2">
        <v>45676</v>
      </c>
      <c r="B390" s="3" t="s">
        <v>22</v>
      </c>
      <c r="C390">
        <v>-12.366666666666671</v>
      </c>
      <c r="D390">
        <v>-6</v>
      </c>
      <c r="E390">
        <v>89.63333333333334</v>
      </c>
      <c r="F390">
        <v>92.333333333333329</v>
      </c>
      <c r="G390">
        <v>0</v>
      </c>
      <c r="H390">
        <v>0.1333333333333333</v>
      </c>
      <c r="I390">
        <v>0</v>
      </c>
      <c r="J390">
        <v>0.66666666666666663</v>
      </c>
      <c r="K390">
        <f t="shared" si="30"/>
        <v>6.3666666666666707</v>
      </c>
      <c r="L390">
        <f t="shared" si="31"/>
        <v>-1.0543397351726023</v>
      </c>
      <c r="M390">
        <f t="shared" si="32"/>
        <v>-13.718189875514971</v>
      </c>
      <c r="N390" s="10" t="str" cm="1">
        <f t="array" ref="N390">_xlfn.IFS(AND(C390&lt;=0, C390-M390&lt;=2), "escarcha",AND(C390&lt;=0, C390-M390&gt;2), "helada negra", AND(C390&gt;0, M390+2&gt;C390), "rocío", TRUE, "sin riesgo")</f>
        <v>escarcha</v>
      </c>
      <c r="O390">
        <f t="shared" si="33"/>
        <v>-0.52589220437841377</v>
      </c>
      <c r="P390">
        <f t="shared" si="34"/>
        <v>-7.0416836766458379</v>
      </c>
      <c r="Q390" s="10" t="str" cm="1">
        <f t="array" ref="Q390">_xlfn.IFS(AND(D390&lt;=0, D390-P390&lt;=2), "escarcha",AND(D390&lt;=0, D390-P390&gt;2), "helada negra", AND(D390&gt;0, P390+2&gt;D390), "rocío", TRUE, "sin riesgo")</f>
        <v>escarcha</v>
      </c>
    </row>
    <row r="391" spans="1:17" x14ac:dyDescent="0.35">
      <c r="A391" s="2">
        <v>45676</v>
      </c>
      <c r="B391" s="3" t="s">
        <v>23</v>
      </c>
      <c r="C391">
        <v>-12.266666666666669</v>
      </c>
      <c r="D391">
        <v>-6.3999999999999986</v>
      </c>
      <c r="E391">
        <v>89.966666666666669</v>
      </c>
      <c r="F391">
        <v>93.666666666666671</v>
      </c>
      <c r="G391">
        <v>0</v>
      </c>
      <c r="H391">
        <v>0</v>
      </c>
      <c r="I391">
        <v>0</v>
      </c>
      <c r="J391">
        <v>0.3</v>
      </c>
      <c r="K391">
        <f t="shared" si="30"/>
        <v>5.8666666666666707</v>
      </c>
      <c r="L391">
        <f t="shared" si="31"/>
        <v>-1.0425809661875924</v>
      </c>
      <c r="M391">
        <f t="shared" si="32"/>
        <v>-13.573739333510499</v>
      </c>
      <c r="N391" s="10" t="str" cm="1">
        <f t="array" ref="N391">_xlfn.IFS(AND(C391&lt;=0, C391-M391&lt;=2), "escarcha",AND(C391&lt;=0, C391-M391&gt;2), "helada negra", AND(C391&gt;0, M391+2&gt;C391), "rocío", TRUE, "sin riesgo")</f>
        <v>escarcha</v>
      </c>
      <c r="O391">
        <f t="shared" si="33"/>
        <v>-0.54210123331434146</v>
      </c>
      <c r="P391">
        <f t="shared" si="34"/>
        <v>-7.2522458070038027</v>
      </c>
      <c r="Q391" s="10" t="str" cm="1">
        <f t="array" ref="Q391">_xlfn.IFS(AND(D391&lt;=0, D391-P391&lt;=2), "escarcha",AND(D391&lt;=0, D391-P391&gt;2), "helada negra", AND(D391&gt;0, P391+2&gt;D391), "rocío", TRUE, "sin riesgo")</f>
        <v>escarcha</v>
      </c>
    </row>
    <row r="392" spans="1:17" x14ac:dyDescent="0.35">
      <c r="A392" s="2">
        <v>45676</v>
      </c>
      <c r="B392" s="3" t="s">
        <v>24</v>
      </c>
      <c r="C392">
        <v>-12.43333333333333</v>
      </c>
      <c r="D392">
        <v>-6.3</v>
      </c>
      <c r="E392">
        <v>89.4</v>
      </c>
      <c r="F392">
        <v>94</v>
      </c>
      <c r="G392">
        <v>0.66666666666666663</v>
      </c>
      <c r="H392">
        <v>9.9999999999999992E-2</v>
      </c>
      <c r="I392">
        <v>1.333333333333333</v>
      </c>
      <c r="J392">
        <v>0.76666666666666672</v>
      </c>
      <c r="K392">
        <f t="shared" si="30"/>
        <v>6.1333333333333302</v>
      </c>
      <c r="L392">
        <f t="shared" si="31"/>
        <v>-1.0623147462127163</v>
      </c>
      <c r="M392">
        <f t="shared" si="32"/>
        <v>-13.816055405812858</v>
      </c>
      <c r="N392" s="10" t="str" cm="1">
        <f t="array" ref="N392">_xlfn.IFS(AND(C392&lt;=0, C392-M392&lt;=2), "escarcha",AND(C392&lt;=0, C392-M392&gt;2), "helada negra", AND(C392&gt;0, M392+2&gt;C392), "rocío", TRUE, "sin riesgo")</f>
        <v>escarcha</v>
      </c>
      <c r="O392">
        <f t="shared" si="33"/>
        <v>-0.53090260655664467</v>
      </c>
      <c r="P392">
        <f t="shared" si="34"/>
        <v>-7.106811062697048</v>
      </c>
      <c r="Q392" s="10" t="str" cm="1">
        <f t="array" ref="Q392">_xlfn.IFS(AND(D392&lt;=0, D392-P392&lt;=2), "escarcha",AND(D392&lt;=0, D392-P392&gt;2), "helada negra", AND(D392&gt;0, P392+2&gt;D392), "rocío", TRUE, "sin riesgo")</f>
        <v>escarcha</v>
      </c>
    </row>
    <row r="393" spans="1:17" x14ac:dyDescent="0.35">
      <c r="A393" s="2">
        <v>45676</v>
      </c>
      <c r="B393" s="3" t="s">
        <v>25</v>
      </c>
      <c r="C393">
        <v>-12.43333333333333</v>
      </c>
      <c r="D393">
        <v>-6.2</v>
      </c>
      <c r="E393">
        <v>89.63333333333334</v>
      </c>
      <c r="F393">
        <v>95</v>
      </c>
      <c r="G393">
        <v>0</v>
      </c>
      <c r="H393">
        <v>6.6666666666666666E-2</v>
      </c>
      <c r="I393">
        <v>1</v>
      </c>
      <c r="J393">
        <v>0.53333333333333333</v>
      </c>
      <c r="K393">
        <f t="shared" si="30"/>
        <v>6.2333333333333298</v>
      </c>
      <c r="L393">
        <f t="shared" si="31"/>
        <v>-1.0597081537854753</v>
      </c>
      <c r="M393">
        <f t="shared" si="32"/>
        <v>-13.784077737593275</v>
      </c>
      <c r="N393" s="10" t="str" cm="1">
        <f t="array" ref="N393">_xlfn.IFS(AND(C393&lt;=0, C393-M393&lt;=2), "escarcha",AND(C393&lt;=0, C393-M393&gt;2), "helada negra", AND(C393&gt;0, M393+2&gt;C393), "rocío", TRUE, "sin riesgo")</f>
        <v>escarcha</v>
      </c>
      <c r="O393">
        <f t="shared" si="33"/>
        <v>-0.51268072894252437</v>
      </c>
      <c r="P393">
        <f t="shared" si="34"/>
        <v>-6.8697826488566571</v>
      </c>
      <c r="Q393" s="10" t="str" cm="1">
        <f t="array" ref="Q393">_xlfn.IFS(AND(D393&lt;=0, D393-P393&lt;=2), "escarcha",AND(D393&lt;=0, D393-P393&gt;2), "helada negra", AND(D393&gt;0, P393+2&gt;D393), "rocío", TRUE, "sin riesgo")</f>
        <v>escarcha</v>
      </c>
    </row>
    <row r="394" spans="1:17" x14ac:dyDescent="0.35">
      <c r="A394" s="2">
        <v>45676</v>
      </c>
      <c r="B394" s="3" t="s">
        <v>26</v>
      </c>
      <c r="C394">
        <v>-12.7</v>
      </c>
      <c r="D394">
        <v>-6.3</v>
      </c>
      <c r="E394">
        <v>89.266666666666666</v>
      </c>
      <c r="F394">
        <v>95</v>
      </c>
      <c r="G394">
        <v>0.66666666666666663</v>
      </c>
      <c r="H394">
        <v>0.16666666666666671</v>
      </c>
      <c r="I394">
        <v>1.333333333333333</v>
      </c>
      <c r="J394">
        <v>0.76666666666666672</v>
      </c>
      <c r="K394">
        <f t="shared" si="30"/>
        <v>6.3999999999999995</v>
      </c>
      <c r="L394">
        <f t="shared" si="31"/>
        <v>-1.0853120335845938</v>
      </c>
      <c r="M394">
        <f t="shared" si="32"/>
        <v>-14.09779998157865</v>
      </c>
      <c r="N394" s="10" t="str" cm="1">
        <f t="array" ref="N394">_xlfn.IFS(AND(C394&lt;=0, C394-M394&lt;=2), "escarcha",AND(C394&lt;=0, C394-M394&gt;2), "helada negra", AND(C394&gt;0, M394+2&gt;C394), "rocío", TRUE, "sin riesgo")</f>
        <v>escarcha</v>
      </c>
      <c r="O394">
        <f t="shared" si="33"/>
        <v>-0.52032049722610763</v>
      </c>
      <c r="P394">
        <f t="shared" si="34"/>
        <v>-6.9692179680797066</v>
      </c>
      <c r="Q394" s="10" t="str" cm="1">
        <f t="array" ref="Q394">_xlfn.IFS(AND(D394&lt;=0, D394-P394&lt;=2), "escarcha",AND(D394&lt;=0, D394-P394&gt;2), "helada negra", AND(D394&gt;0, P394+2&gt;D394), "rocío", TRUE, "sin riesgo")</f>
        <v>escarcha</v>
      </c>
    </row>
    <row r="395" spans="1:17" x14ac:dyDescent="0.35">
      <c r="A395" s="2">
        <v>45676</v>
      </c>
      <c r="B395" s="3" t="s">
        <v>27</v>
      </c>
      <c r="C395">
        <v>-12.9</v>
      </c>
      <c r="D395">
        <v>-6.7</v>
      </c>
      <c r="E395">
        <v>89.266666666666666</v>
      </c>
      <c r="F395">
        <v>95</v>
      </c>
      <c r="G395">
        <v>0</v>
      </c>
      <c r="H395">
        <v>0.1333333333333333</v>
      </c>
      <c r="I395">
        <v>0</v>
      </c>
      <c r="J395">
        <v>0.83333333333333337</v>
      </c>
      <c r="K395">
        <f t="shared" si="30"/>
        <v>6.2</v>
      </c>
      <c r="L395">
        <f t="shared" si="31"/>
        <v>-1.1014733006326392</v>
      </c>
      <c r="M395">
        <f t="shared" si="32"/>
        <v>-14.295381019591808</v>
      </c>
      <c r="N395" s="10" t="str" cm="1">
        <f t="array" ref="N395">_xlfn.IFS(AND(C395&lt;=0, C395-M395&lt;=2), "escarcha",AND(C395&lt;=0, C395-M395&gt;2), "helada negra", AND(C395&gt;0, M395+2&gt;C395), "rocío", TRUE, "sin riesgo")</f>
        <v>escarcha</v>
      </c>
      <c r="O395">
        <f t="shared" si="33"/>
        <v>-0.55094422101867524</v>
      </c>
      <c r="P395">
        <f t="shared" si="34"/>
        <v>-7.3669616196079124</v>
      </c>
      <c r="Q395" s="10" t="str" cm="1">
        <f t="array" ref="Q395">_xlfn.IFS(AND(D395&lt;=0, D395-P395&lt;=2), "escarcha",AND(D395&lt;=0, D395-P395&gt;2), "helada negra", AND(D395&gt;0, P395+2&gt;D395), "rocío", TRUE, "sin riesgo")</f>
        <v>escarcha</v>
      </c>
    </row>
    <row r="396" spans="1:17" x14ac:dyDescent="0.35">
      <c r="A396" s="2">
        <v>45676</v>
      </c>
      <c r="B396" s="3" t="s">
        <v>28</v>
      </c>
      <c r="C396">
        <v>-12.866666666666671</v>
      </c>
      <c r="D396">
        <v>-6.333333333333333</v>
      </c>
      <c r="E396">
        <v>89.3</v>
      </c>
      <c r="F396">
        <v>94.666666666666671</v>
      </c>
      <c r="G396">
        <v>1</v>
      </c>
      <c r="H396">
        <v>9.9999999999999992E-2</v>
      </c>
      <c r="I396">
        <v>2.333333333333333</v>
      </c>
      <c r="J396">
        <v>0.66666666666666674</v>
      </c>
      <c r="K396">
        <f t="shared" si="30"/>
        <v>6.5333333333333377</v>
      </c>
      <c r="L396">
        <f t="shared" si="31"/>
        <v>-1.0984044624571414</v>
      </c>
      <c r="M396">
        <f t="shared" si="32"/>
        <v>-14.257888894664726</v>
      </c>
      <c r="N396" s="10" t="str" cm="1">
        <f t="array" ref="N396">_xlfn.IFS(AND(C396&lt;=0, C396-M396&lt;=2), "escarcha",AND(C396&lt;=0, C396-M396&gt;2), "helada negra", AND(C396&gt;0, M396+2&gt;C396), "rocío", TRUE, "sin riesgo")</f>
        <v>escarcha</v>
      </c>
      <c r="O396">
        <f t="shared" si="33"/>
        <v>-0.52638346321723906</v>
      </c>
      <c r="P396">
        <f t="shared" si="34"/>
        <v>-7.0480708624532822</v>
      </c>
      <c r="Q396" s="10" t="str" cm="1">
        <f t="array" ref="Q396">_xlfn.IFS(AND(D396&lt;=0, D396-P396&lt;=2), "escarcha",AND(D396&lt;=0, D396-P396&gt;2), "helada negra", AND(D396&gt;0, P396+2&gt;D396), "rocío", TRUE, "sin riesgo")</f>
        <v>escarcha</v>
      </c>
    </row>
    <row r="397" spans="1:17" x14ac:dyDescent="0.35">
      <c r="A397" s="2">
        <v>45676</v>
      </c>
      <c r="B397" s="3" t="s">
        <v>29</v>
      </c>
      <c r="C397">
        <v>-12.2</v>
      </c>
      <c r="D397">
        <v>-3.7666666666666671</v>
      </c>
      <c r="E397">
        <v>89.533333333333331</v>
      </c>
      <c r="F397">
        <v>90.333333333333329</v>
      </c>
      <c r="G397">
        <v>0</v>
      </c>
      <c r="H397">
        <v>9.9999999999999992E-2</v>
      </c>
      <c r="I397">
        <v>0</v>
      </c>
      <c r="J397">
        <v>0.3</v>
      </c>
      <c r="K397">
        <f t="shared" si="30"/>
        <v>8.4333333333333318</v>
      </c>
      <c r="L397">
        <f t="shared" si="31"/>
        <v>-1.0420485338351282</v>
      </c>
      <c r="M397">
        <f t="shared" si="32"/>
        <v>-13.567194364135378</v>
      </c>
      <c r="N397" s="10" t="str" cm="1">
        <f t="array" ref="N397">_xlfn.IFS(AND(C397&lt;=0, C397-M397&lt;=2), "escarcha",AND(C397&lt;=0, C397-M397&gt;2), "helada negra", AND(C397&gt;0, M397+2&gt;C397), "rocío", TRUE, "sin riesgo")</f>
        <v>escarcha</v>
      </c>
      <c r="O397">
        <f t="shared" si="33"/>
        <v>-0.37911830814667657</v>
      </c>
      <c r="P397">
        <f t="shared" si="34"/>
        <v>-5.1177687257406808</v>
      </c>
      <c r="Q397" s="10" t="str" cm="1">
        <f t="array" ref="Q397">_xlfn.IFS(AND(D397&lt;=0, D397-P397&lt;=2), "escarcha",AND(D397&lt;=0, D397-P397&gt;2), "helada negra", AND(D397&gt;0, P397+2&gt;D397), "rocío", TRUE, "sin riesgo")</f>
        <v>escarcha</v>
      </c>
    </row>
    <row r="398" spans="1:17" x14ac:dyDescent="0.35">
      <c r="A398" s="2">
        <v>45676</v>
      </c>
      <c r="B398" s="3" t="s">
        <v>30</v>
      </c>
      <c r="C398">
        <v>-10.03333333333333</v>
      </c>
      <c r="D398">
        <v>-0.8666666666666667</v>
      </c>
      <c r="E398">
        <v>91.1</v>
      </c>
      <c r="F398">
        <v>80.666666666666671</v>
      </c>
      <c r="G398">
        <v>0</v>
      </c>
      <c r="H398">
        <v>0.3</v>
      </c>
      <c r="I398">
        <v>0</v>
      </c>
      <c r="J398">
        <v>1.1000000000000001</v>
      </c>
      <c r="K398">
        <f t="shared" si="30"/>
        <v>9.1666666666666625</v>
      </c>
      <c r="L398">
        <f t="shared" si="31"/>
        <v>-0.85214989423970311</v>
      </c>
      <c r="M398">
        <f t="shared" si="32"/>
        <v>-11.208790938075543</v>
      </c>
      <c r="N398" s="10" t="str" cm="1">
        <f t="array" ref="N398">_xlfn.IFS(AND(C398&lt;=0, C398-M398&lt;=2), "escarcha",AND(C398&lt;=0, C398-M398&gt;2), "helada negra", AND(C398&gt;0, M398+2&gt;C398), "rocío", TRUE, "sin riesgo")</f>
        <v>escarcha</v>
      </c>
      <c r="O398">
        <f t="shared" si="33"/>
        <v>-0.2779194057697893</v>
      </c>
      <c r="P398">
        <f t="shared" si="34"/>
        <v>-3.7728780902918482</v>
      </c>
      <c r="Q398" s="10" t="str" cm="1">
        <f t="array" ref="Q398">_xlfn.IFS(AND(D398&lt;=0, D398-P398&lt;=2), "escarcha",AND(D398&lt;=0, D398-P398&gt;2), "helada negra", AND(D398&gt;0, P398+2&gt;D398), "rocío", TRUE, "sin riesgo")</f>
        <v>helada negra</v>
      </c>
    </row>
    <row r="399" spans="1:17" x14ac:dyDescent="0.35">
      <c r="A399" s="2">
        <v>45676</v>
      </c>
      <c r="B399" s="3" t="s">
        <v>31</v>
      </c>
      <c r="C399">
        <v>-6.9</v>
      </c>
      <c r="D399">
        <v>-3</v>
      </c>
      <c r="E399">
        <v>92.2</v>
      </c>
      <c r="F399">
        <v>90.666666666666671</v>
      </c>
      <c r="G399">
        <v>0</v>
      </c>
      <c r="H399">
        <v>0.53333333333333333</v>
      </c>
      <c r="I399">
        <v>0</v>
      </c>
      <c r="J399">
        <v>1.1000000000000001</v>
      </c>
      <c r="K399">
        <f t="shared" si="30"/>
        <v>3.9000000000000004</v>
      </c>
      <c r="L399">
        <f t="shared" si="31"/>
        <v>-0.59621174933593535</v>
      </c>
      <c r="M399">
        <f t="shared" si="32"/>
        <v>-7.9524515466918198</v>
      </c>
      <c r="N399" s="10" t="str" cm="1">
        <f t="array" ref="N399">_xlfn.IFS(AND(C399&lt;=0, C399-M399&lt;=2), "escarcha",AND(C399&lt;=0, C399-M399&gt;2), "helada negra", AND(C399&gt;0, M399+2&gt;C399), "rocío", TRUE, "sin riesgo")</f>
        <v>escarcha</v>
      </c>
      <c r="O399">
        <f t="shared" si="33"/>
        <v>-0.31825619572897557</v>
      </c>
      <c r="P399">
        <f t="shared" si="34"/>
        <v>-4.310755247889821</v>
      </c>
      <c r="Q399" s="10" t="str" cm="1">
        <f t="array" ref="Q399">_xlfn.IFS(AND(D399&lt;=0, D399-P399&lt;=2), "escarcha",AND(D399&lt;=0, D399-P399&gt;2), "helada negra", AND(D399&gt;0, P399+2&gt;D399), "rocío", TRUE, "sin riesgo")</f>
        <v>escarcha</v>
      </c>
    </row>
    <row r="400" spans="1:17" x14ac:dyDescent="0.35">
      <c r="A400" s="2">
        <v>45676</v>
      </c>
      <c r="B400" s="3" t="s">
        <v>32</v>
      </c>
      <c r="C400">
        <v>-4.1333333333333337</v>
      </c>
      <c r="D400">
        <v>-0.8666666666666667</v>
      </c>
      <c r="E400">
        <v>91.6</v>
      </c>
      <c r="F400">
        <v>87</v>
      </c>
      <c r="G400">
        <v>0.66666666666666663</v>
      </c>
      <c r="H400">
        <v>0.1333333333333333</v>
      </c>
      <c r="I400">
        <v>1.333333333333333</v>
      </c>
      <c r="J400">
        <v>0.93333333333333335</v>
      </c>
      <c r="K400">
        <f t="shared" si="30"/>
        <v>3.2666666666666671</v>
      </c>
      <c r="L400">
        <f t="shared" si="31"/>
        <v>-0.3926697101557578</v>
      </c>
      <c r="M400">
        <f t="shared" si="32"/>
        <v>-5.2967141640110782</v>
      </c>
      <c r="N400" s="10" t="str" cm="1">
        <f t="array" ref="N400">_xlfn.IFS(AND(C400&lt;=0, C400-M400&lt;=2), "escarcha",AND(C400&lt;=0, C400-M400&gt;2), "helada negra", AND(C400&gt;0, M400+2&gt;C400), "rocío", TRUE, "sin riesgo")</f>
        <v>escarcha</v>
      </c>
      <c r="O400">
        <f t="shared" si="33"/>
        <v>-0.20233672460378238</v>
      </c>
      <c r="P400">
        <f t="shared" si="34"/>
        <v>-2.7584556407595548</v>
      </c>
      <c r="Q400" s="10" t="str" cm="1">
        <f t="array" ref="Q400">_xlfn.IFS(AND(D400&lt;=0, D400-P400&lt;=2), "escarcha",AND(D400&lt;=0, D400-P400&gt;2), "helada negra", AND(D400&gt;0, P400+2&gt;D400), "rocío", TRUE, "sin riesgo")</f>
        <v>escarcha</v>
      </c>
    </row>
    <row r="401" spans="1:17" x14ac:dyDescent="0.35">
      <c r="A401" s="2">
        <v>45676</v>
      </c>
      <c r="B401" s="3" t="s">
        <v>33</v>
      </c>
      <c r="C401">
        <v>-1.533333333333333</v>
      </c>
      <c r="D401">
        <v>3.3333333333333347E-2</v>
      </c>
      <c r="E401">
        <v>87.86666666666666</v>
      </c>
      <c r="F401">
        <v>84.333333333333329</v>
      </c>
      <c r="G401">
        <v>0.66666666666666663</v>
      </c>
      <c r="H401">
        <v>0.43333333333333329</v>
      </c>
      <c r="I401">
        <v>2.666666666666667</v>
      </c>
      <c r="J401">
        <v>1.8666666666666669</v>
      </c>
      <c r="K401">
        <f t="shared" si="30"/>
        <v>1.5666666666666664</v>
      </c>
      <c r="L401">
        <f t="shared" si="31"/>
        <v>-0.24125134485951683</v>
      </c>
      <c r="M401">
        <f t="shared" si="32"/>
        <v>-3.2818147311874175</v>
      </c>
      <c r="N401" s="10" t="str" cm="1">
        <f t="array" ref="N401">_xlfn.IFS(AND(C401&lt;=0, C401-M401&lt;=2), "escarcha",AND(C401&lt;=0, C401-M401&gt;2), "helada negra", AND(C401&gt;0, M401+2&gt;C401), "rocío", TRUE, "sin riesgo")</f>
        <v>escarcha</v>
      </c>
      <c r="O401">
        <f t="shared" si="33"/>
        <v>-0.16797601985534227</v>
      </c>
      <c r="P401">
        <f t="shared" si="34"/>
        <v>-2.2944386492785425</v>
      </c>
      <c r="Q401" s="10" t="str" cm="1">
        <f t="array" ref="Q401">_xlfn.IFS(AND(D401&lt;=0, D401-P401&lt;=2), "escarcha",AND(D401&lt;=0, D401-P401&gt;2), "helada negra", AND(D401&gt;0, P401+2&gt;D401), "rocío", TRUE, "sin riesgo")</f>
        <v>sin riesgo</v>
      </c>
    </row>
    <row r="402" spans="1:17" x14ac:dyDescent="0.35">
      <c r="A402" s="2">
        <v>45676</v>
      </c>
      <c r="B402" s="3" t="s">
        <v>34</v>
      </c>
      <c r="C402">
        <v>0.16666666666666671</v>
      </c>
      <c r="D402">
        <v>1.4</v>
      </c>
      <c r="E402">
        <v>85.5</v>
      </c>
      <c r="F402">
        <v>81.666666666666671</v>
      </c>
      <c r="G402">
        <v>3</v>
      </c>
      <c r="H402">
        <v>0.3666666666666667</v>
      </c>
      <c r="I402">
        <v>4.666666666666667</v>
      </c>
      <c r="J402">
        <v>1.2</v>
      </c>
      <c r="K402">
        <f t="shared" si="30"/>
        <v>1.2333333333333332</v>
      </c>
      <c r="L402">
        <f t="shared" si="31"/>
        <v>-0.1445756049523147</v>
      </c>
      <c r="M402">
        <f t="shared" si="32"/>
        <v>-1.977405415232192</v>
      </c>
      <c r="N402" s="10" t="str" cm="1">
        <f t="array" ref="N402">_xlfn.IFS(AND(C402&lt;=0, C402-M402&lt;=2), "escarcha",AND(C402&lt;=0, C402-M402&gt;2), "helada negra", AND(C402&gt;0, M402+2&gt;C402), "rocío", TRUE, "sin riesgo")</f>
        <v>sin riesgo</v>
      </c>
      <c r="O402">
        <f t="shared" si="33"/>
        <v>-0.10157924692934338</v>
      </c>
      <c r="P402">
        <f t="shared" si="34"/>
        <v>-1.3927007478323332</v>
      </c>
      <c r="Q402" s="10" t="str" cm="1">
        <f t="array" ref="Q402">_xlfn.IFS(AND(D402&lt;=0, D402-P402&lt;=2), "escarcha",AND(D402&lt;=0, D402-P402&gt;2), "helada negra", AND(D402&gt;0, P402+2&gt;D402), "rocío", TRUE, "sin riesgo")</f>
        <v>sin riesgo</v>
      </c>
    </row>
    <row r="403" spans="1:17" x14ac:dyDescent="0.35">
      <c r="A403" s="2">
        <v>45676</v>
      </c>
      <c r="B403" s="3" t="s">
        <v>35</v>
      </c>
      <c r="C403">
        <v>1.4333333333333329</v>
      </c>
      <c r="D403">
        <v>1.7666666666666671</v>
      </c>
      <c r="E403">
        <v>81.766666666666666</v>
      </c>
      <c r="F403">
        <v>80.333333333333329</v>
      </c>
      <c r="G403">
        <v>0</v>
      </c>
      <c r="H403">
        <v>0.7</v>
      </c>
      <c r="I403">
        <v>0</v>
      </c>
      <c r="J403">
        <v>2.7</v>
      </c>
      <c r="K403">
        <f t="shared" si="30"/>
        <v>0.33333333333333415</v>
      </c>
      <c r="L403">
        <f t="shared" si="31"/>
        <v>-9.7966144727417825E-2</v>
      </c>
      <c r="M403">
        <f t="shared" si="32"/>
        <v>-1.343437188793311</v>
      </c>
      <c r="N403" s="10" t="str" cm="1">
        <f t="array" ref="N403">_xlfn.IFS(AND(C403&lt;=0, C403-M403&lt;=2), "escarcha",AND(C403&lt;=0, C403-M403&gt;2), "helada negra", AND(C403&gt;0, M403+2&gt;C403), "rocío", TRUE, "sin riesgo")</f>
        <v>sin riesgo</v>
      </c>
      <c r="O403">
        <f t="shared" si="33"/>
        <v>-9.1793335070940896E-2</v>
      </c>
      <c r="P403">
        <f t="shared" si="34"/>
        <v>-1.2592263020576766</v>
      </c>
      <c r="Q403" s="10" t="str" cm="1">
        <f t="array" ref="Q403">_xlfn.IFS(AND(D403&lt;=0, D403-P403&lt;=2), "escarcha",AND(D403&lt;=0, D403-P403&gt;2), "helada negra", AND(D403&gt;0, P403+2&gt;D403), "rocío", TRUE, "sin riesgo")</f>
        <v>sin riesgo</v>
      </c>
    </row>
    <row r="404" spans="1:17" x14ac:dyDescent="0.35">
      <c r="A404" s="2">
        <v>45677</v>
      </c>
      <c r="B404" s="3" t="s">
        <v>34</v>
      </c>
      <c r="C404">
        <v>1.1000000000000001</v>
      </c>
      <c r="D404">
        <v>1.3</v>
      </c>
      <c r="E404">
        <v>96.666666666666671</v>
      </c>
      <c r="F404">
        <v>95</v>
      </c>
      <c r="G404">
        <v>0</v>
      </c>
      <c r="H404">
        <v>0.3</v>
      </c>
      <c r="I404">
        <v>1</v>
      </c>
      <c r="J404">
        <v>0.7</v>
      </c>
      <c r="K404">
        <f t="shared" si="30"/>
        <v>0.19999999999999996</v>
      </c>
      <c r="L404">
        <f t="shared" si="31"/>
        <v>4.5509851617511109E-2</v>
      </c>
      <c r="M404">
        <f t="shared" si="32"/>
        <v>0.62918288549668822</v>
      </c>
      <c r="N404" s="10" t="str" cm="1">
        <f t="array" ref="N404">_xlfn.IFS(AND(C404&lt;=0, C404-M404&lt;=2), "escarcha",AND(C404&lt;=0, C404-M404&gt;2), "helada negra", AND(C404&gt;0, M404+2&gt;C404), "rocío", TRUE, "sin riesgo")</f>
        <v>rocío</v>
      </c>
      <c r="O404">
        <f t="shared" si="33"/>
        <v>4.2479726812416685E-2</v>
      </c>
      <c r="P404">
        <f t="shared" si="34"/>
        <v>0.5871895862525307</v>
      </c>
      <c r="Q404" s="10" t="str" cm="1">
        <f t="array" ref="Q404">_xlfn.IFS(AND(D404&lt;=0, D404-P404&lt;=2), "escarcha",AND(D404&lt;=0, D404-P404&gt;2), "helada negra", AND(D404&gt;0, P404+2&gt;D404), "rocío", TRUE, "sin riesgo")</f>
        <v>rocío</v>
      </c>
    </row>
    <row r="405" spans="1:17" x14ac:dyDescent="0.35">
      <c r="A405" s="2">
        <v>45677</v>
      </c>
      <c r="B405" s="3" t="s">
        <v>35</v>
      </c>
      <c r="C405">
        <v>1.1000000000000001</v>
      </c>
      <c r="D405">
        <v>1.6333333333333331</v>
      </c>
      <c r="E405">
        <v>95.933333333333337</v>
      </c>
      <c r="F405">
        <v>91</v>
      </c>
      <c r="G405">
        <v>0.33333333333333331</v>
      </c>
      <c r="H405">
        <v>0.1333333333333333</v>
      </c>
      <c r="I405">
        <v>2.666666666666667</v>
      </c>
      <c r="J405">
        <v>1</v>
      </c>
      <c r="K405">
        <f t="shared" si="30"/>
        <v>0.53333333333333299</v>
      </c>
      <c r="L405">
        <f t="shared" si="31"/>
        <v>3.7894723090258868E-2</v>
      </c>
      <c r="M405">
        <f t="shared" si="32"/>
        <v>0.52367534934519977</v>
      </c>
      <c r="N405" s="10" t="str" cm="1">
        <f t="array" ref="N405">_xlfn.IFS(AND(C405&lt;=0, C405-M405&lt;=2), "escarcha",AND(C405&lt;=0, C405-M405&gt;2), "helada negra", AND(C405&gt;0, M405+2&gt;C405), "rocío", TRUE, "sin riesgo")</f>
        <v>rocío</v>
      </c>
      <c r="O405">
        <f t="shared" si="33"/>
        <v>2.3346196363204619E-2</v>
      </c>
      <c r="P405">
        <f t="shared" si="34"/>
        <v>0.32235945709492903</v>
      </c>
      <c r="Q405" s="10" t="str" cm="1">
        <f t="array" ref="Q405">_xlfn.IFS(AND(D405&lt;=0, D405-P405&lt;=2), "escarcha",AND(D405&lt;=0, D405-P405&gt;2), "helada negra", AND(D405&gt;0, P405+2&gt;D405), "rocío", TRUE, "sin riesgo")</f>
        <v>rocío</v>
      </c>
    </row>
    <row r="406" spans="1:17" x14ac:dyDescent="0.35">
      <c r="A406" s="2">
        <v>45677</v>
      </c>
      <c r="B406" s="3" t="s">
        <v>36</v>
      </c>
      <c r="C406">
        <v>1.033333333333333</v>
      </c>
      <c r="D406">
        <v>1.7</v>
      </c>
      <c r="E406">
        <v>95.633333333333326</v>
      </c>
      <c r="F406">
        <v>91.666666666666671</v>
      </c>
      <c r="G406">
        <v>2</v>
      </c>
      <c r="H406">
        <v>0.3666666666666667</v>
      </c>
      <c r="I406">
        <v>3.666666666666667</v>
      </c>
      <c r="J406">
        <v>0.73333333333333339</v>
      </c>
      <c r="K406">
        <f t="shared" si="30"/>
        <v>0.66666666666666696</v>
      </c>
      <c r="L406">
        <f t="shared" si="31"/>
        <v>2.9970215308255971E-2</v>
      </c>
      <c r="M406">
        <f t="shared" si="32"/>
        <v>0.41397833465765527</v>
      </c>
      <c r="N406" s="10" t="str" cm="1">
        <f t="array" ref="N406">_xlfn.IFS(AND(C406&lt;=0, C406-M406&lt;=2), "escarcha",AND(C406&lt;=0, C406-M406&gt;2), "helada negra", AND(C406&gt;0, M406+2&gt;C406), "rocío", TRUE, "sin riesgo")</f>
        <v>rocío</v>
      </c>
      <c r="O406">
        <f t="shared" si="33"/>
        <v>3.5414462676955263E-2</v>
      </c>
      <c r="P406">
        <f t="shared" si="34"/>
        <v>0.48933108689479238</v>
      </c>
      <c r="Q406" s="10" t="str" cm="1">
        <f t="array" ref="Q406">_xlfn.IFS(AND(D406&lt;=0, D406-P406&lt;=2), "escarcha",AND(D406&lt;=0, D406-P406&gt;2), "helada negra", AND(D406&gt;0, P406+2&gt;D406), "rocío", TRUE, "sin riesgo")</f>
        <v>rocío</v>
      </c>
    </row>
    <row r="407" spans="1:17" x14ac:dyDescent="0.35">
      <c r="A407" s="2">
        <v>45678</v>
      </c>
      <c r="B407" s="3" t="s">
        <v>12</v>
      </c>
      <c r="C407">
        <v>0.9</v>
      </c>
      <c r="D407">
        <v>0.93333333333333335</v>
      </c>
      <c r="E407">
        <v>98.4</v>
      </c>
      <c r="F407">
        <v>99</v>
      </c>
      <c r="G407">
        <v>0</v>
      </c>
      <c r="H407">
        <v>0.16666666666666671</v>
      </c>
      <c r="I407">
        <v>0</v>
      </c>
      <c r="J407">
        <v>0.6</v>
      </c>
      <c r="K407">
        <f t="shared" si="30"/>
        <v>3.3333333333333326E-2</v>
      </c>
      <c r="L407">
        <f t="shared" si="31"/>
        <v>4.8896854029778683E-2</v>
      </c>
      <c r="M407">
        <f t="shared" si="32"/>
        <v>0.67613914783619711</v>
      </c>
      <c r="N407" s="10" t="str" cm="1">
        <f t="array" ref="N407">_xlfn.IFS(AND(C407&lt;=0, C407-M407&lt;=2), "escarcha",AND(C407&lt;=0, C407-M407&gt;2), "helada negra", AND(C407&gt;0, M407+2&gt;C407), "rocío", TRUE, "sin riesgo")</f>
        <v>rocío</v>
      </c>
      <c r="O407">
        <f t="shared" si="33"/>
        <v>5.7375065829742618E-2</v>
      </c>
      <c r="P407">
        <f t="shared" si="34"/>
        <v>0.79375761103242504</v>
      </c>
      <c r="Q407" s="10" t="str" cm="1">
        <f t="array" ref="Q407">_xlfn.IFS(AND(D407&lt;=0, D407-P407&lt;=2), "escarcha",AND(D407&lt;=0, D407-P407&gt;2), "helada negra", AND(D407&gt;0, P407+2&gt;D407), "rocío", TRUE, "sin riesgo")</f>
        <v>rocío</v>
      </c>
    </row>
    <row r="408" spans="1:17" x14ac:dyDescent="0.35">
      <c r="A408" s="2">
        <v>45678</v>
      </c>
      <c r="B408" s="3" t="s">
        <v>14</v>
      </c>
      <c r="C408">
        <v>0.96666666666666667</v>
      </c>
      <c r="D408">
        <v>1.033333333333333</v>
      </c>
      <c r="E408">
        <v>98.5</v>
      </c>
      <c r="F408">
        <v>99</v>
      </c>
      <c r="G408">
        <v>0</v>
      </c>
      <c r="H408">
        <v>0</v>
      </c>
      <c r="I408">
        <v>0</v>
      </c>
      <c r="J408">
        <v>0</v>
      </c>
      <c r="K408">
        <f t="shared" si="30"/>
        <v>6.6666666666666319E-2</v>
      </c>
      <c r="L408">
        <f t="shared" si="31"/>
        <v>5.4710274104926834E-2</v>
      </c>
      <c r="M408">
        <f t="shared" si="32"/>
        <v>0.75677665114791082</v>
      </c>
      <c r="N408" s="10" t="str" cm="1">
        <f t="array" ref="N408">_xlfn.IFS(AND(C408&lt;=0, C408-M408&lt;=2), "escarcha",AND(C408&lt;=0, C408-M408&gt;2), "helada negra", AND(C408&gt;0, M408+2&gt;C408), "rocío", TRUE, "sin riesgo")</f>
        <v>rocío</v>
      </c>
      <c r="O408">
        <f t="shared" si="33"/>
        <v>6.4568631123636561E-2</v>
      </c>
      <c r="P408">
        <f t="shared" si="34"/>
        <v>0.89364320150483645</v>
      </c>
      <c r="Q408" s="10" t="str" cm="1">
        <f t="array" ref="Q408">_xlfn.IFS(AND(D408&lt;=0, D408-P408&lt;=2), "escarcha",AND(D408&lt;=0, D408-P408&gt;2), "helada negra", AND(D408&gt;0, P408+2&gt;D408), "rocío", TRUE, "sin riesgo")</f>
        <v>rocío</v>
      </c>
    </row>
    <row r="409" spans="1:17" x14ac:dyDescent="0.35">
      <c r="A409" s="2">
        <v>45678</v>
      </c>
      <c r="B409" s="3" t="s">
        <v>16</v>
      </c>
      <c r="C409">
        <v>0.8666666666666667</v>
      </c>
      <c r="D409">
        <v>1.166666666666667</v>
      </c>
      <c r="E409">
        <v>98.5</v>
      </c>
      <c r="F409">
        <v>99</v>
      </c>
      <c r="G409">
        <v>0</v>
      </c>
      <c r="H409">
        <v>0</v>
      </c>
      <c r="I409">
        <v>0</v>
      </c>
      <c r="J409">
        <v>6.6666666666666666E-2</v>
      </c>
      <c r="K409">
        <f t="shared" si="30"/>
        <v>0.30000000000000027</v>
      </c>
      <c r="L409">
        <f t="shared" si="31"/>
        <v>4.7512776665434242E-2</v>
      </c>
      <c r="M409">
        <f t="shared" si="32"/>
        <v>0.65694857826080666</v>
      </c>
      <c r="N409" s="10" t="str" cm="1">
        <f t="array" ref="N409">_xlfn.IFS(AND(C409&lt;=0, C409-M409&lt;=2), "escarcha",AND(C409&lt;=0, C409-M409&gt;2), "helada negra", AND(C409&gt;0, M409+2&gt;C409), "rocío", TRUE, "sin riesgo")</f>
        <v>rocío</v>
      </c>
      <c r="O409">
        <f t="shared" si="33"/>
        <v>7.4150887154333461E-2</v>
      </c>
      <c r="P409">
        <f t="shared" si="34"/>
        <v>1.0268239159323047</v>
      </c>
      <c r="Q409" s="10" t="str" cm="1">
        <f t="array" ref="Q409">_xlfn.IFS(AND(D409&lt;=0, D409-P409&lt;=2), "escarcha",AND(D409&lt;=0, D409-P409&gt;2), "helada negra", AND(D409&gt;0, P409+2&gt;D409), "rocío", TRUE, "sin riesgo")</f>
        <v>rocío</v>
      </c>
    </row>
    <row r="410" spans="1:17" x14ac:dyDescent="0.35">
      <c r="A410" s="2">
        <v>45678</v>
      </c>
      <c r="B410" s="3" t="s">
        <v>17</v>
      </c>
      <c r="C410">
        <v>0.96666666666666667</v>
      </c>
      <c r="D410">
        <v>1</v>
      </c>
      <c r="E410">
        <v>98.533333333333331</v>
      </c>
      <c r="F410">
        <v>99</v>
      </c>
      <c r="G410">
        <v>0</v>
      </c>
      <c r="H410">
        <v>0</v>
      </c>
      <c r="I410">
        <v>0</v>
      </c>
      <c r="J410">
        <v>0.2</v>
      </c>
      <c r="K410">
        <f t="shared" si="30"/>
        <v>3.3333333333333326E-2</v>
      </c>
      <c r="L410">
        <f t="shared" si="31"/>
        <v>5.5048626332820615E-2</v>
      </c>
      <c r="M410">
        <f t="shared" si="32"/>
        <v>0.76147155216265505</v>
      </c>
      <c r="N410" s="10" t="str" cm="1">
        <f t="array" ref="N410">_xlfn.IFS(AND(C410&lt;=0, C410-M410&lt;=2), "escarcha",AND(C410&lt;=0, C410-M410&gt;2), "helada negra", AND(C410&gt;0, M410+2&gt;C410), "rocío", TRUE, "sin riesgo")</f>
        <v>rocío</v>
      </c>
      <c r="O410">
        <f t="shared" si="33"/>
        <v>6.217143106995373E-2</v>
      </c>
      <c r="P410">
        <f t="shared" si="34"/>
        <v>0.86034800988563565</v>
      </c>
      <c r="Q410" s="10" t="str" cm="1">
        <f t="array" ref="Q410">_xlfn.IFS(AND(D410&lt;=0, D410-P410&lt;=2), "escarcha",AND(D410&lt;=0, D410-P410&gt;2), "helada negra", AND(D410&gt;0, P410+2&gt;D410), "rocío", TRUE, "sin riesgo")</f>
        <v>rocío</v>
      </c>
    </row>
    <row r="411" spans="1:17" x14ac:dyDescent="0.35">
      <c r="A411" s="2">
        <v>45678</v>
      </c>
      <c r="B411" s="3" t="s">
        <v>18</v>
      </c>
      <c r="C411">
        <v>0.93333333333333335</v>
      </c>
      <c r="D411">
        <v>1.033333333333333</v>
      </c>
      <c r="E411">
        <v>98.566666666666663</v>
      </c>
      <c r="F411">
        <v>99</v>
      </c>
      <c r="G411">
        <v>0</v>
      </c>
      <c r="H411">
        <v>9.9999999999999992E-2</v>
      </c>
      <c r="I411">
        <v>0</v>
      </c>
      <c r="J411">
        <v>0.46666666666666662</v>
      </c>
      <c r="K411">
        <f t="shared" si="30"/>
        <v>9.9999999999999645E-2</v>
      </c>
      <c r="L411">
        <f t="shared" si="31"/>
        <v>5.2988353885474453E-2</v>
      </c>
      <c r="M411">
        <f t="shared" si="32"/>
        <v>0.73288646671101665</v>
      </c>
      <c r="N411" s="10" t="str" cm="1">
        <f t="array" ref="N411">_xlfn.IFS(AND(C411&lt;=0, C411-M411&lt;=2), "escarcha",AND(C411&lt;=0, C411-M411&gt;2), "helada negra", AND(C411&gt;0, M411+2&gt;C411), "rocío", TRUE, "sin riesgo")</f>
        <v>rocío</v>
      </c>
      <c r="O411">
        <f t="shared" si="33"/>
        <v>6.4568631123636561E-2</v>
      </c>
      <c r="P411">
        <f t="shared" si="34"/>
        <v>0.89364320150483645</v>
      </c>
      <c r="Q411" s="10" t="str" cm="1">
        <f t="array" ref="Q411">_xlfn.IFS(AND(D411&lt;=0, D411-P411&lt;=2), "escarcha",AND(D411&lt;=0, D411-P411&gt;2), "helada negra", AND(D411&gt;0, P411+2&gt;D411), "rocío", TRUE, "sin riesgo")</f>
        <v>rocío</v>
      </c>
    </row>
    <row r="412" spans="1:17" x14ac:dyDescent="0.35">
      <c r="A412" s="2">
        <v>45678</v>
      </c>
      <c r="B412" s="3" t="s">
        <v>19</v>
      </c>
      <c r="C412">
        <v>0.93333333333333335</v>
      </c>
      <c r="D412">
        <v>1.333333333333333</v>
      </c>
      <c r="E412">
        <v>98.6</v>
      </c>
      <c r="F412">
        <v>99</v>
      </c>
      <c r="G412">
        <v>0</v>
      </c>
      <c r="H412">
        <v>0</v>
      </c>
      <c r="I412">
        <v>0</v>
      </c>
      <c r="J412">
        <v>6.6666666666666666E-2</v>
      </c>
      <c r="K412">
        <f t="shared" si="30"/>
        <v>0.39999999999999969</v>
      </c>
      <c r="L412">
        <f t="shared" si="31"/>
        <v>5.3326477303742417E-2</v>
      </c>
      <c r="M412">
        <f t="shared" si="32"/>
        <v>0.73757727328369227</v>
      </c>
      <c r="N412" s="10" t="str" cm="1">
        <f t="array" ref="N412">_xlfn.IFS(AND(C412&lt;=0, C412-M412&lt;=2), "escarcha",AND(C412&lt;=0, C412-M412&gt;2), "helada negra", AND(C412&gt;0, M412+2&gt;C412), "rocío", TRUE, "sin riesgo")</f>
        <v>rocío</v>
      </c>
      <c r="O412">
        <f t="shared" si="33"/>
        <v>8.6114002863216133E-2</v>
      </c>
      <c r="P412">
        <f t="shared" si="34"/>
        <v>1.193299691855727</v>
      </c>
      <c r="Q412" s="10" t="str" cm="1">
        <f t="array" ref="Q412">_xlfn.IFS(AND(D412&lt;=0, D412-P412&lt;=2), "escarcha",AND(D412&lt;=0, D412-P412&gt;2), "helada negra", AND(D412&gt;0, P412+2&gt;D412), "rocío", TRUE, "sin riesgo")</f>
        <v>rocío</v>
      </c>
    </row>
    <row r="413" spans="1:17" x14ac:dyDescent="0.35">
      <c r="A413" s="2">
        <v>45678</v>
      </c>
      <c r="B413" s="3" t="s">
        <v>20</v>
      </c>
      <c r="C413">
        <v>1</v>
      </c>
      <c r="D413">
        <v>1.333333333333333</v>
      </c>
      <c r="E413">
        <v>98.633333333333326</v>
      </c>
      <c r="F413">
        <v>99</v>
      </c>
      <c r="G413">
        <v>0</v>
      </c>
      <c r="H413">
        <v>0</v>
      </c>
      <c r="I413">
        <v>1</v>
      </c>
      <c r="J413">
        <v>0.1333333333333333</v>
      </c>
      <c r="K413">
        <f t="shared" si="30"/>
        <v>0.33333333333333304</v>
      </c>
      <c r="L413">
        <f t="shared" si="31"/>
        <v>5.8460851673418038E-2</v>
      </c>
      <c r="M413">
        <f t="shared" si="32"/>
        <v>0.80882894864700927</v>
      </c>
      <c r="N413" s="10" t="str" cm="1">
        <f t="array" ref="N413">_xlfn.IFS(AND(C413&lt;=0, C413-M413&lt;=2), "escarcha",AND(C413&lt;=0, C413-M413&gt;2), "helada negra", AND(C413&gt;0, M413+2&gt;C413), "rocío", TRUE, "sin riesgo")</f>
        <v>rocío</v>
      </c>
      <c r="O413">
        <f t="shared" si="33"/>
        <v>8.6114002863216133E-2</v>
      </c>
      <c r="P413">
        <f t="shared" si="34"/>
        <v>1.193299691855727</v>
      </c>
      <c r="Q413" s="10" t="str" cm="1">
        <f t="array" ref="Q413">_xlfn.IFS(AND(D413&lt;=0, D413-P413&lt;=2), "escarcha",AND(D413&lt;=0, D413-P413&gt;2), "helada negra", AND(D413&gt;0, P413+2&gt;D413), "rocío", TRUE, "sin riesgo")</f>
        <v>rocío</v>
      </c>
    </row>
    <row r="414" spans="1:17" x14ac:dyDescent="0.35">
      <c r="A414" s="2">
        <v>45678</v>
      </c>
      <c r="B414" s="3" t="s">
        <v>21</v>
      </c>
      <c r="C414">
        <v>1</v>
      </c>
      <c r="D414">
        <v>1.666666666666667</v>
      </c>
      <c r="E414">
        <v>98.666666666666671</v>
      </c>
      <c r="F414">
        <v>99</v>
      </c>
      <c r="G414">
        <v>0</v>
      </c>
      <c r="H414">
        <v>0.8</v>
      </c>
      <c r="I414">
        <v>1</v>
      </c>
      <c r="J414">
        <v>2.166666666666667</v>
      </c>
      <c r="K414">
        <f t="shared" si="30"/>
        <v>0.66666666666666696</v>
      </c>
      <c r="L414">
        <f t="shared" si="31"/>
        <v>5.8798746591314517E-2</v>
      </c>
      <c r="M414">
        <f t="shared" si="32"/>
        <v>0.81351950631785275</v>
      </c>
      <c r="N414" s="10" t="str" cm="1">
        <f t="array" ref="N414">_xlfn.IFS(AND(C414&lt;=0, C414-M414&lt;=2), "escarcha",AND(C414&lt;=0, C414-M414&gt;2), "helada negra", AND(C414&gt;0, M414+2&gt;C414), "rocío", TRUE, "sin riesgo")</f>
        <v>rocío</v>
      </c>
      <c r="O414">
        <f t="shared" si="33"/>
        <v>0.10999134670520833</v>
      </c>
      <c r="P414">
        <f t="shared" si="34"/>
        <v>1.5262508533334438</v>
      </c>
      <c r="Q414" s="10" t="str" cm="1">
        <f t="array" ref="Q414">_xlfn.IFS(AND(D414&lt;=0, D414-P414&lt;=2), "escarcha",AND(D414&lt;=0, D414-P414&gt;2), "helada negra", AND(D414&gt;0, P414+2&gt;D414), "rocío", TRUE, "sin riesgo")</f>
        <v>rocío</v>
      </c>
    </row>
    <row r="415" spans="1:17" x14ac:dyDescent="0.35">
      <c r="A415" s="2">
        <v>45678</v>
      </c>
      <c r="B415" s="3" t="s">
        <v>23</v>
      </c>
      <c r="C415">
        <v>1.2</v>
      </c>
      <c r="D415">
        <v>1.3666666666666669</v>
      </c>
      <c r="E415">
        <v>98.7</v>
      </c>
      <c r="F415">
        <v>99</v>
      </c>
      <c r="G415">
        <v>0.33333333333333331</v>
      </c>
      <c r="H415">
        <v>0.76666666666666672</v>
      </c>
      <c r="I415">
        <v>2.666666666666667</v>
      </c>
      <c r="J415">
        <v>1.7666666666666671</v>
      </c>
      <c r="K415">
        <f t="shared" si="30"/>
        <v>0.16666666666666696</v>
      </c>
      <c r="L415">
        <f t="shared" si="31"/>
        <v>7.3509912760548579E-2</v>
      </c>
      <c r="M415">
        <f t="shared" si="32"/>
        <v>1.0179106792939949</v>
      </c>
      <c r="N415" s="10" t="str" cm="1">
        <f t="array" ref="N415">_xlfn.IFS(AND(C415&lt;=0, C415-M415&lt;=2), "escarcha",AND(C415&lt;=0, C415-M415&gt;2), "helada negra", AND(C415&gt;0, M415+2&gt;C415), "rocío", TRUE, "sin riesgo")</f>
        <v>rocío</v>
      </c>
      <c r="O415">
        <f t="shared" si="33"/>
        <v>8.8504668101655276E-2</v>
      </c>
      <c r="P415">
        <f t="shared" si="34"/>
        <v>1.2265948314256359</v>
      </c>
      <c r="Q415" s="10" t="str" cm="1">
        <f t="array" ref="Q415">_xlfn.IFS(AND(D415&lt;=0, D415-P415&lt;=2), "escarcha",AND(D415&lt;=0, D415-P415&gt;2), "helada negra", AND(D415&gt;0, P415+2&gt;D415), "rocío", TRUE, "sin riesgo")</f>
        <v>rocío</v>
      </c>
    </row>
    <row r="416" spans="1:17" x14ac:dyDescent="0.35">
      <c r="A416" s="2">
        <v>45678</v>
      </c>
      <c r="B416" s="3" t="s">
        <v>24</v>
      </c>
      <c r="C416">
        <v>1.2</v>
      </c>
      <c r="D416">
        <v>1.466666666666667</v>
      </c>
      <c r="E416">
        <v>98.766666666666666</v>
      </c>
      <c r="F416">
        <v>99</v>
      </c>
      <c r="G416">
        <v>0.66666666666666663</v>
      </c>
      <c r="H416">
        <v>0.26666666666666672</v>
      </c>
      <c r="I416">
        <v>1.333333333333333</v>
      </c>
      <c r="J416">
        <v>0.76666666666666661</v>
      </c>
      <c r="K416">
        <f t="shared" si="30"/>
        <v>0.26666666666666705</v>
      </c>
      <c r="L416">
        <f t="shared" si="31"/>
        <v>7.4185132232522585E-2</v>
      </c>
      <c r="M416">
        <f t="shared" si="32"/>
        <v>1.0273001381209235</v>
      </c>
      <c r="N416" s="10" t="str" cm="1">
        <f t="array" ref="N416">_xlfn.IFS(AND(C416&lt;=0, C416-M416&lt;=2), "escarcha",AND(C416&lt;=0, C416-M416&gt;2), "helada negra", AND(C416&gt;0, M416+2&gt;C416), "rocío", TRUE, "sin riesgo")</f>
        <v>rocío</v>
      </c>
      <c r="O416">
        <f t="shared" si="33"/>
        <v>9.5672752814837531E-2</v>
      </c>
      <c r="P416">
        <f t="shared" si="34"/>
        <v>1.3264802189058305</v>
      </c>
      <c r="Q416" s="10" t="str" cm="1">
        <f t="array" ref="Q416">_xlfn.IFS(AND(D416&lt;=0, D416-P416&lt;=2), "escarcha",AND(D416&lt;=0, D416-P416&gt;2), "helada negra", AND(D416&gt;0, P416+2&gt;D416), "rocío", TRUE, "sin riesgo")</f>
        <v>rocío</v>
      </c>
    </row>
    <row r="417" spans="1:17" x14ac:dyDescent="0.35">
      <c r="A417" s="2">
        <v>45678</v>
      </c>
      <c r="B417" s="3" t="s">
        <v>25</v>
      </c>
      <c r="C417">
        <v>1.1333333333333331</v>
      </c>
      <c r="D417">
        <v>1.666666666666667</v>
      </c>
      <c r="E417">
        <v>98.766666666666666</v>
      </c>
      <c r="F417">
        <v>99</v>
      </c>
      <c r="G417">
        <v>0</v>
      </c>
      <c r="H417">
        <v>6.6666666666666666E-2</v>
      </c>
      <c r="I417">
        <v>0</v>
      </c>
      <c r="J417">
        <v>0.33333333333333331</v>
      </c>
      <c r="K417">
        <f t="shared" si="30"/>
        <v>0.53333333333333388</v>
      </c>
      <c r="L417">
        <f t="shared" si="31"/>
        <v>6.9396620015056615E-2</v>
      </c>
      <c r="M417">
        <f t="shared" si="32"/>
        <v>0.96072770404965835</v>
      </c>
      <c r="N417" s="10" t="str" cm="1">
        <f t="array" ref="N417">_xlfn.IFS(AND(C417&lt;=0, C417-M417&lt;=2), "escarcha",AND(C417&lt;=0, C417-M417&gt;2), "helada negra", AND(C417&gt;0, M417+2&gt;C417), "rocío", TRUE, "sin riesgo")</f>
        <v>rocío</v>
      </c>
      <c r="O417">
        <f t="shared" si="33"/>
        <v>0.10999134670520833</v>
      </c>
      <c r="P417">
        <f t="shared" si="34"/>
        <v>1.5262508533334438</v>
      </c>
      <c r="Q417" s="10" t="str" cm="1">
        <f t="array" ref="Q417">_xlfn.IFS(AND(D417&lt;=0, D417-P417&lt;=2), "escarcha",AND(D417&lt;=0, D417-P417&gt;2), "helada negra", AND(D417&gt;0, P417+2&gt;D417), "rocío", TRUE, "sin riesgo")</f>
        <v>rocío</v>
      </c>
    </row>
    <row r="418" spans="1:17" x14ac:dyDescent="0.35">
      <c r="A418" s="2">
        <v>45678</v>
      </c>
      <c r="B418" s="3" t="s">
        <v>26</v>
      </c>
      <c r="C418">
        <v>1.1333333333333331</v>
      </c>
      <c r="D418">
        <v>1.7</v>
      </c>
      <c r="E418">
        <v>98.766666666666666</v>
      </c>
      <c r="F418">
        <v>99</v>
      </c>
      <c r="G418">
        <v>0</v>
      </c>
      <c r="H418">
        <v>0</v>
      </c>
      <c r="I418">
        <v>0.66666666666666663</v>
      </c>
      <c r="J418">
        <v>0.23333333333333331</v>
      </c>
      <c r="K418">
        <f t="shared" si="30"/>
        <v>0.56666666666666687</v>
      </c>
      <c r="L418">
        <f t="shared" si="31"/>
        <v>6.9396620015056615E-2</v>
      </c>
      <c r="M418">
        <f t="shared" si="32"/>
        <v>0.96072770404965835</v>
      </c>
      <c r="N418" s="10" t="str" cm="1">
        <f t="array" ref="N418">_xlfn.IFS(AND(C418&lt;=0, C418-M418&lt;=2), "escarcha",AND(C418&lt;=0, C418-M418&gt;2), "helada negra", AND(C418&gt;0, M418+2&gt;C418), "rocío", TRUE, "sin riesgo")</f>
        <v>rocío</v>
      </c>
      <c r="O418">
        <f t="shared" si="33"/>
        <v>0.1123755038130835</v>
      </c>
      <c r="P418">
        <f t="shared" si="34"/>
        <v>1.5595459408541816</v>
      </c>
      <c r="Q418" s="10" t="str" cm="1">
        <f t="array" ref="Q418">_xlfn.IFS(AND(D418&lt;=0, D418-P418&lt;=2), "escarcha",AND(D418&lt;=0, D418-P418&gt;2), "helada negra", AND(D418&gt;0, P418+2&gt;D418), "rocío", TRUE, "sin riesgo")</f>
        <v>rocío</v>
      </c>
    </row>
    <row r="419" spans="1:17" x14ac:dyDescent="0.35">
      <c r="A419" s="2">
        <v>45678</v>
      </c>
      <c r="B419" s="3" t="s">
        <v>27</v>
      </c>
      <c r="C419">
        <v>1.166666666666667</v>
      </c>
      <c r="D419">
        <v>1.4</v>
      </c>
      <c r="E419">
        <v>98.833333333333329</v>
      </c>
      <c r="F419">
        <v>99</v>
      </c>
      <c r="G419">
        <v>0</v>
      </c>
      <c r="H419">
        <v>0.3</v>
      </c>
      <c r="I419">
        <v>1</v>
      </c>
      <c r="J419">
        <v>1.033333333333333</v>
      </c>
      <c r="K419">
        <f t="shared" si="30"/>
        <v>0.23333333333333295</v>
      </c>
      <c r="L419">
        <f t="shared" si="31"/>
        <v>7.2465966789413958E-2</v>
      </c>
      <c r="M419">
        <f t="shared" si="32"/>
        <v>1.0033952097842864</v>
      </c>
      <c r="N419" s="10" t="str" cm="1">
        <f t="array" ref="N419">_xlfn.IFS(AND(C419&lt;=0, C419-M419&lt;=2), "escarcha",AND(C419&lt;=0, C419-M419&gt;2), "helada negra", AND(C419&gt;0, M419+2&gt;C419), "rocío", TRUE, "sin riesgo")</f>
        <v>rocío</v>
      </c>
      <c r="O419">
        <f t="shared" si="33"/>
        <v>9.0894681328629129E-2</v>
      </c>
      <c r="P419">
        <f t="shared" si="34"/>
        <v>1.2598899657906211</v>
      </c>
      <c r="Q419" s="10" t="str" cm="1">
        <f t="array" ref="Q419">_xlfn.IFS(AND(D419&lt;=0, D419-P419&lt;=2), "escarcha",AND(D419&lt;=0, D419-P419&gt;2), "helada negra", AND(D419&gt;0, P419+2&gt;D419), "rocío", TRUE, "sin riesgo")</f>
        <v>rocío</v>
      </c>
    </row>
    <row r="420" spans="1:17" x14ac:dyDescent="0.35">
      <c r="A420" s="2">
        <v>45678</v>
      </c>
      <c r="B420" s="3" t="s">
        <v>28</v>
      </c>
      <c r="C420">
        <v>1</v>
      </c>
      <c r="D420">
        <v>1.7666666666666671</v>
      </c>
      <c r="E420">
        <v>98.8</v>
      </c>
      <c r="F420">
        <v>99</v>
      </c>
      <c r="G420">
        <v>0</v>
      </c>
      <c r="H420">
        <v>0.9</v>
      </c>
      <c r="I420">
        <v>0</v>
      </c>
      <c r="J420">
        <v>1.466666666666667</v>
      </c>
      <c r="K420">
        <f t="shared" si="30"/>
        <v>0.76666666666666705</v>
      </c>
      <c r="L420">
        <f t="shared" si="31"/>
        <v>6.0149185689185931E-2</v>
      </c>
      <c r="M420">
        <f t="shared" si="32"/>
        <v>0.83226770579738263</v>
      </c>
      <c r="N420" s="10" t="str" cm="1">
        <f t="array" ref="N420">_xlfn.IFS(AND(C420&lt;=0, C420-M420&lt;=2), "escarcha",AND(C420&lt;=0, C420-M420&gt;2), "helada negra", AND(C420&gt;0, M420+2&gt;C420), "rocío", TRUE, "sin riesgo")</f>
        <v>rocío</v>
      </c>
      <c r="O420">
        <f t="shared" si="33"/>
        <v>0.11714187024110384</v>
      </c>
      <c r="P420">
        <f t="shared" si="34"/>
        <v>1.626136100280928</v>
      </c>
      <c r="Q420" s="10" t="str" cm="1">
        <f t="array" ref="Q420">_xlfn.IFS(AND(D420&lt;=0, D420-P420&lt;=2), "escarcha",AND(D420&lt;=0, D420-P420&gt;2), "helada negra", AND(D420&gt;0, P420+2&gt;D420), "rocío", TRUE, "sin riesgo")</f>
        <v>rocío</v>
      </c>
    </row>
    <row r="421" spans="1:17" x14ac:dyDescent="0.35">
      <c r="A421" s="2">
        <v>45678</v>
      </c>
      <c r="B421" s="3" t="s">
        <v>29</v>
      </c>
      <c r="C421">
        <v>1.2666666666666671</v>
      </c>
      <c r="D421">
        <v>2.1</v>
      </c>
      <c r="E421">
        <v>98.866666666666674</v>
      </c>
      <c r="F421">
        <v>99</v>
      </c>
      <c r="G421">
        <v>1</v>
      </c>
      <c r="H421">
        <v>0.3</v>
      </c>
      <c r="I421">
        <v>1.666666666666667</v>
      </c>
      <c r="J421">
        <v>1.1000000000000001</v>
      </c>
      <c r="K421">
        <f t="shared" si="30"/>
        <v>0.83333333333333304</v>
      </c>
      <c r="L421">
        <f t="shared" si="31"/>
        <v>7.9983006185544797E-2</v>
      </c>
      <c r="M421">
        <f t="shared" si="32"/>
        <v>1.1079538897105716</v>
      </c>
      <c r="N421" s="10" t="str" cm="1">
        <f t="array" ref="N421">_xlfn.IFS(AND(C421&lt;=0, C421-M421&lt;=2), "escarcha",AND(C421&lt;=0, C421-M421&gt;2), "helada negra", AND(C421&gt;0, M421+2&gt;C421), "rocío", TRUE, "sin riesgo")</f>
        <v>rocío</v>
      </c>
      <c r="O421">
        <f t="shared" si="33"/>
        <v>0.1409348154885888</v>
      </c>
      <c r="P421">
        <f t="shared" si="34"/>
        <v>1.9590865851203818</v>
      </c>
      <c r="Q421" s="10" t="str" cm="1">
        <f t="array" ref="Q421">_xlfn.IFS(AND(D421&lt;=0, D421-P421&lt;=2), "escarcha",AND(D421&lt;=0, D421-P421&gt;2), "helada negra", AND(D421&gt;0, P421+2&gt;D421), "rocío", TRUE, "sin riesgo")</f>
        <v>rocío</v>
      </c>
    </row>
    <row r="422" spans="1:17" x14ac:dyDescent="0.35">
      <c r="A422" s="2">
        <v>45678</v>
      </c>
      <c r="B422" s="3" t="s">
        <v>30</v>
      </c>
      <c r="C422">
        <v>1.6333333333333331</v>
      </c>
      <c r="D422">
        <v>2.566666666666666</v>
      </c>
      <c r="E422">
        <v>98.9</v>
      </c>
      <c r="F422">
        <v>99</v>
      </c>
      <c r="G422">
        <v>0</v>
      </c>
      <c r="H422">
        <v>0.66666666666666663</v>
      </c>
      <c r="I422">
        <v>1.333333333333333</v>
      </c>
      <c r="J422">
        <v>1.9</v>
      </c>
      <c r="K422">
        <f t="shared" si="30"/>
        <v>0.9333333333333329</v>
      </c>
      <c r="L422">
        <f t="shared" si="31"/>
        <v>0.10659592847502107</v>
      </c>
      <c r="M422">
        <f t="shared" si="32"/>
        <v>1.4788490064959385</v>
      </c>
      <c r="N422" s="10" t="str" cm="1">
        <f t="array" ref="N422">_xlfn.IFS(AND(C422&lt;=0, C422-M422&lt;=2), "escarcha",AND(C422&lt;=0, C422-M422&gt;2), "helada negra", AND(C422&gt;0, M422+2&gt;C422), "rocío", TRUE, "sin riesgo")</f>
        <v>rocío</v>
      </c>
      <c r="O422">
        <f t="shared" si="33"/>
        <v>0.17413643974976661</v>
      </c>
      <c r="P422">
        <f t="shared" si="34"/>
        <v>2.425216389473416</v>
      </c>
      <c r="Q422" s="10" t="str" cm="1">
        <f t="array" ref="Q422">_xlfn.IFS(AND(D422&lt;=0, D422-P422&lt;=2), "escarcha",AND(D422&lt;=0, D422-P422&gt;2), "helada negra", AND(D422&gt;0, P422+2&gt;D422), "rocío", TRUE, "sin riesgo")</f>
        <v>rocío</v>
      </c>
    </row>
    <row r="423" spans="1:17" x14ac:dyDescent="0.35">
      <c r="A423" s="2">
        <v>45678</v>
      </c>
      <c r="B423" s="3" t="s">
        <v>32</v>
      </c>
      <c r="C423">
        <v>2.2666666666666671</v>
      </c>
      <c r="D423">
        <v>3</v>
      </c>
      <c r="E423">
        <v>99</v>
      </c>
      <c r="F423">
        <v>99</v>
      </c>
      <c r="G423">
        <v>0.66666666666666663</v>
      </c>
      <c r="H423">
        <v>6.6666666666666666E-2</v>
      </c>
      <c r="I423">
        <v>1.333333333333333</v>
      </c>
      <c r="J423">
        <v>0.6333333333333333</v>
      </c>
      <c r="K423">
        <f t="shared" si="30"/>
        <v>0.73333333333333295</v>
      </c>
      <c r="L423">
        <f t="shared" si="31"/>
        <v>0.15280703994821615</v>
      </c>
      <c r="M423">
        <f t="shared" si="32"/>
        <v>2.1255616323564444</v>
      </c>
      <c r="N423" s="10" t="str" cm="1">
        <f t="array" ref="N423">_xlfn.IFS(AND(C423&lt;=0, C423-M423&lt;=2), "escarcha",AND(C423&lt;=0, C423-M423&gt;2), "helada negra", AND(C423&gt;0, M423+2&gt;C423), "rocío", TRUE, "sin riesgo")</f>
        <v>rocío</v>
      </c>
      <c r="O423">
        <f t="shared" si="33"/>
        <v>0.20485374478379328</v>
      </c>
      <c r="P423">
        <f t="shared" si="34"/>
        <v>2.8580502943449706</v>
      </c>
      <c r="Q423" s="10" t="str" cm="1">
        <f t="array" ref="Q423">_xlfn.IFS(AND(D423&lt;=0, D423-P423&lt;=2), "escarcha",AND(D423&lt;=0, D423-P423&gt;2), "helada negra", AND(D423&gt;0, P423+2&gt;D423), "rocío", TRUE, "sin riesgo")</f>
        <v>rocío</v>
      </c>
    </row>
    <row r="424" spans="1:17" x14ac:dyDescent="0.35">
      <c r="A424" s="2">
        <v>45678</v>
      </c>
      <c r="B424" s="3" t="s">
        <v>33</v>
      </c>
      <c r="C424">
        <v>2.6333333333333329</v>
      </c>
      <c r="D424">
        <v>4.0666666666666664</v>
      </c>
      <c r="E424">
        <v>99</v>
      </c>
      <c r="F424">
        <v>99</v>
      </c>
      <c r="G424">
        <v>1</v>
      </c>
      <c r="H424">
        <v>1.1333333333333331</v>
      </c>
      <c r="I424">
        <v>2.333333333333333</v>
      </c>
      <c r="J424">
        <v>2.166666666666667</v>
      </c>
      <c r="K424">
        <f t="shared" si="30"/>
        <v>1.4333333333333336</v>
      </c>
      <c r="L424">
        <f t="shared" si="31"/>
        <v>0.17886923213651237</v>
      </c>
      <c r="M424">
        <f t="shared" si="32"/>
        <v>2.4918062782457144</v>
      </c>
      <c r="N424" s="10" t="str" cm="1">
        <f t="array" ref="N424">_xlfn.IFS(AND(C424&lt;=0, C424-M424&lt;=2), "escarcha",AND(C424&lt;=0, C424-M424&gt;2), "helada negra", AND(C424&gt;0, M424+2&gt;C424), "rocío", TRUE, "sin riesgo")</f>
        <v>rocío</v>
      </c>
      <c r="O424">
        <f t="shared" si="33"/>
        <v>0.28000658963076985</v>
      </c>
      <c r="P424">
        <f t="shared" si="34"/>
        <v>3.923483851148585</v>
      </c>
      <c r="Q424" s="10" t="str" cm="1">
        <f t="array" ref="Q424">_xlfn.IFS(AND(D424&lt;=0, D424-P424&lt;=2), "escarcha",AND(D424&lt;=0, D424-P424&gt;2), "helada negra", AND(D424&gt;0, P424+2&gt;D424), "rocío", TRUE, "sin riesgo")</f>
        <v>rocío</v>
      </c>
    </row>
    <row r="425" spans="1:17" x14ac:dyDescent="0.35">
      <c r="A425" s="2">
        <v>45678</v>
      </c>
      <c r="B425" s="3" t="s">
        <v>34</v>
      </c>
      <c r="C425">
        <v>3.0333333333333332</v>
      </c>
      <c r="D425">
        <v>4.333333333333333</v>
      </c>
      <c r="E425">
        <v>99.033333333333331</v>
      </c>
      <c r="F425">
        <v>99</v>
      </c>
      <c r="G425">
        <v>0.66666666666666663</v>
      </c>
      <c r="H425">
        <v>0.6333333333333333</v>
      </c>
      <c r="I425">
        <v>2.666666666666667</v>
      </c>
      <c r="J425">
        <v>1.3</v>
      </c>
      <c r="K425">
        <f t="shared" si="30"/>
        <v>1.2999999999999998</v>
      </c>
      <c r="L425">
        <f t="shared" si="31"/>
        <v>0.20754877699498933</v>
      </c>
      <c r="M425">
        <f t="shared" si="32"/>
        <v>2.8960985229708829</v>
      </c>
      <c r="N425" s="10" t="str" cm="1">
        <f t="array" ref="N425">_xlfn.IFS(AND(C425&lt;=0, C425-M425&lt;=2), "escarcha",AND(C425&lt;=0, C425-M425&gt;2), "helada negra", AND(C425&gt;0, M425+2&gt;C425), "rocío", TRUE, "sin riesgo")</f>
        <v>rocío</v>
      </c>
      <c r="O425">
        <f t="shared" si="33"/>
        <v>0.29869353306257679</v>
      </c>
      <c r="P425">
        <f t="shared" si="34"/>
        <v>4.1898414075761394</v>
      </c>
      <c r="Q425" s="10" t="str" cm="1">
        <f t="array" ref="Q425">_xlfn.IFS(AND(D425&lt;=0, D425-P425&lt;=2), "escarcha",AND(D425&lt;=0, D425-P425&gt;2), "helada negra", AND(D425&gt;0, P425+2&gt;D425), "rocío", TRUE, "sin riesgo")</f>
        <v>rocío</v>
      </c>
    </row>
    <row r="426" spans="1:17" x14ac:dyDescent="0.35">
      <c r="A426" s="2">
        <v>45678</v>
      </c>
      <c r="B426" s="3" t="s">
        <v>35</v>
      </c>
      <c r="C426">
        <v>3.5</v>
      </c>
      <c r="D426">
        <v>4.333333333333333</v>
      </c>
      <c r="E426">
        <v>99.033333333333331</v>
      </c>
      <c r="F426">
        <v>99</v>
      </c>
      <c r="G426">
        <v>0</v>
      </c>
      <c r="H426">
        <v>0.16666666666666671</v>
      </c>
      <c r="I426">
        <v>0</v>
      </c>
      <c r="J426">
        <v>1.2</v>
      </c>
      <c r="K426">
        <f t="shared" si="30"/>
        <v>0.83333333333333304</v>
      </c>
      <c r="L426">
        <f t="shared" si="31"/>
        <v>0.24049925500145794</v>
      </c>
      <c r="M426">
        <f t="shared" si="32"/>
        <v>3.3622443228558319</v>
      </c>
      <c r="N426" s="10" t="str" cm="1">
        <f t="array" ref="N426">_xlfn.IFS(AND(C426&lt;=0, C426-M426&lt;=2), "escarcha",AND(C426&lt;=0, C426-M426&gt;2), "helada negra", AND(C426&gt;0, M426+2&gt;C426), "rocío", TRUE, "sin riesgo")</f>
        <v>rocío</v>
      </c>
      <c r="O426">
        <f t="shared" si="33"/>
        <v>0.29869353306257679</v>
      </c>
      <c r="P426">
        <f t="shared" si="34"/>
        <v>4.1898414075761394</v>
      </c>
      <c r="Q426" s="10" t="str" cm="1">
        <f t="array" ref="Q426">_xlfn.IFS(AND(D426&lt;=0, D426-P426&lt;=2), "escarcha",AND(D426&lt;=0, D426-P426&gt;2), "helada negra", AND(D426&gt;0, P426+2&gt;D426), "rocío", TRUE, "sin riesgo")</f>
        <v>rocío</v>
      </c>
    </row>
    <row r="427" spans="1:17" x14ac:dyDescent="0.35">
      <c r="A427" s="2">
        <v>45678</v>
      </c>
      <c r="B427" s="3" t="s">
        <v>36</v>
      </c>
      <c r="C427">
        <v>3.9666666666666668</v>
      </c>
      <c r="D427">
        <v>5.0999999999999996</v>
      </c>
      <c r="E427">
        <v>99.1</v>
      </c>
      <c r="F427">
        <v>99</v>
      </c>
      <c r="G427">
        <v>1</v>
      </c>
      <c r="H427">
        <v>1.3666666666666669</v>
      </c>
      <c r="I427">
        <v>1.666666666666667</v>
      </c>
      <c r="J427">
        <v>2.6</v>
      </c>
      <c r="K427">
        <f t="shared" si="30"/>
        <v>1.1333333333333329</v>
      </c>
      <c r="L427">
        <f t="shared" si="31"/>
        <v>0.27399817467526455</v>
      </c>
      <c r="M427">
        <f t="shared" si="32"/>
        <v>3.8379637696701105</v>
      </c>
      <c r="N427" s="10" t="str" cm="1">
        <f t="array" ref="N427">_xlfn.IFS(AND(C427&lt;=0, C427-M427&lt;=2), "escarcha",AND(C427&lt;=0, C427-M427&gt;2), "helada negra", AND(C427&gt;0, M427+2&gt;C427), "rocío", TRUE, "sin riesgo")</f>
        <v>rocío</v>
      </c>
      <c r="O427">
        <f t="shared" si="33"/>
        <v>0.35219476771706354</v>
      </c>
      <c r="P427">
        <f t="shared" si="34"/>
        <v>4.9556175267913769</v>
      </c>
      <c r="Q427" s="10" t="str" cm="1">
        <f t="array" ref="Q427">_xlfn.IFS(AND(D427&lt;=0, D427-P427&lt;=2), "escarcha",AND(D427&lt;=0, D427-P427&gt;2), "helada negra", AND(D427&gt;0, P427+2&gt;D427), "rocío", TRUE, "sin riesgo")</f>
        <v>rocío</v>
      </c>
    </row>
    <row r="428" spans="1:17" x14ac:dyDescent="0.35">
      <c r="A428" s="2">
        <v>45678</v>
      </c>
      <c r="B428" s="3" t="s">
        <v>47</v>
      </c>
      <c r="C428">
        <v>4.6333333333333337</v>
      </c>
      <c r="D428">
        <v>5.2</v>
      </c>
      <c r="E428">
        <v>99.166666666666671</v>
      </c>
      <c r="F428">
        <v>99</v>
      </c>
      <c r="G428">
        <v>0</v>
      </c>
      <c r="H428">
        <v>0.5</v>
      </c>
      <c r="I428">
        <v>1.666666666666667</v>
      </c>
      <c r="J428">
        <v>1.7666666666666671</v>
      </c>
      <c r="K428">
        <f t="shared" si="30"/>
        <v>0.56666666666666643</v>
      </c>
      <c r="L428">
        <f t="shared" si="31"/>
        <v>0.32135033125597268</v>
      </c>
      <c r="M428">
        <f t="shared" si="32"/>
        <v>4.5135555795218831</v>
      </c>
      <c r="N428" s="10" t="str" cm="1">
        <f t="array" ref="N428">_xlfn.IFS(AND(C428&lt;=0, C428-M428&lt;=2), "escarcha",AND(C428&lt;=0, C428-M428&gt;2), "helada negra", AND(C428&gt;0, M428+2&gt;C428), "rocío", TRUE, "sin riesgo")</f>
        <v>rocío</v>
      </c>
      <c r="O428">
        <f t="shared" si="33"/>
        <v>0.35914882624769101</v>
      </c>
      <c r="P428">
        <f t="shared" si="34"/>
        <v>5.055501165441183</v>
      </c>
      <c r="Q428" s="10" t="str" cm="1">
        <f t="array" ref="Q428">_xlfn.IFS(AND(D428&lt;=0, D428-P428&lt;=2), "escarcha",AND(D428&lt;=0, D428-P428&gt;2), "helada negra", AND(D428&gt;0, P428+2&gt;D428), "rocío", TRUE, "sin riesgo")</f>
        <v>rocío</v>
      </c>
    </row>
    <row r="429" spans="1:17" x14ac:dyDescent="0.35">
      <c r="A429" s="2">
        <v>45678</v>
      </c>
      <c r="B429" s="3" t="s">
        <v>52</v>
      </c>
      <c r="C429">
        <v>5.3666666666666671</v>
      </c>
      <c r="D429">
        <v>5.7333333333333334</v>
      </c>
      <c r="E429">
        <v>99.2</v>
      </c>
      <c r="F429">
        <v>99</v>
      </c>
      <c r="G429">
        <v>0</v>
      </c>
      <c r="H429">
        <v>0.1333333333333333</v>
      </c>
      <c r="I429">
        <v>0</v>
      </c>
      <c r="J429">
        <v>1.033333333333333</v>
      </c>
      <c r="K429">
        <f t="shared" si="30"/>
        <v>0.36666666666666625</v>
      </c>
      <c r="L429">
        <f t="shared" si="31"/>
        <v>0.37274464588680489</v>
      </c>
      <c r="M429">
        <f t="shared" si="32"/>
        <v>5.2510154108477538</v>
      </c>
      <c r="N429" s="10" t="str" cm="1">
        <f t="array" ref="N429">_xlfn.IFS(AND(C429&lt;=0, C429-M429&lt;=2), "escarcha",AND(C429&lt;=0, C429-M429&gt;2), "helada negra", AND(C429&gt;0, M429+2&gt;C429), "rocío", TRUE, "sin riesgo")</f>
        <v>rocío</v>
      </c>
      <c r="O429">
        <f t="shared" si="33"/>
        <v>0.396142718064389</v>
      </c>
      <c r="P429">
        <f t="shared" si="34"/>
        <v>5.5882131137807241</v>
      </c>
      <c r="Q429" s="10" t="str" cm="1">
        <f t="array" ref="Q429">_xlfn.IFS(AND(D429&lt;=0, D429-P429&lt;=2), "escarcha",AND(D429&lt;=0, D429-P429&gt;2), "helada negra", AND(D429&gt;0, P429+2&gt;D429), "rocío", TRUE, "sin riesgo")</f>
        <v>rocío</v>
      </c>
    </row>
    <row r="430" spans="1:17" x14ac:dyDescent="0.35">
      <c r="A430" s="2">
        <v>45678</v>
      </c>
      <c r="B430" s="3" t="s">
        <v>38</v>
      </c>
      <c r="C430">
        <v>5.5666666666666664</v>
      </c>
      <c r="D430">
        <v>5.666666666666667</v>
      </c>
      <c r="E430">
        <v>98.333333333333329</v>
      </c>
      <c r="F430">
        <v>99</v>
      </c>
      <c r="G430">
        <v>0</v>
      </c>
      <c r="H430">
        <v>1</v>
      </c>
      <c r="I430">
        <v>0</v>
      </c>
      <c r="J430">
        <v>2.0333333333333332</v>
      </c>
      <c r="K430">
        <f t="shared" si="30"/>
        <v>0.10000000000000053</v>
      </c>
      <c r="L430">
        <f t="shared" si="31"/>
        <v>0.37784239497100713</v>
      </c>
      <c r="M430">
        <f t="shared" si="32"/>
        <v>5.3244028828829855</v>
      </c>
      <c r="N430" s="10" t="str" cm="1">
        <f t="array" ref="N430">_xlfn.IFS(AND(C430&lt;=0, C430-M430&lt;=2), "escarcha",AND(C430&lt;=0, C430-M430&gt;2), "helada negra", AND(C430&gt;0, M430+2&gt;C430), "rocío", TRUE, "sin riesgo")</f>
        <v>rocío</v>
      </c>
      <c r="O430">
        <f t="shared" si="33"/>
        <v>0.39152715838335056</v>
      </c>
      <c r="P430">
        <f t="shared" si="34"/>
        <v>5.5216241931050618</v>
      </c>
      <c r="Q430" s="10" t="str" cm="1">
        <f t="array" ref="Q430">_xlfn.IFS(AND(D430&lt;=0, D430-P430&lt;=2), "escarcha",AND(D430&lt;=0, D430-P430&gt;2), "helada negra", AND(D430&gt;0, P430+2&gt;D430), "rocío", TRUE, "sin riesgo")</f>
        <v>rocío</v>
      </c>
    </row>
    <row r="431" spans="1:17" x14ac:dyDescent="0.35">
      <c r="A431" s="2">
        <v>45678</v>
      </c>
      <c r="B431" s="3" t="s">
        <v>39</v>
      </c>
      <c r="C431">
        <v>5.2333333333333334</v>
      </c>
      <c r="D431">
        <v>5.8</v>
      </c>
      <c r="E431">
        <v>98.4</v>
      </c>
      <c r="F431">
        <v>99</v>
      </c>
      <c r="G431">
        <v>0</v>
      </c>
      <c r="H431">
        <v>1.533333333333333</v>
      </c>
      <c r="I431">
        <v>0</v>
      </c>
      <c r="J431">
        <v>3.333333333333333</v>
      </c>
      <c r="K431">
        <f t="shared" si="30"/>
        <v>0.56666666666666643</v>
      </c>
      <c r="L431">
        <f t="shared" si="31"/>
        <v>0.35538655480650916</v>
      </c>
      <c r="M431">
        <f t="shared" si="32"/>
        <v>5.0014523228493859</v>
      </c>
      <c r="N431" s="10" t="str" cm="1">
        <f t="array" ref="N431">_xlfn.IFS(AND(C431&lt;=0, C431-M431&lt;=2), "escarcha",AND(C431&lt;=0, C431-M431&gt;2), "helada negra", AND(C431&gt;0, M431+2&gt;C431), "rocío", TRUE, "sin riesgo")</f>
        <v>rocío</v>
      </c>
      <c r="O431">
        <f t="shared" si="33"/>
        <v>0.40075580463838084</v>
      </c>
      <c r="P431">
        <f t="shared" si="34"/>
        <v>5.6548020136373358</v>
      </c>
      <c r="Q431" s="10" t="str" cm="1">
        <f t="array" ref="Q431">_xlfn.IFS(AND(D431&lt;=0, D431-P431&lt;=2), "escarcha",AND(D431&lt;=0, D431-P431&gt;2), "helada negra", AND(D431&gt;0, P431+2&gt;D431), "rocío", TRUE, "sin riesgo")</f>
        <v>rocío</v>
      </c>
    </row>
    <row r="432" spans="1:17" x14ac:dyDescent="0.35">
      <c r="A432" s="2">
        <v>45678</v>
      </c>
      <c r="B432" s="3" t="s">
        <v>37</v>
      </c>
      <c r="C432">
        <v>5.166666666666667</v>
      </c>
      <c r="D432">
        <v>5.6333333333333329</v>
      </c>
      <c r="E432">
        <v>98.6</v>
      </c>
      <c r="F432">
        <v>99</v>
      </c>
      <c r="G432">
        <v>0</v>
      </c>
      <c r="H432">
        <v>0.1333333333333333</v>
      </c>
      <c r="I432">
        <v>0</v>
      </c>
      <c r="J432">
        <v>0.76666666666666661</v>
      </c>
      <c r="K432">
        <f t="shared" si="30"/>
        <v>0.4666666666666659</v>
      </c>
      <c r="L432">
        <f t="shared" si="31"/>
        <v>0.35278284081616862</v>
      </c>
      <c r="M432">
        <f t="shared" si="32"/>
        <v>4.9640611186023973</v>
      </c>
      <c r="N432" s="10" t="str" cm="1">
        <f t="array" ref="N432">_xlfn.IFS(AND(C432&lt;=0, C432-M432&lt;=2), "escarcha",AND(C432&lt;=0, C432-M432&gt;2), "helada negra", AND(C432&gt;0, M432+2&gt;C432), "rocío", TRUE, "sin riesgo")</f>
        <v>rocío</v>
      </c>
      <c r="O432">
        <f t="shared" si="33"/>
        <v>0.38921845050611359</v>
      </c>
      <c r="P432">
        <f t="shared" si="34"/>
        <v>5.4883297249600824</v>
      </c>
      <c r="Q432" s="10" t="str" cm="1">
        <f t="array" ref="Q432">_xlfn.IFS(AND(D432&lt;=0, D432-P432&lt;=2), "escarcha",AND(D432&lt;=0, D432-P432&gt;2), "helada negra", AND(D432&gt;0, P432+2&gt;D432), "rocío", TRUE, "sin riesgo")</f>
        <v>rocío</v>
      </c>
    </row>
    <row r="433" spans="1:17" x14ac:dyDescent="0.35">
      <c r="A433" s="2">
        <v>45678</v>
      </c>
      <c r="B433" s="3" t="s">
        <v>40</v>
      </c>
      <c r="C433">
        <v>5</v>
      </c>
      <c r="D433">
        <v>5.8666666666666671</v>
      </c>
      <c r="E433">
        <v>98.666666666666671</v>
      </c>
      <c r="F433">
        <v>99</v>
      </c>
      <c r="G433">
        <v>0</v>
      </c>
      <c r="H433">
        <v>1.8</v>
      </c>
      <c r="I433">
        <v>0</v>
      </c>
      <c r="J433">
        <v>2.9666666666666668</v>
      </c>
      <c r="K433">
        <f t="shared" si="30"/>
        <v>0.86666666666666714</v>
      </c>
      <c r="L433">
        <f t="shared" si="31"/>
        <v>0.34186241750046698</v>
      </c>
      <c r="M433">
        <f t="shared" si="32"/>
        <v>4.8073587074516206</v>
      </c>
      <c r="N433" s="10" t="str" cm="1">
        <f t="array" ref="N433">_xlfn.IFS(AND(C433&lt;=0, C433-M433&lt;=2), "escarcha",AND(C433&lt;=0, C433-M433&gt;2), "helada negra", AND(C433&gt;0, M433+2&gt;C433), "rocío", TRUE, "sin riesgo")</f>
        <v>rocío</v>
      </c>
      <c r="O433">
        <f t="shared" si="33"/>
        <v>0.4053664200925024</v>
      </c>
      <c r="P433">
        <f t="shared" si="34"/>
        <v>5.7213908926749077</v>
      </c>
      <c r="Q433" s="10" t="str" cm="1">
        <f t="array" ref="Q433">_xlfn.IFS(AND(D433&lt;=0, D433-P433&lt;=2), "escarcha",AND(D433&lt;=0, D433-P433&gt;2), "helada negra", AND(D433&gt;0, P433+2&gt;D433), "rocío", TRUE, "sin riesgo")</f>
        <v>rocío</v>
      </c>
    </row>
    <row r="434" spans="1:17" x14ac:dyDescent="0.35">
      <c r="A434" s="2">
        <v>45678</v>
      </c>
      <c r="B434" s="3" t="s">
        <v>41</v>
      </c>
      <c r="C434">
        <v>5.1333333333333337</v>
      </c>
      <c r="D434">
        <v>5.9</v>
      </c>
      <c r="E434">
        <v>98.733333333333334</v>
      </c>
      <c r="F434">
        <v>99</v>
      </c>
      <c r="G434">
        <v>0</v>
      </c>
      <c r="H434">
        <v>1.8666666666666669</v>
      </c>
      <c r="I434">
        <v>0</v>
      </c>
      <c r="J434">
        <v>4.3</v>
      </c>
      <c r="K434">
        <f t="shared" si="30"/>
        <v>0.76666666666666661</v>
      </c>
      <c r="L434">
        <f t="shared" si="31"/>
        <v>0.35181617294658357</v>
      </c>
      <c r="M434">
        <f t="shared" si="32"/>
        <v>4.9501819426606426</v>
      </c>
      <c r="N434" s="10" t="str" cm="1">
        <f t="array" ref="N434">_xlfn.IFS(AND(C434&lt;=0, C434-M434&lt;=2), "escarcha",AND(C434&lt;=0, C434-M434&gt;2), "helada negra", AND(C434&gt;0, M434+2&gt;C434), "rocío", TRUE, "sin riesgo")</f>
        <v>rocío</v>
      </c>
      <c r="O434">
        <f t="shared" si="33"/>
        <v>0.40767080177002235</v>
      </c>
      <c r="P434">
        <f t="shared" si="34"/>
        <v>5.7546853243865588</v>
      </c>
      <c r="Q434" s="10" t="str" cm="1">
        <f t="array" ref="Q434">_xlfn.IFS(AND(D434&lt;=0, D434-P434&lt;=2), "escarcha",AND(D434&lt;=0, D434-P434&gt;2), "helada negra", AND(D434&gt;0, P434+2&gt;D434), "rocío", TRUE, "sin riesgo")</f>
        <v>rocío</v>
      </c>
    </row>
    <row r="435" spans="1:17" x14ac:dyDescent="0.35">
      <c r="A435" s="2">
        <v>45678</v>
      </c>
      <c r="B435" s="3" t="s">
        <v>42</v>
      </c>
      <c r="C435">
        <v>5.0666666666666664</v>
      </c>
      <c r="D435">
        <v>5.8333333333333339</v>
      </c>
      <c r="E435">
        <v>98.8</v>
      </c>
      <c r="F435">
        <v>99</v>
      </c>
      <c r="G435">
        <v>0</v>
      </c>
      <c r="H435">
        <v>3.7333333333333329</v>
      </c>
      <c r="I435">
        <v>0</v>
      </c>
      <c r="J435">
        <v>5.9333333333333336</v>
      </c>
      <c r="K435">
        <f t="shared" si="30"/>
        <v>0.7666666666666675</v>
      </c>
      <c r="L435">
        <f t="shared" si="31"/>
        <v>0.34785325711482795</v>
      </c>
      <c r="M435">
        <f t="shared" si="32"/>
        <v>4.8932996210154176</v>
      </c>
      <c r="N435" s="10" t="str" cm="1">
        <f t="array" ref="N435">_xlfn.IFS(AND(C435&lt;=0, C435-M435&lt;=2), "escarcha",AND(C435&lt;=0, C435-M435&gt;2), "helada negra", AND(C435&gt;0, M435+2&gt;C435), "rocío", TRUE, "sin riesgo")</f>
        <v>rocío</v>
      </c>
      <c r="O435">
        <f t="shared" si="33"/>
        <v>0.40306142113131016</v>
      </c>
      <c r="P435">
        <f t="shared" si="34"/>
        <v>5.6880964557585028</v>
      </c>
      <c r="Q435" s="10" t="str" cm="1">
        <f t="array" ref="Q435">_xlfn.IFS(AND(D435&lt;=0, D435-P435&lt;=2), "escarcha",AND(D435&lt;=0, D435-P435&gt;2), "helada negra", AND(D435&gt;0, P435+2&gt;D435), "rocío", TRUE, "sin riesgo")</f>
        <v>rocío</v>
      </c>
    </row>
    <row r="436" spans="1:17" x14ac:dyDescent="0.35">
      <c r="A436" s="2">
        <v>45678</v>
      </c>
      <c r="B436" s="3" t="s">
        <v>43</v>
      </c>
      <c r="C436">
        <v>5.3</v>
      </c>
      <c r="D436">
        <v>5.8333333333333339</v>
      </c>
      <c r="E436">
        <v>98.933333333333337</v>
      </c>
      <c r="F436">
        <v>99</v>
      </c>
      <c r="G436">
        <v>0.33333333333333331</v>
      </c>
      <c r="H436">
        <v>1.666666666666667</v>
      </c>
      <c r="I436">
        <v>1.333333333333333</v>
      </c>
      <c r="J436">
        <v>3.833333333333333</v>
      </c>
      <c r="K436">
        <f t="shared" si="30"/>
        <v>0.5333333333333341</v>
      </c>
      <c r="L436">
        <f t="shared" si="31"/>
        <v>0.36542365683513989</v>
      </c>
      <c r="M436">
        <f t="shared" si="32"/>
        <v>5.1456978891827765</v>
      </c>
      <c r="N436" s="10" t="str" cm="1">
        <f t="array" ref="N436">_xlfn.IFS(AND(C436&lt;=0, C436-M436&lt;=2), "escarcha",AND(C436&lt;=0, C436-M436&gt;2), "helada negra", AND(C436&gt;0, M436+2&gt;C436), "rocío", TRUE, "sin riesgo")</f>
        <v>rocío</v>
      </c>
      <c r="O436">
        <f t="shared" si="33"/>
        <v>0.40306142113131016</v>
      </c>
      <c r="P436">
        <f t="shared" si="34"/>
        <v>5.6880964557585028</v>
      </c>
      <c r="Q436" s="10" t="str" cm="1">
        <f t="array" ref="Q436">_xlfn.IFS(AND(D436&lt;=0, D436-P436&lt;=2), "escarcha",AND(D436&lt;=0, D436-P436&gt;2), "helada negra", AND(D436&gt;0, P436+2&gt;D436), "rocío", TRUE, "sin riesgo")</f>
        <v>rocío</v>
      </c>
    </row>
    <row r="437" spans="1:17" x14ac:dyDescent="0.35">
      <c r="A437" s="2">
        <v>45678</v>
      </c>
      <c r="B437" s="3" t="s">
        <v>44</v>
      </c>
      <c r="C437">
        <v>5.2666666666666666</v>
      </c>
      <c r="D437">
        <v>5.9666666666666668</v>
      </c>
      <c r="E437">
        <v>99</v>
      </c>
      <c r="F437">
        <v>99</v>
      </c>
      <c r="G437">
        <v>0</v>
      </c>
      <c r="H437">
        <v>2.5</v>
      </c>
      <c r="I437">
        <v>2</v>
      </c>
      <c r="J437">
        <v>4.6333333333333337</v>
      </c>
      <c r="K437">
        <f t="shared" si="30"/>
        <v>0.70000000000000018</v>
      </c>
      <c r="L437">
        <f t="shared" si="31"/>
        <v>0.36378175349837527</v>
      </c>
      <c r="M437">
        <f t="shared" si="32"/>
        <v>5.1220902318504731</v>
      </c>
      <c r="N437" s="10" t="str" cm="1">
        <f t="array" ref="N437">_xlfn.IFS(AND(C437&lt;=0, C437-M437&lt;=2), "escarcha",AND(C437&lt;=0, C437-M437&gt;2), "helada negra", AND(C437&gt;0, M437+2&gt;C437), "rocío", TRUE, "sin riesgo")</f>
        <v>rocío</v>
      </c>
      <c r="O437">
        <f t="shared" si="33"/>
        <v>0.41227771426563864</v>
      </c>
      <c r="P437">
        <f t="shared" si="34"/>
        <v>5.8212741721955856</v>
      </c>
      <c r="Q437" s="10" t="str" cm="1">
        <f t="array" ref="Q437">_xlfn.IFS(AND(D437&lt;=0, D437-P437&lt;=2), "escarcha",AND(D437&lt;=0, D437-P437&gt;2), "helada negra", AND(D437&gt;0, P437+2&gt;D437), "rocío", TRUE, "sin riesgo")</f>
        <v>rocío</v>
      </c>
    </row>
    <row r="438" spans="1:17" x14ac:dyDescent="0.35">
      <c r="A438" s="2">
        <v>45678</v>
      </c>
      <c r="B438" s="3" t="s">
        <v>45</v>
      </c>
      <c r="C438">
        <v>5.1333333333333329</v>
      </c>
      <c r="D438">
        <v>5.9666666666666668</v>
      </c>
      <c r="E438">
        <v>99</v>
      </c>
      <c r="F438">
        <v>99</v>
      </c>
      <c r="G438">
        <v>0</v>
      </c>
      <c r="H438">
        <v>2.8666666666666658</v>
      </c>
      <c r="I438">
        <v>1</v>
      </c>
      <c r="J438">
        <v>5.2333333333333334</v>
      </c>
      <c r="K438">
        <f t="shared" si="30"/>
        <v>0.83333333333333393</v>
      </c>
      <c r="L438">
        <f t="shared" si="31"/>
        <v>0.35451340991558467</v>
      </c>
      <c r="M438">
        <f t="shared" si="32"/>
        <v>4.9889120782127625</v>
      </c>
      <c r="N438" s="10" t="str" cm="1">
        <f t="array" ref="N438">_xlfn.IFS(AND(C438&lt;=0, C438-M438&lt;=2), "escarcha",AND(C438&lt;=0, C438-M438&gt;2), "helada negra", AND(C438&gt;0, M438+2&gt;C438), "rocío", TRUE, "sin riesgo")</f>
        <v>rocío</v>
      </c>
      <c r="O438">
        <f t="shared" si="33"/>
        <v>0.41227771426563864</v>
      </c>
      <c r="P438">
        <f t="shared" si="34"/>
        <v>5.8212741721955856</v>
      </c>
      <c r="Q438" s="10" t="str" cm="1">
        <f t="array" ref="Q438">_xlfn.IFS(AND(D438&lt;=0, D438-P438&lt;=2), "escarcha",AND(D438&lt;=0, D438-P438&gt;2), "helada negra", AND(D438&gt;0, P438+2&gt;D438), "rocío", TRUE, "sin riesgo")</f>
        <v>rocío</v>
      </c>
    </row>
    <row r="439" spans="1:17" x14ac:dyDescent="0.35">
      <c r="A439" s="2">
        <v>45678</v>
      </c>
      <c r="B439" s="3" t="s">
        <v>46</v>
      </c>
      <c r="C439">
        <v>5.2</v>
      </c>
      <c r="D439">
        <v>5.9666666666666668</v>
      </c>
      <c r="E439">
        <v>99.033333333333331</v>
      </c>
      <c r="F439">
        <v>99</v>
      </c>
      <c r="G439">
        <v>0</v>
      </c>
      <c r="H439">
        <v>2.166666666666667</v>
      </c>
      <c r="I439">
        <v>0</v>
      </c>
      <c r="J439">
        <v>4.1333333333333337</v>
      </c>
      <c r="K439">
        <f t="shared" si="30"/>
        <v>0.76666666666666661</v>
      </c>
      <c r="L439">
        <f t="shared" si="31"/>
        <v>0.35948546991355335</v>
      </c>
      <c r="M439">
        <f t="shared" si="32"/>
        <v>5.0603385410578063</v>
      </c>
      <c r="N439" s="10" t="str" cm="1">
        <f t="array" ref="N439">_xlfn.IFS(AND(C439&lt;=0, C439-M439&lt;=2), "escarcha",AND(C439&lt;=0, C439-M439&gt;2), "helada negra", AND(C439&gt;0, M439+2&gt;C439), "rocío", TRUE, "sin riesgo")</f>
        <v>rocío</v>
      </c>
      <c r="O439">
        <f t="shared" si="33"/>
        <v>0.41227771426563864</v>
      </c>
      <c r="P439">
        <f t="shared" si="34"/>
        <v>5.8212741721955856</v>
      </c>
      <c r="Q439" s="10" t="str" cm="1">
        <f t="array" ref="Q439">_xlfn.IFS(AND(D439&lt;=0, D439-P439&lt;=2), "escarcha",AND(D439&lt;=0, D439-P439&gt;2), "helada negra", AND(D439&gt;0, P439+2&gt;D439), "rocío", TRUE, "sin riesgo")</f>
        <v>rocío</v>
      </c>
    </row>
    <row r="440" spans="1:17" x14ac:dyDescent="0.35">
      <c r="A440" s="2">
        <v>45679</v>
      </c>
      <c r="B440" s="3" t="s">
        <v>42</v>
      </c>
      <c r="C440">
        <v>5.333333333333333</v>
      </c>
      <c r="D440">
        <v>5.4</v>
      </c>
      <c r="E440">
        <v>98.2</v>
      </c>
      <c r="F440">
        <v>97.666666666666671</v>
      </c>
      <c r="G440">
        <v>0</v>
      </c>
      <c r="H440">
        <v>1</v>
      </c>
      <c r="I440">
        <v>0</v>
      </c>
      <c r="J440">
        <v>2.7</v>
      </c>
      <c r="K440">
        <f t="shared" si="30"/>
        <v>6.6666666666667318E-2</v>
      </c>
      <c r="L440">
        <f t="shared" si="31"/>
        <v>0.3602985588977744</v>
      </c>
      <c r="M440">
        <f t="shared" si="32"/>
        <v>5.0720229395941745</v>
      </c>
      <c r="N440" s="10" t="str" cm="1">
        <f t="array" ref="N440">_xlfn.IFS(AND(C440&lt;=0, C440-M440&lt;=2), "escarcha",AND(C440&lt;=0, C440-M440&gt;2), "helada negra", AND(C440&gt;0, M440+2&gt;C440), "rocío", TRUE, "sin riesgo")</f>
        <v>rocío</v>
      </c>
      <c r="O440">
        <f t="shared" si="33"/>
        <v>0.3594806189849204</v>
      </c>
      <c r="P440">
        <f t="shared" si="34"/>
        <v>5.0602688346673119</v>
      </c>
      <c r="Q440" s="10" t="str" cm="1">
        <f t="array" ref="Q440">_xlfn.IFS(AND(D440&lt;=0, D440-P440&lt;=2), "escarcha",AND(D440&lt;=0, D440-P440&gt;2), "helada negra", AND(D440&gt;0, P440+2&gt;D440), "rocío", TRUE, "sin riesgo")</f>
        <v>rocío</v>
      </c>
    </row>
    <row r="441" spans="1:17" x14ac:dyDescent="0.35">
      <c r="A441" s="2">
        <v>45679</v>
      </c>
      <c r="B441" s="3" t="s">
        <v>43</v>
      </c>
      <c r="C441">
        <v>4.8</v>
      </c>
      <c r="D441">
        <v>5</v>
      </c>
      <c r="E441">
        <v>98.133333333333326</v>
      </c>
      <c r="F441">
        <v>97</v>
      </c>
      <c r="G441">
        <v>0</v>
      </c>
      <c r="H441">
        <v>1.6</v>
      </c>
      <c r="I441">
        <v>0</v>
      </c>
      <c r="J441">
        <v>3.9</v>
      </c>
      <c r="K441">
        <f t="shared" si="30"/>
        <v>0.20000000000000018</v>
      </c>
      <c r="L441">
        <f t="shared" si="31"/>
        <v>0.3225061697840591</v>
      </c>
      <c r="M441">
        <f t="shared" si="32"/>
        <v>4.5300926140159463</v>
      </c>
      <c r="N441" s="10" t="str" cm="1">
        <f t="array" ref="N441">_xlfn.IFS(AND(C441&lt;=0, C441-M441&lt;=2), "escarcha",AND(C441&lt;=0, C441-M441&gt;2), "helada negra", AND(C441&gt;0, M441+2&gt;C441), "rocío", TRUE, "sin riesgo")</f>
        <v>rocío</v>
      </c>
      <c r="O441">
        <f t="shared" si="33"/>
        <v>0.32482623034789904</v>
      </c>
      <c r="P441">
        <f t="shared" si="34"/>
        <v>4.5632932983736696</v>
      </c>
      <c r="Q441" s="10" t="str" cm="1">
        <f t="array" ref="Q441">_xlfn.IFS(AND(D441&lt;=0, D441-P441&lt;=2), "escarcha",AND(D441&lt;=0, D441-P441&gt;2), "helada negra", AND(D441&gt;0, P441+2&gt;D441), "rocío", TRUE, "sin riesgo")</f>
        <v>rocío</v>
      </c>
    </row>
    <row r="442" spans="1:17" x14ac:dyDescent="0.35">
      <c r="A442" s="2">
        <v>45679</v>
      </c>
      <c r="B442" s="3" t="s">
        <v>44</v>
      </c>
      <c r="C442">
        <v>3.7666666666666671</v>
      </c>
      <c r="D442">
        <v>4.4333333333333336</v>
      </c>
      <c r="E442">
        <v>98.066666666666663</v>
      </c>
      <c r="F442">
        <v>98.333333333333329</v>
      </c>
      <c r="G442">
        <v>0</v>
      </c>
      <c r="H442">
        <v>0.5</v>
      </c>
      <c r="I442">
        <v>0</v>
      </c>
      <c r="J442">
        <v>2.2666666666666671</v>
      </c>
      <c r="K442">
        <f t="shared" si="30"/>
        <v>0.66666666666666652</v>
      </c>
      <c r="L442">
        <f t="shared" si="31"/>
        <v>0.24946317938239829</v>
      </c>
      <c r="M442">
        <f t="shared" si="32"/>
        <v>3.4893616089694457</v>
      </c>
      <c r="N442" s="10" t="str" cm="1">
        <f t="array" ref="N442">_xlfn.IFS(AND(C442&lt;=0, C442-M442&lt;=2), "escarcha",AND(C442&lt;=0, C442-M442&gt;2), "helada negra", AND(C442&gt;0, M442+2&gt;C442), "rocío", TRUE, "sin riesgo")</f>
        <v>rocío</v>
      </c>
      <c r="O442">
        <f t="shared" si="33"/>
        <v>0.29893397163270419</v>
      </c>
      <c r="P442">
        <f t="shared" si="34"/>
        <v>4.1932722838906775</v>
      </c>
      <c r="Q442" s="10" t="str" cm="1">
        <f t="array" ref="Q442">_xlfn.IFS(AND(D442&lt;=0, D442-P442&lt;=2), "escarcha",AND(D442&lt;=0, D442-P442&gt;2), "helada negra", AND(D442&gt;0, P442+2&gt;D442), "rocío", TRUE, "sin riesgo")</f>
        <v>rocío</v>
      </c>
    </row>
    <row r="443" spans="1:17" x14ac:dyDescent="0.35">
      <c r="A443" s="2">
        <v>45679</v>
      </c>
      <c r="B443" s="3" t="s">
        <v>45</v>
      </c>
      <c r="C443">
        <v>3.8666666666666671</v>
      </c>
      <c r="D443">
        <v>5.2</v>
      </c>
      <c r="E443">
        <v>98.3</v>
      </c>
      <c r="F443">
        <v>94.666666666666671</v>
      </c>
      <c r="G443">
        <v>0</v>
      </c>
      <c r="H443">
        <v>1.333333333333333</v>
      </c>
      <c r="I443">
        <v>0</v>
      </c>
      <c r="J443">
        <v>3.1</v>
      </c>
      <c r="K443">
        <f t="shared" si="30"/>
        <v>1.333333333333333</v>
      </c>
      <c r="L443">
        <f t="shared" si="31"/>
        <v>0.25886906959142547</v>
      </c>
      <c r="M443">
        <f t="shared" si="32"/>
        <v>3.6228875001358651</v>
      </c>
      <c r="N443" s="10" t="str" cm="1">
        <f t="array" ref="N443">_xlfn.IFS(AND(C443&lt;=0, C443-M443&lt;=2), "escarcha",AND(C443&lt;=0, C443-M443&gt;2), "helada negra", AND(C443&gt;0, M443+2&gt;C443), "rocío", TRUE, "sin riesgo")</f>
        <v>rocío</v>
      </c>
      <c r="O443">
        <f t="shared" si="33"/>
        <v>0.31439092560619752</v>
      </c>
      <c r="P443">
        <f t="shared" si="34"/>
        <v>4.4140313163421157</v>
      </c>
      <c r="Q443" s="10" t="str" cm="1">
        <f t="array" ref="Q443">_xlfn.IFS(AND(D443&lt;=0, D443-P443&lt;=2), "escarcha",AND(D443&lt;=0, D443-P443&gt;2), "helada negra", AND(D443&gt;0, P443+2&gt;D443), "rocío", TRUE, "sin riesgo")</f>
        <v>rocío</v>
      </c>
    </row>
    <row r="444" spans="1:17" x14ac:dyDescent="0.35">
      <c r="A444" s="2">
        <v>45679</v>
      </c>
      <c r="B444" s="3" t="s">
        <v>46</v>
      </c>
      <c r="C444">
        <v>3.3</v>
      </c>
      <c r="D444">
        <v>5.1666666666666661</v>
      </c>
      <c r="E444">
        <v>98.333333333333329</v>
      </c>
      <c r="F444">
        <v>93.333333333333329</v>
      </c>
      <c r="G444">
        <v>0</v>
      </c>
      <c r="H444">
        <v>2.4</v>
      </c>
      <c r="I444">
        <v>0</v>
      </c>
      <c r="J444">
        <v>5.0333333333333332</v>
      </c>
      <c r="K444">
        <f t="shared" si="30"/>
        <v>1.8666666666666663</v>
      </c>
      <c r="L444">
        <f t="shared" si="31"/>
        <v>0.21929948231688978</v>
      </c>
      <c r="M444">
        <f t="shared" si="32"/>
        <v>3.0621316348715109</v>
      </c>
      <c r="N444" s="10" t="str" cm="1">
        <f t="array" ref="N444">_xlfn.IFS(AND(C444&lt;=0, C444-M444&lt;=2), "escarcha",AND(C444&lt;=0, C444-M444&gt;2), "helada negra", AND(C444&gt;0, M444+2&gt;C444), "rocío", TRUE, "sin riesgo")</f>
        <v>rocío</v>
      </c>
      <c r="O444">
        <f t="shared" si="33"/>
        <v>0.29788889370871868</v>
      </c>
      <c r="P444">
        <f t="shared" si="34"/>
        <v>4.1783605058479569</v>
      </c>
      <c r="Q444" s="10" t="str" cm="1">
        <f t="array" ref="Q444">_xlfn.IFS(AND(D444&lt;=0, D444-P444&lt;=2), "escarcha",AND(D444&lt;=0, D444-P444&gt;2), "helada negra", AND(D444&gt;0, P444+2&gt;D444), "rocío", TRUE, "sin riesgo")</f>
        <v>rocío</v>
      </c>
    </row>
    <row r="445" spans="1:17" x14ac:dyDescent="0.35">
      <c r="A445" s="2">
        <v>45680</v>
      </c>
      <c r="B445" s="3" t="s">
        <v>10</v>
      </c>
      <c r="C445">
        <v>3.1333333333333329</v>
      </c>
      <c r="D445">
        <v>4.9666666666666668</v>
      </c>
      <c r="E445">
        <v>98.366666666666674</v>
      </c>
      <c r="F445">
        <v>92.666666666666671</v>
      </c>
      <c r="G445">
        <v>0</v>
      </c>
      <c r="H445">
        <v>2.5666666666666669</v>
      </c>
      <c r="I445">
        <v>0</v>
      </c>
      <c r="J445">
        <v>6.5666666666666664</v>
      </c>
      <c r="K445">
        <f t="shared" si="30"/>
        <v>1.8333333333333339</v>
      </c>
      <c r="L445">
        <f t="shared" si="31"/>
        <v>0.20786561003330906</v>
      </c>
      <c r="M445">
        <f t="shared" si="32"/>
        <v>2.900572317544829</v>
      </c>
      <c r="N445" s="10" t="str" cm="1">
        <f t="array" ref="N445">_xlfn.IFS(AND(C445&lt;=0, C445-M445&lt;=2), "escarcha",AND(C445&lt;=0, C445-M445&gt;2), "helada negra", AND(C445&gt;0, M445+2&gt;C445), "rocío", TRUE, "sin riesgo")</f>
        <v>rocío</v>
      </c>
      <c r="O445">
        <f t="shared" si="33"/>
        <v>0.27680294106932768</v>
      </c>
      <c r="P445">
        <f t="shared" si="34"/>
        <v>3.8778777165698228</v>
      </c>
      <c r="Q445" s="10" t="str" cm="1">
        <f t="array" ref="Q445">_xlfn.IFS(AND(D445&lt;=0, D445-P445&lt;=2), "escarcha",AND(D445&lt;=0, D445-P445&gt;2), "helada negra", AND(D445&gt;0, P445+2&gt;D445), "rocío", TRUE, "sin riesgo")</f>
        <v>rocío</v>
      </c>
    </row>
    <row r="446" spans="1:17" x14ac:dyDescent="0.35">
      <c r="A446" s="2">
        <v>45680</v>
      </c>
      <c r="B446" s="3" t="s">
        <v>11</v>
      </c>
      <c r="C446">
        <v>2.9666666666666659</v>
      </c>
      <c r="D446">
        <v>4.4333333333333336</v>
      </c>
      <c r="E446">
        <v>98.3</v>
      </c>
      <c r="F446">
        <v>93</v>
      </c>
      <c r="G446">
        <v>0</v>
      </c>
      <c r="H446">
        <v>3.4666666666666668</v>
      </c>
      <c r="I446">
        <v>0</v>
      </c>
      <c r="J446">
        <v>7.8</v>
      </c>
      <c r="K446">
        <f t="shared" si="30"/>
        <v>1.4666666666666677</v>
      </c>
      <c r="L446">
        <f t="shared" si="31"/>
        <v>0.1953988941446235</v>
      </c>
      <c r="M446">
        <f t="shared" si="32"/>
        <v>2.724660590020926</v>
      </c>
      <c r="N446" s="10" t="str" cm="1">
        <f t="array" ref="N446">_xlfn.IFS(AND(C446&lt;=0, C446-M446&lt;=2), "escarcha",AND(C446&lt;=0, C446-M446&gt;2), "helada negra", AND(C446&gt;0, M446+2&gt;C446), "rocío", TRUE, "sin riesgo")</f>
        <v>rocío</v>
      </c>
      <c r="O446">
        <f t="shared" si="33"/>
        <v>0.24317039711425009</v>
      </c>
      <c r="P446">
        <f t="shared" si="34"/>
        <v>3.4001100381766185</v>
      </c>
      <c r="Q446" s="10" t="str" cm="1">
        <f t="array" ref="Q446">_xlfn.IFS(AND(D446&lt;=0, D446-P446&lt;=2), "escarcha",AND(D446&lt;=0, D446-P446&gt;2), "helada negra", AND(D446&gt;0, P446+2&gt;D446), "rocío", TRUE, "sin riesgo")</f>
        <v>rocío</v>
      </c>
    </row>
    <row r="447" spans="1:17" x14ac:dyDescent="0.35">
      <c r="A447" s="2">
        <v>45680</v>
      </c>
      <c r="B447" s="3" t="s">
        <v>12</v>
      </c>
      <c r="C447">
        <v>2.1333333333333329</v>
      </c>
      <c r="D447">
        <v>3.8666666666666671</v>
      </c>
      <c r="E447">
        <v>98.1</v>
      </c>
      <c r="F447">
        <v>93.666666666666671</v>
      </c>
      <c r="G447">
        <v>0</v>
      </c>
      <c r="H447">
        <v>3.7666666666666671</v>
      </c>
      <c r="I447">
        <v>0</v>
      </c>
      <c r="J447">
        <v>7.5333333333333332</v>
      </c>
      <c r="K447">
        <f t="shared" si="30"/>
        <v>1.7333333333333343</v>
      </c>
      <c r="L447">
        <f t="shared" si="31"/>
        <v>0.13417806811857513</v>
      </c>
      <c r="M447">
        <f t="shared" si="32"/>
        <v>1.8644428376517519</v>
      </c>
      <c r="N447" s="10" t="str" cm="1">
        <f t="array" ref="N447">_xlfn.IFS(AND(C447&lt;=0, C447-M447&lt;=2), "escarcha",AND(C447&lt;=0, C447-M447&gt;2), "helada negra", AND(C447&gt;0, M447+2&gt;C447), "rocío", TRUE, "sin riesgo")</f>
        <v>rocío</v>
      </c>
      <c r="O447">
        <f t="shared" si="33"/>
        <v>0.2105874231039408</v>
      </c>
      <c r="P447">
        <f t="shared" si="34"/>
        <v>2.9390119870643541</v>
      </c>
      <c r="Q447" s="10" t="str" cm="1">
        <f t="array" ref="Q447">_xlfn.IFS(AND(D447&lt;=0, D447-P447&lt;=2), "escarcha",AND(D447&lt;=0, D447-P447&gt;2), "helada negra", AND(D447&gt;0, P447+2&gt;D447), "rocío", TRUE, "sin riesgo")</f>
        <v>rocío</v>
      </c>
    </row>
    <row r="448" spans="1:17" x14ac:dyDescent="0.35">
      <c r="A448" s="2">
        <v>45680</v>
      </c>
      <c r="B448" s="3" t="s">
        <v>13</v>
      </c>
      <c r="C448">
        <v>1.2666666666666671</v>
      </c>
      <c r="D448">
        <v>3.9666666666666668</v>
      </c>
      <c r="E448">
        <v>98.066666666666663</v>
      </c>
      <c r="F448">
        <v>92.333333333333329</v>
      </c>
      <c r="G448">
        <v>0</v>
      </c>
      <c r="H448">
        <v>4.2333333333333334</v>
      </c>
      <c r="I448">
        <v>0</v>
      </c>
      <c r="J448">
        <v>8.2333333333333343</v>
      </c>
      <c r="K448">
        <f t="shared" si="30"/>
        <v>2.6999999999999997</v>
      </c>
      <c r="L448">
        <f t="shared" si="31"/>
        <v>7.1858384649050103E-2</v>
      </c>
      <c r="M448">
        <f t="shared" si="32"/>
        <v>0.99494792372846486</v>
      </c>
      <c r="N448" s="10" t="str" cm="1">
        <f t="array" ref="N448">_xlfn.IFS(AND(C448&lt;=0, C448-M448&lt;=2), "escarcha",AND(C448&lt;=0, C448-M448&gt;2), "helada negra", AND(C448&gt;0, M448+2&gt;C448), "rocío", TRUE, "sin riesgo")</f>
        <v>rocío</v>
      </c>
      <c r="O448">
        <f t="shared" si="33"/>
        <v>0.20327395085855104</v>
      </c>
      <c r="P448">
        <f t="shared" si="34"/>
        <v>2.8357523747824565</v>
      </c>
      <c r="Q448" s="10" t="str" cm="1">
        <f t="array" ref="Q448">_xlfn.IFS(AND(D448&lt;=0, D448-P448&lt;=2), "escarcha",AND(D448&lt;=0, D448-P448&gt;2), "helada negra", AND(D448&gt;0, P448+2&gt;D448), "rocío", TRUE, "sin riesgo")</f>
        <v>rocío</v>
      </c>
    </row>
    <row r="449" spans="1:17" x14ac:dyDescent="0.35">
      <c r="A449" s="2">
        <v>45680</v>
      </c>
      <c r="B449" s="3" t="s">
        <v>14</v>
      </c>
      <c r="C449">
        <v>1.1333333333333331</v>
      </c>
      <c r="D449">
        <v>3.5666666666666669</v>
      </c>
      <c r="E449">
        <v>98.233333333333334</v>
      </c>
      <c r="F449">
        <v>93.666666666666671</v>
      </c>
      <c r="G449">
        <v>0</v>
      </c>
      <c r="H449">
        <v>2.5333333333333332</v>
      </c>
      <c r="I449">
        <v>1.666666666666667</v>
      </c>
      <c r="J449">
        <v>6.3999999999999986</v>
      </c>
      <c r="K449">
        <f t="shared" si="30"/>
        <v>2.4333333333333336</v>
      </c>
      <c r="L449">
        <f t="shared" si="31"/>
        <v>6.398205517918612E-2</v>
      </c>
      <c r="M449">
        <f t="shared" si="32"/>
        <v>0.88549529074056543</v>
      </c>
      <c r="N449" s="10" t="str" cm="1">
        <f t="array" ref="N449">_xlfn.IFS(AND(C449&lt;=0, C449-M449&lt;=2), "escarcha",AND(C449&lt;=0, C449-M449&gt;2), "helada negra", AND(C449&gt;0, M449+2&gt;C449), "rocío", TRUE, "sin riesgo")</f>
        <v>rocío</v>
      </c>
      <c r="O449">
        <f t="shared" si="33"/>
        <v>0.18948217278032659</v>
      </c>
      <c r="P449">
        <f t="shared" si="34"/>
        <v>2.6412606570615482</v>
      </c>
      <c r="Q449" s="10" t="str" cm="1">
        <f t="array" ref="Q449">_xlfn.IFS(AND(D449&lt;=0, D449-P449&lt;=2), "escarcha",AND(D449&lt;=0, D449-P449&gt;2), "helada negra", AND(D449&gt;0, P449+2&gt;D449), "rocío", TRUE, "sin riesgo")</f>
        <v>rocío</v>
      </c>
    </row>
    <row r="450" spans="1:17" x14ac:dyDescent="0.35">
      <c r="A450" s="2">
        <v>45680</v>
      </c>
      <c r="B450" s="3" t="s">
        <v>15</v>
      </c>
      <c r="C450">
        <v>0.66666666666666674</v>
      </c>
      <c r="D450">
        <v>3.4666666666666668</v>
      </c>
      <c r="E450">
        <v>98.233333333333334</v>
      </c>
      <c r="F450">
        <v>92.666666666666671</v>
      </c>
      <c r="G450">
        <v>0</v>
      </c>
      <c r="H450">
        <v>2.3666666666666671</v>
      </c>
      <c r="I450">
        <v>0</v>
      </c>
      <c r="J450">
        <v>5.2666666666666666</v>
      </c>
      <c r="K450">
        <f t="shared" ref="K450:K513" si="35">ABS((C450-D450))</f>
        <v>2.8</v>
      </c>
      <c r="L450">
        <f t="shared" si="31"/>
        <v>3.0389114616937052E-2</v>
      </c>
      <c r="M450">
        <f t="shared" si="32"/>
        <v>0.41977458124045242</v>
      </c>
      <c r="N450" s="10" t="str" cm="1">
        <f t="array" ref="N450">_xlfn.IFS(AND(C450&lt;=0, C450-M450&lt;=2), "escarcha",AND(C450&lt;=0, C450-M450&gt;2), "helada negra", AND(C450&gt;0, M450+2&gt;C450), "rocío", TRUE, "sin riesgo")</f>
        <v>rocío</v>
      </c>
      <c r="O450">
        <f t="shared" si="33"/>
        <v>0.17170211804785024</v>
      </c>
      <c r="P450">
        <f t="shared" si="34"/>
        <v>2.3909798052264701</v>
      </c>
      <c r="Q450" s="10" t="str" cm="1">
        <f t="array" ref="Q450">_xlfn.IFS(AND(D450&lt;=0, D450-P450&lt;=2), "escarcha",AND(D450&lt;=0, D450-P450&gt;2), "helada negra", AND(D450&gt;0, P450+2&gt;D450), "rocío", TRUE, "sin riesgo")</f>
        <v>rocío</v>
      </c>
    </row>
    <row r="451" spans="1:17" x14ac:dyDescent="0.35">
      <c r="A451" s="2">
        <v>45680</v>
      </c>
      <c r="B451" s="3" t="s">
        <v>16</v>
      </c>
      <c r="C451">
        <v>0</v>
      </c>
      <c r="D451">
        <v>2.8</v>
      </c>
      <c r="E451">
        <v>98.3</v>
      </c>
      <c r="F451">
        <v>93</v>
      </c>
      <c r="G451">
        <v>0</v>
      </c>
      <c r="H451">
        <v>2.2333333333333329</v>
      </c>
      <c r="I451">
        <v>0</v>
      </c>
      <c r="J451">
        <v>5.2666666666666666</v>
      </c>
      <c r="K451">
        <f t="shared" si="35"/>
        <v>2.8</v>
      </c>
      <c r="L451">
        <f t="shared" ref="L451:L514" si="36">(LN(E451/100))+((17.625*C451)/(243.04+C451))</f>
        <v>-1.7146158834970514E-2</v>
      </c>
      <c r="M451">
        <f t="shared" ref="M451:M514" si="37">(243.04*L451)/(17.625-L451)</f>
        <v>-0.23620722817582765</v>
      </c>
      <c r="N451" s="10" t="str" cm="1">
        <f t="array" ref="N451">_xlfn.IFS(AND(C451&lt;=0, C451-M451&lt;=2), "escarcha",AND(C451&lt;=0, C451-M451&gt;2), "helada negra", AND(C451&gt;0, M451+2&gt;C451), "rocío", TRUE, "sin riesgo")</f>
        <v>escarcha</v>
      </c>
      <c r="O451">
        <f t="shared" ref="O451:O514" si="38">(LN(F451/100))+((17.625*D451)/(243.04+D451))</f>
        <v>0.12816962607177051</v>
      </c>
      <c r="P451">
        <f t="shared" ref="P451:P514" si="39">(243.04*O451)/(17.625-O451)</f>
        <v>1.780342225120944</v>
      </c>
      <c r="Q451" s="10" t="str" cm="1">
        <f t="array" ref="Q451">_xlfn.IFS(AND(D451&lt;=0, D451-P451&lt;=2), "escarcha",AND(D451&lt;=0, D451-P451&gt;2), "helada negra", AND(D451&gt;0, P451+2&gt;D451), "rocío", TRUE, "sin riesgo")</f>
        <v>rocío</v>
      </c>
    </row>
    <row r="452" spans="1:17" x14ac:dyDescent="0.35">
      <c r="A452" s="2">
        <v>45680</v>
      </c>
      <c r="B452" s="3" t="s">
        <v>17</v>
      </c>
      <c r="C452">
        <v>-0.66666666666666663</v>
      </c>
      <c r="D452">
        <v>2.3666666666666671</v>
      </c>
      <c r="E452">
        <v>98.166666666666657</v>
      </c>
      <c r="F452">
        <v>93.666666666666671</v>
      </c>
      <c r="G452">
        <v>1</v>
      </c>
      <c r="H452">
        <v>1</v>
      </c>
      <c r="I452">
        <v>3</v>
      </c>
      <c r="J452">
        <v>2.566666666666666</v>
      </c>
      <c r="K452">
        <f t="shared" si="35"/>
        <v>3.0333333333333337</v>
      </c>
      <c r="L452">
        <f t="shared" si="36"/>
        <v>-6.6982402139980593E-2</v>
      </c>
      <c r="M452">
        <f t="shared" si="37"/>
        <v>-0.92015708845221122</v>
      </c>
      <c r="N452" s="10" t="str" cm="1">
        <f t="array" ref="N452">_xlfn.IFS(AND(C452&lt;=0, C452-M452&lt;=2), "escarcha",AND(C452&lt;=0, C452-M452&gt;2), "helada negra", AND(C452&gt;0, M452+2&gt;C452), "rocío", TRUE, "sin riesgo")</f>
        <v>escarcha</v>
      </c>
      <c r="O452">
        <f t="shared" si="38"/>
        <v>0.10454516471367532</v>
      </c>
      <c r="P452">
        <f t="shared" si="39"/>
        <v>1.450228151659535</v>
      </c>
      <c r="Q452" s="10" t="str" cm="1">
        <f t="array" ref="Q452">_xlfn.IFS(AND(D452&lt;=0, D452-P452&lt;=2), "escarcha",AND(D452&lt;=0, D452-P452&gt;2), "helada negra", AND(D452&gt;0, P452+2&gt;D452), "rocío", TRUE, "sin riesgo")</f>
        <v>rocío</v>
      </c>
    </row>
    <row r="453" spans="1:17" x14ac:dyDescent="0.35">
      <c r="A453" s="2">
        <v>45680</v>
      </c>
      <c r="B453" s="3" t="s">
        <v>18</v>
      </c>
      <c r="C453">
        <v>-0.7</v>
      </c>
      <c r="D453">
        <v>2.2999999999999998</v>
      </c>
      <c r="E453">
        <v>98.266666666666666</v>
      </c>
      <c r="F453">
        <v>93.666666666666671</v>
      </c>
      <c r="G453">
        <v>0.33333333333333331</v>
      </c>
      <c r="H453">
        <v>0.6333333333333333</v>
      </c>
      <c r="I453">
        <v>1.333333333333333</v>
      </c>
      <c r="J453">
        <v>2.333333333333333</v>
      </c>
      <c r="K453">
        <f t="shared" si="35"/>
        <v>3</v>
      </c>
      <c r="L453">
        <f t="shared" si="36"/>
        <v>-6.8395193023861781E-2</v>
      </c>
      <c r="M453">
        <f t="shared" si="37"/>
        <v>-0.93948999223582474</v>
      </c>
      <c r="N453" s="10" t="str" cm="1">
        <f t="array" ref="N453">_xlfn.IFS(AND(C453&lt;=0, C453-M453&lt;=2), "escarcha",AND(C453&lt;=0, C453-M453&gt;2), "helada negra", AND(C453&gt;0, M453+2&gt;C453), "rocío", TRUE, "sin riesgo")</f>
        <v>escarcha</v>
      </c>
      <c r="O453">
        <f t="shared" si="38"/>
        <v>9.980207973501605E-2</v>
      </c>
      <c r="P453">
        <f t="shared" si="39"/>
        <v>1.3840584037427834</v>
      </c>
      <c r="Q453" s="10" t="str" cm="1">
        <f t="array" ref="Q453">_xlfn.IFS(AND(D453&lt;=0, D453-P453&lt;=2), "escarcha",AND(D453&lt;=0, D453-P453&gt;2), "helada negra", AND(D453&gt;0, P453+2&gt;D453), "rocío", TRUE, "sin riesgo")</f>
        <v>rocío</v>
      </c>
    </row>
    <row r="454" spans="1:17" x14ac:dyDescent="0.35">
      <c r="A454" s="2">
        <v>45680</v>
      </c>
      <c r="B454" s="3" t="s">
        <v>19</v>
      </c>
      <c r="C454">
        <v>-1.3</v>
      </c>
      <c r="D454">
        <v>2.1333333333333329</v>
      </c>
      <c r="E454">
        <v>98.1</v>
      </c>
      <c r="F454">
        <v>94.666666666666671</v>
      </c>
      <c r="G454">
        <v>0.66666666666666663</v>
      </c>
      <c r="H454">
        <v>0.60000000000000009</v>
      </c>
      <c r="I454">
        <v>1</v>
      </c>
      <c r="J454">
        <v>2.2999999999999998</v>
      </c>
      <c r="K454">
        <f t="shared" si="35"/>
        <v>3.4333333333333327</v>
      </c>
      <c r="L454">
        <f t="shared" si="36"/>
        <v>-0.11396440293625773</v>
      </c>
      <c r="M454">
        <f t="shared" si="37"/>
        <v>-1.5614163183642984</v>
      </c>
      <c r="N454" s="10" t="str" cm="1">
        <f t="array" ref="N454">_xlfn.IFS(AND(C454&lt;=0, C454-M454&lt;=2), "escarcha",AND(C454&lt;=0, C454-M454&gt;2), "helada negra", AND(C454&gt;0, M454+2&gt;C454), "rocío", TRUE, "sin riesgo")</f>
        <v>escarcha</v>
      </c>
      <c r="O454">
        <f t="shared" si="38"/>
        <v>9.8552651040354211E-2</v>
      </c>
      <c r="P454">
        <f t="shared" si="39"/>
        <v>1.3666338552216328</v>
      </c>
      <c r="Q454" s="10" t="str" cm="1">
        <f t="array" ref="Q454">_xlfn.IFS(AND(D454&lt;=0, D454-P454&lt;=2), "escarcha",AND(D454&lt;=0, D454-P454&gt;2), "helada negra", AND(D454&gt;0, P454+2&gt;D454), "rocío", TRUE, "sin riesgo")</f>
        <v>rocío</v>
      </c>
    </row>
    <row r="455" spans="1:17" x14ac:dyDescent="0.35">
      <c r="A455" s="2">
        <v>45680</v>
      </c>
      <c r="B455" s="3" t="s">
        <v>20</v>
      </c>
      <c r="C455">
        <v>-1.6</v>
      </c>
      <c r="D455">
        <v>1.8</v>
      </c>
      <c r="E455">
        <v>98.033333333333331</v>
      </c>
      <c r="F455">
        <v>95</v>
      </c>
      <c r="G455">
        <v>0.66666666666666663</v>
      </c>
      <c r="H455">
        <v>0.9</v>
      </c>
      <c r="I455">
        <v>2</v>
      </c>
      <c r="J455">
        <v>2.2999999999999998</v>
      </c>
      <c r="K455">
        <f t="shared" si="35"/>
        <v>3.4000000000000004</v>
      </c>
      <c r="L455">
        <f t="shared" si="36"/>
        <v>-0.13666183386762354</v>
      </c>
      <c r="M455">
        <f t="shared" si="37"/>
        <v>-1.8699991258619055</v>
      </c>
      <c r="N455" s="10" t="str" cm="1">
        <f t="array" ref="N455">_xlfn.IFS(AND(C455&lt;=0, C455-M455&lt;=2), "escarcha",AND(C455&lt;=0, C455-M455&gt;2), "helada negra", AND(C455&gt;0, M455+2&gt;C455), "rocío", TRUE, "sin riesgo")</f>
        <v>escarcha</v>
      </c>
      <c r="O455">
        <f t="shared" si="38"/>
        <v>7.8281121557556441E-2</v>
      </c>
      <c r="P455">
        <f t="shared" si="39"/>
        <v>1.084273585001855</v>
      </c>
      <c r="Q455" s="10" t="str" cm="1">
        <f t="array" ref="Q455">_xlfn.IFS(AND(D455&lt;=0, D455-P455&lt;=2), "escarcha",AND(D455&lt;=0, D455-P455&gt;2), "helada negra", AND(D455&gt;0, P455+2&gt;D455), "rocío", TRUE, "sin riesgo")</f>
        <v>rocío</v>
      </c>
    </row>
    <row r="456" spans="1:17" x14ac:dyDescent="0.35">
      <c r="A456" s="2">
        <v>45680</v>
      </c>
      <c r="B456" s="3" t="s">
        <v>21</v>
      </c>
      <c r="C456">
        <v>-2.4666666666666668</v>
      </c>
      <c r="D456">
        <v>1.2666666666666671</v>
      </c>
      <c r="E456">
        <v>97.6</v>
      </c>
      <c r="F456">
        <v>96.333333333333329</v>
      </c>
      <c r="G456">
        <v>0</v>
      </c>
      <c r="H456">
        <v>0.33333333333333343</v>
      </c>
      <c r="I456">
        <v>0</v>
      </c>
      <c r="J456">
        <v>1</v>
      </c>
      <c r="K456">
        <f t="shared" si="35"/>
        <v>3.7333333333333338</v>
      </c>
      <c r="L456">
        <f t="shared" si="36"/>
        <v>-0.20500681993145661</v>
      </c>
      <c r="M456">
        <f t="shared" si="37"/>
        <v>-2.7944385001829608</v>
      </c>
      <c r="N456" s="10" t="str" cm="1">
        <f t="array" ref="N456">_xlfn.IFS(AND(C456&lt;=0, C456-M456&lt;=2), "escarcha",AND(C456&lt;=0, C456-M456&gt;2), "helada negra", AND(C456&gt;0, M456+2&gt;C456), "rocío", TRUE, "sin riesgo")</f>
        <v>escarcha</v>
      </c>
      <c r="O456">
        <f t="shared" si="38"/>
        <v>5.4025264594145146E-2</v>
      </c>
      <c r="P456">
        <f t="shared" si="39"/>
        <v>0.74727216359279292</v>
      </c>
      <c r="Q456" s="10" t="str" cm="1">
        <f t="array" ref="Q456">_xlfn.IFS(AND(D456&lt;=0, D456-P456&lt;=2), "escarcha",AND(D456&lt;=0, D456-P456&gt;2), "helada negra", AND(D456&gt;0, P456+2&gt;D456), "rocío", TRUE, "sin riesgo")</f>
        <v>rocío</v>
      </c>
    </row>
    <row r="457" spans="1:17" x14ac:dyDescent="0.35">
      <c r="A457" s="2">
        <v>45680</v>
      </c>
      <c r="B457" s="3" t="s">
        <v>22</v>
      </c>
      <c r="C457">
        <v>-3.066666666666666</v>
      </c>
      <c r="D457">
        <v>0.6333333333333333</v>
      </c>
      <c r="E457">
        <v>97.3</v>
      </c>
      <c r="F457">
        <v>97.333333333333329</v>
      </c>
      <c r="G457">
        <v>0</v>
      </c>
      <c r="H457">
        <v>0</v>
      </c>
      <c r="I457">
        <v>0</v>
      </c>
      <c r="J457">
        <v>0.3</v>
      </c>
      <c r="K457">
        <f t="shared" si="35"/>
        <v>3.6999999999999993</v>
      </c>
      <c r="L457">
        <f t="shared" si="36"/>
        <v>-0.2526045560582722</v>
      </c>
      <c r="M457">
        <f t="shared" si="37"/>
        <v>-3.4340736820693305</v>
      </c>
      <c r="N457" s="10" t="str" cm="1">
        <f t="array" ref="N457">_xlfn.IFS(AND(C457&lt;=0, C457-M457&lt;=2), "escarcha",AND(C457&lt;=0, C457-M457&gt;2), "helada negra", AND(C457&gt;0, M457+2&gt;C457), "rocío", TRUE, "sin riesgo")</f>
        <v>escarcha</v>
      </c>
      <c r="O457">
        <f t="shared" si="38"/>
        <v>1.8780607795933324E-2</v>
      </c>
      <c r="P457">
        <f t="shared" si="39"/>
        <v>0.25925150749539916</v>
      </c>
      <c r="Q457" s="10" t="str" cm="1">
        <f t="array" ref="Q457">_xlfn.IFS(AND(D457&lt;=0, D457-P457&lt;=2), "escarcha",AND(D457&lt;=0, D457-P457&gt;2), "helada negra", AND(D457&gt;0, P457+2&gt;D457), "rocío", TRUE, "sin riesgo")</f>
        <v>rocío</v>
      </c>
    </row>
    <row r="458" spans="1:17" x14ac:dyDescent="0.35">
      <c r="A458" s="2">
        <v>45680</v>
      </c>
      <c r="B458" s="3" t="s">
        <v>23</v>
      </c>
      <c r="C458">
        <v>-3.5333333333333332</v>
      </c>
      <c r="D458">
        <v>0.96666666666666667</v>
      </c>
      <c r="E458">
        <v>97.133333333333326</v>
      </c>
      <c r="F458">
        <v>97</v>
      </c>
      <c r="G458">
        <v>0</v>
      </c>
      <c r="H458">
        <v>0.8</v>
      </c>
      <c r="I458">
        <v>0</v>
      </c>
      <c r="J458">
        <v>1.5666666666666671</v>
      </c>
      <c r="K458">
        <f t="shared" si="35"/>
        <v>4.5</v>
      </c>
      <c r="L458">
        <f t="shared" si="36"/>
        <v>-0.28909922004223243</v>
      </c>
      <c r="M458">
        <f t="shared" si="37"/>
        <v>-3.9221996917631525</v>
      </c>
      <c r="N458" s="10" t="str" cm="1">
        <f t="array" ref="N458">_xlfn.IFS(AND(C458&lt;=0, C458-M458&lt;=2), "escarcha",AND(C458&lt;=0, C458-M458&gt;2), "helada negra", AND(C458&gt;0, M458+2&gt;C458), "rocío", TRUE, "sin riesgo")</f>
        <v>escarcha</v>
      </c>
      <c r="O458">
        <f t="shared" si="38"/>
        <v>3.9364704430266441E-2</v>
      </c>
      <c r="P458">
        <f t="shared" si="39"/>
        <v>0.54403481045363056</v>
      </c>
      <c r="Q458" s="10" t="str" cm="1">
        <f t="array" ref="Q458">_xlfn.IFS(AND(D458&lt;=0, D458-P458&lt;=2), "escarcha",AND(D458&lt;=0, D458-P458&gt;2), "helada negra", AND(D458&gt;0, P458+2&gt;D458), "rocío", TRUE, "sin riesgo")</f>
        <v>rocío</v>
      </c>
    </row>
    <row r="459" spans="1:17" x14ac:dyDescent="0.35">
      <c r="A459" s="2">
        <v>45680</v>
      </c>
      <c r="B459" s="3" t="s">
        <v>24</v>
      </c>
      <c r="C459">
        <v>-3.2</v>
      </c>
      <c r="D459">
        <v>0.6333333333333333</v>
      </c>
      <c r="E459">
        <v>97.333333333333329</v>
      </c>
      <c r="F459">
        <v>97.666666666666671</v>
      </c>
      <c r="G459">
        <v>1</v>
      </c>
      <c r="H459">
        <v>0.5</v>
      </c>
      <c r="I459">
        <v>1.333333333333333</v>
      </c>
      <c r="J459">
        <v>0.83333333333333337</v>
      </c>
      <c r="K459">
        <f t="shared" si="35"/>
        <v>3.8333333333333335</v>
      </c>
      <c r="L459">
        <f t="shared" si="36"/>
        <v>-0.2621854435687066</v>
      </c>
      <c r="M459">
        <f t="shared" si="37"/>
        <v>-3.5624134610763694</v>
      </c>
      <c r="N459" s="10" t="str" cm="1">
        <f t="array" ref="N459">_xlfn.IFS(AND(C459&lt;=0, C459-M459&lt;=2), "escarcha",AND(C459&lt;=0, C459-M459&gt;2), "helada negra", AND(C459&gt;0, M459+2&gt;C459), "rocío", TRUE, "sin riesgo")</f>
        <v>escarcha</v>
      </c>
      <c r="O459">
        <f t="shared" si="38"/>
        <v>2.2199414544718962E-2</v>
      </c>
      <c r="P459">
        <f t="shared" si="39"/>
        <v>0.30650496122796078</v>
      </c>
      <c r="Q459" s="10" t="str" cm="1">
        <f t="array" ref="Q459">_xlfn.IFS(AND(D459&lt;=0, D459-P459&lt;=2), "escarcha",AND(D459&lt;=0, D459-P459&gt;2), "helada negra", AND(D459&gt;0, P459+2&gt;D459), "rocío", TRUE, "sin riesgo")</f>
        <v>rocío</v>
      </c>
    </row>
    <row r="460" spans="1:17" x14ac:dyDescent="0.35">
      <c r="A460" s="2">
        <v>45680</v>
      </c>
      <c r="B460" s="3" t="s">
        <v>25</v>
      </c>
      <c r="C460">
        <v>-3.9</v>
      </c>
      <c r="D460">
        <v>0.53333333333333333</v>
      </c>
      <c r="E460">
        <v>96.766666666666666</v>
      </c>
      <c r="F460">
        <v>97.666666666666671</v>
      </c>
      <c r="G460">
        <v>0.66666666666666663</v>
      </c>
      <c r="H460">
        <v>0.76666666666666661</v>
      </c>
      <c r="I460">
        <v>2.333333333333333</v>
      </c>
      <c r="J460">
        <v>1.8666666666666669</v>
      </c>
      <c r="K460">
        <f t="shared" si="35"/>
        <v>4.4333333333333336</v>
      </c>
      <c r="L460">
        <f t="shared" si="36"/>
        <v>-0.3203038334491512</v>
      </c>
      <c r="M460">
        <f t="shared" si="37"/>
        <v>-4.3379952997162103</v>
      </c>
      <c r="N460" s="10" t="str" cm="1">
        <f t="array" ref="N460">_xlfn.IFS(AND(C460&lt;=0, C460-M460&lt;=2), "escarcha",AND(C460&lt;=0, C460-M460&gt;2), "helada negra", AND(C460&gt;0, M460+2&gt;C460), "rocío", TRUE, "sin riesgo")</f>
        <v>escarcha</v>
      </c>
      <c r="O460">
        <f t="shared" si="38"/>
        <v>1.4982207932138437E-2</v>
      </c>
      <c r="P460">
        <f t="shared" si="39"/>
        <v>0.20677297767791453</v>
      </c>
      <c r="Q460" s="10" t="str" cm="1">
        <f t="array" ref="Q460">_xlfn.IFS(AND(D460&lt;=0, D460-P460&lt;=2), "escarcha",AND(D460&lt;=0, D460-P460&gt;2), "helada negra", AND(D460&gt;0, P460+2&gt;D460), "rocío", TRUE, "sin riesgo")</f>
        <v>rocío</v>
      </c>
    </row>
    <row r="461" spans="1:17" x14ac:dyDescent="0.35">
      <c r="A461" s="2">
        <v>45680</v>
      </c>
      <c r="B461" s="3" t="s">
        <v>26</v>
      </c>
      <c r="C461">
        <v>-3.7666666666666671</v>
      </c>
      <c r="D461">
        <v>1.7333333333333329</v>
      </c>
      <c r="E461">
        <v>96.9</v>
      </c>
      <c r="F461">
        <v>96</v>
      </c>
      <c r="G461">
        <v>1.333333333333333</v>
      </c>
      <c r="H461">
        <v>2.0666666666666669</v>
      </c>
      <c r="I461">
        <v>3.333333333333333</v>
      </c>
      <c r="J461">
        <v>4.333333333333333</v>
      </c>
      <c r="K461">
        <f t="shared" si="35"/>
        <v>5.5</v>
      </c>
      <c r="L461">
        <f t="shared" si="36"/>
        <v>-0.30894532146154713</v>
      </c>
      <c r="M461">
        <f t="shared" si="37"/>
        <v>-4.1868127499061201</v>
      </c>
      <c r="N461" s="10" t="str" cm="1">
        <f t="array" ref="N461">_xlfn.IFS(AND(C461&lt;=0, C461-M461&lt;=2), "escarcha",AND(C461&lt;=0, C461-M461&gt;2), "helada negra", AND(C461&gt;0, M461+2&gt;C461), "rocío", TRUE, "sin riesgo")</f>
        <v>escarcha</v>
      </c>
      <c r="O461">
        <f t="shared" si="38"/>
        <v>8.3987352903211437E-2</v>
      </c>
      <c r="P461">
        <f t="shared" si="39"/>
        <v>1.1636891586743678</v>
      </c>
      <c r="Q461" s="10" t="str" cm="1">
        <f t="array" ref="Q461">_xlfn.IFS(AND(D461&lt;=0, D461-P461&lt;=2), "escarcha",AND(D461&lt;=0, D461-P461&gt;2), "helada negra", AND(D461&gt;0, P461+2&gt;D461), "rocío", TRUE, "sin riesgo")</f>
        <v>rocío</v>
      </c>
    </row>
    <row r="462" spans="1:17" x14ac:dyDescent="0.35">
      <c r="A462" s="2">
        <v>45680</v>
      </c>
      <c r="B462" s="3" t="s">
        <v>27</v>
      </c>
      <c r="C462">
        <v>-2.2333333333333329</v>
      </c>
      <c r="D462">
        <v>3.2</v>
      </c>
      <c r="E462">
        <v>97.4</v>
      </c>
      <c r="F462">
        <v>93</v>
      </c>
      <c r="G462">
        <v>1.666666666666667</v>
      </c>
      <c r="H462">
        <v>3.7</v>
      </c>
      <c r="I462">
        <v>4.666666666666667</v>
      </c>
      <c r="J462">
        <v>9.8666666666666671</v>
      </c>
      <c r="K462">
        <f t="shared" si="35"/>
        <v>5.4333333333333336</v>
      </c>
      <c r="L462">
        <f t="shared" si="36"/>
        <v>-0.18980498140255689</v>
      </c>
      <c r="M462">
        <f t="shared" si="37"/>
        <v>-2.5894306857826521</v>
      </c>
      <c r="N462" s="10" t="str" cm="1">
        <f t="array" ref="N462">_xlfn.IFS(AND(C462&lt;=0, C462-M462&lt;=2), "escarcha",AND(C462&lt;=0, C462-M462&gt;2), "helada negra", AND(C462&gt;0, M462+2&gt;C462), "rocío", TRUE, "sin riesgo")</f>
        <v>escarcha</v>
      </c>
      <c r="O462">
        <f t="shared" si="38"/>
        <v>0.15647414147315686</v>
      </c>
      <c r="P462">
        <f t="shared" si="39"/>
        <v>2.1770283108962434</v>
      </c>
      <c r="Q462" s="10" t="str" cm="1">
        <f t="array" ref="Q462">_xlfn.IFS(AND(D462&lt;=0, D462-P462&lt;=2), "escarcha",AND(D462&lt;=0, D462-P462&gt;2), "helada negra", AND(D462&gt;0, P462+2&gt;D462), "rocío", TRUE, "sin riesgo")</f>
        <v>rocío</v>
      </c>
    </row>
    <row r="463" spans="1:17" x14ac:dyDescent="0.35">
      <c r="A463" s="2">
        <v>45680</v>
      </c>
      <c r="B463" s="3" t="s">
        <v>28</v>
      </c>
      <c r="C463">
        <v>-1.2333333333333329</v>
      </c>
      <c r="D463">
        <v>3.066666666666666</v>
      </c>
      <c r="E463">
        <v>97.766666666666666</v>
      </c>
      <c r="F463">
        <v>93.333333333333329</v>
      </c>
      <c r="G463">
        <v>1</v>
      </c>
      <c r="H463">
        <v>3.4</v>
      </c>
      <c r="I463">
        <v>3.666666666666667</v>
      </c>
      <c r="J463">
        <v>6.3666666666666663</v>
      </c>
      <c r="K463">
        <f t="shared" si="35"/>
        <v>4.2999999999999989</v>
      </c>
      <c r="L463">
        <f t="shared" si="36"/>
        <v>-0.11248269673736515</v>
      </c>
      <c r="M463">
        <f t="shared" si="37"/>
        <v>-1.5412443288853914</v>
      </c>
      <c r="N463" s="10" t="str" cm="1">
        <f t="array" ref="N463">_xlfn.IFS(AND(C463&lt;=0, C463-M463&lt;=2), "escarcha",AND(C463&lt;=0, C463-M463&gt;2), "helada negra", AND(C463&gt;0, M463+2&gt;C463), "rocío", TRUE, "sin riesgo")</f>
        <v>escarcha</v>
      </c>
      <c r="O463">
        <f t="shared" si="38"/>
        <v>0.15062734738833283</v>
      </c>
      <c r="P463">
        <f t="shared" si="39"/>
        <v>2.0949805316066108</v>
      </c>
      <c r="Q463" s="10" t="str" cm="1">
        <f t="array" ref="Q463">_xlfn.IFS(AND(D463&lt;=0, D463-P463&lt;=2), "escarcha",AND(D463&lt;=0, D463-P463&gt;2), "helada negra", AND(D463&gt;0, P463+2&gt;D463), "rocío", TRUE, "sin riesgo")</f>
        <v>rocío</v>
      </c>
    </row>
    <row r="464" spans="1:17" x14ac:dyDescent="0.35">
      <c r="A464" s="2">
        <v>45680</v>
      </c>
      <c r="B464" s="3" t="s">
        <v>29</v>
      </c>
      <c r="C464">
        <v>-1.6</v>
      </c>
      <c r="D464">
        <v>3.833333333333333</v>
      </c>
      <c r="E464">
        <v>97.666666666666671</v>
      </c>
      <c r="F464">
        <v>90.666666666666671</v>
      </c>
      <c r="G464">
        <v>0</v>
      </c>
      <c r="H464">
        <v>2.566666666666666</v>
      </c>
      <c r="I464">
        <v>1.333333333333333</v>
      </c>
      <c r="J464">
        <v>4.8</v>
      </c>
      <c r="K464">
        <f t="shared" si="35"/>
        <v>5.4333333333333336</v>
      </c>
      <c r="L464">
        <f t="shared" si="36"/>
        <v>-0.14040907041050552</v>
      </c>
      <c r="M464">
        <f t="shared" si="37"/>
        <v>-1.920868826454821</v>
      </c>
      <c r="N464" s="10" t="str" cm="1">
        <f t="array" ref="N464">_xlfn.IFS(AND(C464&lt;=0, C464-M464&lt;=2), "escarcha",AND(C464&lt;=0, C464-M464&gt;2), "helada negra", AND(C464&gt;0, M464+2&gt;C464), "rocío", TRUE, "sin riesgo")</f>
        <v>escarcha</v>
      </c>
      <c r="O464">
        <f t="shared" si="38"/>
        <v>0.1756923252953822</v>
      </c>
      <c r="P464">
        <f t="shared" si="39"/>
        <v>2.4471035490817843</v>
      </c>
      <c r="Q464" s="10" t="str" cm="1">
        <f t="array" ref="Q464">_xlfn.IFS(AND(D464&lt;=0, D464-P464&lt;=2), "escarcha",AND(D464&lt;=0, D464-P464&gt;2), "helada negra", AND(D464&gt;0, P464+2&gt;D464), "rocío", TRUE, "sin riesgo")</f>
        <v>rocío</v>
      </c>
    </row>
    <row r="465" spans="1:17" x14ac:dyDescent="0.35">
      <c r="A465" s="2">
        <v>45680</v>
      </c>
      <c r="B465" s="3" t="s">
        <v>30</v>
      </c>
      <c r="C465">
        <v>-1.9</v>
      </c>
      <c r="D465">
        <v>5.8666666666666663</v>
      </c>
      <c r="E465">
        <v>97.666666666666671</v>
      </c>
      <c r="F465">
        <v>86</v>
      </c>
      <c r="G465">
        <v>0</v>
      </c>
      <c r="H465">
        <v>1.1000000000000001</v>
      </c>
      <c r="I465">
        <v>0</v>
      </c>
      <c r="J465">
        <v>2.9666666666666668</v>
      </c>
      <c r="K465">
        <f t="shared" si="35"/>
        <v>7.7666666666666657</v>
      </c>
      <c r="L465">
        <f t="shared" si="36"/>
        <v>-0.16248147549233102</v>
      </c>
      <c r="M465">
        <f t="shared" si="37"/>
        <v>-2.2200724626510464</v>
      </c>
      <c r="N465" s="10" t="str" cm="1">
        <f t="array" ref="N465">_xlfn.IFS(AND(C465&lt;=0, C465-M465&lt;=2), "escarcha",AND(C465&lt;=0, C465-M465&gt;2), "helada negra", AND(C465&gt;0, M465+2&gt;C465), "rocío", TRUE, "sin riesgo")</f>
        <v>escarcha</v>
      </c>
      <c r="O465">
        <f t="shared" si="38"/>
        <v>0.26459386621142011</v>
      </c>
      <c r="P465">
        <f t="shared" si="39"/>
        <v>3.7042274672862034</v>
      </c>
      <c r="Q465" s="10" t="str" cm="1">
        <f t="array" ref="Q465">_xlfn.IFS(AND(D465&lt;=0, D465-P465&lt;=2), "escarcha",AND(D465&lt;=0, D465-P465&gt;2), "helada negra", AND(D465&gt;0, P465+2&gt;D465), "rocío", TRUE, "sin riesgo")</f>
        <v>sin riesgo</v>
      </c>
    </row>
    <row r="466" spans="1:17" x14ac:dyDescent="0.35">
      <c r="A466" s="2">
        <v>45680</v>
      </c>
      <c r="B466" s="3" t="s">
        <v>31</v>
      </c>
      <c r="C466">
        <v>-0.70000000000000007</v>
      </c>
      <c r="D466">
        <v>7.3</v>
      </c>
      <c r="E466">
        <v>98.033333333333331</v>
      </c>
      <c r="F466">
        <v>82</v>
      </c>
      <c r="G466">
        <v>0</v>
      </c>
      <c r="H466">
        <v>1.3666666666666669</v>
      </c>
      <c r="I466">
        <v>0</v>
      </c>
      <c r="J466">
        <v>4.0333333333333332</v>
      </c>
      <c r="K466">
        <f t="shared" si="35"/>
        <v>8</v>
      </c>
      <c r="L466">
        <f t="shared" si="36"/>
        <v>-7.0772507779094052E-2</v>
      </c>
      <c r="M466">
        <f t="shared" si="37"/>
        <v>-0.97201465960695554</v>
      </c>
      <c r="N466" s="10" t="str" cm="1">
        <f t="array" ref="N466">_xlfn.IFS(AND(C466&lt;=0, C466-M466&lt;=2), "escarcha",AND(C466&lt;=0, C466-M466&gt;2), "helada negra", AND(C466&gt;0, M466+2&gt;C466), "rocío", TRUE, "sin riesgo")</f>
        <v>escarcha</v>
      </c>
      <c r="O466">
        <f t="shared" si="38"/>
        <v>0.31550008787998041</v>
      </c>
      <c r="P466">
        <f t="shared" si="39"/>
        <v>4.4298877349229544</v>
      </c>
      <c r="Q466" s="10" t="str" cm="1">
        <f t="array" ref="Q466">_xlfn.IFS(AND(D466&lt;=0, D466-P466&lt;=2), "escarcha",AND(D466&lt;=0, D466-P466&gt;2), "helada negra", AND(D466&gt;0, P466+2&gt;D466), "rocío", TRUE, "sin riesgo")</f>
        <v>sin riesgo</v>
      </c>
    </row>
    <row r="467" spans="1:17" x14ac:dyDescent="0.35">
      <c r="A467" s="2">
        <v>45680</v>
      </c>
      <c r="B467" s="3" t="s">
        <v>32</v>
      </c>
      <c r="C467">
        <v>2.333333333333333</v>
      </c>
      <c r="D467">
        <v>6.0333333333333332</v>
      </c>
      <c r="E467">
        <v>98.63333333333334</v>
      </c>
      <c r="F467">
        <v>87.333333333333329</v>
      </c>
      <c r="G467">
        <v>0.33333333333333331</v>
      </c>
      <c r="H467">
        <v>0.6</v>
      </c>
      <c r="I467">
        <v>1</v>
      </c>
      <c r="J467">
        <v>2.166666666666667</v>
      </c>
      <c r="K467">
        <f t="shared" si="35"/>
        <v>3.7</v>
      </c>
      <c r="L467">
        <f t="shared" si="36"/>
        <v>0.15384083446468336</v>
      </c>
      <c r="M467">
        <f t="shared" si="37"/>
        <v>2.1400684438874227</v>
      </c>
      <c r="N467" s="10" t="str" cm="1">
        <f t="array" ref="N467">_xlfn.IFS(AND(C467&lt;=0, C467-M467&lt;=2), "escarcha",AND(C467&lt;=0, C467-M467&gt;2), "helada negra", AND(C467&gt;0, M467+2&gt;C467), "rocío", TRUE, "sin riesgo")</f>
        <v>rocío</v>
      </c>
      <c r="O467">
        <f t="shared" si="38"/>
        <v>0.29149452555841682</v>
      </c>
      <c r="P467">
        <f t="shared" si="39"/>
        <v>4.0871611109581369</v>
      </c>
      <c r="Q467" s="10" t="str" cm="1">
        <f t="array" ref="Q467">_xlfn.IFS(AND(D467&lt;=0, D467-P467&lt;=2), "escarcha",AND(D467&lt;=0, D467-P467&gt;2), "helada negra", AND(D467&gt;0, P467+2&gt;D467), "rocío", TRUE, "sin riesgo")</f>
        <v>rocío</v>
      </c>
    </row>
    <row r="468" spans="1:17" x14ac:dyDescent="0.35">
      <c r="A468" s="2">
        <v>45680</v>
      </c>
      <c r="B468" s="3" t="s">
        <v>33</v>
      </c>
      <c r="C468">
        <v>5.7666666666666666</v>
      </c>
      <c r="D468">
        <v>7.6333333333333337</v>
      </c>
      <c r="E468">
        <v>98.766666666666666</v>
      </c>
      <c r="F468">
        <v>81</v>
      </c>
      <c r="G468">
        <v>0</v>
      </c>
      <c r="H468">
        <v>1</v>
      </c>
      <c r="I468">
        <v>0</v>
      </c>
      <c r="J468">
        <v>3.0666666666666669</v>
      </c>
      <c r="K468">
        <f t="shared" si="35"/>
        <v>1.8666666666666671</v>
      </c>
      <c r="L468">
        <f t="shared" si="36"/>
        <v>0.39608988614233731</v>
      </c>
      <c r="M468">
        <f t="shared" si="37"/>
        <v>5.587450703025298</v>
      </c>
      <c r="N468" s="10" t="str" cm="1">
        <f t="array" ref="N468">_xlfn.IFS(AND(C468&lt;=0, C468-M468&lt;=2), "escarcha",AND(C468&lt;=0, C468-M468&gt;2), "helada negra", AND(C468&gt;0, M468+2&gt;C468), "rocío", TRUE, "sin riesgo")</f>
        <v>rocío</v>
      </c>
      <c r="O468">
        <f t="shared" si="38"/>
        <v>0.3259834446291362</v>
      </c>
      <c r="P468">
        <f t="shared" si="39"/>
        <v>4.579856671567117</v>
      </c>
      <c r="Q468" s="10" t="str" cm="1">
        <f t="array" ref="Q468">_xlfn.IFS(AND(D468&lt;=0, D468-P468&lt;=2), "escarcha",AND(D468&lt;=0, D468-P468&gt;2), "helada negra", AND(D468&gt;0, P468+2&gt;D468), "rocío", TRUE, "sin riesgo")</f>
        <v>sin riesgo</v>
      </c>
    </row>
    <row r="469" spans="1:17" x14ac:dyDescent="0.35">
      <c r="A469" s="2">
        <v>45680</v>
      </c>
      <c r="B469" s="3" t="s">
        <v>34</v>
      </c>
      <c r="C469">
        <v>6.5666666666666664</v>
      </c>
      <c r="D469">
        <v>8.2666666666666675</v>
      </c>
      <c r="E469">
        <v>94.566666666666663</v>
      </c>
      <c r="F469">
        <v>80</v>
      </c>
      <c r="G469">
        <v>0</v>
      </c>
      <c r="H469">
        <v>1.2</v>
      </c>
      <c r="I469">
        <v>0</v>
      </c>
      <c r="J469">
        <v>3.7666666666666671</v>
      </c>
      <c r="K469">
        <f t="shared" si="35"/>
        <v>1.7000000000000011</v>
      </c>
      <c r="L469">
        <f t="shared" si="36"/>
        <v>0.40781438960725713</v>
      </c>
      <c r="M469">
        <f t="shared" si="37"/>
        <v>5.7567602216194524</v>
      </c>
      <c r="N469" s="10" t="str" cm="1">
        <f t="array" ref="N469">_xlfn.IFS(AND(C469&lt;=0, C469-M469&lt;=2), "escarcha",AND(C469&lt;=0, C469-M469&gt;2), "helada negra", AND(C469&gt;0, M469+2&gt;C469), "rocío", TRUE, "sin riesgo")</f>
        <v>rocío</v>
      </c>
      <c r="O469">
        <f t="shared" si="38"/>
        <v>0.3566261855278956</v>
      </c>
      <c r="P469">
        <f t="shared" si="39"/>
        <v>5.0192582730668303</v>
      </c>
      <c r="Q469" s="10" t="str" cm="1">
        <f t="array" ref="Q469">_xlfn.IFS(AND(D469&lt;=0, D469-P469&lt;=2), "escarcha",AND(D469&lt;=0, D469-P469&gt;2), "helada negra", AND(D469&gt;0, P469+2&gt;D469), "rocío", TRUE, "sin riesgo")</f>
        <v>sin riesgo</v>
      </c>
    </row>
    <row r="470" spans="1:17" x14ac:dyDescent="0.35">
      <c r="A470" s="2">
        <v>45680</v>
      </c>
      <c r="B470" s="3" t="s">
        <v>35</v>
      </c>
      <c r="C470">
        <v>7.2666666666666666</v>
      </c>
      <c r="D470">
        <v>8.5666666666666664</v>
      </c>
      <c r="E470">
        <v>88.333333333333343</v>
      </c>
      <c r="F470">
        <v>78.666666666666671</v>
      </c>
      <c r="G470">
        <v>1.666666666666667</v>
      </c>
      <c r="H470">
        <v>1.6333333333333331</v>
      </c>
      <c r="I470">
        <v>4.333333333333333</v>
      </c>
      <c r="J470">
        <v>4.0666666666666664</v>
      </c>
      <c r="K470">
        <f t="shared" si="35"/>
        <v>1.2999999999999998</v>
      </c>
      <c r="L470">
        <f t="shared" si="36"/>
        <v>0.38761969991575596</v>
      </c>
      <c r="M470">
        <f t="shared" si="37"/>
        <v>5.46527895930131</v>
      </c>
      <c r="N470" s="10" t="str" cm="1">
        <f t="array" ref="N470">_xlfn.IFS(AND(C470&lt;=0, C470-M470&lt;=2), "escarcha",AND(C470&lt;=0, C470-M470&gt;2), "helada negra", AND(C470&gt;0, M470+2&gt;C470), "rocío", TRUE, "sin riesgo")</f>
        <v>rocío</v>
      </c>
      <c r="O470">
        <f t="shared" si="38"/>
        <v>0.36014273012034315</v>
      </c>
      <c r="P470">
        <f t="shared" si="39"/>
        <v>5.0697835354336709</v>
      </c>
      <c r="Q470" s="10" t="str" cm="1">
        <f t="array" ref="Q470">_xlfn.IFS(AND(D470&lt;=0, D470-P470&lt;=2), "escarcha",AND(D470&lt;=0, D470-P470&gt;2), "helada negra", AND(D470&gt;0, P470+2&gt;D470), "rocío", TRUE, "sin riesgo")</f>
        <v>sin riesgo</v>
      </c>
    </row>
    <row r="471" spans="1:17" x14ac:dyDescent="0.35">
      <c r="A471" s="2">
        <v>45680</v>
      </c>
      <c r="B471" s="3" t="s">
        <v>53</v>
      </c>
      <c r="C471">
        <v>8.7000000000000011</v>
      </c>
      <c r="D471">
        <v>9.5</v>
      </c>
      <c r="E471">
        <v>78.666666666666671</v>
      </c>
      <c r="F471">
        <v>75.666666666666671</v>
      </c>
      <c r="G471">
        <v>3</v>
      </c>
      <c r="H471">
        <v>2.5666666666666669</v>
      </c>
      <c r="I471">
        <v>5</v>
      </c>
      <c r="J471">
        <v>5.9333333333333336</v>
      </c>
      <c r="K471">
        <f t="shared" si="35"/>
        <v>0.79999999999999893</v>
      </c>
      <c r="L471">
        <f t="shared" si="36"/>
        <v>0.36915992066097991</v>
      </c>
      <c r="M471">
        <f t="shared" si="37"/>
        <v>5.1994354783613224</v>
      </c>
      <c r="N471" s="10" t="str" cm="1">
        <f t="array" ref="N471">_xlfn.IFS(AND(C471&lt;=0, C471-M471&lt;=2), "escarcha",AND(C471&lt;=0, C471-M471&gt;2), "helada negra", AND(C471&gt;0, M471+2&gt;C471), "rocío", TRUE, "sin riesgo")</f>
        <v>sin riesgo</v>
      </c>
      <c r="O471">
        <f t="shared" si="38"/>
        <v>0.38418132282045003</v>
      </c>
      <c r="P471">
        <f t="shared" si="39"/>
        <v>5.4157189659370015</v>
      </c>
      <c r="Q471" s="10" t="str" cm="1">
        <f t="array" ref="Q471">_xlfn.IFS(AND(D471&lt;=0, D471-P471&lt;=2), "escarcha",AND(D471&lt;=0, D471-P471&gt;2), "helada negra", AND(D471&gt;0, P471+2&gt;D471), "rocío", TRUE, "sin riesgo")</f>
        <v>sin riesgo</v>
      </c>
    </row>
    <row r="472" spans="1:17" x14ac:dyDescent="0.35">
      <c r="A472" s="2">
        <v>45680</v>
      </c>
      <c r="B472" s="3" t="s">
        <v>51</v>
      </c>
      <c r="C472">
        <v>7.9666666666666668</v>
      </c>
      <c r="D472">
        <v>8.3000000000000007</v>
      </c>
      <c r="E472">
        <v>79.3</v>
      </c>
      <c r="F472">
        <v>78</v>
      </c>
      <c r="G472">
        <v>5.333333333333333</v>
      </c>
      <c r="H472">
        <v>1.8666666666666669</v>
      </c>
      <c r="I472">
        <v>10.66666666666667</v>
      </c>
      <c r="J472">
        <v>5.0666666666666664</v>
      </c>
      <c r="K472">
        <f t="shared" si="35"/>
        <v>0.33333333333333393</v>
      </c>
      <c r="L472">
        <f t="shared" si="36"/>
        <v>0.32746543541518724</v>
      </c>
      <c r="M472">
        <f t="shared" si="37"/>
        <v>4.601071853688036</v>
      </c>
      <c r="N472" s="10" t="str" cm="1">
        <f t="array" ref="N472">_xlfn.IFS(AND(C472&lt;=0, C472-M472&lt;=2), "escarcha",AND(C472&lt;=0, C472-M472&gt;2), "helada negra", AND(C472&gt;0, M472+2&gt;C472), "rocío", TRUE, "sin riesgo")</f>
        <v>sin riesgo</v>
      </c>
      <c r="O472">
        <f t="shared" si="38"/>
        <v>0.33356895819971005</v>
      </c>
      <c r="P472">
        <f t="shared" si="39"/>
        <v>4.688484105501594</v>
      </c>
      <c r="Q472" s="10" t="str" cm="1">
        <f t="array" ref="Q472">_xlfn.IFS(AND(D472&lt;=0, D472-P472&lt;=2), "escarcha",AND(D472&lt;=0, D472-P472&gt;2), "helada negra", AND(D472&gt;0, P472+2&gt;D472), "rocío", TRUE, "sin riesgo")</f>
        <v>sin riesgo</v>
      </c>
    </row>
    <row r="473" spans="1:17" x14ac:dyDescent="0.35">
      <c r="A473" s="2">
        <v>45680</v>
      </c>
      <c r="B473" s="3" t="s">
        <v>50</v>
      </c>
      <c r="C473">
        <v>5.4333333333333327</v>
      </c>
      <c r="D473">
        <v>5.6</v>
      </c>
      <c r="E473">
        <v>84.266666666666666</v>
      </c>
      <c r="F473">
        <v>86.666666666666671</v>
      </c>
      <c r="G473">
        <v>0</v>
      </c>
      <c r="H473">
        <v>0.73333333333333339</v>
      </c>
      <c r="I473">
        <v>0</v>
      </c>
      <c r="J473">
        <v>2.2999999999999998</v>
      </c>
      <c r="K473">
        <f t="shared" si="35"/>
        <v>0.16666666666666696</v>
      </c>
      <c r="L473">
        <f t="shared" si="36"/>
        <v>0.21421971851183544</v>
      </c>
      <c r="M473">
        <f t="shared" si="37"/>
        <v>2.9903289539799061</v>
      </c>
      <c r="N473" s="10" t="str" cm="1">
        <f t="array" ref="N473">_xlfn.IFS(AND(C473&lt;=0, C473-M473&lt;=2), "escarcha",AND(C473&lt;=0, C473-M473&gt;2), "helada negra", AND(C473&gt;0, M473+2&gt;C473), "rocío", TRUE, "sin riesgo")</f>
        <v>sin riesgo</v>
      </c>
      <c r="O473">
        <f t="shared" si="38"/>
        <v>0.2538586158187861</v>
      </c>
      <c r="P473">
        <f t="shared" si="39"/>
        <v>3.551741167956989</v>
      </c>
      <c r="Q473" s="10" t="str" cm="1">
        <f t="array" ref="Q473">_xlfn.IFS(AND(D473&lt;=0, D473-P473&lt;=2), "escarcha",AND(D473&lt;=0, D473-P473&gt;2), "helada negra", AND(D473&gt;0, P473+2&gt;D473), "rocío", TRUE, "sin riesgo")</f>
        <v>sin riesgo</v>
      </c>
    </row>
    <row r="474" spans="1:17" x14ac:dyDescent="0.35">
      <c r="A474" s="2">
        <v>45680</v>
      </c>
      <c r="B474" s="3" t="s">
        <v>48</v>
      </c>
      <c r="C474">
        <v>1.4</v>
      </c>
      <c r="D474">
        <v>3.5333333333333332</v>
      </c>
      <c r="E474">
        <v>89.8</v>
      </c>
      <c r="F474">
        <v>91.666666666666671</v>
      </c>
      <c r="G474">
        <v>0</v>
      </c>
      <c r="H474">
        <v>6.6666666666666666E-2</v>
      </c>
      <c r="I474">
        <v>0</v>
      </c>
      <c r="J474">
        <v>0.53333333333333333</v>
      </c>
      <c r="K474">
        <f t="shared" si="35"/>
        <v>2.1333333333333333</v>
      </c>
      <c r="L474">
        <f t="shared" si="36"/>
        <v>-6.6401934978068539E-3</v>
      </c>
      <c r="M474">
        <f t="shared" si="37"/>
        <v>-9.1530487804652838E-2</v>
      </c>
      <c r="N474" s="10" t="str" cm="1">
        <f t="array" ref="N474">_xlfn.IFS(AND(C474&lt;=0, C474-M474&lt;=2), "escarcha",AND(C474&lt;=0, C474-M474&gt;2), "helada negra", AND(C474&gt;0, M474+2&gt;C474), "rocío", TRUE, "sin riesgo")</f>
        <v>rocío</v>
      </c>
      <c r="O474">
        <f t="shared" si="38"/>
        <v>0.16555040314339364</v>
      </c>
      <c r="P474">
        <f t="shared" si="39"/>
        <v>2.3045039167336836</v>
      </c>
      <c r="Q474" s="10" t="str" cm="1">
        <f t="array" ref="Q474">_xlfn.IFS(AND(D474&lt;=0, D474-P474&lt;=2), "escarcha",AND(D474&lt;=0, D474-P474&gt;2), "helada negra", AND(D474&gt;0, P474+2&gt;D474), "rocío", TRUE, "sin riesgo")</f>
        <v>rocío</v>
      </c>
    </row>
    <row r="475" spans="1:17" x14ac:dyDescent="0.35">
      <c r="A475" s="2">
        <v>45680</v>
      </c>
      <c r="B475" s="3" t="s">
        <v>38</v>
      </c>
      <c r="C475">
        <v>0.6</v>
      </c>
      <c r="D475">
        <v>3.166666666666667</v>
      </c>
      <c r="E475">
        <v>93.600000000000009</v>
      </c>
      <c r="F475">
        <v>94</v>
      </c>
      <c r="G475">
        <v>0</v>
      </c>
      <c r="H475">
        <v>0.3</v>
      </c>
      <c r="I475">
        <v>0</v>
      </c>
      <c r="J475">
        <v>0.53333333333333333</v>
      </c>
      <c r="K475">
        <f t="shared" si="35"/>
        <v>2.5666666666666669</v>
      </c>
      <c r="L475">
        <f t="shared" si="36"/>
        <v>-2.2735599582200505E-2</v>
      </c>
      <c r="M475">
        <f t="shared" si="37"/>
        <v>-0.31310873235140868</v>
      </c>
      <c r="N475" s="10" t="str" cm="1">
        <f t="array" ref="N475">_xlfn.IFS(AND(C475&lt;=0, C475-M475&lt;=2), "escarcha",AND(C475&lt;=0, C475-M475&gt;2), "helada negra", AND(C475&gt;0, M475+2&gt;C475), "rocío", TRUE, "sin riesgo")</f>
        <v>rocío</v>
      </c>
      <c r="O475">
        <f t="shared" si="38"/>
        <v>0.16481423371388024</v>
      </c>
      <c r="P475">
        <f t="shared" si="39"/>
        <v>2.2941595180027505</v>
      </c>
      <c r="Q475" s="10" t="str" cm="1">
        <f t="array" ref="Q475">_xlfn.IFS(AND(D475&lt;=0, D475-P475&lt;=2), "escarcha",AND(D475&lt;=0, D475-P475&gt;2), "helada negra", AND(D475&gt;0, P475+2&gt;D475), "rocío", TRUE, "sin riesgo")</f>
        <v>rocío</v>
      </c>
    </row>
    <row r="476" spans="1:17" x14ac:dyDescent="0.35">
      <c r="A476" s="2">
        <v>45680</v>
      </c>
      <c r="B476" s="3" t="s">
        <v>39</v>
      </c>
      <c r="C476">
        <v>1.0666666666666671</v>
      </c>
      <c r="D476">
        <v>4.0666666666666664</v>
      </c>
      <c r="E476">
        <v>94.966666666666669</v>
      </c>
      <c r="F476">
        <v>92.666666666666671</v>
      </c>
      <c r="G476">
        <v>0</v>
      </c>
      <c r="H476">
        <v>6.6666666666666666E-2</v>
      </c>
      <c r="I476">
        <v>0</v>
      </c>
      <c r="J476">
        <v>0.3</v>
      </c>
      <c r="K476">
        <f t="shared" si="35"/>
        <v>2.9999999999999991</v>
      </c>
      <c r="L476">
        <f t="shared" si="36"/>
        <v>2.5371279191991919E-2</v>
      </c>
      <c r="M476">
        <f t="shared" si="37"/>
        <v>0.35036169186520316</v>
      </c>
      <c r="N476" s="10" t="str" cm="1">
        <f t="array" ref="N476">_xlfn.IFS(AND(C476&lt;=0, C476-M476&lt;=2), "escarcha",AND(C476&lt;=0, C476-M476&gt;2), "helada negra", AND(C476&gt;0, M476+2&gt;C476), "rocío", TRUE, "sin riesgo")</f>
        <v>rocío</v>
      </c>
      <c r="O476">
        <f t="shared" si="38"/>
        <v>0.21389556451870739</v>
      </c>
      <c r="P476">
        <f t="shared" si="39"/>
        <v>2.9857484453822716</v>
      </c>
      <c r="Q476" s="10" t="str" cm="1">
        <f t="array" ref="Q476">_xlfn.IFS(AND(D476&lt;=0, D476-P476&lt;=2), "escarcha",AND(D476&lt;=0, D476-P476&gt;2), "helada negra", AND(D476&gt;0, P476+2&gt;D476), "rocío", TRUE, "sin riesgo")</f>
        <v>rocío</v>
      </c>
    </row>
    <row r="477" spans="1:17" x14ac:dyDescent="0.35">
      <c r="A477" s="2">
        <v>45680</v>
      </c>
      <c r="B477" s="3" t="s">
        <v>37</v>
      </c>
      <c r="C477">
        <v>1.833333333333333</v>
      </c>
      <c r="D477">
        <v>4.1333333333333337</v>
      </c>
      <c r="E477">
        <v>95.4</v>
      </c>
      <c r="F477">
        <v>93</v>
      </c>
      <c r="G477">
        <v>0</v>
      </c>
      <c r="H477">
        <v>0.1333333333333333</v>
      </c>
      <c r="I477">
        <v>0</v>
      </c>
      <c r="J477">
        <v>0.83333333333333326</v>
      </c>
      <c r="K477">
        <f t="shared" si="35"/>
        <v>2.3000000000000007</v>
      </c>
      <c r="L477">
        <f t="shared" si="36"/>
        <v>8.4864369706083104E-2</v>
      </c>
      <c r="M477">
        <f t="shared" si="37"/>
        <v>1.1758994826553013</v>
      </c>
      <c r="N477" s="10" t="str" cm="1">
        <f t="array" ref="N477">_xlfn.IFS(AND(C477&lt;=0, C477-M477&lt;=2), "escarcha",AND(C477&lt;=0, C477-M477&gt;2), "helada negra", AND(C477&gt;0, M477+2&gt;C477), "rocío", TRUE, "sin riesgo")</f>
        <v>rocío</v>
      </c>
      <c r="O477">
        <f t="shared" si="38"/>
        <v>0.2221617486367366</v>
      </c>
      <c r="P477">
        <f t="shared" si="39"/>
        <v>3.1026083566824387</v>
      </c>
      <c r="Q477" s="10" t="str" cm="1">
        <f t="array" ref="Q477">_xlfn.IFS(AND(D477&lt;=0, D477-P477&lt;=2), "escarcha",AND(D477&lt;=0, D477-P477&gt;2), "helada negra", AND(D477&gt;0, P477+2&gt;D477), "rocío", TRUE, "sin riesgo")</f>
        <v>rocío</v>
      </c>
    </row>
    <row r="478" spans="1:17" x14ac:dyDescent="0.35">
      <c r="A478" s="2">
        <v>45680</v>
      </c>
      <c r="B478" s="3" t="s">
        <v>40</v>
      </c>
      <c r="C478">
        <v>2.333333333333333</v>
      </c>
      <c r="D478">
        <v>4.0999999999999996</v>
      </c>
      <c r="E478">
        <v>95.13333333333334</v>
      </c>
      <c r="F478">
        <v>93.666666666666671</v>
      </c>
      <c r="G478">
        <v>0.66666666666666663</v>
      </c>
      <c r="H478">
        <v>0.2</v>
      </c>
      <c r="I478">
        <v>2.333333333333333</v>
      </c>
      <c r="J478">
        <v>0.46666666666666662</v>
      </c>
      <c r="K478">
        <f t="shared" si="35"/>
        <v>1.7666666666666666</v>
      </c>
      <c r="L478">
        <f t="shared" si="36"/>
        <v>0.11771098010125541</v>
      </c>
      <c r="M478">
        <f t="shared" si="37"/>
        <v>1.6340894681805267</v>
      </c>
      <c r="N478" s="10" t="str" cm="1">
        <f t="array" ref="N478">_xlfn.IFS(AND(C478&lt;=0, C478-M478&lt;=2), "escarcha",AND(C478&lt;=0, C478-M478&gt;2), "helada negra", AND(C478&gt;0, M478+2&gt;C478), "rocío", TRUE, "sin riesgo")</f>
        <v>rocío</v>
      </c>
      <c r="O478">
        <f t="shared" si="38"/>
        <v>0.2269671934636579</v>
      </c>
      <c r="P478">
        <f t="shared" si="39"/>
        <v>3.1705944754100779</v>
      </c>
      <c r="Q478" s="10" t="str" cm="1">
        <f t="array" ref="Q478">_xlfn.IFS(AND(D478&lt;=0, D478-P478&lt;=2), "escarcha",AND(D478&lt;=0, D478-P478&gt;2), "helada negra", AND(D478&gt;0, P478+2&gt;D478), "rocío", TRUE, "sin riesgo")</f>
        <v>rocío</v>
      </c>
    </row>
    <row r="479" spans="1:17" x14ac:dyDescent="0.35">
      <c r="A479" s="2">
        <v>45680</v>
      </c>
      <c r="B479" s="3" t="s">
        <v>41</v>
      </c>
      <c r="C479">
        <v>2.6</v>
      </c>
      <c r="D479">
        <v>4.4000000000000004</v>
      </c>
      <c r="E479">
        <v>94.9</v>
      </c>
      <c r="F479">
        <v>93.333333333333329</v>
      </c>
      <c r="G479">
        <v>0.33333333333333331</v>
      </c>
      <c r="H479">
        <v>0.23333333333333331</v>
      </c>
      <c r="I479">
        <v>2</v>
      </c>
      <c r="J479">
        <v>1.3666666666666669</v>
      </c>
      <c r="K479">
        <f t="shared" si="35"/>
        <v>1.8000000000000003</v>
      </c>
      <c r="L479">
        <f t="shared" si="36"/>
        <v>0.13420701254425402</v>
      </c>
      <c r="M479">
        <f t="shared" si="37"/>
        <v>1.8648481147852261</v>
      </c>
      <c r="N479" s="10" t="str" cm="1">
        <f t="array" ref="N479">_xlfn.IFS(AND(C479&lt;=0, C479-M479&lt;=2), "escarcha",AND(C479&lt;=0, C479-M479&gt;2), "helada negra", AND(C479&gt;0, M479+2&gt;C479), "rocío", TRUE, "sin riesgo")</f>
        <v>rocío</v>
      </c>
      <c r="O479">
        <f t="shared" si="38"/>
        <v>0.24441643986125411</v>
      </c>
      <c r="P479">
        <f t="shared" si="39"/>
        <v>3.4177777367680626</v>
      </c>
      <c r="Q479" s="10" t="str" cm="1">
        <f t="array" ref="Q479">_xlfn.IFS(AND(D479&lt;=0, D479-P479&lt;=2), "escarcha",AND(D479&lt;=0, D479-P479&gt;2), "helada negra", AND(D479&gt;0, P479+2&gt;D479), "rocío", TRUE, "sin riesgo")</f>
        <v>rocío</v>
      </c>
    </row>
    <row r="480" spans="1:17" x14ac:dyDescent="0.35">
      <c r="A480" s="2">
        <v>45680</v>
      </c>
      <c r="B480" s="3" t="s">
        <v>42</v>
      </c>
      <c r="C480">
        <v>3.0333333333333332</v>
      </c>
      <c r="D480">
        <v>3.4</v>
      </c>
      <c r="E480">
        <v>94.4</v>
      </c>
      <c r="F480">
        <v>94.333333333333329</v>
      </c>
      <c r="G480">
        <v>0.33333333333333331</v>
      </c>
      <c r="H480">
        <v>0.16666666666666671</v>
      </c>
      <c r="I480">
        <v>1.333333333333333</v>
      </c>
      <c r="J480">
        <v>0.7</v>
      </c>
      <c r="K480">
        <f t="shared" si="35"/>
        <v>0.3666666666666667</v>
      </c>
      <c r="L480">
        <f t="shared" si="36"/>
        <v>0.15963335634599218</v>
      </c>
      <c r="M480">
        <f t="shared" si="37"/>
        <v>2.2213842811268334</v>
      </c>
      <c r="N480" s="10" t="str" cm="1">
        <f t="array" ref="N480">_xlfn.IFS(AND(C480&lt;=0, C480-M480&lt;=2), "escarcha",AND(C480&lt;=0, C480-M480&gt;2), "helada negra", AND(C480&gt;0, M480+2&gt;C480), "rocío", TRUE, "sin riesgo")</f>
        <v>rocío</v>
      </c>
      <c r="O480">
        <f t="shared" si="38"/>
        <v>0.18482705892276119</v>
      </c>
      <c r="P480">
        <f t="shared" si="39"/>
        <v>2.5756836559106535</v>
      </c>
      <c r="Q480" s="10" t="str" cm="1">
        <f t="array" ref="Q480">_xlfn.IFS(AND(D480&lt;=0, D480-P480&lt;=2), "escarcha",AND(D480&lt;=0, D480-P480&gt;2), "helada negra", AND(D480&gt;0, P480+2&gt;D480), "rocío", TRUE, "sin riesgo")</f>
        <v>rocío</v>
      </c>
    </row>
    <row r="481" spans="1:17" x14ac:dyDescent="0.35">
      <c r="A481" s="2">
        <v>45680</v>
      </c>
      <c r="B481" s="3" t="s">
        <v>43</v>
      </c>
      <c r="C481">
        <v>3.2</v>
      </c>
      <c r="D481">
        <v>3.7333333333333329</v>
      </c>
      <c r="E481">
        <v>94.1</v>
      </c>
      <c r="F481">
        <v>95</v>
      </c>
      <c r="G481">
        <v>0</v>
      </c>
      <c r="H481">
        <v>0</v>
      </c>
      <c r="I481">
        <v>0</v>
      </c>
      <c r="J481">
        <v>0</v>
      </c>
      <c r="K481">
        <f t="shared" si="35"/>
        <v>0.53333333333333277</v>
      </c>
      <c r="L481">
        <f t="shared" si="36"/>
        <v>0.16823269491123477</v>
      </c>
      <c r="M481">
        <f t="shared" si="37"/>
        <v>2.3422019355959209</v>
      </c>
      <c r="N481" s="10" t="str" cm="1">
        <f t="array" ref="N481">_xlfn.IFS(AND(C481&lt;=0, C481-M481&lt;=2), "escarcha",AND(C481&lt;=0, C481-M481&gt;2), "helada negra", AND(C481&gt;0, M481+2&gt;C481), "rocío", TRUE, "sin riesgo")</f>
        <v>rocío</v>
      </c>
      <c r="O481">
        <f t="shared" si="38"/>
        <v>0.21534815795738133</v>
      </c>
      <c r="P481">
        <f t="shared" si="39"/>
        <v>3.0062758741429998</v>
      </c>
      <c r="Q481" s="10" t="str" cm="1">
        <f t="array" ref="Q481">_xlfn.IFS(AND(D481&lt;=0, D481-P481&lt;=2), "escarcha",AND(D481&lt;=0, D481-P481&gt;2), "helada negra", AND(D481&gt;0, P481+2&gt;D481), "rocío", TRUE, "sin riesgo")</f>
        <v>rocío</v>
      </c>
    </row>
    <row r="482" spans="1:17" x14ac:dyDescent="0.35">
      <c r="A482" s="2">
        <v>45680</v>
      </c>
      <c r="B482" s="3" t="s">
        <v>44</v>
      </c>
      <c r="C482">
        <v>3.3</v>
      </c>
      <c r="D482">
        <v>3.4333333333333331</v>
      </c>
      <c r="E482">
        <v>94.1</v>
      </c>
      <c r="F482">
        <v>95.666666666666671</v>
      </c>
      <c r="G482">
        <v>0</v>
      </c>
      <c r="H482">
        <v>0.43333333333333329</v>
      </c>
      <c r="I482">
        <v>0</v>
      </c>
      <c r="J482">
        <v>0.73333333333333339</v>
      </c>
      <c r="K482">
        <f t="shared" si="35"/>
        <v>0.1333333333333333</v>
      </c>
      <c r="L482">
        <f t="shared" si="36"/>
        <v>0.1752944612365136</v>
      </c>
      <c r="M482">
        <f t="shared" si="37"/>
        <v>2.4415062915692745</v>
      </c>
      <c r="N482" s="10" t="str" cm="1">
        <f t="array" ref="N482">_xlfn.IFS(AND(C482&lt;=0, C482-M482&lt;=2), "escarcha",AND(C482&lt;=0, C482-M482&gt;2), "helada negra", AND(C482&gt;0, M482+2&gt;C482), "rocío", TRUE, "sin riesgo")</f>
        <v>rocío</v>
      </c>
      <c r="O482">
        <f t="shared" si="38"/>
        <v>0.20121311645166595</v>
      </c>
      <c r="P482">
        <f t="shared" si="39"/>
        <v>2.8066709119696189</v>
      </c>
      <c r="Q482" s="10" t="str" cm="1">
        <f t="array" ref="Q482">_xlfn.IFS(AND(D482&lt;=0, D482-P482&lt;=2), "escarcha",AND(D482&lt;=0, D482-P482&gt;2), "helada negra", AND(D482&gt;0, P482+2&gt;D482), "rocío", TRUE, "sin riesgo")</f>
        <v>rocío</v>
      </c>
    </row>
    <row r="483" spans="1:17" x14ac:dyDescent="0.35">
      <c r="A483" s="2">
        <v>45680</v>
      </c>
      <c r="B483" s="3" t="s">
        <v>45</v>
      </c>
      <c r="C483">
        <v>3.4</v>
      </c>
      <c r="D483">
        <v>3.9</v>
      </c>
      <c r="E483">
        <v>93.9</v>
      </c>
      <c r="F483">
        <v>95.333333333333329</v>
      </c>
      <c r="G483">
        <v>0</v>
      </c>
      <c r="H483">
        <v>3.3333333333333333E-2</v>
      </c>
      <c r="I483">
        <v>0</v>
      </c>
      <c r="J483">
        <v>0.46666666666666662</v>
      </c>
      <c r="K483">
        <f t="shared" si="35"/>
        <v>0.5</v>
      </c>
      <c r="L483">
        <f t="shared" si="36"/>
        <v>0.18022283616185064</v>
      </c>
      <c r="M483">
        <f t="shared" si="37"/>
        <v>2.510857988577432</v>
      </c>
      <c r="N483" s="10" t="str" cm="1">
        <f t="array" ref="N483">_xlfn.IFS(AND(C483&lt;=0, C483-M483&lt;=2), "escarcha",AND(C483&lt;=0, C483-M483&gt;2), "helada negra", AND(C483&gt;0, M483+2&gt;C483), "rocío", TRUE, "sin riesgo")</f>
        <v>rocío</v>
      </c>
      <c r="O483">
        <f t="shared" si="38"/>
        <v>0.23056642695493679</v>
      </c>
      <c r="P483">
        <f t="shared" si="39"/>
        <v>3.2215400502586209</v>
      </c>
      <c r="Q483" s="10" t="str" cm="1">
        <f t="array" ref="Q483">_xlfn.IFS(AND(D483&lt;=0, D483-P483&lt;=2), "escarcha",AND(D483&lt;=0, D483-P483&gt;2), "helada negra", AND(D483&gt;0, P483+2&gt;D483), "rocío", TRUE, "sin riesgo")</f>
        <v>rocío</v>
      </c>
    </row>
    <row r="484" spans="1:17" x14ac:dyDescent="0.35">
      <c r="A484" s="2">
        <v>45680</v>
      </c>
      <c r="B484" s="3" t="s">
        <v>46</v>
      </c>
      <c r="C484">
        <v>3.2666666666666671</v>
      </c>
      <c r="D484">
        <v>3.4666666666666668</v>
      </c>
      <c r="E484">
        <v>94.266666666666666</v>
      </c>
      <c r="F484">
        <v>96</v>
      </c>
      <c r="G484">
        <v>0</v>
      </c>
      <c r="H484">
        <v>0.6333333333333333</v>
      </c>
      <c r="I484">
        <v>0</v>
      </c>
      <c r="J484">
        <v>1.5</v>
      </c>
      <c r="K484">
        <f t="shared" si="35"/>
        <v>0.19999999999999973</v>
      </c>
      <c r="L484">
        <f t="shared" si="36"/>
        <v>0.17471077501608401</v>
      </c>
      <c r="M484">
        <f t="shared" si="37"/>
        <v>2.4332953002931212</v>
      </c>
      <c r="N484" s="10" t="str" cm="1">
        <f t="array" ref="N484">_xlfn.IFS(AND(C484&lt;=0, C484-M484&lt;=2), "escarcha",AND(C484&lt;=0, C484-M484&gt;2), "helada negra", AND(C484&gt;0, M484+2&gt;C484), "rocío", TRUE, "sin riesgo")</f>
        <v>rocío</v>
      </c>
      <c r="O484">
        <f t="shared" si="38"/>
        <v>0.20704148449315896</v>
      </c>
      <c r="P484">
        <f t="shared" si="39"/>
        <v>2.8889357123235246</v>
      </c>
      <c r="Q484" s="10" t="str" cm="1">
        <f t="array" ref="Q484">_xlfn.IFS(AND(D484&lt;=0, D484-P484&lt;=2), "escarcha",AND(D484&lt;=0, D484-P484&gt;2), "helada negra", AND(D484&gt;0, P484+2&gt;D484), "rocío", TRUE, "sin riesgo")</f>
        <v>rocío</v>
      </c>
    </row>
    <row r="485" spans="1:17" x14ac:dyDescent="0.35">
      <c r="A485" s="2">
        <v>45681</v>
      </c>
      <c r="B485" s="3" t="s">
        <v>10</v>
      </c>
      <c r="C485">
        <v>3.1</v>
      </c>
      <c r="D485">
        <v>3.3666666666666671</v>
      </c>
      <c r="E485">
        <v>94.666666666666671</v>
      </c>
      <c r="F485">
        <v>96.333333333333329</v>
      </c>
      <c r="G485">
        <v>0</v>
      </c>
      <c r="H485">
        <v>0.1333333333333333</v>
      </c>
      <c r="I485">
        <v>0</v>
      </c>
      <c r="J485">
        <v>0.16666666666666671</v>
      </c>
      <c r="K485">
        <f t="shared" si="35"/>
        <v>0.26666666666666705</v>
      </c>
      <c r="L485">
        <f t="shared" si="36"/>
        <v>0.16716909347981618</v>
      </c>
      <c r="M485">
        <f t="shared" si="37"/>
        <v>2.3272522627172663</v>
      </c>
      <c r="N485" s="10" t="str" cm="1">
        <f t="array" ref="N485">_xlfn.IFS(AND(C485&lt;=0, C485-M485&lt;=2), "escarcha",AND(C485&lt;=0, C485-M485&gt;2), "helada negra", AND(C485&gt;0, M485+2&gt;C485), "rocío", TRUE, "sin riesgo")</f>
        <v>rocío</v>
      </c>
      <c r="O485">
        <f t="shared" si="38"/>
        <v>0.20345547397407418</v>
      </c>
      <c r="P485">
        <f t="shared" si="39"/>
        <v>2.8383142677613473</v>
      </c>
      <c r="Q485" s="10" t="str" cm="1">
        <f t="array" ref="Q485">_xlfn.IFS(AND(D485&lt;=0, D485-P485&lt;=2), "escarcha",AND(D485&lt;=0, D485-P485&gt;2), "helada negra", AND(D485&gt;0, P485+2&gt;D485), "rocío", TRUE, "sin riesgo")</f>
        <v>rocío</v>
      </c>
    </row>
    <row r="486" spans="1:17" x14ac:dyDescent="0.35">
      <c r="A486" s="2">
        <v>45681</v>
      </c>
      <c r="B486" s="3" t="s">
        <v>11</v>
      </c>
      <c r="C486">
        <v>2.6</v>
      </c>
      <c r="D486">
        <v>2.8</v>
      </c>
      <c r="E486">
        <v>95.2</v>
      </c>
      <c r="F486">
        <v>97</v>
      </c>
      <c r="G486">
        <v>0</v>
      </c>
      <c r="H486">
        <v>0.23333333333333331</v>
      </c>
      <c r="I486">
        <v>0</v>
      </c>
      <c r="J486">
        <v>0.46666666666666667</v>
      </c>
      <c r="K486">
        <f t="shared" si="35"/>
        <v>0.19999999999999973</v>
      </c>
      <c r="L486">
        <f t="shared" si="36"/>
        <v>0.13736324872569147</v>
      </c>
      <c r="M486">
        <f t="shared" si="37"/>
        <v>1.9090494870817429</v>
      </c>
      <c r="N486" s="10" t="str" cm="1">
        <f t="array" ref="N486">_xlfn.IFS(AND(C486&lt;=0, C486-M486&lt;=2), "escarcha",AND(C486&lt;=0, C486-M486&gt;2), "helada negra", AND(C486&gt;0, M486+2&gt;C486), "rocío", TRUE, "sin riesgo")</f>
        <v>rocío</v>
      </c>
      <c r="O486">
        <f t="shared" si="38"/>
        <v>0.17028111142189734</v>
      </c>
      <c r="P486">
        <f t="shared" si="39"/>
        <v>2.3709990166074362</v>
      </c>
      <c r="Q486" s="10" t="str" cm="1">
        <f t="array" ref="Q486">_xlfn.IFS(AND(D486&lt;=0, D486-P486&lt;=2), "escarcha",AND(D486&lt;=0, D486-P486&gt;2), "helada negra", AND(D486&gt;0, P486+2&gt;D486), "rocío", TRUE, "sin riesgo")</f>
        <v>rocío</v>
      </c>
    </row>
    <row r="487" spans="1:17" x14ac:dyDescent="0.35">
      <c r="A487" s="2">
        <v>45681</v>
      </c>
      <c r="B487" s="3" t="s">
        <v>12</v>
      </c>
      <c r="C487">
        <v>2.2000000000000002</v>
      </c>
      <c r="D487">
        <v>3.1333333333333329</v>
      </c>
      <c r="E487">
        <v>95.833333333333329</v>
      </c>
      <c r="F487">
        <v>97.333333333333329</v>
      </c>
      <c r="G487">
        <v>0</v>
      </c>
      <c r="H487">
        <v>1.6333333333333331</v>
      </c>
      <c r="I487">
        <v>0.66666666666666663</v>
      </c>
      <c r="J487">
        <v>3.1</v>
      </c>
      <c r="K487">
        <f t="shared" si="35"/>
        <v>0.93333333333333268</v>
      </c>
      <c r="L487">
        <f t="shared" si="36"/>
        <v>0.11555080802452485</v>
      </c>
      <c r="M487">
        <f t="shared" si="37"/>
        <v>1.6039035879638683</v>
      </c>
      <c r="N487" s="10" t="str" cm="1">
        <f t="array" ref="N487">_xlfn.IFS(AND(C487&lt;=0, C487-M487&lt;=2), "escarcha",AND(C487&lt;=0, C487-M487&gt;2), "helada negra", AND(C487&gt;0, M487+2&gt;C487), "rocío", TRUE, "sin riesgo")</f>
        <v>rocío</v>
      </c>
      <c r="O487">
        <f t="shared" si="38"/>
        <v>0.19730513035269701</v>
      </c>
      <c r="P487">
        <f t="shared" si="39"/>
        <v>2.7515422572859136</v>
      </c>
      <c r="Q487" s="10" t="str" cm="1">
        <f t="array" ref="Q487">_xlfn.IFS(AND(D487&lt;=0, D487-P487&lt;=2), "escarcha",AND(D487&lt;=0, D487-P487&gt;2), "helada negra", AND(D487&gt;0, P487+2&gt;D487), "rocío", TRUE, "sin riesgo")</f>
        <v>rocío</v>
      </c>
    </row>
    <row r="488" spans="1:17" x14ac:dyDescent="0.35">
      <c r="A488" s="2">
        <v>45681</v>
      </c>
      <c r="B488" s="3" t="s">
        <v>13</v>
      </c>
      <c r="C488">
        <v>2.5666666666666669</v>
      </c>
      <c r="D488">
        <v>3.9</v>
      </c>
      <c r="E488">
        <v>96.2</v>
      </c>
      <c r="F488">
        <v>97</v>
      </c>
      <c r="G488">
        <v>0</v>
      </c>
      <c r="H488">
        <v>1.5666666666666671</v>
      </c>
      <c r="I488">
        <v>0</v>
      </c>
      <c r="J488">
        <v>2.8666666666666671</v>
      </c>
      <c r="K488">
        <f t="shared" si="35"/>
        <v>1.333333333333333</v>
      </c>
      <c r="L488">
        <f t="shared" si="36"/>
        <v>0.14544594728683763</v>
      </c>
      <c r="M488">
        <f t="shared" si="37"/>
        <v>2.0223160683613748</v>
      </c>
      <c r="N488" s="10" t="str" cm="1">
        <f t="array" ref="N488">_xlfn.IFS(AND(C488&lt;=0, C488-M488&lt;=2), "escarcha",AND(C488&lt;=0, C488-M488&gt;2), "helada negra", AND(C488&gt;0, M488+2&gt;C488), "rocío", TRUE, "sin riesgo")</f>
        <v>rocío</v>
      </c>
      <c r="O488">
        <f t="shared" si="38"/>
        <v>0.24789788330657678</v>
      </c>
      <c r="P488">
        <f t="shared" si="39"/>
        <v>3.4671547162602989</v>
      </c>
      <c r="Q488" s="10" t="str" cm="1">
        <f t="array" ref="Q488">_xlfn.IFS(AND(D488&lt;=0, D488-P488&lt;=2), "escarcha",AND(D488&lt;=0, D488-P488&gt;2), "helada negra", AND(D488&gt;0, P488+2&gt;D488), "rocío", TRUE, "sin riesgo")</f>
        <v>rocío</v>
      </c>
    </row>
    <row r="489" spans="1:17" x14ac:dyDescent="0.35">
      <c r="A489" s="2">
        <v>45681</v>
      </c>
      <c r="B489" s="3" t="s">
        <v>14</v>
      </c>
      <c r="C489">
        <v>3.0666666666666669</v>
      </c>
      <c r="D489">
        <v>3.7333333333333329</v>
      </c>
      <c r="E489">
        <v>96.166666666666671</v>
      </c>
      <c r="F489">
        <v>97</v>
      </c>
      <c r="G489">
        <v>0</v>
      </c>
      <c r="H489">
        <v>0.1333333333333333</v>
      </c>
      <c r="I489">
        <v>1</v>
      </c>
      <c r="J489">
        <v>0.16666666666666671</v>
      </c>
      <c r="K489">
        <f t="shared" si="35"/>
        <v>0.66666666666666607</v>
      </c>
      <c r="L489">
        <f t="shared" si="36"/>
        <v>0.18053283016723765</v>
      </c>
      <c r="M489">
        <f t="shared" si="37"/>
        <v>2.5152215093002508</v>
      </c>
      <c r="N489" s="10" t="str" cm="1">
        <f t="array" ref="N489">_xlfn.IFS(AND(C489&lt;=0, C489-M489&lt;=2), "escarcha",AND(C489&lt;=0, C489-M489&gt;2), "helada negra", AND(C489&gt;0, M489+2&gt;C489), "rocío", TRUE, "sin riesgo")</f>
        <v>rocío</v>
      </c>
      <c r="O489">
        <f t="shared" si="38"/>
        <v>0.23618224486022335</v>
      </c>
      <c r="P489">
        <f t="shared" si="39"/>
        <v>3.3010716196540684</v>
      </c>
      <c r="Q489" s="10" t="str" cm="1">
        <f t="array" ref="Q489">_xlfn.IFS(AND(D489&lt;=0, D489-P489&lt;=2), "escarcha",AND(D489&lt;=0, D489-P489&gt;2), "helada negra", AND(D489&gt;0, P489+2&gt;D489), "rocío", TRUE, "sin riesgo")</f>
        <v>rocío</v>
      </c>
    </row>
    <row r="490" spans="1:17" x14ac:dyDescent="0.35">
      <c r="A490" s="2">
        <v>45681</v>
      </c>
      <c r="B490" s="3" t="s">
        <v>15</v>
      </c>
      <c r="C490">
        <v>3.1</v>
      </c>
      <c r="D490">
        <v>3.4333333333333331</v>
      </c>
      <c r="E490">
        <v>95.666666666666671</v>
      </c>
      <c r="F490">
        <v>97.666666666666671</v>
      </c>
      <c r="G490">
        <v>0</v>
      </c>
      <c r="H490">
        <v>0</v>
      </c>
      <c r="I490">
        <v>0</v>
      </c>
      <c r="J490">
        <v>0.1333333333333333</v>
      </c>
      <c r="K490">
        <f t="shared" si="35"/>
        <v>0.33333333333333304</v>
      </c>
      <c r="L490">
        <f t="shared" si="36"/>
        <v>0.17767707107823114</v>
      </c>
      <c r="M490">
        <f t="shared" si="37"/>
        <v>2.4750292942231886</v>
      </c>
      <c r="N490" s="10" t="str" cm="1">
        <f t="array" ref="N490">_xlfn.IFS(AND(C490&lt;=0, C490-M490&lt;=2), "escarcha",AND(C490&lt;=0, C490-M490&gt;2), "helada negra", AND(C490&gt;0, M490+2&gt;C490), "rocío", TRUE, "sin riesgo")</f>
        <v>rocío</v>
      </c>
      <c r="O490">
        <f t="shared" si="38"/>
        <v>0.22190350970911218</v>
      </c>
      <c r="P490">
        <f t="shared" si="39"/>
        <v>3.0989559260210235</v>
      </c>
      <c r="Q490" s="10" t="str" cm="1">
        <f t="array" ref="Q490">_xlfn.IFS(AND(D490&lt;=0, D490-P490&lt;=2), "escarcha",AND(D490&lt;=0, D490-P490&gt;2), "helada negra", AND(D490&gt;0, P490+2&gt;D490), "rocío", TRUE, "sin riesgo")</f>
        <v>rocío</v>
      </c>
    </row>
    <row r="491" spans="1:17" x14ac:dyDescent="0.35">
      <c r="A491" s="2">
        <v>45681</v>
      </c>
      <c r="B491" s="3" t="s">
        <v>16</v>
      </c>
      <c r="C491">
        <v>3.0666666666666669</v>
      </c>
      <c r="D491">
        <v>3.5333333333333332</v>
      </c>
      <c r="E491">
        <v>95.633333333333326</v>
      </c>
      <c r="F491">
        <v>98</v>
      </c>
      <c r="G491">
        <v>0</v>
      </c>
      <c r="H491">
        <v>0</v>
      </c>
      <c r="I491">
        <v>0.66666666666666663</v>
      </c>
      <c r="J491">
        <v>0</v>
      </c>
      <c r="K491">
        <f t="shared" si="35"/>
        <v>0.46666666666666634</v>
      </c>
      <c r="L491">
        <f t="shared" si="36"/>
        <v>0.17497146720640244</v>
      </c>
      <c r="M491">
        <f t="shared" si="37"/>
        <v>2.4369625132662263</v>
      </c>
      <c r="N491" s="10" t="str" cm="1">
        <f t="array" ref="N491">_xlfn.IFS(AND(C491&lt;=0, C491-M491&lt;=2), "escarcha",AND(C491&lt;=0, C491-M491&gt;2), "helada negra", AND(C491&gt;0, M491+2&gt;C491), "rocío", TRUE, "sin riesgo")</f>
        <v>rocío</v>
      </c>
      <c r="O491">
        <f t="shared" si="38"/>
        <v>0.23235907281550386</v>
      </c>
      <c r="P491">
        <f t="shared" si="39"/>
        <v>3.2469220340663805</v>
      </c>
      <c r="Q491" s="10" t="str" cm="1">
        <f t="array" ref="Q491">_xlfn.IFS(AND(D491&lt;=0, D491-P491&lt;=2), "escarcha",AND(D491&lt;=0, D491-P491&gt;2), "helada negra", AND(D491&gt;0, P491+2&gt;D491), "rocío", TRUE, "sin riesgo")</f>
        <v>rocío</v>
      </c>
    </row>
    <row r="492" spans="1:17" x14ac:dyDescent="0.35">
      <c r="A492" s="2">
        <v>45681</v>
      </c>
      <c r="B492" s="3" t="s">
        <v>17</v>
      </c>
      <c r="C492">
        <v>3.2</v>
      </c>
      <c r="D492">
        <v>3.8666666666666671</v>
      </c>
      <c r="E492">
        <v>95.7</v>
      </c>
      <c r="F492">
        <v>98.666666666666671</v>
      </c>
      <c r="G492">
        <v>0</v>
      </c>
      <c r="H492">
        <v>0.3</v>
      </c>
      <c r="I492">
        <v>0</v>
      </c>
      <c r="J492">
        <v>0.73333333333333339</v>
      </c>
      <c r="K492">
        <f t="shared" si="35"/>
        <v>0.66666666666666696</v>
      </c>
      <c r="L492">
        <f t="shared" si="36"/>
        <v>0.18509294677880953</v>
      </c>
      <c r="M492">
        <f t="shared" si="37"/>
        <v>2.5794282990065041</v>
      </c>
      <c r="N492" s="10" t="str" cm="1">
        <f t="array" ref="N492">_xlfn.IFS(AND(C492&lt;=0, C492-M492&lt;=2), "escarcha",AND(C492&lt;=0, C492-M492&gt;2), "helada negra", AND(C492&gt;0, M492+2&gt;C492), "rocío", TRUE, "sin riesgo")</f>
        <v>rocío</v>
      </c>
      <c r="O492">
        <f t="shared" si="38"/>
        <v>0.26259220809425532</v>
      </c>
      <c r="P492">
        <f t="shared" si="39"/>
        <v>3.6757810909717556</v>
      </c>
      <c r="Q492" s="10" t="str" cm="1">
        <f t="array" ref="Q492">_xlfn.IFS(AND(D492&lt;=0, D492-P492&lt;=2), "escarcha",AND(D492&lt;=0, D492-P492&gt;2), "helada negra", AND(D492&gt;0, P492+2&gt;D492), "rocío", TRUE, "sin riesgo")</f>
        <v>rocío</v>
      </c>
    </row>
    <row r="493" spans="1:17" x14ac:dyDescent="0.35">
      <c r="A493" s="2">
        <v>45681</v>
      </c>
      <c r="B493" s="3" t="s">
        <v>19</v>
      </c>
      <c r="C493">
        <v>3.6</v>
      </c>
      <c r="D493">
        <v>3.9333333333333331</v>
      </c>
      <c r="E493">
        <v>95.133333333333326</v>
      </c>
      <c r="F493">
        <v>99</v>
      </c>
      <c r="G493">
        <v>0.33333333333333331</v>
      </c>
      <c r="H493">
        <v>1.2333333333333329</v>
      </c>
      <c r="I493">
        <v>2</v>
      </c>
      <c r="J493">
        <v>2.5333333333333332</v>
      </c>
      <c r="K493">
        <f t="shared" si="35"/>
        <v>0.33333333333333304</v>
      </c>
      <c r="L493">
        <f t="shared" si="36"/>
        <v>0.20736677174235718</v>
      </c>
      <c r="M493">
        <f t="shared" si="37"/>
        <v>2.893528618027057</v>
      </c>
      <c r="N493" s="10" t="str" cm="1">
        <f t="array" ref="N493">_xlfn.IFS(AND(C493&lt;=0, C493-M493&lt;=2), "escarcha",AND(C493&lt;=0, C493-M493&gt;2), "helada negra", AND(C493&gt;0, M493+2&gt;C493), "rocío", TRUE, "sin riesgo")</f>
        <v>rocío</v>
      </c>
      <c r="O493">
        <f t="shared" si="38"/>
        <v>0.27064798515281502</v>
      </c>
      <c r="P493">
        <f t="shared" si="39"/>
        <v>3.7903049480190791</v>
      </c>
      <c r="Q493" s="10" t="str" cm="1">
        <f t="array" ref="Q493">_xlfn.IFS(AND(D493&lt;=0, D493-P493&lt;=2), "escarcha",AND(D493&lt;=0, D493-P493&gt;2), "helada negra", AND(D493&gt;0, P493+2&gt;D493), "rocío", TRUE, "sin riesgo")</f>
        <v>rocío</v>
      </c>
    </row>
    <row r="494" spans="1:17" x14ac:dyDescent="0.35">
      <c r="A494" s="2">
        <v>45681</v>
      </c>
      <c r="B494" s="3" t="s">
        <v>22</v>
      </c>
      <c r="C494">
        <v>3.7</v>
      </c>
      <c r="D494">
        <v>4.1333333333333329</v>
      </c>
      <c r="E494">
        <v>96.333333333333329</v>
      </c>
      <c r="F494">
        <v>99</v>
      </c>
      <c r="G494">
        <v>0</v>
      </c>
      <c r="H494">
        <v>0</v>
      </c>
      <c r="I494">
        <v>0</v>
      </c>
      <c r="J494">
        <v>0.4</v>
      </c>
      <c r="K494">
        <f t="shared" si="35"/>
        <v>0.43333333333333268</v>
      </c>
      <c r="L494">
        <f t="shared" si="36"/>
        <v>0.22694063884327814</v>
      </c>
      <c r="M494">
        <f t="shared" si="37"/>
        <v>3.1702186847121583</v>
      </c>
      <c r="N494" s="10" t="str" cm="1">
        <f t="array" ref="N494">_xlfn.IFS(AND(C494&lt;=0, C494-M494&lt;=2), "escarcha",AND(C494&lt;=0, C494-M494&gt;2), "helada negra", AND(C494&gt;0, M494+2&gt;C494), "rocío", TRUE, "sin riesgo")</f>
        <v>rocío</v>
      </c>
      <c r="O494">
        <f t="shared" si="38"/>
        <v>0.28468210561807045</v>
      </c>
      <c r="P494">
        <f t="shared" si="39"/>
        <v>3.9900732714843912</v>
      </c>
      <c r="Q494" s="10" t="str" cm="1">
        <f t="array" ref="Q494">_xlfn.IFS(AND(D494&lt;=0, D494-P494&lt;=2), "escarcha",AND(D494&lt;=0, D494-P494&gt;2), "helada negra", AND(D494&gt;0, P494+2&gt;D494), "rocío", TRUE, "sin riesgo")</f>
        <v>rocío</v>
      </c>
    </row>
    <row r="495" spans="1:17" x14ac:dyDescent="0.35">
      <c r="A495" s="2">
        <v>45681</v>
      </c>
      <c r="B495" s="3" t="s">
        <v>23</v>
      </c>
      <c r="C495">
        <v>3.7</v>
      </c>
      <c r="D495">
        <v>3.7666666666666671</v>
      </c>
      <c r="E495">
        <v>96.966666666666669</v>
      </c>
      <c r="F495">
        <v>99</v>
      </c>
      <c r="G495">
        <v>0</v>
      </c>
      <c r="H495">
        <v>0.73333333333333339</v>
      </c>
      <c r="I495">
        <v>0</v>
      </c>
      <c r="J495">
        <v>1.5666666666666671</v>
      </c>
      <c r="K495">
        <f t="shared" si="35"/>
        <v>6.6666666666666874E-2</v>
      </c>
      <c r="L495">
        <f t="shared" si="36"/>
        <v>0.23349351623200201</v>
      </c>
      <c r="M495">
        <f t="shared" si="37"/>
        <v>3.2629872655362306</v>
      </c>
      <c r="N495" s="10" t="str" cm="1">
        <f t="array" ref="N495">_xlfn.IFS(AND(C495&lt;=0, C495-M495&lt;=2), "escarcha",AND(C495&lt;=0, C495-M495&gt;2), "helada negra", AND(C495&gt;0, M495+2&gt;C495), "rocío", TRUE, "sin riesgo")</f>
        <v>rocío</v>
      </c>
      <c r="O495">
        <f t="shared" si="38"/>
        <v>0.25893551001776083</v>
      </c>
      <c r="P495">
        <f t="shared" si="39"/>
        <v>3.623831201998545</v>
      </c>
      <c r="Q495" s="10" t="str" cm="1">
        <f t="array" ref="Q495">_xlfn.IFS(AND(D495&lt;=0, D495-P495&lt;=2), "escarcha",AND(D495&lt;=0, D495-P495&gt;2), "helada negra", AND(D495&gt;0, P495+2&gt;D495), "rocío", TRUE, "sin riesgo")</f>
        <v>rocío</v>
      </c>
    </row>
    <row r="496" spans="1:17" x14ac:dyDescent="0.35">
      <c r="A496" s="2">
        <v>45681</v>
      </c>
      <c r="B496" s="3" t="s">
        <v>25</v>
      </c>
      <c r="C496">
        <v>3.8</v>
      </c>
      <c r="D496">
        <v>4.4333333333333336</v>
      </c>
      <c r="E496">
        <v>97.7</v>
      </c>
      <c r="F496">
        <v>99</v>
      </c>
      <c r="G496">
        <v>0.66666666666666663</v>
      </c>
      <c r="H496">
        <v>3.333333333333333</v>
      </c>
      <c r="I496">
        <v>1.333333333333333</v>
      </c>
      <c r="J496">
        <v>6.0666666666666664</v>
      </c>
      <c r="K496">
        <f t="shared" si="35"/>
        <v>0.63333333333333375</v>
      </c>
      <c r="L496">
        <f t="shared" si="36"/>
        <v>0.24806097928330001</v>
      </c>
      <c r="M496">
        <f t="shared" si="37"/>
        <v>3.4694683760550284</v>
      </c>
      <c r="N496" s="10" t="str" cm="1">
        <f t="array" ref="N496">_xlfn.IFS(AND(C496&lt;=0, C496-M496&lt;=2), "escarcha",AND(C496&lt;=0, C496-M496&gt;2), "helada negra", AND(C496&gt;0, M496+2&gt;C496), "rocío", TRUE, "sin riesgo")</f>
        <v>rocío</v>
      </c>
      <c r="O496">
        <f t="shared" si="38"/>
        <v>0.30569075409558399</v>
      </c>
      <c r="P496">
        <f t="shared" si="39"/>
        <v>4.28972540535701</v>
      </c>
      <c r="Q496" s="10" t="str" cm="1">
        <f t="array" ref="Q496">_xlfn.IFS(AND(D496&lt;=0, D496-P496&lt;=2), "escarcha",AND(D496&lt;=0, D496-P496&gt;2), "helada negra", AND(D496&gt;0, P496+2&gt;D496), "rocío", TRUE, "sin riesgo")</f>
        <v>rocío</v>
      </c>
    </row>
    <row r="497" spans="1:17" x14ac:dyDescent="0.35">
      <c r="A497" s="2">
        <v>45681</v>
      </c>
      <c r="B497" s="3" t="s">
        <v>26</v>
      </c>
      <c r="C497">
        <v>3.9666666666666668</v>
      </c>
      <c r="D497">
        <v>4.5999999999999996</v>
      </c>
      <c r="E497">
        <v>98.033333333333331</v>
      </c>
      <c r="F497">
        <v>99</v>
      </c>
      <c r="G497">
        <v>0</v>
      </c>
      <c r="H497">
        <v>3</v>
      </c>
      <c r="I497">
        <v>1.333333333333333</v>
      </c>
      <c r="J497">
        <v>5.4</v>
      </c>
      <c r="K497">
        <f t="shared" si="35"/>
        <v>0.63333333333333286</v>
      </c>
      <c r="L497">
        <f t="shared" si="36"/>
        <v>0.26317629023116185</v>
      </c>
      <c r="M497">
        <f t="shared" si="37"/>
        <v>3.6840810416587968</v>
      </c>
      <c r="N497" s="10" t="str" cm="1">
        <f t="array" ref="N497">_xlfn.IFS(AND(C497&lt;=0, C497-M497&lt;=2), "escarcha",AND(C497&lt;=0, C497-M497&gt;2), "helada negra", AND(C497&gt;0, M497+2&gt;C497), "rocío", TRUE, "sin riesgo")</f>
        <v>rocío</v>
      </c>
      <c r="O497">
        <f t="shared" si="38"/>
        <v>0.31734023109852566</v>
      </c>
      <c r="P497">
        <f t="shared" si="39"/>
        <v>4.4561986308956039</v>
      </c>
      <c r="Q497" s="10" t="str" cm="1">
        <f t="array" ref="Q497">_xlfn.IFS(AND(D497&lt;=0, D497-P497&lt;=2), "escarcha",AND(D497&lt;=0, D497-P497&gt;2), "helada negra", AND(D497&gt;0, P497+2&gt;D497), "rocío", TRUE, "sin riesgo")</f>
        <v>rocío</v>
      </c>
    </row>
    <row r="498" spans="1:17" x14ac:dyDescent="0.35">
      <c r="A498" s="2">
        <v>45681</v>
      </c>
      <c r="B498" s="3" t="s">
        <v>27</v>
      </c>
      <c r="C498">
        <v>4.0999999999999996</v>
      </c>
      <c r="D498">
        <v>4.666666666666667</v>
      </c>
      <c r="E498">
        <v>98.133333333333326</v>
      </c>
      <c r="F498">
        <v>99</v>
      </c>
      <c r="G498">
        <v>0</v>
      </c>
      <c r="H498">
        <v>0.8</v>
      </c>
      <c r="I498">
        <v>0</v>
      </c>
      <c r="J498">
        <v>2.0333333333333332</v>
      </c>
      <c r="K498">
        <f t="shared" si="35"/>
        <v>0.56666666666666732</v>
      </c>
      <c r="L498">
        <f t="shared" si="36"/>
        <v>0.27355191098463316</v>
      </c>
      <c r="M498">
        <f t="shared" si="37"/>
        <v>3.8316142897487682</v>
      </c>
      <c r="N498" s="10" t="str" cm="1">
        <f t="array" ref="N498">_xlfn.IFS(AND(C498&lt;=0, C498-M498&lt;=2), "escarcha",AND(C498&lt;=0, C498-M498&gt;2), "helada negra", AND(C498&gt;0, M498+2&gt;C498), "rocío", TRUE, "sin riesgo")</f>
        <v>rocío</v>
      </c>
      <c r="O498">
        <f t="shared" si="38"/>
        <v>0.32199563249615948</v>
      </c>
      <c r="P498">
        <f t="shared" si="39"/>
        <v>4.5227878846774043</v>
      </c>
      <c r="Q498" s="10" t="str" cm="1">
        <f t="array" ref="Q498">_xlfn.IFS(AND(D498&lt;=0, D498-P498&lt;=2), "escarcha",AND(D498&lt;=0, D498-P498&gt;2), "helada negra", AND(D498&gt;0, P498+2&gt;D498), "rocío", TRUE, "sin riesgo")</f>
        <v>rocío</v>
      </c>
    </row>
    <row r="499" spans="1:17" x14ac:dyDescent="0.35">
      <c r="A499" s="2">
        <v>45681</v>
      </c>
      <c r="B499" s="3" t="s">
        <v>28</v>
      </c>
      <c r="C499">
        <v>4.2666666666666666</v>
      </c>
      <c r="D499">
        <v>4.8666666666666671</v>
      </c>
      <c r="E499">
        <v>98.2</v>
      </c>
      <c r="F499">
        <v>99</v>
      </c>
      <c r="G499">
        <v>0</v>
      </c>
      <c r="H499">
        <v>2.666666666666667</v>
      </c>
      <c r="I499">
        <v>0</v>
      </c>
      <c r="J499">
        <v>4.6333333333333337</v>
      </c>
      <c r="K499">
        <f t="shared" si="35"/>
        <v>0.60000000000000053</v>
      </c>
      <c r="L499">
        <f t="shared" si="36"/>
        <v>0.28591194052177893</v>
      </c>
      <c r="M499">
        <f t="shared" si="37"/>
        <v>4.0075947354352506</v>
      </c>
      <c r="N499" s="10" t="str" cm="1">
        <f t="array" ref="N499">_xlfn.IFS(AND(C499&lt;=0, C499-M499&lt;=2), "escarcha",AND(C499&lt;=0, C499-M499&gt;2), "helada negra", AND(C499&gt;0, M499+2&gt;C499), "rocío", TRUE, "sin riesgo")</f>
        <v>rocío</v>
      </c>
      <c r="O499">
        <f t="shared" si="38"/>
        <v>0.33594681361135093</v>
      </c>
      <c r="P499">
        <f t="shared" si="39"/>
        <v>4.722555521107604</v>
      </c>
      <c r="Q499" s="10" t="str" cm="1">
        <f t="array" ref="Q499">_xlfn.IFS(AND(D499&lt;=0, D499-P499&lt;=2), "escarcha",AND(D499&lt;=0, D499-P499&gt;2), "helada negra", AND(D499&gt;0, P499+2&gt;D499), "rocío", TRUE, "sin riesgo")</f>
        <v>rocío</v>
      </c>
    </row>
    <row r="500" spans="1:17" x14ac:dyDescent="0.35">
      <c r="A500" s="2">
        <v>45681</v>
      </c>
      <c r="B500" s="3" t="s">
        <v>29</v>
      </c>
      <c r="C500">
        <v>4.3666666666666671</v>
      </c>
      <c r="D500">
        <v>4.9666666666666668</v>
      </c>
      <c r="E500">
        <v>98.3</v>
      </c>
      <c r="F500">
        <v>99</v>
      </c>
      <c r="G500">
        <v>0</v>
      </c>
      <c r="H500">
        <v>3.833333333333333</v>
      </c>
      <c r="I500">
        <v>0</v>
      </c>
      <c r="J500">
        <v>6.0333333333333332</v>
      </c>
      <c r="K500">
        <f t="shared" si="35"/>
        <v>0.59999999999999964</v>
      </c>
      <c r="L500">
        <f t="shared" si="36"/>
        <v>0.29393074558689902</v>
      </c>
      <c r="M500">
        <f t="shared" si="37"/>
        <v>4.1218996565517489</v>
      </c>
      <c r="N500" s="10" t="str" cm="1">
        <f t="array" ref="N500">_xlfn.IFS(AND(C500&lt;=0, C500-M500&lt;=2), "escarcha",AND(C500&lt;=0, C500-M500&gt;2), "helada negra", AND(C500&gt;0, M500+2&gt;C500), "rocío", TRUE, "sin riesgo")</f>
        <v>rocío</v>
      </c>
      <c r="O500">
        <f t="shared" si="38"/>
        <v>0.34291396618139014</v>
      </c>
      <c r="P500">
        <f t="shared" si="39"/>
        <v>4.8224392690579636</v>
      </c>
      <c r="Q500" s="10" t="str" cm="1">
        <f t="array" ref="Q500">_xlfn.IFS(AND(D500&lt;=0, D500-P500&lt;=2), "escarcha",AND(D500&lt;=0, D500-P500&gt;2), "helada negra", AND(D500&gt;0, P500+2&gt;D500), "rocío", TRUE, "sin riesgo")</f>
        <v>rocío</v>
      </c>
    </row>
    <row r="501" spans="1:17" x14ac:dyDescent="0.35">
      <c r="A501" s="2">
        <v>45681</v>
      </c>
      <c r="B501" s="3" t="s">
        <v>30</v>
      </c>
      <c r="C501">
        <v>4.5333333333333332</v>
      </c>
      <c r="D501">
        <v>5.0999999999999996</v>
      </c>
      <c r="E501">
        <v>98.4</v>
      </c>
      <c r="F501">
        <v>99</v>
      </c>
      <c r="G501">
        <v>0</v>
      </c>
      <c r="H501">
        <v>4.2333333333333334</v>
      </c>
      <c r="I501">
        <v>0</v>
      </c>
      <c r="J501">
        <v>7.4333333333333336</v>
      </c>
      <c r="K501">
        <f t="shared" si="35"/>
        <v>0.56666666666666643</v>
      </c>
      <c r="L501">
        <f t="shared" si="36"/>
        <v>0.30660327640704022</v>
      </c>
      <c r="M501">
        <f t="shared" si="37"/>
        <v>4.302757436919797</v>
      </c>
      <c r="N501" s="10" t="str" cm="1">
        <f t="array" ref="N501">_xlfn.IFS(AND(C501&lt;=0, C501-M501&lt;=2), "escarcha",AND(C501&lt;=0, C501-M501&gt;2), "helada negra", AND(C501&gt;0, M501+2&gt;C501), "rocío", TRUE, "sin riesgo")</f>
        <v>rocío</v>
      </c>
      <c r="O501">
        <f t="shared" si="38"/>
        <v>0.35219476771706354</v>
      </c>
      <c r="P501">
        <f t="shared" si="39"/>
        <v>4.9556175267913769</v>
      </c>
      <c r="Q501" s="10" t="str" cm="1">
        <f t="array" ref="Q501">_xlfn.IFS(AND(D501&lt;=0, D501-P501&lt;=2), "escarcha",AND(D501&lt;=0, D501-P501&gt;2), "helada negra", AND(D501&gt;0, P501+2&gt;D501), "rocío", TRUE, "sin riesgo")</f>
        <v>rocío</v>
      </c>
    </row>
    <row r="502" spans="1:17" x14ac:dyDescent="0.35">
      <c r="A502" s="2">
        <v>45681</v>
      </c>
      <c r="B502" s="3" t="s">
        <v>31</v>
      </c>
      <c r="C502">
        <v>4.7333333333333334</v>
      </c>
      <c r="D502">
        <v>5.2333333333333334</v>
      </c>
      <c r="E502">
        <v>98.433333333333337</v>
      </c>
      <c r="F502">
        <v>99</v>
      </c>
      <c r="G502">
        <v>0</v>
      </c>
      <c r="H502">
        <v>5.2</v>
      </c>
      <c r="I502">
        <v>0</v>
      </c>
      <c r="J502">
        <v>9.0666666666666664</v>
      </c>
      <c r="K502">
        <f t="shared" si="35"/>
        <v>0.5</v>
      </c>
      <c r="L502">
        <f t="shared" si="36"/>
        <v>0.32090817864730026</v>
      </c>
      <c r="M502">
        <f t="shared" si="37"/>
        <v>4.5072301131804169</v>
      </c>
      <c r="N502" s="10" t="str" cm="1">
        <f t="array" ref="N502">_xlfn.IFS(AND(C502&lt;=0, C502-M502&lt;=2), "escarcha",AND(C502&lt;=0, C502-M502&gt;2), "helada negra", AND(C502&gt;0, M502+2&gt;C502), "rocío", TRUE, "sin riesgo")</f>
        <v>rocío</v>
      </c>
      <c r="O502">
        <f t="shared" si="38"/>
        <v>0.36146560088289126</v>
      </c>
      <c r="P502">
        <f t="shared" si="39"/>
        <v>5.0887957012482188</v>
      </c>
      <c r="Q502" s="10" t="str" cm="1">
        <f t="array" ref="Q502">_xlfn.IFS(AND(D502&lt;=0, D502-P502&lt;=2), "escarcha",AND(D502&lt;=0, D502-P502&gt;2), "helada negra", AND(D502&gt;0, P502+2&gt;D502), "rocío", TRUE, "sin riesgo")</f>
        <v>rocío</v>
      </c>
    </row>
    <row r="503" spans="1:17" x14ac:dyDescent="0.35">
      <c r="A503" s="2">
        <v>45681</v>
      </c>
      <c r="B503" s="3" t="s">
        <v>32</v>
      </c>
      <c r="C503">
        <v>5.0999999999999996</v>
      </c>
      <c r="D503">
        <v>5.5</v>
      </c>
      <c r="E503">
        <v>98.5</v>
      </c>
      <c r="F503">
        <v>99</v>
      </c>
      <c r="G503">
        <v>0</v>
      </c>
      <c r="H503">
        <v>4.6666666666666661</v>
      </c>
      <c r="I503">
        <v>0</v>
      </c>
      <c r="J503">
        <v>8.3333333333333321</v>
      </c>
      <c r="K503">
        <f t="shared" si="35"/>
        <v>0.40000000000000036</v>
      </c>
      <c r="L503">
        <f t="shared" si="36"/>
        <v>0.34713146576051679</v>
      </c>
      <c r="M503">
        <f t="shared" si="37"/>
        <v>4.8829420869389404</v>
      </c>
      <c r="N503" s="10" t="str" cm="1">
        <f t="array" ref="N503">_xlfn.IFS(AND(C503&lt;=0, C503-M503&lt;=2), "escarcha",AND(C503&lt;=0, C503-M503&gt;2), "helada negra", AND(C503&gt;0, M503+2&gt;C503), "rocío", TRUE, "sin riesgo")</f>
        <v>rocío</v>
      </c>
      <c r="O503">
        <f t="shared" si="38"/>
        <v>0.37997742627734271</v>
      </c>
      <c r="P503">
        <f t="shared" si="39"/>
        <v>5.3551518003324929</v>
      </c>
      <c r="Q503" s="10" t="str" cm="1">
        <f t="array" ref="Q503">_xlfn.IFS(AND(D503&lt;=0, D503-P503&lt;=2), "escarcha",AND(D503&lt;=0, D503-P503&gt;2), "helada negra", AND(D503&gt;0, P503+2&gt;D503), "rocío", TRUE, "sin riesgo")</f>
        <v>rocío</v>
      </c>
    </row>
    <row r="504" spans="1:17" x14ac:dyDescent="0.35">
      <c r="A504" s="2">
        <v>45682</v>
      </c>
      <c r="B504" s="3" t="s">
        <v>31</v>
      </c>
      <c r="C504">
        <v>4.666666666666667</v>
      </c>
      <c r="D504">
        <v>5.8666666666666671</v>
      </c>
      <c r="E504">
        <v>92.333333333333329</v>
      </c>
      <c r="F504">
        <v>87.666666666666671</v>
      </c>
      <c r="G504">
        <v>2.666666666666667</v>
      </c>
      <c r="H504">
        <v>1.5</v>
      </c>
      <c r="I504">
        <v>6</v>
      </c>
      <c r="J504">
        <v>3.7333333333333329</v>
      </c>
      <c r="K504">
        <f t="shared" si="35"/>
        <v>1.2000000000000002</v>
      </c>
      <c r="L504">
        <f t="shared" si="36"/>
        <v>0.25228099988079838</v>
      </c>
      <c r="M504">
        <f t="shared" si="37"/>
        <v>3.5293481815142775</v>
      </c>
      <c r="N504" s="10" t="str" cm="1">
        <f t="array" ref="N504">_xlfn.IFS(AND(C504&lt;=0, C504-M504&lt;=2), "escarcha",AND(C504&lt;=0, C504-M504&gt;2), "helada negra", AND(C504&gt;0, M504+2&gt;C504), "rocío", TRUE, "sin riesgo")</f>
        <v>rocío</v>
      </c>
      <c r="O504">
        <f t="shared" si="38"/>
        <v>0.28378831346756739</v>
      </c>
      <c r="P504">
        <f t="shared" si="39"/>
        <v>3.9773409697041351</v>
      </c>
      <c r="Q504" s="10" t="str" cm="1">
        <f t="array" ref="Q504">_xlfn.IFS(AND(D504&lt;=0, D504-P504&lt;=2), "escarcha",AND(D504&lt;=0, D504-P504&gt;2), "helada negra", AND(D504&gt;0, P504+2&gt;D504), "rocío", TRUE, "sin riesgo")</f>
        <v>rocío</v>
      </c>
    </row>
    <row r="505" spans="1:17" x14ac:dyDescent="0.35">
      <c r="A505" s="2">
        <v>45685</v>
      </c>
      <c r="B505" s="3" t="s">
        <v>29</v>
      </c>
      <c r="C505">
        <v>-0.16666666666666671</v>
      </c>
      <c r="D505">
        <v>0</v>
      </c>
      <c r="E505">
        <v>94.233333333333334</v>
      </c>
      <c r="F505">
        <v>93.333333333333329</v>
      </c>
      <c r="G505">
        <v>0</v>
      </c>
      <c r="H505">
        <v>0</v>
      </c>
      <c r="I505">
        <v>0</v>
      </c>
      <c r="J505">
        <v>0</v>
      </c>
      <c r="K505">
        <f t="shared" si="35"/>
        <v>0.16666666666666671</v>
      </c>
      <c r="L505">
        <f t="shared" si="36"/>
        <v>-7.1490991873156065E-2</v>
      </c>
      <c r="M505">
        <f t="shared" si="37"/>
        <v>-0.98184270954231179</v>
      </c>
      <c r="N505" s="10" t="str" cm="1">
        <f t="array" ref="N505">_xlfn.IFS(AND(C505&lt;=0, C505-M505&lt;=2), "escarcha",AND(C505&lt;=0, C505-M505&gt;2), "helada negra", AND(C505&gt;0, M505+2&gt;C505), "rocío", TRUE, "sin riesgo")</f>
        <v>escarcha</v>
      </c>
      <c r="O505">
        <f t="shared" si="38"/>
        <v>-6.899287148695156E-2</v>
      </c>
      <c r="P505">
        <f t="shared" si="39"/>
        <v>-0.94766781065056294</v>
      </c>
      <c r="Q505" s="10" t="str" cm="1">
        <f t="array" ref="Q505">_xlfn.IFS(AND(D505&lt;=0, D505-P505&lt;=2), "escarcha",AND(D505&lt;=0, D505-P505&gt;2), "helada negra", AND(D505&gt;0, P505+2&gt;D505), "rocío", TRUE, "sin riesgo")</f>
        <v>escarcha</v>
      </c>
    </row>
    <row r="506" spans="1:17" x14ac:dyDescent="0.35">
      <c r="A506" s="2">
        <v>45685</v>
      </c>
      <c r="B506" s="3" t="s">
        <v>30</v>
      </c>
      <c r="C506">
        <v>0.56666666666666665</v>
      </c>
      <c r="D506">
        <v>0.6333333333333333</v>
      </c>
      <c r="E506">
        <v>92.533333333333331</v>
      </c>
      <c r="F506">
        <v>94.333333333333329</v>
      </c>
      <c r="G506">
        <v>0</v>
      </c>
      <c r="H506">
        <v>0</v>
      </c>
      <c r="I506">
        <v>1.333333333333333</v>
      </c>
      <c r="J506">
        <v>0</v>
      </c>
      <c r="K506">
        <f t="shared" si="35"/>
        <v>6.6666666666666652E-2</v>
      </c>
      <c r="L506">
        <f t="shared" si="36"/>
        <v>-3.6602778548660404E-2</v>
      </c>
      <c r="M506">
        <f t="shared" si="37"/>
        <v>-0.5036881086053645</v>
      </c>
      <c r="N506" s="10" t="str" cm="1">
        <f t="array" ref="N506">_xlfn.IFS(AND(C506&lt;=0, C506-M506&lt;=2), "escarcha",AND(C506&lt;=0, C506-M506&gt;2), "helada negra", AND(C506&gt;0, M506+2&gt;C506), "rocío", TRUE, "sin riesgo")</f>
        <v>rocío</v>
      </c>
      <c r="O506">
        <f t="shared" si="38"/>
        <v>-1.2526296829110828E-2</v>
      </c>
      <c r="P506">
        <f t="shared" si="39"/>
        <v>-0.17260873946333499</v>
      </c>
      <c r="Q506" s="10" t="str" cm="1">
        <f t="array" ref="Q506">_xlfn.IFS(AND(D506&lt;=0, D506-P506&lt;=2), "escarcha",AND(D506&lt;=0, D506-P506&gt;2), "helada negra", AND(D506&gt;0, P506+2&gt;D506), "rocío", TRUE, "sin riesgo")</f>
        <v>rocío</v>
      </c>
    </row>
    <row r="507" spans="1:17" x14ac:dyDescent="0.35">
      <c r="A507" s="2">
        <v>45685</v>
      </c>
      <c r="B507" s="3" t="s">
        <v>31</v>
      </c>
      <c r="C507">
        <v>1.3</v>
      </c>
      <c r="D507">
        <v>1.333333333333333</v>
      </c>
      <c r="E507">
        <v>93.266666666666666</v>
      </c>
      <c r="F507">
        <v>93.333333333333329</v>
      </c>
      <c r="G507">
        <v>0.66666666666666663</v>
      </c>
      <c r="H507">
        <v>0</v>
      </c>
      <c r="I507">
        <v>1.333333333333333</v>
      </c>
      <c r="J507">
        <v>0</v>
      </c>
      <c r="K507">
        <f t="shared" si="35"/>
        <v>3.3333333333332993E-2</v>
      </c>
      <c r="L507">
        <f t="shared" si="36"/>
        <v>2.4065608775146977E-2</v>
      </c>
      <c r="M507">
        <f t="shared" si="37"/>
        <v>0.33230653706815472</v>
      </c>
      <c r="N507" s="10" t="str" cm="1">
        <f t="array" ref="N507">_xlfn.IFS(AND(C507&lt;=0, C507-M507&lt;=2), "escarcha",AND(C507&lt;=0, C507-M507&gt;2), "helada negra", AND(C507&gt;0, M507+2&gt;C507), "rocío", TRUE, "sin riesgo")</f>
        <v>rocío</v>
      </c>
      <c r="O507">
        <f t="shared" si="38"/>
        <v>2.7171467229766016E-2</v>
      </c>
      <c r="P507">
        <f t="shared" si="39"/>
        <v>0.37525956019090589</v>
      </c>
      <c r="Q507" s="10" t="str" cm="1">
        <f t="array" ref="Q507">_xlfn.IFS(AND(D507&lt;=0, D507-P507&lt;=2), "escarcha",AND(D507&lt;=0, D507-P507&gt;2), "helada negra", AND(D507&gt;0, P507+2&gt;D507), "rocío", TRUE, "sin riesgo")</f>
        <v>rocío</v>
      </c>
    </row>
    <row r="508" spans="1:17" x14ac:dyDescent="0.35">
      <c r="A508" s="2">
        <v>45685</v>
      </c>
      <c r="B508" s="3" t="s">
        <v>45</v>
      </c>
      <c r="C508">
        <v>-0.1333333333333333</v>
      </c>
      <c r="D508">
        <v>0.1</v>
      </c>
      <c r="E508">
        <v>92.8</v>
      </c>
      <c r="F508">
        <v>90</v>
      </c>
      <c r="G508">
        <v>1.333333333333333</v>
      </c>
      <c r="H508">
        <v>0.7</v>
      </c>
      <c r="I508">
        <v>3.333333333333333</v>
      </c>
      <c r="J508">
        <v>2.5</v>
      </c>
      <c r="K508">
        <f t="shared" si="35"/>
        <v>0.23333333333333331</v>
      </c>
      <c r="L508">
        <f t="shared" si="36"/>
        <v>-8.4398043945415085E-2</v>
      </c>
      <c r="M508">
        <f t="shared" si="37"/>
        <v>-1.1582607466156349</v>
      </c>
      <c r="N508" s="10" t="str" cm="1">
        <f t="array" ref="N508">_xlfn.IFS(AND(C508&lt;=0, C508-M508&lt;=2), "escarcha",AND(C508&lt;=0, C508-M508&gt;2), "helada negra", AND(C508&gt;0, M508+2&gt;C508), "rocío", TRUE, "sin riesgo")</f>
        <v>escarcha</v>
      </c>
      <c r="O508">
        <f t="shared" si="38"/>
        <v>-9.811160556487572E-2</v>
      </c>
      <c r="P508">
        <f t="shared" si="39"/>
        <v>-1.3454208914985504</v>
      </c>
      <c r="Q508" s="10" t="str" cm="1">
        <f t="array" ref="Q508">_xlfn.IFS(AND(D508&lt;=0, D508-P508&lt;=2), "escarcha",AND(D508&lt;=0, D508-P508&gt;2), "helada negra", AND(D508&gt;0, P508+2&gt;D508), "rocío", TRUE, "sin riesgo")</f>
        <v>rocío</v>
      </c>
    </row>
    <row r="509" spans="1:17" x14ac:dyDescent="0.35">
      <c r="A509" s="2">
        <v>45686</v>
      </c>
      <c r="B509" s="3" t="s">
        <v>42</v>
      </c>
      <c r="C509">
        <v>1.033333333333333</v>
      </c>
      <c r="D509">
        <v>1.9</v>
      </c>
      <c r="E509">
        <v>90.266666666666666</v>
      </c>
      <c r="F509">
        <v>86.666666666666671</v>
      </c>
      <c r="G509">
        <v>0.66666666666666663</v>
      </c>
      <c r="H509">
        <v>6.3666666666666663</v>
      </c>
      <c r="I509">
        <v>1</v>
      </c>
      <c r="J509">
        <v>12.33333333333333</v>
      </c>
      <c r="K509">
        <f t="shared" si="35"/>
        <v>0.86666666666666692</v>
      </c>
      <c r="L509">
        <f t="shared" si="36"/>
        <v>-2.778296664094318E-2</v>
      </c>
      <c r="M509">
        <f t="shared" si="37"/>
        <v>-0.38251035121062865</v>
      </c>
      <c r="N509" s="10" t="str" cm="1">
        <f t="array" ref="N509">_xlfn.IFS(AND(C509&lt;=0, C509-M509&lt;=2), "escarcha",AND(C509&lt;=0, C509-M509&gt;2), "helada negra", AND(C509&gt;0, M509+2&gt;C509), "rocío", TRUE, "sin riesgo")</f>
        <v>rocío</v>
      </c>
      <c r="O509">
        <f t="shared" si="38"/>
        <v>-6.3836884189863718E-3</v>
      </c>
      <c r="P509">
        <f t="shared" si="39"/>
        <v>-8.7996022363776877E-2</v>
      </c>
      <c r="Q509" s="10" t="str" cm="1">
        <f t="array" ref="Q509">_xlfn.IFS(AND(D509&lt;=0, D509-P509&lt;=2), "escarcha",AND(D509&lt;=0, D509-P509&gt;2), "helada negra", AND(D509&gt;0, P509+2&gt;D509), "rocío", TRUE, "sin riesgo")</f>
        <v>rocío</v>
      </c>
    </row>
    <row r="510" spans="1:17" x14ac:dyDescent="0.35">
      <c r="A510" s="2">
        <v>45688</v>
      </c>
      <c r="B510" s="3" t="s">
        <v>10</v>
      </c>
      <c r="C510">
        <v>-1.8</v>
      </c>
      <c r="D510">
        <v>-1.5666666666666671</v>
      </c>
      <c r="E510">
        <v>90.833333333333329</v>
      </c>
      <c r="F510">
        <v>88.666666666666671</v>
      </c>
      <c r="G510">
        <v>0.33333333333333331</v>
      </c>
      <c r="H510">
        <v>0.6</v>
      </c>
      <c r="I510">
        <v>1.666666666666667</v>
      </c>
      <c r="J510">
        <v>2.0333333333333332</v>
      </c>
      <c r="K510">
        <f t="shared" si="35"/>
        <v>0.23333333333333295</v>
      </c>
      <c r="L510">
        <f t="shared" si="36"/>
        <v>-0.22765190233701774</v>
      </c>
      <c r="M510">
        <f t="shared" si="37"/>
        <v>-3.0991764499001939</v>
      </c>
      <c r="N510" s="10" t="str" cm="1">
        <f t="array" ref="N510">_xlfn.IFS(AND(C510&lt;=0, C510-M510&lt;=2), "escarcha",AND(C510&lt;=0, C510-M510&gt;2), "helada negra", AND(C510&gt;0, M510+2&gt;C510), "rocío", TRUE, "sin riesgo")</f>
        <v>escarcha</v>
      </c>
      <c r="O510">
        <f t="shared" si="38"/>
        <v>-0.23463626664477336</v>
      </c>
      <c r="P510">
        <f t="shared" si="39"/>
        <v>-3.1930100587686256</v>
      </c>
      <c r="Q510" s="10" t="str" cm="1">
        <f t="array" ref="Q510">_xlfn.IFS(AND(D510&lt;=0, D510-P510&lt;=2), "escarcha",AND(D510&lt;=0, D510-P510&gt;2), "helada negra", AND(D510&gt;0, P510+2&gt;D510), "rocío", TRUE, "sin riesgo")</f>
        <v>escarcha</v>
      </c>
    </row>
    <row r="511" spans="1:17" x14ac:dyDescent="0.35">
      <c r="A511" s="2">
        <v>45688</v>
      </c>
      <c r="B511" s="3" t="s">
        <v>11</v>
      </c>
      <c r="C511">
        <v>-2.4</v>
      </c>
      <c r="D511">
        <v>-1.4</v>
      </c>
      <c r="E511">
        <v>91.36666666666666</v>
      </c>
      <c r="F511">
        <v>84</v>
      </c>
      <c r="G511">
        <v>0</v>
      </c>
      <c r="H511">
        <v>1.1000000000000001</v>
      </c>
      <c r="I511">
        <v>0.66666666666666663</v>
      </c>
      <c r="J511">
        <v>3.166666666666667</v>
      </c>
      <c r="K511">
        <f t="shared" si="35"/>
        <v>1</v>
      </c>
      <c r="L511">
        <f t="shared" si="36"/>
        <v>-0.26607072134746101</v>
      </c>
      <c r="M511">
        <f t="shared" si="37"/>
        <v>-3.6144191213289569</v>
      </c>
      <c r="N511" s="10" t="str" cm="1">
        <f t="array" ref="N511">_xlfn.IFS(AND(C511&lt;=0, C511-M511&lt;=2), "escarcha",AND(C511&lt;=0, C511-M511&gt;2), "helada negra", AND(C511&gt;0, M511+2&gt;C511), "rocío", TRUE, "sin riesgo")</f>
        <v>escarcha</v>
      </c>
      <c r="O511">
        <f t="shared" si="38"/>
        <v>-0.27646810325138266</v>
      </c>
      <c r="P511">
        <f t="shared" si="39"/>
        <v>-3.7534802970719503</v>
      </c>
      <c r="Q511" s="10" t="str" cm="1">
        <f t="array" ref="Q511">_xlfn.IFS(AND(D511&lt;=0, D511-P511&lt;=2), "escarcha",AND(D511&lt;=0, D511-P511&gt;2), "helada negra", AND(D511&gt;0, P511+2&gt;D511), "rocío", TRUE, "sin riesgo")</f>
        <v>helada negra</v>
      </c>
    </row>
    <row r="512" spans="1:17" x14ac:dyDescent="0.35">
      <c r="A512" s="2">
        <v>45688</v>
      </c>
      <c r="B512" s="3" t="s">
        <v>12</v>
      </c>
      <c r="C512">
        <v>-3.0333333333333332</v>
      </c>
      <c r="D512">
        <v>-1.9333333333333329</v>
      </c>
      <c r="E512">
        <v>92.3</v>
      </c>
      <c r="F512">
        <v>84.333333333333329</v>
      </c>
      <c r="G512">
        <v>0.33333333333333331</v>
      </c>
      <c r="H512">
        <v>0.7</v>
      </c>
      <c r="I512">
        <v>2.666666666666667</v>
      </c>
      <c r="J512">
        <v>2.1333333333333329</v>
      </c>
      <c r="K512">
        <f t="shared" si="35"/>
        <v>1.1000000000000003</v>
      </c>
      <c r="L512">
        <f t="shared" si="36"/>
        <v>-0.30288027352847802</v>
      </c>
      <c r="M512">
        <f t="shared" si="37"/>
        <v>-4.1060081033145668</v>
      </c>
      <c r="N512" s="10" t="str" cm="1">
        <f t="array" ref="N512">_xlfn.IFS(AND(C512&lt;=0, C512-M512&lt;=2), "escarcha",AND(C512&lt;=0, C512-M512&gt;2), "helada negra", AND(C512&gt;0, M512+2&gt;C512), "rocío", TRUE, "sin riesgo")</f>
        <v>escarcha</v>
      </c>
      <c r="O512">
        <f t="shared" si="38"/>
        <v>-0.311720475836329</v>
      </c>
      <c r="P512">
        <f t="shared" si="39"/>
        <v>-4.2237679150613481</v>
      </c>
      <c r="Q512" s="10" t="str" cm="1">
        <f t="array" ref="Q512">_xlfn.IFS(AND(D512&lt;=0, D512-P512&lt;=2), "escarcha",AND(D512&lt;=0, D512-P512&gt;2), "helada negra", AND(D512&gt;0, P512+2&gt;D512), "rocío", TRUE, "sin riesgo")</f>
        <v>helada negra</v>
      </c>
    </row>
    <row r="513" spans="1:17" x14ac:dyDescent="0.35">
      <c r="A513" s="2">
        <v>45688</v>
      </c>
      <c r="B513" s="3" t="s">
        <v>13</v>
      </c>
      <c r="C513">
        <v>-3.333333333333333</v>
      </c>
      <c r="D513">
        <v>-2.166666666666667</v>
      </c>
      <c r="E513">
        <v>92.933333333333337</v>
      </c>
      <c r="F513">
        <v>83.666666666666671</v>
      </c>
      <c r="G513">
        <v>0</v>
      </c>
      <c r="H513">
        <v>1.966666666666667</v>
      </c>
      <c r="I513">
        <v>0.66666666666666663</v>
      </c>
      <c r="J513">
        <v>3.3666666666666671</v>
      </c>
      <c r="K513">
        <f t="shared" si="35"/>
        <v>1.1666666666666661</v>
      </c>
      <c r="L513">
        <f t="shared" si="36"/>
        <v>-0.3183790183752388</v>
      </c>
      <c r="M513">
        <f t="shared" si="37"/>
        <v>-4.3123893524556802</v>
      </c>
      <c r="N513" s="10" t="str" cm="1">
        <f t="array" ref="N513">_xlfn.IFS(AND(C513&lt;=0, C513-M513&lt;=2), "escarcha",AND(C513&lt;=0, C513-M513&gt;2), "helada negra", AND(C513&gt;0, M513+2&gt;C513), "rocío", TRUE, "sin riesgo")</f>
        <v>escarcha</v>
      </c>
      <c r="O513">
        <f t="shared" si="38"/>
        <v>-0.33686721784707641</v>
      </c>
      <c r="P513">
        <f t="shared" si="39"/>
        <v>-4.5581123405814106</v>
      </c>
      <c r="Q513" s="10" t="str" cm="1">
        <f t="array" ref="Q513">_xlfn.IFS(AND(D513&lt;=0, D513-P513&lt;=2), "escarcha",AND(D513&lt;=0, D513-P513&gt;2), "helada negra", AND(D513&gt;0, P513+2&gt;D513), "rocío", TRUE, "sin riesgo")</f>
        <v>helada negra</v>
      </c>
    </row>
    <row r="514" spans="1:17" x14ac:dyDescent="0.35">
      <c r="A514" s="2">
        <v>45688</v>
      </c>
      <c r="B514" s="3" t="s">
        <v>14</v>
      </c>
      <c r="C514">
        <v>-3.5333333333333332</v>
      </c>
      <c r="D514">
        <v>-2.166666666666667</v>
      </c>
      <c r="E514">
        <v>93.1</v>
      </c>
      <c r="F514">
        <v>83.333333333333329</v>
      </c>
      <c r="G514">
        <v>0</v>
      </c>
      <c r="H514">
        <v>1.3</v>
      </c>
      <c r="I514">
        <v>0</v>
      </c>
      <c r="J514">
        <v>3.4</v>
      </c>
      <c r="K514">
        <f t="shared" ref="K514:K577" si="40">ABS((C514-D514))</f>
        <v>1.3666666666666663</v>
      </c>
      <c r="L514">
        <f t="shared" si="36"/>
        <v>-0.3315096408522058</v>
      </c>
      <c r="M514">
        <f t="shared" si="37"/>
        <v>-4.4869579180030597</v>
      </c>
      <c r="N514" s="10" t="str" cm="1">
        <f t="array" ref="N514">_xlfn.IFS(AND(C514&lt;=0, C514-M514&lt;=2), "escarcha",AND(C514&lt;=0, C514-M514&gt;2), "helada negra", AND(C514&gt;0, M514+2&gt;C514), "rocío", TRUE, "sin riesgo")</f>
        <v>escarcha</v>
      </c>
      <c r="O514">
        <f t="shared" si="38"/>
        <v>-0.34085923911661398</v>
      </c>
      <c r="P514">
        <f t="shared" si="39"/>
        <v>-4.6111031135394356</v>
      </c>
      <c r="Q514" s="10" t="str" cm="1">
        <f t="array" ref="Q514">_xlfn.IFS(AND(D514&lt;=0, D514-P514&lt;=2), "escarcha",AND(D514&lt;=0, D514-P514&gt;2), "helada negra", AND(D514&gt;0, P514+2&gt;D514), "rocío", TRUE, "sin riesgo")</f>
        <v>helada negra</v>
      </c>
    </row>
    <row r="515" spans="1:17" x14ac:dyDescent="0.35">
      <c r="A515" s="2">
        <v>45688</v>
      </c>
      <c r="B515" s="3" t="s">
        <v>15</v>
      </c>
      <c r="C515">
        <v>-4.2</v>
      </c>
      <c r="D515">
        <v>-2.4</v>
      </c>
      <c r="E515">
        <v>93.399999999999991</v>
      </c>
      <c r="F515">
        <v>83</v>
      </c>
      <c r="G515">
        <v>0</v>
      </c>
      <c r="H515">
        <v>2.2999999999999998</v>
      </c>
      <c r="I515">
        <v>1</v>
      </c>
      <c r="J515">
        <v>4.2</v>
      </c>
      <c r="K515">
        <f t="shared" si="40"/>
        <v>1.8000000000000003</v>
      </c>
      <c r="L515">
        <f t="shared" ref="L515:L578" si="41">(LN(E515/100))+((17.625*C515)/(243.04+C515))</f>
        <v>-0.37821436244145396</v>
      </c>
      <c r="M515">
        <f t="shared" ref="M515:M578" si="42">(243.04*L515)/(17.625-L515)</f>
        <v>-5.105822593521868</v>
      </c>
      <c r="N515" s="10" t="str" cm="1">
        <f t="array" ref="N515">_xlfn.IFS(AND(C515&lt;=0, C515-M515&lt;=2), "escarcha",AND(C515&lt;=0, C515-M515&gt;2), "helada negra", AND(C515&gt;0, M515+2&gt;C515), "rocío", TRUE, "sin riesgo")</f>
        <v>escarcha</v>
      </c>
      <c r="O515">
        <f t="shared" ref="O515:O578" si="43">(LN(F515/100))+((17.625*D515)/(243.04+D515))</f>
        <v>-0.36211082819149348</v>
      </c>
      <c r="P515">
        <f t="shared" ref="P515:P578" si="44">(243.04*O515)/(17.625-O515)</f>
        <v>-4.8928044378158333</v>
      </c>
      <c r="Q515" s="10" t="str" cm="1">
        <f t="array" ref="Q515">_xlfn.IFS(AND(D515&lt;=0, D515-P515&lt;=2), "escarcha",AND(D515&lt;=0, D515-P515&gt;2), "helada negra", AND(D515&gt;0, P515+2&gt;D515), "rocío", TRUE, "sin riesgo")</f>
        <v>helada negra</v>
      </c>
    </row>
    <row r="516" spans="1:17" x14ac:dyDescent="0.35">
      <c r="A516" s="2">
        <v>45688</v>
      </c>
      <c r="B516" s="3" t="s">
        <v>16</v>
      </c>
      <c r="C516">
        <v>-4.4333333333333336</v>
      </c>
      <c r="D516">
        <v>-2.6</v>
      </c>
      <c r="E516">
        <v>93.4</v>
      </c>
      <c r="F516">
        <v>80</v>
      </c>
      <c r="G516">
        <v>0</v>
      </c>
      <c r="H516">
        <v>0.46666666666666667</v>
      </c>
      <c r="I516">
        <v>0</v>
      </c>
      <c r="J516">
        <v>1.7333333333333329</v>
      </c>
      <c r="K516">
        <f t="shared" si="40"/>
        <v>1.8333333333333335</v>
      </c>
      <c r="L516">
        <f t="shared" si="41"/>
        <v>-0.39575292641728815</v>
      </c>
      <c r="M516">
        <f t="shared" si="42"/>
        <v>-5.3373902649460518</v>
      </c>
      <c r="N516" s="10" t="str" cm="1">
        <f t="array" ref="N516">_xlfn.IFS(AND(C516&lt;=0, C516-M516&lt;=2), "escarcha",AND(C516&lt;=0, C516-M516&gt;2), "helada negra", AND(C516&gt;0, M516+2&gt;C516), "rocío", TRUE, "sin riesgo")</f>
        <v>escarcha</v>
      </c>
      <c r="O516">
        <f t="shared" si="43"/>
        <v>-0.41373163981861827</v>
      </c>
      <c r="P516">
        <f t="shared" si="44"/>
        <v>-5.5743019935811882</v>
      </c>
      <c r="Q516" s="10" t="str" cm="1">
        <f t="array" ref="Q516">_xlfn.IFS(AND(D516&lt;=0, D516-P516&lt;=2), "escarcha",AND(D516&lt;=0, D516-P516&gt;2), "helada negra", AND(D516&gt;0, P516+2&gt;D516), "rocío", TRUE, "sin riesgo")</f>
        <v>helada negra</v>
      </c>
    </row>
    <row r="517" spans="1:17" x14ac:dyDescent="0.35">
      <c r="A517" s="2">
        <v>45688</v>
      </c>
      <c r="B517" s="3" t="s">
        <v>17</v>
      </c>
      <c r="C517">
        <v>-4.4000000000000004</v>
      </c>
      <c r="D517">
        <v>-3.4</v>
      </c>
      <c r="E517">
        <v>93.166666666666671</v>
      </c>
      <c r="F517">
        <v>82.666666666666671</v>
      </c>
      <c r="G517">
        <v>0</v>
      </c>
      <c r="H517">
        <v>9.9999999999999992E-2</v>
      </c>
      <c r="I517">
        <v>3</v>
      </c>
      <c r="J517">
        <v>0.4</v>
      </c>
      <c r="K517">
        <f t="shared" si="40"/>
        <v>1.0000000000000004</v>
      </c>
      <c r="L517">
        <f t="shared" si="41"/>
        <v>-0.3957466587623546</v>
      </c>
      <c r="M517">
        <f t="shared" si="42"/>
        <v>-5.337307591460716</v>
      </c>
      <c r="N517" s="10" t="str" cm="1">
        <f t="array" ref="N517">_xlfn.IFS(AND(C517&lt;=0, C517-M517&lt;=2), "escarcha",AND(C517&lt;=0, C517-M517&gt;2), "helada negra", AND(C517&gt;0, M517+2&gt;C517), "rocío", TRUE, "sin riesgo")</f>
        <v>escarcha</v>
      </c>
      <c r="O517">
        <f t="shared" si="43"/>
        <v>-0.44041632238205514</v>
      </c>
      <c r="P517">
        <f t="shared" si="44"/>
        <v>-5.9250659426608134</v>
      </c>
      <c r="Q517" s="10" t="str" cm="1">
        <f t="array" ref="Q517">_xlfn.IFS(AND(D517&lt;=0, D517-P517&lt;=2), "escarcha",AND(D517&lt;=0, D517-P517&gt;2), "helada negra", AND(D517&gt;0, P517+2&gt;D517), "rocío", TRUE, "sin riesgo")</f>
        <v>helada negra</v>
      </c>
    </row>
    <row r="518" spans="1:17" x14ac:dyDescent="0.35">
      <c r="A518" s="2">
        <v>45688</v>
      </c>
      <c r="B518" s="3" t="s">
        <v>18</v>
      </c>
      <c r="C518">
        <v>-5.4333333333333336</v>
      </c>
      <c r="D518">
        <v>-3.6333333333333329</v>
      </c>
      <c r="E518">
        <v>92.3</v>
      </c>
      <c r="F518">
        <v>82.333333333333329</v>
      </c>
      <c r="G518">
        <v>0.33333333333333331</v>
      </c>
      <c r="H518">
        <v>0.6</v>
      </c>
      <c r="I518">
        <v>1</v>
      </c>
      <c r="J518">
        <v>2.0666666666666669</v>
      </c>
      <c r="K518">
        <f t="shared" si="40"/>
        <v>1.8000000000000007</v>
      </c>
      <c r="L518">
        <f t="shared" si="41"/>
        <v>-0.48315556104728252</v>
      </c>
      <c r="M518">
        <f t="shared" si="42"/>
        <v>-6.4847094537628447</v>
      </c>
      <c r="N518" s="10" t="str" cm="1">
        <f t="array" ref="N518">_xlfn.IFS(AND(C518&lt;=0, C518-M518&lt;=2), "escarcha",AND(C518&lt;=0, C518-M518&gt;2), "helada negra", AND(C518&gt;0, M518+2&gt;C518), "rocío", TRUE, "sin riesgo")</f>
        <v>escarcha</v>
      </c>
      <c r="O518">
        <f t="shared" si="43"/>
        <v>-0.4618783350709128</v>
      </c>
      <c r="P518">
        <f t="shared" si="44"/>
        <v>-6.2064281340340273</v>
      </c>
      <c r="Q518" s="10" t="str" cm="1">
        <f t="array" ref="Q518">_xlfn.IFS(AND(D518&lt;=0, D518-P518&lt;=2), "escarcha",AND(D518&lt;=0, D518-P518&gt;2), "helada negra", AND(D518&gt;0, P518+2&gt;D518), "rocío", TRUE, "sin riesgo")</f>
        <v>helada negra</v>
      </c>
    </row>
    <row r="519" spans="1:17" x14ac:dyDescent="0.35">
      <c r="A519" s="2">
        <v>45688</v>
      </c>
      <c r="B519" s="3" t="s">
        <v>19</v>
      </c>
      <c r="C519">
        <v>-5.9666666666666668</v>
      </c>
      <c r="D519">
        <v>-3.7</v>
      </c>
      <c r="E519">
        <v>93.033333333333331</v>
      </c>
      <c r="F519">
        <v>81.666666666666671</v>
      </c>
      <c r="G519">
        <v>0</v>
      </c>
      <c r="H519">
        <v>1.5</v>
      </c>
      <c r="I519">
        <v>0</v>
      </c>
      <c r="J519">
        <v>3.0666666666666669</v>
      </c>
      <c r="K519">
        <f t="shared" si="40"/>
        <v>2.2666666666666666</v>
      </c>
      <c r="L519">
        <f t="shared" si="41"/>
        <v>-0.51579870682560314</v>
      </c>
      <c r="M519">
        <f t="shared" si="42"/>
        <v>-6.9103747708598471</v>
      </c>
      <c r="N519" s="10" t="str" cm="1">
        <f t="array" ref="N519">_xlfn.IFS(AND(C519&lt;=0, C519-M519&lt;=2), "escarcha",AND(C519&lt;=0, C519-M519&gt;2), "helada negra", AND(C519&gt;0, M519+2&gt;C519), "rocío", TRUE, "sin riesgo")</f>
        <v>escarcha</v>
      </c>
      <c r="O519">
        <f t="shared" si="43"/>
        <v>-0.47499230121350455</v>
      </c>
      <c r="P519">
        <f t="shared" si="44"/>
        <v>-6.3780208834227183</v>
      </c>
      <c r="Q519" s="10" t="str" cm="1">
        <f t="array" ref="Q519">_xlfn.IFS(AND(D519&lt;=0, D519-P519&lt;=2), "escarcha",AND(D519&lt;=0, D519-P519&gt;2), "helada negra", AND(D519&gt;0, P519+2&gt;D519), "rocío", TRUE, "sin riesgo")</f>
        <v>helada negra</v>
      </c>
    </row>
    <row r="520" spans="1:17" x14ac:dyDescent="0.35">
      <c r="A520" s="2">
        <v>45688</v>
      </c>
      <c r="B520" s="3" t="s">
        <v>20</v>
      </c>
      <c r="C520">
        <v>-6.1333333333333329</v>
      </c>
      <c r="D520">
        <v>-2.7666666666666671</v>
      </c>
      <c r="E520">
        <v>93.433333333333337</v>
      </c>
      <c r="F520">
        <v>75.666666666666671</v>
      </c>
      <c r="G520">
        <v>0</v>
      </c>
      <c r="H520">
        <v>5.0999999999999996</v>
      </c>
      <c r="I520">
        <v>0</v>
      </c>
      <c r="J520">
        <v>7.9666666666666668</v>
      </c>
      <c r="K520">
        <f t="shared" si="40"/>
        <v>3.3666666666666658</v>
      </c>
      <c r="L520">
        <f t="shared" si="41"/>
        <v>-0.5242198552968047</v>
      </c>
      <c r="M520">
        <f t="shared" si="42"/>
        <v>-7.0199377519883948</v>
      </c>
      <c r="N520" s="10" t="str" cm="1">
        <f t="array" ref="N520">_xlfn.IFS(AND(C520&lt;=0, C520-M520&lt;=2), "escarcha",AND(C520&lt;=0, C520-M520&gt;2), "helada negra", AND(C520&gt;0, M520+2&gt;C520), "rocío", TRUE, "sin riesgo")</f>
        <v>escarcha</v>
      </c>
      <c r="O520">
        <f t="shared" si="43"/>
        <v>-0.48177840762012453</v>
      </c>
      <c r="P520">
        <f t="shared" si="44"/>
        <v>-6.4667176872677627</v>
      </c>
      <c r="Q520" s="10" t="str" cm="1">
        <f t="array" ref="Q520">_xlfn.IFS(AND(D520&lt;=0, D520-P520&lt;=2), "escarcha",AND(D520&lt;=0, D520-P520&gt;2), "helada negra", AND(D520&gt;0, P520+2&gt;D520), "rocío", TRUE, "sin riesgo")</f>
        <v>helada negra</v>
      </c>
    </row>
    <row r="521" spans="1:17" x14ac:dyDescent="0.35">
      <c r="A521" s="2">
        <v>45688</v>
      </c>
      <c r="B521" s="3" t="s">
        <v>21</v>
      </c>
      <c r="C521">
        <v>-6.5333333333333332</v>
      </c>
      <c r="D521">
        <v>-2.7</v>
      </c>
      <c r="E521">
        <v>93.333333333333329</v>
      </c>
      <c r="F521">
        <v>72.666666666666671</v>
      </c>
      <c r="G521">
        <v>0.66666666666666663</v>
      </c>
      <c r="H521">
        <v>2.2999999999999998</v>
      </c>
      <c r="I521">
        <v>3</v>
      </c>
      <c r="J521">
        <v>5.3</v>
      </c>
      <c r="K521">
        <f t="shared" si="40"/>
        <v>3.833333333333333</v>
      </c>
      <c r="L521">
        <f t="shared" si="41"/>
        <v>-0.5558713245256256</v>
      </c>
      <c r="M521">
        <f t="shared" si="42"/>
        <v>-7.4308301456631662</v>
      </c>
      <c r="N521" s="10" t="str" cm="1">
        <f t="array" ref="N521">_xlfn.IFS(AND(C521&lt;=0, C521-M521&lt;=2), "escarcha",AND(C521&lt;=0, C521-M521&gt;2), "helada negra", AND(C521&gt;0, M521+2&gt;C521), "rocío", TRUE, "sin riesgo")</f>
        <v>escarcha</v>
      </c>
      <c r="O521">
        <f t="shared" si="43"/>
        <v>-0.51728816080611506</v>
      </c>
      <c r="P521">
        <f t="shared" si="44"/>
        <v>-6.9297606502537237</v>
      </c>
      <c r="Q521" s="10" t="str" cm="1">
        <f t="array" ref="Q521">_xlfn.IFS(AND(D521&lt;=0, D521-P521&lt;=2), "escarcha",AND(D521&lt;=0, D521-P521&gt;2), "helada negra", AND(D521&gt;0, P521+2&gt;D521), "rocío", TRUE, "sin riesgo")</f>
        <v>helada negra</v>
      </c>
    </row>
    <row r="522" spans="1:17" x14ac:dyDescent="0.35">
      <c r="A522" s="2">
        <v>45688</v>
      </c>
      <c r="B522" s="3" t="s">
        <v>22</v>
      </c>
      <c r="C522">
        <v>-6.9333333333333336</v>
      </c>
      <c r="D522">
        <v>-3.4333333333333331</v>
      </c>
      <c r="E522">
        <v>93.13333333333334</v>
      </c>
      <c r="F522">
        <v>74.666666666666671</v>
      </c>
      <c r="G522">
        <v>0.66666666666666663</v>
      </c>
      <c r="H522">
        <v>1.7</v>
      </c>
      <c r="I522">
        <v>1</v>
      </c>
      <c r="J522">
        <v>3.1333333333333342</v>
      </c>
      <c r="K522">
        <f t="shared" si="40"/>
        <v>3.5000000000000004</v>
      </c>
      <c r="L522">
        <f t="shared" si="41"/>
        <v>-0.58870071136620605</v>
      </c>
      <c r="M522">
        <f t="shared" si="42"/>
        <v>-7.8555052132351912</v>
      </c>
      <c r="N522" s="10" t="str" cm="1">
        <f t="array" ref="N522">_xlfn.IFS(AND(C522&lt;=0, C522-M522&lt;=2), "escarcha",AND(C522&lt;=0, C522-M522&gt;2), "helada negra", AND(C522&gt;0, M522+2&gt;C522), "rocío", TRUE, "sin riesgo")</f>
        <v>escarcha</v>
      </c>
      <c r="O522">
        <f t="shared" si="43"/>
        <v>-0.54468573973725087</v>
      </c>
      <c r="P522">
        <f t="shared" si="44"/>
        <v>-7.2857849102048249</v>
      </c>
      <c r="Q522" s="10" t="str" cm="1">
        <f t="array" ref="Q522">_xlfn.IFS(AND(D522&lt;=0, D522-P522&lt;=2), "escarcha",AND(D522&lt;=0, D522-P522&gt;2), "helada negra", AND(D522&gt;0, P522+2&gt;D522), "rocío", TRUE, "sin riesgo")</f>
        <v>helada negra</v>
      </c>
    </row>
    <row r="523" spans="1:17" x14ac:dyDescent="0.35">
      <c r="A523" s="2">
        <v>45688</v>
      </c>
      <c r="B523" s="3" t="s">
        <v>23</v>
      </c>
      <c r="C523">
        <v>-7.2333333333333334</v>
      </c>
      <c r="D523">
        <v>-5</v>
      </c>
      <c r="E523">
        <v>93.2</v>
      </c>
      <c r="F523">
        <v>82.666666666666671</v>
      </c>
      <c r="G523">
        <v>0</v>
      </c>
      <c r="H523">
        <v>0</v>
      </c>
      <c r="I523">
        <v>0</v>
      </c>
      <c r="J523">
        <v>0.3</v>
      </c>
      <c r="K523">
        <f t="shared" si="40"/>
        <v>2.2333333333333334</v>
      </c>
      <c r="L523">
        <f t="shared" si="41"/>
        <v>-0.6110666360756869</v>
      </c>
      <c r="M523">
        <f t="shared" si="42"/>
        <v>-8.1439511159734579</v>
      </c>
      <c r="N523" s="10" t="str" cm="1">
        <f t="array" ref="N523">_xlfn.IFS(AND(C523&lt;=0, C523-M523&lt;=2), "escarcha",AND(C523&lt;=0, C523-M523&gt;2), "helada negra", AND(C523&gt;0, M523+2&gt;C523), "rocío", TRUE, "sin riesgo")</f>
        <v>escarcha</v>
      </c>
      <c r="O523">
        <f t="shared" si="43"/>
        <v>-0.56056461741744978</v>
      </c>
      <c r="P523">
        <f t="shared" si="44"/>
        <v>-7.4916356727605704</v>
      </c>
      <c r="Q523" s="10" t="str" cm="1">
        <f t="array" ref="Q523">_xlfn.IFS(AND(D523&lt;=0, D523-P523&lt;=2), "escarcha",AND(D523&lt;=0, D523-P523&gt;2), "helada negra", AND(D523&gt;0, P523+2&gt;D523), "rocío", TRUE, "sin riesgo")</f>
        <v>helada negra</v>
      </c>
    </row>
    <row r="524" spans="1:17" x14ac:dyDescent="0.35">
      <c r="A524" s="2">
        <v>45688</v>
      </c>
      <c r="B524" s="3" t="s">
        <v>24</v>
      </c>
      <c r="C524">
        <v>-7.5666666666666664</v>
      </c>
      <c r="D524">
        <v>-5.2333333333333334</v>
      </c>
      <c r="E524">
        <v>92.966666666666669</v>
      </c>
      <c r="F524">
        <v>82</v>
      </c>
      <c r="G524">
        <v>0</v>
      </c>
      <c r="H524">
        <v>0.1333333333333333</v>
      </c>
      <c r="I524">
        <v>0</v>
      </c>
      <c r="J524">
        <v>0.83333333333333337</v>
      </c>
      <c r="K524">
        <f t="shared" si="40"/>
        <v>2.333333333333333</v>
      </c>
      <c r="L524">
        <f t="shared" si="41"/>
        <v>-0.63928842806216779</v>
      </c>
      <c r="M524">
        <f t="shared" si="42"/>
        <v>-8.5069100922380798</v>
      </c>
      <c r="N524" s="10" t="str" cm="1">
        <f t="array" ref="N524">_xlfn.IFS(AND(C524&lt;=0, C524-M524&lt;=2), "escarcha",AND(C524&lt;=0, C524-M524&gt;2), "helada negra", AND(C524&gt;0, M524+2&gt;C524), "rocío", TRUE, "sin riesgo")</f>
        <v>escarcha</v>
      </c>
      <c r="O524">
        <f t="shared" si="43"/>
        <v>-0.58631853424961555</v>
      </c>
      <c r="P524">
        <f t="shared" si="44"/>
        <v>-7.8247413165626751</v>
      </c>
      <c r="Q524" s="10" t="str" cm="1">
        <f t="array" ref="Q524">_xlfn.IFS(AND(D524&lt;=0, D524-P524&lt;=2), "escarcha",AND(D524&lt;=0, D524-P524&gt;2), "helada negra", AND(D524&gt;0, P524+2&gt;D524), "rocío", TRUE, "sin riesgo")</f>
        <v>helada negra</v>
      </c>
    </row>
    <row r="525" spans="1:17" x14ac:dyDescent="0.35">
      <c r="A525" s="2">
        <v>45688</v>
      </c>
      <c r="B525" s="3" t="s">
        <v>25</v>
      </c>
      <c r="C525">
        <v>-7.4666666666666668</v>
      </c>
      <c r="D525">
        <v>-5.166666666666667</v>
      </c>
      <c r="E525">
        <v>93.3</v>
      </c>
      <c r="F525">
        <v>82</v>
      </c>
      <c r="G525">
        <v>0</v>
      </c>
      <c r="H525">
        <v>9.9999999999999992E-2</v>
      </c>
      <c r="I525">
        <v>0</v>
      </c>
      <c r="J525">
        <v>0.7</v>
      </c>
      <c r="K525">
        <f t="shared" si="40"/>
        <v>2.2999999999999998</v>
      </c>
      <c r="L525">
        <f t="shared" si="41"/>
        <v>-0.62798716212845418</v>
      </c>
      <c r="M525">
        <f t="shared" si="42"/>
        <v>-8.3616998427725839</v>
      </c>
      <c r="N525" s="10" t="str" cm="1">
        <f t="array" ref="N525">_xlfn.IFS(AND(C525&lt;=0, C525-M525&lt;=2), "escarcha",AND(C525&lt;=0, C525-M525&gt;2), "helada negra", AND(C525&gt;0, M525+2&gt;C525), "rocío", TRUE, "sin riesgo")</f>
        <v>escarcha</v>
      </c>
      <c r="O525">
        <f t="shared" si="43"/>
        <v>-0.58127022629985914</v>
      </c>
      <c r="P525">
        <f t="shared" si="44"/>
        <v>-7.7595198821032261</v>
      </c>
      <c r="Q525" s="10" t="str" cm="1">
        <f t="array" ref="Q525">_xlfn.IFS(AND(D525&lt;=0, D525-P525&lt;=2), "escarcha",AND(D525&lt;=0, D525-P525&gt;2), "helada negra", AND(D525&gt;0, P525+2&gt;D525), "rocío", TRUE, "sin riesgo")</f>
        <v>helada negra</v>
      </c>
    </row>
    <row r="526" spans="1:17" x14ac:dyDescent="0.35">
      <c r="A526" s="2">
        <v>45688</v>
      </c>
      <c r="B526" s="3" t="s">
        <v>26</v>
      </c>
      <c r="C526">
        <v>-7.8666666666666671</v>
      </c>
      <c r="D526">
        <v>-5.2333333333333334</v>
      </c>
      <c r="E526">
        <v>92.833333333333329</v>
      </c>
      <c r="F526">
        <v>81.333333333333329</v>
      </c>
      <c r="G526">
        <v>0</v>
      </c>
      <c r="H526">
        <v>6.6666666666666666E-2</v>
      </c>
      <c r="I526">
        <v>1.333333333333333</v>
      </c>
      <c r="J526">
        <v>1</v>
      </c>
      <c r="K526">
        <f t="shared" si="40"/>
        <v>2.6333333333333337</v>
      </c>
      <c r="L526">
        <f t="shared" si="41"/>
        <v>-0.66392955872916182</v>
      </c>
      <c r="M526">
        <f t="shared" si="42"/>
        <v>-8.8229023702767204</v>
      </c>
      <c r="N526" s="10" t="str" cm="1">
        <f t="array" ref="N526">_xlfn.IFS(AND(C526&lt;=0, C526-M526&lt;=2), "escarcha",AND(C526&lt;=0, C526-M526&gt;2), "helada negra", AND(C526&gt;0, M526+2&gt;C526), "rocío", TRUE, "sin riesgo")</f>
        <v>escarcha</v>
      </c>
      <c r="O526">
        <f t="shared" si="43"/>
        <v>-0.59448184488877653</v>
      </c>
      <c r="P526">
        <f t="shared" si="44"/>
        <v>-7.9301304401420669</v>
      </c>
      <c r="Q526" s="10" t="str" cm="1">
        <f t="array" ref="Q526">_xlfn.IFS(AND(D526&lt;=0, D526-P526&lt;=2), "escarcha",AND(D526&lt;=0, D526-P526&gt;2), "helada negra", AND(D526&gt;0, P526+2&gt;D526), "rocío", TRUE, "sin riesgo")</f>
        <v>helada negra</v>
      </c>
    </row>
    <row r="527" spans="1:17" x14ac:dyDescent="0.35">
      <c r="A527" s="2">
        <v>45688</v>
      </c>
      <c r="B527" s="3" t="s">
        <v>27</v>
      </c>
      <c r="C527">
        <v>-7.9666666666666668</v>
      </c>
      <c r="D527">
        <v>-4.5</v>
      </c>
      <c r="E527">
        <v>92.9</v>
      </c>
      <c r="F527">
        <v>78</v>
      </c>
      <c r="G527">
        <v>0.33333333333333331</v>
      </c>
      <c r="H527">
        <v>0.3</v>
      </c>
      <c r="I527">
        <v>1.666666666666667</v>
      </c>
      <c r="J527">
        <v>1.033333333333333</v>
      </c>
      <c r="K527">
        <f t="shared" si="40"/>
        <v>3.4666666666666668</v>
      </c>
      <c r="L527">
        <f t="shared" si="41"/>
        <v>-0.67096014443363416</v>
      </c>
      <c r="M527">
        <f t="shared" si="42"/>
        <v>-8.9129049372553926</v>
      </c>
      <c r="N527" s="10" t="str" cm="1">
        <f t="array" ref="N527">_xlfn.IFS(AND(C527&lt;=0, C527-M527&lt;=2), "escarcha",AND(C527&lt;=0, C527-M527&gt;2), "helada negra", AND(C527&gt;0, M527+2&gt;C527), "rocío", TRUE, "sin riesgo")</f>
        <v>escarcha</v>
      </c>
      <c r="O527">
        <f t="shared" si="43"/>
        <v>-0.5809527653519917</v>
      </c>
      <c r="P527">
        <f t="shared" si="44"/>
        <v>-7.755417247915628</v>
      </c>
      <c r="Q527" s="10" t="str" cm="1">
        <f t="array" ref="Q527">_xlfn.IFS(AND(D527&lt;=0, D527-P527&lt;=2), "escarcha",AND(D527&lt;=0, D527-P527&gt;2), "helada negra", AND(D527&gt;0, P527+2&gt;D527), "rocío", TRUE, "sin riesgo")</f>
        <v>helada negra</v>
      </c>
    </row>
    <row r="528" spans="1:17" x14ac:dyDescent="0.35">
      <c r="A528" s="2">
        <v>45688</v>
      </c>
      <c r="B528" s="3" t="s">
        <v>28</v>
      </c>
      <c r="C528">
        <v>-8.0333333333333332</v>
      </c>
      <c r="D528">
        <v>-4.7</v>
      </c>
      <c r="E528">
        <v>92.833333333333329</v>
      </c>
      <c r="F528">
        <v>80.333333333333329</v>
      </c>
      <c r="G528">
        <v>0.33333333333333331</v>
      </c>
      <c r="H528">
        <v>0.26666666666666672</v>
      </c>
      <c r="I528">
        <v>1.666666666666667</v>
      </c>
      <c r="J528">
        <v>1.3</v>
      </c>
      <c r="K528">
        <f t="shared" si="40"/>
        <v>3.333333333333333</v>
      </c>
      <c r="L528">
        <f t="shared" si="41"/>
        <v>-0.6768473235751522</v>
      </c>
      <c r="M528">
        <f t="shared" si="42"/>
        <v>-8.9882169058314894</v>
      </c>
      <c r="N528" s="10" t="str" cm="1">
        <f t="array" ref="N528">_xlfn.IFS(AND(C528&lt;=0, C528-M528&lt;=2), "escarcha",AND(C528&lt;=0, C528-M528&gt;2), "helada negra", AND(C528&gt;0, M528+2&gt;C528), "rocío", TRUE, "sin riesgo")</f>
        <v>escarcha</v>
      </c>
      <c r="O528">
        <f t="shared" si="43"/>
        <v>-0.56654574927161316</v>
      </c>
      <c r="P528">
        <f t="shared" si="44"/>
        <v>-7.5690807587632341</v>
      </c>
      <c r="Q528" s="10" t="str" cm="1">
        <f t="array" ref="Q528">_xlfn.IFS(AND(D528&lt;=0, D528-P528&lt;=2), "escarcha",AND(D528&lt;=0, D528-P528&gt;2), "helada negra", AND(D528&gt;0, P528+2&gt;D528), "rocío", TRUE, "sin riesgo")</f>
        <v>helada negra</v>
      </c>
    </row>
    <row r="529" spans="1:17" x14ac:dyDescent="0.35">
      <c r="A529" s="2">
        <v>45688</v>
      </c>
      <c r="B529" s="3" t="s">
        <v>29</v>
      </c>
      <c r="C529">
        <v>-7.333333333333333</v>
      </c>
      <c r="D529">
        <v>-1.3666666666666669</v>
      </c>
      <c r="E529">
        <v>93.1</v>
      </c>
      <c r="F529">
        <v>70.333333333333329</v>
      </c>
      <c r="G529">
        <v>0.66666666666666663</v>
      </c>
      <c r="H529">
        <v>0.33333333333333331</v>
      </c>
      <c r="I529">
        <v>1.333333333333333</v>
      </c>
      <c r="J529">
        <v>1.4</v>
      </c>
      <c r="K529">
        <f t="shared" si="40"/>
        <v>5.9666666666666659</v>
      </c>
      <c r="L529">
        <f t="shared" si="41"/>
        <v>-0.61984705951703978</v>
      </c>
      <c r="M529">
        <f t="shared" si="42"/>
        <v>-8.2569960084394989</v>
      </c>
      <c r="N529" s="10" t="str" cm="1">
        <f t="array" ref="N529">_xlfn.IFS(AND(C529&lt;=0, C529-M529&lt;=2), "escarcha",AND(C529&lt;=0, C529-M529&gt;2), "helada negra", AND(C529&gt;0, M529+2&gt;C529), "rocío", TRUE, "sin riesgo")</f>
        <v>escarcha</v>
      </c>
      <c r="O529">
        <f t="shared" si="43"/>
        <v>-0.45159400546525785</v>
      </c>
      <c r="P529">
        <f t="shared" si="44"/>
        <v>-6.071686239957204</v>
      </c>
      <c r="Q529" s="10" t="str" cm="1">
        <f t="array" ref="Q529">_xlfn.IFS(AND(D529&lt;=0, D529-P529&lt;=2), "escarcha",AND(D529&lt;=0, D529-P529&gt;2), "helada negra", AND(D529&gt;0, P529+2&gt;D529), "rocío", TRUE, "sin riesgo")</f>
        <v>helada negra</v>
      </c>
    </row>
    <row r="530" spans="1:17" x14ac:dyDescent="0.35">
      <c r="A530" s="2">
        <v>45688</v>
      </c>
      <c r="B530" s="3" t="s">
        <v>30</v>
      </c>
      <c r="C530">
        <v>-5.9666666666666668</v>
      </c>
      <c r="D530">
        <v>0.53333333333333333</v>
      </c>
      <c r="E530">
        <v>92.86666666666666</v>
      </c>
      <c r="F530">
        <v>65</v>
      </c>
      <c r="G530">
        <v>0.66666666666666663</v>
      </c>
      <c r="H530">
        <v>1.1000000000000001</v>
      </c>
      <c r="I530">
        <v>1.333333333333333</v>
      </c>
      <c r="J530">
        <v>2.2333333333333329</v>
      </c>
      <c r="K530">
        <f t="shared" si="40"/>
        <v>6.5</v>
      </c>
      <c r="L530">
        <f t="shared" si="41"/>
        <v>-0.51759178602217437</v>
      </c>
      <c r="M530">
        <f t="shared" si="42"/>
        <v>-6.9337120714884559</v>
      </c>
      <c r="N530" s="10" t="str" cm="1">
        <f t="array" ref="N530">_xlfn.IFS(AND(C530&lt;=0, C530-M530&lt;=2), "escarcha",AND(C530&lt;=0, C530-M530&gt;2), "helada negra", AND(C530&gt;0, M530+2&gt;C530), "rocío", TRUE, "sin riesgo")</f>
        <v>escarcha</v>
      </c>
      <c r="O530">
        <f t="shared" si="43"/>
        <v>-0.39219084252118208</v>
      </c>
      <c r="P530">
        <f t="shared" si="44"/>
        <v>-5.2903953340714045</v>
      </c>
      <c r="Q530" s="10" t="str" cm="1">
        <f t="array" ref="Q530">_xlfn.IFS(AND(D530&lt;=0, D530-P530&lt;=2), "escarcha",AND(D530&lt;=0, D530-P530&gt;2), "helada negra", AND(D530&gt;0, P530+2&gt;D530), "rocío", TRUE, "sin riesgo")</f>
        <v>sin riesgo</v>
      </c>
    </row>
    <row r="531" spans="1:17" x14ac:dyDescent="0.35">
      <c r="A531" s="2">
        <v>45688</v>
      </c>
      <c r="B531" s="3" t="s">
        <v>31</v>
      </c>
      <c r="C531">
        <v>-4.2</v>
      </c>
      <c r="D531">
        <v>1.2333333333333329</v>
      </c>
      <c r="E531">
        <v>91.033333333333331</v>
      </c>
      <c r="F531">
        <v>68</v>
      </c>
      <c r="G531">
        <v>1</v>
      </c>
      <c r="H531">
        <v>2.833333333333333</v>
      </c>
      <c r="I531">
        <v>2.333333333333333</v>
      </c>
      <c r="J531">
        <v>5.7333333333333334</v>
      </c>
      <c r="K531">
        <f t="shared" si="40"/>
        <v>5.4333333333333336</v>
      </c>
      <c r="L531">
        <f t="shared" si="41"/>
        <v>-0.40387996786470121</v>
      </c>
      <c r="M531">
        <f t="shared" si="42"/>
        <v>-5.4445416223747101</v>
      </c>
      <c r="N531" s="10" t="str" cm="1">
        <f t="array" ref="N531">_xlfn.IFS(AND(C531&lt;=0, C531-M531&lt;=2), "escarcha",AND(C531&lt;=0, C531-M531&gt;2), "helada negra", AND(C531&gt;0, M531+2&gt;C531), "rocío", TRUE, "sin riesgo")</f>
        <v>escarcha</v>
      </c>
      <c r="O531">
        <f t="shared" si="43"/>
        <v>-0.29667405254856388</v>
      </c>
      <c r="P531">
        <f t="shared" si="44"/>
        <v>-4.0232659917810194</v>
      </c>
      <c r="Q531" s="10" t="str" cm="1">
        <f t="array" ref="Q531">_xlfn.IFS(AND(D531&lt;=0, D531-P531&lt;=2), "escarcha",AND(D531&lt;=0, D531-P531&gt;2), "helada negra", AND(D531&gt;0, P531+2&gt;D531), "rocío", TRUE, "sin riesgo")</f>
        <v>sin riesgo</v>
      </c>
    </row>
    <row r="532" spans="1:17" x14ac:dyDescent="0.35">
      <c r="A532" s="2">
        <v>45688</v>
      </c>
      <c r="B532" s="3" t="s">
        <v>32</v>
      </c>
      <c r="C532">
        <v>-0.6</v>
      </c>
      <c r="D532">
        <v>2.1</v>
      </c>
      <c r="E532">
        <v>77.833333333333329</v>
      </c>
      <c r="F532">
        <v>65</v>
      </c>
      <c r="G532">
        <v>0</v>
      </c>
      <c r="H532">
        <v>1.7333333333333329</v>
      </c>
      <c r="I532">
        <v>0.66666666666666663</v>
      </c>
      <c r="J532">
        <v>3.1</v>
      </c>
      <c r="K532">
        <f t="shared" si="40"/>
        <v>2.7</v>
      </c>
      <c r="L532">
        <f t="shared" si="41"/>
        <v>-0.29421943730966449</v>
      </c>
      <c r="M532">
        <f t="shared" si="42"/>
        <v>-3.990524938539215</v>
      </c>
      <c r="N532" s="10" t="str" cm="1">
        <f t="array" ref="N532">_xlfn.IFS(AND(C532&lt;=0, C532-M532&lt;=2), "escarcha",AND(C532&lt;=0, C532-M532&gt;2), "helada negra", AND(C532&gt;0, M532+2&gt;C532), "rocío", TRUE, "sin riesgo")</f>
        <v>helada negra</v>
      </c>
      <c r="O532">
        <f t="shared" si="43"/>
        <v>-0.279797764750364</v>
      </c>
      <c r="P532">
        <f t="shared" si="44"/>
        <v>-3.7979791583463647</v>
      </c>
      <c r="Q532" s="10" t="str" cm="1">
        <f t="array" ref="Q532">_xlfn.IFS(AND(D532&lt;=0, D532-P532&lt;=2), "escarcha",AND(D532&lt;=0, D532-P532&gt;2), "helada negra", AND(D532&gt;0, P532+2&gt;D532), "rocío", TRUE, "sin riesgo")</f>
        <v>sin riesgo</v>
      </c>
    </row>
    <row r="533" spans="1:17" x14ac:dyDescent="0.35">
      <c r="A533" s="2">
        <v>45688</v>
      </c>
      <c r="B533" s="3" t="s">
        <v>33</v>
      </c>
      <c r="C533">
        <v>3.4</v>
      </c>
      <c r="D533">
        <v>4.8</v>
      </c>
      <c r="E533">
        <v>65.866666666666674</v>
      </c>
      <c r="F533">
        <v>55.333333333333343</v>
      </c>
      <c r="G533">
        <v>0</v>
      </c>
      <c r="H533">
        <v>1.7666666666666671</v>
      </c>
      <c r="I533">
        <v>0</v>
      </c>
      <c r="J533">
        <v>3.4666666666666668</v>
      </c>
      <c r="K533">
        <f t="shared" si="40"/>
        <v>1.4</v>
      </c>
      <c r="L533">
        <f t="shared" si="41"/>
        <v>-0.17437505340670881</v>
      </c>
      <c r="M533">
        <f t="shared" si="42"/>
        <v>-2.3809888185852439</v>
      </c>
      <c r="N533" s="10" t="str" cm="1">
        <f t="array" ref="N533">_xlfn.IFS(AND(C533&lt;=0, C533-M533&lt;=2), "escarcha",AND(C533&lt;=0, C533-M533&gt;2), "helada negra", AND(C533&gt;0, M533+2&gt;C533), "rocío", TRUE, "sin riesgo")</f>
        <v>sin riesgo</v>
      </c>
      <c r="O533">
        <f t="shared" si="43"/>
        <v>-0.25044542871411857</v>
      </c>
      <c r="P533">
        <f t="shared" si="44"/>
        <v>-3.40513232173247</v>
      </c>
      <c r="Q533" s="10" t="str" cm="1">
        <f t="array" ref="Q533">_xlfn.IFS(AND(D533&lt;=0, D533-P533&lt;=2), "escarcha",AND(D533&lt;=0, D533-P533&gt;2), "helada negra", AND(D533&gt;0, P533+2&gt;D533), "rocío", TRUE, "sin riesgo")</f>
        <v>sin riesgo</v>
      </c>
    </row>
    <row r="534" spans="1:17" x14ac:dyDescent="0.35">
      <c r="A534" s="2">
        <v>45688</v>
      </c>
      <c r="B534" s="3" t="s">
        <v>38</v>
      </c>
      <c r="C534">
        <v>1.5</v>
      </c>
      <c r="D534">
        <v>2.9</v>
      </c>
      <c r="E534">
        <v>83.666666666666671</v>
      </c>
      <c r="F534">
        <v>80.333333333333329</v>
      </c>
      <c r="G534">
        <v>0.66666666666666663</v>
      </c>
      <c r="H534">
        <v>0.6</v>
      </c>
      <c r="I534">
        <v>3.333333333333333</v>
      </c>
      <c r="J534">
        <v>1.966666666666667</v>
      </c>
      <c r="K534">
        <f t="shared" si="40"/>
        <v>1.4</v>
      </c>
      <c r="L534">
        <f t="shared" si="41"/>
        <v>-7.0218388063879006E-2</v>
      </c>
      <c r="M534">
        <f t="shared" si="42"/>
        <v>-0.96443438339007792</v>
      </c>
      <c r="N534" s="10" t="str" cm="1">
        <f t="array" ref="N534">_xlfn.IFS(AND(C534&lt;=0, C534-M534&lt;=2), "escarcha",AND(C534&lt;=0, C534-M534&gt;2), "helada negra", AND(C534&gt;0, M534+2&gt;C534), "rocío", TRUE, "sin riesgo")</f>
        <v>sin riesgo</v>
      </c>
      <c r="O534">
        <f t="shared" si="43"/>
        <v>-1.1160461877915084E-2</v>
      </c>
      <c r="P534">
        <f t="shared" si="44"/>
        <v>-0.15379983986149667</v>
      </c>
      <c r="Q534" s="10" t="str" cm="1">
        <f t="array" ref="Q534">_xlfn.IFS(AND(D534&lt;=0, D534-P534&lt;=2), "escarcha",AND(D534&lt;=0, D534-P534&gt;2), "helada negra", AND(D534&gt;0, P534+2&gt;D534), "rocío", TRUE, "sin riesgo")</f>
        <v>sin riesgo</v>
      </c>
    </row>
    <row r="535" spans="1:17" x14ac:dyDescent="0.35">
      <c r="A535" s="2">
        <v>45688</v>
      </c>
      <c r="B535" s="3" t="s">
        <v>39</v>
      </c>
      <c r="C535">
        <v>0.6</v>
      </c>
      <c r="D535">
        <v>3.8666666666666671</v>
      </c>
      <c r="E535">
        <v>87.1</v>
      </c>
      <c r="F535">
        <v>79.333333333333329</v>
      </c>
      <c r="G535">
        <v>0</v>
      </c>
      <c r="H535">
        <v>0.93333333333333335</v>
      </c>
      <c r="I535">
        <v>0</v>
      </c>
      <c r="J535">
        <v>2.933333333333334</v>
      </c>
      <c r="K535">
        <f t="shared" si="40"/>
        <v>3.2666666666666671</v>
      </c>
      <c r="L535">
        <f t="shared" si="41"/>
        <v>-9.4709099207289829E-2</v>
      </c>
      <c r="M535">
        <f t="shared" si="42"/>
        <v>-1.2990111373989464</v>
      </c>
      <c r="N535" s="10" t="str" cm="1">
        <f t="array" ref="N535">_xlfn.IFS(AND(C535&lt;=0, C535-M535&lt;=2), "escarcha",AND(C535&lt;=0, C535-M535&gt;2), "helada negra", AND(C535&gt;0, M535+2&gt;C535), "rocío", TRUE, "sin riesgo")</f>
        <v>rocío</v>
      </c>
      <c r="O535">
        <f t="shared" si="43"/>
        <v>4.4503427441669602E-2</v>
      </c>
      <c r="P535">
        <f t="shared" si="44"/>
        <v>0.61523364603400443</v>
      </c>
      <c r="Q535" s="10" t="str" cm="1">
        <f t="array" ref="Q535">_xlfn.IFS(AND(D535&lt;=0, D535-P535&lt;=2), "escarcha",AND(D535&lt;=0, D535-P535&gt;2), "helada negra", AND(D535&gt;0, P535+2&gt;D535), "rocío", TRUE, "sin riesgo")</f>
        <v>sin riesgo</v>
      </c>
    </row>
    <row r="536" spans="1:17" x14ac:dyDescent="0.35">
      <c r="A536" s="2">
        <v>45688</v>
      </c>
      <c r="B536" s="3" t="s">
        <v>37</v>
      </c>
      <c r="C536">
        <v>-0.66666666666666674</v>
      </c>
      <c r="D536">
        <v>3</v>
      </c>
      <c r="E536">
        <v>89.666666666666671</v>
      </c>
      <c r="F536">
        <v>84</v>
      </c>
      <c r="G536">
        <v>0</v>
      </c>
      <c r="H536">
        <v>6.6666666666666666E-2</v>
      </c>
      <c r="I536">
        <v>1</v>
      </c>
      <c r="J536">
        <v>0.76666666666666661</v>
      </c>
      <c r="K536">
        <f t="shared" si="40"/>
        <v>3.666666666666667</v>
      </c>
      <c r="L536">
        <f t="shared" si="41"/>
        <v>-0.15755002562978274</v>
      </c>
      <c r="M536">
        <f t="shared" si="42"/>
        <v>-2.1532883739325399</v>
      </c>
      <c r="N536" s="10" t="str" cm="1">
        <f t="array" ref="N536">_xlfn.IFS(AND(C536&lt;=0, C536-M536&lt;=2), "escarcha",AND(C536&lt;=0, C536-M536&gt;2), "helada negra", AND(C536&gt;0, M536+2&gt;C536), "rocío", TRUE, "sin riesgo")</f>
        <v>escarcha</v>
      </c>
      <c r="O536">
        <f t="shared" si="43"/>
        <v>4.0550693492516943E-2</v>
      </c>
      <c r="P536">
        <f t="shared" si="44"/>
        <v>0.5604634171156051</v>
      </c>
      <c r="Q536" s="10" t="str" cm="1">
        <f t="array" ref="Q536">_xlfn.IFS(AND(D536&lt;=0, D536-P536&lt;=2), "escarcha",AND(D536&lt;=0, D536-P536&gt;2), "helada negra", AND(D536&gt;0, P536+2&gt;D536), "rocío", TRUE, "sin riesgo")</f>
        <v>sin riesgo</v>
      </c>
    </row>
    <row r="537" spans="1:17" x14ac:dyDescent="0.35">
      <c r="A537" s="2">
        <v>45688</v>
      </c>
      <c r="B537" s="3" t="s">
        <v>40</v>
      </c>
      <c r="C537">
        <v>-1.6</v>
      </c>
      <c r="D537">
        <v>2.166666666666667</v>
      </c>
      <c r="E537">
        <v>92.399999999999991</v>
      </c>
      <c r="F537">
        <v>86</v>
      </c>
      <c r="G537">
        <v>1.333333333333333</v>
      </c>
      <c r="H537">
        <v>0.23333333333333331</v>
      </c>
      <c r="I537">
        <v>3</v>
      </c>
      <c r="J537">
        <v>1.0666666666666671</v>
      </c>
      <c r="K537">
        <f t="shared" si="40"/>
        <v>3.7666666666666671</v>
      </c>
      <c r="L537">
        <f t="shared" si="41"/>
        <v>-0.19584241211182474</v>
      </c>
      <c r="M537">
        <f t="shared" si="42"/>
        <v>-2.6708916862038188</v>
      </c>
      <c r="N537" s="10" t="str" cm="1">
        <f t="array" ref="N537">_xlfn.IFS(AND(C537&lt;=0, C537-M537&lt;=2), "escarcha",AND(C537&lt;=0, C537-M537&gt;2), "helada negra", AND(C537&gt;0, M537+2&gt;C537), "rocío", TRUE, "sin riesgo")</f>
        <v>escarcha</v>
      </c>
      <c r="O537">
        <f t="shared" si="43"/>
        <v>4.9130880800489218E-3</v>
      </c>
      <c r="P537">
        <f t="shared" si="44"/>
        <v>6.7767936273191678E-2</v>
      </c>
      <c r="Q537" s="10" t="str" cm="1">
        <f t="array" ref="Q537">_xlfn.IFS(AND(D537&lt;=0, D537-P537&lt;=2), "escarcha",AND(D537&lt;=0, D537-P537&gt;2), "helada negra", AND(D537&gt;0, P537+2&gt;D537), "rocío", TRUE, "sin riesgo")</f>
        <v>sin riesgo</v>
      </c>
    </row>
    <row r="538" spans="1:17" x14ac:dyDescent="0.35">
      <c r="A538" s="2">
        <v>45688</v>
      </c>
      <c r="B538" s="3" t="s">
        <v>41</v>
      </c>
      <c r="C538">
        <v>-2.0333333333333332</v>
      </c>
      <c r="D538">
        <v>1.4333333333333329</v>
      </c>
      <c r="E538">
        <v>92.966666666666669</v>
      </c>
      <c r="F538">
        <v>88.333333333333329</v>
      </c>
      <c r="G538">
        <v>0</v>
      </c>
      <c r="H538">
        <v>0.5</v>
      </c>
      <c r="I538">
        <v>1.333333333333333</v>
      </c>
      <c r="J538">
        <v>1.666666666666667</v>
      </c>
      <c r="K538">
        <f t="shared" si="40"/>
        <v>3.4666666666666659</v>
      </c>
      <c r="L538">
        <f t="shared" si="41"/>
        <v>-0.2216283861304727</v>
      </c>
      <c r="M538">
        <f t="shared" si="42"/>
        <v>-3.0181926692108965</v>
      </c>
      <c r="N538" s="10" t="str" cm="1">
        <f t="array" ref="N538">_xlfn.IFS(AND(C538&lt;=0, C538-M538&lt;=2), "escarcha",AND(C538&lt;=0, C538-M538&gt;2), "helada negra", AND(C538&gt;0, M538+2&gt;C538), "rocío", TRUE, "sin riesgo")</f>
        <v>escarcha</v>
      </c>
      <c r="O538">
        <f t="shared" si="43"/>
        <v>-2.0718270005639236E-2</v>
      </c>
      <c r="P538">
        <f t="shared" si="44"/>
        <v>-0.28535921661685643</v>
      </c>
      <c r="Q538" s="10" t="str" cm="1">
        <f t="array" ref="Q538">_xlfn.IFS(AND(D538&lt;=0, D538-P538&lt;=2), "escarcha",AND(D538&lt;=0, D538-P538&gt;2), "helada negra", AND(D538&gt;0, P538+2&gt;D538), "rocío", TRUE, "sin riesgo")</f>
        <v>rocío</v>
      </c>
    </row>
    <row r="539" spans="1:17" x14ac:dyDescent="0.35">
      <c r="A539" s="2">
        <v>45688</v>
      </c>
      <c r="B539" s="3" t="s">
        <v>42</v>
      </c>
      <c r="C539">
        <v>-2.2999999999999998</v>
      </c>
      <c r="D539">
        <v>1.033333333333333</v>
      </c>
      <c r="E539">
        <v>93.6</v>
      </c>
      <c r="F539">
        <v>89.666666666666671</v>
      </c>
      <c r="G539">
        <v>0.33333333333333331</v>
      </c>
      <c r="H539">
        <v>0.1</v>
      </c>
      <c r="I539">
        <v>2.333333333333333</v>
      </c>
      <c r="J539">
        <v>0.76666666666666672</v>
      </c>
      <c r="K539">
        <f t="shared" si="40"/>
        <v>3.333333333333333</v>
      </c>
      <c r="L539">
        <f t="shared" si="41"/>
        <v>-0.23452685908010376</v>
      </c>
      <c r="M539">
        <f t="shared" si="42"/>
        <v>-3.1915407547232357</v>
      </c>
      <c r="N539" s="10" t="str" cm="1">
        <f t="array" ref="N539">_xlfn.IFS(AND(C539&lt;=0, C539-M539&lt;=2), "escarcha",AND(C539&lt;=0, C539-M539&gt;2), "helada negra", AND(C539&gt;0, M539+2&gt;C539), "rocío", TRUE, "sin riesgo")</f>
        <v>escarcha</v>
      </c>
      <c r="O539">
        <f t="shared" si="43"/>
        <v>-3.4452128077223892E-2</v>
      </c>
      <c r="P539">
        <f t="shared" si="44"/>
        <v>-0.47415090497488616</v>
      </c>
      <c r="Q539" s="10" t="str" cm="1">
        <f t="array" ref="Q539">_xlfn.IFS(AND(D539&lt;=0, D539-P539&lt;=2), "escarcha",AND(D539&lt;=0, D539-P539&gt;2), "helada negra", AND(D539&gt;0, P539+2&gt;D539), "rocío", TRUE, "sin riesgo")</f>
        <v>rocío</v>
      </c>
    </row>
    <row r="540" spans="1:17" x14ac:dyDescent="0.35">
      <c r="A540" s="2">
        <v>45688</v>
      </c>
      <c r="B540" s="3" t="s">
        <v>43</v>
      </c>
      <c r="C540">
        <v>-2.666666666666667</v>
      </c>
      <c r="D540">
        <v>1.2</v>
      </c>
      <c r="E540">
        <v>94.133333333333326</v>
      </c>
      <c r="F540">
        <v>90.333333333333329</v>
      </c>
      <c r="G540">
        <v>0.33333333333333331</v>
      </c>
      <c r="H540">
        <v>0.56666666666666665</v>
      </c>
      <c r="I540">
        <v>1.333333333333333</v>
      </c>
      <c r="J540">
        <v>1.6333333333333331</v>
      </c>
      <c r="K540">
        <f t="shared" si="40"/>
        <v>3.8666666666666671</v>
      </c>
      <c r="L540">
        <f t="shared" si="41"/>
        <v>-0.25598714587314697</v>
      </c>
      <c r="M540">
        <f t="shared" si="42"/>
        <v>-3.4794005177375578</v>
      </c>
      <c r="N540" s="10" t="str" cm="1">
        <f t="array" ref="N540">_xlfn.IFS(AND(C540&lt;=0, C540-M540&lt;=2), "escarcha",AND(C540&lt;=0, C540-M540&gt;2), "helada negra", AND(C540&gt;0, M540+2&gt;C540), "rocío", TRUE, "sin riesgo")</f>
        <v>escarcha</v>
      </c>
      <c r="O540">
        <f t="shared" si="43"/>
        <v>-1.5068501467296117E-2</v>
      </c>
      <c r="P540">
        <f t="shared" si="44"/>
        <v>-0.2076096584492868</v>
      </c>
      <c r="Q540" s="10" t="str" cm="1">
        <f t="array" ref="Q540">_xlfn.IFS(AND(D540&lt;=0, D540-P540&lt;=2), "escarcha",AND(D540&lt;=0, D540-P540&gt;2), "helada negra", AND(D540&gt;0, P540+2&gt;D540), "rocío", TRUE, "sin riesgo")</f>
        <v>rocío</v>
      </c>
    </row>
    <row r="541" spans="1:17" x14ac:dyDescent="0.35">
      <c r="A541" s="2">
        <v>45688</v>
      </c>
      <c r="B541" s="3" t="s">
        <v>44</v>
      </c>
      <c r="C541">
        <v>-2.8666666666666671</v>
      </c>
      <c r="D541">
        <v>1.5666666666666671</v>
      </c>
      <c r="E541">
        <v>94.5</v>
      </c>
      <c r="F541">
        <v>88.666666666666671</v>
      </c>
      <c r="G541">
        <v>0.33333333333333331</v>
      </c>
      <c r="H541">
        <v>0.43333333333333329</v>
      </c>
      <c r="I541">
        <v>2</v>
      </c>
      <c r="J541">
        <v>1.2333333333333329</v>
      </c>
      <c r="K541">
        <f t="shared" si="40"/>
        <v>4.4333333333333345</v>
      </c>
      <c r="L541">
        <f t="shared" si="41"/>
        <v>-0.26693925172711086</v>
      </c>
      <c r="M541">
        <f t="shared" si="42"/>
        <v>-3.6260415836977793</v>
      </c>
      <c r="N541" s="10" t="str" cm="1">
        <f t="array" ref="N541">_xlfn.IFS(AND(C541&lt;=0, C541-M541&lt;=2), "escarcha",AND(C541&lt;=0, C541-M541&gt;2), "helada negra", AND(C541&gt;0, M541+2&gt;C541), "rocío", TRUE, "sin riesgo")</f>
        <v>escarcha</v>
      </c>
      <c r="O541">
        <f t="shared" si="43"/>
        <v>-7.4008534000531145E-3</v>
      </c>
      <c r="P541">
        <f t="shared" si="44"/>
        <v>-0.10201125900572214</v>
      </c>
      <c r="Q541" s="10" t="str" cm="1">
        <f t="array" ref="Q541">_xlfn.IFS(AND(D541&lt;=0, D541-P541&lt;=2), "escarcha",AND(D541&lt;=0, D541-P541&gt;2), "helada negra", AND(D541&gt;0, P541+2&gt;D541), "rocío", TRUE, "sin riesgo")</f>
        <v>rocío</v>
      </c>
    </row>
    <row r="542" spans="1:17" x14ac:dyDescent="0.35">
      <c r="A542" s="2">
        <v>45688</v>
      </c>
      <c r="B542" s="3" t="s">
        <v>45</v>
      </c>
      <c r="C542">
        <v>-2.8666666666666671</v>
      </c>
      <c r="D542">
        <v>0.7</v>
      </c>
      <c r="E542">
        <v>94.9</v>
      </c>
      <c r="F542">
        <v>91.333333333333329</v>
      </c>
      <c r="G542">
        <v>0.33333333333333331</v>
      </c>
      <c r="H542">
        <v>0.6333333333333333</v>
      </c>
      <c r="I542">
        <v>1</v>
      </c>
      <c r="J542">
        <v>1.666666666666667</v>
      </c>
      <c r="K542">
        <f t="shared" si="40"/>
        <v>3.5666666666666673</v>
      </c>
      <c r="L542">
        <f t="shared" si="41"/>
        <v>-0.26271538061092564</v>
      </c>
      <c r="M542">
        <f t="shared" si="42"/>
        <v>-3.569508164966043</v>
      </c>
      <c r="N542" s="10" t="str" cm="1">
        <f t="array" ref="N542">_xlfn.IFS(AND(C542&lt;=0, C542-M542&lt;=2), "escarcha",AND(C542&lt;=0, C542-M542&gt;2), "helada negra", AND(C542&gt;0, M542+2&gt;C542), "rocío", TRUE, "sin riesgo")</f>
        <v>escarcha</v>
      </c>
      <c r="O542">
        <f t="shared" si="43"/>
        <v>-4.0036907038952206E-2</v>
      </c>
      <c r="P542">
        <f t="shared" si="44"/>
        <v>-0.55083778980782216</v>
      </c>
      <c r="Q542" s="10" t="str" cm="1">
        <f t="array" ref="Q542">_xlfn.IFS(AND(D542&lt;=0, D542-P542&lt;=2), "escarcha",AND(D542&lt;=0, D542-P542&gt;2), "helada negra", AND(D542&gt;0, P542+2&gt;D542), "rocío", TRUE, "sin riesgo")</f>
        <v>rocío</v>
      </c>
    </row>
    <row r="543" spans="1:17" x14ac:dyDescent="0.35">
      <c r="A543" s="2">
        <v>45688</v>
      </c>
      <c r="B543" s="3" t="s">
        <v>46</v>
      </c>
      <c r="C543">
        <v>-2.5</v>
      </c>
      <c r="D543">
        <v>0.96666666666666667</v>
      </c>
      <c r="E543">
        <v>95.166666666666671</v>
      </c>
      <c r="F543">
        <v>91.666666666666671</v>
      </c>
      <c r="G543">
        <v>0</v>
      </c>
      <c r="H543">
        <v>0.53333333333333333</v>
      </c>
      <c r="I543">
        <v>1.666666666666667</v>
      </c>
      <c r="J543">
        <v>1.633333333333334</v>
      </c>
      <c r="K543">
        <f t="shared" si="40"/>
        <v>3.4666666666666668</v>
      </c>
      <c r="L543">
        <f t="shared" si="41"/>
        <v>-0.23272203697944271</v>
      </c>
      <c r="M543">
        <f t="shared" si="42"/>
        <v>-3.1673000481449294</v>
      </c>
      <c r="N543" s="10" t="str" cm="1">
        <f t="array" ref="N543">_xlfn.IFS(AND(C543&lt;=0, C543-M543&lt;=2), "escarcha",AND(C543&lt;=0, C543-M543&gt;2), "helada negra", AND(C543&gt;0, M543+2&gt;C543), "rocío", TRUE, "sin riesgo")</f>
        <v>escarcha</v>
      </c>
      <c r="O543">
        <f t="shared" si="43"/>
        <v>-1.718746507465467E-2</v>
      </c>
      <c r="P543">
        <f t="shared" si="44"/>
        <v>-0.23677571276314482</v>
      </c>
      <c r="Q543" s="10" t="str" cm="1">
        <f t="array" ref="Q543">_xlfn.IFS(AND(D543&lt;=0, D543-P543&lt;=2), "escarcha",AND(D543&lt;=0, D543-P543&gt;2), "helada negra", AND(D543&gt;0, P543+2&gt;D543), "rocío", TRUE, "sin riesgo")</f>
        <v>rocío</v>
      </c>
    </row>
    <row r="544" spans="1:17" x14ac:dyDescent="0.35">
      <c r="A544" s="2">
        <v>45689</v>
      </c>
      <c r="B544" s="3" t="s">
        <v>10</v>
      </c>
      <c r="C544">
        <v>-3.2250000000000001</v>
      </c>
      <c r="D544">
        <v>1.2333333333333329</v>
      </c>
      <c r="E544">
        <v>95.05</v>
      </c>
      <c r="F544">
        <v>91.333333333333329</v>
      </c>
      <c r="G544">
        <v>0</v>
      </c>
      <c r="H544">
        <v>0.99999999999999989</v>
      </c>
      <c r="I544">
        <v>1</v>
      </c>
      <c r="J544">
        <v>2.1</v>
      </c>
      <c r="K544">
        <f t="shared" si="40"/>
        <v>4.458333333333333</v>
      </c>
      <c r="L544">
        <f t="shared" si="41"/>
        <v>-0.28778575642149923</v>
      </c>
      <c r="M544">
        <f t="shared" si="42"/>
        <v>-3.9046662641854777</v>
      </c>
      <c r="N544" s="10" t="str" cm="1">
        <f t="array" ref="N544">_xlfn.IFS(AND(C544&lt;=0, C544-M544&lt;=2), "escarcha",AND(C544&lt;=0, C544-M544&gt;2), "helada negra", AND(C544&gt;0, M544+2&gt;C544), "rocío", TRUE, "sin riesgo")</f>
        <v>escarcha</v>
      </c>
      <c r="O544">
        <f t="shared" si="43"/>
        <v>-1.6659400047100981E-3</v>
      </c>
      <c r="P544">
        <f t="shared" si="44"/>
        <v>-2.2970314415831836E-2</v>
      </c>
      <c r="Q544" s="10" t="str" cm="1">
        <f t="array" ref="Q544">_xlfn.IFS(AND(D544&lt;=0, D544-P544&lt;=2), "escarcha",AND(D544&lt;=0, D544-P544&gt;2), "helada negra", AND(D544&gt;0, P544+2&gt;D544), "rocío", TRUE, "sin riesgo")</f>
        <v>rocío</v>
      </c>
    </row>
    <row r="545" spans="1:17" x14ac:dyDescent="0.35">
      <c r="A545" s="2">
        <v>45689</v>
      </c>
      <c r="B545" s="3" t="s">
        <v>11</v>
      </c>
      <c r="C545">
        <v>-3.4666666666666668</v>
      </c>
      <c r="D545">
        <v>1.7333333333333329</v>
      </c>
      <c r="E545">
        <v>95.166666666666671</v>
      </c>
      <c r="F545">
        <v>91</v>
      </c>
      <c r="G545">
        <v>0</v>
      </c>
      <c r="H545">
        <v>0.83333333333333337</v>
      </c>
      <c r="I545">
        <v>0</v>
      </c>
      <c r="J545">
        <v>1.966666666666667</v>
      </c>
      <c r="K545">
        <f t="shared" si="40"/>
        <v>5.1999999999999993</v>
      </c>
      <c r="L545">
        <f t="shared" si="41"/>
        <v>-0.30457717752807917</v>
      </c>
      <c r="M545">
        <f t="shared" si="42"/>
        <v>-4.1286214668353924</v>
      </c>
      <c r="N545" s="10" t="str" cm="1">
        <f t="array" ref="N545">_xlfn.IFS(AND(C545&lt;=0, C545-M545&lt;=2), "escarcha",AND(C545&lt;=0, C545-M545&gt;2), "helada negra", AND(C545&gt;0, M545+2&gt;C545), "rocío", TRUE, "sin riesgo")</f>
        <v>escarcha</v>
      </c>
      <c r="O545">
        <f t="shared" si="43"/>
        <v>3.0498667952225306E-2</v>
      </c>
      <c r="P545">
        <f t="shared" si="44"/>
        <v>0.42129049975445543</v>
      </c>
      <c r="Q545" s="10" t="str" cm="1">
        <f t="array" ref="Q545">_xlfn.IFS(AND(D545&lt;=0, D545-P545&lt;=2), "escarcha",AND(D545&lt;=0, D545-P545&gt;2), "helada negra", AND(D545&gt;0, P545+2&gt;D545), "rocío", TRUE, "sin riesgo")</f>
        <v>rocío</v>
      </c>
    </row>
    <row r="546" spans="1:17" x14ac:dyDescent="0.35">
      <c r="A546" s="2">
        <v>45689</v>
      </c>
      <c r="B546" s="3" t="s">
        <v>12</v>
      </c>
      <c r="C546">
        <v>-3.2333333333333329</v>
      </c>
      <c r="D546">
        <v>0.7</v>
      </c>
      <c r="E546">
        <v>95.5</v>
      </c>
      <c r="F546">
        <v>93.333333333333329</v>
      </c>
      <c r="G546">
        <v>0</v>
      </c>
      <c r="H546">
        <v>0.5</v>
      </c>
      <c r="I546">
        <v>0</v>
      </c>
      <c r="J546">
        <v>1.7666666666666671</v>
      </c>
      <c r="K546">
        <f t="shared" si="40"/>
        <v>3.9333333333333327</v>
      </c>
      <c r="L546">
        <f t="shared" si="41"/>
        <v>-0.28368328686536665</v>
      </c>
      <c r="M546">
        <f t="shared" si="42"/>
        <v>-3.8498858310999085</v>
      </c>
      <c r="N546" s="10" t="str" cm="1">
        <f t="array" ref="N546">_xlfn.IFS(AND(C546&lt;=0, C546-M546&lt;=2), "escarcha",AND(C546&lt;=0, C546-M546&gt;2), "helada negra", AND(C546&gt;0, M546+2&gt;C546), "rocío", TRUE, "sin riesgo")</f>
        <v>escarcha</v>
      </c>
      <c r="O546">
        <f t="shared" si="43"/>
        <v>-1.837541025777293E-2</v>
      </c>
      <c r="P546">
        <f t="shared" si="44"/>
        <v>-0.25312388390560719</v>
      </c>
      <c r="Q546" s="10" t="str" cm="1">
        <f t="array" ref="Q546">_xlfn.IFS(AND(D546&lt;=0, D546-P546&lt;=2), "escarcha",AND(D546&lt;=0, D546-P546&gt;2), "helada negra", AND(D546&gt;0, P546+2&gt;D546), "rocío", TRUE, "sin riesgo")</f>
        <v>rocío</v>
      </c>
    </row>
    <row r="547" spans="1:17" x14ac:dyDescent="0.35">
      <c r="A547" s="2">
        <v>45689</v>
      </c>
      <c r="B547" s="3" t="s">
        <v>13</v>
      </c>
      <c r="C547">
        <v>-3.1</v>
      </c>
      <c r="D547">
        <v>2.0666666666666669</v>
      </c>
      <c r="E547">
        <v>95.5</v>
      </c>
      <c r="F547">
        <v>91.666666666666671</v>
      </c>
      <c r="G547">
        <v>0</v>
      </c>
      <c r="H547">
        <v>0.6333333333333333</v>
      </c>
      <c r="I547">
        <v>1.333333333333333</v>
      </c>
      <c r="J547">
        <v>1.533333333333333</v>
      </c>
      <c r="K547">
        <f t="shared" si="40"/>
        <v>5.166666666666667</v>
      </c>
      <c r="L547">
        <f t="shared" si="41"/>
        <v>-0.27375711679598053</v>
      </c>
      <c r="M547">
        <f t="shared" si="42"/>
        <v>-3.717237416650593</v>
      </c>
      <c r="N547" s="10" t="str" cm="1">
        <f t="array" ref="N547">_xlfn.IFS(AND(C547&lt;=0, C547-M547&lt;=2), "escarcha",AND(C547&lt;=0, C547-M547&gt;2), "helada negra", AND(C547&gt;0, M547+2&gt;C547), "rocío", TRUE, "sin riesgo")</f>
        <v>escarcha</v>
      </c>
      <c r="O547">
        <f t="shared" si="43"/>
        <v>6.1597391981702554E-2</v>
      </c>
      <c r="P547">
        <f t="shared" si="44"/>
        <v>0.85237641482968574</v>
      </c>
      <c r="Q547" s="10" t="str" cm="1">
        <f t="array" ref="Q547">_xlfn.IFS(AND(D547&lt;=0, D547-P547&lt;=2), "escarcha",AND(D547&lt;=0, D547-P547&gt;2), "helada negra", AND(D547&gt;0, P547+2&gt;D547), "rocío", TRUE, "sin riesgo")</f>
        <v>rocío</v>
      </c>
    </row>
    <row r="548" spans="1:17" x14ac:dyDescent="0.35">
      <c r="A548" s="2">
        <v>45689</v>
      </c>
      <c r="B548" s="3" t="s">
        <v>14</v>
      </c>
      <c r="C548">
        <v>-2.833333333333333</v>
      </c>
      <c r="D548">
        <v>1.95</v>
      </c>
      <c r="E548">
        <v>95.5</v>
      </c>
      <c r="F548">
        <v>93</v>
      </c>
      <c r="G548">
        <v>1.333333333333333</v>
      </c>
      <c r="H548">
        <v>1</v>
      </c>
      <c r="I548">
        <v>4</v>
      </c>
      <c r="J548">
        <v>2.65</v>
      </c>
      <c r="K548">
        <f t="shared" si="40"/>
        <v>4.7833333333333332</v>
      </c>
      <c r="L548">
        <f t="shared" si="41"/>
        <v>-0.25393783542350168</v>
      </c>
      <c r="M548">
        <f t="shared" si="42"/>
        <v>-3.4519417254781195</v>
      </c>
      <c r="N548" s="10" t="str" cm="1">
        <f t="array" ref="N548">_xlfn.IFS(AND(C548&lt;=0, C548-M548&lt;=2), "escarcha",AND(C548&lt;=0, C548-M548&gt;2), "helada negra", AND(C548&gt;0, M548+2&gt;C548), "rocío", TRUE, "sin riesgo")</f>
        <v>escarcha</v>
      </c>
      <c r="O548">
        <f t="shared" si="43"/>
        <v>6.7715645383051068E-2</v>
      </c>
      <c r="P548">
        <f t="shared" si="44"/>
        <v>0.93736651531584703</v>
      </c>
      <c r="Q548" s="10" t="str" cm="1">
        <f t="array" ref="Q548">_xlfn.IFS(AND(D548&lt;=0, D548-P548&lt;=2), "escarcha",AND(D548&lt;=0, D548-P548&gt;2), "helada negra", AND(D548&gt;0, P548+2&gt;D548), "rocío", TRUE, "sin riesgo")</f>
        <v>rocío</v>
      </c>
    </row>
    <row r="549" spans="1:17" x14ac:dyDescent="0.35">
      <c r="A549" s="2">
        <v>45689</v>
      </c>
      <c r="B549" s="3" t="s">
        <v>15</v>
      </c>
      <c r="C549">
        <v>-2.8</v>
      </c>
      <c r="D549">
        <v>3.3</v>
      </c>
      <c r="E549">
        <v>95.3</v>
      </c>
      <c r="F549">
        <v>87.666666666666671</v>
      </c>
      <c r="G549">
        <v>1</v>
      </c>
      <c r="H549">
        <v>2.7666666666666671</v>
      </c>
      <c r="I549">
        <v>2.333333333333333</v>
      </c>
      <c r="J549">
        <v>4.9333333333333336</v>
      </c>
      <c r="K549">
        <f t="shared" si="40"/>
        <v>6.1</v>
      </c>
      <c r="L549">
        <f t="shared" si="41"/>
        <v>-0.25355995574751539</v>
      </c>
      <c r="M549">
        <f t="shared" si="42"/>
        <v>-3.44687781328077</v>
      </c>
      <c r="N549" s="10" t="str" cm="1">
        <f t="array" ref="N549">_xlfn.IFS(AND(C549&lt;=0, C549-M549&lt;=2), "escarcha",AND(C549&lt;=0, C549-M549&gt;2), "helada negra", AND(C549&gt;0, M549+2&gt;C549), "rocío", TRUE, "sin riesgo")</f>
        <v>escarcha</v>
      </c>
      <c r="O549">
        <f t="shared" si="43"/>
        <v>0.1044781581548346</v>
      </c>
      <c r="P549">
        <f t="shared" si="44"/>
        <v>1.44929310822838</v>
      </c>
      <c r="Q549" s="10" t="str" cm="1">
        <f t="array" ref="Q549">_xlfn.IFS(AND(D549&lt;=0, D549-P549&lt;=2), "escarcha",AND(D549&lt;=0, D549-P549&gt;2), "helada negra", AND(D549&gt;0, P549+2&gt;D549), "rocío", TRUE, "sin riesgo")</f>
        <v>rocío</v>
      </c>
    </row>
    <row r="550" spans="1:17" x14ac:dyDescent="0.35">
      <c r="A550" s="2">
        <v>45689</v>
      </c>
      <c r="B550" s="3" t="s">
        <v>16</v>
      </c>
      <c r="C550">
        <v>-2.566666666666666</v>
      </c>
      <c r="D550">
        <v>4.5333333333333332</v>
      </c>
      <c r="E550">
        <v>95.466666666666669</v>
      </c>
      <c r="F550">
        <v>82.666666666666671</v>
      </c>
      <c r="G550">
        <v>0</v>
      </c>
      <c r="H550">
        <v>6.0333333333333332</v>
      </c>
      <c r="I550">
        <v>1</v>
      </c>
      <c r="J550">
        <v>10.83333333333333</v>
      </c>
      <c r="K550">
        <f t="shared" si="40"/>
        <v>7.1</v>
      </c>
      <c r="L550">
        <f t="shared" si="41"/>
        <v>-0.2345116112755129</v>
      </c>
      <c r="M550">
        <f t="shared" si="42"/>
        <v>-3.1913359807900186</v>
      </c>
      <c r="N550" s="10" t="str" cm="1">
        <f t="array" ref="N550">_xlfn.IFS(AND(C550&lt;=0, C550-M550&lt;=2), "escarcha",AND(C550&lt;=0, C550-M550&gt;2), "helada negra", AND(C550&gt;0, M550+2&gt;C550), "rocío", TRUE, "sin riesgo")</f>
        <v>escarcha</v>
      </c>
      <c r="O550">
        <f t="shared" si="43"/>
        <v>0.13237892984570482</v>
      </c>
      <c r="P550">
        <f t="shared" si="44"/>
        <v>1.8392541049547988</v>
      </c>
      <c r="Q550" s="10" t="str" cm="1">
        <f t="array" ref="Q550">_xlfn.IFS(AND(D550&lt;=0, D550-P550&lt;=2), "escarcha",AND(D550&lt;=0, D550-P550&gt;2), "helada negra", AND(D550&gt;0, P550+2&gt;D550), "rocío", TRUE, "sin riesgo")</f>
        <v>sin riesgo</v>
      </c>
    </row>
    <row r="551" spans="1:17" x14ac:dyDescent="0.35">
      <c r="A551" s="2">
        <v>45689</v>
      </c>
      <c r="B551" s="3" t="s">
        <v>17</v>
      </c>
      <c r="C551">
        <v>-2.433333333333334</v>
      </c>
      <c r="D551">
        <v>4.7333333333333334</v>
      </c>
      <c r="E551">
        <v>95.433333333333337</v>
      </c>
      <c r="F551">
        <v>80.333333333333329</v>
      </c>
      <c r="G551">
        <v>0.66666666666666663</v>
      </c>
      <c r="H551">
        <v>4.9333333333333336</v>
      </c>
      <c r="I551">
        <v>4.666666666666667</v>
      </c>
      <c r="J551">
        <v>10.733333333333331</v>
      </c>
      <c r="K551">
        <f t="shared" si="40"/>
        <v>7.1666666666666679</v>
      </c>
      <c r="L551">
        <f t="shared" si="41"/>
        <v>-0.22498960953614433</v>
      </c>
      <c r="M551">
        <f t="shared" si="42"/>
        <v>-3.0633897216641284</v>
      </c>
      <c r="N551" s="10" t="str" cm="1">
        <f t="array" ref="N551">_xlfn.IFS(AND(C551&lt;=0, C551-M551&lt;=2), "escarcha",AND(C551&lt;=0, C551-M551&gt;2), "helada negra", AND(C551&gt;0, M551+2&gt;C551), "rocío", TRUE, "sin riesgo")</f>
        <v>escarcha</v>
      </c>
      <c r="O551">
        <f t="shared" si="43"/>
        <v>0.11771332338807811</v>
      </c>
      <c r="P551">
        <f t="shared" si="44"/>
        <v>1.6341222169199685</v>
      </c>
      <c r="Q551" s="10" t="str" cm="1">
        <f t="array" ref="Q551">_xlfn.IFS(AND(D551&lt;=0, D551-P551&lt;=2), "escarcha",AND(D551&lt;=0, D551-P551&gt;2), "helada negra", AND(D551&gt;0, P551+2&gt;D551), "rocío", TRUE, "sin riesgo")</f>
        <v>sin riesgo</v>
      </c>
    </row>
    <row r="552" spans="1:17" x14ac:dyDescent="0.35">
      <c r="A552" s="2">
        <v>45689</v>
      </c>
      <c r="B552" s="3" t="s">
        <v>18</v>
      </c>
      <c r="C552">
        <v>-0.33333333333333331</v>
      </c>
      <c r="D552">
        <v>4.4666666666666668</v>
      </c>
      <c r="E552">
        <v>94.733333333333334</v>
      </c>
      <c r="F552">
        <v>81.333333333333329</v>
      </c>
      <c r="G552">
        <v>4</v>
      </c>
      <c r="H552">
        <v>5.6</v>
      </c>
      <c r="I552">
        <v>7.666666666666667</v>
      </c>
      <c r="J552">
        <v>10.96666666666667</v>
      </c>
      <c r="K552">
        <f t="shared" si="40"/>
        <v>4.8</v>
      </c>
      <c r="L552">
        <f t="shared" si="41"/>
        <v>-7.8310433799551368E-2</v>
      </c>
      <c r="M552">
        <f t="shared" si="42"/>
        <v>-1.0750852447520531</v>
      </c>
      <c r="N552" s="10" t="str" cm="1">
        <f t="array" ref="N552">_xlfn.IFS(AND(C552&lt;=0, C552-M552&lt;=2), "escarcha",AND(C552&lt;=0, C552-M552&gt;2), "helada negra", AND(C552&gt;0, M552+2&gt;C552), "rocío", TRUE, "sin riesgo")</f>
        <v>escarcha</v>
      </c>
      <c r="O552">
        <f t="shared" si="43"/>
        <v>0.11145799111537172</v>
      </c>
      <c r="P552">
        <f t="shared" si="44"/>
        <v>1.5467316746628299</v>
      </c>
      <c r="Q552" s="10" t="str" cm="1">
        <f t="array" ref="Q552">_xlfn.IFS(AND(D552&lt;=0, D552-P552&lt;=2), "escarcha",AND(D552&lt;=0, D552-P552&gt;2), "helada negra", AND(D552&gt;0, P552+2&gt;D552), "rocío", TRUE, "sin riesgo")</f>
        <v>sin riesgo</v>
      </c>
    </row>
    <row r="553" spans="1:17" x14ac:dyDescent="0.35">
      <c r="A553" s="2">
        <v>45689</v>
      </c>
      <c r="B553" s="3" t="s">
        <v>20</v>
      </c>
      <c r="C553">
        <v>4.8666666666666671</v>
      </c>
      <c r="D553">
        <v>5.0666666666666664</v>
      </c>
      <c r="E553">
        <v>79.733333333333334</v>
      </c>
      <c r="F553">
        <v>79.333333333333329</v>
      </c>
      <c r="G553">
        <v>7.666666666666667</v>
      </c>
      <c r="H553">
        <v>1.7</v>
      </c>
      <c r="I553">
        <v>13</v>
      </c>
      <c r="J553">
        <v>4.7666666666666666</v>
      </c>
      <c r="K553">
        <f t="shared" si="40"/>
        <v>0.19999999999999929</v>
      </c>
      <c r="L553">
        <f t="shared" si="41"/>
        <v>0.119514696885128</v>
      </c>
      <c r="M553">
        <f t="shared" si="42"/>
        <v>1.659300009568601</v>
      </c>
      <c r="N553" s="10" t="str" cm="1">
        <f t="array" ref="N553">_xlfn.IFS(AND(C553&lt;=0, C553-M553&lt;=2), "escarcha",AND(C553&lt;=0, C553-M553&gt;2), "helada negra", AND(C553&gt;0, M553+2&gt;C553), "rocío", TRUE, "sin riesgo")</f>
        <v>sin riesgo</v>
      </c>
      <c r="O553">
        <f t="shared" si="43"/>
        <v>0.12841403736437082</v>
      </c>
      <c r="P553">
        <f t="shared" si="44"/>
        <v>1.7837621412363438</v>
      </c>
      <c r="Q553" s="10" t="str" cm="1">
        <f t="array" ref="Q553">_xlfn.IFS(AND(D553&lt;=0, D553-P553&lt;=2), "escarcha",AND(D553&lt;=0, D553-P553&gt;2), "helada negra", AND(D553&gt;0, P553+2&gt;D553), "rocío", TRUE, "sin riesgo")</f>
        <v>sin riesgo</v>
      </c>
    </row>
    <row r="554" spans="1:17" x14ac:dyDescent="0.35">
      <c r="A554" s="2">
        <v>45689</v>
      </c>
      <c r="B554" s="3" t="s">
        <v>23</v>
      </c>
      <c r="C554">
        <v>2.7666666666666671</v>
      </c>
      <c r="D554">
        <v>5.0999999999999996</v>
      </c>
      <c r="E554">
        <v>86.5</v>
      </c>
      <c r="F554">
        <v>84.333333333333329</v>
      </c>
      <c r="G554">
        <v>2.333333333333333</v>
      </c>
      <c r="H554">
        <v>1.5</v>
      </c>
      <c r="I554">
        <v>5.333333333333333</v>
      </c>
      <c r="J554">
        <v>3.8</v>
      </c>
      <c r="K554">
        <f t="shared" si="40"/>
        <v>2.3333333333333326</v>
      </c>
      <c r="L554">
        <f t="shared" si="41"/>
        <v>5.3351679063083413E-2</v>
      </c>
      <c r="M554">
        <f t="shared" si="42"/>
        <v>0.73792690603999167</v>
      </c>
      <c r="N554" s="10" t="str" cm="1">
        <f t="array" ref="N554">_xlfn.IFS(AND(C554&lt;=0, C554-M554&lt;=2), "escarcha",AND(C554&lt;=0, C554-M554&gt;2), "helada negra", AND(C554&gt;0, M554+2&gt;C554), "rocío", TRUE, "sin riesgo")</f>
        <v>sin riesgo</v>
      </c>
      <c r="O554">
        <f t="shared" si="43"/>
        <v>0.19185211764188409</v>
      </c>
      <c r="P554">
        <f t="shared" si="44"/>
        <v>2.6746597336485367</v>
      </c>
      <c r="Q554" s="10" t="str" cm="1">
        <f t="array" ref="Q554">_xlfn.IFS(AND(D554&lt;=0, D554-P554&lt;=2), "escarcha",AND(D554&lt;=0, D554-P554&gt;2), "helada negra", AND(D554&gt;0, P554+2&gt;D554), "rocío", TRUE, "sin riesgo")</f>
        <v>sin riesgo</v>
      </c>
    </row>
    <row r="555" spans="1:17" x14ac:dyDescent="0.35">
      <c r="A555" s="2">
        <v>45689</v>
      </c>
      <c r="B555" s="3" t="s">
        <v>24</v>
      </c>
      <c r="C555">
        <v>2.4</v>
      </c>
      <c r="D555">
        <v>5.7333333333333334</v>
      </c>
      <c r="E555">
        <v>88.666666666666671</v>
      </c>
      <c r="F555">
        <v>83.333333333333329</v>
      </c>
      <c r="G555">
        <v>0</v>
      </c>
      <c r="H555">
        <v>3.933333333333334</v>
      </c>
      <c r="I555">
        <v>0</v>
      </c>
      <c r="J555">
        <v>8.9333333333333336</v>
      </c>
      <c r="K555">
        <f t="shared" si="40"/>
        <v>3.3333333333333335</v>
      </c>
      <c r="L555">
        <f t="shared" si="41"/>
        <v>5.2057380409722312E-2</v>
      </c>
      <c r="M555">
        <f t="shared" si="42"/>
        <v>0.71997194827657707</v>
      </c>
      <c r="N555" s="10" t="str" cm="1">
        <f t="array" ref="N555">_xlfn.IFS(AND(C555&lt;=0, C555-M555&lt;=2), "escarcha",AND(C555&lt;=0, C555-M555&gt;2), "helada negra", AND(C555&gt;0, M555+2&gt;C555), "rocío", TRUE, "sin riesgo")</f>
        <v>rocío</v>
      </c>
      <c r="O555">
        <f t="shared" si="43"/>
        <v>0.22387149712393575</v>
      </c>
      <c r="P555">
        <f t="shared" si="44"/>
        <v>3.1267931072406308</v>
      </c>
      <c r="Q555" s="10" t="str" cm="1">
        <f t="array" ref="Q555">_xlfn.IFS(AND(D555&lt;=0, D555-P555&lt;=2), "escarcha",AND(D555&lt;=0, D555-P555&gt;2), "helada negra", AND(D555&gt;0, P555+2&gt;D555), "rocío", TRUE, "sin riesgo")</f>
        <v>sin riesgo</v>
      </c>
    </row>
    <row r="556" spans="1:17" x14ac:dyDescent="0.35">
      <c r="A556" s="2">
        <v>45689</v>
      </c>
      <c r="B556" s="3" t="s">
        <v>25</v>
      </c>
      <c r="C556">
        <v>1.6333333333333331</v>
      </c>
      <c r="D556">
        <v>6.1</v>
      </c>
      <c r="E556">
        <v>91.666666666666671</v>
      </c>
      <c r="F556">
        <v>84</v>
      </c>
      <c r="G556">
        <v>0</v>
      </c>
      <c r="H556">
        <v>4.2333333333333334</v>
      </c>
      <c r="I556">
        <v>0</v>
      </c>
      <c r="J556">
        <v>8.5333333333333332</v>
      </c>
      <c r="K556">
        <f t="shared" si="40"/>
        <v>4.4666666666666668</v>
      </c>
      <c r="L556">
        <f t="shared" si="41"/>
        <v>3.0645498844816224E-2</v>
      </c>
      <c r="M556">
        <f t="shared" si="42"/>
        <v>0.42332226730768208</v>
      </c>
      <c r="N556" s="10" t="str" cm="1">
        <f t="array" ref="N556">_xlfn.IFS(AND(C556&lt;=0, C556-M556&lt;=2), "escarcha",AND(C556&lt;=0, C556-M556&gt;2), "helada negra", AND(C556&gt;0, M556+2&gt;C556), "rocío", TRUE, "sin riesgo")</f>
        <v>rocío</v>
      </c>
      <c r="O556">
        <f t="shared" si="43"/>
        <v>0.25718109146162826</v>
      </c>
      <c r="P556">
        <f t="shared" si="44"/>
        <v>3.5989143367970784</v>
      </c>
      <c r="Q556" s="10" t="str" cm="1">
        <f t="array" ref="Q556">_xlfn.IFS(AND(D556&lt;=0, D556-P556&lt;=2), "escarcha",AND(D556&lt;=0, D556-P556&gt;2), "helada negra", AND(D556&gt;0, P556+2&gt;D556), "rocío", TRUE, "sin riesgo")</f>
        <v>sin riesgo</v>
      </c>
    </row>
    <row r="557" spans="1:17" x14ac:dyDescent="0.35">
      <c r="A557" s="2">
        <v>45689</v>
      </c>
      <c r="B557" s="3" t="s">
        <v>26</v>
      </c>
      <c r="C557">
        <v>1.9</v>
      </c>
      <c r="D557">
        <v>5.9666666666666668</v>
      </c>
      <c r="E557">
        <v>92.233333333333334</v>
      </c>
      <c r="F557">
        <v>85.333333333333329</v>
      </c>
      <c r="G557">
        <v>0</v>
      </c>
      <c r="H557">
        <v>3.7</v>
      </c>
      <c r="I557">
        <v>0</v>
      </c>
      <c r="J557">
        <v>8.4333333333333336</v>
      </c>
      <c r="K557">
        <f t="shared" si="40"/>
        <v>4.0666666666666664</v>
      </c>
      <c r="L557">
        <f t="shared" si="41"/>
        <v>5.5868567358366095E-2</v>
      </c>
      <c r="M557">
        <f t="shared" si="42"/>
        <v>0.77284962337695429</v>
      </c>
      <c r="N557" s="10" t="str" cm="1">
        <f t="array" ref="N557">_xlfn.IFS(AND(C557&lt;=0, C557-M557&lt;=2), "escarcha",AND(C557&lt;=0, C557-M557&gt;2), "helada negra", AND(C557&gt;0, M557+2&gt;C557), "rocío", TRUE, "sin riesgo")</f>
        <v>rocío</v>
      </c>
      <c r="O557">
        <f t="shared" si="43"/>
        <v>0.26372301994250147</v>
      </c>
      <c r="P557">
        <f t="shared" si="44"/>
        <v>3.6918507112380201</v>
      </c>
      <c r="Q557" s="10" t="str" cm="1">
        <f t="array" ref="Q557">_xlfn.IFS(AND(D557&lt;=0, D557-P557&lt;=2), "escarcha",AND(D557&lt;=0, D557-P557&gt;2), "helada negra", AND(D557&gt;0, P557+2&gt;D557), "rocío", TRUE, "sin riesgo")</f>
        <v>sin riesgo</v>
      </c>
    </row>
    <row r="558" spans="1:17" x14ac:dyDescent="0.35">
      <c r="A558" s="2">
        <v>45689</v>
      </c>
      <c r="B558" s="3" t="s">
        <v>27</v>
      </c>
      <c r="C558">
        <v>1.8666666666666669</v>
      </c>
      <c r="D558">
        <v>5.9666666666666668</v>
      </c>
      <c r="E558">
        <v>92.833333333333329</v>
      </c>
      <c r="F558">
        <v>85</v>
      </c>
      <c r="G558">
        <v>0</v>
      </c>
      <c r="H558">
        <v>3.8666666666666671</v>
      </c>
      <c r="I558">
        <v>2.333333333333333</v>
      </c>
      <c r="J558">
        <v>8.7666666666666675</v>
      </c>
      <c r="K558">
        <f t="shared" si="40"/>
        <v>4.0999999999999996</v>
      </c>
      <c r="L558">
        <f t="shared" si="41"/>
        <v>5.9972474955040017E-2</v>
      </c>
      <c r="M558">
        <f t="shared" si="42"/>
        <v>0.82981425974370149</v>
      </c>
      <c r="N558" s="10" t="str" cm="1">
        <f t="array" ref="N558">_xlfn.IFS(AND(C558&lt;=0, C558-M558&lt;=2), "escarcha",AND(C558&lt;=0, C558-M558&gt;2), "helada negra", AND(C558&gt;0, M558+2&gt;C558), "rocío", TRUE, "sin riesgo")</f>
        <v>rocío</v>
      </c>
      <c r="O558">
        <f t="shared" si="43"/>
        <v>0.25980912062136519</v>
      </c>
      <c r="P558">
        <f t="shared" si="44"/>
        <v>3.6362404026782591</v>
      </c>
      <c r="Q558" s="10" t="str" cm="1">
        <f t="array" ref="Q558">_xlfn.IFS(AND(D558&lt;=0, D558-P558&lt;=2), "escarcha",AND(D558&lt;=0, D558-P558&gt;2), "helada negra", AND(D558&gt;0, P558+2&gt;D558), "rocío", TRUE, "sin riesgo")</f>
        <v>sin riesgo</v>
      </c>
    </row>
    <row r="559" spans="1:17" x14ac:dyDescent="0.35">
      <c r="A559" s="2">
        <v>45689</v>
      </c>
      <c r="B559" s="3" t="s">
        <v>28</v>
      </c>
      <c r="C559">
        <v>3.7</v>
      </c>
      <c r="D559">
        <v>6.3666666666666671</v>
      </c>
      <c r="E559">
        <v>89.63333333333334</v>
      </c>
      <c r="F559">
        <v>82</v>
      </c>
      <c r="G559">
        <v>2.666666666666667</v>
      </c>
      <c r="H559">
        <v>4.6666666666666661</v>
      </c>
      <c r="I559">
        <v>6</v>
      </c>
      <c r="J559">
        <v>10.06666666666667</v>
      </c>
      <c r="K559">
        <f t="shared" si="40"/>
        <v>2.666666666666667</v>
      </c>
      <c r="L559">
        <f t="shared" si="41"/>
        <v>0.15485351400566516</v>
      </c>
      <c r="M559">
        <f t="shared" si="42"/>
        <v>2.1542806223238595</v>
      </c>
      <c r="N559" s="10" t="str" cm="1">
        <f t="array" ref="N559">_xlfn.IFS(AND(C559&lt;=0, C559-M559&lt;=2), "escarcha",AND(C559&lt;=0, C559-M559&gt;2), "helada negra", AND(C559&gt;0, M559+2&gt;C559), "rocío", TRUE, "sin riesgo")</f>
        <v>rocío</v>
      </c>
      <c r="O559">
        <f t="shared" si="43"/>
        <v>0.25146686619984726</v>
      </c>
      <c r="P559">
        <f t="shared" si="44"/>
        <v>3.517793801095582</v>
      </c>
      <c r="Q559" s="10" t="str" cm="1">
        <f t="array" ref="Q559">_xlfn.IFS(AND(D559&lt;=0, D559-P559&lt;=2), "escarcha",AND(D559&lt;=0, D559-P559&gt;2), "helada negra", AND(D559&gt;0, P559+2&gt;D559), "rocío", TRUE, "sin riesgo")</f>
        <v>sin riesgo</v>
      </c>
    </row>
    <row r="560" spans="1:17" x14ac:dyDescent="0.35">
      <c r="A560" s="2">
        <v>45689</v>
      </c>
      <c r="B560" s="3" t="s">
        <v>29</v>
      </c>
      <c r="C560">
        <v>6.1</v>
      </c>
      <c r="D560">
        <v>7.3</v>
      </c>
      <c r="E560">
        <v>82.2</v>
      </c>
      <c r="F560">
        <v>78.666666666666671</v>
      </c>
      <c r="G560">
        <v>4</v>
      </c>
      <c r="H560">
        <v>4.7333333333333334</v>
      </c>
      <c r="I560">
        <v>8</v>
      </c>
      <c r="J560">
        <v>9.4666666666666668</v>
      </c>
      <c r="K560">
        <f t="shared" si="40"/>
        <v>1.2000000000000002</v>
      </c>
      <c r="L560">
        <f t="shared" si="41"/>
        <v>0.23551959468044897</v>
      </c>
      <c r="M560">
        <f t="shared" si="42"/>
        <v>3.2916844527238456</v>
      </c>
      <c r="N560" s="10" t="str" cm="1">
        <f t="array" ref="N560">_xlfn.IFS(AND(C560&lt;=0, C560-M560&lt;=2), "escarcha",AND(C560&lt;=0, C560-M560&gt;2), "helada negra", AND(C560&gt;0, M560+2&gt;C560), "rocío", TRUE, "sin riesgo")</f>
        <v>sin riesgo</v>
      </c>
      <c r="O560">
        <f t="shared" si="43"/>
        <v>0.27400035697322789</v>
      </c>
      <c r="P560">
        <f t="shared" si="44"/>
        <v>3.8379948204042824</v>
      </c>
      <c r="Q560" s="10" t="str" cm="1">
        <f t="array" ref="Q560">_xlfn.IFS(AND(D560&lt;=0, D560-P560&lt;=2), "escarcha",AND(D560&lt;=0, D560-P560&gt;2), "helada negra", AND(D560&gt;0, P560+2&gt;D560), "rocío", TRUE, "sin riesgo")</f>
        <v>sin riesgo</v>
      </c>
    </row>
    <row r="561" spans="1:17" x14ac:dyDescent="0.35">
      <c r="A561" s="2">
        <v>45689</v>
      </c>
      <c r="B561" s="3" t="s">
        <v>30</v>
      </c>
      <c r="C561">
        <v>7.8</v>
      </c>
      <c r="D561">
        <v>8.4</v>
      </c>
      <c r="E561">
        <v>76.666666666666671</v>
      </c>
      <c r="F561">
        <v>74</v>
      </c>
      <c r="G561">
        <v>2.333333333333333</v>
      </c>
      <c r="H561">
        <v>4.0999999999999996</v>
      </c>
      <c r="I561">
        <v>5.666666666666667</v>
      </c>
      <c r="J561">
        <v>8.5</v>
      </c>
      <c r="K561">
        <f t="shared" si="40"/>
        <v>0.60000000000000053</v>
      </c>
      <c r="L561">
        <f t="shared" si="41"/>
        <v>0.28235535762849967</v>
      </c>
      <c r="M561">
        <f t="shared" si="42"/>
        <v>3.9569308795251139</v>
      </c>
      <c r="N561" s="10" t="str" cm="1">
        <f t="array" ref="N561">_xlfn.IFS(AND(C561&lt;=0, C561-M561&lt;=2), "escarcha",AND(C561&lt;=0, C561-M561&gt;2), "helada negra", AND(C561&gt;0, M561+2&gt;C561), "rocío", TRUE, "sin riesgo")</f>
        <v>sin riesgo</v>
      </c>
      <c r="O561">
        <f t="shared" si="43"/>
        <v>0.28770337046774885</v>
      </c>
      <c r="P561">
        <f t="shared" si="44"/>
        <v>4.0331216943808013</v>
      </c>
      <c r="Q561" s="10" t="str" cm="1">
        <f t="array" ref="Q561">_xlfn.IFS(AND(D561&lt;=0, D561-P561&lt;=2), "escarcha",AND(D561&lt;=0, D561-P561&gt;2), "helada negra", AND(D561&gt;0, P561+2&gt;D561), "rocío", TRUE, "sin riesgo")</f>
        <v>sin riesgo</v>
      </c>
    </row>
    <row r="562" spans="1:17" x14ac:dyDescent="0.35">
      <c r="A562" s="2">
        <v>45689</v>
      </c>
      <c r="B562" s="3" t="s">
        <v>31</v>
      </c>
      <c r="C562">
        <v>9.1</v>
      </c>
      <c r="D562">
        <v>9.1333333333333329</v>
      </c>
      <c r="E562">
        <v>69.866666666666674</v>
      </c>
      <c r="F562">
        <v>70.333333333333329</v>
      </c>
      <c r="G562">
        <v>6.666666666666667</v>
      </c>
      <c r="H562">
        <v>3.6333333333333329</v>
      </c>
      <c r="I562">
        <v>12.33333333333333</v>
      </c>
      <c r="J562">
        <v>8.2333333333333325</v>
      </c>
      <c r="K562">
        <f t="shared" si="40"/>
        <v>3.3333333333333215E-2</v>
      </c>
      <c r="L562">
        <f t="shared" si="41"/>
        <v>0.27752341948974224</v>
      </c>
      <c r="M562">
        <f t="shared" si="42"/>
        <v>3.8881327528965031</v>
      </c>
      <c r="N562" s="10" t="str" cm="1">
        <f t="array" ref="N562">_xlfn.IFS(AND(C562&lt;=0, C562-M562&lt;=2), "escarcha",AND(C562&lt;=0, C562-M562&gt;2), "helada negra", AND(C562&gt;0, M562+2&gt;C562), "rocío", TRUE, "sin riesgo")</f>
        <v>sin riesgo</v>
      </c>
      <c r="O562">
        <f t="shared" si="43"/>
        <v>0.28642626422355594</v>
      </c>
      <c r="P562">
        <f t="shared" si="44"/>
        <v>4.0149230448669124</v>
      </c>
      <c r="Q562" s="10" t="str" cm="1">
        <f t="array" ref="Q562">_xlfn.IFS(AND(D562&lt;=0, D562-P562&lt;=2), "escarcha",AND(D562&lt;=0, D562-P562&gt;2), "helada negra", AND(D562&gt;0, P562+2&gt;D562), "rocío", TRUE, "sin riesgo")</f>
        <v>sin riesgo</v>
      </c>
    </row>
    <row r="563" spans="1:17" x14ac:dyDescent="0.35">
      <c r="A563" s="2">
        <v>45689</v>
      </c>
      <c r="B563" s="3" t="s">
        <v>47</v>
      </c>
      <c r="C563">
        <v>10.8</v>
      </c>
      <c r="D563">
        <v>10.83333333333333</v>
      </c>
      <c r="E563">
        <v>56.766666666666673</v>
      </c>
      <c r="F563">
        <v>59.666666666666657</v>
      </c>
      <c r="G563">
        <v>16</v>
      </c>
      <c r="H563">
        <v>3.9</v>
      </c>
      <c r="I563">
        <v>21.666666666666671</v>
      </c>
      <c r="J563">
        <v>8.6999999999999993</v>
      </c>
      <c r="K563">
        <f t="shared" si="40"/>
        <v>3.3333333333329662E-2</v>
      </c>
      <c r="L563">
        <f t="shared" si="41"/>
        <v>0.18366092832917669</v>
      </c>
      <c r="M563">
        <f t="shared" si="42"/>
        <v>2.5592617537964659</v>
      </c>
      <c r="N563" s="10" t="str" cm="1">
        <f t="array" ref="N563">_xlfn.IFS(AND(C563&lt;=0, C563-M563&lt;=2), "escarcha",AND(C563&lt;=0, C563-M563&gt;2), "helada negra", AND(C563&gt;0, M563+2&gt;C563), "rocío", TRUE, "sin riesgo")</f>
        <v>sin riesgo</v>
      </c>
      <c r="O563">
        <f t="shared" si="43"/>
        <v>0.23570083387618457</v>
      </c>
      <c r="P563">
        <f t="shared" si="44"/>
        <v>3.2942518337291347</v>
      </c>
      <c r="Q563" s="10" t="str" cm="1">
        <f t="array" ref="Q563">_xlfn.IFS(AND(D563&lt;=0, D563-P563&lt;=2), "escarcha",AND(D563&lt;=0, D563-P563&gt;2), "helada negra", AND(D563&gt;0, P563+2&gt;D563), "rocío", TRUE, "sin riesgo")</f>
        <v>sin riesgo</v>
      </c>
    </row>
    <row r="564" spans="1:17" x14ac:dyDescent="0.35">
      <c r="A564" s="2">
        <v>45689</v>
      </c>
      <c r="B564" s="3" t="s">
        <v>52</v>
      </c>
      <c r="C564">
        <v>11.06666666666667</v>
      </c>
      <c r="D564">
        <v>11.1</v>
      </c>
      <c r="E564">
        <v>56.166666666666657</v>
      </c>
      <c r="F564">
        <v>58.333333333333343</v>
      </c>
      <c r="G564">
        <v>12</v>
      </c>
      <c r="H564">
        <v>3.433333333333334</v>
      </c>
      <c r="I564">
        <v>17.666666666666671</v>
      </c>
      <c r="J564">
        <v>7.5333333333333332</v>
      </c>
      <c r="K564">
        <f t="shared" si="40"/>
        <v>3.3333333333329662E-2</v>
      </c>
      <c r="L564">
        <f t="shared" si="41"/>
        <v>0.19074431302056849</v>
      </c>
      <c r="M564">
        <f t="shared" si="42"/>
        <v>2.659046572957013</v>
      </c>
      <c r="N564" s="10" t="str" cm="1">
        <f t="array" ref="N564">_xlfn.IFS(AND(C564&lt;=0, C564-M564&lt;=2), "escarcha",AND(C564&lt;=0, C564-M564&gt;2), "helada negra", AND(C564&gt;0, M564+2&gt;C564), "rocío", TRUE, "sin riesgo")</f>
        <v>sin riesgo</v>
      </c>
      <c r="O564">
        <f t="shared" si="43"/>
        <v>0.2308055768623396</v>
      </c>
      <c r="P564">
        <f t="shared" si="44"/>
        <v>3.2249258595158494</v>
      </c>
      <c r="Q564" s="10" t="str" cm="1">
        <f t="array" ref="Q564">_xlfn.IFS(AND(D564&lt;=0, D564-P564&lt;=2), "escarcha",AND(D564&lt;=0, D564-P564&gt;2), "helada negra", AND(D564&gt;0, P564+2&gt;D564), "rocío", TRUE, "sin riesgo")</f>
        <v>sin riesgo</v>
      </c>
    </row>
    <row r="565" spans="1:17" x14ac:dyDescent="0.35">
      <c r="A565" s="2">
        <v>45689</v>
      </c>
      <c r="B565" s="3" t="s">
        <v>49</v>
      </c>
      <c r="C565">
        <v>5.8999999999999986</v>
      </c>
      <c r="D565">
        <v>6.7</v>
      </c>
      <c r="E565">
        <v>69.266666666666666</v>
      </c>
      <c r="F565">
        <v>67</v>
      </c>
      <c r="G565">
        <v>5</v>
      </c>
      <c r="H565">
        <v>2.4</v>
      </c>
      <c r="I565">
        <v>8.6666666666666661</v>
      </c>
      <c r="J565">
        <v>4.4000000000000004</v>
      </c>
      <c r="K565">
        <f t="shared" si="40"/>
        <v>0.8000000000000016</v>
      </c>
      <c r="L565">
        <f t="shared" si="41"/>
        <v>5.0514741632449567E-2</v>
      </c>
      <c r="M565">
        <f t="shared" si="42"/>
        <v>0.6985753850460672</v>
      </c>
      <c r="N565" s="10" t="str" cm="1">
        <f t="array" ref="N565">_xlfn.IFS(AND(C565&lt;=0, C565-M565&lt;=2), "escarcha",AND(C565&lt;=0, C565-M565&gt;2), "helada negra", AND(C565&gt;0, M565+2&gt;C565), "rocío", TRUE, "sin riesgo")</f>
        <v>sin riesgo</v>
      </c>
      <c r="O565">
        <f t="shared" si="43"/>
        <v>7.2364188828517473E-2</v>
      </c>
      <c r="P565">
        <f t="shared" si="44"/>
        <v>1.0019801380308522</v>
      </c>
      <c r="Q565" s="10" t="str" cm="1">
        <f t="array" ref="Q565">_xlfn.IFS(AND(D565&lt;=0, D565-P565&lt;=2), "escarcha",AND(D565&lt;=0, D565-P565&gt;2), "helada negra", AND(D565&gt;0, P565+2&gt;D565), "rocío", TRUE, "sin riesgo")</f>
        <v>sin riesgo</v>
      </c>
    </row>
    <row r="566" spans="1:17" x14ac:dyDescent="0.35">
      <c r="A566" s="2">
        <v>45689</v>
      </c>
      <c r="B566" s="3" t="s">
        <v>50</v>
      </c>
      <c r="C566">
        <v>3.2</v>
      </c>
      <c r="D566">
        <v>4.9666666666666668</v>
      </c>
      <c r="E566">
        <v>77.833333333333329</v>
      </c>
      <c r="F566">
        <v>70</v>
      </c>
      <c r="G566">
        <v>0</v>
      </c>
      <c r="H566">
        <v>1.166666666666667</v>
      </c>
      <c r="I566">
        <v>0.66666666666666663</v>
      </c>
      <c r="J566">
        <v>3.2333333333333329</v>
      </c>
      <c r="K566">
        <f t="shared" si="40"/>
        <v>1.7666666666666666</v>
      </c>
      <c r="L566">
        <f t="shared" si="41"/>
        <v>-2.1555563239256809E-2</v>
      </c>
      <c r="M566">
        <f t="shared" si="42"/>
        <v>-0.2968774314565053</v>
      </c>
      <c r="N566" s="10" t="str" cm="1">
        <f t="array" ref="N566">_xlfn.IFS(AND(C566&lt;=0, C566-M566&lt;=2), "escarcha",AND(C566&lt;=0, C566-M566&gt;2), "helada negra", AND(C566&gt;0, M566+2&gt;C566), "rocío", TRUE, "sin riesgo")</f>
        <v>sin riesgo</v>
      </c>
      <c r="O566">
        <f t="shared" si="43"/>
        <v>-3.71064190384085E-3</v>
      </c>
      <c r="P566">
        <f t="shared" si="44"/>
        <v>-5.1157139431729032E-2</v>
      </c>
      <c r="Q566" s="10" t="str" cm="1">
        <f t="array" ref="Q566">_xlfn.IFS(AND(D566&lt;=0, D566-P566&lt;=2), "escarcha",AND(D566&lt;=0, D566-P566&gt;2), "helada negra", AND(D566&gt;0, P566+2&gt;D566), "rocío", TRUE, "sin riesgo")</f>
        <v>sin riesgo</v>
      </c>
    </row>
    <row r="567" spans="1:17" x14ac:dyDescent="0.35">
      <c r="A567" s="2">
        <v>45689</v>
      </c>
      <c r="B567" s="3" t="s">
        <v>48</v>
      </c>
      <c r="C567">
        <v>3.0666666666666669</v>
      </c>
      <c r="D567">
        <v>4.6000000000000014</v>
      </c>
      <c r="E567">
        <v>76.266666666666666</v>
      </c>
      <c r="F567">
        <v>64.333333333333329</v>
      </c>
      <c r="G567">
        <v>0</v>
      </c>
      <c r="H567">
        <v>1.833333333333333</v>
      </c>
      <c r="I567">
        <v>0</v>
      </c>
      <c r="J567">
        <v>4.0666666666666664</v>
      </c>
      <c r="K567">
        <f t="shared" si="40"/>
        <v>1.5333333333333345</v>
      </c>
      <c r="L567">
        <f t="shared" si="41"/>
        <v>-5.131399627527386E-2</v>
      </c>
      <c r="M567">
        <f t="shared" si="42"/>
        <v>-0.70554040041212795</v>
      </c>
      <c r="N567" s="10" t="str" cm="1">
        <f t="array" ref="N567">_xlfn.IFS(AND(C567&lt;=0, C567-M567&lt;=2), "escarcha",AND(C567&lt;=0, C567-M567&gt;2), "helada negra", AND(C567&gt;0, M567+2&gt;C567), "rocío", TRUE, "sin riesgo")</f>
        <v>sin riesgo</v>
      </c>
      <c r="O567">
        <f t="shared" si="43"/>
        <v>-0.11370171879928825</v>
      </c>
      <c r="P567">
        <f t="shared" si="44"/>
        <v>-1.5578403749634466</v>
      </c>
      <c r="Q567" s="10" t="str" cm="1">
        <f t="array" ref="Q567">_xlfn.IFS(AND(D567&lt;=0, D567-P567&lt;=2), "escarcha",AND(D567&lt;=0, D567-P567&gt;2), "helada negra", AND(D567&gt;0, P567+2&gt;D567), "rocío", TRUE, "sin riesgo")</f>
        <v>sin riesgo</v>
      </c>
    </row>
    <row r="568" spans="1:17" x14ac:dyDescent="0.35">
      <c r="A568" s="2">
        <v>45689</v>
      </c>
      <c r="B568" s="3" t="s">
        <v>38</v>
      </c>
      <c r="C568">
        <v>1.4</v>
      </c>
      <c r="D568">
        <v>4.1666666666666661</v>
      </c>
      <c r="E568">
        <v>80.63333333333334</v>
      </c>
      <c r="F568">
        <v>67</v>
      </c>
      <c r="G568">
        <v>0</v>
      </c>
      <c r="H568">
        <v>2.7</v>
      </c>
      <c r="I568">
        <v>0</v>
      </c>
      <c r="J568">
        <v>5.1333333333333337</v>
      </c>
      <c r="K568">
        <f t="shared" si="40"/>
        <v>2.7666666666666662</v>
      </c>
      <c r="L568">
        <f t="shared" si="41"/>
        <v>-0.1143130398580889</v>
      </c>
      <c r="M568">
        <f t="shared" si="42"/>
        <v>-1.5661621814038511</v>
      </c>
      <c r="N568" s="10" t="str" cm="1">
        <f t="array" ref="N568">_xlfn.IFS(AND(C568&lt;=0, C568-M568&lt;=2), "escarcha",AND(C568&lt;=0, C568-M568&gt;2), "helada negra", AND(C568&gt;0, M568+2&gt;C568), "rocío", TRUE, "sin riesgo")</f>
        <v>sin riesgo</v>
      </c>
      <c r="O568">
        <f t="shared" si="43"/>
        <v>-0.10340831280138085</v>
      </c>
      <c r="P568">
        <f t="shared" si="44"/>
        <v>-1.4176318539042196</v>
      </c>
      <c r="Q568" s="10" t="str" cm="1">
        <f t="array" ref="Q568">_xlfn.IFS(AND(D568&lt;=0, D568-P568&lt;=2), "escarcha",AND(D568&lt;=0, D568-P568&gt;2), "helada negra", AND(D568&gt;0, P568+2&gt;D568), "rocío", TRUE, "sin riesgo")</f>
        <v>sin riesgo</v>
      </c>
    </row>
    <row r="569" spans="1:17" x14ac:dyDescent="0.35">
      <c r="A569" s="2">
        <v>45689</v>
      </c>
      <c r="B569" s="3" t="s">
        <v>39</v>
      </c>
      <c r="C569">
        <v>0.2</v>
      </c>
      <c r="D569">
        <v>4.0666666666666664</v>
      </c>
      <c r="E569">
        <v>83.166666666666671</v>
      </c>
      <c r="F569">
        <v>61.666666666666657</v>
      </c>
      <c r="G569">
        <v>0.66666666666666663</v>
      </c>
      <c r="H569">
        <v>2.1</v>
      </c>
      <c r="I569">
        <v>1.333333333333333</v>
      </c>
      <c r="J569">
        <v>4.8666666666666671</v>
      </c>
      <c r="K569">
        <f t="shared" si="40"/>
        <v>3.8666666666666663</v>
      </c>
      <c r="L569">
        <f t="shared" si="41"/>
        <v>-0.16983169957316246</v>
      </c>
      <c r="M569">
        <f t="shared" si="42"/>
        <v>-2.319544065440724</v>
      </c>
      <c r="N569" s="10" t="str" cm="1">
        <f t="array" ref="N569">_xlfn.IFS(AND(C569&lt;=0, C569-M569&lt;=2), "escarcha",AND(C569&lt;=0, C569-M569&gt;2), "helada negra", AND(C569&gt;0, M569+2&gt;C569), "rocío", TRUE, "sin riesgo")</f>
        <v>sin riesgo</v>
      </c>
      <c r="O569">
        <f t="shared" si="43"/>
        <v>-0.19336972409360509</v>
      </c>
      <c r="P569">
        <f t="shared" si="44"/>
        <v>-2.637535221876222</v>
      </c>
      <c r="Q569" s="10" t="str" cm="1">
        <f t="array" ref="Q569">_xlfn.IFS(AND(D569&lt;=0, D569-P569&lt;=2), "escarcha",AND(D569&lt;=0, D569-P569&gt;2), "helada negra", AND(D569&gt;0, P569+2&gt;D569), "rocío", TRUE, "sin riesgo")</f>
        <v>sin riesgo</v>
      </c>
    </row>
    <row r="570" spans="1:17" x14ac:dyDescent="0.35">
      <c r="A570" s="2">
        <v>45689</v>
      </c>
      <c r="B570" s="3" t="s">
        <v>37</v>
      </c>
      <c r="C570">
        <v>-1.0666666666666671</v>
      </c>
      <c r="D570">
        <v>2.9666666666666668</v>
      </c>
      <c r="E570">
        <v>86.4</v>
      </c>
      <c r="F570">
        <v>67</v>
      </c>
      <c r="G570">
        <v>0.33333333333333331</v>
      </c>
      <c r="H570">
        <v>1.7666666666666671</v>
      </c>
      <c r="I570">
        <v>2.666666666666667</v>
      </c>
      <c r="J570">
        <v>3.7333333333333329</v>
      </c>
      <c r="K570">
        <f t="shared" si="40"/>
        <v>4.0333333333333341</v>
      </c>
      <c r="L570">
        <f t="shared" si="41"/>
        <v>-0.22387702197001436</v>
      </c>
      <c r="M570">
        <f t="shared" si="42"/>
        <v>-3.0484310779114123</v>
      </c>
      <c r="N570" s="10" t="str" cm="1">
        <f t="array" ref="N570">_xlfn.IFS(AND(C570&lt;=0, C570-M570&lt;=2), "escarcha",AND(C570&lt;=0, C570-M570&gt;2), "helada negra", AND(C570&gt;0, M570+2&gt;C570), "rocío", TRUE, "sin riesgo")</f>
        <v>escarcha</v>
      </c>
      <c r="O570">
        <f t="shared" si="43"/>
        <v>-0.18793251361753119</v>
      </c>
      <c r="P570">
        <f t="shared" si="44"/>
        <v>-2.5641548955898936</v>
      </c>
      <c r="Q570" s="10" t="str" cm="1">
        <f t="array" ref="Q570">_xlfn.IFS(AND(D570&lt;=0, D570-P570&lt;=2), "escarcha",AND(D570&lt;=0, D570-P570&gt;2), "helada negra", AND(D570&gt;0, P570+2&gt;D570), "rocío", TRUE, "sin riesgo")</f>
        <v>sin riesgo</v>
      </c>
    </row>
    <row r="571" spans="1:17" x14ac:dyDescent="0.35">
      <c r="A571" s="2">
        <v>45689</v>
      </c>
      <c r="B571" s="3" t="s">
        <v>40</v>
      </c>
      <c r="C571">
        <v>-0.83333333333333326</v>
      </c>
      <c r="D571">
        <v>2.4</v>
      </c>
      <c r="E571">
        <v>88.5</v>
      </c>
      <c r="F571">
        <v>76.333333333333329</v>
      </c>
      <c r="G571">
        <v>1.666666666666667</v>
      </c>
      <c r="H571">
        <v>0.7</v>
      </c>
      <c r="I571">
        <v>5</v>
      </c>
      <c r="J571">
        <v>2.1</v>
      </c>
      <c r="K571">
        <f t="shared" si="40"/>
        <v>3.2333333333333334</v>
      </c>
      <c r="L571">
        <f t="shared" si="41"/>
        <v>-0.18280799619930455</v>
      </c>
      <c r="M571">
        <f t="shared" si="42"/>
        <v>-2.4949536408839053</v>
      </c>
      <c r="N571" s="10" t="str" cm="1">
        <f t="array" ref="N571">_xlfn.IFS(AND(C571&lt;=0, C571-M571&lt;=2), "escarcha",AND(C571&lt;=0, C571-M571&gt;2), "helada negra", AND(C571&gt;0, M571+2&gt;C571), "rocío", TRUE, "sin riesgo")</f>
        <v>escarcha</v>
      </c>
      <c r="O571">
        <f t="shared" si="43"/>
        <v>-9.7716924817737222E-2</v>
      </c>
      <c r="P571">
        <f t="shared" si="44"/>
        <v>-1.3400384099373688</v>
      </c>
      <c r="Q571" s="10" t="str" cm="1">
        <f t="array" ref="Q571">_xlfn.IFS(AND(D571&lt;=0, D571-P571&lt;=2), "escarcha",AND(D571&lt;=0, D571-P571&gt;2), "helada negra", AND(D571&gt;0, P571+2&gt;D571), "rocío", TRUE, "sin riesgo")</f>
        <v>sin riesgo</v>
      </c>
    </row>
    <row r="572" spans="1:17" x14ac:dyDescent="0.35">
      <c r="A572" s="2">
        <v>45689</v>
      </c>
      <c r="B572" s="3" t="s">
        <v>41</v>
      </c>
      <c r="C572">
        <v>-0.73333333333333328</v>
      </c>
      <c r="D572">
        <v>2.066666666666666</v>
      </c>
      <c r="E572">
        <v>88.4</v>
      </c>
      <c r="F572">
        <v>79.333333333333329</v>
      </c>
      <c r="G572">
        <v>0.33333333333333331</v>
      </c>
      <c r="H572">
        <v>0.8666666666666667</v>
      </c>
      <c r="I572">
        <v>2</v>
      </c>
      <c r="J572">
        <v>3</v>
      </c>
      <c r="K572">
        <f t="shared" si="40"/>
        <v>2.7999999999999994</v>
      </c>
      <c r="L572">
        <f t="shared" si="41"/>
        <v>-0.17663971196987191</v>
      </c>
      <c r="M572">
        <f t="shared" si="42"/>
        <v>-2.4116045651845806</v>
      </c>
      <c r="N572" s="10" t="str" cm="1">
        <f t="array" ref="N572">_xlfn.IFS(AND(C572&lt;=0, C572-M572&lt;=2), "escarcha",AND(C572&lt;=0, C572-M572&gt;2), "helada negra", AND(C572&gt;0, M572+2&gt;C572), "rocío", TRUE, "sin riesgo")</f>
        <v>escarcha</v>
      </c>
      <c r="O572">
        <f t="shared" si="43"/>
        <v>-8.290303201339419E-2</v>
      </c>
      <c r="P572">
        <f t="shared" si="44"/>
        <v>-1.1378395772841774</v>
      </c>
      <c r="Q572" s="10" t="str" cm="1">
        <f t="array" ref="Q572">_xlfn.IFS(AND(D572&lt;=0, D572-P572&lt;=2), "escarcha",AND(D572&lt;=0, D572-P572&gt;2), "helada negra", AND(D572&gt;0, P572+2&gt;D572), "rocío", TRUE, "sin riesgo")</f>
        <v>sin riesgo</v>
      </c>
    </row>
    <row r="573" spans="1:17" x14ac:dyDescent="0.35">
      <c r="A573" s="2">
        <v>45689</v>
      </c>
      <c r="B573" s="3" t="s">
        <v>42</v>
      </c>
      <c r="C573">
        <v>-1.0666666666666671</v>
      </c>
      <c r="D573">
        <v>2.2000000000000002</v>
      </c>
      <c r="E573">
        <v>88.266666666666666</v>
      </c>
      <c r="F573">
        <v>73.666666666666671</v>
      </c>
      <c r="G573">
        <v>0.33333333333333331</v>
      </c>
      <c r="H573">
        <v>0.46666666666666667</v>
      </c>
      <c r="I573">
        <v>2</v>
      </c>
      <c r="J573">
        <v>1.7333333333333329</v>
      </c>
      <c r="K573">
        <f t="shared" si="40"/>
        <v>3.2666666666666675</v>
      </c>
      <c r="L573">
        <f t="shared" si="41"/>
        <v>-0.2025021623852809</v>
      </c>
      <c r="M573">
        <f t="shared" si="42"/>
        <v>-2.7606854341019842</v>
      </c>
      <c r="N573" s="10" t="str" cm="1">
        <f t="array" ref="N573">_xlfn.IFS(AND(C573&lt;=0, C573-M573&lt;=2), "escarcha",AND(C573&lt;=0, C573-M573&gt;2), "helada negra", AND(C573&gt;0, M573+2&gt;C573), "rocío", TRUE, "sin riesgo")</f>
        <v>escarcha</v>
      </c>
      <c r="O573">
        <f t="shared" si="43"/>
        <v>-0.14750935069512738</v>
      </c>
      <c r="P573">
        <f t="shared" si="44"/>
        <v>-2.017198128048336</v>
      </c>
      <c r="Q573" s="10" t="str" cm="1">
        <f t="array" ref="Q573">_xlfn.IFS(AND(D573&lt;=0, D573-P573&lt;=2), "escarcha",AND(D573&lt;=0, D573-P573&gt;2), "helada negra", AND(D573&gt;0, P573+2&gt;D573), "rocío", TRUE, "sin riesgo")</f>
        <v>sin riesgo</v>
      </c>
    </row>
    <row r="574" spans="1:17" x14ac:dyDescent="0.35">
      <c r="A574" s="2">
        <v>45689</v>
      </c>
      <c r="B574" s="3" t="s">
        <v>43</v>
      </c>
      <c r="C574">
        <v>-2.2999999999999998</v>
      </c>
      <c r="D574">
        <v>3.0333333333333332</v>
      </c>
      <c r="E574">
        <v>90.7</v>
      </c>
      <c r="F574">
        <v>61</v>
      </c>
      <c r="G574">
        <v>0.66666666666666663</v>
      </c>
      <c r="H574">
        <v>1.8666666666666669</v>
      </c>
      <c r="I574">
        <v>2.666666666666667</v>
      </c>
      <c r="J574">
        <v>2.833333333333333</v>
      </c>
      <c r="K574">
        <f t="shared" si="40"/>
        <v>5.333333333333333</v>
      </c>
      <c r="L574">
        <f t="shared" si="41"/>
        <v>-0.26599988544255909</v>
      </c>
      <c r="M574">
        <f t="shared" si="42"/>
        <v>-3.6134711627024525</v>
      </c>
      <c r="N574" s="10" t="str" cm="1">
        <f t="array" ref="N574">_xlfn.IFS(AND(C574&lt;=0, C574-M574&lt;=2), "escarcha",AND(C574&lt;=0, C574-M574&gt;2), "helada negra", AND(C574&gt;0, M574+2&gt;C574), "rocío", TRUE, "sin riesgo")</f>
        <v>escarcha</v>
      </c>
      <c r="O574">
        <f t="shared" si="43"/>
        <v>-0.27703385263215163</v>
      </c>
      <c r="P574">
        <f t="shared" si="44"/>
        <v>-3.7610423540685298</v>
      </c>
      <c r="Q574" s="10" t="str" cm="1">
        <f t="array" ref="Q574">_xlfn.IFS(AND(D574&lt;=0, D574-P574&lt;=2), "escarcha",AND(D574&lt;=0, D574-P574&gt;2), "helada negra", AND(D574&gt;0, P574+2&gt;D574), "rocío", TRUE, "sin riesgo")</f>
        <v>sin riesgo</v>
      </c>
    </row>
    <row r="575" spans="1:17" x14ac:dyDescent="0.35">
      <c r="A575" s="2">
        <v>45689</v>
      </c>
      <c r="B575" s="3" t="s">
        <v>44</v>
      </c>
      <c r="C575">
        <v>-3</v>
      </c>
      <c r="D575">
        <v>2.5333333333333332</v>
      </c>
      <c r="E575">
        <v>91.566666666666663</v>
      </c>
      <c r="F575">
        <v>57.333333333333343</v>
      </c>
      <c r="G575">
        <v>0</v>
      </c>
      <c r="H575">
        <v>0.2</v>
      </c>
      <c r="I575">
        <v>0</v>
      </c>
      <c r="J575">
        <v>1.3</v>
      </c>
      <c r="K575">
        <f t="shared" si="40"/>
        <v>5.5333333333333332</v>
      </c>
      <c r="L575">
        <f t="shared" si="41"/>
        <v>-0.30837866892374477</v>
      </c>
      <c r="M575">
        <f t="shared" si="42"/>
        <v>-4.1792655516220636</v>
      </c>
      <c r="N575" s="10" t="str" cm="1">
        <f t="array" ref="N575">_xlfn.IFS(AND(C575&lt;=0, C575-M575&lt;=2), "escarcha",AND(C575&lt;=0, C575-M575&gt;2), "helada negra", AND(C575&gt;0, M575+2&gt;C575), "rocío", TRUE, "sin riesgo")</f>
        <v>escarcha</v>
      </c>
      <c r="O575">
        <f t="shared" si="43"/>
        <v>-0.37446858205384559</v>
      </c>
      <c r="P575">
        <f t="shared" si="44"/>
        <v>-5.056307288600058</v>
      </c>
      <c r="Q575" s="10" t="str" cm="1">
        <f t="array" ref="Q575">_xlfn.IFS(AND(D575&lt;=0, D575-P575&lt;=2), "escarcha",AND(D575&lt;=0, D575-P575&gt;2), "helada negra", AND(D575&gt;0, P575+2&gt;D575), "rocío", TRUE, "sin riesgo")</f>
        <v>sin riesgo</v>
      </c>
    </row>
    <row r="576" spans="1:17" x14ac:dyDescent="0.35">
      <c r="A576" s="2">
        <v>45689</v>
      </c>
      <c r="B576" s="3" t="s">
        <v>45</v>
      </c>
      <c r="C576">
        <v>-3.166666666666667</v>
      </c>
      <c r="D576">
        <v>1.5</v>
      </c>
      <c r="E576">
        <v>92.566666666666663</v>
      </c>
      <c r="F576">
        <v>59</v>
      </c>
      <c r="G576">
        <v>0</v>
      </c>
      <c r="H576">
        <v>0.6</v>
      </c>
      <c r="I576">
        <v>1.666666666666667</v>
      </c>
      <c r="J576">
        <v>1.8</v>
      </c>
      <c r="K576">
        <f t="shared" si="40"/>
        <v>4.666666666666667</v>
      </c>
      <c r="L576">
        <f t="shared" si="41"/>
        <v>-0.30991596430998514</v>
      </c>
      <c r="M576">
        <f t="shared" si="42"/>
        <v>-4.1997395536052435</v>
      </c>
      <c r="N576" s="10" t="str" cm="1">
        <f t="array" ref="N576">_xlfn.IFS(AND(C576&lt;=0, C576-M576&lt;=2), "escarcha",AND(C576&lt;=0, C576-M576&gt;2), "helada negra", AND(C576&gt;0, M576+2&gt;C576), "rocío", TRUE, "sin riesgo")</f>
        <v>escarcha</v>
      </c>
      <c r="O576">
        <f t="shared" si="43"/>
        <v>-0.4195215946218338</v>
      </c>
      <c r="P576">
        <f t="shared" si="44"/>
        <v>-5.6504977326348067</v>
      </c>
      <c r="Q576" s="10" t="str" cm="1">
        <f t="array" ref="Q576">_xlfn.IFS(AND(D576&lt;=0, D576-P576&lt;=2), "escarcha",AND(D576&lt;=0, D576-P576&gt;2), "helada negra", AND(D576&gt;0, P576+2&gt;D576), "rocío", TRUE, "sin riesgo")</f>
        <v>sin riesgo</v>
      </c>
    </row>
    <row r="577" spans="1:17" x14ac:dyDescent="0.35">
      <c r="A577" s="2">
        <v>45689</v>
      </c>
      <c r="B577" s="3" t="s">
        <v>46</v>
      </c>
      <c r="C577">
        <v>-3.3666666666666671</v>
      </c>
      <c r="D577">
        <v>0.73333333333333339</v>
      </c>
      <c r="E577">
        <v>92.36666666666666</v>
      </c>
      <c r="F577">
        <v>59.333333333333343</v>
      </c>
      <c r="G577">
        <v>0.66666666666666663</v>
      </c>
      <c r="H577">
        <v>0.66666666666666674</v>
      </c>
      <c r="I577">
        <v>2.666666666666667</v>
      </c>
      <c r="J577">
        <v>1.533333333333333</v>
      </c>
      <c r="K577">
        <f t="shared" si="40"/>
        <v>4.1000000000000005</v>
      </c>
      <c r="L577">
        <f t="shared" si="41"/>
        <v>-0.32698058533073032</v>
      </c>
      <c r="M577">
        <f t="shared" si="42"/>
        <v>-4.4267740309232639</v>
      </c>
      <c r="N577" s="10" t="str" cm="1">
        <f t="array" ref="N577">_xlfn.IFS(AND(C577&lt;=0, C577-M577&lt;=2), "escarcha",AND(C577&lt;=0, C577-M577&gt;2), "helada negra", AND(C577&gt;0, M577+2&gt;C577), "rocío", TRUE, "sin riesgo")</f>
        <v>escarcha</v>
      </c>
      <c r="O577">
        <f t="shared" si="43"/>
        <v>-0.46897835881141664</v>
      </c>
      <c r="P577">
        <f t="shared" si="44"/>
        <v>-6.2993609291027148</v>
      </c>
      <c r="Q577" s="10" t="str" cm="1">
        <f t="array" ref="Q577">_xlfn.IFS(AND(D577&lt;=0, D577-P577&lt;=2), "escarcha",AND(D577&lt;=0, D577-P577&gt;2), "helada negra", AND(D577&gt;0, P577+2&gt;D577), "rocío", TRUE, "sin riesgo")</f>
        <v>sin riesgo</v>
      </c>
    </row>
    <row r="578" spans="1:17" x14ac:dyDescent="0.35">
      <c r="A578" s="2">
        <v>45690</v>
      </c>
      <c r="B578" s="3" t="s">
        <v>10</v>
      </c>
      <c r="C578">
        <v>-4.4333333333333336</v>
      </c>
      <c r="D578">
        <v>0.56666666666666665</v>
      </c>
      <c r="E578">
        <v>92.266666666666666</v>
      </c>
      <c r="F578">
        <v>57.666666666666657</v>
      </c>
      <c r="G578">
        <v>1</v>
      </c>
      <c r="H578">
        <v>6.6666666666666666E-2</v>
      </c>
      <c r="I578">
        <v>3.666666666666667</v>
      </c>
      <c r="J578">
        <v>1.7333333333333329</v>
      </c>
      <c r="K578">
        <f t="shared" ref="K578:K641" si="45">ABS((C578-D578))</f>
        <v>5</v>
      </c>
      <c r="L578">
        <f t="shared" si="41"/>
        <v>-0.40796133657668038</v>
      </c>
      <c r="M578">
        <f t="shared" si="42"/>
        <v>-5.498316188394762</v>
      </c>
      <c r="N578" s="10" t="str" cm="1">
        <f t="array" ref="N578">_xlfn.IFS(AND(C578&lt;=0, C578-M578&lt;=2), "escarcha",AND(C578&lt;=0, C578-M578&gt;2), "helada negra", AND(C578&gt;0, M578+2&gt;C578), "rocío", TRUE, "sin riesgo")</f>
        <v>escarcha</v>
      </c>
      <c r="O578">
        <f t="shared" si="43"/>
        <v>-0.50949241268353107</v>
      </c>
      <c r="P578">
        <f t="shared" si="44"/>
        <v>-6.8282603759010616</v>
      </c>
      <c r="Q578" s="10" t="str" cm="1">
        <f t="array" ref="Q578">_xlfn.IFS(AND(D578&lt;=0, D578-P578&lt;=2), "escarcha",AND(D578&lt;=0, D578-P578&gt;2), "helada negra", AND(D578&gt;0, P578+2&gt;D578), "rocío", TRUE, "sin riesgo")</f>
        <v>sin riesgo</v>
      </c>
    </row>
    <row r="579" spans="1:17" x14ac:dyDescent="0.35">
      <c r="A579" s="2">
        <v>45690</v>
      </c>
      <c r="B579" s="3" t="s">
        <v>11</v>
      </c>
      <c r="C579">
        <v>-5</v>
      </c>
      <c r="D579">
        <v>0.5</v>
      </c>
      <c r="E579">
        <v>93.033333333333331</v>
      </c>
      <c r="F579">
        <v>59.666666666666657</v>
      </c>
      <c r="G579">
        <v>3</v>
      </c>
      <c r="H579">
        <v>0.5</v>
      </c>
      <c r="I579">
        <v>6.666666666666667</v>
      </c>
      <c r="J579">
        <v>1.8666666666666669</v>
      </c>
      <c r="K579">
        <f t="shared" si="45"/>
        <v>5.5</v>
      </c>
      <c r="L579">
        <f t="shared" ref="L579:L642" si="46">(LN(E579/100))+((17.625*C579)/(243.04+C579))</f>
        <v>-0.44242322304015547</v>
      </c>
      <c r="M579">
        <f t="shared" ref="M579:M642" si="47">(243.04*L579)/(17.625-L579)</f>
        <v>-5.9514042927027972</v>
      </c>
      <c r="N579" s="10" t="str" cm="1">
        <f t="array" ref="N579">_xlfn.IFS(AND(C579&lt;=0, C579-M579&lt;=2), "escarcha",AND(C579&lt;=0, C579-M579&gt;2), "helada negra", AND(C579&gt;0, M579+2&gt;C579), "rocío", TRUE, "sin riesgo")</f>
        <v>escarcha</v>
      </c>
      <c r="O579">
        <f t="shared" ref="O579:O642" si="48">(LN(F579/100))+((17.625*D579)/(243.04+D579))</f>
        <v>-0.48021164787432769</v>
      </c>
      <c r="P579">
        <f t="shared" ref="P579:P642" si="49">(243.04*O579)/(17.625-O579)</f>
        <v>-6.4462454882751512</v>
      </c>
      <c r="Q579" s="10" t="str" cm="1">
        <f t="array" ref="Q579">_xlfn.IFS(AND(D579&lt;=0, D579-P579&lt;=2), "escarcha",AND(D579&lt;=0, D579-P579&gt;2), "helada negra", AND(D579&gt;0, P579+2&gt;D579), "rocío", TRUE, "sin riesgo")</f>
        <v>sin riesgo</v>
      </c>
    </row>
    <row r="580" spans="1:17" x14ac:dyDescent="0.35">
      <c r="A580" s="2">
        <v>45690</v>
      </c>
      <c r="B580" s="3" t="s">
        <v>12</v>
      </c>
      <c r="C580">
        <v>-5.5333333333333332</v>
      </c>
      <c r="D580">
        <v>0.7</v>
      </c>
      <c r="E580">
        <v>92.933333333333337</v>
      </c>
      <c r="F580">
        <v>56.333333333333343</v>
      </c>
      <c r="G580">
        <v>0.33333333333333331</v>
      </c>
      <c r="H580">
        <v>0.33333333333333331</v>
      </c>
      <c r="I580">
        <v>3.666666666666667</v>
      </c>
      <c r="J580">
        <v>1.7</v>
      </c>
      <c r="K580">
        <f t="shared" si="45"/>
        <v>6.2333333333333334</v>
      </c>
      <c r="L580">
        <f t="shared" si="46"/>
        <v>-0.48390784854028074</v>
      </c>
      <c r="M580">
        <f t="shared" si="47"/>
        <v>-6.4945365282594905</v>
      </c>
      <c r="N580" s="10" t="str" cm="1">
        <f t="array" ref="N580">_xlfn.IFS(AND(C580&lt;=0, C580-M580&lt;=2), "escarcha",AND(C580&lt;=0, C580-M580&gt;2), "helada negra", AND(C580&gt;0, M580+2&gt;C580), "rocío", TRUE, "sin riesgo")</f>
        <v>escarcha</v>
      </c>
      <c r="O580">
        <f t="shared" si="48"/>
        <v>-0.52326629850394868</v>
      </c>
      <c r="P580">
        <f t="shared" si="49"/>
        <v>-7.0075366482187516</v>
      </c>
      <c r="Q580" s="10" t="str" cm="1">
        <f t="array" ref="Q580">_xlfn.IFS(AND(D580&lt;=0, D580-P580&lt;=2), "escarcha",AND(D580&lt;=0, D580-P580&gt;2), "helada negra", AND(D580&gt;0, P580+2&gt;D580), "rocío", TRUE, "sin riesgo")</f>
        <v>sin riesgo</v>
      </c>
    </row>
    <row r="581" spans="1:17" x14ac:dyDescent="0.35">
      <c r="A581" s="2">
        <v>45690</v>
      </c>
      <c r="B581" s="3" t="s">
        <v>13</v>
      </c>
      <c r="C581">
        <v>-5.8</v>
      </c>
      <c r="D581">
        <v>1.3</v>
      </c>
      <c r="E581">
        <v>93.233333333333334</v>
      </c>
      <c r="F581">
        <v>58</v>
      </c>
      <c r="G581">
        <v>1.333333333333333</v>
      </c>
      <c r="H581">
        <v>1.6</v>
      </c>
      <c r="I581">
        <v>4.333333333333333</v>
      </c>
      <c r="J581">
        <v>3.4333333333333331</v>
      </c>
      <c r="K581">
        <f t="shared" si="45"/>
        <v>7.1</v>
      </c>
      <c r="L581">
        <f t="shared" si="46"/>
        <v>-0.50095764126669873</v>
      </c>
      <c r="M581">
        <f t="shared" si="47"/>
        <v>-6.7170379376959639</v>
      </c>
      <c r="N581" s="10" t="str" cm="1">
        <f t="array" ref="N581">_xlfn.IFS(AND(C581&lt;=0, C581-M581&lt;=2), "escarcha",AND(C581&lt;=0, C581-M581&gt;2), "helada negra", AND(C581&gt;0, M581+2&gt;C581), "rocío", TRUE, "sin riesgo")</f>
        <v>escarcha</v>
      </c>
      <c r="O581">
        <f t="shared" si="48"/>
        <v>-0.45095415424170487</v>
      </c>
      <c r="P581">
        <f t="shared" si="49"/>
        <v>-6.0632980539611099</v>
      </c>
      <c r="Q581" s="10" t="str" cm="1">
        <f t="array" ref="Q581">_xlfn.IFS(AND(D581&lt;=0, D581-P581&lt;=2), "escarcha",AND(D581&lt;=0, D581-P581&gt;2), "helada negra", AND(D581&gt;0, P581+2&gt;D581), "rocío", TRUE, "sin riesgo")</f>
        <v>sin riesgo</v>
      </c>
    </row>
    <row r="582" spans="1:17" x14ac:dyDescent="0.35">
      <c r="A582" s="2">
        <v>45690</v>
      </c>
      <c r="B582" s="3" t="s">
        <v>14</v>
      </c>
      <c r="C582">
        <v>-6.666666666666667</v>
      </c>
      <c r="D582">
        <v>0.46666666666666662</v>
      </c>
      <c r="E582">
        <v>92.466666666666669</v>
      </c>
      <c r="F582">
        <v>58.333333333333343</v>
      </c>
      <c r="G582">
        <v>2</v>
      </c>
      <c r="H582">
        <v>0.6333333333333333</v>
      </c>
      <c r="I582">
        <v>3.666666666666667</v>
      </c>
      <c r="J582">
        <v>2.4666666666666668</v>
      </c>
      <c r="K582">
        <f t="shared" si="45"/>
        <v>7.1333333333333337</v>
      </c>
      <c r="L582">
        <f t="shared" si="46"/>
        <v>-0.57541695775019908</v>
      </c>
      <c r="M582">
        <f t="shared" si="47"/>
        <v>-7.6838534928210525</v>
      </c>
      <c r="N582" s="10" t="str" cm="1">
        <f t="array" ref="N582">_xlfn.IFS(AND(C582&lt;=0, C582-M582&lt;=2), "escarcha",AND(C582&lt;=0, C582-M582&gt;2), "helada negra", AND(C582&gt;0, M582+2&gt;C582), "rocío", TRUE, "sin riesgo")</f>
        <v>escarcha</v>
      </c>
      <c r="O582">
        <f t="shared" si="48"/>
        <v>-0.50521919141877336</v>
      </c>
      <c r="P582">
        <f t="shared" si="49"/>
        <v>-6.7725861990976783</v>
      </c>
      <c r="Q582" s="10" t="str" cm="1">
        <f t="array" ref="Q582">_xlfn.IFS(AND(D582&lt;=0, D582-P582&lt;=2), "escarcha",AND(D582&lt;=0, D582-P582&gt;2), "helada negra", AND(D582&gt;0, P582+2&gt;D582), "rocío", TRUE, "sin riesgo")</f>
        <v>sin riesgo</v>
      </c>
    </row>
    <row r="583" spans="1:17" x14ac:dyDescent="0.35">
      <c r="A583" s="2">
        <v>45690</v>
      </c>
      <c r="B583" s="3" t="s">
        <v>15</v>
      </c>
      <c r="C583">
        <v>-6.2333333333333334</v>
      </c>
      <c r="D583">
        <v>0.6</v>
      </c>
      <c r="E583">
        <v>92.633333333333326</v>
      </c>
      <c r="F583">
        <v>61.333333333333343</v>
      </c>
      <c r="G583">
        <v>1</v>
      </c>
      <c r="H583">
        <v>0.43333333333333329</v>
      </c>
      <c r="I583">
        <v>3.666666666666667</v>
      </c>
      <c r="J583">
        <v>2.2666666666666671</v>
      </c>
      <c r="K583">
        <f t="shared" si="45"/>
        <v>6.833333333333333</v>
      </c>
      <c r="L583">
        <f t="shared" si="46"/>
        <v>-0.54045444496553996</v>
      </c>
      <c r="M583">
        <f t="shared" si="47"/>
        <v>-7.2308704801397559</v>
      </c>
      <c r="N583" s="10" t="str" cm="1">
        <f t="array" ref="N583">_xlfn.IFS(AND(C583&lt;=0, C583-M583&lt;=2), "escarcha",AND(C583&lt;=0, C583-M583&gt;2), "helada negra", AND(C583&gt;0, M583+2&gt;C583), "rocío", TRUE, "sin riesgo")</f>
        <v>escarcha</v>
      </c>
      <c r="O583">
        <f t="shared" si="48"/>
        <v>-0.4454425141248709</v>
      </c>
      <c r="P583">
        <f t="shared" si="49"/>
        <v>-5.9910181252222383</v>
      </c>
      <c r="Q583" s="10" t="str" cm="1">
        <f t="array" ref="Q583">_xlfn.IFS(AND(D583&lt;=0, D583-P583&lt;=2), "escarcha",AND(D583&lt;=0, D583-P583&gt;2), "helada negra", AND(D583&gt;0, P583+2&gt;D583), "rocío", TRUE, "sin riesgo")</f>
        <v>sin riesgo</v>
      </c>
    </row>
    <row r="584" spans="1:17" x14ac:dyDescent="0.35">
      <c r="A584" s="2">
        <v>45690</v>
      </c>
      <c r="B584" s="3" t="s">
        <v>16</v>
      </c>
      <c r="C584">
        <v>-6.3999999999999986</v>
      </c>
      <c r="D584">
        <v>0.96666666666666667</v>
      </c>
      <c r="E584">
        <v>92.3</v>
      </c>
      <c r="F584">
        <v>70.333333333333329</v>
      </c>
      <c r="G584">
        <v>0</v>
      </c>
      <c r="H584">
        <v>0.6</v>
      </c>
      <c r="I584">
        <v>0.66666666666666663</v>
      </c>
      <c r="J584">
        <v>1.833333333333333</v>
      </c>
      <c r="K584">
        <f t="shared" si="45"/>
        <v>7.3666666666666654</v>
      </c>
      <c r="L584">
        <f t="shared" si="46"/>
        <v>-0.55679947247117123</v>
      </c>
      <c r="M584">
        <f t="shared" si="47"/>
        <v>-7.4428575672219148</v>
      </c>
      <c r="N584" s="10" t="str" cm="1">
        <f t="array" ref="N584">_xlfn.IFS(AND(C584&lt;=0, C584-M584&lt;=2), "escarcha",AND(C584&lt;=0, C584-M584&gt;2), "helada negra", AND(C584&gt;0, M584+2&gt;C584), "rocío", TRUE, "sin riesgo")</f>
        <v>escarcha</v>
      </c>
      <c r="O584">
        <f t="shared" si="48"/>
        <v>-0.28210042926515966</v>
      </c>
      <c r="P584">
        <f t="shared" si="49"/>
        <v>-3.8287431624918806</v>
      </c>
      <c r="Q584" s="10" t="str" cm="1">
        <f t="array" ref="Q584">_xlfn.IFS(AND(D584&lt;=0, D584-P584&lt;=2), "escarcha",AND(D584&lt;=0, D584-P584&gt;2), "helada negra", AND(D584&gt;0, P584+2&gt;D584), "rocío", TRUE, "sin riesgo")</f>
        <v>sin riesgo</v>
      </c>
    </row>
    <row r="585" spans="1:17" x14ac:dyDescent="0.35">
      <c r="A585" s="2">
        <v>45690</v>
      </c>
      <c r="B585" s="3" t="s">
        <v>17</v>
      </c>
      <c r="C585">
        <v>-6</v>
      </c>
      <c r="D585">
        <v>0.9</v>
      </c>
      <c r="E585">
        <v>92.4</v>
      </c>
      <c r="F585">
        <v>77</v>
      </c>
      <c r="G585">
        <v>1</v>
      </c>
      <c r="H585">
        <v>0.83333333333333337</v>
      </c>
      <c r="I585">
        <v>2.666666666666667</v>
      </c>
      <c r="J585">
        <v>2.666666666666667</v>
      </c>
      <c r="K585">
        <f t="shared" si="45"/>
        <v>6.9</v>
      </c>
      <c r="L585">
        <f t="shared" si="46"/>
        <v>-0.52517044325000406</v>
      </c>
      <c r="M585">
        <f t="shared" si="47"/>
        <v>-7.0322989487379148</v>
      </c>
      <c r="N585" s="10" t="str" cm="1">
        <f t="array" ref="N585">_xlfn.IFS(AND(C585&lt;=0, C585-M585&lt;=2), "escarcha",AND(C585&lt;=0, C585-M585&gt;2), "helada negra", AND(C585&gt;0, M585+2&gt;C585), "rocío", TRUE, "sin riesgo")</f>
        <v>escarcha</v>
      </c>
      <c r="O585">
        <f t="shared" si="48"/>
        <v>-0.19633852817474529</v>
      </c>
      <c r="P585">
        <f t="shared" si="49"/>
        <v>-2.677583157524889</v>
      </c>
      <c r="Q585" s="10" t="str" cm="1">
        <f t="array" ref="Q585">_xlfn.IFS(AND(D585&lt;=0, D585-P585&lt;=2), "escarcha",AND(D585&lt;=0, D585-P585&gt;2), "helada negra", AND(D585&gt;0, P585+2&gt;D585), "rocío", TRUE, "sin riesgo")</f>
        <v>sin riesgo</v>
      </c>
    </row>
    <row r="586" spans="1:17" x14ac:dyDescent="0.35">
      <c r="A586" s="2">
        <v>45690</v>
      </c>
      <c r="B586" s="3" t="s">
        <v>18</v>
      </c>
      <c r="C586">
        <v>-5.5333333333333332</v>
      </c>
      <c r="D586">
        <v>0.23333333333333331</v>
      </c>
      <c r="E586">
        <v>91</v>
      </c>
      <c r="F586">
        <v>80</v>
      </c>
      <c r="G586">
        <v>1.333333333333333</v>
      </c>
      <c r="H586">
        <v>0.46666666666666667</v>
      </c>
      <c r="I586">
        <v>3.333333333333333</v>
      </c>
      <c r="J586">
        <v>2</v>
      </c>
      <c r="K586">
        <f t="shared" si="45"/>
        <v>5.7666666666666666</v>
      </c>
      <c r="L586">
        <f t="shared" si="46"/>
        <v>-0.50493073224168983</v>
      </c>
      <c r="M586">
        <f t="shared" si="47"/>
        <v>-6.7688270284332575</v>
      </c>
      <c r="N586" s="10" t="str" cm="1">
        <f t="array" ref="N586">_xlfn.IFS(AND(C586&lt;=0, C586-M586&lt;=2), "escarcha",AND(C586&lt;=0, C586-M586&gt;2), "helada negra", AND(C586&gt;0, M586+2&gt;C586), "rocío", TRUE, "sin riesgo")</f>
        <v>escarcha</v>
      </c>
      <c r="O586">
        <f t="shared" si="48"/>
        <v>-0.20623869806272305</v>
      </c>
      <c r="P586">
        <f t="shared" si="49"/>
        <v>-2.8110359591905389</v>
      </c>
      <c r="Q586" s="10" t="str" cm="1">
        <f t="array" ref="Q586">_xlfn.IFS(AND(D586&lt;=0, D586-P586&lt;=2), "escarcha",AND(D586&lt;=0, D586-P586&gt;2), "helada negra", AND(D586&gt;0, P586+2&gt;D586), "rocío", TRUE, "sin riesgo")</f>
        <v>sin riesgo</v>
      </c>
    </row>
    <row r="587" spans="1:17" x14ac:dyDescent="0.35">
      <c r="A587" s="2">
        <v>45690</v>
      </c>
      <c r="B587" s="3" t="s">
        <v>19</v>
      </c>
      <c r="C587">
        <v>-4.8666666666666663</v>
      </c>
      <c r="D587">
        <v>0.5</v>
      </c>
      <c r="E587">
        <v>91.333333333333329</v>
      </c>
      <c r="F587">
        <v>83</v>
      </c>
      <c r="G587">
        <v>2</v>
      </c>
      <c r="H587">
        <v>0.4</v>
      </c>
      <c r="I587">
        <v>4.333333333333333</v>
      </c>
      <c r="J587">
        <v>2</v>
      </c>
      <c r="K587">
        <f t="shared" si="45"/>
        <v>5.3666666666666663</v>
      </c>
      <c r="L587">
        <f t="shared" si="46"/>
        <v>-0.4507912433730964</v>
      </c>
      <c r="M587">
        <f t="shared" si="47"/>
        <v>-6.0611622647259811</v>
      </c>
      <c r="N587" s="10" t="str" cm="1">
        <f t="array" ref="N587">_xlfn.IFS(AND(C587&lt;=0, C587-M587&lt;=2), "escarcha",AND(C587&lt;=0, C587-M587&gt;2), "helada negra", AND(C587&gt;0, M587+2&gt;C587), "rocío", TRUE, "sin riesgo")</f>
        <v>escarcha</v>
      </c>
      <c r="O587">
        <f t="shared" si="48"/>
        <v>-0.15014455725037498</v>
      </c>
      <c r="P587">
        <f t="shared" si="49"/>
        <v>-2.0529303194469168</v>
      </c>
      <c r="Q587" s="10" t="str" cm="1">
        <f t="array" ref="Q587">_xlfn.IFS(AND(D587&lt;=0, D587-P587&lt;=2), "escarcha",AND(D587&lt;=0, D587-P587&gt;2), "helada negra", AND(D587&gt;0, P587+2&gt;D587), "rocío", TRUE, "sin riesgo")</f>
        <v>sin riesgo</v>
      </c>
    </row>
    <row r="588" spans="1:17" x14ac:dyDescent="0.35">
      <c r="A588" s="2">
        <v>45690</v>
      </c>
      <c r="B588" s="3" t="s">
        <v>20</v>
      </c>
      <c r="C588">
        <v>-4.9666666666666668</v>
      </c>
      <c r="D588">
        <v>0.43333333333333329</v>
      </c>
      <c r="E588">
        <v>91.133333333333326</v>
      </c>
      <c r="F588">
        <v>85.666666666666671</v>
      </c>
      <c r="G588">
        <v>0.66666666666666663</v>
      </c>
      <c r="H588">
        <v>0.6333333333333333</v>
      </c>
      <c r="I588">
        <v>3.333333333333333</v>
      </c>
      <c r="J588">
        <v>1.333333333333333</v>
      </c>
      <c r="K588">
        <f t="shared" si="45"/>
        <v>5.4</v>
      </c>
      <c r="L588">
        <f t="shared" si="46"/>
        <v>-0.46053787796849144</v>
      </c>
      <c r="M588">
        <f t="shared" si="47"/>
        <v>-6.1888745923234278</v>
      </c>
      <c r="N588" s="10" t="str" cm="1">
        <f t="array" ref="N588">_xlfn.IFS(AND(C588&lt;=0, C588-M588&lt;=2), "escarcha",AND(C588&lt;=0, C588-M588&gt;2), "helada negra", AND(C588&gt;0, M588+2&gt;C588), "rocío", TRUE, "sin riesgo")</f>
        <v>escarcha</v>
      </c>
      <c r="O588">
        <f t="shared" si="48"/>
        <v>-0.12333745134198944</v>
      </c>
      <c r="P588">
        <f t="shared" si="49"/>
        <v>-1.6889432182782038</v>
      </c>
      <c r="Q588" s="10" t="str" cm="1">
        <f t="array" ref="Q588">_xlfn.IFS(AND(D588&lt;=0, D588-P588&lt;=2), "escarcha",AND(D588&lt;=0, D588-P588&gt;2), "helada negra", AND(D588&gt;0, P588+2&gt;D588), "rocío", TRUE, "sin riesgo")</f>
        <v>sin riesgo</v>
      </c>
    </row>
    <row r="589" spans="1:17" x14ac:dyDescent="0.35">
      <c r="A589" s="2">
        <v>45690</v>
      </c>
      <c r="B589" s="3" t="s">
        <v>21</v>
      </c>
      <c r="C589">
        <v>-4.4000000000000004</v>
      </c>
      <c r="D589">
        <v>0.96666666666666667</v>
      </c>
      <c r="E589">
        <v>91.266666666666666</v>
      </c>
      <c r="F589">
        <v>88</v>
      </c>
      <c r="G589">
        <v>2</v>
      </c>
      <c r="H589">
        <v>0</v>
      </c>
      <c r="I589">
        <v>3.333333333333333</v>
      </c>
      <c r="J589">
        <v>0.36666666666666659</v>
      </c>
      <c r="K589">
        <f t="shared" si="45"/>
        <v>5.3666666666666671</v>
      </c>
      <c r="L589">
        <f t="shared" si="46"/>
        <v>-0.41635103850316002</v>
      </c>
      <c r="M589">
        <f t="shared" si="47"/>
        <v>-5.6087793082598019</v>
      </c>
      <c r="N589" s="10" t="str" cm="1">
        <f t="array" ref="N589">_xlfn.IFS(AND(C589&lt;=0, C589-M589&lt;=2), "escarcha",AND(C589&lt;=0, C589-M589&gt;2), "helada negra", AND(C589&gt;0, M589+2&gt;C589), "rocío", TRUE, "sin riesgo")</f>
        <v>escarcha</v>
      </c>
      <c r="O589">
        <f t="shared" si="48"/>
        <v>-5.8009459594909871E-2</v>
      </c>
      <c r="P589">
        <f t="shared" si="49"/>
        <v>-0.79729749012246875</v>
      </c>
      <c r="Q589" s="10" t="str" cm="1">
        <f t="array" ref="Q589">_xlfn.IFS(AND(D589&lt;=0, D589-P589&lt;=2), "escarcha",AND(D589&lt;=0, D589-P589&gt;2), "helada negra", AND(D589&gt;0, P589+2&gt;D589), "rocío", TRUE, "sin riesgo")</f>
        <v>rocío</v>
      </c>
    </row>
    <row r="590" spans="1:17" x14ac:dyDescent="0.35">
      <c r="A590" s="2">
        <v>45690</v>
      </c>
      <c r="B590" s="3" t="s">
        <v>22</v>
      </c>
      <c r="C590">
        <v>-3.433333333333334</v>
      </c>
      <c r="D590">
        <v>1.1333333333333331</v>
      </c>
      <c r="E590">
        <v>90.86666666666666</v>
      </c>
      <c r="F590">
        <v>87</v>
      </c>
      <c r="G590">
        <v>0</v>
      </c>
      <c r="H590">
        <v>0.1333333333333333</v>
      </c>
      <c r="I590">
        <v>0.66666666666666663</v>
      </c>
      <c r="J590">
        <v>0.6</v>
      </c>
      <c r="K590">
        <f t="shared" si="45"/>
        <v>4.5666666666666673</v>
      </c>
      <c r="L590">
        <f t="shared" si="46"/>
        <v>-0.34832627232985858</v>
      </c>
      <c r="M590">
        <f t="shared" si="47"/>
        <v>-4.7101585952612224</v>
      </c>
      <c r="N590" s="10" t="str" cm="1">
        <f t="array" ref="N590">_xlfn.IFS(AND(C590&lt;=0, C590-M590&lt;=2), "escarcha",AND(C590&lt;=0, C590-M590&gt;2), "helada negra", AND(C590&gt;0, M590+2&gt;C590), "rocío", TRUE, "sin riesgo")</f>
        <v>escarcha</v>
      </c>
      <c r="O590">
        <f t="shared" si="48"/>
        <v>-5.7455427241769566E-2</v>
      </c>
      <c r="P590">
        <f t="shared" si="49"/>
        <v>-0.78970746423184224</v>
      </c>
      <c r="Q590" s="10" t="str" cm="1">
        <f t="array" ref="Q590">_xlfn.IFS(AND(D590&lt;=0, D590-P590&lt;=2), "escarcha",AND(D590&lt;=0, D590-P590&gt;2), "helada negra", AND(D590&gt;0, P590+2&gt;D590), "rocío", TRUE, "sin riesgo")</f>
        <v>rocío</v>
      </c>
    </row>
    <row r="591" spans="1:17" x14ac:dyDescent="0.35">
      <c r="A591" s="2">
        <v>45690</v>
      </c>
      <c r="B591" s="3" t="s">
        <v>23</v>
      </c>
      <c r="C591">
        <v>-2.833333333333333</v>
      </c>
      <c r="D591">
        <v>1.9</v>
      </c>
      <c r="E591">
        <v>90.3</v>
      </c>
      <c r="F591">
        <v>90.333333333333329</v>
      </c>
      <c r="G591">
        <v>0</v>
      </c>
      <c r="H591">
        <v>0.1</v>
      </c>
      <c r="I591">
        <v>0</v>
      </c>
      <c r="J591">
        <v>0.83333333333333337</v>
      </c>
      <c r="K591">
        <f t="shared" si="45"/>
        <v>4.7333333333333325</v>
      </c>
      <c r="L591">
        <f t="shared" si="46"/>
        <v>-0.30992662248724645</v>
      </c>
      <c r="M591">
        <f t="shared" si="47"/>
        <v>-4.199881489052574</v>
      </c>
      <c r="N591" s="10" t="str" cm="1">
        <f t="array" ref="N591">_xlfn.IFS(AND(C591&lt;=0, C591-M591&lt;=2), "escarcha",AND(C591&lt;=0, C591-M591&gt;2), "helada negra", AND(C591&gt;0, M591+2&gt;C591), "rocío", TRUE, "sin riesgo")</f>
        <v>escarcha</v>
      </c>
      <c r="O591">
        <f t="shared" si="48"/>
        <v>3.5053501445186749E-2</v>
      </c>
      <c r="P591">
        <f t="shared" si="49"/>
        <v>0.48433365001639661</v>
      </c>
      <c r="Q591" s="10" t="str" cm="1">
        <f t="array" ref="Q591">_xlfn.IFS(AND(D591&lt;=0, D591-P591&lt;=2), "escarcha",AND(D591&lt;=0, D591-P591&gt;2), "helada negra", AND(D591&gt;0, P591+2&gt;D591), "rocío", TRUE, "sin riesgo")</f>
        <v>rocío</v>
      </c>
    </row>
    <row r="592" spans="1:17" x14ac:dyDescent="0.35">
      <c r="A592" s="2">
        <v>45690</v>
      </c>
      <c r="B592" s="3" t="s">
        <v>24</v>
      </c>
      <c r="C592">
        <v>-2.333333333333333</v>
      </c>
      <c r="D592">
        <v>2.6333333333333329</v>
      </c>
      <c r="E592">
        <v>90.433333333333337</v>
      </c>
      <c r="F592">
        <v>88.666666666666671</v>
      </c>
      <c r="G592">
        <v>1</v>
      </c>
      <c r="H592">
        <v>0.1333333333333333</v>
      </c>
      <c r="I592">
        <v>3</v>
      </c>
      <c r="J592">
        <v>0.83333333333333337</v>
      </c>
      <c r="K592">
        <f t="shared" si="45"/>
        <v>4.9666666666666659</v>
      </c>
      <c r="L592">
        <f t="shared" si="46"/>
        <v>-0.27140836007080316</v>
      </c>
      <c r="M592">
        <f t="shared" si="47"/>
        <v>-3.6858282681334065</v>
      </c>
      <c r="N592" s="10" t="str" cm="1">
        <f t="array" ref="N592">_xlfn.IFS(AND(C592&lt;=0, C592-M592&lt;=2), "escarcha",AND(C592&lt;=0, C592-M592&gt;2), "helada negra", AND(C592&gt;0, M592+2&gt;C592), "rocío", TRUE, "sin riesgo")</f>
        <v>escarcha</v>
      </c>
      <c r="O592">
        <f t="shared" si="48"/>
        <v>6.8633402115511902E-2</v>
      </c>
      <c r="P592">
        <f t="shared" si="49"/>
        <v>0.95012039975082341</v>
      </c>
      <c r="Q592" s="10" t="str" cm="1">
        <f t="array" ref="Q592">_xlfn.IFS(AND(D592&lt;=0, D592-P592&lt;=2), "escarcha",AND(D592&lt;=0, D592-P592&gt;2), "helada negra", AND(D592&gt;0, P592+2&gt;D592), "rocío", TRUE, "sin riesgo")</f>
        <v>rocío</v>
      </c>
    </row>
    <row r="593" spans="1:17" x14ac:dyDescent="0.35">
      <c r="A593" s="2">
        <v>45690</v>
      </c>
      <c r="B593" s="3" t="s">
        <v>25</v>
      </c>
      <c r="C593">
        <v>-2.0666666666666669</v>
      </c>
      <c r="D593">
        <v>1.4333333333333329</v>
      </c>
      <c r="E593">
        <v>90.533333333333331</v>
      </c>
      <c r="F593">
        <v>91.333333333333329</v>
      </c>
      <c r="G593">
        <v>0</v>
      </c>
      <c r="H593">
        <v>0.66666666666666663</v>
      </c>
      <c r="I593">
        <v>0</v>
      </c>
      <c r="J593">
        <v>2.1333333333333329</v>
      </c>
      <c r="K593">
        <f t="shared" si="45"/>
        <v>3.5</v>
      </c>
      <c r="L593">
        <f t="shared" si="46"/>
        <v>-0.25060988343135127</v>
      </c>
      <c r="M593">
        <f t="shared" si="47"/>
        <v>-3.4073369505345146</v>
      </c>
      <c r="N593" s="10" t="str" cm="1">
        <f t="array" ref="N593">_xlfn.IFS(AND(C593&lt;=0, C593-M593&lt;=2), "escarcha",AND(C593&lt;=0, C593-M593&gt;2), "helada negra", AND(C593&gt;0, M593+2&gt;C593), "rocío", TRUE, "sin riesgo")</f>
        <v>escarcha</v>
      </c>
      <c r="O593">
        <f t="shared" si="48"/>
        <v>1.2680010396208807E-2</v>
      </c>
      <c r="P593">
        <f t="shared" si="49"/>
        <v>0.17497693254004498</v>
      </c>
      <c r="Q593" s="10" t="str" cm="1">
        <f t="array" ref="Q593">_xlfn.IFS(AND(D593&lt;=0, D593-P593&lt;=2), "escarcha",AND(D593&lt;=0, D593-P593&gt;2), "helada negra", AND(D593&gt;0, P593+2&gt;D593), "rocío", TRUE, "sin riesgo")</f>
        <v>rocío</v>
      </c>
    </row>
    <row r="594" spans="1:17" x14ac:dyDescent="0.35">
      <c r="A594" s="2">
        <v>45690</v>
      </c>
      <c r="B594" s="3" t="s">
        <v>26</v>
      </c>
      <c r="C594">
        <v>-1.966666666666667</v>
      </c>
      <c r="D594">
        <v>1.833333333333333</v>
      </c>
      <c r="E594">
        <v>90.733333333333334</v>
      </c>
      <c r="F594">
        <v>92.666666666666671</v>
      </c>
      <c r="G594">
        <v>0</v>
      </c>
      <c r="H594">
        <v>0.56666666666666665</v>
      </c>
      <c r="I594">
        <v>1</v>
      </c>
      <c r="J594">
        <v>1.7333333333333329</v>
      </c>
      <c r="K594">
        <f t="shared" si="45"/>
        <v>3.8</v>
      </c>
      <c r="L594">
        <f t="shared" si="46"/>
        <v>-0.24102943355252143</v>
      </c>
      <c r="M594">
        <f t="shared" si="47"/>
        <v>-3.2788367302581269</v>
      </c>
      <c r="N594" s="10" t="str" cm="1">
        <f t="array" ref="N594">_xlfn.IFS(AND(C594&lt;=0, C594-M594&lt;=2), "escarcha",AND(C594&lt;=0, C594-M594&gt;2), "helada negra", AND(C594&gt;0, M594+2&gt;C594), "rocío", TRUE, "sin riesgo")</f>
        <v>escarcha</v>
      </c>
      <c r="O594">
        <f t="shared" si="48"/>
        <v>5.5794616274369643E-2</v>
      </c>
      <c r="P594">
        <f t="shared" si="49"/>
        <v>0.77182338319544819</v>
      </c>
      <c r="Q594" s="10" t="str" cm="1">
        <f t="array" ref="Q594">_xlfn.IFS(AND(D594&lt;=0, D594-P594&lt;=2), "escarcha",AND(D594&lt;=0, D594-P594&gt;2), "helada negra", AND(D594&gt;0, P594+2&gt;D594), "rocío", TRUE, "sin riesgo")</f>
        <v>rocío</v>
      </c>
    </row>
    <row r="595" spans="1:17" x14ac:dyDescent="0.35">
      <c r="A595" s="2">
        <v>45690</v>
      </c>
      <c r="B595" s="3" t="s">
        <v>27</v>
      </c>
      <c r="C595">
        <v>-2.2666666666666671</v>
      </c>
      <c r="D595">
        <v>1.5</v>
      </c>
      <c r="E595">
        <v>91.466666666666669</v>
      </c>
      <c r="F595">
        <v>94</v>
      </c>
      <c r="G595">
        <v>1</v>
      </c>
      <c r="H595">
        <v>1.2666666666666671</v>
      </c>
      <c r="I595">
        <v>1.666666666666667</v>
      </c>
      <c r="J595">
        <v>2.566666666666666</v>
      </c>
      <c r="K595">
        <f t="shared" si="45"/>
        <v>3.7666666666666671</v>
      </c>
      <c r="L595">
        <f t="shared" si="46"/>
        <v>-0.25511926913562605</v>
      </c>
      <c r="M595">
        <f t="shared" si="47"/>
        <v>-3.4677725711680893</v>
      </c>
      <c r="N595" s="10" t="str" cm="1">
        <f t="array" ref="N595">_xlfn.IFS(AND(C595&lt;=0, C595-M595&lt;=2), "escarcha",AND(C595&lt;=0, C595-M595&gt;2), "helada negra", AND(C595&gt;0, M595+2&gt;C595), "rocío", TRUE, "sin riesgo")</f>
        <v>escarcha</v>
      </c>
      <c r="O595">
        <f t="shared" si="48"/>
        <v>4.6235743742450625E-2</v>
      </c>
      <c r="P595">
        <f t="shared" si="49"/>
        <v>0.63924488635002275</v>
      </c>
      <c r="Q595" s="10" t="str" cm="1">
        <f t="array" ref="Q595">_xlfn.IFS(AND(D595&lt;=0, D595-P595&lt;=2), "escarcha",AND(D595&lt;=0, D595-P595&gt;2), "helada negra", AND(D595&gt;0, P595+2&gt;D595), "rocío", TRUE, "sin riesgo")</f>
        <v>rocío</v>
      </c>
    </row>
    <row r="596" spans="1:17" x14ac:dyDescent="0.35">
      <c r="A596" s="2">
        <v>45690</v>
      </c>
      <c r="B596" s="3" t="s">
        <v>28</v>
      </c>
      <c r="C596">
        <v>-2.0333333333333332</v>
      </c>
      <c r="D596">
        <v>2.2666666666666671</v>
      </c>
      <c r="E596">
        <v>91.733333333333334</v>
      </c>
      <c r="F596">
        <v>92.333333333333329</v>
      </c>
      <c r="G596">
        <v>0</v>
      </c>
      <c r="H596">
        <v>0.79999999999999993</v>
      </c>
      <c r="I596">
        <v>0</v>
      </c>
      <c r="J596">
        <v>1.5</v>
      </c>
      <c r="K596">
        <f t="shared" si="45"/>
        <v>4.3000000000000007</v>
      </c>
      <c r="L596">
        <f t="shared" si="46"/>
        <v>-0.23498357470472733</v>
      </c>
      <c r="M596">
        <f t="shared" si="47"/>
        <v>-3.1976741611970443</v>
      </c>
      <c r="N596" s="10" t="str" cm="1">
        <f t="array" ref="N596">_xlfn.IFS(AND(C596&lt;=0, C596-M596&lt;=2), "escarcha",AND(C596&lt;=0, C596-M596&gt;2), "helada negra", AND(C596&gt;0, M596+2&gt;C596), "rocío", TRUE, "sin riesgo")</f>
        <v>escarcha</v>
      </c>
      <c r="O596">
        <f t="shared" si="48"/>
        <v>8.3092407332855056E-2</v>
      </c>
      <c r="P596">
        <f t="shared" si="49"/>
        <v>1.1512304788687233</v>
      </c>
      <c r="Q596" s="10" t="str" cm="1">
        <f t="array" ref="Q596">_xlfn.IFS(AND(D596&lt;=0, D596-P596&lt;=2), "escarcha",AND(D596&lt;=0, D596-P596&gt;2), "helada negra", AND(D596&gt;0, P596+2&gt;D596), "rocío", TRUE, "sin riesgo")</f>
        <v>rocío</v>
      </c>
    </row>
    <row r="597" spans="1:17" x14ac:dyDescent="0.35">
      <c r="A597" s="2">
        <v>45690</v>
      </c>
      <c r="B597" s="3" t="s">
        <v>29</v>
      </c>
      <c r="C597">
        <v>-0.6</v>
      </c>
      <c r="D597">
        <v>2.1333333333333329</v>
      </c>
      <c r="E597">
        <v>90.166666666666671</v>
      </c>
      <c r="F597">
        <v>89.666666666666671</v>
      </c>
      <c r="G597">
        <v>0.33333333333333331</v>
      </c>
      <c r="H597">
        <v>0.33333333333333343</v>
      </c>
      <c r="I597">
        <v>2.666666666666667</v>
      </c>
      <c r="J597">
        <v>1.7333333333333329</v>
      </c>
      <c r="K597">
        <f t="shared" si="45"/>
        <v>2.7333333333333329</v>
      </c>
      <c r="L597">
        <f t="shared" si="46"/>
        <v>-0.14712941613208022</v>
      </c>
      <c r="M597">
        <f t="shared" si="47"/>
        <v>-2.0120455157321944</v>
      </c>
      <c r="N597" s="10" t="str" cm="1">
        <f t="array" ref="N597">_xlfn.IFS(AND(C597&lt;=0, C597-M597&lt;=2), "escarcha",AND(C597&lt;=0, C597-M597&gt;2), "helada negra", AND(C597&gt;0, M597+2&gt;C597), "rocío", TRUE, "sin riesgo")</f>
        <v>escarcha</v>
      </c>
      <c r="O597">
        <f t="shared" si="48"/>
        <v>4.4289792480987231E-2</v>
      </c>
      <c r="P597">
        <f t="shared" si="49"/>
        <v>0.61227282843075648</v>
      </c>
      <c r="Q597" s="10" t="str" cm="1">
        <f t="array" ref="Q597">_xlfn.IFS(AND(D597&lt;=0, D597-P597&lt;=2), "escarcha",AND(D597&lt;=0, D597-P597&gt;2), "helada negra", AND(D597&gt;0, P597+2&gt;D597), "rocío", TRUE, "sin riesgo")</f>
        <v>rocío</v>
      </c>
    </row>
    <row r="598" spans="1:17" x14ac:dyDescent="0.35">
      <c r="A598" s="2">
        <v>45690</v>
      </c>
      <c r="B598" s="3" t="s">
        <v>30</v>
      </c>
      <c r="C598">
        <v>0.16666666666666671</v>
      </c>
      <c r="D598">
        <v>2.1333333333333329</v>
      </c>
      <c r="E598">
        <v>89.966666666666669</v>
      </c>
      <c r="F598">
        <v>87</v>
      </c>
      <c r="G598">
        <v>0.66666666666666663</v>
      </c>
      <c r="H598">
        <v>0.53333333333333333</v>
      </c>
      <c r="I598">
        <v>2.666666666666667</v>
      </c>
      <c r="J598">
        <v>2</v>
      </c>
      <c r="K598">
        <f t="shared" si="45"/>
        <v>1.9666666666666661</v>
      </c>
      <c r="L598">
        <f t="shared" si="46"/>
        <v>-9.3652749539179875E-2</v>
      </c>
      <c r="M598">
        <f t="shared" si="47"/>
        <v>-1.2845990363795714</v>
      </c>
      <c r="N598" s="10" t="str" cm="1">
        <f t="array" ref="N598">_xlfn.IFS(AND(C598&lt;=0, C598-M598&lt;=2), "escarcha",AND(C598&lt;=0, C598-M598&gt;2), "helada negra", AND(C598&gt;0, M598+2&gt;C598), "rocío", TRUE, "sin riesgo")</f>
        <v>rocío</v>
      </c>
      <c r="O598">
        <f t="shared" si="48"/>
        <v>1.4098820201841472E-2</v>
      </c>
      <c r="P598">
        <f t="shared" si="49"/>
        <v>0.19457137524491089</v>
      </c>
      <c r="Q598" s="10" t="str" cm="1">
        <f t="array" ref="Q598">_xlfn.IFS(AND(D598&lt;=0, D598-P598&lt;=2), "escarcha",AND(D598&lt;=0, D598-P598&gt;2), "helada negra", AND(D598&gt;0, P598+2&gt;D598), "rocío", TRUE, "sin riesgo")</f>
        <v>rocío</v>
      </c>
    </row>
    <row r="599" spans="1:17" x14ac:dyDescent="0.35">
      <c r="A599" s="2">
        <v>45690</v>
      </c>
      <c r="B599" s="3" t="s">
        <v>31</v>
      </c>
      <c r="C599">
        <v>1.466666666666667</v>
      </c>
      <c r="D599">
        <v>3.933333333333334</v>
      </c>
      <c r="E599">
        <v>88.36666666666666</v>
      </c>
      <c r="F599">
        <v>84.666666666666671</v>
      </c>
      <c r="G599">
        <v>1.333333333333333</v>
      </c>
      <c r="H599">
        <v>4</v>
      </c>
      <c r="I599">
        <v>1.666666666666667</v>
      </c>
      <c r="J599">
        <v>8.0333333333333332</v>
      </c>
      <c r="K599">
        <f t="shared" si="45"/>
        <v>2.4666666666666668</v>
      </c>
      <c r="L599">
        <f t="shared" si="46"/>
        <v>-1.7952272692882285E-2</v>
      </c>
      <c r="M599">
        <f t="shared" si="47"/>
        <v>-0.24730103487448579</v>
      </c>
      <c r="N599" s="10" t="str" cm="1">
        <f t="array" ref="N599">_xlfn.IFS(AND(C599&lt;=0, C599-M599&lt;=2), "escarcha",AND(C599&lt;=0, C599-M599&gt;2), "helada negra", AND(C599&gt;0, M599+2&gt;C599), "rocío", TRUE, "sin riesgo")</f>
        <v>rocío</v>
      </c>
      <c r="O599">
        <f t="shared" si="48"/>
        <v>0.11425011336865207</v>
      </c>
      <c r="P599">
        <f t="shared" si="49"/>
        <v>1.5857314925339827</v>
      </c>
      <c r="Q599" s="10" t="str" cm="1">
        <f t="array" ref="Q599">_xlfn.IFS(AND(D599&lt;=0, D599-P599&lt;=2), "escarcha",AND(D599&lt;=0, D599-P599&gt;2), "helada negra", AND(D599&gt;0, P599+2&gt;D599), "rocío", TRUE, "sin riesgo")</f>
        <v>sin riesgo</v>
      </c>
    </row>
    <row r="600" spans="1:17" x14ac:dyDescent="0.35">
      <c r="A600" s="2">
        <v>45690</v>
      </c>
      <c r="B600" s="3" t="s">
        <v>32</v>
      </c>
      <c r="C600">
        <v>2.9666666666666668</v>
      </c>
      <c r="D600">
        <v>6.166666666666667</v>
      </c>
      <c r="E600">
        <v>85.933333333333337</v>
      </c>
      <c r="F600">
        <v>79</v>
      </c>
      <c r="G600">
        <v>0</v>
      </c>
      <c r="H600">
        <v>5.2333333333333334</v>
      </c>
      <c r="I600">
        <v>0</v>
      </c>
      <c r="J600">
        <v>10.83333333333333</v>
      </c>
      <c r="K600">
        <f t="shared" si="45"/>
        <v>3.2</v>
      </c>
      <c r="L600">
        <f t="shared" si="46"/>
        <v>6.0946668828480072E-2</v>
      </c>
      <c r="M600">
        <f t="shared" si="47"/>
        <v>0.84334054974574624</v>
      </c>
      <c r="N600" s="10" t="str" cm="1">
        <f t="array" ref="N600">_xlfn.IFS(AND(C600&lt;=0, C600-M600&lt;=2), "escarcha",AND(C600&lt;=0, C600-M600&gt;2), "helada negra", AND(C600&gt;0, M600+2&gt;C600), "rocío", TRUE, "sin riesgo")</f>
        <v>sin riesgo</v>
      </c>
      <c r="O600">
        <f t="shared" si="48"/>
        <v>0.20041166503434607</v>
      </c>
      <c r="P600">
        <f t="shared" si="49"/>
        <v>2.7953630888487484</v>
      </c>
      <c r="Q600" s="10" t="str" cm="1">
        <f t="array" ref="Q600">_xlfn.IFS(AND(D600&lt;=0, D600-P600&lt;=2), "escarcha",AND(D600&lt;=0, D600-P600&gt;2), "helada negra", AND(D600&gt;0, P600+2&gt;D600), "rocío", TRUE, "sin riesgo")</f>
        <v>sin riesgo</v>
      </c>
    </row>
    <row r="601" spans="1:17" x14ac:dyDescent="0.35">
      <c r="A601" s="2">
        <v>45690</v>
      </c>
      <c r="B601" s="3" t="s">
        <v>35</v>
      </c>
      <c r="C601">
        <v>7.166666666666667</v>
      </c>
      <c r="D601">
        <v>7.3666666666666663</v>
      </c>
      <c r="E601">
        <v>69.966666666666669</v>
      </c>
      <c r="F601">
        <v>72</v>
      </c>
      <c r="G601">
        <v>8.6666666666666661</v>
      </c>
      <c r="H601">
        <v>7.5666666666666664</v>
      </c>
      <c r="I601">
        <v>15.33333333333333</v>
      </c>
      <c r="J601">
        <v>16.2</v>
      </c>
      <c r="K601">
        <f t="shared" si="45"/>
        <v>0.19999999999999929</v>
      </c>
      <c r="L601">
        <f t="shared" si="46"/>
        <v>0.14768142382848221</v>
      </c>
      <c r="M601">
        <f t="shared" si="47"/>
        <v>2.0536613262980712</v>
      </c>
      <c r="N601" s="10" t="str" cm="1">
        <f t="array" ref="N601">_xlfn.IFS(AND(C601&lt;=0, C601-M601&lt;=2), "escarcha",AND(C601&lt;=0, C601-M601&gt;2), "helada negra", AND(C601&gt;0, M601+2&gt;C601), "rocío", TRUE, "sin riesgo")</f>
        <v>sin riesgo</v>
      </c>
      <c r="O601">
        <f t="shared" si="48"/>
        <v>0.19000249568604016</v>
      </c>
      <c r="P601">
        <f t="shared" si="49"/>
        <v>2.6485926677138485</v>
      </c>
      <c r="Q601" s="10" t="str" cm="1">
        <f t="array" ref="Q601">_xlfn.IFS(AND(D601&lt;=0, D601-P601&lt;=2), "escarcha",AND(D601&lt;=0, D601-P601&gt;2), "helada negra", AND(D601&gt;0, P601+2&gt;D601), "rocío", TRUE, "sin riesgo")</f>
        <v>sin riesgo</v>
      </c>
    </row>
    <row r="602" spans="1:17" x14ac:dyDescent="0.35">
      <c r="A602" s="2">
        <v>45690</v>
      </c>
      <c r="B602" s="3" t="s">
        <v>36</v>
      </c>
      <c r="C602">
        <v>7.6</v>
      </c>
      <c r="D602">
        <v>7.9333333333333336</v>
      </c>
      <c r="E602">
        <v>65.433333333333337</v>
      </c>
      <c r="F602">
        <v>68.333333333333329</v>
      </c>
      <c r="G602">
        <v>6.333333333333333</v>
      </c>
      <c r="H602">
        <v>12.3</v>
      </c>
      <c r="I602">
        <v>13.66666666666667</v>
      </c>
      <c r="J602">
        <v>21.033333333333331</v>
      </c>
      <c r="K602">
        <f t="shared" si="45"/>
        <v>0.33333333333333393</v>
      </c>
      <c r="L602">
        <f t="shared" si="46"/>
        <v>0.11029348107881565</v>
      </c>
      <c r="M602">
        <f t="shared" si="47"/>
        <v>1.5304697005591876</v>
      </c>
      <c r="N602" s="10" t="str" cm="1">
        <f t="array" ref="N602">_xlfn.IFS(AND(C602&lt;=0, C602-M602&lt;=2), "escarcha",AND(C602&lt;=0, C602-M602&gt;2), "helada negra", AND(C602&gt;0, M602+2&gt;C602), "rocío", TRUE, "sin riesgo")</f>
        <v>sin riesgo</v>
      </c>
      <c r="O602">
        <f t="shared" si="48"/>
        <v>0.17635840816387316</v>
      </c>
      <c r="P602">
        <f t="shared" si="49"/>
        <v>2.4564747516048517</v>
      </c>
      <c r="Q602" s="10" t="str" cm="1">
        <f t="array" ref="Q602">_xlfn.IFS(AND(D602&lt;=0, D602-P602&lt;=2), "escarcha",AND(D602&lt;=0, D602-P602&gt;2), "helada negra", AND(D602&gt;0, P602+2&gt;D602), "rocío", TRUE, "sin riesgo")</f>
        <v>sin riesgo</v>
      </c>
    </row>
    <row r="603" spans="1:17" x14ac:dyDescent="0.35">
      <c r="A603" s="2">
        <v>45690</v>
      </c>
      <c r="B603" s="3" t="s">
        <v>52</v>
      </c>
      <c r="C603">
        <v>7.4666666666666668</v>
      </c>
      <c r="D603">
        <v>7.5666666666666664</v>
      </c>
      <c r="E603">
        <v>65.2</v>
      </c>
      <c r="F603">
        <v>68</v>
      </c>
      <c r="G603">
        <v>8.3333333333333339</v>
      </c>
      <c r="H603">
        <v>8.9333333333333336</v>
      </c>
      <c r="I603">
        <v>14.33333333333333</v>
      </c>
      <c r="J603">
        <v>18.2</v>
      </c>
      <c r="K603">
        <f t="shared" si="45"/>
        <v>9.9999999999999645E-2</v>
      </c>
      <c r="L603">
        <f t="shared" si="46"/>
        <v>9.7624603361803508E-2</v>
      </c>
      <c r="M603">
        <f t="shared" si="47"/>
        <v>1.3536928983448129</v>
      </c>
      <c r="N603" s="10" t="str" cm="1">
        <f t="array" ref="N603">_xlfn.IFS(AND(C603&lt;=0, C603-M603&lt;=2), "escarcha",AND(C603&lt;=0, C603-M603&gt;2), "helada negra", AND(C603&gt;0, M603+2&gt;C603), "rocío", TRUE, "sin riesgo")</f>
        <v>sin riesgo</v>
      </c>
      <c r="O603">
        <f t="shared" si="48"/>
        <v>0.14649614758310991</v>
      </c>
      <c r="P603">
        <f t="shared" si="49"/>
        <v>2.0370406992058268</v>
      </c>
      <c r="Q603" s="10" t="str" cm="1">
        <f t="array" ref="Q603">_xlfn.IFS(AND(D603&lt;=0, D603-P603&lt;=2), "escarcha",AND(D603&lt;=0, D603-P603&gt;2), "helada negra", AND(D603&gt;0, P603+2&gt;D603), "rocío", TRUE, "sin riesgo")</f>
        <v>sin riesgo</v>
      </c>
    </row>
    <row r="604" spans="1:17" x14ac:dyDescent="0.35">
      <c r="A604" s="2">
        <v>45690</v>
      </c>
      <c r="B604" s="3" t="s">
        <v>53</v>
      </c>
      <c r="C604">
        <v>6.8</v>
      </c>
      <c r="D604">
        <v>7.166666666666667</v>
      </c>
      <c r="E604">
        <v>66.900000000000006</v>
      </c>
      <c r="F604">
        <v>66</v>
      </c>
      <c r="G604">
        <v>16.333333333333329</v>
      </c>
      <c r="H604">
        <v>7.5666666666666664</v>
      </c>
      <c r="I604">
        <v>25.666666666666671</v>
      </c>
      <c r="J604">
        <v>15.16666666666667</v>
      </c>
      <c r="K604">
        <f t="shared" si="45"/>
        <v>0.36666666666666714</v>
      </c>
      <c r="L604">
        <f t="shared" si="46"/>
        <v>7.7735793634083783E-2</v>
      </c>
      <c r="M604">
        <f t="shared" si="47"/>
        <v>1.076686773655213</v>
      </c>
      <c r="N604" s="10" t="str" cm="1">
        <f t="array" ref="N604">_xlfn.IFS(AND(C604&lt;=0, C604-M604&lt;=2), "escarcha",AND(C604&lt;=0, C604-M604&gt;2), "helada negra", AND(C604&gt;0, M604+2&gt;C604), "rocío", TRUE, "sin riesgo")</f>
        <v>sin riesgo</v>
      </c>
      <c r="O604">
        <f t="shared" si="48"/>
        <v>8.931722769643019E-2</v>
      </c>
      <c r="P604">
        <f t="shared" si="49"/>
        <v>1.2379135332914541</v>
      </c>
      <c r="Q604" s="10" t="str" cm="1">
        <f t="array" ref="Q604">_xlfn.IFS(AND(D604&lt;=0, D604-P604&lt;=2), "escarcha",AND(D604&lt;=0, D604-P604&gt;2), "helada negra", AND(D604&gt;0, P604+2&gt;D604), "rocío", TRUE, "sin riesgo")</f>
        <v>sin riesgo</v>
      </c>
    </row>
    <row r="605" spans="1:17" x14ac:dyDescent="0.35">
      <c r="A605" s="2">
        <v>45690</v>
      </c>
      <c r="B605" s="3" t="s">
        <v>54</v>
      </c>
      <c r="C605">
        <v>5.833333333333333</v>
      </c>
      <c r="D605">
        <v>6.2</v>
      </c>
      <c r="E605">
        <v>60.2</v>
      </c>
      <c r="F605">
        <v>62.333333333333343</v>
      </c>
      <c r="G605">
        <v>10</v>
      </c>
      <c r="H605">
        <v>7.666666666666667</v>
      </c>
      <c r="I605">
        <v>17.333333333333329</v>
      </c>
      <c r="J605">
        <v>15.06666666666667</v>
      </c>
      <c r="K605">
        <f t="shared" si="45"/>
        <v>0.36666666666666714</v>
      </c>
      <c r="L605">
        <f t="shared" si="46"/>
        <v>-9.4386076688504461E-2</v>
      </c>
      <c r="M605">
        <f t="shared" si="47"/>
        <v>-1.294604224948475</v>
      </c>
      <c r="N605" s="10" t="str" cm="1">
        <f t="array" ref="N605">_xlfn.IFS(AND(C605&lt;=0, C605-M605&lt;=2), "escarcha",AND(C605&lt;=0, C605-M605&gt;2), "helada negra", AND(C605&gt;0, M605+2&gt;C605), "rocío", TRUE, "sin riesgo")</f>
        <v>sin riesgo</v>
      </c>
      <c r="O605">
        <f t="shared" si="48"/>
        <v>-3.4241021980718711E-2</v>
      </c>
      <c r="P605">
        <f t="shared" si="49"/>
        <v>-0.47125116939258233</v>
      </c>
      <c r="Q605" s="10" t="str" cm="1">
        <f t="array" ref="Q605">_xlfn.IFS(AND(D605&lt;=0, D605-P605&lt;=2), "escarcha",AND(D605&lt;=0, D605-P605&gt;2), "helada negra", AND(D605&gt;0, P605+2&gt;D605), "rocío", TRUE, "sin riesgo")</f>
        <v>sin riesgo</v>
      </c>
    </row>
    <row r="606" spans="1:17" x14ac:dyDescent="0.35">
      <c r="A606" s="2">
        <v>45690</v>
      </c>
      <c r="B606" s="3" t="s">
        <v>42</v>
      </c>
      <c r="C606">
        <v>-0.33333333333333331</v>
      </c>
      <c r="D606">
        <v>-0.23333333333333331</v>
      </c>
      <c r="E606">
        <v>92.13333333333334</v>
      </c>
      <c r="F606">
        <v>92.666666666666671</v>
      </c>
      <c r="G606">
        <v>1.333333333333333</v>
      </c>
      <c r="H606">
        <v>1.833333333333333</v>
      </c>
      <c r="I606">
        <v>3</v>
      </c>
      <c r="J606">
        <v>3.9666666666666659</v>
      </c>
      <c r="K606">
        <f t="shared" si="45"/>
        <v>0.1</v>
      </c>
      <c r="L606">
        <f t="shared" si="46"/>
        <v>-0.10613955756903672</v>
      </c>
      <c r="M606">
        <f t="shared" si="47"/>
        <v>-1.4548505462846499</v>
      </c>
      <c r="N606" s="10" t="str" cm="1">
        <f t="array" ref="N606">_xlfn.IFS(AND(C606&lt;=0, C606-M606&lt;=2), "escarcha",AND(C606&lt;=0, C606-M606&gt;2), "helada negra", AND(C606&gt;0, M606+2&gt;C606), "rocío", TRUE, "sin riesgo")</f>
        <v>escarcha</v>
      </c>
      <c r="O606">
        <f t="shared" si="48"/>
        <v>-9.3098704805656157E-2</v>
      </c>
      <c r="P606">
        <f t="shared" si="49"/>
        <v>-1.2770393478973938</v>
      </c>
      <c r="Q606" s="10" t="str" cm="1">
        <f t="array" ref="Q606">_xlfn.IFS(AND(D606&lt;=0, D606-P606&lt;=2), "escarcha",AND(D606&lt;=0, D606-P606&gt;2), "helada negra", AND(D606&gt;0, P606+2&gt;D606), "rocío", TRUE, "sin riesgo")</f>
        <v>escarcha</v>
      </c>
    </row>
    <row r="607" spans="1:17" x14ac:dyDescent="0.35">
      <c r="A607" s="2">
        <v>45690</v>
      </c>
      <c r="B607" s="3" t="s">
        <v>43</v>
      </c>
      <c r="C607">
        <v>-0.16666666666666671</v>
      </c>
      <c r="D607">
        <v>0.6</v>
      </c>
      <c r="E607">
        <v>92.266666666666666</v>
      </c>
      <c r="F607">
        <v>91</v>
      </c>
      <c r="G607">
        <v>0.33333333333333331</v>
      </c>
      <c r="H607">
        <v>0.83333333333333337</v>
      </c>
      <c r="I607">
        <v>2.666666666666667</v>
      </c>
      <c r="J607">
        <v>2.7</v>
      </c>
      <c r="K607">
        <f t="shared" si="45"/>
        <v>0.76666666666666672</v>
      </c>
      <c r="L607">
        <f t="shared" si="46"/>
        <v>-9.2582032829186284E-2</v>
      </c>
      <c r="M607">
        <f t="shared" si="47"/>
        <v>-1.269989167659149</v>
      </c>
      <c r="N607" s="10" t="str" cm="1">
        <f t="array" ref="N607">_xlfn.IFS(AND(C607&lt;=0, C607-M607&lt;=2), "escarcha",AND(C607&lt;=0, C607-M607&gt;2), "helada negra", AND(C607&gt;0, M607+2&gt;C607), "rocío", TRUE, "sin riesgo")</f>
        <v>escarcha</v>
      </c>
      <c r="O607">
        <f t="shared" si="48"/>
        <v>-5.0906476548896851E-2</v>
      </c>
      <c r="P607">
        <f t="shared" si="49"/>
        <v>-0.6999533561041732</v>
      </c>
      <c r="Q607" s="10" t="str" cm="1">
        <f t="array" ref="Q607">_xlfn.IFS(AND(D607&lt;=0, D607-P607&lt;=2), "escarcha",AND(D607&lt;=0, D607-P607&gt;2), "helada negra", AND(D607&gt;0, P607+2&gt;D607), "rocío", TRUE, "sin riesgo")</f>
        <v>rocío</v>
      </c>
    </row>
    <row r="608" spans="1:17" x14ac:dyDescent="0.35">
      <c r="A608" s="2">
        <v>45690</v>
      </c>
      <c r="B608" s="3" t="s">
        <v>44</v>
      </c>
      <c r="C608">
        <v>-9.9999999999999992E-2</v>
      </c>
      <c r="D608">
        <v>0.8666666666666667</v>
      </c>
      <c r="E608">
        <v>92.2</v>
      </c>
      <c r="F608">
        <v>90</v>
      </c>
      <c r="G608">
        <v>1.666666666666667</v>
      </c>
      <c r="H608">
        <v>0.3666666666666667</v>
      </c>
      <c r="I608">
        <v>4</v>
      </c>
      <c r="J608">
        <v>1.833333333333333</v>
      </c>
      <c r="K608">
        <f t="shared" si="45"/>
        <v>0.96666666666666667</v>
      </c>
      <c r="L608">
        <f t="shared" si="46"/>
        <v>-8.8464933173135168E-2</v>
      </c>
      <c r="M608">
        <f t="shared" si="47"/>
        <v>-1.2137951236256088</v>
      </c>
      <c r="N608" s="10" t="str" cm="1">
        <f t="array" ref="N608">_xlfn.IFS(AND(C608&lt;=0, C608-M608&lt;=2), "escarcha",AND(C608&lt;=0, C608-M608&gt;2), "helada negra", AND(C608&gt;0, M608+2&gt;C608), "rocío", TRUE, "sin riesgo")</f>
        <v>escarcha</v>
      </c>
      <c r="O608">
        <f t="shared" si="48"/>
        <v>-4.2734101182343859E-2</v>
      </c>
      <c r="P608">
        <f t="shared" si="49"/>
        <v>-0.58785670487659203</v>
      </c>
      <c r="Q608" s="10" t="str" cm="1">
        <f t="array" ref="Q608">_xlfn.IFS(AND(D608&lt;=0, D608-P608&lt;=2), "escarcha",AND(D608&lt;=0, D608-P608&gt;2), "helada negra", AND(D608&gt;0, P608+2&gt;D608), "rocío", TRUE, "sin riesgo")</f>
        <v>rocío</v>
      </c>
    </row>
    <row r="609" spans="1:17" x14ac:dyDescent="0.35">
      <c r="A609" s="2">
        <v>45690</v>
      </c>
      <c r="B609" s="3" t="s">
        <v>45</v>
      </c>
      <c r="C609">
        <v>0.2</v>
      </c>
      <c r="D609">
        <v>0.73333333333333328</v>
      </c>
      <c r="E609">
        <v>91.9</v>
      </c>
      <c r="F609">
        <v>91.666666666666671</v>
      </c>
      <c r="G609">
        <v>2</v>
      </c>
      <c r="H609">
        <v>0.3666666666666667</v>
      </c>
      <c r="I609">
        <v>4</v>
      </c>
      <c r="J609">
        <v>1.8</v>
      </c>
      <c r="K609">
        <f t="shared" si="45"/>
        <v>0.53333333333333321</v>
      </c>
      <c r="L609">
        <f t="shared" si="46"/>
        <v>-6.9977296734984748E-2</v>
      </c>
      <c r="M609">
        <f t="shared" si="47"/>
        <v>-0.96113614124889668</v>
      </c>
      <c r="N609" s="10" t="str" cm="1">
        <f t="array" ref="N609">_xlfn.IFS(AND(C609&lt;=0, C609-M609&lt;=2), "escarcha",AND(C609&lt;=0, C609-M609&gt;2), "helada negra", AND(C609&gt;0, M609+2&gt;C609), "rocío", TRUE, "sin riesgo")</f>
        <v>rocío</v>
      </c>
      <c r="O609">
        <f t="shared" si="48"/>
        <v>-3.3990811436930453E-2</v>
      </c>
      <c r="P609">
        <f t="shared" si="49"/>
        <v>-0.46781420862857115</v>
      </c>
      <c r="Q609" s="10" t="str" cm="1">
        <f t="array" ref="Q609">_xlfn.IFS(AND(D609&lt;=0, D609-P609&lt;=2), "escarcha",AND(D609&lt;=0, D609-P609&gt;2), "helada negra", AND(D609&gt;0, P609+2&gt;D609), "rocío", TRUE, "sin riesgo")</f>
        <v>rocío</v>
      </c>
    </row>
    <row r="610" spans="1:17" x14ac:dyDescent="0.35">
      <c r="A610" s="2">
        <v>45690</v>
      </c>
      <c r="B610" s="3" t="s">
        <v>46</v>
      </c>
      <c r="C610">
        <v>0.3666666666666667</v>
      </c>
      <c r="D610">
        <v>0.46666666666666667</v>
      </c>
      <c r="E610">
        <v>91.9</v>
      </c>
      <c r="F610">
        <v>94</v>
      </c>
      <c r="G610">
        <v>0.33333333333333331</v>
      </c>
      <c r="H610">
        <v>0.66666666666666663</v>
      </c>
      <c r="I610">
        <v>1.333333333333333</v>
      </c>
      <c r="J610">
        <v>1.533333333333333</v>
      </c>
      <c r="K610">
        <f t="shared" si="45"/>
        <v>9.9999999999999978E-2</v>
      </c>
      <c r="L610">
        <f t="shared" si="46"/>
        <v>-5.7918938883851842E-2</v>
      </c>
      <c r="M610">
        <f t="shared" si="47"/>
        <v>-0.79605742439827465</v>
      </c>
      <c r="N610" s="10" t="str" cm="1">
        <f t="array" ref="N610">_xlfn.IFS(AND(C610&lt;=0, C610-M610&lt;=2), "escarcha",AND(C610&lt;=0, C610-M610&gt;2), "helada negra", AND(C610&gt;0, M610+2&gt;C610), "rocío", TRUE, "sin riesgo")</f>
        <v>rocío</v>
      </c>
      <c r="O610">
        <f t="shared" si="48"/>
        <v>-2.8098094404174156E-2</v>
      </c>
      <c r="P610">
        <f t="shared" si="49"/>
        <v>-0.38684206179963315</v>
      </c>
      <c r="Q610" s="10" t="str" cm="1">
        <f t="array" ref="Q610">_xlfn.IFS(AND(D610&lt;=0, D610-P610&lt;=2), "escarcha",AND(D610&lt;=0, D610-P610&gt;2), "helada negra", AND(D610&gt;0, P610+2&gt;D610), "rocío", TRUE, "sin riesgo")</f>
        <v>rocío</v>
      </c>
    </row>
    <row r="611" spans="1:17" x14ac:dyDescent="0.35">
      <c r="A611" s="2">
        <v>45691</v>
      </c>
      <c r="B611" s="3" t="s">
        <v>10</v>
      </c>
      <c r="C611">
        <v>-0.5</v>
      </c>
      <c r="D611">
        <v>0.43333333333333329</v>
      </c>
      <c r="E611">
        <v>92.833333333333329</v>
      </c>
      <c r="F611">
        <v>94</v>
      </c>
      <c r="G611">
        <v>0</v>
      </c>
      <c r="H611">
        <v>0.76666666666666661</v>
      </c>
      <c r="I611">
        <v>0</v>
      </c>
      <c r="J611">
        <v>1.9333333333333329</v>
      </c>
      <c r="K611">
        <f t="shared" si="45"/>
        <v>0.93333333333333335</v>
      </c>
      <c r="L611">
        <f t="shared" si="46"/>
        <v>-0.11069862820219634</v>
      </c>
      <c r="M611">
        <f t="shared" si="47"/>
        <v>-1.5169514977820175</v>
      </c>
      <c r="N611" s="10" t="str" cm="1">
        <f t="array" ref="N611">_xlfn.IFS(AND(C611&lt;=0, C611-M611&lt;=2), "escarcha",AND(C611&lt;=0, C611-M611&gt;2), "helada negra", AND(C611&gt;0, M611+2&gt;C611), "rocío", TRUE, "sin riesgo")</f>
        <v>escarcha</v>
      </c>
      <c r="O611">
        <f t="shared" si="48"/>
        <v>-3.0506465299095717E-2</v>
      </c>
      <c r="P611">
        <f t="shared" si="49"/>
        <v>-0.41994214897570886</v>
      </c>
      <c r="Q611" s="10" t="str" cm="1">
        <f t="array" ref="Q611">_xlfn.IFS(AND(D611&lt;=0, D611-P611&lt;=2), "escarcha",AND(D611&lt;=0, D611-P611&gt;2), "helada negra", AND(D611&gt;0, P611+2&gt;D611), "rocío", TRUE, "sin riesgo")</f>
        <v>rocío</v>
      </c>
    </row>
    <row r="612" spans="1:17" x14ac:dyDescent="0.35">
      <c r="A612" s="2">
        <v>45691</v>
      </c>
      <c r="B612" s="3" t="s">
        <v>11</v>
      </c>
      <c r="C612">
        <v>-1.4</v>
      </c>
      <c r="D612">
        <v>-0.2</v>
      </c>
      <c r="E612">
        <v>93.399999999999991</v>
      </c>
      <c r="F612">
        <v>95</v>
      </c>
      <c r="G612">
        <v>0</v>
      </c>
      <c r="H612">
        <v>0.3666666666666667</v>
      </c>
      <c r="I612">
        <v>0</v>
      </c>
      <c r="J612">
        <v>1</v>
      </c>
      <c r="K612">
        <f t="shared" si="45"/>
        <v>1.2</v>
      </c>
      <c r="L612">
        <f t="shared" si="46"/>
        <v>-0.17039355685989935</v>
      </c>
      <c r="M612">
        <f t="shared" si="47"/>
        <v>-2.3271443773866949</v>
      </c>
      <c r="N612" s="10" t="str" cm="1">
        <f t="array" ref="N612">_xlfn.IFS(AND(C612&lt;=0, C612-M612&lt;=2), "escarcha",AND(C612&lt;=0, C612-M612&gt;2), "helada negra", AND(C612&gt;0, M612+2&gt;C612), "rocío", TRUE, "sin riesgo")</f>
        <v>escarcha</v>
      </c>
      <c r="O612">
        <f t="shared" si="48"/>
        <v>-6.5809024909705083E-2</v>
      </c>
      <c r="P612">
        <f t="shared" si="49"/>
        <v>-0.90409802013768326</v>
      </c>
      <c r="Q612" s="10" t="str" cm="1">
        <f t="array" ref="Q612">_xlfn.IFS(AND(D612&lt;=0, D612-P612&lt;=2), "escarcha",AND(D612&lt;=0, D612-P612&gt;2), "helada negra", AND(D612&gt;0, P612+2&gt;D612), "rocío", TRUE, "sin riesgo")</f>
        <v>escarcha</v>
      </c>
    </row>
    <row r="613" spans="1:17" x14ac:dyDescent="0.35">
      <c r="A613" s="2">
        <v>45691</v>
      </c>
      <c r="B613" s="3" t="s">
        <v>12</v>
      </c>
      <c r="C613">
        <v>-2.6333333333333329</v>
      </c>
      <c r="D613">
        <v>-0.76666666666666661</v>
      </c>
      <c r="E613">
        <v>93.8</v>
      </c>
      <c r="F613">
        <v>96.666666666666671</v>
      </c>
      <c r="G613">
        <v>0</v>
      </c>
      <c r="H613">
        <v>0.2</v>
      </c>
      <c r="I613">
        <v>0.66666666666666663</v>
      </c>
      <c r="J613">
        <v>0.83333333333333337</v>
      </c>
      <c r="K613">
        <f t="shared" si="45"/>
        <v>1.8666666666666663</v>
      </c>
      <c r="L613">
        <f t="shared" si="46"/>
        <v>-0.25706362009543215</v>
      </c>
      <c r="M613">
        <f t="shared" si="47"/>
        <v>-3.4938217174098392</v>
      </c>
      <c r="N613" s="10" t="str" cm="1">
        <f t="array" ref="N613">_xlfn.IFS(AND(C613&lt;=0, C613-M613&lt;=2), "escarcha",AND(C613&lt;=0, C613-M613&gt;2), "helada negra", AND(C613&gt;0, M613+2&gt;C613), "rocío", TRUE, "sin riesgo")</f>
        <v>escarcha</v>
      </c>
      <c r="O613">
        <f t="shared" si="48"/>
        <v>-8.9675333354776579E-2</v>
      </c>
      <c r="P613">
        <f t="shared" si="49"/>
        <v>-1.2303185132333698</v>
      </c>
      <c r="Q613" s="10" t="str" cm="1">
        <f t="array" ref="Q613">_xlfn.IFS(AND(D613&lt;=0, D613-P613&lt;=2), "escarcha",AND(D613&lt;=0, D613-P613&gt;2), "helada negra", AND(D613&gt;0, P613+2&gt;D613), "rocío", TRUE, "sin riesgo")</f>
        <v>escarcha</v>
      </c>
    </row>
    <row r="614" spans="1:17" x14ac:dyDescent="0.35">
      <c r="A614" s="2">
        <v>45691</v>
      </c>
      <c r="B614" s="3" t="s">
        <v>13</v>
      </c>
      <c r="C614">
        <v>-3.2666666666666671</v>
      </c>
      <c r="D614">
        <v>-1.166666666666667</v>
      </c>
      <c r="E614">
        <v>94.366666666666674</v>
      </c>
      <c r="F614">
        <v>96</v>
      </c>
      <c r="G614">
        <v>1</v>
      </c>
      <c r="H614">
        <v>0.83333333333333337</v>
      </c>
      <c r="I614">
        <v>1.666666666666667</v>
      </c>
      <c r="J614">
        <v>1.7</v>
      </c>
      <c r="K614">
        <f t="shared" si="45"/>
        <v>2.1</v>
      </c>
      <c r="L614">
        <f t="shared" si="46"/>
        <v>-0.29810489834216181</v>
      </c>
      <c r="M614">
        <f t="shared" si="47"/>
        <v>-4.0423472888216239</v>
      </c>
      <c r="N614" s="10" t="str" cm="1">
        <f t="array" ref="N614">_xlfn.IFS(AND(C614&lt;=0, C614-M614&lt;=2), "escarcha",AND(C614&lt;=0, C614-M614&gt;2), "helada negra", AND(C614&gt;0, M614+2&gt;C614), "rocío", TRUE, "sin riesgo")</f>
        <v>escarcha</v>
      </c>
      <c r="O614">
        <f t="shared" si="48"/>
        <v>-0.12583550021193954</v>
      </c>
      <c r="P614">
        <f t="shared" si="49"/>
        <v>-1.7229081961322121</v>
      </c>
      <c r="Q614" s="10" t="str" cm="1">
        <f t="array" ref="Q614">_xlfn.IFS(AND(D614&lt;=0, D614-P614&lt;=2), "escarcha",AND(D614&lt;=0, D614-P614&gt;2), "helada negra", AND(D614&gt;0, P614+2&gt;D614), "rocío", TRUE, "sin riesgo")</f>
        <v>escarcha</v>
      </c>
    </row>
    <row r="615" spans="1:17" x14ac:dyDescent="0.35">
      <c r="A615" s="2">
        <v>45691</v>
      </c>
      <c r="B615" s="3" t="s">
        <v>14</v>
      </c>
      <c r="C615">
        <v>-3.7666666666666671</v>
      </c>
      <c r="D615">
        <v>-1.333333333333333</v>
      </c>
      <c r="E615">
        <v>94.63333333333334</v>
      </c>
      <c r="F615">
        <v>96.333333333333329</v>
      </c>
      <c r="G615">
        <v>0</v>
      </c>
      <c r="H615">
        <v>0.4</v>
      </c>
      <c r="I615">
        <v>0.66666666666666663</v>
      </c>
      <c r="J615">
        <v>1.6</v>
      </c>
      <c r="K615">
        <f t="shared" si="45"/>
        <v>2.433333333333334</v>
      </c>
      <c r="L615">
        <f t="shared" si="46"/>
        <v>-0.33261506554745196</v>
      </c>
      <c r="M615">
        <f t="shared" si="47"/>
        <v>-4.5016426310276465</v>
      </c>
      <c r="N615" s="10" t="str" cm="1">
        <f t="array" ref="N615">_xlfn.IFS(AND(C615&lt;=0, C615-M615&lt;=2), "escarcha",AND(C615&lt;=0, C615-M615&gt;2), "helada negra", AND(C615&gt;0, M615+2&gt;C615), "rocío", TRUE, "sin riesgo")</f>
        <v>escarcha</v>
      </c>
      <c r="O615">
        <f t="shared" si="48"/>
        <v>-0.13458107339284223</v>
      </c>
      <c r="P615">
        <f t="shared" si="49"/>
        <v>-1.8417429973277875</v>
      </c>
      <c r="Q615" s="10" t="str" cm="1">
        <f t="array" ref="Q615">_xlfn.IFS(AND(D615&lt;=0, D615-P615&lt;=2), "escarcha",AND(D615&lt;=0, D615-P615&gt;2), "helada negra", AND(D615&gt;0, P615+2&gt;D615), "rocío", TRUE, "sin riesgo")</f>
        <v>escarcha</v>
      </c>
    </row>
    <row r="616" spans="1:17" x14ac:dyDescent="0.35">
      <c r="A616" s="2">
        <v>45691</v>
      </c>
      <c r="B616" s="3" t="s">
        <v>15</v>
      </c>
      <c r="C616">
        <v>-4.6000000000000014</v>
      </c>
      <c r="D616">
        <v>-0.9</v>
      </c>
      <c r="E616">
        <v>94.333333333333329</v>
      </c>
      <c r="F616">
        <v>95.666666666666671</v>
      </c>
      <c r="G616">
        <v>1</v>
      </c>
      <c r="H616">
        <v>0.33333333333333343</v>
      </c>
      <c r="I616">
        <v>4</v>
      </c>
      <c r="J616">
        <v>1.466666666666667</v>
      </c>
      <c r="K616">
        <f t="shared" si="45"/>
        <v>3.7000000000000015</v>
      </c>
      <c r="L616">
        <f t="shared" si="46"/>
        <v>-0.39835822421980815</v>
      </c>
      <c r="M616">
        <f t="shared" si="47"/>
        <v>-5.3717504590392817</v>
      </c>
      <c r="N616" s="10" t="str" cm="1">
        <f t="array" ref="N616">_xlfn.IFS(AND(C616&lt;=0, C616-M616&lt;=2), "escarcha",AND(C616&lt;=0, C616-M616&gt;2), "helada negra", AND(C616&gt;0, M616+2&gt;C616), "rocío", TRUE, "sin riesgo")</f>
        <v>escarcha</v>
      </c>
      <c r="O616">
        <f t="shared" si="48"/>
        <v>-0.10980988142899922</v>
      </c>
      <c r="P616">
        <f t="shared" si="49"/>
        <v>-1.5048480226704042</v>
      </c>
      <c r="Q616" s="10" t="str" cm="1">
        <f t="array" ref="Q616">_xlfn.IFS(AND(D616&lt;=0, D616-P616&lt;=2), "escarcha",AND(D616&lt;=0, D616-P616&gt;2), "helada negra", AND(D616&gt;0, P616+2&gt;D616), "rocío", TRUE, "sin riesgo")</f>
        <v>escarcha</v>
      </c>
    </row>
    <row r="617" spans="1:17" x14ac:dyDescent="0.35">
      <c r="A617" s="2">
        <v>45691</v>
      </c>
      <c r="B617" s="3" t="s">
        <v>16</v>
      </c>
      <c r="C617">
        <v>-5.1333333333333329</v>
      </c>
      <c r="D617">
        <v>1.1000000000000001</v>
      </c>
      <c r="E617">
        <v>94.3</v>
      </c>
      <c r="F617">
        <v>91</v>
      </c>
      <c r="G617">
        <v>0</v>
      </c>
      <c r="H617">
        <v>2.166666666666667</v>
      </c>
      <c r="I617">
        <v>0</v>
      </c>
      <c r="J617">
        <v>4.9333333333333336</v>
      </c>
      <c r="K617">
        <f t="shared" si="45"/>
        <v>6.2333333333333325</v>
      </c>
      <c r="L617">
        <f t="shared" si="46"/>
        <v>-0.43898519093479182</v>
      </c>
      <c r="M617">
        <f t="shared" si="47"/>
        <v>-5.906280351598908</v>
      </c>
      <c r="N617" s="10" t="str" cm="1">
        <f t="array" ref="N617">_xlfn.IFS(AND(C617&lt;=0, C617-M617&lt;=2), "escarcha",AND(C617&lt;=0, C617-M617&gt;2), "helada negra", AND(C617&gt;0, M617+2&gt;C617), "rocío", TRUE, "sin riesgo")</f>
        <v>escarcha</v>
      </c>
      <c r="O617">
        <f t="shared" si="48"/>
        <v>-1.4899276178048843E-2</v>
      </c>
      <c r="P617">
        <f t="shared" si="49"/>
        <v>-0.20528008837347289</v>
      </c>
      <c r="Q617" s="10" t="str" cm="1">
        <f t="array" ref="Q617">_xlfn.IFS(AND(D617&lt;=0, D617-P617&lt;=2), "escarcha",AND(D617&lt;=0, D617-P617&gt;2), "helada negra", AND(D617&gt;0, P617+2&gt;D617), "rocío", TRUE, "sin riesgo")</f>
        <v>rocío</v>
      </c>
    </row>
    <row r="618" spans="1:17" x14ac:dyDescent="0.35">
      <c r="A618" s="2">
        <v>45691</v>
      </c>
      <c r="B618" s="3" t="s">
        <v>17</v>
      </c>
      <c r="C618">
        <v>-5.2333333333333334</v>
      </c>
      <c r="D618">
        <v>1.8</v>
      </c>
      <c r="E618">
        <v>94.266666666666666</v>
      </c>
      <c r="F618">
        <v>88.333333333333329</v>
      </c>
      <c r="G618">
        <v>0</v>
      </c>
      <c r="H618">
        <v>3.1</v>
      </c>
      <c r="I618">
        <v>0</v>
      </c>
      <c r="J618">
        <v>7.9333333333333336</v>
      </c>
      <c r="K618">
        <f t="shared" si="45"/>
        <v>7.0333333333333332</v>
      </c>
      <c r="L618">
        <f t="shared" si="46"/>
        <v>-0.4469101361595606</v>
      </c>
      <c r="M618">
        <f t="shared" si="47"/>
        <v>-6.0102689020620419</v>
      </c>
      <c r="N618" s="10" t="str" cm="1">
        <f t="array" ref="N618">_xlfn.IFS(AND(C618&lt;=0, C618-M618&lt;=2), "escarcha",AND(C618&lt;=0, C618-M618&gt;2), "helada negra", AND(C618&gt;0, M618+2&gt;C618), "rocío", TRUE, "sin riesgo")</f>
        <v>escarcha</v>
      </c>
      <c r="O618">
        <f t="shared" si="48"/>
        <v>5.5217672751281394E-3</v>
      </c>
      <c r="P618">
        <f t="shared" si="49"/>
        <v>7.6166291692713745E-2</v>
      </c>
      <c r="Q618" s="10" t="str" cm="1">
        <f t="array" ref="Q618">_xlfn.IFS(AND(D618&lt;=0, D618-P618&lt;=2), "escarcha",AND(D618&lt;=0, D618-P618&gt;2), "helada negra", AND(D618&gt;0, P618+2&gt;D618), "rocío", TRUE, "sin riesgo")</f>
        <v>rocío</v>
      </c>
    </row>
    <row r="619" spans="1:17" x14ac:dyDescent="0.35">
      <c r="A619" s="2">
        <v>45691</v>
      </c>
      <c r="B619" s="3" t="s">
        <v>18</v>
      </c>
      <c r="C619">
        <v>-5.333333333333333</v>
      </c>
      <c r="D619">
        <v>1.8</v>
      </c>
      <c r="E619">
        <v>94.166666666666671</v>
      </c>
      <c r="F619">
        <v>88.666666666666671</v>
      </c>
      <c r="G619">
        <v>2</v>
      </c>
      <c r="H619">
        <v>2.566666666666666</v>
      </c>
      <c r="I619">
        <v>5.333333333333333</v>
      </c>
      <c r="J619">
        <v>6.7666666666666666</v>
      </c>
      <c r="K619">
        <f t="shared" si="45"/>
        <v>7.1333333333333329</v>
      </c>
      <c r="L619">
        <f t="shared" si="46"/>
        <v>-0.45554929090838608</v>
      </c>
      <c r="M619">
        <f t="shared" si="47"/>
        <v>-6.1235252248695167</v>
      </c>
      <c r="N619" s="10" t="str" cm="1">
        <f t="array" ref="N619">_xlfn.IFS(AND(C619&lt;=0, C619-M619&lt;=2), "escarcha",AND(C619&lt;=0, C619-M619&gt;2), "helada negra", AND(C619&gt;0, M619+2&gt;C619), "rocío", TRUE, "sin riesgo")</f>
        <v>escarcha</v>
      </c>
      <c r="O619">
        <f t="shared" si="48"/>
        <v>9.2882500706050891E-3</v>
      </c>
      <c r="P619">
        <f t="shared" si="49"/>
        <v>0.1281478903155252</v>
      </c>
      <c r="Q619" s="10" t="str" cm="1">
        <f t="array" ref="Q619">_xlfn.IFS(AND(D619&lt;=0, D619-P619&lt;=2), "escarcha",AND(D619&lt;=0, D619-P619&gt;2), "helada negra", AND(D619&gt;0, P619+2&gt;D619), "rocío", TRUE, "sin riesgo")</f>
        <v>rocío</v>
      </c>
    </row>
    <row r="620" spans="1:17" x14ac:dyDescent="0.35">
      <c r="A620" s="2">
        <v>45691</v>
      </c>
      <c r="B620" s="3" t="s">
        <v>19</v>
      </c>
      <c r="C620">
        <v>-5.333333333333333</v>
      </c>
      <c r="D620">
        <v>1.9</v>
      </c>
      <c r="E620">
        <v>94.066666666666663</v>
      </c>
      <c r="F620">
        <v>88</v>
      </c>
      <c r="G620">
        <v>1</v>
      </c>
      <c r="H620">
        <v>2.333333333333333</v>
      </c>
      <c r="I620">
        <v>2.666666666666667</v>
      </c>
      <c r="J620">
        <v>6.1666666666666661</v>
      </c>
      <c r="K620">
        <f t="shared" si="45"/>
        <v>7.2333333333333325</v>
      </c>
      <c r="L620">
        <f t="shared" si="46"/>
        <v>-0.45661180207616819</v>
      </c>
      <c r="M620">
        <f t="shared" si="47"/>
        <v>-6.1374469041443271</v>
      </c>
      <c r="N620" s="10" t="str" cm="1">
        <f t="array" ref="N620">_xlfn.IFS(AND(C620&lt;=0, C620-M620&lt;=2), "escarcha",AND(C620&lt;=0, C620-M620&gt;2), "helada negra", AND(C620&gt;0, M620+2&gt;C620), "rocío", TRUE, "sin riesgo")</f>
        <v>escarcha</v>
      </c>
      <c r="O620">
        <f t="shared" si="48"/>
        <v>8.8837837118020402E-3</v>
      </c>
      <c r="P620">
        <f t="shared" si="49"/>
        <v>0.12256474507814663</v>
      </c>
      <c r="Q620" s="10" t="str" cm="1">
        <f t="array" ref="Q620">_xlfn.IFS(AND(D620&lt;=0, D620-P620&lt;=2), "escarcha",AND(D620&lt;=0, D620-P620&gt;2), "helada negra", AND(D620&gt;0, P620+2&gt;D620), "rocío", TRUE, "sin riesgo")</f>
        <v>rocío</v>
      </c>
    </row>
    <row r="621" spans="1:17" x14ac:dyDescent="0.35">
      <c r="A621" s="2">
        <v>45691</v>
      </c>
      <c r="B621" s="3" t="s">
        <v>20</v>
      </c>
      <c r="C621">
        <v>-5.6666666666666661</v>
      </c>
      <c r="D621">
        <v>1.7666666666666671</v>
      </c>
      <c r="E621">
        <v>93.7</v>
      </c>
      <c r="F621">
        <v>89</v>
      </c>
      <c r="G621">
        <v>0.66666666666666663</v>
      </c>
      <c r="H621">
        <v>3.0666666666666669</v>
      </c>
      <c r="I621">
        <v>1.333333333333333</v>
      </c>
      <c r="J621">
        <v>7.333333333333333</v>
      </c>
      <c r="K621">
        <f t="shared" si="45"/>
        <v>7.4333333333333336</v>
      </c>
      <c r="L621">
        <f t="shared" si="46"/>
        <v>-0.48582271291514656</v>
      </c>
      <c r="M621">
        <f t="shared" si="47"/>
        <v>-6.5195465727073953</v>
      </c>
      <c r="N621" s="10" t="str" cm="1">
        <f t="array" ref="N621">_xlfn.IFS(AND(C621&lt;=0, C621-M621&lt;=2), "escarcha",AND(C621&lt;=0, C621-M621&gt;2), "helada negra", AND(C621&gt;0, M621+2&gt;C621), "rocío", TRUE, "sin riesgo")</f>
        <v>escarcha</v>
      </c>
      <c r="O621">
        <f t="shared" si="48"/>
        <v>1.065838983865379E-2</v>
      </c>
      <c r="P621">
        <f t="shared" si="49"/>
        <v>0.14706283798266184</v>
      </c>
      <c r="Q621" s="10" t="str" cm="1">
        <f t="array" ref="Q621">_xlfn.IFS(AND(D621&lt;=0, D621-P621&lt;=2), "escarcha",AND(D621&lt;=0, D621-P621&gt;2), "helada negra", AND(D621&gt;0, P621+2&gt;D621), "rocío", TRUE, "sin riesgo")</f>
        <v>rocío</v>
      </c>
    </row>
    <row r="622" spans="1:17" x14ac:dyDescent="0.35">
      <c r="A622" s="2">
        <v>45691</v>
      </c>
      <c r="B622" s="3" t="s">
        <v>21</v>
      </c>
      <c r="C622">
        <v>-6.0333333333333332</v>
      </c>
      <c r="D622">
        <v>1.466666666666667</v>
      </c>
      <c r="E622">
        <v>93.7</v>
      </c>
      <c r="F622">
        <v>90.333333333333329</v>
      </c>
      <c r="G622">
        <v>0</v>
      </c>
      <c r="H622">
        <v>2.6333333333333329</v>
      </c>
      <c r="I622">
        <v>0</v>
      </c>
      <c r="J622">
        <v>6.9333333333333336</v>
      </c>
      <c r="K622">
        <f t="shared" si="45"/>
        <v>7.5</v>
      </c>
      <c r="L622">
        <f t="shared" si="46"/>
        <v>-0.51374081056048504</v>
      </c>
      <c r="M622">
        <f t="shared" si="47"/>
        <v>-6.8835851343069132</v>
      </c>
      <c r="N622" s="10" t="str" cm="1">
        <f t="array" ref="N622">_xlfn.IFS(AND(C622&lt;=0, C622-M622&lt;=2), "escarcha",AND(C622&lt;=0, C622-M622&gt;2), "helada negra", AND(C622&gt;0, M622+2&gt;C622), "rocío", TRUE, "sin riesgo")</f>
        <v>escarcha</v>
      </c>
      <c r="O622">
        <f t="shared" si="48"/>
        <v>4.0594348918388118E-3</v>
      </c>
      <c r="P622">
        <f t="shared" si="49"/>
        <v>5.5990487707910208E-2</v>
      </c>
      <c r="Q622" s="10" t="str" cm="1">
        <f t="array" ref="Q622">_xlfn.IFS(AND(D622&lt;=0, D622-P622&lt;=2), "escarcha",AND(D622&lt;=0, D622-P622&gt;2), "helada negra", AND(D622&gt;0, P622+2&gt;D622), "rocío", TRUE, "sin riesgo")</f>
        <v>rocío</v>
      </c>
    </row>
    <row r="623" spans="1:17" x14ac:dyDescent="0.35">
      <c r="A623" s="2">
        <v>45691</v>
      </c>
      <c r="B623" s="3" t="s">
        <v>22</v>
      </c>
      <c r="C623">
        <v>-5.8</v>
      </c>
      <c r="D623">
        <v>1.5666666666666671</v>
      </c>
      <c r="E623">
        <v>93.7</v>
      </c>
      <c r="F623">
        <v>90.333333333333329</v>
      </c>
      <c r="G623">
        <v>0</v>
      </c>
      <c r="H623">
        <v>1.2666666666666671</v>
      </c>
      <c r="I623">
        <v>0</v>
      </c>
      <c r="J623">
        <v>4.4333333333333336</v>
      </c>
      <c r="K623">
        <f t="shared" si="45"/>
        <v>7.3666666666666671</v>
      </c>
      <c r="L623">
        <f t="shared" si="46"/>
        <v>-0.4959647635621266</v>
      </c>
      <c r="M623">
        <f t="shared" si="47"/>
        <v>-6.6519237639334303</v>
      </c>
      <c r="N623" s="10" t="str" cm="1">
        <f t="array" ref="N623">_xlfn.IFS(AND(C623&lt;=0, C623-M623&lt;=2), "escarcha",AND(C623&lt;=0, C623-M623&gt;2), "helada negra", AND(C623&gt;0, M623+2&gt;C623), "rocío", TRUE, "sin riesgo")</f>
        <v>escarcha</v>
      </c>
      <c r="O623">
        <f t="shared" si="48"/>
        <v>1.1221658697948639E-2</v>
      </c>
      <c r="P623">
        <f t="shared" si="49"/>
        <v>0.1548396872665441</v>
      </c>
      <c r="Q623" s="10" t="str" cm="1">
        <f t="array" ref="Q623">_xlfn.IFS(AND(D623&lt;=0, D623-P623&lt;=2), "escarcha",AND(D623&lt;=0, D623-P623&gt;2), "helada negra", AND(D623&gt;0, P623+2&gt;D623), "rocío", TRUE, "sin riesgo")</f>
        <v>rocío</v>
      </c>
    </row>
    <row r="624" spans="1:17" x14ac:dyDescent="0.35">
      <c r="A624" s="2">
        <v>45691</v>
      </c>
      <c r="B624" s="3" t="s">
        <v>23</v>
      </c>
      <c r="C624">
        <v>-6.2</v>
      </c>
      <c r="D624">
        <v>1.2333333333333329</v>
      </c>
      <c r="E624">
        <v>93.3</v>
      </c>
      <c r="F624">
        <v>91.333333333333329</v>
      </c>
      <c r="G624">
        <v>0.66666666666666663</v>
      </c>
      <c r="H624">
        <v>1.5666666666666671</v>
      </c>
      <c r="I624">
        <v>3.333333333333333</v>
      </c>
      <c r="J624">
        <v>3.566666666666666</v>
      </c>
      <c r="K624">
        <f t="shared" si="45"/>
        <v>7.4333333333333336</v>
      </c>
      <c r="L624">
        <f t="shared" si="46"/>
        <v>-0.5307375126897671</v>
      </c>
      <c r="M624">
        <f t="shared" si="47"/>
        <v>-7.1046656735351243</v>
      </c>
      <c r="N624" s="10" t="str" cm="1">
        <f t="array" ref="N624">_xlfn.IFS(AND(C624&lt;=0, C624-M624&lt;=2), "escarcha",AND(C624&lt;=0, C624-M624&gt;2), "helada negra", AND(C624&gt;0, M624+2&gt;C624), "rocío", TRUE, "sin riesgo")</f>
        <v>escarcha</v>
      </c>
      <c r="O624">
        <f t="shared" si="48"/>
        <v>-1.6659400047100981E-3</v>
      </c>
      <c r="P624">
        <f t="shared" si="49"/>
        <v>-2.2970314415831836E-2</v>
      </c>
      <c r="Q624" s="10" t="str" cm="1">
        <f t="array" ref="Q624">_xlfn.IFS(AND(D624&lt;=0, D624-P624&lt;=2), "escarcha",AND(D624&lt;=0, D624-P624&gt;2), "helada negra", AND(D624&gt;0, P624+2&gt;D624), "rocío", TRUE, "sin riesgo")</f>
        <v>rocío</v>
      </c>
    </row>
    <row r="625" spans="1:17" x14ac:dyDescent="0.35">
      <c r="A625" s="2">
        <v>45691</v>
      </c>
      <c r="B625" s="3" t="s">
        <v>24</v>
      </c>
      <c r="C625">
        <v>-6.4333333333333336</v>
      </c>
      <c r="D625">
        <v>0.9</v>
      </c>
      <c r="E625">
        <v>93.2</v>
      </c>
      <c r="F625">
        <v>92.666666666666671</v>
      </c>
      <c r="G625">
        <v>1</v>
      </c>
      <c r="H625">
        <v>0.73333333333333339</v>
      </c>
      <c r="I625">
        <v>1.666666666666667</v>
      </c>
      <c r="J625">
        <v>3.7333333333333329</v>
      </c>
      <c r="K625">
        <f t="shared" si="45"/>
        <v>7.3333333333333339</v>
      </c>
      <c r="L625">
        <f t="shared" si="46"/>
        <v>-0.54964607028116164</v>
      </c>
      <c r="M625">
        <f t="shared" si="47"/>
        <v>-7.3501283273719853</v>
      </c>
      <c r="N625" s="10" t="str" cm="1">
        <f t="array" ref="N625">_xlfn.IFS(AND(C625&lt;=0, C625-M625&lt;=2), "escarcha",AND(C625&lt;=0, C625-M625&gt;2), "helada negra", AND(C625&gt;0, M625+2&gt;C625), "rocío", TRUE, "sin riesgo")</f>
        <v>escarcha</v>
      </c>
      <c r="O625">
        <f t="shared" si="48"/>
        <v>-1.1135125005901692E-2</v>
      </c>
      <c r="P625">
        <f t="shared" si="49"/>
        <v>-0.15345089852465291</v>
      </c>
      <c r="Q625" s="10" t="str" cm="1">
        <f t="array" ref="Q625">_xlfn.IFS(AND(D625&lt;=0, D625-P625&lt;=2), "escarcha",AND(D625&lt;=0, D625-P625&gt;2), "helada negra", AND(D625&gt;0, P625+2&gt;D625), "rocío", TRUE, "sin riesgo")</f>
        <v>rocío</v>
      </c>
    </row>
    <row r="626" spans="1:17" x14ac:dyDescent="0.35">
      <c r="A626" s="2">
        <v>45691</v>
      </c>
      <c r="B626" s="3" t="s">
        <v>25</v>
      </c>
      <c r="C626">
        <v>-6.7</v>
      </c>
      <c r="D626">
        <v>1.5666666666666671</v>
      </c>
      <c r="E626">
        <v>93.36666666666666</v>
      </c>
      <c r="F626">
        <v>90.666666666666671</v>
      </c>
      <c r="G626">
        <v>1</v>
      </c>
      <c r="H626">
        <v>2.2666666666666671</v>
      </c>
      <c r="I626">
        <v>1.666666666666667</v>
      </c>
      <c r="J626">
        <v>5.333333333333333</v>
      </c>
      <c r="K626">
        <f t="shared" si="45"/>
        <v>8.2666666666666675</v>
      </c>
      <c r="L626">
        <f t="shared" si="46"/>
        <v>-0.56828671902126293</v>
      </c>
      <c r="M626">
        <f t="shared" si="47"/>
        <v>-7.5916136717905767</v>
      </c>
      <c r="N626" s="10" t="str" cm="1">
        <f t="array" ref="N626">_xlfn.IFS(AND(C626&lt;=0, C626-M626&lt;=2), "escarcha",AND(C626&lt;=0, C626-M626&gt;2), "helada negra", AND(C626&gt;0, M626+2&gt;C626), "rocío", TRUE, "sin riesgo")</f>
        <v>escarcha</v>
      </c>
      <c r="O626">
        <f t="shared" si="48"/>
        <v>1.4904904114245152E-2</v>
      </c>
      <c r="P626">
        <f t="shared" si="49"/>
        <v>0.20570518649683292</v>
      </c>
      <c r="Q626" s="10" t="str" cm="1">
        <f t="array" ref="Q626">_xlfn.IFS(AND(D626&lt;=0, D626-P626&lt;=2), "escarcha",AND(D626&lt;=0, D626-P626&gt;2), "helada negra", AND(D626&gt;0, P626+2&gt;D626), "rocío", TRUE, "sin riesgo")</f>
        <v>rocío</v>
      </c>
    </row>
    <row r="627" spans="1:17" x14ac:dyDescent="0.35">
      <c r="A627" s="2">
        <v>45691</v>
      </c>
      <c r="B627" s="3" t="s">
        <v>26</v>
      </c>
      <c r="C627">
        <v>-6.666666666666667</v>
      </c>
      <c r="D627">
        <v>1.9333333333333329</v>
      </c>
      <c r="E627">
        <v>93.433333333333337</v>
      </c>
      <c r="F627">
        <v>89.333333333333329</v>
      </c>
      <c r="G627">
        <v>0</v>
      </c>
      <c r="H627">
        <v>1.7666666666666671</v>
      </c>
      <c r="I627">
        <v>3</v>
      </c>
      <c r="J627">
        <v>5.6</v>
      </c>
      <c r="K627">
        <f t="shared" si="45"/>
        <v>8.6</v>
      </c>
      <c r="L627">
        <f t="shared" si="46"/>
        <v>-0.56501700746018768</v>
      </c>
      <c r="M627">
        <f t="shared" si="47"/>
        <v>-7.5492910994423417</v>
      </c>
      <c r="N627" s="10" t="str" cm="1">
        <f t="array" ref="N627">_xlfn.IFS(AND(C627&lt;=0, C627-M627&lt;=2), "escarcha",AND(C627&lt;=0, C627-M627&gt;2), "helada negra", AND(C627&gt;0, M627+2&gt;C627), "rocío", TRUE, "sin riesgo")</f>
        <v>escarcha</v>
      </c>
      <c r="O627">
        <f t="shared" si="48"/>
        <v>2.6301278292471947E-2</v>
      </c>
      <c r="P627">
        <f t="shared" si="49"/>
        <v>0.36322359836285484</v>
      </c>
      <c r="Q627" s="10" t="str" cm="1">
        <f t="array" ref="Q627">_xlfn.IFS(AND(D627&lt;=0, D627-P627&lt;=2), "escarcha",AND(D627&lt;=0, D627-P627&gt;2), "helada negra", AND(D627&gt;0, P627+2&gt;D627), "rocío", TRUE, "sin riesgo")</f>
        <v>rocío</v>
      </c>
    </row>
    <row r="628" spans="1:17" x14ac:dyDescent="0.35">
      <c r="A628" s="2">
        <v>45691</v>
      </c>
      <c r="B628" s="3" t="s">
        <v>27</v>
      </c>
      <c r="C628">
        <v>-7</v>
      </c>
      <c r="D628">
        <v>1.9</v>
      </c>
      <c r="E628">
        <v>92.966666666666669</v>
      </c>
      <c r="F628">
        <v>90</v>
      </c>
      <c r="G628">
        <v>0.66666666666666663</v>
      </c>
      <c r="H628">
        <v>2.5</v>
      </c>
      <c r="I628">
        <v>1.333333333333333</v>
      </c>
      <c r="J628">
        <v>5.166666666666667</v>
      </c>
      <c r="K628">
        <f t="shared" si="45"/>
        <v>8.9</v>
      </c>
      <c r="L628">
        <f t="shared" si="46"/>
        <v>-0.59561601276297138</v>
      </c>
      <c r="M628">
        <f t="shared" si="47"/>
        <v>-7.944765184695938</v>
      </c>
      <c r="N628" s="10" t="str" cm="1">
        <f t="array" ref="N628">_xlfn.IFS(AND(C628&lt;=0, C628-M628&lt;=2), "escarcha",AND(C628&lt;=0, C628-M628&gt;2), "helada negra", AND(C628&gt;0, M628+2&gt;C628), "rocío", TRUE, "sin riesgo")</f>
        <v>escarcha</v>
      </c>
      <c r="O628">
        <f t="shared" si="48"/>
        <v>3.1356639563860644E-2</v>
      </c>
      <c r="P628">
        <f t="shared" si="49"/>
        <v>0.43316313304032844</v>
      </c>
      <c r="Q628" s="10" t="str" cm="1">
        <f t="array" ref="Q628">_xlfn.IFS(AND(D628&lt;=0, D628-P628&lt;=2), "escarcha",AND(D628&lt;=0, D628-P628&gt;2), "helada negra", AND(D628&gt;0, P628+2&gt;D628), "rocío", TRUE, "sin riesgo")</f>
        <v>rocío</v>
      </c>
    </row>
    <row r="629" spans="1:17" x14ac:dyDescent="0.35">
      <c r="A629" s="2">
        <v>45691</v>
      </c>
      <c r="B629" s="3" t="s">
        <v>28</v>
      </c>
      <c r="C629">
        <v>-6.8666666666666671</v>
      </c>
      <c r="D629">
        <v>1.7333333333333329</v>
      </c>
      <c r="E629">
        <v>93.3</v>
      </c>
      <c r="F629">
        <v>88</v>
      </c>
      <c r="G629">
        <v>1.333333333333333</v>
      </c>
      <c r="H629">
        <v>1.5</v>
      </c>
      <c r="I629">
        <v>5</v>
      </c>
      <c r="J629">
        <v>3.4666666666666668</v>
      </c>
      <c r="K629">
        <f t="shared" si="45"/>
        <v>8.6</v>
      </c>
      <c r="L629">
        <f t="shared" si="46"/>
        <v>-0.58179150533515467</v>
      </c>
      <c r="M629">
        <f t="shared" si="47"/>
        <v>-7.7662562025396848</v>
      </c>
      <c r="N629" s="10" t="str" cm="1">
        <f t="array" ref="N629">_xlfn.IFS(AND(C629&lt;=0, C629-M629&lt;=2), "escarcha",AND(C629&lt;=0, C629-M629&gt;2), "helada negra", AND(C629&gt;0, M629+2&gt;C629), "rocío", TRUE, "sin riesgo")</f>
        <v>escarcha</v>
      </c>
      <c r="O629">
        <f t="shared" si="48"/>
        <v>-3.0240240864182893E-3</v>
      </c>
      <c r="P629">
        <f t="shared" si="49"/>
        <v>-4.1692637414089899E-2</v>
      </c>
      <c r="Q629" s="10" t="str" cm="1">
        <f t="array" ref="Q629">_xlfn.IFS(AND(D629&lt;=0, D629-P629&lt;=2), "escarcha",AND(D629&lt;=0, D629-P629&gt;2), "helada negra", AND(D629&gt;0, P629+2&gt;D629), "rocío", TRUE, "sin riesgo")</f>
        <v>rocío</v>
      </c>
    </row>
    <row r="630" spans="1:17" x14ac:dyDescent="0.35">
      <c r="A630" s="2">
        <v>45691</v>
      </c>
      <c r="B630" s="3" t="s">
        <v>29</v>
      </c>
      <c r="C630">
        <v>-6.0666666666666664</v>
      </c>
      <c r="D630">
        <v>2.9</v>
      </c>
      <c r="E630">
        <v>93.666666666666671</v>
      </c>
      <c r="F630">
        <v>84.333333333333329</v>
      </c>
      <c r="G630">
        <v>0</v>
      </c>
      <c r="H630">
        <v>1.4333333333333329</v>
      </c>
      <c r="I630">
        <v>1</v>
      </c>
      <c r="J630">
        <v>3.2666666666666671</v>
      </c>
      <c r="K630">
        <f t="shared" si="45"/>
        <v>8.9666666666666668</v>
      </c>
      <c r="L630">
        <f t="shared" si="46"/>
        <v>-0.51663891205739021</v>
      </c>
      <c r="M630">
        <f t="shared" si="47"/>
        <v>-6.921310791991079</v>
      </c>
      <c r="N630" s="10" t="str" cm="1">
        <f t="array" ref="N630">_xlfn.IFS(AND(C630&lt;=0, C630-M630&lt;=2), "escarcha",AND(C630&lt;=0, C630-M630&gt;2), "helada negra", AND(C630&gt;0, M630+2&gt;C630), "rocío", TRUE, "sin riesgo")</f>
        <v>escarcha</v>
      </c>
      <c r="O630">
        <f t="shared" si="48"/>
        <v>3.7432093358950203E-2</v>
      </c>
      <c r="P630">
        <f t="shared" si="49"/>
        <v>0.51726856255799025</v>
      </c>
      <c r="Q630" s="10" t="str" cm="1">
        <f t="array" ref="Q630">_xlfn.IFS(AND(D630&lt;=0, D630-P630&lt;=2), "escarcha",AND(D630&lt;=0, D630-P630&gt;2), "helada negra", AND(D630&gt;0, P630+2&gt;D630), "rocío", TRUE, "sin riesgo")</f>
        <v>sin riesgo</v>
      </c>
    </row>
    <row r="631" spans="1:17" x14ac:dyDescent="0.35">
      <c r="A631" s="2">
        <v>45691</v>
      </c>
      <c r="B631" s="3" t="s">
        <v>30</v>
      </c>
      <c r="C631">
        <v>-4.4333333333333336</v>
      </c>
      <c r="D631">
        <v>4.4333333333333336</v>
      </c>
      <c r="E631">
        <v>94.6</v>
      </c>
      <c r="F631">
        <v>81</v>
      </c>
      <c r="G631">
        <v>0</v>
      </c>
      <c r="H631">
        <v>1.166666666666667</v>
      </c>
      <c r="I631">
        <v>0</v>
      </c>
      <c r="J631">
        <v>2.7</v>
      </c>
      <c r="K631">
        <f t="shared" si="45"/>
        <v>8.8666666666666671</v>
      </c>
      <c r="L631">
        <f t="shared" si="46"/>
        <v>-0.38298679559425258</v>
      </c>
      <c r="M631">
        <f t="shared" si="47"/>
        <v>-5.1688793343629014</v>
      </c>
      <c r="N631" s="10" t="str" cm="1">
        <f t="array" ref="N631">_xlfn.IFS(AND(C631&lt;=0, C631-M631&lt;=2), "escarcha",AND(C631&lt;=0, C631-M631&gt;2), "helada negra", AND(C631&gt;0, M631+2&gt;C631), "rocío", TRUE, "sin riesgo")</f>
        <v>escarcha</v>
      </c>
      <c r="O631">
        <f t="shared" si="48"/>
        <v>0.10502005863343292</v>
      </c>
      <c r="P631">
        <f t="shared" si="49"/>
        <v>1.45685526671206</v>
      </c>
      <c r="Q631" s="10" t="str" cm="1">
        <f t="array" ref="Q631">_xlfn.IFS(AND(D631&lt;=0, D631-P631&lt;=2), "escarcha",AND(D631&lt;=0, D631-P631&gt;2), "helada negra", AND(D631&gt;0, P631+2&gt;D631), "rocío", TRUE, "sin riesgo")</f>
        <v>sin riesgo</v>
      </c>
    </row>
    <row r="632" spans="1:17" x14ac:dyDescent="0.35">
      <c r="A632" s="2">
        <v>45691</v>
      </c>
      <c r="B632" s="3" t="s">
        <v>31</v>
      </c>
      <c r="C632">
        <v>-1.533333333333333</v>
      </c>
      <c r="D632">
        <v>5.3</v>
      </c>
      <c r="E632">
        <v>95.7</v>
      </c>
      <c r="F632">
        <v>79.666666666666671</v>
      </c>
      <c r="G632">
        <v>0</v>
      </c>
      <c r="H632">
        <v>1.333333333333333</v>
      </c>
      <c r="I632">
        <v>1</v>
      </c>
      <c r="J632">
        <v>2.8666666666666671</v>
      </c>
      <c r="K632">
        <f t="shared" si="45"/>
        <v>6.833333333333333</v>
      </c>
      <c r="L632">
        <f t="shared" si="46"/>
        <v>-0.15585356036085055</v>
      </c>
      <c r="M632">
        <f t="shared" si="47"/>
        <v>-2.1303054536450721</v>
      </c>
      <c r="N632" s="10" t="str" cm="1">
        <f t="array" ref="N632">_xlfn.IFS(AND(C632&lt;=0, C632-M632&lt;=2), "escarcha",AND(C632&lt;=0, C632-M632&gt;2), "helada negra", AND(C632&gt;0, M632+2&gt;C632), "rocío", TRUE, "sin riesgo")</f>
        <v>escarcha</v>
      </c>
      <c r="O632">
        <f t="shared" si="48"/>
        <v>0.1488286974734252</v>
      </c>
      <c r="P632">
        <f t="shared" si="49"/>
        <v>2.069751206244578</v>
      </c>
      <c r="Q632" s="10" t="str" cm="1">
        <f t="array" ref="Q632">_xlfn.IFS(AND(D632&lt;=0, D632-P632&lt;=2), "escarcha",AND(D632&lt;=0, D632-P632&gt;2), "helada negra", AND(D632&gt;0, P632+2&gt;D632), "rocío", TRUE, "sin riesgo")</f>
        <v>sin riesgo</v>
      </c>
    </row>
    <row r="633" spans="1:17" x14ac:dyDescent="0.35">
      <c r="A633" s="2">
        <v>45691</v>
      </c>
      <c r="B633" s="3" t="s">
        <v>32</v>
      </c>
      <c r="C633">
        <v>3.1</v>
      </c>
      <c r="D633">
        <v>6.7</v>
      </c>
      <c r="E633">
        <v>93</v>
      </c>
      <c r="F633">
        <v>77</v>
      </c>
      <c r="G633">
        <v>0</v>
      </c>
      <c r="H633">
        <v>4.1333333333333329</v>
      </c>
      <c r="I633">
        <v>0.66666666666666663</v>
      </c>
      <c r="J633">
        <v>7.7666666666666666</v>
      </c>
      <c r="K633">
        <f t="shared" si="45"/>
        <v>3.6</v>
      </c>
      <c r="L633">
        <f t="shared" si="46"/>
        <v>0.14940663713997571</v>
      </c>
      <c r="M633">
        <f t="shared" si="47"/>
        <v>2.0778572913965405</v>
      </c>
      <c r="N633" s="10" t="str" cm="1">
        <f t="array" ref="N633">_xlfn.IFS(AND(C633&lt;=0, C633-M633&lt;=2), "escarcha",AND(C633&lt;=0, C633-M633&gt;2), "helada negra", AND(C633&gt;0, M633+2&gt;C633), "rocío", TRUE, "sin riesgo")</f>
        <v>rocío</v>
      </c>
      <c r="O633">
        <f t="shared" si="48"/>
        <v>0.21147699129123521</v>
      </c>
      <c r="P633">
        <f t="shared" si="49"/>
        <v>2.9515778017875651</v>
      </c>
      <c r="Q633" s="10" t="str" cm="1">
        <f t="array" ref="Q633">_xlfn.IFS(AND(D633&lt;=0, D633-P633&lt;=2), "escarcha",AND(D633&lt;=0, D633-P633&gt;2), "helada negra", AND(D633&gt;0, P633+2&gt;D633), "rocío", TRUE, "sin riesgo")</f>
        <v>sin riesgo</v>
      </c>
    </row>
    <row r="634" spans="1:17" x14ac:dyDescent="0.35">
      <c r="A634" s="2">
        <v>45691</v>
      </c>
      <c r="B634" s="3" t="s">
        <v>33</v>
      </c>
      <c r="C634">
        <v>6.8</v>
      </c>
      <c r="D634">
        <v>7.4666666666666668</v>
      </c>
      <c r="E634">
        <v>80.133333333333326</v>
      </c>
      <c r="F634">
        <v>74.666666666666671</v>
      </c>
      <c r="G634">
        <v>0</v>
      </c>
      <c r="H634">
        <v>4.2</v>
      </c>
      <c r="I634">
        <v>0</v>
      </c>
      <c r="J634">
        <v>9.7666666666666675</v>
      </c>
      <c r="K634">
        <f t="shared" si="45"/>
        <v>0.66666666666666696</v>
      </c>
      <c r="L634">
        <f t="shared" si="46"/>
        <v>0.25822874049284361</v>
      </c>
      <c r="M634">
        <f t="shared" si="47"/>
        <v>3.6137928087826809</v>
      </c>
      <c r="N634" s="10" t="str" cm="1">
        <f t="array" ref="N634">_xlfn.IFS(AND(C634&lt;=0, C634-M634&lt;=2), "escarcha",AND(C634&lt;=0, C634-M634&gt;2), "helada negra", AND(C634&gt;0, M634+2&gt;C634), "rocío", TRUE, "sin riesgo")</f>
        <v>sin riesgo</v>
      </c>
      <c r="O634">
        <f t="shared" si="48"/>
        <v>0.23319889761612644</v>
      </c>
      <c r="P634">
        <f t="shared" si="49"/>
        <v>3.2588148716152676</v>
      </c>
      <c r="Q634" s="10" t="str" cm="1">
        <f t="array" ref="Q634">_xlfn.IFS(AND(D634&lt;=0, D634-P634&lt;=2), "escarcha",AND(D634&lt;=0, D634-P634&gt;2), "helada negra", AND(D634&gt;0, P634+2&gt;D634), "rocío", TRUE, "sin riesgo")</f>
        <v>sin riesgo</v>
      </c>
    </row>
    <row r="635" spans="1:17" x14ac:dyDescent="0.35">
      <c r="A635" s="2">
        <v>45691</v>
      </c>
      <c r="B635" s="3" t="s">
        <v>35</v>
      </c>
      <c r="C635">
        <v>8.1333333333333329</v>
      </c>
      <c r="D635">
        <v>8.4</v>
      </c>
      <c r="E635">
        <v>70.166666666666671</v>
      </c>
      <c r="F635">
        <v>70</v>
      </c>
      <c r="G635">
        <v>5</v>
      </c>
      <c r="H635">
        <v>5.2666666666666666</v>
      </c>
      <c r="I635">
        <v>8.3333333333333339</v>
      </c>
      <c r="J635">
        <v>9.4666666666666668</v>
      </c>
      <c r="K635">
        <f t="shared" si="45"/>
        <v>0.2666666666666675</v>
      </c>
      <c r="L635">
        <f t="shared" si="46"/>
        <v>0.2164245926290973</v>
      </c>
      <c r="M635">
        <f t="shared" si="47"/>
        <v>3.0214897980856432</v>
      </c>
      <c r="N635" s="10" t="str" cm="1">
        <f t="array" ref="N635">_xlfn.IFS(AND(C635&lt;=0, C635-M635&lt;=2), "escarcha",AND(C635&lt;=0, C635-M635&gt;2), "helada negra", AND(C635&gt;0, M635+2&gt;C635), "rocío", TRUE, "sin riesgo")</f>
        <v>sin riesgo</v>
      </c>
      <c r="O635">
        <f t="shared" si="48"/>
        <v>0.23213351931293802</v>
      </c>
      <c r="P635">
        <f t="shared" si="49"/>
        <v>3.24372814547058</v>
      </c>
      <c r="Q635" s="10" t="str" cm="1">
        <f t="array" ref="Q635">_xlfn.IFS(AND(D635&lt;=0, D635-P635&lt;=2), "escarcha",AND(D635&lt;=0, D635-P635&gt;2), "helada negra", AND(D635&gt;0, P635+2&gt;D635), "rocío", TRUE, "sin riesgo")</f>
        <v>sin riesgo</v>
      </c>
    </row>
    <row r="636" spans="1:17" x14ac:dyDescent="0.35">
      <c r="A636" s="2">
        <v>45691</v>
      </c>
      <c r="B636" s="3" t="s">
        <v>36</v>
      </c>
      <c r="C636">
        <v>9.1333333333333329</v>
      </c>
      <c r="D636">
        <v>9.3333333333333339</v>
      </c>
      <c r="E636">
        <v>63.099999999999987</v>
      </c>
      <c r="F636">
        <v>62.333333333333343</v>
      </c>
      <c r="G636">
        <v>3</v>
      </c>
      <c r="H636">
        <v>2.5</v>
      </c>
      <c r="I636">
        <v>6.666666666666667</v>
      </c>
      <c r="J636">
        <v>5.4333333333333336</v>
      </c>
      <c r="K636">
        <f t="shared" si="45"/>
        <v>0.20000000000000107</v>
      </c>
      <c r="L636">
        <f t="shared" si="46"/>
        <v>0.17790118896276652</v>
      </c>
      <c r="M636">
        <f t="shared" si="47"/>
        <v>2.4781830740912918</v>
      </c>
      <c r="N636" s="10" t="str" cm="1">
        <f t="array" ref="N636">_xlfn.IFS(AND(C636&lt;=0, C636-M636&lt;=2), "escarcha",AND(C636&lt;=0, C636-M636&gt;2), "helada negra", AND(C636&gt;0, M636+2&gt;C636), "rocío", TRUE, "sin riesgo")</f>
        <v>sin riesgo</v>
      </c>
      <c r="O636">
        <f t="shared" si="48"/>
        <v>0.17913827237590052</v>
      </c>
      <c r="P636">
        <f t="shared" si="49"/>
        <v>2.4955927312722168</v>
      </c>
      <c r="Q636" s="10" t="str" cm="1">
        <f t="array" ref="Q636">_xlfn.IFS(AND(D636&lt;=0, D636-P636&lt;=2), "escarcha",AND(D636&lt;=0, D636-P636&gt;2), "helada negra", AND(D636&gt;0, P636+2&gt;D636), "rocío", TRUE, "sin riesgo")</f>
        <v>sin riesgo</v>
      </c>
    </row>
    <row r="637" spans="1:17" x14ac:dyDescent="0.35">
      <c r="A637" s="2">
        <v>45691</v>
      </c>
      <c r="B637" s="3" t="s">
        <v>51</v>
      </c>
      <c r="C637">
        <v>10.96666666666667</v>
      </c>
      <c r="D637">
        <v>11.733333333333331</v>
      </c>
      <c r="E637">
        <v>53.166666666666657</v>
      </c>
      <c r="F637">
        <v>47.666666666666657</v>
      </c>
      <c r="G637">
        <v>4.333333333333333</v>
      </c>
      <c r="H637">
        <v>1.166666666666667</v>
      </c>
      <c r="I637">
        <v>8.3333333333333339</v>
      </c>
      <c r="J637">
        <v>3.2333333333333329</v>
      </c>
      <c r="K637">
        <f t="shared" si="45"/>
        <v>0.76666666666666039</v>
      </c>
      <c r="L637">
        <f t="shared" si="46"/>
        <v>0.12921588446011856</v>
      </c>
      <c r="M637">
        <f t="shared" si="47"/>
        <v>1.7949826284889625</v>
      </c>
      <c r="N637" s="10" t="str" cm="1">
        <f t="array" ref="N637">_xlfn.IFS(AND(C637&lt;=0, C637-M637&lt;=2), "escarcha",AND(C637&lt;=0, C637-M637&gt;2), "helada negra", AND(C637&gt;0, M637+2&gt;C637), "rocío", TRUE, "sin riesgo")</f>
        <v>sin riesgo</v>
      </c>
      <c r="O637">
        <f t="shared" si="48"/>
        <v>7.0764060564978748E-2</v>
      </c>
      <c r="P637">
        <f t="shared" si="49"/>
        <v>0.9797348821703239</v>
      </c>
      <c r="Q637" s="10" t="str" cm="1">
        <f t="array" ref="Q637">_xlfn.IFS(AND(D637&lt;=0, D637-P637&lt;=2), "escarcha",AND(D637&lt;=0, D637-P637&gt;2), "helada negra", AND(D637&gt;0, P637+2&gt;D637), "rocío", TRUE, "sin riesgo")</f>
        <v>sin riesgo</v>
      </c>
    </row>
    <row r="638" spans="1:17" x14ac:dyDescent="0.35">
      <c r="A638" s="2">
        <v>45691</v>
      </c>
      <c r="B638" s="3" t="s">
        <v>49</v>
      </c>
      <c r="C638">
        <v>10.93333333333333</v>
      </c>
      <c r="D638">
        <v>11</v>
      </c>
      <c r="E638">
        <v>53.333333333333343</v>
      </c>
      <c r="F638">
        <v>52.333333333333343</v>
      </c>
      <c r="G638">
        <v>3.333333333333333</v>
      </c>
      <c r="H638">
        <v>1.1333333333333331</v>
      </c>
      <c r="I638">
        <v>7</v>
      </c>
      <c r="J638">
        <v>2.9</v>
      </c>
      <c r="K638">
        <f t="shared" si="45"/>
        <v>6.6666666666669983E-2</v>
      </c>
      <c r="L638">
        <f t="shared" si="46"/>
        <v>0.13013241575612222</v>
      </c>
      <c r="M638">
        <f t="shared" si="47"/>
        <v>1.8078091859267347</v>
      </c>
      <c r="N638" s="10" t="str" cm="1">
        <f t="array" ref="N638">_xlfn.IFS(AND(C638&lt;=0, C638-M638&lt;=2), "escarcha",AND(C638&lt;=0, C638-M638&gt;2), "helada negra", AND(C638&gt;0, M638+2&gt;C638), "rocío", TRUE, "sin riesgo")</f>
        <v>sin riesgo</v>
      </c>
      <c r="O638">
        <f t="shared" si="48"/>
        <v>0.11563054845308973</v>
      </c>
      <c r="P638">
        <f t="shared" si="49"/>
        <v>1.6050177348651531</v>
      </c>
      <c r="Q638" s="10" t="str" cm="1">
        <f t="array" ref="Q638">_xlfn.IFS(AND(D638&lt;=0, D638-P638&lt;=2), "escarcha",AND(D638&lt;=0, D638-P638&gt;2), "helada negra", AND(D638&gt;0, P638+2&gt;D638), "rocío", TRUE, "sin riesgo")</f>
        <v>sin riesgo</v>
      </c>
    </row>
    <row r="639" spans="1:17" x14ac:dyDescent="0.35">
      <c r="A639" s="2">
        <v>45691</v>
      </c>
      <c r="B639" s="3" t="s">
        <v>48</v>
      </c>
      <c r="C639">
        <v>4.166666666666667</v>
      </c>
      <c r="D639">
        <v>6.2</v>
      </c>
      <c r="E639">
        <v>74</v>
      </c>
      <c r="F639">
        <v>67.666666666666671</v>
      </c>
      <c r="G639">
        <v>2.666666666666667</v>
      </c>
      <c r="H639">
        <v>0.73333333333333328</v>
      </c>
      <c r="I639">
        <v>5</v>
      </c>
      <c r="J639">
        <v>1.533333333333333</v>
      </c>
      <c r="K639">
        <f t="shared" si="45"/>
        <v>2.0333333333333332</v>
      </c>
      <c r="L639">
        <f t="shared" si="46"/>
        <v>-4.035838988177165E-3</v>
      </c>
      <c r="M639">
        <f t="shared" si="47"/>
        <v>-5.5639475501961168E-2</v>
      </c>
      <c r="N639" s="10" t="str" cm="1">
        <f t="array" ref="N639">_xlfn.IFS(AND(C639&lt;=0, C639-M639&lt;=2), "escarcha",AND(C639&lt;=0, C639-M639&gt;2), "helada negra", AND(C639&gt;0, M639+2&gt;C639), "rocío", TRUE, "sin riesgo")</f>
        <v>sin riesgo</v>
      </c>
      <c r="O639">
        <f t="shared" si="48"/>
        <v>4.7856340206481995E-2</v>
      </c>
      <c r="P639">
        <f t="shared" si="49"/>
        <v>0.66171188839905148</v>
      </c>
      <c r="Q639" s="10" t="str" cm="1">
        <f t="array" ref="Q639">_xlfn.IFS(AND(D639&lt;=0, D639-P639&lt;=2), "escarcha",AND(D639&lt;=0, D639-P639&gt;2), "helada negra", AND(D639&gt;0, P639+2&gt;D639), "rocío", TRUE, "sin riesgo")</f>
        <v>sin riesgo</v>
      </c>
    </row>
    <row r="640" spans="1:17" x14ac:dyDescent="0.35">
      <c r="A640" s="2">
        <v>45691</v>
      </c>
      <c r="B640" s="3" t="s">
        <v>38</v>
      </c>
      <c r="C640">
        <v>1.666666666666667</v>
      </c>
      <c r="D640">
        <v>4.4000000000000004</v>
      </c>
      <c r="E640">
        <v>81.866666666666674</v>
      </c>
      <c r="F640">
        <v>73.333333333333329</v>
      </c>
      <c r="G640">
        <v>2</v>
      </c>
      <c r="H640">
        <v>1.7</v>
      </c>
      <c r="I640">
        <v>3.666666666666667</v>
      </c>
      <c r="J640">
        <v>3.5333333333333332</v>
      </c>
      <c r="K640">
        <f t="shared" si="45"/>
        <v>2.7333333333333334</v>
      </c>
      <c r="L640">
        <f t="shared" si="46"/>
        <v>-8.0036595824503773E-2</v>
      </c>
      <c r="M640">
        <f t="shared" si="47"/>
        <v>-1.0986757437019314</v>
      </c>
      <c r="N640" s="10" t="str" cm="1">
        <f t="array" ref="N640">_xlfn.IFS(AND(C640&lt;=0, C640-M640&lt;=2), "escarcha",AND(C640&lt;=0, C640-M640&gt;2), "helada negra", AND(C640&gt;0, M640+2&gt;C640), "rocío", TRUE, "sin riesgo")</f>
        <v>sin riesgo</v>
      </c>
      <c r="O640">
        <f t="shared" si="48"/>
        <v>3.2543830443660382E-3</v>
      </c>
      <c r="P640">
        <f t="shared" si="49"/>
        <v>4.4884614288250461E-2</v>
      </c>
      <c r="Q640" s="10" t="str" cm="1">
        <f t="array" ref="Q640">_xlfn.IFS(AND(D640&lt;=0, D640-P640&lt;=2), "escarcha",AND(D640&lt;=0, D640-P640&gt;2), "helada negra", AND(D640&gt;0, P640+2&gt;D640), "rocío", TRUE, "sin riesgo")</f>
        <v>sin riesgo</v>
      </c>
    </row>
    <row r="641" spans="1:17" x14ac:dyDescent="0.35">
      <c r="A641" s="2">
        <v>45691</v>
      </c>
      <c r="B641" s="3" t="s">
        <v>39</v>
      </c>
      <c r="C641">
        <v>0.43333333333333329</v>
      </c>
      <c r="D641">
        <v>3.3</v>
      </c>
      <c r="E641">
        <v>85.8</v>
      </c>
      <c r="F641">
        <v>77.666666666666671</v>
      </c>
      <c r="G641">
        <v>0.33333333333333331</v>
      </c>
      <c r="H641">
        <v>1.9</v>
      </c>
      <c r="I641">
        <v>3.333333333333333</v>
      </c>
      <c r="J641">
        <v>3.9</v>
      </c>
      <c r="K641">
        <f t="shared" si="45"/>
        <v>2.8666666666666667</v>
      </c>
      <c r="L641">
        <f t="shared" si="46"/>
        <v>-0.12178224107518297</v>
      </c>
      <c r="M641">
        <f t="shared" si="47"/>
        <v>-1.6677928127391777</v>
      </c>
      <c r="N641" s="10" t="str" cm="1">
        <f t="array" ref="N641">_xlfn.IFS(AND(C641&lt;=0, C641-M641&lt;=2), "escarcha",AND(C641&lt;=0, C641-M641&gt;2), "helada negra", AND(C641&gt;0, M641+2&gt;C641), "rocío", TRUE, "sin riesgo")</f>
        <v>sin riesgo</v>
      </c>
      <c r="O641">
        <f t="shared" si="48"/>
        <v>-1.6637420457229352E-2</v>
      </c>
      <c r="P641">
        <f t="shared" si="49"/>
        <v>-0.22920540602632006</v>
      </c>
      <c r="Q641" s="10" t="str" cm="1">
        <f t="array" ref="Q641">_xlfn.IFS(AND(D641&lt;=0, D641-P641&lt;=2), "escarcha",AND(D641&lt;=0, D641-P641&gt;2), "helada negra", AND(D641&gt;0, P641+2&gt;D641), "rocío", TRUE, "sin riesgo")</f>
        <v>sin riesgo</v>
      </c>
    </row>
    <row r="642" spans="1:17" x14ac:dyDescent="0.35">
      <c r="A642" s="2">
        <v>45691</v>
      </c>
      <c r="B642" s="3" t="s">
        <v>37</v>
      </c>
      <c r="C642">
        <v>-0.56666666666666665</v>
      </c>
      <c r="D642">
        <v>2.9333333333333331</v>
      </c>
      <c r="E642">
        <v>87.8</v>
      </c>
      <c r="F642">
        <v>79.333333333333329</v>
      </c>
      <c r="G642">
        <v>0</v>
      </c>
      <c r="H642">
        <v>1.7333333333333329</v>
      </c>
      <c r="I642">
        <v>1.666666666666667</v>
      </c>
      <c r="J642">
        <v>3.2333333333333329</v>
      </c>
      <c r="K642">
        <f t="shared" ref="K642:K705" si="50">ABS((C642-D642))</f>
        <v>3.5</v>
      </c>
      <c r="L642">
        <f t="shared" si="46"/>
        <v>-0.17129878185247804</v>
      </c>
      <c r="M642">
        <f t="shared" si="47"/>
        <v>-2.3393884566537153</v>
      </c>
      <c r="N642" s="10" t="str" cm="1">
        <f t="array" ref="N642">_xlfn.IFS(AND(C642&lt;=0, C642-M642&lt;=2), "escarcha",AND(C642&lt;=0, C642-M642&gt;2), "helada negra", AND(C642&gt;0, M642+2&gt;C642), "rocío", TRUE, "sin riesgo")</f>
        <v>escarcha</v>
      </c>
      <c r="O642">
        <f t="shared" si="48"/>
        <v>-2.1326415035029939E-2</v>
      </c>
      <c r="P642">
        <f t="shared" si="49"/>
        <v>-0.29372526542960847</v>
      </c>
      <c r="Q642" s="10" t="str" cm="1">
        <f t="array" ref="Q642">_xlfn.IFS(AND(D642&lt;=0, D642-P642&lt;=2), "escarcha",AND(D642&lt;=0, D642-P642&gt;2), "helada negra", AND(D642&gt;0, P642+2&gt;D642), "rocío", TRUE, "sin riesgo")</f>
        <v>sin riesgo</v>
      </c>
    </row>
    <row r="643" spans="1:17" x14ac:dyDescent="0.35">
      <c r="A643" s="2">
        <v>45691</v>
      </c>
      <c r="B643" s="3" t="s">
        <v>40</v>
      </c>
      <c r="C643">
        <v>-1.7666666666666671</v>
      </c>
      <c r="D643">
        <v>1.466666666666667</v>
      </c>
      <c r="E643">
        <v>90.5</v>
      </c>
      <c r="F643">
        <v>84.666666666666671</v>
      </c>
      <c r="G643">
        <v>0</v>
      </c>
      <c r="H643">
        <v>1.333333333333333</v>
      </c>
      <c r="I643">
        <v>0</v>
      </c>
      <c r="J643">
        <v>3.0666666666666669</v>
      </c>
      <c r="K643">
        <f t="shared" si="50"/>
        <v>3.2333333333333343</v>
      </c>
      <c r="L643">
        <f t="shared" ref="L643:L706" si="51">(LN(E643/100))+((17.625*C643)/(243.04+C643))</f>
        <v>-0.22887521080374945</v>
      </c>
      <c r="M643">
        <f t="shared" ref="M643:M706" si="52">(243.04*L643)/(17.625-L643)</f>
        <v>-3.1156166701603762</v>
      </c>
      <c r="N643" s="10" t="str" cm="1">
        <f t="array" ref="N643">_xlfn.IFS(AND(C643&lt;=0, C643-M643&lt;=2), "escarcha",AND(C643&lt;=0, C643-M643&gt;2), "helada negra", AND(C643&gt;0, M643+2&gt;C643), "rocío", TRUE, "sin riesgo")</f>
        <v>escarcha</v>
      </c>
      <c r="O643">
        <f t="shared" ref="O643:O706" si="53">(LN(F643/100))+((17.625*D643)/(243.04+D643))</f>
        <v>-6.0725118969325476E-2</v>
      </c>
      <c r="P643">
        <f t="shared" ref="P643:P706" si="54">(243.04*O643)/(17.625-O643)</f>
        <v>-0.83449408011408432</v>
      </c>
      <c r="Q643" s="10" t="str" cm="1">
        <f t="array" ref="Q643">_xlfn.IFS(AND(D643&lt;=0, D643-P643&lt;=2), "escarcha",AND(D643&lt;=0, D643-P643&gt;2), "helada negra", AND(D643&gt;0, P643+2&gt;D643), "rocío", TRUE, "sin riesgo")</f>
        <v>sin riesgo</v>
      </c>
    </row>
    <row r="644" spans="1:17" x14ac:dyDescent="0.35">
      <c r="A644" s="2">
        <v>45691</v>
      </c>
      <c r="B644" s="3" t="s">
        <v>41</v>
      </c>
      <c r="C644">
        <v>-3</v>
      </c>
      <c r="D644">
        <v>2.066666666666666</v>
      </c>
      <c r="E644">
        <v>92.333333333333329</v>
      </c>
      <c r="F644">
        <v>84</v>
      </c>
      <c r="G644">
        <v>1</v>
      </c>
      <c r="H644">
        <v>2.0666666666666669</v>
      </c>
      <c r="I644">
        <v>1.333333333333333</v>
      </c>
      <c r="J644">
        <v>3.5</v>
      </c>
      <c r="K644">
        <f t="shared" si="50"/>
        <v>5.0666666666666664</v>
      </c>
      <c r="L644">
        <f t="shared" si="51"/>
        <v>-0.30004075583763445</v>
      </c>
      <c r="M644">
        <f t="shared" si="52"/>
        <v>-4.068158409906558</v>
      </c>
      <c r="N644" s="10" t="str" cm="1">
        <f t="array" ref="N644">_xlfn.IFS(AND(C644&lt;=0, C644-M644&lt;=2), "escarcha",AND(C644&lt;=0, C644-M644&gt;2), "helada negra", AND(C644&gt;0, M644+2&gt;C644), "rocío", TRUE, "sin riesgo")</f>
        <v>escarcha</v>
      </c>
      <c r="O644">
        <f t="shared" si="53"/>
        <v>-2.5744618173445616E-2</v>
      </c>
      <c r="P644">
        <f t="shared" si="54"/>
        <v>-0.3544877078121656</v>
      </c>
      <c r="Q644" s="10" t="str" cm="1">
        <f t="array" ref="Q644">_xlfn.IFS(AND(D644&lt;=0, D644-P644&lt;=2), "escarcha",AND(D644&lt;=0, D644-P644&gt;2), "helada negra", AND(D644&gt;0, P644+2&gt;D644), "rocío", TRUE, "sin riesgo")</f>
        <v>sin riesgo</v>
      </c>
    </row>
    <row r="645" spans="1:17" x14ac:dyDescent="0.35">
      <c r="A645" s="2">
        <v>45691</v>
      </c>
      <c r="B645" s="3" t="s">
        <v>42</v>
      </c>
      <c r="C645">
        <v>-3.5</v>
      </c>
      <c r="D645">
        <v>0.73333333333333339</v>
      </c>
      <c r="E645">
        <v>93.466666666666669</v>
      </c>
      <c r="F645">
        <v>90.333333333333329</v>
      </c>
      <c r="G645">
        <v>0.66666666666666663</v>
      </c>
      <c r="H645">
        <v>2.0333333333333332</v>
      </c>
      <c r="I645">
        <v>1.333333333333333</v>
      </c>
      <c r="J645">
        <v>3.5333333333333332</v>
      </c>
      <c r="K645">
        <f t="shared" si="50"/>
        <v>4.2333333333333334</v>
      </c>
      <c r="L645">
        <f t="shared" si="51"/>
        <v>-0.32509015877104369</v>
      </c>
      <c r="M645">
        <f t="shared" si="52"/>
        <v>-4.4016443086837338</v>
      </c>
      <c r="N645" s="10" t="str" cm="1">
        <f t="array" ref="N645">_xlfn.IFS(AND(C645&lt;=0, C645-M645&lt;=2), "escarcha",AND(C645&lt;=0, C645-M645&gt;2), "helada negra", AND(C645&gt;0, M645+2&gt;C645), "rocío", TRUE, "sin riesgo")</f>
        <v>escarcha</v>
      </c>
      <c r="O645">
        <f t="shared" si="53"/>
        <v>-4.8643088223800937E-2</v>
      </c>
      <c r="P645">
        <f t="shared" si="54"/>
        <v>-0.66891789671762059</v>
      </c>
      <c r="Q645" s="10" t="str" cm="1">
        <f t="array" ref="Q645">_xlfn.IFS(AND(D645&lt;=0, D645-P645&lt;=2), "escarcha",AND(D645&lt;=0, D645-P645&gt;2), "helada negra", AND(D645&gt;0, P645+2&gt;D645), "rocío", TRUE, "sin riesgo")</f>
        <v>rocío</v>
      </c>
    </row>
    <row r="646" spans="1:17" x14ac:dyDescent="0.35">
      <c r="A646" s="2">
        <v>45691</v>
      </c>
      <c r="B646" s="3" t="s">
        <v>43</v>
      </c>
      <c r="C646">
        <v>-4.0333333333333332</v>
      </c>
      <c r="D646">
        <v>0.26666666666666672</v>
      </c>
      <c r="E646">
        <v>93.6</v>
      </c>
      <c r="F646">
        <v>94.333333333333329</v>
      </c>
      <c r="G646">
        <v>0</v>
      </c>
      <c r="H646">
        <v>0.3666666666666667</v>
      </c>
      <c r="I646">
        <v>0</v>
      </c>
      <c r="J646">
        <v>1.6</v>
      </c>
      <c r="K646">
        <f t="shared" si="50"/>
        <v>4.3</v>
      </c>
      <c r="L646">
        <f t="shared" si="51"/>
        <v>-0.36356874451453081</v>
      </c>
      <c r="M646">
        <f t="shared" si="52"/>
        <v>-4.9121055111044765</v>
      </c>
      <c r="N646" s="10" t="str" cm="1">
        <f t="array" ref="N646">_xlfn.IFS(AND(C646&lt;=0, C646-M646&lt;=2), "escarcha",AND(C646&lt;=0, C646-M646&gt;2), "helada negra", AND(C646&gt;0, M646+2&gt;C646), "rocío", TRUE, "sin riesgo")</f>
        <v>escarcha</v>
      </c>
      <c r="O646">
        <f t="shared" si="53"/>
        <v>-3.901839156798325E-2</v>
      </c>
      <c r="P646">
        <f t="shared" si="54"/>
        <v>-0.5368557525511537</v>
      </c>
      <c r="Q646" s="10" t="str" cm="1">
        <f t="array" ref="Q646">_xlfn.IFS(AND(D646&lt;=0, D646-P646&lt;=2), "escarcha",AND(D646&lt;=0, D646-P646&gt;2), "helada negra", AND(D646&gt;0, P646+2&gt;D646), "rocío", TRUE, "sin riesgo")</f>
        <v>rocío</v>
      </c>
    </row>
    <row r="647" spans="1:17" x14ac:dyDescent="0.35">
      <c r="A647" s="2">
        <v>45691</v>
      </c>
      <c r="B647" s="3" t="s">
        <v>44</v>
      </c>
      <c r="C647">
        <v>-4.166666666666667</v>
      </c>
      <c r="D647">
        <v>-0.4</v>
      </c>
      <c r="E647">
        <v>94</v>
      </c>
      <c r="F647">
        <v>95</v>
      </c>
      <c r="G647">
        <v>0</v>
      </c>
      <c r="H647">
        <v>0</v>
      </c>
      <c r="I647">
        <v>0</v>
      </c>
      <c r="J647">
        <v>0</v>
      </c>
      <c r="K647">
        <f t="shared" si="50"/>
        <v>3.7666666666666671</v>
      </c>
      <c r="L647">
        <f t="shared" si="51"/>
        <v>-0.36930821329638563</v>
      </c>
      <c r="M647">
        <f t="shared" si="52"/>
        <v>-4.9880588403632213</v>
      </c>
      <c r="N647" s="10" t="str" cm="1">
        <f t="array" ref="N647">_xlfn.IFS(AND(C647&lt;=0, C647-M647&lt;=2), "escarcha",AND(C647&lt;=0, C647-M647&gt;2), "helada negra", AND(C647&gt;0, M647+2&gt;C647), "rocío", TRUE, "sin riesgo")</f>
        <v>escarcha</v>
      </c>
      <c r="O647">
        <f t="shared" si="53"/>
        <v>-8.0348685089825553E-2</v>
      </c>
      <c r="P647">
        <f t="shared" si="54"/>
        <v>-1.1029404035785093</v>
      </c>
      <c r="Q647" s="10" t="str" cm="1">
        <f t="array" ref="Q647">_xlfn.IFS(AND(D647&lt;=0, D647-P647&lt;=2), "escarcha",AND(D647&lt;=0, D647-P647&gt;2), "helada negra", AND(D647&gt;0, P647+2&gt;D647), "rocío", TRUE, "sin riesgo")</f>
        <v>escarcha</v>
      </c>
    </row>
    <row r="648" spans="1:17" x14ac:dyDescent="0.35">
      <c r="A648" s="2">
        <v>45691</v>
      </c>
      <c r="B648" s="3" t="s">
        <v>45</v>
      </c>
      <c r="C648">
        <v>-4.9000000000000004</v>
      </c>
      <c r="D648">
        <v>-0.46666666666666667</v>
      </c>
      <c r="E648">
        <v>94.166666666666671</v>
      </c>
      <c r="F648">
        <v>95.666666666666671</v>
      </c>
      <c r="G648">
        <v>0</v>
      </c>
      <c r="H648">
        <v>0</v>
      </c>
      <c r="I648">
        <v>0</v>
      </c>
      <c r="J648">
        <v>0</v>
      </c>
      <c r="K648">
        <f t="shared" si="50"/>
        <v>4.4333333333333336</v>
      </c>
      <c r="L648">
        <f t="shared" si="51"/>
        <v>-0.42275824505735971</v>
      </c>
      <c r="M648">
        <f t="shared" si="52"/>
        <v>-5.6930707118087369</v>
      </c>
      <c r="N648" s="10" t="str" cm="1">
        <f t="array" ref="N648">_xlfn.IFS(AND(C648&lt;=0, C648-M648&lt;=2), "escarcha",AND(C648&lt;=0, C648-M648&gt;2), "helada negra", AND(C648&gt;0, M648+2&gt;C648), "rocío", TRUE, "sin riesgo")</f>
        <v>escarcha</v>
      </c>
      <c r="O648">
        <f t="shared" si="53"/>
        <v>-7.8207530924282911E-2</v>
      </c>
      <c r="P648">
        <f t="shared" si="54"/>
        <v>-1.0736787829343906</v>
      </c>
      <c r="Q648" s="10" t="str" cm="1">
        <f t="array" ref="Q648">_xlfn.IFS(AND(D648&lt;=0, D648-P648&lt;=2), "escarcha",AND(D648&lt;=0, D648-P648&gt;2), "helada negra", AND(D648&gt;0, P648+2&gt;D648), "rocío", TRUE, "sin riesgo")</f>
        <v>escarcha</v>
      </c>
    </row>
    <row r="649" spans="1:17" x14ac:dyDescent="0.35">
      <c r="A649" s="2">
        <v>45691</v>
      </c>
      <c r="B649" s="3" t="s">
        <v>46</v>
      </c>
      <c r="C649">
        <v>-5.3</v>
      </c>
      <c r="D649">
        <v>-1.2333333333333329</v>
      </c>
      <c r="E649">
        <v>94.066666666666663</v>
      </c>
      <c r="F649">
        <v>96</v>
      </c>
      <c r="G649">
        <v>0</v>
      </c>
      <c r="H649">
        <v>0.43333333333333329</v>
      </c>
      <c r="I649">
        <v>0</v>
      </c>
      <c r="J649">
        <v>1.3</v>
      </c>
      <c r="K649">
        <f t="shared" si="50"/>
        <v>4.0666666666666664</v>
      </c>
      <c r="L649">
        <f t="shared" si="51"/>
        <v>-0.4540851699897378</v>
      </c>
      <c r="M649">
        <f t="shared" si="52"/>
        <v>-6.1043387249205878</v>
      </c>
      <c r="N649" s="10" t="str" cm="1">
        <f t="array" ref="N649">_xlfn.IFS(AND(C649&lt;=0, C649-M649&lt;=2), "escarcha",AND(C649&lt;=0, C649-M649&gt;2), "helada negra", AND(C649&gt;0, M649+2&gt;C649), "rocío", TRUE, "sin riesgo")</f>
        <v>escarcha</v>
      </c>
      <c r="O649">
        <f t="shared" si="53"/>
        <v>-0.13071819258482462</v>
      </c>
      <c r="P649">
        <f t="shared" si="54"/>
        <v>-1.7892686277868226</v>
      </c>
      <c r="Q649" s="10" t="str" cm="1">
        <f t="array" ref="Q649">_xlfn.IFS(AND(D649&lt;=0, D649-P649&lt;=2), "escarcha",AND(D649&lt;=0, D649-P649&gt;2), "helada negra", AND(D649&gt;0, P649+2&gt;D649), "rocío", TRUE, "sin riesgo")</f>
        <v>escarcha</v>
      </c>
    </row>
    <row r="650" spans="1:17" x14ac:dyDescent="0.35">
      <c r="A650" s="2">
        <v>45692</v>
      </c>
      <c r="B650" s="3" t="s">
        <v>10</v>
      </c>
      <c r="C650">
        <v>-5.8</v>
      </c>
      <c r="D650">
        <v>-1.3</v>
      </c>
      <c r="E650">
        <v>93.833333333333329</v>
      </c>
      <c r="F650">
        <v>95</v>
      </c>
      <c r="G650">
        <v>0</v>
      </c>
      <c r="H650">
        <v>3.3333333333333333E-2</v>
      </c>
      <c r="I650">
        <v>0</v>
      </c>
      <c r="J650">
        <v>0.7</v>
      </c>
      <c r="K650">
        <f t="shared" si="50"/>
        <v>4.5</v>
      </c>
      <c r="L650">
        <f t="shared" si="51"/>
        <v>-0.49454279389486788</v>
      </c>
      <c r="M650">
        <f t="shared" si="52"/>
        <v>-6.6333727067719552</v>
      </c>
      <c r="N650" s="10" t="str" cm="1">
        <f t="array" ref="N650">_xlfn.IFS(AND(C650&lt;=0, C650-M650&lt;=2), "escarcha",AND(C650&lt;=0, C650-M650&gt;2), "helada negra", AND(C650&gt;0, M650+2&gt;C650), "rocío", TRUE, "sin riesgo")</f>
        <v>escarcha</v>
      </c>
      <c r="O650">
        <f t="shared" si="53"/>
        <v>-0.14607487790703433</v>
      </c>
      <c r="P650">
        <f t="shared" si="54"/>
        <v>-1.997742881082657</v>
      </c>
      <c r="Q650" s="10" t="str" cm="1">
        <f t="array" ref="Q650">_xlfn.IFS(AND(D650&lt;=0, D650-P650&lt;=2), "escarcha",AND(D650&lt;=0, D650-P650&gt;2), "helada negra", AND(D650&gt;0, P650+2&gt;D650), "rocío", TRUE, "sin riesgo")</f>
        <v>escarcha</v>
      </c>
    </row>
    <row r="651" spans="1:17" x14ac:dyDescent="0.35">
      <c r="A651" s="2">
        <v>45692</v>
      </c>
      <c r="B651" s="3" t="s">
        <v>11</v>
      </c>
      <c r="C651">
        <v>-6.0666666666666664</v>
      </c>
      <c r="D651">
        <v>-1.7666666666666671</v>
      </c>
      <c r="E651">
        <v>94.033333333333331</v>
      </c>
      <c r="F651">
        <v>95.666666666666671</v>
      </c>
      <c r="G651">
        <v>0</v>
      </c>
      <c r="H651">
        <v>0</v>
      </c>
      <c r="I651">
        <v>0</v>
      </c>
      <c r="J651">
        <v>0</v>
      </c>
      <c r="K651">
        <f t="shared" si="50"/>
        <v>4.2999999999999989</v>
      </c>
      <c r="L651">
        <f t="shared" si="51"/>
        <v>-0.5127319633831855</v>
      </c>
      <c r="M651">
        <f t="shared" si="52"/>
        <v>-6.870449769145524</v>
      </c>
      <c r="N651" s="10" t="str" cm="1">
        <f t="array" ref="N651">_xlfn.IFS(AND(C651&lt;=0, C651-M651&lt;=2), "escarcha",AND(C651&lt;=0, C651-M651&gt;2), "helada negra", AND(C651&gt;0, M651+2&gt;C651), "rocío", TRUE, "sin riesgo")</f>
        <v>escarcha</v>
      </c>
      <c r="O651">
        <f t="shared" si="53"/>
        <v>-0.17335513441811851</v>
      </c>
      <c r="P651">
        <f t="shared" si="54"/>
        <v>-2.3671980669441197</v>
      </c>
      <c r="Q651" s="10" t="str" cm="1">
        <f t="array" ref="Q651">_xlfn.IFS(AND(D651&lt;=0, D651-P651&lt;=2), "escarcha",AND(D651&lt;=0, D651-P651&gt;2), "helada negra", AND(D651&gt;0, P651+2&gt;D651), "rocío", TRUE, "sin riesgo")</f>
        <v>escarcha</v>
      </c>
    </row>
    <row r="652" spans="1:17" x14ac:dyDescent="0.35">
      <c r="A652" s="2">
        <v>45692</v>
      </c>
      <c r="B652" s="3" t="s">
        <v>12</v>
      </c>
      <c r="C652">
        <v>-6.4333333333333336</v>
      </c>
      <c r="D652">
        <v>-1.7</v>
      </c>
      <c r="E652">
        <v>93.7</v>
      </c>
      <c r="F652">
        <v>96.666666666666671</v>
      </c>
      <c r="G652">
        <v>0</v>
      </c>
      <c r="H652">
        <v>0.46666666666666662</v>
      </c>
      <c r="I652">
        <v>0</v>
      </c>
      <c r="J652">
        <v>0.9</v>
      </c>
      <c r="K652">
        <f t="shared" si="50"/>
        <v>4.7333333333333334</v>
      </c>
      <c r="L652">
        <f t="shared" si="51"/>
        <v>-0.54429560272833066</v>
      </c>
      <c r="M652">
        <f t="shared" si="52"/>
        <v>-7.2807227192246948</v>
      </c>
      <c r="N652" s="10" t="str" cm="1">
        <f t="array" ref="N652">_xlfn.IFS(AND(C652&lt;=0, C652-M652&lt;=2), "escarcha",AND(C652&lt;=0, C652-M652&gt;2), "helada negra", AND(C652&gt;0, M652+2&gt;C652), "rocío", TRUE, "sin riesgo")</f>
        <v>escarcha</v>
      </c>
      <c r="O652">
        <f t="shared" si="53"/>
        <v>-0.15805212762662191</v>
      </c>
      <c r="P652">
        <f t="shared" si="54"/>
        <v>-2.1600897766417839</v>
      </c>
      <c r="Q652" s="10" t="str" cm="1">
        <f t="array" ref="Q652">_xlfn.IFS(AND(D652&lt;=0, D652-P652&lt;=2), "escarcha",AND(D652&lt;=0, D652-P652&gt;2), "helada negra", AND(D652&gt;0, P652+2&gt;D652), "rocío", TRUE, "sin riesgo")</f>
        <v>escarcha</v>
      </c>
    </row>
    <row r="653" spans="1:17" x14ac:dyDescent="0.35">
      <c r="A653" s="2">
        <v>45692</v>
      </c>
      <c r="B653" s="3" t="s">
        <v>13</v>
      </c>
      <c r="C653">
        <v>-6.5</v>
      </c>
      <c r="D653">
        <v>-1.5</v>
      </c>
      <c r="E653">
        <v>93.8</v>
      </c>
      <c r="F653">
        <v>95</v>
      </c>
      <c r="G653">
        <v>0</v>
      </c>
      <c r="H653">
        <v>0.4</v>
      </c>
      <c r="I653">
        <v>0</v>
      </c>
      <c r="J653">
        <v>0.73333333333333339</v>
      </c>
      <c r="K653">
        <f t="shared" si="50"/>
        <v>5</v>
      </c>
      <c r="L653">
        <f t="shared" si="51"/>
        <v>-0.54833144818002166</v>
      </c>
      <c r="M653">
        <f t="shared" si="52"/>
        <v>-7.3330789979631668</v>
      </c>
      <c r="N653" s="10" t="str" cm="1">
        <f t="array" ref="N653">_xlfn.IFS(AND(C653&lt;=0, C653-M653&lt;=2), "escarcha",AND(C653&lt;=0, C653-M653&gt;2), "helada negra", AND(C653&gt;0, M653+2&gt;C653), "rocío", TRUE, "sin riesgo")</f>
        <v>escarcha</v>
      </c>
      <c r="O653">
        <f t="shared" si="53"/>
        <v>-0.16074721506321507</v>
      </c>
      <c r="P653">
        <f t="shared" si="54"/>
        <v>-2.1965904876842104</v>
      </c>
      <c r="Q653" s="10" t="str" cm="1">
        <f t="array" ref="Q653">_xlfn.IFS(AND(D653&lt;=0, D653-P653&lt;=2), "escarcha",AND(D653&lt;=0, D653-P653&gt;2), "helada negra", AND(D653&gt;0, P653+2&gt;D653), "rocío", TRUE, "sin riesgo")</f>
        <v>escarcha</v>
      </c>
    </row>
    <row r="654" spans="1:17" x14ac:dyDescent="0.35">
      <c r="A654" s="2">
        <v>45692</v>
      </c>
      <c r="B654" s="3" t="s">
        <v>14</v>
      </c>
      <c r="C654">
        <v>-7.0333333333333332</v>
      </c>
      <c r="D654">
        <v>-2.333333333333333</v>
      </c>
      <c r="E654">
        <v>93.566666666666663</v>
      </c>
      <c r="F654">
        <v>95</v>
      </c>
      <c r="G654">
        <v>0</v>
      </c>
      <c r="H654">
        <v>0</v>
      </c>
      <c r="I654">
        <v>0</v>
      </c>
      <c r="J654">
        <v>0</v>
      </c>
      <c r="K654">
        <f t="shared" si="50"/>
        <v>4.7</v>
      </c>
      <c r="L654">
        <f t="shared" si="51"/>
        <v>-0.59174598422641678</v>
      </c>
      <c r="M654">
        <f t="shared" si="52"/>
        <v>-7.8948207397148717</v>
      </c>
      <c r="N654" s="10" t="str" cm="1">
        <f t="array" ref="N654">_xlfn.IFS(AND(C654&lt;=0, C654-M654&lt;=2), "escarcha",AND(C654&lt;=0, C654-M654&gt;2), "helada negra", AND(C654&gt;0, M654+2&gt;C654), "rocío", TRUE, "sin riesgo")</f>
        <v>escarcha</v>
      </c>
      <c r="O654">
        <f t="shared" si="53"/>
        <v>-0.22214439946703873</v>
      </c>
      <c r="P654">
        <f t="shared" si="54"/>
        <v>-3.0251324042675067</v>
      </c>
      <c r="Q654" s="10" t="str" cm="1">
        <f t="array" ref="Q654">_xlfn.IFS(AND(D654&lt;=0, D654-P654&lt;=2), "escarcha",AND(D654&lt;=0, D654-P654&gt;2), "helada negra", AND(D654&gt;0, P654+2&gt;D654), "rocío", TRUE, "sin riesgo")</f>
        <v>escarcha</v>
      </c>
    </row>
    <row r="655" spans="1:17" x14ac:dyDescent="0.35">
      <c r="A655" s="2">
        <v>45692</v>
      </c>
      <c r="B655" s="3" t="s">
        <v>15</v>
      </c>
      <c r="C655">
        <v>-7.333333333333333</v>
      </c>
      <c r="D655">
        <v>-2.4</v>
      </c>
      <c r="E655">
        <v>93.366666666666674</v>
      </c>
      <c r="F655">
        <v>96</v>
      </c>
      <c r="G655">
        <v>0</v>
      </c>
      <c r="H655">
        <v>6.6666666666666666E-2</v>
      </c>
      <c r="I655">
        <v>0</v>
      </c>
      <c r="J655">
        <v>0.76666666666666672</v>
      </c>
      <c r="K655">
        <f t="shared" si="50"/>
        <v>4.9333333333333336</v>
      </c>
      <c r="L655">
        <f t="shared" si="51"/>
        <v>-0.61698685020210786</v>
      </c>
      <c r="M655">
        <f t="shared" si="52"/>
        <v>-8.220183760929471</v>
      </c>
      <c r="N655" s="10" t="str" cm="1">
        <f t="array" ref="N655">_xlfn.IFS(AND(C655&lt;=0, C655-M655&lt;=2), "escarcha",AND(C655&lt;=0, C655-M655&gt;2), "helada negra", AND(C655&gt;0, M655+2&gt;C655), "rocío", TRUE, "sin riesgo")</f>
        <v>escarcha</v>
      </c>
      <c r="O655">
        <f t="shared" si="53"/>
        <v>-0.21660324452025517</v>
      </c>
      <c r="P655">
        <f t="shared" si="54"/>
        <v>-2.9505897999593338</v>
      </c>
      <c r="Q655" s="10" t="str" cm="1">
        <f t="array" ref="Q655">_xlfn.IFS(AND(D655&lt;=0, D655-P655&lt;=2), "escarcha",AND(D655&lt;=0, D655-P655&gt;2), "helada negra", AND(D655&gt;0, P655+2&gt;D655), "rocío", TRUE, "sin riesgo")</f>
        <v>escarcha</v>
      </c>
    </row>
    <row r="656" spans="1:17" x14ac:dyDescent="0.35">
      <c r="A656" s="2">
        <v>45692</v>
      </c>
      <c r="B656" s="3" t="s">
        <v>16</v>
      </c>
      <c r="C656">
        <v>-7.7666666666666666</v>
      </c>
      <c r="D656">
        <v>-2.2999999999999998</v>
      </c>
      <c r="E656">
        <v>93</v>
      </c>
      <c r="F656">
        <v>95</v>
      </c>
      <c r="G656">
        <v>0</v>
      </c>
      <c r="H656">
        <v>3.3333333333333333E-2</v>
      </c>
      <c r="I656">
        <v>0</v>
      </c>
      <c r="J656">
        <v>9.9999999999999992E-2</v>
      </c>
      <c r="K656">
        <f t="shared" si="50"/>
        <v>5.4666666666666668</v>
      </c>
      <c r="L656">
        <f t="shared" si="51"/>
        <v>-0.65439396222363144</v>
      </c>
      <c r="M656">
        <f t="shared" si="52"/>
        <v>-8.7007210910554811</v>
      </c>
      <c r="N656" s="10" t="str" cm="1">
        <f t="array" ref="N656">_xlfn.IFS(AND(C656&lt;=0, C656-M656&lt;=2), "escarcha",AND(C656&lt;=0, C656-M656&gt;2), "helada negra", AND(C656&gt;0, M656+2&gt;C656), "rocío", TRUE, "sin riesgo")</f>
        <v>escarcha</v>
      </c>
      <c r="O656">
        <f t="shared" si="53"/>
        <v>-0.21968035096310928</v>
      </c>
      <c r="P656">
        <f t="shared" si="54"/>
        <v>-2.9919904110354358</v>
      </c>
      <c r="Q656" s="10" t="str" cm="1">
        <f t="array" ref="Q656">_xlfn.IFS(AND(D656&lt;=0, D656-P656&lt;=2), "escarcha",AND(D656&lt;=0, D656-P656&gt;2), "helada negra", AND(D656&gt;0, P656+2&gt;D656), "rocío", TRUE, "sin riesgo")</f>
        <v>escarcha</v>
      </c>
    </row>
    <row r="657" spans="1:17" x14ac:dyDescent="0.35">
      <c r="A657" s="2">
        <v>45692</v>
      </c>
      <c r="B657" s="3" t="s">
        <v>17</v>
      </c>
      <c r="C657">
        <v>-7.7666666666666666</v>
      </c>
      <c r="D657">
        <v>-2.933333333333334</v>
      </c>
      <c r="E657">
        <v>93.1</v>
      </c>
      <c r="F657">
        <v>94.333333333333329</v>
      </c>
      <c r="G657">
        <v>0</v>
      </c>
      <c r="H657">
        <v>0</v>
      </c>
      <c r="I657">
        <v>0</v>
      </c>
      <c r="J657">
        <v>0.2</v>
      </c>
      <c r="K657">
        <f t="shared" si="50"/>
        <v>4.8333333333333321</v>
      </c>
      <c r="L657">
        <f t="shared" si="51"/>
        <v>-0.65331927109386612</v>
      </c>
      <c r="M657">
        <f t="shared" si="52"/>
        <v>-8.6869428907371766</v>
      </c>
      <c r="N657" s="10" t="str" cm="1">
        <f t="array" ref="N657">_xlfn.IFS(AND(C657&lt;=0, C657-M657&lt;=2), "escarcha",AND(C657&lt;=0, C657-M657&gt;2), "helada negra", AND(C657&gt;0, M657+2&gt;C657), "rocío", TRUE, "sin riesgo")</f>
        <v>escarcha</v>
      </c>
      <c r="O657">
        <f t="shared" si="53"/>
        <v>-0.27365654547142648</v>
      </c>
      <c r="P657">
        <f t="shared" si="54"/>
        <v>-3.7158926784481596</v>
      </c>
      <c r="Q657" s="10" t="str" cm="1">
        <f t="array" ref="Q657">_xlfn.IFS(AND(D657&lt;=0, D657-P657&lt;=2), "escarcha",AND(D657&lt;=0, D657-P657&gt;2), "helada negra", AND(D657&gt;0, P657+2&gt;D657), "rocío", TRUE, "sin riesgo")</f>
        <v>escarcha</v>
      </c>
    </row>
    <row r="658" spans="1:17" x14ac:dyDescent="0.35">
      <c r="A658" s="2">
        <v>45692</v>
      </c>
      <c r="B658" s="3" t="s">
        <v>18</v>
      </c>
      <c r="C658">
        <v>-8</v>
      </c>
      <c r="D658">
        <v>-2.833333333333333</v>
      </c>
      <c r="E658">
        <v>93</v>
      </c>
      <c r="F658">
        <v>96</v>
      </c>
      <c r="G658">
        <v>0</v>
      </c>
      <c r="H658">
        <v>0.33333333333333331</v>
      </c>
      <c r="I658">
        <v>0</v>
      </c>
      <c r="J658">
        <v>0.70000000000000007</v>
      </c>
      <c r="K658">
        <f t="shared" si="50"/>
        <v>5.166666666666667</v>
      </c>
      <c r="L658">
        <f t="shared" si="51"/>
        <v>-0.67246858255573405</v>
      </c>
      <c r="M658">
        <f t="shared" si="52"/>
        <v>-8.9322063085907608</v>
      </c>
      <c r="N658" s="10" t="str" cm="1">
        <f t="array" ref="N658">_xlfn.IFS(AND(C658&lt;=0, C658-M658&lt;=2), "escarcha",AND(C658&lt;=0, C658-M658&gt;2), "helada negra", AND(C658&gt;0, M658+2&gt;C658), "rocío", TRUE, "sin riesgo")</f>
        <v>escarcha</v>
      </c>
      <c r="O658">
        <f t="shared" si="53"/>
        <v>-0.24871589144235001</v>
      </c>
      <c r="P658">
        <f t="shared" si="54"/>
        <v>-3.381944225995571</v>
      </c>
      <c r="Q658" s="10" t="str" cm="1">
        <f t="array" ref="Q658">_xlfn.IFS(AND(D658&lt;=0, D658-P658&lt;=2), "escarcha",AND(D658&lt;=0, D658-P658&gt;2), "helada negra", AND(D658&gt;0, P658+2&gt;D658), "rocío", TRUE, "sin riesgo")</f>
        <v>escarcha</v>
      </c>
    </row>
    <row r="659" spans="1:17" x14ac:dyDescent="0.35">
      <c r="A659" s="2">
        <v>45692</v>
      </c>
      <c r="B659" s="3" t="s">
        <v>19</v>
      </c>
      <c r="C659">
        <v>-8.3000000000000007</v>
      </c>
      <c r="D659">
        <v>-3.1</v>
      </c>
      <c r="E659">
        <v>92.866666666666674</v>
      </c>
      <c r="F659">
        <v>96</v>
      </c>
      <c r="G659">
        <v>0</v>
      </c>
      <c r="H659">
        <v>0.2</v>
      </c>
      <c r="I659">
        <v>0</v>
      </c>
      <c r="J659">
        <v>0.83333333333333337</v>
      </c>
      <c r="K659">
        <f t="shared" si="50"/>
        <v>5.2000000000000011</v>
      </c>
      <c r="L659">
        <f t="shared" si="51"/>
        <v>-0.69719489955059122</v>
      </c>
      <c r="M659">
        <f t="shared" si="52"/>
        <v>-9.2481413561937327</v>
      </c>
      <c r="N659" s="10" t="str" cm="1">
        <f t="array" ref="N659">_xlfn.IFS(AND(C659&lt;=0, C659-M659&lt;=2), "escarcha",AND(C659&lt;=0, C659-M659&gt;2), "helada negra", AND(C659&gt;0, M659+2&gt;C659), "rocío", TRUE, "sin riesgo")</f>
        <v>escarcha</v>
      </c>
      <c r="O659">
        <f t="shared" si="53"/>
        <v>-0.2685351728148288</v>
      </c>
      <c r="P659">
        <f t="shared" si="54"/>
        <v>-3.6473948703032724</v>
      </c>
      <c r="Q659" s="10" t="str" cm="1">
        <f t="array" ref="Q659">_xlfn.IFS(AND(D659&lt;=0, D659-P659&lt;=2), "escarcha",AND(D659&lt;=0, D659-P659&gt;2), "helada negra", AND(D659&gt;0, P659+2&gt;D659), "rocío", TRUE, "sin riesgo")</f>
        <v>escarcha</v>
      </c>
    </row>
    <row r="660" spans="1:17" x14ac:dyDescent="0.35">
      <c r="A660" s="2">
        <v>45692</v>
      </c>
      <c r="B660" s="3" t="s">
        <v>20</v>
      </c>
      <c r="C660">
        <v>-8.5</v>
      </c>
      <c r="D660">
        <v>-2.9333333333333331</v>
      </c>
      <c r="E660">
        <v>92.566666666666663</v>
      </c>
      <c r="F660">
        <v>95.333333333333329</v>
      </c>
      <c r="G660">
        <v>0</v>
      </c>
      <c r="H660">
        <v>3.3333333333333333E-2</v>
      </c>
      <c r="I660">
        <v>0</v>
      </c>
      <c r="J660">
        <v>0.2</v>
      </c>
      <c r="K660">
        <f t="shared" si="50"/>
        <v>5.5666666666666664</v>
      </c>
      <c r="L660">
        <f t="shared" si="51"/>
        <v>-0.71599140011832574</v>
      </c>
      <c r="M660">
        <f t="shared" si="52"/>
        <v>-9.4877395713535542</v>
      </c>
      <c r="N660" s="10" t="str" cm="1">
        <f t="array" ref="N660">_xlfn.IFS(AND(C660&lt;=0, C660-M660&lt;=2), "escarcha",AND(C660&lt;=0, C660-M660&gt;2), "helada negra", AND(C660&gt;0, M660+2&gt;C660), "rocío", TRUE, "sin riesgo")</f>
        <v>escarcha</v>
      </c>
      <c r="O660">
        <f t="shared" si="53"/>
        <v>-0.26311163229481144</v>
      </c>
      <c r="P660">
        <f t="shared" si="54"/>
        <v>-3.5748128381244593</v>
      </c>
      <c r="Q660" s="10" t="str" cm="1">
        <f t="array" ref="Q660">_xlfn.IFS(AND(D660&lt;=0, D660-P660&lt;=2), "escarcha",AND(D660&lt;=0, D660-P660&gt;2), "helada negra", AND(D660&gt;0, P660+2&gt;D660), "rocío", TRUE, "sin riesgo")</f>
        <v>escarcha</v>
      </c>
    </row>
    <row r="661" spans="1:17" x14ac:dyDescent="0.35">
      <c r="A661" s="2">
        <v>45692</v>
      </c>
      <c r="B661" s="3" t="s">
        <v>21</v>
      </c>
      <c r="C661">
        <v>-8.6666666666666661</v>
      </c>
      <c r="D661">
        <v>-3.3</v>
      </c>
      <c r="E661">
        <v>92.533333333333331</v>
      </c>
      <c r="F661">
        <v>94.666666666666671</v>
      </c>
      <c r="G661">
        <v>0</v>
      </c>
      <c r="H661">
        <v>6.6666666666666666E-2</v>
      </c>
      <c r="I661">
        <v>0</v>
      </c>
      <c r="J661">
        <v>0.3666666666666667</v>
      </c>
      <c r="K661">
        <f t="shared" si="50"/>
        <v>5.3666666666666663</v>
      </c>
      <c r="L661">
        <f t="shared" si="51"/>
        <v>-0.72933921393799017</v>
      </c>
      <c r="M661">
        <f t="shared" si="52"/>
        <v>-9.657585625358923</v>
      </c>
      <c r="N661" s="10" t="str" cm="1">
        <f t="array" ref="N661">_xlfn.IFS(AND(C661&lt;=0, C661-M661&lt;=2), "escarcha",AND(C661&lt;=0, C661-M661&gt;2), "helada negra", AND(C661&gt;0, M661+2&gt;C661), "rocío", TRUE, "sin riesgo")</f>
        <v>escarcha</v>
      </c>
      <c r="O661">
        <f t="shared" si="53"/>
        <v>-0.29741481028326555</v>
      </c>
      <c r="P661">
        <f t="shared" si="54"/>
        <v>-4.0331448778749923</v>
      </c>
      <c r="Q661" s="10" t="str" cm="1">
        <f t="array" ref="Q661">_xlfn.IFS(AND(D661&lt;=0, D661-P661&lt;=2), "escarcha",AND(D661&lt;=0, D661-P661&gt;2), "helada negra", AND(D661&gt;0, P661+2&gt;D661), "rocío", TRUE, "sin riesgo")</f>
        <v>escarcha</v>
      </c>
    </row>
    <row r="662" spans="1:17" x14ac:dyDescent="0.35">
      <c r="A662" s="2">
        <v>45692</v>
      </c>
      <c r="B662" s="3" t="s">
        <v>22</v>
      </c>
      <c r="C662">
        <v>-8.9</v>
      </c>
      <c r="D662">
        <v>-3.2666666666666671</v>
      </c>
      <c r="E662">
        <v>92.233333333333334</v>
      </c>
      <c r="F662">
        <v>95.333333333333329</v>
      </c>
      <c r="G662">
        <v>0</v>
      </c>
      <c r="H662">
        <v>0.23333333333333331</v>
      </c>
      <c r="I662">
        <v>0</v>
      </c>
      <c r="J662">
        <v>0.6333333333333333</v>
      </c>
      <c r="K662">
        <f t="shared" si="50"/>
        <v>5.6333333333333329</v>
      </c>
      <c r="L662">
        <f t="shared" si="51"/>
        <v>-0.75080032613956593</v>
      </c>
      <c r="M662">
        <f t="shared" si="52"/>
        <v>-9.9301531376236287</v>
      </c>
      <c r="N662" s="10" t="str" cm="1">
        <f t="array" ref="N662">_xlfn.IFS(AND(C662&lt;=0, C662-M662&lt;=2), "escarcha",AND(C662&lt;=0, C662-M662&gt;2), "helada negra", AND(C662&gt;0, M662+2&gt;C662), "rocío", TRUE, "sin riesgo")</f>
        <v>escarcha</v>
      </c>
      <c r="O662">
        <f t="shared" si="53"/>
        <v>-0.28791327964016333</v>
      </c>
      <c r="P662">
        <f t="shared" si="54"/>
        <v>-3.9063686844997072</v>
      </c>
      <c r="Q662" s="10" t="str" cm="1">
        <f t="array" ref="Q662">_xlfn.IFS(AND(D662&lt;=0, D662-P662&lt;=2), "escarcha",AND(D662&lt;=0, D662-P662&gt;2), "helada negra", AND(D662&gt;0, P662+2&gt;D662), "rocío", TRUE, "sin riesgo")</f>
        <v>escarcha</v>
      </c>
    </row>
    <row r="663" spans="1:17" x14ac:dyDescent="0.35">
      <c r="A663" s="2">
        <v>45692</v>
      </c>
      <c r="B663" s="3" t="s">
        <v>23</v>
      </c>
      <c r="C663">
        <v>-8.9</v>
      </c>
      <c r="D663">
        <v>-2.7</v>
      </c>
      <c r="E663">
        <v>92.233333333333334</v>
      </c>
      <c r="F663">
        <v>92</v>
      </c>
      <c r="G663">
        <v>0</v>
      </c>
      <c r="H663">
        <v>0.36666666666666659</v>
      </c>
      <c r="I663">
        <v>0</v>
      </c>
      <c r="J663">
        <v>1.0666666666666671</v>
      </c>
      <c r="K663">
        <f t="shared" si="50"/>
        <v>6.2</v>
      </c>
      <c r="L663">
        <f t="shared" si="51"/>
        <v>-0.75080032613956593</v>
      </c>
      <c r="M663">
        <f t="shared" si="52"/>
        <v>-9.9301531376236287</v>
      </c>
      <c r="N663" s="10" t="str" cm="1">
        <f t="array" ref="N663">_xlfn.IFS(AND(C663&lt;=0, C663-M663&lt;=2), "escarcha",AND(C663&lt;=0, C663-M663&gt;2), "helada negra", AND(C663&gt;0, M663+2&gt;C663), "rocío", TRUE, "sin riesgo")</f>
        <v>escarcha</v>
      </c>
      <c r="O663">
        <f t="shared" si="53"/>
        <v>-0.2813823578780541</v>
      </c>
      <c r="P663">
        <f t="shared" si="54"/>
        <v>-3.8191504510454504</v>
      </c>
      <c r="Q663" s="10" t="str" cm="1">
        <f t="array" ref="Q663">_xlfn.IFS(AND(D663&lt;=0, D663-P663&lt;=2), "escarcha",AND(D663&lt;=0, D663-P663&gt;2), "helada negra", AND(D663&gt;0, P663+2&gt;D663), "rocío", TRUE, "sin riesgo")</f>
        <v>escarcha</v>
      </c>
    </row>
    <row r="664" spans="1:17" x14ac:dyDescent="0.35">
      <c r="A664" s="2">
        <v>45692</v>
      </c>
      <c r="B664" s="3" t="s">
        <v>24</v>
      </c>
      <c r="C664">
        <v>-9.1</v>
      </c>
      <c r="D664">
        <v>-3.6333333333333329</v>
      </c>
      <c r="E664">
        <v>92.1</v>
      </c>
      <c r="F664">
        <v>93.666666666666671</v>
      </c>
      <c r="G664">
        <v>0</v>
      </c>
      <c r="H664">
        <v>0</v>
      </c>
      <c r="I664">
        <v>0</v>
      </c>
      <c r="J664">
        <v>0.23333333333333331</v>
      </c>
      <c r="K664">
        <f t="shared" si="50"/>
        <v>5.4666666666666668</v>
      </c>
      <c r="L664">
        <f t="shared" si="51"/>
        <v>-0.76788770233185721</v>
      </c>
      <c r="M664">
        <f t="shared" si="52"/>
        <v>-10.146717046017406</v>
      </c>
      <c r="N664" s="10" t="str" cm="1">
        <f t="array" ref="N664">_xlfn.IFS(AND(C664&lt;=0, C664-M664&lt;=2), "escarcha",AND(C664&lt;=0, C664-M664&gt;2), "helada negra", AND(C664&gt;0, M664+2&gt;C664), "rocío", TRUE, "sin riesgo")</f>
        <v>escarcha</v>
      </c>
      <c r="O664">
        <f t="shared" si="53"/>
        <v>-0.33291200236514401</v>
      </c>
      <c r="P664">
        <f t="shared" si="54"/>
        <v>-4.5055868991989847</v>
      </c>
      <c r="Q664" s="10" t="str" cm="1">
        <f t="array" ref="Q664">_xlfn.IFS(AND(D664&lt;=0, D664-P664&lt;=2), "escarcha",AND(D664&lt;=0, D664-P664&gt;2), "helada negra", AND(D664&gt;0, P664+2&gt;D664), "rocío", TRUE, "sin riesgo")</f>
        <v>escarcha</v>
      </c>
    </row>
    <row r="665" spans="1:17" x14ac:dyDescent="0.35">
      <c r="A665" s="2">
        <v>45692</v>
      </c>
      <c r="B665" s="3" t="s">
        <v>25</v>
      </c>
      <c r="C665">
        <v>-9.1666666666666661</v>
      </c>
      <c r="D665">
        <v>-3.8666666666666671</v>
      </c>
      <c r="E665">
        <v>92.100000000000009</v>
      </c>
      <c r="F665">
        <v>94.333333333333329</v>
      </c>
      <c r="G665">
        <v>0</v>
      </c>
      <c r="H665">
        <v>0</v>
      </c>
      <c r="I665">
        <v>0</v>
      </c>
      <c r="J665">
        <v>0</v>
      </c>
      <c r="K665">
        <f t="shared" si="50"/>
        <v>5.2999999999999989</v>
      </c>
      <c r="L665">
        <f t="shared" si="51"/>
        <v>-0.773107220720616</v>
      </c>
      <c r="M665">
        <f t="shared" si="52"/>
        <v>-10.212788558614511</v>
      </c>
      <c r="N665" s="10" t="str" cm="1">
        <f t="array" ref="N665">_xlfn.IFS(AND(C665&lt;=0, C665-M665&lt;=2), "escarcha",AND(C665&lt;=0, C665-M665&gt;2), "helada negra", AND(C665&gt;0, M665+2&gt;C665), "rocío", TRUE, "sin riesgo")</f>
        <v>escarcha</v>
      </c>
      <c r="O665">
        <f t="shared" si="53"/>
        <v>-0.34327536963198468</v>
      </c>
      <c r="P665">
        <f t="shared" si="54"/>
        <v>-4.6431638050450426</v>
      </c>
      <c r="Q665" s="10" t="str" cm="1">
        <f t="array" ref="Q665">_xlfn.IFS(AND(D665&lt;=0, D665-P665&lt;=2), "escarcha",AND(D665&lt;=0, D665-P665&gt;2), "helada negra", AND(D665&gt;0, P665+2&gt;D665), "rocío", TRUE, "sin riesgo")</f>
        <v>escarcha</v>
      </c>
    </row>
    <row r="666" spans="1:17" x14ac:dyDescent="0.35">
      <c r="A666" s="2">
        <v>45692</v>
      </c>
      <c r="B666" s="3" t="s">
        <v>26</v>
      </c>
      <c r="C666">
        <v>-9.3333333333333339</v>
      </c>
      <c r="D666">
        <v>-4.0999999999999996</v>
      </c>
      <c r="E666">
        <v>91.966666666666669</v>
      </c>
      <c r="F666">
        <v>95</v>
      </c>
      <c r="G666">
        <v>0</v>
      </c>
      <c r="H666">
        <v>0.3</v>
      </c>
      <c r="I666">
        <v>0</v>
      </c>
      <c r="J666">
        <v>0.93333333333333324</v>
      </c>
      <c r="K666">
        <f t="shared" si="50"/>
        <v>5.2333333333333343</v>
      </c>
      <c r="L666">
        <f t="shared" si="51"/>
        <v>-0.78761779534989362</v>
      </c>
      <c r="M666">
        <f t="shared" si="52"/>
        <v>-10.396274506397559</v>
      </c>
      <c r="N666" s="10" t="str" cm="1">
        <f t="array" ref="N666">_xlfn.IFS(AND(C666&lt;=0, C666-M666&lt;=2), "escarcha",AND(C666&lt;=0, C666-M666&gt;2), "helada negra", AND(C666&gt;0, M666+2&gt;C666), "rocío", TRUE, "sin riesgo")</f>
        <v>escarcha</v>
      </c>
      <c r="O666">
        <f t="shared" si="53"/>
        <v>-0.35372277459178592</v>
      </c>
      <c r="P666">
        <f t="shared" si="54"/>
        <v>-4.7816957975614374</v>
      </c>
      <c r="Q666" s="10" t="str" cm="1">
        <f t="array" ref="Q666">_xlfn.IFS(AND(D666&lt;=0, D666-P666&lt;=2), "escarcha",AND(D666&lt;=0, D666-P666&gt;2), "helada negra", AND(D666&gt;0, P666+2&gt;D666), "rocío", TRUE, "sin riesgo")</f>
        <v>escarcha</v>
      </c>
    </row>
    <row r="667" spans="1:17" x14ac:dyDescent="0.35">
      <c r="A667" s="2">
        <v>45692</v>
      </c>
      <c r="B667" s="3" t="s">
        <v>27</v>
      </c>
      <c r="C667">
        <v>-9.4</v>
      </c>
      <c r="D667">
        <v>-3.666666666666667</v>
      </c>
      <c r="E667">
        <v>91.933333333333337</v>
      </c>
      <c r="F667">
        <v>94.666666666666671</v>
      </c>
      <c r="G667">
        <v>0</v>
      </c>
      <c r="H667">
        <v>0.33333333333333343</v>
      </c>
      <c r="I667">
        <v>0</v>
      </c>
      <c r="J667">
        <v>0.73333333333333339</v>
      </c>
      <c r="K667">
        <f t="shared" si="50"/>
        <v>5.7333333333333334</v>
      </c>
      <c r="L667">
        <f t="shared" si="51"/>
        <v>-0.79321025865498629</v>
      </c>
      <c r="M667">
        <f t="shared" si="52"/>
        <v>-10.466913915966229</v>
      </c>
      <c r="N667" s="10" t="str" cm="1">
        <f t="array" ref="N667">_xlfn.IFS(AND(C667&lt;=0, C667-M667&lt;=2), "escarcha",AND(C667&lt;=0, C667-M667&gt;2), "helada negra", AND(C667&gt;0, M667+2&gt;C667), "rocío", TRUE, "sin riesgo")</f>
        <v>escarcha</v>
      </c>
      <c r="O667">
        <f t="shared" si="53"/>
        <v>-0.32478400656127915</v>
      </c>
      <c r="P667">
        <f t="shared" si="54"/>
        <v>-4.3975740836658295</v>
      </c>
      <c r="Q667" s="10" t="str" cm="1">
        <f t="array" ref="Q667">_xlfn.IFS(AND(D667&lt;=0, D667-P667&lt;=2), "escarcha",AND(D667&lt;=0, D667-P667&gt;2), "helada negra", AND(D667&gt;0, P667+2&gt;D667), "rocío", TRUE, "sin riesgo")</f>
        <v>escarcha</v>
      </c>
    </row>
    <row r="668" spans="1:17" x14ac:dyDescent="0.35">
      <c r="A668" s="2">
        <v>45692</v>
      </c>
      <c r="B668" s="3" t="s">
        <v>28</v>
      </c>
      <c r="C668">
        <v>-9.1666666666666661</v>
      </c>
      <c r="D668">
        <v>-2.2000000000000002</v>
      </c>
      <c r="E668">
        <v>92</v>
      </c>
      <c r="F668">
        <v>90</v>
      </c>
      <c r="G668">
        <v>0</v>
      </c>
      <c r="H668">
        <v>0</v>
      </c>
      <c r="I668">
        <v>0</v>
      </c>
      <c r="J668">
        <v>0</v>
      </c>
      <c r="K668">
        <f t="shared" si="50"/>
        <v>6.9666666666666659</v>
      </c>
      <c r="L668">
        <f t="shared" si="51"/>
        <v>-0.7741935869328368</v>
      </c>
      <c r="M668">
        <f t="shared" si="52"/>
        <v>-10.226535661964471</v>
      </c>
      <c r="N668" s="10" t="str" cm="1">
        <f t="array" ref="N668">_xlfn.IFS(AND(C668&lt;=0, C668-M668&lt;=2), "escarcha",AND(C668&lt;=0, C668-M668&gt;2), "helada negra", AND(C668&gt;0, M668+2&gt;C668), "rocío", TRUE, "sin riesgo")</f>
        <v>escarcha</v>
      </c>
      <c r="O668">
        <f t="shared" si="53"/>
        <v>-0.26635951914561906</v>
      </c>
      <c r="P668">
        <f t="shared" si="54"/>
        <v>-3.6182838684716478</v>
      </c>
      <c r="Q668" s="10" t="str" cm="1">
        <f t="array" ref="Q668">_xlfn.IFS(AND(D668&lt;=0, D668-P668&lt;=2), "escarcha",AND(D668&lt;=0, D668-P668&gt;2), "helada negra", AND(D668&gt;0, P668+2&gt;D668), "rocío", TRUE, "sin riesgo")</f>
        <v>escarcha</v>
      </c>
    </row>
    <row r="669" spans="1:17" x14ac:dyDescent="0.35">
      <c r="A669" s="2">
        <v>45692</v>
      </c>
      <c r="B669" s="3" t="s">
        <v>29</v>
      </c>
      <c r="C669">
        <v>-8.5666666666666664</v>
      </c>
      <c r="D669">
        <v>0.83333333333333337</v>
      </c>
      <c r="E669">
        <v>92.433333333333337</v>
      </c>
      <c r="F669">
        <v>80.666666666666671</v>
      </c>
      <c r="G669">
        <v>0</v>
      </c>
      <c r="H669">
        <v>0</v>
      </c>
      <c r="I669">
        <v>0</v>
      </c>
      <c r="J669">
        <v>0.16666666666666671</v>
      </c>
      <c r="K669">
        <f t="shared" si="50"/>
        <v>9.4</v>
      </c>
      <c r="L669">
        <f t="shared" si="51"/>
        <v>-0.72262568543613481</v>
      </c>
      <c r="M669">
        <f t="shared" si="52"/>
        <v>-9.5721893175423922</v>
      </c>
      <c r="N669" s="10" t="str" cm="1">
        <f t="array" ref="N669">_xlfn.IFS(AND(C669&lt;=0, C669-M669&lt;=2), "escarcha",AND(C669&lt;=0, C669-M669&gt;2), "helada negra", AND(C669&gt;0, M669+2&gt;C669), "rocío", TRUE, "sin riesgo")</f>
        <v>escarcha</v>
      </c>
      <c r="O669">
        <f t="shared" si="53"/>
        <v>-0.15461881153770377</v>
      </c>
      <c r="P669">
        <f t="shared" si="54"/>
        <v>-2.1135748946280968</v>
      </c>
      <c r="Q669" s="10" t="str" cm="1">
        <f t="array" ref="Q669">_xlfn.IFS(AND(D669&lt;=0, D669-P669&lt;=2), "escarcha",AND(D669&lt;=0, D669-P669&gt;2), "helada negra", AND(D669&gt;0, P669+2&gt;D669), "rocío", TRUE, "sin riesgo")</f>
        <v>sin riesgo</v>
      </c>
    </row>
    <row r="670" spans="1:17" x14ac:dyDescent="0.35">
      <c r="A670" s="2">
        <v>45692</v>
      </c>
      <c r="B670" s="3" t="s">
        <v>30</v>
      </c>
      <c r="C670">
        <v>-6.9</v>
      </c>
      <c r="D670">
        <v>2.8666666666666671</v>
      </c>
      <c r="E670">
        <v>93.466666666666669</v>
      </c>
      <c r="F670">
        <v>77.666666666666671</v>
      </c>
      <c r="G670">
        <v>0</v>
      </c>
      <c r="H670">
        <v>0.5</v>
      </c>
      <c r="I670">
        <v>0</v>
      </c>
      <c r="J670">
        <v>1.5666666666666671</v>
      </c>
      <c r="K670">
        <f t="shared" si="50"/>
        <v>9.7666666666666675</v>
      </c>
      <c r="L670">
        <f t="shared" si="51"/>
        <v>-0.58256701340615824</v>
      </c>
      <c r="M670">
        <f t="shared" si="52"/>
        <v>-7.7762771288433363</v>
      </c>
      <c r="N670" s="10" t="str" cm="1">
        <f t="array" ref="N670">_xlfn.IFS(AND(C670&lt;=0, C670-M670&lt;=2), "escarcha",AND(C670&lt;=0, C670-M670&gt;2), "helada negra", AND(C670&gt;0, M670+2&gt;C670), "rocío", TRUE, "sin riesgo")</f>
        <v>escarcha</v>
      </c>
      <c r="O670">
        <f t="shared" si="53"/>
        <v>-4.7279888357214056E-2</v>
      </c>
      <c r="P670">
        <f t="shared" si="54"/>
        <v>-0.65022193734650502</v>
      </c>
      <c r="Q670" s="10" t="str" cm="1">
        <f t="array" ref="Q670">_xlfn.IFS(AND(D670&lt;=0, D670-P670&lt;=2), "escarcha",AND(D670&lt;=0, D670-P670&gt;2), "helada negra", AND(D670&gt;0, P670+2&gt;D670), "rocío", TRUE, "sin riesgo")</f>
        <v>sin riesgo</v>
      </c>
    </row>
    <row r="671" spans="1:17" x14ac:dyDescent="0.35">
      <c r="A671" s="2">
        <v>45692</v>
      </c>
      <c r="B671" s="3" t="s">
        <v>31</v>
      </c>
      <c r="C671">
        <v>-3.2666666666666671</v>
      </c>
      <c r="D671">
        <v>2.566666666666666</v>
      </c>
      <c r="E671">
        <v>94.36666666666666</v>
      </c>
      <c r="F671">
        <v>82</v>
      </c>
      <c r="G671">
        <v>0</v>
      </c>
      <c r="H671">
        <v>0.73333333333333339</v>
      </c>
      <c r="I671">
        <v>0</v>
      </c>
      <c r="J671">
        <v>2.333333333333333</v>
      </c>
      <c r="K671">
        <f t="shared" si="50"/>
        <v>5.833333333333333</v>
      </c>
      <c r="L671">
        <f t="shared" si="51"/>
        <v>-0.29810489834216192</v>
      </c>
      <c r="M671">
        <f t="shared" si="52"/>
        <v>-4.0423472888216256</v>
      </c>
      <c r="N671" s="10" t="str" cm="1">
        <f t="array" ref="N671">_xlfn.IFS(AND(C671&lt;=0, C671-M671&lt;=2), "escarcha",AND(C671&lt;=0, C671-M671&gt;2), "helada negra", AND(C671&gt;0, M671+2&gt;C671), "rocío", TRUE, "sin riesgo")</f>
        <v>escarcha</v>
      </c>
      <c r="O671">
        <f t="shared" si="53"/>
        <v>-1.4264163120570245E-2</v>
      </c>
      <c r="P671">
        <f t="shared" si="54"/>
        <v>-0.1965366680131449</v>
      </c>
      <c r="Q671" s="10" t="str" cm="1">
        <f t="array" ref="Q671">_xlfn.IFS(AND(D671&lt;=0, D671-P671&lt;=2), "escarcha",AND(D671&lt;=0, D671-P671&gt;2), "helada negra", AND(D671&gt;0, P671+2&gt;D671), "rocío", TRUE, "sin riesgo")</f>
        <v>sin riesgo</v>
      </c>
    </row>
    <row r="672" spans="1:17" x14ac:dyDescent="0.35">
      <c r="A672" s="2">
        <v>45692</v>
      </c>
      <c r="B672" s="3" t="s">
        <v>32</v>
      </c>
      <c r="C672">
        <v>0.4</v>
      </c>
      <c r="D672">
        <v>4.6000000000000014</v>
      </c>
      <c r="E672">
        <v>91.166666666666671</v>
      </c>
      <c r="F672">
        <v>78.333333333333329</v>
      </c>
      <c r="G672">
        <v>0</v>
      </c>
      <c r="H672">
        <v>0.9</v>
      </c>
      <c r="I672">
        <v>0</v>
      </c>
      <c r="J672">
        <v>2.7333333333333329</v>
      </c>
      <c r="K672">
        <f t="shared" si="50"/>
        <v>4.2000000000000011</v>
      </c>
      <c r="L672">
        <f t="shared" si="51"/>
        <v>-6.3520944808624497E-2</v>
      </c>
      <c r="M672">
        <f t="shared" si="52"/>
        <v>-0.87277678413349824</v>
      </c>
      <c r="N672" s="10" t="str" cm="1">
        <f t="array" ref="N672">_xlfn.IFS(AND(C672&lt;=0, C672-M672&lt;=2), "escarcha",AND(C672&lt;=0, C672-M672&gt;2), "helada negra", AND(C672&gt;0, M672+2&gt;C672), "rocío", TRUE, "sin riesgo")</f>
        <v>rocío</v>
      </c>
      <c r="O672">
        <f t="shared" si="53"/>
        <v>8.319360643998519E-2</v>
      </c>
      <c r="P672">
        <f t="shared" si="54"/>
        <v>1.1526392240081376</v>
      </c>
      <c r="Q672" s="10" t="str" cm="1">
        <f t="array" ref="Q672">_xlfn.IFS(AND(D672&lt;=0, D672-P672&lt;=2), "escarcha",AND(D672&lt;=0, D672-P672&gt;2), "helada negra", AND(D672&gt;0, P672+2&gt;D672), "rocío", TRUE, "sin riesgo")</f>
        <v>sin riesgo</v>
      </c>
    </row>
    <row r="673" spans="1:17" x14ac:dyDescent="0.35">
      <c r="A673" s="2">
        <v>45692</v>
      </c>
      <c r="B673" s="3" t="s">
        <v>33</v>
      </c>
      <c r="C673">
        <v>2.5666666666666669</v>
      </c>
      <c r="D673">
        <v>4.7</v>
      </c>
      <c r="E673">
        <v>82.86666666666666</v>
      </c>
      <c r="F673">
        <v>76.333333333333329</v>
      </c>
      <c r="G673">
        <v>0</v>
      </c>
      <c r="H673">
        <v>0.9</v>
      </c>
      <c r="I673">
        <v>0</v>
      </c>
      <c r="J673">
        <v>2.4666666666666668</v>
      </c>
      <c r="K673">
        <f t="shared" si="50"/>
        <v>2.1333333333333333</v>
      </c>
      <c r="L673">
        <f t="shared" si="51"/>
        <v>-3.7505199763223362E-3</v>
      </c>
      <c r="M673">
        <f t="shared" si="52"/>
        <v>-5.1706805539761244E-2</v>
      </c>
      <c r="N673" s="10" t="str" cm="1">
        <f t="array" ref="N673">_xlfn.IFS(AND(C673&lt;=0, C673-M673&lt;=2), "escarcha",AND(C673&lt;=0, C673-M673&gt;2), "helada negra", AND(C673&gt;0, M673+2&gt;C673), "rocío", TRUE, "sin riesgo")</f>
        <v>sin riesgo</v>
      </c>
      <c r="O673">
        <f t="shared" si="53"/>
        <v>6.4312258372487607E-2</v>
      </c>
      <c r="P673">
        <f t="shared" si="54"/>
        <v>0.89008195492238562</v>
      </c>
      <c r="Q673" s="10" t="str" cm="1">
        <f t="array" ref="Q673">_xlfn.IFS(AND(D673&lt;=0, D673-P673&lt;=2), "escarcha",AND(D673&lt;=0, D673-P673&gt;2), "helada negra", AND(D673&gt;0, P673+2&gt;D673), "rocío", TRUE, "sin riesgo")</f>
        <v>sin riesgo</v>
      </c>
    </row>
    <row r="674" spans="1:17" x14ac:dyDescent="0.35">
      <c r="A674" s="2">
        <v>45692</v>
      </c>
      <c r="B674" s="3" t="s">
        <v>34</v>
      </c>
      <c r="C674">
        <v>4.5333333333333332</v>
      </c>
      <c r="D674">
        <v>5.3999999999999986</v>
      </c>
      <c r="E674">
        <v>80.766666666666666</v>
      </c>
      <c r="F674">
        <v>77.666666666666671</v>
      </c>
      <c r="G674">
        <v>2</v>
      </c>
      <c r="H674">
        <v>1.7666666666666671</v>
      </c>
      <c r="I674">
        <v>4.666666666666667</v>
      </c>
      <c r="J674">
        <v>4.0333333333333332</v>
      </c>
      <c r="K674">
        <f t="shared" si="50"/>
        <v>0.86666666666666536</v>
      </c>
      <c r="L674">
        <f t="shared" si="51"/>
        <v>0.10912681150320266</v>
      </c>
      <c r="M674">
        <f t="shared" si="52"/>
        <v>1.5141797375626291</v>
      </c>
      <c r="N674" s="10" t="str" cm="1">
        <f t="array" ref="N674">_xlfn.IFS(AND(C674&lt;=0, C674-M674&lt;=2), "escarcha",AND(C674&lt;=0, C674-M674&gt;2), "helada negra", AND(C674&gt;0, M674+2&gt;C674), "rocío", TRUE, "sin riesgo")</f>
        <v>sin riesgo</v>
      </c>
      <c r="O674">
        <f t="shared" si="53"/>
        <v>0.13034646353355356</v>
      </c>
      <c r="P674">
        <f t="shared" si="54"/>
        <v>1.8108049085488451</v>
      </c>
      <c r="Q674" s="10" t="str" cm="1">
        <f t="array" ref="Q674">_xlfn.IFS(AND(D674&lt;=0, D674-P674&lt;=2), "escarcha",AND(D674&lt;=0, D674-P674&gt;2), "helada negra", AND(D674&gt;0, P674+2&gt;D674), "rocío", TRUE, "sin riesgo")</f>
        <v>sin riesgo</v>
      </c>
    </row>
    <row r="675" spans="1:17" x14ac:dyDescent="0.35">
      <c r="A675" s="2">
        <v>45692</v>
      </c>
      <c r="B675" s="3" t="s">
        <v>51</v>
      </c>
      <c r="C675">
        <v>9.6</v>
      </c>
      <c r="D675">
        <v>10.03333333333333</v>
      </c>
      <c r="E675">
        <v>69.666666666666671</v>
      </c>
      <c r="F675">
        <v>67</v>
      </c>
      <c r="G675">
        <v>5</v>
      </c>
      <c r="H675">
        <v>2.2333333333333329</v>
      </c>
      <c r="I675">
        <v>8.6666666666666661</v>
      </c>
      <c r="J675">
        <v>5.3666666666666671</v>
      </c>
      <c r="K675">
        <f t="shared" si="50"/>
        <v>0.43333333333333002</v>
      </c>
      <c r="L675">
        <f t="shared" si="51"/>
        <v>0.3082794530527519</v>
      </c>
      <c r="M675">
        <f t="shared" si="52"/>
        <v>4.326699045977799</v>
      </c>
      <c r="N675" s="10" t="str" cm="1">
        <f t="array" ref="N675">_xlfn.IFS(AND(C675&lt;=0, C675-M675&lt;=2), "escarcha",AND(C675&lt;=0, C675-M675&gt;2), "helada negra", AND(C675&gt;0, M675+2&gt;C675), "rocío", TRUE, "sin riesgo")</f>
        <v>sin riesgo</v>
      </c>
      <c r="O675">
        <f t="shared" si="53"/>
        <v>0.29828234489098077</v>
      </c>
      <c r="P675">
        <f t="shared" si="54"/>
        <v>4.1839742844154886</v>
      </c>
      <c r="Q675" s="10" t="str" cm="1">
        <f t="array" ref="Q675">_xlfn.IFS(AND(D675&lt;=0, D675-P675&lt;=2), "escarcha",AND(D675&lt;=0, D675-P675&gt;2), "helada negra", AND(D675&gt;0, P675+2&gt;D675), "rocío", TRUE, "sin riesgo")</f>
        <v>sin riesgo</v>
      </c>
    </row>
    <row r="676" spans="1:17" x14ac:dyDescent="0.35">
      <c r="A676" s="2">
        <v>45692</v>
      </c>
      <c r="B676" s="3" t="s">
        <v>48</v>
      </c>
      <c r="C676">
        <v>2.666666666666667</v>
      </c>
      <c r="D676">
        <v>4.8666666666666663</v>
      </c>
      <c r="E676">
        <v>84.833333333333329</v>
      </c>
      <c r="F676">
        <v>85</v>
      </c>
      <c r="G676">
        <v>2.333333333333333</v>
      </c>
      <c r="H676">
        <v>0.7</v>
      </c>
      <c r="I676">
        <v>3.666666666666667</v>
      </c>
      <c r="J676">
        <v>1.7</v>
      </c>
      <c r="K676">
        <f t="shared" si="50"/>
        <v>2.1999999999999993</v>
      </c>
      <c r="L676">
        <f t="shared" si="51"/>
        <v>2.6803362419681315E-2</v>
      </c>
      <c r="M676">
        <f t="shared" si="52"/>
        <v>0.37016799713263321</v>
      </c>
      <c r="N676" s="10" t="str" cm="1">
        <f t="array" ref="N676">_xlfn.IFS(AND(C676&lt;=0, C676-M676&lt;=2), "escarcha",AND(C676&lt;=0, C676-M676&gt;2), "helada negra", AND(C676&gt;0, M676+2&gt;C676), "rocío", TRUE, "sin riesgo")</f>
        <v>sin riesgo</v>
      </c>
      <c r="O676">
        <f t="shared" si="53"/>
        <v>0.18347821996707739</v>
      </c>
      <c r="P676">
        <f t="shared" si="54"/>
        <v>2.5566889829446016</v>
      </c>
      <c r="Q676" s="10" t="str" cm="1">
        <f t="array" ref="Q676">_xlfn.IFS(AND(D676&lt;=0, D676-P676&lt;=2), "escarcha",AND(D676&lt;=0, D676-P676&gt;2), "helada negra", AND(D676&gt;0, P676+2&gt;D676), "rocío", TRUE, "sin riesgo")</f>
        <v>sin riesgo</v>
      </c>
    </row>
    <row r="677" spans="1:17" x14ac:dyDescent="0.35">
      <c r="A677" s="2">
        <v>45692</v>
      </c>
      <c r="B677" s="3" t="s">
        <v>38</v>
      </c>
      <c r="C677">
        <v>0.93333333333333335</v>
      </c>
      <c r="D677">
        <v>3.7333333333333329</v>
      </c>
      <c r="E677">
        <v>89.8</v>
      </c>
      <c r="F677">
        <v>88</v>
      </c>
      <c r="G677">
        <v>0</v>
      </c>
      <c r="H677">
        <v>1.3</v>
      </c>
      <c r="I677">
        <v>0</v>
      </c>
      <c r="J677">
        <v>2.7333333333333329</v>
      </c>
      <c r="K677">
        <f t="shared" si="50"/>
        <v>2.8</v>
      </c>
      <c r="L677">
        <f t="shared" si="51"/>
        <v>-4.0159808996693358E-2</v>
      </c>
      <c r="M677">
        <f t="shared" si="52"/>
        <v>-0.5525248615970888</v>
      </c>
      <c r="N677" s="10" t="str" cm="1">
        <f t="array" ref="N677">_xlfn.IFS(AND(C677&lt;=0, C677-M677&lt;=2), "escarcha",AND(C677&lt;=0, C677-M677&gt;2), "helada negra", AND(C677&gt;0, M677+2&gt;C677), "rocío", TRUE, "sin riesgo")</f>
        <v>rocío</v>
      </c>
      <c r="O677">
        <f t="shared" si="53"/>
        <v>0.13880808083504703</v>
      </c>
      <c r="P677">
        <f t="shared" si="54"/>
        <v>1.9292888996131343</v>
      </c>
      <c r="Q677" s="10" t="str" cm="1">
        <f t="array" ref="Q677">_xlfn.IFS(AND(D677&lt;=0, D677-P677&lt;=2), "escarcha",AND(D677&lt;=0, D677-P677&gt;2), "helada negra", AND(D677&gt;0, P677+2&gt;D677), "rocío", TRUE, "sin riesgo")</f>
        <v>rocío</v>
      </c>
    </row>
    <row r="678" spans="1:17" x14ac:dyDescent="0.35">
      <c r="A678" s="2">
        <v>45692</v>
      </c>
      <c r="B678" s="3" t="s">
        <v>39</v>
      </c>
      <c r="C678">
        <v>-0.1333333333333333</v>
      </c>
      <c r="D678">
        <v>3.0333333333333332</v>
      </c>
      <c r="E678">
        <v>90.966666666666669</v>
      </c>
      <c r="F678">
        <v>89.333333333333329</v>
      </c>
      <c r="G678">
        <v>0</v>
      </c>
      <c r="H678">
        <v>0.66666666666666663</v>
      </c>
      <c r="I678">
        <v>0</v>
      </c>
      <c r="J678">
        <v>2.2000000000000002</v>
      </c>
      <c r="K678">
        <f t="shared" si="50"/>
        <v>3.1666666666666665</v>
      </c>
      <c r="L678">
        <f t="shared" si="51"/>
        <v>-0.10435154469138673</v>
      </c>
      <c r="M678">
        <f t="shared" si="52"/>
        <v>-1.4304865780265117</v>
      </c>
      <c r="N678" s="10" t="str" cm="1">
        <f t="array" ref="N678">_xlfn.IFS(AND(C678&lt;=0, C678-M678&lt;=2), "escarcha",AND(C678&lt;=0, C678-M678&gt;2), "helada negra", AND(C678&gt;0, M678+2&gt;C678), "rocío", TRUE, "sin riesgo")</f>
        <v>escarcha</v>
      </c>
      <c r="O678">
        <f t="shared" si="53"/>
        <v>0.10446697503728408</v>
      </c>
      <c r="P678">
        <f t="shared" si="54"/>
        <v>1.449137054043226</v>
      </c>
      <c r="Q678" s="10" t="str" cm="1">
        <f t="array" ref="Q678">_xlfn.IFS(AND(D678&lt;=0, D678-P678&lt;=2), "escarcha",AND(D678&lt;=0, D678-P678&gt;2), "helada negra", AND(D678&gt;0, P678+2&gt;D678), "rocío", TRUE, "sin riesgo")</f>
        <v>rocío</v>
      </c>
    </row>
    <row r="679" spans="1:17" x14ac:dyDescent="0.35">
      <c r="A679" s="2">
        <v>45692</v>
      </c>
      <c r="B679" s="3" t="s">
        <v>37</v>
      </c>
      <c r="C679">
        <v>-1.2333333333333329</v>
      </c>
      <c r="D679">
        <v>2.9333333333333331</v>
      </c>
      <c r="E679">
        <v>92.36666666666666</v>
      </c>
      <c r="F679">
        <v>90.666666666666671</v>
      </c>
      <c r="G679">
        <v>0</v>
      </c>
      <c r="H679">
        <v>1.3</v>
      </c>
      <c r="I679">
        <v>0</v>
      </c>
      <c r="J679">
        <v>2.8</v>
      </c>
      <c r="K679">
        <f t="shared" si="50"/>
        <v>4.1666666666666661</v>
      </c>
      <c r="L679">
        <f t="shared" si="51"/>
        <v>-0.16930022085183782</v>
      </c>
      <c r="M679">
        <f t="shared" si="52"/>
        <v>-2.3123542463116267</v>
      </c>
      <c r="N679" s="10" t="str" cm="1">
        <f t="array" ref="N679">_xlfn.IFS(AND(C679&lt;=0, C679-M679&lt;=2), "escarcha",AND(C679&lt;=0, C679-M679&gt;2), "helada negra", AND(C679&gt;0, M679+2&gt;C679), "rocío", TRUE, "sin riesgo")</f>
        <v>escarcha</v>
      </c>
      <c r="O679">
        <f t="shared" si="53"/>
        <v>0.11220497758949277</v>
      </c>
      <c r="P679">
        <f t="shared" si="54"/>
        <v>1.5571642172739122</v>
      </c>
      <c r="Q679" s="10" t="str" cm="1">
        <f t="array" ref="Q679">_xlfn.IFS(AND(D679&lt;=0, D679-P679&lt;=2), "escarcha",AND(D679&lt;=0, D679-P679&gt;2), "helada negra", AND(D679&gt;0, P679+2&gt;D679), "rocío", TRUE, "sin riesgo")</f>
        <v>rocío</v>
      </c>
    </row>
    <row r="680" spans="1:17" x14ac:dyDescent="0.35">
      <c r="A680" s="2">
        <v>45692</v>
      </c>
      <c r="B680" s="3" t="s">
        <v>40</v>
      </c>
      <c r="C680">
        <v>-1.666666666666667</v>
      </c>
      <c r="D680">
        <v>1.966666666666667</v>
      </c>
      <c r="E680">
        <v>93.733333333333334</v>
      </c>
      <c r="F680">
        <v>92.666666666666671</v>
      </c>
      <c r="G680">
        <v>0</v>
      </c>
      <c r="H680">
        <v>0.66666666666666663</v>
      </c>
      <c r="I680">
        <v>2.333333333333333</v>
      </c>
      <c r="J680">
        <v>1.9</v>
      </c>
      <c r="K680">
        <f t="shared" si="50"/>
        <v>3.6333333333333337</v>
      </c>
      <c r="L680">
        <f t="shared" si="51"/>
        <v>-0.18641575680111419</v>
      </c>
      <c r="M680">
        <f t="shared" si="52"/>
        <v>-2.5436768279154314</v>
      </c>
      <c r="N680" s="10" t="str" cm="1">
        <f t="array" ref="N680">_xlfn.IFS(AND(C680&lt;=0, C680-M680&lt;=2), "escarcha",AND(C680&lt;=0, C680-M680&gt;2), "helada negra", AND(C680&gt;0, M680+2&gt;C680), "rocío", TRUE, "sin riesgo")</f>
        <v>escarcha</v>
      </c>
      <c r="O680">
        <f t="shared" si="53"/>
        <v>6.5314381191112145E-2</v>
      </c>
      <c r="P680">
        <f t="shared" si="54"/>
        <v>0.90400292746042132</v>
      </c>
      <c r="Q680" s="10" t="str" cm="1">
        <f t="array" ref="Q680">_xlfn.IFS(AND(D680&lt;=0, D680-P680&lt;=2), "escarcha",AND(D680&lt;=0, D680-P680&gt;2), "helada negra", AND(D680&gt;0, P680+2&gt;D680), "rocío", TRUE, "sin riesgo")</f>
        <v>rocío</v>
      </c>
    </row>
    <row r="681" spans="1:17" x14ac:dyDescent="0.35">
      <c r="A681" s="2">
        <v>45692</v>
      </c>
      <c r="B681" s="3" t="s">
        <v>41</v>
      </c>
      <c r="C681">
        <v>-2.333333333333333</v>
      </c>
      <c r="D681">
        <v>1.6333333333333331</v>
      </c>
      <c r="E681">
        <v>94.266666666666666</v>
      </c>
      <c r="F681">
        <v>94.666666666666671</v>
      </c>
      <c r="G681">
        <v>0.33333333333333331</v>
      </c>
      <c r="H681">
        <v>0.26666666666666672</v>
      </c>
      <c r="I681">
        <v>1</v>
      </c>
      <c r="J681">
        <v>0.8666666666666667</v>
      </c>
      <c r="K681">
        <f t="shared" si="50"/>
        <v>3.9666666666666659</v>
      </c>
      <c r="L681">
        <f t="shared" si="51"/>
        <v>-0.22989364571327156</v>
      </c>
      <c r="M681">
        <f t="shared" si="52"/>
        <v>-3.1293018464754612</v>
      </c>
      <c r="N681" s="10" t="str" cm="1">
        <f t="array" ref="N681">_xlfn.IFS(AND(C681&lt;=0, C681-M681&lt;=2), "escarcha",AND(C681&lt;=0, C681-M681&gt;2), "helada negra", AND(C681&gt;0, M681+2&gt;C681), "rocío", TRUE, "sin riesgo")</f>
        <v>escarcha</v>
      </c>
      <c r="O681">
        <f t="shared" si="53"/>
        <v>6.2848639339450993E-2</v>
      </c>
      <c r="P681">
        <f t="shared" si="54"/>
        <v>0.86975296997358598</v>
      </c>
      <c r="Q681" s="10" t="str" cm="1">
        <f t="array" ref="Q681">_xlfn.IFS(AND(D681&lt;=0, D681-P681&lt;=2), "escarcha",AND(D681&lt;=0, D681-P681&gt;2), "helada negra", AND(D681&gt;0, P681+2&gt;D681), "rocío", TRUE, "sin riesgo")</f>
        <v>rocío</v>
      </c>
    </row>
    <row r="682" spans="1:17" x14ac:dyDescent="0.35">
      <c r="A682" s="2">
        <v>45692</v>
      </c>
      <c r="B682" s="3" t="s">
        <v>42</v>
      </c>
      <c r="C682">
        <v>-3.1</v>
      </c>
      <c r="D682">
        <v>1.033333333333333</v>
      </c>
      <c r="E682">
        <v>94.5</v>
      </c>
      <c r="F682">
        <v>96</v>
      </c>
      <c r="G682">
        <v>1.333333333333333</v>
      </c>
      <c r="H682">
        <v>0.2</v>
      </c>
      <c r="I682">
        <v>1.666666666666667</v>
      </c>
      <c r="J682">
        <v>1.1000000000000001</v>
      </c>
      <c r="K682">
        <f t="shared" si="50"/>
        <v>4.1333333333333329</v>
      </c>
      <c r="L682">
        <f t="shared" si="51"/>
        <v>-0.284283529782968</v>
      </c>
      <c r="M682">
        <f t="shared" si="52"/>
        <v>-3.8579024651406497</v>
      </c>
      <c r="N682" s="10" t="str" cm="1">
        <f t="array" ref="N682">_xlfn.IFS(AND(C682&lt;=0, C682-M682&lt;=2), "escarcha",AND(C682&lt;=0, C682-M682&gt;2), "helada negra", AND(C682&gt;0, M682+2&gt;C682), "rocío", TRUE, "sin riesgo")</f>
        <v>escarcha</v>
      </c>
      <c r="O682">
        <f t="shared" si="53"/>
        <v>3.3796972456882839E-2</v>
      </c>
      <c r="P682">
        <f t="shared" si="54"/>
        <v>0.46693885421365744</v>
      </c>
      <c r="Q682" s="10" t="str" cm="1">
        <f t="array" ref="Q682">_xlfn.IFS(AND(D682&lt;=0, D682-P682&lt;=2), "escarcha",AND(D682&lt;=0, D682-P682&gt;2), "helada negra", AND(D682&gt;0, P682+2&gt;D682), "rocío", TRUE, "sin riesgo")</f>
        <v>rocío</v>
      </c>
    </row>
    <row r="683" spans="1:17" x14ac:dyDescent="0.35">
      <c r="A683" s="2">
        <v>45692</v>
      </c>
      <c r="B683" s="3" t="s">
        <v>43</v>
      </c>
      <c r="C683">
        <v>-3.333333333333333</v>
      </c>
      <c r="D683">
        <v>-6.6666666666666666E-2</v>
      </c>
      <c r="E683">
        <v>94.63333333333334</v>
      </c>
      <c r="F683">
        <v>96</v>
      </c>
      <c r="G683">
        <v>1.666666666666667</v>
      </c>
      <c r="H683">
        <v>0.83333333333333326</v>
      </c>
      <c r="I683">
        <v>2.666666666666667</v>
      </c>
      <c r="J683">
        <v>2.0666666666666669</v>
      </c>
      <c r="K683">
        <f t="shared" si="50"/>
        <v>3.2666666666666662</v>
      </c>
      <c r="L683">
        <f t="shared" si="51"/>
        <v>-0.3002516337826821</v>
      </c>
      <c r="M683">
        <f t="shared" si="52"/>
        <v>-4.0709697451061038</v>
      </c>
      <c r="N683" s="10" t="str" cm="1">
        <f t="array" ref="N683">_xlfn.IFS(AND(C683&lt;=0, C683-M683&lt;=2), "escarcha",AND(C683&lt;=0, C683-M683&gt;2), "helada negra", AND(C683&gt;0, M683+2&gt;C683), "rocío", TRUE, "sin riesgo")</f>
        <v>escarcha</v>
      </c>
      <c r="O683">
        <f t="shared" si="53"/>
        <v>-4.5657916157746246E-2</v>
      </c>
      <c r="P683">
        <f t="shared" si="54"/>
        <v>-0.62797321953881613</v>
      </c>
      <c r="Q683" s="10" t="str" cm="1">
        <f t="array" ref="Q683">_xlfn.IFS(AND(D683&lt;=0, D683-P683&lt;=2), "escarcha",AND(D683&lt;=0, D683-P683&gt;2), "helada negra", AND(D683&gt;0, P683+2&gt;D683), "rocío", TRUE, "sin riesgo")</f>
        <v>escarcha</v>
      </c>
    </row>
    <row r="684" spans="1:17" x14ac:dyDescent="0.35">
      <c r="A684" s="2">
        <v>45692</v>
      </c>
      <c r="B684" s="3" t="s">
        <v>44</v>
      </c>
      <c r="C684">
        <v>-4</v>
      </c>
      <c r="D684">
        <v>-0.3</v>
      </c>
      <c r="E684">
        <v>94.533333333333331</v>
      </c>
      <c r="F684">
        <v>94.666666666666671</v>
      </c>
      <c r="G684">
        <v>1</v>
      </c>
      <c r="H684">
        <v>6.6666666666666666E-2</v>
      </c>
      <c r="I684">
        <v>2.333333333333333</v>
      </c>
      <c r="J684">
        <v>0.6333333333333333</v>
      </c>
      <c r="K684">
        <f t="shared" si="50"/>
        <v>3.7</v>
      </c>
      <c r="L684">
        <f t="shared" si="51"/>
        <v>-0.35114739887373059</v>
      </c>
      <c r="M684">
        <f t="shared" si="52"/>
        <v>-4.7475614172822436</v>
      </c>
      <c r="N684" s="10" t="str" cm="1">
        <f t="array" ref="N684">_xlfn.IFS(AND(C684&lt;=0, C684-M684&lt;=2), "escarcha",AND(C684&lt;=0, C684-M684&gt;2), "helada negra", AND(C684&gt;0, M684+2&gt;C684), "rocío", TRUE, "sin riesgo")</f>
        <v>escarcha</v>
      </c>
      <c r="O684">
        <f t="shared" si="53"/>
        <v>-7.659080220316003E-2</v>
      </c>
      <c r="P684">
        <f t="shared" si="54"/>
        <v>-1.0515794187909493</v>
      </c>
      <c r="Q684" s="10" t="str" cm="1">
        <f t="array" ref="Q684">_xlfn.IFS(AND(D684&lt;=0, D684-P684&lt;=2), "escarcha",AND(D684&lt;=0, D684-P684&gt;2), "helada negra", AND(D684&gt;0, P684+2&gt;D684), "rocío", TRUE, "sin riesgo")</f>
        <v>escarcha</v>
      </c>
    </row>
    <row r="685" spans="1:17" x14ac:dyDescent="0.35">
      <c r="A685" s="2">
        <v>45692</v>
      </c>
      <c r="B685" s="3" t="s">
        <v>45</v>
      </c>
      <c r="C685">
        <v>-4.7333333333333334</v>
      </c>
      <c r="D685">
        <v>0.46666666666666667</v>
      </c>
      <c r="E685">
        <v>94.266666666666666</v>
      </c>
      <c r="F685">
        <v>87.666666666666671</v>
      </c>
      <c r="G685">
        <v>0.33333333333333331</v>
      </c>
      <c r="H685">
        <v>0.46666666666666667</v>
      </c>
      <c r="I685">
        <v>2.333333333333333</v>
      </c>
      <c r="J685">
        <v>2</v>
      </c>
      <c r="K685">
        <f t="shared" si="50"/>
        <v>5.2</v>
      </c>
      <c r="L685">
        <f t="shared" si="51"/>
        <v>-0.40911667480264141</v>
      </c>
      <c r="M685">
        <f t="shared" si="52"/>
        <v>-5.5135340664042864</v>
      </c>
      <c r="N685" s="10" t="str" cm="1">
        <f t="array" ref="N685">_xlfn.IFS(AND(C685&lt;=0, C685-M685&lt;=2), "escarcha",AND(C685&lt;=0, C685-M685&gt;2), "helada negra", AND(C685&gt;0, M685+2&gt;C685), "rocío", TRUE, "sin riesgo")</f>
        <v>escarcha</v>
      </c>
      <c r="O685">
        <f t="shared" si="53"/>
        <v>-9.7851133164523096E-2</v>
      </c>
      <c r="P685">
        <f t="shared" si="54"/>
        <v>-1.3418687109436505</v>
      </c>
      <c r="Q685" s="10" t="str" cm="1">
        <f t="array" ref="Q685">_xlfn.IFS(AND(D685&lt;=0, D685-P685&lt;=2), "escarcha",AND(D685&lt;=0, D685-P685&gt;2), "helada negra", AND(D685&gt;0, P685+2&gt;D685), "rocío", TRUE, "sin riesgo")</f>
        <v>rocío</v>
      </c>
    </row>
    <row r="686" spans="1:17" x14ac:dyDescent="0.35">
      <c r="A686" s="2">
        <v>45692</v>
      </c>
      <c r="B686" s="3" t="s">
        <v>46</v>
      </c>
      <c r="C686">
        <v>-5</v>
      </c>
      <c r="D686">
        <v>-0.23333333333333331</v>
      </c>
      <c r="E686">
        <v>94.466666666666669</v>
      </c>
      <c r="F686">
        <v>85.666666666666671</v>
      </c>
      <c r="G686">
        <v>0</v>
      </c>
      <c r="H686">
        <v>0.16666666666666671</v>
      </c>
      <c r="I686">
        <v>0</v>
      </c>
      <c r="J686">
        <v>0.53333333333333333</v>
      </c>
      <c r="K686">
        <f t="shared" si="50"/>
        <v>4.7666666666666666</v>
      </c>
      <c r="L686">
        <f t="shared" si="51"/>
        <v>-0.4271340363258519</v>
      </c>
      <c r="M686">
        <f t="shared" si="52"/>
        <v>-5.7506030023785266</v>
      </c>
      <c r="N686" s="10" t="str" cm="1">
        <f t="array" ref="N686">_xlfn.IFS(AND(C686&lt;=0, C686-M686&lt;=2), "escarcha",AND(C686&lt;=0, C686-M686&gt;2), "helada negra", AND(C686&gt;0, M686+2&gt;C686), "rocío", TRUE, "sin riesgo")</f>
        <v>escarcha</v>
      </c>
      <c r="O686">
        <f t="shared" si="53"/>
        <v>-0.17164373360107349</v>
      </c>
      <c r="P686">
        <f t="shared" si="54"/>
        <v>-2.3440539485342491</v>
      </c>
      <c r="Q686" s="10" t="str" cm="1">
        <f t="array" ref="Q686">_xlfn.IFS(AND(D686&lt;=0, D686-P686&lt;=2), "escarcha",AND(D686&lt;=0, D686-P686&gt;2), "helada negra", AND(D686&gt;0, P686+2&gt;D686), "rocío", TRUE, "sin riesgo")</f>
        <v>helada negra</v>
      </c>
    </row>
    <row r="687" spans="1:17" x14ac:dyDescent="0.35">
      <c r="A687" s="2">
        <v>45693</v>
      </c>
      <c r="B687" s="3" t="s">
        <v>10</v>
      </c>
      <c r="C687">
        <v>-5.5</v>
      </c>
      <c r="D687">
        <v>-0.4</v>
      </c>
      <c r="E687">
        <v>94.5</v>
      </c>
      <c r="F687">
        <v>85</v>
      </c>
      <c r="G687">
        <v>1</v>
      </c>
      <c r="H687">
        <v>0.73333333333333328</v>
      </c>
      <c r="I687">
        <v>1.333333333333333</v>
      </c>
      <c r="J687">
        <v>2.0333333333333332</v>
      </c>
      <c r="K687">
        <f t="shared" si="50"/>
        <v>5.0999999999999996</v>
      </c>
      <c r="L687">
        <f t="shared" si="51"/>
        <v>-0.46465951541867978</v>
      </c>
      <c r="M687">
        <f t="shared" si="52"/>
        <v>-6.242839923609373</v>
      </c>
      <c r="N687" s="10" t="str" cm="1">
        <f t="array" ref="N687">_xlfn.IFS(AND(C687&lt;=0, C687-M687&lt;=2), "escarcha",AND(C687&lt;=0, C687-M687&gt;2), "helada negra", AND(C687&gt;0, M687+2&gt;C687), "rocío", TRUE, "sin riesgo")</f>
        <v>escarcha</v>
      </c>
      <c r="O687">
        <f t="shared" si="53"/>
        <v>-0.19157432020004991</v>
      </c>
      <c r="P687">
        <f t="shared" si="54"/>
        <v>-2.6133094917484305</v>
      </c>
      <c r="Q687" s="10" t="str" cm="1">
        <f t="array" ref="Q687">_xlfn.IFS(AND(D687&lt;=0, D687-P687&lt;=2), "escarcha",AND(D687&lt;=0, D687-P687&gt;2), "helada negra", AND(D687&gt;0, P687+2&gt;D687), "rocío", TRUE, "sin riesgo")</f>
        <v>helada negra</v>
      </c>
    </row>
    <row r="688" spans="1:17" x14ac:dyDescent="0.35">
      <c r="A688" s="2">
        <v>45693</v>
      </c>
      <c r="B688" s="3" t="s">
        <v>11</v>
      </c>
      <c r="C688">
        <v>-5.9666666666666668</v>
      </c>
      <c r="D688">
        <v>-0.3</v>
      </c>
      <c r="E688">
        <v>94.533333333333331</v>
      </c>
      <c r="F688">
        <v>85.333333333333329</v>
      </c>
      <c r="G688">
        <v>0</v>
      </c>
      <c r="H688">
        <v>0.43333333333333329</v>
      </c>
      <c r="I688">
        <v>0</v>
      </c>
      <c r="J688">
        <v>1.7333333333333329</v>
      </c>
      <c r="K688">
        <f t="shared" si="50"/>
        <v>5.666666666666667</v>
      </c>
      <c r="L688">
        <f t="shared" si="51"/>
        <v>-0.49980405270990713</v>
      </c>
      <c r="M688">
        <f t="shared" si="52"/>
        <v>-6.7019967011700761</v>
      </c>
      <c r="N688" s="10" t="str" cm="1">
        <f t="array" ref="N688">_xlfn.IFS(AND(C688&lt;=0, C688-M688&lt;=2), "escarcha",AND(C688&lt;=0, C688-M688&gt;2), "helada negra", AND(C688&gt;0, M688+2&gt;C688), "rocío", TRUE, "sin riesgo")</f>
        <v>escarcha</v>
      </c>
      <c r="O688">
        <f t="shared" si="53"/>
        <v>-0.18038759588480377</v>
      </c>
      <c r="P688">
        <f t="shared" si="54"/>
        <v>-2.4622548129182751</v>
      </c>
      <c r="Q688" s="10" t="str" cm="1">
        <f t="array" ref="Q688">_xlfn.IFS(AND(D688&lt;=0, D688-P688&lt;=2), "escarcha",AND(D688&lt;=0, D688-P688&gt;2), "helada negra", AND(D688&gt;0, P688+2&gt;D688), "rocío", TRUE, "sin riesgo")</f>
        <v>helada negra</v>
      </c>
    </row>
    <row r="689" spans="1:17" x14ac:dyDescent="0.35">
      <c r="A689" s="2">
        <v>45693</v>
      </c>
      <c r="B689" s="3" t="s">
        <v>12</v>
      </c>
      <c r="C689">
        <v>-6.3666666666666663</v>
      </c>
      <c r="D689">
        <v>-9.9999999999999992E-2</v>
      </c>
      <c r="E689">
        <v>94.566666666666663</v>
      </c>
      <c r="F689">
        <v>87.333333333333329</v>
      </c>
      <c r="G689">
        <v>0</v>
      </c>
      <c r="H689">
        <v>0.83333333333333326</v>
      </c>
      <c r="I689">
        <v>0</v>
      </c>
      <c r="J689">
        <v>2</v>
      </c>
      <c r="K689">
        <f t="shared" si="50"/>
        <v>6.2666666666666666</v>
      </c>
      <c r="L689">
        <f t="shared" si="51"/>
        <v>-0.52998910118031539</v>
      </c>
      <c r="M689">
        <f t="shared" si="52"/>
        <v>-7.0949396021664137</v>
      </c>
      <c r="N689" s="10" t="str" cm="1">
        <f t="array" ref="N689">_xlfn.IFS(AND(C689&lt;=0, C689-M689&lt;=2), "escarcha",AND(C689&lt;=0, C689-M689&gt;2), "helada negra", AND(C689&gt;0, M689+2&gt;C689), "rocío", TRUE, "sin riesgo")</f>
        <v>escarcha</v>
      </c>
      <c r="O689">
        <f t="shared" si="53"/>
        <v>-0.14269284864269627</v>
      </c>
      <c r="P689">
        <f t="shared" si="54"/>
        <v>-1.9518611802640526</v>
      </c>
      <c r="Q689" s="10" t="str" cm="1">
        <f t="array" ref="Q689">_xlfn.IFS(AND(D689&lt;=0, D689-P689&lt;=2), "escarcha",AND(D689&lt;=0, D689-P689&gt;2), "helada negra", AND(D689&gt;0, P689+2&gt;D689), "rocío", TRUE, "sin riesgo")</f>
        <v>escarcha</v>
      </c>
    </row>
    <row r="690" spans="1:17" x14ac:dyDescent="0.35">
      <c r="A690" s="2">
        <v>45693</v>
      </c>
      <c r="B690" s="3" t="s">
        <v>13</v>
      </c>
      <c r="C690">
        <v>-6.8</v>
      </c>
      <c r="D690">
        <v>-1.1333333333333331</v>
      </c>
      <c r="E690">
        <v>94.36666666666666</v>
      </c>
      <c r="F690">
        <v>89.333333333333329</v>
      </c>
      <c r="G690">
        <v>0</v>
      </c>
      <c r="H690">
        <v>0</v>
      </c>
      <c r="I690">
        <v>0</v>
      </c>
      <c r="J690">
        <v>0.86666666666666659</v>
      </c>
      <c r="K690">
        <f t="shared" si="50"/>
        <v>5.666666666666667</v>
      </c>
      <c r="L690">
        <f t="shared" si="51"/>
        <v>-0.56530534383194686</v>
      </c>
      <c r="M690">
        <f t="shared" si="52"/>
        <v>-7.5530238865123724</v>
      </c>
      <c r="N690" s="10" t="str" cm="1">
        <f t="array" ref="N690">_xlfn.IFS(AND(C690&lt;=0, C690-M690&lt;=2), "escarcha",AND(C690&lt;=0, C690-M690&gt;2), "helada negra", AND(C690&gt;0, M690+2&gt;C690), "rocío", TRUE, "sin riesgo")</f>
        <v>escarcha</v>
      </c>
      <c r="O690">
        <f t="shared" si="53"/>
        <v>-0.19536866286055132</v>
      </c>
      <c r="P690">
        <f t="shared" si="54"/>
        <v>-2.6645015442686382</v>
      </c>
      <c r="Q690" s="10" t="str" cm="1">
        <f t="array" ref="Q690">_xlfn.IFS(AND(D690&lt;=0, D690-P690&lt;=2), "escarcha",AND(D690&lt;=0, D690-P690&gt;2), "helada negra", AND(D690&gt;0, P690+2&gt;D690), "rocío", TRUE, "sin riesgo")</f>
        <v>escarcha</v>
      </c>
    </row>
    <row r="691" spans="1:17" x14ac:dyDescent="0.35">
      <c r="A691" s="2">
        <v>45693</v>
      </c>
      <c r="B691" s="3" t="s">
        <v>14</v>
      </c>
      <c r="C691">
        <v>-7.1000000000000014</v>
      </c>
      <c r="D691">
        <v>-1.033333333333333</v>
      </c>
      <c r="E691">
        <v>94.833333333333329</v>
      </c>
      <c r="F691">
        <v>83.333333333333329</v>
      </c>
      <c r="G691">
        <v>0</v>
      </c>
      <c r="H691">
        <v>0.3666666666666667</v>
      </c>
      <c r="I691">
        <v>0</v>
      </c>
      <c r="J691">
        <v>1.3</v>
      </c>
      <c r="K691">
        <f t="shared" si="50"/>
        <v>6.0666666666666682</v>
      </c>
      <c r="L691">
        <f t="shared" si="51"/>
        <v>-0.58342770714559256</v>
      </c>
      <c r="M691">
        <f t="shared" si="52"/>
        <v>-7.7873978042057539</v>
      </c>
      <c r="N691" s="10" t="str" cm="1">
        <f t="array" ref="N691">_xlfn.IFS(AND(C691&lt;=0, C691-M691&lt;=2), "escarcha",AND(C691&lt;=0, C691-M691&gt;2), "helada negra", AND(C691&gt;0, M691+2&gt;C691), "rocío", TRUE, "sin riesgo")</f>
        <v>escarcha</v>
      </c>
      <c r="O691">
        <f t="shared" si="53"/>
        <v>-0.25757774808345085</v>
      </c>
      <c r="P691">
        <f t="shared" si="54"/>
        <v>-3.5007087219800384</v>
      </c>
      <c r="Q691" s="10" t="str" cm="1">
        <f t="array" ref="Q691">_xlfn.IFS(AND(D691&lt;=0, D691-P691&lt;=2), "escarcha",AND(D691&lt;=0, D691-P691&gt;2), "helada negra", AND(D691&gt;0, P691+2&gt;D691), "rocío", TRUE, "sin riesgo")</f>
        <v>helada negra</v>
      </c>
    </row>
    <row r="692" spans="1:17" x14ac:dyDescent="0.35">
      <c r="A692" s="2">
        <v>45693</v>
      </c>
      <c r="B692" s="3" t="s">
        <v>15</v>
      </c>
      <c r="C692">
        <v>-7.333333333333333</v>
      </c>
      <c r="D692">
        <v>-0.7</v>
      </c>
      <c r="E692">
        <v>94.633333333333326</v>
      </c>
      <c r="F692">
        <v>81</v>
      </c>
      <c r="G692">
        <v>0</v>
      </c>
      <c r="H692">
        <v>1</v>
      </c>
      <c r="I692">
        <v>0</v>
      </c>
      <c r="J692">
        <v>2.1333333333333329</v>
      </c>
      <c r="K692">
        <f t="shared" si="50"/>
        <v>6.6333333333333329</v>
      </c>
      <c r="L692">
        <f t="shared" si="51"/>
        <v>-0.60351146898924535</v>
      </c>
      <c r="M692">
        <f t="shared" si="52"/>
        <v>-8.0465938029376183</v>
      </c>
      <c r="N692" s="10" t="str" cm="1">
        <f t="array" ref="N692">_xlfn.IFS(AND(C692&lt;=0, C692-M692&lt;=2), "escarcha",AND(C692&lt;=0, C692-M692&gt;2), "helada negra", AND(C692&gt;0, M692+2&gt;C692), "rocío", TRUE, "sin riesgo")</f>
        <v>escarcha</v>
      </c>
      <c r="O692">
        <f t="shared" si="53"/>
        <v>-0.26163090999849481</v>
      </c>
      <c r="P692">
        <f t="shared" si="54"/>
        <v>-3.5549890130784574</v>
      </c>
      <c r="Q692" s="10" t="str" cm="1">
        <f t="array" ref="Q692">_xlfn.IFS(AND(D692&lt;=0, D692-P692&lt;=2), "escarcha",AND(D692&lt;=0, D692-P692&gt;2), "helada negra", AND(D692&gt;0, P692+2&gt;D692), "rocío", TRUE, "sin riesgo")</f>
        <v>helada negra</v>
      </c>
    </row>
    <row r="693" spans="1:17" x14ac:dyDescent="0.35">
      <c r="A693" s="2">
        <v>45693</v>
      </c>
      <c r="B693" s="3" t="s">
        <v>16</v>
      </c>
      <c r="C693">
        <v>-7.5</v>
      </c>
      <c r="D693">
        <v>-0.95000000000000007</v>
      </c>
      <c r="E693">
        <v>94.066666666666663</v>
      </c>
      <c r="F693">
        <v>82</v>
      </c>
      <c r="G693">
        <v>1</v>
      </c>
      <c r="H693">
        <v>0.05</v>
      </c>
      <c r="I693">
        <v>3.333333333333333</v>
      </c>
      <c r="J693">
        <v>1.1000000000000001</v>
      </c>
      <c r="K693">
        <f t="shared" si="50"/>
        <v>6.55</v>
      </c>
      <c r="L693">
        <f t="shared" si="51"/>
        <v>-0.62237684535891058</v>
      </c>
      <c r="M693">
        <f t="shared" si="52"/>
        <v>-8.2895459318856641</v>
      </c>
      <c r="N693" s="10" t="str" cm="1">
        <f t="array" ref="N693">_xlfn.IFS(AND(C693&lt;=0, C693-M693&lt;=2), "escarcha",AND(C693&lt;=0, C693-M693&gt;2), "helada negra", AND(C693&gt;0, M693+2&gt;C693), "rocío", TRUE, "sin riesgo")</f>
        <v>escarcha</v>
      </c>
      <c r="O693">
        <f t="shared" si="53"/>
        <v>-0.26761426641188824</v>
      </c>
      <c r="P693">
        <f t="shared" si="54"/>
        <v>-3.6350736868474591</v>
      </c>
      <c r="Q693" s="10" t="str" cm="1">
        <f t="array" ref="Q693">_xlfn.IFS(AND(D693&lt;=0, D693-P693&lt;=2), "escarcha",AND(D693&lt;=0, D693-P693&gt;2), "helada negra", AND(D693&gt;0, P693+2&gt;D693), "rocío", TRUE, "sin riesgo")</f>
        <v>helada negra</v>
      </c>
    </row>
    <row r="694" spans="1:17" x14ac:dyDescent="0.35">
      <c r="A694" s="2">
        <v>45693</v>
      </c>
      <c r="B694" s="3" t="s">
        <v>17</v>
      </c>
      <c r="C694">
        <v>-7.5666666666666664</v>
      </c>
      <c r="D694">
        <v>-0.9</v>
      </c>
      <c r="E694">
        <v>93.533333333333331</v>
      </c>
      <c r="F694">
        <v>80.666666666666671</v>
      </c>
      <c r="G694">
        <v>0</v>
      </c>
      <c r="H694">
        <v>0.93333333333333335</v>
      </c>
      <c r="I694">
        <v>0</v>
      </c>
      <c r="J694">
        <v>2.3666666666666671</v>
      </c>
      <c r="K694">
        <f t="shared" si="50"/>
        <v>6.6666666666666661</v>
      </c>
      <c r="L694">
        <f t="shared" si="51"/>
        <v>-0.63321155502725046</v>
      </c>
      <c r="M694">
        <f t="shared" si="52"/>
        <v>-8.4288505404818252</v>
      </c>
      <c r="N694" s="10" t="str" cm="1">
        <f t="array" ref="N694">_xlfn.IFS(AND(C694&lt;=0, C694-M694&lt;=2), "escarcha",AND(C694&lt;=0, C694-M694&gt;2), "helada negra", AND(C694&gt;0, M694+2&gt;C694), "rocío", TRUE, "sin riesgo")</f>
        <v>escarcha</v>
      </c>
      <c r="O694">
        <f t="shared" si="53"/>
        <v>-0.28035437103193384</v>
      </c>
      <c r="P694">
        <f t="shared" si="54"/>
        <v>-3.8054162416264017</v>
      </c>
      <c r="Q694" s="10" t="str" cm="1">
        <f t="array" ref="Q694">_xlfn.IFS(AND(D694&lt;=0, D694-P694&lt;=2), "escarcha",AND(D694&lt;=0, D694-P694&gt;2), "helada negra", AND(D694&gt;0, P694+2&gt;D694), "rocío", TRUE, "sin riesgo")</f>
        <v>helada negra</v>
      </c>
    </row>
    <row r="695" spans="1:17" x14ac:dyDescent="0.35">
      <c r="A695" s="2">
        <v>45693</v>
      </c>
      <c r="B695" s="3" t="s">
        <v>18</v>
      </c>
      <c r="C695">
        <v>-7.9</v>
      </c>
      <c r="D695">
        <v>-0.8</v>
      </c>
      <c r="E695">
        <v>92.933333333333337</v>
      </c>
      <c r="F695">
        <v>80.333333333333329</v>
      </c>
      <c r="G695">
        <v>0</v>
      </c>
      <c r="H695">
        <v>0.36666666666666659</v>
      </c>
      <c r="I695">
        <v>0</v>
      </c>
      <c r="J695">
        <v>1.7</v>
      </c>
      <c r="K695">
        <f t="shared" si="50"/>
        <v>7.1000000000000005</v>
      </c>
      <c r="L695">
        <f t="shared" si="51"/>
        <v>-0.66543502720642334</v>
      </c>
      <c r="M695">
        <f t="shared" si="52"/>
        <v>-8.8421805589470672</v>
      </c>
      <c r="N695" s="10" t="str" cm="1">
        <f t="array" ref="N695">_xlfn.IFS(AND(C695&lt;=0, C695-M695&lt;=2), "escarcha",AND(C695&lt;=0, C695-M695&gt;2), "helada negra", AND(C695&gt;0, M695+2&gt;C695), "rocío", TRUE, "sin riesgo")</f>
        <v>escarcha</v>
      </c>
      <c r="O695">
        <f t="shared" si="53"/>
        <v>-0.27719227828575754</v>
      </c>
      <c r="P695">
        <f t="shared" si="54"/>
        <v>-3.7631598559180195</v>
      </c>
      <c r="Q695" s="10" t="str" cm="1">
        <f t="array" ref="Q695">_xlfn.IFS(AND(D695&lt;=0, D695-P695&lt;=2), "escarcha",AND(D695&lt;=0, D695-P695&gt;2), "helada negra", AND(D695&gt;0, P695+2&gt;D695), "rocío", TRUE, "sin riesgo")</f>
        <v>helada negra</v>
      </c>
    </row>
    <row r="696" spans="1:17" x14ac:dyDescent="0.35">
      <c r="A696" s="2">
        <v>45693</v>
      </c>
      <c r="B696" s="3" t="s">
        <v>19</v>
      </c>
      <c r="C696">
        <v>-8.0666666666666664</v>
      </c>
      <c r="D696">
        <v>-0.66666666666666663</v>
      </c>
      <c r="E696">
        <v>92.766666666666666</v>
      </c>
      <c r="F696">
        <v>78.666666666666671</v>
      </c>
      <c r="G696">
        <v>0</v>
      </c>
      <c r="H696">
        <v>0.8666666666666667</v>
      </c>
      <c r="I696">
        <v>0</v>
      </c>
      <c r="J696">
        <v>2.2000000000000002</v>
      </c>
      <c r="K696">
        <f t="shared" si="50"/>
        <v>7.3999999999999995</v>
      </c>
      <c r="L696">
        <f t="shared" si="51"/>
        <v>-0.68015146639786217</v>
      </c>
      <c r="M696">
        <f t="shared" si="52"/>
        <v>-9.0304640579882296</v>
      </c>
      <c r="N696" s="10" t="str" cm="1">
        <f t="array" ref="N696">_xlfn.IFS(AND(C696&lt;=0, C696-M696&lt;=2), "escarcha",AND(C696&lt;=0, C696-M696&gt;2), "helada negra", AND(C696&gt;0, M696+2&gt;C696), "rocío", TRUE, "sin riesgo")</f>
        <v>escarcha</v>
      </c>
      <c r="O696">
        <f t="shared" si="53"/>
        <v>-0.28842960020601172</v>
      </c>
      <c r="P696">
        <f t="shared" si="54"/>
        <v>-3.9132612569768837</v>
      </c>
      <c r="Q696" s="10" t="str" cm="1">
        <f t="array" ref="Q696">_xlfn.IFS(AND(D696&lt;=0, D696-P696&lt;=2), "escarcha",AND(D696&lt;=0, D696-P696&gt;2), "helada negra", AND(D696&gt;0, P696+2&gt;D696), "rocío", TRUE, "sin riesgo")</f>
        <v>helada negra</v>
      </c>
    </row>
    <row r="697" spans="1:17" x14ac:dyDescent="0.35">
      <c r="A697" s="2">
        <v>45693</v>
      </c>
      <c r="B697" s="3" t="s">
        <v>20</v>
      </c>
      <c r="C697">
        <v>-8.2333333333333325</v>
      </c>
      <c r="D697">
        <v>-0.93333333333333335</v>
      </c>
      <c r="E697">
        <v>92.5</v>
      </c>
      <c r="F697">
        <v>78</v>
      </c>
      <c r="G697">
        <v>0</v>
      </c>
      <c r="H697">
        <v>1.1333333333333331</v>
      </c>
      <c r="I697">
        <v>0</v>
      </c>
      <c r="J697">
        <v>2.666666666666667</v>
      </c>
      <c r="K697">
        <f t="shared" si="50"/>
        <v>7.2999999999999989</v>
      </c>
      <c r="L697">
        <f t="shared" si="51"/>
        <v>-0.69596997393897719</v>
      </c>
      <c r="M697">
        <f t="shared" si="52"/>
        <v>-9.2325102168028046</v>
      </c>
      <c r="N697" s="10" t="str" cm="1">
        <f t="array" ref="N697">_xlfn.IFS(AND(C697&lt;=0, C697-M697&lt;=2), "escarcha",AND(C697&lt;=0, C697-M697&gt;2), "helada negra", AND(C697&gt;0, M697+2&gt;C697), "rocío", TRUE, "sin riesgo")</f>
        <v>escarcha</v>
      </c>
      <c r="O697">
        <f t="shared" si="53"/>
        <v>-0.31640661758685734</v>
      </c>
      <c r="P697">
        <f t="shared" si="54"/>
        <v>-4.286144669556176</v>
      </c>
      <c r="Q697" s="10" t="str" cm="1">
        <f t="array" ref="Q697">_xlfn.IFS(AND(D697&lt;=0, D697-P697&lt;=2), "escarcha",AND(D697&lt;=0, D697-P697&gt;2), "helada negra", AND(D697&gt;0, P697+2&gt;D697), "rocío", TRUE, "sin riesgo")</f>
        <v>helada negra</v>
      </c>
    </row>
    <row r="698" spans="1:17" x14ac:dyDescent="0.35">
      <c r="A698" s="2">
        <v>45693</v>
      </c>
      <c r="B698" s="3" t="s">
        <v>21</v>
      </c>
      <c r="C698">
        <v>-8.8000000000000007</v>
      </c>
      <c r="D698">
        <v>-1.833333333333333</v>
      </c>
      <c r="E698">
        <v>92.1</v>
      </c>
      <c r="F698">
        <v>80</v>
      </c>
      <c r="G698">
        <v>0</v>
      </c>
      <c r="H698">
        <v>0.46666666666666667</v>
      </c>
      <c r="I698">
        <v>0</v>
      </c>
      <c r="J698">
        <v>1.7666666666666671</v>
      </c>
      <c r="K698">
        <f t="shared" si="50"/>
        <v>6.9666666666666677</v>
      </c>
      <c r="L698">
        <f t="shared" si="51"/>
        <v>-0.74443663616945344</v>
      </c>
      <c r="M698">
        <f t="shared" si="52"/>
        <v>-9.8493973243782911</v>
      </c>
      <c r="N698" s="10" t="str" cm="1">
        <f t="array" ref="N698">_xlfn.IFS(AND(C698&lt;=0, C698-M698&lt;=2), "escarcha",AND(C698&lt;=0, C698-M698&gt;2), "helada negra", AND(C698&gt;0, M698+2&gt;C698), "rocío", TRUE, "sin riesgo")</f>
        <v>escarcha</v>
      </c>
      <c r="O698">
        <f t="shared" si="53"/>
        <v>-0.35710543738701034</v>
      </c>
      <c r="P698">
        <f t="shared" si="54"/>
        <v>-4.8265152156259754</v>
      </c>
      <c r="Q698" s="10" t="str" cm="1">
        <f t="array" ref="Q698">_xlfn.IFS(AND(D698&lt;=0, D698-P698&lt;=2), "escarcha",AND(D698&lt;=0, D698-P698&gt;2), "helada negra", AND(D698&gt;0, P698+2&gt;D698), "rocío", TRUE, "sin riesgo")</f>
        <v>helada negra</v>
      </c>
    </row>
    <row r="699" spans="1:17" x14ac:dyDescent="0.35">
      <c r="A699" s="2">
        <v>45693</v>
      </c>
      <c r="B699" s="3" t="s">
        <v>22</v>
      </c>
      <c r="C699">
        <v>-8.9</v>
      </c>
      <c r="D699">
        <v>-1.5666666666666671</v>
      </c>
      <c r="E699">
        <v>92.033333333333331</v>
      </c>
      <c r="F699">
        <v>77.666666666666671</v>
      </c>
      <c r="G699">
        <v>0.66666666666666663</v>
      </c>
      <c r="H699">
        <v>1.3</v>
      </c>
      <c r="I699">
        <v>1.333333333333333</v>
      </c>
      <c r="J699">
        <v>2.9</v>
      </c>
      <c r="K699">
        <f t="shared" si="50"/>
        <v>7.333333333333333</v>
      </c>
      <c r="L699">
        <f t="shared" si="51"/>
        <v>-0.75297109399633744</v>
      </c>
      <c r="M699">
        <f t="shared" si="52"/>
        <v>-9.9576875896084331</v>
      </c>
      <c r="N699" s="10" t="str" cm="1">
        <f t="array" ref="N699">_xlfn.IFS(AND(C699&lt;=0, C699-M699&lt;=2), "escarcha",AND(C699&lt;=0, C699-M699&gt;2), "helada negra", AND(C699&gt;0, M699+2&gt;C699), "rocío", TRUE, "sin riesgo")</f>
        <v>escarcha</v>
      </c>
      <c r="O699">
        <f t="shared" si="53"/>
        <v>-0.36709412186077184</v>
      </c>
      <c r="P699">
        <f t="shared" si="54"/>
        <v>-4.9587643757732218</v>
      </c>
      <c r="Q699" s="10" t="str" cm="1">
        <f t="array" ref="Q699">_xlfn.IFS(AND(D699&lt;=0, D699-P699&lt;=2), "escarcha",AND(D699&lt;=0, D699-P699&gt;2), "helada negra", AND(D699&gt;0, P699+2&gt;D699), "rocío", TRUE, "sin riesgo")</f>
        <v>helada negra</v>
      </c>
    </row>
    <row r="700" spans="1:17" x14ac:dyDescent="0.35">
      <c r="A700" s="2">
        <v>45693</v>
      </c>
      <c r="B700" s="3" t="s">
        <v>23</v>
      </c>
      <c r="C700">
        <v>-9.1666666666666661</v>
      </c>
      <c r="D700">
        <v>-1.966666666666667</v>
      </c>
      <c r="E700">
        <v>91.933333333333337</v>
      </c>
      <c r="F700">
        <v>77</v>
      </c>
      <c r="G700">
        <v>0</v>
      </c>
      <c r="H700">
        <v>0.26666666666666672</v>
      </c>
      <c r="I700">
        <v>0</v>
      </c>
      <c r="J700">
        <v>1.5666666666666671</v>
      </c>
      <c r="K700">
        <f t="shared" si="50"/>
        <v>7.1999999999999993</v>
      </c>
      <c r="L700">
        <f t="shared" si="51"/>
        <v>-0.77491848729078538</v>
      </c>
      <c r="M700">
        <f t="shared" si="52"/>
        <v>-10.235707798447056</v>
      </c>
      <c r="N700" s="10" t="str" cm="1">
        <f t="array" ref="N700">_xlfn.IFS(AND(C700&lt;=0, C700-M700&lt;=2), "escarcha",AND(C700&lt;=0, C700-M700&gt;2), "helada negra", AND(C700&gt;0, M700+2&gt;C700), "rocío", TRUE, "sin riesgo")</f>
        <v>escarcha</v>
      </c>
      <c r="O700">
        <f t="shared" si="53"/>
        <v>-0.4051488132480936</v>
      </c>
      <c r="P700">
        <f t="shared" si="54"/>
        <v>-5.4612620556667482</v>
      </c>
      <c r="Q700" s="10" t="str" cm="1">
        <f t="array" ref="Q700">_xlfn.IFS(AND(D700&lt;=0, D700-P700&lt;=2), "escarcha",AND(D700&lt;=0, D700-P700&gt;2), "helada negra", AND(D700&gt;0, P700+2&gt;D700), "rocío", TRUE, "sin riesgo")</f>
        <v>helada negra</v>
      </c>
    </row>
    <row r="701" spans="1:17" x14ac:dyDescent="0.35">
      <c r="A701" s="2">
        <v>45693</v>
      </c>
      <c r="B701" s="3" t="s">
        <v>24</v>
      </c>
      <c r="C701">
        <v>-9.2000000000000011</v>
      </c>
      <c r="D701">
        <v>-1.8666666666666669</v>
      </c>
      <c r="E701">
        <v>91.9</v>
      </c>
      <c r="F701">
        <v>74.333333333333329</v>
      </c>
      <c r="G701">
        <v>0.66666666666666663</v>
      </c>
      <c r="H701">
        <v>0.26666666666666672</v>
      </c>
      <c r="I701">
        <v>1.333333333333333</v>
      </c>
      <c r="J701">
        <v>1.2666666666666671</v>
      </c>
      <c r="K701">
        <f t="shared" si="50"/>
        <v>7.3333333333333339</v>
      </c>
      <c r="L701">
        <f t="shared" si="51"/>
        <v>-0.77789200985942974</v>
      </c>
      <c r="M701">
        <f t="shared" si="52"/>
        <v>-10.273324104436776</v>
      </c>
      <c r="N701" s="10" t="str" cm="1">
        <f t="array" ref="N701">_xlfn.IFS(AND(C701&lt;=0, C701-M701&lt;=2), "escarcha",AND(C701&lt;=0, C701-M701&gt;2), "helada negra", AND(C701&gt;0, M701+2&gt;C701), "rocío", TRUE, "sin riesgo")</f>
        <v>escarcha</v>
      </c>
      <c r="O701">
        <f t="shared" si="53"/>
        <v>-0.43302711186481302</v>
      </c>
      <c r="P701">
        <f t="shared" si="54"/>
        <v>-5.8280402734845573</v>
      </c>
      <c r="Q701" s="10" t="str" cm="1">
        <f t="array" ref="Q701">_xlfn.IFS(AND(D701&lt;=0, D701-P701&lt;=2), "escarcha",AND(D701&lt;=0, D701-P701&gt;2), "helada negra", AND(D701&gt;0, P701+2&gt;D701), "rocío", TRUE, "sin riesgo")</f>
        <v>helada negra</v>
      </c>
    </row>
    <row r="702" spans="1:17" x14ac:dyDescent="0.35">
      <c r="A702" s="2">
        <v>45693</v>
      </c>
      <c r="B702" s="3" t="s">
        <v>25</v>
      </c>
      <c r="C702">
        <v>-9.3666666666666671</v>
      </c>
      <c r="D702">
        <v>-2.2666666666666671</v>
      </c>
      <c r="E702">
        <v>91.666666666666671</v>
      </c>
      <c r="F702">
        <v>77</v>
      </c>
      <c r="G702">
        <v>0</v>
      </c>
      <c r="H702">
        <v>0.1</v>
      </c>
      <c r="I702">
        <v>0.66666666666666663</v>
      </c>
      <c r="J702">
        <v>0.83333333333333337</v>
      </c>
      <c r="K702">
        <f t="shared" si="50"/>
        <v>7.1</v>
      </c>
      <c r="L702">
        <f t="shared" si="51"/>
        <v>-0.79349977960296458</v>
      </c>
      <c r="M702">
        <f t="shared" si="52"/>
        <v>-10.470569739250593</v>
      </c>
      <c r="N702" s="10" t="str" cm="1">
        <f t="array" ref="N702">_xlfn.IFS(AND(C702&lt;=0, C702-M702&lt;=2), "escarcha",AND(C702&lt;=0, C702-M702&gt;2), "helada negra", AND(C702&gt;0, M702+2&gt;C702), "rocío", TRUE, "sin riesgo")</f>
        <v>escarcha</v>
      </c>
      <c r="O702">
        <f t="shared" si="53"/>
        <v>-0.42728845446556274</v>
      </c>
      <c r="P702">
        <f t="shared" si="54"/>
        <v>-5.7526327609517915</v>
      </c>
      <c r="Q702" s="10" t="str" cm="1">
        <f t="array" ref="Q702">_xlfn.IFS(AND(D702&lt;=0, D702-P702&lt;=2), "escarcha",AND(D702&lt;=0, D702-P702&gt;2), "helada negra", AND(D702&gt;0, P702+2&gt;D702), "rocío", TRUE, "sin riesgo")</f>
        <v>helada negra</v>
      </c>
    </row>
    <row r="703" spans="1:17" x14ac:dyDescent="0.35">
      <c r="A703" s="2">
        <v>45693</v>
      </c>
      <c r="B703" s="3" t="s">
        <v>26</v>
      </c>
      <c r="C703">
        <v>-9.6</v>
      </c>
      <c r="D703">
        <v>-2.4</v>
      </c>
      <c r="E703">
        <v>91.633333333333326</v>
      </c>
      <c r="F703">
        <v>78.333333333333329</v>
      </c>
      <c r="G703">
        <v>0</v>
      </c>
      <c r="H703">
        <v>0.7</v>
      </c>
      <c r="I703">
        <v>0</v>
      </c>
      <c r="J703">
        <v>1.8666666666666669</v>
      </c>
      <c r="K703">
        <f t="shared" si="50"/>
        <v>7.1999999999999993</v>
      </c>
      <c r="L703">
        <f t="shared" si="51"/>
        <v>-0.81218659422112172</v>
      </c>
      <c r="M703">
        <f t="shared" si="52"/>
        <v>-10.706288014754472</v>
      </c>
      <c r="N703" s="10" t="str" cm="1">
        <f t="array" ref="N703">_xlfn.IFS(AND(C703&lt;=0, C703-M703&lt;=2), "escarcha",AND(C703&lt;=0, C703-M703&gt;2), "helada negra", AND(C703&gt;0, M703+2&gt;C703), "rocío", TRUE, "sin riesgo")</f>
        <v>escarcha</v>
      </c>
      <c r="O703">
        <f t="shared" si="53"/>
        <v>-0.41997821051204209</v>
      </c>
      <c r="P703">
        <f t="shared" si="54"/>
        <v>-5.6565047123961216</v>
      </c>
      <c r="Q703" s="10" t="str" cm="1">
        <f t="array" ref="Q703">_xlfn.IFS(AND(D703&lt;=0, D703-P703&lt;=2), "escarcha",AND(D703&lt;=0, D703-P703&gt;2), "helada negra", AND(D703&gt;0, P703+2&gt;D703), "rocío", TRUE, "sin riesgo")</f>
        <v>helada negra</v>
      </c>
    </row>
    <row r="704" spans="1:17" x14ac:dyDescent="0.35">
      <c r="A704" s="2">
        <v>45693</v>
      </c>
      <c r="B704" s="3" t="s">
        <v>27</v>
      </c>
      <c r="C704">
        <v>-9.8333333333333339</v>
      </c>
      <c r="D704">
        <v>-3.1333333333333329</v>
      </c>
      <c r="E704">
        <v>91.366666666666674</v>
      </c>
      <c r="F704">
        <v>79.666666666666671</v>
      </c>
      <c r="G704">
        <v>0</v>
      </c>
      <c r="H704">
        <v>0</v>
      </c>
      <c r="I704">
        <v>0</v>
      </c>
      <c r="J704">
        <v>0.6</v>
      </c>
      <c r="K704">
        <f t="shared" si="50"/>
        <v>6.7000000000000011</v>
      </c>
      <c r="L704">
        <f t="shared" si="51"/>
        <v>-0.83346076433508276</v>
      </c>
      <c r="M704">
        <f t="shared" si="52"/>
        <v>-10.9740626128148</v>
      </c>
      <c r="N704" s="10" t="str" cm="1">
        <f t="array" ref="N704">_xlfn.IFS(AND(C704&lt;=0, C704-M704&lt;=2), "escarcha",AND(C704&lt;=0, C704-M704&gt;2), "helada negra", AND(C704&gt;0, M704+2&gt;C704), "rocío", TRUE, "sin riesgo")</f>
        <v>escarcha</v>
      </c>
      <c r="O704">
        <f t="shared" si="53"/>
        <v>-0.45751260915830333</v>
      </c>
      <c r="P704">
        <f t="shared" si="54"/>
        <v>-6.1492485548450464</v>
      </c>
      <c r="Q704" s="10" t="str" cm="1">
        <f t="array" ref="Q704">_xlfn.IFS(AND(D704&lt;=0, D704-P704&lt;=2), "escarcha",AND(D704&lt;=0, D704-P704&gt;2), "helada negra", AND(D704&gt;0, P704+2&gt;D704), "rocío", TRUE, "sin riesgo")</f>
        <v>helada negra</v>
      </c>
    </row>
    <row r="705" spans="1:17" x14ac:dyDescent="0.35">
      <c r="A705" s="2">
        <v>45693</v>
      </c>
      <c r="B705" s="3" t="s">
        <v>28</v>
      </c>
      <c r="C705">
        <v>-9.5</v>
      </c>
      <c r="D705">
        <v>-1.4333333333333329</v>
      </c>
      <c r="E705">
        <v>91.8</v>
      </c>
      <c r="F705">
        <v>73</v>
      </c>
      <c r="G705">
        <v>0</v>
      </c>
      <c r="H705">
        <v>0.46666666666666667</v>
      </c>
      <c r="I705">
        <v>0</v>
      </c>
      <c r="J705">
        <v>1.333333333333333</v>
      </c>
      <c r="K705">
        <f t="shared" si="50"/>
        <v>8.0666666666666664</v>
      </c>
      <c r="L705">
        <f t="shared" si="51"/>
        <v>-0.80251215743760795</v>
      </c>
      <c r="M705">
        <f t="shared" si="52"/>
        <v>-10.584312905468048</v>
      </c>
      <c r="N705" s="10" t="str" cm="1">
        <f t="array" ref="N705">_xlfn.IFS(AND(C705&lt;=0, C705-M705&lt;=2), "escarcha",AND(C705&lt;=0, C705-M705&gt;2), "helada negra", AND(C705&gt;0, M705+2&gt;C705), "rocío", TRUE, "sin riesgo")</f>
        <v>escarcha</v>
      </c>
      <c r="O705">
        <f t="shared" si="53"/>
        <v>-0.41927118743234393</v>
      </c>
      <c r="P705">
        <f t="shared" si="54"/>
        <v>-5.6472033885485482</v>
      </c>
      <c r="Q705" s="10" t="str" cm="1">
        <f t="array" ref="Q705">_xlfn.IFS(AND(D705&lt;=0, D705-P705&lt;=2), "escarcha",AND(D705&lt;=0, D705-P705&gt;2), "helada negra", AND(D705&gt;0, P705+2&gt;D705), "rocío", TRUE, "sin riesgo")</f>
        <v>helada negra</v>
      </c>
    </row>
    <row r="706" spans="1:17" x14ac:dyDescent="0.35">
      <c r="A706" s="2">
        <v>45693</v>
      </c>
      <c r="B706" s="3" t="s">
        <v>29</v>
      </c>
      <c r="C706">
        <v>-8.7333333333333325</v>
      </c>
      <c r="D706">
        <v>0.66666666666666674</v>
      </c>
      <c r="E706">
        <v>92.133333333333326</v>
      </c>
      <c r="F706">
        <v>69.666666666666671</v>
      </c>
      <c r="G706">
        <v>0</v>
      </c>
      <c r="H706">
        <v>0.23333333333333331</v>
      </c>
      <c r="I706">
        <v>0</v>
      </c>
      <c r="J706">
        <v>0.8666666666666667</v>
      </c>
      <c r="K706">
        <f t="shared" ref="K706:K769" si="55">ABS((C706-D706))</f>
        <v>9.3999999999999986</v>
      </c>
      <c r="L706">
        <f t="shared" si="51"/>
        <v>-0.73887158341140879</v>
      </c>
      <c r="M706">
        <f t="shared" si="52"/>
        <v>-9.7787304173115732</v>
      </c>
      <c r="N706" s="10" t="str" cm="1">
        <f t="array" ref="N706">_xlfn.IFS(AND(C706&lt;=0, C706-M706&lt;=2), "escarcha",AND(C706&lt;=0, C706-M706&gt;2), "helada negra", AND(C706&gt;0, M706+2&gt;C706), "rocío", TRUE, "sin riesgo")</f>
        <v>escarcha</v>
      </c>
      <c r="O706">
        <f t="shared" si="53"/>
        <v>-0.31323452316190092</v>
      </c>
      <c r="P706">
        <f t="shared" si="54"/>
        <v>-4.2439248082619851</v>
      </c>
      <c r="Q706" s="10" t="str" cm="1">
        <f t="array" ref="Q706">_xlfn.IFS(AND(D706&lt;=0, D706-P706&lt;=2), "escarcha",AND(D706&lt;=0, D706-P706&gt;2), "helada negra", AND(D706&gt;0, P706+2&gt;D706), "rocío", TRUE, "sin riesgo")</f>
        <v>sin riesgo</v>
      </c>
    </row>
    <row r="707" spans="1:17" x14ac:dyDescent="0.35">
      <c r="A707" s="2">
        <v>45693</v>
      </c>
      <c r="B707" s="3" t="s">
        <v>30</v>
      </c>
      <c r="C707">
        <v>-7.2666666666666666</v>
      </c>
      <c r="D707">
        <v>3.8</v>
      </c>
      <c r="E707">
        <v>93.333333333333329</v>
      </c>
      <c r="F707">
        <v>63.333333333333343</v>
      </c>
      <c r="G707">
        <v>0</v>
      </c>
      <c r="H707">
        <v>0.23333333333333331</v>
      </c>
      <c r="I707">
        <v>0</v>
      </c>
      <c r="J707">
        <v>1.3</v>
      </c>
      <c r="K707">
        <f t="shared" si="55"/>
        <v>11.066666666666666</v>
      </c>
      <c r="L707">
        <f t="shared" ref="L707:L770" si="56">(LN(E707/100))+((17.625*C707)/(243.04+C707))</f>
        <v>-0.61220527888388643</v>
      </c>
      <c r="M707">
        <f t="shared" ref="M707:M770" si="57">(243.04*L707)/(17.625-L707)</f>
        <v>-8.1586168880940342</v>
      </c>
      <c r="N707" s="10" t="str" cm="1">
        <f t="array" ref="N707">_xlfn.IFS(AND(C707&lt;=0, C707-M707&lt;=2), "escarcha",AND(C707&lt;=0, C707-M707&gt;2), "helada negra", AND(C707&gt;0, M707+2&gt;C707), "rocío", TRUE, "sin riesgo")</f>
        <v>escarcha</v>
      </c>
      <c r="O707">
        <f t="shared" ref="O707:O770" si="58">(LN(F707/100))+((17.625*D707)/(243.04+D707))</f>
        <v>-0.18542879627306047</v>
      </c>
      <c r="P707">
        <f t="shared" ref="P707:P770" si="59">(243.04*O707)/(17.625-O707)</f>
        <v>-2.5303497833603572</v>
      </c>
      <c r="Q707" s="10" t="str" cm="1">
        <f t="array" ref="Q707">_xlfn.IFS(AND(D707&lt;=0, D707-P707&lt;=2), "escarcha",AND(D707&lt;=0, D707-P707&gt;2), "helada negra", AND(D707&gt;0, P707+2&gt;D707), "rocío", TRUE, "sin riesgo")</f>
        <v>sin riesgo</v>
      </c>
    </row>
    <row r="708" spans="1:17" x14ac:dyDescent="0.35">
      <c r="A708" s="2">
        <v>45693</v>
      </c>
      <c r="B708" s="3" t="s">
        <v>31</v>
      </c>
      <c r="C708">
        <v>-4.333333333333333</v>
      </c>
      <c r="D708">
        <v>3.0333333333333332</v>
      </c>
      <c r="E708">
        <v>94.4</v>
      </c>
      <c r="F708">
        <v>69.666666666666671</v>
      </c>
      <c r="G708">
        <v>0</v>
      </c>
      <c r="H708">
        <v>0.66666666666666663</v>
      </c>
      <c r="I708">
        <v>0</v>
      </c>
      <c r="J708">
        <v>2.0666666666666669</v>
      </c>
      <c r="K708">
        <f t="shared" si="55"/>
        <v>7.3666666666666663</v>
      </c>
      <c r="L708">
        <f t="shared" si="56"/>
        <v>-0.37758247260874156</v>
      </c>
      <c r="M708">
        <f t="shared" si="57"/>
        <v>-5.0974711146278429</v>
      </c>
      <c r="N708" s="10" t="str" cm="1">
        <f t="array" ref="N708">_xlfn.IFS(AND(C708&lt;=0, C708-M708&lt;=2), "escarcha",AND(C708&lt;=0, C708-M708&gt;2), "helada negra", AND(C708&gt;0, M708+2&gt;C708), "rocío", TRUE, "sin riesgo")</f>
        <v>escarcha</v>
      </c>
      <c r="O708">
        <f t="shared" si="58"/>
        <v>-0.14418575350876145</v>
      </c>
      <c r="P708">
        <f t="shared" si="59"/>
        <v>-1.9721165628453006</v>
      </c>
      <c r="Q708" s="10" t="str" cm="1">
        <f t="array" ref="Q708">_xlfn.IFS(AND(D708&lt;=0, D708-P708&lt;=2), "escarcha",AND(D708&lt;=0, D708-P708&gt;2), "helada negra", AND(D708&gt;0, P708+2&gt;D708), "rocío", TRUE, "sin riesgo")</f>
        <v>sin riesgo</v>
      </c>
    </row>
    <row r="709" spans="1:17" x14ac:dyDescent="0.35">
      <c r="A709" s="2">
        <v>45693</v>
      </c>
      <c r="B709" s="3" t="s">
        <v>32</v>
      </c>
      <c r="C709">
        <v>-0.96666666666666667</v>
      </c>
      <c r="D709">
        <v>3.7666666666666671</v>
      </c>
      <c r="E709">
        <v>90.86666666666666</v>
      </c>
      <c r="F709">
        <v>70</v>
      </c>
      <c r="G709">
        <v>0</v>
      </c>
      <c r="H709">
        <v>1.033333333333333</v>
      </c>
      <c r="I709">
        <v>0</v>
      </c>
      <c r="J709">
        <v>2.6</v>
      </c>
      <c r="K709">
        <f t="shared" si="55"/>
        <v>4.7333333333333334</v>
      </c>
      <c r="L709">
        <f t="shared" si="56"/>
        <v>-0.1661585202088387</v>
      </c>
      <c r="M709">
        <f t="shared" si="57"/>
        <v>-2.2698446931201937</v>
      </c>
      <c r="N709" s="10" t="str" cm="1">
        <f t="array" ref="N709">_xlfn.IFS(AND(C709&lt;=0, C709-M709&lt;=2), "escarcha",AND(C709&lt;=0, C709-M709&gt;2), "helada negra", AND(C709&gt;0, M709+2&gt;C709), "rocío", TRUE, "sin riesgo")</f>
        <v>escarcha</v>
      </c>
      <c r="O709">
        <f t="shared" si="58"/>
        <v>-8.7689098067470161E-2</v>
      </c>
      <c r="P709">
        <f t="shared" si="59"/>
        <v>-1.2032028720383949</v>
      </c>
      <c r="Q709" s="10" t="str" cm="1">
        <f t="array" ref="Q709">_xlfn.IFS(AND(D709&lt;=0, D709-P709&lt;=2), "escarcha",AND(D709&lt;=0, D709-P709&gt;2), "helada negra", AND(D709&gt;0, P709+2&gt;D709), "rocío", TRUE, "sin riesgo")</f>
        <v>sin riesgo</v>
      </c>
    </row>
    <row r="710" spans="1:17" x14ac:dyDescent="0.35">
      <c r="A710" s="2">
        <v>45693</v>
      </c>
      <c r="B710" s="3" t="s">
        <v>33</v>
      </c>
      <c r="C710">
        <v>2.1333333333333329</v>
      </c>
      <c r="D710">
        <v>5.7333333333333334</v>
      </c>
      <c r="E710">
        <v>82.9</v>
      </c>
      <c r="F710">
        <v>58</v>
      </c>
      <c r="G710">
        <v>0</v>
      </c>
      <c r="H710">
        <v>1.1000000000000001</v>
      </c>
      <c r="I710">
        <v>0</v>
      </c>
      <c r="J710">
        <v>2.8</v>
      </c>
      <c r="K710">
        <f t="shared" si="55"/>
        <v>3.6000000000000005</v>
      </c>
      <c r="L710">
        <f t="shared" si="56"/>
        <v>-3.4174236311492856E-2</v>
      </c>
      <c r="M710">
        <f t="shared" si="57"/>
        <v>-0.47033379262246033</v>
      </c>
      <c r="N710" s="10" t="str" cm="1">
        <f t="array" ref="N710">_xlfn.IFS(AND(C710&lt;=0, C710-M710&lt;=2), "escarcha",AND(C710&lt;=0, C710-M710&gt;2), "helada negra", AND(C710&gt;0, M710+2&gt;C710), "rocío", TRUE, "sin riesgo")</f>
        <v>sin riesgo</v>
      </c>
      <c r="O710">
        <f t="shared" si="58"/>
        <v>-0.13853412152378169</v>
      </c>
      <c r="P710">
        <f t="shared" si="59"/>
        <v>-1.8954185954665026</v>
      </c>
      <c r="Q710" s="10" t="str" cm="1">
        <f t="array" ref="Q710">_xlfn.IFS(AND(D710&lt;=0, D710-P710&lt;=2), "escarcha",AND(D710&lt;=0, D710-P710&gt;2), "helada negra", AND(D710&gt;0, P710+2&gt;D710), "rocío", TRUE, "sin riesgo")</f>
        <v>sin riesgo</v>
      </c>
    </row>
    <row r="711" spans="1:17" x14ac:dyDescent="0.35">
      <c r="A711" s="2">
        <v>45693</v>
      </c>
      <c r="B711" s="3" t="s">
        <v>34</v>
      </c>
      <c r="C711">
        <v>5.5</v>
      </c>
      <c r="D711">
        <v>7.6</v>
      </c>
      <c r="E711">
        <v>68.900000000000006</v>
      </c>
      <c r="F711">
        <v>62</v>
      </c>
      <c r="G711">
        <v>0</v>
      </c>
      <c r="H711">
        <v>0.6</v>
      </c>
      <c r="I711">
        <v>0</v>
      </c>
      <c r="J711">
        <v>2.2999999999999998</v>
      </c>
      <c r="K711">
        <f t="shared" si="55"/>
        <v>2.0999999999999996</v>
      </c>
      <c r="L711">
        <f t="shared" si="56"/>
        <v>1.751375416236578E-2</v>
      </c>
      <c r="M711">
        <f t="shared" si="57"/>
        <v>0.24174619546430795</v>
      </c>
      <c r="N711" s="10" t="str" cm="1">
        <f t="array" ref="N711">_xlfn.IFS(AND(C711&lt;=0, C711-M711&lt;=2), "escarcha",AND(C711&lt;=0, C711-M711&gt;2), "helada negra", AND(C711&gt;0, M711+2&gt;C711), "rocío", TRUE, "sin riesgo")</f>
        <v>sin riesgo</v>
      </c>
      <c r="O711">
        <f t="shared" si="58"/>
        <v>5.6396053509601529E-2</v>
      </c>
      <c r="P711">
        <f t="shared" si="59"/>
        <v>0.78016994900221659</v>
      </c>
      <c r="Q711" s="10" t="str" cm="1">
        <f t="array" ref="Q711">_xlfn.IFS(AND(D711&lt;=0, D711-P711&lt;=2), "escarcha",AND(D711&lt;=0, D711-P711&gt;2), "helada negra", AND(D711&gt;0, P711+2&gt;D711), "rocío", TRUE, "sin riesgo")</f>
        <v>sin riesgo</v>
      </c>
    </row>
    <row r="712" spans="1:17" x14ac:dyDescent="0.35">
      <c r="A712" s="2">
        <v>45693</v>
      </c>
      <c r="B712" s="3" t="s">
        <v>35</v>
      </c>
      <c r="C712">
        <v>7.3</v>
      </c>
      <c r="D712">
        <v>7.7333333333333334</v>
      </c>
      <c r="E712">
        <v>64.166666666666657</v>
      </c>
      <c r="F712">
        <v>62.666666666666657</v>
      </c>
      <c r="G712">
        <v>0.66666666666666663</v>
      </c>
      <c r="H712">
        <v>2.2000000000000002</v>
      </c>
      <c r="I712">
        <v>1.333333333333333</v>
      </c>
      <c r="J712">
        <v>4.4333333333333336</v>
      </c>
      <c r="K712">
        <f t="shared" si="55"/>
        <v>0.43333333333333357</v>
      </c>
      <c r="L712">
        <f t="shared" si="56"/>
        <v>7.0264705675456507E-2</v>
      </c>
      <c r="M712">
        <f t="shared" si="57"/>
        <v>0.97279359563365186</v>
      </c>
      <c r="N712" s="10" t="str" cm="1">
        <f t="array" ref="N712">_xlfn.IFS(AND(C712&lt;=0, C712-M712&lt;=2), "escarcha",AND(C712&lt;=0, C712-M712&gt;2), "helada negra", AND(C712&gt;0, M712+2&gt;C712), "rocío", TRUE, "sin riesgo")</f>
        <v>sin riesgo</v>
      </c>
      <c r="O712">
        <f t="shared" si="58"/>
        <v>7.6178203613986362E-2</v>
      </c>
      <c r="P712">
        <f t="shared" si="59"/>
        <v>1.0550195802977538</v>
      </c>
      <c r="Q712" s="10" t="str" cm="1">
        <f t="array" ref="Q712">_xlfn.IFS(AND(D712&lt;=0, D712-P712&lt;=2), "escarcha",AND(D712&lt;=0, D712-P712&gt;2), "helada negra", AND(D712&gt;0, P712+2&gt;D712), "rocío", TRUE, "sin riesgo")</f>
        <v>sin riesgo</v>
      </c>
    </row>
    <row r="713" spans="1:17" x14ac:dyDescent="0.35">
      <c r="A713" s="2">
        <v>45693</v>
      </c>
      <c r="B713" s="3" t="s">
        <v>47</v>
      </c>
      <c r="C713">
        <v>10.16666666666667</v>
      </c>
      <c r="D713">
        <v>10.233333333333331</v>
      </c>
      <c r="E713">
        <v>57.233333333333327</v>
      </c>
      <c r="F713">
        <v>55</v>
      </c>
      <c r="G713">
        <v>1.666666666666667</v>
      </c>
      <c r="H713">
        <v>1.7333333333333329</v>
      </c>
      <c r="I713">
        <v>5.333333333333333</v>
      </c>
      <c r="J713">
        <v>3.7666666666666671</v>
      </c>
      <c r="K713">
        <f t="shared" si="55"/>
        <v>6.6666666666661101E-2</v>
      </c>
      <c r="L713">
        <f t="shared" si="56"/>
        <v>0.14963920865229996</v>
      </c>
      <c r="M713">
        <f t="shared" si="57"/>
        <v>2.0811194518433891</v>
      </c>
      <c r="N713" s="10" t="str" cm="1">
        <f t="array" ref="N713">_xlfn.IFS(AND(C713&lt;=0, C713-M713&lt;=2), "escarcha",AND(C713&lt;=0, C713-M713&gt;2), "helada negra", AND(C713&gt;0, M713+2&gt;C713), "rocío", TRUE, "sin riesgo")</f>
        <v>sin riesgo</v>
      </c>
      <c r="O713">
        <f t="shared" si="58"/>
        <v>0.11428889748343607</v>
      </c>
      <c r="P713">
        <f t="shared" si="59"/>
        <v>1.5862733090481029</v>
      </c>
      <c r="Q713" s="10" t="str" cm="1">
        <f t="array" ref="Q713">_xlfn.IFS(AND(D713&lt;=0, D713-P713&lt;=2), "escarcha",AND(D713&lt;=0, D713-P713&gt;2), "helada negra", AND(D713&gt;0, P713+2&gt;D713), "rocío", TRUE, "sin riesgo")</f>
        <v>sin riesgo</v>
      </c>
    </row>
    <row r="714" spans="1:17" x14ac:dyDescent="0.35">
      <c r="A714" s="2">
        <v>45693</v>
      </c>
      <c r="B714" s="3" t="s">
        <v>51</v>
      </c>
      <c r="C714">
        <v>12.233333333333331</v>
      </c>
      <c r="D714">
        <v>12.633333333333329</v>
      </c>
      <c r="E714">
        <v>36.666666666666657</v>
      </c>
      <c r="F714">
        <v>35</v>
      </c>
      <c r="G714">
        <v>0.66666666666666663</v>
      </c>
      <c r="H714">
        <v>1.4333333333333329</v>
      </c>
      <c r="I714">
        <v>3</v>
      </c>
      <c r="J714">
        <v>4.0666666666666664</v>
      </c>
      <c r="K714">
        <f t="shared" si="55"/>
        <v>0.39999999999999858</v>
      </c>
      <c r="L714">
        <f t="shared" si="56"/>
        <v>-0.1586682523439763</v>
      </c>
      <c r="M714">
        <f t="shared" si="57"/>
        <v>-2.1684351902255736</v>
      </c>
      <c r="N714" s="10" t="str" cm="1">
        <f t="array" ref="N714">_xlfn.IFS(AND(C714&lt;=0, C714-M714&lt;=2), "escarcha",AND(C714&lt;=0, C714-M714&gt;2), "helada negra", AND(C714&gt;0, M714+2&gt;C714), "rocío", TRUE, "sin riesgo")</f>
        <v>sin riesgo</v>
      </c>
      <c r="O714">
        <f t="shared" si="58"/>
        <v>-0.17893544618520507</v>
      </c>
      <c r="P714">
        <f t="shared" si="59"/>
        <v>-2.4426324714725016</v>
      </c>
      <c r="Q714" s="10" t="str" cm="1">
        <f t="array" ref="Q714">_xlfn.IFS(AND(D714&lt;=0, D714-P714&lt;=2), "escarcha",AND(D714&lt;=0, D714-P714&gt;2), "helada negra", AND(D714&gt;0, P714+2&gt;D714), "rocío", TRUE, "sin riesgo")</f>
        <v>sin riesgo</v>
      </c>
    </row>
    <row r="715" spans="1:17" x14ac:dyDescent="0.35">
      <c r="A715" s="2">
        <v>45693</v>
      </c>
      <c r="B715" s="3" t="s">
        <v>50</v>
      </c>
      <c r="C715">
        <v>9.2666666666666657</v>
      </c>
      <c r="D715">
        <v>11.2</v>
      </c>
      <c r="E715">
        <v>46.966666666666669</v>
      </c>
      <c r="F715">
        <v>37.666666666666657</v>
      </c>
      <c r="G715">
        <v>0</v>
      </c>
      <c r="H715">
        <v>0.53333333333333333</v>
      </c>
      <c r="I715">
        <v>0.66666666666666663</v>
      </c>
      <c r="J715">
        <v>1.8666666666666669</v>
      </c>
      <c r="K715">
        <f t="shared" si="55"/>
        <v>1.9333333333333336</v>
      </c>
      <c r="L715">
        <f t="shared" si="56"/>
        <v>-0.10840472921771893</v>
      </c>
      <c r="M715">
        <f t="shared" si="57"/>
        <v>-1.4857093598989128</v>
      </c>
      <c r="N715" s="10" t="str" cm="1">
        <f t="array" ref="N715">_xlfn.IFS(AND(C715&lt;=0, C715-M715&lt;=2), "escarcha",AND(C715&lt;=0, C715-M715&gt;2), "helada negra", AND(C715&gt;0, M715+2&gt;C715), "rocío", TRUE, "sin riesgo")</f>
        <v>sin riesgo</v>
      </c>
      <c r="O715">
        <f t="shared" si="58"/>
        <v>-0.19996293788218666</v>
      </c>
      <c r="P715">
        <f t="shared" si="59"/>
        <v>-2.7264568567266134</v>
      </c>
      <c r="Q715" s="10" t="str" cm="1">
        <f t="array" ref="Q715">_xlfn.IFS(AND(D715&lt;=0, D715-P715&lt;=2), "escarcha",AND(D715&lt;=0, D715-P715&gt;2), "helada negra", AND(D715&gt;0, P715+2&gt;D715), "rocío", TRUE, "sin riesgo")</f>
        <v>sin riesgo</v>
      </c>
    </row>
    <row r="716" spans="1:17" x14ac:dyDescent="0.35">
      <c r="A716" s="2">
        <v>45693</v>
      </c>
      <c r="B716" s="3" t="s">
        <v>48</v>
      </c>
      <c r="C716">
        <v>3.3666666666666671</v>
      </c>
      <c r="D716">
        <v>8.5666666666666664</v>
      </c>
      <c r="E716">
        <v>67.133333333333326</v>
      </c>
      <c r="F716">
        <v>44.666666666666657</v>
      </c>
      <c r="G716">
        <v>1.666666666666667</v>
      </c>
      <c r="H716">
        <v>0</v>
      </c>
      <c r="I716">
        <v>3</v>
      </c>
      <c r="J716">
        <v>0.1333333333333333</v>
      </c>
      <c r="K716">
        <f t="shared" si="55"/>
        <v>5.1999999999999993</v>
      </c>
      <c r="L716">
        <f t="shared" si="56"/>
        <v>-0.15767823385389615</v>
      </c>
      <c r="M716">
        <f t="shared" si="57"/>
        <v>-2.1550251009375474</v>
      </c>
      <c r="N716" s="10" t="str" cm="1">
        <f t="array" ref="N716">_xlfn.IFS(AND(C716&lt;=0, C716-M716&lt;=2), "escarcha",AND(C716&lt;=0, C716-M716&gt;2), "helada negra", AND(C716&gt;0, M716+2&gt;C716), "rocío", TRUE, "sin riesgo")</f>
        <v>sin riesgo</v>
      </c>
      <c r="O716">
        <f t="shared" si="58"/>
        <v>-0.2058492749543559</v>
      </c>
      <c r="P716">
        <f t="shared" si="59"/>
        <v>-2.8057893941809859</v>
      </c>
      <c r="Q716" s="10" t="str" cm="1">
        <f t="array" ref="Q716">_xlfn.IFS(AND(D716&lt;=0, D716-P716&lt;=2), "escarcha",AND(D716&lt;=0, D716-P716&gt;2), "helada negra", AND(D716&gt;0, P716+2&gt;D716), "rocío", TRUE, "sin riesgo")</f>
        <v>sin riesgo</v>
      </c>
    </row>
    <row r="717" spans="1:17" x14ac:dyDescent="0.35">
      <c r="A717" s="2">
        <v>45693</v>
      </c>
      <c r="B717" s="3" t="s">
        <v>38</v>
      </c>
      <c r="C717">
        <v>1.7333333333333329</v>
      </c>
      <c r="D717">
        <v>4.6333333333333329</v>
      </c>
      <c r="E717">
        <v>71.033333333333331</v>
      </c>
      <c r="F717">
        <v>58</v>
      </c>
      <c r="G717">
        <v>1</v>
      </c>
      <c r="H717">
        <v>0.1333333333333333</v>
      </c>
      <c r="I717">
        <v>3.333333333333333</v>
      </c>
      <c r="J717">
        <v>1.166666666666667</v>
      </c>
      <c r="K717">
        <f t="shared" si="55"/>
        <v>2.9</v>
      </c>
      <c r="L717">
        <f t="shared" si="56"/>
        <v>-0.2172115881281631</v>
      </c>
      <c r="M717">
        <f t="shared" si="57"/>
        <v>-2.9587758287652446</v>
      </c>
      <c r="N717" s="10" t="str" cm="1">
        <f t="array" ref="N717">_xlfn.IFS(AND(C717&lt;=0, C717-M717&lt;=2), "escarcha",AND(C717&lt;=0, C717-M717&gt;2), "helada negra", AND(C717&gt;0, M717+2&gt;C717), "rocío", TRUE, "sin riesgo")</f>
        <v>sin riesgo</v>
      </c>
      <c r="O717">
        <f t="shared" si="58"/>
        <v>-0.21500859451518295</v>
      </c>
      <c r="P717">
        <f t="shared" si="59"/>
        <v>-2.9291291276079208</v>
      </c>
      <c r="Q717" s="10" t="str" cm="1">
        <f t="array" ref="Q717">_xlfn.IFS(AND(D717&lt;=0, D717-P717&lt;=2), "escarcha",AND(D717&lt;=0, D717-P717&gt;2), "helada negra", AND(D717&gt;0, P717+2&gt;D717), "rocío", TRUE, "sin riesgo")</f>
        <v>sin riesgo</v>
      </c>
    </row>
    <row r="718" spans="1:17" x14ac:dyDescent="0.35">
      <c r="A718" s="2">
        <v>45693</v>
      </c>
      <c r="B718" s="3" t="s">
        <v>39</v>
      </c>
      <c r="C718">
        <v>-0.4</v>
      </c>
      <c r="D718">
        <v>5.4333333333333336</v>
      </c>
      <c r="E718">
        <v>76.933333333333337</v>
      </c>
      <c r="F718">
        <v>55</v>
      </c>
      <c r="G718">
        <v>0</v>
      </c>
      <c r="H718">
        <v>2.933333333333334</v>
      </c>
      <c r="I718">
        <v>0.66666666666666663</v>
      </c>
      <c r="J718">
        <v>5.4333333333333336</v>
      </c>
      <c r="K718">
        <f t="shared" si="55"/>
        <v>5.8333333333333339</v>
      </c>
      <c r="L718">
        <f t="shared" si="56"/>
        <v>-0.29128633072453142</v>
      </c>
      <c r="M718">
        <f t="shared" si="57"/>
        <v>-3.9513897306879668</v>
      </c>
      <c r="N718" s="10" t="str" cm="1">
        <f t="array" ref="N718">_xlfn.IFS(AND(C718&lt;=0, C718-M718&lt;=2), "escarcha",AND(C718&lt;=0, C718-M718&gt;2), "helada negra", AND(C718&gt;0, M718+2&gt;C718), "rocío", TRUE, "sin riesgo")</f>
        <v>helada negra</v>
      </c>
      <c r="O718">
        <f t="shared" si="58"/>
        <v>-0.21243346986028622</v>
      </c>
      <c r="P718">
        <f t="shared" si="59"/>
        <v>-2.8944652044299035</v>
      </c>
      <c r="Q718" s="10" t="str" cm="1">
        <f t="array" ref="Q718">_xlfn.IFS(AND(D718&lt;=0, D718-P718&lt;=2), "escarcha",AND(D718&lt;=0, D718-P718&gt;2), "helada negra", AND(D718&gt;0, P718+2&gt;D718), "rocío", TRUE, "sin riesgo")</f>
        <v>sin riesgo</v>
      </c>
    </row>
    <row r="719" spans="1:17" x14ac:dyDescent="0.35">
      <c r="A719" s="2">
        <v>45693</v>
      </c>
      <c r="B719" s="3" t="s">
        <v>37</v>
      </c>
      <c r="C719">
        <v>-2.2333333333333329</v>
      </c>
      <c r="D719">
        <v>4.7</v>
      </c>
      <c r="E719">
        <v>84.8</v>
      </c>
      <c r="F719">
        <v>60.666666666666657</v>
      </c>
      <c r="G719">
        <v>0.33333333333333331</v>
      </c>
      <c r="H719">
        <v>3.0333333333333332</v>
      </c>
      <c r="I719">
        <v>3.666666666666667</v>
      </c>
      <c r="J719">
        <v>5.0999999999999996</v>
      </c>
      <c r="K719">
        <f t="shared" si="55"/>
        <v>6.9333333333333336</v>
      </c>
      <c r="L719">
        <f t="shared" si="56"/>
        <v>-0.32833564925318903</v>
      </c>
      <c r="M719">
        <f t="shared" si="57"/>
        <v>-4.4447838414815397</v>
      </c>
      <c r="N719" s="10" t="str" cm="1">
        <f t="array" ref="N719">_xlfn.IFS(AND(C719&lt;=0, C719-M719&lt;=2), "escarcha",AND(C719&lt;=0, C719-M719&gt;2), "helada negra", AND(C719&gt;0, M719+2&gt;C719), "rocío", TRUE, "sin riesgo")</f>
        <v>helada negra</v>
      </c>
      <c r="O719">
        <f t="shared" si="58"/>
        <v>-0.16540305810495681</v>
      </c>
      <c r="P719">
        <f t="shared" si="59"/>
        <v>-2.2596204881099968</v>
      </c>
      <c r="Q719" s="10" t="str" cm="1">
        <f t="array" ref="Q719">_xlfn.IFS(AND(D719&lt;=0, D719-P719&lt;=2), "escarcha",AND(D719&lt;=0, D719-P719&gt;2), "helada negra", AND(D719&gt;0, P719+2&gt;D719), "rocío", TRUE, "sin riesgo")</f>
        <v>sin riesgo</v>
      </c>
    </row>
    <row r="720" spans="1:17" x14ac:dyDescent="0.35">
      <c r="A720" s="2">
        <v>45693</v>
      </c>
      <c r="B720" s="3" t="s">
        <v>40</v>
      </c>
      <c r="C720">
        <v>-3.4666666666666668</v>
      </c>
      <c r="D720">
        <v>3.4</v>
      </c>
      <c r="E720">
        <v>88.5</v>
      </c>
      <c r="F720">
        <v>66</v>
      </c>
      <c r="G720">
        <v>0</v>
      </c>
      <c r="H720">
        <v>1.7333333333333329</v>
      </c>
      <c r="I720">
        <v>1.333333333333333</v>
      </c>
      <c r="J720">
        <v>3.5333333333333332</v>
      </c>
      <c r="K720">
        <f t="shared" si="55"/>
        <v>6.8666666666666671</v>
      </c>
      <c r="L720">
        <f t="shared" si="56"/>
        <v>-0.37720436594215057</v>
      </c>
      <c r="M720">
        <f t="shared" si="57"/>
        <v>-5.092473523521317</v>
      </c>
      <c r="N720" s="10" t="str" cm="1">
        <f t="array" ref="N720">_xlfn.IFS(AND(C720&lt;=0, C720-M720&lt;=2), "escarcha",AND(C720&lt;=0, C720-M720&gt;2), "helada negra", AND(C720&gt;0, M720+2&gt;C720), "rocío", TRUE, "sin riesgo")</f>
        <v>escarcha</v>
      </c>
      <c r="O720">
        <f t="shared" si="58"/>
        <v>-0.17235280802594108</v>
      </c>
      <c r="P720">
        <f t="shared" si="59"/>
        <v>-2.3536436522028441</v>
      </c>
      <c r="Q720" s="10" t="str" cm="1">
        <f t="array" ref="Q720">_xlfn.IFS(AND(D720&lt;=0, D720-P720&lt;=2), "escarcha",AND(D720&lt;=0, D720-P720&gt;2), "helada negra", AND(D720&gt;0, P720+2&gt;D720), "rocío", TRUE, "sin riesgo")</f>
        <v>sin riesgo</v>
      </c>
    </row>
    <row r="721" spans="1:17" x14ac:dyDescent="0.35">
      <c r="A721" s="2">
        <v>45693</v>
      </c>
      <c r="B721" s="3" t="s">
        <v>41</v>
      </c>
      <c r="C721">
        <v>-4.3</v>
      </c>
      <c r="D721">
        <v>3.3</v>
      </c>
      <c r="E721">
        <v>90.1</v>
      </c>
      <c r="F721">
        <v>67.333333333333329</v>
      </c>
      <c r="G721">
        <v>0.33333333333333331</v>
      </c>
      <c r="H721">
        <v>0.46666666666666667</v>
      </c>
      <c r="I721">
        <v>2.333333333333333</v>
      </c>
      <c r="J721">
        <v>1.466666666666667</v>
      </c>
      <c r="K721">
        <f t="shared" si="55"/>
        <v>7.6</v>
      </c>
      <c r="L721">
        <f t="shared" si="56"/>
        <v>-0.42169787259269848</v>
      </c>
      <c r="M721">
        <f t="shared" si="57"/>
        <v>-5.6791248835931878</v>
      </c>
      <c r="N721" s="10" t="str" cm="1">
        <f t="array" ref="N721">_xlfn.IFS(AND(C721&lt;=0, C721-M721&lt;=2), "escarcha",AND(C721&lt;=0, C721-M721&gt;2), "helada negra", AND(C721&gt;0, M721+2&gt;C721), "rocío", TRUE, "sin riesgo")</f>
        <v>escarcha</v>
      </c>
      <c r="O721">
        <f t="shared" si="58"/>
        <v>-0.15940817662172521</v>
      </c>
      <c r="P721">
        <f t="shared" si="59"/>
        <v>-2.1784567055243738</v>
      </c>
      <c r="Q721" s="10" t="str" cm="1">
        <f t="array" ref="Q721">_xlfn.IFS(AND(D721&lt;=0, D721-P721&lt;=2), "escarcha",AND(D721&lt;=0, D721-P721&gt;2), "helada negra", AND(D721&gt;0, P721+2&gt;D721), "rocío", TRUE, "sin riesgo")</f>
        <v>sin riesgo</v>
      </c>
    </row>
    <row r="722" spans="1:17" x14ac:dyDescent="0.35">
      <c r="A722" s="2">
        <v>45693</v>
      </c>
      <c r="B722" s="3" t="s">
        <v>42</v>
      </c>
      <c r="C722">
        <v>-5.166666666666667</v>
      </c>
      <c r="D722">
        <v>2.3666666666666671</v>
      </c>
      <c r="E722">
        <v>91.4</v>
      </c>
      <c r="F722">
        <v>78.666666666666671</v>
      </c>
      <c r="G722">
        <v>0</v>
      </c>
      <c r="H722">
        <v>0.6333333333333333</v>
      </c>
      <c r="I722">
        <v>0.66666666666666663</v>
      </c>
      <c r="J722">
        <v>2.5</v>
      </c>
      <c r="K722">
        <f t="shared" si="55"/>
        <v>7.5333333333333341</v>
      </c>
      <c r="L722">
        <f t="shared" si="56"/>
        <v>-0.47274399510400789</v>
      </c>
      <c r="M722">
        <f t="shared" si="57"/>
        <v>-6.3486200601114078</v>
      </c>
      <c r="N722" s="10" t="str" cm="1">
        <f t="array" ref="N722">_xlfn.IFS(AND(C722&lt;=0, C722-M722&lt;=2), "escarcha",AND(C722&lt;=0, C722-M722&gt;2), "helada negra", AND(C722&gt;0, M722+2&gt;C722), "rocío", TRUE, "sin riesgo")</f>
        <v>escarcha</v>
      </c>
      <c r="O722">
        <f t="shared" si="58"/>
        <v>-6.9977699594460374E-2</v>
      </c>
      <c r="P722">
        <f t="shared" si="59"/>
        <v>-0.96114165262991147</v>
      </c>
      <c r="Q722" s="10" t="str" cm="1">
        <f t="array" ref="Q722">_xlfn.IFS(AND(D722&lt;=0, D722-P722&lt;=2), "escarcha",AND(D722&lt;=0, D722-P722&gt;2), "helada negra", AND(D722&gt;0, P722+2&gt;D722), "rocío", TRUE, "sin riesgo")</f>
        <v>sin riesgo</v>
      </c>
    </row>
    <row r="723" spans="1:17" x14ac:dyDescent="0.35">
      <c r="A723" s="2">
        <v>45693</v>
      </c>
      <c r="B723" s="3" t="s">
        <v>43</v>
      </c>
      <c r="C723">
        <v>-5.6333333333333337</v>
      </c>
      <c r="D723">
        <v>2.2666666666666671</v>
      </c>
      <c r="E723">
        <v>92.5</v>
      </c>
      <c r="F723">
        <v>78.333333333333329</v>
      </c>
      <c r="G723">
        <v>0</v>
      </c>
      <c r="H723">
        <v>1.0666666666666671</v>
      </c>
      <c r="I723">
        <v>1</v>
      </c>
      <c r="J723">
        <v>2.833333333333333</v>
      </c>
      <c r="K723">
        <f t="shared" si="55"/>
        <v>7.9</v>
      </c>
      <c r="L723">
        <f t="shared" si="56"/>
        <v>-0.49617852498604104</v>
      </c>
      <c r="M723">
        <f t="shared" si="57"/>
        <v>-6.6547122498866438</v>
      </c>
      <c r="N723" s="10" t="str" cm="1">
        <f t="array" ref="N723">_xlfn.IFS(AND(C723&lt;=0, C723-M723&lt;=2), "escarcha",AND(C723&lt;=0, C723-M723&gt;2), "helada negra", AND(C723&gt;0, M723+2&gt;C723), "rocío", TRUE, "sin riesgo")</f>
        <v>escarcha</v>
      </c>
      <c r="O723">
        <f t="shared" si="58"/>
        <v>-8.1339584710324486E-2</v>
      </c>
      <c r="P723">
        <f t="shared" si="59"/>
        <v>-1.1164799236691403</v>
      </c>
      <c r="Q723" s="10" t="str" cm="1">
        <f t="array" ref="Q723">_xlfn.IFS(AND(D723&lt;=0, D723-P723&lt;=2), "escarcha",AND(D723&lt;=0, D723-P723&gt;2), "helada negra", AND(D723&gt;0, P723+2&gt;D723), "rocío", TRUE, "sin riesgo")</f>
        <v>sin riesgo</v>
      </c>
    </row>
    <row r="724" spans="1:17" x14ac:dyDescent="0.35">
      <c r="A724" s="2">
        <v>45693</v>
      </c>
      <c r="B724" s="3" t="s">
        <v>44</v>
      </c>
      <c r="C724">
        <v>-6.1</v>
      </c>
      <c r="D724">
        <v>1.4333333333333329</v>
      </c>
      <c r="E724">
        <v>92.666666666666671</v>
      </c>
      <c r="F724">
        <v>79.666666666666671</v>
      </c>
      <c r="G724">
        <v>0.66666666666666663</v>
      </c>
      <c r="H724">
        <v>0.46666666666666667</v>
      </c>
      <c r="I724">
        <v>2</v>
      </c>
      <c r="J724">
        <v>1.3666666666666669</v>
      </c>
      <c r="K724">
        <f t="shared" si="55"/>
        <v>7.5333333333333323</v>
      </c>
      <c r="L724">
        <f t="shared" si="56"/>
        <v>-0.529915475931378</v>
      </c>
      <c r="M724">
        <f t="shared" si="57"/>
        <v>-7.0939827531064248</v>
      </c>
      <c r="N724" s="10" t="str" cm="1">
        <f t="array" ref="N724">_xlfn.IFS(AND(C724&lt;=0, C724-M724&lt;=2), "escarcha",AND(C724&lt;=0, C724-M724&gt;2), "helada negra", AND(C724&gt;0, M724+2&gt;C724), "rocío", TRUE, "sin riesgo")</f>
        <v>escarcha</v>
      </c>
      <c r="O724">
        <f t="shared" si="58"/>
        <v>-0.12398454406035064</v>
      </c>
      <c r="P724">
        <f t="shared" si="59"/>
        <v>-1.6977423983678896</v>
      </c>
      <c r="Q724" s="10" t="str" cm="1">
        <f t="array" ref="Q724">_xlfn.IFS(AND(D724&lt;=0, D724-P724&lt;=2), "escarcha",AND(D724&lt;=0, D724-P724&gt;2), "helada negra", AND(D724&gt;0, P724+2&gt;D724), "rocío", TRUE, "sin riesgo")</f>
        <v>sin riesgo</v>
      </c>
    </row>
    <row r="725" spans="1:17" x14ac:dyDescent="0.35">
      <c r="A725" s="2">
        <v>45693</v>
      </c>
      <c r="B725" s="3" t="s">
        <v>45</v>
      </c>
      <c r="C725">
        <v>-6.4666666666666668</v>
      </c>
      <c r="D725">
        <v>0.73333333333333328</v>
      </c>
      <c r="E725">
        <v>92.866666666666674</v>
      </c>
      <c r="F725">
        <v>80.333333333333329</v>
      </c>
      <c r="G725">
        <v>0.33333333333333331</v>
      </c>
      <c r="H725">
        <v>0</v>
      </c>
      <c r="I725">
        <v>1.666666666666667</v>
      </c>
      <c r="J725">
        <v>0</v>
      </c>
      <c r="K725">
        <f t="shared" si="55"/>
        <v>7.2</v>
      </c>
      <c r="L725">
        <f t="shared" si="56"/>
        <v>-0.55577991593124754</v>
      </c>
      <c r="M725">
        <f t="shared" si="57"/>
        <v>-7.4296455593506687</v>
      </c>
      <c r="N725" s="10" t="str" cm="1">
        <f t="array" ref="N725">_xlfn.IFS(AND(C725&lt;=0, C725-M725&lt;=2), "escarcha",AND(C725&lt;=0, C725-M725&gt;2), "helada negra", AND(C725&gt;0, M725+2&gt;C725), "rocío", TRUE, "sin riesgo")</f>
        <v>escarcha</v>
      </c>
      <c r="O725">
        <f t="shared" si="58"/>
        <v>-0.16596497561284695</v>
      </c>
      <c r="P725">
        <f t="shared" si="59"/>
        <v>-2.2672253994225438</v>
      </c>
      <c r="Q725" s="10" t="str" cm="1">
        <f t="array" ref="Q725">_xlfn.IFS(AND(D725&lt;=0, D725-P725&lt;=2), "escarcha",AND(D725&lt;=0, D725-P725&gt;2), "helada negra", AND(D725&gt;0, P725+2&gt;D725), "rocío", TRUE, "sin riesgo")</f>
        <v>sin riesgo</v>
      </c>
    </row>
    <row r="726" spans="1:17" x14ac:dyDescent="0.35">
      <c r="A726" s="2">
        <v>45693</v>
      </c>
      <c r="B726" s="3" t="s">
        <v>46</v>
      </c>
      <c r="C726">
        <v>-6.7666666666666666</v>
      </c>
      <c r="D726">
        <v>0.4</v>
      </c>
      <c r="E726">
        <v>92.899999999999991</v>
      </c>
      <c r="F726">
        <v>80.333333333333329</v>
      </c>
      <c r="G726">
        <v>0</v>
      </c>
      <c r="H726">
        <v>0</v>
      </c>
      <c r="I726">
        <v>1.666666666666667</v>
      </c>
      <c r="J726">
        <v>0.1333333333333333</v>
      </c>
      <c r="K726">
        <f t="shared" si="55"/>
        <v>7.166666666666667</v>
      </c>
      <c r="L726">
        <f t="shared" si="56"/>
        <v>-0.57841150165358413</v>
      </c>
      <c r="M726">
        <f t="shared" si="57"/>
        <v>-7.7225706483159575</v>
      </c>
      <c r="N726" s="10" t="str" cm="1">
        <f t="array" ref="N726">_xlfn.IFS(AND(C726&lt;=0, C726-M726&lt;=2), "escarcha",AND(C726&lt;=0, C726-M726&gt;2), "helada negra", AND(C726&gt;0, M726+2&gt;C726), "rocío", TRUE, "sin riesgo")</f>
        <v>escarcha</v>
      </c>
      <c r="O726">
        <f t="shared" si="58"/>
        <v>-0.19002563318000559</v>
      </c>
      <c r="P726">
        <f t="shared" si="59"/>
        <v>-2.5924088372936391</v>
      </c>
      <c r="Q726" s="10" t="str" cm="1">
        <f t="array" ref="Q726">_xlfn.IFS(AND(D726&lt;=0, D726-P726&lt;=2), "escarcha",AND(D726&lt;=0, D726-P726&gt;2), "helada negra", AND(D726&gt;0, P726+2&gt;D726), "rocío", TRUE, "sin riesgo")</f>
        <v>sin riesgo</v>
      </c>
    </row>
    <row r="727" spans="1:17" x14ac:dyDescent="0.35">
      <c r="A727" s="2">
        <v>45694</v>
      </c>
      <c r="B727" s="3" t="s">
        <v>10</v>
      </c>
      <c r="C727">
        <v>-7.1666666666666661</v>
      </c>
      <c r="D727">
        <v>6.6666666666666666E-2</v>
      </c>
      <c r="E727">
        <v>93.066666666666663</v>
      </c>
      <c r="F727">
        <v>78.333333333333329</v>
      </c>
      <c r="G727">
        <v>0</v>
      </c>
      <c r="H727">
        <v>0.1</v>
      </c>
      <c r="I727">
        <v>0</v>
      </c>
      <c r="J727">
        <v>0.6333333333333333</v>
      </c>
      <c r="K727">
        <f t="shared" si="55"/>
        <v>7.2333333333333325</v>
      </c>
      <c r="L727">
        <f t="shared" si="56"/>
        <v>-0.60736398195118935</v>
      </c>
      <c r="M727">
        <f t="shared" si="57"/>
        <v>-8.0962480959432757</v>
      </c>
      <c r="N727" s="10" t="str" cm="1">
        <f t="array" ref="N727">_xlfn.IFS(AND(C727&lt;=0, C727-M727&lt;=2), "escarcha",AND(C727&lt;=0, C727-M727&gt;2), "helada negra", AND(C727&gt;0, M727+2&gt;C727), "rocío", TRUE, "sin riesgo")</f>
        <v>escarcha</v>
      </c>
      <c r="O727">
        <f t="shared" si="58"/>
        <v>-0.2393636911652533</v>
      </c>
      <c r="P727">
        <f t="shared" si="59"/>
        <v>-3.2564804717658848</v>
      </c>
      <c r="Q727" s="10" t="str" cm="1">
        <f t="array" ref="Q727">_xlfn.IFS(AND(D727&lt;=0, D727-P727&lt;=2), "escarcha",AND(D727&lt;=0, D727-P727&gt;2), "helada negra", AND(D727&gt;0, P727+2&gt;D727), "rocío", TRUE, "sin riesgo")</f>
        <v>sin riesgo</v>
      </c>
    </row>
    <row r="728" spans="1:17" x14ac:dyDescent="0.35">
      <c r="A728" s="2">
        <v>45694</v>
      </c>
      <c r="B728" s="3" t="s">
        <v>11</v>
      </c>
      <c r="C728">
        <v>-7.3</v>
      </c>
      <c r="D728">
        <v>-0.6</v>
      </c>
      <c r="E728">
        <v>93.1</v>
      </c>
      <c r="F728">
        <v>80.333333333333329</v>
      </c>
      <c r="G728">
        <v>0.33333333333333331</v>
      </c>
      <c r="H728">
        <v>3.3333333333333333E-2</v>
      </c>
      <c r="I728">
        <v>2</v>
      </c>
      <c r="J728">
        <v>0.6</v>
      </c>
      <c r="K728">
        <f t="shared" si="55"/>
        <v>6.7</v>
      </c>
      <c r="L728">
        <f t="shared" si="56"/>
        <v>-0.61727737101023683</v>
      </c>
      <c r="M728">
        <f t="shared" si="57"/>
        <v>-8.2239234279343627</v>
      </c>
      <c r="N728" s="10" t="str" cm="1">
        <f t="array" ref="N728">_xlfn.IFS(AND(C728&lt;=0, C728-M728&lt;=2), "escarcha",AND(C728&lt;=0, C728-M728&gt;2), "helada negra", AND(C728&gt;0, M728+2&gt;C728), "rocío", TRUE, "sin riesgo")</f>
        <v>escarcha</v>
      </c>
      <c r="O728">
        <f t="shared" si="58"/>
        <v>-0.26260458092796163</v>
      </c>
      <c r="P728">
        <f t="shared" si="59"/>
        <v>-3.568024833061286</v>
      </c>
      <c r="Q728" s="10" t="str" cm="1">
        <f t="array" ref="Q728">_xlfn.IFS(AND(D728&lt;=0, D728-P728&lt;=2), "escarcha",AND(D728&lt;=0, D728-P728&gt;2), "helada negra", AND(D728&gt;0, P728+2&gt;D728), "rocío", TRUE, "sin riesgo")</f>
        <v>helada negra</v>
      </c>
    </row>
    <row r="729" spans="1:17" x14ac:dyDescent="0.35">
      <c r="A729" s="2">
        <v>45694</v>
      </c>
      <c r="B729" s="3" t="s">
        <v>12</v>
      </c>
      <c r="C729">
        <v>-7.7666666666666666</v>
      </c>
      <c r="D729">
        <v>-1.3666666666666669</v>
      </c>
      <c r="E729">
        <v>92.866666666666674</v>
      </c>
      <c r="F729">
        <v>82.666666666666671</v>
      </c>
      <c r="G729">
        <v>0</v>
      </c>
      <c r="H729">
        <v>0</v>
      </c>
      <c r="I729">
        <v>0</v>
      </c>
      <c r="J729">
        <v>6.6666666666666666E-2</v>
      </c>
      <c r="K729">
        <f t="shared" si="55"/>
        <v>6.3999999999999995</v>
      </c>
      <c r="L729">
        <f t="shared" si="56"/>
        <v>-0.65582868269929162</v>
      </c>
      <c r="M729">
        <f t="shared" si="57"/>
        <v>-8.719112563758264</v>
      </c>
      <c r="N729" s="10" t="str" cm="1">
        <f t="array" ref="N729">_xlfn.IFS(AND(C729&lt;=0, C729-M729&lt;=2), "escarcha",AND(C729&lt;=0, C729-M729&gt;2), "helada negra", AND(C729&gt;0, M729+2&gt;C729), "rocío", TRUE, "sin riesgo")</f>
        <v>escarcha</v>
      </c>
      <c r="O729">
        <f t="shared" si="58"/>
        <v>-0.29002339277634209</v>
      </c>
      <c r="P729">
        <f t="shared" si="59"/>
        <v>-3.9345349338915137</v>
      </c>
      <c r="Q729" s="10" t="str" cm="1">
        <f t="array" ref="Q729">_xlfn.IFS(AND(D729&lt;=0, D729-P729&lt;=2), "escarcha",AND(D729&lt;=0, D729-P729&gt;2), "helada negra", AND(D729&gt;0, P729+2&gt;D729), "rocío", TRUE, "sin riesgo")</f>
        <v>helada negra</v>
      </c>
    </row>
    <row r="730" spans="1:17" x14ac:dyDescent="0.35">
      <c r="A730" s="2">
        <v>45694</v>
      </c>
      <c r="B730" s="3" t="s">
        <v>13</v>
      </c>
      <c r="C730">
        <v>-7.6333333333333337</v>
      </c>
      <c r="D730">
        <v>-0.76666666666666672</v>
      </c>
      <c r="E730">
        <v>93.166666666666671</v>
      </c>
      <c r="F730">
        <v>80.666666666666671</v>
      </c>
      <c r="G730">
        <v>1</v>
      </c>
      <c r="H730">
        <v>0</v>
      </c>
      <c r="I730">
        <v>2.333333333333333</v>
      </c>
      <c r="J730">
        <v>0.43333333333333329</v>
      </c>
      <c r="K730">
        <f t="shared" si="55"/>
        <v>6.8666666666666671</v>
      </c>
      <c r="L730">
        <f t="shared" si="56"/>
        <v>-0.64229118429831022</v>
      </c>
      <c r="M730">
        <f t="shared" si="57"/>
        <v>-8.5454623707996458</v>
      </c>
      <c r="N730" s="10" t="str" cm="1">
        <f t="array" ref="N730">_xlfn.IFS(AND(C730&lt;=0, C730-M730&lt;=2), "escarcha",AND(C730&lt;=0, C730-M730&gt;2), "helada negra", AND(C730&gt;0, M730+2&gt;C730), "rocío", TRUE, "sin riesgo")</f>
        <v>escarcha</v>
      </c>
      <c r="O730">
        <f t="shared" si="58"/>
        <v>-0.27061853017860982</v>
      </c>
      <c r="P730">
        <f t="shared" si="59"/>
        <v>-3.6752642812370504</v>
      </c>
      <c r="Q730" s="10" t="str" cm="1">
        <f t="array" ref="Q730">_xlfn.IFS(AND(D730&lt;=0, D730-P730&lt;=2), "escarcha",AND(D730&lt;=0, D730-P730&gt;2), "helada negra", AND(D730&gt;0, P730+2&gt;D730), "rocío", TRUE, "sin riesgo")</f>
        <v>helada negra</v>
      </c>
    </row>
    <row r="731" spans="1:17" x14ac:dyDescent="0.35">
      <c r="A731" s="2">
        <v>45694</v>
      </c>
      <c r="B731" s="3" t="s">
        <v>14</v>
      </c>
      <c r="C731">
        <v>-7.8999999999999986</v>
      </c>
      <c r="D731">
        <v>-1.8</v>
      </c>
      <c r="E731">
        <v>92.899999999999991</v>
      </c>
      <c r="F731">
        <v>83.333333333333329</v>
      </c>
      <c r="G731">
        <v>0</v>
      </c>
      <c r="H731">
        <v>9.9999999999999992E-2</v>
      </c>
      <c r="I731">
        <v>0</v>
      </c>
      <c r="J731">
        <v>0.43333333333333329</v>
      </c>
      <c r="K731">
        <f t="shared" si="55"/>
        <v>6.0999999999999988</v>
      </c>
      <c r="L731">
        <f t="shared" si="56"/>
        <v>-0.66579377160488962</v>
      </c>
      <c r="M731">
        <f t="shared" si="57"/>
        <v>-8.8467739711798341</v>
      </c>
      <c r="N731" s="10" t="str" cm="1">
        <f t="array" ref="N731">_xlfn.IFS(AND(C731&lt;=0, C731-M731&lt;=2), "escarcha",AND(C731&lt;=0, C731-M731&gt;2), "helada negra", AND(C731&gt;0, M731+2&gt;C731), "rocío", TRUE, "sin riesgo")</f>
        <v>escarcha</v>
      </c>
      <c r="O731">
        <f t="shared" si="58"/>
        <v>-0.31382959857807013</v>
      </c>
      <c r="P731">
        <f t="shared" si="59"/>
        <v>-4.251846265625935</v>
      </c>
      <c r="Q731" s="10" t="str" cm="1">
        <f t="array" ref="Q731">_xlfn.IFS(AND(D731&lt;=0, D731-P731&lt;=2), "escarcha",AND(D731&lt;=0, D731-P731&gt;2), "helada negra", AND(D731&gt;0, P731+2&gt;D731), "rocío", TRUE, "sin riesgo")</f>
        <v>helada negra</v>
      </c>
    </row>
    <row r="732" spans="1:17" x14ac:dyDescent="0.35">
      <c r="A732" s="2">
        <v>45694</v>
      </c>
      <c r="B732" s="3" t="s">
        <v>15</v>
      </c>
      <c r="C732">
        <v>-8.2666666666666675</v>
      </c>
      <c r="D732">
        <v>-2.5333333333333332</v>
      </c>
      <c r="E732">
        <v>92.8</v>
      </c>
      <c r="F732">
        <v>86.333333333333329</v>
      </c>
      <c r="G732">
        <v>0</v>
      </c>
      <c r="H732">
        <v>0.16666666666666671</v>
      </c>
      <c r="I732">
        <v>0</v>
      </c>
      <c r="J732">
        <v>0.4</v>
      </c>
      <c r="K732">
        <f t="shared" si="55"/>
        <v>5.7333333333333343</v>
      </c>
      <c r="L732">
        <f t="shared" si="56"/>
        <v>-0.69532213774523244</v>
      </c>
      <c r="M732">
        <f t="shared" si="57"/>
        <v>-9.2242424061654518</v>
      </c>
      <c r="N732" s="10" t="str" cm="1">
        <f t="array" ref="N732">_xlfn.IFS(AND(C732&lt;=0, C732-M732&lt;=2), "escarcha",AND(C732&lt;=0, C732-M732&gt;2), "helada negra", AND(C732&gt;0, M732+2&gt;C732), "rocío", TRUE, "sin riesgo")</f>
        <v>escarcha</v>
      </c>
      <c r="O732">
        <f t="shared" si="58"/>
        <v>-0.33260415239562557</v>
      </c>
      <c r="P732">
        <f t="shared" si="59"/>
        <v>-4.5014976670731954</v>
      </c>
      <c r="Q732" s="10" t="str" cm="1">
        <f t="array" ref="Q732">_xlfn.IFS(AND(D732&lt;=0, D732-P732&lt;=2), "escarcha",AND(D732&lt;=0, D732-P732&gt;2), "helada negra", AND(D732&gt;0, P732+2&gt;D732), "rocío", TRUE, "sin riesgo")</f>
        <v>escarcha</v>
      </c>
    </row>
    <row r="733" spans="1:17" x14ac:dyDescent="0.35">
      <c r="A733" s="2">
        <v>45694</v>
      </c>
      <c r="B733" s="3" t="s">
        <v>16</v>
      </c>
      <c r="C733">
        <v>-8.1999999999999993</v>
      </c>
      <c r="D733">
        <v>-1.833333333333333</v>
      </c>
      <c r="E733">
        <v>92.933333333333337</v>
      </c>
      <c r="F733">
        <v>83.666666666666671</v>
      </c>
      <c r="G733">
        <v>0</v>
      </c>
      <c r="H733">
        <v>0</v>
      </c>
      <c r="I733">
        <v>0</v>
      </c>
      <c r="J733">
        <v>0</v>
      </c>
      <c r="K733">
        <f t="shared" si="55"/>
        <v>6.3666666666666663</v>
      </c>
      <c r="L733">
        <f t="shared" si="56"/>
        <v>-0.6887068044565976</v>
      </c>
      <c r="M733">
        <f t="shared" si="57"/>
        <v>-9.1397827617508405</v>
      </c>
      <c r="N733" s="10" t="str" cm="1">
        <f t="array" ref="N733">_xlfn.IFS(AND(C733&lt;=0, C733-M733&lt;=2), "escarcha",AND(C733&lt;=0, C733-M733&gt;2), "helada negra", AND(C733&gt;0, M733+2&gt;C733), "rocío", TRUE, "sin riesgo")</f>
        <v>escarcha</v>
      </c>
      <c r="O733">
        <f t="shared" si="58"/>
        <v>-0.31229142159721779</v>
      </c>
      <c r="P733">
        <f t="shared" si="59"/>
        <v>-4.2313694593600681</v>
      </c>
      <c r="Q733" s="10" t="str" cm="1">
        <f t="array" ref="Q733">_xlfn.IFS(AND(D733&lt;=0, D733-P733&lt;=2), "escarcha",AND(D733&lt;=0, D733-P733&gt;2), "helada negra", AND(D733&gt;0, P733+2&gt;D733), "rocío", TRUE, "sin riesgo")</f>
        <v>helada negra</v>
      </c>
    </row>
    <row r="734" spans="1:17" x14ac:dyDescent="0.35">
      <c r="A734" s="2">
        <v>45694</v>
      </c>
      <c r="B734" s="3" t="s">
        <v>17</v>
      </c>
      <c r="C734">
        <v>-8.5333333333333332</v>
      </c>
      <c r="D734">
        <v>-2.6333333333333329</v>
      </c>
      <c r="E734">
        <v>92.5</v>
      </c>
      <c r="F734">
        <v>85</v>
      </c>
      <c r="G734">
        <v>0</v>
      </c>
      <c r="H734">
        <v>6.6666666666666666E-2</v>
      </c>
      <c r="I734">
        <v>0</v>
      </c>
      <c r="J734">
        <v>0.23333333333333331</v>
      </c>
      <c r="K734">
        <f t="shared" si="55"/>
        <v>5.9</v>
      </c>
      <c r="L734">
        <f t="shared" si="56"/>
        <v>-0.71930791399643457</v>
      </c>
      <c r="M734">
        <f t="shared" si="57"/>
        <v>-9.5299640759032354</v>
      </c>
      <c r="N734" s="10" t="str" cm="1">
        <f t="array" ref="N734">_xlfn.IFS(AND(C734&lt;=0, C734-M734&lt;=2), "escarcha",AND(C734&lt;=0, C734-M734&gt;2), "helada negra", AND(C734&gt;0, M734+2&gt;C734), "rocío", TRUE, "sin riesgo")</f>
        <v>escarcha</v>
      </c>
      <c r="O734">
        <f t="shared" si="58"/>
        <v>-0.3555772196172946</v>
      </c>
      <c r="P734">
        <f t="shared" si="59"/>
        <v>-4.8062688088512129</v>
      </c>
      <c r="Q734" s="10" t="str" cm="1">
        <f t="array" ref="Q734">_xlfn.IFS(AND(D734&lt;=0, D734-P734&lt;=2), "escarcha",AND(D734&lt;=0, D734-P734&gt;2), "helada negra", AND(D734&gt;0, P734+2&gt;D734), "rocío", TRUE, "sin riesgo")</f>
        <v>helada negra</v>
      </c>
    </row>
    <row r="735" spans="1:17" x14ac:dyDescent="0.35">
      <c r="A735" s="2">
        <v>45694</v>
      </c>
      <c r="B735" s="3" t="s">
        <v>18</v>
      </c>
      <c r="C735">
        <v>-8.7333333333333343</v>
      </c>
      <c r="D735">
        <v>-2.6</v>
      </c>
      <c r="E735">
        <v>92.4</v>
      </c>
      <c r="F735">
        <v>85.666666666666671</v>
      </c>
      <c r="G735">
        <v>0</v>
      </c>
      <c r="H735">
        <v>3.3333333333333333E-2</v>
      </c>
      <c r="I735">
        <v>0</v>
      </c>
      <c r="J735">
        <v>0.3</v>
      </c>
      <c r="K735">
        <f t="shared" si="55"/>
        <v>6.1333333333333346</v>
      </c>
      <c r="L735">
        <f t="shared" si="56"/>
        <v>-0.73598140798917544</v>
      </c>
      <c r="M735">
        <f t="shared" si="57"/>
        <v>-9.7420130995753063</v>
      </c>
      <c r="N735" s="10" t="str" cm="1">
        <f t="array" ref="N735">_xlfn.IFS(AND(C735&lt;=0, C735-M735&lt;=2), "escarcha",AND(C735&lt;=0, C735-M735&gt;2), "helada negra", AND(C735&gt;0, M735+2&gt;C735), "rocío", TRUE, "sin riesgo")</f>
        <v>escarcha</v>
      </c>
      <c r="O735">
        <f t="shared" si="58"/>
        <v>-0.34529447826538984</v>
      </c>
      <c r="P735">
        <f t="shared" si="59"/>
        <v>-4.6699496270982017</v>
      </c>
      <c r="Q735" s="10" t="str" cm="1">
        <f t="array" ref="Q735">_xlfn.IFS(AND(D735&lt;=0, D735-P735&lt;=2), "escarcha",AND(D735&lt;=0, D735-P735&gt;2), "helada negra", AND(D735&gt;0, P735+2&gt;D735), "rocío", TRUE, "sin riesgo")</f>
        <v>helada negra</v>
      </c>
    </row>
    <row r="736" spans="1:17" x14ac:dyDescent="0.35">
      <c r="A736" s="2">
        <v>45694</v>
      </c>
      <c r="B736" s="3" t="s">
        <v>19</v>
      </c>
      <c r="C736">
        <v>-9</v>
      </c>
      <c r="D736">
        <v>-2.0666666666666669</v>
      </c>
      <c r="E736">
        <v>92.333333333333329</v>
      </c>
      <c r="F736">
        <v>83.333333333333329</v>
      </c>
      <c r="G736">
        <v>0</v>
      </c>
      <c r="H736">
        <v>6.6666666666666666E-2</v>
      </c>
      <c r="I736">
        <v>0</v>
      </c>
      <c r="J736">
        <v>0.43333333333333329</v>
      </c>
      <c r="K736">
        <f t="shared" si="55"/>
        <v>6.9333333333333336</v>
      </c>
      <c r="L736">
        <f t="shared" si="56"/>
        <v>-0.75753372594621693</v>
      </c>
      <c r="M736">
        <f t="shared" si="57"/>
        <v>-10.015539723672759</v>
      </c>
      <c r="N736" s="10" t="str" cm="1">
        <f t="array" ref="N736">_xlfn.IFS(AND(C736&lt;=0, C736-M736&lt;=2), "escarcha",AND(C736&lt;=0, C736-M736&gt;2), "helada negra", AND(C736&gt;0, M736+2&gt;C736), "rocío", TRUE, "sin riesgo")</f>
        <v>escarcha</v>
      </c>
      <c r="O736">
        <f t="shared" si="58"/>
        <v>-0.33347936125364597</v>
      </c>
      <c r="P736">
        <f t="shared" si="59"/>
        <v>-4.5131228724160897</v>
      </c>
      <c r="Q736" s="10" t="str" cm="1">
        <f t="array" ref="Q736">_xlfn.IFS(AND(D736&lt;=0, D736-P736&lt;=2), "escarcha",AND(D736&lt;=0, D736-P736&gt;2), "helada negra", AND(D736&gt;0, P736+2&gt;D736), "rocío", TRUE, "sin riesgo")</f>
        <v>helada negra</v>
      </c>
    </row>
    <row r="737" spans="1:17" x14ac:dyDescent="0.35">
      <c r="A737" s="2">
        <v>45694</v>
      </c>
      <c r="B737" s="3" t="s">
        <v>20</v>
      </c>
      <c r="C737">
        <v>-9.1333333333333329</v>
      </c>
      <c r="D737">
        <v>-1.8</v>
      </c>
      <c r="E737">
        <v>92.266666666666666</v>
      </c>
      <c r="F737">
        <v>83</v>
      </c>
      <c r="G737">
        <v>0</v>
      </c>
      <c r="H737">
        <v>0.36666666666666659</v>
      </c>
      <c r="I737">
        <v>0</v>
      </c>
      <c r="J737">
        <v>1.5</v>
      </c>
      <c r="K737">
        <f t="shared" si="55"/>
        <v>7.333333333333333</v>
      </c>
      <c r="L737">
        <f t="shared" si="56"/>
        <v>-0.76868909780318417</v>
      </c>
      <c r="M737">
        <f t="shared" si="57"/>
        <v>-10.156863983984522</v>
      </c>
      <c r="N737" s="10" t="str" cm="1">
        <f t="array" ref="N737">_xlfn.IFS(AND(C737&lt;=0, C737-M737&lt;=2), "escarcha",AND(C737&lt;=0, C737-M737&gt;2), "helada negra", AND(C737&gt;0, M737+2&gt;C737), "rocío", TRUE, "sin riesgo")</f>
        <v>escarcha</v>
      </c>
      <c r="O737">
        <f t="shared" si="58"/>
        <v>-0.31783761997560889</v>
      </c>
      <c r="P737">
        <f t="shared" si="59"/>
        <v>-4.3051861023851243</v>
      </c>
      <c r="Q737" s="10" t="str" cm="1">
        <f t="array" ref="Q737">_xlfn.IFS(AND(D737&lt;=0, D737-P737&lt;=2), "escarcha",AND(D737&lt;=0, D737-P737&gt;2), "helada negra", AND(D737&gt;0, P737+2&gt;D737), "rocío", TRUE, "sin riesgo")</f>
        <v>helada negra</v>
      </c>
    </row>
    <row r="738" spans="1:17" x14ac:dyDescent="0.35">
      <c r="A738" s="2">
        <v>45694</v>
      </c>
      <c r="B738" s="3" t="s">
        <v>21</v>
      </c>
      <c r="C738">
        <v>-9.1666666666666661</v>
      </c>
      <c r="D738">
        <v>-1.2666666666666671</v>
      </c>
      <c r="E738">
        <v>92.233333333333334</v>
      </c>
      <c r="F738">
        <v>81</v>
      </c>
      <c r="G738">
        <v>0</v>
      </c>
      <c r="H738">
        <v>0.5</v>
      </c>
      <c r="I738">
        <v>0</v>
      </c>
      <c r="J738">
        <v>1.7333333333333329</v>
      </c>
      <c r="K738">
        <f t="shared" si="55"/>
        <v>7.8999999999999986</v>
      </c>
      <c r="L738">
        <f t="shared" si="56"/>
        <v>-0.77166056585710663</v>
      </c>
      <c r="M738">
        <f t="shared" si="57"/>
        <v>-10.194479767375835</v>
      </c>
      <c r="N738" s="10" t="str" cm="1">
        <f t="array" ref="N738">_xlfn.IFS(AND(C738&lt;=0, C738-M738&lt;=2), "escarcha",AND(C738&lt;=0, C738-M738&gt;2), "helada negra", AND(C738&gt;0, M738+2&gt;C738), "rocío", TRUE, "sin riesgo")</f>
        <v>escarcha</v>
      </c>
      <c r="O738">
        <f t="shared" si="58"/>
        <v>-0.30305958533318966</v>
      </c>
      <c r="P738">
        <f t="shared" si="59"/>
        <v>-4.1083978591657235</v>
      </c>
      <c r="Q738" s="10" t="str" cm="1">
        <f t="array" ref="Q738">_xlfn.IFS(AND(D738&lt;=0, D738-P738&lt;=2), "escarcha",AND(D738&lt;=0, D738-P738&gt;2), "helada negra", AND(D738&gt;0, P738+2&gt;D738), "rocío", TRUE, "sin riesgo")</f>
        <v>helada negra</v>
      </c>
    </row>
    <row r="739" spans="1:17" x14ac:dyDescent="0.35">
      <c r="A739" s="2">
        <v>45694</v>
      </c>
      <c r="B739" s="3" t="s">
        <v>22</v>
      </c>
      <c r="C739">
        <v>-9.3000000000000007</v>
      </c>
      <c r="D739">
        <v>-1.166666666666667</v>
      </c>
      <c r="E739">
        <v>92.033333333333331</v>
      </c>
      <c r="F739">
        <v>80.333333333333329</v>
      </c>
      <c r="G739">
        <v>0</v>
      </c>
      <c r="H739">
        <v>0.93333333333333324</v>
      </c>
      <c r="I739">
        <v>0</v>
      </c>
      <c r="J739">
        <v>2.8</v>
      </c>
      <c r="K739">
        <f t="shared" si="55"/>
        <v>8.1333333333333329</v>
      </c>
      <c r="L739">
        <f t="shared" si="56"/>
        <v>-0.78427930266969459</v>
      </c>
      <c r="M739">
        <f t="shared" si="57"/>
        <v>-10.354084947431936</v>
      </c>
      <c r="N739" s="10" t="str" cm="1">
        <f t="array" ref="N739">_xlfn.IFS(AND(C739&lt;=0, C739-M739&lt;=2), "escarcha",AND(C739&lt;=0, C739-M739&gt;2), "helada negra", AND(C739&gt;0, M739+2&gt;C739), "rocío", TRUE, "sin riesgo")</f>
        <v>escarcha</v>
      </c>
      <c r="O739">
        <f t="shared" si="58"/>
        <v>-0.30399904685723056</v>
      </c>
      <c r="P739">
        <f t="shared" si="59"/>
        <v>-4.1209176348934218</v>
      </c>
      <c r="Q739" s="10" t="str" cm="1">
        <f t="array" ref="Q739">_xlfn.IFS(AND(D739&lt;=0, D739-P739&lt;=2), "escarcha",AND(D739&lt;=0, D739-P739&gt;2), "helada negra", AND(D739&gt;0, P739+2&gt;D739), "rocío", TRUE, "sin riesgo")</f>
        <v>helada negra</v>
      </c>
    </row>
    <row r="740" spans="1:17" x14ac:dyDescent="0.35">
      <c r="A740" s="2">
        <v>45694</v>
      </c>
      <c r="B740" s="3" t="s">
        <v>23</v>
      </c>
      <c r="C740">
        <v>-9.3000000000000007</v>
      </c>
      <c r="D740">
        <v>-1</v>
      </c>
      <c r="E740">
        <v>92.133333333333326</v>
      </c>
      <c r="F740">
        <v>78</v>
      </c>
      <c r="G740">
        <v>0</v>
      </c>
      <c r="H740">
        <v>0.36666666666666659</v>
      </c>
      <c r="I740">
        <v>0</v>
      </c>
      <c r="J740">
        <v>1.7333333333333329</v>
      </c>
      <c r="K740">
        <f t="shared" si="55"/>
        <v>8.3000000000000007</v>
      </c>
      <c r="L740">
        <f t="shared" si="56"/>
        <v>-0.78319332971228861</v>
      </c>
      <c r="M740">
        <f t="shared" si="57"/>
        <v>-10.340357874557897</v>
      </c>
      <c r="N740" s="10" t="str" cm="1">
        <f t="array" ref="N740">_xlfn.IFS(AND(C740&lt;=0, C740-M740&lt;=2), "escarcha",AND(C740&lt;=0, C740-M740&gt;2), "helada negra", AND(C740&gt;0, M740+2&gt;C740), "rocío", TRUE, "sin riesgo")</f>
        <v>escarcha</v>
      </c>
      <c r="O740">
        <f t="shared" si="58"/>
        <v>-0.32127990168818726</v>
      </c>
      <c r="P740">
        <f t="shared" si="59"/>
        <v>-4.3509779037243126</v>
      </c>
      <c r="Q740" s="10" t="str" cm="1">
        <f t="array" ref="Q740">_xlfn.IFS(AND(D740&lt;=0, D740-P740&lt;=2), "escarcha",AND(D740&lt;=0, D740-P740&gt;2), "helada negra", AND(D740&gt;0, P740+2&gt;D740), "rocío", TRUE, "sin riesgo")</f>
        <v>helada negra</v>
      </c>
    </row>
    <row r="741" spans="1:17" x14ac:dyDescent="0.35">
      <c r="A741" s="2">
        <v>45694</v>
      </c>
      <c r="B741" s="3" t="s">
        <v>24</v>
      </c>
      <c r="C741">
        <v>-9.5</v>
      </c>
      <c r="D741">
        <v>-1.8666666666666669</v>
      </c>
      <c r="E741">
        <v>91.833333333333329</v>
      </c>
      <c r="F741">
        <v>79</v>
      </c>
      <c r="G741">
        <v>0</v>
      </c>
      <c r="H741">
        <v>0.16666666666666671</v>
      </c>
      <c r="I741">
        <v>0</v>
      </c>
      <c r="J741">
        <v>0.9</v>
      </c>
      <c r="K741">
        <f t="shared" si="55"/>
        <v>7.6333333333333329</v>
      </c>
      <c r="L741">
        <f t="shared" si="56"/>
        <v>-0.80214911513919318</v>
      </c>
      <c r="M741">
        <f t="shared" si="57"/>
        <v>-10.579733182017877</v>
      </c>
      <c r="N741" s="10" t="str" cm="1">
        <f t="array" ref="N741">_xlfn.IFS(AND(C741&lt;=0, C741-M741&lt;=2), "escarcha",AND(C741&lt;=0, C741-M741&gt;2), "helada negra", AND(C741&gt;0, M741+2&gt;C741), "rocío", TRUE, "sin riesgo")</f>
        <v>escarcha</v>
      </c>
      <c r="O741">
        <f t="shared" si="58"/>
        <v>-0.37213874218980048</v>
      </c>
      <c r="P741">
        <f t="shared" si="59"/>
        <v>-5.0254988416455504</v>
      </c>
      <c r="Q741" s="10" t="str" cm="1">
        <f t="array" ref="Q741">_xlfn.IFS(AND(D741&lt;=0, D741-P741&lt;=2), "escarcha",AND(D741&lt;=0, D741-P741&gt;2), "helada negra", AND(D741&gt;0, P741+2&gt;D741), "rocío", TRUE, "sin riesgo")</f>
        <v>helada negra</v>
      </c>
    </row>
    <row r="742" spans="1:17" x14ac:dyDescent="0.35">
      <c r="A742" s="2">
        <v>45694</v>
      </c>
      <c r="B742" s="3" t="s">
        <v>25</v>
      </c>
      <c r="C742">
        <v>-9.7999999999999989</v>
      </c>
      <c r="D742">
        <v>-1</v>
      </c>
      <c r="E742">
        <v>91.6</v>
      </c>
      <c r="F742">
        <v>71</v>
      </c>
      <c r="G742">
        <v>0</v>
      </c>
      <c r="H742">
        <v>3.3333333333333333E-2</v>
      </c>
      <c r="I742">
        <v>0</v>
      </c>
      <c r="J742">
        <v>0.76666666666666672</v>
      </c>
      <c r="K742">
        <f t="shared" si="55"/>
        <v>8.7999999999999989</v>
      </c>
      <c r="L742">
        <f t="shared" si="56"/>
        <v>-0.82828513279540184</v>
      </c>
      <c r="M742">
        <f t="shared" si="57"/>
        <v>-10.908974593192095</v>
      </c>
      <c r="N742" s="10" t="str" cm="1">
        <f t="array" ref="N742">_xlfn.IFS(AND(C742&lt;=0, C742-M742&lt;=2), "escarcha",AND(C742&lt;=0, C742-M742&gt;2), "helada negra", AND(C742&gt;0, M742+2&gt;C742), "rocío", TRUE, "sin riesgo")</f>
        <v>escarcha</v>
      </c>
      <c r="O742">
        <f t="shared" si="58"/>
        <v>-0.41530885133646367</v>
      </c>
      <c r="P742">
        <f t="shared" si="59"/>
        <v>-5.5950629260616314</v>
      </c>
      <c r="Q742" s="10" t="str" cm="1">
        <f t="array" ref="Q742">_xlfn.IFS(AND(D742&lt;=0, D742-P742&lt;=2), "escarcha",AND(D742&lt;=0, D742-P742&gt;2), "helada negra", AND(D742&gt;0, P742+2&gt;D742), "rocío", TRUE, "sin riesgo")</f>
        <v>helada negra</v>
      </c>
    </row>
    <row r="743" spans="1:17" x14ac:dyDescent="0.35">
      <c r="A743" s="2">
        <v>45694</v>
      </c>
      <c r="B743" s="3" t="s">
        <v>26</v>
      </c>
      <c r="C743">
        <v>-10</v>
      </c>
      <c r="D743">
        <v>-1.166666666666667</v>
      </c>
      <c r="E743">
        <v>91.666666666666671</v>
      </c>
      <c r="F743">
        <v>71.333333333333329</v>
      </c>
      <c r="G743">
        <v>0</v>
      </c>
      <c r="H743">
        <v>0.8666666666666667</v>
      </c>
      <c r="I743">
        <v>0</v>
      </c>
      <c r="J743">
        <v>2.2666666666666671</v>
      </c>
      <c r="K743">
        <f t="shared" si="55"/>
        <v>8.8333333333333321</v>
      </c>
      <c r="L743">
        <f t="shared" si="56"/>
        <v>-0.84331930695873369</v>
      </c>
      <c r="M743">
        <f t="shared" si="57"/>
        <v>-11.097941342503377</v>
      </c>
      <c r="N743" s="10" t="str" cm="1">
        <f t="array" ref="N743">_xlfn.IFS(AND(C743&lt;=0, C743-M743&lt;=2), "escarcha",AND(C743&lt;=0, C743-M743&gt;2), "helada negra", AND(C743&gt;0, M743+2&gt;C743), "rocío", TRUE, "sin riesgo")</f>
        <v>escarcha</v>
      </c>
      <c r="O743">
        <f t="shared" si="58"/>
        <v>-0.42281996532603405</v>
      </c>
      <c r="P743">
        <f t="shared" si="59"/>
        <v>-5.6938823952293847</v>
      </c>
      <c r="Q743" s="10" t="str" cm="1">
        <f t="array" ref="Q743">_xlfn.IFS(AND(D743&lt;=0, D743-P743&lt;=2), "escarcha",AND(D743&lt;=0, D743-P743&gt;2), "helada negra", AND(D743&gt;0, P743+2&gt;D743), "rocío", TRUE, "sin riesgo")</f>
        <v>helada negra</v>
      </c>
    </row>
    <row r="744" spans="1:17" x14ac:dyDescent="0.35">
      <c r="A744" s="2">
        <v>45694</v>
      </c>
      <c r="B744" s="3" t="s">
        <v>27</v>
      </c>
      <c r="C744">
        <v>-10.16666666666667</v>
      </c>
      <c r="D744">
        <v>-1.35</v>
      </c>
      <c r="E744">
        <v>91.5</v>
      </c>
      <c r="F744">
        <v>71</v>
      </c>
      <c r="G744">
        <v>0</v>
      </c>
      <c r="H744">
        <v>0.75</v>
      </c>
      <c r="I744">
        <v>0</v>
      </c>
      <c r="J744">
        <v>2.2000000000000002</v>
      </c>
      <c r="K744">
        <f t="shared" si="55"/>
        <v>8.81666666666667</v>
      </c>
      <c r="L744">
        <f t="shared" si="56"/>
        <v>-0.85829458435160177</v>
      </c>
      <c r="M744">
        <f t="shared" si="57"/>
        <v>-11.285862205400274</v>
      </c>
      <c r="N744" s="10" t="str" cm="1">
        <f t="array" ref="N744">_xlfn.IFS(AND(C744&lt;=0, C744-M744&lt;=2), "escarcha",AND(C744&lt;=0, C744-M744&gt;2), "helada negra", AND(C744&gt;0, M744+2&gt;C744), "rocío", TRUE, "sin riesgo")</f>
        <v>escarcha</v>
      </c>
      <c r="O744">
        <f t="shared" si="58"/>
        <v>-0.44093770023313461</v>
      </c>
      <c r="P744">
        <f t="shared" si="59"/>
        <v>-5.9319090125766403</v>
      </c>
      <c r="Q744" s="10" t="str" cm="1">
        <f t="array" ref="Q744">_xlfn.IFS(AND(D744&lt;=0, D744-P744&lt;=2), "escarcha",AND(D744&lt;=0, D744-P744&gt;2), "helada negra", AND(D744&gt;0, P744+2&gt;D744), "rocío", TRUE, "sin riesgo")</f>
        <v>helada negra</v>
      </c>
    </row>
    <row r="745" spans="1:17" x14ac:dyDescent="0.35">
      <c r="A745" s="2">
        <v>45694</v>
      </c>
      <c r="B745" s="3" t="s">
        <v>28</v>
      </c>
      <c r="C745">
        <v>-9.7333333333333343</v>
      </c>
      <c r="D745">
        <v>-0.26666666666666672</v>
      </c>
      <c r="E745">
        <v>91.766666666666666</v>
      </c>
      <c r="F745">
        <v>67</v>
      </c>
      <c r="G745">
        <v>0</v>
      </c>
      <c r="H745">
        <v>0.43333333333333329</v>
      </c>
      <c r="I745">
        <v>0</v>
      </c>
      <c r="J745">
        <v>1.2</v>
      </c>
      <c r="K745">
        <f t="shared" si="55"/>
        <v>9.4666666666666668</v>
      </c>
      <c r="L745">
        <f t="shared" si="56"/>
        <v>-0.82121938231561753</v>
      </c>
      <c r="M745">
        <f t="shared" si="57"/>
        <v>-10.820057733311668</v>
      </c>
      <c r="N745" s="10" t="str" cm="1">
        <f t="array" ref="N745">_xlfn.IFS(AND(C745&lt;=0, C745-M745&lt;=2), "escarcha",AND(C745&lt;=0, C745-M745&gt;2), "helada negra", AND(C745&gt;0, M745+2&gt;C745), "rocío", TRUE, "sin riesgo")</f>
        <v>escarcha</v>
      </c>
      <c r="O745">
        <f t="shared" si="58"/>
        <v>-0.41983718874123771</v>
      </c>
      <c r="P745">
        <f t="shared" si="59"/>
        <v>-5.6546495423818381</v>
      </c>
      <c r="Q745" s="10" t="str" cm="1">
        <f t="array" ref="Q745">_xlfn.IFS(AND(D745&lt;=0, D745-P745&lt;=2), "escarcha",AND(D745&lt;=0, D745-P745&gt;2), "helada negra", AND(D745&gt;0, P745+2&gt;D745), "rocío", TRUE, "sin riesgo")</f>
        <v>helada negra</v>
      </c>
    </row>
    <row r="746" spans="1:17" x14ac:dyDescent="0.35">
      <c r="A746" s="2">
        <v>45694</v>
      </c>
      <c r="B746" s="3" t="s">
        <v>29</v>
      </c>
      <c r="C746">
        <v>-8.8000000000000007</v>
      </c>
      <c r="D746">
        <v>2.6</v>
      </c>
      <c r="E746">
        <v>92.366666666666674</v>
      </c>
      <c r="F746">
        <v>61.666666666666657</v>
      </c>
      <c r="G746">
        <v>0</v>
      </c>
      <c r="H746">
        <v>0.26666666666666672</v>
      </c>
      <c r="I746">
        <v>0</v>
      </c>
      <c r="J746">
        <v>0.96666666666666667</v>
      </c>
      <c r="K746">
        <f t="shared" si="55"/>
        <v>11.4</v>
      </c>
      <c r="L746">
        <f t="shared" si="56"/>
        <v>-0.74154541622989134</v>
      </c>
      <c r="M746">
        <f t="shared" si="57"/>
        <v>-9.812688988385041</v>
      </c>
      <c r="N746" s="10" t="str" cm="1">
        <f t="array" ref="N746">_xlfn.IFS(AND(C746&lt;=0, C746-M746&lt;=2), "escarcha",AND(C746&lt;=0, C746-M746&gt;2), "helada negra", AND(C746&gt;0, M746+2&gt;C746), "rocío", TRUE, "sin riesgo")</f>
        <v>escarcha</v>
      </c>
      <c r="O746">
        <f t="shared" si="58"/>
        <v>-0.29687315666141323</v>
      </c>
      <c r="P746">
        <f t="shared" si="59"/>
        <v>-4.0259213623644889</v>
      </c>
      <c r="Q746" s="10" t="str" cm="1">
        <f t="array" ref="Q746">_xlfn.IFS(AND(D746&lt;=0, D746-P746&lt;=2), "escarcha",AND(D746&lt;=0, D746-P746&gt;2), "helada negra", AND(D746&gt;0, P746+2&gt;D746), "rocío", TRUE, "sin riesgo")</f>
        <v>sin riesgo</v>
      </c>
    </row>
    <row r="747" spans="1:17" x14ac:dyDescent="0.35">
      <c r="A747" s="2">
        <v>45694</v>
      </c>
      <c r="B747" s="3" t="s">
        <v>30</v>
      </c>
      <c r="C747">
        <v>-6.7</v>
      </c>
      <c r="D747">
        <v>3.2333333333333329</v>
      </c>
      <c r="E747">
        <v>93.233333333333334</v>
      </c>
      <c r="F747">
        <v>64.666666666666671</v>
      </c>
      <c r="G747">
        <v>0</v>
      </c>
      <c r="H747">
        <v>3.3333333333333333E-2</v>
      </c>
      <c r="I747">
        <v>0</v>
      </c>
      <c r="J747">
        <v>0.23333333333333331</v>
      </c>
      <c r="K747">
        <f t="shared" si="55"/>
        <v>9.9333333333333336</v>
      </c>
      <c r="L747">
        <f t="shared" si="56"/>
        <v>-0.56971580107941167</v>
      </c>
      <c r="M747">
        <f t="shared" si="57"/>
        <v>-7.6101066819700343</v>
      </c>
      <c r="N747" s="10" t="str" cm="1">
        <f t="array" ref="N747">_xlfn.IFS(AND(C747&lt;=0, C747-M747&lt;=2), "escarcha",AND(C747&lt;=0, C747-M747&gt;2), "helada negra", AND(C747&gt;0, M747+2&gt;C747), "rocío", TRUE, "sin riesgo")</f>
        <v>escarcha</v>
      </c>
      <c r="O747">
        <f t="shared" si="58"/>
        <v>-0.20452492196519631</v>
      </c>
      <c r="P747">
        <f t="shared" si="59"/>
        <v>-2.787945122036513</v>
      </c>
      <c r="Q747" s="10" t="str" cm="1">
        <f t="array" ref="Q747">_xlfn.IFS(AND(D747&lt;=0, D747-P747&lt;=2), "escarcha",AND(D747&lt;=0, D747-P747&gt;2), "helada negra", AND(D747&gt;0, P747+2&gt;D747), "rocío", TRUE, "sin riesgo")</f>
        <v>sin riesgo</v>
      </c>
    </row>
    <row r="748" spans="1:17" x14ac:dyDescent="0.35">
      <c r="A748" s="2">
        <v>45694</v>
      </c>
      <c r="B748" s="3" t="s">
        <v>31</v>
      </c>
      <c r="C748">
        <v>-4</v>
      </c>
      <c r="D748">
        <v>3.8666666666666671</v>
      </c>
      <c r="E748">
        <v>92.933333333333337</v>
      </c>
      <c r="F748">
        <v>64</v>
      </c>
      <c r="G748">
        <v>0</v>
      </c>
      <c r="H748">
        <v>0.33333333333333331</v>
      </c>
      <c r="I748">
        <v>0</v>
      </c>
      <c r="J748">
        <v>0.9</v>
      </c>
      <c r="K748">
        <f t="shared" si="55"/>
        <v>7.8666666666666671</v>
      </c>
      <c r="L748">
        <f t="shared" si="56"/>
        <v>-0.36821751464533425</v>
      </c>
      <c r="M748">
        <f t="shared" si="57"/>
        <v>-4.9736287957704937</v>
      </c>
      <c r="N748" s="10" t="str" cm="1">
        <f t="array" ref="N748">_xlfn.IFS(AND(C748&lt;=0, C748-M748&lt;=2), "escarcha",AND(C748&lt;=0, C748-M748&gt;2), "helada negra", AND(C748&gt;0, M748+2&gt;C748), "rocío", TRUE, "sin riesgo")</f>
        <v>escarcha</v>
      </c>
      <c r="O748">
        <f t="shared" si="58"/>
        <v>-0.1702718742020235</v>
      </c>
      <c r="P748">
        <f t="shared" si="59"/>
        <v>-2.3254984019689493</v>
      </c>
      <c r="Q748" s="10" t="str" cm="1">
        <f t="array" ref="Q748">_xlfn.IFS(AND(D748&lt;=0, D748-P748&lt;=2), "escarcha",AND(D748&lt;=0, D748-P748&gt;2), "helada negra", AND(D748&gt;0, P748+2&gt;D748), "rocío", TRUE, "sin riesgo")</f>
        <v>sin riesgo</v>
      </c>
    </row>
    <row r="749" spans="1:17" x14ac:dyDescent="0.35">
      <c r="A749" s="2">
        <v>45694</v>
      </c>
      <c r="B749" s="3" t="s">
        <v>32</v>
      </c>
      <c r="C749">
        <v>-0.93333333333333335</v>
      </c>
      <c r="D749">
        <v>4.5666666666666664</v>
      </c>
      <c r="E749">
        <v>88.1</v>
      </c>
      <c r="F749">
        <v>64.333333333333329</v>
      </c>
      <c r="G749">
        <v>0</v>
      </c>
      <c r="H749">
        <v>0.23333333333333331</v>
      </c>
      <c r="I749">
        <v>0</v>
      </c>
      <c r="J749">
        <v>1.1333333333333331</v>
      </c>
      <c r="K749">
        <f t="shared" si="55"/>
        <v>5.5</v>
      </c>
      <c r="L749">
        <f t="shared" si="56"/>
        <v>-0.19464291133431544</v>
      </c>
      <c r="M749">
        <f t="shared" si="57"/>
        <v>-2.6547116239126591</v>
      </c>
      <c r="N749" s="10" t="str" cm="1">
        <f t="array" ref="N749">_xlfn.IFS(AND(C749&lt;=0, C749-M749&lt;=2), "escarcha",AND(C749&lt;=0, C749-M749&gt;2), "helada negra", AND(C749&gt;0, M749+2&gt;C749), "rocío", TRUE, "sin riesgo")</f>
        <v>escarcha</v>
      </c>
      <c r="O749">
        <f t="shared" si="58"/>
        <v>-0.11603035957808377</v>
      </c>
      <c r="P749">
        <f t="shared" si="59"/>
        <v>-1.5895366853161808</v>
      </c>
      <c r="Q749" s="10" t="str" cm="1">
        <f t="array" ref="Q749">_xlfn.IFS(AND(D749&lt;=0, D749-P749&lt;=2), "escarcha",AND(D749&lt;=0, D749-P749&gt;2), "helada negra", AND(D749&gt;0, P749+2&gt;D749), "rocío", TRUE, "sin riesgo")</f>
        <v>sin riesgo</v>
      </c>
    </row>
    <row r="750" spans="1:17" x14ac:dyDescent="0.35">
      <c r="A750" s="2">
        <v>45694</v>
      </c>
      <c r="B750" s="3" t="s">
        <v>33</v>
      </c>
      <c r="C750">
        <v>2.1333333333333329</v>
      </c>
      <c r="D750">
        <v>6.166666666666667</v>
      </c>
      <c r="E750">
        <v>78.033333333333331</v>
      </c>
      <c r="F750">
        <v>63.666666666666657</v>
      </c>
      <c r="G750">
        <v>0</v>
      </c>
      <c r="H750">
        <v>0.56666666666666665</v>
      </c>
      <c r="I750">
        <v>0</v>
      </c>
      <c r="J750">
        <v>1.6333333333333331</v>
      </c>
      <c r="K750">
        <f t="shared" si="55"/>
        <v>4.0333333333333341</v>
      </c>
      <c r="L750">
        <f t="shared" si="56"/>
        <v>-9.4673212623986869E-2</v>
      </c>
      <c r="M750">
        <f t="shared" si="57"/>
        <v>-1.2985215539833572</v>
      </c>
      <c r="N750" s="10" t="str" cm="1">
        <f t="array" ref="N750">_xlfn.IFS(AND(C750&lt;=0, C750-M750&lt;=2), "escarcha",AND(C750&lt;=0, C750-M750&gt;2), "helada negra", AND(C750&gt;0, M750+2&gt;C750), "rocío", TRUE, "sin riesgo")</f>
        <v>sin riesgo</v>
      </c>
      <c r="O750">
        <f t="shared" si="58"/>
        <v>-1.5375048054155405E-2</v>
      </c>
      <c r="P750">
        <f t="shared" si="59"/>
        <v>-0.21182949165778175</v>
      </c>
      <c r="Q750" s="10" t="str" cm="1">
        <f t="array" ref="Q750">_xlfn.IFS(AND(D750&lt;=0, D750-P750&lt;=2), "escarcha",AND(D750&lt;=0, D750-P750&gt;2), "helada negra", AND(D750&gt;0, P750+2&gt;D750), "rocío", TRUE, "sin riesgo")</f>
        <v>sin riesgo</v>
      </c>
    </row>
    <row r="751" spans="1:17" x14ac:dyDescent="0.35">
      <c r="A751" s="2">
        <v>45694</v>
      </c>
      <c r="B751" s="3" t="s">
        <v>34</v>
      </c>
      <c r="C751">
        <v>5.3999999999999986</v>
      </c>
      <c r="D751">
        <v>7.6333333333333337</v>
      </c>
      <c r="E751">
        <v>62.4</v>
      </c>
      <c r="F751">
        <v>55.333333333333343</v>
      </c>
      <c r="G751">
        <v>0</v>
      </c>
      <c r="H751">
        <v>1.2333333333333329</v>
      </c>
      <c r="I751">
        <v>0</v>
      </c>
      <c r="J751">
        <v>2.9666666666666668</v>
      </c>
      <c r="K751">
        <f t="shared" si="55"/>
        <v>2.2333333333333352</v>
      </c>
      <c r="L751">
        <f t="shared" si="56"/>
        <v>-8.8514425988655387E-2</v>
      </c>
      <c r="M751">
        <f t="shared" si="57"/>
        <v>-1.2144708031919595</v>
      </c>
      <c r="N751" s="10" t="str" cm="1">
        <f t="array" ref="N751">_xlfn.IFS(AND(C751&lt;=0, C751-M751&lt;=2), "escarcha",AND(C751&lt;=0, C751-M751&gt;2), "helada negra", AND(C751&gt;0, M751+2&gt;C751), "rocío", TRUE, "sin riesgo")</f>
        <v>sin riesgo</v>
      </c>
      <c r="O751">
        <f t="shared" si="58"/>
        <v>-5.5090210354868829E-2</v>
      </c>
      <c r="P751">
        <f t="shared" si="59"/>
        <v>-0.75729957060997244</v>
      </c>
      <c r="Q751" s="10" t="str" cm="1">
        <f t="array" ref="Q751">_xlfn.IFS(AND(D751&lt;=0, D751-P751&lt;=2), "escarcha",AND(D751&lt;=0, D751-P751&gt;2), "helada negra", AND(D751&gt;0, P751+2&gt;D751), "rocío", TRUE, "sin riesgo")</f>
        <v>sin riesgo</v>
      </c>
    </row>
    <row r="752" spans="1:17" x14ac:dyDescent="0.35">
      <c r="A752" s="2">
        <v>45694</v>
      </c>
      <c r="B752" s="3" t="s">
        <v>35</v>
      </c>
      <c r="C752">
        <v>8.2333333333333325</v>
      </c>
      <c r="D752">
        <v>9.2666666666666657</v>
      </c>
      <c r="E752">
        <v>56.033333333333331</v>
      </c>
      <c r="F752">
        <v>46</v>
      </c>
      <c r="G752">
        <v>0.33333333333333331</v>
      </c>
      <c r="H752">
        <v>1.7666666666666671</v>
      </c>
      <c r="I752">
        <v>1</v>
      </c>
      <c r="J752">
        <v>3.8666666666666671</v>
      </c>
      <c r="K752">
        <f t="shared" si="55"/>
        <v>1.0333333333333332</v>
      </c>
      <c r="L752">
        <f t="shared" si="56"/>
        <v>-1.7148778223268213E-3</v>
      </c>
      <c r="M752">
        <f t="shared" si="57"/>
        <v>-2.3645013198840697E-2</v>
      </c>
      <c r="N752" s="10" t="str" cm="1">
        <f t="array" ref="N752">_xlfn.IFS(AND(C752&lt;=0, C752-M752&lt;=2), "escarcha",AND(C752&lt;=0, C752-M752&gt;2), "helada negra", AND(C752&gt;0, M752+2&gt;C752), "rocío", TRUE, "sin riesgo")</f>
        <v>sin riesgo</v>
      </c>
      <c r="O752">
        <f t="shared" si="58"/>
        <v>-0.12920146296514867</v>
      </c>
      <c r="P752">
        <f t="shared" si="59"/>
        <v>-1.7686587383021279</v>
      </c>
      <c r="Q752" s="10" t="str" cm="1">
        <f t="array" ref="Q752">_xlfn.IFS(AND(D752&lt;=0, D752-P752&lt;=2), "escarcha",AND(D752&lt;=0, D752-P752&gt;2), "helada negra", AND(D752&gt;0, P752+2&gt;D752), "rocío", TRUE, "sin riesgo")</f>
        <v>sin riesgo</v>
      </c>
    </row>
    <row r="753" spans="1:17" x14ac:dyDescent="0.35">
      <c r="A753" s="2">
        <v>45694</v>
      </c>
      <c r="B753" s="3" t="s">
        <v>39</v>
      </c>
      <c r="C753">
        <v>1.3666666666666669</v>
      </c>
      <c r="D753">
        <v>3.0333333333333332</v>
      </c>
      <c r="E753">
        <v>76.2</v>
      </c>
      <c r="F753">
        <v>71</v>
      </c>
      <c r="G753">
        <v>0.33333333333333331</v>
      </c>
      <c r="H753">
        <v>0.8666666666666667</v>
      </c>
      <c r="I753">
        <v>2</v>
      </c>
      <c r="J753">
        <v>2.1333333333333329</v>
      </c>
      <c r="K753">
        <f t="shared" si="55"/>
        <v>1.6666666666666663</v>
      </c>
      <c r="L753">
        <f t="shared" si="56"/>
        <v>-0.17325371934033404</v>
      </c>
      <c r="M753">
        <f t="shared" si="57"/>
        <v>-2.36582670482548</v>
      </c>
      <c r="N753" s="10" t="str" cm="1">
        <f t="array" ref="N753">_xlfn.IFS(AND(C753&lt;=0, C753-M753&lt;=2), "escarcha",AND(C753&lt;=0, C753-M753&gt;2), "helada negra", AND(C753&gt;0, M753+2&gt;C753), "rocío", TRUE, "sin riesgo")</f>
        <v>sin riesgo</v>
      </c>
      <c r="O753">
        <f t="shared" si="58"/>
        <v>-0.12522783976414753</v>
      </c>
      <c r="P753">
        <f t="shared" si="59"/>
        <v>-1.7146469583954829</v>
      </c>
      <c r="Q753" s="10" t="str" cm="1">
        <f t="array" ref="Q753">_xlfn.IFS(AND(D753&lt;=0, D753-P753&lt;=2), "escarcha",AND(D753&lt;=0, D753-P753&gt;2), "helada negra", AND(D753&gt;0, P753+2&gt;D753), "rocío", TRUE, "sin riesgo")</f>
        <v>sin riesgo</v>
      </c>
    </row>
    <row r="754" spans="1:17" x14ac:dyDescent="0.35">
      <c r="A754" s="2">
        <v>45694</v>
      </c>
      <c r="B754" s="3" t="s">
        <v>37</v>
      </c>
      <c r="C754">
        <v>-0.33333333333333331</v>
      </c>
      <c r="D754">
        <v>2.333333333333333</v>
      </c>
      <c r="E754">
        <v>84.133333333333326</v>
      </c>
      <c r="F754">
        <v>73</v>
      </c>
      <c r="G754">
        <v>0.66666666666666663</v>
      </c>
      <c r="H754">
        <v>0.93333333333333335</v>
      </c>
      <c r="I754">
        <v>1.333333333333333</v>
      </c>
      <c r="J754">
        <v>2.5</v>
      </c>
      <c r="K754">
        <f t="shared" si="55"/>
        <v>2.6666666666666665</v>
      </c>
      <c r="L754">
        <f t="shared" si="56"/>
        <v>-0.19697351879549363</v>
      </c>
      <c r="M754">
        <f t="shared" si="57"/>
        <v>-2.6861471855274219</v>
      </c>
      <c r="N754" s="10" t="str" cm="1">
        <f t="array" ref="N754">_xlfn.IFS(AND(C754&lt;=0, C754-M754&lt;=2), "escarcha",AND(C754&lt;=0, C754-M754&gt;2), "helada negra", AND(C754&gt;0, M754+2&gt;C754), "rocío", TRUE, "sin riesgo")</f>
        <v>helada negra</v>
      </c>
      <c r="O754">
        <f t="shared" si="58"/>
        <v>-0.14710899512497985</v>
      </c>
      <c r="P754">
        <f t="shared" si="59"/>
        <v>-2.0117685630322497</v>
      </c>
      <c r="Q754" s="10" t="str" cm="1">
        <f t="array" ref="Q754">_xlfn.IFS(AND(D754&lt;=0, D754-P754&lt;=2), "escarcha",AND(D754&lt;=0, D754-P754&gt;2), "helada negra", AND(D754&gt;0, P754+2&gt;D754), "rocío", TRUE, "sin riesgo")</f>
        <v>sin riesgo</v>
      </c>
    </row>
    <row r="755" spans="1:17" x14ac:dyDescent="0.35">
      <c r="A755" s="2">
        <v>45694</v>
      </c>
      <c r="B755" s="3" t="s">
        <v>40</v>
      </c>
      <c r="C755">
        <v>-1.033333333333333</v>
      </c>
      <c r="D755">
        <v>1.966666666666667</v>
      </c>
      <c r="E755">
        <v>83.533333333333331</v>
      </c>
      <c r="F755">
        <v>73.333333333333329</v>
      </c>
      <c r="G755">
        <v>0</v>
      </c>
      <c r="H755">
        <v>1.0666666666666671</v>
      </c>
      <c r="I755">
        <v>1</v>
      </c>
      <c r="J755">
        <v>2.2333333333333329</v>
      </c>
      <c r="K755">
        <f t="shared" si="55"/>
        <v>3</v>
      </c>
      <c r="L755">
        <f t="shared" si="56"/>
        <v>-0.25518062348372933</v>
      </c>
      <c r="M755">
        <f t="shared" si="57"/>
        <v>-3.4685946432795003</v>
      </c>
      <c r="N755" s="10" t="str" cm="1">
        <f t="array" ref="N755">_xlfn.IFS(AND(C755&lt;=0, C755-M755&lt;=2), "escarcha",AND(C755&lt;=0, C755-M755&gt;2), "helada negra", AND(C755&gt;0, M755+2&gt;C755), "rocío", TRUE, "sin riesgo")</f>
        <v>helada negra</v>
      </c>
      <c r="O755">
        <f t="shared" si="58"/>
        <v>-0.16867918614716357</v>
      </c>
      <c r="P755">
        <f t="shared" si="59"/>
        <v>-2.3039523738925736</v>
      </c>
      <c r="Q755" s="10" t="str" cm="1">
        <f t="array" ref="Q755">_xlfn.IFS(AND(D755&lt;=0, D755-P755&lt;=2), "escarcha",AND(D755&lt;=0, D755-P755&gt;2), "helada negra", AND(D755&gt;0, P755+2&gt;D755), "rocío", TRUE, "sin riesgo")</f>
        <v>sin riesgo</v>
      </c>
    </row>
    <row r="756" spans="1:17" x14ac:dyDescent="0.35">
      <c r="A756" s="2">
        <v>45694</v>
      </c>
      <c r="B756" s="3" t="s">
        <v>41</v>
      </c>
      <c r="C756">
        <v>-2.0333333333333332</v>
      </c>
      <c r="D756">
        <v>1.3</v>
      </c>
      <c r="E756">
        <v>87.36666666666666</v>
      </c>
      <c r="F756">
        <v>75.666666666666671</v>
      </c>
      <c r="G756">
        <v>0</v>
      </c>
      <c r="H756">
        <v>0.53333333333333333</v>
      </c>
      <c r="I756">
        <v>0</v>
      </c>
      <c r="J756">
        <v>1.3666666666666669</v>
      </c>
      <c r="K756">
        <f t="shared" si="55"/>
        <v>3.333333333333333</v>
      </c>
      <c r="L756">
        <f t="shared" si="56"/>
        <v>-0.28375557043455535</v>
      </c>
      <c r="M756">
        <f t="shared" si="57"/>
        <v>-3.8508512535771309</v>
      </c>
      <c r="N756" s="10" t="str" cm="1">
        <f t="array" ref="N756">_xlfn.IFS(AND(C756&lt;=0, C756-M756&lt;=2), "escarcha",AND(C756&lt;=0, C756-M756&gt;2), "helada negra", AND(C756&gt;0, M756+2&gt;C756), "rocío", TRUE, "sin riesgo")</f>
        <v>escarcha</v>
      </c>
      <c r="O756">
        <f t="shared" si="58"/>
        <v>-0.18505943597483104</v>
      </c>
      <c r="P756">
        <f t="shared" si="59"/>
        <v>-2.5253618878145607</v>
      </c>
      <c r="Q756" s="10" t="str" cm="1">
        <f t="array" ref="Q756">_xlfn.IFS(AND(D756&lt;=0, D756-P756&lt;=2), "escarcha",AND(D756&lt;=0, D756-P756&gt;2), "helada negra", AND(D756&gt;0, P756+2&gt;D756), "rocío", TRUE, "sin riesgo")</f>
        <v>sin riesgo</v>
      </c>
    </row>
    <row r="757" spans="1:17" x14ac:dyDescent="0.35">
      <c r="A757" s="2">
        <v>45694</v>
      </c>
      <c r="B757" s="3" t="s">
        <v>42</v>
      </c>
      <c r="C757">
        <v>-2.333333333333333</v>
      </c>
      <c r="D757">
        <v>0.76666666666666661</v>
      </c>
      <c r="E757">
        <v>89.5</v>
      </c>
      <c r="F757">
        <v>78.666666666666671</v>
      </c>
      <c r="G757">
        <v>0</v>
      </c>
      <c r="H757">
        <v>6.6666666666666666E-2</v>
      </c>
      <c r="I757">
        <v>0</v>
      </c>
      <c r="J757">
        <v>0.6333333333333333</v>
      </c>
      <c r="K757">
        <f t="shared" si="55"/>
        <v>3.0999999999999996</v>
      </c>
      <c r="L757">
        <f t="shared" si="56"/>
        <v>-0.2817826657867698</v>
      </c>
      <c r="M757">
        <f t="shared" si="57"/>
        <v>-3.8244982569462334</v>
      </c>
      <c r="N757" s="10" t="str" cm="1">
        <f t="array" ref="N757">_xlfn.IFS(AND(C757&lt;=0, C757-M757&lt;=2), "escarcha",AND(C757&lt;=0, C757-M757&gt;2), "helada negra", AND(C757&gt;0, M757+2&gt;C757), "rocío", TRUE, "sin riesgo")</f>
        <v>escarcha</v>
      </c>
      <c r="O757">
        <f t="shared" si="58"/>
        <v>-0.18452765686090999</v>
      </c>
      <c r="P757">
        <f t="shared" si="59"/>
        <v>-2.5181803014409847</v>
      </c>
      <c r="Q757" s="10" t="str" cm="1">
        <f t="array" ref="Q757">_xlfn.IFS(AND(D757&lt;=0, D757-P757&lt;=2), "escarcha",AND(D757&lt;=0, D757-P757&gt;2), "helada negra", AND(D757&gt;0, P757+2&gt;D757), "rocío", TRUE, "sin riesgo")</f>
        <v>sin riesgo</v>
      </c>
    </row>
    <row r="758" spans="1:17" x14ac:dyDescent="0.35">
      <c r="A758" s="2">
        <v>45694</v>
      </c>
      <c r="B758" s="3" t="s">
        <v>43</v>
      </c>
      <c r="C758">
        <v>-3.2333333333333329</v>
      </c>
      <c r="D758">
        <v>-0.26666666666666672</v>
      </c>
      <c r="E758">
        <v>91.033333333333331</v>
      </c>
      <c r="F758">
        <v>82</v>
      </c>
      <c r="G758">
        <v>0.33333333333333331</v>
      </c>
      <c r="H758">
        <v>3.3333333333333333E-2</v>
      </c>
      <c r="I758">
        <v>1</v>
      </c>
      <c r="J758">
        <v>0.8666666666666667</v>
      </c>
      <c r="K758">
        <f t="shared" si="55"/>
        <v>2.9666666666666663</v>
      </c>
      <c r="L758">
        <f t="shared" si="56"/>
        <v>-0.33158379454050158</v>
      </c>
      <c r="M758">
        <f t="shared" si="57"/>
        <v>-4.4879430490350511</v>
      </c>
      <c r="N758" s="10" t="str" cm="1">
        <f t="array" ref="N758">_xlfn.IFS(AND(C758&lt;=0, C758-M758&lt;=2), "escarcha",AND(C758&lt;=0, C758-M758&gt;2), "helada negra", AND(C758&gt;0, M758+2&gt;C758), "rocío", TRUE, "sin riesgo")</f>
        <v>escarcha</v>
      </c>
      <c r="O758">
        <f t="shared" si="58"/>
        <v>-0.21781056086795081</v>
      </c>
      <c r="P758">
        <f t="shared" si="59"/>
        <v>-2.9668352153805362</v>
      </c>
      <c r="Q758" s="10" t="str" cm="1">
        <f t="array" ref="Q758">_xlfn.IFS(AND(D758&lt;=0, D758-P758&lt;=2), "escarcha",AND(D758&lt;=0, D758-P758&gt;2), "helada negra", AND(D758&gt;0, P758+2&gt;D758), "rocío", TRUE, "sin riesgo")</f>
        <v>helada negra</v>
      </c>
    </row>
    <row r="759" spans="1:17" x14ac:dyDescent="0.35">
      <c r="A759" s="2">
        <v>45694</v>
      </c>
      <c r="B759" s="3" t="s">
        <v>44</v>
      </c>
      <c r="C759">
        <v>-2.8</v>
      </c>
      <c r="D759">
        <v>0.9</v>
      </c>
      <c r="E759">
        <v>92.433333333333337</v>
      </c>
      <c r="F759">
        <v>79</v>
      </c>
      <c r="G759">
        <v>0</v>
      </c>
      <c r="H759">
        <v>0.76666666666666661</v>
      </c>
      <c r="I759">
        <v>0</v>
      </c>
      <c r="J759">
        <v>1.8666666666666669</v>
      </c>
      <c r="K759">
        <f t="shared" si="55"/>
        <v>3.6999999999999997</v>
      </c>
      <c r="L759">
        <f t="shared" si="56"/>
        <v>-0.2841021024540491</v>
      </c>
      <c r="M759">
        <f t="shared" si="57"/>
        <v>-3.8554794419855676</v>
      </c>
      <c r="N759" s="10" t="str" cm="1">
        <f t="array" ref="N759">_xlfn.IFS(AND(C759&lt;=0, C759-M759&lt;=2), "escarcha",AND(C759&lt;=0, C759-M759&gt;2), "helada negra", AND(C759&gt;0, M759+2&gt;C759), "rocío", TRUE, "sin riesgo")</f>
        <v>escarcha</v>
      </c>
      <c r="O759">
        <f t="shared" si="58"/>
        <v>-0.17069609756140763</v>
      </c>
      <c r="P759">
        <f t="shared" si="59"/>
        <v>-2.33123668351526</v>
      </c>
      <c r="Q759" s="10" t="str" cm="1">
        <f t="array" ref="Q759">_xlfn.IFS(AND(D759&lt;=0, D759-P759&lt;=2), "escarcha",AND(D759&lt;=0, D759-P759&gt;2), "helada negra", AND(D759&gt;0, P759+2&gt;D759), "rocío", TRUE, "sin riesgo")</f>
        <v>sin riesgo</v>
      </c>
    </row>
    <row r="760" spans="1:17" x14ac:dyDescent="0.35">
      <c r="A760" s="2">
        <v>45694</v>
      </c>
      <c r="B760" s="3" t="s">
        <v>45</v>
      </c>
      <c r="C760">
        <v>-2.1</v>
      </c>
      <c r="D760">
        <v>1.0666666666666671</v>
      </c>
      <c r="E760">
        <v>91.600000000000009</v>
      </c>
      <c r="F760">
        <v>81</v>
      </c>
      <c r="G760">
        <v>0</v>
      </c>
      <c r="H760">
        <v>0</v>
      </c>
      <c r="I760">
        <v>0</v>
      </c>
      <c r="J760">
        <v>0.1333333333333333</v>
      </c>
      <c r="K760">
        <f t="shared" si="55"/>
        <v>3.166666666666667</v>
      </c>
      <c r="L760">
        <f t="shared" si="56"/>
        <v>-0.2413559973992328</v>
      </c>
      <c r="M760">
        <f t="shared" si="57"/>
        <v>-3.2832191195814318</v>
      </c>
      <c r="N760" s="10" t="str" cm="1">
        <f t="array" ref="N760">_xlfn.IFS(AND(C760&lt;=0, C760-M760&lt;=2), "escarcha",AND(C760&lt;=0, C760-M760&gt;2), "helada negra", AND(C760&gt;0, M760+2&gt;C760), "rocío", TRUE, "sin riesgo")</f>
        <v>escarcha</v>
      </c>
      <c r="O760">
        <f t="shared" si="58"/>
        <v>-0.13370551897132216</v>
      </c>
      <c r="P760">
        <f t="shared" si="59"/>
        <v>-1.8298512409069141</v>
      </c>
      <c r="Q760" s="10" t="str" cm="1">
        <f t="array" ref="Q760">_xlfn.IFS(AND(D760&lt;=0, D760-P760&lt;=2), "escarcha",AND(D760&lt;=0, D760-P760&gt;2), "helada negra", AND(D760&gt;0, P760+2&gt;D760), "rocío", TRUE, "sin riesgo")</f>
        <v>sin riesgo</v>
      </c>
    </row>
    <row r="761" spans="1:17" x14ac:dyDescent="0.35">
      <c r="A761" s="2">
        <v>45694</v>
      </c>
      <c r="B761" s="3" t="s">
        <v>46</v>
      </c>
      <c r="C761">
        <v>-1.7333333333333329</v>
      </c>
      <c r="D761">
        <v>0.9</v>
      </c>
      <c r="E761">
        <v>91.5</v>
      </c>
      <c r="F761">
        <v>83</v>
      </c>
      <c r="G761">
        <v>0</v>
      </c>
      <c r="H761">
        <v>0.2</v>
      </c>
      <c r="I761">
        <v>0</v>
      </c>
      <c r="J761">
        <v>0.73333333333333339</v>
      </c>
      <c r="K761">
        <f t="shared" si="55"/>
        <v>2.6333333333333329</v>
      </c>
      <c r="L761">
        <f t="shared" si="56"/>
        <v>-0.21543360071070453</v>
      </c>
      <c r="M761">
        <f t="shared" si="57"/>
        <v>-2.9348492020196089</v>
      </c>
      <c r="N761" s="10" t="str" cm="1">
        <f t="array" ref="N761">_xlfn.IFS(AND(C761&lt;=0, C761-M761&lt;=2), "escarcha",AND(C761&lt;=0, C761-M761&gt;2), "helada negra", AND(C761&gt;0, M761+2&gt;C761), "rocío", TRUE, "sin riesgo")</f>
        <v>escarcha</v>
      </c>
      <c r="O761">
        <f t="shared" si="58"/>
        <v>-0.12130334223183127</v>
      </c>
      <c r="P761">
        <f t="shared" si="59"/>
        <v>-1.6612791817812227</v>
      </c>
      <c r="Q761" s="10" t="str" cm="1">
        <f t="array" ref="Q761">_xlfn.IFS(AND(D761&lt;=0, D761-P761&lt;=2), "escarcha",AND(D761&lt;=0, D761-P761&gt;2), "helada negra", AND(D761&gt;0, P761+2&gt;D761), "rocío", TRUE, "sin riesgo")</f>
        <v>sin riesgo</v>
      </c>
    </row>
    <row r="762" spans="1:17" x14ac:dyDescent="0.35">
      <c r="A762" s="2">
        <v>45695</v>
      </c>
      <c r="B762" s="3" t="s">
        <v>10</v>
      </c>
      <c r="C762">
        <v>-0.8</v>
      </c>
      <c r="D762">
        <v>1.7</v>
      </c>
      <c r="E762">
        <v>90.9</v>
      </c>
      <c r="F762">
        <v>82</v>
      </c>
      <c r="G762">
        <v>2</v>
      </c>
      <c r="H762">
        <v>0.26666666666666672</v>
      </c>
      <c r="I762">
        <v>4</v>
      </c>
      <c r="J762">
        <v>1.7</v>
      </c>
      <c r="K762">
        <f t="shared" si="55"/>
        <v>2.5</v>
      </c>
      <c r="L762">
        <f t="shared" si="56"/>
        <v>-0.15361692192486956</v>
      </c>
      <c r="M762">
        <f t="shared" si="57"/>
        <v>-2.0999978158356134</v>
      </c>
      <c r="N762" s="10" t="str" cm="1">
        <f t="array" ref="N762">_xlfn.IFS(AND(C762&lt;=0, C762-M762&lt;=2), "escarcha",AND(C762&lt;=0, C762-M762&gt;2), "helada negra", AND(C762&gt;0, M762+2&gt;C762), "rocío", TRUE, "sin riesgo")</f>
        <v>escarcha</v>
      </c>
      <c r="O762">
        <f t="shared" si="58"/>
        <v>-7.6025099057253367E-2</v>
      </c>
      <c r="P762">
        <f t="shared" si="59"/>
        <v>-1.0438457643822525</v>
      </c>
      <c r="Q762" s="10" t="str" cm="1">
        <f t="array" ref="Q762">_xlfn.IFS(AND(D762&lt;=0, D762-P762&lt;=2), "escarcha",AND(D762&lt;=0, D762-P762&gt;2), "helada negra", AND(D762&gt;0, P762+2&gt;D762), "rocío", TRUE, "sin riesgo")</f>
        <v>sin riesgo</v>
      </c>
    </row>
    <row r="763" spans="1:17" x14ac:dyDescent="0.35">
      <c r="A763" s="2">
        <v>45695</v>
      </c>
      <c r="B763" s="3" t="s">
        <v>11</v>
      </c>
      <c r="C763">
        <v>-0.43333333333333329</v>
      </c>
      <c r="D763">
        <v>2.2000000000000002</v>
      </c>
      <c r="E763">
        <v>90.566666666666663</v>
      </c>
      <c r="F763">
        <v>84</v>
      </c>
      <c r="G763">
        <v>0.66666666666666663</v>
      </c>
      <c r="H763">
        <v>0.1333333333333333</v>
      </c>
      <c r="I763">
        <v>1.333333333333333</v>
      </c>
      <c r="J763">
        <v>0.73333333333333339</v>
      </c>
      <c r="K763">
        <f t="shared" si="55"/>
        <v>2.6333333333333333</v>
      </c>
      <c r="L763">
        <f t="shared" si="56"/>
        <v>-0.13056495627286721</v>
      </c>
      <c r="M763">
        <f t="shared" si="57"/>
        <v>-1.7871865553535577</v>
      </c>
      <c r="N763" s="10" t="str" cm="1">
        <f t="array" ref="N763">_xlfn.IFS(AND(C763&lt;=0, C763-M763&lt;=2), "escarcha",AND(C763&lt;=0, C763-M763&gt;2), "helada negra", AND(C763&gt;0, M763+2&gt;C763), "rocío", TRUE, "sin riesgo")</f>
        <v>escarcha</v>
      </c>
      <c r="O763">
        <f t="shared" si="58"/>
        <v>-1.6242964701456947E-2</v>
      </c>
      <c r="P763">
        <f t="shared" si="59"/>
        <v>-0.22377619020049039</v>
      </c>
      <c r="Q763" s="10" t="str" cm="1">
        <f t="array" ref="Q763">_xlfn.IFS(AND(D763&lt;=0, D763-P763&lt;=2), "escarcha",AND(D763&lt;=0, D763-P763&gt;2), "helada negra", AND(D763&gt;0, P763+2&gt;D763), "rocío", TRUE, "sin riesgo")</f>
        <v>sin riesgo</v>
      </c>
    </row>
    <row r="764" spans="1:17" x14ac:dyDescent="0.35">
      <c r="A764" s="2">
        <v>45695</v>
      </c>
      <c r="B764" s="3" t="s">
        <v>12</v>
      </c>
      <c r="C764">
        <v>-0.1333333333333333</v>
      </c>
      <c r="D764">
        <v>1.333333333333333</v>
      </c>
      <c r="E764">
        <v>91.433333333333337</v>
      </c>
      <c r="F764">
        <v>87.333333333333329</v>
      </c>
      <c r="G764">
        <v>0.33333333333333331</v>
      </c>
      <c r="H764">
        <v>0.4</v>
      </c>
      <c r="I764">
        <v>2</v>
      </c>
      <c r="J764">
        <v>0.8</v>
      </c>
      <c r="K764">
        <f t="shared" si="55"/>
        <v>1.4666666666666663</v>
      </c>
      <c r="L764">
        <f t="shared" si="56"/>
        <v>-9.9234574462122055E-2</v>
      </c>
      <c r="M764">
        <f t="shared" si="57"/>
        <v>-1.3607341335926801</v>
      </c>
      <c r="N764" s="10" t="str" cm="1">
        <f t="array" ref="N764">_xlfn.IFS(AND(C764&lt;=0, C764-M764&lt;=2), "escarcha",AND(C764&lt;=0, C764-M764&gt;2), "helada negra", AND(C764&gt;0, M764+2&gt;C764), "rocío", TRUE, "sin riesgo")</f>
        <v>escarcha</v>
      </c>
      <c r="O764">
        <f t="shared" si="58"/>
        <v>-3.9273632178386683E-2</v>
      </c>
      <c r="P764">
        <f t="shared" si="59"/>
        <v>-0.54035981118675558</v>
      </c>
      <c r="Q764" s="10" t="str" cm="1">
        <f t="array" ref="Q764">_xlfn.IFS(AND(D764&lt;=0, D764-P764&lt;=2), "escarcha",AND(D764&lt;=0, D764-P764&gt;2), "helada negra", AND(D764&gt;0, P764+2&gt;D764), "rocío", TRUE, "sin riesgo")</f>
        <v>rocío</v>
      </c>
    </row>
    <row r="765" spans="1:17" x14ac:dyDescent="0.35">
      <c r="A765" s="2">
        <v>45695</v>
      </c>
      <c r="B765" s="3" t="s">
        <v>13</v>
      </c>
      <c r="C765">
        <v>6.6666666666666666E-2</v>
      </c>
      <c r="D765">
        <v>0.6</v>
      </c>
      <c r="E765">
        <v>91.7</v>
      </c>
      <c r="F765">
        <v>89.666666666666671</v>
      </c>
      <c r="G765">
        <v>0.66666666666666663</v>
      </c>
      <c r="H765">
        <v>0.93333333333333335</v>
      </c>
      <c r="I765">
        <v>1.333333333333333</v>
      </c>
      <c r="J765">
        <v>1.966666666666667</v>
      </c>
      <c r="K765">
        <f t="shared" si="55"/>
        <v>0.53333333333333333</v>
      </c>
      <c r="L765">
        <f t="shared" si="56"/>
        <v>-8.1814537378883376E-2</v>
      </c>
      <c r="M765">
        <f t="shared" si="57"/>
        <v>-1.1229690762609212</v>
      </c>
      <c r="N765" s="10" t="str" cm="1">
        <f t="array" ref="N765">_xlfn.IFS(AND(C765&lt;=0, C765-M765&lt;=2), "escarcha",AND(C765&lt;=0, C765-M765&gt;2), "helada negra", AND(C765&gt;0, M765+2&gt;C765), "rocío", TRUE, "sin riesgo")</f>
        <v>rocío</v>
      </c>
      <c r="O765">
        <f t="shared" si="58"/>
        <v>-6.5666892132017457E-2</v>
      </c>
      <c r="P765">
        <f t="shared" si="59"/>
        <v>-0.90215261872708952</v>
      </c>
      <c r="Q765" s="10" t="str" cm="1">
        <f t="array" ref="Q765">_xlfn.IFS(AND(D765&lt;=0, D765-P765&lt;=2), "escarcha",AND(D765&lt;=0, D765-P765&gt;2), "helada negra", AND(D765&gt;0, P765+2&gt;D765), "rocío", TRUE, "sin riesgo")</f>
        <v>rocío</v>
      </c>
    </row>
    <row r="766" spans="1:17" x14ac:dyDescent="0.35">
      <c r="A766" s="2">
        <v>45695</v>
      </c>
      <c r="B766" s="3" t="s">
        <v>14</v>
      </c>
      <c r="C766">
        <v>0.16666666666666671</v>
      </c>
      <c r="D766">
        <v>0.3</v>
      </c>
      <c r="E766">
        <v>92.6</v>
      </c>
      <c r="F766">
        <v>92</v>
      </c>
      <c r="G766">
        <v>2</v>
      </c>
      <c r="H766">
        <v>1.7</v>
      </c>
      <c r="I766">
        <v>4.666666666666667</v>
      </c>
      <c r="J766">
        <v>3.4666666666666668</v>
      </c>
      <c r="K766">
        <f t="shared" si="55"/>
        <v>0.13333333333333328</v>
      </c>
      <c r="L766">
        <f t="shared" si="56"/>
        <v>-6.4802839242895593E-2</v>
      </c>
      <c r="M766">
        <f t="shared" si="57"/>
        <v>-0.8903254712740154</v>
      </c>
      <c r="N766" s="10" t="str" cm="1">
        <f t="array" ref="N766">_xlfn.IFS(AND(C766&lt;=0, C766-M766&lt;=2), "escarcha",AND(C766&lt;=0, C766-M766&gt;2), "helada negra", AND(C766&gt;0, M766+2&gt;C766), "rocío", TRUE, "sin riesgo")</f>
        <v>rocío</v>
      </c>
      <c r="O766">
        <f t="shared" si="58"/>
        <v>-6.1652752195400159E-2</v>
      </c>
      <c r="P766">
        <f t="shared" si="59"/>
        <v>-0.8471973246441511</v>
      </c>
      <c r="Q766" s="10" t="str" cm="1">
        <f t="array" ref="Q766">_xlfn.IFS(AND(D766&lt;=0, D766-P766&lt;=2), "escarcha",AND(D766&lt;=0, D766-P766&gt;2), "helada negra", AND(D766&gt;0, P766+2&gt;D766), "rocío", TRUE, "sin riesgo")</f>
        <v>rocío</v>
      </c>
    </row>
    <row r="767" spans="1:17" x14ac:dyDescent="0.35">
      <c r="A767" s="2">
        <v>45695</v>
      </c>
      <c r="B767" s="3" t="s">
        <v>34</v>
      </c>
      <c r="C767">
        <v>1.2666666666666671</v>
      </c>
      <c r="D767">
        <v>1.7</v>
      </c>
      <c r="E767">
        <v>92.600000000000009</v>
      </c>
      <c r="F767">
        <v>89.333333333333329</v>
      </c>
      <c r="G767">
        <v>0</v>
      </c>
      <c r="H767">
        <v>6.6666666666666666E-2</v>
      </c>
      <c r="I767">
        <v>0</v>
      </c>
      <c r="J767">
        <v>0.93333333333333335</v>
      </c>
      <c r="K767">
        <f t="shared" si="55"/>
        <v>0.4333333333333329</v>
      </c>
      <c r="L767">
        <f t="shared" si="56"/>
        <v>1.4500006801956497E-2</v>
      </c>
      <c r="M767">
        <f t="shared" si="57"/>
        <v>0.20011252687366421</v>
      </c>
      <c r="N767" s="10" t="str" cm="1">
        <f t="array" ref="N767">_xlfn.IFS(AND(C767&lt;=0, C767-M767&lt;=2), "escarcha",AND(C767&lt;=0, C767-M767&gt;2), "helada negra", AND(C767&gt;0, M767+2&gt;C767), "rocío", TRUE, "sin riesgo")</f>
        <v>rocío</v>
      </c>
      <c r="O767">
        <f t="shared" si="58"/>
        <v>9.6303455212405492E-3</v>
      </c>
      <c r="P767">
        <f t="shared" si="59"/>
        <v>0.13287028438186702</v>
      </c>
      <c r="Q767" s="10" t="str" cm="1">
        <f t="array" ref="Q767">_xlfn.IFS(AND(D767&lt;=0, D767-P767&lt;=2), "escarcha",AND(D767&lt;=0, D767-P767&gt;2), "helada negra", AND(D767&gt;0, P767+2&gt;D767), "rocío", TRUE, "sin riesgo")</f>
        <v>rocío</v>
      </c>
    </row>
    <row r="768" spans="1:17" x14ac:dyDescent="0.35">
      <c r="A768" s="2">
        <v>45695</v>
      </c>
      <c r="B768" s="3" t="s">
        <v>40</v>
      </c>
      <c r="C768">
        <v>-0.96666666666666656</v>
      </c>
      <c r="D768">
        <v>-0.1</v>
      </c>
      <c r="E768">
        <v>88</v>
      </c>
      <c r="F768">
        <v>84</v>
      </c>
      <c r="G768">
        <v>0</v>
      </c>
      <c r="H768">
        <v>3.6333333333333329</v>
      </c>
      <c r="I768">
        <v>0</v>
      </c>
      <c r="J768">
        <v>8.6999999999999993</v>
      </c>
      <c r="K768">
        <f t="shared" si="55"/>
        <v>0.86666666666666659</v>
      </c>
      <c r="L768">
        <f t="shared" si="56"/>
        <v>-0.19821493632495468</v>
      </c>
      <c r="M768">
        <f t="shared" si="57"/>
        <v>-2.7028882441536788</v>
      </c>
      <c r="N768" s="10" t="str" cm="1">
        <f t="array" ref="N768">_xlfn.IFS(AND(C768&lt;=0, C768-M768&lt;=2), "escarcha",AND(C768&lt;=0, C768-M768&gt;2), "helada negra", AND(C768&gt;0, M768+2&gt;C768), "rocío", TRUE, "sin riesgo")</f>
        <v>escarcha</v>
      </c>
      <c r="O768">
        <f t="shared" si="58"/>
        <v>-0.18160826489236981</v>
      </c>
      <c r="P768">
        <f t="shared" si="59"/>
        <v>-2.4787467687748537</v>
      </c>
      <c r="Q768" s="10" t="str" cm="1">
        <f t="array" ref="Q768">_xlfn.IFS(AND(D768&lt;=0, D768-P768&lt;=2), "escarcha",AND(D768&lt;=0, D768-P768&gt;2), "helada negra", AND(D768&gt;0, P768+2&gt;D768), "rocío", TRUE, "sin riesgo")</f>
        <v>helada negra</v>
      </c>
    </row>
    <row r="769" spans="1:17" x14ac:dyDescent="0.35">
      <c r="A769" s="2">
        <v>45695</v>
      </c>
      <c r="B769" s="3" t="s">
        <v>41</v>
      </c>
      <c r="C769">
        <v>-1.7666666666666671</v>
      </c>
      <c r="D769">
        <v>-0.1333333333333333</v>
      </c>
      <c r="E769">
        <v>90.966666666666669</v>
      </c>
      <c r="F769">
        <v>83</v>
      </c>
      <c r="G769">
        <v>2.333333333333333</v>
      </c>
      <c r="H769">
        <v>4.7</v>
      </c>
      <c r="I769">
        <v>4.333333333333333</v>
      </c>
      <c r="J769">
        <v>9.3000000000000007</v>
      </c>
      <c r="K769">
        <f t="shared" si="55"/>
        <v>1.6333333333333337</v>
      </c>
      <c r="L769">
        <f t="shared" si="56"/>
        <v>-0.22373192246344675</v>
      </c>
      <c r="M769">
        <f t="shared" si="57"/>
        <v>-3.0464800901111442</v>
      </c>
      <c r="N769" s="10" t="str" cm="1">
        <f t="array" ref="N769">_xlfn.IFS(AND(C769&lt;=0, C769-M769&lt;=2), "escarcha",AND(C769&lt;=0, C769-M769&gt;2), "helada negra", AND(C769&gt;0, M769+2&gt;C769), "rocío", TRUE, "sin riesgo")</f>
        <v>escarcha</v>
      </c>
      <c r="O769">
        <f t="shared" si="58"/>
        <v>-0.19600407594097202</v>
      </c>
      <c r="P769">
        <f t="shared" si="59"/>
        <v>-2.6730722025368565</v>
      </c>
      <c r="Q769" s="10" t="str" cm="1">
        <f t="array" ref="Q769">_xlfn.IFS(AND(D769&lt;=0, D769-P769&lt;=2), "escarcha",AND(D769&lt;=0, D769-P769&gt;2), "helada negra", AND(D769&gt;0, P769+2&gt;D769), "rocío", TRUE, "sin riesgo")</f>
        <v>helada negra</v>
      </c>
    </row>
    <row r="770" spans="1:17" x14ac:dyDescent="0.35">
      <c r="A770" s="2">
        <v>45695</v>
      </c>
      <c r="B770" s="3" t="s">
        <v>43</v>
      </c>
      <c r="C770">
        <v>-1.7666666666666671</v>
      </c>
      <c r="D770">
        <v>-0.93333333333333335</v>
      </c>
      <c r="E770">
        <v>85.4</v>
      </c>
      <c r="F770">
        <v>78.666666666666671</v>
      </c>
      <c r="G770">
        <v>0.33333333333333331</v>
      </c>
      <c r="H770">
        <v>3.5333333333333332</v>
      </c>
      <c r="I770">
        <v>3</v>
      </c>
      <c r="J770">
        <v>7.333333333333333</v>
      </c>
      <c r="K770">
        <f t="shared" ref="K770:K833" si="60">ABS((C770-D770))</f>
        <v>0.8333333333333337</v>
      </c>
      <c r="L770">
        <f t="shared" si="56"/>
        <v>-0.28687896071510566</v>
      </c>
      <c r="M770">
        <f t="shared" si="57"/>
        <v>-3.8925599466766201</v>
      </c>
      <c r="N770" s="10" t="str" cm="1">
        <f t="array" ref="N770">_xlfn.IFS(AND(C770&lt;=0, C770-M770&lt;=2), "escarcha",AND(C770&lt;=0, C770-M770&gt;2), "helada negra", AND(C770&gt;0, M770+2&gt;C770), "rocío", TRUE, "sin riesgo")</f>
        <v>helada negra</v>
      </c>
      <c r="O770">
        <f t="shared" si="58"/>
        <v>-0.30789592791894865</v>
      </c>
      <c r="P770">
        <f t="shared" si="59"/>
        <v>-4.1728355878606358</v>
      </c>
      <c r="Q770" s="10" t="str" cm="1">
        <f t="array" ref="Q770">_xlfn.IFS(AND(D770&lt;=0, D770-P770&lt;=2), "escarcha",AND(D770&lt;=0, D770-P770&gt;2), "helada negra", AND(D770&gt;0, P770+2&gt;D770), "rocío", TRUE, "sin riesgo")</f>
        <v>helada negra</v>
      </c>
    </row>
    <row r="771" spans="1:17" x14ac:dyDescent="0.35">
      <c r="A771" s="2">
        <v>45695</v>
      </c>
      <c r="B771" s="3" t="s">
        <v>44</v>
      </c>
      <c r="C771">
        <v>-2.5</v>
      </c>
      <c r="D771">
        <v>-1.2333333333333329</v>
      </c>
      <c r="E771">
        <v>87.899999999999991</v>
      </c>
      <c r="F771">
        <v>79.666666666666671</v>
      </c>
      <c r="G771">
        <v>1</v>
      </c>
      <c r="H771">
        <v>3.2666666666666671</v>
      </c>
      <c r="I771">
        <v>2.333333333333333</v>
      </c>
      <c r="J771">
        <v>7.5666666666666673</v>
      </c>
      <c r="K771">
        <f t="shared" si="60"/>
        <v>1.2666666666666671</v>
      </c>
      <c r="L771">
        <f t="shared" ref="L771:L834" si="61">(LN(E771/100))+((17.625*C771)/(243.04+C771))</f>
        <v>-0.31215197271626671</v>
      </c>
      <c r="M771">
        <f t="shared" ref="M771:M834" si="62">(243.04*L771)/(17.625-L771)</f>
        <v>-4.2295128883536455</v>
      </c>
      <c r="N771" s="10" t="str" cm="1">
        <f t="array" ref="N771">_xlfn.IFS(AND(C771&lt;=0, C771-M771&lt;=2), "escarcha",AND(C771&lt;=0, C771-M771&gt;2), "helada negra", AND(C771&gt;0, M771+2&gt;C771), "rocío", TRUE, "sin riesgo")</f>
        <v>escarcha</v>
      </c>
      <c r="O771">
        <f t="shared" ref="O771:O834" si="63">(LN(F771/100))+((17.625*D771)/(243.04+D771))</f>
        <v>-0.31721512078925973</v>
      </c>
      <c r="P771">
        <f t="shared" ref="P771:P834" si="64">(243.04*O771)/(17.625-O771)</f>
        <v>-4.2969032774159661</v>
      </c>
      <c r="Q771" s="10" t="str" cm="1">
        <f t="array" ref="Q771">_xlfn.IFS(AND(D771&lt;=0, D771-P771&lt;=2), "escarcha",AND(D771&lt;=0, D771-P771&gt;2), "helada negra", AND(D771&gt;0, P771+2&gt;D771), "rocío", TRUE, "sin riesgo")</f>
        <v>helada negra</v>
      </c>
    </row>
    <row r="772" spans="1:17" x14ac:dyDescent="0.35">
      <c r="A772" s="2">
        <v>45695</v>
      </c>
      <c r="B772" s="3" t="s">
        <v>45</v>
      </c>
      <c r="C772">
        <v>-3.7333333333333329</v>
      </c>
      <c r="D772">
        <v>-1.833333333333333</v>
      </c>
      <c r="E772">
        <v>90.666666666666671</v>
      </c>
      <c r="F772">
        <v>81.666666666666671</v>
      </c>
      <c r="G772">
        <v>0.33333333333333331</v>
      </c>
      <c r="H772">
        <v>2.6333333333333329</v>
      </c>
      <c r="I772">
        <v>1</v>
      </c>
      <c r="J772">
        <v>5.7333333333333334</v>
      </c>
      <c r="K772">
        <f t="shared" si="60"/>
        <v>1.9</v>
      </c>
      <c r="L772">
        <f t="shared" si="61"/>
        <v>-0.37294140680014126</v>
      </c>
      <c r="M772">
        <f t="shared" si="62"/>
        <v>-5.0361137121193229</v>
      </c>
      <c r="N772" s="10" t="str" cm="1">
        <f t="array" ref="N772">_xlfn.IFS(AND(C772&lt;=0, C772-M772&lt;=2), "escarcha",AND(C772&lt;=0, C772-M772&gt;2), "helada negra", AND(C772&gt;0, M772+2&gt;C772), "rocío", TRUE, "sin riesgo")</f>
        <v>escarcha</v>
      </c>
      <c r="O772">
        <f t="shared" si="63"/>
        <v>-0.33648615018427458</v>
      </c>
      <c r="P772">
        <f t="shared" si="64"/>
        <v>-4.5530527517037935</v>
      </c>
      <c r="Q772" s="10" t="str" cm="1">
        <f t="array" ref="Q772">_xlfn.IFS(AND(D772&lt;=0, D772-P772&lt;=2), "escarcha",AND(D772&lt;=0, D772-P772&gt;2), "helada negra", AND(D772&gt;0, P772+2&gt;D772), "rocío", TRUE, "sin riesgo")</f>
        <v>helada negra</v>
      </c>
    </row>
    <row r="773" spans="1:17" x14ac:dyDescent="0.35">
      <c r="A773" s="2">
        <v>45695</v>
      </c>
      <c r="B773" s="3" t="s">
        <v>46</v>
      </c>
      <c r="C773">
        <v>-4.1666666666666661</v>
      </c>
      <c r="D773">
        <v>-2.166666666666667</v>
      </c>
      <c r="E773">
        <v>92.033333333333331</v>
      </c>
      <c r="F773">
        <v>81.333333333333329</v>
      </c>
      <c r="G773">
        <v>0</v>
      </c>
      <c r="H773">
        <v>2</v>
      </c>
      <c r="I773">
        <v>0</v>
      </c>
      <c r="J773">
        <v>4.6000000000000014</v>
      </c>
      <c r="K773">
        <f t="shared" si="60"/>
        <v>1.9999999999999991</v>
      </c>
      <c r="L773">
        <f t="shared" si="61"/>
        <v>-0.39045216529839033</v>
      </c>
      <c r="M773">
        <f t="shared" si="62"/>
        <v>-5.2674500414099938</v>
      </c>
      <c r="N773" s="10" t="str" cm="1">
        <f t="array" ref="N773">_xlfn.IFS(AND(C773&lt;=0, C773-M773&lt;=2), "escarcha",AND(C773&lt;=0, C773-M773&gt;2), "helada negra", AND(C773&gt;0, M773+2&gt;C773), "rocío", TRUE, "sin riesgo")</f>
        <v>escarcha</v>
      </c>
      <c r="O773">
        <f t="shared" si="63"/>
        <v>-0.36515193168565852</v>
      </c>
      <c r="P773">
        <f t="shared" si="64"/>
        <v>-4.9330614779620143</v>
      </c>
      <c r="Q773" s="10" t="str" cm="1">
        <f t="array" ref="Q773">_xlfn.IFS(AND(D773&lt;=0, D773-P773&lt;=2), "escarcha",AND(D773&lt;=0, D773-P773&gt;2), "helada negra", AND(D773&gt;0, P773+2&gt;D773), "rocío", TRUE, "sin riesgo")</f>
        <v>helada negra</v>
      </c>
    </row>
    <row r="774" spans="1:17" x14ac:dyDescent="0.35">
      <c r="A774" s="2">
        <v>45696</v>
      </c>
      <c r="B774" s="3" t="s">
        <v>10</v>
      </c>
      <c r="C774">
        <v>-4.833333333333333</v>
      </c>
      <c r="D774">
        <v>-2.666666666666667</v>
      </c>
      <c r="E774">
        <v>91.86666666666666</v>
      </c>
      <c r="F774">
        <v>81</v>
      </c>
      <c r="G774">
        <v>0.66666666666666663</v>
      </c>
      <c r="H774">
        <v>0.53333333333333333</v>
      </c>
      <c r="I774">
        <v>2</v>
      </c>
      <c r="J774">
        <v>2.0333333333333332</v>
      </c>
      <c r="K774">
        <f t="shared" si="60"/>
        <v>2.1666666666666661</v>
      </c>
      <c r="L774">
        <f t="shared" si="61"/>
        <v>-0.44245206929408981</v>
      </c>
      <c r="M774">
        <f t="shared" si="62"/>
        <v>-5.9517828252048064</v>
      </c>
      <c r="N774" s="10" t="str" cm="1">
        <f t="array" ref="N774">_xlfn.IFS(AND(C774&lt;=0, C774-M774&lt;=2), "escarcha",AND(C774&lt;=0, C774-M774&gt;2), "helada negra", AND(C774&gt;0, M774+2&gt;C774), "rocío", TRUE, "sin riesgo")</f>
        <v>escarcha</v>
      </c>
      <c r="O774">
        <f t="shared" si="63"/>
        <v>-0.40625020815168539</v>
      </c>
      <c r="P774">
        <f t="shared" si="64"/>
        <v>-5.4757739729299981</v>
      </c>
      <c r="Q774" s="10" t="str" cm="1">
        <f t="array" ref="Q774">_xlfn.IFS(AND(D774&lt;=0, D774-P774&lt;=2), "escarcha",AND(D774&lt;=0, D774-P774&gt;2), "helada negra", AND(D774&gt;0, P774+2&gt;D774), "rocío", TRUE, "sin riesgo")</f>
        <v>helada negra</v>
      </c>
    </row>
    <row r="775" spans="1:17" x14ac:dyDescent="0.35">
      <c r="A775" s="2">
        <v>45696</v>
      </c>
      <c r="B775" s="3" t="s">
        <v>11</v>
      </c>
      <c r="C775">
        <v>-5.8666666666666663</v>
      </c>
      <c r="D775">
        <v>-3.066666666666666</v>
      </c>
      <c r="E775">
        <v>92.333333333333329</v>
      </c>
      <c r="F775">
        <v>80.333333333333329</v>
      </c>
      <c r="G775">
        <v>0.33333333333333331</v>
      </c>
      <c r="H775">
        <v>0.79999999999999993</v>
      </c>
      <c r="I775">
        <v>1</v>
      </c>
      <c r="J775">
        <v>1.466666666666667</v>
      </c>
      <c r="K775">
        <f t="shared" si="60"/>
        <v>2.8000000000000003</v>
      </c>
      <c r="L775">
        <f t="shared" si="61"/>
        <v>-0.51573303682955518</v>
      </c>
      <c r="M775">
        <f t="shared" si="62"/>
        <v>-6.909519974555633</v>
      </c>
      <c r="N775" s="10" t="str" cm="1">
        <f t="array" ref="N775">_xlfn.IFS(AND(C775&lt;=0, C775-M775&lt;=2), "escarcha",AND(C775&lt;=0, C775-M775&gt;2), "helada negra", AND(C775&gt;0, M775+2&gt;C775), "rocío", TRUE, "sin riesgo")</f>
        <v>escarcha</v>
      </c>
      <c r="O775">
        <f t="shared" si="63"/>
        <v>-0.44421890042768641</v>
      </c>
      <c r="P775">
        <f t="shared" si="64"/>
        <v>-5.9749656116784049</v>
      </c>
      <c r="Q775" s="10" t="str" cm="1">
        <f t="array" ref="Q775">_xlfn.IFS(AND(D775&lt;=0, D775-P775&lt;=2), "escarcha",AND(D775&lt;=0, D775-P775&gt;2), "helada negra", AND(D775&gt;0, P775+2&gt;D775), "rocío", TRUE, "sin riesgo")</f>
        <v>helada negra</v>
      </c>
    </row>
    <row r="776" spans="1:17" x14ac:dyDescent="0.35">
      <c r="A776" s="2">
        <v>45696</v>
      </c>
      <c r="B776" s="3" t="s">
        <v>12</v>
      </c>
      <c r="C776">
        <v>-6.7</v>
      </c>
      <c r="D776">
        <v>-2.4666666666666668</v>
      </c>
      <c r="E776">
        <v>93.066666666666663</v>
      </c>
      <c r="F776">
        <v>79</v>
      </c>
      <c r="G776">
        <v>0</v>
      </c>
      <c r="H776">
        <v>1.166666666666667</v>
      </c>
      <c r="I776">
        <v>0.66666666666666663</v>
      </c>
      <c r="J776">
        <v>3.2666666666666671</v>
      </c>
      <c r="K776">
        <f t="shared" si="60"/>
        <v>4.2333333333333334</v>
      </c>
      <c r="L776">
        <f t="shared" si="61"/>
        <v>-0.57150503039910827</v>
      </c>
      <c r="M776">
        <f t="shared" si="62"/>
        <v>-7.6332560761616088</v>
      </c>
      <c r="N776" s="10" t="str" cm="1">
        <f t="array" ref="N776">_xlfn.IFS(AND(C776&lt;=0, C776-M776&lt;=2), "escarcha",AND(C776&lt;=0, C776-M776&gt;2), "helada negra", AND(C776&gt;0, M776+2&gt;C776), "rocío", TRUE, "sin riesgo")</f>
        <v>escarcha</v>
      </c>
      <c r="O776">
        <f t="shared" si="63"/>
        <v>-0.41643646088348185</v>
      </c>
      <c r="P776">
        <f t="shared" si="64"/>
        <v>-5.6099034947999469</v>
      </c>
      <c r="Q776" s="10" t="str" cm="1">
        <f t="array" ref="Q776">_xlfn.IFS(AND(D776&lt;=0, D776-P776&lt;=2), "escarcha",AND(D776&lt;=0, D776-P776&gt;2), "helada negra", AND(D776&gt;0, P776+2&gt;D776), "rocío", TRUE, "sin riesgo")</f>
        <v>helada negra</v>
      </c>
    </row>
    <row r="777" spans="1:17" x14ac:dyDescent="0.35">
      <c r="A777" s="2">
        <v>45696</v>
      </c>
      <c r="B777" s="3" t="s">
        <v>13</v>
      </c>
      <c r="C777">
        <v>-6.8999999999999986</v>
      </c>
      <c r="D777">
        <v>-3</v>
      </c>
      <c r="E777">
        <v>93.1</v>
      </c>
      <c r="F777">
        <v>83</v>
      </c>
      <c r="G777">
        <v>1</v>
      </c>
      <c r="H777">
        <v>1.0666666666666671</v>
      </c>
      <c r="I777">
        <v>3</v>
      </c>
      <c r="J777">
        <v>3.6333333333333329</v>
      </c>
      <c r="K777">
        <f t="shared" si="60"/>
        <v>3.8999999999999986</v>
      </c>
      <c r="L777">
        <f t="shared" si="61"/>
        <v>-0.58649769561546217</v>
      </c>
      <c r="M777">
        <f t="shared" si="62"/>
        <v>-7.8270553210294143</v>
      </c>
      <c r="N777" s="10" t="str" cm="1">
        <f t="array" ref="N777">_xlfn.IFS(AND(C777&lt;=0, C777-M777&lt;=2), "escarcha",AND(C777&lt;=0, C777-M777&gt;2), "helada negra", AND(C777&gt;0, M777+2&gt;C777), "rocío", TRUE, "sin riesgo")</f>
        <v>escarcha</v>
      </c>
      <c r="O777">
        <f t="shared" si="63"/>
        <v>-0.40660536556026539</v>
      </c>
      <c r="P777">
        <f t="shared" si="64"/>
        <v>-5.4804531289550216</v>
      </c>
      <c r="Q777" s="10" t="str" cm="1">
        <f t="array" ref="Q777">_xlfn.IFS(AND(D777&lt;=0, D777-P777&lt;=2), "escarcha",AND(D777&lt;=0, D777-P777&gt;2), "helada negra", AND(D777&gt;0, P777+2&gt;D777), "rocío", TRUE, "sin riesgo")</f>
        <v>helada negra</v>
      </c>
    </row>
    <row r="778" spans="1:17" x14ac:dyDescent="0.35">
      <c r="A778" s="2">
        <v>45696</v>
      </c>
      <c r="B778" s="3" t="s">
        <v>14</v>
      </c>
      <c r="C778">
        <v>-7.2666666666666666</v>
      </c>
      <c r="D778">
        <v>-3.6333333333333329</v>
      </c>
      <c r="E778">
        <v>93.166666666666657</v>
      </c>
      <c r="F778">
        <v>83.333333333333329</v>
      </c>
      <c r="G778">
        <v>0</v>
      </c>
      <c r="H778">
        <v>0.56666666666666665</v>
      </c>
      <c r="I778">
        <v>2</v>
      </c>
      <c r="J778">
        <v>1.5666666666666671</v>
      </c>
      <c r="K778">
        <f t="shared" si="60"/>
        <v>3.6333333333333337</v>
      </c>
      <c r="L778">
        <f t="shared" si="61"/>
        <v>-0.6139925894579823</v>
      </c>
      <c r="M778">
        <f t="shared" si="62"/>
        <v>-8.1816338380508427</v>
      </c>
      <c r="N778" s="10" t="str" cm="1">
        <f t="array" ref="N778">_xlfn.IFS(AND(C778&lt;=0, C778-M778&lt;=2), "escarcha",AND(C778&lt;=0, C778-M778&gt;2), "helada negra", AND(C778&gt;0, M778+2&gt;C778), "rocío", TRUE, "sin riesgo")</f>
        <v>escarcha</v>
      </c>
      <c r="O778">
        <f t="shared" si="63"/>
        <v>-0.44980575383664356</v>
      </c>
      <c r="P778">
        <f t="shared" si="64"/>
        <v>-6.0482415081696193</v>
      </c>
      <c r="Q778" s="10" t="str" cm="1">
        <f t="array" ref="Q778">_xlfn.IFS(AND(D778&lt;=0, D778-P778&lt;=2), "escarcha",AND(D778&lt;=0, D778-P778&gt;2), "helada negra", AND(D778&gt;0, P778+2&gt;D778), "rocío", TRUE, "sin riesgo")</f>
        <v>helada negra</v>
      </c>
    </row>
    <row r="779" spans="1:17" x14ac:dyDescent="0.35">
      <c r="A779" s="2">
        <v>45696</v>
      </c>
      <c r="B779" s="3" t="s">
        <v>15</v>
      </c>
      <c r="C779">
        <v>-8.1333333333333329</v>
      </c>
      <c r="D779">
        <v>-4.2666666666666666</v>
      </c>
      <c r="E779">
        <v>93</v>
      </c>
      <c r="F779">
        <v>86</v>
      </c>
      <c r="G779">
        <v>0</v>
      </c>
      <c r="H779">
        <v>0.36666666666666659</v>
      </c>
      <c r="I779">
        <v>0.66666666666666663</v>
      </c>
      <c r="J779">
        <v>1.1000000000000001</v>
      </c>
      <c r="K779">
        <f t="shared" si="60"/>
        <v>3.8666666666666663</v>
      </c>
      <c r="L779">
        <f t="shared" si="61"/>
        <v>-0.68281305859712393</v>
      </c>
      <c r="M779">
        <f t="shared" si="62"/>
        <v>-9.0644843941923749</v>
      </c>
      <c r="N779" s="10" t="str" cm="1">
        <f t="array" ref="N779">_xlfn.IFS(AND(C779&lt;=0, C779-M779&lt;=2), "escarcha",AND(C779&lt;=0, C779-M779&gt;2), "helada negra", AND(C779&gt;0, M779+2&gt;C779), "rocío", TRUE, "sin riesgo")</f>
        <v>escarcha</v>
      </c>
      <c r="O779">
        <f t="shared" si="63"/>
        <v>-0.46576593195035321</v>
      </c>
      <c r="P779">
        <f t="shared" si="64"/>
        <v>-6.2573222453389983</v>
      </c>
      <c r="Q779" s="10" t="str" cm="1">
        <f t="array" ref="Q779">_xlfn.IFS(AND(D779&lt;=0, D779-P779&lt;=2), "escarcha",AND(D779&lt;=0, D779-P779&gt;2), "helada negra", AND(D779&gt;0, P779+2&gt;D779), "rocío", TRUE, "sin riesgo")</f>
        <v>escarcha</v>
      </c>
    </row>
    <row r="780" spans="1:17" x14ac:dyDescent="0.35">
      <c r="A780" s="2">
        <v>45696</v>
      </c>
      <c r="B780" s="3" t="s">
        <v>16</v>
      </c>
      <c r="C780">
        <v>-8.8000000000000007</v>
      </c>
      <c r="D780">
        <v>-4.4666666666666668</v>
      </c>
      <c r="E780">
        <v>93.2</v>
      </c>
      <c r="F780">
        <v>87</v>
      </c>
      <c r="G780">
        <v>0.66666666666666663</v>
      </c>
      <c r="H780">
        <v>9.9999999999999992E-2</v>
      </c>
      <c r="I780">
        <v>2.333333333333333</v>
      </c>
      <c r="J780">
        <v>1.5</v>
      </c>
      <c r="K780">
        <f t="shared" si="60"/>
        <v>4.3333333333333339</v>
      </c>
      <c r="L780">
        <f t="shared" si="61"/>
        <v>-0.73256385773916899</v>
      </c>
      <c r="M780">
        <f t="shared" si="62"/>
        <v>-9.6985809971658448</v>
      </c>
      <c r="N780" s="10" t="str" cm="1">
        <f t="array" ref="N780">_xlfn.IFS(AND(C780&lt;=0, C780-M780&lt;=2), "escarcha",AND(C780&lt;=0, C780-M780&gt;2), "helada negra", AND(C780&gt;0, M780+2&gt;C780), "rocío", TRUE, "sin riesgo")</f>
        <v>escarcha</v>
      </c>
      <c r="O780">
        <f t="shared" si="63"/>
        <v>-0.46924446268364461</v>
      </c>
      <c r="P780">
        <f t="shared" si="64"/>
        <v>-6.3028425666422327</v>
      </c>
      <c r="Q780" s="10" t="str" cm="1">
        <f t="array" ref="Q780">_xlfn.IFS(AND(D780&lt;=0, D780-P780&lt;=2), "escarcha",AND(D780&lt;=0, D780-P780&gt;2), "helada negra", AND(D780&gt;0, P780+2&gt;D780), "rocío", TRUE, "sin riesgo")</f>
        <v>escarcha</v>
      </c>
    </row>
    <row r="781" spans="1:17" x14ac:dyDescent="0.35">
      <c r="A781" s="2">
        <v>45696</v>
      </c>
      <c r="B781" s="3" t="s">
        <v>17</v>
      </c>
      <c r="C781">
        <v>-8.6666666666666661</v>
      </c>
      <c r="D781">
        <v>-4.8999999999999986</v>
      </c>
      <c r="E781">
        <v>93.466666666666669</v>
      </c>
      <c r="F781">
        <v>87.666666666666671</v>
      </c>
      <c r="G781">
        <v>0</v>
      </c>
      <c r="H781">
        <v>0.4</v>
      </c>
      <c r="I781">
        <v>2.666666666666667</v>
      </c>
      <c r="J781">
        <v>1.1000000000000001</v>
      </c>
      <c r="K781">
        <f t="shared" si="60"/>
        <v>3.7666666666666675</v>
      </c>
      <c r="L781">
        <f t="shared" si="61"/>
        <v>-0.71930328741020455</v>
      </c>
      <c r="M781">
        <f t="shared" si="62"/>
        <v>-9.5299051827253454</v>
      </c>
      <c r="N781" s="10" t="str" cm="1">
        <f t="array" ref="N781">_xlfn.IFS(AND(C781&lt;=0, C781-M781&lt;=2), "escarcha",AND(C781&lt;=0, C781-M781&gt;2), "helada negra", AND(C781&gt;0, M781+2&gt;C781), "rocío", TRUE, "sin riesgo")</f>
        <v>escarcha</v>
      </c>
      <c r="O781">
        <f t="shared" si="63"/>
        <v>-0.49428276346609068</v>
      </c>
      <c r="P781">
        <f t="shared" si="64"/>
        <v>-6.6299800274113361</v>
      </c>
      <c r="Q781" s="10" t="str" cm="1">
        <f t="array" ref="Q781">_xlfn.IFS(AND(D781&lt;=0, D781-P781&lt;=2), "escarcha",AND(D781&lt;=0, D781-P781&gt;2), "helada negra", AND(D781&gt;0, P781+2&gt;D781), "rocío", TRUE, "sin riesgo")</f>
        <v>escarcha</v>
      </c>
    </row>
    <row r="782" spans="1:17" x14ac:dyDescent="0.35">
      <c r="A782" s="2">
        <v>45696</v>
      </c>
      <c r="B782" s="3" t="s">
        <v>18</v>
      </c>
      <c r="C782">
        <v>-9.2333333333333325</v>
      </c>
      <c r="D782">
        <v>-5.9666666666666668</v>
      </c>
      <c r="E782">
        <v>92.86666666666666</v>
      </c>
      <c r="F782">
        <v>91.666666666666671</v>
      </c>
      <c r="G782">
        <v>0</v>
      </c>
      <c r="H782">
        <v>3.3333333333333333E-2</v>
      </c>
      <c r="I782">
        <v>0</v>
      </c>
      <c r="J782">
        <v>0.3</v>
      </c>
      <c r="K782">
        <f t="shared" si="60"/>
        <v>3.2666666666666657</v>
      </c>
      <c r="L782">
        <f t="shared" si="61"/>
        <v>-0.77003988623684516</v>
      </c>
      <c r="M782">
        <f t="shared" si="62"/>
        <v>-10.173965107356397</v>
      </c>
      <c r="N782" s="10" t="str" cm="1">
        <f t="array" ref="N782">_xlfn.IFS(AND(C782&lt;=0, C782-M782&lt;=2), "escarcha",AND(C782&lt;=0, C782-M782&gt;2), "helada negra", AND(C782&gt;0, M782+2&gt;C782), "rocío", TRUE, "sin riesgo")</f>
        <v>escarcha</v>
      </c>
      <c r="O782">
        <f t="shared" si="63"/>
        <v>-0.53059774970130824</v>
      </c>
      <c r="P782">
        <f t="shared" si="64"/>
        <v>-7.1028494277764835</v>
      </c>
      <c r="Q782" s="10" t="str" cm="1">
        <f t="array" ref="Q782">_xlfn.IFS(AND(D782&lt;=0, D782-P782&lt;=2), "escarcha",AND(D782&lt;=0, D782-P782&gt;2), "helada negra", AND(D782&gt;0, P782+2&gt;D782), "rocío", TRUE, "sin riesgo")</f>
        <v>escarcha</v>
      </c>
    </row>
    <row r="783" spans="1:17" x14ac:dyDescent="0.35">
      <c r="A783" s="2">
        <v>45696</v>
      </c>
      <c r="B783" s="3" t="s">
        <v>19</v>
      </c>
      <c r="C783">
        <v>-9.9333333333333336</v>
      </c>
      <c r="D783">
        <v>-5.8999999999999986</v>
      </c>
      <c r="E783">
        <v>92.266666666666666</v>
      </c>
      <c r="F783">
        <v>90.666666666666671</v>
      </c>
      <c r="G783">
        <v>0</v>
      </c>
      <c r="H783">
        <v>0.16666666666666671</v>
      </c>
      <c r="I783">
        <v>0</v>
      </c>
      <c r="J783">
        <v>0.83333333333333337</v>
      </c>
      <c r="K783">
        <f t="shared" si="60"/>
        <v>4.033333333333335</v>
      </c>
      <c r="L783">
        <f t="shared" si="61"/>
        <v>-0.83153827190450735</v>
      </c>
      <c r="M783">
        <f t="shared" si="62"/>
        <v>-10.94988987784963</v>
      </c>
      <c r="N783" s="10" t="str" cm="1">
        <f t="array" ref="N783">_xlfn.IFS(AND(C783&lt;=0, C783-M783&lt;=2), "escarcha",AND(C783&lt;=0, C783-M783&gt;2), "helada negra", AND(C783&gt;0, M783+2&gt;C783), "rocío", TRUE, "sin riesgo")</f>
        <v>escarcha</v>
      </c>
      <c r="O783">
        <f t="shared" si="63"/>
        <v>-0.53648719759862806</v>
      </c>
      <c r="P783">
        <f t="shared" si="64"/>
        <v>-7.1793596573749134</v>
      </c>
      <c r="Q783" s="10" t="str" cm="1">
        <f t="array" ref="Q783">_xlfn.IFS(AND(D783&lt;=0, D783-P783&lt;=2), "escarcha",AND(D783&lt;=0, D783-P783&gt;2), "helada negra", AND(D783&gt;0, P783+2&gt;D783), "rocío", TRUE, "sin riesgo")</f>
        <v>escarcha</v>
      </c>
    </row>
    <row r="784" spans="1:17" x14ac:dyDescent="0.35">
      <c r="A784" s="2">
        <v>45696</v>
      </c>
      <c r="B784" s="3" t="s">
        <v>20</v>
      </c>
      <c r="C784">
        <v>-10.1</v>
      </c>
      <c r="D784">
        <v>-5.7333333333333334</v>
      </c>
      <c r="E784">
        <v>92.433333333333337</v>
      </c>
      <c r="F784">
        <v>90</v>
      </c>
      <c r="G784">
        <v>0</v>
      </c>
      <c r="H784">
        <v>0.2</v>
      </c>
      <c r="I784">
        <v>0</v>
      </c>
      <c r="J784">
        <v>1.166666666666667</v>
      </c>
      <c r="K784">
        <f t="shared" si="60"/>
        <v>4.3666666666666663</v>
      </c>
      <c r="L784">
        <f t="shared" si="61"/>
        <v>-0.84288145738262699</v>
      </c>
      <c r="M784">
        <f t="shared" si="62"/>
        <v>-11.092442296372997</v>
      </c>
      <c r="N784" s="10" t="str" cm="1">
        <f t="array" ref="N784">_xlfn.IFS(AND(C784&lt;=0, C784-M784&lt;=2), "escarcha",AND(C784&lt;=0, C784-M784&gt;2), "helada negra", AND(C784&gt;0, M784+2&gt;C784), "rocío", TRUE, "sin riesgo")</f>
        <v>escarcha</v>
      </c>
      <c r="O784">
        <f t="shared" si="63"/>
        <v>-0.53118083254736437</v>
      </c>
      <c r="P784">
        <f t="shared" si="64"/>
        <v>-7.1104265116640502</v>
      </c>
      <c r="Q784" s="10" t="str" cm="1">
        <f t="array" ref="Q784">_xlfn.IFS(AND(D784&lt;=0, D784-P784&lt;=2), "escarcha",AND(D784&lt;=0, D784-P784&gt;2), "helada negra", AND(D784&gt;0, P784+2&gt;D784), "rocío", TRUE, "sin riesgo")</f>
        <v>escarcha</v>
      </c>
    </row>
    <row r="785" spans="1:17" x14ac:dyDescent="0.35">
      <c r="A785" s="2">
        <v>45696</v>
      </c>
      <c r="B785" s="3" t="s">
        <v>21</v>
      </c>
      <c r="C785">
        <v>-10.5</v>
      </c>
      <c r="D785">
        <v>-6.6</v>
      </c>
      <c r="E785">
        <v>91.966666666666669</v>
      </c>
      <c r="F785">
        <v>92.333333333333329</v>
      </c>
      <c r="G785">
        <v>0</v>
      </c>
      <c r="H785">
        <v>0</v>
      </c>
      <c r="I785">
        <v>0</v>
      </c>
      <c r="J785">
        <v>0.6333333333333333</v>
      </c>
      <c r="K785">
        <f t="shared" si="60"/>
        <v>3.9000000000000004</v>
      </c>
      <c r="L785">
        <f t="shared" si="61"/>
        <v>-0.87957481823729544</v>
      </c>
      <c r="M785">
        <f t="shared" si="62"/>
        <v>-11.552379123767174</v>
      </c>
      <c r="N785" s="10" t="str" cm="1">
        <f t="array" ref="N785">_xlfn.IFS(AND(C785&lt;=0, C785-M785&lt;=2), "escarcha",AND(C785&lt;=0, C785-M785&gt;2), "helada negra", AND(C785&gt;0, M785+2&gt;C785), "rocío", TRUE, "sin riesgo")</f>
        <v>escarcha</v>
      </c>
      <c r="O785">
        <f t="shared" si="63"/>
        <v>-0.57175025014708947</v>
      </c>
      <c r="P785">
        <f t="shared" si="64"/>
        <v>-7.6364284218620515</v>
      </c>
      <c r="Q785" s="10" t="str" cm="1">
        <f t="array" ref="Q785">_xlfn.IFS(AND(D785&lt;=0, D785-P785&lt;=2), "escarcha",AND(D785&lt;=0, D785-P785&gt;2), "helada negra", AND(D785&gt;0, P785+2&gt;D785), "rocío", TRUE, "sin riesgo")</f>
        <v>escarcha</v>
      </c>
    </row>
    <row r="786" spans="1:17" x14ac:dyDescent="0.35">
      <c r="A786" s="2">
        <v>45696</v>
      </c>
      <c r="B786" s="3" t="s">
        <v>22</v>
      </c>
      <c r="C786">
        <v>-10.6</v>
      </c>
      <c r="D786">
        <v>-5.7666666666666666</v>
      </c>
      <c r="E786">
        <v>92.1</v>
      </c>
      <c r="F786">
        <v>90.666666666666671</v>
      </c>
      <c r="G786">
        <v>0</v>
      </c>
      <c r="H786">
        <v>0.56666666666666665</v>
      </c>
      <c r="I786">
        <v>0</v>
      </c>
      <c r="J786">
        <v>1.333333333333333</v>
      </c>
      <c r="K786">
        <f t="shared" si="60"/>
        <v>4.833333333333333</v>
      </c>
      <c r="L786">
        <f t="shared" si="61"/>
        <v>-0.88605105067726908</v>
      </c>
      <c r="M786">
        <f t="shared" si="62"/>
        <v>-11.633366834063402</v>
      </c>
      <c r="N786" s="10" t="str" cm="1">
        <f t="array" ref="N786">_xlfn.IFS(AND(C786&lt;=0, C786-M786&lt;=2), "escarcha",AND(C786&lt;=0, C786-M786&gt;2), "helada negra", AND(C786&gt;0, M786+2&gt;C786), "rocío", TRUE, "sin riesgo")</f>
        <v>escarcha</v>
      </c>
      <c r="O786">
        <f t="shared" si="63"/>
        <v>-0.52633659391273102</v>
      </c>
      <c r="P786">
        <f t="shared" si="64"/>
        <v>-7.047461498094302</v>
      </c>
      <c r="Q786" s="10" t="str" cm="1">
        <f t="array" ref="Q786">_xlfn.IFS(AND(D786&lt;=0, D786-P786&lt;=2), "escarcha",AND(D786&lt;=0, D786-P786&gt;2), "helada negra", AND(D786&gt;0, P786+2&gt;D786), "rocío", TRUE, "sin riesgo")</f>
        <v>escarcha</v>
      </c>
    </row>
    <row r="787" spans="1:17" x14ac:dyDescent="0.35">
      <c r="A787" s="2">
        <v>45696</v>
      </c>
      <c r="B787" s="3" t="s">
        <v>23</v>
      </c>
      <c r="C787">
        <v>-10.93333333333333</v>
      </c>
      <c r="D787">
        <v>-5.8666666666666663</v>
      </c>
      <c r="E787">
        <v>91.7</v>
      </c>
      <c r="F787">
        <v>91</v>
      </c>
      <c r="G787">
        <v>0</v>
      </c>
      <c r="H787">
        <v>0.66666666666666663</v>
      </c>
      <c r="I787">
        <v>0</v>
      </c>
      <c r="J787">
        <v>1.666666666666667</v>
      </c>
      <c r="K787">
        <f t="shared" si="60"/>
        <v>5.0666666666666638</v>
      </c>
      <c r="L787">
        <f t="shared" si="61"/>
        <v>-0.91686954385802488</v>
      </c>
      <c r="M787">
        <f t="shared" si="62"/>
        <v>-12.017988445672596</v>
      </c>
      <c r="N787" s="10" t="str" cm="1">
        <f t="array" ref="N787">_xlfn.IFS(AND(C787&lt;=0, C787-M787&lt;=2), "escarcha",AND(C787&lt;=0, C787-M787&gt;2), "helada negra", AND(C787&gt;0, M787+2&gt;C787), "rocío", TRUE, "sin riesgo")</f>
        <v>escarcha</v>
      </c>
      <c r="O787">
        <f t="shared" si="63"/>
        <v>-0.53027874783193385</v>
      </c>
      <c r="P787">
        <f t="shared" si="64"/>
        <v>-7.0987038350189842</v>
      </c>
      <c r="Q787" s="10" t="str" cm="1">
        <f t="array" ref="Q787">_xlfn.IFS(AND(D787&lt;=0, D787-P787&lt;=2), "escarcha",AND(D787&lt;=0, D787-P787&gt;2), "helada negra", AND(D787&gt;0, P787+2&gt;D787), "rocío", TRUE, "sin riesgo")</f>
        <v>escarcha</v>
      </c>
    </row>
    <row r="788" spans="1:17" x14ac:dyDescent="0.35">
      <c r="A788" s="2">
        <v>45696</v>
      </c>
      <c r="B788" s="3" t="s">
        <v>24</v>
      </c>
      <c r="C788">
        <v>-11.266666666666669</v>
      </c>
      <c r="D788">
        <v>-6.1</v>
      </c>
      <c r="E788">
        <v>91.5</v>
      </c>
      <c r="F788">
        <v>90.333333333333329</v>
      </c>
      <c r="G788">
        <v>0</v>
      </c>
      <c r="H788">
        <v>0.26666666666666672</v>
      </c>
      <c r="I788">
        <v>0</v>
      </c>
      <c r="J788">
        <v>0.96666666666666667</v>
      </c>
      <c r="K788">
        <f t="shared" si="60"/>
        <v>5.1666666666666696</v>
      </c>
      <c r="L788">
        <f t="shared" si="61"/>
        <v>-0.94559500591739665</v>
      </c>
      <c r="M788">
        <f t="shared" si="62"/>
        <v>-12.375339086600849</v>
      </c>
      <c r="N788" s="10" t="str" cm="1">
        <f t="array" ref="N788">_xlfn.IFS(AND(C788&lt;=0, C788-M788&lt;=2), "escarcha",AND(C788&lt;=0, C788-M788&gt;2), "helada negra", AND(C788&gt;0, M788+2&gt;C788), "rocío", TRUE, "sin riesgo")</f>
        <v>escarcha</v>
      </c>
      <c r="O788">
        <f t="shared" si="63"/>
        <v>-0.5554177687423143</v>
      </c>
      <c r="P788">
        <f t="shared" si="64"/>
        <v>-7.4249522883472396</v>
      </c>
      <c r="Q788" s="10" t="str" cm="1">
        <f t="array" ref="Q788">_xlfn.IFS(AND(D788&lt;=0, D788-P788&lt;=2), "escarcha",AND(D788&lt;=0, D788-P788&gt;2), "helada negra", AND(D788&gt;0, P788+2&gt;D788), "rocío", TRUE, "sin riesgo")</f>
        <v>escarcha</v>
      </c>
    </row>
    <row r="789" spans="1:17" x14ac:dyDescent="0.35">
      <c r="A789" s="2">
        <v>45696</v>
      </c>
      <c r="B789" s="3" t="s">
        <v>25</v>
      </c>
      <c r="C789">
        <v>-11.4</v>
      </c>
      <c r="D789">
        <v>-5.3666666666666663</v>
      </c>
      <c r="E789">
        <v>91.5</v>
      </c>
      <c r="F789">
        <v>89</v>
      </c>
      <c r="G789">
        <v>0</v>
      </c>
      <c r="H789">
        <v>1.533333333333333</v>
      </c>
      <c r="I789">
        <v>0</v>
      </c>
      <c r="J789">
        <v>3.933333333333334</v>
      </c>
      <c r="K789">
        <f t="shared" si="60"/>
        <v>6.0333333333333341</v>
      </c>
      <c r="L789">
        <f t="shared" si="61"/>
        <v>-0.95623321681488727</v>
      </c>
      <c r="M789">
        <f t="shared" si="62"/>
        <v>-12.50740025179705</v>
      </c>
      <c r="N789" s="10" t="str" cm="1">
        <f t="array" ref="N789">_xlfn.IFS(AND(C789&lt;=0, C789-M789&lt;=2), "escarcha",AND(C789&lt;=0, C789-M789&gt;2), "helada negra", AND(C789&gt;0, M789+2&gt;C789), "rocío", TRUE, "sin riesgo")</f>
        <v>escarcha</v>
      </c>
      <c r="O789">
        <f t="shared" si="63"/>
        <v>-0.51450652389388596</v>
      </c>
      <c r="P789">
        <f t="shared" si="64"/>
        <v>-6.8935538793437541</v>
      </c>
      <c r="Q789" s="10" t="str" cm="1">
        <f t="array" ref="Q789">_xlfn.IFS(AND(D789&lt;=0, D789-P789&lt;=2), "escarcha",AND(D789&lt;=0, D789-P789&gt;2), "helada negra", AND(D789&gt;0, P789+2&gt;D789), "rocío", TRUE, "sin riesgo")</f>
        <v>escarcha</v>
      </c>
    </row>
    <row r="790" spans="1:17" x14ac:dyDescent="0.35">
      <c r="A790" s="2">
        <v>45696</v>
      </c>
      <c r="B790" s="3" t="s">
        <v>26</v>
      </c>
      <c r="C790">
        <v>-11.6</v>
      </c>
      <c r="D790">
        <v>-5.7</v>
      </c>
      <c r="E790">
        <v>91.266666666666666</v>
      </c>
      <c r="F790">
        <v>87.666666666666671</v>
      </c>
      <c r="G790">
        <v>0</v>
      </c>
      <c r="H790">
        <v>0.66666666666666663</v>
      </c>
      <c r="I790">
        <v>0</v>
      </c>
      <c r="J790">
        <v>2.5333333333333332</v>
      </c>
      <c r="K790">
        <f t="shared" si="60"/>
        <v>5.8999999999999995</v>
      </c>
      <c r="L790">
        <f t="shared" si="61"/>
        <v>-0.97476686391039047</v>
      </c>
      <c r="M790">
        <f t="shared" si="62"/>
        <v>-12.737113337934293</v>
      </c>
      <c r="N790" s="10" t="str" cm="1">
        <f t="array" ref="N790">_xlfn.IFS(AND(C790&lt;=0, C790-M790&lt;=2), "escarcha",AND(C790&lt;=0, C790-M790&gt;2), "helada negra", AND(C790&gt;0, M790+2&gt;C790), "rocío", TRUE, "sin riesgo")</f>
        <v>escarcha</v>
      </c>
      <c r="O790">
        <f t="shared" si="63"/>
        <v>-0.55491360300763515</v>
      </c>
      <c r="P790">
        <f t="shared" si="64"/>
        <v>-7.4184182070405296</v>
      </c>
      <c r="Q790" s="10" t="str" cm="1">
        <f t="array" ref="Q790">_xlfn.IFS(AND(D790&lt;=0, D790-P790&lt;=2), "escarcha",AND(D790&lt;=0, D790-P790&gt;2), "helada negra", AND(D790&gt;0, P790+2&gt;D790), "rocío", TRUE, "sin riesgo")</f>
        <v>escarcha</v>
      </c>
    </row>
    <row r="791" spans="1:17" x14ac:dyDescent="0.35">
      <c r="A791" s="2">
        <v>45696</v>
      </c>
      <c r="B791" s="3" t="s">
        <v>27</v>
      </c>
      <c r="C791">
        <v>-11.53333333333333</v>
      </c>
      <c r="D791">
        <v>-6</v>
      </c>
      <c r="E791">
        <v>91.233333333333334</v>
      </c>
      <c r="F791">
        <v>87.333333333333329</v>
      </c>
      <c r="G791">
        <v>0</v>
      </c>
      <c r="H791">
        <v>0.9</v>
      </c>
      <c r="I791">
        <v>0</v>
      </c>
      <c r="J791">
        <v>2.1</v>
      </c>
      <c r="K791">
        <f t="shared" si="60"/>
        <v>5.5333333333333297</v>
      </c>
      <c r="L791">
        <f t="shared" si="61"/>
        <v>-0.9698023265010608</v>
      </c>
      <c r="M791">
        <f t="shared" si="62"/>
        <v>-12.675625870832747</v>
      </c>
      <c r="N791" s="10" t="str" cm="1">
        <f t="array" ref="N791">_xlfn.IFS(AND(C791&lt;=0, C791-M791&lt;=2), "escarcha",AND(C791&lt;=0, C791-M791&gt;2), "helada negra", AND(C791&gt;0, M791+2&gt;C791), "rocío", TRUE, "sin riesgo")</f>
        <v>escarcha</v>
      </c>
      <c r="O791">
        <f t="shared" si="63"/>
        <v>-0.5815652068046554</v>
      </c>
      <c r="P791">
        <f t="shared" si="64"/>
        <v>-7.7633318671759479</v>
      </c>
      <c r="Q791" s="10" t="str" cm="1">
        <f t="array" ref="Q791">_xlfn.IFS(AND(D791&lt;=0, D791-P791&lt;=2), "escarcha",AND(D791&lt;=0, D791-P791&gt;2), "helada negra", AND(D791&gt;0, P791+2&gt;D791), "rocío", TRUE, "sin riesgo")</f>
        <v>escarcha</v>
      </c>
    </row>
    <row r="792" spans="1:17" x14ac:dyDescent="0.35">
      <c r="A792" s="2">
        <v>45696</v>
      </c>
      <c r="B792" s="3" t="s">
        <v>28</v>
      </c>
      <c r="C792">
        <v>-11.3</v>
      </c>
      <c r="D792">
        <v>-4.2</v>
      </c>
      <c r="E792">
        <v>91.3</v>
      </c>
      <c r="F792">
        <v>82.333333333333329</v>
      </c>
      <c r="G792">
        <v>0</v>
      </c>
      <c r="H792">
        <v>0.1</v>
      </c>
      <c r="I792">
        <v>0</v>
      </c>
      <c r="J792">
        <v>0.93333333333333335</v>
      </c>
      <c r="K792">
        <f t="shared" si="60"/>
        <v>7.1000000000000005</v>
      </c>
      <c r="L792">
        <f t="shared" si="61"/>
        <v>-0.9504415956772353</v>
      </c>
      <c r="M792">
        <f t="shared" si="62"/>
        <v>-12.435522688577755</v>
      </c>
      <c r="N792" s="10" t="str" cm="1">
        <f t="array" ref="N792">_xlfn.IFS(AND(C792&lt;=0, C792-M792&lt;=2), "escarcha",AND(C792&lt;=0, C792-M792&gt;2), "helada negra", AND(C792&gt;0, M792+2&gt;C792), "rocío", TRUE, "sin riesgo")</f>
        <v>escarcha</v>
      </c>
      <c r="O792">
        <f t="shared" si="63"/>
        <v>-0.50432965971638344</v>
      </c>
      <c r="P792">
        <f t="shared" si="64"/>
        <v>-6.7609935280633735</v>
      </c>
      <c r="Q792" s="10" t="str" cm="1">
        <f t="array" ref="Q792">_xlfn.IFS(AND(D792&lt;=0, D792-P792&lt;=2), "escarcha",AND(D792&lt;=0, D792-P792&gt;2), "helada negra", AND(D792&gt;0, P792+2&gt;D792), "rocío", TRUE, "sin riesgo")</f>
        <v>helada negra</v>
      </c>
    </row>
    <row r="793" spans="1:17" x14ac:dyDescent="0.35">
      <c r="A793" s="2">
        <v>45696</v>
      </c>
      <c r="B793" s="3" t="s">
        <v>29</v>
      </c>
      <c r="C793">
        <v>-10.733333333333331</v>
      </c>
      <c r="D793">
        <v>-1</v>
      </c>
      <c r="E793">
        <v>91.533333333333331</v>
      </c>
      <c r="F793">
        <v>73.333333333333329</v>
      </c>
      <c r="G793">
        <v>0</v>
      </c>
      <c r="H793">
        <v>0.26666666666666672</v>
      </c>
      <c r="I793">
        <v>0</v>
      </c>
      <c r="J793">
        <v>0.93333333333333335</v>
      </c>
      <c r="K793">
        <f t="shared" si="60"/>
        <v>9.7333333333333307</v>
      </c>
      <c r="L793">
        <f t="shared" si="61"/>
        <v>-0.90280004681047799</v>
      </c>
      <c r="M793">
        <f t="shared" si="62"/>
        <v>-11.842556742973414</v>
      </c>
      <c r="N793" s="10" t="str" cm="1">
        <f t="array" ref="N793">_xlfn.IFS(AND(C793&lt;=0, C793-M793&lt;=2), "escarcha",AND(C793&lt;=0, C793-M793&gt;2), "helada negra", AND(C793&gt;0, M793+2&gt;C793), "rocío", TRUE, "sin riesgo")</f>
        <v>escarcha</v>
      </c>
      <c r="O793">
        <f t="shared" si="63"/>
        <v>-0.38297347069352727</v>
      </c>
      <c r="P793">
        <f t="shared" si="64"/>
        <v>-5.1687033229381036</v>
      </c>
      <c r="Q793" s="10" t="str" cm="1">
        <f t="array" ref="Q793">_xlfn.IFS(AND(D793&lt;=0, D793-P793&lt;=2), "escarcha",AND(D793&lt;=0, D793-P793&gt;2), "helada negra", AND(D793&gt;0, P793+2&gt;D793), "rocío", TRUE, "sin riesgo")</f>
        <v>helada negra</v>
      </c>
    </row>
    <row r="794" spans="1:17" x14ac:dyDescent="0.35">
      <c r="A794" s="2">
        <v>45696</v>
      </c>
      <c r="B794" s="3" t="s">
        <v>30</v>
      </c>
      <c r="C794">
        <v>-8.7333333333333343</v>
      </c>
      <c r="D794">
        <v>-0.8666666666666667</v>
      </c>
      <c r="E794">
        <v>92.8</v>
      </c>
      <c r="F794">
        <v>78</v>
      </c>
      <c r="G794">
        <v>0</v>
      </c>
      <c r="H794">
        <v>3.1</v>
      </c>
      <c r="I794">
        <v>0</v>
      </c>
      <c r="J794">
        <v>6.5333333333333332</v>
      </c>
      <c r="K794">
        <f t="shared" si="60"/>
        <v>7.8666666666666671</v>
      </c>
      <c r="L794">
        <f t="shared" si="61"/>
        <v>-0.73166174684465912</v>
      </c>
      <c r="M794">
        <f t="shared" si="62"/>
        <v>-9.6871137794807431</v>
      </c>
      <c r="N794" s="10" t="str" cm="1">
        <f t="array" ref="N794">_xlfn.IFS(AND(C794&lt;=0, C794-M794&lt;=2), "escarcha",AND(C794&lt;=0, C794-M794&gt;2), "helada negra", AND(C794&gt;0, M794+2&gt;C794), "rocío", TRUE, "sin riesgo")</f>
        <v>escarcha</v>
      </c>
      <c r="O794">
        <f t="shared" si="63"/>
        <v>-0.31153601656877433</v>
      </c>
      <c r="P794">
        <f t="shared" si="64"/>
        <v>-4.221311929847154</v>
      </c>
      <c r="Q794" s="10" t="str" cm="1">
        <f t="array" ref="Q794">_xlfn.IFS(AND(D794&lt;=0, D794-P794&lt;=2), "escarcha",AND(D794&lt;=0, D794-P794&gt;2), "helada negra", AND(D794&gt;0, P794+2&gt;D794), "rocío", TRUE, "sin riesgo")</f>
        <v>helada negra</v>
      </c>
    </row>
    <row r="795" spans="1:17" x14ac:dyDescent="0.35">
      <c r="A795" s="2">
        <v>45696</v>
      </c>
      <c r="B795" s="3" t="s">
        <v>31</v>
      </c>
      <c r="C795">
        <v>-5.166666666666667</v>
      </c>
      <c r="D795">
        <v>0.5</v>
      </c>
      <c r="E795">
        <v>93.566666666666663</v>
      </c>
      <c r="F795">
        <v>77</v>
      </c>
      <c r="G795">
        <v>0</v>
      </c>
      <c r="H795">
        <v>2</v>
      </c>
      <c r="I795">
        <v>0</v>
      </c>
      <c r="J795">
        <v>4.3</v>
      </c>
      <c r="K795">
        <f t="shared" si="60"/>
        <v>5.666666666666667</v>
      </c>
      <c r="L795">
        <f t="shared" si="61"/>
        <v>-0.4493152788643851</v>
      </c>
      <c r="M795">
        <f t="shared" si="62"/>
        <v>-6.0418103640638341</v>
      </c>
      <c r="N795" s="10" t="str" cm="1">
        <f t="array" ref="N795">_xlfn.IFS(AND(C795&lt;=0, C795-M795&lt;=2), "escarcha",AND(C795&lt;=0, C795-M795&gt;2), "helada negra", AND(C795&gt;0, M795+2&gt;C795), "rocío", TRUE, "sin riesgo")</f>
        <v>escarcha</v>
      </c>
      <c r="O795">
        <f t="shared" si="63"/>
        <v>-0.22517974319328901</v>
      </c>
      <c r="P795">
        <f t="shared" si="64"/>
        <v>-3.0659458657028908</v>
      </c>
      <c r="Q795" s="10" t="str" cm="1">
        <f t="array" ref="Q795">_xlfn.IFS(AND(D795&lt;=0, D795-P795&lt;=2), "escarcha",AND(D795&lt;=0, D795-P795&gt;2), "helada negra", AND(D795&gt;0, P795+2&gt;D795), "rocío", TRUE, "sin riesgo")</f>
        <v>sin riesgo</v>
      </c>
    </row>
    <row r="796" spans="1:17" x14ac:dyDescent="0.35">
      <c r="A796" s="2">
        <v>45696</v>
      </c>
      <c r="B796" s="3" t="s">
        <v>32</v>
      </c>
      <c r="C796">
        <v>-1.7666666666666671</v>
      </c>
      <c r="D796">
        <v>-3.3333333333333333E-2</v>
      </c>
      <c r="E796">
        <v>84.7</v>
      </c>
      <c r="F796">
        <v>81.333333333333329</v>
      </c>
      <c r="G796">
        <v>1.666666666666667</v>
      </c>
      <c r="H796">
        <v>1.033333333333333</v>
      </c>
      <c r="I796">
        <v>2.333333333333333</v>
      </c>
      <c r="J796">
        <v>2.4666666666666668</v>
      </c>
      <c r="K796">
        <f t="shared" si="60"/>
        <v>1.7333333333333336</v>
      </c>
      <c r="L796">
        <f t="shared" si="61"/>
        <v>-0.29510945985162124</v>
      </c>
      <c r="M796">
        <f t="shared" si="62"/>
        <v>-4.0023976015898679</v>
      </c>
      <c r="N796" s="10" t="str" cm="1">
        <f t="array" ref="N796">_xlfn.IFS(AND(C796&lt;=0, C796-M796&lt;=2), "escarcha",AND(C796&lt;=0, C796-M796&gt;2), "helada negra", AND(C796&gt;0, M796+2&gt;C796), "rocío", TRUE, "sin riesgo")</f>
        <v>helada negra</v>
      </c>
      <c r="O796">
        <f t="shared" si="63"/>
        <v>-0.20903187850897609</v>
      </c>
      <c r="P796">
        <f t="shared" si="64"/>
        <v>-2.8486608131525313</v>
      </c>
      <c r="Q796" s="10" t="str" cm="1">
        <f t="array" ref="Q796">_xlfn.IFS(AND(D796&lt;=0, D796-P796&lt;=2), "escarcha",AND(D796&lt;=0, D796-P796&gt;2), "helada negra", AND(D796&gt;0, P796+2&gt;D796), "rocío", TRUE, "sin riesgo")</f>
        <v>helada negra</v>
      </c>
    </row>
    <row r="797" spans="1:17" x14ac:dyDescent="0.35">
      <c r="A797" s="2">
        <v>45696</v>
      </c>
      <c r="B797" s="3" t="s">
        <v>33</v>
      </c>
      <c r="C797">
        <v>0.8666666666666667</v>
      </c>
      <c r="D797">
        <v>2.6</v>
      </c>
      <c r="E797">
        <v>78.2</v>
      </c>
      <c r="F797">
        <v>70.333333333333329</v>
      </c>
      <c r="G797">
        <v>0</v>
      </c>
      <c r="H797">
        <v>1</v>
      </c>
      <c r="I797">
        <v>0</v>
      </c>
      <c r="J797">
        <v>2.333333333333333</v>
      </c>
      <c r="K797">
        <f t="shared" si="60"/>
        <v>1.7333333333333334</v>
      </c>
      <c r="L797">
        <f t="shared" si="61"/>
        <v>-0.18327412396134352</v>
      </c>
      <c r="M797">
        <f t="shared" si="62"/>
        <v>-2.5012498559662006</v>
      </c>
      <c r="N797" s="10" t="str" cm="1">
        <f t="array" ref="N797">_xlfn.IFS(AND(C797&lt;=0, C797-M797&lt;=2), "escarcha",AND(C797&lt;=0, C797-M797&gt;2), "helada negra", AND(C797&gt;0, M797+2&gt;C797), "rocío", TRUE, "sin riesgo")</f>
        <v>sin riesgo</v>
      </c>
      <c r="O797">
        <f t="shared" si="63"/>
        <v>-0.16537084826367152</v>
      </c>
      <c r="P797">
        <f t="shared" si="64"/>
        <v>-2.2591845501593584</v>
      </c>
      <c r="Q797" s="10" t="str" cm="1">
        <f t="array" ref="Q797">_xlfn.IFS(AND(D797&lt;=0, D797-P797&lt;=2), "escarcha",AND(D797&lt;=0, D797-P797&gt;2), "helada negra", AND(D797&gt;0, P797+2&gt;D797), "rocío", TRUE, "sin riesgo")</f>
        <v>sin riesgo</v>
      </c>
    </row>
    <row r="798" spans="1:17" x14ac:dyDescent="0.35">
      <c r="A798" s="2">
        <v>45696</v>
      </c>
      <c r="B798" s="3" t="s">
        <v>34</v>
      </c>
      <c r="C798">
        <v>2.7</v>
      </c>
      <c r="D798">
        <v>3.8</v>
      </c>
      <c r="E798">
        <v>68.233333333333334</v>
      </c>
      <c r="F798">
        <v>61.333333333333343</v>
      </c>
      <c r="G798">
        <v>0.66666666666666663</v>
      </c>
      <c r="H798">
        <v>1.4333333333333329</v>
      </c>
      <c r="I798">
        <v>1.333333333333333</v>
      </c>
      <c r="J798">
        <v>3.5333333333333332</v>
      </c>
      <c r="K798">
        <f t="shared" si="60"/>
        <v>1.0999999999999996</v>
      </c>
      <c r="L798">
        <f t="shared" si="61"/>
        <v>-0.18858718952537773</v>
      </c>
      <c r="M798">
        <f t="shared" si="62"/>
        <v>-2.5729927416976928</v>
      </c>
      <c r="N798" s="10" t="str" cm="1">
        <f t="array" ref="N798">_xlfn.IFS(AND(C798&lt;=0, C798-M798&lt;=2), "escarcha",AND(C798&lt;=0, C798-M798&gt;2), "helada negra", AND(C798&gt;0, M798+2&gt;C798), "rocío", TRUE, "sin riesgo")</f>
        <v>sin riesgo</v>
      </c>
      <c r="O798">
        <f t="shared" si="63"/>
        <v>-0.21751711082456099</v>
      </c>
      <c r="P798">
        <f t="shared" si="64"/>
        <v>-2.9628868105570909</v>
      </c>
      <c r="Q798" s="10" t="str" cm="1">
        <f t="array" ref="Q798">_xlfn.IFS(AND(D798&lt;=0, D798-P798&lt;=2), "escarcha",AND(D798&lt;=0, D798-P798&gt;2), "helada negra", AND(D798&gt;0, P798+2&gt;D798), "rocío", TRUE, "sin riesgo")</f>
        <v>sin riesgo</v>
      </c>
    </row>
    <row r="799" spans="1:17" x14ac:dyDescent="0.35">
      <c r="A799" s="2">
        <v>45696</v>
      </c>
      <c r="B799" s="3" t="s">
        <v>35</v>
      </c>
      <c r="C799">
        <v>4.0333333333333332</v>
      </c>
      <c r="D799">
        <v>4.5</v>
      </c>
      <c r="E799">
        <v>56</v>
      </c>
      <c r="F799">
        <v>52.333333333333343</v>
      </c>
      <c r="G799">
        <v>1.666666666666667</v>
      </c>
      <c r="H799">
        <v>2.1333333333333329</v>
      </c>
      <c r="I799">
        <v>3</v>
      </c>
      <c r="J799">
        <v>4.9333333333333336</v>
      </c>
      <c r="K799">
        <f t="shared" si="60"/>
        <v>0.46666666666666679</v>
      </c>
      <c r="L799">
        <f t="shared" si="61"/>
        <v>-0.29210027394213017</v>
      </c>
      <c r="M799">
        <f t="shared" si="62"/>
        <v>-3.9622511172828085</v>
      </c>
      <c r="N799" s="10" t="str" cm="1">
        <f t="array" ref="N799">_xlfn.IFS(AND(C799&lt;=0, C799-M799&lt;=2), "escarcha",AND(C799&lt;=0, C799-M799&gt;2), "helada negra", AND(C799&gt;0, M799+2&gt;C799), "rocío", TRUE, "sin riesgo")</f>
        <v>sin riesgo</v>
      </c>
      <c r="O799">
        <f t="shared" si="63"/>
        <v>-0.32713390611810528</v>
      </c>
      <c r="P799">
        <f t="shared" si="64"/>
        <v>-4.4288119149918082</v>
      </c>
      <c r="Q799" s="10" t="str" cm="1">
        <f t="array" ref="Q799">_xlfn.IFS(AND(D799&lt;=0, D799-P799&lt;=2), "escarcha",AND(D799&lt;=0, D799-P799&gt;2), "helada negra", AND(D799&gt;0, P799+2&gt;D799), "rocío", TRUE, "sin riesgo")</f>
        <v>sin riesgo</v>
      </c>
    </row>
    <row r="800" spans="1:17" x14ac:dyDescent="0.35">
      <c r="A800" s="2">
        <v>45696</v>
      </c>
      <c r="B800" s="3" t="s">
        <v>47</v>
      </c>
      <c r="C800">
        <v>6.0666666666666664</v>
      </c>
      <c r="D800">
        <v>6.2</v>
      </c>
      <c r="E800">
        <v>57.766666666666673</v>
      </c>
      <c r="F800">
        <v>50</v>
      </c>
      <c r="G800">
        <v>2.333333333333333</v>
      </c>
      <c r="H800">
        <v>1.8</v>
      </c>
      <c r="I800">
        <v>7.333333333333333</v>
      </c>
      <c r="J800">
        <v>4.4000000000000004</v>
      </c>
      <c r="K800">
        <f t="shared" si="60"/>
        <v>0.13333333333333375</v>
      </c>
      <c r="L800">
        <f t="shared" si="61"/>
        <v>-0.11952448250564085</v>
      </c>
      <c r="M800">
        <f t="shared" si="62"/>
        <v>-1.63708135750894</v>
      </c>
      <c r="N800" s="10" t="str" cm="1">
        <f t="array" ref="N800">_xlfn.IFS(AND(C800&lt;=0, C800-M800&lt;=2), "escarcha",AND(C800&lt;=0, C800-M800&gt;2), "helada negra", AND(C800&gt;0, M800+2&gt;C800), "rocío", TRUE, "sin riesgo")</f>
        <v>sin riesgo</v>
      </c>
      <c r="O800">
        <f t="shared" si="63"/>
        <v>-0.25471434473904969</v>
      </c>
      <c r="P800">
        <f t="shared" si="64"/>
        <v>-3.4623469453578752</v>
      </c>
      <c r="Q800" s="10" t="str" cm="1">
        <f t="array" ref="Q800">_xlfn.IFS(AND(D800&lt;=0, D800-P800&lt;=2), "escarcha",AND(D800&lt;=0, D800-P800&gt;2), "helada negra", AND(D800&gt;0, P800+2&gt;D800), "rocío", TRUE, "sin riesgo")</f>
        <v>sin riesgo</v>
      </c>
    </row>
    <row r="801" spans="1:17" x14ac:dyDescent="0.35">
      <c r="A801" s="2">
        <v>45696</v>
      </c>
      <c r="B801" s="3" t="s">
        <v>38</v>
      </c>
      <c r="C801">
        <v>3.1333333333333329</v>
      </c>
      <c r="D801">
        <v>3.5333333333333332</v>
      </c>
      <c r="E801">
        <v>81.433333333333323</v>
      </c>
      <c r="F801">
        <v>67</v>
      </c>
      <c r="G801">
        <v>0</v>
      </c>
      <c r="H801">
        <v>0</v>
      </c>
      <c r="I801">
        <v>0</v>
      </c>
      <c r="J801">
        <v>0</v>
      </c>
      <c r="K801">
        <f t="shared" si="60"/>
        <v>0.40000000000000036</v>
      </c>
      <c r="L801">
        <f t="shared" si="61"/>
        <v>1.8948306348109983E-2</v>
      </c>
      <c r="M801">
        <f t="shared" si="62"/>
        <v>0.26156894543852321</v>
      </c>
      <c r="N801" s="10" t="str" cm="1">
        <f t="array" ref="N801">_xlfn.IFS(AND(C801&lt;=0, C801-M801&lt;=2), "escarcha",AND(C801&lt;=0, C801-M801&gt;2), "helada negra", AND(C801&gt;0, M801+2&gt;C801), "rocío", TRUE, "sin riesgo")</f>
        <v>sin riesgo</v>
      </c>
      <c r="O801">
        <f t="shared" si="63"/>
        <v>-0.14791578646410192</v>
      </c>
      <c r="P801">
        <f t="shared" si="64"/>
        <v>-2.0227099016366537</v>
      </c>
      <c r="Q801" s="10" t="str" cm="1">
        <f t="array" ref="Q801">_xlfn.IFS(AND(D801&lt;=0, D801-P801&lt;=2), "escarcha",AND(D801&lt;=0, D801-P801&gt;2), "helada negra", AND(D801&gt;0, P801+2&gt;D801), "rocío", TRUE, "sin riesgo")</f>
        <v>sin riesgo</v>
      </c>
    </row>
    <row r="802" spans="1:17" x14ac:dyDescent="0.35">
      <c r="A802" s="2">
        <v>45696</v>
      </c>
      <c r="B802" s="3" t="s">
        <v>39</v>
      </c>
      <c r="C802">
        <v>2.0333333333333332</v>
      </c>
      <c r="D802">
        <v>3.1</v>
      </c>
      <c r="E802">
        <v>85.6</v>
      </c>
      <c r="F802">
        <v>72.333333333333329</v>
      </c>
      <c r="G802">
        <v>0</v>
      </c>
      <c r="H802">
        <v>0.6333333333333333</v>
      </c>
      <c r="I802">
        <v>0</v>
      </c>
      <c r="J802">
        <v>2.1333333333333329</v>
      </c>
      <c r="K802">
        <f t="shared" si="60"/>
        <v>1.0666666666666669</v>
      </c>
      <c r="L802">
        <f t="shared" si="61"/>
        <v>-9.253162680986915E-3</v>
      </c>
      <c r="M802">
        <f t="shared" si="62"/>
        <v>-0.12752956630714235</v>
      </c>
      <c r="N802" s="10" t="str" cm="1">
        <f t="array" ref="N802">_xlfn.IFS(AND(C802&lt;=0, C802-M802&lt;=2), "escarcha",AND(C802&lt;=0, C802-M802&gt;2), "helada negra", AND(C802&gt;0, M802+2&gt;C802), "rocío", TRUE, "sin riesgo")</f>
        <v>sin riesgo</v>
      </c>
      <c r="O802">
        <f t="shared" si="63"/>
        <v>-0.10190779114093049</v>
      </c>
      <c r="P802">
        <f t="shared" si="64"/>
        <v>-1.3971793530324252</v>
      </c>
      <c r="Q802" s="10" t="str" cm="1">
        <f t="array" ref="Q802">_xlfn.IFS(AND(D802&lt;=0, D802-P802&lt;=2), "escarcha",AND(D802&lt;=0, D802-P802&gt;2), "helada negra", AND(D802&gt;0, P802+2&gt;D802), "rocío", TRUE, "sin riesgo")</f>
        <v>sin riesgo</v>
      </c>
    </row>
    <row r="803" spans="1:17" x14ac:dyDescent="0.35">
      <c r="A803" s="2">
        <v>45696</v>
      </c>
      <c r="B803" s="3" t="s">
        <v>37</v>
      </c>
      <c r="C803">
        <v>0.7</v>
      </c>
      <c r="D803">
        <v>2.5333333333333332</v>
      </c>
      <c r="E803">
        <v>88.466666666666669</v>
      </c>
      <c r="F803">
        <v>79</v>
      </c>
      <c r="G803">
        <v>0</v>
      </c>
      <c r="H803">
        <v>2.6333333333333329</v>
      </c>
      <c r="I803">
        <v>0</v>
      </c>
      <c r="J803">
        <v>5.7666666666666666</v>
      </c>
      <c r="K803">
        <f t="shared" si="60"/>
        <v>1.8333333333333333</v>
      </c>
      <c r="L803">
        <f t="shared" si="61"/>
        <v>-7.1926891528915238E-2</v>
      </c>
      <c r="M803">
        <f t="shared" si="62"/>
        <v>-0.98780493496615729</v>
      </c>
      <c r="N803" s="10" t="str" cm="1">
        <f t="array" ref="N803">_xlfn.IFS(AND(C803&lt;=0, C803-M803&lt;=2), "escarcha",AND(C803&lt;=0, C803-M803&gt;2), "helada negra", AND(C803&gt;0, M803+2&gt;C803), "rocío", TRUE, "sin riesgo")</f>
        <v>rocío</v>
      </c>
      <c r="O803">
        <f t="shared" si="63"/>
        <v>-5.3902917732167682E-2</v>
      </c>
      <c r="P803">
        <f t="shared" si="64"/>
        <v>-0.74102817276551691</v>
      </c>
      <c r="Q803" s="10" t="str" cm="1">
        <f t="array" ref="Q803">_xlfn.IFS(AND(D803&lt;=0, D803-P803&lt;=2), "escarcha",AND(D803&lt;=0, D803-P803&gt;2), "helada negra", AND(D803&gt;0, P803+2&gt;D803), "rocío", TRUE, "sin riesgo")</f>
        <v>sin riesgo</v>
      </c>
    </row>
    <row r="804" spans="1:17" x14ac:dyDescent="0.35">
      <c r="A804" s="2">
        <v>45696</v>
      </c>
      <c r="B804" s="3" t="s">
        <v>40</v>
      </c>
      <c r="C804">
        <v>1.033333333333333</v>
      </c>
      <c r="D804">
        <v>2.9666666666666668</v>
      </c>
      <c r="E804">
        <v>89.4</v>
      </c>
      <c r="F804">
        <v>79</v>
      </c>
      <c r="G804">
        <v>0</v>
      </c>
      <c r="H804">
        <v>0.23333333333333331</v>
      </c>
      <c r="I804">
        <v>0</v>
      </c>
      <c r="J804">
        <v>1.033333333333333</v>
      </c>
      <c r="K804">
        <f t="shared" si="60"/>
        <v>1.9333333333333338</v>
      </c>
      <c r="L804">
        <f t="shared" si="61"/>
        <v>-3.7430536831484881E-2</v>
      </c>
      <c r="M804">
        <f t="shared" si="62"/>
        <v>-0.51505468924867703</v>
      </c>
      <c r="N804" s="10" t="str" cm="1">
        <f t="array" ref="N804">_xlfn.IFS(AND(C804&lt;=0, C804-M804&lt;=2), "escarcha",AND(C804&lt;=0, C804-M804&gt;2), "helada negra", AND(C804&gt;0, M804+2&gt;C804), "rocío", TRUE, "sin riesgo")</f>
        <v>rocío</v>
      </c>
      <c r="O804">
        <f t="shared" si="63"/>
        <v>-2.3177280541475775E-2</v>
      </c>
      <c r="P804">
        <f t="shared" si="64"/>
        <v>-0.31918345862329428</v>
      </c>
      <c r="Q804" s="10" t="str" cm="1">
        <f t="array" ref="Q804">_xlfn.IFS(AND(D804&lt;=0, D804-P804&lt;=2), "escarcha",AND(D804&lt;=0, D804-P804&gt;2), "helada negra", AND(D804&gt;0, P804+2&gt;D804), "rocío", TRUE, "sin riesgo")</f>
        <v>sin riesgo</v>
      </c>
    </row>
    <row r="805" spans="1:17" x14ac:dyDescent="0.35">
      <c r="A805" s="2">
        <v>45696</v>
      </c>
      <c r="B805" s="3" t="s">
        <v>41</v>
      </c>
      <c r="C805">
        <v>1.3</v>
      </c>
      <c r="D805">
        <v>2.4666666666666668</v>
      </c>
      <c r="E805">
        <v>90.066666666666663</v>
      </c>
      <c r="F805">
        <v>84.333333333333329</v>
      </c>
      <c r="G805">
        <v>0</v>
      </c>
      <c r="H805">
        <v>3.3333333333333333E-2</v>
      </c>
      <c r="I805">
        <v>0.66666666666666663</v>
      </c>
      <c r="J805">
        <v>0.6333333333333333</v>
      </c>
      <c r="K805">
        <f t="shared" si="60"/>
        <v>1.1666666666666667</v>
      </c>
      <c r="L805">
        <f t="shared" si="61"/>
        <v>-1.0847027930135367E-2</v>
      </c>
      <c r="M805">
        <f t="shared" si="62"/>
        <v>-0.14948313307350733</v>
      </c>
      <c r="N805" s="10" t="str" cm="1">
        <f t="array" ref="N805">_xlfn.IFS(AND(C805&lt;=0, C805-M805&lt;=2), "escarcha",AND(C805&lt;=0, C805-M805&gt;2), "helada negra", AND(C805&gt;0, M805+2&gt;C805), "rocío", TRUE, "sin riesgo")</f>
        <v>rocío</v>
      </c>
      <c r="O805">
        <f t="shared" si="63"/>
        <v>6.6897816811599675E-3</v>
      </c>
      <c r="P805">
        <f t="shared" si="64"/>
        <v>9.2283795644521369E-2</v>
      </c>
      <c r="Q805" s="10" t="str" cm="1">
        <f t="array" ref="Q805">_xlfn.IFS(AND(D805&lt;=0, D805-P805&lt;=2), "escarcha",AND(D805&lt;=0, D805-P805&gt;2), "helada negra", AND(D805&gt;0, P805+2&gt;D805), "rocío", TRUE, "sin riesgo")</f>
        <v>sin riesgo</v>
      </c>
    </row>
    <row r="806" spans="1:17" x14ac:dyDescent="0.35">
      <c r="A806" s="2">
        <v>45696</v>
      </c>
      <c r="B806" s="3" t="s">
        <v>42</v>
      </c>
      <c r="C806">
        <v>1.166666666666667</v>
      </c>
      <c r="D806">
        <v>1.966666666666667</v>
      </c>
      <c r="E806">
        <v>92.266666666666666</v>
      </c>
      <c r="F806">
        <v>92</v>
      </c>
      <c r="G806">
        <v>0</v>
      </c>
      <c r="H806">
        <v>0</v>
      </c>
      <c r="I806">
        <v>0</v>
      </c>
      <c r="J806">
        <v>0.3666666666666667</v>
      </c>
      <c r="K806">
        <f t="shared" si="60"/>
        <v>0.8</v>
      </c>
      <c r="L806">
        <f t="shared" si="61"/>
        <v>3.7139720951483296E-3</v>
      </c>
      <c r="M806">
        <f t="shared" si="62"/>
        <v>5.1224625522531916E-2</v>
      </c>
      <c r="N806" s="10" t="str" cm="1">
        <f t="array" ref="N806">_xlfn.IFS(AND(C806&lt;=0, C806-M806&lt;=2), "escarcha",AND(C806&lt;=0, C806-M806&gt;2), "helada negra", AND(C806&gt;0, M806+2&gt;C806), "rocío", TRUE, "sin riesgo")</f>
        <v>rocío</v>
      </c>
      <c r="O806">
        <f t="shared" si="63"/>
        <v>5.8094133217625035E-2</v>
      </c>
      <c r="P806">
        <f t="shared" si="64"/>
        <v>0.80373847530599418</v>
      </c>
      <c r="Q806" s="10" t="str" cm="1">
        <f t="array" ref="Q806">_xlfn.IFS(AND(D806&lt;=0, D806-P806&lt;=2), "escarcha",AND(D806&lt;=0, D806-P806&gt;2), "helada negra", AND(D806&gt;0, P806+2&gt;D806), "rocío", TRUE, "sin riesgo")</f>
        <v>rocío</v>
      </c>
    </row>
    <row r="807" spans="1:17" x14ac:dyDescent="0.35">
      <c r="A807" s="2">
        <v>45696</v>
      </c>
      <c r="B807" s="3" t="s">
        <v>43</v>
      </c>
      <c r="C807">
        <v>0.8</v>
      </c>
      <c r="D807">
        <v>1.9333333333333329</v>
      </c>
      <c r="E807">
        <v>92.566666666666663</v>
      </c>
      <c r="F807">
        <v>94</v>
      </c>
      <c r="G807">
        <v>0</v>
      </c>
      <c r="H807">
        <v>0.1333333333333333</v>
      </c>
      <c r="I807">
        <v>0</v>
      </c>
      <c r="J807">
        <v>0.9</v>
      </c>
      <c r="K807">
        <f t="shared" si="60"/>
        <v>1.1333333333333329</v>
      </c>
      <c r="L807">
        <f t="shared" si="61"/>
        <v>-1.9416277193840925E-2</v>
      </c>
      <c r="M807">
        <f t="shared" si="62"/>
        <v>-0.26744619572881639</v>
      </c>
      <c r="N807" s="10" t="str" cm="1">
        <f t="array" ref="N807">_xlfn.IFS(AND(C807&lt;=0, C807-M807&lt;=2), "escarcha",AND(C807&lt;=0, C807-M807&gt;2), "helada negra", AND(C807&gt;0, M807+2&gt;C807), "rocío", TRUE, "sin riesgo")</f>
        <v>rocío</v>
      </c>
      <c r="O807">
        <f t="shared" si="63"/>
        <v>7.7221368719728817E-2</v>
      </c>
      <c r="P807">
        <f t="shared" si="64"/>
        <v>1.0695303290518887</v>
      </c>
      <c r="Q807" s="10" t="str" cm="1">
        <f t="array" ref="Q807">_xlfn.IFS(AND(D807&lt;=0, D807-P807&lt;=2), "escarcha",AND(D807&lt;=0, D807-P807&gt;2), "helada negra", AND(D807&gt;0, P807+2&gt;D807), "rocío", TRUE, "sin riesgo")</f>
        <v>rocío</v>
      </c>
    </row>
    <row r="808" spans="1:17" x14ac:dyDescent="0.35">
      <c r="A808" s="2">
        <v>45696</v>
      </c>
      <c r="B808" s="3" t="s">
        <v>44</v>
      </c>
      <c r="C808">
        <v>0.56666666666666665</v>
      </c>
      <c r="D808">
        <v>1.4</v>
      </c>
      <c r="E808">
        <v>93.86666666666666</v>
      </c>
      <c r="F808">
        <v>91.333333333333329</v>
      </c>
      <c r="G808">
        <v>0</v>
      </c>
      <c r="H808">
        <v>3.3333333333333333E-2</v>
      </c>
      <c r="I808">
        <v>0</v>
      </c>
      <c r="J808">
        <v>0.46666666666666667</v>
      </c>
      <c r="K808">
        <f t="shared" si="60"/>
        <v>0.83333333333333326</v>
      </c>
      <c r="L808">
        <f t="shared" si="61"/>
        <v>-2.2296382897422536E-2</v>
      </c>
      <c r="M808">
        <f t="shared" si="62"/>
        <v>-0.30706759731429573</v>
      </c>
      <c r="N808" s="10" t="str" cm="1">
        <f t="array" ref="N808">_xlfn.IFS(AND(C808&lt;=0, C808-M808&lt;=2), "escarcha",AND(C808&lt;=0, C808-M808&gt;2), "helada negra", AND(C808&gt;0, M808+2&gt;C808), "rocío", TRUE, "sin riesgo")</f>
        <v>rocío</v>
      </c>
      <c r="O808">
        <f t="shared" si="63"/>
        <v>1.0290648913999736E-2</v>
      </c>
      <c r="P808">
        <f t="shared" si="64"/>
        <v>0.14198584048190949</v>
      </c>
      <c r="Q808" s="10" t="str" cm="1">
        <f t="array" ref="Q808">_xlfn.IFS(AND(D808&lt;=0, D808-P808&lt;=2), "escarcha",AND(D808&lt;=0, D808-P808&gt;2), "helada negra", AND(D808&gt;0, P808+2&gt;D808), "rocío", TRUE, "sin riesgo")</f>
        <v>rocío</v>
      </c>
    </row>
    <row r="809" spans="1:17" x14ac:dyDescent="0.35">
      <c r="A809" s="2">
        <v>45696</v>
      </c>
      <c r="B809" s="3" t="s">
        <v>45</v>
      </c>
      <c r="C809">
        <v>0.8</v>
      </c>
      <c r="D809">
        <v>1.3666666666666669</v>
      </c>
      <c r="E809">
        <v>94.433333333333337</v>
      </c>
      <c r="F809">
        <v>93.666666666666671</v>
      </c>
      <c r="G809">
        <v>0</v>
      </c>
      <c r="H809">
        <v>6.6666666666666666E-2</v>
      </c>
      <c r="I809">
        <v>0</v>
      </c>
      <c r="J809">
        <v>0.3</v>
      </c>
      <c r="K809">
        <f t="shared" si="60"/>
        <v>0.56666666666666687</v>
      </c>
      <c r="L809">
        <f t="shared" si="61"/>
        <v>5.4873532987614188E-4</v>
      </c>
      <c r="M809">
        <f t="shared" si="62"/>
        <v>7.5670233682928623E-3</v>
      </c>
      <c r="N809" s="10" t="str" cm="1">
        <f t="array" ref="N809">_xlfn.IFS(AND(C809&lt;=0, C809-M809&lt;=2), "escarcha",AND(C809&lt;=0, C809-M809&gt;2), "helada negra", AND(C809&gt;0, M809+2&gt;C809), "rocío", TRUE, "sin riesgo")</f>
        <v>rocío</v>
      </c>
      <c r="O809">
        <f t="shared" si="63"/>
        <v>3.3127198632701541E-2</v>
      </c>
      <c r="P809">
        <f t="shared" si="64"/>
        <v>0.45766783597173433</v>
      </c>
      <c r="Q809" s="10" t="str" cm="1">
        <f t="array" ref="Q809">_xlfn.IFS(AND(D809&lt;=0, D809-P809&lt;=2), "escarcha",AND(D809&lt;=0, D809-P809&gt;2), "helada negra", AND(D809&gt;0, P809+2&gt;D809), "rocío", TRUE, "sin riesgo")</f>
        <v>rocío</v>
      </c>
    </row>
    <row r="810" spans="1:17" x14ac:dyDescent="0.35">
      <c r="A810" s="2">
        <v>45696</v>
      </c>
      <c r="B810" s="3" t="s">
        <v>46</v>
      </c>
      <c r="C810">
        <v>0.8</v>
      </c>
      <c r="D810">
        <v>1.4</v>
      </c>
      <c r="E810">
        <v>94.933333333333337</v>
      </c>
      <c r="F810">
        <v>96</v>
      </c>
      <c r="G810">
        <v>0</v>
      </c>
      <c r="H810">
        <v>0</v>
      </c>
      <c r="I810">
        <v>0</v>
      </c>
      <c r="J810">
        <v>0</v>
      </c>
      <c r="K810">
        <f t="shared" si="60"/>
        <v>0.59999999999999987</v>
      </c>
      <c r="L810">
        <f t="shared" si="61"/>
        <v>5.8295080312259773E-3</v>
      </c>
      <c r="M810">
        <f t="shared" si="62"/>
        <v>8.0412618321332063E-2</v>
      </c>
      <c r="N810" s="10" t="str" cm="1">
        <f t="array" ref="N810">_xlfn.IFS(AND(C810&lt;=0, C810-M810&lt;=2), "escarcha",AND(C810&lt;=0, C810-M810&gt;2), "helada negra", AND(C810&gt;0, M810+2&gt;C810), "rocío", TRUE, "sin riesgo")</f>
        <v>rocío</v>
      </c>
      <c r="O810">
        <f t="shared" si="63"/>
        <v>6.0123022661875407E-2</v>
      </c>
      <c r="P810">
        <f t="shared" si="64"/>
        <v>0.83190445606847774</v>
      </c>
      <c r="Q810" s="10" t="str" cm="1">
        <f t="array" ref="Q810">_xlfn.IFS(AND(D810&lt;=0, D810-P810&lt;=2), "escarcha",AND(D810&lt;=0, D810-P810&gt;2), "helada negra", AND(D810&gt;0, P810+2&gt;D810), "rocío", TRUE, "sin riesgo")</f>
        <v>rocío</v>
      </c>
    </row>
    <row r="811" spans="1:17" x14ac:dyDescent="0.35">
      <c r="A811" s="2">
        <v>45697</v>
      </c>
      <c r="B811" s="3" t="s">
        <v>10</v>
      </c>
      <c r="C811">
        <v>0.66666666666666663</v>
      </c>
      <c r="D811">
        <v>1.2333333333333329</v>
      </c>
      <c r="E811">
        <v>95.2</v>
      </c>
      <c r="F811">
        <v>96.666666666666671</v>
      </c>
      <c r="G811">
        <v>0</v>
      </c>
      <c r="H811">
        <v>0</v>
      </c>
      <c r="I811">
        <v>0</v>
      </c>
      <c r="J811">
        <v>0.23333333333333331</v>
      </c>
      <c r="K811">
        <f t="shared" si="60"/>
        <v>0.56666666666666632</v>
      </c>
      <c r="L811">
        <f t="shared" si="61"/>
        <v>-9.7654466128265643E-4</v>
      </c>
      <c r="M811">
        <f t="shared" si="62"/>
        <v>-1.346531999953355E-2</v>
      </c>
      <c r="N811" s="10" t="str" cm="1">
        <f t="array" ref="N811">_xlfn.IFS(AND(C811&lt;=0, C811-M811&lt;=2), "escarcha",AND(C811&lt;=0, C811-M811&gt;2), "helada negra", AND(C811&gt;0, M811+2&gt;C811), "rocío", TRUE, "sin riesgo")</f>
        <v>rocío</v>
      </c>
      <c r="O811">
        <f t="shared" si="63"/>
        <v>5.5086876587739399E-2</v>
      </c>
      <c r="P811">
        <f t="shared" si="64"/>
        <v>0.76200231565425258</v>
      </c>
      <c r="Q811" s="10" t="str" cm="1">
        <f t="array" ref="Q811">_xlfn.IFS(AND(D811&lt;=0, D811-P811&lt;=2), "escarcha",AND(D811&lt;=0, D811-P811&gt;2), "helada negra", AND(D811&gt;0, P811+2&gt;D811), "rocío", TRUE, "sin riesgo")</f>
        <v>rocío</v>
      </c>
    </row>
    <row r="812" spans="1:17" x14ac:dyDescent="0.35">
      <c r="A812" s="2">
        <v>45697</v>
      </c>
      <c r="B812" s="3" t="s">
        <v>11</v>
      </c>
      <c r="C812">
        <v>0.43333333333333329</v>
      </c>
      <c r="D812">
        <v>1.033333333333333</v>
      </c>
      <c r="E812">
        <v>95.533333333333331</v>
      </c>
      <c r="F812">
        <v>97</v>
      </c>
      <c r="G812">
        <v>0</v>
      </c>
      <c r="H812">
        <v>3.3333333333333333E-2</v>
      </c>
      <c r="I812">
        <v>0</v>
      </c>
      <c r="J812">
        <v>0.1333333333333333</v>
      </c>
      <c r="K812">
        <f t="shared" si="60"/>
        <v>0.59999999999999964</v>
      </c>
      <c r="L812">
        <f t="shared" si="61"/>
        <v>-1.4326020843137735E-2</v>
      </c>
      <c r="M812">
        <f t="shared" si="62"/>
        <v>-0.19738827331622555</v>
      </c>
      <c r="N812" s="10" t="str" cm="1">
        <f t="array" ref="N812">_xlfn.IFS(AND(C812&lt;=0, C812-M812&lt;=2), "escarcha",AND(C812&lt;=0, C812-M812&gt;2), "helada negra", AND(C812&gt;0, M812+2&gt;C812), "rocío", TRUE, "sin riesgo")</f>
        <v>rocío</v>
      </c>
      <c r="O812">
        <f t="shared" si="63"/>
        <v>4.415975949242943E-2</v>
      </c>
      <c r="P812">
        <f t="shared" si="64"/>
        <v>0.61047070562141648</v>
      </c>
      <c r="Q812" s="10" t="str" cm="1">
        <f t="array" ref="Q812">_xlfn.IFS(AND(D812&lt;=0, D812-P812&lt;=2), "escarcha",AND(D812&lt;=0, D812-P812&gt;2), "helada negra", AND(D812&gt;0, P812+2&gt;D812), "rocío", TRUE, "sin riesgo")</f>
        <v>rocío</v>
      </c>
    </row>
    <row r="813" spans="1:17" x14ac:dyDescent="0.35">
      <c r="A813" s="2">
        <v>45697</v>
      </c>
      <c r="B813" s="3" t="s">
        <v>12</v>
      </c>
      <c r="C813">
        <v>0.23333333333333331</v>
      </c>
      <c r="D813">
        <v>0.46666666666666667</v>
      </c>
      <c r="E813">
        <v>95.866666666666674</v>
      </c>
      <c r="F813">
        <v>97</v>
      </c>
      <c r="G813">
        <v>0</v>
      </c>
      <c r="H813">
        <v>9.9999999999999992E-2</v>
      </c>
      <c r="I813">
        <v>0</v>
      </c>
      <c r="J813">
        <v>0.43333333333333329</v>
      </c>
      <c r="K813">
        <f t="shared" si="60"/>
        <v>0.23333333333333336</v>
      </c>
      <c r="L813">
        <f t="shared" si="61"/>
        <v>-2.5306995557822648E-2</v>
      </c>
      <c r="M813">
        <f t="shared" si="62"/>
        <v>-0.34847055079105332</v>
      </c>
      <c r="N813" s="10" t="str" cm="1">
        <f t="array" ref="N813">_xlfn.IFS(AND(C813&lt;=0, C813-M813&lt;=2), "escarcha",AND(C813&lt;=0, C813-M813&gt;2), "helada negra", AND(C813&gt;0, M813+2&gt;C813), "rocío", TRUE, "sin riesgo")</f>
        <v>rocío</v>
      </c>
      <c r="O813">
        <f t="shared" si="63"/>
        <v>3.318101829204799E-3</v>
      </c>
      <c r="P813">
        <f t="shared" si="64"/>
        <v>4.5763592444240254E-2</v>
      </c>
      <c r="Q813" s="10" t="str" cm="1">
        <f t="array" ref="Q813">_xlfn.IFS(AND(D813&lt;=0, D813-P813&lt;=2), "escarcha",AND(D813&lt;=0, D813-P813&gt;2), "helada negra", AND(D813&gt;0, P813+2&gt;D813), "rocío", TRUE, "sin riesgo")</f>
        <v>rocío</v>
      </c>
    </row>
    <row r="814" spans="1:17" x14ac:dyDescent="0.35">
      <c r="A814" s="2">
        <v>45697</v>
      </c>
      <c r="B814" s="3" t="s">
        <v>13</v>
      </c>
      <c r="C814">
        <v>0.1</v>
      </c>
      <c r="D814">
        <v>0.4</v>
      </c>
      <c r="E814">
        <v>96.133333333333326</v>
      </c>
      <c r="F814">
        <v>97</v>
      </c>
      <c r="G814">
        <v>0</v>
      </c>
      <c r="H814">
        <v>0</v>
      </c>
      <c r="I814">
        <v>0</v>
      </c>
      <c r="J814">
        <v>0</v>
      </c>
      <c r="K814">
        <f t="shared" si="60"/>
        <v>0.30000000000000004</v>
      </c>
      <c r="L814">
        <f t="shared" si="61"/>
        <v>-3.2185159152456552E-2</v>
      </c>
      <c r="M814">
        <f t="shared" si="62"/>
        <v>-0.44300838496663925</v>
      </c>
      <c r="N814" s="10" t="str" cm="1">
        <f t="array" ref="N814">_xlfn.IFS(AND(C814&lt;=0, C814-M814&lt;=2), "escarcha",AND(C814&lt;=0, C814-M814&gt;2), "helada negra", AND(C814&gt;0, M814+2&gt;C814), "rocío", TRUE, "sin riesgo")</f>
        <v>rocío</v>
      </c>
      <c r="O814">
        <f t="shared" si="63"/>
        <v>-1.4992994991679873E-3</v>
      </c>
      <c r="P814">
        <f t="shared" si="64"/>
        <v>-2.0672837191678849E-2</v>
      </c>
      <c r="Q814" s="10" t="str" cm="1">
        <f t="array" ref="Q814">_xlfn.IFS(AND(D814&lt;=0, D814-P814&lt;=2), "escarcha",AND(D814&lt;=0, D814-P814&gt;2), "helada negra", AND(D814&gt;0, P814+2&gt;D814), "rocío", TRUE, "sin riesgo")</f>
        <v>rocío</v>
      </c>
    </row>
    <row r="815" spans="1:17" x14ac:dyDescent="0.35">
      <c r="A815" s="2">
        <v>45697</v>
      </c>
      <c r="B815" s="3" t="s">
        <v>14</v>
      </c>
      <c r="C815">
        <v>-0.3</v>
      </c>
      <c r="D815">
        <v>0.43333333333333329</v>
      </c>
      <c r="E815">
        <v>96.233333333333334</v>
      </c>
      <c r="F815">
        <v>97</v>
      </c>
      <c r="G815">
        <v>0</v>
      </c>
      <c r="H815">
        <v>0</v>
      </c>
      <c r="I815">
        <v>0</v>
      </c>
      <c r="J815">
        <v>0</v>
      </c>
      <c r="K815">
        <f t="shared" si="60"/>
        <v>0.73333333333333328</v>
      </c>
      <c r="L815">
        <f t="shared" si="61"/>
        <v>-6.0176953695476723E-2</v>
      </c>
      <c r="M815">
        <f t="shared" si="62"/>
        <v>-0.8269867394848176</v>
      </c>
      <c r="N815" s="10" t="str" cm="1">
        <f t="array" ref="N815">_xlfn.IFS(AND(C815&lt;=0, C815-M815&lt;=2), "escarcha",AND(C815&lt;=0, C815-M815&gt;2), "helada negra", AND(C815&gt;0, M815+2&gt;C815), "rocío", TRUE, "sin riesgo")</f>
        <v>escarcha</v>
      </c>
      <c r="O815">
        <f t="shared" si="63"/>
        <v>9.0973093428323853E-4</v>
      </c>
      <c r="P815">
        <f t="shared" si="64"/>
        <v>1.2545385486153618E-2</v>
      </c>
      <c r="Q815" s="10" t="str" cm="1">
        <f t="array" ref="Q815">_xlfn.IFS(AND(D815&lt;=0, D815-P815&lt;=2), "escarcha",AND(D815&lt;=0, D815-P815&gt;2), "helada negra", AND(D815&gt;0, P815+2&gt;D815), "rocío", TRUE, "sin riesgo")</f>
        <v>rocío</v>
      </c>
    </row>
    <row r="816" spans="1:17" x14ac:dyDescent="0.35">
      <c r="A816" s="2">
        <v>45697</v>
      </c>
      <c r="B816" s="3" t="s">
        <v>15</v>
      </c>
      <c r="C816">
        <v>-0.46666666666666667</v>
      </c>
      <c r="D816">
        <v>0.56666666666666665</v>
      </c>
      <c r="E816">
        <v>96.433333333333337</v>
      </c>
      <c r="F816">
        <v>96.666666666666671</v>
      </c>
      <c r="G816">
        <v>0</v>
      </c>
      <c r="H816">
        <v>0</v>
      </c>
      <c r="I816">
        <v>0</v>
      </c>
      <c r="J816">
        <v>0</v>
      </c>
      <c r="K816">
        <f t="shared" si="60"/>
        <v>1.0333333333333332</v>
      </c>
      <c r="L816">
        <f t="shared" si="61"/>
        <v>-7.0225534701814557E-2</v>
      </c>
      <c r="M816">
        <f t="shared" si="62"/>
        <v>-0.96453215136806203</v>
      </c>
      <c r="N816" s="10" t="str" cm="1">
        <f t="array" ref="N816">_xlfn.IFS(AND(C816&lt;=0, C816-M816&lt;=2), "escarcha",AND(C816&lt;=0, C816-M816&gt;2), "helada negra", AND(C816&gt;0, M816+2&gt;C816), "rocío", TRUE, "sin riesgo")</f>
        <v>escarcha</v>
      </c>
      <c r="O816">
        <f t="shared" si="63"/>
        <v>7.0969157992098741E-3</v>
      </c>
      <c r="P816">
        <f t="shared" si="64"/>
        <v>9.7902367131690482E-2</v>
      </c>
      <c r="Q816" s="10" t="str" cm="1">
        <f t="array" ref="Q816">_xlfn.IFS(AND(D816&lt;=0, D816-P816&lt;=2), "escarcha",AND(D816&lt;=0, D816-P816&gt;2), "helada negra", AND(D816&gt;0, P816+2&gt;D816), "rocío", TRUE, "sin riesgo")</f>
        <v>rocío</v>
      </c>
    </row>
    <row r="817" spans="1:17" x14ac:dyDescent="0.35">
      <c r="A817" s="2">
        <v>45697</v>
      </c>
      <c r="B817" s="3" t="s">
        <v>16</v>
      </c>
      <c r="C817">
        <v>-0.70000000000000007</v>
      </c>
      <c r="D817">
        <v>0.76666666666666661</v>
      </c>
      <c r="E817">
        <v>96.533333333333331</v>
      </c>
      <c r="F817">
        <v>97</v>
      </c>
      <c r="G817">
        <v>0</v>
      </c>
      <c r="H817">
        <v>0.1333333333333333</v>
      </c>
      <c r="I817">
        <v>0</v>
      </c>
      <c r="J817">
        <v>0.46666666666666667</v>
      </c>
      <c r="K817">
        <f t="shared" si="60"/>
        <v>1.4666666666666668</v>
      </c>
      <c r="L817">
        <f t="shared" si="61"/>
        <v>-8.6191692827482125E-2</v>
      </c>
      <c r="M817">
        <f t="shared" si="62"/>
        <v>-1.1827566088212231</v>
      </c>
      <c r="N817" s="10" t="str" cm="1">
        <f t="array" ref="N817">_xlfn.IFS(AND(C817&lt;=0, C817-M817&lt;=2), "escarcha",AND(C817&lt;=0, C817-M817&gt;2), "helada negra", AND(C817&gt;0, M817+2&gt;C817), "rocío", TRUE, "sin riesgo")</f>
        <v>escarcha</v>
      </c>
      <c r="O817">
        <f t="shared" si="63"/>
        <v>2.4963805284972315E-2</v>
      </c>
      <c r="P817">
        <f t="shared" si="64"/>
        <v>0.34472674768029982</v>
      </c>
      <c r="Q817" s="10" t="str" cm="1">
        <f t="array" ref="Q817">_xlfn.IFS(AND(D817&lt;=0, D817-P817&lt;=2), "escarcha",AND(D817&lt;=0, D817-P817&gt;2), "helada negra", AND(D817&gt;0, P817+2&gt;D817), "rocío", TRUE, "sin riesgo")</f>
        <v>rocío</v>
      </c>
    </row>
    <row r="818" spans="1:17" x14ac:dyDescent="0.35">
      <c r="A818" s="2">
        <v>45697</v>
      </c>
      <c r="B818" s="3" t="s">
        <v>17</v>
      </c>
      <c r="C818">
        <v>-0.56666666666666665</v>
      </c>
      <c r="D818">
        <v>0.6333333333333333</v>
      </c>
      <c r="E818">
        <v>96.7</v>
      </c>
      <c r="F818">
        <v>97.333333333333329</v>
      </c>
      <c r="G818">
        <v>0</v>
      </c>
      <c r="H818">
        <v>0</v>
      </c>
      <c r="I818">
        <v>0</v>
      </c>
      <c r="J818">
        <v>0.4</v>
      </c>
      <c r="K818">
        <f t="shared" si="60"/>
        <v>1.2</v>
      </c>
      <c r="L818">
        <f t="shared" si="61"/>
        <v>-7.4746880034300286E-2</v>
      </c>
      <c r="M818">
        <f t="shared" si="62"/>
        <v>-1.0263695772976575</v>
      </c>
      <c r="N818" s="10" t="str" cm="1">
        <f t="array" ref="N818">_xlfn.IFS(AND(C818&lt;=0, C818-M818&lt;=2), "escarcha",AND(C818&lt;=0, C818-M818&gt;2), "helada negra", AND(C818&gt;0, M818+2&gt;C818), "rocío", TRUE, "sin riesgo")</f>
        <v>escarcha</v>
      </c>
      <c r="O818">
        <f t="shared" si="63"/>
        <v>1.8780607795933324E-2</v>
      </c>
      <c r="P818">
        <f t="shared" si="64"/>
        <v>0.25925150749539916</v>
      </c>
      <c r="Q818" s="10" t="str" cm="1">
        <f t="array" ref="Q818">_xlfn.IFS(AND(D818&lt;=0, D818-P818&lt;=2), "escarcha",AND(D818&lt;=0, D818-P818&gt;2), "helada negra", AND(D818&gt;0, P818+2&gt;D818), "rocío", TRUE, "sin riesgo")</f>
        <v>rocío</v>
      </c>
    </row>
    <row r="819" spans="1:17" x14ac:dyDescent="0.35">
      <c r="A819" s="2">
        <v>45697</v>
      </c>
      <c r="B819" s="3" t="s">
        <v>18</v>
      </c>
      <c r="C819">
        <v>-0.66666666666666663</v>
      </c>
      <c r="D819">
        <v>0.53333333333333333</v>
      </c>
      <c r="E819">
        <v>96.766666666666666</v>
      </c>
      <c r="F819">
        <v>98</v>
      </c>
      <c r="G819">
        <v>0</v>
      </c>
      <c r="H819">
        <v>0</v>
      </c>
      <c r="I819">
        <v>0</v>
      </c>
      <c r="J819">
        <v>0.1333333333333333</v>
      </c>
      <c r="K819">
        <f t="shared" si="60"/>
        <v>1.2</v>
      </c>
      <c r="L819">
        <f t="shared" si="61"/>
        <v>-8.1346534201037685E-2</v>
      </c>
      <c r="M819">
        <f t="shared" si="62"/>
        <v>-1.1165748752308771</v>
      </c>
      <c r="N819" s="10" t="str" cm="1">
        <f t="array" ref="N819">_xlfn.IFS(AND(C819&lt;=0, C819-M819&lt;=2), "escarcha",AND(C819&lt;=0, C819-M819&gt;2), "helada negra", AND(C819&gt;0, M819+2&gt;C819), "rocío", TRUE, "sin riesgo")</f>
        <v>escarcha</v>
      </c>
      <c r="O819">
        <f t="shared" si="63"/>
        <v>1.8389366253752707E-2</v>
      </c>
      <c r="P819">
        <f t="shared" si="64"/>
        <v>0.25384508508103992</v>
      </c>
      <c r="Q819" s="10" t="str" cm="1">
        <f t="array" ref="Q819">_xlfn.IFS(AND(D819&lt;=0, D819-P819&lt;=2), "escarcha",AND(D819&lt;=0, D819-P819&gt;2), "helada negra", AND(D819&gt;0, P819+2&gt;D819), "rocío", TRUE, "sin riesgo")</f>
        <v>rocío</v>
      </c>
    </row>
    <row r="820" spans="1:17" x14ac:dyDescent="0.35">
      <c r="A820" s="2">
        <v>45697</v>
      </c>
      <c r="B820" s="3" t="s">
        <v>19</v>
      </c>
      <c r="C820">
        <v>-1.166666666666667</v>
      </c>
      <c r="D820">
        <v>3.3333333333333333E-2</v>
      </c>
      <c r="E820">
        <v>96.7</v>
      </c>
      <c r="F820">
        <v>98</v>
      </c>
      <c r="G820">
        <v>1.333333333333333</v>
      </c>
      <c r="H820">
        <v>0.16666666666666671</v>
      </c>
      <c r="I820">
        <v>1.666666666666667</v>
      </c>
      <c r="J820">
        <v>0.53333333333333333</v>
      </c>
      <c r="K820">
        <f t="shared" si="60"/>
        <v>1.2000000000000004</v>
      </c>
      <c r="L820">
        <f t="shared" si="61"/>
        <v>-0.11857028922052701</v>
      </c>
      <c r="M820">
        <f t="shared" si="62"/>
        <v>-1.624099469409706</v>
      </c>
      <c r="N820" s="10" t="str" cm="1">
        <f t="array" ref="N820">_xlfn.IFS(AND(C820&lt;=0, C820-M820&lt;=2), "escarcha",AND(C820&lt;=0, C820-M820&gt;2), "helada negra", AND(C820&gt;0, M820+2&gt;C820), "rocío", TRUE, "sin riesgo")</f>
        <v>escarcha</v>
      </c>
      <c r="O820">
        <f t="shared" si="63"/>
        <v>-1.7785741244180829E-2</v>
      </c>
      <c r="P820">
        <f t="shared" si="64"/>
        <v>-0.2450092981563847</v>
      </c>
      <c r="Q820" s="10" t="str" cm="1">
        <f t="array" ref="Q820">_xlfn.IFS(AND(D820&lt;=0, D820-P820&lt;=2), "escarcha",AND(D820&lt;=0, D820-P820&gt;2), "helada negra", AND(D820&gt;0, P820+2&gt;D820), "rocío", TRUE, "sin riesgo")</f>
        <v>rocío</v>
      </c>
    </row>
    <row r="821" spans="1:17" x14ac:dyDescent="0.35">
      <c r="A821" s="2">
        <v>45697</v>
      </c>
      <c r="B821" s="3" t="s">
        <v>20</v>
      </c>
      <c r="C821">
        <v>-1.3666666666666669</v>
      </c>
      <c r="D821">
        <v>0.1333333333333333</v>
      </c>
      <c r="E821">
        <v>96.733333333333334</v>
      </c>
      <c r="F821">
        <v>98</v>
      </c>
      <c r="G821">
        <v>0</v>
      </c>
      <c r="H821">
        <v>3.3333333333333333E-2</v>
      </c>
      <c r="I821">
        <v>0</v>
      </c>
      <c r="J821">
        <v>0.5</v>
      </c>
      <c r="K821">
        <f t="shared" si="60"/>
        <v>1.5000000000000002</v>
      </c>
      <c r="L821">
        <f t="shared" si="61"/>
        <v>-0.13288179849123674</v>
      </c>
      <c r="M821">
        <f t="shared" si="62"/>
        <v>-1.8186624211032933</v>
      </c>
      <c r="N821" s="10" t="str" cm="1">
        <f t="array" ref="N821">_xlfn.IFS(AND(C821&lt;=0, C821-M821&lt;=2), "escarcha",AND(C821&lt;=0, C821-M821&gt;2), "helada negra", AND(C821&gt;0, M821+2&gt;C821), "rocío", TRUE, "sin riesgo")</f>
        <v>escarcha</v>
      </c>
      <c r="O821">
        <f t="shared" si="63"/>
        <v>-1.0538818733244875E-2</v>
      </c>
      <c r="P821">
        <f t="shared" si="64"/>
        <v>-0.14523823350421541</v>
      </c>
      <c r="Q821" s="10" t="str" cm="1">
        <f t="array" ref="Q821">_xlfn.IFS(AND(D821&lt;=0, D821-P821&lt;=2), "escarcha",AND(D821&lt;=0, D821-P821&gt;2), "helada negra", AND(D821&gt;0, P821+2&gt;D821), "rocío", TRUE, "sin riesgo")</f>
        <v>rocío</v>
      </c>
    </row>
    <row r="822" spans="1:17" x14ac:dyDescent="0.35">
      <c r="A822" s="2">
        <v>45697</v>
      </c>
      <c r="B822" s="3" t="s">
        <v>21</v>
      </c>
      <c r="C822">
        <v>-1.6</v>
      </c>
      <c r="D822">
        <v>0.26666666666666672</v>
      </c>
      <c r="E822">
        <v>96.666666666666671</v>
      </c>
      <c r="F822">
        <v>98</v>
      </c>
      <c r="G822">
        <v>1.666666666666667</v>
      </c>
      <c r="H822">
        <v>0.7</v>
      </c>
      <c r="I822">
        <v>2.333333333333333</v>
      </c>
      <c r="J822">
        <v>2.2000000000000002</v>
      </c>
      <c r="K822">
        <f t="shared" si="60"/>
        <v>1.8666666666666667</v>
      </c>
      <c r="L822">
        <f t="shared" si="61"/>
        <v>-0.15070075644705311</v>
      </c>
      <c r="M822">
        <f t="shared" si="62"/>
        <v>-2.0604707712357175</v>
      </c>
      <c r="N822" s="10" t="str" cm="1">
        <f t="array" ref="N822">_xlfn.IFS(AND(C822&lt;=0, C822-M822&lt;=2), "escarcha",AND(C822&lt;=0, C822-M822&gt;2), "helada negra", AND(C822&gt;0, M822+2&gt;C822), "rocío", TRUE, "sin riesgo")</f>
        <v>escarcha</v>
      </c>
      <c r="O822">
        <f t="shared" si="63"/>
        <v>-8.8552187253919043E-4</v>
      </c>
      <c r="P822">
        <f t="shared" si="64"/>
        <v>-1.2210293527372268E-2</v>
      </c>
      <c r="Q822" s="10" t="str" cm="1">
        <f t="array" ref="Q822">_xlfn.IFS(AND(D822&lt;=0, D822-P822&lt;=2), "escarcha",AND(D822&lt;=0, D822-P822&gt;2), "helada negra", AND(D822&gt;0, P822+2&gt;D822), "rocío", TRUE, "sin riesgo")</f>
        <v>rocío</v>
      </c>
    </row>
    <row r="823" spans="1:17" x14ac:dyDescent="0.35">
      <c r="A823" s="2">
        <v>45697</v>
      </c>
      <c r="B823" s="3" t="s">
        <v>22</v>
      </c>
      <c r="C823">
        <v>-1.3666666666666669</v>
      </c>
      <c r="D823">
        <v>0.53333333333333333</v>
      </c>
      <c r="E823">
        <v>96.766666666666666</v>
      </c>
      <c r="F823">
        <v>95</v>
      </c>
      <c r="G823">
        <v>0</v>
      </c>
      <c r="H823">
        <v>0.56666666666666665</v>
      </c>
      <c r="I823">
        <v>0</v>
      </c>
      <c r="J823">
        <v>1.7333333333333329</v>
      </c>
      <c r="K823">
        <f t="shared" si="60"/>
        <v>1.9000000000000004</v>
      </c>
      <c r="L823">
        <f t="shared" si="61"/>
        <v>-0.13253726791074005</v>
      </c>
      <c r="M823">
        <f t="shared" si="62"/>
        <v>-1.8139822604362827</v>
      </c>
      <c r="N823" s="10" t="str" cm="1">
        <f t="array" ref="N823">_xlfn.IFS(AND(C823&lt;=0, C823-M823&lt;=2), "escarcha",AND(C823&lt;=0, C823-M823&gt;2), "helada negra", AND(C823&gt;0, M823+2&gt;C823), "rocío", TRUE, "sin riesgo")</f>
        <v>escarcha</v>
      </c>
      <c r="O823">
        <f t="shared" si="63"/>
        <v>-1.2701220816278405E-2</v>
      </c>
      <c r="P823">
        <f t="shared" si="64"/>
        <v>-0.17501740553043796</v>
      </c>
      <c r="Q823" s="10" t="str" cm="1">
        <f t="array" ref="Q823">_xlfn.IFS(AND(D823&lt;=0, D823-P823&lt;=2), "escarcha",AND(D823&lt;=0, D823-P823&gt;2), "helada negra", AND(D823&gt;0, P823+2&gt;D823), "rocío", TRUE, "sin riesgo")</f>
        <v>rocío</v>
      </c>
    </row>
    <row r="824" spans="1:17" x14ac:dyDescent="0.35">
      <c r="A824" s="2">
        <v>45697</v>
      </c>
      <c r="B824" s="3" t="s">
        <v>23</v>
      </c>
      <c r="C824">
        <v>-1.3666666666666669</v>
      </c>
      <c r="D824">
        <v>0.93333333333333335</v>
      </c>
      <c r="E824">
        <v>96.8</v>
      </c>
      <c r="F824">
        <v>96.666666666666671</v>
      </c>
      <c r="G824">
        <v>1</v>
      </c>
      <c r="H824">
        <v>0.1333333333333333</v>
      </c>
      <c r="I824">
        <v>1.666666666666667</v>
      </c>
      <c r="J824">
        <v>0.5</v>
      </c>
      <c r="K824">
        <f t="shared" si="60"/>
        <v>2.3000000000000003</v>
      </c>
      <c r="L824">
        <f t="shared" si="61"/>
        <v>-0.13219285599068326</v>
      </c>
      <c r="M824">
        <f t="shared" si="62"/>
        <v>-1.8093035301543559</v>
      </c>
      <c r="N824" s="10" t="str" cm="1">
        <f t="array" ref="N824">_xlfn.IFS(AND(C824&lt;=0, C824-M824&lt;=2), "escarcha",AND(C824&lt;=0, C824-M824&gt;2), "helada negra", AND(C824&gt;0, M824+2&gt;C824), "rocío", TRUE, "sin riesgo")</f>
        <v>escarcha</v>
      </c>
      <c r="O824">
        <f t="shared" si="63"/>
        <v>3.3523850007562729E-2</v>
      </c>
      <c r="P824">
        <f t="shared" si="64"/>
        <v>0.46315820436942401</v>
      </c>
      <c r="Q824" s="10" t="str" cm="1">
        <f t="array" ref="Q824">_xlfn.IFS(AND(D824&lt;=0, D824-P824&lt;=2), "escarcha",AND(D824&lt;=0, D824-P824&gt;2), "helada negra", AND(D824&gt;0, P824+2&gt;D824), "rocío", TRUE, "sin riesgo")</f>
        <v>rocío</v>
      </c>
    </row>
    <row r="825" spans="1:17" x14ac:dyDescent="0.35">
      <c r="A825" s="2">
        <v>45697</v>
      </c>
      <c r="B825" s="3" t="s">
        <v>24</v>
      </c>
      <c r="C825">
        <v>-0.96666666666666667</v>
      </c>
      <c r="D825">
        <v>0.8666666666666667</v>
      </c>
      <c r="E825">
        <v>96.833333333333343</v>
      </c>
      <c r="F825">
        <v>97.333333333333329</v>
      </c>
      <c r="G825">
        <v>0.33333333333333331</v>
      </c>
      <c r="H825">
        <v>0.33333333333333331</v>
      </c>
      <c r="I825">
        <v>2.333333333333333</v>
      </c>
      <c r="J825">
        <v>1.2</v>
      </c>
      <c r="K825">
        <f t="shared" si="60"/>
        <v>1.8333333333333335</v>
      </c>
      <c r="L825">
        <f t="shared" si="61"/>
        <v>-0.10256046317930492</v>
      </c>
      <c r="M825">
        <f t="shared" si="62"/>
        <v>-1.4060758682995869</v>
      </c>
      <c r="N825" s="10" t="str" cm="1">
        <f t="array" ref="N825">_xlfn.IFS(AND(C825&lt;=0, C825-M825&lt;=2), "escarcha",AND(C825&lt;=0, C825-M825&gt;2), "helada negra", AND(C825&gt;0, M825+2&gt;C825), "rocío", TRUE, "sin riesgo")</f>
        <v>escarcha</v>
      </c>
      <c r="O825">
        <f t="shared" si="63"/>
        <v>3.5597742087563049E-2</v>
      </c>
      <c r="P825">
        <f t="shared" si="64"/>
        <v>0.49186863260628677</v>
      </c>
      <c r="Q825" s="10" t="str" cm="1">
        <f t="array" ref="Q825">_xlfn.IFS(AND(D825&lt;=0, D825-P825&lt;=2), "escarcha",AND(D825&lt;=0, D825-P825&gt;2), "helada negra", AND(D825&gt;0, P825+2&gt;D825), "rocío", TRUE, "sin riesgo")</f>
        <v>rocío</v>
      </c>
    </row>
    <row r="826" spans="1:17" x14ac:dyDescent="0.35">
      <c r="A826" s="2">
        <v>45697</v>
      </c>
      <c r="B826" s="3" t="s">
        <v>25</v>
      </c>
      <c r="C826">
        <v>-1</v>
      </c>
      <c r="D826">
        <v>0.76666666666666672</v>
      </c>
      <c r="E826">
        <v>96.833333333333329</v>
      </c>
      <c r="F826">
        <v>98</v>
      </c>
      <c r="G826">
        <v>0.66666666666666663</v>
      </c>
      <c r="H826">
        <v>0.16666666666666671</v>
      </c>
      <c r="I826">
        <v>1.333333333333333</v>
      </c>
      <c r="J826">
        <v>0.76666666666666661</v>
      </c>
      <c r="K826">
        <f t="shared" si="60"/>
        <v>1.7666666666666666</v>
      </c>
      <c r="L826">
        <f t="shared" si="61"/>
        <v>-0.10499744075392287</v>
      </c>
      <c r="M826">
        <f t="shared" si="62"/>
        <v>-1.4392883070686049</v>
      </c>
      <c r="N826" s="10" t="str" cm="1">
        <f t="array" ref="N826">_xlfn.IFS(AND(C826&lt;=0, C826-M826&lt;=2), "escarcha",AND(C826&lt;=0, C826-M826&gt;2), "helada negra", AND(C826&gt;0, M826+2&gt;C826), "rocío", TRUE, "sin riesgo")</f>
        <v>escarcha</v>
      </c>
      <c r="O826">
        <f t="shared" si="63"/>
        <v>3.5220305452161427E-2</v>
      </c>
      <c r="P826">
        <f t="shared" si="64"/>
        <v>0.48664299301864294</v>
      </c>
      <c r="Q826" s="10" t="str" cm="1">
        <f t="array" ref="Q826">_xlfn.IFS(AND(D826&lt;=0, D826-P826&lt;=2), "escarcha",AND(D826&lt;=0, D826-P826&gt;2), "helada negra", AND(D826&gt;0, P826+2&gt;D826), "rocío", TRUE, "sin riesgo")</f>
        <v>rocío</v>
      </c>
    </row>
    <row r="827" spans="1:17" x14ac:dyDescent="0.35">
      <c r="A827" s="2">
        <v>45697</v>
      </c>
      <c r="B827" s="3" t="s">
        <v>26</v>
      </c>
      <c r="C827">
        <v>-0.6</v>
      </c>
      <c r="D827">
        <v>1.166666666666667</v>
      </c>
      <c r="E827">
        <v>96.933333333333337</v>
      </c>
      <c r="F827">
        <v>98</v>
      </c>
      <c r="G827">
        <v>0</v>
      </c>
      <c r="H827">
        <v>0</v>
      </c>
      <c r="I827">
        <v>0</v>
      </c>
      <c r="J827">
        <v>0</v>
      </c>
      <c r="K827">
        <f t="shared" si="60"/>
        <v>1.7666666666666671</v>
      </c>
      <c r="L827">
        <f t="shared" si="61"/>
        <v>-7.4765768759252144E-2</v>
      </c>
      <c r="M827">
        <f t="shared" si="62"/>
        <v>-1.0266278478849284</v>
      </c>
      <c r="N827" s="10" t="str" cm="1">
        <f t="array" ref="N827">_xlfn.IFS(AND(C827&lt;=0, C827-M827&lt;=2), "escarcha",AND(C827&lt;=0, C827-M827&gt;2), "helada negra", AND(C827&gt;0, M827+2&gt;C827), "rocío", TRUE, "sin riesgo")</f>
        <v>escarcha</v>
      </c>
      <c r="O827">
        <f t="shared" si="63"/>
        <v>6.399851569031545E-2</v>
      </c>
      <c r="P827">
        <f t="shared" si="64"/>
        <v>0.88572393022525242</v>
      </c>
      <c r="Q827" s="10" t="str" cm="1">
        <f t="array" ref="Q827">_xlfn.IFS(AND(D827&lt;=0, D827-P827&lt;=2), "escarcha",AND(D827&lt;=0, D827-P827&gt;2), "helada negra", AND(D827&gt;0, P827+2&gt;D827), "rocío", TRUE, "sin riesgo")</f>
        <v>rocío</v>
      </c>
    </row>
    <row r="828" spans="1:17" x14ac:dyDescent="0.35">
      <c r="A828" s="2">
        <v>45697</v>
      </c>
      <c r="B828" s="3" t="s">
        <v>27</v>
      </c>
      <c r="C828">
        <v>-0.3</v>
      </c>
      <c r="D828">
        <v>1.5</v>
      </c>
      <c r="E828">
        <v>97.066666666666663</v>
      </c>
      <c r="F828">
        <v>99</v>
      </c>
      <c r="G828">
        <v>0.33333333333333331</v>
      </c>
      <c r="H828">
        <v>3.3333333333333333E-2</v>
      </c>
      <c r="I828">
        <v>1.333333333333333</v>
      </c>
      <c r="J828">
        <v>0.2</v>
      </c>
      <c r="K828">
        <f t="shared" si="60"/>
        <v>1.8</v>
      </c>
      <c r="L828">
        <f t="shared" si="61"/>
        <v>-5.1554724041835254E-2</v>
      </c>
      <c r="M828">
        <f t="shared" si="62"/>
        <v>-0.70884062684940574</v>
      </c>
      <c r="N828" s="10" t="str" cm="1">
        <f t="array" ref="N828">_xlfn.IFS(AND(C828&lt;=0, C828-M828&lt;=2), "escarcha",AND(C828&lt;=0, C828-M828&gt;2), "helada negra", AND(C828&gt;0, M828+2&gt;C828), "rocío", TRUE, "sin riesgo")</f>
        <v>escarcha</v>
      </c>
      <c r="O828">
        <f t="shared" si="63"/>
        <v>9.8060811607036696E-2</v>
      </c>
      <c r="P828">
        <f t="shared" si="64"/>
        <v>1.359775337656056</v>
      </c>
      <c r="Q828" s="10" t="str" cm="1">
        <f t="array" ref="Q828">_xlfn.IFS(AND(D828&lt;=0, D828-P828&lt;=2), "escarcha",AND(D828&lt;=0, D828-P828&gt;2), "helada negra", AND(D828&gt;0, P828+2&gt;D828), "rocío", TRUE, "sin riesgo")</f>
        <v>rocío</v>
      </c>
    </row>
    <row r="829" spans="1:17" x14ac:dyDescent="0.35">
      <c r="A829" s="2">
        <v>45697</v>
      </c>
      <c r="B829" s="3" t="s">
        <v>28</v>
      </c>
      <c r="C829">
        <v>0</v>
      </c>
      <c r="D829">
        <v>0.9</v>
      </c>
      <c r="E829">
        <v>97.133333333333326</v>
      </c>
      <c r="F829">
        <v>98.333333333333329</v>
      </c>
      <c r="G829">
        <v>1.333333333333333</v>
      </c>
      <c r="H829">
        <v>0</v>
      </c>
      <c r="I829">
        <v>2.333333333333333</v>
      </c>
      <c r="J829">
        <v>0.33333333333333331</v>
      </c>
      <c r="K829">
        <f t="shared" si="60"/>
        <v>0.9</v>
      </c>
      <c r="L829">
        <f t="shared" si="61"/>
        <v>-2.9085580895096667E-2</v>
      </c>
      <c r="M829">
        <f t="shared" si="62"/>
        <v>-0.40041493785405591</v>
      </c>
      <c r="N829" s="10" t="str" cm="1">
        <f t="array" ref="N829">_xlfn.IFS(AND(C829&lt;=0, C829-M829&lt;=2), "escarcha",AND(C829&lt;=0, C829-M829&gt;2), "helada negra", AND(C829&gt;0, M829+2&gt;C829), "rocío", TRUE, "sin riesgo")</f>
        <v>escarcha</v>
      </c>
      <c r="O829">
        <f t="shared" si="63"/>
        <v>4.821911764328092E-2</v>
      </c>
      <c r="P829">
        <f t="shared" si="64"/>
        <v>0.66674179023227786</v>
      </c>
      <c r="Q829" s="10" t="str" cm="1">
        <f t="array" ref="Q829">_xlfn.IFS(AND(D829&lt;=0, D829-P829&lt;=2), "escarcha",AND(D829&lt;=0, D829-P829&gt;2), "helada negra", AND(D829&gt;0, P829+2&gt;D829), "rocío", TRUE, "sin riesgo")</f>
        <v>rocío</v>
      </c>
    </row>
    <row r="830" spans="1:17" x14ac:dyDescent="0.35">
      <c r="A830" s="2">
        <v>45697</v>
      </c>
      <c r="B830" s="3" t="s">
        <v>29</v>
      </c>
      <c r="C830">
        <v>0.2</v>
      </c>
      <c r="D830">
        <v>1.6333333333333331</v>
      </c>
      <c r="E830">
        <v>97.1</v>
      </c>
      <c r="F830">
        <v>99</v>
      </c>
      <c r="G830">
        <v>0</v>
      </c>
      <c r="H830">
        <v>0.46666666666666667</v>
      </c>
      <c r="I830">
        <v>0</v>
      </c>
      <c r="J830">
        <v>1.333333333333333</v>
      </c>
      <c r="K830">
        <f t="shared" si="60"/>
        <v>1.4333333333333331</v>
      </c>
      <c r="L830">
        <f t="shared" si="61"/>
        <v>-1.4936950799346945E-2</v>
      </c>
      <c r="M830">
        <f t="shared" si="62"/>
        <v>-0.20579872436045057</v>
      </c>
      <c r="N830" s="10" t="str" cm="1">
        <f t="array" ref="N830">_xlfn.IFS(AND(C830&lt;=0, C830-M830&lt;=2), "escarcha",AND(C830&lt;=0, C830-M830&gt;2), "helada negra", AND(C830&gt;0, M830+2&gt;C830), "rocío", TRUE, "sin riesgo")</f>
        <v>rocío</v>
      </c>
      <c r="O830">
        <f t="shared" si="63"/>
        <v>0.10760653998094447</v>
      </c>
      <c r="P830">
        <f t="shared" si="64"/>
        <v>1.4929557606077939</v>
      </c>
      <c r="Q830" s="10" t="str" cm="1">
        <f t="array" ref="Q830">_xlfn.IFS(AND(D830&lt;=0, D830-P830&lt;=2), "escarcha",AND(D830&lt;=0, D830-P830&gt;2), "helada negra", AND(D830&gt;0, P830+2&gt;D830), "rocío", TRUE, "sin riesgo")</f>
        <v>rocío</v>
      </c>
    </row>
    <row r="831" spans="1:17" x14ac:dyDescent="0.35">
      <c r="A831" s="2">
        <v>45697</v>
      </c>
      <c r="B831" s="3" t="s">
        <v>30</v>
      </c>
      <c r="C831">
        <v>0.4</v>
      </c>
      <c r="D831">
        <v>1.333333333333333</v>
      </c>
      <c r="E831">
        <v>97.1</v>
      </c>
      <c r="F831">
        <v>98.333333333333329</v>
      </c>
      <c r="G831">
        <v>0</v>
      </c>
      <c r="H831">
        <v>0.3666666666666667</v>
      </c>
      <c r="I831">
        <v>0</v>
      </c>
      <c r="J831">
        <v>1.2</v>
      </c>
      <c r="K831">
        <f t="shared" si="60"/>
        <v>0.93333333333333302</v>
      </c>
      <c r="L831">
        <f t="shared" si="61"/>
        <v>-4.6890270527158093E-4</v>
      </c>
      <c r="M831">
        <f t="shared" si="62"/>
        <v>-6.4657634993026134E-3</v>
      </c>
      <c r="N831" s="10" t="str" cm="1">
        <f t="array" ref="N831">_xlfn.IFS(AND(C831&lt;=0, C831-M831&lt;=2), "escarcha",AND(C831&lt;=0, C831-M831&gt;2), "helada negra", AND(C831&gt;0, M831+2&gt;C831), "rocío", TRUE, "sin riesgo")</f>
        <v>rocío</v>
      </c>
      <c r="O831">
        <f t="shared" si="63"/>
        <v>7.9357220400336284E-2</v>
      </c>
      <c r="P831">
        <f t="shared" si="64"/>
        <v>1.0992460685750833</v>
      </c>
      <c r="Q831" s="10" t="str" cm="1">
        <f t="array" ref="Q831">_xlfn.IFS(AND(D831&lt;=0, D831-P831&lt;=2), "escarcha",AND(D831&lt;=0, D831-P831&gt;2), "helada negra", AND(D831&gt;0, P831+2&gt;D831), "rocío", TRUE, "sin riesgo")</f>
        <v>rocío</v>
      </c>
    </row>
    <row r="832" spans="1:17" x14ac:dyDescent="0.35">
      <c r="A832" s="2">
        <v>45697</v>
      </c>
      <c r="B832" s="3" t="s">
        <v>31</v>
      </c>
      <c r="C832">
        <v>0.73333333333333339</v>
      </c>
      <c r="D832">
        <v>2.166666666666667</v>
      </c>
      <c r="E832">
        <v>97.066666666666663</v>
      </c>
      <c r="F832">
        <v>99</v>
      </c>
      <c r="G832">
        <v>0.66666666666666663</v>
      </c>
      <c r="H832">
        <v>0.2</v>
      </c>
      <c r="I832">
        <v>1.333333333333333</v>
      </c>
      <c r="J832">
        <v>0.53333333333333333</v>
      </c>
      <c r="K832">
        <f t="shared" si="60"/>
        <v>1.4333333333333336</v>
      </c>
      <c r="L832">
        <f t="shared" si="61"/>
        <v>2.3248407219029096E-2</v>
      </c>
      <c r="M832">
        <f t="shared" si="62"/>
        <v>0.3210074213767562</v>
      </c>
      <c r="N832" s="10" t="str" cm="1">
        <f t="array" ref="N832">_xlfn.IFS(AND(C832&lt;=0, C832-M832&lt;=2), "escarcha",AND(C832&lt;=0, C832-M832&gt;2), "helada negra", AND(C832&gt;0, M832+2&gt;C832), "rocío", TRUE, "sin riesgo")</f>
        <v>rocío</v>
      </c>
      <c r="O832">
        <f t="shared" si="63"/>
        <v>0.14568564196113112</v>
      </c>
      <c r="P832">
        <f t="shared" si="64"/>
        <v>2.0256766196294853</v>
      </c>
      <c r="Q832" s="10" t="str" cm="1">
        <f t="array" ref="Q832">_xlfn.IFS(AND(D832&lt;=0, D832-P832&lt;=2), "escarcha",AND(D832&lt;=0, D832-P832&gt;2), "helada negra", AND(D832&gt;0, P832+2&gt;D832), "rocío", TRUE, "sin riesgo")</f>
        <v>rocío</v>
      </c>
    </row>
    <row r="833" spans="1:17" x14ac:dyDescent="0.35">
      <c r="A833" s="2">
        <v>45697</v>
      </c>
      <c r="B833" s="3" t="s">
        <v>32</v>
      </c>
      <c r="C833">
        <v>1.466666666666667</v>
      </c>
      <c r="D833">
        <v>3.4666666666666668</v>
      </c>
      <c r="E833">
        <v>97</v>
      </c>
      <c r="F833">
        <v>99</v>
      </c>
      <c r="G833">
        <v>0</v>
      </c>
      <c r="H833">
        <v>3.4</v>
      </c>
      <c r="I833">
        <v>1</v>
      </c>
      <c r="J833">
        <v>4.9333333333333336</v>
      </c>
      <c r="K833">
        <f t="shared" si="60"/>
        <v>1.9999999999999998</v>
      </c>
      <c r="L833">
        <f t="shared" si="61"/>
        <v>7.5263881183630421E-2</v>
      </c>
      <c r="M833">
        <f t="shared" si="62"/>
        <v>1.0423024915603825</v>
      </c>
      <c r="N833" s="10" t="str" cm="1">
        <f t="array" ref="N833">_xlfn.IFS(AND(C833&lt;=0, C833-M833&lt;=2), "escarcha",AND(C833&lt;=0, C833-M833&gt;2), "helada negra", AND(C833&gt;0, M833+2&gt;C833), "rocío", TRUE, "sin riesgo")</f>
        <v>rocío</v>
      </c>
      <c r="O833">
        <f t="shared" si="63"/>
        <v>0.23781314315991267</v>
      </c>
      <c r="P833">
        <f t="shared" si="64"/>
        <v>3.3241781312568972</v>
      </c>
      <c r="Q833" s="10" t="str" cm="1">
        <f t="array" ref="Q833">_xlfn.IFS(AND(D833&lt;=0, D833-P833&lt;=2), "escarcha",AND(D833&lt;=0, D833-P833&gt;2), "helada negra", AND(D833&gt;0, P833+2&gt;D833), "rocío", TRUE, "sin riesgo")</f>
        <v>rocío</v>
      </c>
    </row>
    <row r="834" spans="1:17" x14ac:dyDescent="0.35">
      <c r="A834" s="2">
        <v>45697</v>
      </c>
      <c r="B834" s="3" t="s">
        <v>33</v>
      </c>
      <c r="C834">
        <v>2.5333333333333332</v>
      </c>
      <c r="D834">
        <v>4.3</v>
      </c>
      <c r="E834">
        <v>96.766666666666666</v>
      </c>
      <c r="F834">
        <v>99</v>
      </c>
      <c r="G834">
        <v>0.66666666666666663</v>
      </c>
      <c r="H834">
        <v>2.2333333333333329</v>
      </c>
      <c r="I834">
        <v>1.666666666666667</v>
      </c>
      <c r="J834">
        <v>4.3333333333333339</v>
      </c>
      <c r="K834">
        <f t="shared" ref="K834:K897" si="65">ABS((C834-D834))</f>
        <v>1.7666666666666666</v>
      </c>
      <c r="L834">
        <f t="shared" si="61"/>
        <v>0.14895181216328529</v>
      </c>
      <c r="M834">
        <f t="shared" si="62"/>
        <v>2.0714779473634568</v>
      </c>
      <c r="N834" s="10" t="str" cm="1">
        <f t="array" ref="N834">_xlfn.IFS(AND(C834&lt;=0, C834-M834&lt;=2), "escarcha",AND(C834&lt;=0, C834-M834&gt;2), "helada negra", AND(C834&gt;0, M834+2&gt;C834), "rocío", TRUE, "sin riesgo")</f>
        <v>rocío</v>
      </c>
      <c r="O834">
        <f t="shared" si="63"/>
        <v>0.29635986872319459</v>
      </c>
      <c r="P834">
        <f t="shared" si="64"/>
        <v>4.1565467312395565</v>
      </c>
      <c r="Q834" s="10" t="str" cm="1">
        <f t="array" ref="Q834">_xlfn.IFS(AND(D834&lt;=0, D834-P834&lt;=2), "escarcha",AND(D834&lt;=0, D834-P834&gt;2), "helada negra", AND(D834&gt;0, P834+2&gt;D834), "rocío", TRUE, "sin riesgo")</f>
        <v>rocío</v>
      </c>
    </row>
    <row r="835" spans="1:17" x14ac:dyDescent="0.35">
      <c r="A835" s="2">
        <v>45697</v>
      </c>
      <c r="B835" s="3" t="s">
        <v>34</v>
      </c>
      <c r="C835">
        <v>3.5</v>
      </c>
      <c r="D835">
        <v>4.7</v>
      </c>
      <c r="E835">
        <v>96.5</v>
      </c>
      <c r="F835">
        <v>99</v>
      </c>
      <c r="G835">
        <v>0</v>
      </c>
      <c r="H835">
        <v>0.73333333333333339</v>
      </c>
      <c r="I835">
        <v>0.66666666666666663</v>
      </c>
      <c r="J835">
        <v>2.4666666666666668</v>
      </c>
      <c r="K835">
        <f t="shared" si="65"/>
        <v>1.2000000000000002</v>
      </c>
      <c r="L835">
        <f t="shared" ref="L835:L898" si="66">(LN(E835/100))+((17.625*C835)/(243.04+C835))</f>
        <v>0.21458576954594594</v>
      </c>
      <c r="M835">
        <f t="shared" ref="M835:M898" si="67">(243.04*L835)/(17.625-L835)</f>
        <v>2.9955017003111579</v>
      </c>
      <c r="N835" s="10" t="str" cm="1">
        <f t="array" ref="N835">_xlfn.IFS(AND(C835&lt;=0, C835-M835&lt;=2), "escarcha",AND(C835&lt;=0, C835-M835&gt;2), "helada negra", AND(C835&gt;0, M835+2&gt;C835), "rocío", TRUE, "sin riesgo")</f>
        <v>rocío</v>
      </c>
      <c r="O835">
        <f t="shared" ref="O835:O898" si="68">(LN(F835/100))+((17.625*D835)/(243.04+D835))</f>
        <v>0.32432239362094761</v>
      </c>
      <c r="P835">
        <f t="shared" ref="P835:P898" si="69">(243.04*O835)/(17.625-O835)</f>
        <v>4.5560825037611012</v>
      </c>
      <c r="Q835" s="10" t="str" cm="1">
        <f t="array" ref="Q835">_xlfn.IFS(AND(D835&lt;=0, D835-P835&lt;=2), "escarcha",AND(D835&lt;=0, D835-P835&gt;2), "helada negra", AND(D835&gt;0, P835+2&gt;D835), "rocío", TRUE, "sin riesgo")</f>
        <v>rocío</v>
      </c>
    </row>
    <row r="836" spans="1:17" x14ac:dyDescent="0.35">
      <c r="A836" s="2">
        <v>45697</v>
      </c>
      <c r="B836" s="3" t="s">
        <v>35</v>
      </c>
      <c r="C836">
        <v>4.333333333333333</v>
      </c>
      <c r="D836">
        <v>4.8</v>
      </c>
      <c r="E836">
        <v>96.833333333333329</v>
      </c>
      <c r="F836">
        <v>99</v>
      </c>
      <c r="G836">
        <v>0</v>
      </c>
      <c r="H836">
        <v>2.566666666666666</v>
      </c>
      <c r="I836">
        <v>0</v>
      </c>
      <c r="J836">
        <v>4.666666666666667</v>
      </c>
      <c r="K836">
        <f t="shared" si="65"/>
        <v>0.46666666666666679</v>
      </c>
      <c r="L836">
        <f t="shared" si="66"/>
        <v>0.27656497055184304</v>
      </c>
      <c r="M836">
        <f t="shared" si="67"/>
        <v>3.8744907150889007</v>
      </c>
      <c r="N836" s="10" t="str" cm="1">
        <f t="array" ref="N836">_xlfn.IFS(AND(C836&lt;=0, C836-M836&lt;=2), "escarcha",AND(C836&lt;=0, C836-M836&gt;2), "helada negra", AND(C836&gt;0, M836+2&gt;C836), "rocío", TRUE, "sin riesgo")</f>
        <v>rocío</v>
      </c>
      <c r="O836">
        <f t="shared" si="68"/>
        <v>0.33129892173203757</v>
      </c>
      <c r="P836">
        <f t="shared" si="69"/>
        <v>4.6559663297833946</v>
      </c>
      <c r="Q836" s="10" t="str" cm="1">
        <f t="array" ref="Q836">_xlfn.IFS(AND(D836&lt;=0, D836-P836&lt;=2), "escarcha",AND(D836&lt;=0, D836-P836&gt;2), "helada negra", AND(D836&gt;0, P836+2&gt;D836), "rocío", TRUE, "sin riesgo")</f>
        <v>rocío</v>
      </c>
    </row>
    <row r="837" spans="1:17" x14ac:dyDescent="0.35">
      <c r="A837" s="2">
        <v>45697</v>
      </c>
      <c r="B837" s="3" t="s">
        <v>36</v>
      </c>
      <c r="C837">
        <v>5.0999999999999996</v>
      </c>
      <c r="D837">
        <v>5.166666666666667</v>
      </c>
      <c r="E837">
        <v>97.033333333333331</v>
      </c>
      <c r="F837">
        <v>99</v>
      </c>
      <c r="G837">
        <v>0</v>
      </c>
      <c r="H837">
        <v>2.166666666666667</v>
      </c>
      <c r="I837">
        <v>0</v>
      </c>
      <c r="J837">
        <v>4.333333333333333</v>
      </c>
      <c r="K837">
        <f t="shared" si="65"/>
        <v>6.6666666666667318E-2</v>
      </c>
      <c r="L837">
        <f t="shared" si="66"/>
        <v>0.33212947966594142</v>
      </c>
      <c r="M837">
        <f t="shared" si="67"/>
        <v>4.6678629000947991</v>
      </c>
      <c r="N837" s="10" t="str" cm="1">
        <f t="array" ref="N837">_xlfn.IFS(AND(C837&lt;=0, C837-M837&lt;=2), "escarcha",AND(C837&lt;=0, C837-M837&gt;2), "helada negra", AND(C837&gt;0, M837+2&gt;C837), "rocío", TRUE, "sin riesgo")</f>
        <v>rocío</v>
      </c>
      <c r="O837">
        <f t="shared" si="68"/>
        <v>0.35683142934216883</v>
      </c>
      <c r="P837">
        <f t="shared" si="69"/>
        <v>5.0222066244293648</v>
      </c>
      <c r="Q837" s="10" t="str" cm="1">
        <f t="array" ref="Q837">_xlfn.IFS(AND(D837&lt;=0, D837-P837&lt;=2), "escarcha",AND(D837&lt;=0, D837-P837&gt;2), "helada negra", AND(D837&gt;0, P837+2&gt;D837), "rocío", TRUE, "sin riesgo")</f>
        <v>rocío</v>
      </c>
    </row>
    <row r="838" spans="1:17" x14ac:dyDescent="0.35">
      <c r="A838" s="2">
        <v>45697</v>
      </c>
      <c r="B838" s="3" t="s">
        <v>40</v>
      </c>
      <c r="C838">
        <v>6.166666666666667</v>
      </c>
      <c r="D838">
        <v>6.3</v>
      </c>
      <c r="E838">
        <v>97.2</v>
      </c>
      <c r="F838">
        <v>99</v>
      </c>
      <c r="G838">
        <v>0</v>
      </c>
      <c r="H838">
        <v>0</v>
      </c>
      <c r="I838">
        <v>0</v>
      </c>
      <c r="J838">
        <v>0.3</v>
      </c>
      <c r="K838">
        <f t="shared" si="65"/>
        <v>0.13333333333333286</v>
      </c>
      <c r="L838">
        <f t="shared" si="66"/>
        <v>0.4077345240337179</v>
      </c>
      <c r="M838">
        <f t="shared" si="67"/>
        <v>5.7556061303395367</v>
      </c>
      <c r="N838" s="10" t="str" cm="1">
        <f t="array" ref="N838">_xlfn.IFS(AND(C838&lt;=0, C838-M838&lt;=2), "escarcha",AND(C838&lt;=0, C838-M838&gt;2), "helada negra", AND(C838&gt;0, M838+2&gt;C838), "rocío", TRUE, "sin riesgo")</f>
        <v>rocío</v>
      </c>
      <c r="O838">
        <f t="shared" si="68"/>
        <v>0.43527532388821666</v>
      </c>
      <c r="P838">
        <f t="shared" si="69"/>
        <v>6.1542180989556776</v>
      </c>
      <c r="Q838" s="10" t="str" cm="1">
        <f t="array" ref="Q838">_xlfn.IFS(AND(D838&lt;=0, D838-P838&lt;=2), "escarcha",AND(D838&lt;=0, D838-P838&gt;2), "helada negra", AND(D838&gt;0, P838+2&gt;D838), "rocío", TRUE, "sin riesgo")</f>
        <v>rocío</v>
      </c>
    </row>
    <row r="839" spans="1:17" x14ac:dyDescent="0.35">
      <c r="A839" s="2">
        <v>45697</v>
      </c>
      <c r="B839" s="3" t="s">
        <v>41</v>
      </c>
      <c r="C839">
        <v>6.166666666666667</v>
      </c>
      <c r="D839">
        <v>6.2</v>
      </c>
      <c r="E839">
        <v>97.466666666666669</v>
      </c>
      <c r="F839">
        <v>99</v>
      </c>
      <c r="G839">
        <v>0</v>
      </c>
      <c r="H839">
        <v>0.43333333333333329</v>
      </c>
      <c r="I839">
        <v>1</v>
      </c>
      <c r="J839">
        <v>1.5</v>
      </c>
      <c r="K839">
        <f t="shared" si="65"/>
        <v>3.3333333333333215E-2</v>
      </c>
      <c r="L839">
        <f t="shared" si="66"/>
        <v>0.41047425177483832</v>
      </c>
      <c r="M839">
        <f t="shared" si="67"/>
        <v>5.7952024708924821</v>
      </c>
      <c r="N839" s="10" t="str" cm="1">
        <f t="array" ref="N839">_xlfn.IFS(AND(C839&lt;=0, C839-M839&lt;=2), "escarcha",AND(C839&lt;=0, C839-M839&gt;2), "helada negra", AND(C839&gt;0, M839+2&gt;C839), "rocío", TRUE, "sin riesgo")</f>
        <v>rocío</v>
      </c>
      <c r="O839">
        <f t="shared" si="68"/>
        <v>0.42838249996739414</v>
      </c>
      <c r="P839">
        <f t="shared" si="69"/>
        <v>6.0543349755774969</v>
      </c>
      <c r="Q839" s="10" t="str" cm="1">
        <f t="array" ref="Q839">_xlfn.IFS(AND(D839&lt;=0, D839-P839&lt;=2), "escarcha",AND(D839&lt;=0, D839-P839&gt;2), "helada negra", AND(D839&gt;0, P839+2&gt;D839), "rocío", TRUE, "sin riesgo")</f>
        <v>rocío</v>
      </c>
    </row>
    <row r="840" spans="1:17" x14ac:dyDescent="0.35">
      <c r="A840" s="2">
        <v>45698</v>
      </c>
      <c r="B840" s="3" t="s">
        <v>11</v>
      </c>
      <c r="C840">
        <v>5.5333333333333332</v>
      </c>
      <c r="D840">
        <v>5.666666666666667</v>
      </c>
      <c r="E840">
        <v>97.133333333333326</v>
      </c>
      <c r="F840">
        <v>99</v>
      </c>
      <c r="G840">
        <v>0</v>
      </c>
      <c r="H840">
        <v>1.2333333333333329</v>
      </c>
      <c r="I840">
        <v>0</v>
      </c>
      <c r="J840">
        <v>2.7</v>
      </c>
      <c r="K840">
        <f t="shared" si="65"/>
        <v>0.13333333333333375</v>
      </c>
      <c r="L840">
        <f t="shared" si="66"/>
        <v>0.36325336669917463</v>
      </c>
      <c r="M840">
        <f t="shared" si="67"/>
        <v>5.1144939221996539</v>
      </c>
      <c r="N840" s="10" t="str" cm="1">
        <f t="array" ref="N840">_xlfn.IFS(AND(C840&lt;=0, C840-M840&lt;=2), "escarcha",AND(C840&lt;=0, C840-M840&gt;2), "helada negra", AND(C840&gt;0, M840+2&gt;C840), "rocío", TRUE, "sin riesgo")</f>
        <v>rocío</v>
      </c>
      <c r="O840">
        <f t="shared" si="68"/>
        <v>0.39152715838335056</v>
      </c>
      <c r="P840">
        <f t="shared" si="69"/>
        <v>5.5216241931050618</v>
      </c>
      <c r="Q840" s="10" t="str" cm="1">
        <f t="array" ref="Q840">_xlfn.IFS(AND(D840&lt;=0, D840-P840&lt;=2), "escarcha",AND(D840&lt;=0, D840-P840&gt;2), "helada negra", AND(D840&gt;0, P840+2&gt;D840), "rocío", TRUE, "sin riesgo")</f>
        <v>rocío</v>
      </c>
    </row>
    <row r="841" spans="1:17" x14ac:dyDescent="0.35">
      <c r="A841" s="2">
        <v>45698</v>
      </c>
      <c r="B841" s="3" t="s">
        <v>12</v>
      </c>
      <c r="C841">
        <v>5.3666666666666671</v>
      </c>
      <c r="D841">
        <v>5.7666666666666666</v>
      </c>
      <c r="E841">
        <v>97.4</v>
      </c>
      <c r="F841">
        <v>99</v>
      </c>
      <c r="G841">
        <v>0</v>
      </c>
      <c r="H841">
        <v>0.46666666666666667</v>
      </c>
      <c r="I841">
        <v>0</v>
      </c>
      <c r="J841">
        <v>1.166666666666667</v>
      </c>
      <c r="K841">
        <f t="shared" si="65"/>
        <v>0.39999999999999947</v>
      </c>
      <c r="L841">
        <f t="shared" si="66"/>
        <v>0.35443284224446731</v>
      </c>
      <c r="M841">
        <f t="shared" si="67"/>
        <v>4.9877550165115823</v>
      </c>
      <c r="N841" s="10" t="str" cm="1">
        <f t="array" ref="N841">_xlfn.IFS(AND(C841&lt;=0, C841-M841&lt;=2), "escarcha",AND(C841&lt;=0, C841-M841&gt;2), "helada negra", AND(C841&gt;0, M841+2&gt;C841), "rocío", TRUE, "sin riesgo")</f>
        <v>rocío</v>
      </c>
      <c r="O841">
        <f t="shared" si="68"/>
        <v>0.39844957036551731</v>
      </c>
      <c r="P841">
        <f t="shared" si="69"/>
        <v>5.6215075663114105</v>
      </c>
      <c r="Q841" s="10" t="str" cm="1">
        <f t="array" ref="Q841">_xlfn.IFS(AND(D841&lt;=0, D841-P841&lt;=2), "escarcha",AND(D841&lt;=0, D841-P841&gt;2), "helada negra", AND(D841&gt;0, P841+2&gt;D841), "rocío", TRUE, "sin riesgo")</f>
        <v>rocío</v>
      </c>
    </row>
    <row r="842" spans="1:17" x14ac:dyDescent="0.35">
      <c r="A842" s="2">
        <v>45698</v>
      </c>
      <c r="B842" s="3" t="s">
        <v>13</v>
      </c>
      <c r="C842">
        <v>5.5</v>
      </c>
      <c r="D842">
        <v>5.9333333333333336</v>
      </c>
      <c r="E842">
        <v>97.666666666666671</v>
      </c>
      <c r="F842">
        <v>99</v>
      </c>
      <c r="G842">
        <v>0</v>
      </c>
      <c r="H842">
        <v>1.6</v>
      </c>
      <c r="I842">
        <v>0</v>
      </c>
      <c r="J842">
        <v>2.9666666666666668</v>
      </c>
      <c r="K842">
        <f t="shared" si="65"/>
        <v>0.43333333333333357</v>
      </c>
      <c r="L842">
        <f t="shared" si="66"/>
        <v>0.36641789649171042</v>
      </c>
      <c r="M842">
        <f t="shared" si="67"/>
        <v>5.1599954752506889</v>
      </c>
      <c r="N842" s="10" t="str" cm="1">
        <f t="array" ref="N842">_xlfn.IFS(AND(C842&lt;=0, C842-M842&lt;=2), "escarcha",AND(C842&lt;=0, C842-M842&gt;2), "helada negra", AND(C842&gt;0, M842+2&gt;C842), "rocío", TRUE, "sin riesgo")</f>
        <v>rocío</v>
      </c>
      <c r="O842">
        <f t="shared" si="68"/>
        <v>0.40997456641180141</v>
      </c>
      <c r="P842">
        <f t="shared" si="69"/>
        <v>5.7879797508934487</v>
      </c>
      <c r="Q842" s="10" t="str" cm="1">
        <f t="array" ref="Q842">_xlfn.IFS(AND(D842&lt;=0, D842-P842&lt;=2), "escarcha",AND(D842&lt;=0, D842-P842&gt;2), "helada negra", AND(D842&gt;0, P842+2&gt;D842), "rocío", TRUE, "sin riesgo")</f>
        <v>rocío</v>
      </c>
    </row>
    <row r="843" spans="1:17" x14ac:dyDescent="0.35">
      <c r="A843" s="2">
        <v>45698</v>
      </c>
      <c r="B843" s="3" t="s">
        <v>14</v>
      </c>
      <c r="C843">
        <v>5.666666666666667</v>
      </c>
      <c r="D843">
        <v>5.8666666666666671</v>
      </c>
      <c r="E843">
        <v>97.866666666666674</v>
      </c>
      <c r="F843">
        <v>99</v>
      </c>
      <c r="G843">
        <v>0</v>
      </c>
      <c r="H843">
        <v>0</v>
      </c>
      <c r="I843">
        <v>0</v>
      </c>
      <c r="J843">
        <v>6.6666666666666666E-2</v>
      </c>
      <c r="K843">
        <f t="shared" si="65"/>
        <v>0.20000000000000018</v>
      </c>
      <c r="L843">
        <f t="shared" si="66"/>
        <v>0.3800133163210116</v>
      </c>
      <c r="M843">
        <f t="shared" si="67"/>
        <v>5.355668757115863</v>
      </c>
      <c r="N843" s="10" t="str" cm="1">
        <f t="array" ref="N843">_xlfn.IFS(AND(C843&lt;=0, C843-M843&lt;=2), "escarcha",AND(C843&lt;=0, C843-M843&gt;2), "helada negra", AND(C843&gt;0, M843+2&gt;C843), "rocío", TRUE, "sin riesgo")</f>
        <v>rocío</v>
      </c>
      <c r="O843">
        <f t="shared" si="68"/>
        <v>0.4053664200925024</v>
      </c>
      <c r="P843">
        <f t="shared" si="69"/>
        <v>5.7213908926749077</v>
      </c>
      <c r="Q843" s="10" t="str" cm="1">
        <f t="array" ref="Q843">_xlfn.IFS(AND(D843&lt;=0, D843-P843&lt;=2), "escarcha",AND(D843&lt;=0, D843-P843&gt;2), "helada negra", AND(D843&gt;0, P843+2&gt;D843), "rocío", TRUE, "sin riesgo")</f>
        <v>rocío</v>
      </c>
    </row>
    <row r="844" spans="1:17" x14ac:dyDescent="0.35">
      <c r="A844" s="2">
        <v>45698</v>
      </c>
      <c r="B844" s="3" t="s">
        <v>16</v>
      </c>
      <c r="C844">
        <v>5.6333333333333329</v>
      </c>
      <c r="D844">
        <v>5.666666666666667</v>
      </c>
      <c r="E844">
        <v>98.1</v>
      </c>
      <c r="F844">
        <v>99</v>
      </c>
      <c r="G844">
        <v>0</v>
      </c>
      <c r="H844">
        <v>0</v>
      </c>
      <c r="I844">
        <v>0</v>
      </c>
      <c r="J844">
        <v>0.26666666666666672</v>
      </c>
      <c r="K844">
        <f t="shared" si="65"/>
        <v>3.3333333333334103E-2</v>
      </c>
      <c r="L844">
        <f t="shared" si="66"/>
        <v>0.38008596694284108</v>
      </c>
      <c r="M844">
        <f t="shared" si="67"/>
        <v>5.3567152163652603</v>
      </c>
      <c r="N844" s="10" t="str" cm="1">
        <f t="array" ref="N844">_xlfn.IFS(AND(C844&lt;=0, C844-M844&lt;=2), "escarcha",AND(C844&lt;=0, C844-M844&gt;2), "helada negra", AND(C844&gt;0, M844+2&gt;C844), "rocío", TRUE, "sin riesgo")</f>
        <v>rocío</v>
      </c>
      <c r="O844">
        <f t="shared" si="68"/>
        <v>0.39152715838335056</v>
      </c>
      <c r="P844">
        <f t="shared" si="69"/>
        <v>5.5216241931050618</v>
      </c>
      <c r="Q844" s="10" t="str" cm="1">
        <f t="array" ref="Q844">_xlfn.IFS(AND(D844&lt;=0, D844-P844&lt;=2), "escarcha",AND(D844&lt;=0, D844-P844&gt;2), "helada negra", AND(D844&gt;0, P844+2&gt;D844), "rocío", TRUE, "sin riesgo")</f>
        <v>rocío</v>
      </c>
    </row>
    <row r="845" spans="1:17" x14ac:dyDescent="0.35">
      <c r="A845" s="2">
        <v>45698</v>
      </c>
      <c r="B845" s="3" t="s">
        <v>17</v>
      </c>
      <c r="C845">
        <v>5.5666666666666664</v>
      </c>
      <c r="D845">
        <v>5.666666666666667</v>
      </c>
      <c r="E845">
        <v>98.233333333333334</v>
      </c>
      <c r="F845">
        <v>99</v>
      </c>
      <c r="G845">
        <v>0</v>
      </c>
      <c r="H845">
        <v>0</v>
      </c>
      <c r="I845">
        <v>0</v>
      </c>
      <c r="J845">
        <v>0</v>
      </c>
      <c r="K845">
        <f t="shared" si="65"/>
        <v>0.10000000000000053</v>
      </c>
      <c r="L845">
        <f t="shared" si="66"/>
        <v>0.37682492837483644</v>
      </c>
      <c r="M845">
        <f t="shared" si="67"/>
        <v>5.3097519135739519</v>
      </c>
      <c r="N845" s="10" t="str" cm="1">
        <f t="array" ref="N845">_xlfn.IFS(AND(C845&lt;=0, C845-M845&lt;=2), "escarcha",AND(C845&lt;=0, C845-M845&gt;2), "helada negra", AND(C845&gt;0, M845+2&gt;C845), "rocío", TRUE, "sin riesgo")</f>
        <v>rocío</v>
      </c>
      <c r="O845">
        <f t="shared" si="68"/>
        <v>0.39152715838335056</v>
      </c>
      <c r="P845">
        <f t="shared" si="69"/>
        <v>5.5216241931050618</v>
      </c>
      <c r="Q845" s="10" t="str" cm="1">
        <f t="array" ref="Q845">_xlfn.IFS(AND(D845&lt;=0, D845-P845&lt;=2), "escarcha",AND(D845&lt;=0, D845-P845&gt;2), "helada negra", AND(D845&gt;0, P845+2&gt;D845), "rocío", TRUE, "sin riesgo")</f>
        <v>rocío</v>
      </c>
    </row>
    <row r="846" spans="1:17" x14ac:dyDescent="0.35">
      <c r="A846" s="2">
        <v>45698</v>
      </c>
      <c r="B846" s="3" t="s">
        <v>37</v>
      </c>
      <c r="C846">
        <v>2.9</v>
      </c>
      <c r="D846">
        <v>3.1333333333333329</v>
      </c>
      <c r="E846">
        <v>96.86666666666666</v>
      </c>
      <c r="F846">
        <v>99</v>
      </c>
      <c r="G846">
        <v>0</v>
      </c>
      <c r="H846">
        <v>0.43333333333333329</v>
      </c>
      <c r="I846">
        <v>0</v>
      </c>
      <c r="J846">
        <v>0.76666666666666661</v>
      </c>
      <c r="K846">
        <f t="shared" si="65"/>
        <v>0.23333333333333295</v>
      </c>
      <c r="L846">
        <f t="shared" si="66"/>
        <v>0.17599035576761246</v>
      </c>
      <c r="M846">
        <f t="shared" si="67"/>
        <v>2.4512964883309962</v>
      </c>
      <c r="N846" s="10" t="str" cm="1">
        <f t="array" ref="N846">_xlfn.IFS(AND(C846&lt;=0, C846-M846&lt;=2), "escarcha",AND(C846&lt;=0, C846-M846&gt;2), "helada negra", AND(C846&gt;0, M846+2&gt;C846), "rocío", TRUE, "sin riesgo")</f>
        <v>rocío</v>
      </c>
      <c r="O846">
        <f t="shared" si="68"/>
        <v>0.21428346688711492</v>
      </c>
      <c r="P846">
        <f t="shared" si="69"/>
        <v>2.9912297804169148</v>
      </c>
      <c r="Q846" s="10" t="str" cm="1">
        <f t="array" ref="Q846">_xlfn.IFS(AND(D846&lt;=0, D846-P846&lt;=2), "escarcha",AND(D846&lt;=0, D846-P846&gt;2), "helada negra", AND(D846&gt;0, P846+2&gt;D846), "rocío", TRUE, "sin riesgo")</f>
        <v>rocío</v>
      </c>
    </row>
    <row r="847" spans="1:17" x14ac:dyDescent="0.35">
      <c r="A847" s="2">
        <v>45698</v>
      </c>
      <c r="B847" s="3" t="s">
        <v>40</v>
      </c>
      <c r="C847">
        <v>3.0333333333333332</v>
      </c>
      <c r="D847">
        <v>3.6</v>
      </c>
      <c r="E847">
        <v>97.3</v>
      </c>
      <c r="F847">
        <v>99</v>
      </c>
      <c r="G847">
        <v>1.333333333333333</v>
      </c>
      <c r="H847">
        <v>0</v>
      </c>
      <c r="I847">
        <v>1.666666666666667</v>
      </c>
      <c r="J847">
        <v>0.26666666666666672</v>
      </c>
      <c r="K847">
        <f t="shared" si="65"/>
        <v>0.56666666666666687</v>
      </c>
      <c r="L847">
        <f t="shared" si="66"/>
        <v>0.18989127238649647</v>
      </c>
      <c r="M847">
        <f t="shared" si="67"/>
        <v>2.647025353373361</v>
      </c>
      <c r="N847" s="10" t="str" cm="1">
        <f t="array" ref="N847">_xlfn.IFS(AND(C847&lt;=0, C847-M847&lt;=2), "escarcha",AND(C847&lt;=0, C847-M847&gt;2), "helada negra", AND(C847&gt;0, M847+2&gt;C847), "rocío", TRUE, "sin riesgo")</f>
        <v>rocío</v>
      </c>
      <c r="O847">
        <f t="shared" si="68"/>
        <v>0.24720720550232084</v>
      </c>
      <c r="P847">
        <f t="shared" si="69"/>
        <v>3.4573573258571444</v>
      </c>
      <c r="Q847" s="10" t="str" cm="1">
        <f t="array" ref="Q847">_xlfn.IFS(AND(D847&lt;=0, D847-P847&lt;=2), "escarcha",AND(D847&lt;=0, D847-P847&gt;2), "helada negra", AND(D847&gt;0, P847+2&gt;D847), "rocío", TRUE, "sin riesgo")</f>
        <v>rocío</v>
      </c>
    </row>
    <row r="848" spans="1:17" x14ac:dyDescent="0.35">
      <c r="A848" s="2">
        <v>45698</v>
      </c>
      <c r="B848" s="3" t="s">
        <v>41</v>
      </c>
      <c r="C848">
        <v>3.333333333333333</v>
      </c>
      <c r="D848">
        <v>3.6333333333333329</v>
      </c>
      <c r="E848">
        <v>97.633333333333326</v>
      </c>
      <c r="F848">
        <v>99</v>
      </c>
      <c r="G848">
        <v>0.33333333333333331</v>
      </c>
      <c r="H848">
        <v>0.8666666666666667</v>
      </c>
      <c r="I848">
        <v>2.333333333333333</v>
      </c>
      <c r="J848">
        <v>1.833333333333333</v>
      </c>
      <c r="K848">
        <f t="shared" si="65"/>
        <v>0.29999999999999982</v>
      </c>
      <c r="L848">
        <f t="shared" si="66"/>
        <v>0.21450802801394081</v>
      </c>
      <c r="M848">
        <f t="shared" si="67"/>
        <v>2.9944030997167226</v>
      </c>
      <c r="N848" s="10" t="str" cm="1">
        <f t="array" ref="N848">_xlfn.IFS(AND(C848&lt;=0, C848-M848&lt;=2), "escarcha",AND(C848&lt;=0, C848-M848&gt;2), "helada negra", AND(C848&gt;0, M848+2&gt;C848), "rocío", TRUE, "sin riesgo")</f>
        <v>rocío</v>
      </c>
      <c r="O848">
        <f t="shared" si="68"/>
        <v>0.24955413429595397</v>
      </c>
      <c r="P848">
        <f t="shared" si="69"/>
        <v>3.4906521114951015</v>
      </c>
      <c r="Q848" s="10" t="str" cm="1">
        <f t="array" ref="Q848">_xlfn.IFS(AND(D848&lt;=0, D848-P848&lt;=2), "escarcha",AND(D848&lt;=0, D848-P848&gt;2), "helada negra", AND(D848&gt;0, P848+2&gt;D848), "rocío", TRUE, "sin riesgo")</f>
        <v>rocío</v>
      </c>
    </row>
    <row r="849" spans="1:17" x14ac:dyDescent="0.35">
      <c r="A849" s="2">
        <v>45699</v>
      </c>
      <c r="B849" s="3" t="s">
        <v>17</v>
      </c>
      <c r="C849">
        <v>4.0666666666666664</v>
      </c>
      <c r="D849">
        <v>4.2333333333333334</v>
      </c>
      <c r="E849">
        <v>98</v>
      </c>
      <c r="F849">
        <v>99</v>
      </c>
      <c r="G849">
        <v>0</v>
      </c>
      <c r="H849">
        <v>2.8</v>
      </c>
      <c r="I849">
        <v>0.66666666666666663</v>
      </c>
      <c r="J849">
        <v>5.2</v>
      </c>
      <c r="K849">
        <f t="shared" si="65"/>
        <v>0.16666666666666696</v>
      </c>
      <c r="L849">
        <f t="shared" si="66"/>
        <v>0.26985421816675187</v>
      </c>
      <c r="M849">
        <f t="shared" si="67"/>
        <v>3.7790157459754563</v>
      </c>
      <c r="N849" s="10" t="str" cm="1">
        <f t="array" ref="N849">_xlfn.IFS(AND(C849&lt;=0, C849-M849&lt;=2), "escarcha",AND(C849&lt;=0, C849-M849&gt;2), "helada negra", AND(C849&gt;0, M849+2&gt;C849), "rocío", TRUE, "sin riesgo")</f>
        <v>rocío</v>
      </c>
      <c r="O849">
        <f t="shared" si="68"/>
        <v>0.29169065252642901</v>
      </c>
      <c r="P849">
        <f t="shared" si="69"/>
        <v>4.0899573629519459</v>
      </c>
      <c r="Q849" s="10" t="str" cm="1">
        <f t="array" ref="Q849">_xlfn.IFS(AND(D849&lt;=0, D849-P849&lt;=2), "escarcha",AND(D849&lt;=0, D849-P849&gt;2), "helada negra", AND(D849&gt;0, P849+2&gt;D849), "rocío", TRUE, "sin riesgo")</f>
        <v>rocío</v>
      </c>
    </row>
    <row r="850" spans="1:17" x14ac:dyDescent="0.35">
      <c r="A850" s="2">
        <v>45699</v>
      </c>
      <c r="B850" s="3" t="s">
        <v>18</v>
      </c>
      <c r="C850">
        <v>4.0999999999999996</v>
      </c>
      <c r="D850">
        <v>4.4333333333333336</v>
      </c>
      <c r="E850">
        <v>98.1</v>
      </c>
      <c r="F850">
        <v>99</v>
      </c>
      <c r="G850">
        <v>0.66666666666666663</v>
      </c>
      <c r="H850">
        <v>3.3666666666666671</v>
      </c>
      <c r="I850">
        <v>1</v>
      </c>
      <c r="J850">
        <v>5.9666666666666668</v>
      </c>
      <c r="K850">
        <f t="shared" si="65"/>
        <v>0.33333333333333393</v>
      </c>
      <c r="L850">
        <f t="shared" si="66"/>
        <v>0.27321217936933911</v>
      </c>
      <c r="M850">
        <f t="shared" si="67"/>
        <v>3.8267807767321331</v>
      </c>
      <c r="N850" s="10" t="str" cm="1">
        <f t="array" ref="N850">_xlfn.IFS(AND(C850&lt;=0, C850-M850&lt;=2), "escarcha",AND(C850&lt;=0, C850-M850&gt;2), "helada negra", AND(C850&gt;0, M850+2&gt;C850), "rocío", TRUE, "sin riesgo")</f>
        <v>rocío</v>
      </c>
      <c r="O850">
        <f t="shared" si="68"/>
        <v>0.30569075409558399</v>
      </c>
      <c r="P850">
        <f t="shared" si="69"/>
        <v>4.28972540535701</v>
      </c>
      <c r="Q850" s="10" t="str" cm="1">
        <f t="array" ref="Q850">_xlfn.IFS(AND(D850&lt;=0, D850-P850&lt;=2), "escarcha",AND(D850&lt;=0, D850-P850&gt;2), "helada negra", AND(D850&gt;0, P850+2&gt;D850), "rocío", TRUE, "sin riesgo")</f>
        <v>rocío</v>
      </c>
    </row>
    <row r="851" spans="1:17" x14ac:dyDescent="0.35">
      <c r="A851" s="2">
        <v>45699</v>
      </c>
      <c r="B851" s="3" t="s">
        <v>19</v>
      </c>
      <c r="C851">
        <v>4.0999999999999996</v>
      </c>
      <c r="D851">
        <v>4.5</v>
      </c>
      <c r="E851">
        <v>98.1</v>
      </c>
      <c r="F851">
        <v>99</v>
      </c>
      <c r="G851">
        <v>0.66666666666666663</v>
      </c>
      <c r="H851">
        <v>3.9</v>
      </c>
      <c r="I851">
        <v>1</v>
      </c>
      <c r="J851">
        <v>7.2</v>
      </c>
      <c r="K851">
        <f t="shared" si="65"/>
        <v>0.40000000000000036</v>
      </c>
      <c r="L851">
        <f t="shared" si="66"/>
        <v>0.27321217936933911</v>
      </c>
      <c r="M851">
        <f t="shared" si="67"/>
        <v>3.8267807767321331</v>
      </c>
      <c r="N851" s="10" t="str" cm="1">
        <f t="array" ref="N851">_xlfn.IFS(AND(C851&lt;=0, C851-M851&lt;=2), "escarcha",AND(C851&lt;=0, C851-M851&gt;2), "helada negra", AND(C851&gt;0, M851+2&gt;C851), "rocío", TRUE, "sin riesgo")</f>
        <v>rocío</v>
      </c>
      <c r="O851">
        <f t="shared" si="68"/>
        <v>0.31035242733628604</v>
      </c>
      <c r="P851">
        <f t="shared" si="69"/>
        <v>4.3563147111868696</v>
      </c>
      <c r="Q851" s="10" t="str" cm="1">
        <f t="array" ref="Q851">_xlfn.IFS(AND(D851&lt;=0, D851-P851&lt;=2), "escarcha",AND(D851&lt;=0, D851-P851&gt;2), "helada negra", AND(D851&gt;0, P851+2&gt;D851), "rocío", TRUE, "sin riesgo")</f>
        <v>rocío</v>
      </c>
    </row>
    <row r="852" spans="1:17" x14ac:dyDescent="0.35">
      <c r="A852" s="2">
        <v>45699</v>
      </c>
      <c r="B852" s="3" t="s">
        <v>20</v>
      </c>
      <c r="C852">
        <v>4.0666666666666664</v>
      </c>
      <c r="D852">
        <v>4.4666666666666668</v>
      </c>
      <c r="E852">
        <v>98.066666666666663</v>
      </c>
      <c r="F852">
        <v>99</v>
      </c>
      <c r="G852">
        <v>0</v>
      </c>
      <c r="H852">
        <v>3.9333333333333331</v>
      </c>
      <c r="I852">
        <v>1</v>
      </c>
      <c r="J852">
        <v>6.5333333333333332</v>
      </c>
      <c r="K852">
        <f t="shared" si="65"/>
        <v>0.40000000000000036</v>
      </c>
      <c r="L852">
        <f t="shared" si="66"/>
        <v>0.27053425899540728</v>
      </c>
      <c r="M852">
        <f t="shared" si="67"/>
        <v>3.7886874357007834</v>
      </c>
      <c r="N852" s="10" t="str" cm="1">
        <f t="array" ref="N852">_xlfn.IFS(AND(C852&lt;=0, C852-M852&lt;=2), "escarcha",AND(C852&lt;=0, C852-M852&gt;2), "helada negra", AND(C852&gt;0, M852+2&gt;C852), "rocío", TRUE, "sin riesgo")</f>
        <v>rocío</v>
      </c>
      <c r="O852">
        <f t="shared" si="68"/>
        <v>0.30802190462486956</v>
      </c>
      <c r="P852">
        <f t="shared" si="69"/>
        <v>4.3230200608743452</v>
      </c>
      <c r="Q852" s="10" t="str" cm="1">
        <f t="array" ref="Q852">_xlfn.IFS(AND(D852&lt;=0, D852-P852&lt;=2), "escarcha",AND(D852&lt;=0, D852-P852&gt;2), "helada negra", AND(D852&gt;0, P852+2&gt;D852), "rocío", TRUE, "sin riesgo")</f>
        <v>rocío</v>
      </c>
    </row>
    <row r="853" spans="1:17" x14ac:dyDescent="0.35">
      <c r="A853" s="2">
        <v>45700</v>
      </c>
      <c r="B853" s="3" t="s">
        <v>19</v>
      </c>
      <c r="C853">
        <v>0.3666666666666667</v>
      </c>
      <c r="D853">
        <v>1.3</v>
      </c>
      <c r="E853">
        <v>97.333333333333343</v>
      </c>
      <c r="F853">
        <v>96</v>
      </c>
      <c r="G853">
        <v>2</v>
      </c>
      <c r="H853">
        <v>1.466666666666667</v>
      </c>
      <c r="I853">
        <v>3.333333333333333</v>
      </c>
      <c r="J853">
        <v>2.9</v>
      </c>
      <c r="K853">
        <f t="shared" si="65"/>
        <v>0.93333333333333335</v>
      </c>
      <c r="L853">
        <f t="shared" si="66"/>
        <v>-4.7845464532113649E-4</v>
      </c>
      <c r="M853">
        <f t="shared" si="67"/>
        <v>-6.5974729309093809E-3</v>
      </c>
      <c r="N853" s="10" t="str" cm="1">
        <f t="array" ref="N853">_xlfn.IFS(AND(C853&lt;=0, C853-M853&lt;=2), "escarcha",AND(C853&lt;=0, C853-M853&gt;2), "helada negra", AND(C853&gt;0, M853+2&gt;C853), "rocío", TRUE, "sin riesgo")</f>
        <v>rocío</v>
      </c>
      <c r="O853">
        <f t="shared" si="68"/>
        <v>5.2951026679712097E-2</v>
      </c>
      <c r="P853">
        <f t="shared" si="69"/>
        <v>0.73236863519880979</v>
      </c>
      <c r="Q853" s="10" t="str" cm="1">
        <f t="array" ref="Q853">_xlfn.IFS(AND(D853&lt;=0, D853-P853&lt;=2), "escarcha",AND(D853&lt;=0, D853-P853&gt;2), "helada negra", AND(D853&gt;0, P853+2&gt;D853), "rocío", TRUE, "sin riesgo")</f>
        <v>rocío</v>
      </c>
    </row>
    <row r="854" spans="1:17" x14ac:dyDescent="0.35">
      <c r="A854" s="2">
        <v>45700</v>
      </c>
      <c r="B854" s="3" t="s">
        <v>20</v>
      </c>
      <c r="C854">
        <v>-0.46666666666666662</v>
      </c>
      <c r="D854">
        <v>1.4333333333333329</v>
      </c>
      <c r="E854">
        <v>97.333333333333329</v>
      </c>
      <c r="F854">
        <v>93.333333333333329</v>
      </c>
      <c r="G854">
        <v>0.33333333333333331</v>
      </c>
      <c r="H854">
        <v>1.2333333333333329</v>
      </c>
      <c r="I854">
        <v>1</v>
      </c>
      <c r="J854">
        <v>2.566666666666666</v>
      </c>
      <c r="K854">
        <f t="shared" si="65"/>
        <v>1.8999999999999995</v>
      </c>
      <c r="L854">
        <f t="shared" si="66"/>
        <v>-6.0935944415622334E-2</v>
      </c>
      <c r="M854">
        <f t="shared" si="67"/>
        <v>-0.83738129422825969</v>
      </c>
      <c r="N854" s="10" t="str" cm="1">
        <f t="array" ref="N854">_xlfn.IFS(AND(C854&lt;=0, C854-M854&lt;=2), "escarcha",AND(C854&lt;=0, C854-M854&gt;2), "helada negra", AND(C854&gt;0, M854+2&gt;C854), "rocío", TRUE, "sin riesgo")</f>
        <v>escarcha</v>
      </c>
      <c r="O854">
        <f t="shared" si="68"/>
        <v>3.4341507177388084E-2</v>
      </c>
      <c r="P854">
        <f t="shared" si="69"/>
        <v>0.47447683142719771</v>
      </c>
      <c r="Q854" s="10" t="str" cm="1">
        <f t="array" ref="Q854">_xlfn.IFS(AND(D854&lt;=0, D854-P854&lt;=2), "escarcha",AND(D854&lt;=0, D854-P854&gt;2), "helada negra", AND(D854&gt;0, P854+2&gt;D854), "rocío", TRUE, "sin riesgo")</f>
        <v>rocío</v>
      </c>
    </row>
    <row r="855" spans="1:17" x14ac:dyDescent="0.35">
      <c r="A855" s="2">
        <v>45700</v>
      </c>
      <c r="B855" s="3" t="s">
        <v>21</v>
      </c>
      <c r="C855">
        <v>-1.033333333333333</v>
      </c>
      <c r="D855">
        <v>0.56666666666666665</v>
      </c>
      <c r="E855">
        <v>97.233333333333334</v>
      </c>
      <c r="F855">
        <v>93.666666666666671</v>
      </c>
      <c r="G855">
        <v>0</v>
      </c>
      <c r="H855">
        <v>0.43333333333333329</v>
      </c>
      <c r="I855">
        <v>1.333333333333333</v>
      </c>
      <c r="J855">
        <v>2.1333333333333329</v>
      </c>
      <c r="K855">
        <f t="shared" si="65"/>
        <v>1.5999999999999996</v>
      </c>
      <c r="L855">
        <f t="shared" si="66"/>
        <v>-0.1033127890720214</v>
      </c>
      <c r="M855">
        <f t="shared" si="67"/>
        <v>-1.416329943791476</v>
      </c>
      <c r="N855" s="10" t="str" cm="1">
        <f t="array" ref="N855">_xlfn.IFS(AND(C855&lt;=0, C855-M855&lt;=2), "escarcha",AND(C855&lt;=0, C855-M855&gt;2), "helada negra", AND(C855&gt;0, M855+2&gt;C855), "rocío", TRUE, "sin riesgo")</f>
        <v>escarcha</v>
      </c>
      <c r="O855">
        <f t="shared" si="68"/>
        <v>-2.442933784756398E-2</v>
      </c>
      <c r="P855">
        <f t="shared" si="69"/>
        <v>-0.33640216671141582</v>
      </c>
      <c r="Q855" s="10" t="str" cm="1">
        <f t="array" ref="Q855">_xlfn.IFS(AND(D855&lt;=0, D855-P855&lt;=2), "escarcha",AND(D855&lt;=0, D855-P855&gt;2), "helada negra", AND(D855&gt;0, P855+2&gt;D855), "rocío", TRUE, "sin riesgo")</f>
        <v>rocío</v>
      </c>
    </row>
    <row r="856" spans="1:17" x14ac:dyDescent="0.35">
      <c r="A856" s="2">
        <v>45700</v>
      </c>
      <c r="B856" s="3" t="s">
        <v>22</v>
      </c>
      <c r="C856">
        <v>-1.2</v>
      </c>
      <c r="D856">
        <v>0.66666666666666674</v>
      </c>
      <c r="E856">
        <v>97.133333333333326</v>
      </c>
      <c r="F856">
        <v>93</v>
      </c>
      <c r="G856">
        <v>0</v>
      </c>
      <c r="H856">
        <v>0.89999999999999991</v>
      </c>
      <c r="I856">
        <v>0</v>
      </c>
      <c r="J856">
        <v>2.4666666666666668</v>
      </c>
      <c r="K856">
        <f t="shared" si="65"/>
        <v>1.8666666666666667</v>
      </c>
      <c r="L856">
        <f t="shared" si="66"/>
        <v>-0.11654009627716745</v>
      </c>
      <c r="M856">
        <f t="shared" si="67"/>
        <v>-1.5964738599636108</v>
      </c>
      <c r="N856" s="10" t="str" cm="1">
        <f t="array" ref="N856">_xlfn.IFS(AND(C856&lt;=0, C856-M856&lt;=2), "escarcha",AND(C856&lt;=0, C856-M856&gt;2), "helada negra", AND(C856&gt;0, M856+2&gt;C856), "rocío", TRUE, "sin riesgo")</f>
        <v>escarcha</v>
      </c>
      <c r="O856">
        <f t="shared" si="68"/>
        <v>-2.435699330534636E-2</v>
      </c>
      <c r="P856">
        <f t="shared" si="69"/>
        <v>-0.33540732703048703</v>
      </c>
      <c r="Q856" s="10" t="str" cm="1">
        <f t="array" ref="Q856">_xlfn.IFS(AND(D856&lt;=0, D856-P856&lt;=2), "escarcha",AND(D856&lt;=0, D856-P856&gt;2), "helada negra", AND(D856&gt;0, P856+2&gt;D856), "rocío", TRUE, "sin riesgo")</f>
        <v>rocío</v>
      </c>
    </row>
    <row r="857" spans="1:17" x14ac:dyDescent="0.35">
      <c r="A857" s="2">
        <v>45700</v>
      </c>
      <c r="B857" s="3" t="s">
        <v>23</v>
      </c>
      <c r="C857">
        <v>-1.333333333333333</v>
      </c>
      <c r="D857">
        <v>0.6</v>
      </c>
      <c r="E857">
        <v>96.86666666666666</v>
      </c>
      <c r="F857">
        <v>93.333333333333329</v>
      </c>
      <c r="G857">
        <v>0.66666666666666663</v>
      </c>
      <c r="H857">
        <v>0.8</v>
      </c>
      <c r="I857">
        <v>2.666666666666667</v>
      </c>
      <c r="J857">
        <v>2.066666666666666</v>
      </c>
      <c r="K857">
        <f t="shared" si="65"/>
        <v>1.9333333333333331</v>
      </c>
      <c r="L857">
        <f t="shared" si="66"/>
        <v>-0.12906001036909187</v>
      </c>
      <c r="M857">
        <f t="shared" si="67"/>
        <v>-1.766736447989059</v>
      </c>
      <c r="N857" s="10" t="str" cm="1">
        <f t="array" ref="N857">_xlfn.IFS(AND(C857&lt;=0, C857-M857&lt;=2), "escarcha",AND(C857&lt;=0, C857-M857&gt;2), "helada negra", AND(C857&gt;0, M857+2&gt;C857), "rocío", TRUE, "sin riesgo")</f>
        <v>escarcha</v>
      </c>
      <c r="O857">
        <f t="shared" si="68"/>
        <v>-2.558866856460712E-2</v>
      </c>
      <c r="P857">
        <f t="shared" si="69"/>
        <v>-0.35234348976803082</v>
      </c>
      <c r="Q857" s="10" t="str" cm="1">
        <f t="array" ref="Q857">_xlfn.IFS(AND(D857&lt;=0, D857-P857&lt;=2), "escarcha",AND(D857&lt;=0, D857-P857&gt;2), "helada negra", AND(D857&gt;0, P857+2&gt;D857), "rocío", TRUE, "sin riesgo")</f>
        <v>rocío</v>
      </c>
    </row>
    <row r="858" spans="1:17" x14ac:dyDescent="0.35">
      <c r="A858" s="2">
        <v>45700</v>
      </c>
      <c r="B858" s="3" t="s">
        <v>24</v>
      </c>
      <c r="C858">
        <v>-2.0333333333333332</v>
      </c>
      <c r="D858">
        <v>0.76666666666666661</v>
      </c>
      <c r="E858">
        <v>96.4</v>
      </c>
      <c r="F858">
        <v>92.666666666666671</v>
      </c>
      <c r="G858">
        <v>0.66666666666666663</v>
      </c>
      <c r="H858">
        <v>1.333333333333333</v>
      </c>
      <c r="I858">
        <v>3.333333333333333</v>
      </c>
      <c r="J858">
        <v>2.7333333333333329</v>
      </c>
      <c r="K858">
        <f t="shared" si="65"/>
        <v>2.8</v>
      </c>
      <c r="L858">
        <f t="shared" si="66"/>
        <v>-0.18536319047930622</v>
      </c>
      <c r="M858">
        <f t="shared" si="67"/>
        <v>-2.5294638482258929</v>
      </c>
      <c r="N858" s="10" t="str" cm="1">
        <f t="array" ref="N858">_xlfn.IFS(AND(C858&lt;=0, C858-M858&lt;=2), "escarcha",AND(C858&lt;=0, C858-M858&gt;2), "helada negra", AND(C858&gt;0, M858+2&gt;C858), "rocío", TRUE, "sin riesgo")</f>
        <v>escarcha</v>
      </c>
      <c r="O858">
        <f t="shared" si="68"/>
        <v>-2.0738348195883015E-2</v>
      </c>
      <c r="P858">
        <f t="shared" si="69"/>
        <v>-0.28563543480416209</v>
      </c>
      <c r="Q858" s="10" t="str" cm="1">
        <f t="array" ref="Q858">_xlfn.IFS(AND(D858&lt;=0, D858-P858&lt;=2), "escarcha",AND(D858&lt;=0, D858-P858&gt;2), "helada negra", AND(D858&gt;0, P858+2&gt;D858), "rocío", TRUE, "sin riesgo")</f>
        <v>rocío</v>
      </c>
    </row>
    <row r="859" spans="1:17" x14ac:dyDescent="0.35">
      <c r="A859" s="2">
        <v>45700</v>
      </c>
      <c r="B859" s="3" t="s">
        <v>25</v>
      </c>
      <c r="C859">
        <v>-2.2333333333333329</v>
      </c>
      <c r="D859">
        <v>0.7</v>
      </c>
      <c r="E859">
        <v>96.466666666666669</v>
      </c>
      <c r="F859">
        <v>93.333333333333329</v>
      </c>
      <c r="G859">
        <v>1.333333333333333</v>
      </c>
      <c r="H859">
        <v>1.333333333333333</v>
      </c>
      <c r="I859">
        <v>3.333333333333333</v>
      </c>
      <c r="J859">
        <v>3.2333333333333329</v>
      </c>
      <c r="K859">
        <f t="shared" si="65"/>
        <v>2.9333333333333327</v>
      </c>
      <c r="L859">
        <f t="shared" si="66"/>
        <v>-0.19943366652177258</v>
      </c>
      <c r="M859">
        <f t="shared" si="67"/>
        <v>-2.7193210857795527</v>
      </c>
      <c r="N859" s="10" t="str" cm="1">
        <f t="array" ref="N859">_xlfn.IFS(AND(C859&lt;=0, C859-M859&lt;=2), "escarcha",AND(C859&lt;=0, C859-M859&gt;2), "helada negra", AND(C859&gt;0, M859+2&gt;C859), "rocío", TRUE, "sin riesgo")</f>
        <v>escarcha</v>
      </c>
      <c r="O859">
        <f t="shared" si="68"/>
        <v>-1.837541025777293E-2</v>
      </c>
      <c r="P859">
        <f t="shared" si="69"/>
        <v>-0.25312388390560719</v>
      </c>
      <c r="Q859" s="10" t="str" cm="1">
        <f t="array" ref="Q859">_xlfn.IFS(AND(D859&lt;=0, D859-P859&lt;=2), "escarcha",AND(D859&lt;=0, D859-P859&gt;2), "helada negra", AND(D859&gt;0, P859+2&gt;D859), "rocío", TRUE, "sin riesgo")</f>
        <v>rocío</v>
      </c>
    </row>
    <row r="860" spans="1:17" x14ac:dyDescent="0.35">
      <c r="A860" s="2">
        <v>45700</v>
      </c>
      <c r="B860" s="3" t="s">
        <v>26</v>
      </c>
      <c r="C860">
        <v>-2.2666666666666671</v>
      </c>
      <c r="D860">
        <v>0.76666666666666672</v>
      </c>
      <c r="E860">
        <v>96.36666666666666</v>
      </c>
      <c r="F860">
        <v>93.666666666666671</v>
      </c>
      <c r="G860">
        <v>2</v>
      </c>
      <c r="H860">
        <v>0.8666666666666667</v>
      </c>
      <c r="I860">
        <v>4.666666666666667</v>
      </c>
      <c r="J860">
        <v>3.1333333333333329</v>
      </c>
      <c r="K860">
        <f t="shared" si="65"/>
        <v>3.0333333333333337</v>
      </c>
      <c r="L860">
        <f t="shared" si="66"/>
        <v>-0.20293351596505602</v>
      </c>
      <c r="M860">
        <f t="shared" si="67"/>
        <v>-2.7664990828005891</v>
      </c>
      <c r="N860" s="10" t="str" cm="1">
        <f t="array" ref="N860">_xlfn.IFS(AND(C860&lt;=0, C860-M860&lt;=2), "escarcha",AND(C860&lt;=0, C860-M860&gt;2), "helada negra", AND(C860&gt;0, M860+2&gt;C860), "rocío", TRUE, "sin riesgo")</f>
        <v>escarcha</v>
      </c>
      <c r="O860">
        <f t="shared" si="68"/>
        <v>-1.0004792552774297E-2</v>
      </c>
      <c r="P860">
        <f t="shared" si="69"/>
        <v>-0.13788285348542179</v>
      </c>
      <c r="Q860" s="10" t="str" cm="1">
        <f t="array" ref="Q860">_xlfn.IFS(AND(D860&lt;=0, D860-P860&lt;=2), "escarcha",AND(D860&lt;=0, D860-P860&gt;2), "helada negra", AND(D860&gt;0, P860+2&gt;D860), "rocío", TRUE, "sin riesgo")</f>
        <v>rocío</v>
      </c>
    </row>
    <row r="861" spans="1:17" x14ac:dyDescent="0.35">
      <c r="A861" s="2">
        <v>45700</v>
      </c>
      <c r="B861" s="3" t="s">
        <v>27</v>
      </c>
      <c r="C861">
        <v>-3</v>
      </c>
      <c r="D861">
        <v>0.73333333333333339</v>
      </c>
      <c r="E861">
        <v>96</v>
      </c>
      <c r="F861">
        <v>92.666666666666671</v>
      </c>
      <c r="G861">
        <v>0</v>
      </c>
      <c r="H861">
        <v>1.5666666666666671</v>
      </c>
      <c r="I861">
        <v>1.333333333333333</v>
      </c>
      <c r="J861">
        <v>3.2333333333333329</v>
      </c>
      <c r="K861">
        <f t="shared" si="65"/>
        <v>3.7333333333333334</v>
      </c>
      <c r="L861">
        <f t="shared" si="66"/>
        <v>-0.26109778188902705</v>
      </c>
      <c r="M861">
        <f t="shared" si="67"/>
        <v>-3.5478507209417223</v>
      </c>
      <c r="N861" s="10" t="str" cm="1">
        <f t="array" ref="N861">_xlfn.IFS(AND(C861&lt;=0, C861-M861&lt;=2), "escarcha",AND(C861&lt;=0, C861-M861&gt;2), "helada negra", AND(C861&gt;0, M861+2&gt;C861), "rocío", TRUE, "sin riesgo")</f>
        <v>escarcha</v>
      </c>
      <c r="O861">
        <f t="shared" si="68"/>
        <v>-2.3140795412864665E-2</v>
      </c>
      <c r="P861">
        <f t="shared" si="69"/>
        <v>-0.31868166637725737</v>
      </c>
      <c r="Q861" s="10" t="str" cm="1">
        <f t="array" ref="Q861">_xlfn.IFS(AND(D861&lt;=0, D861-P861&lt;=2), "escarcha",AND(D861&lt;=0, D861-P861&gt;2), "helada negra", AND(D861&gt;0, P861+2&gt;D861), "rocío", TRUE, "sin riesgo")</f>
        <v>rocío</v>
      </c>
    </row>
    <row r="862" spans="1:17" x14ac:dyDescent="0.35">
      <c r="A862" s="2">
        <v>45700</v>
      </c>
      <c r="B862" s="3" t="s">
        <v>28</v>
      </c>
      <c r="C862">
        <v>-1.3</v>
      </c>
      <c r="D862">
        <v>2.2999999999999998</v>
      </c>
      <c r="E862">
        <v>96.3</v>
      </c>
      <c r="F862">
        <v>84.333333333333329</v>
      </c>
      <c r="G862">
        <v>0.66666666666666663</v>
      </c>
      <c r="H862">
        <v>0.96666666666666667</v>
      </c>
      <c r="I862">
        <v>2.333333333333333</v>
      </c>
      <c r="J862">
        <v>3.2333333333333329</v>
      </c>
      <c r="K862">
        <f t="shared" si="65"/>
        <v>3.5999999999999996</v>
      </c>
      <c r="L862">
        <f t="shared" si="66"/>
        <v>-0.13248345070349526</v>
      </c>
      <c r="M862">
        <f t="shared" si="67"/>
        <v>-1.8132511821488912</v>
      </c>
      <c r="N862" s="10" t="str" cm="1">
        <f t="array" ref="N862">_xlfn.IFS(AND(C862&lt;=0, C862-M862&lt;=2), "escarcha",AND(C862&lt;=0, C862-M862&gt;2), "helada negra", AND(C862&gt;0, M862+2&gt;C862), "rocío", TRUE, "sin riesgo")</f>
        <v>escarcha</v>
      </c>
      <c r="O862">
        <f t="shared" si="68"/>
        <v>-5.1631008712096638E-3</v>
      </c>
      <c r="P862">
        <f t="shared" si="69"/>
        <v>-7.117574741420217E-2</v>
      </c>
      <c r="Q862" s="10" t="str" cm="1">
        <f t="array" ref="Q862">_xlfn.IFS(AND(D862&lt;=0, D862-P862&lt;=2), "escarcha",AND(D862&lt;=0, D862-P862&gt;2), "helada negra", AND(D862&gt;0, P862+2&gt;D862), "rocío", TRUE, "sin riesgo")</f>
        <v>sin riesgo</v>
      </c>
    </row>
    <row r="863" spans="1:17" x14ac:dyDescent="0.35">
      <c r="A863" s="2">
        <v>45700</v>
      </c>
      <c r="B863" s="3" t="s">
        <v>29</v>
      </c>
      <c r="C863">
        <v>-0.9</v>
      </c>
      <c r="D863">
        <v>4.3</v>
      </c>
      <c r="E863">
        <v>96.566666666666663</v>
      </c>
      <c r="F863">
        <v>77</v>
      </c>
      <c r="G863">
        <v>0</v>
      </c>
      <c r="H863">
        <v>1.666666666666667</v>
      </c>
      <c r="I863">
        <v>0.66666666666666663</v>
      </c>
      <c r="J863">
        <v>3.5666666666666669</v>
      </c>
      <c r="K863">
        <f t="shared" si="65"/>
        <v>5.2</v>
      </c>
      <c r="L863">
        <f t="shared" si="66"/>
        <v>-0.10044619241331559</v>
      </c>
      <c r="M863">
        <f t="shared" si="67"/>
        <v>-1.3772540526839325</v>
      </c>
      <c r="N863" s="10" t="str" cm="1">
        <f t="array" ref="N863">_xlfn.IFS(AND(C863&lt;=0, C863-M863&lt;=2), "escarcha",AND(C863&lt;=0, C863-M863&gt;2), "helada negra", AND(C863&gt;0, M863+2&gt;C863), "rocío", TRUE, "sin riesgo")</f>
        <v>escarcha</v>
      </c>
      <c r="O863">
        <f t="shared" si="68"/>
        <v>4.5045440442288531E-2</v>
      </c>
      <c r="P863">
        <f t="shared" si="69"/>
        <v>0.62274585568492136</v>
      </c>
      <c r="Q863" s="10" t="str" cm="1">
        <f t="array" ref="Q863">_xlfn.IFS(AND(D863&lt;=0, D863-P863&lt;=2), "escarcha",AND(D863&lt;=0, D863-P863&gt;2), "helada negra", AND(D863&gt;0, P863+2&gt;D863), "rocío", TRUE, "sin riesgo")</f>
        <v>sin riesgo</v>
      </c>
    </row>
    <row r="864" spans="1:17" x14ac:dyDescent="0.35">
      <c r="A864" s="2">
        <v>45700</v>
      </c>
      <c r="B864" s="3" t="s">
        <v>30</v>
      </c>
      <c r="C864">
        <v>2.5666666666666669</v>
      </c>
      <c r="D864">
        <v>5.4333333333333336</v>
      </c>
      <c r="E864">
        <v>90.766666666666666</v>
      </c>
      <c r="F864">
        <v>77.666666666666671</v>
      </c>
      <c r="G864">
        <v>0.66666666666666663</v>
      </c>
      <c r="H864">
        <v>2.066666666666666</v>
      </c>
      <c r="I864">
        <v>4</v>
      </c>
      <c r="J864">
        <v>4.1333333333333329</v>
      </c>
      <c r="K864">
        <f t="shared" si="65"/>
        <v>2.8666666666666667</v>
      </c>
      <c r="L864">
        <f t="shared" si="66"/>
        <v>8.7308700626780936E-2</v>
      </c>
      <c r="M864">
        <f t="shared" si="67"/>
        <v>1.20993728525095</v>
      </c>
      <c r="N864" s="10" t="str" cm="1">
        <f t="array" ref="N864">_xlfn.IFS(AND(C864&lt;=0, C864-M864&lt;=2), "escarcha",AND(C864&lt;=0, C864-M864&gt;2), "helada negra", AND(C864&gt;0, M864+2&gt;C864), "rocío", TRUE, "sin riesgo")</f>
        <v>rocío</v>
      </c>
      <c r="O864">
        <f t="shared" si="68"/>
        <v>0.13265950980483376</v>
      </c>
      <c r="P864">
        <f t="shared" si="69"/>
        <v>1.843182007635793</v>
      </c>
      <c r="Q864" s="10" t="str" cm="1">
        <f t="array" ref="Q864">_xlfn.IFS(AND(D864&lt;=0, D864-P864&lt;=2), "escarcha",AND(D864&lt;=0, D864-P864&gt;2), "helada negra", AND(D864&gt;0, P864+2&gt;D864), "rocío", TRUE, "sin riesgo")</f>
        <v>sin riesgo</v>
      </c>
    </row>
    <row r="865" spans="1:17" x14ac:dyDescent="0.35">
      <c r="A865" s="2">
        <v>45700</v>
      </c>
      <c r="B865" s="3" t="s">
        <v>31</v>
      </c>
      <c r="C865">
        <v>4.7666666666666666</v>
      </c>
      <c r="D865">
        <v>5.6000000000000014</v>
      </c>
      <c r="E865">
        <v>87.433333333333337</v>
      </c>
      <c r="F865">
        <v>82</v>
      </c>
      <c r="G865">
        <v>3</v>
      </c>
      <c r="H865">
        <v>4.3666666666666663</v>
      </c>
      <c r="I865">
        <v>10.66666666666667</v>
      </c>
      <c r="J865">
        <v>7.0666666666666664</v>
      </c>
      <c r="K865">
        <f t="shared" si="65"/>
        <v>0.83333333333333481</v>
      </c>
      <c r="L865">
        <f t="shared" si="66"/>
        <v>0.20473078605644837</v>
      </c>
      <c r="M865">
        <f t="shared" si="67"/>
        <v>2.8563146546169351</v>
      </c>
      <c r="N865" s="10" t="str" cm="1">
        <f t="array" ref="N865">_xlfn.IFS(AND(C865&lt;=0, C865-M865&lt;=2), "escarcha",AND(C865&lt;=0, C865-M865&gt;2), "helada negra", AND(C865&gt;0, M865+2&gt;C865), "rocío", TRUE, "sin riesgo")</f>
        <v>rocío</v>
      </c>
      <c r="O865">
        <f t="shared" si="68"/>
        <v>0.19850852073562128</v>
      </c>
      <c r="P865">
        <f t="shared" si="69"/>
        <v>2.7685154488493731</v>
      </c>
      <c r="Q865" s="10" t="str" cm="1">
        <f t="array" ref="Q865">_xlfn.IFS(AND(D865&lt;=0, D865-P865&lt;=2), "escarcha",AND(D865&lt;=0, D865-P865&gt;2), "helada negra", AND(D865&gt;0, P865+2&gt;D865), "rocío", TRUE, "sin riesgo")</f>
        <v>sin riesgo</v>
      </c>
    </row>
    <row r="866" spans="1:17" x14ac:dyDescent="0.35">
      <c r="A866" s="2">
        <v>45700</v>
      </c>
      <c r="B866" s="3" t="s">
        <v>33</v>
      </c>
      <c r="C866">
        <v>8.0666666666666664</v>
      </c>
      <c r="D866">
        <v>8.4</v>
      </c>
      <c r="E866">
        <v>77.833333333333329</v>
      </c>
      <c r="F866">
        <v>73</v>
      </c>
      <c r="G866">
        <v>4</v>
      </c>
      <c r="H866">
        <v>3.2333333333333329</v>
      </c>
      <c r="I866">
        <v>10</v>
      </c>
      <c r="J866">
        <v>7.1333333333333337</v>
      </c>
      <c r="K866">
        <f t="shared" si="65"/>
        <v>0.33333333333333393</v>
      </c>
      <c r="L866">
        <f t="shared" si="66"/>
        <v>0.31559325189787379</v>
      </c>
      <c r="M866">
        <f t="shared" si="67"/>
        <v>4.4312196863517084</v>
      </c>
      <c r="N866" s="10" t="str" cm="1">
        <f t="array" ref="N866">_xlfn.IFS(AND(C866&lt;=0, C866-M866&lt;=2), "escarcha",AND(C866&lt;=0, C866-M866&gt;2), "helada negra", AND(C866&gt;0, M866+2&gt;C866), "rocío", TRUE, "sin riesgo")</f>
        <v>sin riesgo</v>
      </c>
      <c r="O866">
        <f t="shared" si="68"/>
        <v>0.27409771841197023</v>
      </c>
      <c r="P866">
        <f t="shared" si="69"/>
        <v>3.8393801314607012</v>
      </c>
      <c r="Q866" s="10" t="str" cm="1">
        <f t="array" ref="Q866">_xlfn.IFS(AND(D866&lt;=0, D866-P866&lt;=2), "escarcha",AND(D866&lt;=0, D866-P866&gt;2), "helada negra", AND(D866&gt;0, P866+2&gt;D866), "rocío", TRUE, "sin riesgo")</f>
        <v>sin riesgo</v>
      </c>
    </row>
    <row r="867" spans="1:17" x14ac:dyDescent="0.35">
      <c r="A867" s="2">
        <v>45700</v>
      </c>
      <c r="B867" s="3" t="s">
        <v>51</v>
      </c>
      <c r="C867">
        <v>8.3000000000000007</v>
      </c>
      <c r="D867">
        <v>8.3666666666666671</v>
      </c>
      <c r="E867">
        <v>64.433333333333337</v>
      </c>
      <c r="F867">
        <v>66.333333333333329</v>
      </c>
      <c r="G867">
        <v>2.333333333333333</v>
      </c>
      <c r="H867">
        <v>6.833333333333333</v>
      </c>
      <c r="I867">
        <v>6.666666666666667</v>
      </c>
      <c r="J867">
        <v>11.46666666666667</v>
      </c>
      <c r="K867">
        <f t="shared" si="65"/>
        <v>6.666666666666643E-2</v>
      </c>
      <c r="L867">
        <f t="shared" si="66"/>
        <v>0.14249122905629397</v>
      </c>
      <c r="M867">
        <f t="shared" si="67"/>
        <v>1.9808980944084664</v>
      </c>
      <c r="N867" s="10" t="str" cm="1">
        <f t="array" ref="N867">_xlfn.IFS(AND(C867&lt;=0, C867-M867&lt;=2), "escarcha",AND(C867&lt;=0, C867-M867&gt;2), "helada negra", AND(C867&gt;0, M867+2&gt;C867), "rocío", TRUE, "sin riesgo")</f>
        <v>sin riesgo</v>
      </c>
      <c r="O867">
        <f t="shared" si="68"/>
        <v>0.17607203053287734</v>
      </c>
      <c r="P867">
        <f t="shared" si="69"/>
        <v>2.452445581504533</v>
      </c>
      <c r="Q867" s="10" t="str" cm="1">
        <f t="array" ref="Q867">_xlfn.IFS(AND(D867&lt;=0, D867-P867&lt;=2), "escarcha",AND(D867&lt;=0, D867-P867&gt;2), "helada negra", AND(D867&gt;0, P867+2&gt;D867), "rocío", TRUE, "sin riesgo")</f>
        <v>sin riesgo</v>
      </c>
    </row>
    <row r="868" spans="1:17" x14ac:dyDescent="0.35">
      <c r="A868" s="2">
        <v>45700</v>
      </c>
      <c r="B868" s="3" t="s">
        <v>38</v>
      </c>
      <c r="C868">
        <v>3</v>
      </c>
      <c r="D868">
        <v>3.333333333333333</v>
      </c>
      <c r="E868">
        <v>78.2</v>
      </c>
      <c r="F868">
        <v>79.666666666666671</v>
      </c>
      <c r="G868">
        <v>0</v>
      </c>
      <c r="H868">
        <v>0.70000000000000007</v>
      </c>
      <c r="I868">
        <v>0.66666666666666663</v>
      </c>
      <c r="J868">
        <v>2.6333333333333329</v>
      </c>
      <c r="K868">
        <f t="shared" si="65"/>
        <v>0.33333333333333304</v>
      </c>
      <c r="L868">
        <f t="shared" si="66"/>
        <v>-3.0996457799531196E-2</v>
      </c>
      <c r="M868">
        <f t="shared" si="67"/>
        <v>-0.42667538598594323</v>
      </c>
      <c r="N868" s="10" t="str" cm="1">
        <f t="array" ref="N868">_xlfn.IFS(AND(C868&lt;=0, C868-M868&lt;=2), "escarcha",AND(C868&lt;=0, C868-M868&gt;2), "helada negra", AND(C868&gt;0, M868+2&gt;C868), "rocío", TRUE, "sin riesgo")</f>
        <v>sin riesgo</v>
      </c>
      <c r="O868">
        <f t="shared" si="68"/>
        <v>1.1140326111763854E-2</v>
      </c>
      <c r="P868">
        <f t="shared" si="69"/>
        <v>0.15371672696001445</v>
      </c>
      <c r="Q868" s="10" t="str" cm="1">
        <f t="array" ref="Q868">_xlfn.IFS(AND(D868&lt;=0, D868-P868&lt;=2), "escarcha",AND(D868&lt;=0, D868-P868&gt;2), "helada negra", AND(D868&gt;0, P868+2&gt;D868), "rocío", TRUE, "sin riesgo")</f>
        <v>sin riesgo</v>
      </c>
    </row>
    <row r="869" spans="1:17" x14ac:dyDescent="0.35">
      <c r="A869" s="2">
        <v>45700</v>
      </c>
      <c r="B869" s="3" t="s">
        <v>39</v>
      </c>
      <c r="C869">
        <v>0.36666666666666659</v>
      </c>
      <c r="D869">
        <v>2.7</v>
      </c>
      <c r="E869">
        <v>86.466666666666669</v>
      </c>
      <c r="F869">
        <v>81.333333333333329</v>
      </c>
      <c r="G869">
        <v>0.66666666666666663</v>
      </c>
      <c r="H869">
        <v>6.6666666666666666E-2</v>
      </c>
      <c r="I869">
        <v>1.333333333333333</v>
      </c>
      <c r="J869">
        <v>1.166666666666667</v>
      </c>
      <c r="K869">
        <f t="shared" si="65"/>
        <v>2.3333333333333335</v>
      </c>
      <c r="L869">
        <f t="shared" si="66"/>
        <v>-0.11886098503125941</v>
      </c>
      <c r="M869">
        <f t="shared" si="67"/>
        <v>-1.6280545607501782</v>
      </c>
      <c r="N869" s="10" t="str" cm="1">
        <f t="array" ref="N869">_xlfn.IFS(AND(C869&lt;=0, C869-M869&lt;=2), "escarcha",AND(C869&lt;=0, C869-M869&gt;2), "helada negra", AND(C869&gt;0, M869+2&gt;C869), "rocío", TRUE, "sin riesgo")</f>
        <v>rocío</v>
      </c>
      <c r="O869">
        <f t="shared" si="68"/>
        <v>-1.2964456899419857E-2</v>
      </c>
      <c r="P869">
        <f t="shared" si="69"/>
        <v>-0.17864202031558554</v>
      </c>
      <c r="Q869" s="10" t="str" cm="1">
        <f t="array" ref="Q869">_xlfn.IFS(AND(D869&lt;=0, D869-P869&lt;=2), "escarcha",AND(D869&lt;=0, D869-P869&gt;2), "helada negra", AND(D869&gt;0, P869+2&gt;D869), "rocío", TRUE, "sin riesgo")</f>
        <v>sin riesgo</v>
      </c>
    </row>
    <row r="870" spans="1:17" x14ac:dyDescent="0.35">
      <c r="A870" s="2">
        <v>45700</v>
      </c>
      <c r="B870" s="3" t="s">
        <v>37</v>
      </c>
      <c r="C870">
        <v>-0.56666666666666665</v>
      </c>
      <c r="D870">
        <v>1.7333333333333329</v>
      </c>
      <c r="E870">
        <v>90.233333333333334</v>
      </c>
      <c r="F870">
        <v>83.666666666666671</v>
      </c>
      <c r="G870">
        <v>0.66666666666666663</v>
      </c>
      <c r="H870">
        <v>3.3333333333333333E-2</v>
      </c>
      <c r="I870">
        <v>1.333333333333333</v>
      </c>
      <c r="J870">
        <v>0.53333333333333333</v>
      </c>
      <c r="K870">
        <f t="shared" si="65"/>
        <v>2.2999999999999998</v>
      </c>
      <c r="L870">
        <f t="shared" si="66"/>
        <v>-0.14396137454140323</v>
      </c>
      <c r="M870">
        <f t="shared" si="67"/>
        <v>-1.9690724590505588</v>
      </c>
      <c r="N870" s="10" t="str" cm="1">
        <f t="array" ref="N870">_xlfn.IFS(AND(C870&lt;=0, C870-M870&lt;=2), "escarcha",AND(C870&lt;=0, C870-M870&gt;2), "helada negra", AND(C870&gt;0, M870+2&gt;C870), "rocío", TRUE, "sin riesgo")</f>
        <v>escarcha</v>
      </c>
      <c r="O870">
        <f t="shared" si="68"/>
        <v>-5.3520188100950564E-2</v>
      </c>
      <c r="P870">
        <f t="shared" si="69"/>
        <v>-0.73578254161850809</v>
      </c>
      <c r="Q870" s="10" t="str" cm="1">
        <f t="array" ref="Q870">_xlfn.IFS(AND(D870&lt;=0, D870-P870&lt;=2), "escarcha",AND(D870&lt;=0, D870-P870&gt;2), "helada negra", AND(D870&gt;0, P870+2&gt;D870), "rocío", TRUE, "sin riesgo")</f>
        <v>sin riesgo</v>
      </c>
    </row>
    <row r="871" spans="1:17" x14ac:dyDescent="0.35">
      <c r="A871" s="2">
        <v>45700</v>
      </c>
      <c r="B871" s="3" t="s">
        <v>40</v>
      </c>
      <c r="C871">
        <v>0.16666666666666671</v>
      </c>
      <c r="D871">
        <v>2.433333333333334</v>
      </c>
      <c r="E871">
        <v>91.133333333333326</v>
      </c>
      <c r="F871">
        <v>85.333333333333329</v>
      </c>
      <c r="G871">
        <v>0.66666666666666663</v>
      </c>
      <c r="H871">
        <v>0</v>
      </c>
      <c r="I871">
        <v>1.666666666666667</v>
      </c>
      <c r="J871">
        <v>0.2</v>
      </c>
      <c r="K871">
        <f t="shared" si="65"/>
        <v>2.2666666666666675</v>
      </c>
      <c r="L871">
        <f t="shared" si="66"/>
        <v>-8.0768345273289854E-2</v>
      </c>
      <c r="M871">
        <f t="shared" si="67"/>
        <v>-1.1086747692856127</v>
      </c>
      <c r="N871" s="10" t="str" cm="1">
        <f t="array" ref="N871">_xlfn.IFS(AND(C871&lt;=0, C871-M871&lt;=2), "escarcha",AND(C871&lt;=0, C871-M871&gt;2), "helada negra", AND(C871&gt;0, M871+2&gt;C871), "rocío", TRUE, "sin riesgo")</f>
        <v>rocío</v>
      </c>
      <c r="O871">
        <f t="shared" si="68"/>
        <v>1.610844854474322E-2</v>
      </c>
      <c r="P871">
        <f t="shared" si="69"/>
        <v>0.22233070848748818</v>
      </c>
      <c r="Q871" s="10" t="str" cm="1">
        <f t="array" ref="Q871">_xlfn.IFS(AND(D871&lt;=0, D871-P871&lt;=2), "escarcha",AND(D871&lt;=0, D871-P871&gt;2), "helada negra", AND(D871&gt;0, P871+2&gt;D871), "rocío", TRUE, "sin riesgo")</f>
        <v>sin riesgo</v>
      </c>
    </row>
    <row r="872" spans="1:17" x14ac:dyDescent="0.35">
      <c r="A872" s="2">
        <v>45700</v>
      </c>
      <c r="B872" s="3" t="s">
        <v>41</v>
      </c>
      <c r="C872">
        <v>0.70000000000000007</v>
      </c>
      <c r="D872">
        <v>3.066666666666666</v>
      </c>
      <c r="E872">
        <v>90.733333333333334</v>
      </c>
      <c r="F872">
        <v>83</v>
      </c>
      <c r="G872">
        <v>0.66666666666666663</v>
      </c>
      <c r="H872">
        <v>0</v>
      </c>
      <c r="I872">
        <v>2.333333333333333</v>
      </c>
      <c r="J872">
        <v>0.5</v>
      </c>
      <c r="K872">
        <f t="shared" si="65"/>
        <v>2.3666666666666658</v>
      </c>
      <c r="L872">
        <f t="shared" si="66"/>
        <v>-4.6627923209656738E-2</v>
      </c>
      <c r="M872">
        <f t="shared" si="67"/>
        <v>-0.64127937200347573</v>
      </c>
      <c r="N872" s="10" t="str" cm="1">
        <f t="array" ref="N872">_xlfn.IFS(AND(C872&lt;=0, C872-M872&lt;=2), "escarcha",AND(C872&lt;=0, C872-M872&gt;2), "helada negra", AND(C872&gt;0, M872+2&gt;C872), "rocío", TRUE, "sin riesgo")</f>
        <v>rocío</v>
      </c>
      <c r="O872">
        <f t="shared" si="68"/>
        <v>3.3290640683790923E-2</v>
      </c>
      <c r="P872">
        <f t="shared" si="69"/>
        <v>0.4599301379148662</v>
      </c>
      <c r="Q872" s="10" t="str" cm="1">
        <f t="array" ref="Q872">_xlfn.IFS(AND(D872&lt;=0, D872-P872&lt;=2), "escarcha",AND(D872&lt;=0, D872-P872&gt;2), "helada negra", AND(D872&gt;0, P872+2&gt;D872), "rocío", TRUE, "sin riesgo")</f>
        <v>sin riesgo</v>
      </c>
    </row>
    <row r="873" spans="1:17" x14ac:dyDescent="0.35">
      <c r="A873" s="2">
        <v>45700</v>
      </c>
      <c r="B873" s="3" t="s">
        <v>42</v>
      </c>
      <c r="C873">
        <v>0.76666666666666661</v>
      </c>
      <c r="D873">
        <v>3.0333333333333332</v>
      </c>
      <c r="E873">
        <v>91.133333333333326</v>
      </c>
      <c r="F873">
        <v>84</v>
      </c>
      <c r="G873">
        <v>0</v>
      </c>
      <c r="H873">
        <v>3.3333333333333333E-2</v>
      </c>
      <c r="I873">
        <v>1.666666666666667</v>
      </c>
      <c r="J873">
        <v>0.5</v>
      </c>
      <c r="K873">
        <f t="shared" si="65"/>
        <v>2.2666666666666666</v>
      </c>
      <c r="L873">
        <f t="shared" si="66"/>
        <v>-3.7423537596671115E-2</v>
      </c>
      <c r="M873">
        <f t="shared" si="67"/>
        <v>-0.51495858188057941</v>
      </c>
      <c r="N873" s="10" t="str" cm="1">
        <f t="array" ref="N873">_xlfn.IFS(AND(C873&lt;=0, C873-M873&lt;=2), "escarcha",AND(C873&lt;=0, C873-M873&gt;2), "helada negra", AND(C873&gt;0, M873+2&gt;C873), "rocío", TRUE, "sin riesgo")</f>
        <v>rocío</v>
      </c>
      <c r="O873">
        <f t="shared" si="68"/>
        <v>4.2909082037850682E-2</v>
      </c>
      <c r="P873">
        <f t="shared" si="69"/>
        <v>0.59313897005419181</v>
      </c>
      <c r="Q873" s="10" t="str" cm="1">
        <f t="array" ref="Q873">_xlfn.IFS(AND(D873&lt;=0, D873-P873&lt;=2), "escarcha",AND(D873&lt;=0, D873-P873&gt;2), "helada negra", AND(D873&gt;0, P873+2&gt;D873), "rocío", TRUE, "sin riesgo")</f>
        <v>sin riesgo</v>
      </c>
    </row>
    <row r="874" spans="1:17" x14ac:dyDescent="0.35">
      <c r="A874" s="2">
        <v>45700</v>
      </c>
      <c r="B874" s="3" t="s">
        <v>43</v>
      </c>
      <c r="C874">
        <v>1.166666666666667</v>
      </c>
      <c r="D874">
        <v>3.5333333333333332</v>
      </c>
      <c r="E874">
        <v>90.63333333333334</v>
      </c>
      <c r="F874">
        <v>82</v>
      </c>
      <c r="G874">
        <v>0</v>
      </c>
      <c r="H874">
        <v>0.16666666666666671</v>
      </c>
      <c r="I874">
        <v>0</v>
      </c>
      <c r="J874">
        <v>1.1333333333333331</v>
      </c>
      <c r="K874">
        <f t="shared" si="65"/>
        <v>2.3666666666666663</v>
      </c>
      <c r="L874">
        <f t="shared" si="66"/>
        <v>-1.4146900009940996E-2</v>
      </c>
      <c r="M874">
        <f t="shared" si="67"/>
        <v>-0.19492227134942236</v>
      </c>
      <c r="N874" s="10" t="str" cm="1">
        <f t="array" ref="N874">_xlfn.IFS(AND(C874&lt;=0, C874-M874&lt;=2), "escarcha",AND(C874&lt;=0, C874-M874&gt;2), "helada negra", AND(C874&gt;0, M874+2&gt;C874), "rocío", TRUE, "sin riesgo")</f>
        <v>rocío</v>
      </c>
      <c r="O874">
        <f t="shared" si="68"/>
        <v>5.4110841409185012E-2</v>
      </c>
      <c r="P874">
        <f t="shared" si="69"/>
        <v>0.74845949896954678</v>
      </c>
      <c r="Q874" s="10" t="str" cm="1">
        <f t="array" ref="Q874">_xlfn.IFS(AND(D874&lt;=0, D874-P874&lt;=2), "escarcha",AND(D874&lt;=0, D874-P874&gt;2), "helada negra", AND(D874&gt;0, P874+2&gt;D874), "rocío", TRUE, "sin riesgo")</f>
        <v>sin riesgo</v>
      </c>
    </row>
    <row r="875" spans="1:17" x14ac:dyDescent="0.35">
      <c r="A875" s="2">
        <v>45700</v>
      </c>
      <c r="B875" s="3" t="s">
        <v>44</v>
      </c>
      <c r="C875">
        <v>1.6</v>
      </c>
      <c r="D875">
        <v>3.9</v>
      </c>
      <c r="E875">
        <v>90.86666666666666</v>
      </c>
      <c r="F875">
        <v>82.333333333333329</v>
      </c>
      <c r="G875">
        <v>0</v>
      </c>
      <c r="H875">
        <v>3.3333333333333333E-2</v>
      </c>
      <c r="I875">
        <v>0</v>
      </c>
      <c r="J875">
        <v>0.33333333333333331</v>
      </c>
      <c r="K875">
        <f t="shared" si="65"/>
        <v>2.2999999999999998</v>
      </c>
      <c r="L875">
        <f t="shared" si="66"/>
        <v>1.9494463834484915E-2</v>
      </c>
      <c r="M875">
        <f t="shared" si="67"/>
        <v>0.2691166397125303</v>
      </c>
      <c r="N875" s="10" t="str" cm="1">
        <f t="array" ref="N875">_xlfn.IFS(AND(C875&lt;=0, C875-M875&lt;=2), "escarcha",AND(C875&lt;=0, C875-M875&gt;2), "helada negra", AND(C875&gt;0, M875+2&gt;C875), "rocío", TRUE, "sin riesgo")</f>
        <v>rocío</v>
      </c>
      <c r="O875">
        <f t="shared" si="68"/>
        <v>8.3962952763061371E-2</v>
      </c>
      <c r="P875">
        <f t="shared" si="69"/>
        <v>1.1633494635796831</v>
      </c>
      <c r="Q875" s="10" t="str" cm="1">
        <f t="array" ref="Q875">_xlfn.IFS(AND(D875&lt;=0, D875-P875&lt;=2), "escarcha",AND(D875&lt;=0, D875-P875&gt;2), "helada negra", AND(D875&gt;0, P875+2&gt;D875), "rocío", TRUE, "sin riesgo")</f>
        <v>sin riesgo</v>
      </c>
    </row>
    <row r="876" spans="1:17" x14ac:dyDescent="0.35">
      <c r="A876" s="2">
        <v>45700</v>
      </c>
      <c r="B876" s="3" t="s">
        <v>45</v>
      </c>
      <c r="C876">
        <v>1.7333333333333329</v>
      </c>
      <c r="D876">
        <v>3.3</v>
      </c>
      <c r="E876">
        <v>90.36666666666666</v>
      </c>
      <c r="F876">
        <v>85.333333333333329</v>
      </c>
      <c r="G876">
        <v>0.66666666666666663</v>
      </c>
      <c r="H876">
        <v>6.6666666666666666E-2</v>
      </c>
      <c r="I876">
        <v>1.333333333333333</v>
      </c>
      <c r="J876">
        <v>0.43333333333333329</v>
      </c>
      <c r="K876">
        <f t="shared" si="65"/>
        <v>1.5666666666666669</v>
      </c>
      <c r="L876">
        <f t="shared" si="66"/>
        <v>2.3514629271885329E-2</v>
      </c>
      <c r="M876">
        <f t="shared" si="67"/>
        <v>0.32468825089860015</v>
      </c>
      <c r="N876" s="10" t="str" cm="1">
        <f t="array" ref="N876">_xlfn.IFS(AND(C876&lt;=0, C876-M876&lt;=2), "escarcha",AND(C876&lt;=0, C876-M876&gt;2), "helada negra", AND(C876&gt;0, M876+2&gt;C876), "rocío", TRUE, "sin riesgo")</f>
        <v>rocío</v>
      </c>
      <c r="O876">
        <f t="shared" si="68"/>
        <v>7.7501570456632418E-2</v>
      </c>
      <c r="P876">
        <f t="shared" si="69"/>
        <v>1.0734283156889903</v>
      </c>
      <c r="Q876" s="10" t="str" cm="1">
        <f t="array" ref="Q876">_xlfn.IFS(AND(D876&lt;=0, D876-P876&lt;=2), "escarcha",AND(D876&lt;=0, D876-P876&gt;2), "helada negra", AND(D876&gt;0, P876+2&gt;D876), "rocío", TRUE, "sin riesgo")</f>
        <v>sin riesgo</v>
      </c>
    </row>
    <row r="877" spans="1:17" x14ac:dyDescent="0.35">
      <c r="A877" s="2">
        <v>45700</v>
      </c>
      <c r="B877" s="3" t="s">
        <v>46</v>
      </c>
      <c r="C877">
        <v>2</v>
      </c>
      <c r="D877">
        <v>3.7</v>
      </c>
      <c r="E877">
        <v>89.9</v>
      </c>
      <c r="F877">
        <v>84.333333333333329</v>
      </c>
      <c r="G877">
        <v>0</v>
      </c>
      <c r="H877">
        <v>0.6333333333333333</v>
      </c>
      <c r="I877">
        <v>0</v>
      </c>
      <c r="J877">
        <v>1.6</v>
      </c>
      <c r="K877">
        <f t="shared" si="65"/>
        <v>1.7000000000000002</v>
      </c>
      <c r="L877">
        <f t="shared" si="66"/>
        <v>3.7381820131990595E-2</v>
      </c>
      <c r="M877">
        <f t="shared" si="67"/>
        <v>0.51657236767162851</v>
      </c>
      <c r="N877" s="10" t="str" cm="1">
        <f t="array" ref="N877">_xlfn.IFS(AND(C877&lt;=0, C877-M877&lt;=2), "escarcha",AND(C877&lt;=0, C877-M877&gt;2), "helada negra", AND(C877&gt;0, M877+2&gt;C877), "rocío", TRUE, "sin riesgo")</f>
        <v>rocío</v>
      </c>
      <c r="O877">
        <f t="shared" si="68"/>
        <v>9.3903439458366211E-2</v>
      </c>
      <c r="P877">
        <f t="shared" si="69"/>
        <v>1.3018177070183345</v>
      </c>
      <c r="Q877" s="10" t="str" cm="1">
        <f t="array" ref="Q877">_xlfn.IFS(AND(D877&lt;=0, D877-P877&lt;=2), "escarcha",AND(D877&lt;=0, D877-P877&gt;2), "helada negra", AND(D877&gt;0, P877+2&gt;D877), "rocío", TRUE, "sin riesgo")</f>
        <v>sin riesgo</v>
      </c>
    </row>
    <row r="878" spans="1:17" x14ac:dyDescent="0.35">
      <c r="A878" s="2">
        <v>45701</v>
      </c>
      <c r="B878" s="3" t="s">
        <v>10</v>
      </c>
      <c r="C878">
        <v>2.4333333333333331</v>
      </c>
      <c r="D878">
        <v>4.0333333333333332</v>
      </c>
      <c r="E878">
        <v>90.566666666666663</v>
      </c>
      <c r="F878">
        <v>85.666666666666671</v>
      </c>
      <c r="G878">
        <v>0</v>
      </c>
      <c r="H878">
        <v>0.6</v>
      </c>
      <c r="I878">
        <v>0</v>
      </c>
      <c r="J878">
        <v>1.2666666666666671</v>
      </c>
      <c r="K878">
        <f t="shared" si="65"/>
        <v>1.6</v>
      </c>
      <c r="L878">
        <f t="shared" si="66"/>
        <v>7.5629520497482741E-2</v>
      </c>
      <c r="M878">
        <f t="shared" si="67"/>
        <v>1.0473879210184218</v>
      </c>
      <c r="N878" s="10" t="str" cm="1">
        <f t="array" ref="N878">_xlfn.IFS(AND(C878&lt;=0, C878-M878&lt;=2), "escarcha",AND(C878&lt;=0, C878-M878&gt;2), "helada negra", AND(C878&gt;0, M878+2&gt;C878), "rocío", TRUE, "sin riesgo")</f>
        <v>rocío</v>
      </c>
      <c r="O878">
        <f t="shared" si="68"/>
        <v>0.13301183154983062</v>
      </c>
      <c r="P878">
        <f t="shared" si="69"/>
        <v>1.848114418358602</v>
      </c>
      <c r="Q878" s="10" t="str" cm="1">
        <f t="array" ref="Q878">_xlfn.IFS(AND(D878&lt;=0, D878-P878&lt;=2), "escarcha",AND(D878&lt;=0, D878-P878&gt;2), "helada negra", AND(D878&gt;0, P878+2&gt;D878), "rocío", TRUE, "sin riesgo")</f>
        <v>sin riesgo</v>
      </c>
    </row>
    <row r="879" spans="1:17" x14ac:dyDescent="0.35">
      <c r="A879" s="2">
        <v>45701</v>
      </c>
      <c r="B879" s="3" t="s">
        <v>11</v>
      </c>
      <c r="C879">
        <v>2.7</v>
      </c>
      <c r="D879">
        <v>4.2</v>
      </c>
      <c r="E879">
        <v>90.4</v>
      </c>
      <c r="F879">
        <v>86</v>
      </c>
      <c r="G879">
        <v>0</v>
      </c>
      <c r="H879">
        <v>6.6666666666666666E-2</v>
      </c>
      <c r="I879">
        <v>0</v>
      </c>
      <c r="J879">
        <v>0.7</v>
      </c>
      <c r="K879">
        <f t="shared" si="65"/>
        <v>1.5</v>
      </c>
      <c r="L879">
        <f t="shared" si="66"/>
        <v>9.2723873873618912E-2</v>
      </c>
      <c r="M879">
        <f t="shared" si="67"/>
        <v>1.2853784724883528</v>
      </c>
      <c r="N879" s="10" t="str" cm="1">
        <f t="array" ref="N879">_xlfn.IFS(AND(C879&lt;=0, C879-M879&lt;=2), "escarcha",AND(C879&lt;=0, C879-M879&gt;2), "helada negra", AND(C879&gt;0, M879+2&gt;C879), "rocío", TRUE, "sin riesgo")</f>
        <v>rocío</v>
      </c>
      <c r="O879">
        <f t="shared" si="68"/>
        <v>0.14858254627900644</v>
      </c>
      <c r="P879">
        <f t="shared" si="69"/>
        <v>2.0662988935390207</v>
      </c>
      <c r="Q879" s="10" t="str" cm="1">
        <f t="array" ref="Q879">_xlfn.IFS(AND(D879&lt;=0, D879-P879&lt;=2), "escarcha",AND(D879&lt;=0, D879-P879&gt;2), "helada negra", AND(D879&gt;0, P879+2&gt;D879), "rocío", TRUE, "sin riesgo")</f>
        <v>sin riesgo</v>
      </c>
    </row>
    <row r="880" spans="1:17" x14ac:dyDescent="0.35">
      <c r="A880" s="2">
        <v>45701</v>
      </c>
      <c r="B880" s="3" t="s">
        <v>12</v>
      </c>
      <c r="C880">
        <v>2.7</v>
      </c>
      <c r="D880">
        <v>4.4666666666666668</v>
      </c>
      <c r="E880">
        <v>90.533333333333331</v>
      </c>
      <c r="F880">
        <v>87.333333333333329</v>
      </c>
      <c r="G880">
        <v>0</v>
      </c>
      <c r="H880">
        <v>0.43333333333333329</v>
      </c>
      <c r="I880">
        <v>0</v>
      </c>
      <c r="J880">
        <v>1.533333333333333</v>
      </c>
      <c r="K880">
        <f t="shared" si="65"/>
        <v>1.7666666666666666</v>
      </c>
      <c r="L880">
        <f t="shared" si="66"/>
        <v>9.4197713491919438E-2</v>
      </c>
      <c r="M880">
        <f t="shared" si="67"/>
        <v>1.3059192564561324</v>
      </c>
      <c r="N880" s="10" t="str" cm="1">
        <f t="array" ref="N880">_xlfn.IFS(AND(C880&lt;=0, C880-M880&lt;=2), "escarcha",AND(C880&lt;=0, C880-M880&gt;2), "helada negra", AND(C880&gt;0, M880+2&gt;C880), "rocío", TRUE, "sin riesgo")</f>
        <v>rocío</v>
      </c>
      <c r="O880">
        <f t="shared" si="68"/>
        <v>0.18263426958326676</v>
      </c>
      <c r="P880">
        <f t="shared" si="69"/>
        <v>2.5448057657747927</v>
      </c>
      <c r="Q880" s="10" t="str" cm="1">
        <f t="array" ref="Q880">_xlfn.IFS(AND(D880&lt;=0, D880-P880&lt;=2), "escarcha",AND(D880&lt;=0, D880-P880&gt;2), "helada negra", AND(D880&gt;0, P880+2&gt;D880), "rocío", TRUE, "sin riesgo")</f>
        <v>rocío</v>
      </c>
    </row>
    <row r="881" spans="1:17" x14ac:dyDescent="0.35">
      <c r="A881" s="2">
        <v>45701</v>
      </c>
      <c r="B881" s="3" t="s">
        <v>13</v>
      </c>
      <c r="C881">
        <v>2.2999999999999998</v>
      </c>
      <c r="D881">
        <v>4.0333333333333332</v>
      </c>
      <c r="E881">
        <v>91.566666666666663</v>
      </c>
      <c r="F881">
        <v>90.333333333333329</v>
      </c>
      <c r="G881">
        <v>1</v>
      </c>
      <c r="H881">
        <v>0.16666666666666671</v>
      </c>
      <c r="I881">
        <v>2.666666666666667</v>
      </c>
      <c r="J881">
        <v>1.033333333333333</v>
      </c>
      <c r="K881">
        <f t="shared" si="65"/>
        <v>1.7333333333333334</v>
      </c>
      <c r="L881">
        <f t="shared" si="66"/>
        <v>7.712700350249832E-2</v>
      </c>
      <c r="M881">
        <f t="shared" si="67"/>
        <v>1.0682176087659525</v>
      </c>
      <c r="N881" s="10" t="str" cm="1">
        <f t="array" ref="N881">_xlfn.IFS(AND(C881&lt;=0, C881-M881&lt;=2), "escarcha",AND(C881&lt;=0, C881-M881&gt;2), "helada negra", AND(C881&gt;0, M881+2&gt;C881), "rocío", TRUE, "sin riesgo")</f>
        <v>rocío</v>
      </c>
      <c r="O881">
        <f t="shared" si="68"/>
        <v>0.18605456753431171</v>
      </c>
      <c r="P881">
        <f t="shared" si="69"/>
        <v>2.5929722796974</v>
      </c>
      <c r="Q881" s="10" t="str" cm="1">
        <f t="array" ref="Q881">_xlfn.IFS(AND(D881&lt;=0, D881-P881&lt;=2), "escarcha",AND(D881&lt;=0, D881-P881&gt;2), "helada negra", AND(D881&gt;0, P881+2&gt;D881), "rocío", TRUE, "sin riesgo")</f>
        <v>rocío</v>
      </c>
    </row>
    <row r="882" spans="1:17" x14ac:dyDescent="0.35">
      <c r="A882" s="2">
        <v>45701</v>
      </c>
      <c r="B882" s="3" t="s">
        <v>14</v>
      </c>
      <c r="C882">
        <v>1.3666666666666669</v>
      </c>
      <c r="D882">
        <v>3.166666666666667</v>
      </c>
      <c r="E882">
        <v>92.433333333333337</v>
      </c>
      <c r="F882">
        <v>92.666666666666671</v>
      </c>
      <c r="G882">
        <v>0</v>
      </c>
      <c r="H882">
        <v>0.26666666666666672</v>
      </c>
      <c r="I882">
        <v>0</v>
      </c>
      <c r="J882">
        <v>1.1333333333333331</v>
      </c>
      <c r="K882">
        <f t="shared" si="65"/>
        <v>1.8</v>
      </c>
      <c r="L882">
        <f t="shared" si="66"/>
        <v>1.9872481920688037E-2</v>
      </c>
      <c r="M882">
        <f t="shared" si="67"/>
        <v>0.27434098395732293</v>
      </c>
      <c r="N882" s="10" t="str" cm="1">
        <f t="array" ref="N882">_xlfn.IFS(AND(C882&lt;=0, C882-M882&lt;=2), "escarcha",AND(C882&lt;=0, C882-M882&gt;2), "helada negra", AND(C882&gt;0, M882+2&gt;C882), "rocío", TRUE, "sin riesgo")</f>
        <v>rocío</v>
      </c>
      <c r="O882">
        <f t="shared" si="68"/>
        <v>0.15052827646640388</v>
      </c>
      <c r="P882">
        <f t="shared" si="69"/>
        <v>2.0935907471883728</v>
      </c>
      <c r="Q882" s="10" t="str" cm="1">
        <f t="array" ref="Q882">_xlfn.IFS(AND(D882&lt;=0, D882-P882&lt;=2), "escarcha",AND(D882&lt;=0, D882-P882&gt;2), "helada negra", AND(D882&gt;0, P882+2&gt;D882), "rocío", TRUE, "sin riesgo")</f>
        <v>rocío</v>
      </c>
    </row>
    <row r="883" spans="1:17" x14ac:dyDescent="0.35">
      <c r="A883" s="2">
        <v>45701</v>
      </c>
      <c r="B883" s="3" t="s">
        <v>15</v>
      </c>
      <c r="C883">
        <v>-0.3</v>
      </c>
      <c r="D883">
        <v>3</v>
      </c>
      <c r="E883">
        <v>93.6</v>
      </c>
      <c r="F883">
        <v>94.666666666666671</v>
      </c>
      <c r="G883">
        <v>0</v>
      </c>
      <c r="H883">
        <v>1.3</v>
      </c>
      <c r="I883">
        <v>0</v>
      </c>
      <c r="J883">
        <v>4.666666666666667</v>
      </c>
      <c r="K883">
        <f t="shared" si="65"/>
        <v>3.3</v>
      </c>
      <c r="L883">
        <f t="shared" si="66"/>
        <v>-8.7922368212710184E-2</v>
      </c>
      <c r="M883">
        <f t="shared" si="67"/>
        <v>-1.2063877392002169</v>
      </c>
      <c r="N883" s="10" t="str" cm="1">
        <f t="array" ref="N883">_xlfn.IFS(AND(C883&lt;=0, C883-M883&lt;=2), "escarcha",AND(C883&lt;=0, C883-M883&gt;2), "helada negra", AND(C883&gt;0, M883+2&gt;C883), "rocío", TRUE, "sin riesgo")</f>
        <v>escarcha</v>
      </c>
      <c r="O883">
        <f t="shared" si="68"/>
        <v>0.16009584414229983</v>
      </c>
      <c r="P883">
        <f t="shared" si="69"/>
        <v>2.2278790432007209</v>
      </c>
      <c r="Q883" s="10" t="str" cm="1">
        <f t="array" ref="Q883">_xlfn.IFS(AND(D883&lt;=0, D883-P883&lt;=2), "escarcha",AND(D883&lt;=0, D883-P883&gt;2), "helada negra", AND(D883&gt;0, P883+2&gt;D883), "rocío", TRUE, "sin riesgo")</f>
        <v>rocío</v>
      </c>
    </row>
    <row r="884" spans="1:17" x14ac:dyDescent="0.35">
      <c r="A884" s="2">
        <v>45701</v>
      </c>
      <c r="B884" s="3" t="s">
        <v>16</v>
      </c>
      <c r="C884">
        <v>-0.7</v>
      </c>
      <c r="D884">
        <v>3.166666666666667</v>
      </c>
      <c r="E884">
        <v>94.866666666666674</v>
      </c>
      <c r="F884">
        <v>93.666666666666671</v>
      </c>
      <c r="G884">
        <v>1</v>
      </c>
      <c r="H884">
        <v>0.36666666666666659</v>
      </c>
      <c r="I884">
        <v>2.666666666666667</v>
      </c>
      <c r="J884">
        <v>1.033333333333333</v>
      </c>
      <c r="K884">
        <f t="shared" si="65"/>
        <v>3.8666666666666671</v>
      </c>
      <c r="L884">
        <f t="shared" si="66"/>
        <v>-0.10360766768329124</v>
      </c>
      <c r="M884">
        <f t="shared" si="67"/>
        <v>-1.420348852304296</v>
      </c>
      <c r="N884" s="10" t="str" cm="1">
        <f t="array" ref="N884">_xlfn.IFS(AND(C884&lt;=0, C884-M884&lt;=2), "escarcha",AND(C884&lt;=0, C884-M884&gt;2), "helada negra", AND(C884&gt;0, M884+2&gt;C884), "rocío", TRUE, "sin riesgo")</f>
        <v>escarcha</v>
      </c>
      <c r="O884">
        <f t="shared" si="68"/>
        <v>0.16126183210951256</v>
      </c>
      <c r="P884">
        <f t="shared" si="69"/>
        <v>2.2442546549373867</v>
      </c>
      <c r="Q884" s="10" t="str" cm="1">
        <f t="array" ref="Q884">_xlfn.IFS(AND(D884&lt;=0, D884-P884&lt;=2), "escarcha",AND(D884&lt;=0, D884-P884&gt;2), "helada negra", AND(D884&gt;0, P884+2&gt;D884), "rocío", TRUE, "sin riesgo")</f>
        <v>rocío</v>
      </c>
    </row>
    <row r="885" spans="1:17" x14ac:dyDescent="0.35">
      <c r="A885" s="2">
        <v>45701</v>
      </c>
      <c r="B885" s="3" t="s">
        <v>17</v>
      </c>
      <c r="C885">
        <v>-0.8</v>
      </c>
      <c r="D885">
        <v>2</v>
      </c>
      <c r="E885">
        <v>95.466666666666669</v>
      </c>
      <c r="F885">
        <v>94.666666666666671</v>
      </c>
      <c r="G885">
        <v>0</v>
      </c>
      <c r="H885">
        <v>0.36666666666666659</v>
      </c>
      <c r="I885">
        <v>1.333333333333333</v>
      </c>
      <c r="J885">
        <v>1.4333333333333329</v>
      </c>
      <c r="K885">
        <f t="shared" si="65"/>
        <v>2.8</v>
      </c>
      <c r="L885">
        <f t="shared" si="66"/>
        <v>-0.10459977668992188</v>
      </c>
      <c r="M885">
        <f t="shared" si="67"/>
        <v>-1.4338693510804579</v>
      </c>
      <c r="N885" s="10" t="str" cm="1">
        <f t="array" ref="N885">_xlfn.IFS(AND(C885&lt;=0, C885-M885&lt;=2), "escarcha",AND(C885&lt;=0, C885-M885&gt;2), "helada negra", AND(C885&gt;0, M885+2&gt;C885), "rocío", TRUE, "sin riesgo")</f>
        <v>escarcha</v>
      </c>
      <c r="O885">
        <f t="shared" si="68"/>
        <v>8.904582814751244E-2</v>
      </c>
      <c r="P885">
        <f t="shared" si="69"/>
        <v>1.2341329055084549</v>
      </c>
      <c r="Q885" s="10" t="str" cm="1">
        <f t="array" ref="Q885">_xlfn.IFS(AND(D885&lt;=0, D885-P885&lt;=2), "escarcha",AND(D885&lt;=0, D885-P885&gt;2), "helada negra", AND(D885&gt;0, P885+2&gt;D885), "rocío", TRUE, "sin riesgo")</f>
        <v>rocío</v>
      </c>
    </row>
    <row r="886" spans="1:17" x14ac:dyDescent="0.35">
      <c r="A886" s="2">
        <v>45701</v>
      </c>
      <c r="B886" s="3" t="s">
        <v>18</v>
      </c>
      <c r="C886">
        <v>-0.26666666666666672</v>
      </c>
      <c r="D886">
        <v>2.4</v>
      </c>
      <c r="E886">
        <v>95.933333333333337</v>
      </c>
      <c r="F886">
        <v>96</v>
      </c>
      <c r="G886">
        <v>0</v>
      </c>
      <c r="H886">
        <v>0.43333333333333329</v>
      </c>
      <c r="I886">
        <v>0.66666666666666663</v>
      </c>
      <c r="J886">
        <v>0.9</v>
      </c>
      <c r="K886">
        <f t="shared" si="65"/>
        <v>2.6666666666666665</v>
      </c>
      <c r="L886">
        <f t="shared" si="66"/>
        <v>-6.0876302347046066E-2</v>
      </c>
      <c r="M886">
        <f t="shared" si="67"/>
        <v>-0.83656451450260449</v>
      </c>
      <c r="N886" s="10" t="str" cm="1">
        <f t="array" ref="N886">_xlfn.IFS(AND(C886&lt;=0, C886-M886&lt;=2), "escarcha",AND(C886&lt;=0, C886-M886&gt;2), "helada negra", AND(C886&gt;0, M886+2&gt;C886), "rocío", TRUE, "sin riesgo")</f>
        <v>escarcha</v>
      </c>
      <c r="O886">
        <f t="shared" si="68"/>
        <v>0.13152155176396907</v>
      </c>
      <c r="P886">
        <f t="shared" si="69"/>
        <v>1.8272522549075001</v>
      </c>
      <c r="Q886" s="10" t="str" cm="1">
        <f t="array" ref="Q886">_xlfn.IFS(AND(D886&lt;=0, D886-P886&lt;=2), "escarcha",AND(D886&lt;=0, D886-P886&gt;2), "helada negra", AND(D886&gt;0, P886+2&gt;D886), "rocío", TRUE, "sin riesgo")</f>
        <v>rocío</v>
      </c>
    </row>
    <row r="887" spans="1:17" x14ac:dyDescent="0.35">
      <c r="A887" s="2">
        <v>45701</v>
      </c>
      <c r="B887" s="3" t="s">
        <v>19</v>
      </c>
      <c r="C887">
        <v>0.5</v>
      </c>
      <c r="D887">
        <v>3.5333333333333332</v>
      </c>
      <c r="E887">
        <v>95.866666666666674</v>
      </c>
      <c r="F887">
        <v>94.333333333333329</v>
      </c>
      <c r="G887">
        <v>1.666666666666667</v>
      </c>
      <c r="H887">
        <v>0.1</v>
      </c>
      <c r="I887">
        <v>3</v>
      </c>
      <c r="J887">
        <v>0.83333333333333326</v>
      </c>
      <c r="K887">
        <f t="shared" si="65"/>
        <v>3.0333333333333332</v>
      </c>
      <c r="L887">
        <f t="shared" si="66"/>
        <v>-6.0268278681908163E-3</v>
      </c>
      <c r="M887">
        <f t="shared" si="67"/>
        <v>-8.3078555740715404E-2</v>
      </c>
      <c r="N887" s="10" t="str" cm="1">
        <f t="array" ref="N887">_xlfn.IFS(AND(C887&lt;=0, C887-M887&lt;=2), "escarcha",AND(C887&lt;=0, C887-M887&gt;2), "helada negra", AND(C887&gt;0, M887+2&gt;C887), "rocío", TRUE, "sin riesgo")</f>
        <v>rocío</v>
      </c>
      <c r="O887">
        <f t="shared" si="68"/>
        <v>0.19422620312005981</v>
      </c>
      <c r="P887">
        <f t="shared" si="69"/>
        <v>2.7081262688836483</v>
      </c>
      <c r="Q887" s="10" t="str" cm="1">
        <f t="array" ref="Q887">_xlfn.IFS(AND(D887&lt;=0, D887-P887&lt;=2), "escarcha",AND(D887&lt;=0, D887-P887&gt;2), "helada negra", AND(D887&gt;0, P887+2&gt;D887), "rocío", TRUE, "sin riesgo")</f>
        <v>rocío</v>
      </c>
    </row>
    <row r="888" spans="1:17" x14ac:dyDescent="0.35">
      <c r="A888" s="2">
        <v>45701</v>
      </c>
      <c r="B888" s="3" t="s">
        <v>20</v>
      </c>
      <c r="C888">
        <v>1</v>
      </c>
      <c r="D888">
        <v>3.8</v>
      </c>
      <c r="E888">
        <v>95.666666666666671</v>
      </c>
      <c r="F888">
        <v>95</v>
      </c>
      <c r="G888">
        <v>0</v>
      </c>
      <c r="H888">
        <v>0.66666666666666663</v>
      </c>
      <c r="I888">
        <v>2</v>
      </c>
      <c r="J888">
        <v>1.5</v>
      </c>
      <c r="K888">
        <f t="shared" si="65"/>
        <v>2.8</v>
      </c>
      <c r="L888">
        <f t="shared" si="66"/>
        <v>2.7921508026875229E-2</v>
      </c>
      <c r="M888">
        <f t="shared" si="67"/>
        <v>0.38563465599969882</v>
      </c>
      <c r="N888" s="10" t="str" cm="1">
        <f t="array" ref="N888">_xlfn.IFS(AND(C888&lt;=0, C888-M888&lt;=2), "escarcha",AND(C888&lt;=0, C888-M888&gt;2), "helada negra", AND(C888&gt;0, M888+2&gt;C888), "rocío", TRUE, "sin riesgo")</f>
        <v>rocío</v>
      </c>
      <c r="O888">
        <f t="shared" si="68"/>
        <v>0.22003631183510375</v>
      </c>
      <c r="P888">
        <f t="shared" si="69"/>
        <v>3.0725502325964378</v>
      </c>
      <c r="Q888" s="10" t="str" cm="1">
        <f t="array" ref="Q888">_xlfn.IFS(AND(D888&lt;=0, D888-P888&lt;=2), "escarcha",AND(D888&lt;=0, D888-P888&gt;2), "helada negra", AND(D888&gt;0, P888+2&gt;D888), "rocío", TRUE, "sin riesgo")</f>
        <v>rocío</v>
      </c>
    </row>
    <row r="889" spans="1:17" x14ac:dyDescent="0.35">
      <c r="A889" s="2">
        <v>45701</v>
      </c>
      <c r="B889" s="3" t="s">
        <v>21</v>
      </c>
      <c r="C889">
        <v>1.4333333333333329</v>
      </c>
      <c r="D889">
        <v>4.3</v>
      </c>
      <c r="E889">
        <v>95.13333333333334</v>
      </c>
      <c r="F889">
        <v>94.666666666666671</v>
      </c>
      <c r="G889">
        <v>0</v>
      </c>
      <c r="H889">
        <v>3.2666666666666671</v>
      </c>
      <c r="I889">
        <v>0</v>
      </c>
      <c r="J889">
        <v>4.8666666666666671</v>
      </c>
      <c r="K889">
        <f t="shared" si="65"/>
        <v>2.8666666666666671</v>
      </c>
      <c r="L889">
        <f t="shared" si="66"/>
        <v>5.3443609050874662E-2</v>
      </c>
      <c r="M889">
        <f t="shared" si="67"/>
        <v>0.73920229117638114</v>
      </c>
      <c r="N889" s="10" t="str" cm="1">
        <f t="array" ref="N889">_xlfn.IFS(AND(C889&lt;=0, C889-M889&lt;=2), "escarcha",AND(C889&lt;=0, C889-M889&gt;2), "helada negra", AND(C889&gt;0, M889+2&gt;C889), "rocío", TRUE, "sin riesgo")</f>
        <v>rocío</v>
      </c>
      <c r="O889">
        <f t="shared" si="68"/>
        <v>0.2516019680817011</v>
      </c>
      <c r="P889">
        <f t="shared" si="69"/>
        <v>3.5197111244578316</v>
      </c>
      <c r="Q889" s="10" t="str" cm="1">
        <f t="array" ref="Q889">_xlfn.IFS(AND(D889&lt;=0, D889-P889&lt;=2), "escarcha",AND(D889&lt;=0, D889-P889&gt;2), "helada negra", AND(D889&gt;0, P889+2&gt;D889), "rocío", TRUE, "sin riesgo")</f>
        <v>rocío</v>
      </c>
    </row>
    <row r="890" spans="1:17" x14ac:dyDescent="0.35">
      <c r="A890" s="2">
        <v>45701</v>
      </c>
      <c r="B890" s="3" t="s">
        <v>22</v>
      </c>
      <c r="C890">
        <v>1.9</v>
      </c>
      <c r="D890">
        <v>4.5</v>
      </c>
      <c r="E890">
        <v>94.8</v>
      </c>
      <c r="F890">
        <v>94.666666666666671</v>
      </c>
      <c r="G890">
        <v>0</v>
      </c>
      <c r="H890">
        <v>2.4666666666666668</v>
      </c>
      <c r="I890">
        <v>0.66666666666666663</v>
      </c>
      <c r="J890">
        <v>4.2666666666666666</v>
      </c>
      <c r="K890">
        <f t="shared" si="65"/>
        <v>2.6</v>
      </c>
      <c r="L890">
        <f t="shared" si="66"/>
        <v>8.331637849457163E-2</v>
      </c>
      <c r="M890">
        <f t="shared" si="67"/>
        <v>1.1543482978165183</v>
      </c>
      <c r="N890" s="10" t="str" cm="1">
        <f t="array" ref="N890">_xlfn.IFS(AND(C890&lt;=0, C890-M890&lt;=2), "escarcha",AND(C890&lt;=0, C890-M890&gt;2), "helada negra", AND(C890&gt;0, M890+2&gt;C890), "rocío", TRUE, "sin riesgo")</f>
        <v>rocío</v>
      </c>
      <c r="O890">
        <f t="shared" si="68"/>
        <v>0.26559452669479255</v>
      </c>
      <c r="P890">
        <f t="shared" si="69"/>
        <v>3.7184507192464422</v>
      </c>
      <c r="Q890" s="10" t="str" cm="1">
        <f t="array" ref="Q890">_xlfn.IFS(AND(D890&lt;=0, D890-P890&lt;=2), "escarcha",AND(D890&lt;=0, D890-P890&gt;2), "helada negra", AND(D890&gt;0, P890+2&gt;D890), "rocío", TRUE, "sin riesgo")</f>
        <v>rocío</v>
      </c>
    </row>
    <row r="891" spans="1:17" x14ac:dyDescent="0.35">
      <c r="A891" s="2">
        <v>45701</v>
      </c>
      <c r="B891" s="3" t="s">
        <v>23</v>
      </c>
      <c r="C891">
        <v>2.2999999999999998</v>
      </c>
      <c r="D891">
        <v>3.7333333333333329</v>
      </c>
      <c r="E891">
        <v>94.766666666666666</v>
      </c>
      <c r="F891">
        <v>96</v>
      </c>
      <c r="G891">
        <v>0</v>
      </c>
      <c r="H891">
        <v>1.2666666666666671</v>
      </c>
      <c r="I891">
        <v>0.66666666666666663</v>
      </c>
      <c r="J891">
        <v>2.5</v>
      </c>
      <c r="K891">
        <f t="shared" si="65"/>
        <v>1.4333333333333331</v>
      </c>
      <c r="L891">
        <f t="shared" si="66"/>
        <v>0.11147742905822428</v>
      </c>
      <c r="M891">
        <f t="shared" si="67"/>
        <v>1.5470031370652977</v>
      </c>
      <c r="N891" s="10" t="str" cm="1">
        <f t="array" ref="N891">_xlfn.IFS(AND(C891&lt;=0, C891-M891&lt;=2), "escarcha",AND(C891&lt;=0, C891-M891&gt;2), "helada negra", AND(C891&gt;0, M891+2&gt;C891), "rocío", TRUE, "sin riesgo")</f>
        <v>rocío</v>
      </c>
      <c r="O891">
        <f t="shared" si="68"/>
        <v>0.22581945782467674</v>
      </c>
      <c r="P891">
        <f t="shared" si="69"/>
        <v>3.1543532120190125</v>
      </c>
      <c r="Q891" s="10" t="str" cm="1">
        <f t="array" ref="Q891">_xlfn.IFS(AND(D891&lt;=0, D891-P891&lt;=2), "escarcha",AND(D891&lt;=0, D891-P891&gt;2), "helada negra", AND(D891&gt;0, P891+2&gt;D891), "rocío", TRUE, "sin riesgo")</f>
        <v>rocío</v>
      </c>
    </row>
    <row r="892" spans="1:17" x14ac:dyDescent="0.35">
      <c r="A892" s="2">
        <v>45701</v>
      </c>
      <c r="B892" s="3" t="s">
        <v>24</v>
      </c>
      <c r="C892">
        <v>2.5333333333333332</v>
      </c>
      <c r="D892">
        <v>3.666666666666667</v>
      </c>
      <c r="E892">
        <v>94.8</v>
      </c>
      <c r="F892">
        <v>98</v>
      </c>
      <c r="G892">
        <v>0</v>
      </c>
      <c r="H892">
        <v>0.23333333333333331</v>
      </c>
      <c r="I892">
        <v>0</v>
      </c>
      <c r="J892">
        <v>0.83333333333333337</v>
      </c>
      <c r="K892">
        <f t="shared" si="65"/>
        <v>1.1333333333333337</v>
      </c>
      <c r="L892">
        <f t="shared" si="66"/>
        <v>0.12841863906178685</v>
      </c>
      <c r="M892">
        <f t="shared" si="67"/>
        <v>1.7838265312363322</v>
      </c>
      <c r="N892" s="10" t="str" cm="1">
        <f t="array" ref="N892">_xlfn.IFS(AND(C892&lt;=0, C892-M892&lt;=2), "escarcha",AND(C892&lt;=0, C892-M892&gt;2), "helada negra", AND(C892&gt;0, M892+2&gt;C892), "rocío", TRUE, "sin riesgo")</f>
        <v>rocío</v>
      </c>
      <c r="O892">
        <f t="shared" si="68"/>
        <v>0.24174805742333336</v>
      </c>
      <c r="P892">
        <f t="shared" si="69"/>
        <v>3.3799457127040835</v>
      </c>
      <c r="Q892" s="10" t="str" cm="1">
        <f t="array" ref="Q892">_xlfn.IFS(AND(D892&lt;=0, D892-P892&lt;=2), "escarcha",AND(D892&lt;=0, D892-P892&gt;2), "helada negra", AND(D892&gt;0, P892+2&gt;D892), "rocío", TRUE, "sin riesgo")</f>
        <v>rocío</v>
      </c>
    </row>
    <row r="893" spans="1:17" x14ac:dyDescent="0.35">
      <c r="A893" s="2">
        <v>45701</v>
      </c>
      <c r="B893" s="3" t="s">
        <v>25</v>
      </c>
      <c r="C893">
        <v>2.7</v>
      </c>
      <c r="D893">
        <v>3.3666666666666671</v>
      </c>
      <c r="E893">
        <v>94.766666666666666</v>
      </c>
      <c r="F893">
        <v>98</v>
      </c>
      <c r="G893">
        <v>0</v>
      </c>
      <c r="H893">
        <v>0</v>
      </c>
      <c r="I893">
        <v>0</v>
      </c>
      <c r="J893">
        <v>0.1333333333333333</v>
      </c>
      <c r="K893">
        <f t="shared" si="65"/>
        <v>0.66666666666666696</v>
      </c>
      <c r="L893">
        <f t="shared" si="66"/>
        <v>0.13989733646433247</v>
      </c>
      <c r="M893">
        <f t="shared" si="67"/>
        <v>1.9445495579044019</v>
      </c>
      <c r="N893" s="10" t="str" cm="1">
        <f t="array" ref="N893">_xlfn.IFS(AND(C893&lt;=0, C893-M893&lt;=2), "escarcha",AND(C893&lt;=0, C893-M893&gt;2), "helada negra", AND(C893&gt;0, M893+2&gt;C893), "rocío", TRUE, "sin riesgo")</f>
        <v>rocío</v>
      </c>
      <c r="O893">
        <f t="shared" si="68"/>
        <v>0.22060855320032369</v>
      </c>
      <c r="P893">
        <f t="shared" si="69"/>
        <v>3.0806422007743177</v>
      </c>
      <c r="Q893" s="10" t="str" cm="1">
        <f t="array" ref="Q893">_xlfn.IFS(AND(D893&lt;=0, D893-P893&lt;=2), "escarcha",AND(D893&lt;=0, D893-P893&gt;2), "helada negra", AND(D893&gt;0, P893+2&gt;D893), "rocío", TRUE, "sin riesgo")</f>
        <v>rocío</v>
      </c>
    </row>
    <row r="894" spans="1:17" x14ac:dyDescent="0.35">
      <c r="A894" s="2">
        <v>45701</v>
      </c>
      <c r="B894" s="3" t="s">
        <v>26</v>
      </c>
      <c r="C894">
        <v>2.7666666666666671</v>
      </c>
      <c r="D894">
        <v>2.9666666666666668</v>
      </c>
      <c r="E894">
        <v>95.3</v>
      </c>
      <c r="F894">
        <v>98.666666666666671</v>
      </c>
      <c r="G894">
        <v>0</v>
      </c>
      <c r="H894">
        <v>0</v>
      </c>
      <c r="I894">
        <v>0</v>
      </c>
      <c r="J894">
        <v>0</v>
      </c>
      <c r="K894">
        <f t="shared" si="65"/>
        <v>0.19999999999999973</v>
      </c>
      <c r="L894">
        <f t="shared" si="66"/>
        <v>0.15023707578540618</v>
      </c>
      <c r="M894">
        <f t="shared" si="67"/>
        <v>2.0895058237550441</v>
      </c>
      <c r="N894" s="10" t="str" cm="1">
        <f t="array" ref="N894">_xlfn.IFS(AND(C894&lt;=0, C894-M894&lt;=2), "escarcha",AND(C894&lt;=0, C894-M894&gt;2), "helada negra", AND(C894&gt;0, M894+2&gt;C894), "rocío", TRUE, "sin riesgo")</f>
        <v>rocío</v>
      </c>
      <c r="O894">
        <f t="shared" si="68"/>
        <v>0.1991220326474534</v>
      </c>
      <c r="P894">
        <f t="shared" si="69"/>
        <v>2.7771696155169101</v>
      </c>
      <c r="Q894" s="10" t="str" cm="1">
        <f t="array" ref="Q894">_xlfn.IFS(AND(D894&lt;=0, D894-P894&lt;=2), "escarcha",AND(D894&lt;=0, D894-P894&gt;2), "helada negra", AND(D894&gt;0, P894+2&gt;D894), "rocío", TRUE, "sin riesgo")</f>
        <v>rocío</v>
      </c>
    </row>
    <row r="895" spans="1:17" x14ac:dyDescent="0.35">
      <c r="A895" s="2">
        <v>45701</v>
      </c>
      <c r="B895" s="3" t="s">
        <v>27</v>
      </c>
      <c r="C895">
        <v>2.9666666666666668</v>
      </c>
      <c r="D895">
        <v>3.2666666666666671</v>
      </c>
      <c r="E895">
        <v>95.066666666666663</v>
      </c>
      <c r="F895">
        <v>99</v>
      </c>
      <c r="G895">
        <v>0</v>
      </c>
      <c r="H895">
        <v>0.3666666666666667</v>
      </c>
      <c r="I895">
        <v>0</v>
      </c>
      <c r="J895">
        <v>1.6333333333333331</v>
      </c>
      <c r="K895">
        <f t="shared" si="65"/>
        <v>0.30000000000000027</v>
      </c>
      <c r="L895">
        <f t="shared" si="66"/>
        <v>0.16195326686353387</v>
      </c>
      <c r="M895">
        <f t="shared" si="67"/>
        <v>2.2539664801918433</v>
      </c>
      <c r="N895" s="10" t="str" cm="1">
        <f t="array" ref="N895">_xlfn.IFS(AND(C895&lt;=0, C895-M895&lt;=2), "escarcha",AND(C895&lt;=0, C895-M895&gt;2), "helada negra", AND(C895&gt;0, M895+2&gt;C895), "rocío", TRUE, "sin riesgo")</f>
        <v>rocío</v>
      </c>
      <c r="O895">
        <f t="shared" si="68"/>
        <v>0.22370297979636594</v>
      </c>
      <c r="P895">
        <f t="shared" si="69"/>
        <v>3.1244091832111338</v>
      </c>
      <c r="Q895" s="10" t="str" cm="1">
        <f t="array" ref="Q895">_xlfn.IFS(AND(D895&lt;=0, D895-P895&lt;=2), "escarcha",AND(D895&lt;=0, D895-P895&gt;2), "helada negra", AND(D895&gt;0, P895+2&gt;D895), "rocío", TRUE, "sin riesgo")</f>
        <v>rocío</v>
      </c>
    </row>
    <row r="896" spans="1:17" x14ac:dyDescent="0.35">
      <c r="A896" s="2">
        <v>45701</v>
      </c>
      <c r="B896" s="3" t="s">
        <v>28</v>
      </c>
      <c r="C896">
        <v>3.4333333333333331</v>
      </c>
      <c r="D896">
        <v>3.7</v>
      </c>
      <c r="E896">
        <v>94.9</v>
      </c>
      <c r="F896">
        <v>99</v>
      </c>
      <c r="G896">
        <v>0</v>
      </c>
      <c r="H896">
        <v>0</v>
      </c>
      <c r="I896">
        <v>0</v>
      </c>
      <c r="J896">
        <v>0</v>
      </c>
      <c r="K896">
        <f t="shared" si="65"/>
        <v>0.26666666666666705</v>
      </c>
      <c r="L896">
        <f t="shared" si="66"/>
        <v>0.19316689497603678</v>
      </c>
      <c r="M896">
        <f t="shared" si="67"/>
        <v>2.6931924985815452</v>
      </c>
      <c r="N896" s="10" t="str" cm="1">
        <f t="array" ref="N896">_xlfn.IFS(AND(C896&lt;=0, C896-M896&lt;=2), "escarcha",AND(C896&lt;=0, C896-M896&gt;2), "helada negra", AND(C896&gt;0, M896+2&gt;C896), "rocío", TRUE, "sin riesgo")</f>
        <v>rocío</v>
      </c>
      <c r="O896">
        <f t="shared" si="68"/>
        <v>0.25424608953354566</v>
      </c>
      <c r="P896">
        <f t="shared" si="69"/>
        <v>3.5572416671564975</v>
      </c>
      <c r="Q896" s="10" t="str" cm="1">
        <f t="array" ref="Q896">_xlfn.IFS(AND(D896&lt;=0, D896-P896&lt;=2), "escarcha",AND(D896&lt;=0, D896-P896&gt;2), "helada negra", AND(D896&gt;0, P896+2&gt;D896), "rocío", TRUE, "sin riesgo")</f>
        <v>rocío</v>
      </c>
    </row>
    <row r="897" spans="1:17" x14ac:dyDescent="0.35">
      <c r="A897" s="2">
        <v>45701</v>
      </c>
      <c r="B897" s="3" t="s">
        <v>55</v>
      </c>
      <c r="C897">
        <v>11.633333333333329</v>
      </c>
      <c r="D897">
        <v>11.9</v>
      </c>
      <c r="E897">
        <v>76.266666666666666</v>
      </c>
      <c r="F897">
        <v>76</v>
      </c>
      <c r="G897">
        <v>5</v>
      </c>
      <c r="H897">
        <v>3.9333333333333331</v>
      </c>
      <c r="I897">
        <v>9.6666666666666661</v>
      </c>
      <c r="J897">
        <v>7.7666666666666666</v>
      </c>
      <c r="K897">
        <f t="shared" si="65"/>
        <v>0.26666666666667105</v>
      </c>
      <c r="L897">
        <f t="shared" si="66"/>
        <v>0.53416578223170896</v>
      </c>
      <c r="M897">
        <f t="shared" si="67"/>
        <v>7.596098005480906</v>
      </c>
      <c r="N897" s="10" t="str" cm="1">
        <f t="array" ref="N897">_xlfn.IFS(AND(C897&lt;=0, C897-M897&lt;=2), "escarcha",AND(C897&lt;=0, C897-M897&gt;2), "helada negra", AND(C897&gt;0, M897+2&gt;C897), "rocío", TRUE, "sin riesgo")</f>
        <v>sin riesgo</v>
      </c>
      <c r="O897">
        <f t="shared" si="68"/>
        <v>0.5482567292570536</v>
      </c>
      <c r="P897">
        <f t="shared" si="69"/>
        <v>7.802911443127714</v>
      </c>
      <c r="Q897" s="10" t="str" cm="1">
        <f t="array" ref="Q897">_xlfn.IFS(AND(D897&lt;=0, D897-P897&lt;=2), "escarcha",AND(D897&lt;=0, D897-P897&gt;2), "helada negra", AND(D897&gt;0, P897+2&gt;D897), "rocío", TRUE, "sin riesgo")</f>
        <v>sin riesgo</v>
      </c>
    </row>
    <row r="898" spans="1:17" x14ac:dyDescent="0.35">
      <c r="A898" s="2">
        <v>45701</v>
      </c>
      <c r="B898" s="3" t="s">
        <v>43</v>
      </c>
      <c r="C898">
        <v>4.4666666666666668</v>
      </c>
      <c r="D898">
        <v>5.4333333333333336</v>
      </c>
      <c r="E898">
        <v>93.266666666666666</v>
      </c>
      <c r="F898">
        <v>95</v>
      </c>
      <c r="G898">
        <v>0</v>
      </c>
      <c r="H898">
        <v>0.79999999999999993</v>
      </c>
      <c r="I898">
        <v>0</v>
      </c>
      <c r="J898">
        <v>2.2000000000000002</v>
      </c>
      <c r="K898">
        <f t="shared" ref="K898:K961" si="70">ABS((C898-D898))</f>
        <v>0.96666666666666679</v>
      </c>
      <c r="L898">
        <f t="shared" si="66"/>
        <v>0.24836482805355073</v>
      </c>
      <c r="M898">
        <f t="shared" si="67"/>
        <v>3.4737788537787107</v>
      </c>
      <c r="N898" s="10" t="str" cm="1">
        <f t="array" ref="N898">_xlfn.IFS(AND(C898&lt;=0, C898-M898&lt;=2), "escarcha",AND(C898&lt;=0, C898-M898&gt;2), "helada negra", AND(C898&gt;0, M898+2&gt;C898), "rocío", TRUE, "sin riesgo")</f>
        <v>rocío</v>
      </c>
      <c r="O898">
        <f t="shared" si="68"/>
        <v>0.3341102365077836</v>
      </c>
      <c r="P898">
        <f t="shared" si="69"/>
        <v>4.6962390595017851</v>
      </c>
      <c r="Q898" s="10" t="str" cm="1">
        <f t="array" ref="Q898">_xlfn.IFS(AND(D898&lt;=0, D898-P898&lt;=2), "escarcha",AND(D898&lt;=0, D898-P898&gt;2), "helada negra", AND(D898&gt;0, P898+2&gt;D898), "rocío", TRUE, "sin riesgo")</f>
        <v>rocío</v>
      </c>
    </row>
    <row r="899" spans="1:17" x14ac:dyDescent="0.35">
      <c r="A899" s="2">
        <v>45701</v>
      </c>
      <c r="B899" s="3" t="s">
        <v>44</v>
      </c>
      <c r="C899">
        <v>4.9333333333333336</v>
      </c>
      <c r="D899">
        <v>6.2333333333333334</v>
      </c>
      <c r="E899">
        <v>94.466666666666669</v>
      </c>
      <c r="F899">
        <v>94.333333333333329</v>
      </c>
      <c r="G899">
        <v>0</v>
      </c>
      <c r="H899">
        <v>4.3666666666666671</v>
      </c>
      <c r="I899">
        <v>0</v>
      </c>
      <c r="J899">
        <v>5.8666666666666663</v>
      </c>
      <c r="K899">
        <f t="shared" si="70"/>
        <v>1.2999999999999998</v>
      </c>
      <c r="L899">
        <f t="shared" ref="L899:L962" si="71">(LN(E899/100))+((17.625*C899)/(243.04+C899))</f>
        <v>0.29371939480921866</v>
      </c>
      <c r="M899">
        <f t="shared" ref="M899:M962" si="72">(243.04*L899)/(17.625-L899)</f>
        <v>4.1188855769291663</v>
      </c>
      <c r="N899" s="10" t="str" cm="1">
        <f t="array" ref="N899">_xlfn.IFS(AND(C899&lt;=0, C899-M899&lt;=2), "escarcha",AND(C899&lt;=0, C899-M899&gt;2), "helada negra", AND(C899&gt;0, M899+2&gt;C899), "rocío", TRUE, "sin riesgo")</f>
        <v>rocío</v>
      </c>
      <c r="O899">
        <f t="shared" ref="O899:O962" si="73">(LN(F899/100))+((17.625*D899)/(243.04+D899))</f>
        <v>0.3823954812630922</v>
      </c>
      <c r="P899">
        <f t="shared" ref="P899:P962" si="74">(243.04*O899)/(17.625-O899)</f>
        <v>5.3899860467825649</v>
      </c>
      <c r="Q899" s="10" t="str" cm="1">
        <f t="array" ref="Q899">_xlfn.IFS(AND(D899&lt;=0, D899-P899&lt;=2), "escarcha",AND(D899&lt;=0, D899-P899&gt;2), "helada negra", AND(D899&gt;0, P899+2&gt;D899), "rocío", TRUE, "sin riesgo")</f>
        <v>rocío</v>
      </c>
    </row>
    <row r="900" spans="1:17" x14ac:dyDescent="0.35">
      <c r="A900" s="2">
        <v>45701</v>
      </c>
      <c r="B900" s="3" t="s">
        <v>45</v>
      </c>
      <c r="C900">
        <v>4.7333333333333334</v>
      </c>
      <c r="D900">
        <v>5.7</v>
      </c>
      <c r="E900">
        <v>94.666666666666671</v>
      </c>
      <c r="F900">
        <v>93.666666666666671</v>
      </c>
      <c r="G900">
        <v>0</v>
      </c>
      <c r="H900">
        <v>0.53333333333333333</v>
      </c>
      <c r="I900">
        <v>0</v>
      </c>
      <c r="J900">
        <v>1.166666666666667</v>
      </c>
      <c r="K900">
        <f t="shared" si="70"/>
        <v>0.96666666666666679</v>
      </c>
      <c r="L900">
        <f t="shared" si="71"/>
        <v>0.28189062805862941</v>
      </c>
      <c r="M900">
        <f t="shared" si="72"/>
        <v>3.9503122983361703</v>
      </c>
      <c r="N900" s="10" t="str" cm="1">
        <f t="array" ref="N900">_xlfn.IFS(AND(C900&lt;=0, C900-M900&lt;=2), "escarcha",AND(C900&lt;=0, C900-M900&gt;2), "helada negra", AND(C900&gt;0, M900+2&gt;C900), "rocío", TRUE, "sin riesgo")</f>
        <v>rocío</v>
      </c>
      <c r="O900">
        <f t="shared" si="73"/>
        <v>0.33845777801757865</v>
      </c>
      <c r="P900">
        <f t="shared" si="74"/>
        <v>4.7585443816975719</v>
      </c>
      <c r="Q900" s="10" t="str" cm="1">
        <f t="array" ref="Q900">_xlfn.IFS(AND(D900&lt;=0, D900-P900&lt;=2), "escarcha",AND(D900&lt;=0, D900-P900&gt;2), "helada negra", AND(D900&gt;0, P900+2&gt;D900), "rocío", TRUE, "sin riesgo")</f>
        <v>rocío</v>
      </c>
    </row>
    <row r="901" spans="1:17" x14ac:dyDescent="0.35">
      <c r="A901" s="2">
        <v>45701</v>
      </c>
      <c r="B901" s="3" t="s">
        <v>46</v>
      </c>
      <c r="C901">
        <v>3.7</v>
      </c>
      <c r="D901">
        <v>4.8666666666666671</v>
      </c>
      <c r="E901">
        <v>94.733333333333334</v>
      </c>
      <c r="F901">
        <v>96</v>
      </c>
      <c r="G901">
        <v>0</v>
      </c>
      <c r="H901">
        <v>0.4</v>
      </c>
      <c r="I901">
        <v>0</v>
      </c>
      <c r="J901">
        <v>1.4333333333333329</v>
      </c>
      <c r="K901">
        <f t="shared" si="70"/>
        <v>1.166666666666667</v>
      </c>
      <c r="L901">
        <f t="shared" si="71"/>
        <v>0.21019216639384636</v>
      </c>
      <c r="M901">
        <f t="shared" si="72"/>
        <v>2.933429102891342</v>
      </c>
      <c r="N901" s="10" t="str" cm="1">
        <f t="array" ref="N901">_xlfn.IFS(AND(C901&lt;=0, C901-M901&lt;=2), "escarcha",AND(C901&lt;=0, C901-M901&gt;2), "helada negra", AND(C901&gt;0, M901+2&gt;C901), "rocío", TRUE, "sin riesgo")</f>
        <v>rocío</v>
      </c>
      <c r="O901">
        <f t="shared" si="73"/>
        <v>0.30517515494459724</v>
      </c>
      <c r="P901">
        <f t="shared" si="74"/>
        <v>4.2823625712883269</v>
      </c>
      <c r="Q901" s="10" t="str" cm="1">
        <f t="array" ref="Q901">_xlfn.IFS(AND(D901&lt;=0, D901-P901&lt;=2), "escarcha",AND(D901&lt;=0, D901-P901&gt;2), "helada negra", AND(D901&gt;0, P901+2&gt;D901), "rocío", TRUE, "sin riesgo")</f>
        <v>rocío</v>
      </c>
    </row>
    <row r="902" spans="1:17" x14ac:dyDescent="0.35">
      <c r="A902" s="2">
        <v>45702</v>
      </c>
      <c r="B902" s="3" t="s">
        <v>10</v>
      </c>
      <c r="C902">
        <v>1.9333333333333329</v>
      </c>
      <c r="D902">
        <v>4.1333333333333329</v>
      </c>
      <c r="E902">
        <v>94.86666666666666</v>
      </c>
      <c r="F902">
        <v>97.333333333333329</v>
      </c>
      <c r="G902">
        <v>0</v>
      </c>
      <c r="H902">
        <v>0.5</v>
      </c>
      <c r="I902">
        <v>0</v>
      </c>
      <c r="J902">
        <v>1.466666666666667</v>
      </c>
      <c r="K902">
        <f t="shared" si="70"/>
        <v>2.2000000000000002</v>
      </c>
      <c r="L902">
        <f t="shared" si="71"/>
        <v>8.6398983437367155E-2</v>
      </c>
      <c r="M902">
        <f t="shared" si="72"/>
        <v>1.1972681808992518</v>
      </c>
      <c r="N902" s="10" t="str" cm="1">
        <f t="array" ref="N902">_xlfn.IFS(AND(C902&lt;=0, C902-M902&lt;=2), "escarcha",AND(C902&lt;=0, C902-M902&gt;2), "helada negra", AND(C902&gt;0, M902+2&gt;C902), "rocío", TRUE, "sin riesgo")</f>
        <v>rocío</v>
      </c>
      <c r="O902">
        <f t="shared" si="73"/>
        <v>0.26770376908365251</v>
      </c>
      <c r="P902">
        <f t="shared" si="74"/>
        <v>3.748436575173669</v>
      </c>
      <c r="Q902" s="10" t="str" cm="1">
        <f t="array" ref="Q902">_xlfn.IFS(AND(D902&lt;=0, D902-P902&lt;=2), "escarcha",AND(D902&lt;=0, D902-P902&gt;2), "helada negra", AND(D902&gt;0, P902+2&gt;D902), "rocío", TRUE, "sin riesgo")</f>
        <v>rocío</v>
      </c>
    </row>
    <row r="903" spans="1:17" x14ac:dyDescent="0.35">
      <c r="A903" s="2">
        <v>45702</v>
      </c>
      <c r="B903" s="3" t="s">
        <v>11</v>
      </c>
      <c r="C903">
        <v>0.66666666666666663</v>
      </c>
      <c r="D903">
        <v>4.2333333333333334</v>
      </c>
      <c r="E903">
        <v>95.9</v>
      </c>
      <c r="F903">
        <v>97.666666666666671</v>
      </c>
      <c r="G903">
        <v>0</v>
      </c>
      <c r="H903">
        <v>1.833333333333333</v>
      </c>
      <c r="I903">
        <v>0</v>
      </c>
      <c r="J903">
        <v>3.2666666666666671</v>
      </c>
      <c r="K903">
        <f t="shared" si="70"/>
        <v>3.5666666666666669</v>
      </c>
      <c r="L903">
        <f t="shared" si="71"/>
        <v>6.3494954307902543E-3</v>
      </c>
      <c r="M903">
        <f t="shared" si="72"/>
        <v>8.7587943758749037E-2</v>
      </c>
      <c r="N903" s="10" t="str" cm="1">
        <f t="array" ref="N903">_xlfn.IFS(AND(C903&lt;=0, C903-M903&lt;=2), "escarcha",AND(C903&lt;=0, C903-M903&gt;2), "helada negra", AND(C903&gt;0, M903+2&gt;C903), "rocío", TRUE, "sin riesgo")</f>
        <v>rocío</v>
      </c>
      <c r="O903">
        <f t="shared" si="73"/>
        <v>0.27813112274079671</v>
      </c>
      <c r="P903">
        <f t="shared" si="74"/>
        <v>3.8967832494277501</v>
      </c>
      <c r="Q903" s="10" t="str" cm="1">
        <f t="array" ref="Q903">_xlfn.IFS(AND(D903&lt;=0, D903-P903&lt;=2), "escarcha",AND(D903&lt;=0, D903-P903&gt;2), "helada negra", AND(D903&gt;0, P903+2&gt;D903), "rocío", TRUE, "sin riesgo")</f>
        <v>rocío</v>
      </c>
    </row>
    <row r="904" spans="1:17" x14ac:dyDescent="0.35">
      <c r="A904" s="2">
        <v>45702</v>
      </c>
      <c r="B904" s="3" t="s">
        <v>12</v>
      </c>
      <c r="C904">
        <v>0.73333333333333339</v>
      </c>
      <c r="D904">
        <v>3.8666666666666658</v>
      </c>
      <c r="E904">
        <v>96.566666666666663</v>
      </c>
      <c r="F904">
        <v>97.666666666666671</v>
      </c>
      <c r="G904">
        <v>0</v>
      </c>
      <c r="H904">
        <v>0.8</v>
      </c>
      <c r="I904">
        <v>0</v>
      </c>
      <c r="J904">
        <v>1.1333333333333331</v>
      </c>
      <c r="K904">
        <f t="shared" si="70"/>
        <v>3.1333333333333324</v>
      </c>
      <c r="L904">
        <f t="shared" si="71"/>
        <v>1.8083995671802904E-2</v>
      </c>
      <c r="M904">
        <f t="shared" si="72"/>
        <v>0.24962544871541098</v>
      </c>
      <c r="N904" s="10" t="str" cm="1">
        <f t="array" ref="N904">_xlfn.IFS(AND(C904&lt;=0, C904-M904&lt;=2), "escarcha",AND(C904&lt;=0, C904-M904&gt;2), "helada negra", AND(C904&gt;0, M904+2&gt;C904), "rocío", TRUE, "sin riesgo")</f>
        <v>rocío</v>
      </c>
      <c r="O904">
        <f t="shared" si="73"/>
        <v>0.25240536278726217</v>
      </c>
      <c r="P904">
        <f t="shared" si="74"/>
        <v>3.5311132650510246</v>
      </c>
      <c r="Q904" s="10" t="str" cm="1">
        <f t="array" ref="Q904">_xlfn.IFS(AND(D904&lt;=0, D904-P904&lt;=2), "escarcha",AND(D904&lt;=0, D904-P904&gt;2), "helada negra", AND(D904&gt;0, P904+2&gt;D904), "rocío", TRUE, "sin riesgo")</f>
        <v>rocío</v>
      </c>
    </row>
    <row r="905" spans="1:17" x14ac:dyDescent="0.35">
      <c r="A905" s="2">
        <v>45702</v>
      </c>
      <c r="B905" s="3" t="s">
        <v>13</v>
      </c>
      <c r="C905">
        <v>0.1</v>
      </c>
      <c r="D905">
        <v>3.0333333333333332</v>
      </c>
      <c r="E905">
        <v>96.666666666666671</v>
      </c>
      <c r="F905">
        <v>98.333333333333329</v>
      </c>
      <c r="G905">
        <v>0</v>
      </c>
      <c r="H905">
        <v>0</v>
      </c>
      <c r="I905">
        <v>0</v>
      </c>
      <c r="J905">
        <v>0</v>
      </c>
      <c r="K905">
        <f t="shared" si="70"/>
        <v>2.9333333333333331</v>
      </c>
      <c r="L905">
        <f t="shared" si="71"/>
        <v>-2.6652641582730775E-2</v>
      </c>
      <c r="M905">
        <f t="shared" si="72"/>
        <v>-0.36697175849739977</v>
      </c>
      <c r="N905" s="10" t="str" cm="1">
        <f t="array" ref="N905">_xlfn.IFS(AND(C905&lt;=0, C905-M905&lt;=2), "escarcha",AND(C905&lt;=0, C905-M905&gt;2), "helada negra", AND(C905&gt;0, M905+2&gt;C905), "rocío", TRUE, "sin riesgo")</f>
        <v>rocío</v>
      </c>
      <c r="O905">
        <f t="shared" si="73"/>
        <v>0.20045535086624719</v>
      </c>
      <c r="P905">
        <f t="shared" si="74"/>
        <v>2.7959794333537844</v>
      </c>
      <c r="Q905" s="10" t="str" cm="1">
        <f t="array" ref="Q905">_xlfn.IFS(AND(D905&lt;=0, D905-P905&lt;=2), "escarcha",AND(D905&lt;=0, D905-P905&gt;2), "helada negra", AND(D905&gt;0, P905+2&gt;D905), "rocío", TRUE, "sin riesgo")</f>
        <v>rocío</v>
      </c>
    </row>
    <row r="906" spans="1:17" x14ac:dyDescent="0.35">
      <c r="A906" s="2">
        <v>45702</v>
      </c>
      <c r="B906" s="3" t="s">
        <v>14</v>
      </c>
      <c r="C906">
        <v>-6.6666666666666666E-2</v>
      </c>
      <c r="D906">
        <v>3.5333333333333332</v>
      </c>
      <c r="E906">
        <v>96.933333333333337</v>
      </c>
      <c r="F906">
        <v>99</v>
      </c>
      <c r="G906">
        <v>0</v>
      </c>
      <c r="H906">
        <v>3.3333333333333333E-2</v>
      </c>
      <c r="I906">
        <v>0.66666666666666663</v>
      </c>
      <c r="J906">
        <v>0.16666666666666671</v>
      </c>
      <c r="K906">
        <f t="shared" si="70"/>
        <v>3.6</v>
      </c>
      <c r="L906">
        <f t="shared" si="71"/>
        <v>-3.598265063432779E-2</v>
      </c>
      <c r="M906">
        <f t="shared" si="72"/>
        <v>-0.49517196087913734</v>
      </c>
      <c r="N906" s="10" t="str" cm="1">
        <f t="array" ref="N906">_xlfn.IFS(AND(C906&lt;=0, C906-M906&lt;=2), "escarcha",AND(C906&lt;=0, C906-M906&gt;2), "helada negra", AND(C906&gt;0, M906+2&gt;C906), "rocío", TRUE, "sin riesgo")</f>
        <v>escarcha</v>
      </c>
      <c r="O906">
        <f t="shared" si="73"/>
        <v>0.24251144427952187</v>
      </c>
      <c r="P906">
        <f t="shared" si="74"/>
        <v>3.3907677389667077</v>
      </c>
      <c r="Q906" s="10" t="str" cm="1">
        <f t="array" ref="Q906">_xlfn.IFS(AND(D906&lt;=0, D906-P906&lt;=2), "escarcha",AND(D906&lt;=0, D906-P906&gt;2), "helada negra", AND(D906&gt;0, P906+2&gt;D906), "rocío", TRUE, "sin riesgo")</f>
        <v>rocío</v>
      </c>
    </row>
    <row r="907" spans="1:17" x14ac:dyDescent="0.35">
      <c r="A907" s="2">
        <v>45702</v>
      </c>
      <c r="B907" s="3" t="s">
        <v>15</v>
      </c>
      <c r="C907">
        <v>-0.1</v>
      </c>
      <c r="D907">
        <v>3.333333333333333</v>
      </c>
      <c r="E907">
        <v>97.266666666666666</v>
      </c>
      <c r="F907">
        <v>99</v>
      </c>
      <c r="G907">
        <v>0.33333333333333331</v>
      </c>
      <c r="H907">
        <v>0.5</v>
      </c>
      <c r="I907">
        <v>0.66666666666666663</v>
      </c>
      <c r="J907">
        <v>0.76666666666666661</v>
      </c>
      <c r="K907">
        <f t="shared" si="70"/>
        <v>3.4333333333333331</v>
      </c>
      <c r="L907">
        <f t="shared" si="71"/>
        <v>-3.496871631510777E-2</v>
      </c>
      <c r="M907">
        <f t="shared" si="72"/>
        <v>-0.48124642516338129</v>
      </c>
      <c r="N907" s="10" t="str" cm="1">
        <f t="array" ref="N907">_xlfn.IFS(AND(C907&lt;=0, C907-M907&lt;=2), "escarcha",AND(C907&lt;=0, C907-M907&gt;2), "helada negra", AND(C907&gt;0, M907+2&gt;C907), "rocío", TRUE, "sin riesgo")</f>
        <v>escarcha</v>
      </c>
      <c r="O907">
        <f t="shared" si="73"/>
        <v>0.22840891298295268</v>
      </c>
      <c r="P907">
        <f t="shared" si="74"/>
        <v>3.1909988533791203</v>
      </c>
      <c r="Q907" s="10" t="str" cm="1">
        <f t="array" ref="Q907">_xlfn.IFS(AND(D907&lt;=0, D907-P907&lt;=2), "escarcha",AND(D907&lt;=0, D907-P907&gt;2), "helada negra", AND(D907&gt;0, P907+2&gt;D907), "rocío", TRUE, "sin riesgo")</f>
        <v>rocío</v>
      </c>
    </row>
    <row r="908" spans="1:17" x14ac:dyDescent="0.35">
      <c r="A908" s="2">
        <v>45702</v>
      </c>
      <c r="B908" s="3" t="s">
        <v>16</v>
      </c>
      <c r="C908">
        <v>-0.1333333333333333</v>
      </c>
      <c r="D908">
        <v>2.5</v>
      </c>
      <c r="E908">
        <v>97.433333333333337</v>
      </c>
      <c r="F908">
        <v>99</v>
      </c>
      <c r="G908">
        <v>0.33333333333333331</v>
      </c>
      <c r="H908">
        <v>0.23333333333333331</v>
      </c>
      <c r="I908">
        <v>1.333333333333333</v>
      </c>
      <c r="J908">
        <v>0.43333333333333329</v>
      </c>
      <c r="K908">
        <f t="shared" si="70"/>
        <v>2.6333333333333333</v>
      </c>
      <c r="L908">
        <f t="shared" si="71"/>
        <v>-3.567630028847929E-2</v>
      </c>
      <c r="M908">
        <f t="shared" si="72"/>
        <v>-0.49096466492454621</v>
      </c>
      <c r="N908" s="10" t="str" cm="1">
        <f t="array" ref="N908">_xlfn.IFS(AND(C908&lt;=0, C908-M908&lt;=2), "escarcha",AND(C908&lt;=0, C908-M908&gt;2), "helada negra", AND(C908&gt;0, M908+2&gt;C908), "rocío", TRUE, "sin riesgo")</f>
        <v>escarcha</v>
      </c>
      <c r="O908">
        <f t="shared" si="73"/>
        <v>0.16940107735819521</v>
      </c>
      <c r="P908">
        <f t="shared" si="74"/>
        <v>2.3586264798816043</v>
      </c>
      <c r="Q908" s="10" t="str" cm="1">
        <f t="array" ref="Q908">_xlfn.IFS(AND(D908&lt;=0, D908-P908&lt;=2), "escarcha",AND(D908&lt;=0, D908-P908&gt;2), "helada negra", AND(D908&gt;0, P908+2&gt;D908), "rocío", TRUE, "sin riesgo")</f>
        <v>rocío</v>
      </c>
    </row>
    <row r="909" spans="1:17" x14ac:dyDescent="0.35">
      <c r="A909" s="2">
        <v>45702</v>
      </c>
      <c r="B909" s="3" t="s">
        <v>17</v>
      </c>
      <c r="C909">
        <v>-0.1333333333333333</v>
      </c>
      <c r="D909">
        <v>3</v>
      </c>
      <c r="E909">
        <v>97.6</v>
      </c>
      <c r="F909">
        <v>99</v>
      </c>
      <c r="G909">
        <v>0</v>
      </c>
      <c r="H909">
        <v>0</v>
      </c>
      <c r="I909">
        <v>0</v>
      </c>
      <c r="J909">
        <v>0</v>
      </c>
      <c r="K909">
        <f t="shared" si="70"/>
        <v>3.1333333333333333</v>
      </c>
      <c r="L909">
        <f t="shared" si="71"/>
        <v>-3.3967190318523119E-2</v>
      </c>
      <c r="M909">
        <f t="shared" si="72"/>
        <v>-0.46748973742585859</v>
      </c>
      <c r="N909" s="10" t="str" cm="1">
        <f t="array" ref="N909">_xlfn.IFS(AND(C909&lt;=0, C909-M909&lt;=2), "escarcha",AND(C909&lt;=0, C909-M909&gt;2), "helada negra", AND(C909&gt;0, M909+2&gt;C909), "rocío", TRUE, "sin riesgo")</f>
        <v>escarcha</v>
      </c>
      <c r="O909">
        <f t="shared" si="73"/>
        <v>0.20485374478379328</v>
      </c>
      <c r="P909">
        <f t="shared" si="74"/>
        <v>2.8580502943449706</v>
      </c>
      <c r="Q909" s="10" t="str" cm="1">
        <f t="array" ref="Q909">_xlfn.IFS(AND(D909&lt;=0, D909-P909&lt;=2), "escarcha",AND(D909&lt;=0, D909-P909&gt;2), "helada negra", AND(D909&gt;0, P909+2&gt;D909), "rocío", TRUE, "sin riesgo")</f>
        <v>rocío</v>
      </c>
    </row>
    <row r="910" spans="1:17" x14ac:dyDescent="0.35">
      <c r="A910" s="2">
        <v>45702</v>
      </c>
      <c r="B910" s="3" t="s">
        <v>18</v>
      </c>
      <c r="C910">
        <v>0.2</v>
      </c>
      <c r="D910">
        <v>2.9666666666666668</v>
      </c>
      <c r="E910">
        <v>97.666666666666671</v>
      </c>
      <c r="F910">
        <v>99</v>
      </c>
      <c r="G910">
        <v>0.66666666666666663</v>
      </c>
      <c r="H910">
        <v>6.6666666666666666E-2</v>
      </c>
      <c r="I910">
        <v>1.333333333333333</v>
      </c>
      <c r="J910">
        <v>0.46666666666666667</v>
      </c>
      <c r="K910">
        <f t="shared" si="70"/>
        <v>2.7666666666666666</v>
      </c>
      <c r="L910">
        <f t="shared" si="71"/>
        <v>-9.1180057476685141E-3</v>
      </c>
      <c r="M910">
        <f t="shared" si="72"/>
        <v>-0.12566776042845232</v>
      </c>
      <c r="N910" s="10" t="str" cm="1">
        <f t="array" ref="N910">_xlfn.IFS(AND(C910&lt;=0, C910-M910&lt;=2), "escarcha",AND(C910&lt;=0, C910-M910&gt;2), "helada negra", AND(C910&gt;0, M910+2&gt;C910), "rocío", TRUE, "sin riesgo")</f>
        <v>rocío</v>
      </c>
      <c r="O910">
        <f t="shared" si="73"/>
        <v>0.2024947171260926</v>
      </c>
      <c r="P910">
        <f t="shared" si="74"/>
        <v>2.8247554098148311</v>
      </c>
      <c r="Q910" s="10" t="str" cm="1">
        <f t="array" ref="Q910">_xlfn.IFS(AND(D910&lt;=0, D910-P910&lt;=2), "escarcha",AND(D910&lt;=0, D910-P910&gt;2), "helada negra", AND(D910&gt;0, P910+2&gt;D910), "rocío", TRUE, "sin riesgo")</f>
        <v>rocío</v>
      </c>
    </row>
    <row r="911" spans="1:17" x14ac:dyDescent="0.35">
      <c r="A911" s="2">
        <v>45702</v>
      </c>
      <c r="B911" s="3" t="s">
        <v>19</v>
      </c>
      <c r="C911">
        <v>0.23333333333333331</v>
      </c>
      <c r="D911">
        <v>2.666666666666667</v>
      </c>
      <c r="E911">
        <v>97.7</v>
      </c>
      <c r="F911">
        <v>99</v>
      </c>
      <c r="G911">
        <v>0.33333333333333331</v>
      </c>
      <c r="H911">
        <v>9.9999999999999992E-2</v>
      </c>
      <c r="I911">
        <v>1</v>
      </c>
      <c r="J911">
        <v>0.43333333333333329</v>
      </c>
      <c r="K911">
        <f t="shared" si="70"/>
        <v>2.4333333333333336</v>
      </c>
      <c r="L911">
        <f t="shared" si="71"/>
        <v>-6.3637736878676618E-3</v>
      </c>
      <c r="M911">
        <f t="shared" si="72"/>
        <v>-8.7721606618286624E-2</v>
      </c>
      <c r="N911" s="10" t="str" cm="1">
        <f t="array" ref="N911">_xlfn.IFS(AND(C911&lt;=0, C911-M911&lt;=2), "escarcha",AND(C911&lt;=0, C911-M911&gt;2), "helada negra", AND(C911&gt;0, M911+2&gt;C911), "rocío", TRUE, "sin riesgo")</f>
        <v>rocío</v>
      </c>
      <c r="O911">
        <f t="shared" si="73"/>
        <v>0.18123466523180357</v>
      </c>
      <c r="P911">
        <f t="shared" si="74"/>
        <v>2.5251012148245491</v>
      </c>
      <c r="Q911" s="10" t="str" cm="1">
        <f t="array" ref="Q911">_xlfn.IFS(AND(D911&lt;=0, D911-P911&lt;=2), "escarcha",AND(D911&lt;=0, D911-P911&gt;2), "helada negra", AND(D911&gt;0, P911+2&gt;D911), "rocío", TRUE, "sin riesgo")</f>
        <v>rocío</v>
      </c>
    </row>
    <row r="912" spans="1:17" x14ac:dyDescent="0.35">
      <c r="A912" s="2">
        <v>45702</v>
      </c>
      <c r="B912" s="3" t="s">
        <v>20</v>
      </c>
      <c r="C912">
        <v>0.4</v>
      </c>
      <c r="D912">
        <v>2.5666666666666669</v>
      </c>
      <c r="E912">
        <v>97.766666666666666</v>
      </c>
      <c r="F912">
        <v>99</v>
      </c>
      <c r="G912">
        <v>0</v>
      </c>
      <c r="H912">
        <v>0.2</v>
      </c>
      <c r="I912">
        <v>0</v>
      </c>
      <c r="J912">
        <v>0.8</v>
      </c>
      <c r="K912">
        <f t="shared" si="70"/>
        <v>2.166666666666667</v>
      </c>
      <c r="L912">
        <f t="shared" si="71"/>
        <v>6.373409312744896E-3</v>
      </c>
      <c r="M912">
        <f t="shared" si="72"/>
        <v>8.7917942490947434E-2</v>
      </c>
      <c r="N912" s="10" t="str" cm="1">
        <f t="array" ref="N912">_xlfn.IFS(AND(C912&lt;=0, C912-M912&lt;=2), "escarcha",AND(C912&lt;=0, C912-M912&gt;2), "helada negra", AND(C912&gt;0, M912+2&gt;C912), "rocío", TRUE, "sin riesgo")</f>
        <v>rocío</v>
      </c>
      <c r="O912">
        <f t="shared" si="73"/>
        <v>0.17413643974976667</v>
      </c>
      <c r="P912">
        <f t="shared" si="74"/>
        <v>2.4252163894734169</v>
      </c>
      <c r="Q912" s="10" t="str" cm="1">
        <f t="array" ref="Q912">_xlfn.IFS(AND(D912&lt;=0, D912-P912&lt;=2), "escarcha",AND(D912&lt;=0, D912-P912&gt;2), "helada negra", AND(D912&gt;0, P912+2&gt;D912), "rocío", TRUE, "sin riesgo")</f>
        <v>rocío</v>
      </c>
    </row>
    <row r="913" spans="1:17" x14ac:dyDescent="0.35">
      <c r="A913" s="2">
        <v>45702</v>
      </c>
      <c r="B913" s="3" t="s">
        <v>21</v>
      </c>
      <c r="C913">
        <v>0.16666666666666671</v>
      </c>
      <c r="D913">
        <v>2.2333333333333329</v>
      </c>
      <c r="E913">
        <v>97.833333333333329</v>
      </c>
      <c r="F913">
        <v>99</v>
      </c>
      <c r="G913">
        <v>0</v>
      </c>
      <c r="H913">
        <v>9.9999999999999992E-2</v>
      </c>
      <c r="I913">
        <v>1</v>
      </c>
      <c r="J913">
        <v>0.66666666666666663</v>
      </c>
      <c r="K913">
        <f t="shared" si="70"/>
        <v>2.0666666666666664</v>
      </c>
      <c r="L913">
        <f t="shared" si="71"/>
        <v>-9.8266302949878322E-3</v>
      </c>
      <c r="M913">
        <f t="shared" si="72"/>
        <v>-0.13542884639370525</v>
      </c>
      <c r="N913" s="10" t="str" cm="1">
        <f t="array" ref="N913">_xlfn.IFS(AND(C913&lt;=0, C913-M913&lt;=2), "escarcha",AND(C913&lt;=0, C913-M913&gt;2), "helada negra", AND(C913&gt;0, M913+2&gt;C913), "rocío", TRUE, "sin riesgo")</f>
        <v>rocío</v>
      </c>
      <c r="O913">
        <f t="shared" si="73"/>
        <v>0.15043388583114967</v>
      </c>
      <c r="P913">
        <f t="shared" si="74"/>
        <v>2.0922666333190154</v>
      </c>
      <c r="Q913" s="10" t="str" cm="1">
        <f t="array" ref="Q913">_xlfn.IFS(AND(D913&lt;=0, D913-P913&lt;=2), "escarcha",AND(D913&lt;=0, D913-P913&gt;2), "helada negra", AND(D913&gt;0, P913+2&gt;D913), "rocío", TRUE, "sin riesgo")</f>
        <v>rocío</v>
      </c>
    </row>
    <row r="914" spans="1:17" x14ac:dyDescent="0.35">
      <c r="A914" s="2">
        <v>45702</v>
      </c>
      <c r="B914" s="3" t="s">
        <v>22</v>
      </c>
      <c r="C914">
        <v>-0.1333333333333333</v>
      </c>
      <c r="D914">
        <v>2.066666666666666</v>
      </c>
      <c r="E914">
        <v>97.833333333333343</v>
      </c>
      <c r="F914">
        <v>99</v>
      </c>
      <c r="G914">
        <v>0</v>
      </c>
      <c r="H914">
        <v>0</v>
      </c>
      <c r="I914">
        <v>1</v>
      </c>
      <c r="J914">
        <v>0</v>
      </c>
      <c r="K914">
        <f t="shared" si="70"/>
        <v>2.1999999999999993</v>
      </c>
      <c r="L914">
        <f t="shared" si="71"/>
        <v>-3.1579333137528399E-2</v>
      </c>
      <c r="M914">
        <f t="shared" si="72"/>
        <v>-0.43468448678167987</v>
      </c>
      <c r="N914" s="10" t="str" cm="1">
        <f t="array" ref="N914">_xlfn.IFS(AND(C914&lt;=0, C914-M914&lt;=2), "escarcha",AND(C914&lt;=0, C914-M914&gt;2), "helada negra", AND(C914&gt;0, M914+2&gt;C914), "rocío", TRUE, "sin riesgo")</f>
        <v>escarcha</v>
      </c>
      <c r="O914">
        <f t="shared" si="73"/>
        <v>0.13855843311783073</v>
      </c>
      <c r="P914">
        <f t="shared" si="74"/>
        <v>1.9257915600584863</v>
      </c>
      <c r="Q914" s="10" t="str" cm="1">
        <f t="array" ref="Q914">_xlfn.IFS(AND(D914&lt;=0, D914-P914&lt;=2), "escarcha",AND(D914&lt;=0, D914-P914&gt;2), "helada negra", AND(D914&gt;0, P914+2&gt;D914), "rocío", TRUE, "sin riesgo")</f>
        <v>rocío</v>
      </c>
    </row>
    <row r="915" spans="1:17" x14ac:dyDescent="0.35">
      <c r="A915" s="2">
        <v>45702</v>
      </c>
      <c r="B915" s="3" t="s">
        <v>23</v>
      </c>
      <c r="C915">
        <v>-0.66666666666666663</v>
      </c>
      <c r="D915">
        <v>1.533333333333333</v>
      </c>
      <c r="E915">
        <v>97.866666666666674</v>
      </c>
      <c r="F915">
        <v>99</v>
      </c>
      <c r="G915">
        <v>0</v>
      </c>
      <c r="H915">
        <v>3.3333333333333333E-2</v>
      </c>
      <c r="I915">
        <v>0</v>
      </c>
      <c r="J915">
        <v>0.46666666666666662</v>
      </c>
      <c r="K915">
        <f t="shared" si="70"/>
        <v>2.1999999999999997</v>
      </c>
      <c r="L915">
        <f t="shared" si="71"/>
        <v>-7.0043108491261247E-2</v>
      </c>
      <c r="M915">
        <f t="shared" si="72"/>
        <v>-0.96203648577421252</v>
      </c>
      <c r="N915" s="10" t="str" cm="1">
        <f t="array" ref="N915">_xlfn.IFS(AND(C915&lt;=0, C915-M915&lt;=2), "escarcha",AND(C915&lt;=0, C915-M915&gt;2), "helada negra", AND(C915&gt;0, M915+2&gt;C915), "rocío", TRUE, "sin riesgo")</f>
        <v>escarcha</v>
      </c>
      <c r="O915">
        <f t="shared" si="73"/>
        <v>0.10044821945370019</v>
      </c>
      <c r="P915">
        <f t="shared" si="74"/>
        <v>1.3930704512013634</v>
      </c>
      <c r="Q915" s="10" t="str" cm="1">
        <f t="array" ref="Q915">_xlfn.IFS(AND(D915&lt;=0, D915-P915&lt;=2), "escarcha",AND(D915&lt;=0, D915-P915&gt;2), "helada negra", AND(D915&gt;0, P915+2&gt;D915), "rocío", TRUE, "sin riesgo")</f>
        <v>rocío</v>
      </c>
    </row>
    <row r="916" spans="1:17" x14ac:dyDescent="0.35">
      <c r="A916" s="2">
        <v>45702</v>
      </c>
      <c r="B916" s="3" t="s">
        <v>24</v>
      </c>
      <c r="C916">
        <v>-1</v>
      </c>
      <c r="D916">
        <v>1.6333333333333331</v>
      </c>
      <c r="E916">
        <v>97.8</v>
      </c>
      <c r="F916">
        <v>99</v>
      </c>
      <c r="G916">
        <v>0.66666666666666663</v>
      </c>
      <c r="H916">
        <v>3.3333333333333333E-2</v>
      </c>
      <c r="I916">
        <v>1.333333333333333</v>
      </c>
      <c r="J916">
        <v>0.3</v>
      </c>
      <c r="K916">
        <f t="shared" si="70"/>
        <v>2.6333333333333329</v>
      </c>
      <c r="L916">
        <f t="shared" si="71"/>
        <v>-9.5064151337007394E-2</v>
      </c>
      <c r="M916">
        <f t="shared" si="72"/>
        <v>-1.3038548361690334</v>
      </c>
      <c r="N916" s="10" t="str" cm="1">
        <f t="array" ref="N916">_xlfn.IFS(AND(C916&lt;=0, C916-M916&lt;=2), "escarcha",AND(C916&lt;=0, C916-M916&gt;2), "helada negra", AND(C916&gt;0, M916+2&gt;C916), "rocío", TRUE, "sin riesgo")</f>
        <v>escarcha</v>
      </c>
      <c r="O916">
        <f t="shared" si="73"/>
        <v>0.10760653998094447</v>
      </c>
      <c r="P916">
        <f t="shared" si="74"/>
        <v>1.4929557606077939</v>
      </c>
      <c r="Q916" s="10" t="str" cm="1">
        <f t="array" ref="Q916">_xlfn.IFS(AND(D916&lt;=0, D916-P916&lt;=2), "escarcha",AND(D916&lt;=0, D916-P916&gt;2), "helada negra", AND(D916&gt;0, P916+2&gt;D916), "rocío", TRUE, "sin riesgo")</f>
        <v>rocío</v>
      </c>
    </row>
    <row r="917" spans="1:17" x14ac:dyDescent="0.35">
      <c r="A917" s="2">
        <v>45702</v>
      </c>
      <c r="B917" s="3" t="s">
        <v>25</v>
      </c>
      <c r="C917">
        <v>-1.0666666666666671</v>
      </c>
      <c r="D917">
        <v>1.4</v>
      </c>
      <c r="E917">
        <v>97.966666666666669</v>
      </c>
      <c r="F917">
        <v>99</v>
      </c>
      <c r="G917">
        <v>0.66666666666666663</v>
      </c>
      <c r="H917">
        <v>0</v>
      </c>
      <c r="I917">
        <v>1.666666666666667</v>
      </c>
      <c r="J917">
        <v>0.1333333333333333</v>
      </c>
      <c r="K917">
        <f t="shared" si="70"/>
        <v>2.4666666666666668</v>
      </c>
      <c r="L917">
        <f t="shared" si="71"/>
        <v>-9.8237413023262402E-2</v>
      </c>
      <c r="M917">
        <f t="shared" si="72"/>
        <v>-1.3471365476168355</v>
      </c>
      <c r="N917" s="10" t="str" cm="1">
        <f t="array" ref="N917">_xlfn.IFS(AND(C917&lt;=0, C917-M917&lt;=2), "escarcha",AND(C917&lt;=0, C917-M917&gt;2), "helada negra", AND(C917&gt;0, M917+2&gt;C917), "rocío", TRUE, "sin riesgo")</f>
        <v>escarcha</v>
      </c>
      <c r="O917">
        <f t="shared" si="73"/>
        <v>9.0894681328629129E-2</v>
      </c>
      <c r="P917">
        <f t="shared" si="74"/>
        <v>1.2598899657906211</v>
      </c>
      <c r="Q917" s="10" t="str" cm="1">
        <f t="array" ref="Q917">_xlfn.IFS(AND(D917&lt;=0, D917-P917&lt;=2), "escarcha",AND(D917&lt;=0, D917-P917&gt;2), "helada negra", AND(D917&gt;0, P917+2&gt;D917), "rocío", TRUE, "sin riesgo")</f>
        <v>rocío</v>
      </c>
    </row>
    <row r="918" spans="1:17" x14ac:dyDescent="0.35">
      <c r="A918" s="2">
        <v>45702</v>
      </c>
      <c r="B918" s="3" t="s">
        <v>26</v>
      </c>
      <c r="C918">
        <v>-1.0666666666666671</v>
      </c>
      <c r="D918">
        <v>1.166666666666667</v>
      </c>
      <c r="E918">
        <v>97.966666666666669</v>
      </c>
      <c r="F918">
        <v>99</v>
      </c>
      <c r="G918">
        <v>0.33333333333333331</v>
      </c>
      <c r="H918">
        <v>6.6666666666666666E-2</v>
      </c>
      <c r="I918">
        <v>2.333333333333333</v>
      </c>
      <c r="J918">
        <v>0.70000000000000007</v>
      </c>
      <c r="K918">
        <f t="shared" si="70"/>
        <v>2.2333333333333343</v>
      </c>
      <c r="L918">
        <f t="shared" si="71"/>
        <v>-9.8237413023262402E-2</v>
      </c>
      <c r="M918">
        <f t="shared" si="72"/>
        <v>-1.3471365476168355</v>
      </c>
      <c r="N918" s="10" t="str" cm="1">
        <f t="array" ref="N918">_xlfn.IFS(AND(C918&lt;=0, C918-M918&lt;=2), "escarcha",AND(C918&lt;=0, C918-M918&gt;2), "helada negra", AND(C918&gt;0, M918+2&gt;C918), "rocío", TRUE, "sin riesgo")</f>
        <v>escarcha</v>
      </c>
      <c r="O918">
        <f t="shared" si="73"/>
        <v>7.4150887154333461E-2</v>
      </c>
      <c r="P918">
        <f t="shared" si="74"/>
        <v>1.0268239159323047</v>
      </c>
      <c r="Q918" s="10" t="str" cm="1">
        <f t="array" ref="Q918">_xlfn.IFS(AND(D918&lt;=0, D918-P918&lt;=2), "escarcha",AND(D918&lt;=0, D918-P918&gt;2), "helada negra", AND(D918&gt;0, P918+2&gt;D918), "rocío", TRUE, "sin riesgo")</f>
        <v>rocío</v>
      </c>
    </row>
    <row r="919" spans="1:17" x14ac:dyDescent="0.35">
      <c r="A919" s="2">
        <v>45702</v>
      </c>
      <c r="B919" s="3" t="s">
        <v>27</v>
      </c>
      <c r="C919">
        <v>-0.5</v>
      </c>
      <c r="D919">
        <v>2.5333333333333332</v>
      </c>
      <c r="E919">
        <v>98.033333333333331</v>
      </c>
      <c r="F919">
        <v>99</v>
      </c>
      <c r="G919">
        <v>0</v>
      </c>
      <c r="H919">
        <v>0</v>
      </c>
      <c r="I919">
        <v>0</v>
      </c>
      <c r="J919">
        <v>0</v>
      </c>
      <c r="K919">
        <f t="shared" si="70"/>
        <v>3.0333333333333332</v>
      </c>
      <c r="L919">
        <f t="shared" si="71"/>
        <v>-5.6196842009585656E-2</v>
      </c>
      <c r="M919">
        <f t="shared" si="72"/>
        <v>-0.77246357268976396</v>
      </c>
      <c r="N919" s="10" t="str" cm="1">
        <f t="array" ref="N919">_xlfn.IFS(AND(C919&lt;=0, C919-M919&lt;=2), "escarcha",AND(C919&lt;=0, C919-M919&gt;2), "helada negra", AND(C919&gt;0, M919+2&gt;C919), "rocío", TRUE, "sin riesgo")</f>
        <v>escarcha</v>
      </c>
      <c r="O919">
        <f t="shared" si="73"/>
        <v>0.17176907993540069</v>
      </c>
      <c r="P919">
        <f t="shared" si="74"/>
        <v>2.39192143727995</v>
      </c>
      <c r="Q919" s="10" t="str" cm="1">
        <f t="array" ref="Q919">_xlfn.IFS(AND(D919&lt;=0, D919-P919&lt;=2), "escarcha",AND(D919&lt;=0, D919-P919&gt;2), "helada negra", AND(D919&gt;0, P919+2&gt;D919), "rocío", TRUE, "sin riesgo")</f>
        <v>rocío</v>
      </c>
    </row>
    <row r="920" spans="1:17" x14ac:dyDescent="0.35">
      <c r="A920" s="2">
        <v>45702</v>
      </c>
      <c r="B920" s="3" t="s">
        <v>28</v>
      </c>
      <c r="C920">
        <v>0.33333333333333343</v>
      </c>
      <c r="D920">
        <v>2.433333333333334</v>
      </c>
      <c r="E920">
        <v>98.166666666666671</v>
      </c>
      <c r="F920">
        <v>99</v>
      </c>
      <c r="G920">
        <v>2.333333333333333</v>
      </c>
      <c r="H920">
        <v>0.2</v>
      </c>
      <c r="I920">
        <v>4</v>
      </c>
      <c r="J920">
        <v>0.76666666666666672</v>
      </c>
      <c r="K920">
        <f t="shared" si="70"/>
        <v>2.1000000000000005</v>
      </c>
      <c r="L920">
        <f t="shared" si="71"/>
        <v>5.6363958544947655E-3</v>
      </c>
      <c r="M920">
        <f t="shared" si="72"/>
        <v>7.7747964072556117E-2</v>
      </c>
      <c r="N920" s="10" t="str" cm="1">
        <f t="array" ref="N920">_xlfn.IFS(AND(C920&lt;=0, C920-M920&lt;=2), "escarcha",AND(C920&lt;=0, C920-M920&gt;2), "helada negra", AND(C920&gt;0, M920+2&gt;C920), "rocío", TRUE, "sin riesgo")</f>
        <v>rocío</v>
      </c>
      <c r="O920">
        <f t="shared" si="73"/>
        <v>0.16466314286788042</v>
      </c>
      <c r="P920">
        <f t="shared" si="74"/>
        <v>2.2920365494702684</v>
      </c>
      <c r="Q920" s="10" t="str" cm="1">
        <f t="array" ref="Q920">_xlfn.IFS(AND(D920&lt;=0, D920-P920&lt;=2), "escarcha",AND(D920&lt;=0, D920-P920&gt;2), "helada negra", AND(D920&gt;0, P920+2&gt;D920), "rocío", TRUE, "sin riesgo")</f>
        <v>rocío</v>
      </c>
    </row>
    <row r="921" spans="1:17" x14ac:dyDescent="0.35">
      <c r="A921" s="2">
        <v>45702</v>
      </c>
      <c r="B921" s="3" t="s">
        <v>29</v>
      </c>
      <c r="C921">
        <v>1.5666666666666671</v>
      </c>
      <c r="D921">
        <v>3.3</v>
      </c>
      <c r="E921">
        <v>98.233333333333334</v>
      </c>
      <c r="F921">
        <v>99</v>
      </c>
      <c r="G921">
        <v>0.66666666666666663</v>
      </c>
      <c r="H921">
        <v>3.3333333333333333E-2</v>
      </c>
      <c r="I921">
        <v>2</v>
      </c>
      <c r="J921">
        <v>0.93333333333333335</v>
      </c>
      <c r="K921">
        <f t="shared" si="70"/>
        <v>1.7333333333333327</v>
      </c>
      <c r="L921">
        <f t="shared" si="71"/>
        <v>9.5060727561896846E-2</v>
      </c>
      <c r="M921">
        <f t="shared" si="72"/>
        <v>1.31794861736735</v>
      </c>
      <c r="N921" s="10" t="str" cm="1">
        <f t="array" ref="N921">_xlfn.IFS(AND(C921&lt;=0, C921-M921&lt;=2), "escarcha",AND(C921&lt;=0, C921-M921&gt;2), "helada negra", AND(C921&gt;0, M921+2&gt;C921), "rocío", TRUE, "sin riesgo")</f>
        <v>rocío</v>
      </c>
      <c r="O921">
        <f t="shared" si="73"/>
        <v>0.22605626477976962</v>
      </c>
      <c r="P921">
        <f t="shared" si="74"/>
        <v>3.1577040208975529</v>
      </c>
      <c r="Q921" s="10" t="str" cm="1">
        <f t="array" ref="Q921">_xlfn.IFS(AND(D921&lt;=0, D921-P921&lt;=2), "escarcha",AND(D921&lt;=0, D921-P921&gt;2), "helada negra", AND(D921&gt;0, P921+2&gt;D921), "rocío", TRUE, "sin riesgo")</f>
        <v>rocío</v>
      </c>
    </row>
    <row r="922" spans="1:17" x14ac:dyDescent="0.35">
      <c r="A922" s="2">
        <v>45702</v>
      </c>
      <c r="B922" s="3" t="s">
        <v>30</v>
      </c>
      <c r="C922">
        <v>2.6333333333333329</v>
      </c>
      <c r="D922">
        <v>3.4333333333333331</v>
      </c>
      <c r="E922">
        <v>98.2</v>
      </c>
      <c r="F922">
        <v>99</v>
      </c>
      <c r="G922">
        <v>1</v>
      </c>
      <c r="H922">
        <v>0.1333333333333333</v>
      </c>
      <c r="I922">
        <v>3.666666666666667</v>
      </c>
      <c r="J922">
        <v>0.9</v>
      </c>
      <c r="K922">
        <f t="shared" si="70"/>
        <v>0.80000000000000027</v>
      </c>
      <c r="L922">
        <f t="shared" si="71"/>
        <v>0.17075559736234264</v>
      </c>
      <c r="M922">
        <f t="shared" si="72"/>
        <v>2.3776704064412133</v>
      </c>
      <c r="N922" s="10" t="str" cm="1">
        <f t="array" ref="N922">_xlfn.IFS(AND(C922&lt;=0, C922-M922&lt;=2), "escarcha",AND(C922&lt;=0, C922-M922&gt;2), "helada negra", AND(C922&gt;0, M922+2&gt;C922), "rocío", TRUE, "sin riesgo")</f>
        <v>rocío</v>
      </c>
      <c r="O922">
        <f t="shared" si="73"/>
        <v>0.23546303949474445</v>
      </c>
      <c r="P922">
        <f t="shared" si="74"/>
        <v>3.290883319594724</v>
      </c>
      <c r="Q922" s="10" t="str" cm="1">
        <f t="array" ref="Q922">_xlfn.IFS(AND(D922&lt;=0, D922-P922&lt;=2), "escarcha",AND(D922&lt;=0, D922-P922&gt;2), "helada negra", AND(D922&gt;0, P922+2&gt;D922), "rocío", TRUE, "sin riesgo")</f>
        <v>rocío</v>
      </c>
    </row>
    <row r="923" spans="1:17" x14ac:dyDescent="0.35">
      <c r="A923" s="2">
        <v>45702</v>
      </c>
      <c r="B923" s="3" t="s">
        <v>31</v>
      </c>
      <c r="C923">
        <v>3.3666666666666671</v>
      </c>
      <c r="D923">
        <v>3.666666666666667</v>
      </c>
      <c r="E923">
        <v>98.166666666666671</v>
      </c>
      <c r="F923">
        <v>99</v>
      </c>
      <c r="G923">
        <v>0.66666666666666663</v>
      </c>
      <c r="H923">
        <v>6.6666666666666666E-2</v>
      </c>
      <c r="I923">
        <v>1</v>
      </c>
      <c r="J923">
        <v>0.3</v>
      </c>
      <c r="K923">
        <f t="shared" si="70"/>
        <v>0.29999999999999982</v>
      </c>
      <c r="L923">
        <f t="shared" si="71"/>
        <v>0.22230778895328351</v>
      </c>
      <c r="M923">
        <f t="shared" si="72"/>
        <v>3.1046739419381084</v>
      </c>
      <c r="N923" s="10" t="str" cm="1">
        <f t="array" ref="N923">_xlfn.IFS(AND(C923&lt;=0, C923-M923&lt;=2), "escarcha",AND(C923&lt;=0, C923-M923&gt;2), "helada negra", AND(C923&gt;0, M923+2&gt;C923), "rocío", TRUE, "sin riesgo")</f>
        <v>rocío</v>
      </c>
      <c r="O923">
        <f t="shared" si="73"/>
        <v>0.25190042888735137</v>
      </c>
      <c r="P923">
        <f t="shared" si="74"/>
        <v>3.5239468919282175</v>
      </c>
      <c r="Q923" s="10" t="str" cm="1">
        <f t="array" ref="Q923">_xlfn.IFS(AND(D923&lt;=0, D923-P923&lt;=2), "escarcha",AND(D923&lt;=0, D923-P923&gt;2), "helada negra", AND(D923&gt;0, P923+2&gt;D923), "rocío", TRUE, "sin riesgo")</f>
        <v>rocío</v>
      </c>
    </row>
    <row r="924" spans="1:17" x14ac:dyDescent="0.35">
      <c r="A924" s="2">
        <v>45702</v>
      </c>
      <c r="B924" s="3" t="s">
        <v>32</v>
      </c>
      <c r="C924">
        <v>4.1333333333333337</v>
      </c>
      <c r="D924">
        <v>4.8666666666666671</v>
      </c>
      <c r="E924">
        <v>97.933333333333337</v>
      </c>
      <c r="F924">
        <v>97</v>
      </c>
      <c r="G924">
        <v>0</v>
      </c>
      <c r="H924">
        <v>0.26666666666666672</v>
      </c>
      <c r="I924">
        <v>0</v>
      </c>
      <c r="J924">
        <v>1.2333333333333329</v>
      </c>
      <c r="K924">
        <f t="shared" si="70"/>
        <v>0.73333333333333339</v>
      </c>
      <c r="L924">
        <f t="shared" si="71"/>
        <v>0.27384923055514787</v>
      </c>
      <c r="M924">
        <f t="shared" si="72"/>
        <v>3.8358445430217762</v>
      </c>
      <c r="N924" s="10" t="str" cm="1">
        <f t="array" ref="N924">_xlfn.IFS(AND(C924&lt;=0, C924-M924&lt;=2), "escarcha",AND(C924&lt;=0, C924-M924&gt;2), "helada negra", AND(C924&gt;0, M924+2&gt;C924), "rocío", TRUE, "sin riesgo")</f>
        <v>rocío</v>
      </c>
      <c r="O924">
        <f t="shared" si="73"/>
        <v>0.31553794198014379</v>
      </c>
      <c r="P924">
        <f t="shared" si="74"/>
        <v>4.4304289273578403</v>
      </c>
      <c r="Q924" s="10" t="str" cm="1">
        <f t="array" ref="Q924">_xlfn.IFS(AND(D924&lt;=0, D924-P924&lt;=2), "escarcha",AND(D924&lt;=0, D924-P924&gt;2), "helada negra", AND(D924&gt;0, P924+2&gt;D924), "rocío", TRUE, "sin riesgo")</f>
        <v>rocío</v>
      </c>
    </row>
    <row r="925" spans="1:17" x14ac:dyDescent="0.35">
      <c r="A925" s="2">
        <v>45702</v>
      </c>
      <c r="B925" s="3" t="s">
        <v>33</v>
      </c>
      <c r="C925">
        <v>5.2</v>
      </c>
      <c r="D925">
        <v>5.4666666666666668</v>
      </c>
      <c r="E925">
        <v>96.766666666666666</v>
      </c>
      <c r="F925">
        <v>94.666666666666671</v>
      </c>
      <c r="G925">
        <v>0.33333333333333331</v>
      </c>
      <c r="H925">
        <v>2.2000000000000002</v>
      </c>
      <c r="I925">
        <v>1</v>
      </c>
      <c r="J925">
        <v>4.7333333333333334</v>
      </c>
      <c r="K925">
        <f t="shared" si="70"/>
        <v>0.26666666666666661</v>
      </c>
      <c r="L925">
        <f t="shared" si="71"/>
        <v>0.33633155847557561</v>
      </c>
      <c r="M925">
        <f t="shared" si="72"/>
        <v>4.7280692696710833</v>
      </c>
      <c r="N925" s="10" t="str" cm="1">
        <f t="array" ref="N925">_xlfn.IFS(AND(C925&lt;=0, C925-M925&lt;=2), "escarcha",AND(C925&lt;=0, C925-M925&gt;2), "helada negra", AND(C925&gt;0, M925+2&gt;C925), "rocío", TRUE, "sin riesgo")</f>
        <v>rocío</v>
      </c>
      <c r="O925">
        <f t="shared" si="73"/>
        <v>0.33290772015271408</v>
      </c>
      <c r="P925">
        <f t="shared" si="74"/>
        <v>4.6790111339048552</v>
      </c>
      <c r="Q925" s="10" t="str" cm="1">
        <f t="array" ref="Q925">_xlfn.IFS(AND(D925&lt;=0, D925-P925&lt;=2), "escarcha",AND(D925&lt;=0, D925-P925&gt;2), "helada negra", AND(D925&gt;0, P925+2&gt;D925), "rocío", TRUE, "sin riesgo")</f>
        <v>rocío</v>
      </c>
    </row>
    <row r="926" spans="1:17" x14ac:dyDescent="0.35">
      <c r="A926" s="2">
        <v>45702</v>
      </c>
      <c r="B926" s="3" t="s">
        <v>38</v>
      </c>
      <c r="C926">
        <v>5.2666666666666666</v>
      </c>
      <c r="D926">
        <v>5.6</v>
      </c>
      <c r="E926">
        <v>86.7</v>
      </c>
      <c r="F926">
        <v>89.666666666666671</v>
      </c>
      <c r="G926">
        <v>0</v>
      </c>
      <c r="H926">
        <v>0.79999999999999993</v>
      </c>
      <c r="I926">
        <v>0</v>
      </c>
      <c r="J926">
        <v>1.5</v>
      </c>
      <c r="K926">
        <f t="shared" si="70"/>
        <v>0.33333333333333304</v>
      </c>
      <c r="L926">
        <f t="shared" si="71"/>
        <v>0.23111578715028153</v>
      </c>
      <c r="M926">
        <f t="shared" si="72"/>
        <v>3.2293178580267075</v>
      </c>
      <c r="N926" s="10" t="str" cm="1">
        <f t="array" ref="N926">_xlfn.IFS(AND(C926&lt;=0, C926-M926&lt;=2), "escarcha",AND(C926&lt;=0, C926-M926&gt;2), "helada negra", AND(C926&gt;0, M926+2&gt;C926), "rocío", TRUE, "sin riesgo")</f>
        <v>sin riesgo</v>
      </c>
      <c r="O926">
        <f t="shared" si="73"/>
        <v>0.28788836440509752</v>
      </c>
      <c r="P926">
        <f t="shared" si="74"/>
        <v>4.0357580637228221</v>
      </c>
      <c r="Q926" s="10" t="str" cm="1">
        <f t="array" ref="Q926">_xlfn.IFS(AND(D926&lt;=0, D926-P926&lt;=2), "escarcha",AND(D926&lt;=0, D926-P926&gt;2), "helada negra", AND(D926&gt;0, P926+2&gt;D926), "rocío", TRUE, "sin riesgo")</f>
        <v>rocío</v>
      </c>
    </row>
    <row r="927" spans="1:17" x14ac:dyDescent="0.35">
      <c r="A927" s="2">
        <v>45702</v>
      </c>
      <c r="B927" s="3" t="s">
        <v>39</v>
      </c>
      <c r="C927">
        <v>3.5</v>
      </c>
      <c r="D927">
        <v>5.4</v>
      </c>
      <c r="E927">
        <v>91.433333333333337</v>
      </c>
      <c r="F927">
        <v>90.666666666666671</v>
      </c>
      <c r="G927">
        <v>0.66666666666666663</v>
      </c>
      <c r="H927">
        <v>0.26666666666666672</v>
      </c>
      <c r="I927">
        <v>1</v>
      </c>
      <c r="J927">
        <v>0.76666666666666672</v>
      </c>
      <c r="K927">
        <f t="shared" si="70"/>
        <v>1.9000000000000004</v>
      </c>
      <c r="L927">
        <f t="shared" si="71"/>
        <v>0.16065287047645357</v>
      </c>
      <c r="M927">
        <f t="shared" si="72"/>
        <v>2.2357018760003586</v>
      </c>
      <c r="N927" s="10" t="str" cm="1">
        <f t="array" ref="N927">_xlfn.IFS(AND(C927&lt;=0, C927-M927&lt;=2), "escarcha",AND(C927&lt;=0, C927-M927&gt;2), "helada negra", AND(C927&gt;0, M927+2&gt;C927), "rocío", TRUE, "sin riesgo")</f>
        <v>rocío</v>
      </c>
      <c r="O927">
        <f t="shared" si="73"/>
        <v>0.28511007626385049</v>
      </c>
      <c r="P927">
        <f t="shared" si="74"/>
        <v>3.9961702894268392</v>
      </c>
      <c r="Q927" s="10" t="str" cm="1">
        <f t="array" ref="Q927">_xlfn.IFS(AND(D927&lt;=0, D927-P927&lt;=2), "escarcha",AND(D927&lt;=0, D927-P927&gt;2), "helada negra", AND(D927&gt;0, P927+2&gt;D927), "rocío", TRUE, "sin riesgo")</f>
        <v>rocío</v>
      </c>
    </row>
    <row r="928" spans="1:17" x14ac:dyDescent="0.35">
      <c r="A928" s="2">
        <v>45702</v>
      </c>
      <c r="B928" s="3" t="s">
        <v>37</v>
      </c>
      <c r="C928">
        <v>4.0999999999999996</v>
      </c>
      <c r="D928">
        <v>5.5666666666666664</v>
      </c>
      <c r="E928">
        <v>92.4</v>
      </c>
      <c r="F928">
        <v>92</v>
      </c>
      <c r="G928">
        <v>0</v>
      </c>
      <c r="H928">
        <v>2.166666666666667</v>
      </c>
      <c r="I928">
        <v>0</v>
      </c>
      <c r="J928">
        <v>3.833333333333333</v>
      </c>
      <c r="K928">
        <f t="shared" si="70"/>
        <v>1.4666666666666668</v>
      </c>
      <c r="L928">
        <f t="shared" si="71"/>
        <v>0.21335179144566024</v>
      </c>
      <c r="M928">
        <f t="shared" si="72"/>
        <v>2.9780649581168248</v>
      </c>
      <c r="N928" s="10" t="str" cm="1">
        <f t="array" ref="N928">_xlfn.IFS(AND(C928&lt;=0, C928-M928&lt;=2), "escarcha",AND(C928&lt;=0, C928-M928&gt;2), "helada negra", AND(C928&gt;0, M928+2&gt;C928), "rocío", TRUE, "sin riesgo")</f>
        <v>rocío</v>
      </c>
      <c r="O928">
        <f t="shared" si="73"/>
        <v>0.3112679043483374</v>
      </c>
      <c r="P928">
        <f t="shared" si="74"/>
        <v>4.3693959831929892</v>
      </c>
      <c r="Q928" s="10" t="str" cm="1">
        <f t="array" ref="Q928">_xlfn.IFS(AND(D928&lt;=0, D928-P928&lt;=2), "escarcha",AND(D928&lt;=0, D928-P928&gt;2), "helada negra", AND(D928&gt;0, P928+2&gt;D928), "rocío", TRUE, "sin riesgo")</f>
        <v>rocío</v>
      </c>
    </row>
    <row r="929" spans="1:17" x14ac:dyDescent="0.35">
      <c r="A929" s="2">
        <v>45702</v>
      </c>
      <c r="B929" s="3" t="s">
        <v>40</v>
      </c>
      <c r="C929">
        <v>3.1333333333333329</v>
      </c>
      <c r="D929">
        <v>5.7333333333333334</v>
      </c>
      <c r="E929">
        <v>92.933333333333337</v>
      </c>
      <c r="F929">
        <v>91.333333333333329</v>
      </c>
      <c r="G929">
        <v>0</v>
      </c>
      <c r="H929">
        <v>3</v>
      </c>
      <c r="I929">
        <v>0</v>
      </c>
      <c r="J929">
        <v>4.3333333333333339</v>
      </c>
      <c r="K929">
        <f t="shared" si="70"/>
        <v>2.6000000000000005</v>
      </c>
      <c r="L929">
        <f t="shared" si="71"/>
        <v>0.15104600697078413</v>
      </c>
      <c r="M929">
        <f t="shared" si="72"/>
        <v>2.1008537362994071</v>
      </c>
      <c r="N929" s="10" t="str" cm="1">
        <f t="array" ref="N929">_xlfn.IFS(AND(C929&lt;=0, C929-M929&lt;=2), "escarcha",AND(C929&lt;=0, C929-M929&gt;2), "helada negra", AND(C929&gt;0, M929+2&gt;C929), "rocío", TRUE, "sin riesgo")</f>
        <v>rocío</v>
      </c>
      <c r="O929">
        <f t="shared" si="73"/>
        <v>0.31553868564975962</v>
      </c>
      <c r="P929">
        <f t="shared" si="74"/>
        <v>4.4304395594760484</v>
      </c>
      <c r="Q929" s="10" t="str" cm="1">
        <f t="array" ref="Q929">_xlfn.IFS(AND(D929&lt;=0, D929-P929&lt;=2), "escarcha",AND(D929&lt;=0, D929-P929&gt;2), "helada negra", AND(D929&gt;0, P929+2&gt;D929), "rocío", TRUE, "sin riesgo")</f>
        <v>rocío</v>
      </c>
    </row>
    <row r="930" spans="1:17" x14ac:dyDescent="0.35">
      <c r="A930" s="2">
        <v>45702</v>
      </c>
      <c r="B930" s="3" t="s">
        <v>41</v>
      </c>
      <c r="C930">
        <v>3.3666666666666671</v>
      </c>
      <c r="D930">
        <v>4.9000000000000004</v>
      </c>
      <c r="E930">
        <v>94.066666666666663</v>
      </c>
      <c r="F930">
        <v>93</v>
      </c>
      <c r="G930">
        <v>0</v>
      </c>
      <c r="H930">
        <v>0.96666666666666667</v>
      </c>
      <c r="I930">
        <v>0</v>
      </c>
      <c r="J930">
        <v>2.0333333333333332</v>
      </c>
      <c r="K930">
        <f t="shared" si="70"/>
        <v>1.5333333333333332</v>
      </c>
      <c r="L930">
        <f t="shared" si="71"/>
        <v>0.17964482528035572</v>
      </c>
      <c r="M930">
        <f t="shared" si="72"/>
        <v>2.5027222374587912</v>
      </c>
      <c r="N930" s="10" t="str" cm="1">
        <f t="array" ref="N930">_xlfn.IFS(AND(C930&lt;=0, C930-M930&lt;=2), "escarcha",AND(C930&lt;=0, C930-M930&gt;2), "helada negra", AND(C930&gt;0, M930+2&gt;C930), "rocío", TRUE, "sin riesgo")</f>
        <v>rocío</v>
      </c>
      <c r="O930">
        <f t="shared" si="73"/>
        <v>0.27574946526793148</v>
      </c>
      <c r="P930">
        <f t="shared" si="74"/>
        <v>3.8628844459045708</v>
      </c>
      <c r="Q930" s="10" t="str" cm="1">
        <f t="array" ref="Q930">_xlfn.IFS(AND(D930&lt;=0, D930-P930&lt;=2), "escarcha",AND(D930&lt;=0, D930-P930&gt;2), "helada negra", AND(D930&gt;0, P930+2&gt;D930), "rocío", TRUE, "sin riesgo")</f>
        <v>rocío</v>
      </c>
    </row>
    <row r="931" spans="1:17" x14ac:dyDescent="0.35">
      <c r="A931" s="2">
        <v>45702</v>
      </c>
      <c r="B931" s="3" t="s">
        <v>42</v>
      </c>
      <c r="C931">
        <v>3.1333333333333329</v>
      </c>
      <c r="D931">
        <v>4.7333333333333334</v>
      </c>
      <c r="E931">
        <v>94.399999999999991</v>
      </c>
      <c r="F931">
        <v>94</v>
      </c>
      <c r="G931">
        <v>0</v>
      </c>
      <c r="H931">
        <v>0.4</v>
      </c>
      <c r="I931">
        <v>0</v>
      </c>
      <c r="J931">
        <v>0.96666666666666667</v>
      </c>
      <c r="K931">
        <f t="shared" si="70"/>
        <v>1.6000000000000005</v>
      </c>
      <c r="L931">
        <f t="shared" si="71"/>
        <v>0.16670468990397996</v>
      </c>
      <c r="M931">
        <f t="shared" si="72"/>
        <v>2.3207253122149445</v>
      </c>
      <c r="N931" s="10" t="str" cm="1">
        <f t="array" ref="N931">_xlfn.IFS(AND(C931&lt;=0, C931-M931&lt;=2), "escarcha",AND(C931&lt;=0, C931-M931&gt;2), "helada negra", AND(C931&gt;0, M931+2&gt;C931), "rocío", TRUE, "sin riesgo")</f>
        <v>rocío</v>
      </c>
      <c r="O931">
        <f t="shared" si="73"/>
        <v>0.27482346083553677</v>
      </c>
      <c r="P931">
        <f t="shared" si="74"/>
        <v>3.8497068759327697</v>
      </c>
      <c r="Q931" s="10" t="str" cm="1">
        <f t="array" ref="Q931">_xlfn.IFS(AND(D931&lt;=0, D931-P931&lt;=2), "escarcha",AND(D931&lt;=0, D931-P931&gt;2), "helada negra", AND(D931&gt;0, P931+2&gt;D931), "rocío", TRUE, "sin riesgo")</f>
        <v>rocío</v>
      </c>
    </row>
    <row r="932" spans="1:17" x14ac:dyDescent="0.35">
      <c r="A932" s="2">
        <v>45702</v>
      </c>
      <c r="B932" s="3" t="s">
        <v>43</v>
      </c>
      <c r="C932">
        <v>3.2333333333333329</v>
      </c>
      <c r="D932">
        <v>5.2333333333333334</v>
      </c>
      <c r="E932">
        <v>94.833333333333329</v>
      </c>
      <c r="F932">
        <v>94</v>
      </c>
      <c r="G932">
        <v>0</v>
      </c>
      <c r="H932">
        <v>0.2</v>
      </c>
      <c r="I932">
        <v>0</v>
      </c>
      <c r="J932">
        <v>1.1333333333333331</v>
      </c>
      <c r="K932">
        <f t="shared" si="70"/>
        <v>2.0000000000000004</v>
      </c>
      <c r="L932">
        <f t="shared" si="71"/>
        <v>0.17835017253786101</v>
      </c>
      <c r="M932">
        <f t="shared" si="72"/>
        <v>2.4845014006856498</v>
      </c>
      <c r="N932" s="10" t="str" cm="1">
        <f t="array" ref="N932">_xlfn.IFS(AND(C932&lt;=0, C932-M932&lt;=2), "escarcha",AND(C932&lt;=0, C932-M932&gt;2), "helada negra", AND(C932&gt;0, M932+2&gt;C932), "rocío", TRUE, "sin riesgo")</f>
        <v>rocío</v>
      </c>
      <c r="O932">
        <f t="shared" si="73"/>
        <v>0.30964053301830519</v>
      </c>
      <c r="P932">
        <f t="shared" si="74"/>
        <v>4.3461433929957503</v>
      </c>
      <c r="Q932" s="10" t="str" cm="1">
        <f t="array" ref="Q932">_xlfn.IFS(AND(D932&lt;=0, D932-P932&lt;=2), "escarcha",AND(D932&lt;=0, D932-P932&gt;2), "helada negra", AND(D932&gt;0, P932+2&gt;D932), "rocío", TRUE, "sin riesgo")</f>
        <v>rocío</v>
      </c>
    </row>
    <row r="933" spans="1:17" x14ac:dyDescent="0.35">
      <c r="A933" s="2">
        <v>45702</v>
      </c>
      <c r="B933" s="3" t="s">
        <v>44</v>
      </c>
      <c r="C933">
        <v>3.5666666666666669</v>
      </c>
      <c r="D933">
        <v>5.3666666666666671</v>
      </c>
      <c r="E933">
        <v>94.566666666666663</v>
      </c>
      <c r="F933">
        <v>94</v>
      </c>
      <c r="G933">
        <v>0</v>
      </c>
      <c r="H933">
        <v>3.3333333333333333E-2</v>
      </c>
      <c r="I933">
        <v>0</v>
      </c>
      <c r="J933">
        <v>0.33333333333333331</v>
      </c>
      <c r="K933">
        <f t="shared" si="70"/>
        <v>1.8000000000000003</v>
      </c>
      <c r="L933">
        <f t="shared" si="71"/>
        <v>0.19904484526138636</v>
      </c>
      <c r="M933">
        <f t="shared" si="72"/>
        <v>2.7760807808100303</v>
      </c>
      <c r="N933" s="10" t="str" cm="1">
        <f t="array" ref="N933">_xlfn.IFS(AND(C933&lt;=0, C933-M933&lt;=2), "escarcha",AND(C933&lt;=0, C933-M933&gt;2), "helada negra", AND(C933&gt;0, M933+2&gt;C933), "rocío", TRUE, "sin riesgo")</f>
        <v>rocío</v>
      </c>
      <c r="O933">
        <f t="shared" si="73"/>
        <v>0.31890141386598164</v>
      </c>
      <c r="P933">
        <f t="shared" si="74"/>
        <v>4.4785252574538852</v>
      </c>
      <c r="Q933" s="10" t="str" cm="1">
        <f t="array" ref="Q933">_xlfn.IFS(AND(D933&lt;=0, D933-P933&lt;=2), "escarcha",AND(D933&lt;=0, D933-P933&gt;2), "helada negra", AND(D933&gt;0, P933+2&gt;D933), "rocío", TRUE, "sin riesgo")</f>
        <v>rocío</v>
      </c>
    </row>
    <row r="934" spans="1:17" x14ac:dyDescent="0.35">
      <c r="A934" s="2">
        <v>45702</v>
      </c>
      <c r="B934" s="3" t="s">
        <v>45</v>
      </c>
      <c r="C934">
        <v>2.9666666666666668</v>
      </c>
      <c r="D934">
        <v>5.5333333333333332</v>
      </c>
      <c r="E934">
        <v>94.733333333333334</v>
      </c>
      <c r="F934">
        <v>93.333333333333329</v>
      </c>
      <c r="G934">
        <v>0</v>
      </c>
      <c r="H934">
        <v>3.3333333333333333E-2</v>
      </c>
      <c r="I934">
        <v>0</v>
      </c>
      <c r="J934">
        <v>0.3</v>
      </c>
      <c r="K934">
        <f t="shared" si="70"/>
        <v>2.5666666666666664</v>
      </c>
      <c r="L934">
        <f t="shared" si="71"/>
        <v>0.1584407939863933</v>
      </c>
      <c r="M934">
        <f t="shared" si="72"/>
        <v>2.2046385963181114</v>
      </c>
      <c r="N934" s="10" t="str" cm="1">
        <f t="array" ref="N934">_xlfn.IFS(AND(C934&lt;=0, C934-M934&lt;=2), "escarcha",AND(C934&lt;=0, C934-M934&gt;2), "helada negra", AND(C934&gt;0, M934+2&gt;C934), "rocío", TRUE, "sin riesgo")</f>
        <v>rocío</v>
      </c>
      <c r="O934">
        <f t="shared" si="73"/>
        <v>0.32334607610731975</v>
      </c>
      <c r="P934">
        <f t="shared" si="74"/>
        <v>4.5421108688690044</v>
      </c>
      <c r="Q934" s="10" t="str" cm="1">
        <f t="array" ref="Q934">_xlfn.IFS(AND(D934&lt;=0, D934-P934&lt;=2), "escarcha",AND(D934&lt;=0, D934-P934&gt;2), "helada negra", AND(D934&gt;0, P934+2&gt;D934), "rocío", TRUE, "sin riesgo")</f>
        <v>rocío</v>
      </c>
    </row>
    <row r="935" spans="1:17" x14ac:dyDescent="0.35">
      <c r="A935" s="2">
        <v>45702</v>
      </c>
      <c r="B935" s="3" t="s">
        <v>46</v>
      </c>
      <c r="C935">
        <v>2.7666666666666671</v>
      </c>
      <c r="D935">
        <v>5.333333333333333</v>
      </c>
      <c r="E935">
        <v>95</v>
      </c>
      <c r="F935">
        <v>93.333333333333329</v>
      </c>
      <c r="G935">
        <v>0</v>
      </c>
      <c r="H935">
        <v>0.43333333333333329</v>
      </c>
      <c r="I935">
        <v>0</v>
      </c>
      <c r="J935">
        <v>1.2333333333333329</v>
      </c>
      <c r="K935">
        <f t="shared" si="70"/>
        <v>2.566666666666666</v>
      </c>
      <c r="L935">
        <f t="shared" si="71"/>
        <v>0.14708415672579056</v>
      </c>
      <c r="M935">
        <f t="shared" si="72"/>
        <v>2.0452858207571869</v>
      </c>
      <c r="N935" s="10" t="str" cm="1">
        <f t="array" ref="N935">_xlfn.IFS(AND(C935&lt;=0, C935-M935&lt;=2), "escarcha",AND(C935&lt;=0, C935-M935&gt;2), "helada negra", AND(C935&gt;0, M935+2&gt;C935), "rocío", TRUE, "sin riesgo")</f>
        <v>rocío</v>
      </c>
      <c r="O935">
        <f t="shared" si="73"/>
        <v>0.30946965803849402</v>
      </c>
      <c r="P935">
        <f t="shared" si="74"/>
        <v>4.3437021104347755</v>
      </c>
      <c r="Q935" s="10" t="str" cm="1">
        <f t="array" ref="Q935">_xlfn.IFS(AND(D935&lt;=0, D935-P935&lt;=2), "escarcha",AND(D935&lt;=0, D935-P935&gt;2), "helada negra", AND(D935&gt;0, P935+2&gt;D935), "rocío", TRUE, "sin riesgo")</f>
        <v>rocío</v>
      </c>
    </row>
    <row r="936" spans="1:17" x14ac:dyDescent="0.35">
      <c r="A936" s="2">
        <v>45703</v>
      </c>
      <c r="B936" s="3" t="s">
        <v>10</v>
      </c>
      <c r="C936">
        <v>2.1333333333333329</v>
      </c>
      <c r="D936">
        <v>4.7</v>
      </c>
      <c r="E936">
        <v>95.433333333333337</v>
      </c>
      <c r="F936">
        <v>95</v>
      </c>
      <c r="G936">
        <v>0</v>
      </c>
      <c r="H936">
        <v>6.6666666666666666E-2</v>
      </c>
      <c r="I936">
        <v>0</v>
      </c>
      <c r="J936">
        <v>0.5</v>
      </c>
      <c r="K936">
        <f t="shared" si="70"/>
        <v>2.5666666666666673</v>
      </c>
      <c r="L936">
        <f t="shared" si="71"/>
        <v>0.10661862498321747</v>
      </c>
      <c r="M936">
        <f t="shared" si="72"/>
        <v>1.4791658008356579</v>
      </c>
      <c r="N936" s="10" t="str" cm="1">
        <f t="array" ref="N936">_xlfn.IFS(AND(C936&lt;=0, C936-M936&lt;=2), "escarcha",AND(C936&lt;=0, C936-M936&gt;2), "helada negra", AND(C936&gt;0, M936+2&gt;C936), "rocío", TRUE, "sin riesgo")</f>
        <v>rocío</v>
      </c>
      <c r="O936">
        <f t="shared" si="73"/>
        <v>0.28307943508689848</v>
      </c>
      <c r="P936">
        <f t="shared" si="74"/>
        <v>3.9672437459273158</v>
      </c>
      <c r="Q936" s="10" t="str" cm="1">
        <f t="array" ref="Q936">_xlfn.IFS(AND(D936&lt;=0, D936-P936&lt;=2), "escarcha",AND(D936&lt;=0, D936-P936&gt;2), "helada negra", AND(D936&gt;0, P936+2&gt;D936), "rocío", TRUE, "sin riesgo")</f>
        <v>rocío</v>
      </c>
    </row>
    <row r="937" spans="1:17" x14ac:dyDescent="0.35">
      <c r="A937" s="2">
        <v>45703</v>
      </c>
      <c r="B937" s="3" t="s">
        <v>11</v>
      </c>
      <c r="C937">
        <v>2.4666666666666668</v>
      </c>
      <c r="D937">
        <v>4.3666666666666663</v>
      </c>
      <c r="E937">
        <v>96.066666666666663</v>
      </c>
      <c r="F937">
        <v>96</v>
      </c>
      <c r="G937">
        <v>0.33333333333333331</v>
      </c>
      <c r="H937">
        <v>0.16666666666666671</v>
      </c>
      <c r="I937">
        <v>1</v>
      </c>
      <c r="J937">
        <v>0.6</v>
      </c>
      <c r="K937">
        <f t="shared" si="70"/>
        <v>1.8999999999999995</v>
      </c>
      <c r="L937">
        <f t="shared" si="71"/>
        <v>0.13695497651906152</v>
      </c>
      <c r="M937">
        <f t="shared" si="72"/>
        <v>1.9033309582918339</v>
      </c>
      <c r="N937" s="10" t="str" cm="1">
        <f t="array" ref="N937">_xlfn.IFS(AND(C937&lt;=0, C937-M937&lt;=2), "escarcha",AND(C937&lt;=0, C937-M937&gt;2), "helada negra", AND(C937&gt;0, M937+2&gt;C937), "rocío", TRUE, "sin riesgo")</f>
        <v>rocío</v>
      </c>
      <c r="O937">
        <f t="shared" si="73"/>
        <v>0.27025490990161433</v>
      </c>
      <c r="P937">
        <f t="shared" si="74"/>
        <v>3.7847143799284684</v>
      </c>
      <c r="Q937" s="10" t="str" cm="1">
        <f t="array" ref="Q937">_xlfn.IFS(AND(D937&lt;=0, D937-P937&lt;=2), "escarcha",AND(D937&lt;=0, D937-P937&gt;2), "helada negra", AND(D937&gt;0, P937+2&gt;D937), "rocío", TRUE, "sin riesgo")</f>
        <v>rocío</v>
      </c>
    </row>
    <row r="938" spans="1:17" x14ac:dyDescent="0.35">
      <c r="A938" s="2">
        <v>45703</v>
      </c>
      <c r="B938" s="3" t="s">
        <v>12</v>
      </c>
      <c r="C938">
        <v>2.6333333333333329</v>
      </c>
      <c r="D938">
        <v>4.4666666666666668</v>
      </c>
      <c r="E938">
        <v>96.033333333333331</v>
      </c>
      <c r="F938">
        <v>96.666666666666671</v>
      </c>
      <c r="G938">
        <v>0</v>
      </c>
      <c r="H938">
        <v>0.16666666666666671</v>
      </c>
      <c r="I938">
        <v>0</v>
      </c>
      <c r="J938">
        <v>1.2666666666666671</v>
      </c>
      <c r="K938">
        <f t="shared" si="70"/>
        <v>1.8333333333333339</v>
      </c>
      <c r="L938">
        <f t="shared" si="71"/>
        <v>0.14844473542429548</v>
      </c>
      <c r="M938">
        <f t="shared" si="72"/>
        <v>2.06436611513766</v>
      </c>
      <c r="N938" s="10" t="str" cm="1">
        <f t="array" ref="N938">_xlfn.IFS(AND(C938&lt;=0, C938-M938&lt;=2), "escarcha",AND(C938&lt;=0, C938-M938&gt;2), "helada negra", AND(C938&gt;0, M938+2&gt;C938), "rocío", TRUE, "sin riesgo")</f>
        <v>rocío</v>
      </c>
      <c r="O938">
        <f t="shared" si="73"/>
        <v>0.2841706888026897</v>
      </c>
      <c r="P938">
        <f t="shared" si="74"/>
        <v>3.982787845216214</v>
      </c>
      <c r="Q938" s="10" t="str" cm="1">
        <f t="array" ref="Q938">_xlfn.IFS(AND(D938&lt;=0, D938-P938&lt;=2), "escarcha",AND(D938&lt;=0, D938-P938&gt;2), "helada negra", AND(D938&gt;0, P938+2&gt;D938), "rocío", TRUE, "sin riesgo")</f>
        <v>rocío</v>
      </c>
    </row>
    <row r="939" spans="1:17" x14ac:dyDescent="0.35">
      <c r="A939" s="2">
        <v>45703</v>
      </c>
      <c r="B939" s="3" t="s">
        <v>13</v>
      </c>
      <c r="C939">
        <v>2.1</v>
      </c>
      <c r="D939">
        <v>4.3666666666666663</v>
      </c>
      <c r="E939">
        <v>96.2</v>
      </c>
      <c r="F939">
        <v>96</v>
      </c>
      <c r="G939">
        <v>0</v>
      </c>
      <c r="H939">
        <v>0.1333333333333333</v>
      </c>
      <c r="I939">
        <v>0</v>
      </c>
      <c r="J939">
        <v>0.6</v>
      </c>
      <c r="K939">
        <f t="shared" si="70"/>
        <v>2.2666666666666662</v>
      </c>
      <c r="L939">
        <f t="shared" si="71"/>
        <v>0.11224432302565977</v>
      </c>
      <c r="M939">
        <f t="shared" si="72"/>
        <v>1.5577137471302553</v>
      </c>
      <c r="N939" s="10" t="str" cm="1">
        <f t="array" ref="N939">_xlfn.IFS(AND(C939&lt;=0, C939-M939&lt;=2), "escarcha",AND(C939&lt;=0, C939-M939&gt;2), "helada negra", AND(C939&gt;0, M939+2&gt;C939), "rocío", TRUE, "sin riesgo")</f>
        <v>rocío</v>
      </c>
      <c r="O939">
        <f t="shared" si="73"/>
        <v>0.27025490990161433</v>
      </c>
      <c r="P939">
        <f t="shared" si="74"/>
        <v>3.7847143799284684</v>
      </c>
      <c r="Q939" s="10" t="str" cm="1">
        <f t="array" ref="Q939">_xlfn.IFS(AND(D939&lt;=0, D939-P939&lt;=2), "escarcha",AND(D939&lt;=0, D939-P939&gt;2), "helada negra", AND(D939&gt;0, P939+2&gt;D939), "rocío", TRUE, "sin riesgo")</f>
        <v>rocío</v>
      </c>
    </row>
    <row r="940" spans="1:17" x14ac:dyDescent="0.35">
      <c r="A940" s="2">
        <v>45703</v>
      </c>
      <c r="B940" s="3" t="s">
        <v>14</v>
      </c>
      <c r="C940">
        <v>1.5666666666666671</v>
      </c>
      <c r="D940">
        <v>4.0333333333333332</v>
      </c>
      <c r="E940">
        <v>96.266666666666666</v>
      </c>
      <c r="F940">
        <v>96</v>
      </c>
      <c r="G940">
        <v>0</v>
      </c>
      <c r="H940">
        <v>0.16666666666666671</v>
      </c>
      <c r="I940">
        <v>0</v>
      </c>
      <c r="J940">
        <v>0.89999999999999991</v>
      </c>
      <c r="K940">
        <f t="shared" si="70"/>
        <v>2.4666666666666659</v>
      </c>
      <c r="L940">
        <f t="shared" si="71"/>
        <v>7.483724483691892E-2</v>
      </c>
      <c r="M940">
        <f t="shared" si="72"/>
        <v>1.0363689635763587</v>
      </c>
      <c r="N940" s="10" t="str" cm="1">
        <f t="array" ref="N940">_xlfn.IFS(AND(C940&lt;=0, C940-M940&lt;=2), "escarcha",AND(C940&lt;=0, C940-M940&gt;2), "helada negra", AND(C940&gt;0, M940+2&gt;C940), "rocío", TRUE, "sin riesgo")</f>
        <v>rocío</v>
      </c>
      <c r="O940">
        <f t="shared" si="73"/>
        <v>0.2468962267905567</v>
      </c>
      <c r="P940">
        <f t="shared" si="74"/>
        <v>3.4529462904740651</v>
      </c>
      <c r="Q940" s="10" t="str" cm="1">
        <f t="array" ref="Q940">_xlfn.IFS(AND(D940&lt;=0, D940-P940&lt;=2), "escarcha",AND(D940&lt;=0, D940-P940&gt;2), "helada negra", AND(D940&gt;0, P940+2&gt;D940), "rocío", TRUE, "sin riesgo")</f>
        <v>rocío</v>
      </c>
    </row>
    <row r="941" spans="1:17" x14ac:dyDescent="0.35">
      <c r="A941" s="2">
        <v>45703</v>
      </c>
      <c r="B941" s="3" t="s">
        <v>15</v>
      </c>
      <c r="C941">
        <v>1.166666666666667</v>
      </c>
      <c r="D941">
        <v>3.7666666666666671</v>
      </c>
      <c r="E941">
        <v>96.566666666666663</v>
      </c>
      <c r="F941">
        <v>97</v>
      </c>
      <c r="G941">
        <v>0.33333333333333331</v>
      </c>
      <c r="H941">
        <v>0</v>
      </c>
      <c r="I941">
        <v>2</v>
      </c>
      <c r="J941">
        <v>0</v>
      </c>
      <c r="K941">
        <f t="shared" si="70"/>
        <v>2.6</v>
      </c>
      <c r="L941">
        <f t="shared" si="71"/>
        <v>4.9264653126938583E-2</v>
      </c>
      <c r="M941">
        <f t="shared" si="72"/>
        <v>0.68123928015912849</v>
      </c>
      <c r="N941" s="10" t="str" cm="1">
        <f t="array" ref="N941">_xlfn.IFS(AND(C941&lt;=0, C941-M941&lt;=2), "escarcha",AND(C941&lt;=0, C941-M941&gt;2), "helada negra", AND(C941&gt;0, M941+2&gt;C941), "rocío", TRUE, "sin riesgo")</f>
        <v>rocío</v>
      </c>
      <c r="O941">
        <f t="shared" si="73"/>
        <v>0.23852663838655372</v>
      </c>
      <c r="P941">
        <f t="shared" si="74"/>
        <v>3.3342882704125518</v>
      </c>
      <c r="Q941" s="10" t="str" cm="1">
        <f t="array" ref="Q941">_xlfn.IFS(AND(D941&lt;=0, D941-P941&lt;=2), "escarcha",AND(D941&lt;=0, D941-P941&gt;2), "helada negra", AND(D941&gt;0, P941+2&gt;D941), "rocío", TRUE, "sin riesgo")</f>
        <v>rocío</v>
      </c>
    </row>
    <row r="942" spans="1:17" x14ac:dyDescent="0.35">
      <c r="A942" s="2">
        <v>45703</v>
      </c>
      <c r="B942" s="3" t="s">
        <v>16</v>
      </c>
      <c r="C942">
        <v>0.83333333333333337</v>
      </c>
      <c r="D942">
        <v>3.833333333333333</v>
      </c>
      <c r="E942">
        <v>96.833333333333329</v>
      </c>
      <c r="F942">
        <v>97</v>
      </c>
      <c r="G942">
        <v>0</v>
      </c>
      <c r="H942">
        <v>0.1333333333333333</v>
      </c>
      <c r="I942">
        <v>0</v>
      </c>
      <c r="J942">
        <v>0.46666666666666667</v>
      </c>
      <c r="K942">
        <f t="shared" si="70"/>
        <v>2.9999999999999996</v>
      </c>
      <c r="L942">
        <f t="shared" si="71"/>
        <v>2.8047038597575569E-2</v>
      </c>
      <c r="M942">
        <f t="shared" si="72"/>
        <v>0.38737117020806688</v>
      </c>
      <c r="N942" s="10" t="str" cm="1">
        <f t="array" ref="N942">_xlfn.IFS(AND(C942&lt;=0, C942-M942&lt;=2), "escarcha",AND(C942&lt;=0, C942-M942&gt;2), "helada negra", AND(C942&gt;0, M942+2&gt;C942), "rocío", TRUE, "sin riesgo")</f>
        <v>rocío</v>
      </c>
      <c r="O942">
        <f t="shared" si="73"/>
        <v>0.2432135261708773</v>
      </c>
      <c r="P942">
        <f t="shared" si="74"/>
        <v>3.4007215247736404</v>
      </c>
      <c r="Q942" s="10" t="str" cm="1">
        <f t="array" ref="Q942">_xlfn.IFS(AND(D942&lt;=0, D942-P942&lt;=2), "escarcha",AND(D942&lt;=0, D942-P942&gt;2), "helada negra", AND(D942&gt;0, P942+2&gt;D942), "rocío", TRUE, "sin riesgo")</f>
        <v>rocío</v>
      </c>
    </row>
    <row r="943" spans="1:17" x14ac:dyDescent="0.35">
      <c r="A943" s="2">
        <v>45703</v>
      </c>
      <c r="B943" s="3" t="s">
        <v>17</v>
      </c>
      <c r="C943">
        <v>0.76666666666666672</v>
      </c>
      <c r="D943">
        <v>4.0666666666666664</v>
      </c>
      <c r="E943">
        <v>96.966666666666669</v>
      </c>
      <c r="F943">
        <v>96.666666666666671</v>
      </c>
      <c r="G943">
        <v>0</v>
      </c>
      <c r="H943">
        <v>0.16666666666666671</v>
      </c>
      <c r="I943">
        <v>0</v>
      </c>
      <c r="J943">
        <v>0.4</v>
      </c>
      <c r="K943">
        <f t="shared" si="70"/>
        <v>3.3</v>
      </c>
      <c r="L943">
        <f t="shared" si="71"/>
        <v>2.4620103614635794E-2</v>
      </c>
      <c r="M943">
        <f t="shared" si="72"/>
        <v>0.33997391066143778</v>
      </c>
      <c r="N943" s="10" t="str" cm="1">
        <f t="array" ref="N943">_xlfn.IFS(AND(C943&lt;=0, C943-M943&lt;=2), "escarcha",AND(C943&lt;=0, C943-M943&gt;2), "helada negra", AND(C943&gt;0, M943+2&gt;C943), "rocío", TRUE, "sin riesgo")</f>
        <v>rocío</v>
      </c>
      <c r="O943">
        <f t="shared" si="73"/>
        <v>0.25615537380858999</v>
      </c>
      <c r="P943">
        <f t="shared" si="74"/>
        <v>3.5843490681332111</v>
      </c>
      <c r="Q943" s="10" t="str" cm="1">
        <f t="array" ref="Q943">_xlfn.IFS(AND(D943&lt;=0, D943-P943&lt;=2), "escarcha",AND(D943&lt;=0, D943-P943&gt;2), "helada negra", AND(D943&gt;0, P943+2&gt;D943), "rocío", TRUE, "sin riesgo")</f>
        <v>rocío</v>
      </c>
    </row>
    <row r="944" spans="1:17" x14ac:dyDescent="0.35">
      <c r="A944" s="2">
        <v>45703</v>
      </c>
      <c r="B944" s="3" t="s">
        <v>18</v>
      </c>
      <c r="C944">
        <v>0.93333333333333335</v>
      </c>
      <c r="D944">
        <v>3.2666666666666671</v>
      </c>
      <c r="E944">
        <v>97.133333333333326</v>
      </c>
      <c r="F944">
        <v>97.666666666666671</v>
      </c>
      <c r="G944">
        <v>0</v>
      </c>
      <c r="H944">
        <v>9.9999999999999992E-2</v>
      </c>
      <c r="I944">
        <v>0</v>
      </c>
      <c r="J944">
        <v>0.63333333333333341</v>
      </c>
      <c r="K944">
        <f t="shared" si="70"/>
        <v>2.3333333333333339</v>
      </c>
      <c r="L944">
        <f t="shared" si="71"/>
        <v>3.8339820788147405E-2</v>
      </c>
      <c r="M944">
        <f t="shared" si="72"/>
        <v>0.52983965968511348</v>
      </c>
      <c r="N944" s="10" t="str" cm="1">
        <f t="array" ref="N944">_xlfn.IFS(AND(C944&lt;=0, C944-M944&lt;=2), "escarcha",AND(C944&lt;=0, C944-M944&gt;2), "helada negra", AND(C944&gt;0, M944+2&gt;C944), "rocío", TRUE, "sin riesgo")</f>
        <v>rocío</v>
      </c>
      <c r="O944">
        <f t="shared" si="73"/>
        <v>0.21014345001073367</v>
      </c>
      <c r="P944">
        <f t="shared" si="74"/>
        <v>2.9327410159252896</v>
      </c>
      <c r="Q944" s="10" t="str" cm="1">
        <f t="array" ref="Q944">_xlfn.IFS(AND(D944&lt;=0, D944-P944&lt;=2), "escarcha",AND(D944&lt;=0, D944-P944&gt;2), "helada negra", AND(D944&gt;0, P944+2&gt;D944), "rocío", TRUE, "sin riesgo")</f>
        <v>rocío</v>
      </c>
    </row>
    <row r="945" spans="1:17" x14ac:dyDescent="0.35">
      <c r="A945" s="2">
        <v>45703</v>
      </c>
      <c r="B945" s="3" t="s">
        <v>19</v>
      </c>
      <c r="C945">
        <v>1.1000000000000001</v>
      </c>
      <c r="D945">
        <v>3.566666666666666</v>
      </c>
      <c r="E945">
        <v>97.3</v>
      </c>
      <c r="F945">
        <v>98</v>
      </c>
      <c r="G945">
        <v>0</v>
      </c>
      <c r="H945">
        <v>0.1333333333333333</v>
      </c>
      <c r="I945">
        <v>0.66666666666666663</v>
      </c>
      <c r="J945">
        <v>1.1000000000000001</v>
      </c>
      <c r="K945">
        <f t="shared" si="70"/>
        <v>2.4666666666666659</v>
      </c>
      <c r="L945">
        <f t="shared" si="71"/>
        <v>5.2040206497060433E-2</v>
      </c>
      <c r="M945">
        <f t="shared" si="72"/>
        <v>0.71973372361107446</v>
      </c>
      <c r="N945" s="10" t="str" cm="1">
        <f t="array" ref="N945">_xlfn.IFS(AND(C945&lt;=0, C945-M945&lt;=2), "escarcha",AND(C945&lt;=0, C945-M945&gt;2), "helada negra", AND(C945&gt;0, M945+2&gt;C945), "rocío", TRUE, "sin riesgo")</f>
        <v>rocío</v>
      </c>
      <c r="O945">
        <f t="shared" si="73"/>
        <v>0.23470727078526224</v>
      </c>
      <c r="P945">
        <f t="shared" si="74"/>
        <v>3.2801779693921187</v>
      </c>
      <c r="Q945" s="10" t="str" cm="1">
        <f t="array" ref="Q945">_xlfn.IFS(AND(D945&lt;=0, D945-P945&lt;=2), "escarcha",AND(D945&lt;=0, D945-P945&gt;2), "helada negra", AND(D945&gt;0, P945+2&gt;D945), "rocío", TRUE, "sin riesgo")</f>
        <v>rocío</v>
      </c>
    </row>
    <row r="946" spans="1:17" x14ac:dyDescent="0.35">
      <c r="A946" s="2">
        <v>45703</v>
      </c>
      <c r="B946" s="3" t="s">
        <v>20</v>
      </c>
      <c r="C946">
        <v>1.2666666666666671</v>
      </c>
      <c r="D946">
        <v>3.666666666666667</v>
      </c>
      <c r="E946">
        <v>97.433333333333337</v>
      </c>
      <c r="F946">
        <v>97.666666666666671</v>
      </c>
      <c r="G946">
        <v>0</v>
      </c>
      <c r="H946">
        <v>9.9999999999999992E-2</v>
      </c>
      <c r="I946">
        <v>0.66666666666666663</v>
      </c>
      <c r="J946">
        <v>0.5</v>
      </c>
      <c r="K946">
        <f t="shared" si="70"/>
        <v>2.4</v>
      </c>
      <c r="L946">
        <f t="shared" si="71"/>
        <v>6.5379248598913364E-2</v>
      </c>
      <c r="M946">
        <f t="shared" si="72"/>
        <v>0.90490408673615874</v>
      </c>
      <c r="N946" s="10" t="str" cm="1">
        <f t="array" ref="N946">_xlfn.IFS(AND(C946&lt;=0, C946-M946&lt;=2), "escarcha",AND(C946&lt;=0, C946-M946&gt;2), "helada negra", AND(C946&gt;0, M946+2&gt;C946), "rocío", TRUE, "sin riesgo")</f>
        <v>rocío</v>
      </c>
      <c r="O946">
        <f t="shared" si="73"/>
        <v>0.2383408991017191</v>
      </c>
      <c r="P946">
        <f t="shared" si="74"/>
        <v>3.3316562878194951</v>
      </c>
      <c r="Q946" s="10" t="str" cm="1">
        <f t="array" ref="Q946">_xlfn.IFS(AND(D946&lt;=0, D946-P946&lt;=2), "escarcha",AND(D946&lt;=0, D946-P946&gt;2), "helada negra", AND(D946&gt;0, P946+2&gt;D946), "rocío", TRUE, "sin riesgo")</f>
        <v>rocío</v>
      </c>
    </row>
    <row r="947" spans="1:17" x14ac:dyDescent="0.35">
      <c r="A947" s="2">
        <v>45703</v>
      </c>
      <c r="B947" s="3" t="s">
        <v>21</v>
      </c>
      <c r="C947">
        <v>1.8</v>
      </c>
      <c r="D947">
        <v>4.2666666666666666</v>
      </c>
      <c r="E947">
        <v>97.6</v>
      </c>
      <c r="F947">
        <v>97.666666666666671</v>
      </c>
      <c r="G947">
        <v>0</v>
      </c>
      <c r="H947">
        <v>0</v>
      </c>
      <c r="I947">
        <v>0</v>
      </c>
      <c r="J947">
        <v>0.3</v>
      </c>
      <c r="K947">
        <f t="shared" si="70"/>
        <v>2.4666666666666668</v>
      </c>
      <c r="L947">
        <f t="shared" si="71"/>
        <v>0.10528172337606242</v>
      </c>
      <c r="M947">
        <f t="shared" si="72"/>
        <v>1.4605069354031286</v>
      </c>
      <c r="N947" s="10" t="str" cm="1">
        <f t="array" ref="N947">_xlfn.IFS(AND(C947&lt;=0, C947-M947&lt;=2), "escarcha",AND(C947&lt;=0, C947-M947&gt;2), "helada negra", AND(C947&gt;0, M947+2&gt;C947), "rocío", TRUE, "sin riesgo")</f>
        <v>rocío</v>
      </c>
      <c r="O947">
        <f t="shared" si="73"/>
        <v>0.28046604551031634</v>
      </c>
      <c r="P947">
        <f t="shared" si="74"/>
        <v>3.930025902090192</v>
      </c>
      <c r="Q947" s="10" t="str" cm="1">
        <f t="array" ref="Q947">_xlfn.IFS(AND(D947&lt;=0, D947-P947&lt;=2), "escarcha",AND(D947&lt;=0, D947-P947&gt;2), "helada negra", AND(D947&gt;0, P947+2&gt;D947), "rocío", TRUE, "sin riesgo")</f>
        <v>rocío</v>
      </c>
    </row>
    <row r="948" spans="1:17" x14ac:dyDescent="0.35">
      <c r="A948" s="2">
        <v>45703</v>
      </c>
      <c r="B948" s="3" t="s">
        <v>22</v>
      </c>
      <c r="C948">
        <v>0.73333333333333328</v>
      </c>
      <c r="D948">
        <v>3.6</v>
      </c>
      <c r="E948">
        <v>97.4</v>
      </c>
      <c r="F948">
        <v>97.333333333333329</v>
      </c>
      <c r="G948">
        <v>0</v>
      </c>
      <c r="H948">
        <v>0.6</v>
      </c>
      <c r="I948">
        <v>0</v>
      </c>
      <c r="J948">
        <v>1.2333333333333329</v>
      </c>
      <c r="K948">
        <f t="shared" si="70"/>
        <v>2.8666666666666667</v>
      </c>
      <c r="L948">
        <f t="shared" si="71"/>
        <v>2.667659021309737E-2</v>
      </c>
      <c r="M948">
        <f t="shared" si="72"/>
        <v>0.36841455486524055</v>
      </c>
      <c r="N948" s="10" t="str" cm="1">
        <f t="array" ref="N948">_xlfn.IFS(AND(C948&lt;=0, C948-M948&lt;=2), "escarcha",AND(C948&lt;=0, C948-M948&gt;2), "helada negra", AND(C948&gt;0, M948+2&gt;C948), "rocío", TRUE, "sin riesgo")</f>
        <v>rocío</v>
      </c>
      <c r="O948">
        <f t="shared" si="73"/>
        <v>0.23022886896790293</v>
      </c>
      <c r="P948">
        <f t="shared" si="74"/>
        <v>3.2167611687707853</v>
      </c>
      <c r="Q948" s="10" t="str" cm="1">
        <f t="array" ref="Q948">_xlfn.IFS(AND(D948&lt;=0, D948-P948&lt;=2), "escarcha",AND(D948&lt;=0, D948-P948&gt;2), "helada negra", AND(D948&gt;0, P948+2&gt;D948), "rocío", TRUE, "sin riesgo")</f>
        <v>rocío</v>
      </c>
    </row>
    <row r="949" spans="1:17" x14ac:dyDescent="0.35">
      <c r="A949" s="2">
        <v>45703</v>
      </c>
      <c r="B949" s="3" t="s">
        <v>23</v>
      </c>
      <c r="C949">
        <v>0.23333333333333331</v>
      </c>
      <c r="D949">
        <v>3.666666666666667</v>
      </c>
      <c r="E949">
        <v>97.366666666666674</v>
      </c>
      <c r="F949">
        <v>97.666666666666671</v>
      </c>
      <c r="G949">
        <v>1.333333333333333</v>
      </c>
      <c r="H949">
        <v>1.5</v>
      </c>
      <c r="I949">
        <v>1.666666666666667</v>
      </c>
      <c r="J949">
        <v>2.5333333333333332</v>
      </c>
      <c r="K949">
        <f t="shared" si="70"/>
        <v>3.4333333333333336</v>
      </c>
      <c r="L949">
        <f t="shared" si="71"/>
        <v>-9.7814120110189841E-3</v>
      </c>
      <c r="M949">
        <f t="shared" si="72"/>
        <v>-0.13480600182199573</v>
      </c>
      <c r="N949" s="10" t="str" cm="1">
        <f t="array" ref="N949">_xlfn.IFS(AND(C949&lt;=0, C949-M949&lt;=2), "escarcha",AND(C949&lt;=0, C949-M949&gt;2), "helada negra", AND(C949&gt;0, M949+2&gt;C949), "rocío", TRUE, "sin riesgo")</f>
        <v>rocío</v>
      </c>
      <c r="O949">
        <f t="shared" si="73"/>
        <v>0.2383408991017191</v>
      </c>
      <c r="P949">
        <f t="shared" si="74"/>
        <v>3.3316562878194951</v>
      </c>
      <c r="Q949" s="10" t="str" cm="1">
        <f t="array" ref="Q949">_xlfn.IFS(AND(D949&lt;=0, D949-P949&lt;=2), "escarcha",AND(D949&lt;=0, D949-P949&gt;2), "helada negra", AND(D949&gt;0, P949+2&gt;D949), "rocío", TRUE, "sin riesgo")</f>
        <v>rocío</v>
      </c>
    </row>
    <row r="950" spans="1:17" x14ac:dyDescent="0.35">
      <c r="A950" s="2">
        <v>45703</v>
      </c>
      <c r="B950" s="3" t="s">
        <v>24</v>
      </c>
      <c r="C950">
        <v>-0.26666666666666672</v>
      </c>
      <c r="D950">
        <v>3</v>
      </c>
      <c r="E950">
        <v>97.433333333333337</v>
      </c>
      <c r="F950">
        <v>98</v>
      </c>
      <c r="G950">
        <v>0.33333333333333331</v>
      </c>
      <c r="H950">
        <v>3.3333333333333333E-2</v>
      </c>
      <c r="I950">
        <v>2</v>
      </c>
      <c r="J950">
        <v>0.70000000000000007</v>
      </c>
      <c r="K950">
        <f t="shared" si="70"/>
        <v>3.2666666666666666</v>
      </c>
      <c r="L950">
        <f t="shared" si="71"/>
        <v>-4.5361424683113237E-2</v>
      </c>
      <c r="M950">
        <f t="shared" si="72"/>
        <v>-0.62390578155260057</v>
      </c>
      <c r="N950" s="10" t="str" cm="1">
        <f t="array" ref="N950">_xlfn.IFS(AND(C950&lt;=0, C950-M950&lt;=2), "escarcha",AND(C950&lt;=0, C950-M950&gt;2), "helada negra", AND(C950&gt;0, M950+2&gt;C950), "rocío", TRUE, "sin riesgo")</f>
        <v>escarcha</v>
      </c>
      <c r="O950">
        <f t="shared" si="73"/>
        <v>0.19470137331977527</v>
      </c>
      <c r="P950">
        <f t="shared" si="74"/>
        <v>2.7148256484376017</v>
      </c>
      <c r="Q950" s="10" t="str" cm="1">
        <f t="array" ref="Q950">_xlfn.IFS(AND(D950&lt;=0, D950-P950&lt;=2), "escarcha",AND(D950&lt;=0, D950-P950&gt;2), "helada negra", AND(D950&gt;0, P950+2&gt;D950), "rocío", TRUE, "sin riesgo")</f>
        <v>rocío</v>
      </c>
    </row>
    <row r="951" spans="1:17" x14ac:dyDescent="0.35">
      <c r="A951" s="2">
        <v>45703</v>
      </c>
      <c r="B951" s="3" t="s">
        <v>25</v>
      </c>
      <c r="C951">
        <v>-0.33333333333333331</v>
      </c>
      <c r="D951">
        <v>2.4666666666666668</v>
      </c>
      <c r="E951">
        <v>97.566666666666663</v>
      </c>
      <c r="F951">
        <v>99</v>
      </c>
      <c r="G951">
        <v>0.33333333333333331</v>
      </c>
      <c r="H951">
        <v>6.6666666666666666E-2</v>
      </c>
      <c r="I951">
        <v>1</v>
      </c>
      <c r="J951">
        <v>0.3</v>
      </c>
      <c r="K951">
        <f t="shared" si="70"/>
        <v>2.8000000000000003</v>
      </c>
      <c r="L951">
        <f t="shared" si="71"/>
        <v>-4.884045576471148E-2</v>
      </c>
      <c r="M951">
        <f t="shared" si="72"/>
        <v>-0.67162450621668679</v>
      </c>
      <c r="N951" s="10" t="str" cm="1">
        <f t="array" ref="N951">_xlfn.IFS(AND(C951&lt;=0, C951-M951&lt;=2), "escarcha",AND(C951&lt;=0, C951-M951&gt;2), "helada negra", AND(C951&gt;0, M951+2&gt;C951), "rocío", TRUE, "sin riesgo")</f>
        <v>escarcha</v>
      </c>
      <c r="O951">
        <f t="shared" si="73"/>
        <v>0.16703243175633942</v>
      </c>
      <c r="P951">
        <f t="shared" si="74"/>
        <v>2.3253315172783768</v>
      </c>
      <c r="Q951" s="10" t="str" cm="1">
        <f t="array" ref="Q951">_xlfn.IFS(AND(D951&lt;=0, D951-P951&lt;=2), "escarcha",AND(D951&lt;=0, D951-P951&gt;2), "helada negra", AND(D951&gt;0, P951+2&gt;D951), "rocío", TRUE, "sin riesgo")</f>
        <v>rocío</v>
      </c>
    </row>
    <row r="952" spans="1:17" x14ac:dyDescent="0.35">
      <c r="A952" s="2">
        <v>45703</v>
      </c>
      <c r="B952" s="3" t="s">
        <v>26</v>
      </c>
      <c r="C952">
        <v>-6.6666666666666666E-2</v>
      </c>
      <c r="D952">
        <v>2.9</v>
      </c>
      <c r="E952">
        <v>97.8</v>
      </c>
      <c r="F952">
        <v>99</v>
      </c>
      <c r="G952">
        <v>0</v>
      </c>
      <c r="H952">
        <v>0</v>
      </c>
      <c r="I952">
        <v>1.333333333333333</v>
      </c>
      <c r="J952">
        <v>0.3666666666666667</v>
      </c>
      <c r="K952">
        <f t="shared" si="70"/>
        <v>2.9666666666666668</v>
      </c>
      <c r="L952">
        <f t="shared" si="71"/>
        <v>-2.7081530584810821E-2</v>
      </c>
      <c r="M952">
        <f t="shared" si="72"/>
        <v>-0.37286793525898493</v>
      </c>
      <c r="N952" s="10" t="str" cm="1">
        <f t="array" ref="N952">_xlfn.IFS(AND(C952&lt;=0, C952-M952&lt;=2), "escarcha",AND(C952&lt;=0, C952-M952&gt;2), "helada negra", AND(C952&gt;0, M952+2&gt;C952), "rocío", TRUE, "sin riesgo")</f>
        <v>escarcha</v>
      </c>
      <c r="O952">
        <f t="shared" si="73"/>
        <v>0.19777474343412965</v>
      </c>
      <c r="P952">
        <f t="shared" si="74"/>
        <v>2.7581656251399584</v>
      </c>
      <c r="Q952" s="10" t="str" cm="1">
        <f t="array" ref="Q952">_xlfn.IFS(AND(D952&lt;=0, D952-P952&lt;=2), "escarcha",AND(D952&lt;=0, D952-P952&gt;2), "helada negra", AND(D952&gt;0, P952+2&gt;D952), "rocío", TRUE, "sin riesgo")</f>
        <v>rocío</v>
      </c>
    </row>
    <row r="953" spans="1:17" x14ac:dyDescent="0.35">
      <c r="A953" s="2">
        <v>45703</v>
      </c>
      <c r="B953" s="3" t="s">
        <v>27</v>
      </c>
      <c r="C953">
        <v>3.3333333333333333E-2</v>
      </c>
      <c r="D953">
        <v>3</v>
      </c>
      <c r="E953">
        <v>97.9</v>
      </c>
      <c r="F953">
        <v>99</v>
      </c>
      <c r="G953">
        <v>0</v>
      </c>
      <c r="H953">
        <v>9.9999999999999992E-2</v>
      </c>
      <c r="I953">
        <v>0.66666666666666663</v>
      </c>
      <c r="J953">
        <v>0.5</v>
      </c>
      <c r="K953">
        <f t="shared" si="70"/>
        <v>2.9666666666666668</v>
      </c>
      <c r="L953">
        <f t="shared" si="71"/>
        <v>-1.880667037828794E-2</v>
      </c>
      <c r="M953">
        <f t="shared" si="72"/>
        <v>-0.25905822105911241</v>
      </c>
      <c r="N953" s="10" t="str" cm="1">
        <f t="array" ref="N953">_xlfn.IFS(AND(C953&lt;=0, C953-M953&lt;=2), "escarcha",AND(C953&lt;=0, C953-M953&gt;2), "helada negra", AND(C953&gt;0, M953+2&gt;C953), "rocío", TRUE, "sin riesgo")</f>
        <v>rocío</v>
      </c>
      <c r="O953">
        <f t="shared" si="73"/>
        <v>0.20485374478379328</v>
      </c>
      <c r="P953">
        <f t="shared" si="74"/>
        <v>2.8580502943449706</v>
      </c>
      <c r="Q953" s="10" t="str" cm="1">
        <f t="array" ref="Q953">_xlfn.IFS(AND(D953&lt;=0, D953-P953&lt;=2), "escarcha",AND(D953&lt;=0, D953-P953&gt;2), "helada negra", AND(D953&gt;0, P953+2&gt;D953), "rocío", TRUE, "sin riesgo")</f>
        <v>rocío</v>
      </c>
    </row>
    <row r="954" spans="1:17" x14ac:dyDescent="0.35">
      <c r="A954" s="2">
        <v>45703</v>
      </c>
      <c r="B954" s="3" t="s">
        <v>28</v>
      </c>
      <c r="C954">
        <v>0.16666666666666671</v>
      </c>
      <c r="D954">
        <v>3.433333333333334</v>
      </c>
      <c r="E954">
        <v>98.033333333333331</v>
      </c>
      <c r="F954">
        <v>99</v>
      </c>
      <c r="G954">
        <v>0</v>
      </c>
      <c r="H954">
        <v>0</v>
      </c>
      <c r="I954">
        <v>0</v>
      </c>
      <c r="J954">
        <v>0</v>
      </c>
      <c r="K954">
        <f t="shared" si="70"/>
        <v>3.2666666666666675</v>
      </c>
      <c r="L954">
        <f t="shared" si="71"/>
        <v>-7.7844240031896238E-3</v>
      </c>
      <c r="M954">
        <f t="shared" si="72"/>
        <v>-0.10729595305207502</v>
      </c>
      <c r="N954" s="10" t="str" cm="1">
        <f t="array" ref="N954">_xlfn.IFS(AND(C954&lt;=0, C954-M954&lt;=2), "escarcha",AND(C954&lt;=0, C954-M954&gt;2), "helada negra", AND(C954&gt;0, M954+2&gt;C954), "rocío", TRUE, "sin riesgo")</f>
        <v>rocío</v>
      </c>
      <c r="O954">
        <f t="shared" si="73"/>
        <v>0.23546303949474451</v>
      </c>
      <c r="P954">
        <f t="shared" si="74"/>
        <v>3.2908833195947249</v>
      </c>
      <c r="Q954" s="10" t="str" cm="1">
        <f t="array" ref="Q954">_xlfn.IFS(AND(D954&lt;=0, D954-P954&lt;=2), "escarcha",AND(D954&lt;=0, D954-P954&gt;2), "helada negra", AND(D954&gt;0, P954+2&gt;D954), "rocío", TRUE, "sin riesgo")</f>
        <v>rocío</v>
      </c>
    </row>
    <row r="955" spans="1:17" x14ac:dyDescent="0.35">
      <c r="A955" s="2">
        <v>45703</v>
      </c>
      <c r="B955" s="3" t="s">
        <v>29</v>
      </c>
      <c r="C955">
        <v>0.8666666666666667</v>
      </c>
      <c r="D955">
        <v>3.833333333333333</v>
      </c>
      <c r="E955">
        <v>98.066666666666663</v>
      </c>
      <c r="F955">
        <v>99</v>
      </c>
      <c r="G955">
        <v>0</v>
      </c>
      <c r="H955">
        <v>0.23333333333333331</v>
      </c>
      <c r="I955">
        <v>0</v>
      </c>
      <c r="J955">
        <v>0.8</v>
      </c>
      <c r="K955">
        <f t="shared" si="70"/>
        <v>2.9666666666666663</v>
      </c>
      <c r="L955">
        <f t="shared" si="71"/>
        <v>4.310374798661841E-2</v>
      </c>
      <c r="M955">
        <f t="shared" si="72"/>
        <v>0.59583646499268195</v>
      </c>
      <c r="N955" s="10" t="str" cm="1">
        <f t="array" ref="N955">_xlfn.IFS(AND(C955&lt;=0, C955-M955&lt;=2), "escarcha",AND(C955&lt;=0, C955-M955&gt;2), "helada negra", AND(C955&gt;0, M955+2&gt;C955), "rocío", TRUE, "sin riesgo")</f>
        <v>rocío</v>
      </c>
      <c r="O955">
        <f t="shared" si="73"/>
        <v>0.26362239780208441</v>
      </c>
      <c r="P955">
        <f t="shared" si="74"/>
        <v>3.6904207160212539</v>
      </c>
      <c r="Q955" s="10" t="str" cm="1">
        <f t="array" ref="Q955">_xlfn.IFS(AND(D955&lt;=0, D955-P955&lt;=2), "escarcha",AND(D955&lt;=0, D955-P955&gt;2), "helada negra", AND(D955&gt;0, P955+2&gt;D955), "rocío", TRUE, "sin riesgo")</f>
        <v>rocío</v>
      </c>
    </row>
    <row r="956" spans="1:17" x14ac:dyDescent="0.35">
      <c r="A956" s="2">
        <v>45703</v>
      </c>
      <c r="B956" s="3" t="s">
        <v>30</v>
      </c>
      <c r="C956">
        <v>1.8</v>
      </c>
      <c r="D956">
        <v>3.7666666666666671</v>
      </c>
      <c r="E956">
        <v>98.2</v>
      </c>
      <c r="F956">
        <v>99</v>
      </c>
      <c r="G956">
        <v>0</v>
      </c>
      <c r="H956">
        <v>6.6666666666666666E-2</v>
      </c>
      <c r="I956">
        <v>0</v>
      </c>
      <c r="J956">
        <v>0.93333333333333335</v>
      </c>
      <c r="K956">
        <f t="shared" si="70"/>
        <v>1.966666666666667</v>
      </c>
      <c r="L956">
        <f t="shared" si="71"/>
        <v>0.11141044531743584</v>
      </c>
      <c r="M956">
        <f t="shared" si="72"/>
        <v>1.5460676719302267</v>
      </c>
      <c r="N956" s="10" t="str" cm="1">
        <f t="array" ref="N956">_xlfn.IFS(AND(C956&lt;=0, C956-M956&lt;=2), "escarcha",AND(C956&lt;=0, C956-M956&gt;2), "helada negra", AND(C956&gt;0, M956+2&gt;C956), "rocío", TRUE, "sin riesgo")</f>
        <v>rocío</v>
      </c>
      <c r="O956">
        <f t="shared" si="73"/>
        <v>0.25893551001776083</v>
      </c>
      <c r="P956">
        <f t="shared" si="74"/>
        <v>3.623831201998545</v>
      </c>
      <c r="Q956" s="10" t="str" cm="1">
        <f t="array" ref="Q956">_xlfn.IFS(AND(D956&lt;=0, D956-P956&lt;=2), "escarcha",AND(D956&lt;=0, D956-P956&gt;2), "helada negra", AND(D956&gt;0, P956+2&gt;D956), "rocío", TRUE, "sin riesgo")</f>
        <v>rocío</v>
      </c>
    </row>
    <row r="957" spans="1:17" x14ac:dyDescent="0.35">
      <c r="A957" s="2">
        <v>45703</v>
      </c>
      <c r="B957" s="3" t="s">
        <v>31</v>
      </c>
      <c r="C957">
        <v>3.1333333333333329</v>
      </c>
      <c r="D957">
        <v>6.2333333333333334</v>
      </c>
      <c r="E957">
        <v>98.233333333333334</v>
      </c>
      <c r="F957">
        <v>95</v>
      </c>
      <c r="G957">
        <v>0</v>
      </c>
      <c r="H957">
        <v>3.3333333333333333E-2</v>
      </c>
      <c r="I957">
        <v>0</v>
      </c>
      <c r="J957">
        <v>0.66666666666666663</v>
      </c>
      <c r="K957">
        <f t="shared" si="70"/>
        <v>3.1000000000000005</v>
      </c>
      <c r="L957">
        <f t="shared" si="71"/>
        <v>0.20650921782806442</v>
      </c>
      <c r="M957">
        <f t="shared" si="72"/>
        <v>2.8814207228735871</v>
      </c>
      <c r="N957" s="10" t="str" cm="1">
        <f t="array" ref="N957">_xlfn.IFS(AND(C957&lt;=0, C957-M957&lt;=2), "escarcha",AND(C957&lt;=0, C957-M957&gt;2), "helada negra", AND(C957&gt;0, M957+2&gt;C957), "rocío", TRUE, "sin riesgo")</f>
        <v>rocío</v>
      </c>
      <c r="O957">
        <f t="shared" si="73"/>
        <v>0.38943776388850515</v>
      </c>
      <c r="P957">
        <f t="shared" si="74"/>
        <v>5.4914921160596837</v>
      </c>
      <c r="Q957" s="10" t="str" cm="1">
        <f t="array" ref="Q957">_xlfn.IFS(AND(D957&lt;=0, D957-P957&lt;=2), "escarcha",AND(D957&lt;=0, D957-P957&gt;2), "helada negra", AND(D957&gt;0, P957+2&gt;D957), "rocío", TRUE, "sin riesgo")</f>
        <v>rocío</v>
      </c>
    </row>
    <row r="958" spans="1:17" x14ac:dyDescent="0.35">
      <c r="A958" s="2">
        <v>45703</v>
      </c>
      <c r="B958" s="3" t="s">
        <v>32</v>
      </c>
      <c r="C958">
        <v>4.333333333333333</v>
      </c>
      <c r="D958">
        <v>7.3</v>
      </c>
      <c r="E958">
        <v>98.13333333333334</v>
      </c>
      <c r="F958">
        <v>92</v>
      </c>
      <c r="G958">
        <v>0</v>
      </c>
      <c r="H958">
        <v>1</v>
      </c>
      <c r="I958">
        <v>1</v>
      </c>
      <c r="J958">
        <v>2.2666666666666671</v>
      </c>
      <c r="K958">
        <f t="shared" si="70"/>
        <v>2.9666666666666668</v>
      </c>
      <c r="L958">
        <f t="shared" si="71"/>
        <v>0.28990078111459844</v>
      </c>
      <c r="M958">
        <f t="shared" si="72"/>
        <v>4.0644408752696037</v>
      </c>
      <c r="N958" s="10" t="str" cm="1">
        <f t="array" ref="N958">_xlfn.IFS(AND(C958&lt;=0, C958-M958&lt;=2), "escarcha",AND(C958&lt;=0, C958-M958&gt;2), "helada negra", AND(C958&gt;0, M958+2&gt;C958), "rocío", TRUE, "sin riesgo")</f>
        <v>rocío</v>
      </c>
      <c r="O958">
        <f t="shared" si="73"/>
        <v>0.43056941766476775</v>
      </c>
      <c r="P958">
        <f t="shared" si="74"/>
        <v>6.086016676629769</v>
      </c>
      <c r="Q958" s="10" t="str" cm="1">
        <f t="array" ref="Q958">_xlfn.IFS(AND(D958&lt;=0, D958-P958&lt;=2), "escarcha",AND(D958&lt;=0, D958-P958&gt;2), "helada negra", AND(D958&gt;0, P958+2&gt;D958), "rocío", TRUE, "sin riesgo")</f>
        <v>rocío</v>
      </c>
    </row>
    <row r="959" spans="1:17" x14ac:dyDescent="0.35">
      <c r="A959" s="2">
        <v>45703</v>
      </c>
      <c r="B959" s="3" t="s">
        <v>33</v>
      </c>
      <c r="C959">
        <v>6.1</v>
      </c>
      <c r="D959">
        <v>8</v>
      </c>
      <c r="E959">
        <v>96.733333333333334</v>
      </c>
      <c r="F959">
        <v>88.666666666666671</v>
      </c>
      <c r="G959">
        <v>0</v>
      </c>
      <c r="H959">
        <v>3.4666666666666668</v>
      </c>
      <c r="I959">
        <v>0</v>
      </c>
      <c r="J959">
        <v>6.8</v>
      </c>
      <c r="K959">
        <f t="shared" si="70"/>
        <v>1.9000000000000004</v>
      </c>
      <c r="L959">
        <f t="shared" si="71"/>
        <v>0.39832234440029252</v>
      </c>
      <c r="M959">
        <f t="shared" si="72"/>
        <v>5.6196711007463804</v>
      </c>
      <c r="N959" s="10" t="str" cm="1">
        <f t="array" ref="N959">_xlfn.IFS(AND(C959&lt;=0, C959-M959&lt;=2), "escarcha",AND(C959&lt;=0, C959-M959&gt;2), "helada negra", AND(C959&gt;0, M959+2&gt;C959), "rocío", TRUE, "sin riesgo")</f>
        <v>rocío</v>
      </c>
      <c r="O959">
        <f t="shared" si="73"/>
        <v>0.44137731404901626</v>
      </c>
      <c r="P959">
        <f t="shared" si="74"/>
        <v>6.2427082092635109</v>
      </c>
      <c r="Q959" s="10" t="str" cm="1">
        <f t="array" ref="Q959">_xlfn.IFS(AND(D959&lt;=0, D959-P959&lt;=2), "escarcha",AND(D959&lt;=0, D959-P959&gt;2), "helada negra", AND(D959&gt;0, P959+2&gt;D959), "rocío", TRUE, "sin riesgo")</f>
        <v>rocío</v>
      </c>
    </row>
    <row r="960" spans="1:17" x14ac:dyDescent="0.35">
      <c r="A960" s="2">
        <v>45703</v>
      </c>
      <c r="B960" s="3" t="s">
        <v>38</v>
      </c>
      <c r="C960">
        <v>7.3</v>
      </c>
      <c r="D960">
        <v>7.4</v>
      </c>
      <c r="E960">
        <v>76.166666666666657</v>
      </c>
      <c r="F960">
        <v>73.666666666666671</v>
      </c>
      <c r="G960">
        <v>0</v>
      </c>
      <c r="H960">
        <v>2.2999999999999998</v>
      </c>
      <c r="I960">
        <v>0</v>
      </c>
      <c r="J960">
        <v>3.6</v>
      </c>
      <c r="K960">
        <f t="shared" si="70"/>
        <v>0.10000000000000053</v>
      </c>
      <c r="L960">
        <f t="shared" si="71"/>
        <v>0.24170476228187698</v>
      </c>
      <c r="M960">
        <f t="shared" si="72"/>
        <v>3.3793319748447535</v>
      </c>
      <c r="N960" s="10" t="str" cm="1">
        <f t="array" ref="N960">_xlfn.IFS(AND(C960&lt;=0, C960-M960&lt;=2), "escarcha",AND(C960&lt;=0, C960-M960&gt;2), "helada negra", AND(C960&gt;0, M960+2&gt;C960), "rocío", TRUE, "sin riesgo")</f>
        <v>sin riesgo</v>
      </c>
      <c r="O960">
        <f t="shared" si="73"/>
        <v>0.21516364804027721</v>
      </c>
      <c r="P960">
        <f t="shared" si="74"/>
        <v>3.0036682690485264</v>
      </c>
      <c r="Q960" s="10" t="str" cm="1">
        <f t="array" ref="Q960">_xlfn.IFS(AND(D960&lt;=0, D960-P960&lt;=2), "escarcha",AND(D960&lt;=0, D960-P960&gt;2), "helada negra", AND(D960&gt;0, P960+2&gt;D960), "rocío", TRUE, "sin riesgo")</f>
        <v>sin riesgo</v>
      </c>
    </row>
    <row r="961" spans="1:17" x14ac:dyDescent="0.35">
      <c r="A961" s="2">
        <v>45703</v>
      </c>
      <c r="B961" s="3" t="s">
        <v>39</v>
      </c>
      <c r="C961">
        <v>6.8666666666666663</v>
      </c>
      <c r="D961">
        <v>7.0666666666666664</v>
      </c>
      <c r="E961">
        <v>77.966666666666669</v>
      </c>
      <c r="F961">
        <v>74.666666666666671</v>
      </c>
      <c r="G961">
        <v>1.333333333333333</v>
      </c>
      <c r="H961">
        <v>4</v>
      </c>
      <c r="I961">
        <v>4</v>
      </c>
      <c r="J961">
        <v>6.7333333333333334</v>
      </c>
      <c r="K961">
        <f t="shared" si="70"/>
        <v>0.20000000000000018</v>
      </c>
      <c r="L961">
        <f t="shared" si="71"/>
        <v>0.23539199709858044</v>
      </c>
      <c r="M961">
        <f t="shared" si="72"/>
        <v>3.289876975104538</v>
      </c>
      <c r="N961" s="10" t="str" cm="1">
        <f t="array" ref="N961">_xlfn.IFS(AND(C961&lt;=0, C961-M961&lt;=2), "escarcha",AND(C961&lt;=0, C961-M961&gt;2), "helada negra", AND(C961&gt;0, M961+2&gt;C961), "rocío", TRUE, "sin riesgo")</f>
        <v>sin riesgo</v>
      </c>
      <c r="O961">
        <f t="shared" si="73"/>
        <v>0.2058511025213679</v>
      </c>
      <c r="P961">
        <f t="shared" si="74"/>
        <v>2.8721295311985622</v>
      </c>
      <c r="Q961" s="10" t="str" cm="1">
        <f t="array" ref="Q961">_xlfn.IFS(AND(D961&lt;=0, D961-P961&lt;=2), "escarcha",AND(D961&lt;=0, D961-P961&gt;2), "helada negra", AND(D961&gt;0, P961+2&gt;D961), "rocío", TRUE, "sin riesgo")</f>
        <v>sin riesgo</v>
      </c>
    </row>
    <row r="962" spans="1:17" x14ac:dyDescent="0.35">
      <c r="A962" s="2">
        <v>45703</v>
      </c>
      <c r="B962" s="3" t="s">
        <v>37</v>
      </c>
      <c r="C962">
        <v>5.9666666666666668</v>
      </c>
      <c r="D962">
        <v>6.9333333333333327</v>
      </c>
      <c r="E962">
        <v>81.2</v>
      </c>
      <c r="F962">
        <v>76.666666666666671</v>
      </c>
      <c r="G962">
        <v>1</v>
      </c>
      <c r="H962">
        <v>4.7</v>
      </c>
      <c r="I962">
        <v>3</v>
      </c>
      <c r="J962">
        <v>7.8666666666666663</v>
      </c>
      <c r="K962">
        <f t="shared" ref="K962:K1025" si="75">ABS((C962-D962))</f>
        <v>0.9666666666666659</v>
      </c>
      <c r="L962">
        <f t="shared" si="71"/>
        <v>0.21407311129868106</v>
      </c>
      <c r="M962">
        <f t="shared" si="72"/>
        <v>2.9882572767446867</v>
      </c>
      <c r="N962" s="10" t="str" cm="1">
        <f t="array" ref="N962">_xlfn.IFS(AND(C962&lt;=0, C962-M962&lt;=2), "escarcha",AND(C962&lt;=0, C962-M962&gt;2), "helada negra", AND(C962&gt;0, M962+2&gt;C962), "rocío", TRUE, "sin riesgo")</f>
        <v>sin riesgo</v>
      </c>
      <c r="O962">
        <f t="shared" si="73"/>
        <v>0.22314897849571208</v>
      </c>
      <c r="P962">
        <f t="shared" si="74"/>
        <v>3.1165723500665639</v>
      </c>
      <c r="Q962" s="10" t="str" cm="1">
        <f t="array" ref="Q962">_xlfn.IFS(AND(D962&lt;=0, D962-P962&lt;=2), "escarcha",AND(D962&lt;=0, D962-P962&gt;2), "helada negra", AND(D962&gt;0, P962+2&gt;D962), "rocío", TRUE, "sin riesgo")</f>
        <v>sin riesgo</v>
      </c>
    </row>
    <row r="963" spans="1:17" x14ac:dyDescent="0.35">
      <c r="A963" s="2">
        <v>45703</v>
      </c>
      <c r="B963" s="3" t="s">
        <v>40</v>
      </c>
      <c r="C963">
        <v>6.1333333333333337</v>
      </c>
      <c r="D963">
        <v>7.2666666666666666</v>
      </c>
      <c r="E963">
        <v>81.033333333333331</v>
      </c>
      <c r="F963">
        <v>76</v>
      </c>
      <c r="G963">
        <v>0.33333333333333331</v>
      </c>
      <c r="H963">
        <v>4.3</v>
      </c>
      <c r="I963">
        <v>1.333333333333333</v>
      </c>
      <c r="J963">
        <v>7.2333333333333334</v>
      </c>
      <c r="K963">
        <f t="shared" si="75"/>
        <v>1.1333333333333329</v>
      </c>
      <c r="L963">
        <f t="shared" ref="L963:L1026" si="76">(LN(E963/100))+((17.625*C963)/(243.04+C963))</f>
        <v>0.2235249528987534</v>
      </c>
      <c r="M963">
        <f t="shared" ref="M963:M1026" si="77">(243.04*L963)/(17.625-L963)</f>
        <v>3.1218907825611377</v>
      </c>
      <c r="N963" s="10" t="str" cm="1">
        <f t="array" ref="N963">_xlfn.IFS(AND(C963&lt;=0, C963-M963&lt;=2), "escarcha",AND(C963&lt;=0, C963-M963&gt;2), "helada negra", AND(C963&gt;0, M963+2&gt;C963), "rocío", TRUE, "sin riesgo")</f>
        <v>sin riesgo</v>
      </c>
      <c r="O963">
        <f t="shared" ref="O963:O1026" si="78">(LN(F963/100))+((17.625*D963)/(243.04+D963))</f>
        <v>0.23723550288397444</v>
      </c>
      <c r="P963">
        <f t="shared" ref="P963:P1026" si="79">(243.04*O963)/(17.625-O963)</f>
        <v>3.3159936477449059</v>
      </c>
      <c r="Q963" s="10" t="str" cm="1">
        <f t="array" ref="Q963">_xlfn.IFS(AND(D963&lt;=0, D963-P963&lt;=2), "escarcha",AND(D963&lt;=0, D963-P963&gt;2), "helada negra", AND(D963&gt;0, P963+2&gt;D963), "rocío", TRUE, "sin riesgo")</f>
        <v>sin riesgo</v>
      </c>
    </row>
    <row r="964" spans="1:17" x14ac:dyDescent="0.35">
      <c r="A964" s="2">
        <v>45703</v>
      </c>
      <c r="B964" s="3" t="s">
        <v>41</v>
      </c>
      <c r="C964">
        <v>5.333333333333333</v>
      </c>
      <c r="D964">
        <v>6.8666666666666663</v>
      </c>
      <c r="E964">
        <v>84.333333333333329</v>
      </c>
      <c r="F964">
        <v>78</v>
      </c>
      <c r="G964">
        <v>1.333333333333333</v>
      </c>
      <c r="H964">
        <v>1.9333333333333329</v>
      </c>
      <c r="I964">
        <v>2.333333333333333</v>
      </c>
      <c r="J964">
        <v>3.2666666666666671</v>
      </c>
      <c r="K964">
        <f t="shared" si="75"/>
        <v>1.5333333333333332</v>
      </c>
      <c r="L964">
        <f t="shared" si="76"/>
        <v>0.20806954359676466</v>
      </c>
      <c r="M964">
        <f t="shared" si="77"/>
        <v>2.9034520176984571</v>
      </c>
      <c r="N964" s="10" t="str" cm="1">
        <f t="array" ref="N964">_xlfn.IFS(AND(C964&lt;=0, C964-M964&lt;=2), "escarcha",AND(C964&lt;=0, C964-M964&gt;2), "helada negra", AND(C964&gt;0, M964+2&gt;C964), "rocío", TRUE, "sin riesgo")</f>
        <v>sin riesgo</v>
      </c>
      <c r="O964">
        <f t="shared" si="78"/>
        <v>0.23581943886614848</v>
      </c>
      <c r="P964">
        <f t="shared" si="79"/>
        <v>3.2959319860148502</v>
      </c>
      <c r="Q964" s="10" t="str" cm="1">
        <f t="array" ref="Q964">_xlfn.IFS(AND(D964&lt;=0, D964-P964&lt;=2), "escarcha",AND(D964&lt;=0, D964-P964&gt;2), "helada negra", AND(D964&gt;0, P964+2&gt;D964), "rocío", TRUE, "sin riesgo")</f>
        <v>sin riesgo</v>
      </c>
    </row>
    <row r="965" spans="1:17" x14ac:dyDescent="0.35">
      <c r="A965" s="2">
        <v>45703</v>
      </c>
      <c r="B965" s="3" t="s">
        <v>42</v>
      </c>
      <c r="C965">
        <v>4.7666666666666666</v>
      </c>
      <c r="D965">
        <v>5.6333333333333329</v>
      </c>
      <c r="E965">
        <v>86.066666666666663</v>
      </c>
      <c r="F965">
        <v>83.333333333333329</v>
      </c>
      <c r="G965">
        <v>2</v>
      </c>
      <c r="H965">
        <v>0</v>
      </c>
      <c r="I965">
        <v>4</v>
      </c>
      <c r="J965">
        <v>0.1333333333333333</v>
      </c>
      <c r="K965">
        <f t="shared" si="75"/>
        <v>0.86666666666666625</v>
      </c>
      <c r="L965">
        <f t="shared" si="76"/>
        <v>0.18897637759616234</v>
      </c>
      <c r="M965">
        <f t="shared" si="77"/>
        <v>2.6341337799036122</v>
      </c>
      <c r="N965" s="10" t="str" cm="1">
        <f t="array" ref="N965">_xlfn.IFS(AND(C965&lt;=0, C965-M965&lt;=2), "escarcha",AND(C965&lt;=0, C965-M965&gt;2), "helada negra", AND(C965&gt;0, M965+2&gt;C965), "rocío", TRUE, "sin riesgo")</f>
        <v>sin riesgo</v>
      </c>
      <c r="O965">
        <f t="shared" si="78"/>
        <v>0.21694722956566034</v>
      </c>
      <c r="P965">
        <f t="shared" si="79"/>
        <v>3.0288772310702576</v>
      </c>
      <c r="Q965" s="10" t="str" cm="1">
        <f t="array" ref="Q965">_xlfn.IFS(AND(D965&lt;=0, D965-P965&lt;=2), "escarcha",AND(D965&lt;=0, D965-P965&gt;2), "helada negra", AND(D965&gt;0, P965+2&gt;D965), "rocío", TRUE, "sin riesgo")</f>
        <v>sin riesgo</v>
      </c>
    </row>
    <row r="966" spans="1:17" x14ac:dyDescent="0.35">
      <c r="A966" s="2">
        <v>45703</v>
      </c>
      <c r="B966" s="3" t="s">
        <v>43</v>
      </c>
      <c r="C966">
        <v>4.2</v>
      </c>
      <c r="D966">
        <v>4.4666666666666668</v>
      </c>
      <c r="E966">
        <v>86.566666666666663</v>
      </c>
      <c r="F966">
        <v>86.333333333333329</v>
      </c>
      <c r="G966">
        <v>0.33333333333333331</v>
      </c>
      <c r="H966">
        <v>3.3333333333333333E-2</v>
      </c>
      <c r="I966">
        <v>1</v>
      </c>
      <c r="J966">
        <v>0.23333333333333331</v>
      </c>
      <c r="K966">
        <f t="shared" si="75"/>
        <v>0.26666666666666661</v>
      </c>
      <c r="L966">
        <f t="shared" si="76"/>
        <v>0.15515008002609171</v>
      </c>
      <c r="M966">
        <f t="shared" si="77"/>
        <v>2.1584430102303735</v>
      </c>
      <c r="N966" s="10" t="str" cm="1">
        <f t="array" ref="N966">_xlfn.IFS(AND(C966&lt;=0, C966-M966&lt;=2), "escarcha",AND(C966&lt;=0, C966-M966&gt;2), "helada negra", AND(C966&gt;0, M966+2&gt;C966), "rocío", TRUE, "sin riesgo")</f>
        <v>sin riesgo</v>
      </c>
      <c r="O966">
        <f t="shared" si="78"/>
        <v>0.17111782752170765</v>
      </c>
      <c r="P966">
        <f t="shared" si="79"/>
        <v>2.3827636963456502</v>
      </c>
      <c r="Q966" s="10" t="str" cm="1">
        <f t="array" ref="Q966">_xlfn.IFS(AND(D966&lt;=0, D966-P966&lt;=2), "escarcha",AND(D966&lt;=0, D966-P966&gt;2), "helada negra", AND(D966&gt;0, P966+2&gt;D966), "rocío", TRUE, "sin riesgo")</f>
        <v>sin riesgo</v>
      </c>
    </row>
    <row r="967" spans="1:17" x14ac:dyDescent="0.35">
      <c r="A967" s="2">
        <v>45703</v>
      </c>
      <c r="B967" s="3" t="s">
        <v>44</v>
      </c>
      <c r="C967">
        <v>2.7</v>
      </c>
      <c r="D967">
        <v>4.166666666666667</v>
      </c>
      <c r="E967">
        <v>89.066666666666663</v>
      </c>
      <c r="F967">
        <v>88.333333333333329</v>
      </c>
      <c r="G967">
        <v>0</v>
      </c>
      <c r="H967">
        <v>0.2</v>
      </c>
      <c r="I967">
        <v>0</v>
      </c>
      <c r="J967">
        <v>0.6</v>
      </c>
      <c r="K967">
        <f t="shared" si="75"/>
        <v>1.4666666666666668</v>
      </c>
      <c r="L967">
        <f t="shared" si="76"/>
        <v>7.7864759469868969E-2</v>
      </c>
      <c r="M967">
        <f t="shared" si="77"/>
        <v>1.0784809532809652</v>
      </c>
      <c r="N967" s="10" t="str" cm="1">
        <f t="array" ref="N967">_xlfn.IFS(AND(C967&lt;=0, C967-M967&lt;=2), "escarcha",AND(C967&lt;=0, C967-M967&gt;2), "helada negra", AND(C967&gt;0, M967+2&gt;C967), "rocío", TRUE, "sin riesgo")</f>
        <v>rocío</v>
      </c>
      <c r="O967">
        <f t="shared" si="78"/>
        <v>0.17301660512576555</v>
      </c>
      <c r="P967">
        <f t="shared" si="79"/>
        <v>2.4094657184991606</v>
      </c>
      <c r="Q967" s="10" t="str" cm="1">
        <f t="array" ref="Q967">_xlfn.IFS(AND(D967&lt;=0, D967-P967&lt;=2), "escarcha",AND(D967&lt;=0, D967-P967&gt;2), "helada negra", AND(D967&gt;0, P967+2&gt;D967), "rocío", TRUE, "sin riesgo")</f>
        <v>rocío</v>
      </c>
    </row>
    <row r="968" spans="1:17" x14ac:dyDescent="0.35">
      <c r="A968" s="2">
        <v>45703</v>
      </c>
      <c r="B968" s="3" t="s">
        <v>45</v>
      </c>
      <c r="C968">
        <v>2.5</v>
      </c>
      <c r="D968">
        <v>4.9000000000000004</v>
      </c>
      <c r="E968">
        <v>91</v>
      </c>
      <c r="F968">
        <v>86.5</v>
      </c>
      <c r="G968">
        <v>0</v>
      </c>
      <c r="H968">
        <v>1.55</v>
      </c>
      <c r="I968">
        <v>0</v>
      </c>
      <c r="J968">
        <v>2.8</v>
      </c>
      <c r="K968">
        <f t="shared" si="75"/>
        <v>2.4000000000000004</v>
      </c>
      <c r="L968">
        <f t="shared" si="76"/>
        <v>8.5140733740455374E-2</v>
      </c>
      <c r="M968">
        <f t="shared" si="77"/>
        <v>1.1797474320723593</v>
      </c>
      <c r="N968" s="10" t="str" cm="1">
        <f t="array" ref="N968">_xlfn.IFS(AND(C968&lt;=0, C968-M968&lt;=2), "escarcha",AND(C968&lt;=0, C968-M968&gt;2), "helada negra", AND(C968&gt;0, M968+2&gt;C968), "rocío", TRUE, "sin riesgo")</f>
        <v>rocío</v>
      </c>
      <c r="O968">
        <f t="shared" si="78"/>
        <v>0.2032943860525091</v>
      </c>
      <c r="P968">
        <f t="shared" si="79"/>
        <v>2.8360407804529859</v>
      </c>
      <c r="Q968" s="10" t="str" cm="1">
        <f t="array" ref="Q968">_xlfn.IFS(AND(D968&lt;=0, D968-P968&lt;=2), "escarcha",AND(D968&lt;=0, D968-P968&gt;2), "helada negra", AND(D968&gt;0, P968+2&gt;D968), "rocío", TRUE, "sin riesgo")</f>
        <v>sin riesgo</v>
      </c>
    </row>
    <row r="969" spans="1:17" x14ac:dyDescent="0.35">
      <c r="A969" s="2">
        <v>45703</v>
      </c>
      <c r="B969" s="3" t="s">
        <v>46</v>
      </c>
      <c r="C969">
        <v>1.8</v>
      </c>
      <c r="D969">
        <v>4.9000000000000004</v>
      </c>
      <c r="E969">
        <v>92.2</v>
      </c>
      <c r="F969">
        <v>85.5</v>
      </c>
      <c r="G969">
        <v>0</v>
      </c>
      <c r="H969">
        <v>0.75</v>
      </c>
      <c r="I969">
        <v>0</v>
      </c>
      <c r="J969">
        <v>1.8</v>
      </c>
      <c r="K969">
        <f t="shared" si="75"/>
        <v>3.1000000000000005</v>
      </c>
      <c r="L969">
        <f t="shared" si="76"/>
        <v>4.8364360519563845E-2</v>
      </c>
      <c r="M969">
        <f t="shared" si="77"/>
        <v>0.66875563798296145</v>
      </c>
      <c r="N969" s="10" t="str" cm="1">
        <f t="array" ref="N969">_xlfn.IFS(AND(C969&lt;=0, C969-M969&lt;=2), "escarcha",AND(C969&lt;=0, C969-M969&gt;2), "helada negra", AND(C969&gt;0, M969+2&gt;C969), "rocío", TRUE, "sin riesgo")</f>
        <v>rocío</v>
      </c>
      <c r="O969">
        <f t="shared" si="78"/>
        <v>0.19166634805739</v>
      </c>
      <c r="P969">
        <f t="shared" si="79"/>
        <v>2.6720413985008156</v>
      </c>
      <c r="Q969" s="10" t="str" cm="1">
        <f t="array" ref="Q969">_xlfn.IFS(AND(D969&lt;=0, D969-P969&lt;=2), "escarcha",AND(D969&lt;=0, D969-P969&gt;2), "helada negra", AND(D969&gt;0, P969+2&gt;D969), "rocío", TRUE, "sin riesgo")</f>
        <v>sin riesgo</v>
      </c>
    </row>
    <row r="970" spans="1:17" x14ac:dyDescent="0.35">
      <c r="A970" s="2">
        <v>45704</v>
      </c>
      <c r="B970" s="3" t="s">
        <v>10</v>
      </c>
      <c r="C970">
        <v>1.7</v>
      </c>
      <c r="D970">
        <v>4.833333333333333</v>
      </c>
      <c r="E970">
        <v>93.533333333333331</v>
      </c>
      <c r="F970">
        <v>86.333333333333329</v>
      </c>
      <c r="G970">
        <v>0.66666666666666663</v>
      </c>
      <c r="H970">
        <v>3.3333333333333333E-2</v>
      </c>
      <c r="I970">
        <v>1.333333333333333</v>
      </c>
      <c r="J970">
        <v>0.43333333333333329</v>
      </c>
      <c r="K970">
        <f t="shared" si="75"/>
        <v>3.1333333333333329</v>
      </c>
      <c r="L970">
        <f t="shared" si="76"/>
        <v>5.5573532678744472E-2</v>
      </c>
      <c r="M970">
        <f t="shared" si="77"/>
        <v>0.76875539491081379</v>
      </c>
      <c r="N970" s="10" t="str" cm="1">
        <f t="array" ref="N970">_xlfn.IFS(AND(C970&lt;=0, C970-M970&lt;=2), "escarcha",AND(C970&lt;=0, C970-M970&gt;2), "helada negra", AND(C970&gt;0, M970+2&gt;C970), "rocío", TRUE, "sin riesgo")</f>
        <v>rocío</v>
      </c>
      <c r="O970">
        <f t="shared" si="78"/>
        <v>0.19671910308647697</v>
      </c>
      <c r="P970">
        <f t="shared" si="79"/>
        <v>2.7432774980465471</v>
      </c>
      <c r="Q970" s="10" t="str" cm="1">
        <f t="array" ref="Q970">_xlfn.IFS(AND(D970&lt;=0, D970-P970&lt;=2), "escarcha",AND(D970&lt;=0, D970-P970&gt;2), "helada negra", AND(D970&gt;0, P970+2&gt;D970), "rocío", TRUE, "sin riesgo")</f>
        <v>sin riesgo</v>
      </c>
    </row>
    <row r="971" spans="1:17" x14ac:dyDescent="0.35">
      <c r="A971" s="2">
        <v>45704</v>
      </c>
      <c r="B971" s="3" t="s">
        <v>11</v>
      </c>
      <c r="C971">
        <v>0.96666666666666667</v>
      </c>
      <c r="D971">
        <v>4.8</v>
      </c>
      <c r="E971">
        <v>93.7</v>
      </c>
      <c r="F971">
        <v>85.666666666666671</v>
      </c>
      <c r="G971">
        <v>0</v>
      </c>
      <c r="H971">
        <v>0</v>
      </c>
      <c r="I971">
        <v>1</v>
      </c>
      <c r="J971">
        <v>0</v>
      </c>
      <c r="K971">
        <f t="shared" si="75"/>
        <v>3.833333333333333</v>
      </c>
      <c r="L971">
        <f t="shared" si="76"/>
        <v>4.7519151712602098E-3</v>
      </c>
      <c r="M971">
        <f t="shared" si="77"/>
        <v>6.5544222627459459E-2</v>
      </c>
      <c r="N971" s="10" t="str" cm="1">
        <f t="array" ref="N971">_xlfn.IFS(AND(C971&lt;=0, C971-M971&lt;=2), "escarcha",AND(C971&lt;=0, C971-M971&gt;2), "helada negra", AND(C971&gt;0, M971+2&gt;C971), "rocío", TRUE, "sin riesgo")</f>
        <v>rocío</v>
      </c>
      <c r="O971">
        <f t="shared" si="78"/>
        <v>0.18664286782455777</v>
      </c>
      <c r="P971">
        <f t="shared" si="79"/>
        <v>2.6012589518759115</v>
      </c>
      <c r="Q971" s="10" t="str" cm="1">
        <f t="array" ref="Q971">_xlfn.IFS(AND(D971&lt;=0, D971-P971&lt;=2), "escarcha",AND(D971&lt;=0, D971-P971&gt;2), "helada negra", AND(D971&gt;0, P971+2&gt;D971), "rocío", TRUE, "sin riesgo")</f>
        <v>sin riesgo</v>
      </c>
    </row>
    <row r="972" spans="1:17" x14ac:dyDescent="0.35">
      <c r="A972" s="2">
        <v>45704</v>
      </c>
      <c r="B972" s="3" t="s">
        <v>12</v>
      </c>
      <c r="C972">
        <v>-0.23333333333333331</v>
      </c>
      <c r="D972">
        <v>3.9</v>
      </c>
      <c r="E972">
        <v>94.166666666666671</v>
      </c>
      <c r="F972">
        <v>87.333333333333329</v>
      </c>
      <c r="G972">
        <v>0</v>
      </c>
      <c r="H972">
        <v>0.3</v>
      </c>
      <c r="I972">
        <v>0</v>
      </c>
      <c r="J972">
        <v>0.6</v>
      </c>
      <c r="K972">
        <f t="shared" si="75"/>
        <v>4.1333333333333329</v>
      </c>
      <c r="L972">
        <f t="shared" si="76"/>
        <v>-7.7041267909797567E-2</v>
      </c>
      <c r="M972">
        <f t="shared" si="77"/>
        <v>-1.0577373235899186</v>
      </c>
      <c r="N972" s="10" t="str" cm="1">
        <f t="array" ref="N972">_xlfn.IFS(AND(C972&lt;=0, C972-M972&lt;=2), "escarcha",AND(C972&lt;=0, C972-M972&gt;2), "helada negra", AND(C972&gt;0, M972+2&gt;C972), "rocío", TRUE, "sin riesgo")</f>
        <v>escarcha</v>
      </c>
      <c r="O972">
        <f t="shared" si="78"/>
        <v>0.14291911989618108</v>
      </c>
      <c r="P972">
        <f t="shared" si="79"/>
        <v>1.9868952178970569</v>
      </c>
      <c r="Q972" s="10" t="str" cm="1">
        <f t="array" ref="Q972">_xlfn.IFS(AND(D972&lt;=0, D972-P972&lt;=2), "escarcha",AND(D972&lt;=0, D972-P972&gt;2), "helada negra", AND(D972&gt;0, P972+2&gt;D972), "rocío", TRUE, "sin riesgo")</f>
        <v>rocío</v>
      </c>
    </row>
    <row r="973" spans="1:17" x14ac:dyDescent="0.35">
      <c r="A973" s="2">
        <v>45704</v>
      </c>
      <c r="B973" s="3" t="s">
        <v>13</v>
      </c>
      <c r="C973">
        <v>-0.86666666666666659</v>
      </c>
      <c r="D973">
        <v>3.2666666666666671</v>
      </c>
      <c r="E973">
        <v>95</v>
      </c>
      <c r="F973">
        <v>89</v>
      </c>
      <c r="G973">
        <v>0</v>
      </c>
      <c r="H973">
        <v>0.16666666666666671</v>
      </c>
      <c r="I973">
        <v>0</v>
      </c>
      <c r="J973">
        <v>1.166666666666667</v>
      </c>
      <c r="K973">
        <f t="shared" si="75"/>
        <v>4.1333333333333337</v>
      </c>
      <c r="L973">
        <f t="shared" si="76"/>
        <v>-0.11436795165782532</v>
      </c>
      <c r="M973">
        <f t="shared" si="77"/>
        <v>-1.5669096580366155</v>
      </c>
      <c r="N973" s="10" t="str" cm="1">
        <f t="array" ref="N973">_xlfn.IFS(AND(C973&lt;=0, C973-M973&lt;=2), "escarcha",AND(C973&lt;=0, C973-M973&gt;2), "helada negra", AND(C973&gt;0, M973+2&gt;C973), "rocío", TRUE, "sin riesgo")</f>
        <v>escarcha</v>
      </c>
      <c r="O973">
        <f t="shared" si="78"/>
        <v>0.11721949939391589</v>
      </c>
      <c r="P973">
        <f t="shared" si="79"/>
        <v>1.6272209450941586</v>
      </c>
      <c r="Q973" s="10" t="str" cm="1">
        <f t="array" ref="Q973">_xlfn.IFS(AND(D973&lt;=0, D973-P973&lt;=2), "escarcha",AND(D973&lt;=0, D973-P973&gt;2), "helada negra", AND(D973&gt;0, P973+2&gt;D973), "rocío", TRUE, "sin riesgo")</f>
        <v>rocío</v>
      </c>
    </row>
    <row r="974" spans="1:17" x14ac:dyDescent="0.35">
      <c r="A974" s="2">
        <v>45704</v>
      </c>
      <c r="B974" s="3" t="s">
        <v>14</v>
      </c>
      <c r="C974">
        <v>-1.4333333333333329</v>
      </c>
      <c r="D974">
        <v>2.3666666666666671</v>
      </c>
      <c r="E974">
        <v>95.333333333333329</v>
      </c>
      <c r="F974">
        <v>92.333333333333329</v>
      </c>
      <c r="G974">
        <v>0.33333333333333331</v>
      </c>
      <c r="H974">
        <v>6.6666666666666666E-2</v>
      </c>
      <c r="I974">
        <v>1.333333333333333</v>
      </c>
      <c r="J974">
        <v>0.26666666666666672</v>
      </c>
      <c r="K974">
        <f t="shared" si="75"/>
        <v>3.8</v>
      </c>
      <c r="L974">
        <f t="shared" si="76"/>
        <v>-0.15235110642899222</v>
      </c>
      <c r="M974">
        <f t="shared" si="77"/>
        <v>-2.0828419647464633</v>
      </c>
      <c r="N974" s="10" t="str" cm="1">
        <f t="array" ref="N974">_xlfn.IFS(AND(C974&lt;=0, C974-M974&lt;=2), "escarcha",AND(C974&lt;=0, C974-M974&gt;2), "helada negra", AND(C974&gt;0, M974+2&gt;C974), "rocío", TRUE, "sin riesgo")</f>
        <v>escarcha</v>
      </c>
      <c r="O974">
        <f t="shared" si="78"/>
        <v>9.0208001567267965E-2</v>
      </c>
      <c r="P974">
        <f t="shared" si="79"/>
        <v>1.2503229409774805</v>
      </c>
      <c r="Q974" s="10" t="str" cm="1">
        <f t="array" ref="Q974">_xlfn.IFS(AND(D974&lt;=0, D974-P974&lt;=2), "escarcha",AND(D974&lt;=0, D974-P974&gt;2), "helada negra", AND(D974&gt;0, P974+2&gt;D974), "rocío", TRUE, "sin riesgo")</f>
        <v>rocío</v>
      </c>
    </row>
    <row r="975" spans="1:17" x14ac:dyDescent="0.35">
      <c r="A975" s="2">
        <v>45704</v>
      </c>
      <c r="B975" s="3" t="s">
        <v>15</v>
      </c>
      <c r="C975">
        <v>-1.666666666666667</v>
      </c>
      <c r="D975">
        <v>2.166666666666667</v>
      </c>
      <c r="E975">
        <v>95.600000000000009</v>
      </c>
      <c r="F975">
        <v>92.666666666666671</v>
      </c>
      <c r="G975">
        <v>0.66666666666666663</v>
      </c>
      <c r="H975">
        <v>0.53333333333333333</v>
      </c>
      <c r="I975">
        <v>3</v>
      </c>
      <c r="J975">
        <v>1.1000000000000001</v>
      </c>
      <c r="K975">
        <f t="shared" si="75"/>
        <v>3.8333333333333339</v>
      </c>
      <c r="L975">
        <f t="shared" si="76"/>
        <v>-0.16669680801215869</v>
      </c>
      <c r="M975">
        <f t="shared" si="77"/>
        <v>-2.2771291943908536</v>
      </c>
      <c r="N975" s="10" t="str" cm="1">
        <f t="array" ref="N975">_xlfn.IFS(AND(C975&lt;=0, C975-M975&lt;=2), "escarcha",AND(C975&lt;=0, C975-M975&gt;2), "helada negra", AND(C975&gt;0, M975+2&gt;C975), "rocío", TRUE, "sin riesgo")</f>
        <v>escarcha</v>
      </c>
      <c r="O975">
        <f t="shared" si="78"/>
        <v>7.9574616849068677E-2</v>
      </c>
      <c r="P975">
        <f t="shared" si="79"/>
        <v>1.1022710738931352</v>
      </c>
      <c r="Q975" s="10" t="str" cm="1">
        <f t="array" ref="Q975">_xlfn.IFS(AND(D975&lt;=0, D975-P975&lt;=2), "escarcha",AND(D975&lt;=0, D975-P975&gt;2), "helada negra", AND(D975&gt;0, P975+2&gt;D975), "rocío", TRUE, "sin riesgo")</f>
        <v>rocío</v>
      </c>
    </row>
    <row r="976" spans="1:17" x14ac:dyDescent="0.35">
      <c r="A976" s="2">
        <v>45704</v>
      </c>
      <c r="B976" s="3" t="s">
        <v>16</v>
      </c>
      <c r="C976">
        <v>-1.4</v>
      </c>
      <c r="D976">
        <v>3.2</v>
      </c>
      <c r="E976">
        <v>95.966666666666669</v>
      </c>
      <c r="F976">
        <v>88.666666666666671</v>
      </c>
      <c r="G976">
        <v>0</v>
      </c>
      <c r="H976">
        <v>0.5</v>
      </c>
      <c r="I976">
        <v>0</v>
      </c>
      <c r="J976">
        <v>1.966666666666667</v>
      </c>
      <c r="K976">
        <f t="shared" si="75"/>
        <v>4.5999999999999996</v>
      </c>
      <c r="L976">
        <f t="shared" si="76"/>
        <v>-0.14328399314467571</v>
      </c>
      <c r="M976">
        <f t="shared" si="77"/>
        <v>-1.9598820970735056</v>
      </c>
      <c r="N976" s="10" t="str" cm="1">
        <f t="array" ref="N976">_xlfn.IFS(AND(C976&lt;=0, C976-M976&lt;=2), "escarcha",AND(C976&lt;=0, C976-M976&gt;2), "helada negra", AND(C976&gt;0, M976+2&gt;C976), "rocío", TRUE, "sin riesgo")</f>
        <v>escarcha</v>
      </c>
      <c r="O976">
        <f t="shared" si="78"/>
        <v>0.10875866843349032</v>
      </c>
      <c r="P976">
        <f t="shared" si="79"/>
        <v>1.509039883370433</v>
      </c>
      <c r="Q976" s="10" t="str" cm="1">
        <f t="array" ref="Q976">_xlfn.IFS(AND(D976&lt;=0, D976-P976&lt;=2), "escarcha",AND(D976&lt;=0, D976-P976&gt;2), "helada negra", AND(D976&gt;0, P976+2&gt;D976), "rocío", TRUE, "sin riesgo")</f>
        <v>rocío</v>
      </c>
    </row>
    <row r="977" spans="1:17" x14ac:dyDescent="0.35">
      <c r="A977" s="2">
        <v>45704</v>
      </c>
      <c r="B977" s="3" t="s">
        <v>17</v>
      </c>
      <c r="C977">
        <v>-1.833333333333333</v>
      </c>
      <c r="D977">
        <v>2.4</v>
      </c>
      <c r="E977">
        <v>95.933333333333337</v>
      </c>
      <c r="F977">
        <v>91</v>
      </c>
      <c r="G977">
        <v>0</v>
      </c>
      <c r="H977">
        <v>3.3333333333333333E-2</v>
      </c>
      <c r="I977">
        <v>1</v>
      </c>
      <c r="J977">
        <v>0.73333333333333339</v>
      </c>
      <c r="K977">
        <f t="shared" si="75"/>
        <v>4.2333333333333325</v>
      </c>
      <c r="L977">
        <f t="shared" si="76"/>
        <v>-0.17547856627573422</v>
      </c>
      <c r="M977">
        <f t="shared" si="77"/>
        <v>-2.3959080981370176</v>
      </c>
      <c r="N977" s="10" t="str" cm="1">
        <f t="array" ref="N977">_xlfn.IFS(AND(C977&lt;=0, C977-M977&lt;=2), "escarcha",AND(C977&lt;=0, C977-M977&gt;2), "helada negra", AND(C977&gt;0, M977+2&gt;C977), "rocío", TRUE, "sin riesgo")</f>
        <v>escarcha</v>
      </c>
      <c r="O977">
        <f t="shared" si="78"/>
        <v>7.8032866812982951E-2</v>
      </c>
      <c r="P977">
        <f t="shared" si="79"/>
        <v>1.0808197112513076</v>
      </c>
      <c r="Q977" s="10" t="str" cm="1">
        <f t="array" ref="Q977">_xlfn.IFS(AND(D977&lt;=0, D977-P977&lt;=2), "escarcha",AND(D977&lt;=0, D977-P977&gt;2), "helada negra", AND(D977&gt;0, P977+2&gt;D977), "rocío", TRUE, "sin riesgo")</f>
        <v>rocío</v>
      </c>
    </row>
    <row r="978" spans="1:17" x14ac:dyDescent="0.35">
      <c r="A978" s="2">
        <v>45704</v>
      </c>
      <c r="B978" s="3" t="s">
        <v>18</v>
      </c>
      <c r="C978">
        <v>-2.333333333333333</v>
      </c>
      <c r="D978">
        <v>1.7</v>
      </c>
      <c r="E978">
        <v>95.866666666666674</v>
      </c>
      <c r="F978">
        <v>92.666666666666671</v>
      </c>
      <c r="G978">
        <v>1</v>
      </c>
      <c r="H978">
        <v>0.16666666666666671</v>
      </c>
      <c r="I978">
        <v>2.666666666666667</v>
      </c>
      <c r="J978">
        <v>1.0666666666666671</v>
      </c>
      <c r="K978">
        <f t="shared" si="75"/>
        <v>4.0333333333333332</v>
      </c>
      <c r="L978">
        <f t="shared" si="76"/>
        <v>-0.21306295388879748</v>
      </c>
      <c r="M978">
        <f t="shared" si="77"/>
        <v>-2.9029396547703286</v>
      </c>
      <c r="N978" s="10" t="str" cm="1">
        <f t="array" ref="N978">_xlfn.IFS(AND(C978&lt;=0, C978-M978&lt;=2), "escarcha",AND(C978&lt;=0, C978-M978&gt;2), "helada negra", AND(C978&gt;0, M978+2&gt;C978), "rocío", TRUE, "sin riesgo")</f>
        <v>escarcha</v>
      </c>
      <c r="O978">
        <f t="shared" si="78"/>
        <v>4.6264478701021045E-2</v>
      </c>
      <c r="P978">
        <f t="shared" si="79"/>
        <v>0.63964321494412435</v>
      </c>
      <c r="Q978" s="10" t="str" cm="1">
        <f t="array" ref="Q978">_xlfn.IFS(AND(D978&lt;=0, D978-P978&lt;=2), "escarcha",AND(D978&lt;=0, D978-P978&gt;2), "helada negra", AND(D978&gt;0, P978+2&gt;D978), "rocío", TRUE, "sin riesgo")</f>
        <v>rocío</v>
      </c>
    </row>
    <row r="979" spans="1:17" x14ac:dyDescent="0.35">
      <c r="A979" s="2">
        <v>45704</v>
      </c>
      <c r="B979" s="3" t="s">
        <v>19</v>
      </c>
      <c r="C979">
        <v>-1.8</v>
      </c>
      <c r="D979">
        <v>1.8</v>
      </c>
      <c r="E979">
        <v>96.066666666666663</v>
      </c>
      <c r="F979">
        <v>93.666666666666671</v>
      </c>
      <c r="G979">
        <v>1</v>
      </c>
      <c r="H979">
        <v>0.3</v>
      </c>
      <c r="I979">
        <v>1.333333333333333</v>
      </c>
      <c r="J979">
        <v>1.0666666666666671</v>
      </c>
      <c r="K979">
        <f t="shared" si="75"/>
        <v>3.6</v>
      </c>
      <c r="L979">
        <f t="shared" si="76"/>
        <v>-0.17163583287489478</v>
      </c>
      <c r="M979">
        <f t="shared" si="77"/>
        <v>-2.3439470927902795</v>
      </c>
      <c r="N979" s="10" t="str" cm="1">
        <f t="array" ref="N979">_xlfn.IFS(AND(C979&lt;=0, C979-M979&lt;=2), "escarcha",AND(C979&lt;=0, C979-M979&gt;2), "helada negra", AND(C979&gt;0, M979+2&gt;C979), "rocío", TRUE, "sin riesgo")</f>
        <v>escarcha</v>
      </c>
      <c r="O979">
        <f t="shared" si="78"/>
        <v>6.4146610622651826E-2</v>
      </c>
      <c r="P979">
        <f t="shared" si="79"/>
        <v>0.88778101496820694</v>
      </c>
      <c r="Q979" s="10" t="str" cm="1">
        <f t="array" ref="Q979">_xlfn.IFS(AND(D979&lt;=0, D979-P979&lt;=2), "escarcha",AND(D979&lt;=0, D979-P979&gt;2), "helada negra", AND(D979&gt;0, P979+2&gt;D979), "rocío", TRUE, "sin riesgo")</f>
        <v>rocío</v>
      </c>
    </row>
    <row r="980" spans="1:17" x14ac:dyDescent="0.35">
      <c r="A980" s="2">
        <v>45704</v>
      </c>
      <c r="B980" s="3" t="s">
        <v>20</v>
      </c>
      <c r="C980">
        <v>-1.2666666666666671</v>
      </c>
      <c r="D980">
        <v>2.3666666666666671</v>
      </c>
      <c r="E980">
        <v>96.3</v>
      </c>
      <c r="F980">
        <v>92.666666666666671</v>
      </c>
      <c r="G980">
        <v>0</v>
      </c>
      <c r="H980">
        <v>0.1</v>
      </c>
      <c r="I980">
        <v>0</v>
      </c>
      <c r="J980">
        <v>0.36666666666666659</v>
      </c>
      <c r="K980">
        <f t="shared" si="75"/>
        <v>3.6333333333333342</v>
      </c>
      <c r="L980">
        <f t="shared" si="76"/>
        <v>-0.13004042120154866</v>
      </c>
      <c r="M980">
        <f t="shared" si="77"/>
        <v>-1.7800592518552856</v>
      </c>
      <c r="N980" s="10" t="str" cm="1">
        <f t="array" ref="N980">_xlfn.IFS(AND(C980&lt;=0, C980-M980&lt;=2), "escarcha",AND(C980&lt;=0, C980-M980&gt;2), "helada negra", AND(C980&gt;0, M980+2&gt;C980), "rocío", TRUE, "sin riesgo")</f>
        <v>escarcha</v>
      </c>
      <c r="O980">
        <f t="shared" si="78"/>
        <v>9.3811609070566612E-2</v>
      </c>
      <c r="P980">
        <f t="shared" si="79"/>
        <v>1.300537816381411</v>
      </c>
      <c r="Q980" s="10" t="str" cm="1">
        <f t="array" ref="Q980">_xlfn.IFS(AND(D980&lt;=0, D980-P980&lt;=2), "escarcha",AND(D980&lt;=0, D980-P980&gt;2), "helada negra", AND(D980&gt;0, P980+2&gt;D980), "rocío", TRUE, "sin riesgo")</f>
        <v>rocío</v>
      </c>
    </row>
    <row r="981" spans="1:17" x14ac:dyDescent="0.35">
      <c r="A981" s="2">
        <v>45704</v>
      </c>
      <c r="B981" s="3" t="s">
        <v>21</v>
      </c>
      <c r="C981">
        <v>-1.966666666666667</v>
      </c>
      <c r="D981">
        <v>1.7333333333333329</v>
      </c>
      <c r="E981">
        <v>96.133333333333326</v>
      </c>
      <c r="F981">
        <v>92.666666666666671</v>
      </c>
      <c r="G981">
        <v>0</v>
      </c>
      <c r="H981">
        <v>0.3666666666666667</v>
      </c>
      <c r="I981">
        <v>0</v>
      </c>
      <c r="J981">
        <v>1</v>
      </c>
      <c r="K981">
        <f t="shared" si="75"/>
        <v>3.7</v>
      </c>
      <c r="L981">
        <f t="shared" si="76"/>
        <v>-0.18321811835909318</v>
      </c>
      <c r="M981">
        <f t="shared" si="77"/>
        <v>-2.5004933783963041</v>
      </c>
      <c r="N981" s="10" t="str" cm="1">
        <f t="array" ref="N981">_xlfn.IFS(AND(C981&lt;=0, C981-M981&lt;=2), "escarcha",AND(C981&lt;=0, C981-M981&gt;2), "helada negra", AND(C981&gt;0, M981+2&gt;C981), "rocío", TRUE, "sin riesgo")</f>
        <v>escarcha</v>
      </c>
      <c r="O981">
        <f t="shared" si="78"/>
        <v>4.8647986457902692E-2</v>
      </c>
      <c r="P981">
        <f t="shared" si="79"/>
        <v>0.67268831550591712</v>
      </c>
      <c r="Q981" s="10" t="str" cm="1">
        <f t="array" ref="Q981">_xlfn.IFS(AND(D981&lt;=0, D981-P981&lt;=2), "escarcha",AND(D981&lt;=0, D981-P981&gt;2), "helada negra", AND(D981&gt;0, P981+2&gt;D981), "rocío", TRUE, "sin riesgo")</f>
        <v>rocío</v>
      </c>
    </row>
    <row r="982" spans="1:17" x14ac:dyDescent="0.35">
      <c r="A982" s="2">
        <v>45704</v>
      </c>
      <c r="B982" s="3" t="s">
        <v>22</v>
      </c>
      <c r="C982">
        <v>-2.7333333333333329</v>
      </c>
      <c r="D982">
        <v>0.93333333333333335</v>
      </c>
      <c r="E982">
        <v>95.933333333333337</v>
      </c>
      <c r="F982">
        <v>95.333333333333329</v>
      </c>
      <c r="G982">
        <v>0</v>
      </c>
      <c r="H982">
        <v>3.3333333333333333E-2</v>
      </c>
      <c r="I982">
        <v>1</v>
      </c>
      <c r="J982">
        <v>0.26666666666666672</v>
      </c>
      <c r="K982">
        <f t="shared" si="75"/>
        <v>3.6666666666666661</v>
      </c>
      <c r="L982">
        <f t="shared" si="76"/>
        <v>-0.24198968691657721</v>
      </c>
      <c r="M982">
        <f t="shared" si="77"/>
        <v>-3.2917225866689743</v>
      </c>
      <c r="N982" s="10" t="str" cm="1">
        <f t="array" ref="N982">_xlfn.IFS(AND(C982&lt;=0, C982-M982&lt;=2), "escarcha",AND(C982&lt;=0, C982-M982&gt;2), "helada negra", AND(C982&gt;0, M982+2&gt;C982), "rocío", TRUE, "sin riesgo")</f>
        <v>escarcha</v>
      </c>
      <c r="O982">
        <f t="shared" si="78"/>
        <v>1.9634737846895518E-2</v>
      </c>
      <c r="P982">
        <f t="shared" si="79"/>
        <v>0.27105525021784621</v>
      </c>
      <c r="Q982" s="10" t="str" cm="1">
        <f t="array" ref="Q982">_xlfn.IFS(AND(D982&lt;=0, D982-P982&lt;=2), "escarcha",AND(D982&lt;=0, D982-P982&gt;2), "helada negra", AND(D982&gt;0, P982+2&gt;D982), "rocío", TRUE, "sin riesgo")</f>
        <v>rocío</v>
      </c>
    </row>
    <row r="983" spans="1:17" x14ac:dyDescent="0.35">
      <c r="A983" s="2">
        <v>45704</v>
      </c>
      <c r="B983" s="3" t="s">
        <v>23</v>
      </c>
      <c r="C983">
        <v>-2.4333333333333331</v>
      </c>
      <c r="D983">
        <v>1.2333333333333329</v>
      </c>
      <c r="E983">
        <v>96.1</v>
      </c>
      <c r="F983">
        <v>94.666666666666671</v>
      </c>
      <c r="G983">
        <v>0</v>
      </c>
      <c r="H983">
        <v>0.16666666666666671</v>
      </c>
      <c r="I983">
        <v>0.66666666666666663</v>
      </c>
      <c r="J983">
        <v>0.3666666666666667</v>
      </c>
      <c r="K983">
        <f t="shared" si="75"/>
        <v>3.6666666666666661</v>
      </c>
      <c r="L983">
        <f t="shared" si="76"/>
        <v>-0.21802821699585723</v>
      </c>
      <c r="M983">
        <f t="shared" si="77"/>
        <v>-2.9697637202747598</v>
      </c>
      <c r="N983" s="10" t="str" cm="1">
        <f t="array" ref="N983">_xlfn.IFS(AND(C983&lt;=0, C983-M983&lt;=2), "escarcha",AND(C983&lt;=0, C983-M983&gt;2), "helada negra", AND(C983&gt;0, M983+2&gt;C983), "rocío", TRUE, "sin riesgo")</f>
        <v>escarcha</v>
      </c>
      <c r="O983">
        <f t="shared" si="78"/>
        <v>3.4180191768425822E-2</v>
      </c>
      <c r="P983">
        <f t="shared" si="79"/>
        <v>0.47224369858594661</v>
      </c>
      <c r="Q983" s="10" t="str" cm="1">
        <f t="array" ref="Q983">_xlfn.IFS(AND(D983&lt;=0, D983-P983&lt;=2), "escarcha",AND(D983&lt;=0, D983-P983&gt;2), "helada negra", AND(D983&gt;0, P983+2&gt;D983), "rocío", TRUE, "sin riesgo")</f>
        <v>rocío</v>
      </c>
    </row>
    <row r="984" spans="1:17" x14ac:dyDescent="0.35">
      <c r="A984" s="2">
        <v>45704</v>
      </c>
      <c r="B984" s="3" t="s">
        <v>24</v>
      </c>
      <c r="C984">
        <v>-2.066666666666666</v>
      </c>
      <c r="D984">
        <v>1.5</v>
      </c>
      <c r="E984">
        <v>96.266666666666666</v>
      </c>
      <c r="F984">
        <v>93.666666666666671</v>
      </c>
      <c r="G984">
        <v>0</v>
      </c>
      <c r="H984">
        <v>0.7</v>
      </c>
      <c r="I984">
        <v>0.66666666666666663</v>
      </c>
      <c r="J984">
        <v>2.066666666666666</v>
      </c>
      <c r="K984">
        <f t="shared" si="75"/>
        <v>3.566666666666666</v>
      </c>
      <c r="L984">
        <f t="shared" si="76"/>
        <v>-0.18920587209722109</v>
      </c>
      <c r="M984">
        <f t="shared" si="77"/>
        <v>-2.581344096092169</v>
      </c>
      <c r="N984" s="10" t="str" cm="1">
        <f t="array" ref="N984">_xlfn.IFS(AND(C984&lt;=0, C984-M984&lt;=2), "escarcha",AND(C984&lt;=0, C984-M984&gt;2), "helada negra", AND(C984&gt;0, M984+2&gt;C984), "rocío", TRUE, "sin riesgo")</f>
        <v>escarcha</v>
      </c>
      <c r="O984">
        <f t="shared" si="78"/>
        <v>4.2683342138082961E-2</v>
      </c>
      <c r="P984">
        <f t="shared" si="79"/>
        <v>0.59001095675302062</v>
      </c>
      <c r="Q984" s="10" t="str" cm="1">
        <f t="array" ref="Q984">_xlfn.IFS(AND(D984&lt;=0, D984-P984&lt;=2), "escarcha",AND(D984&lt;=0, D984-P984&gt;2), "helada negra", AND(D984&gt;0, P984+2&gt;D984), "rocío", TRUE, "sin riesgo")</f>
        <v>rocío</v>
      </c>
    </row>
    <row r="985" spans="1:17" x14ac:dyDescent="0.35">
      <c r="A985" s="2">
        <v>45704</v>
      </c>
      <c r="B985" s="3" t="s">
        <v>25</v>
      </c>
      <c r="C985">
        <v>-1.9</v>
      </c>
      <c r="D985">
        <v>1.666666666666667</v>
      </c>
      <c r="E985">
        <v>96.266666666666666</v>
      </c>
      <c r="F985">
        <v>93</v>
      </c>
      <c r="G985">
        <v>0.33333333333333331</v>
      </c>
      <c r="H985">
        <v>0.16666666666666671</v>
      </c>
      <c r="I985">
        <v>1</v>
      </c>
      <c r="J985">
        <v>1.0666666666666671</v>
      </c>
      <c r="K985">
        <f t="shared" si="75"/>
        <v>3.5666666666666669</v>
      </c>
      <c r="L985">
        <f t="shared" si="76"/>
        <v>-0.17691967749072718</v>
      </c>
      <c r="M985">
        <f t="shared" si="77"/>
        <v>-2.4153888567262203</v>
      </c>
      <c r="N985" s="10" t="str" cm="1">
        <f t="array" ref="N985">_xlfn.IFS(AND(C985&lt;=0, C985-M985&lt;=2), "escarcha",AND(C985&lt;=0, C985-M985&gt;2), "helada negra", AND(C985&gt;0, M985+2&gt;C985), "rocío", TRUE, "sin riesgo")</f>
        <v>escarcha</v>
      </c>
      <c r="O985">
        <f t="shared" si="78"/>
        <v>4.7470989723874396E-2</v>
      </c>
      <c r="P985">
        <f t="shared" si="79"/>
        <v>0.65636923914308432</v>
      </c>
      <c r="Q985" s="10" t="str" cm="1">
        <f t="array" ref="Q985">_xlfn.IFS(AND(D985&lt;=0, D985-P985&lt;=2), "escarcha",AND(D985&lt;=0, D985-P985&gt;2), "helada negra", AND(D985&gt;0, P985+2&gt;D985), "rocío", TRUE, "sin riesgo")</f>
        <v>rocío</v>
      </c>
    </row>
    <row r="986" spans="1:17" x14ac:dyDescent="0.35">
      <c r="A986" s="2">
        <v>45704</v>
      </c>
      <c r="B986" s="3" t="s">
        <v>26</v>
      </c>
      <c r="C986">
        <v>-1.6</v>
      </c>
      <c r="D986">
        <v>2.8666666666666671</v>
      </c>
      <c r="E986">
        <v>96.333333333333329</v>
      </c>
      <c r="F986">
        <v>88.666666666666671</v>
      </c>
      <c r="G986">
        <v>0</v>
      </c>
      <c r="H986">
        <v>0.5</v>
      </c>
      <c r="I986">
        <v>0</v>
      </c>
      <c r="J986">
        <v>1.2333333333333329</v>
      </c>
      <c r="K986">
        <f t="shared" si="75"/>
        <v>4.4666666666666668</v>
      </c>
      <c r="L986">
        <f t="shared" si="76"/>
        <v>-0.15415499131514074</v>
      </c>
      <c r="M986">
        <f t="shared" si="77"/>
        <v>-2.1072896382045894</v>
      </c>
      <c r="N986" s="10" t="str" cm="1">
        <f t="array" ref="N986">_xlfn.IFS(AND(C986&lt;=0, C986-M986&lt;=2), "escarcha",AND(C986&lt;=0, C986-M986&gt;2), "helada negra", AND(C986&gt;0, M986+2&gt;C986), "rocío", TRUE, "sin riesgo")</f>
        <v>escarcha</v>
      </c>
      <c r="O986">
        <f t="shared" si="78"/>
        <v>8.517796685878444E-2</v>
      </c>
      <c r="P986">
        <f t="shared" si="79"/>
        <v>1.1802658559615669</v>
      </c>
      <c r="Q986" s="10" t="str" cm="1">
        <f t="array" ref="Q986">_xlfn.IFS(AND(D986&lt;=0, D986-P986&lt;=2), "escarcha",AND(D986&lt;=0, D986-P986&gt;2), "helada negra", AND(D986&gt;0, P986+2&gt;D986), "rocío", TRUE, "sin riesgo")</f>
        <v>rocío</v>
      </c>
    </row>
    <row r="987" spans="1:17" x14ac:dyDescent="0.35">
      <c r="A987" s="2">
        <v>45704</v>
      </c>
      <c r="B987" s="3" t="s">
        <v>27</v>
      </c>
      <c r="C987">
        <v>-1.4</v>
      </c>
      <c r="D987">
        <v>2.2000000000000002</v>
      </c>
      <c r="E987">
        <v>96.2</v>
      </c>
      <c r="F987">
        <v>92</v>
      </c>
      <c r="G987">
        <v>1</v>
      </c>
      <c r="H987">
        <v>0.16666666666666671</v>
      </c>
      <c r="I987">
        <v>1.666666666666667</v>
      </c>
      <c r="J987">
        <v>0.66666666666666663</v>
      </c>
      <c r="K987">
        <f t="shared" si="75"/>
        <v>3.6</v>
      </c>
      <c r="L987">
        <f t="shared" si="76"/>
        <v>-0.14085554442303533</v>
      </c>
      <c r="M987">
        <f t="shared" si="77"/>
        <v>-1.9269283953691108</v>
      </c>
      <c r="N987" s="10" t="str" cm="1">
        <f t="array" ref="N987">_xlfn.IFS(AND(C987&lt;=0, C987-M987&lt;=2), "escarcha",AND(C987&lt;=0, C987-M987&gt;2), "helada negra", AND(C987&gt;0, M987+2&gt;C987), "rocío", TRUE, "sin riesgo")</f>
        <v>escarcha</v>
      </c>
      <c r="O987">
        <f t="shared" si="78"/>
        <v>7.4728813504269839E-2</v>
      </c>
      <c r="P987">
        <f t="shared" si="79"/>
        <v>1.0348609797011445</v>
      </c>
      <c r="Q987" s="10" t="str" cm="1">
        <f t="array" ref="Q987">_xlfn.IFS(AND(D987&lt;=0, D987-P987&lt;=2), "escarcha",AND(D987&lt;=0, D987-P987&gt;2), "helada negra", AND(D987&gt;0, P987+2&gt;D987), "rocío", TRUE, "sin riesgo")</f>
        <v>rocío</v>
      </c>
    </row>
    <row r="988" spans="1:17" x14ac:dyDescent="0.35">
      <c r="A988" s="2">
        <v>45704</v>
      </c>
      <c r="B988" s="3" t="s">
        <v>28</v>
      </c>
      <c r="C988">
        <v>-0.96666666666666667</v>
      </c>
      <c r="D988">
        <v>2.1</v>
      </c>
      <c r="E988">
        <v>96.166666666666671</v>
      </c>
      <c r="F988">
        <v>92.333333333333329</v>
      </c>
      <c r="G988">
        <v>0</v>
      </c>
      <c r="H988">
        <v>0</v>
      </c>
      <c r="I988">
        <v>0</v>
      </c>
      <c r="J988">
        <v>0.5</v>
      </c>
      <c r="K988">
        <f t="shared" si="75"/>
        <v>3.0666666666666669</v>
      </c>
      <c r="L988">
        <f t="shared" si="76"/>
        <v>-0.10946895352311663</v>
      </c>
      <c r="M988">
        <f t="shared" si="77"/>
        <v>-1.5002047444433271</v>
      </c>
      <c r="N988" s="10" t="str" cm="1">
        <f t="array" ref="N988">_xlfn.IFS(AND(C988&lt;=0, C988-M988&lt;=2), "escarcha",AND(C988&lt;=0, C988-M988&gt;2), "helada negra", AND(C988&gt;0, M988+2&gt;C988), "rocío", TRUE, "sin riesgo")</f>
        <v>escarcha</v>
      </c>
      <c r="O988">
        <f t="shared" si="78"/>
        <v>7.1220182873227705E-2</v>
      </c>
      <c r="P988">
        <f t="shared" si="79"/>
        <v>0.98607555898707167</v>
      </c>
      <c r="Q988" s="10" t="str" cm="1">
        <f t="array" ref="Q988">_xlfn.IFS(AND(D988&lt;=0, D988-P988&lt;=2), "escarcha",AND(D988&lt;=0, D988-P988&gt;2), "helada negra", AND(D988&gt;0, P988+2&gt;D988), "rocío", TRUE, "sin riesgo")</f>
        <v>rocío</v>
      </c>
    </row>
    <row r="989" spans="1:17" x14ac:dyDescent="0.35">
      <c r="A989" s="2">
        <v>45704</v>
      </c>
      <c r="B989" s="3" t="s">
        <v>29</v>
      </c>
      <c r="C989">
        <v>-3.3333333333333347E-2</v>
      </c>
      <c r="D989">
        <v>3.166666666666667</v>
      </c>
      <c r="E989">
        <v>96.2</v>
      </c>
      <c r="F989">
        <v>91</v>
      </c>
      <c r="G989">
        <v>0</v>
      </c>
      <c r="H989">
        <v>0</v>
      </c>
      <c r="I989">
        <v>1</v>
      </c>
      <c r="J989">
        <v>0.43333333333333329</v>
      </c>
      <c r="K989">
        <f t="shared" si="75"/>
        <v>3.2</v>
      </c>
      <c r="L989">
        <f t="shared" si="76"/>
        <v>-4.1158457462407275E-2</v>
      </c>
      <c r="M989">
        <f t="shared" si="77"/>
        <v>-0.56623241129358293</v>
      </c>
      <c r="N989" s="10" t="str" cm="1">
        <f t="array" ref="N989">_xlfn.IFS(AND(C989&lt;=0, C989-M989&lt;=2), "escarcha",AND(C989&lt;=0, C989-M989&gt;2), "helada negra", AND(C989&gt;0, M989+2&gt;C989), "rocío", TRUE, "sin riesgo")</f>
        <v>escarcha</v>
      </c>
      <c r="O989">
        <f t="shared" si="78"/>
        <v>0.13237895796072646</v>
      </c>
      <c r="P989">
        <f t="shared" si="79"/>
        <v>1.8392544985370709</v>
      </c>
      <c r="Q989" s="10" t="str" cm="1">
        <f t="array" ref="Q989">_xlfn.IFS(AND(D989&lt;=0, D989-P989&lt;=2), "escarcha",AND(D989&lt;=0, D989-P989&gt;2), "helada negra", AND(D989&gt;0, P989+2&gt;D989), "rocío", TRUE, "sin riesgo")</f>
        <v>rocío</v>
      </c>
    </row>
    <row r="990" spans="1:17" x14ac:dyDescent="0.35">
      <c r="A990" s="2">
        <v>45704</v>
      </c>
      <c r="B990" s="3" t="s">
        <v>30</v>
      </c>
      <c r="C990">
        <v>1.2666666666666671</v>
      </c>
      <c r="D990">
        <v>4.9666666666666668</v>
      </c>
      <c r="E990">
        <v>95.933333333333337</v>
      </c>
      <c r="F990">
        <v>87.666666666666671</v>
      </c>
      <c r="G990">
        <v>0.66666666666666663</v>
      </c>
      <c r="H990">
        <v>0.3666666666666667</v>
      </c>
      <c r="I990">
        <v>1.333333333333333</v>
      </c>
      <c r="J990">
        <v>1.1000000000000001</v>
      </c>
      <c r="K990">
        <f t="shared" si="75"/>
        <v>3.6999999999999997</v>
      </c>
      <c r="L990">
        <f t="shared" si="76"/>
        <v>4.9864370934980536E-2</v>
      </c>
      <c r="M990">
        <f t="shared" si="77"/>
        <v>0.68955580018373885</v>
      </c>
      <c r="N990" s="10" t="str" cm="1">
        <f t="array" ref="N990">_xlfn.IFS(AND(C990&lt;=0, C990-M990&lt;=2), "escarcha",AND(C990&lt;=0, C990-M990&gt;2), "helada negra", AND(C990&gt;0, M990+2&gt;C990), "rocío", TRUE, "sin riesgo")</f>
        <v>rocío</v>
      </c>
      <c r="O990">
        <f t="shared" si="78"/>
        <v>0.22133585955645513</v>
      </c>
      <c r="P990">
        <f t="shared" si="79"/>
        <v>3.0909276846818008</v>
      </c>
      <c r="Q990" s="10" t="str" cm="1">
        <f t="array" ref="Q990">_xlfn.IFS(AND(D990&lt;=0, D990-P990&lt;=2), "escarcha",AND(D990&lt;=0, D990-P990&gt;2), "helada negra", AND(D990&gt;0, P990+2&gt;D990), "rocío", TRUE, "sin riesgo")</f>
        <v>rocío</v>
      </c>
    </row>
    <row r="991" spans="1:17" x14ac:dyDescent="0.35">
      <c r="A991" s="2">
        <v>45704</v>
      </c>
      <c r="B991" s="3" t="s">
        <v>31</v>
      </c>
      <c r="C991">
        <v>3.0333333333333332</v>
      </c>
      <c r="D991">
        <v>4.8666666666666663</v>
      </c>
      <c r="E991">
        <v>94</v>
      </c>
      <c r="F991">
        <v>89.666666666666671</v>
      </c>
      <c r="G991">
        <v>0.66666666666666663</v>
      </c>
      <c r="H991">
        <v>0.16666666666666671</v>
      </c>
      <c r="I991">
        <v>1.333333333333333</v>
      </c>
      <c r="J991">
        <v>0.6</v>
      </c>
      <c r="K991">
        <f t="shared" si="75"/>
        <v>1.833333333333333</v>
      </c>
      <c r="L991">
        <f t="shared" si="76"/>
        <v>0.15538706546454095</v>
      </c>
      <c r="M991">
        <f t="shared" si="77"/>
        <v>2.1617692694177753</v>
      </c>
      <c r="N991" s="10" t="str" cm="1">
        <f t="array" ref="N991">_xlfn.IFS(AND(C991&lt;=0, C991-M991&lt;=2), "escarcha",AND(C991&lt;=0, C991-M991&gt;2), "helada negra", AND(C991&gt;0, M991+2&gt;C991), "rocío", TRUE, "sin riesgo")</f>
        <v>rocío</v>
      </c>
      <c r="O991">
        <f t="shared" si="78"/>
        <v>0.23692605441049042</v>
      </c>
      <c r="P991">
        <f t="shared" si="79"/>
        <v>3.3116093504152255</v>
      </c>
      <c r="Q991" s="10" t="str" cm="1">
        <f t="array" ref="Q991">_xlfn.IFS(AND(D991&lt;=0, D991-P991&lt;=2), "escarcha",AND(D991&lt;=0, D991-P991&gt;2), "helada negra", AND(D991&gt;0, P991+2&gt;D991), "rocío", TRUE, "sin riesgo")</f>
        <v>rocío</v>
      </c>
    </row>
    <row r="992" spans="1:17" x14ac:dyDescent="0.35">
      <c r="A992" s="2">
        <v>45704</v>
      </c>
      <c r="B992" s="3" t="s">
        <v>32</v>
      </c>
      <c r="C992">
        <v>4.0666666666666664</v>
      </c>
      <c r="D992">
        <v>6.1333333333333337</v>
      </c>
      <c r="E992">
        <v>92.733333333333334</v>
      </c>
      <c r="F992">
        <v>85</v>
      </c>
      <c r="G992">
        <v>0</v>
      </c>
      <c r="H992">
        <v>6.6666666666666666E-2</v>
      </c>
      <c r="I992">
        <v>0</v>
      </c>
      <c r="J992">
        <v>0.3666666666666667</v>
      </c>
      <c r="K992">
        <f t="shared" si="75"/>
        <v>2.0666666666666673</v>
      </c>
      <c r="L992">
        <f t="shared" si="76"/>
        <v>0.21461473031741279</v>
      </c>
      <c r="M992">
        <f t="shared" si="77"/>
        <v>2.995910960521492</v>
      </c>
      <c r="N992" s="10" t="str" cm="1">
        <f t="array" ref="N992">_xlfn.IFS(AND(C992&lt;=0, C992-M992&lt;=2), "escarcha",AND(C992&lt;=0, C992-M992&gt;2), "helada negra", AND(C992&gt;0, M992+2&gt;C992), "rocío", TRUE, "sin riesgo")</f>
        <v>rocío</v>
      </c>
      <c r="O992">
        <f t="shared" si="78"/>
        <v>0.27131561673510185</v>
      </c>
      <c r="P992">
        <f t="shared" si="79"/>
        <v>3.7998010125670612</v>
      </c>
      <c r="Q992" s="10" t="str" cm="1">
        <f t="array" ref="Q992">_xlfn.IFS(AND(D992&lt;=0, D992-P992&lt;=2), "escarcha",AND(D992&lt;=0, D992-P992&gt;2), "helada negra", AND(D992&gt;0, P992+2&gt;D992), "rocío", TRUE, "sin riesgo")</f>
        <v>sin riesgo</v>
      </c>
    </row>
    <row r="993" spans="1:17" x14ac:dyDescent="0.35">
      <c r="A993" s="2">
        <v>45704</v>
      </c>
      <c r="B993" s="3" t="s">
        <v>33</v>
      </c>
      <c r="C993">
        <v>5.2666666666666666</v>
      </c>
      <c r="D993">
        <v>7.0333333333333332</v>
      </c>
      <c r="E993">
        <v>90.1</v>
      </c>
      <c r="F993">
        <v>83.333333333333329</v>
      </c>
      <c r="G993">
        <v>0</v>
      </c>
      <c r="H993">
        <v>3.3333333333333333E-2</v>
      </c>
      <c r="I993">
        <v>0</v>
      </c>
      <c r="J993">
        <v>0.43333333333333329</v>
      </c>
      <c r="K993">
        <f t="shared" si="75"/>
        <v>1.7666666666666666</v>
      </c>
      <c r="L993">
        <f t="shared" si="76"/>
        <v>0.26958206797807749</v>
      </c>
      <c r="M993">
        <f t="shared" si="77"/>
        <v>3.7751453786949458</v>
      </c>
      <c r="N993" s="10" t="str" cm="1">
        <f t="array" ref="N993">_xlfn.IFS(AND(C993&lt;=0, C993-M993&lt;=2), "escarcha",AND(C993&lt;=0, C993-M993&gt;2), "helada negra", AND(C993&gt;0, M993+2&gt;C993), "rocío", TRUE, "sin riesgo")</f>
        <v>rocío</v>
      </c>
      <c r="O993">
        <f t="shared" si="78"/>
        <v>0.31338303652533828</v>
      </c>
      <c r="P993">
        <f t="shared" si="79"/>
        <v>4.3996244462788185</v>
      </c>
      <c r="Q993" s="10" t="str" cm="1">
        <f t="array" ref="Q993">_xlfn.IFS(AND(D993&lt;=0, D993-P993&lt;=2), "escarcha",AND(D993&lt;=0, D993-P993&gt;2), "helada negra", AND(D993&gt;0, P993+2&gt;D993), "rocío", TRUE, "sin riesgo")</f>
        <v>sin riesgo</v>
      </c>
    </row>
    <row r="994" spans="1:17" x14ac:dyDescent="0.35">
      <c r="A994" s="2">
        <v>45704</v>
      </c>
      <c r="B994" s="3" t="s">
        <v>34</v>
      </c>
      <c r="C994">
        <v>6.4666666666666668</v>
      </c>
      <c r="D994">
        <v>7.3666666666666671</v>
      </c>
      <c r="E994">
        <v>85.666666666666671</v>
      </c>
      <c r="F994">
        <v>78.666666666666671</v>
      </c>
      <c r="G994">
        <v>0</v>
      </c>
      <c r="H994">
        <v>0.1333333333333333</v>
      </c>
      <c r="I994">
        <v>0</v>
      </c>
      <c r="J994">
        <v>0.53333333333333333</v>
      </c>
      <c r="K994">
        <f t="shared" si="75"/>
        <v>0.90000000000000036</v>
      </c>
      <c r="L994">
        <f t="shared" si="76"/>
        <v>0.30209503171072294</v>
      </c>
      <c r="M994">
        <f t="shared" si="77"/>
        <v>4.2383870743028629</v>
      </c>
      <c r="N994" s="10" t="str" cm="1">
        <f t="array" ref="N994">_xlfn.IFS(AND(C994&lt;=0, C994-M994&lt;=2), "escarcha",AND(C994&lt;=0, C994-M994&gt;2), "helada negra", AND(C994&gt;0, M994+2&gt;C994), "rocío", TRUE, "sin riesgo")</f>
        <v>sin riesgo</v>
      </c>
      <c r="O994">
        <f t="shared" si="78"/>
        <v>0.2785558930274854</v>
      </c>
      <c r="P994">
        <f t="shared" si="79"/>
        <v>3.9028301030403982</v>
      </c>
      <c r="Q994" s="10" t="str" cm="1">
        <f t="array" ref="Q994">_xlfn.IFS(AND(D994&lt;=0, D994-P994&lt;=2), "escarcha",AND(D994&lt;=0, D994-P994&gt;2), "helada negra", AND(D994&gt;0, P994+2&gt;D994), "rocío", TRUE, "sin riesgo")</f>
        <v>sin riesgo</v>
      </c>
    </row>
    <row r="995" spans="1:17" x14ac:dyDescent="0.35">
      <c r="A995" s="2">
        <v>45704</v>
      </c>
      <c r="B995" s="3" t="s">
        <v>35</v>
      </c>
      <c r="C995">
        <v>6.8</v>
      </c>
      <c r="D995">
        <v>6.9666666666666668</v>
      </c>
      <c r="E995">
        <v>88.13333333333334</v>
      </c>
      <c r="F995">
        <v>81.333333333333329</v>
      </c>
      <c r="G995">
        <v>0</v>
      </c>
      <c r="H995">
        <v>0</v>
      </c>
      <c r="I995">
        <v>0</v>
      </c>
      <c r="J995">
        <v>0</v>
      </c>
      <c r="K995">
        <f t="shared" si="75"/>
        <v>0.16666666666666696</v>
      </c>
      <c r="L995">
        <f t="shared" si="76"/>
        <v>0.35338764580932258</v>
      </c>
      <c r="M995">
        <f t="shared" si="77"/>
        <v>4.9727455477923916</v>
      </c>
      <c r="N995" s="10" t="str" cm="1">
        <f t="array" ref="N995">_xlfn.IFS(AND(C995&lt;=0, C995-M995&lt;=2), "escarcha",AND(C995&lt;=0, C995-M995&gt;2), "helada negra", AND(C995&gt;0, M995+2&gt;C995), "rocío", TRUE, "sin riesgo")</f>
        <v>rocío</v>
      </c>
      <c r="O995">
        <f t="shared" si="78"/>
        <v>0.28452265365292029</v>
      </c>
      <c r="P995">
        <f t="shared" si="79"/>
        <v>3.987801740554326</v>
      </c>
      <c r="Q995" s="10" t="str" cm="1">
        <f t="array" ref="Q995">_xlfn.IFS(AND(D995&lt;=0, D995-P995&lt;=2), "escarcha",AND(D995&lt;=0, D995-P995&gt;2), "helada negra", AND(D995&gt;0, P995+2&gt;D995), "rocío", TRUE, "sin riesgo")</f>
        <v>sin riesgo</v>
      </c>
    </row>
    <row r="996" spans="1:17" x14ac:dyDescent="0.35">
      <c r="A996" s="2">
        <v>45704</v>
      </c>
      <c r="B996" s="3" t="s">
        <v>40</v>
      </c>
      <c r="C996">
        <v>3.9333333333333331</v>
      </c>
      <c r="D996">
        <v>4.0666666666666664</v>
      </c>
      <c r="E996">
        <v>94.033333333333331</v>
      </c>
      <c r="F996">
        <v>96.333333333333329</v>
      </c>
      <c r="G996">
        <v>0.33333333333333331</v>
      </c>
      <c r="H996">
        <v>0</v>
      </c>
      <c r="I996">
        <v>1.333333333333333</v>
      </c>
      <c r="J996">
        <v>0</v>
      </c>
      <c r="K996">
        <f t="shared" si="75"/>
        <v>0.1333333333333333</v>
      </c>
      <c r="L996">
        <f t="shared" si="76"/>
        <v>0.21917746435806604</v>
      </c>
      <c r="M996">
        <f t="shared" si="77"/>
        <v>3.060406414491792</v>
      </c>
      <c r="N996" s="10" t="str" cm="1">
        <f t="array" ref="N996">_xlfn.IFS(AND(C996&lt;=0, C996-M996&lt;=2), "escarcha",AND(C996&lt;=0, C996-M996&gt;2), "helada negra", AND(C996&gt;0, M996+2&gt;C996), "rocío", TRUE, "sin riesgo")</f>
        <v>rocío</v>
      </c>
      <c r="O996">
        <f t="shared" si="78"/>
        <v>0.25270113894050233</v>
      </c>
      <c r="P996">
        <f t="shared" si="79"/>
        <v>3.5353113194343253</v>
      </c>
      <c r="Q996" s="10" t="str" cm="1">
        <f t="array" ref="Q996">_xlfn.IFS(AND(D996&lt;=0, D996-P996&lt;=2), "escarcha",AND(D996&lt;=0, D996-P996&gt;2), "helada negra", AND(D996&gt;0, P996+2&gt;D996), "rocío", TRUE, "sin riesgo")</f>
        <v>rocío</v>
      </c>
    </row>
    <row r="997" spans="1:17" x14ac:dyDescent="0.35">
      <c r="A997" s="2">
        <v>45704</v>
      </c>
      <c r="B997" s="3" t="s">
        <v>41</v>
      </c>
      <c r="C997">
        <v>2.6333333333333329</v>
      </c>
      <c r="D997">
        <v>3.2666666666666671</v>
      </c>
      <c r="E997">
        <v>95</v>
      </c>
      <c r="F997">
        <v>97</v>
      </c>
      <c r="G997">
        <v>0</v>
      </c>
      <c r="H997">
        <v>0.5</v>
      </c>
      <c r="I997">
        <v>0</v>
      </c>
      <c r="J997">
        <v>1.3666666666666669</v>
      </c>
      <c r="K997">
        <f t="shared" si="75"/>
        <v>0.63333333333333419</v>
      </c>
      <c r="L997">
        <f t="shared" si="76"/>
        <v>0.13762627360246327</v>
      </c>
      <c r="M997">
        <f t="shared" si="77"/>
        <v>1.9127337277553125</v>
      </c>
      <c r="N997" s="10" t="str" cm="1">
        <f t="array" ref="N997">_xlfn.IFS(AND(C997&lt;=0, C997-M997&lt;=2), "escarcha",AND(C997&lt;=0, C997-M997&gt;2), "helada negra", AND(C997&gt;0, M997+2&gt;C997), "rocío", TRUE, "sin riesgo")</f>
        <v>rocío</v>
      </c>
      <c r="O997">
        <f t="shared" si="78"/>
        <v>0.20329410816515883</v>
      </c>
      <c r="P997">
        <f t="shared" si="79"/>
        <v>2.8360368585728963</v>
      </c>
      <c r="Q997" s="10" t="str" cm="1">
        <f t="array" ref="Q997">_xlfn.IFS(AND(D997&lt;=0, D997-P997&lt;=2), "escarcha",AND(D997&lt;=0, D997-P997&gt;2), "helada negra", AND(D997&gt;0, P997+2&gt;D997), "rocío", TRUE, "sin riesgo")</f>
        <v>rocío</v>
      </c>
    </row>
    <row r="998" spans="1:17" x14ac:dyDescent="0.35">
      <c r="A998" s="2">
        <v>45704</v>
      </c>
      <c r="B998" s="3" t="s">
        <v>42</v>
      </c>
      <c r="C998">
        <v>2</v>
      </c>
      <c r="D998">
        <v>3.066666666666666</v>
      </c>
      <c r="E998">
        <v>95.9</v>
      </c>
      <c r="F998">
        <v>97.666666666666671</v>
      </c>
      <c r="G998">
        <v>1</v>
      </c>
      <c r="H998">
        <v>0.1333333333333333</v>
      </c>
      <c r="I998">
        <v>3</v>
      </c>
      <c r="J998">
        <v>1.466666666666667</v>
      </c>
      <c r="K998">
        <f t="shared" si="75"/>
        <v>1.066666666666666</v>
      </c>
      <c r="L998">
        <f t="shared" si="76"/>
        <v>0.1019898605438086</v>
      </c>
      <c r="M998">
        <f t="shared" si="77"/>
        <v>1.4145752076438907</v>
      </c>
      <c r="N998" s="10" t="str" cm="1">
        <f t="array" ref="N998">_xlfn.IFS(AND(C998&lt;=0, C998-M998&lt;=2), "escarcha",AND(C998&lt;=0, C998-M998&gt;2), "helada negra", AND(C998&gt;0, M998+2&gt;C998), "rocío", TRUE, "sin riesgo")</f>
        <v>rocío</v>
      </c>
      <c r="O998">
        <f t="shared" si="78"/>
        <v>0.19601035323615068</v>
      </c>
      <c r="P998">
        <f t="shared" si="79"/>
        <v>2.7332827212597128</v>
      </c>
      <c r="Q998" s="10" t="str" cm="1">
        <f t="array" ref="Q998">_xlfn.IFS(AND(D998&lt;=0, D998-P998&lt;=2), "escarcha",AND(D998&lt;=0, D998-P998&gt;2), "helada negra", AND(D998&gt;0, P998+2&gt;D998), "rocío", TRUE, "sin riesgo")</f>
        <v>rocío</v>
      </c>
    </row>
    <row r="999" spans="1:17" x14ac:dyDescent="0.35">
      <c r="A999" s="2">
        <v>45704</v>
      </c>
      <c r="B999" s="3" t="s">
        <v>43</v>
      </c>
      <c r="C999">
        <v>1.3666666666666669</v>
      </c>
      <c r="D999">
        <v>3.5</v>
      </c>
      <c r="E999">
        <v>96</v>
      </c>
      <c r="F999">
        <v>98</v>
      </c>
      <c r="G999">
        <v>0</v>
      </c>
      <c r="H999">
        <v>0.16666666666666671</v>
      </c>
      <c r="I999">
        <v>0</v>
      </c>
      <c r="J999">
        <v>0.83333333333333337</v>
      </c>
      <c r="K999">
        <f t="shared" si="75"/>
        <v>2.1333333333333329</v>
      </c>
      <c r="L999">
        <f t="shared" si="76"/>
        <v>5.7733009434901568E-2</v>
      </c>
      <c r="M999">
        <f t="shared" si="77"/>
        <v>0.79872587014214436</v>
      </c>
      <c r="N999" s="10" t="str" cm="1">
        <f t="array" ref="N999">_xlfn.IFS(AND(C999&lt;=0, C999-M999&lt;=2), "escarcha",AND(C999&lt;=0, C999-M999&gt;2), "helada negra", AND(C999&gt;0, M999+2&gt;C999), "rocío", TRUE, "sin riesgo")</f>
        <v>rocío</v>
      </c>
      <c r="O999">
        <f t="shared" si="78"/>
        <v>0.23001023987157762</v>
      </c>
      <c r="P999">
        <f t="shared" si="79"/>
        <v>3.2136660882964221</v>
      </c>
      <c r="Q999" s="10" t="str" cm="1">
        <f t="array" ref="Q999">_xlfn.IFS(AND(D999&lt;=0, D999-P999&lt;=2), "escarcha",AND(D999&lt;=0, D999-P999&gt;2), "helada negra", AND(D999&gt;0, P999+2&gt;D999), "rocío", TRUE, "sin riesgo")</f>
        <v>rocío</v>
      </c>
    </row>
    <row r="1000" spans="1:17" x14ac:dyDescent="0.35">
      <c r="A1000" s="2">
        <v>45704</v>
      </c>
      <c r="B1000" s="3" t="s">
        <v>44</v>
      </c>
      <c r="C1000">
        <v>0.1</v>
      </c>
      <c r="D1000">
        <v>2.8</v>
      </c>
      <c r="E1000">
        <v>95.966666666666669</v>
      </c>
      <c r="F1000">
        <v>97</v>
      </c>
      <c r="G1000">
        <v>0</v>
      </c>
      <c r="H1000">
        <v>0.56666666666666665</v>
      </c>
      <c r="I1000">
        <v>0</v>
      </c>
      <c r="J1000">
        <v>1.333333333333333</v>
      </c>
      <c r="K1000">
        <f t="shared" si="75"/>
        <v>2.6999999999999997</v>
      </c>
      <c r="L1000">
        <f t="shared" si="76"/>
        <v>-3.3920366945120309E-2</v>
      </c>
      <c r="M1000">
        <f t="shared" si="77"/>
        <v>-0.46684654616675186</v>
      </c>
      <c r="N1000" s="10" t="str" cm="1">
        <f t="array" ref="N1000">_xlfn.IFS(AND(C1000&lt;=0, C1000-M1000&lt;=2), "escarcha",AND(C1000&lt;=0, C1000-M1000&gt;2), "helada negra", AND(C1000&gt;0, M1000+2&gt;C1000), "rocío", TRUE, "sin riesgo")</f>
        <v>rocío</v>
      </c>
      <c r="O1000">
        <f t="shared" si="78"/>
        <v>0.17028111142189734</v>
      </c>
      <c r="P1000">
        <f t="shared" si="79"/>
        <v>2.3709990166074362</v>
      </c>
      <c r="Q1000" s="10" t="str" cm="1">
        <f t="array" ref="Q1000">_xlfn.IFS(AND(D1000&lt;=0, D1000-P1000&lt;=2), "escarcha",AND(D1000&lt;=0, D1000-P1000&gt;2), "helada negra", AND(D1000&gt;0, P1000+2&gt;D1000), "rocío", TRUE, "sin riesgo")</f>
        <v>rocío</v>
      </c>
    </row>
    <row r="1001" spans="1:17" x14ac:dyDescent="0.35">
      <c r="A1001" s="2">
        <v>45704</v>
      </c>
      <c r="B1001" s="3" t="s">
        <v>45</v>
      </c>
      <c r="C1001">
        <v>-0.66666666666666674</v>
      </c>
      <c r="D1001">
        <v>2.4</v>
      </c>
      <c r="E1001">
        <v>96.233333333333334</v>
      </c>
      <c r="F1001">
        <v>97.333333333333329</v>
      </c>
      <c r="G1001">
        <v>0.33333333333333331</v>
      </c>
      <c r="H1001">
        <v>0.46666666666666667</v>
      </c>
      <c r="I1001">
        <v>1</v>
      </c>
      <c r="J1001">
        <v>0.7</v>
      </c>
      <c r="K1001">
        <f t="shared" si="75"/>
        <v>3.0666666666666664</v>
      </c>
      <c r="L1001">
        <f t="shared" si="76"/>
        <v>-8.6873318562732449E-2</v>
      </c>
      <c r="M1001">
        <f t="shared" si="77"/>
        <v>-1.192064270319646</v>
      </c>
      <c r="N1001" s="10" t="str" cm="1">
        <f t="array" ref="N1001">_xlfn.IFS(AND(C1001&lt;=0, C1001-M1001&lt;=2), "escarcha",AND(C1001&lt;=0, C1001-M1001&gt;2), "helada negra", AND(C1001&gt;0, M1001+2&gt;C1001), "rocío", TRUE, "sin riesgo")</f>
        <v>escarcha</v>
      </c>
      <c r="O1001">
        <f t="shared" si="78"/>
        <v>0.14531487389630487</v>
      </c>
      <c r="P1001">
        <f t="shared" si="79"/>
        <v>2.0204784409426217</v>
      </c>
      <c r="Q1001" s="10" t="str" cm="1">
        <f t="array" ref="Q1001">_xlfn.IFS(AND(D1001&lt;=0, D1001-P1001&lt;=2), "escarcha",AND(D1001&lt;=0, D1001-P1001&gt;2), "helada negra", AND(D1001&gt;0, P1001+2&gt;D1001), "rocío", TRUE, "sin riesgo")</f>
        <v>rocío</v>
      </c>
    </row>
    <row r="1002" spans="1:17" x14ac:dyDescent="0.35">
      <c r="A1002" s="2">
        <v>45704</v>
      </c>
      <c r="B1002" s="3" t="s">
        <v>46</v>
      </c>
      <c r="C1002">
        <v>-1.7666666666666671</v>
      </c>
      <c r="D1002">
        <v>1.6333333333333331</v>
      </c>
      <c r="E1002">
        <v>95.9</v>
      </c>
      <c r="F1002">
        <v>97.333333333333329</v>
      </c>
      <c r="G1002">
        <v>0</v>
      </c>
      <c r="H1002">
        <v>0.2</v>
      </c>
      <c r="I1002">
        <v>0.66666666666666663</v>
      </c>
      <c r="J1002">
        <v>1.0666666666666671</v>
      </c>
      <c r="K1002">
        <f t="shared" si="75"/>
        <v>3.4000000000000004</v>
      </c>
      <c r="L1002">
        <f t="shared" si="76"/>
        <v>-0.17091907962023731</v>
      </c>
      <c r="M1002">
        <f t="shared" si="77"/>
        <v>-2.3342527534008619</v>
      </c>
      <c r="N1002" s="10" t="str" cm="1">
        <f t="array" ref="N1002">_xlfn.IFS(AND(C1002&lt;=0, C1002-M1002&lt;=2), "escarcha",AND(C1002&lt;=0, C1002-M1002&gt;2), "helada negra", AND(C1002&gt;0, M1002+2&gt;C1002), "rocío", TRUE, "sin riesgo")</f>
        <v>escarcha</v>
      </c>
      <c r="O1002">
        <f t="shared" si="78"/>
        <v>9.0628203446526528E-2</v>
      </c>
      <c r="P1002">
        <f t="shared" si="79"/>
        <v>1.2561772284293218</v>
      </c>
      <c r="Q1002" s="10" t="str" cm="1">
        <f t="array" ref="Q1002">_xlfn.IFS(AND(D1002&lt;=0, D1002-P1002&lt;=2), "escarcha",AND(D1002&lt;=0, D1002-P1002&gt;2), "helada negra", AND(D1002&gt;0, P1002+2&gt;D1002), "rocío", TRUE, "sin riesgo")</f>
        <v>rocío</v>
      </c>
    </row>
    <row r="1003" spans="1:17" x14ac:dyDescent="0.35">
      <c r="A1003" s="2">
        <v>45705</v>
      </c>
      <c r="B1003" s="3" t="s">
        <v>10</v>
      </c>
      <c r="C1003">
        <v>-2.5</v>
      </c>
      <c r="D1003">
        <v>1.2</v>
      </c>
      <c r="E1003">
        <v>95.9</v>
      </c>
      <c r="F1003">
        <v>97.333333333333329</v>
      </c>
      <c r="G1003">
        <v>0</v>
      </c>
      <c r="H1003">
        <v>0.3</v>
      </c>
      <c r="I1003">
        <v>0</v>
      </c>
      <c r="J1003">
        <v>1.2</v>
      </c>
      <c r="K1003">
        <f t="shared" si="75"/>
        <v>3.7</v>
      </c>
      <c r="L1003">
        <f t="shared" si="76"/>
        <v>-0.22504579551800533</v>
      </c>
      <c r="M1003">
        <f t="shared" si="77"/>
        <v>-3.0641450878758807</v>
      </c>
      <c r="N1003" s="10" t="str" cm="1">
        <f t="array" ref="N1003">_xlfn.IFS(AND(C1003&lt;=0, C1003-M1003&lt;=2), "escarcha",AND(C1003&lt;=0, C1003-M1003&gt;2), "helada negra", AND(C1003&gt;0, M1003+2&gt;C1003), "rocío", TRUE, "sin riesgo")</f>
        <v>escarcha</v>
      </c>
      <c r="O1003">
        <f t="shared" si="78"/>
        <v>5.9566479921284686E-2</v>
      </c>
      <c r="P1003">
        <f t="shared" si="79"/>
        <v>0.82417762496556668</v>
      </c>
      <c r="Q1003" s="10" t="str" cm="1">
        <f t="array" ref="Q1003">_xlfn.IFS(AND(D1003&lt;=0, D1003-P1003&lt;=2), "escarcha",AND(D1003&lt;=0, D1003-P1003&gt;2), "helada negra", AND(D1003&gt;0, P1003+2&gt;D1003), "rocío", TRUE, "sin riesgo")</f>
        <v>rocío</v>
      </c>
    </row>
    <row r="1004" spans="1:17" x14ac:dyDescent="0.35">
      <c r="A1004" s="2">
        <v>45705</v>
      </c>
      <c r="B1004" s="3" t="s">
        <v>11</v>
      </c>
      <c r="C1004">
        <v>-2.8666666666666671</v>
      </c>
      <c r="D1004">
        <v>1</v>
      </c>
      <c r="E1004">
        <v>96.266666666666666</v>
      </c>
      <c r="F1004">
        <v>96.333333333333329</v>
      </c>
      <c r="G1004">
        <v>0</v>
      </c>
      <c r="H1004">
        <v>0.16666666666666671</v>
      </c>
      <c r="I1004">
        <v>1</v>
      </c>
      <c r="J1004">
        <v>1</v>
      </c>
      <c r="K1004">
        <f t="shared" si="75"/>
        <v>3.8666666666666671</v>
      </c>
      <c r="L1004">
        <f t="shared" si="76"/>
        <v>-0.2484169678762464</v>
      </c>
      <c r="M1004">
        <f t="shared" si="77"/>
        <v>-3.3779360701512706</v>
      </c>
      <c r="N1004" s="10" t="str" cm="1">
        <f t="array" ref="N1004">_xlfn.IFS(AND(C1004&lt;=0, C1004-M1004&lt;=2), "escarcha",AND(C1004&lt;=0, C1004-M1004&gt;2), "helada negra", AND(C1004&gt;0, M1004+2&gt;C1004), "rocío", TRUE, "sin riesgo")</f>
        <v>escarcha</v>
      </c>
      <c r="O1004">
        <f t="shared" si="78"/>
        <v>3.4865980379686211E-2</v>
      </c>
      <c r="P1004">
        <f t="shared" si="79"/>
        <v>0.48173753889692339</v>
      </c>
      <c r="Q1004" s="10" t="str" cm="1">
        <f t="array" ref="Q1004">_xlfn.IFS(AND(D1004&lt;=0, D1004-P1004&lt;=2), "escarcha",AND(D1004&lt;=0, D1004-P1004&gt;2), "helada negra", AND(D1004&gt;0, P1004+2&gt;D1004), "rocío", TRUE, "sin riesgo")</f>
        <v>rocío</v>
      </c>
    </row>
    <row r="1005" spans="1:17" x14ac:dyDescent="0.35">
      <c r="A1005" s="2">
        <v>45705</v>
      </c>
      <c r="B1005" s="3" t="s">
        <v>12</v>
      </c>
      <c r="C1005">
        <v>-3.2666666666666671</v>
      </c>
      <c r="D1005">
        <v>0.56666666666666665</v>
      </c>
      <c r="E1005">
        <v>96.433333333333337</v>
      </c>
      <c r="F1005">
        <v>96.666666666666671</v>
      </c>
      <c r="G1005">
        <v>0</v>
      </c>
      <c r="H1005">
        <v>6.6666666666666666E-2</v>
      </c>
      <c r="I1005">
        <v>0.66666666666666663</v>
      </c>
      <c r="J1005">
        <v>0.9</v>
      </c>
      <c r="K1005">
        <f t="shared" si="75"/>
        <v>3.8333333333333339</v>
      </c>
      <c r="L1005">
        <f t="shared" si="76"/>
        <v>-0.27644087847792637</v>
      </c>
      <c r="M1005">
        <f t="shared" si="77"/>
        <v>-3.7531163866284123</v>
      </c>
      <c r="N1005" s="10" t="str" cm="1">
        <f t="array" ref="N1005">_xlfn.IFS(AND(C1005&lt;=0, C1005-M1005&lt;=2), "escarcha",AND(C1005&lt;=0, C1005-M1005&gt;2), "helada negra", AND(C1005&gt;0, M1005+2&gt;C1005), "rocío", TRUE, "sin riesgo")</f>
        <v>escarcha</v>
      </c>
      <c r="O1005">
        <f t="shared" si="78"/>
        <v>7.0969157992098741E-3</v>
      </c>
      <c r="P1005">
        <f t="shared" si="79"/>
        <v>9.7902367131690482E-2</v>
      </c>
      <c r="Q1005" s="10" t="str" cm="1">
        <f t="array" ref="Q1005">_xlfn.IFS(AND(D1005&lt;=0, D1005-P1005&lt;=2), "escarcha",AND(D1005&lt;=0, D1005-P1005&gt;2), "helada negra", AND(D1005&gt;0, P1005+2&gt;D1005), "rocío", TRUE, "sin riesgo")</f>
        <v>rocío</v>
      </c>
    </row>
    <row r="1006" spans="1:17" x14ac:dyDescent="0.35">
      <c r="A1006" s="2">
        <v>45705</v>
      </c>
      <c r="B1006" s="3" t="s">
        <v>13</v>
      </c>
      <c r="C1006">
        <v>-3.4333333333333331</v>
      </c>
      <c r="D1006">
        <v>1.166666666666667</v>
      </c>
      <c r="E1006">
        <v>96.6</v>
      </c>
      <c r="F1006">
        <v>97.333333333333329</v>
      </c>
      <c r="G1006">
        <v>0.33333333333333331</v>
      </c>
      <c r="H1006">
        <v>0.3666666666666667</v>
      </c>
      <c r="I1006">
        <v>1.333333333333333</v>
      </c>
      <c r="J1006">
        <v>1.1000000000000001</v>
      </c>
      <c r="K1006">
        <f t="shared" si="75"/>
        <v>4.5999999999999996</v>
      </c>
      <c r="L1006">
        <f t="shared" si="76"/>
        <v>-0.28714076170570879</v>
      </c>
      <c r="M1006">
        <f t="shared" si="77"/>
        <v>-3.896055287492612</v>
      </c>
      <c r="N1006" s="10" t="str" cm="1">
        <f t="array" ref="N1006">_xlfn.IFS(AND(C1006&lt;=0, C1006-M1006&lt;=2), "escarcha",AND(C1006&lt;=0, C1006-M1006&gt;2), "helada negra", AND(C1006&gt;0, M1006+2&gt;C1006), "rocío", TRUE, "sin riesgo")</f>
        <v>escarcha</v>
      </c>
      <c r="O1006">
        <f t="shared" si="78"/>
        <v>5.7172550619915545E-2</v>
      </c>
      <c r="P1006">
        <f t="shared" si="79"/>
        <v>0.79094678853728118</v>
      </c>
      <c r="Q1006" s="10" t="str" cm="1">
        <f t="array" ref="Q1006">_xlfn.IFS(AND(D1006&lt;=0, D1006-P1006&lt;=2), "escarcha",AND(D1006&lt;=0, D1006-P1006&gt;2), "helada negra", AND(D1006&gt;0, P1006+2&gt;D1006), "rocío", TRUE, "sin riesgo")</f>
        <v>rocío</v>
      </c>
    </row>
    <row r="1007" spans="1:17" x14ac:dyDescent="0.35">
      <c r="A1007" s="2">
        <v>45705</v>
      </c>
      <c r="B1007" s="3" t="s">
        <v>14</v>
      </c>
      <c r="C1007">
        <v>-4.0333333333333332</v>
      </c>
      <c r="D1007">
        <v>0.56666666666666665</v>
      </c>
      <c r="E1007">
        <v>96.366666666666674</v>
      </c>
      <c r="F1007">
        <v>97.333333333333329</v>
      </c>
      <c r="G1007">
        <v>0.66666666666666663</v>
      </c>
      <c r="H1007">
        <v>3.3333333333333333E-2</v>
      </c>
      <c r="I1007">
        <v>1.666666666666667</v>
      </c>
      <c r="J1007">
        <v>0.3</v>
      </c>
      <c r="K1007">
        <f t="shared" si="75"/>
        <v>4.5999999999999996</v>
      </c>
      <c r="L1007">
        <f t="shared" si="76"/>
        <v>-0.3344387676438863</v>
      </c>
      <c r="M1007">
        <f t="shared" si="77"/>
        <v>-4.5258651531254719</v>
      </c>
      <c r="N1007" s="10" t="str" cm="1">
        <f t="array" ref="N1007">_xlfn.IFS(AND(C1007&lt;=0, C1007-M1007&lt;=2), "escarcha",AND(C1007&lt;=0, C1007-M1007&gt;2), "helada negra", AND(C1007&gt;0, M1007+2&gt;C1007), "rocío", TRUE, "sin riesgo")</f>
        <v>escarcha</v>
      </c>
      <c r="O1007">
        <f t="shared" si="78"/>
        <v>1.396979508697184E-2</v>
      </c>
      <c r="P1007">
        <f t="shared" si="79"/>
        <v>0.19278934613322374</v>
      </c>
      <c r="Q1007" s="10" t="str" cm="1">
        <f t="array" ref="Q1007">_xlfn.IFS(AND(D1007&lt;=0, D1007-P1007&lt;=2), "escarcha",AND(D1007&lt;=0, D1007-P1007&gt;2), "helada negra", AND(D1007&gt;0, P1007+2&gt;D1007), "rocío", TRUE, "sin riesgo")</f>
        <v>rocío</v>
      </c>
    </row>
    <row r="1008" spans="1:17" x14ac:dyDescent="0.35">
      <c r="A1008" s="2">
        <v>45705</v>
      </c>
      <c r="B1008" s="3" t="s">
        <v>15</v>
      </c>
      <c r="C1008">
        <v>-4.3666666666666671</v>
      </c>
      <c r="D1008">
        <v>0.53333333333333333</v>
      </c>
      <c r="E1008">
        <v>95.7</v>
      </c>
      <c r="F1008">
        <v>98</v>
      </c>
      <c r="G1008">
        <v>0</v>
      </c>
      <c r="H1008">
        <v>0.23333333333333331</v>
      </c>
      <c r="I1008">
        <v>0</v>
      </c>
      <c r="J1008">
        <v>0.6333333333333333</v>
      </c>
      <c r="K1008">
        <f t="shared" si="75"/>
        <v>4.9000000000000004</v>
      </c>
      <c r="L1008">
        <f t="shared" si="76"/>
        <v>-0.3664114556976697</v>
      </c>
      <c r="M1008">
        <f t="shared" si="77"/>
        <v>-4.9497306207490306</v>
      </c>
      <c r="N1008" s="10" t="str" cm="1">
        <f t="array" ref="N1008">_xlfn.IFS(AND(C1008&lt;=0, C1008-M1008&lt;=2), "escarcha",AND(C1008&lt;=0, C1008-M1008&gt;2), "helada negra", AND(C1008&gt;0, M1008+2&gt;C1008), "rocío", TRUE, "sin riesgo")</f>
        <v>escarcha</v>
      </c>
      <c r="O1008">
        <f t="shared" si="78"/>
        <v>1.8389366253752707E-2</v>
      </c>
      <c r="P1008">
        <f t="shared" si="79"/>
        <v>0.25384508508103992</v>
      </c>
      <c r="Q1008" s="10" t="str" cm="1">
        <f t="array" ref="Q1008">_xlfn.IFS(AND(D1008&lt;=0, D1008-P1008&lt;=2), "escarcha",AND(D1008&lt;=0, D1008-P1008&gt;2), "helada negra", AND(D1008&gt;0, P1008+2&gt;D1008), "rocío", TRUE, "sin riesgo")</f>
        <v>rocío</v>
      </c>
    </row>
    <row r="1009" spans="1:17" x14ac:dyDescent="0.35">
      <c r="A1009" s="2">
        <v>45705</v>
      </c>
      <c r="B1009" s="3" t="s">
        <v>16</v>
      </c>
      <c r="C1009">
        <v>-4.7</v>
      </c>
      <c r="D1009">
        <v>-0.36666666666666659</v>
      </c>
      <c r="E1009">
        <v>95.63333333333334</v>
      </c>
      <c r="F1009">
        <v>98</v>
      </c>
      <c r="G1009">
        <v>0</v>
      </c>
      <c r="H1009">
        <v>6.6666666666666666E-2</v>
      </c>
      <c r="I1009">
        <v>0</v>
      </c>
      <c r="J1009">
        <v>0.8666666666666667</v>
      </c>
      <c r="K1009">
        <f t="shared" si="75"/>
        <v>4.3333333333333339</v>
      </c>
      <c r="L1009">
        <f t="shared" si="76"/>
        <v>-0.39220895977494891</v>
      </c>
      <c r="M1009">
        <f t="shared" si="77"/>
        <v>-5.2906344038368882</v>
      </c>
      <c r="N1009" s="10" t="str" cm="1">
        <f t="array" ref="N1009">_xlfn.IFS(AND(C1009&lt;=0, C1009-M1009&lt;=2), "escarcha",AND(C1009&lt;=0, C1009-M1009&gt;2), "helada negra", AND(C1009&gt;0, M1009+2&gt;C1009), "rocío", TRUE, "sin riesgo")</f>
        <v>escarcha</v>
      </c>
      <c r="O1009">
        <f t="shared" si="78"/>
        <v>-4.6833157030439436E-2</v>
      </c>
      <c r="P1009">
        <f t="shared" si="79"/>
        <v>-0.64409449679246966</v>
      </c>
      <c r="Q1009" s="10" t="str" cm="1">
        <f t="array" ref="Q1009">_xlfn.IFS(AND(D1009&lt;=0, D1009-P1009&lt;=2), "escarcha",AND(D1009&lt;=0, D1009-P1009&gt;2), "helada negra", AND(D1009&gt;0, P1009+2&gt;D1009), "rocío", TRUE, "sin riesgo")</f>
        <v>escarcha</v>
      </c>
    </row>
    <row r="1010" spans="1:17" x14ac:dyDescent="0.35">
      <c r="A1010" s="2">
        <v>45705</v>
      </c>
      <c r="B1010" s="3" t="s">
        <v>17</v>
      </c>
      <c r="C1010">
        <v>-5.2333333333333334</v>
      </c>
      <c r="D1010">
        <v>-6.6666666666666666E-2</v>
      </c>
      <c r="E1010">
        <v>95.433333333333337</v>
      </c>
      <c r="F1010">
        <v>98</v>
      </c>
      <c r="G1010">
        <v>0</v>
      </c>
      <c r="H1010">
        <v>0.43333333333333329</v>
      </c>
      <c r="I1010">
        <v>0</v>
      </c>
      <c r="J1010">
        <v>1.5666666666666671</v>
      </c>
      <c r="K1010">
        <f t="shared" si="75"/>
        <v>5.166666666666667</v>
      </c>
      <c r="L1010">
        <f t="shared" si="76"/>
        <v>-0.43460985807790886</v>
      </c>
      <c r="M1010">
        <f t="shared" si="77"/>
        <v>-5.8488295559723102</v>
      </c>
      <c r="N1010" s="10" t="str" cm="1">
        <f t="array" ref="N1010">_xlfn.IFS(AND(C1010&lt;=0, C1010-M1010&lt;=2), "escarcha",AND(C1010&lt;=0, C1010-M1010&gt;2), "helada negra", AND(C1010&gt;0, M1010+2&gt;C1010), "rocío", TRUE, "sin riesgo")</f>
        <v>escarcha</v>
      </c>
      <c r="O1010">
        <f t="shared" si="78"/>
        <v>-2.503862895501055E-2</v>
      </c>
      <c r="P1010">
        <f t="shared" si="79"/>
        <v>-0.34478045681116204</v>
      </c>
      <c r="Q1010" s="10" t="str" cm="1">
        <f t="array" ref="Q1010">_xlfn.IFS(AND(D1010&lt;=0, D1010-P1010&lt;=2), "escarcha",AND(D1010&lt;=0, D1010-P1010&gt;2), "helada negra", AND(D1010&gt;0, P1010+2&gt;D1010), "rocío", TRUE, "sin riesgo")</f>
        <v>escarcha</v>
      </c>
    </row>
    <row r="1011" spans="1:17" x14ac:dyDescent="0.35">
      <c r="A1011" s="2">
        <v>45705</v>
      </c>
      <c r="B1011" s="3" t="s">
        <v>18</v>
      </c>
      <c r="C1011">
        <v>-5.5</v>
      </c>
      <c r="D1011">
        <v>-0.8666666666666667</v>
      </c>
      <c r="E1011">
        <v>95.233333333333334</v>
      </c>
      <c r="F1011">
        <v>98</v>
      </c>
      <c r="G1011">
        <v>0</v>
      </c>
      <c r="H1011">
        <v>0.43333333333333329</v>
      </c>
      <c r="I1011">
        <v>0</v>
      </c>
      <c r="J1011">
        <v>1.033333333333333</v>
      </c>
      <c r="K1011">
        <f t="shared" si="75"/>
        <v>4.6333333333333329</v>
      </c>
      <c r="L1011">
        <f t="shared" si="76"/>
        <v>-0.45692932934975905</v>
      </c>
      <c r="M1011">
        <f t="shared" si="77"/>
        <v>-6.1416070255794413</v>
      </c>
      <c r="N1011" s="10" t="str" cm="1">
        <f t="array" ref="N1011">_xlfn.IFS(AND(C1011&lt;=0, C1011-M1011&lt;=2), "escarcha",AND(C1011&lt;=0, C1011-M1011&gt;2), "helada negra", AND(C1011&gt;0, M1011+2&gt;C1011), "rocío", TRUE, "sin riesgo")</f>
        <v>escarcha</v>
      </c>
      <c r="O1011">
        <f t="shared" si="78"/>
        <v>-8.3277364587794209E-2</v>
      </c>
      <c r="P1011">
        <f t="shared" si="79"/>
        <v>-1.142953110159207</v>
      </c>
      <c r="Q1011" s="10" t="str" cm="1">
        <f t="array" ref="Q1011">_xlfn.IFS(AND(D1011&lt;=0, D1011-P1011&lt;=2), "escarcha",AND(D1011&lt;=0, D1011-P1011&gt;2), "helada negra", AND(D1011&gt;0, P1011+2&gt;D1011), "rocío", TRUE, "sin riesgo")</f>
        <v>escarcha</v>
      </c>
    </row>
    <row r="1012" spans="1:17" x14ac:dyDescent="0.35">
      <c r="A1012" s="2">
        <v>45705</v>
      </c>
      <c r="B1012" s="3" t="s">
        <v>19</v>
      </c>
      <c r="C1012">
        <v>-5.6</v>
      </c>
      <c r="D1012">
        <v>-0.53333333333333333</v>
      </c>
      <c r="E1012">
        <v>94.966666666666669</v>
      </c>
      <c r="F1012">
        <v>98</v>
      </c>
      <c r="G1012">
        <v>0</v>
      </c>
      <c r="H1012">
        <v>0.23333333333333331</v>
      </c>
      <c r="I1012">
        <v>0</v>
      </c>
      <c r="J1012">
        <v>0.89999999999999991</v>
      </c>
      <c r="K1012">
        <f t="shared" si="75"/>
        <v>5.0666666666666664</v>
      </c>
      <c r="L1012">
        <f t="shared" si="76"/>
        <v>-0.46732819541648934</v>
      </c>
      <c r="M1012">
        <f t="shared" si="77"/>
        <v>-6.2777683108135189</v>
      </c>
      <c r="N1012" s="10" t="str" cm="1">
        <f t="array" ref="N1012">_xlfn.IFS(AND(C1012&lt;=0, C1012-M1012&lt;=2), "escarcha",AND(C1012&lt;=0, C1012-M1012&gt;2), "helada negra", AND(C1012&gt;0, M1012+2&gt;C1012), "rocío", TRUE, "sin riesgo")</f>
        <v>escarcha</v>
      </c>
      <c r="O1012">
        <f t="shared" si="78"/>
        <v>-5.8964528298385971E-2</v>
      </c>
      <c r="P1012">
        <f t="shared" si="79"/>
        <v>-0.81038044012739718</v>
      </c>
      <c r="Q1012" s="10" t="str" cm="1">
        <f t="array" ref="Q1012">_xlfn.IFS(AND(D1012&lt;=0, D1012-P1012&lt;=2), "escarcha",AND(D1012&lt;=0, D1012-P1012&gt;2), "helada negra", AND(D1012&gt;0, P1012+2&gt;D1012), "rocío", TRUE, "sin riesgo")</f>
        <v>escarcha</v>
      </c>
    </row>
    <row r="1013" spans="1:17" x14ac:dyDescent="0.35">
      <c r="A1013" s="2">
        <v>45705</v>
      </c>
      <c r="B1013" s="3" t="s">
        <v>20</v>
      </c>
      <c r="C1013">
        <v>-5.9</v>
      </c>
      <c r="D1013">
        <v>-0.5</v>
      </c>
      <c r="E1013">
        <v>94.9</v>
      </c>
      <c r="F1013">
        <v>97.666666666666671</v>
      </c>
      <c r="G1013">
        <v>0</v>
      </c>
      <c r="H1013">
        <v>0</v>
      </c>
      <c r="I1013">
        <v>0</v>
      </c>
      <c r="J1013">
        <v>6.6666666666666666E-2</v>
      </c>
      <c r="K1013">
        <f t="shared" si="75"/>
        <v>5.4</v>
      </c>
      <c r="L1013">
        <f t="shared" si="76"/>
        <v>-0.49085326961063375</v>
      </c>
      <c r="M1013">
        <f t="shared" si="77"/>
        <v>-6.5852254856959602</v>
      </c>
      <c r="N1013" s="10" t="str" cm="1">
        <f t="array" ref="N1013">_xlfn.IFS(AND(C1013&lt;=0, C1013-M1013&lt;=2), "escarcha",AND(C1013&lt;=0, C1013-M1013&gt;2), "helada negra", AND(C1013&gt;0, M1013+2&gt;C1013), "rocío", TRUE, "sin riesgo")</f>
        <v>escarcha</v>
      </c>
      <c r="O1013">
        <f t="shared" si="78"/>
        <v>-5.9944078552467625E-2</v>
      </c>
      <c r="P1013">
        <f t="shared" si="79"/>
        <v>-0.82379728127385765</v>
      </c>
      <c r="Q1013" s="10" t="str" cm="1">
        <f t="array" ref="Q1013">_xlfn.IFS(AND(D1013&lt;=0, D1013-P1013&lt;=2), "escarcha",AND(D1013&lt;=0, D1013-P1013&gt;2), "helada negra", AND(D1013&gt;0, P1013+2&gt;D1013), "rocío", TRUE, "sin riesgo")</f>
        <v>escarcha</v>
      </c>
    </row>
    <row r="1014" spans="1:17" x14ac:dyDescent="0.35">
      <c r="A1014" s="2">
        <v>45705</v>
      </c>
      <c r="B1014" s="3" t="s">
        <v>21</v>
      </c>
      <c r="C1014">
        <v>-5.9666666666666668</v>
      </c>
      <c r="D1014">
        <v>-1.333333333333333</v>
      </c>
      <c r="E1014">
        <v>94.7</v>
      </c>
      <c r="F1014">
        <v>98</v>
      </c>
      <c r="G1014">
        <v>0</v>
      </c>
      <c r="H1014">
        <v>0</v>
      </c>
      <c r="I1014">
        <v>0</v>
      </c>
      <c r="J1014">
        <v>0</v>
      </c>
      <c r="K1014">
        <f t="shared" si="75"/>
        <v>4.6333333333333337</v>
      </c>
      <c r="L1014">
        <f t="shared" si="76"/>
        <v>-0.49804255850773732</v>
      </c>
      <c r="M1014">
        <f t="shared" si="77"/>
        <v>-6.6790255018684537</v>
      </c>
      <c r="N1014" s="10" t="str" cm="1">
        <f t="array" ref="N1014">_xlfn.IFS(AND(C1014&lt;=0, C1014-M1014&lt;=2), "escarcha",AND(C1014&lt;=0, C1014-M1014&gt;2), "helada negra", AND(C1014&gt;0, M1014+2&gt;C1014), "rocío", TRUE, "sin riesgo")</f>
        <v>escarcha</v>
      </c>
      <c r="O1014">
        <f t="shared" si="78"/>
        <v>-0.11742799416659272</v>
      </c>
      <c r="P1014">
        <f t="shared" si="79"/>
        <v>-1.6085566029425091</v>
      </c>
      <c r="Q1014" s="10" t="str" cm="1">
        <f t="array" ref="Q1014">_xlfn.IFS(AND(D1014&lt;=0, D1014-P1014&lt;=2), "escarcha",AND(D1014&lt;=0, D1014-P1014&gt;2), "helada negra", AND(D1014&gt;0, P1014+2&gt;D1014), "rocío", TRUE, "sin riesgo")</f>
        <v>escarcha</v>
      </c>
    </row>
    <row r="1015" spans="1:17" x14ac:dyDescent="0.35">
      <c r="A1015" s="2">
        <v>45705</v>
      </c>
      <c r="B1015" s="3" t="s">
        <v>22</v>
      </c>
      <c r="C1015">
        <v>-6</v>
      </c>
      <c r="D1015">
        <v>-0.73333333333333339</v>
      </c>
      <c r="E1015">
        <v>94.633333333333326</v>
      </c>
      <c r="F1015">
        <v>98</v>
      </c>
      <c r="G1015">
        <v>0</v>
      </c>
      <c r="H1015">
        <v>3.3333333333333333E-2</v>
      </c>
      <c r="I1015">
        <v>0</v>
      </c>
      <c r="J1015">
        <v>0.6</v>
      </c>
      <c r="K1015">
        <f t="shared" si="75"/>
        <v>5.2666666666666666</v>
      </c>
      <c r="L1015">
        <f t="shared" si="76"/>
        <v>-0.50128764708682683</v>
      </c>
      <c r="M1015">
        <f t="shared" si="77"/>
        <v>-6.7213404156456056</v>
      </c>
      <c r="N1015" s="10" t="str" cm="1">
        <f t="array" ref="N1015">_xlfn.IFS(AND(C1015&lt;=0, C1015-M1015&lt;=2), "escarcha",AND(C1015&lt;=0, C1015-M1015&gt;2), "helada negra", AND(C1015&gt;0, M1015+2&gt;C1015), "rocío", TRUE, "sin riesgo")</f>
        <v>escarcha</v>
      </c>
      <c r="O1015">
        <f t="shared" si="78"/>
        <v>-7.3544202942897777E-2</v>
      </c>
      <c r="P1015">
        <f t="shared" si="79"/>
        <v>-1.0099239168083538</v>
      </c>
      <c r="Q1015" s="10" t="str" cm="1">
        <f t="array" ref="Q1015">_xlfn.IFS(AND(D1015&lt;=0, D1015-P1015&lt;=2), "escarcha",AND(D1015&lt;=0, D1015-P1015&gt;2), "helada negra", AND(D1015&gt;0, P1015+2&gt;D1015), "rocío", TRUE, "sin riesgo")</f>
        <v>escarcha</v>
      </c>
    </row>
    <row r="1016" spans="1:17" x14ac:dyDescent="0.35">
      <c r="A1016" s="2">
        <v>45705</v>
      </c>
      <c r="B1016" s="3" t="s">
        <v>23</v>
      </c>
      <c r="C1016">
        <v>-5.833333333333333</v>
      </c>
      <c r="D1016">
        <v>-0.7</v>
      </c>
      <c r="E1016">
        <v>94.433333333333337</v>
      </c>
      <c r="F1016">
        <v>98</v>
      </c>
      <c r="G1016">
        <v>0</v>
      </c>
      <c r="H1016">
        <v>0.23333333333333331</v>
      </c>
      <c r="I1016">
        <v>0</v>
      </c>
      <c r="J1016">
        <v>0.6</v>
      </c>
      <c r="K1016">
        <f t="shared" si="75"/>
        <v>5.1333333333333329</v>
      </c>
      <c r="L1016">
        <f t="shared" si="76"/>
        <v>-0.49070612880733594</v>
      </c>
      <c r="M1016">
        <f t="shared" si="77"/>
        <v>-6.5833049342574315</v>
      </c>
      <c r="N1016" s="10" t="str" cm="1">
        <f t="array" ref="N1016">_xlfn.IFS(AND(C1016&lt;=0, C1016-M1016&lt;=2), "escarcha",AND(C1016&lt;=0, C1016-M1016&gt;2), "helada negra", AND(C1016&gt;0, M1016+2&gt;C1016), "rocío", TRUE, "sin riesgo")</f>
        <v>escarcha</v>
      </c>
      <c r="O1016">
        <f t="shared" si="78"/>
        <v>-7.1112586000361744E-2</v>
      </c>
      <c r="P1016">
        <f t="shared" si="79"/>
        <v>-0.97666664458277119</v>
      </c>
      <c r="Q1016" s="10" t="str" cm="1">
        <f t="array" ref="Q1016">_xlfn.IFS(AND(D1016&lt;=0, D1016-P1016&lt;=2), "escarcha",AND(D1016&lt;=0, D1016-P1016&gt;2), "helada negra", AND(D1016&gt;0, P1016+2&gt;D1016), "rocío", TRUE, "sin riesgo")</f>
        <v>escarcha</v>
      </c>
    </row>
    <row r="1017" spans="1:17" x14ac:dyDescent="0.35">
      <c r="A1017" s="2">
        <v>45705</v>
      </c>
      <c r="B1017" s="3" t="s">
        <v>24</v>
      </c>
      <c r="C1017">
        <v>-6.0333333333333332</v>
      </c>
      <c r="D1017">
        <v>-0.96666666666666667</v>
      </c>
      <c r="E1017">
        <v>94.233333333333334</v>
      </c>
      <c r="F1017">
        <v>98</v>
      </c>
      <c r="G1017">
        <v>0</v>
      </c>
      <c r="H1017">
        <v>0</v>
      </c>
      <c r="I1017">
        <v>0</v>
      </c>
      <c r="J1017">
        <v>0.16666666666666671</v>
      </c>
      <c r="K1017">
        <f t="shared" si="75"/>
        <v>5.0666666666666664</v>
      </c>
      <c r="L1017">
        <f t="shared" si="76"/>
        <v>-0.50806502377342666</v>
      </c>
      <c r="M1017">
        <f t="shared" si="77"/>
        <v>-6.8096663865708589</v>
      </c>
      <c r="N1017" s="10" t="str" cm="1">
        <f t="array" ref="N1017">_xlfn.IFS(AND(C1017&lt;=0, C1017-M1017&lt;=2), "escarcha",AND(C1017&lt;=0, C1017-M1017&gt;2), "helada negra", AND(C1017&gt;0, M1017+2&gt;C1017), "rocío", TRUE, "sin riesgo")</f>
        <v>escarcha</v>
      </c>
      <c r="O1017">
        <f t="shared" si="78"/>
        <v>-9.0584272132589294E-2</v>
      </c>
      <c r="P1017">
        <f t="shared" si="79"/>
        <v>-1.242725114843434</v>
      </c>
      <c r="Q1017" s="10" t="str" cm="1">
        <f t="array" ref="Q1017">_xlfn.IFS(AND(D1017&lt;=0, D1017-P1017&lt;=2), "escarcha",AND(D1017&lt;=0, D1017-P1017&gt;2), "helada negra", AND(D1017&gt;0, P1017+2&gt;D1017), "rocío", TRUE, "sin riesgo")</f>
        <v>escarcha</v>
      </c>
    </row>
    <row r="1018" spans="1:17" x14ac:dyDescent="0.35">
      <c r="A1018" s="2">
        <v>45705</v>
      </c>
      <c r="B1018" s="3" t="s">
        <v>25</v>
      </c>
      <c r="C1018">
        <v>-6.3666666666666671</v>
      </c>
      <c r="D1018">
        <v>-1</v>
      </c>
      <c r="E1018">
        <v>93.933333333333337</v>
      </c>
      <c r="F1018">
        <v>98</v>
      </c>
      <c r="G1018">
        <v>0</v>
      </c>
      <c r="H1018">
        <v>0</v>
      </c>
      <c r="I1018">
        <v>0</v>
      </c>
      <c r="J1018">
        <v>0</v>
      </c>
      <c r="K1018">
        <f t="shared" si="75"/>
        <v>5.3666666666666671</v>
      </c>
      <c r="L1018">
        <f t="shared" si="76"/>
        <v>-0.53670884353054127</v>
      </c>
      <c r="M1018">
        <f t="shared" si="77"/>
        <v>-7.1822381063072678</v>
      </c>
      <c r="N1018" s="10" t="str" cm="1">
        <f t="array" ref="N1018">_xlfn.IFS(AND(C1018&lt;=0, C1018-M1018&lt;=2), "escarcha",AND(C1018&lt;=0, C1018-M1018&gt;2), "helada negra", AND(C1018&gt;0, M1018+2&gt;C1018), "rocío", TRUE, "sin riesgo")</f>
        <v>escarcha</v>
      </c>
      <c r="O1018">
        <f t="shared" si="78"/>
        <v>-9.3021249707207126E-2</v>
      </c>
      <c r="P1018">
        <f t="shared" si="79"/>
        <v>-1.275982470627933</v>
      </c>
      <c r="Q1018" s="10" t="str" cm="1">
        <f t="array" ref="Q1018">_xlfn.IFS(AND(D1018&lt;=0, D1018-P1018&lt;=2), "escarcha",AND(D1018&lt;=0, D1018-P1018&gt;2), "helada negra", AND(D1018&gt;0, P1018+2&gt;D1018), "rocío", TRUE, "sin riesgo")</f>
        <v>escarcha</v>
      </c>
    </row>
    <row r="1019" spans="1:17" x14ac:dyDescent="0.35">
      <c r="A1019" s="2">
        <v>45705</v>
      </c>
      <c r="B1019" s="3" t="s">
        <v>26</v>
      </c>
      <c r="C1019">
        <v>-6.4666666666666668</v>
      </c>
      <c r="D1019">
        <v>-0.96666666666666667</v>
      </c>
      <c r="E1019">
        <v>93.9</v>
      </c>
      <c r="F1019">
        <v>98.333333333333329</v>
      </c>
      <c r="G1019">
        <v>0</v>
      </c>
      <c r="H1019">
        <v>0</v>
      </c>
      <c r="I1019">
        <v>0</v>
      </c>
      <c r="J1019">
        <v>0</v>
      </c>
      <c r="K1019">
        <f t="shared" si="75"/>
        <v>5.5</v>
      </c>
      <c r="L1019">
        <f t="shared" si="76"/>
        <v>-0.54471430239462593</v>
      </c>
      <c r="M1019">
        <f t="shared" si="77"/>
        <v>-7.2861555140986578</v>
      </c>
      <c r="N1019" s="10" t="str" cm="1">
        <f t="array" ref="N1019">_xlfn.IFS(AND(C1019&lt;=0, C1019-M1019&lt;=2), "escarcha",AND(C1019&lt;=0, C1019-M1019&gt;2), "helada negra", AND(C1019&gt;0, M1019+2&gt;C1019), "rocío", TRUE, "sin riesgo")</f>
        <v>escarcha</v>
      </c>
      <c r="O1019">
        <f t="shared" si="78"/>
        <v>-8.7188683131451117E-2</v>
      </c>
      <c r="P1019">
        <f t="shared" si="79"/>
        <v>-1.1963703598329953</v>
      </c>
      <c r="Q1019" s="10" t="str" cm="1">
        <f t="array" ref="Q1019">_xlfn.IFS(AND(D1019&lt;=0, D1019-P1019&lt;=2), "escarcha",AND(D1019&lt;=0, D1019-P1019&gt;2), "helada negra", AND(D1019&gt;0, P1019+2&gt;D1019), "rocío", TRUE, "sin riesgo")</f>
        <v>escarcha</v>
      </c>
    </row>
    <row r="1020" spans="1:17" x14ac:dyDescent="0.35">
      <c r="A1020" s="2">
        <v>45705</v>
      </c>
      <c r="B1020" s="3" t="s">
        <v>27</v>
      </c>
      <c r="C1020">
        <v>-6.2666666666666666</v>
      </c>
      <c r="D1020">
        <v>-0.76666666666666672</v>
      </c>
      <c r="E1020">
        <v>94</v>
      </c>
      <c r="F1020">
        <v>98.333333333333329</v>
      </c>
      <c r="G1020">
        <v>0</v>
      </c>
      <c r="H1020">
        <v>0</v>
      </c>
      <c r="I1020">
        <v>0</v>
      </c>
      <c r="J1020">
        <v>0</v>
      </c>
      <c r="K1020">
        <f t="shared" si="75"/>
        <v>5.5</v>
      </c>
      <c r="L1020">
        <f t="shared" si="76"/>
        <v>-0.52835530010281562</v>
      </c>
      <c r="M1020">
        <f t="shared" si="77"/>
        <v>-7.0737045584218254</v>
      </c>
      <c r="N1020" s="10" t="str" cm="1">
        <f t="array" ref="N1020">_xlfn.IFS(AND(C1020&lt;=0, C1020-M1020&lt;=2), "escarcha",AND(C1020&lt;=0, C1020-M1020&gt;2), "helada negra", AND(C1020&gt;0, M1020+2&gt;C1020), "rocío", TRUE, "sin riesgo")</f>
        <v>escarcha</v>
      </c>
      <c r="O1020">
        <f t="shared" si="78"/>
        <v>-7.2580899995476539E-2</v>
      </c>
      <c r="P1020">
        <f t="shared" si="79"/>
        <v>-0.99674989675595316</v>
      </c>
      <c r="Q1020" s="10" t="str" cm="1">
        <f t="array" ref="Q1020">_xlfn.IFS(AND(D1020&lt;=0, D1020-P1020&lt;=2), "escarcha",AND(D1020&lt;=0, D1020-P1020&gt;2), "helada negra", AND(D1020&gt;0, P1020+2&gt;D1020), "rocío", TRUE, "sin riesgo")</f>
        <v>escarcha</v>
      </c>
    </row>
    <row r="1021" spans="1:17" x14ac:dyDescent="0.35">
      <c r="A1021" s="2">
        <v>45705</v>
      </c>
      <c r="B1021" s="3" t="s">
        <v>28</v>
      </c>
      <c r="C1021">
        <v>-5.6</v>
      </c>
      <c r="D1021">
        <v>1.166666666666667</v>
      </c>
      <c r="E1021">
        <v>94.399999999999991</v>
      </c>
      <c r="F1021">
        <v>94</v>
      </c>
      <c r="G1021">
        <v>0</v>
      </c>
      <c r="H1021">
        <v>0</v>
      </c>
      <c r="I1021">
        <v>0</v>
      </c>
      <c r="J1021">
        <v>0.1333333333333333</v>
      </c>
      <c r="K1021">
        <f t="shared" si="75"/>
        <v>6.7666666666666666</v>
      </c>
      <c r="L1021">
        <f t="shared" si="76"/>
        <v>-0.47331307510078729</v>
      </c>
      <c r="M1021">
        <f t="shared" si="77"/>
        <v>-6.3560625399256852</v>
      </c>
      <c r="N1021" s="10" t="str" cm="1">
        <f t="array" ref="N1021">_xlfn.IFS(AND(C1021&lt;=0, C1021-M1021&lt;=2), "escarcha",AND(C1021&lt;=0, C1021-M1021&gt;2), "helada negra", AND(C1021&gt;0, M1021+2&gt;C1021), "rocío", TRUE, "sin riesgo")</f>
        <v>escarcha</v>
      </c>
      <c r="O1021">
        <f t="shared" si="78"/>
        <v>2.2325819289747389E-2</v>
      </c>
      <c r="P1021">
        <f t="shared" si="79"/>
        <v>0.30825243167463251</v>
      </c>
      <c r="Q1021" s="10" t="str" cm="1">
        <f t="array" ref="Q1021">_xlfn.IFS(AND(D1021&lt;=0, D1021-P1021&lt;=2), "escarcha",AND(D1021&lt;=0, D1021-P1021&gt;2), "helada negra", AND(D1021&gt;0, P1021+2&gt;D1021), "rocío", TRUE, "sin riesgo")</f>
        <v>rocío</v>
      </c>
    </row>
    <row r="1022" spans="1:17" x14ac:dyDescent="0.35">
      <c r="A1022" s="2">
        <v>45705</v>
      </c>
      <c r="B1022" s="3" t="s">
        <v>29</v>
      </c>
      <c r="C1022">
        <v>-4.0666666666666664</v>
      </c>
      <c r="D1022">
        <v>0.8666666666666667</v>
      </c>
      <c r="E1022">
        <v>95.266666666666666</v>
      </c>
      <c r="F1022">
        <v>95</v>
      </c>
      <c r="G1022">
        <v>0</v>
      </c>
      <c r="H1022">
        <v>6.6666666666666666E-2</v>
      </c>
      <c r="I1022">
        <v>0</v>
      </c>
      <c r="J1022">
        <v>0.33333333333333331</v>
      </c>
      <c r="K1022">
        <f t="shared" si="75"/>
        <v>4.9333333333333336</v>
      </c>
      <c r="L1022">
        <f t="shared" si="76"/>
        <v>-0.34841907151606644</v>
      </c>
      <c r="M1022">
        <f t="shared" si="77"/>
        <v>-4.7113891243688677</v>
      </c>
      <c r="N1022" s="10" t="str" cm="1">
        <f t="array" ref="N1022">_xlfn.IFS(AND(C1022&lt;=0, C1022-M1022&lt;=2), "escarcha",AND(C1022&lt;=0, C1022-M1022&gt;2), "helada negra", AND(C1022&gt;0, M1022+2&gt;C1022), "rocío", TRUE, "sin riesgo")</f>
        <v>escarcha</v>
      </c>
      <c r="O1022">
        <f t="shared" si="78"/>
        <v>1.1333120087931844E-2</v>
      </c>
      <c r="P1022">
        <f t="shared" si="79"/>
        <v>0.15637865328952483</v>
      </c>
      <c r="Q1022" s="10" t="str" cm="1">
        <f t="array" ref="Q1022">_xlfn.IFS(AND(D1022&lt;=0, D1022-P1022&lt;=2), "escarcha",AND(D1022&lt;=0, D1022-P1022&gt;2), "helada negra", AND(D1022&gt;0, P1022+2&gt;D1022), "rocío", TRUE, "sin riesgo")</f>
        <v>rocío</v>
      </c>
    </row>
    <row r="1023" spans="1:17" x14ac:dyDescent="0.35">
      <c r="A1023" s="2">
        <v>45705</v>
      </c>
      <c r="B1023" s="3" t="s">
        <v>30</v>
      </c>
      <c r="C1023">
        <v>-2.2666666666666671</v>
      </c>
      <c r="D1023">
        <v>1.466666666666667</v>
      </c>
      <c r="E1023">
        <v>95.866666666666674</v>
      </c>
      <c r="F1023">
        <v>95.666666666666671</v>
      </c>
      <c r="G1023">
        <v>0</v>
      </c>
      <c r="H1023">
        <v>0.23333333333333331</v>
      </c>
      <c r="I1023">
        <v>0</v>
      </c>
      <c r="J1023">
        <v>0.9</v>
      </c>
      <c r="K1023">
        <f t="shared" si="75"/>
        <v>3.7333333333333343</v>
      </c>
      <c r="L1023">
        <f t="shared" si="76"/>
        <v>-0.20813553914046454</v>
      </c>
      <c r="M1023">
        <f t="shared" si="77"/>
        <v>-2.8365881771981782</v>
      </c>
      <c r="N1023" s="10" t="str" cm="1">
        <f t="array" ref="N1023">_xlfn.IFS(AND(C1023&lt;=0, C1023-M1023&lt;=2), "escarcha",AND(C1023&lt;=0, C1023-M1023&gt;2), "helada negra", AND(C1023&gt;0, M1023+2&gt;C1023), "rocío", TRUE, "sin riesgo")</f>
        <v>escarcha</v>
      </c>
      <c r="O1023">
        <f t="shared" si="78"/>
        <v>6.1422829771759037E-2</v>
      </c>
      <c r="P1023">
        <f t="shared" si="79"/>
        <v>0.84995239882185802</v>
      </c>
      <c r="Q1023" s="10" t="str" cm="1">
        <f t="array" ref="Q1023">_xlfn.IFS(AND(D1023&lt;=0, D1023-P1023&lt;=2), "escarcha",AND(D1023&lt;=0, D1023-P1023&gt;2), "helada negra", AND(D1023&gt;0, P1023+2&gt;D1023), "rocío", TRUE, "sin riesgo")</f>
        <v>rocío</v>
      </c>
    </row>
    <row r="1024" spans="1:17" x14ac:dyDescent="0.35">
      <c r="A1024" s="2">
        <v>45705</v>
      </c>
      <c r="B1024" s="3" t="s">
        <v>31</v>
      </c>
      <c r="C1024">
        <v>-0.56666666666666665</v>
      </c>
      <c r="D1024">
        <v>2.8666666666666671</v>
      </c>
      <c r="E1024">
        <v>96.166666666666671</v>
      </c>
      <c r="F1024">
        <v>94</v>
      </c>
      <c r="G1024">
        <v>0</v>
      </c>
      <c r="H1024">
        <v>0.43333333333333329</v>
      </c>
      <c r="I1024">
        <v>0</v>
      </c>
      <c r="J1024">
        <v>1.1000000000000001</v>
      </c>
      <c r="K1024">
        <f t="shared" si="75"/>
        <v>3.4333333333333336</v>
      </c>
      <c r="L1024">
        <f t="shared" si="76"/>
        <v>-8.0277485213504446E-2</v>
      </c>
      <c r="M1024">
        <f t="shared" si="77"/>
        <v>-1.1019674796164227</v>
      </c>
      <c r="N1024" s="10" t="str" cm="1">
        <f t="array" ref="N1024">_xlfn.IFS(AND(C1024&lt;=0, C1024-M1024&lt;=2), "escarcha",AND(C1024&lt;=0, C1024-M1024&gt;2), "helada negra", AND(C1024&gt;0, M1024+2&gt;C1024), "rocío", TRUE, "sin riesgo")</f>
        <v>escarcha</v>
      </c>
      <c r="O1024">
        <f t="shared" si="78"/>
        <v>0.14358872901519884</v>
      </c>
      <c r="P1024">
        <f t="shared" si="79"/>
        <v>1.9962807440939516</v>
      </c>
      <c r="Q1024" s="10" t="str" cm="1">
        <f t="array" ref="Q1024">_xlfn.IFS(AND(D1024&lt;=0, D1024-P1024&lt;=2), "escarcha",AND(D1024&lt;=0, D1024-P1024&gt;2), "helada negra", AND(D1024&gt;0, P1024+2&gt;D1024), "rocío", TRUE, "sin riesgo")</f>
        <v>rocío</v>
      </c>
    </row>
    <row r="1025" spans="1:17" x14ac:dyDescent="0.35">
      <c r="A1025" s="2">
        <v>45705</v>
      </c>
      <c r="B1025" s="3" t="s">
        <v>32</v>
      </c>
      <c r="C1025">
        <v>1.9333333333333329</v>
      </c>
      <c r="D1025">
        <v>5.6</v>
      </c>
      <c r="E1025">
        <v>96.033333333333331</v>
      </c>
      <c r="F1025">
        <v>90.333333333333329</v>
      </c>
      <c r="G1025">
        <v>0</v>
      </c>
      <c r="H1025">
        <v>0.6</v>
      </c>
      <c r="I1025">
        <v>0</v>
      </c>
      <c r="J1025">
        <v>1.9</v>
      </c>
      <c r="K1025">
        <f t="shared" si="75"/>
        <v>3.666666666666667</v>
      </c>
      <c r="L1025">
        <f t="shared" si="76"/>
        <v>9.8621939872098011E-2</v>
      </c>
      <c r="M1025">
        <f t="shared" si="77"/>
        <v>1.3676000930873327</v>
      </c>
      <c r="N1025" s="10" t="str" cm="1">
        <f t="array" ref="N1025">_xlfn.IFS(AND(C1025&lt;=0, C1025-M1025&lt;=2), "escarcha",AND(C1025&lt;=0, C1025-M1025&gt;2), "helada negra", AND(C1025&gt;0, M1025+2&gt;C1025), "rocío", TRUE, "sin riesgo")</f>
        <v>rocío</v>
      </c>
      <c r="O1025">
        <f t="shared" si="78"/>
        <v>0.29529580568295927</v>
      </c>
      <c r="P1025">
        <f t="shared" si="79"/>
        <v>4.1413685893566283</v>
      </c>
      <c r="Q1025" s="10" t="str" cm="1">
        <f t="array" ref="Q1025">_xlfn.IFS(AND(D1025&lt;=0, D1025-P1025&lt;=2), "escarcha",AND(D1025&lt;=0, D1025-P1025&gt;2), "helada negra", AND(D1025&gt;0, P1025+2&gt;D1025), "rocío", TRUE, "sin riesgo")</f>
        <v>rocío</v>
      </c>
    </row>
    <row r="1026" spans="1:17" x14ac:dyDescent="0.35">
      <c r="A1026" s="2">
        <v>45705</v>
      </c>
      <c r="B1026" s="3" t="s">
        <v>33</v>
      </c>
      <c r="C1026">
        <v>3.8</v>
      </c>
      <c r="D1026">
        <v>7.0333333333333332</v>
      </c>
      <c r="E1026">
        <v>95.13333333333334</v>
      </c>
      <c r="F1026">
        <v>87</v>
      </c>
      <c r="G1026">
        <v>0</v>
      </c>
      <c r="H1026">
        <v>0.8666666666666667</v>
      </c>
      <c r="I1026">
        <v>0</v>
      </c>
      <c r="J1026">
        <v>2.9333333333333331</v>
      </c>
      <c r="K1026">
        <f t="shared" ref="K1026:K1089" si="80">ABS((C1026-D1026))</f>
        <v>3.2333333333333334</v>
      </c>
      <c r="L1026">
        <f t="shared" si="76"/>
        <v>0.22143883660918937</v>
      </c>
      <c r="M1026">
        <f t="shared" si="77"/>
        <v>3.0923840439453882</v>
      </c>
      <c r="N1026" s="10" t="str" cm="1">
        <f t="array" ref="N1026">_xlfn.IFS(AND(C1026&lt;=0, C1026-M1026&lt;=2), "escarcha",AND(C1026&lt;=0, C1026-M1026&gt;2), "helada negra", AND(C1026&gt;0, M1026+2&gt;C1026), "rocío", TRUE, "sin riesgo")</f>
        <v>rocío</v>
      </c>
      <c r="O1026">
        <f t="shared" si="78"/>
        <v>0.35644252598578535</v>
      </c>
      <c r="P1026">
        <f t="shared" si="79"/>
        <v>5.0166200417114215</v>
      </c>
      <c r="Q1026" s="10" t="str" cm="1">
        <f t="array" ref="Q1026">_xlfn.IFS(AND(D1026&lt;=0, D1026-P1026&lt;=2), "escarcha",AND(D1026&lt;=0, D1026-P1026&gt;2), "helada negra", AND(D1026&gt;0, P1026+2&gt;D1026), "rocío", TRUE, "sin riesgo")</f>
        <v>sin riesgo</v>
      </c>
    </row>
    <row r="1027" spans="1:17" x14ac:dyDescent="0.35">
      <c r="A1027" s="2">
        <v>45705</v>
      </c>
      <c r="B1027" s="3" t="s">
        <v>34</v>
      </c>
      <c r="C1027">
        <v>4.1333333333333329</v>
      </c>
      <c r="D1027">
        <v>8</v>
      </c>
      <c r="E1027">
        <v>94.36666666666666</v>
      </c>
      <c r="F1027">
        <v>83.333333333333329</v>
      </c>
      <c r="G1027">
        <v>0</v>
      </c>
      <c r="H1027">
        <v>1.6</v>
      </c>
      <c r="I1027">
        <v>0</v>
      </c>
      <c r="J1027">
        <v>4.5666666666666664</v>
      </c>
      <c r="K1027">
        <f t="shared" si="80"/>
        <v>3.8666666666666671</v>
      </c>
      <c r="L1027">
        <f t="shared" ref="L1027:L1090" si="81">(LN(E1027/100))+((17.625*C1027)/(243.04+C1027))</f>
        <v>0.23675015893322476</v>
      </c>
      <c r="M1027">
        <f t="shared" ref="M1027:M1090" si="82">(243.04*L1027)/(17.625-L1027)</f>
        <v>3.3091173150293809</v>
      </c>
      <c r="N1027" s="10" t="str" cm="1">
        <f t="array" ref="N1027">_xlfn.IFS(AND(C1027&lt;=0, C1027-M1027&lt;=2), "escarcha",AND(C1027&lt;=0, C1027-M1027&gt;2), "helada negra", AND(C1027&gt;0, M1027+2&gt;C1027), "rocío", TRUE, "sin riesgo")</f>
        <v>rocío</v>
      </c>
      <c r="O1027">
        <f t="shared" ref="O1027:O1090" si="83">(LN(F1027/100))+((17.625*D1027)/(243.04+D1027))</f>
        <v>0.3793419231295635</v>
      </c>
      <c r="P1027">
        <f t="shared" ref="P1027:P1090" si="84">(243.04*O1027)/(17.625-O1027)</f>
        <v>5.3459984296603738</v>
      </c>
      <c r="Q1027" s="10" t="str" cm="1">
        <f t="array" ref="Q1027">_xlfn.IFS(AND(D1027&lt;=0, D1027-P1027&lt;=2), "escarcha",AND(D1027&lt;=0, D1027-P1027&gt;2), "helada negra", AND(D1027&gt;0, P1027+2&gt;D1027), "rocío", TRUE, "sin riesgo")</f>
        <v>sin riesgo</v>
      </c>
    </row>
    <row r="1028" spans="1:17" x14ac:dyDescent="0.35">
      <c r="A1028" s="2">
        <v>45705</v>
      </c>
      <c r="B1028" s="3" t="s">
        <v>35</v>
      </c>
      <c r="C1028">
        <v>6.7333333333333334</v>
      </c>
      <c r="D1028">
        <v>8.4333333333333336</v>
      </c>
      <c r="E1028">
        <v>91.733333333333334</v>
      </c>
      <c r="F1028">
        <v>79</v>
      </c>
      <c r="G1028">
        <v>0</v>
      </c>
      <c r="H1028">
        <v>2.2333333333333329</v>
      </c>
      <c r="I1028">
        <v>0</v>
      </c>
      <c r="J1028">
        <v>4.2</v>
      </c>
      <c r="K1028">
        <f t="shared" si="80"/>
        <v>1.7000000000000002</v>
      </c>
      <c r="L1028">
        <f t="shared" si="81"/>
        <v>0.38884641664827657</v>
      </c>
      <c r="M1028">
        <f t="shared" si="82"/>
        <v>5.4829653637734506</v>
      </c>
      <c r="N1028" s="10" t="str" cm="1">
        <f t="array" ref="N1028">_xlfn.IFS(AND(C1028&lt;=0, C1028-M1028&lt;=2), "escarcha",AND(C1028&lt;=0, C1028-M1028&gt;2), "helada negra", AND(C1028&gt;0, M1028+2&gt;C1028), "rocío", TRUE, "sin riesgo")</f>
        <v>rocío</v>
      </c>
      <c r="O1028">
        <f t="shared" si="83"/>
        <v>0.3553443137046135</v>
      </c>
      <c r="P1028">
        <f t="shared" si="84"/>
        <v>5.0008456202924716</v>
      </c>
      <c r="Q1028" s="10" t="str" cm="1">
        <f t="array" ref="Q1028">_xlfn.IFS(AND(D1028&lt;=0, D1028-P1028&lt;=2), "escarcha",AND(D1028&lt;=0, D1028-P1028&gt;2), "helada negra", AND(D1028&gt;0, P1028+2&gt;D1028), "rocío", TRUE, "sin riesgo")</f>
        <v>sin riesgo</v>
      </c>
    </row>
    <row r="1029" spans="1:17" x14ac:dyDescent="0.35">
      <c r="A1029" s="2">
        <v>45705</v>
      </c>
      <c r="B1029" s="3" t="s">
        <v>36</v>
      </c>
      <c r="C1029">
        <v>8.0333333333333332</v>
      </c>
      <c r="D1029">
        <v>8.5333333333333332</v>
      </c>
      <c r="E1029">
        <v>84.1</v>
      </c>
      <c r="F1029">
        <v>76</v>
      </c>
      <c r="G1029">
        <v>0</v>
      </c>
      <c r="H1029">
        <v>2.333333333333333</v>
      </c>
      <c r="I1029">
        <v>0</v>
      </c>
      <c r="J1029">
        <v>4.9333333333333336</v>
      </c>
      <c r="K1029">
        <f t="shared" si="80"/>
        <v>0.5</v>
      </c>
      <c r="L1029">
        <f t="shared" si="81"/>
        <v>0.39076524639534088</v>
      </c>
      <c r="M1029">
        <f t="shared" si="82"/>
        <v>5.5106354788430441</v>
      </c>
      <c r="N1029" s="10" t="str" cm="1">
        <f t="array" ref="N1029">_xlfn.IFS(AND(C1029&lt;=0, C1029-M1029&lt;=2), "escarcha",AND(C1029&lt;=0, C1029-M1029&gt;2), "helada negra", AND(C1029&gt;0, M1029+2&gt;C1029), "rocío", TRUE, "sin riesgo")</f>
        <v>sin riesgo</v>
      </c>
      <c r="O1029">
        <f t="shared" si="83"/>
        <v>0.32340076294780518</v>
      </c>
      <c r="P1029">
        <f t="shared" si="84"/>
        <v>4.5428934256268283</v>
      </c>
      <c r="Q1029" s="10" t="str" cm="1">
        <f t="array" ref="Q1029">_xlfn.IFS(AND(D1029&lt;=0, D1029-P1029&lt;=2), "escarcha",AND(D1029&lt;=0, D1029-P1029&gt;2), "helada negra", AND(D1029&gt;0, P1029+2&gt;D1029), "rocío", TRUE, "sin riesgo")</f>
        <v>sin riesgo</v>
      </c>
    </row>
    <row r="1030" spans="1:17" x14ac:dyDescent="0.35">
      <c r="A1030" s="2">
        <v>45705</v>
      </c>
      <c r="B1030" s="3" t="s">
        <v>47</v>
      </c>
      <c r="C1030">
        <v>9.5</v>
      </c>
      <c r="D1030">
        <v>9.6666666666666661</v>
      </c>
      <c r="E1030">
        <v>74.86666666666666</v>
      </c>
      <c r="F1030">
        <v>70</v>
      </c>
      <c r="G1030">
        <v>1.333333333333333</v>
      </c>
      <c r="H1030">
        <v>1.966666666666667</v>
      </c>
      <c r="I1030">
        <v>5</v>
      </c>
      <c r="J1030">
        <v>5.166666666666667</v>
      </c>
      <c r="K1030">
        <f t="shared" si="80"/>
        <v>0.16666666666666607</v>
      </c>
      <c r="L1030">
        <f t="shared" si="81"/>
        <v>0.37355234764339001</v>
      </c>
      <c r="M1030">
        <f t="shared" si="82"/>
        <v>5.2626402375482684</v>
      </c>
      <c r="N1030" s="10" t="str" cm="1">
        <f t="array" ref="N1030">_xlfn.IFS(AND(C1030&lt;=0, C1030-M1030&lt;=2), "escarcha",AND(C1030&lt;=0, C1030-M1030&gt;2), "helada negra", AND(C1030&gt;0, M1030+2&gt;C1030), "rocío", TRUE, "sin riesgo")</f>
        <v>sin riesgo</v>
      </c>
      <c r="O1030">
        <f t="shared" si="83"/>
        <v>0.31752571031125443</v>
      </c>
      <c r="P1030">
        <f t="shared" si="84"/>
        <v>4.4588509763104849</v>
      </c>
      <c r="Q1030" s="10" t="str" cm="1">
        <f t="array" ref="Q1030">_xlfn.IFS(AND(D1030&lt;=0, D1030-P1030&lt;=2), "escarcha",AND(D1030&lt;=0, D1030-P1030&gt;2), "helada negra", AND(D1030&gt;0, P1030+2&gt;D1030), "rocío", TRUE, "sin riesgo")</f>
        <v>sin riesgo</v>
      </c>
    </row>
    <row r="1031" spans="1:17" x14ac:dyDescent="0.35">
      <c r="A1031" s="2">
        <v>45705</v>
      </c>
      <c r="B1031" s="3" t="s">
        <v>38</v>
      </c>
      <c r="C1031">
        <v>4.8666666666666671</v>
      </c>
      <c r="D1031">
        <v>4.9333333333333336</v>
      </c>
      <c r="E1031">
        <v>85.2</v>
      </c>
      <c r="F1031">
        <v>86</v>
      </c>
      <c r="G1031">
        <v>0</v>
      </c>
      <c r="H1031">
        <v>0</v>
      </c>
      <c r="I1031">
        <v>0</v>
      </c>
      <c r="J1031">
        <v>6.6666666666666666E-2</v>
      </c>
      <c r="K1031">
        <f t="shared" si="80"/>
        <v>6.666666666666643E-2</v>
      </c>
      <c r="L1031">
        <f t="shared" si="81"/>
        <v>0.18582839731203105</v>
      </c>
      <c r="M1031">
        <f t="shared" si="82"/>
        <v>2.5897866430624923</v>
      </c>
      <c r="N1031" s="10" t="str" cm="1">
        <f t="array" ref="N1031">_xlfn.IFS(AND(C1031&lt;=0, C1031-M1031&lt;=2), "escarcha",AND(C1031&lt;=0, C1031-M1031&gt;2), "helada negra", AND(C1031&gt;0, M1031+2&gt;C1031), "rocío", TRUE, "sin riesgo")</f>
        <v>sin riesgo</v>
      </c>
      <c r="O1031">
        <f t="shared" si="83"/>
        <v>0.19981965247425601</v>
      </c>
      <c r="P1031">
        <f t="shared" si="84"/>
        <v>2.7870109444370232</v>
      </c>
      <c r="Q1031" s="10" t="str" cm="1">
        <f t="array" ref="Q1031">_xlfn.IFS(AND(D1031&lt;=0, D1031-P1031&lt;=2), "escarcha",AND(D1031&lt;=0, D1031-P1031&gt;2), "helada negra", AND(D1031&gt;0, P1031+2&gt;D1031), "rocío", TRUE, "sin riesgo")</f>
        <v>sin riesgo</v>
      </c>
    </row>
    <row r="1032" spans="1:17" x14ac:dyDescent="0.35">
      <c r="A1032" s="2">
        <v>45705</v>
      </c>
      <c r="B1032" s="3" t="s">
        <v>37</v>
      </c>
      <c r="C1032">
        <v>3.4666666666666668</v>
      </c>
      <c r="D1032">
        <v>3.833333333333333</v>
      </c>
      <c r="E1032">
        <v>88.3</v>
      </c>
      <c r="F1032">
        <v>89.666666666666671</v>
      </c>
      <c r="G1032">
        <v>0</v>
      </c>
      <c r="H1032">
        <v>6.6666666666666666E-2</v>
      </c>
      <c r="I1032">
        <v>0</v>
      </c>
      <c r="J1032">
        <v>0.6333333333333333</v>
      </c>
      <c r="K1032">
        <f t="shared" si="80"/>
        <v>0.36666666666666625</v>
      </c>
      <c r="L1032">
        <f t="shared" si="81"/>
        <v>0.1234334006352371</v>
      </c>
      <c r="M1032">
        <f t="shared" si="82"/>
        <v>1.7140896227813613</v>
      </c>
      <c r="N1032" s="10" t="str" cm="1">
        <f t="array" ref="N1032">_xlfn.IFS(AND(C1032&lt;=0, C1032-M1032&lt;=2), "escarcha",AND(C1032&lt;=0, C1032-M1032&gt;2), "helada negra", AND(C1032&gt;0, M1032+2&gt;C1032), "rocío", TRUE, "sin riesgo")</f>
        <v>rocío</v>
      </c>
      <c r="O1032">
        <f t="shared" si="83"/>
        <v>0.16460163860122395</v>
      </c>
      <c r="P1032">
        <f t="shared" si="84"/>
        <v>2.2911723671828428</v>
      </c>
      <c r="Q1032" s="10" t="str" cm="1">
        <f t="array" ref="Q1032">_xlfn.IFS(AND(D1032&lt;=0, D1032-P1032&lt;=2), "escarcha",AND(D1032&lt;=0, D1032-P1032&gt;2), "helada negra", AND(D1032&gt;0, P1032+2&gt;D1032), "rocío", TRUE, "sin riesgo")</f>
        <v>rocío</v>
      </c>
    </row>
    <row r="1033" spans="1:17" x14ac:dyDescent="0.35">
      <c r="A1033" s="2">
        <v>45705</v>
      </c>
      <c r="B1033" s="3" t="s">
        <v>40</v>
      </c>
      <c r="C1033">
        <v>2.6333333333333329</v>
      </c>
      <c r="D1033">
        <v>3.7</v>
      </c>
      <c r="E1033">
        <v>90.133333333333326</v>
      </c>
      <c r="F1033">
        <v>89.333333333333329</v>
      </c>
      <c r="G1033">
        <v>0</v>
      </c>
      <c r="H1033">
        <v>0</v>
      </c>
      <c r="I1033">
        <v>0</v>
      </c>
      <c r="J1033">
        <v>0</v>
      </c>
      <c r="K1033">
        <f t="shared" si="80"/>
        <v>1.0666666666666673</v>
      </c>
      <c r="L1033">
        <f t="shared" si="81"/>
        <v>8.5039437502621662E-2</v>
      </c>
      <c r="M1033">
        <f t="shared" si="82"/>
        <v>1.1783370217392561</v>
      </c>
      <c r="N1033" s="10" t="str" cm="1">
        <f t="array" ref="N1033">_xlfn.IFS(AND(C1033&lt;=0, C1033-M1033&lt;=2), "escarcha",AND(C1033&lt;=0, C1033-M1033&gt;2), "helada negra", AND(C1033&gt;0, M1033+2&gt;C1033), "rocío", TRUE, "sin riesgo")</f>
        <v>rocío</v>
      </c>
      <c r="O1033">
        <f t="shared" si="83"/>
        <v>0.15150093124170272</v>
      </c>
      <c r="P1033">
        <f t="shared" si="84"/>
        <v>2.1072360025941839</v>
      </c>
      <c r="Q1033" s="10" t="str" cm="1">
        <f t="array" ref="Q1033">_xlfn.IFS(AND(D1033&lt;=0, D1033-P1033&lt;=2), "escarcha",AND(D1033&lt;=0, D1033-P1033&gt;2), "helada negra", AND(D1033&gt;0, P1033+2&gt;D1033), "rocío", TRUE, "sin riesgo")</f>
        <v>rocío</v>
      </c>
    </row>
    <row r="1034" spans="1:17" x14ac:dyDescent="0.35">
      <c r="A1034" s="2">
        <v>45705</v>
      </c>
      <c r="B1034" s="3" t="s">
        <v>41</v>
      </c>
      <c r="C1034">
        <v>1.533333333333333</v>
      </c>
      <c r="D1034">
        <v>3.4</v>
      </c>
      <c r="E1034">
        <v>91.9</v>
      </c>
      <c r="F1034">
        <v>89.333333333333329</v>
      </c>
      <c r="G1034">
        <v>0</v>
      </c>
      <c r="H1034">
        <v>3.3333333333333333E-2</v>
      </c>
      <c r="I1034">
        <v>0</v>
      </c>
      <c r="J1034">
        <v>0.70000000000000007</v>
      </c>
      <c r="K1034">
        <f t="shared" si="80"/>
        <v>1.8666666666666669</v>
      </c>
      <c r="L1034">
        <f t="shared" si="81"/>
        <v>2.6029398680751673E-2</v>
      </c>
      <c r="M1034">
        <f t="shared" si="82"/>
        <v>0.35946335718611094</v>
      </c>
      <c r="N1034" s="10" t="str" cm="1">
        <f t="array" ref="N1034">_xlfn.IFS(AND(C1034&lt;=0, C1034-M1034&lt;=2), "escarcha",AND(C1034&lt;=0, C1034-M1034&gt;2), "helada negra", AND(C1034&gt;0, M1034+2&gt;C1034), "rocío", TRUE, "sin riesgo")</f>
        <v>rocío</v>
      </c>
      <c r="O1034">
        <f t="shared" si="83"/>
        <v>0.13036714179038031</v>
      </c>
      <c r="P1034">
        <f t="shared" si="84"/>
        <v>1.8110943166129738</v>
      </c>
      <c r="Q1034" s="10" t="str" cm="1">
        <f t="array" ref="Q1034">_xlfn.IFS(AND(D1034&lt;=0, D1034-P1034&lt;=2), "escarcha",AND(D1034&lt;=0, D1034-P1034&gt;2), "helada negra", AND(D1034&gt;0, P1034+2&gt;D1034), "rocío", TRUE, "sin riesgo")</f>
        <v>rocío</v>
      </c>
    </row>
    <row r="1035" spans="1:17" x14ac:dyDescent="0.35">
      <c r="A1035" s="2">
        <v>45705</v>
      </c>
      <c r="B1035" s="3" t="s">
        <v>42</v>
      </c>
      <c r="C1035">
        <v>1.2666666666666671</v>
      </c>
      <c r="D1035">
        <v>2.9</v>
      </c>
      <c r="E1035">
        <v>93.566666666666663</v>
      </c>
      <c r="F1035">
        <v>90.666666666666671</v>
      </c>
      <c r="G1035">
        <v>0</v>
      </c>
      <c r="H1035">
        <v>0</v>
      </c>
      <c r="I1035">
        <v>0</v>
      </c>
      <c r="J1035">
        <v>0.23333333333333331</v>
      </c>
      <c r="K1035">
        <f t="shared" si="80"/>
        <v>1.6333333333333329</v>
      </c>
      <c r="L1035">
        <f t="shared" si="81"/>
        <v>2.4885059849549848E-2</v>
      </c>
      <c r="M1035">
        <f t="shared" si="82"/>
        <v>0.34363780954846956</v>
      </c>
      <c r="N1035" s="10" t="str" cm="1">
        <f t="array" ref="N1035">_xlfn.IFS(AND(C1035&lt;=0, C1035-M1035&lt;=2), "escarcha",AND(C1035&lt;=0, C1035-M1035&gt;2), "helada negra", AND(C1035&gt;0, M1035+2&gt;C1035), "rocío", TRUE, "sin riesgo")</f>
        <v>rocío</v>
      </c>
      <c r="O1035">
        <f t="shared" si="83"/>
        <v>0.10984467092742745</v>
      </c>
      <c r="P1035">
        <f t="shared" si="84"/>
        <v>1.5242028015526341</v>
      </c>
      <c r="Q1035" s="10" t="str" cm="1">
        <f t="array" ref="Q1035">_xlfn.IFS(AND(D1035&lt;=0, D1035-P1035&lt;=2), "escarcha",AND(D1035&lt;=0, D1035-P1035&gt;2), "helada negra", AND(D1035&gt;0, P1035+2&gt;D1035), "rocío", TRUE, "sin riesgo")</f>
        <v>rocío</v>
      </c>
    </row>
    <row r="1036" spans="1:17" x14ac:dyDescent="0.35">
      <c r="A1036" s="2">
        <v>45705</v>
      </c>
      <c r="B1036" s="3" t="s">
        <v>43</v>
      </c>
      <c r="C1036">
        <v>0.3</v>
      </c>
      <c r="D1036">
        <v>2.7</v>
      </c>
      <c r="E1036">
        <v>93.933333333333337</v>
      </c>
      <c r="F1036">
        <v>91.666666666666671</v>
      </c>
      <c r="G1036">
        <v>0</v>
      </c>
      <c r="H1036">
        <v>0.16666666666666671</v>
      </c>
      <c r="I1036">
        <v>0</v>
      </c>
      <c r="J1036">
        <v>0.43333333333333329</v>
      </c>
      <c r="K1036">
        <f t="shared" si="80"/>
        <v>2.4000000000000004</v>
      </c>
      <c r="L1036">
        <f t="shared" si="81"/>
        <v>-4.0856018447970335E-2</v>
      </c>
      <c r="M1036">
        <f t="shared" si="82"/>
        <v>-0.56208126643993084</v>
      </c>
      <c r="N1036" s="10" t="str" cm="1">
        <f t="array" ref="N1036">_xlfn.IFS(AND(C1036&lt;=0, C1036-M1036&lt;=2), "escarcha",AND(C1036&lt;=0, C1036-M1036&gt;2), "helada negra", AND(C1036&gt;0, M1036+2&gt;C1036), "rocío", TRUE, "sin riesgo")</f>
        <v>rocío</v>
      </c>
      <c r="O1036">
        <f t="shared" si="83"/>
        <v>0.10663841547394975</v>
      </c>
      <c r="P1036">
        <f t="shared" si="84"/>
        <v>1.4794420341044654</v>
      </c>
      <c r="Q1036" s="10" t="str" cm="1">
        <f t="array" ref="Q1036">_xlfn.IFS(AND(D1036&lt;=0, D1036-P1036&lt;=2), "escarcha",AND(D1036&lt;=0, D1036-P1036&gt;2), "helada negra", AND(D1036&gt;0, P1036+2&gt;D1036), "rocío", TRUE, "sin riesgo")</f>
        <v>rocío</v>
      </c>
    </row>
    <row r="1037" spans="1:17" x14ac:dyDescent="0.35">
      <c r="A1037" s="2">
        <v>45705</v>
      </c>
      <c r="B1037" s="3" t="s">
        <v>44</v>
      </c>
      <c r="C1037">
        <v>-9.9999999999999992E-2</v>
      </c>
      <c r="D1037">
        <v>2.433333333333334</v>
      </c>
      <c r="E1037">
        <v>94.6</v>
      </c>
      <c r="F1037">
        <v>92</v>
      </c>
      <c r="G1037">
        <v>0</v>
      </c>
      <c r="H1037">
        <v>0</v>
      </c>
      <c r="I1037">
        <v>1</v>
      </c>
      <c r="J1037">
        <v>0</v>
      </c>
      <c r="K1037">
        <f t="shared" si="80"/>
        <v>2.5333333333333341</v>
      </c>
      <c r="L1037">
        <f t="shared" si="81"/>
        <v>-6.2767587677850831E-2</v>
      </c>
      <c r="M1037">
        <f t="shared" si="82"/>
        <v>-0.86246240140854491</v>
      </c>
      <c r="N1037" s="10" t="str" cm="1">
        <f t="array" ref="N1037">_xlfn.IFS(AND(C1037&lt;=0, C1037-M1037&lt;=2), "escarcha",AND(C1037&lt;=0, C1037-M1037&gt;2), "helada negra", AND(C1037&gt;0, M1037+2&gt;C1037), "rocío", TRUE, "sin riesgo")</f>
        <v>escarcha</v>
      </c>
      <c r="O1037">
        <f t="shared" si="83"/>
        <v>9.1331869782330863E-2</v>
      </c>
      <c r="P1037">
        <f t="shared" si="84"/>
        <v>1.265981394597214</v>
      </c>
      <c r="Q1037" s="10" t="str" cm="1">
        <f t="array" ref="Q1037">_xlfn.IFS(AND(D1037&lt;=0, D1037-P1037&lt;=2), "escarcha",AND(D1037&lt;=0, D1037-P1037&gt;2), "helada negra", AND(D1037&gt;0, P1037+2&gt;D1037), "rocío", TRUE, "sin riesgo")</f>
        <v>rocío</v>
      </c>
    </row>
    <row r="1038" spans="1:17" x14ac:dyDescent="0.35">
      <c r="A1038" s="2">
        <v>45705</v>
      </c>
      <c r="B1038" s="3" t="s">
        <v>45</v>
      </c>
      <c r="C1038">
        <v>-0.76666666666666661</v>
      </c>
      <c r="D1038">
        <v>1.9</v>
      </c>
      <c r="E1038">
        <v>95.033333333333331</v>
      </c>
      <c r="F1038">
        <v>93.333333333333329</v>
      </c>
      <c r="G1038">
        <v>0</v>
      </c>
      <c r="H1038">
        <v>0</v>
      </c>
      <c r="I1038">
        <v>0</v>
      </c>
      <c r="J1038">
        <v>0.2</v>
      </c>
      <c r="K1038">
        <f t="shared" si="80"/>
        <v>2.6666666666666665</v>
      </c>
      <c r="L1038">
        <f t="shared" si="81"/>
        <v>-0.10671626041666996</v>
      </c>
      <c r="M1038">
        <f t="shared" si="82"/>
        <v>-1.4627078141085708</v>
      </c>
      <c r="N1038" s="10" t="str" cm="1">
        <f t="array" ref="N1038">_xlfn.IFS(AND(C1038&lt;=0, C1038-M1038&lt;=2), "escarcha",AND(C1038&lt;=0, C1038-M1038&gt;2), "helada negra", AND(C1038&gt;0, M1038+2&gt;C1038), "rocío", TRUE, "sin riesgo")</f>
        <v>escarcha</v>
      </c>
      <c r="O1038">
        <f t="shared" si="83"/>
        <v>6.7724283734735366E-2</v>
      </c>
      <c r="P1038">
        <f t="shared" si="84"/>
        <v>0.93748655457074215</v>
      </c>
      <c r="Q1038" s="10" t="str" cm="1">
        <f t="array" ref="Q1038">_xlfn.IFS(AND(D1038&lt;=0, D1038-P1038&lt;=2), "escarcha",AND(D1038&lt;=0, D1038-P1038&gt;2), "helada negra", AND(D1038&gt;0, P1038+2&gt;D1038), "rocío", TRUE, "sin riesgo")</f>
        <v>rocío</v>
      </c>
    </row>
    <row r="1039" spans="1:17" x14ac:dyDescent="0.35">
      <c r="A1039" s="2">
        <v>45705</v>
      </c>
      <c r="B1039" s="3" t="s">
        <v>46</v>
      </c>
      <c r="C1039">
        <v>-1.2333333333333329</v>
      </c>
      <c r="D1039">
        <v>1.7</v>
      </c>
      <c r="E1039">
        <v>95.333333333333343</v>
      </c>
      <c r="F1039">
        <v>95</v>
      </c>
      <c r="G1039">
        <v>0</v>
      </c>
      <c r="H1039">
        <v>0</v>
      </c>
      <c r="I1039">
        <v>0</v>
      </c>
      <c r="J1039">
        <v>0</v>
      </c>
      <c r="K1039">
        <f t="shared" si="80"/>
        <v>2.9333333333333327</v>
      </c>
      <c r="L1039">
        <f t="shared" si="81"/>
        <v>-0.13768686190091778</v>
      </c>
      <c r="M1039">
        <f t="shared" si="82"/>
        <v>-1.8839162777887244</v>
      </c>
      <c r="N1039" s="10" t="str" cm="1">
        <f t="array" ref="N1039">_xlfn.IFS(AND(C1039&lt;=0, C1039-M1039&lt;=2), "escarcha",AND(C1039&lt;=0, C1039-M1039&gt;2), "helada negra", AND(C1039&gt;0, M1039+2&gt;C1039), "rocío", TRUE, "sin riesgo")</f>
        <v>escarcha</v>
      </c>
      <c r="O1039">
        <f t="shared" si="83"/>
        <v>7.113254527903437E-2</v>
      </c>
      <c r="P1039">
        <f t="shared" si="84"/>
        <v>0.9848572600431158</v>
      </c>
      <c r="Q1039" s="10" t="str" cm="1">
        <f t="array" ref="Q1039">_xlfn.IFS(AND(D1039&lt;=0, D1039-P1039&lt;=2), "escarcha",AND(D1039&lt;=0, D1039-P1039&gt;2), "helada negra", AND(D1039&gt;0, P1039+2&gt;D1039), "rocío", TRUE, "sin riesgo")</f>
        <v>rocío</v>
      </c>
    </row>
    <row r="1040" spans="1:17" x14ac:dyDescent="0.35">
      <c r="A1040" s="2">
        <v>45706</v>
      </c>
      <c r="B1040" s="3" t="s">
        <v>10</v>
      </c>
      <c r="C1040">
        <v>-1.466666666666667</v>
      </c>
      <c r="D1040">
        <v>1.5666666666666671</v>
      </c>
      <c r="E1040">
        <v>95.666666666666671</v>
      </c>
      <c r="F1040">
        <v>95</v>
      </c>
      <c r="G1040">
        <v>0</v>
      </c>
      <c r="H1040">
        <v>0</v>
      </c>
      <c r="I1040">
        <v>0</v>
      </c>
      <c r="J1040">
        <v>0</v>
      </c>
      <c r="K1040">
        <f t="shared" si="80"/>
        <v>3.0333333333333341</v>
      </c>
      <c r="L1040">
        <f t="shared" si="81"/>
        <v>-0.15130710291909902</v>
      </c>
      <c r="M1040">
        <f t="shared" si="82"/>
        <v>-2.068690537384962</v>
      </c>
      <c r="N1040" s="10" t="str" cm="1">
        <f t="array" ref="N1040">_xlfn.IFS(AND(C1040&lt;=0, C1040-M1040&lt;=2), "escarcha",AND(C1040&lt;=0, C1040-M1040&gt;2), "helada negra", AND(C1040&gt;0, M1040+2&gt;C1040), "rocío", TRUE, "sin riesgo")</f>
        <v>escarcha</v>
      </c>
      <c r="O1040">
        <f t="shared" si="83"/>
        <v>6.1592018086898237E-2</v>
      </c>
      <c r="P1040">
        <f t="shared" si="84"/>
        <v>0.85230179081731994</v>
      </c>
      <c r="Q1040" s="10" t="str" cm="1">
        <f t="array" ref="Q1040">_xlfn.IFS(AND(D1040&lt;=0, D1040-P1040&lt;=2), "escarcha",AND(D1040&lt;=0, D1040-P1040&gt;2), "helada negra", AND(D1040&gt;0, P1040+2&gt;D1040), "rocío", TRUE, "sin riesgo")</f>
        <v>rocío</v>
      </c>
    </row>
    <row r="1041" spans="1:17" x14ac:dyDescent="0.35">
      <c r="A1041" s="2">
        <v>45706</v>
      </c>
      <c r="B1041" s="3" t="s">
        <v>11</v>
      </c>
      <c r="C1041">
        <v>-1.466666666666667</v>
      </c>
      <c r="D1041">
        <v>1.1000000000000001</v>
      </c>
      <c r="E1041">
        <v>95.9</v>
      </c>
      <c r="F1041">
        <v>95.666666666666671</v>
      </c>
      <c r="G1041">
        <v>0</v>
      </c>
      <c r="H1041">
        <v>6.6666666666666666E-2</v>
      </c>
      <c r="I1041">
        <v>0</v>
      </c>
      <c r="J1041">
        <v>0.76666666666666672</v>
      </c>
      <c r="K1041">
        <f t="shared" si="80"/>
        <v>2.5666666666666673</v>
      </c>
      <c r="L1041">
        <f t="shared" si="81"/>
        <v>-0.14887104812121782</v>
      </c>
      <c r="M1041">
        <f t="shared" si="82"/>
        <v>-2.0356634431195193</v>
      </c>
      <c r="N1041" s="10" t="str" cm="1">
        <f t="array" ref="N1041">_xlfn.IFS(AND(C1041&lt;=0, C1041-M1041&lt;=2), "escarcha",AND(C1041&lt;=0, C1041-M1041&gt;2), "helada negra", AND(C1041&gt;0, M1041+2&gt;C1041), "rocío", TRUE, "sin riesgo")</f>
        <v>escarcha</v>
      </c>
      <c r="O1041">
        <f t="shared" si="83"/>
        <v>3.5111144396612497E-2</v>
      </c>
      <c r="P1041">
        <f t="shared" si="84"/>
        <v>0.48513169151914909</v>
      </c>
      <c r="Q1041" s="10" t="str" cm="1">
        <f t="array" ref="Q1041">_xlfn.IFS(AND(D1041&lt;=0, D1041-P1041&lt;=2), "escarcha",AND(D1041&lt;=0, D1041-P1041&gt;2), "helada negra", AND(D1041&gt;0, P1041+2&gt;D1041), "rocío", TRUE, "sin riesgo")</f>
        <v>rocío</v>
      </c>
    </row>
    <row r="1042" spans="1:17" x14ac:dyDescent="0.35">
      <c r="A1042" s="2">
        <v>45706</v>
      </c>
      <c r="B1042" s="3" t="s">
        <v>12</v>
      </c>
      <c r="C1042">
        <v>-1.833333333333333</v>
      </c>
      <c r="D1042">
        <v>1.2333333333333329</v>
      </c>
      <c r="E1042">
        <v>95.9</v>
      </c>
      <c r="F1042">
        <v>96</v>
      </c>
      <c r="G1042">
        <v>0</v>
      </c>
      <c r="H1042">
        <v>0</v>
      </c>
      <c r="I1042">
        <v>0</v>
      </c>
      <c r="J1042">
        <v>0.16666666666666671</v>
      </c>
      <c r="K1042">
        <f t="shared" si="80"/>
        <v>3.066666666666666</v>
      </c>
      <c r="L1042">
        <f t="shared" si="81"/>
        <v>-0.17582609017149939</v>
      </c>
      <c r="M1042">
        <f t="shared" si="82"/>
        <v>-2.4006061706807853</v>
      </c>
      <c r="N1042" s="10" t="str" cm="1">
        <f t="array" ref="N1042">_xlfn.IFS(AND(C1042&lt;=0, C1042-M1042&lt;=2), "escarcha",AND(C1042&lt;=0, C1042-M1042&gt;2), "helada negra", AND(C1042&gt;0, M1042+2&gt;C1042), "rocío", TRUE, "sin riesgo")</f>
        <v>escarcha</v>
      </c>
      <c r="O1042">
        <f t="shared" si="83"/>
        <v>4.8166433743165572E-2</v>
      </c>
      <c r="P1042">
        <f t="shared" si="84"/>
        <v>0.66601131613445386</v>
      </c>
      <c r="Q1042" s="10" t="str" cm="1">
        <f t="array" ref="Q1042">_xlfn.IFS(AND(D1042&lt;=0, D1042-P1042&lt;=2), "escarcha",AND(D1042&lt;=0, D1042-P1042&gt;2), "helada negra", AND(D1042&gt;0, P1042+2&gt;D1042), "rocío", TRUE, "sin riesgo")</f>
        <v>rocío</v>
      </c>
    </row>
    <row r="1043" spans="1:17" x14ac:dyDescent="0.35">
      <c r="A1043" s="2">
        <v>45706</v>
      </c>
      <c r="B1043" s="3" t="s">
        <v>13</v>
      </c>
      <c r="C1043">
        <v>-2.1333333333333329</v>
      </c>
      <c r="D1043">
        <v>1</v>
      </c>
      <c r="E1043">
        <v>96.066666666666663</v>
      </c>
      <c r="F1043">
        <v>96.666666666666671</v>
      </c>
      <c r="G1043">
        <v>0</v>
      </c>
      <c r="H1043">
        <v>3.3333333333333333E-2</v>
      </c>
      <c r="I1043">
        <v>0</v>
      </c>
      <c r="J1043">
        <v>0.3666666666666667</v>
      </c>
      <c r="K1043">
        <f t="shared" si="80"/>
        <v>3.1333333333333329</v>
      </c>
      <c r="L1043">
        <f t="shared" si="81"/>
        <v>-0.19620483337548156</v>
      </c>
      <c r="M1043">
        <f t="shared" si="82"/>
        <v>-2.675779957047101</v>
      </c>
      <c r="N1043" s="10" t="str" cm="1">
        <f t="array" ref="N1043">_xlfn.IFS(AND(C1043&lt;=0, C1043-M1043&lt;=2), "escarcha",AND(C1043&lt;=0, C1043-M1043&gt;2), "helada negra", AND(C1043&gt;0, M1043+2&gt;C1043), "rocío", TRUE, "sin riesgo")</f>
        <v>escarcha</v>
      </c>
      <c r="O1043">
        <f t="shared" si="83"/>
        <v>3.8320215247773841E-2</v>
      </c>
      <c r="P1043">
        <f t="shared" si="84"/>
        <v>0.52956812927780084</v>
      </c>
      <c r="Q1043" s="10" t="str" cm="1">
        <f t="array" ref="Q1043">_xlfn.IFS(AND(D1043&lt;=0, D1043-P1043&lt;=2), "escarcha",AND(D1043&lt;=0, D1043-P1043&gt;2), "helada negra", AND(D1043&gt;0, P1043+2&gt;D1043), "rocío", TRUE, "sin riesgo")</f>
        <v>rocío</v>
      </c>
    </row>
    <row r="1044" spans="1:17" x14ac:dyDescent="0.35">
      <c r="A1044" s="2">
        <v>45706</v>
      </c>
      <c r="B1044" s="3" t="s">
        <v>14</v>
      </c>
      <c r="C1044">
        <v>-2.2333333333333329</v>
      </c>
      <c r="D1044">
        <v>0.56666666666666665</v>
      </c>
      <c r="E1044">
        <v>96.2</v>
      </c>
      <c r="F1044">
        <v>97</v>
      </c>
      <c r="G1044">
        <v>0</v>
      </c>
      <c r="H1044">
        <v>0.2</v>
      </c>
      <c r="I1044">
        <v>0</v>
      </c>
      <c r="J1044">
        <v>0.93333333333333335</v>
      </c>
      <c r="K1044">
        <f t="shared" si="80"/>
        <v>2.8</v>
      </c>
      <c r="L1044">
        <f t="shared" si="81"/>
        <v>-0.20220183437938549</v>
      </c>
      <c r="M1044">
        <f t="shared" si="82"/>
        <v>-2.7566375409961617</v>
      </c>
      <c r="N1044" s="10" t="str" cm="1">
        <f t="array" ref="N1044">_xlfn.IFS(AND(C1044&lt;=0, C1044-M1044&lt;=2), "escarcha",AND(C1044&lt;=0, C1044-M1044&gt;2), "helada negra", AND(C1044&gt;0, M1044+2&gt;C1044), "rocío", TRUE, "sin riesgo")</f>
        <v>escarcha</v>
      </c>
      <c r="O1044">
        <f t="shared" si="83"/>
        <v>1.0539259990182639E-2</v>
      </c>
      <c r="P1044">
        <f t="shared" si="84"/>
        <v>0.14541811900013699</v>
      </c>
      <c r="Q1044" s="10" t="str" cm="1">
        <f t="array" ref="Q1044">_xlfn.IFS(AND(D1044&lt;=0, D1044-P1044&lt;=2), "escarcha",AND(D1044&lt;=0, D1044-P1044&gt;2), "helada negra", AND(D1044&gt;0, P1044+2&gt;D1044), "rocío", TRUE, "sin riesgo")</f>
        <v>rocío</v>
      </c>
    </row>
    <row r="1045" spans="1:17" x14ac:dyDescent="0.35">
      <c r="A1045" s="2">
        <v>45706</v>
      </c>
      <c r="B1045" s="3" t="s">
        <v>15</v>
      </c>
      <c r="C1045">
        <v>-2.666666666666667</v>
      </c>
      <c r="D1045">
        <v>0.6333333333333333</v>
      </c>
      <c r="E1045">
        <v>96.266666666666666</v>
      </c>
      <c r="F1045">
        <v>97.333333333333329</v>
      </c>
      <c r="G1045">
        <v>0</v>
      </c>
      <c r="H1045">
        <v>0.2</v>
      </c>
      <c r="I1045">
        <v>0</v>
      </c>
      <c r="J1045">
        <v>0.46666666666666662</v>
      </c>
      <c r="K1045">
        <f t="shared" si="80"/>
        <v>3.3000000000000003</v>
      </c>
      <c r="L1045">
        <f t="shared" si="81"/>
        <v>-0.23357724447356273</v>
      </c>
      <c r="M1045">
        <f t="shared" si="82"/>
        <v>-3.1787870175616622</v>
      </c>
      <c r="N1045" s="10" t="str" cm="1">
        <f t="array" ref="N1045">_xlfn.IFS(AND(C1045&lt;=0, C1045-M1045&lt;=2), "escarcha",AND(C1045&lt;=0, C1045-M1045&gt;2), "helada negra", AND(C1045&gt;0, M1045+2&gt;C1045), "rocío", TRUE, "sin riesgo")</f>
        <v>escarcha</v>
      </c>
      <c r="O1045">
        <f t="shared" si="83"/>
        <v>1.8780607795933324E-2</v>
      </c>
      <c r="P1045">
        <f t="shared" si="84"/>
        <v>0.25925150749539916</v>
      </c>
      <c r="Q1045" s="10" t="str" cm="1">
        <f t="array" ref="Q1045">_xlfn.IFS(AND(D1045&lt;=0, D1045-P1045&lt;=2), "escarcha",AND(D1045&lt;=0, D1045-P1045&gt;2), "helada negra", AND(D1045&gt;0, P1045+2&gt;D1045), "rocío", TRUE, "sin riesgo")</f>
        <v>rocío</v>
      </c>
    </row>
    <row r="1046" spans="1:17" x14ac:dyDescent="0.35">
      <c r="A1046" s="2">
        <v>45706</v>
      </c>
      <c r="B1046" s="3" t="s">
        <v>16</v>
      </c>
      <c r="C1046">
        <v>-2.2666666666666671</v>
      </c>
      <c r="D1046">
        <v>0.73333333333333339</v>
      </c>
      <c r="E1046">
        <v>96.5</v>
      </c>
      <c r="F1046">
        <v>98</v>
      </c>
      <c r="G1046">
        <v>0</v>
      </c>
      <c r="H1046">
        <v>0.1</v>
      </c>
      <c r="I1046">
        <v>0</v>
      </c>
      <c r="J1046">
        <v>0.76666666666666661</v>
      </c>
      <c r="K1046">
        <f t="shared" si="80"/>
        <v>3.0000000000000004</v>
      </c>
      <c r="L1046">
        <f t="shared" si="81"/>
        <v>-0.20155086797430638</v>
      </c>
      <c r="M1046">
        <f t="shared" si="82"/>
        <v>-2.7478631909932534</v>
      </c>
      <c r="N1046" s="10" t="str" cm="1">
        <f t="array" ref="N1046">_xlfn.IFS(AND(C1046&lt;=0, C1046-M1046&lt;=2), "escarcha",AND(C1046&lt;=0, C1046-M1046&gt;2), "helada negra", AND(C1046&gt;0, M1046+2&gt;C1046), "rocío", TRUE, "sin riesgo")</f>
        <v>escarcha</v>
      </c>
      <c r="O1046">
        <f t="shared" si="83"/>
        <v>3.281785823517977E-2</v>
      </c>
      <c r="P1046">
        <f t="shared" si="84"/>
        <v>0.45338618036147427</v>
      </c>
      <c r="Q1046" s="10" t="str" cm="1">
        <f t="array" ref="Q1046">_xlfn.IFS(AND(D1046&lt;=0, D1046-P1046&lt;=2), "escarcha",AND(D1046&lt;=0, D1046-P1046&gt;2), "helada negra", AND(D1046&gt;0, P1046+2&gt;D1046), "rocío", TRUE, "sin riesgo")</f>
        <v>rocío</v>
      </c>
    </row>
    <row r="1047" spans="1:17" x14ac:dyDescent="0.35">
      <c r="A1047" s="2">
        <v>45706</v>
      </c>
      <c r="B1047" s="3" t="s">
        <v>17</v>
      </c>
      <c r="C1047">
        <v>-1.7333333333333329</v>
      </c>
      <c r="D1047">
        <v>1.2666666666666671</v>
      </c>
      <c r="E1047">
        <v>96.666666666666657</v>
      </c>
      <c r="F1047">
        <v>98</v>
      </c>
      <c r="G1047">
        <v>0</v>
      </c>
      <c r="H1047">
        <v>6.6666666666666666E-2</v>
      </c>
      <c r="I1047">
        <v>0</v>
      </c>
      <c r="J1047">
        <v>0.26666666666666672</v>
      </c>
      <c r="K1047">
        <f t="shared" si="80"/>
        <v>3</v>
      </c>
      <c r="L1047">
        <f t="shared" si="81"/>
        <v>-0.16050393867977028</v>
      </c>
      <c r="M1047">
        <f t="shared" si="82"/>
        <v>-2.1932961467510164</v>
      </c>
      <c r="N1047" s="10" t="str" cm="1">
        <f t="array" ref="N1047">_xlfn.IFS(AND(C1047&lt;=0, C1047-M1047&lt;=2), "escarcha",AND(C1047&lt;=0, C1047-M1047&gt;2), "helada negra", AND(C1047&gt;0, M1047+2&gt;C1047), "rocío", TRUE, "sin riesgo")</f>
        <v>escarcha</v>
      </c>
      <c r="O1047">
        <f t="shared" si="83"/>
        <v>7.1178343820394646E-2</v>
      </c>
      <c r="P1047">
        <f t="shared" si="84"/>
        <v>0.98549392952381687</v>
      </c>
      <c r="Q1047" s="10" t="str" cm="1">
        <f t="array" ref="Q1047">_xlfn.IFS(AND(D1047&lt;=0, D1047-P1047&lt;=2), "escarcha",AND(D1047&lt;=0, D1047-P1047&gt;2), "helada negra", AND(D1047&gt;0, P1047+2&gt;D1047), "rocío", TRUE, "sin riesgo")</f>
        <v>rocío</v>
      </c>
    </row>
    <row r="1048" spans="1:17" x14ac:dyDescent="0.35">
      <c r="A1048" s="2">
        <v>45706</v>
      </c>
      <c r="B1048" s="3" t="s">
        <v>18</v>
      </c>
      <c r="C1048">
        <v>-0.96666666666666667</v>
      </c>
      <c r="D1048">
        <v>1.3</v>
      </c>
      <c r="E1048">
        <v>96.8</v>
      </c>
      <c r="F1048">
        <v>97.333333333333329</v>
      </c>
      <c r="G1048">
        <v>0</v>
      </c>
      <c r="H1048">
        <v>3.3333333333333333E-2</v>
      </c>
      <c r="I1048">
        <v>0</v>
      </c>
      <c r="J1048">
        <v>0.26666666666666672</v>
      </c>
      <c r="K1048">
        <f t="shared" si="80"/>
        <v>2.2666666666666666</v>
      </c>
      <c r="L1048">
        <f t="shared" si="81"/>
        <v>-0.10290475652062989</v>
      </c>
      <c r="M1048">
        <f t="shared" si="82"/>
        <v>-1.4107686366926575</v>
      </c>
      <c r="N1048" s="10" t="str" cm="1">
        <f t="array" ref="N1048">_xlfn.IFS(AND(C1048&lt;=0, C1048-M1048&lt;=2), "escarcha",AND(C1048&lt;=0, C1048-M1048&gt;2), "helada negra", AND(C1048&gt;0, M1048+2&gt;C1048), "rocío", TRUE, "sin riesgo")</f>
        <v>escarcha</v>
      </c>
      <c r="O1048">
        <f t="shared" si="83"/>
        <v>6.6744348812047882E-2</v>
      </c>
      <c r="P1048">
        <f t="shared" si="84"/>
        <v>0.92387005050713011</v>
      </c>
      <c r="Q1048" s="10" t="str" cm="1">
        <f t="array" ref="Q1048">_xlfn.IFS(AND(D1048&lt;=0, D1048-P1048&lt;=2), "escarcha",AND(D1048&lt;=0, D1048-P1048&gt;2), "helada negra", AND(D1048&gt;0, P1048+2&gt;D1048), "rocío", TRUE, "sin riesgo")</f>
        <v>rocío</v>
      </c>
    </row>
    <row r="1049" spans="1:17" x14ac:dyDescent="0.35">
      <c r="A1049" s="2">
        <v>45706</v>
      </c>
      <c r="B1049" s="3" t="s">
        <v>19</v>
      </c>
      <c r="C1049">
        <v>-0.8666666666666667</v>
      </c>
      <c r="D1049">
        <v>1.2</v>
      </c>
      <c r="E1049">
        <v>96.766666666666666</v>
      </c>
      <c r="F1049">
        <v>97.333333333333329</v>
      </c>
      <c r="G1049">
        <v>0</v>
      </c>
      <c r="H1049">
        <v>0.46666666666666667</v>
      </c>
      <c r="I1049">
        <v>0</v>
      </c>
      <c r="J1049">
        <v>1.6</v>
      </c>
      <c r="K1049">
        <f t="shared" si="80"/>
        <v>2.0666666666666664</v>
      </c>
      <c r="L1049">
        <f t="shared" si="81"/>
        <v>-9.5942260895891585E-2</v>
      </c>
      <c r="M1049">
        <f t="shared" si="82"/>
        <v>-1.3158333651135459</v>
      </c>
      <c r="N1049" s="10" t="str" cm="1">
        <f t="array" ref="N1049">_xlfn.IFS(AND(C1049&lt;=0, C1049-M1049&lt;=2), "escarcha",AND(C1049&lt;=0, C1049-M1049&gt;2), "helada negra", AND(C1049&gt;0, M1049+2&gt;C1049), "rocío", TRUE, "sin riesgo")</f>
        <v>escarcha</v>
      </c>
      <c r="O1049">
        <f t="shared" si="83"/>
        <v>5.9566479921284686E-2</v>
      </c>
      <c r="P1049">
        <f t="shared" si="84"/>
        <v>0.82417762496556668</v>
      </c>
      <c r="Q1049" s="10" t="str" cm="1">
        <f t="array" ref="Q1049">_xlfn.IFS(AND(D1049&lt;=0, D1049-P1049&lt;=2), "escarcha",AND(D1049&lt;=0, D1049-P1049&gt;2), "helada negra", AND(D1049&gt;0, P1049+2&gt;D1049), "rocío", TRUE, "sin riesgo")</f>
        <v>rocío</v>
      </c>
    </row>
    <row r="1050" spans="1:17" x14ac:dyDescent="0.35">
      <c r="A1050" s="2">
        <v>45706</v>
      </c>
      <c r="B1050" s="3" t="s">
        <v>20</v>
      </c>
      <c r="C1050">
        <v>-0.96666666666666667</v>
      </c>
      <c r="D1050">
        <v>1.0666666666666671</v>
      </c>
      <c r="E1050">
        <v>96.733333333333334</v>
      </c>
      <c r="F1050">
        <v>97.666666666666671</v>
      </c>
      <c r="G1050">
        <v>0</v>
      </c>
      <c r="H1050">
        <v>0</v>
      </c>
      <c r="I1050">
        <v>0</v>
      </c>
      <c r="J1050">
        <v>6.6666666666666666E-2</v>
      </c>
      <c r="K1050">
        <f t="shared" si="80"/>
        <v>2.0333333333333337</v>
      </c>
      <c r="L1050">
        <f t="shared" si="81"/>
        <v>-0.10359369902118337</v>
      </c>
      <c r="M1050">
        <f t="shared" si="82"/>
        <v>-1.4201584760498223</v>
      </c>
      <c r="N1050" s="10" t="str" cm="1">
        <f t="array" ref="N1050">_xlfn.IFS(AND(C1050&lt;=0, C1050-M1050&lt;=2), "escarcha",AND(C1050&lt;=0, C1050-M1050&gt;2), "helada negra", AND(C1050&gt;0, M1050+2&gt;C1050), "rocío", TRUE, "sin riesgo")</f>
        <v>escarcha</v>
      </c>
      <c r="O1050">
        <f t="shared" si="83"/>
        <v>5.3405646705196638E-2</v>
      </c>
      <c r="P1050">
        <f t="shared" si="84"/>
        <v>0.73867562124760744</v>
      </c>
      <c r="Q1050" s="10" t="str" cm="1">
        <f t="array" ref="Q1050">_xlfn.IFS(AND(D1050&lt;=0, D1050-P1050&lt;=2), "escarcha",AND(D1050&lt;=0, D1050-P1050&gt;2), "helada negra", AND(D1050&gt;0, P1050+2&gt;D1050), "rocío", TRUE, "sin riesgo")</f>
        <v>rocío</v>
      </c>
    </row>
    <row r="1051" spans="1:17" x14ac:dyDescent="0.35">
      <c r="A1051" s="2">
        <v>45706</v>
      </c>
      <c r="B1051" s="3" t="s">
        <v>21</v>
      </c>
      <c r="C1051">
        <v>-1.2</v>
      </c>
      <c r="D1051">
        <v>1.8666666666666669</v>
      </c>
      <c r="E1051">
        <v>96.7</v>
      </c>
      <c r="F1051">
        <v>98</v>
      </c>
      <c r="G1051">
        <v>0</v>
      </c>
      <c r="H1051">
        <v>0</v>
      </c>
      <c r="I1051">
        <v>0</v>
      </c>
      <c r="J1051">
        <v>0</v>
      </c>
      <c r="K1051">
        <f t="shared" si="80"/>
        <v>3.0666666666666669</v>
      </c>
      <c r="L1051">
        <f t="shared" si="81"/>
        <v>-0.12101129891091343</v>
      </c>
      <c r="M1051">
        <f t="shared" si="82"/>
        <v>-1.6573068500814798</v>
      </c>
      <c r="N1051" s="10" t="str" cm="1">
        <f t="array" ref="N1051">_xlfn.IFS(AND(C1051&lt;=0, C1051-M1051&lt;=2), "escarcha",AND(C1051&lt;=0, C1051-M1051&gt;2), "helada negra", AND(C1051&gt;0, M1051+2&gt;C1051), "rocío", TRUE, "sin riesgo")</f>
        <v>escarcha</v>
      </c>
      <c r="O1051">
        <f t="shared" si="83"/>
        <v>0.114134182926383</v>
      </c>
      <c r="P1051">
        <f t="shared" si="84"/>
        <v>1.5841119512994954</v>
      </c>
      <c r="Q1051" s="10" t="str" cm="1">
        <f t="array" ref="Q1051">_xlfn.IFS(AND(D1051&lt;=0, D1051-P1051&lt;=2), "escarcha",AND(D1051&lt;=0, D1051-P1051&gt;2), "helada negra", AND(D1051&gt;0, P1051+2&gt;D1051), "rocío", TRUE, "sin riesgo")</f>
        <v>rocío</v>
      </c>
    </row>
    <row r="1052" spans="1:17" x14ac:dyDescent="0.35">
      <c r="A1052" s="2">
        <v>45706</v>
      </c>
      <c r="B1052" s="3" t="s">
        <v>22</v>
      </c>
      <c r="C1052">
        <v>-1.8666666666666669</v>
      </c>
      <c r="D1052">
        <v>1.666666666666667</v>
      </c>
      <c r="E1052">
        <v>96.533333333333331</v>
      </c>
      <c r="F1052">
        <v>98</v>
      </c>
      <c r="G1052">
        <v>0</v>
      </c>
      <c r="H1052">
        <v>0</v>
      </c>
      <c r="I1052">
        <v>0</v>
      </c>
      <c r="J1052">
        <v>0</v>
      </c>
      <c r="K1052">
        <f t="shared" si="80"/>
        <v>3.5333333333333341</v>
      </c>
      <c r="L1052">
        <f t="shared" si="81"/>
        <v>-0.17169822281337049</v>
      </c>
      <c r="M1052">
        <f t="shared" si="82"/>
        <v>-2.3447909016667476</v>
      </c>
      <c r="N1052" s="10" t="str" cm="1">
        <f t="array" ref="N1052">_xlfn.IFS(AND(C1052&lt;=0, C1052-M1052&lt;=2), "escarcha",AND(C1052&lt;=0, C1052-M1052&gt;2), "helada negra", AND(C1052&gt;0, M1052+2&gt;C1052), "rocío", TRUE, "sin riesgo")</f>
        <v>escarcha</v>
      </c>
      <c r="O1052">
        <f t="shared" si="83"/>
        <v>9.98389752411903E-2</v>
      </c>
      <c r="P1052">
        <f t="shared" si="84"/>
        <v>1.3845729867097092</v>
      </c>
      <c r="Q1052" s="10" t="str" cm="1">
        <f t="array" ref="Q1052">_xlfn.IFS(AND(D1052&lt;=0, D1052-P1052&lt;=2), "escarcha",AND(D1052&lt;=0, D1052-P1052&gt;2), "helada negra", AND(D1052&gt;0, P1052+2&gt;D1052), "rocío", TRUE, "sin riesgo")</f>
        <v>rocío</v>
      </c>
    </row>
    <row r="1053" spans="1:17" x14ac:dyDescent="0.35">
      <c r="A1053" s="2">
        <v>45706</v>
      </c>
      <c r="B1053" s="3" t="s">
        <v>23</v>
      </c>
      <c r="C1053">
        <v>-2.1333333333333329</v>
      </c>
      <c r="D1053">
        <v>0.73333333333333328</v>
      </c>
      <c r="E1053">
        <v>96.566666666666663</v>
      </c>
      <c r="F1053">
        <v>98</v>
      </c>
      <c r="G1053">
        <v>0</v>
      </c>
      <c r="H1053">
        <v>0.56666666666666665</v>
      </c>
      <c r="I1053">
        <v>0</v>
      </c>
      <c r="J1053">
        <v>1.4333333333333329</v>
      </c>
      <c r="K1053">
        <f t="shared" si="80"/>
        <v>2.8666666666666663</v>
      </c>
      <c r="L1053">
        <f t="shared" si="81"/>
        <v>-0.19101361216559853</v>
      </c>
      <c r="M1053">
        <f t="shared" si="82"/>
        <v>-2.6057427498274164</v>
      </c>
      <c r="N1053" s="10" t="str" cm="1">
        <f t="array" ref="N1053">_xlfn.IFS(AND(C1053&lt;=0, C1053-M1053&lt;=2), "escarcha",AND(C1053&lt;=0, C1053-M1053&gt;2), "helada negra", AND(C1053&gt;0, M1053+2&gt;C1053), "rocío", TRUE, "sin riesgo")</f>
        <v>escarcha</v>
      </c>
      <c r="O1053">
        <f t="shared" si="83"/>
        <v>3.281785823517977E-2</v>
      </c>
      <c r="P1053">
        <f t="shared" si="84"/>
        <v>0.45338618036147427</v>
      </c>
      <c r="Q1053" s="10" t="str" cm="1">
        <f t="array" ref="Q1053">_xlfn.IFS(AND(D1053&lt;=0, D1053-P1053&lt;=2), "escarcha",AND(D1053&lt;=0, D1053-P1053&gt;2), "helada negra", AND(D1053&gt;0, P1053+2&gt;D1053), "rocío", TRUE, "sin riesgo")</f>
        <v>rocío</v>
      </c>
    </row>
    <row r="1054" spans="1:17" x14ac:dyDescent="0.35">
      <c r="A1054" s="2">
        <v>45706</v>
      </c>
      <c r="B1054" s="3" t="s">
        <v>24</v>
      </c>
      <c r="C1054">
        <v>-2.5</v>
      </c>
      <c r="D1054">
        <v>0.8</v>
      </c>
      <c r="E1054">
        <v>96.4</v>
      </c>
      <c r="F1054">
        <v>96.666666666666671</v>
      </c>
      <c r="G1054">
        <v>0</v>
      </c>
      <c r="H1054">
        <v>0.23333333333333331</v>
      </c>
      <c r="I1054">
        <v>0.66666666666666663</v>
      </c>
      <c r="J1054">
        <v>1.3</v>
      </c>
      <c r="K1054">
        <f t="shared" si="80"/>
        <v>3.3</v>
      </c>
      <c r="L1054">
        <f t="shared" si="81"/>
        <v>-0.21984557579089792</v>
      </c>
      <c r="M1054">
        <f t="shared" si="82"/>
        <v>-2.9942130075200559</v>
      </c>
      <c r="N1054" s="10" t="str" cm="1">
        <f t="array" ref="N1054">_xlfn.IFS(AND(C1054&lt;=0, C1054-M1054&lt;=2), "escarcha",AND(C1054&lt;=0, C1054-M1054&gt;2), "helada negra", AND(C1054&gt;0, M1054+2&gt;C1054), "rocío", TRUE, "sin riesgo")</f>
        <v>escarcha</v>
      </c>
      <c r="O1054">
        <f t="shared" si="83"/>
        <v>2.3923251473924968E-2</v>
      </c>
      <c r="P1054">
        <f t="shared" si="84"/>
        <v>0.33033814472228906</v>
      </c>
      <c r="Q1054" s="10" t="str" cm="1">
        <f t="array" ref="Q1054">_xlfn.IFS(AND(D1054&lt;=0, D1054-P1054&lt;=2), "escarcha",AND(D1054&lt;=0, D1054-P1054&gt;2), "helada negra", AND(D1054&gt;0, P1054+2&gt;D1054), "rocío", TRUE, "sin riesgo")</f>
        <v>rocío</v>
      </c>
    </row>
    <row r="1055" spans="1:17" x14ac:dyDescent="0.35">
      <c r="A1055" s="2">
        <v>45706</v>
      </c>
      <c r="B1055" s="3" t="s">
        <v>25</v>
      </c>
      <c r="C1055">
        <v>-2.2666666666666671</v>
      </c>
      <c r="D1055">
        <v>0.53333333333333333</v>
      </c>
      <c r="E1055">
        <v>96.5</v>
      </c>
      <c r="F1055">
        <v>94.333333333333329</v>
      </c>
      <c r="G1055">
        <v>0</v>
      </c>
      <c r="H1055">
        <v>0.23333333333333331</v>
      </c>
      <c r="I1055">
        <v>0</v>
      </c>
      <c r="J1055">
        <v>1.4</v>
      </c>
      <c r="K1055">
        <f t="shared" si="80"/>
        <v>2.8000000000000003</v>
      </c>
      <c r="L1055">
        <f t="shared" si="81"/>
        <v>-0.20155086797430638</v>
      </c>
      <c r="M1055">
        <f t="shared" si="82"/>
        <v>-2.7478631909932534</v>
      </c>
      <c r="N1055" s="10" t="str" cm="1">
        <f t="array" ref="N1055">_xlfn.IFS(AND(C1055&lt;=0, C1055-M1055&lt;=2), "escarcha",AND(C1055&lt;=0, C1055-M1055&gt;2), "helada negra", AND(C1055&gt;0, M1055+2&gt;C1055), "rocío", TRUE, "sin riesgo")</f>
        <v>escarcha</v>
      </c>
      <c r="O1055">
        <f t="shared" si="83"/>
        <v>-1.9743503441691353E-2</v>
      </c>
      <c r="P1055">
        <f t="shared" si="84"/>
        <v>-0.2719484743732718</v>
      </c>
      <c r="Q1055" s="10" t="str" cm="1">
        <f t="array" ref="Q1055">_xlfn.IFS(AND(D1055&lt;=0, D1055-P1055&lt;=2), "escarcha",AND(D1055&lt;=0, D1055-P1055&gt;2), "helada negra", AND(D1055&gt;0, P1055+2&gt;D1055), "rocío", TRUE, "sin riesgo")</f>
        <v>rocío</v>
      </c>
    </row>
    <row r="1056" spans="1:17" x14ac:dyDescent="0.35">
      <c r="A1056" s="2">
        <v>45706</v>
      </c>
      <c r="B1056" s="3" t="s">
        <v>26</v>
      </c>
      <c r="C1056">
        <v>-2.666666666666667</v>
      </c>
      <c r="D1056">
        <v>6.6666666666666666E-2</v>
      </c>
      <c r="E1056">
        <v>96.366666666666674</v>
      </c>
      <c r="F1056">
        <v>96.333333333333329</v>
      </c>
      <c r="G1056">
        <v>0</v>
      </c>
      <c r="H1056">
        <v>0.2</v>
      </c>
      <c r="I1056">
        <v>1</v>
      </c>
      <c r="J1056">
        <v>1.033333333333333</v>
      </c>
      <c r="K1056">
        <f t="shared" si="80"/>
        <v>2.7333333333333338</v>
      </c>
      <c r="L1056">
        <f t="shared" si="81"/>
        <v>-0.23253900246993342</v>
      </c>
      <c r="M1056">
        <f t="shared" si="82"/>
        <v>-3.1648414236964939</v>
      </c>
      <c r="N1056" s="10" t="str" cm="1">
        <f t="array" ref="N1056">_xlfn.IFS(AND(C1056&lt;=0, C1056-M1056&lt;=2), "escarcha",AND(C1056&lt;=0, C1056-M1056&gt;2), "helada negra", AND(C1056&gt;0, M1056+2&gt;C1056), "rocío", TRUE, "sin riesgo")</f>
        <v>escarcha</v>
      </c>
      <c r="O1056">
        <f t="shared" si="83"/>
        <v>-3.2522517196980183E-2</v>
      </c>
      <c r="P1056">
        <f t="shared" si="84"/>
        <v>-0.44764335267622901</v>
      </c>
      <c r="Q1056" s="10" t="str" cm="1">
        <f t="array" ref="Q1056">_xlfn.IFS(AND(D1056&lt;=0, D1056-P1056&lt;=2), "escarcha",AND(D1056&lt;=0, D1056-P1056&gt;2), "helada negra", AND(D1056&gt;0, P1056+2&gt;D1056), "rocío", TRUE, "sin riesgo")</f>
        <v>rocío</v>
      </c>
    </row>
    <row r="1057" spans="1:17" x14ac:dyDescent="0.35">
      <c r="A1057" s="2">
        <v>45706</v>
      </c>
      <c r="B1057" s="3" t="s">
        <v>27</v>
      </c>
      <c r="C1057">
        <v>-2.6</v>
      </c>
      <c r="D1057">
        <v>0.5</v>
      </c>
      <c r="E1057">
        <v>96.36666666666666</v>
      </c>
      <c r="F1057">
        <v>94.666666666666671</v>
      </c>
      <c r="G1057">
        <v>1</v>
      </c>
      <c r="H1057">
        <v>6.6666666666666666E-2</v>
      </c>
      <c r="I1057">
        <v>1.333333333333333</v>
      </c>
      <c r="J1057">
        <v>0.23333333333333331</v>
      </c>
      <c r="K1057">
        <f t="shared" si="80"/>
        <v>3.1</v>
      </c>
      <c r="L1057">
        <f t="shared" si="81"/>
        <v>-0.22759791413830938</v>
      </c>
      <c r="M1057">
        <f t="shared" si="82"/>
        <v>-3.098450842740812</v>
      </c>
      <c r="N1057" s="10" t="str" cm="1">
        <f t="array" ref="N1057">_xlfn.IFS(AND(C1057&lt;=0, C1057-M1057&lt;=2), "escarcha",AND(C1057&lt;=0, C1057-M1057&gt;2), "helada negra", AND(C1057&gt;0, M1057+2&gt;C1057), "rocío", TRUE, "sin riesgo")</f>
        <v>escarcha</v>
      </c>
      <c r="O1057">
        <f t="shared" si="83"/>
        <v>-1.8623215553876415E-2</v>
      </c>
      <c r="P1057">
        <f t="shared" si="84"/>
        <v>-0.25653383394766832</v>
      </c>
      <c r="Q1057" s="10" t="str" cm="1">
        <f t="array" ref="Q1057">_xlfn.IFS(AND(D1057&lt;=0, D1057-P1057&lt;=2), "escarcha",AND(D1057&lt;=0, D1057-P1057&gt;2), "helada negra", AND(D1057&gt;0, P1057+2&gt;D1057), "rocío", TRUE, "sin riesgo")</f>
        <v>rocío</v>
      </c>
    </row>
    <row r="1058" spans="1:17" x14ac:dyDescent="0.35">
      <c r="A1058" s="2">
        <v>45706</v>
      </c>
      <c r="B1058" s="3" t="s">
        <v>28</v>
      </c>
      <c r="C1058">
        <v>-2.333333333333333</v>
      </c>
      <c r="D1058">
        <v>1.5</v>
      </c>
      <c r="E1058">
        <v>96.4</v>
      </c>
      <c r="F1058">
        <v>92.666666666666671</v>
      </c>
      <c r="G1058">
        <v>0</v>
      </c>
      <c r="H1058">
        <v>0</v>
      </c>
      <c r="I1058">
        <v>0</v>
      </c>
      <c r="J1058">
        <v>0</v>
      </c>
      <c r="K1058">
        <f t="shared" si="80"/>
        <v>3.833333333333333</v>
      </c>
      <c r="L1058">
        <f t="shared" si="81"/>
        <v>-0.20751508945107952</v>
      </c>
      <c r="M1058">
        <f t="shared" si="82"/>
        <v>-2.8282307395901296</v>
      </c>
      <c r="N1058" s="10" t="str" cm="1">
        <f t="array" ref="N1058">_xlfn.IFS(AND(C1058&lt;=0, C1058-M1058&lt;=2), "escarcha",AND(C1058&lt;=0, C1058-M1058&gt;2), "helada negra", AND(C1058&gt;0, M1058+2&gt;C1058), "rocío", TRUE, "sin riesgo")</f>
        <v>escarcha</v>
      </c>
      <c r="O1058">
        <f t="shared" si="83"/>
        <v>3.194978649497425E-2</v>
      </c>
      <c r="P1058">
        <f t="shared" si="84"/>
        <v>0.44137179258306236</v>
      </c>
      <c r="Q1058" s="10" t="str" cm="1">
        <f t="array" ref="Q1058">_xlfn.IFS(AND(D1058&lt;=0, D1058-P1058&lt;=2), "escarcha",AND(D1058&lt;=0, D1058-P1058&gt;2), "helada negra", AND(D1058&gt;0, P1058+2&gt;D1058), "rocío", TRUE, "sin riesgo")</f>
        <v>rocío</v>
      </c>
    </row>
    <row r="1059" spans="1:17" x14ac:dyDescent="0.35">
      <c r="A1059" s="2">
        <v>45706</v>
      </c>
      <c r="B1059" s="3" t="s">
        <v>29</v>
      </c>
      <c r="C1059">
        <v>-1.2333333333333329</v>
      </c>
      <c r="D1059">
        <v>1.9</v>
      </c>
      <c r="E1059">
        <v>96.566666666666663</v>
      </c>
      <c r="F1059">
        <v>92</v>
      </c>
      <c r="G1059">
        <v>0</v>
      </c>
      <c r="H1059">
        <v>0.1</v>
      </c>
      <c r="I1059">
        <v>0.66666666666666663</v>
      </c>
      <c r="J1059">
        <v>0.9</v>
      </c>
      <c r="K1059">
        <f t="shared" si="80"/>
        <v>3.1333333333333329</v>
      </c>
      <c r="L1059">
        <f t="shared" si="81"/>
        <v>-0.1248327679454658</v>
      </c>
      <c r="M1059">
        <f t="shared" si="82"/>
        <v>-1.7092755925146539</v>
      </c>
      <c r="N1059" s="10" t="str" cm="1">
        <f t="array" ref="N1059">_xlfn.IFS(AND(C1059&lt;=0, C1059-M1059&lt;=2), "escarcha",AND(C1059&lt;=0, C1059-M1059&gt;2), "helada negra", AND(C1059&gt;0, M1059+2&gt;C1059), "rocío", TRUE, "sin riesgo")</f>
        <v>escarcha</v>
      </c>
      <c r="O1059">
        <f t="shared" si="83"/>
        <v>5.3335546282635912E-2</v>
      </c>
      <c r="P1059">
        <f t="shared" si="84"/>
        <v>0.73770309026072489</v>
      </c>
      <c r="Q1059" s="10" t="str" cm="1">
        <f t="array" ref="Q1059">_xlfn.IFS(AND(D1059&lt;=0, D1059-P1059&lt;=2), "escarcha",AND(D1059&lt;=0, D1059-P1059&gt;2), "helada negra", AND(D1059&gt;0, P1059+2&gt;D1059), "rocío", TRUE, "sin riesgo")</f>
        <v>rocío</v>
      </c>
    </row>
    <row r="1060" spans="1:17" x14ac:dyDescent="0.35">
      <c r="A1060" s="2">
        <v>45706</v>
      </c>
      <c r="B1060" s="3" t="s">
        <v>30</v>
      </c>
      <c r="C1060">
        <v>-9.9999999999999992E-2</v>
      </c>
      <c r="D1060">
        <v>2.5</v>
      </c>
      <c r="E1060">
        <v>96.733333333333334</v>
      </c>
      <c r="F1060">
        <v>92.666666666666671</v>
      </c>
      <c r="G1060">
        <v>0</v>
      </c>
      <c r="H1060">
        <v>0</v>
      </c>
      <c r="I1060">
        <v>0</v>
      </c>
      <c r="J1060">
        <v>0.16666666666666671</v>
      </c>
      <c r="K1060">
        <f t="shared" si="80"/>
        <v>2.6</v>
      </c>
      <c r="L1060">
        <f t="shared" si="81"/>
        <v>-4.0467011953705535E-2</v>
      </c>
      <c r="M1060">
        <f t="shared" si="82"/>
        <v>-0.55674172545642109</v>
      </c>
      <c r="N1060" s="10" t="str" cm="1">
        <f t="array" ref="N1060">_xlfn.IFS(AND(C1060&lt;=0, C1060-M1060&lt;=2), "escarcha",AND(C1060&lt;=0, C1060-M1060&gt;2), "helada negra", AND(C1060&gt;0, M1060+2&gt;C1060), "rocío", TRUE, "sin riesgo")</f>
        <v>escarcha</v>
      </c>
      <c r="O1060">
        <f t="shared" si="83"/>
        <v>0.10329005224613276</v>
      </c>
      <c r="P1060">
        <f t="shared" si="84"/>
        <v>1.43271486474516</v>
      </c>
      <c r="Q1060" s="10" t="str" cm="1">
        <f t="array" ref="Q1060">_xlfn.IFS(AND(D1060&lt;=0, D1060-P1060&lt;=2), "escarcha",AND(D1060&lt;=0, D1060-P1060&gt;2), "helada negra", AND(D1060&gt;0, P1060+2&gt;D1060), "rocío", TRUE, "sin riesgo")</f>
        <v>rocío</v>
      </c>
    </row>
    <row r="1061" spans="1:17" x14ac:dyDescent="0.35">
      <c r="A1061" s="2">
        <v>45706</v>
      </c>
      <c r="B1061" s="3" t="s">
        <v>31</v>
      </c>
      <c r="C1061">
        <v>0.73333333333333339</v>
      </c>
      <c r="D1061">
        <v>4.1333333333333329</v>
      </c>
      <c r="E1061">
        <v>96.533333333333331</v>
      </c>
      <c r="F1061">
        <v>89.333333333333329</v>
      </c>
      <c r="G1061">
        <v>0</v>
      </c>
      <c r="H1061">
        <v>0.9</v>
      </c>
      <c r="I1061">
        <v>0</v>
      </c>
      <c r="J1061">
        <v>2.2666666666666671</v>
      </c>
      <c r="K1061">
        <f t="shared" si="80"/>
        <v>3.3999999999999995</v>
      </c>
      <c r="L1061">
        <f t="shared" si="81"/>
        <v>1.773875140805941E-2</v>
      </c>
      <c r="M1061">
        <f t="shared" si="82"/>
        <v>0.24485501074504301</v>
      </c>
      <c r="N1061" s="10" t="str" cm="1">
        <f t="array" ref="N1061">_xlfn.IFS(AND(C1061&lt;=0, C1061-M1061&lt;=2), "escarcha",AND(C1061&lt;=0, C1061-M1061&gt;2), "helada negra", AND(C1061&gt;0, M1061+2&gt;C1061), "rocío", TRUE, "sin riesgo")</f>
        <v>rocío</v>
      </c>
      <c r="O1061">
        <f t="shared" si="83"/>
        <v>0.1819369473262275</v>
      </c>
      <c r="P1061">
        <f t="shared" si="84"/>
        <v>2.5349880089660259</v>
      </c>
      <c r="Q1061" s="10" t="str" cm="1">
        <f t="array" ref="Q1061">_xlfn.IFS(AND(D1061&lt;=0, D1061-P1061&lt;=2), "escarcha",AND(D1061&lt;=0, D1061-P1061&gt;2), "helada negra", AND(D1061&gt;0, P1061+2&gt;D1061), "rocío", TRUE, "sin riesgo")</f>
        <v>rocío</v>
      </c>
    </row>
    <row r="1062" spans="1:17" x14ac:dyDescent="0.35">
      <c r="A1062" s="2">
        <v>45706</v>
      </c>
      <c r="B1062" s="3" t="s">
        <v>32</v>
      </c>
      <c r="C1062">
        <v>2.4</v>
      </c>
      <c r="D1062">
        <v>6.333333333333333</v>
      </c>
      <c r="E1062">
        <v>95.2</v>
      </c>
      <c r="F1062">
        <v>83.333333333333329</v>
      </c>
      <c r="G1062">
        <v>0</v>
      </c>
      <c r="H1062">
        <v>0.1</v>
      </c>
      <c r="I1062">
        <v>0</v>
      </c>
      <c r="J1062">
        <v>1.1000000000000001</v>
      </c>
      <c r="K1062">
        <f t="shared" si="80"/>
        <v>3.9333333333333331</v>
      </c>
      <c r="L1062">
        <f t="shared" si="81"/>
        <v>0.12315330209345257</v>
      </c>
      <c r="M1062">
        <f t="shared" si="82"/>
        <v>1.7101725924940754</v>
      </c>
      <c r="N1062" s="10" t="str" cm="1">
        <f t="array" ref="N1062">_xlfn.IFS(AND(C1062&lt;=0, C1062-M1062&lt;=2), "escarcha",AND(C1062&lt;=0, C1062-M1062&gt;2), "helada negra", AND(C1062&gt;0, M1062+2&gt;C1062), "rocío", TRUE, "sin riesgo")</f>
        <v>rocío</v>
      </c>
      <c r="O1062">
        <f t="shared" si="83"/>
        <v>0.26530048245108617</v>
      </c>
      <c r="P1062">
        <f t="shared" si="84"/>
        <v>3.7142710442499625</v>
      </c>
      <c r="Q1062" s="10" t="str" cm="1">
        <f t="array" ref="Q1062">_xlfn.IFS(AND(D1062&lt;=0, D1062-P1062&lt;=2), "escarcha",AND(D1062&lt;=0, D1062-P1062&gt;2), "helada negra", AND(D1062&gt;0, P1062+2&gt;D1062), "rocío", TRUE, "sin riesgo")</f>
        <v>sin riesgo</v>
      </c>
    </row>
    <row r="1063" spans="1:17" x14ac:dyDescent="0.35">
      <c r="A1063" s="2">
        <v>45706</v>
      </c>
      <c r="B1063" s="3" t="s">
        <v>33</v>
      </c>
      <c r="C1063">
        <v>4.5999999999999996</v>
      </c>
      <c r="D1063">
        <v>6.5333333333333332</v>
      </c>
      <c r="E1063">
        <v>91.633333333333326</v>
      </c>
      <c r="F1063">
        <v>84</v>
      </c>
      <c r="G1063">
        <v>0</v>
      </c>
      <c r="H1063">
        <v>0.8666666666666667</v>
      </c>
      <c r="I1063">
        <v>0</v>
      </c>
      <c r="J1063">
        <v>2.3666666666666671</v>
      </c>
      <c r="K1063">
        <f t="shared" si="80"/>
        <v>1.9333333333333336</v>
      </c>
      <c r="L1063">
        <f t="shared" si="81"/>
        <v>0.24001548746702595</v>
      </c>
      <c r="M1063">
        <f t="shared" si="82"/>
        <v>3.3553877503849945</v>
      </c>
      <c r="N1063" s="10" t="str" cm="1">
        <f t="array" ref="N1063">_xlfn.IFS(AND(C1063&lt;=0, C1063-M1063&lt;=2), "escarcha",AND(C1063&lt;=0, C1063-M1063&gt;2), "helada negra", AND(C1063&gt;0, M1063+2&gt;C1063), "rocío", TRUE, "sin riesgo")</f>
        <v>rocío</v>
      </c>
      <c r="O1063">
        <f t="shared" si="83"/>
        <v>0.287034047410196</v>
      </c>
      <c r="P1063">
        <f t="shared" si="84"/>
        <v>4.0235835664536959</v>
      </c>
      <c r="Q1063" s="10" t="str" cm="1">
        <f t="array" ref="Q1063">_xlfn.IFS(AND(D1063&lt;=0, D1063-P1063&lt;=2), "escarcha",AND(D1063&lt;=0, D1063-P1063&gt;2), "helada negra", AND(D1063&gt;0, P1063+2&gt;D1063), "rocío", TRUE, "sin riesgo")</f>
        <v>sin riesgo</v>
      </c>
    </row>
    <row r="1064" spans="1:17" x14ac:dyDescent="0.35">
      <c r="A1064" s="2">
        <v>45706</v>
      </c>
      <c r="B1064" s="3" t="s">
        <v>34</v>
      </c>
      <c r="C1064">
        <v>6.7333333333333334</v>
      </c>
      <c r="D1064">
        <v>7.5333333333333332</v>
      </c>
      <c r="E1064">
        <v>86.966666666666669</v>
      </c>
      <c r="F1064">
        <v>82.333333333333329</v>
      </c>
      <c r="G1064">
        <v>0</v>
      </c>
      <c r="H1064">
        <v>1.1000000000000001</v>
      </c>
      <c r="I1064">
        <v>0</v>
      </c>
      <c r="J1064">
        <v>3.666666666666667</v>
      </c>
      <c r="K1064">
        <f t="shared" si="80"/>
        <v>0.79999999999999982</v>
      </c>
      <c r="L1064">
        <f t="shared" si="81"/>
        <v>0.3354855027317708</v>
      </c>
      <c r="M1064">
        <f t="shared" si="82"/>
        <v>4.7159448344725039</v>
      </c>
      <c r="N1064" s="10" t="str" cm="1">
        <f t="array" ref="N1064">_xlfn.IFS(AND(C1064&lt;=0, C1064-M1064&lt;=2), "escarcha",AND(C1064&lt;=0, C1064-M1064&gt;2), "helada negra", AND(C1064&gt;0, M1064+2&gt;C1064), "rocío", TRUE, "sin riesgo")</f>
        <v>sin riesgo</v>
      </c>
      <c r="O1064">
        <f t="shared" si="83"/>
        <v>0.33549065950277163</v>
      </c>
      <c r="P1064">
        <f t="shared" si="84"/>
        <v>4.7160187301884804</v>
      </c>
      <c r="Q1064" s="10" t="str" cm="1">
        <f t="array" ref="Q1064">_xlfn.IFS(AND(D1064&lt;=0, D1064-P1064&lt;=2), "escarcha",AND(D1064&lt;=0, D1064-P1064&gt;2), "helada negra", AND(D1064&gt;0, P1064+2&gt;D1064), "rocío", TRUE, "sin riesgo")</f>
        <v>sin riesgo</v>
      </c>
    </row>
    <row r="1065" spans="1:17" x14ac:dyDescent="0.35">
      <c r="A1065" s="2">
        <v>45706</v>
      </c>
      <c r="B1065" s="3" t="s">
        <v>39</v>
      </c>
      <c r="C1065">
        <v>6.333333333333333</v>
      </c>
      <c r="D1065">
        <v>6.6333333333333329</v>
      </c>
      <c r="E1065">
        <v>86.3</v>
      </c>
      <c r="F1065">
        <v>87.666666666666671</v>
      </c>
      <c r="G1065">
        <v>0.33333333333333331</v>
      </c>
      <c r="H1065">
        <v>0.96666666666666667</v>
      </c>
      <c r="I1065">
        <v>1.333333333333333</v>
      </c>
      <c r="J1065">
        <v>1.9333333333333329</v>
      </c>
      <c r="K1065">
        <f t="shared" si="80"/>
        <v>0.29999999999999982</v>
      </c>
      <c r="L1065">
        <f t="shared" si="81"/>
        <v>0.30028145134633177</v>
      </c>
      <c r="M1065">
        <f t="shared" si="82"/>
        <v>4.2125015612957188</v>
      </c>
      <c r="N1065" s="10" t="str" cm="1">
        <f t="array" ref="N1065">_xlfn.IFS(AND(C1065&lt;=0, C1065-M1065&lt;=2), "escarcha",AND(C1065&lt;=0, C1065-M1065&gt;2), "helada negra", AND(C1065&gt;0, M1065+2&gt;C1065), "rocío", TRUE, "sin riesgo")</f>
        <v>sin riesgo</v>
      </c>
      <c r="O1065">
        <f t="shared" si="83"/>
        <v>0.33663341968812782</v>
      </c>
      <c r="P1065">
        <f t="shared" si="84"/>
        <v>4.7323953909083913</v>
      </c>
      <c r="Q1065" s="10" t="str" cm="1">
        <f t="array" ref="Q1065">_xlfn.IFS(AND(D1065&lt;=0, D1065-P1065&lt;=2), "escarcha",AND(D1065&lt;=0, D1065-P1065&gt;2), "helada negra", AND(D1065&gt;0, P1065+2&gt;D1065), "rocío", TRUE, "sin riesgo")</f>
        <v>rocío</v>
      </c>
    </row>
    <row r="1066" spans="1:17" x14ac:dyDescent="0.35">
      <c r="A1066" s="2">
        <v>45706</v>
      </c>
      <c r="B1066" s="3" t="s">
        <v>37</v>
      </c>
      <c r="C1066">
        <v>3.9</v>
      </c>
      <c r="D1066">
        <v>5.4333333333333336</v>
      </c>
      <c r="E1066">
        <v>90.533333333333331</v>
      </c>
      <c r="F1066">
        <v>90.333333333333329</v>
      </c>
      <c r="G1066">
        <v>0.66666666666666663</v>
      </c>
      <c r="H1066">
        <v>2.1333333333333329</v>
      </c>
      <c r="I1066">
        <v>1.333333333333333</v>
      </c>
      <c r="J1066">
        <v>3.3</v>
      </c>
      <c r="K1066">
        <f t="shared" si="80"/>
        <v>1.5333333333333337</v>
      </c>
      <c r="L1066">
        <f t="shared" si="81"/>
        <v>0.17890501181962534</v>
      </c>
      <c r="M1066">
        <f t="shared" si="82"/>
        <v>2.4923098322059984</v>
      </c>
      <c r="N1066" s="10" t="str" cm="1">
        <f t="array" ref="N1066">_xlfn.IFS(AND(C1066&lt;=0, C1066-M1066&lt;=2), "escarcha",AND(C1066&lt;=0, C1066-M1066&gt;2), "helada negra", AND(C1066&gt;0, M1066+2&gt;C1066), "rocío", TRUE, "sin riesgo")</f>
        <v>rocío</v>
      </c>
      <c r="O1066">
        <f t="shared" si="83"/>
        <v>0.28373987711883403</v>
      </c>
      <c r="P1066">
        <f t="shared" si="84"/>
        <v>3.9766510188017423</v>
      </c>
      <c r="Q1066" s="10" t="str" cm="1">
        <f t="array" ref="Q1066">_xlfn.IFS(AND(D1066&lt;=0, D1066-P1066&lt;=2), "escarcha",AND(D1066&lt;=0, D1066-P1066&gt;2), "helada negra", AND(D1066&gt;0, P1066+2&gt;D1066), "rocío", TRUE, "sin riesgo")</f>
        <v>rocío</v>
      </c>
    </row>
    <row r="1067" spans="1:17" x14ac:dyDescent="0.35">
      <c r="A1067" s="2">
        <v>45706</v>
      </c>
      <c r="B1067" s="3" t="s">
        <v>40</v>
      </c>
      <c r="C1067">
        <v>4.9333333333333336</v>
      </c>
      <c r="D1067">
        <v>6.0333333333333332</v>
      </c>
      <c r="E1067">
        <v>91.433333333333337</v>
      </c>
      <c r="F1067">
        <v>91</v>
      </c>
      <c r="G1067">
        <v>2.333333333333333</v>
      </c>
      <c r="H1067">
        <v>0.93333333333333335</v>
      </c>
      <c r="I1067">
        <v>6.333333333333333</v>
      </c>
      <c r="J1067">
        <v>2.166666666666667</v>
      </c>
      <c r="K1067">
        <f t="shared" si="80"/>
        <v>1.0999999999999996</v>
      </c>
      <c r="L1067">
        <f t="shared" si="81"/>
        <v>0.26108246549619618</v>
      </c>
      <c r="M1067">
        <f t="shared" si="82"/>
        <v>3.6543298646810105</v>
      </c>
      <c r="N1067" s="10" t="str" cm="1">
        <f t="array" ref="N1067">_xlfn.IFS(AND(C1067&lt;=0, C1067-M1067&lt;=2), "escarcha",AND(C1067&lt;=0, C1067-M1067&gt;2), "helada negra", AND(C1067&gt;0, M1067+2&gt;C1067), "rocío", TRUE, "sin riesgo")</f>
        <v>rocío</v>
      </c>
      <c r="O1067">
        <f t="shared" si="83"/>
        <v>0.33262181698227977</v>
      </c>
      <c r="P1067">
        <f t="shared" si="84"/>
        <v>4.6749154768523393</v>
      </c>
      <c r="Q1067" s="10" t="str" cm="1">
        <f t="array" ref="Q1067">_xlfn.IFS(AND(D1067&lt;=0, D1067-P1067&lt;=2), "escarcha",AND(D1067&lt;=0, D1067-P1067&gt;2), "helada negra", AND(D1067&gt;0, P1067+2&gt;D1067), "rocío", TRUE, "sin riesgo")</f>
        <v>rocío</v>
      </c>
    </row>
    <row r="1068" spans="1:17" x14ac:dyDescent="0.35">
      <c r="A1068" s="2">
        <v>45706</v>
      </c>
      <c r="B1068" s="3" t="s">
        <v>41</v>
      </c>
      <c r="C1068">
        <v>5.4333333333333336</v>
      </c>
      <c r="D1068">
        <v>6.7333333333333334</v>
      </c>
      <c r="E1068">
        <v>90.1</v>
      </c>
      <c r="F1068">
        <v>89</v>
      </c>
      <c r="G1068">
        <v>0.33333333333333331</v>
      </c>
      <c r="H1068">
        <v>0.1333333333333333</v>
      </c>
      <c r="I1068">
        <v>2.333333333333333</v>
      </c>
      <c r="J1068">
        <v>1.333333333333333</v>
      </c>
      <c r="K1068">
        <f t="shared" si="80"/>
        <v>1.2999999999999998</v>
      </c>
      <c r="L1068">
        <f t="shared" si="81"/>
        <v>0.28115350952153495</v>
      </c>
      <c r="M1068">
        <f t="shared" si="82"/>
        <v>3.9398151379872361</v>
      </c>
      <c r="N1068" s="10" t="str" cm="1">
        <f t="array" ref="N1068">_xlfn.IFS(AND(C1068&lt;=0, C1068-M1068&lt;=2), "escarcha",AND(C1068&lt;=0, C1068-M1068&gt;2), "helada negra", AND(C1068&gt;0, M1068+2&gt;C1068), "rocío", TRUE, "sin riesgo")</f>
        <v>rocío</v>
      </c>
      <c r="O1068">
        <f t="shared" si="83"/>
        <v>0.35859696898933757</v>
      </c>
      <c r="P1068">
        <f t="shared" si="84"/>
        <v>5.0475717024929896</v>
      </c>
      <c r="Q1068" s="10" t="str" cm="1">
        <f t="array" ref="Q1068">_xlfn.IFS(AND(D1068&lt;=0, D1068-P1068&lt;=2), "escarcha",AND(D1068&lt;=0, D1068-P1068&gt;2), "helada negra", AND(D1068&gt;0, P1068+2&gt;D1068), "rocío", TRUE, "sin riesgo")</f>
        <v>rocío</v>
      </c>
    </row>
    <row r="1069" spans="1:17" x14ac:dyDescent="0.35">
      <c r="A1069" s="2">
        <v>45706</v>
      </c>
      <c r="B1069" s="3" t="s">
        <v>42</v>
      </c>
      <c r="C1069">
        <v>3.4666666666666668</v>
      </c>
      <c r="D1069">
        <v>5.9333333333333336</v>
      </c>
      <c r="E1069">
        <v>92.100000000000009</v>
      </c>
      <c r="F1069">
        <v>90.333333333333329</v>
      </c>
      <c r="G1069">
        <v>0</v>
      </c>
      <c r="H1069">
        <v>1</v>
      </c>
      <c r="I1069">
        <v>1.666666666666667</v>
      </c>
      <c r="J1069">
        <v>2.2999999999999998</v>
      </c>
      <c r="K1069">
        <f t="shared" si="80"/>
        <v>2.4666666666666668</v>
      </c>
      <c r="L1069">
        <f t="shared" si="81"/>
        <v>0.16556823628658396</v>
      </c>
      <c r="M1069">
        <f t="shared" si="82"/>
        <v>2.3047545127283602</v>
      </c>
      <c r="N1069" s="10" t="str" cm="1">
        <f t="array" ref="N1069">_xlfn.IFS(AND(C1069&lt;=0, C1069-M1069&lt;=2), "escarcha",AND(C1069&lt;=0, C1069-M1069&gt;2), "helada negra", AND(C1069&gt;0, M1069+2&gt;C1069), "rocío", TRUE, "sin riesgo")</f>
        <v>rocío</v>
      </c>
      <c r="O1069">
        <f t="shared" si="83"/>
        <v>0.31836124848880271</v>
      </c>
      <c r="P1069">
        <f t="shared" si="84"/>
        <v>4.470799844132781</v>
      </c>
      <c r="Q1069" s="10" t="str" cm="1">
        <f t="array" ref="Q1069">_xlfn.IFS(AND(D1069&lt;=0, D1069-P1069&lt;=2), "escarcha",AND(D1069&lt;=0, D1069-P1069&gt;2), "helada negra", AND(D1069&gt;0, P1069+2&gt;D1069), "rocío", TRUE, "sin riesgo")</f>
        <v>rocío</v>
      </c>
    </row>
    <row r="1070" spans="1:17" x14ac:dyDescent="0.35">
      <c r="A1070" s="2">
        <v>45706</v>
      </c>
      <c r="B1070" s="3" t="s">
        <v>43</v>
      </c>
      <c r="C1070">
        <v>3.2666666666666671</v>
      </c>
      <c r="D1070">
        <v>5.8</v>
      </c>
      <c r="E1070">
        <v>94.1</v>
      </c>
      <c r="F1070">
        <v>91</v>
      </c>
      <c r="G1070">
        <v>0</v>
      </c>
      <c r="H1070">
        <v>0.53333333333333333</v>
      </c>
      <c r="I1070">
        <v>0</v>
      </c>
      <c r="J1070">
        <v>1.333333333333333</v>
      </c>
      <c r="K1070">
        <f t="shared" si="80"/>
        <v>2.5333333333333328</v>
      </c>
      <c r="L1070">
        <f t="shared" si="81"/>
        <v>0.17294117625310992</v>
      </c>
      <c r="M1070">
        <f t="shared" si="82"/>
        <v>2.4084048707974621</v>
      </c>
      <c r="N1070" s="10" t="str" cm="1">
        <f t="array" ref="N1070">_xlfn.IFS(AND(C1070&lt;=0, C1070-M1070&lt;=2), "escarcha",AND(C1070&lt;=0, C1070-M1070&gt;2), "helada negra", AND(C1070&gt;0, M1070+2&gt;C1070), "rocío", TRUE, "sin riesgo")</f>
        <v>rocío</v>
      </c>
      <c r="O1070">
        <f t="shared" si="83"/>
        <v>0.31649546102064102</v>
      </c>
      <c r="P1070">
        <f t="shared" si="84"/>
        <v>4.4441191711986248</v>
      </c>
      <c r="Q1070" s="10" t="str" cm="1">
        <f t="array" ref="Q1070">_xlfn.IFS(AND(D1070&lt;=0, D1070-P1070&lt;=2), "escarcha",AND(D1070&lt;=0, D1070-P1070&gt;2), "helada negra", AND(D1070&gt;0, P1070+2&gt;D1070), "rocío", TRUE, "sin riesgo")</f>
        <v>rocío</v>
      </c>
    </row>
    <row r="1071" spans="1:17" x14ac:dyDescent="0.35">
      <c r="A1071" s="2">
        <v>45706</v>
      </c>
      <c r="B1071" s="3" t="s">
        <v>44</v>
      </c>
      <c r="C1071">
        <v>2.2333333333333329</v>
      </c>
      <c r="D1071">
        <v>5.333333333333333</v>
      </c>
      <c r="E1071">
        <v>94.433333333333337</v>
      </c>
      <c r="F1071">
        <v>92.333333333333329</v>
      </c>
      <c r="G1071">
        <v>0</v>
      </c>
      <c r="H1071">
        <v>0.56666666666666665</v>
      </c>
      <c r="I1071">
        <v>0</v>
      </c>
      <c r="J1071">
        <v>1.666666666666667</v>
      </c>
      <c r="K1071">
        <f t="shared" si="80"/>
        <v>3.1</v>
      </c>
      <c r="L1071">
        <f t="shared" si="81"/>
        <v>0.10320815386492097</v>
      </c>
      <c r="M1071">
        <f t="shared" si="82"/>
        <v>1.4315721779826589</v>
      </c>
      <c r="N1071" s="10" t="str" cm="1">
        <f t="array" ref="N1071">_xlfn.IFS(AND(C1071&lt;=0, C1071-M1071&lt;=2), "escarcha",AND(C1071&lt;=0, C1071-M1071&gt;2), "helada negra", AND(C1071&gt;0, M1071+2&gt;C1071), "rocío", TRUE, "sin riesgo")</f>
        <v>rocío</v>
      </c>
      <c r="O1071">
        <f t="shared" si="83"/>
        <v>0.29869756105658302</v>
      </c>
      <c r="P1071">
        <f t="shared" si="84"/>
        <v>4.1898988832160144</v>
      </c>
      <c r="Q1071" s="10" t="str" cm="1">
        <f t="array" ref="Q1071">_xlfn.IFS(AND(D1071&lt;=0, D1071-P1071&lt;=2), "escarcha",AND(D1071&lt;=0, D1071-P1071&gt;2), "helada negra", AND(D1071&gt;0, P1071+2&gt;D1071), "rocío", TRUE, "sin riesgo")</f>
        <v>rocío</v>
      </c>
    </row>
    <row r="1072" spans="1:17" x14ac:dyDescent="0.35">
      <c r="A1072" s="2">
        <v>45706</v>
      </c>
      <c r="B1072" s="3" t="s">
        <v>45</v>
      </c>
      <c r="C1072">
        <v>0.93333333333333335</v>
      </c>
      <c r="D1072">
        <v>5.3</v>
      </c>
      <c r="E1072">
        <v>94.86666666666666</v>
      </c>
      <c r="F1072">
        <v>91.333333333333329</v>
      </c>
      <c r="G1072">
        <v>0</v>
      </c>
      <c r="H1072">
        <v>1</v>
      </c>
      <c r="I1072">
        <v>0</v>
      </c>
      <c r="J1072">
        <v>2.2000000000000002</v>
      </c>
      <c r="K1072">
        <f t="shared" si="80"/>
        <v>4.3666666666666663</v>
      </c>
      <c r="L1072">
        <f t="shared" si="81"/>
        <v>1.4727612682794877E-2</v>
      </c>
      <c r="M1072">
        <f t="shared" si="82"/>
        <v>0.20325631016385215</v>
      </c>
      <c r="N1072" s="10" t="str" cm="1">
        <f t="array" ref="N1072">_xlfn.IFS(AND(C1072&lt;=0, C1072-M1072&lt;=2), "escarcha",AND(C1072&lt;=0, C1072-M1072&gt;2), "helada negra", AND(C1072&gt;0, M1072+2&gt;C1072), "rocío", TRUE, "sin riesgo")</f>
        <v>rocío</v>
      </c>
      <c r="O1072">
        <f t="shared" si="83"/>
        <v>0.28549325192998465</v>
      </c>
      <c r="P1072">
        <f t="shared" si="84"/>
        <v>4.0016293979519659</v>
      </c>
      <c r="Q1072" s="10" t="str" cm="1">
        <f t="array" ref="Q1072">_xlfn.IFS(AND(D1072&lt;=0, D1072-P1072&lt;=2), "escarcha",AND(D1072&lt;=0, D1072-P1072&gt;2), "helada negra", AND(D1072&gt;0, P1072+2&gt;D1072), "rocío", TRUE, "sin riesgo")</f>
        <v>rocío</v>
      </c>
    </row>
    <row r="1073" spans="1:17" x14ac:dyDescent="0.35">
      <c r="A1073" s="2">
        <v>45706</v>
      </c>
      <c r="B1073" s="3" t="s">
        <v>46</v>
      </c>
      <c r="C1073">
        <v>-0.3666666666666667</v>
      </c>
      <c r="D1073">
        <v>4.9333333333333336</v>
      </c>
      <c r="E1073">
        <v>95</v>
      </c>
      <c r="F1073">
        <v>91.333333333333329</v>
      </c>
      <c r="G1073">
        <v>0</v>
      </c>
      <c r="H1073">
        <v>1.3666666666666669</v>
      </c>
      <c r="I1073">
        <v>1</v>
      </c>
      <c r="J1073">
        <v>3.0666666666666669</v>
      </c>
      <c r="K1073">
        <f t="shared" si="80"/>
        <v>5.3000000000000007</v>
      </c>
      <c r="L1073">
        <f t="shared" si="81"/>
        <v>-7.7923744100470552E-2</v>
      </c>
      <c r="M1073">
        <f t="shared" si="82"/>
        <v>-1.0697999403906193</v>
      </c>
      <c r="N1073" s="10" t="str" cm="1">
        <f t="array" ref="N1073">_xlfn.IFS(AND(C1073&lt;=0, C1073-M1073&lt;=2), "escarcha",AND(C1073&lt;=0, C1073-M1073&gt;2), "helada negra", AND(C1073&gt;0, M1073+2&gt;C1073), "rocío", TRUE, "sin riesgo")</f>
        <v>escarcha</v>
      </c>
      <c r="O1073">
        <f t="shared" si="83"/>
        <v>0.25998817394070883</v>
      </c>
      <c r="P1073">
        <f t="shared" si="84"/>
        <v>3.6387839194975808</v>
      </c>
      <c r="Q1073" s="10" t="str" cm="1">
        <f t="array" ref="Q1073">_xlfn.IFS(AND(D1073&lt;=0, D1073-P1073&lt;=2), "escarcha",AND(D1073&lt;=0, D1073-P1073&gt;2), "helada negra", AND(D1073&gt;0, P1073+2&gt;D1073), "rocío", TRUE, "sin riesgo")</f>
        <v>rocío</v>
      </c>
    </row>
    <row r="1074" spans="1:17" x14ac:dyDescent="0.35">
      <c r="A1074" s="2">
        <v>45707</v>
      </c>
      <c r="B1074" s="3" t="s">
        <v>10</v>
      </c>
      <c r="C1074">
        <v>-0.4</v>
      </c>
      <c r="D1074">
        <v>4.6333333333333329</v>
      </c>
      <c r="E1074">
        <v>96</v>
      </c>
      <c r="F1074">
        <v>92.333333333333329</v>
      </c>
      <c r="G1074">
        <v>0.33333333333333331</v>
      </c>
      <c r="H1074">
        <v>3.6</v>
      </c>
      <c r="I1074">
        <v>1.666666666666667</v>
      </c>
      <c r="J1074">
        <v>5</v>
      </c>
      <c r="K1074">
        <f t="shared" si="80"/>
        <v>5.0333333333333332</v>
      </c>
      <c r="L1074">
        <f t="shared" si="81"/>
        <v>-6.9877385222530147E-2</v>
      </c>
      <c r="M1074">
        <f t="shared" si="82"/>
        <v>-0.95976927868777939</v>
      </c>
      <c r="N1074" s="10" t="str" cm="1">
        <f t="array" ref="N1074">_xlfn.IFS(AND(C1074&lt;=0, C1074-M1074&lt;=2), "escarcha",AND(C1074&lt;=0, C1074-M1074&gt;2), "helada negra", AND(C1074&gt;0, M1074+2&gt;C1074), "rocío", TRUE, "sin riesgo")</f>
        <v>escarcha</v>
      </c>
      <c r="O1074">
        <f t="shared" si="83"/>
        <v>0.24995361245762665</v>
      </c>
      <c r="P1074">
        <f t="shared" si="84"/>
        <v>3.4963202178992416</v>
      </c>
      <c r="Q1074" s="10" t="str" cm="1">
        <f t="array" ref="Q1074">_xlfn.IFS(AND(D1074&lt;=0, D1074-P1074&lt;=2), "escarcha",AND(D1074&lt;=0, D1074-P1074&gt;2), "helada negra", AND(D1074&gt;0, P1074+2&gt;D1074), "rocío", TRUE, "sin riesgo")</f>
        <v>rocío</v>
      </c>
    </row>
    <row r="1075" spans="1:17" x14ac:dyDescent="0.35">
      <c r="A1075" s="2">
        <v>45707</v>
      </c>
      <c r="B1075" s="3" t="s">
        <v>11</v>
      </c>
      <c r="C1075">
        <v>-0.66666666666666674</v>
      </c>
      <c r="D1075">
        <v>5.3333333333333339</v>
      </c>
      <c r="E1075">
        <v>96.2</v>
      </c>
      <c r="F1075">
        <v>91.333333333333329</v>
      </c>
      <c r="G1075">
        <v>0</v>
      </c>
      <c r="H1075">
        <v>4.6333333333333337</v>
      </c>
      <c r="I1075">
        <v>0.66666666666666663</v>
      </c>
      <c r="J1075">
        <v>6.8666666666666671</v>
      </c>
      <c r="K1075">
        <f t="shared" si="80"/>
        <v>6.0000000000000009</v>
      </c>
      <c r="L1075">
        <f t="shared" si="81"/>
        <v>-8.7219758891851323E-2</v>
      </c>
      <c r="M1075">
        <f t="shared" si="82"/>
        <v>-1.1967946699867376</v>
      </c>
      <c r="N1075" s="10" t="str" cm="1">
        <f t="array" ref="N1075">_xlfn.IFS(AND(C1075&lt;=0, C1075-M1075&lt;=2), "escarcha",AND(C1075&lt;=0, C1075-M1075&gt;2), "helada negra", AND(C1075&gt;0, M1075+2&gt;C1075), "rocío", TRUE, "sin riesgo")</f>
        <v>escarcha</v>
      </c>
      <c r="O1075">
        <f t="shared" si="83"/>
        <v>0.28780816125731479</v>
      </c>
      <c r="P1075">
        <f t="shared" si="84"/>
        <v>4.0346150727631658</v>
      </c>
      <c r="Q1075" s="10" t="str" cm="1">
        <f t="array" ref="Q1075">_xlfn.IFS(AND(D1075&lt;=0, D1075-P1075&lt;=2), "escarcha",AND(D1075&lt;=0, D1075-P1075&gt;2), "helada negra", AND(D1075&gt;0, P1075+2&gt;D1075), "rocío", TRUE, "sin riesgo")</f>
        <v>rocío</v>
      </c>
    </row>
    <row r="1076" spans="1:17" x14ac:dyDescent="0.35">
      <c r="A1076" s="2">
        <v>45707</v>
      </c>
      <c r="B1076" s="3" t="s">
        <v>12</v>
      </c>
      <c r="C1076">
        <v>-0.33333333333333331</v>
      </c>
      <c r="D1076">
        <v>4.7333333333333334</v>
      </c>
      <c r="E1076">
        <v>96.4</v>
      </c>
      <c r="F1076">
        <v>92.666666666666671</v>
      </c>
      <c r="G1076">
        <v>0</v>
      </c>
      <c r="H1076">
        <v>1.166666666666667</v>
      </c>
      <c r="I1076">
        <v>0.66666666666666663</v>
      </c>
      <c r="J1076">
        <v>2.6333333333333329</v>
      </c>
      <c r="K1076">
        <f t="shared" si="80"/>
        <v>5.0666666666666664</v>
      </c>
      <c r="L1076">
        <f t="shared" si="81"/>
        <v>-6.087015917794196E-2</v>
      </c>
      <c r="M1076">
        <f t="shared" si="82"/>
        <v>-0.83648038538436542</v>
      </c>
      <c r="N1076" s="10" t="str" cm="1">
        <f t="array" ref="N1076">_xlfn.IFS(AND(C1076&lt;=0, C1076-M1076&lt;=2), "escarcha",AND(C1076&lt;=0, C1076-M1076&gt;2), "helada negra", AND(C1076&gt;0, M1076+2&gt;C1076), "rocío", TRUE, "sin riesgo")</f>
        <v>escarcha</v>
      </c>
      <c r="O1076">
        <f t="shared" si="83"/>
        <v>0.26053750358806038</v>
      </c>
      <c r="P1076">
        <f t="shared" si="84"/>
        <v>3.6465876720990571</v>
      </c>
      <c r="Q1076" s="10" t="str" cm="1">
        <f t="array" ref="Q1076">_xlfn.IFS(AND(D1076&lt;=0, D1076-P1076&lt;=2), "escarcha",AND(D1076&lt;=0, D1076-P1076&gt;2), "helada negra", AND(D1076&gt;0, P1076+2&gt;D1076), "rocío", TRUE, "sin riesgo")</f>
        <v>rocío</v>
      </c>
    </row>
    <row r="1077" spans="1:17" x14ac:dyDescent="0.35">
      <c r="A1077" s="2">
        <v>45707</v>
      </c>
      <c r="B1077" s="3" t="s">
        <v>13</v>
      </c>
      <c r="C1077">
        <v>-1.333333333333333</v>
      </c>
      <c r="D1077">
        <v>3.3</v>
      </c>
      <c r="E1077">
        <v>96.166666666666671</v>
      </c>
      <c r="F1077">
        <v>95.666666666666671</v>
      </c>
      <c r="G1077">
        <v>0.66666666666666663</v>
      </c>
      <c r="H1077">
        <v>0.43333333333333329</v>
      </c>
      <c r="I1077">
        <v>2.333333333333333</v>
      </c>
      <c r="J1077">
        <v>1.466666666666667</v>
      </c>
      <c r="K1077">
        <f t="shared" si="80"/>
        <v>4.6333333333333329</v>
      </c>
      <c r="L1077">
        <f t="shared" si="81"/>
        <v>-0.13631267555712007</v>
      </c>
      <c r="M1077">
        <f t="shared" si="82"/>
        <v>-1.8652581187309842</v>
      </c>
      <c r="N1077" s="10" t="str" cm="1">
        <f t="array" ref="N1077">_xlfn.IFS(AND(C1077&lt;=0, C1077-M1077&lt;=2), "escarcha",AND(C1077&lt;=0, C1077-M1077&gt;2), "helada negra", AND(C1077&gt;0, M1077+2&gt;C1077), "rocío", TRUE, "sin riesgo")</f>
        <v>escarcha</v>
      </c>
      <c r="O1077">
        <f t="shared" si="83"/>
        <v>0.19180634173669112</v>
      </c>
      <c r="P1077">
        <f t="shared" si="84"/>
        <v>2.674014538557552</v>
      </c>
      <c r="Q1077" s="10" t="str" cm="1">
        <f t="array" ref="Q1077">_xlfn.IFS(AND(D1077&lt;=0, D1077-P1077&lt;=2), "escarcha",AND(D1077&lt;=0, D1077-P1077&gt;2), "helada negra", AND(D1077&gt;0, P1077+2&gt;D1077), "rocío", TRUE, "sin riesgo")</f>
        <v>rocío</v>
      </c>
    </row>
    <row r="1078" spans="1:17" x14ac:dyDescent="0.35">
      <c r="A1078" s="2">
        <v>45707</v>
      </c>
      <c r="B1078" s="3" t="s">
        <v>14</v>
      </c>
      <c r="C1078">
        <v>-0.73333333333333328</v>
      </c>
      <c r="D1078">
        <v>3.1333333333333329</v>
      </c>
      <c r="E1078">
        <v>96.63333333333334</v>
      </c>
      <c r="F1078">
        <v>96.666666666666671</v>
      </c>
      <c r="G1078">
        <v>0</v>
      </c>
      <c r="H1078">
        <v>0</v>
      </c>
      <c r="I1078">
        <v>0.66666666666666663</v>
      </c>
      <c r="J1078">
        <v>0.43333333333333329</v>
      </c>
      <c r="K1078">
        <f t="shared" si="80"/>
        <v>3.8666666666666663</v>
      </c>
      <c r="L1078">
        <f t="shared" si="81"/>
        <v>-8.7587934353969499E-2</v>
      </c>
      <c r="M1078">
        <f t="shared" si="82"/>
        <v>-1.2018216448259038</v>
      </c>
      <c r="N1078" s="10" t="str" cm="1">
        <f t="array" ref="N1078">_xlfn.IFS(AND(C1078&lt;=0, C1078-M1078&lt;=2), "escarcha",AND(C1078&lt;=0, C1078-M1078&gt;2), "helada negra", AND(C1078&gt;0, M1078+2&gt;C1078), "rocío", TRUE, "sin riesgo")</f>
        <v>escarcha</v>
      </c>
      <c r="O1078">
        <f t="shared" si="83"/>
        <v>0.19043225106493503</v>
      </c>
      <c r="P1078">
        <f t="shared" si="84"/>
        <v>2.6546487968793397</v>
      </c>
      <c r="Q1078" s="10" t="str" cm="1">
        <f t="array" ref="Q1078">_xlfn.IFS(AND(D1078&lt;=0, D1078-P1078&lt;=2), "escarcha",AND(D1078&lt;=0, D1078-P1078&gt;2), "helada negra", AND(D1078&gt;0, P1078+2&gt;D1078), "rocío", TRUE, "sin riesgo")</f>
        <v>rocío</v>
      </c>
    </row>
    <row r="1079" spans="1:17" x14ac:dyDescent="0.35">
      <c r="A1079" s="2">
        <v>45707</v>
      </c>
      <c r="B1079" s="3" t="s">
        <v>15</v>
      </c>
      <c r="C1079">
        <v>-1.0666666666666671</v>
      </c>
      <c r="D1079">
        <v>2.666666666666667</v>
      </c>
      <c r="E1079">
        <v>96.666666666666671</v>
      </c>
      <c r="F1079">
        <v>97</v>
      </c>
      <c r="G1079">
        <v>0</v>
      </c>
      <c r="H1079">
        <v>9.9999999999999992E-2</v>
      </c>
      <c r="I1079">
        <v>0</v>
      </c>
      <c r="J1079">
        <v>0.73333333333333328</v>
      </c>
      <c r="K1079">
        <f t="shared" si="80"/>
        <v>3.7333333333333343</v>
      </c>
      <c r="L1079">
        <f t="shared" si="81"/>
        <v>-0.11159606346761436</v>
      </c>
      <c r="M1079">
        <f t="shared" si="82"/>
        <v>-1.5291720670705973</v>
      </c>
      <c r="N1079" s="10" t="str" cm="1">
        <f t="array" ref="N1079">_xlfn.IFS(AND(C1079&lt;=0, C1079-M1079&lt;=2), "escarcha",AND(C1079&lt;=0, C1079-M1079&gt;2), "helada negra", AND(C1079&gt;0, M1079+2&gt;C1079), "rocío", TRUE, "sin riesgo")</f>
        <v>escarcha</v>
      </c>
      <c r="O1079">
        <f t="shared" si="83"/>
        <v>0.16082579360059646</v>
      </c>
      <c r="P1079">
        <f t="shared" si="84"/>
        <v>2.2381304958791732</v>
      </c>
      <c r="Q1079" s="10" t="str" cm="1">
        <f t="array" ref="Q1079">_xlfn.IFS(AND(D1079&lt;=0, D1079-P1079&lt;=2), "escarcha",AND(D1079&lt;=0, D1079-P1079&gt;2), "helada negra", AND(D1079&gt;0, P1079+2&gt;D1079), "rocío", TRUE, "sin riesgo")</f>
        <v>rocío</v>
      </c>
    </row>
    <row r="1080" spans="1:17" x14ac:dyDescent="0.35">
      <c r="A1080" s="2">
        <v>45707</v>
      </c>
      <c r="B1080" s="3" t="s">
        <v>16</v>
      </c>
      <c r="C1080">
        <v>-1.6</v>
      </c>
      <c r="D1080">
        <v>2.4666666666666668</v>
      </c>
      <c r="E1080">
        <v>96.633333333333326</v>
      </c>
      <c r="F1080">
        <v>98</v>
      </c>
      <c r="G1080">
        <v>0</v>
      </c>
      <c r="H1080">
        <v>0</v>
      </c>
      <c r="I1080">
        <v>0</v>
      </c>
      <c r="J1080">
        <v>0.2</v>
      </c>
      <c r="K1080">
        <f t="shared" si="80"/>
        <v>4.0666666666666664</v>
      </c>
      <c r="L1080">
        <f t="shared" si="81"/>
        <v>-0.15104564349996308</v>
      </c>
      <c r="M1080">
        <f t="shared" si="82"/>
        <v>-2.0651462047553055</v>
      </c>
      <c r="N1080" s="10" t="str" cm="1">
        <f t="array" ref="N1080">_xlfn.IFS(AND(C1080&lt;=0, C1080-M1080&lt;=2), "escarcha",AND(C1080&lt;=0, C1080-M1080&gt;2), "helada negra", AND(C1080&gt;0, M1080+2&gt;C1080), "rocío", TRUE, "sin riesgo")</f>
        <v>escarcha</v>
      </c>
      <c r="O1080">
        <f t="shared" si="83"/>
        <v>0.1568800602923214</v>
      </c>
      <c r="P1080">
        <f t="shared" si="84"/>
        <v>2.1827265890689693</v>
      </c>
      <c r="Q1080" s="10" t="str" cm="1">
        <f t="array" ref="Q1080">_xlfn.IFS(AND(D1080&lt;=0, D1080-P1080&lt;=2), "escarcha",AND(D1080&lt;=0, D1080-P1080&gt;2), "helada negra", AND(D1080&gt;0, P1080+2&gt;D1080), "rocío", TRUE, "sin riesgo")</f>
        <v>rocío</v>
      </c>
    </row>
    <row r="1081" spans="1:17" x14ac:dyDescent="0.35">
      <c r="A1081" s="2">
        <v>45707</v>
      </c>
      <c r="B1081" s="3" t="s">
        <v>17</v>
      </c>
      <c r="C1081">
        <v>-1.8</v>
      </c>
      <c r="D1081">
        <v>2.0333333333333332</v>
      </c>
      <c r="E1081">
        <v>96.666666666666671</v>
      </c>
      <c r="F1081">
        <v>98</v>
      </c>
      <c r="G1081">
        <v>0</v>
      </c>
      <c r="H1081">
        <v>0.23333333333333331</v>
      </c>
      <c r="I1081">
        <v>0</v>
      </c>
      <c r="J1081">
        <v>0.8</v>
      </c>
      <c r="K1081">
        <f t="shared" si="80"/>
        <v>3.833333333333333</v>
      </c>
      <c r="L1081">
        <f t="shared" si="81"/>
        <v>-0.16540959345979678</v>
      </c>
      <c r="M1081">
        <f t="shared" si="82"/>
        <v>-2.2597089394303751</v>
      </c>
      <c r="N1081" s="10" t="str" cm="1">
        <f t="array" ref="N1081">_xlfn.IFS(AND(C1081&lt;=0, C1081-M1081&lt;=2), "escarcha",AND(C1081&lt;=0, C1081-M1081&gt;2), "helada negra", AND(C1081&gt;0, M1081+2&gt;C1081), "rocío", TRUE, "sin riesgo")</f>
        <v>escarcha</v>
      </c>
      <c r="O1081">
        <f t="shared" si="83"/>
        <v>0.1260290328418886</v>
      </c>
      <c r="P1081">
        <f t="shared" si="84"/>
        <v>1.7503941345681899</v>
      </c>
      <c r="Q1081" s="10" t="str" cm="1">
        <f t="array" ref="Q1081">_xlfn.IFS(AND(D1081&lt;=0, D1081-P1081&lt;=2), "escarcha",AND(D1081&lt;=0, D1081-P1081&gt;2), "helada negra", AND(D1081&gt;0, P1081+2&gt;D1081), "rocío", TRUE, "sin riesgo")</f>
        <v>rocío</v>
      </c>
    </row>
    <row r="1082" spans="1:17" x14ac:dyDescent="0.35">
      <c r="A1082" s="2">
        <v>45707</v>
      </c>
      <c r="B1082" s="3" t="s">
        <v>18</v>
      </c>
      <c r="C1082">
        <v>-2</v>
      </c>
      <c r="D1082">
        <v>1.333333333333333</v>
      </c>
      <c r="E1082">
        <v>96.833333333333329</v>
      </c>
      <c r="F1082">
        <v>98</v>
      </c>
      <c r="G1082">
        <v>1.333333333333333</v>
      </c>
      <c r="H1082">
        <v>0.76666666666666661</v>
      </c>
      <c r="I1082">
        <v>2.333333333333333</v>
      </c>
      <c r="J1082">
        <v>1.7666666666666671</v>
      </c>
      <c r="K1082">
        <f t="shared" si="80"/>
        <v>3.333333333333333</v>
      </c>
      <c r="L1082">
        <f t="shared" si="81"/>
        <v>-0.17842018611730526</v>
      </c>
      <c r="M1082">
        <f t="shared" si="82"/>
        <v>-2.4356691905616832</v>
      </c>
      <c r="N1082" s="10" t="str" cm="1">
        <f t="array" ref="N1082">_xlfn.IFS(AND(C1082&lt;=0, C1082-M1082&lt;=2), "escarcha",AND(C1082&lt;=0, C1082-M1082&gt;2), "helada negra", AND(C1082&gt;0, M1082+2&gt;C1082), "rocío", TRUE, "sin riesgo")</f>
        <v>escarcha</v>
      </c>
      <c r="O1082">
        <f t="shared" si="83"/>
        <v>7.5961631399198107E-2</v>
      </c>
      <c r="P1082">
        <f t="shared" si="84"/>
        <v>1.052007210166757</v>
      </c>
      <c r="Q1082" s="10" t="str" cm="1">
        <f t="array" ref="Q1082">_xlfn.IFS(AND(D1082&lt;=0, D1082-P1082&lt;=2), "escarcha",AND(D1082&lt;=0, D1082-P1082&gt;2), "helada negra", AND(D1082&gt;0, P1082+2&gt;D1082), "rocío", TRUE, "sin riesgo")</f>
        <v>rocío</v>
      </c>
    </row>
    <row r="1083" spans="1:17" x14ac:dyDescent="0.35">
      <c r="A1083" s="2">
        <v>45707</v>
      </c>
      <c r="B1083" s="3" t="s">
        <v>19</v>
      </c>
      <c r="C1083">
        <v>-0.8666666666666667</v>
      </c>
      <c r="D1083">
        <v>2</v>
      </c>
      <c r="E1083">
        <v>97.233333333333334</v>
      </c>
      <c r="F1083">
        <v>99</v>
      </c>
      <c r="G1083">
        <v>1</v>
      </c>
      <c r="H1083">
        <v>0.76666666666666661</v>
      </c>
      <c r="I1083">
        <v>1.666666666666667</v>
      </c>
      <c r="J1083">
        <v>2.2666666666666671</v>
      </c>
      <c r="K1083">
        <f t="shared" si="80"/>
        <v>2.8666666666666667</v>
      </c>
      <c r="L1083">
        <f t="shared" si="81"/>
        <v>-9.1131255052800009E-2</v>
      </c>
      <c r="M1083">
        <f t="shared" si="82"/>
        <v>-1.2501905697789153</v>
      </c>
      <c r="N1083" s="10" t="str" cm="1">
        <f t="array" ref="N1083">_xlfn.IFS(AND(C1083&lt;=0, C1083-M1083&lt;=2), "escarcha",AND(C1083&lt;=0, C1083-M1083&gt;2), "helada negra", AND(C1083&gt;0, M1083+2&gt;C1083), "rocío", TRUE, "sin riesgo")</f>
        <v>escarcha</v>
      </c>
      <c r="O1083">
        <f t="shared" si="83"/>
        <v>0.1338037287890059</v>
      </c>
      <c r="P1083">
        <f t="shared" si="84"/>
        <v>1.8592014943200055</v>
      </c>
      <c r="Q1083" s="10" t="str" cm="1">
        <f t="array" ref="Q1083">_xlfn.IFS(AND(D1083&lt;=0, D1083-P1083&lt;=2), "escarcha",AND(D1083&lt;=0, D1083-P1083&gt;2), "helada negra", AND(D1083&gt;0, P1083+2&gt;D1083), "rocío", TRUE, "sin riesgo")</f>
        <v>rocío</v>
      </c>
    </row>
    <row r="1084" spans="1:17" x14ac:dyDescent="0.35">
      <c r="A1084" s="2">
        <v>45707</v>
      </c>
      <c r="B1084" s="3" t="s">
        <v>20</v>
      </c>
      <c r="C1084">
        <v>-0.6333333333333333</v>
      </c>
      <c r="D1084">
        <v>1.7333333333333329</v>
      </c>
      <c r="E1084">
        <v>97.333333333333343</v>
      </c>
      <c r="F1084">
        <v>98.666666666666671</v>
      </c>
      <c r="G1084">
        <v>1</v>
      </c>
      <c r="H1084">
        <v>0</v>
      </c>
      <c r="I1084">
        <v>1.666666666666667</v>
      </c>
      <c r="J1084">
        <v>6.6666666666666666E-2</v>
      </c>
      <c r="K1084">
        <f t="shared" si="80"/>
        <v>2.3666666666666663</v>
      </c>
      <c r="L1084">
        <f t="shared" si="81"/>
        <v>-7.3077323415118731E-2</v>
      </c>
      <c r="M1084">
        <f t="shared" si="82"/>
        <v>-1.0035391053079235</v>
      </c>
      <c r="N1084" s="10" t="str" cm="1">
        <f t="array" ref="N1084">_xlfn.IFS(AND(C1084&lt;=0, C1084-M1084&lt;=2), "escarcha",AND(C1084&lt;=0, C1084-M1084&gt;2), "helada negra", AND(C1084&gt;0, M1084+2&gt;C1084), "rocío", TRUE, "sin riesgo")</f>
        <v>escarcha</v>
      </c>
      <c r="O1084">
        <f t="shared" si="83"/>
        <v>0.11138632709132594</v>
      </c>
      <c r="P1084">
        <f t="shared" si="84"/>
        <v>1.545730849262237</v>
      </c>
      <c r="Q1084" s="10" t="str" cm="1">
        <f t="array" ref="Q1084">_xlfn.IFS(AND(D1084&lt;=0, D1084-P1084&lt;=2), "escarcha",AND(D1084&lt;=0, D1084-P1084&gt;2), "helada negra", AND(D1084&gt;0, P1084+2&gt;D1084), "rocío", TRUE, "sin riesgo")</f>
        <v>rocío</v>
      </c>
    </row>
    <row r="1085" spans="1:17" x14ac:dyDescent="0.35">
      <c r="A1085" s="2">
        <v>45707</v>
      </c>
      <c r="B1085" s="3" t="s">
        <v>21</v>
      </c>
      <c r="C1085">
        <v>-0.46666666666666667</v>
      </c>
      <c r="D1085">
        <v>2.5333333333333332</v>
      </c>
      <c r="E1085">
        <v>97.366666666666674</v>
      </c>
      <c r="F1085">
        <v>99</v>
      </c>
      <c r="G1085">
        <v>0</v>
      </c>
      <c r="H1085">
        <v>0</v>
      </c>
      <c r="I1085">
        <v>0</v>
      </c>
      <c r="J1085">
        <v>0</v>
      </c>
      <c r="K1085">
        <f t="shared" si="80"/>
        <v>3</v>
      </c>
      <c r="L1085">
        <f t="shared" si="81"/>
        <v>-6.059353729020861E-2</v>
      </c>
      <c r="M1085">
        <f t="shared" si="82"/>
        <v>-0.83269205932846069</v>
      </c>
      <c r="N1085" s="10" t="str" cm="1">
        <f t="array" ref="N1085">_xlfn.IFS(AND(C1085&lt;=0, C1085-M1085&lt;=2), "escarcha",AND(C1085&lt;=0, C1085-M1085&gt;2), "helada negra", AND(C1085&gt;0, M1085+2&gt;C1085), "rocío", TRUE, "sin riesgo")</f>
        <v>escarcha</v>
      </c>
      <c r="O1085">
        <f t="shared" si="83"/>
        <v>0.17176907993540069</v>
      </c>
      <c r="P1085">
        <f t="shared" si="84"/>
        <v>2.39192143727995</v>
      </c>
      <c r="Q1085" s="10" t="str" cm="1">
        <f t="array" ref="Q1085">_xlfn.IFS(AND(D1085&lt;=0, D1085-P1085&lt;=2), "escarcha",AND(D1085&lt;=0, D1085-P1085&gt;2), "helada negra", AND(D1085&gt;0, P1085+2&gt;D1085), "rocío", TRUE, "sin riesgo")</f>
        <v>rocío</v>
      </c>
    </row>
    <row r="1086" spans="1:17" x14ac:dyDescent="0.35">
      <c r="A1086" s="2">
        <v>45707</v>
      </c>
      <c r="B1086" s="3" t="s">
        <v>22</v>
      </c>
      <c r="C1086">
        <v>-1.166666666666667</v>
      </c>
      <c r="D1086">
        <v>1.7</v>
      </c>
      <c r="E1086">
        <v>97.233333333333334</v>
      </c>
      <c r="F1086">
        <v>99</v>
      </c>
      <c r="G1086">
        <v>1.666666666666667</v>
      </c>
      <c r="H1086">
        <v>0.2</v>
      </c>
      <c r="I1086">
        <v>2.666666666666667</v>
      </c>
      <c r="J1086">
        <v>0.76666666666666672</v>
      </c>
      <c r="K1086">
        <f t="shared" si="80"/>
        <v>2.8666666666666671</v>
      </c>
      <c r="L1086">
        <f t="shared" si="81"/>
        <v>-0.11307010347420964</v>
      </c>
      <c r="M1086">
        <f t="shared" si="82"/>
        <v>-1.5492417037516115</v>
      </c>
      <c r="N1086" s="10" t="str" cm="1">
        <f t="array" ref="N1086">_xlfn.IFS(AND(C1086&lt;=0, C1086-M1086&lt;=2), "escarcha",AND(C1086&lt;=0, C1086-M1086&gt;2), "helada negra", AND(C1086&gt;0, M1086+2&gt;C1086), "rocío", TRUE, "sin riesgo")</f>
        <v>escarcha</v>
      </c>
      <c r="O1086">
        <f t="shared" si="83"/>
        <v>0.1123755038130835</v>
      </c>
      <c r="P1086">
        <f t="shared" si="84"/>
        <v>1.5595459408541816</v>
      </c>
      <c r="Q1086" s="10" t="str" cm="1">
        <f t="array" ref="Q1086">_xlfn.IFS(AND(D1086&lt;=0, D1086-P1086&lt;=2), "escarcha",AND(D1086&lt;=0, D1086-P1086&gt;2), "helada negra", AND(D1086&gt;0, P1086+2&gt;D1086), "rocío", TRUE, "sin riesgo")</f>
        <v>rocío</v>
      </c>
    </row>
    <row r="1087" spans="1:17" x14ac:dyDescent="0.35">
      <c r="A1087" s="2">
        <v>45707</v>
      </c>
      <c r="B1087" s="3" t="s">
        <v>23</v>
      </c>
      <c r="C1087">
        <v>-1.4333333333333329</v>
      </c>
      <c r="D1087">
        <v>2.2999999999999998</v>
      </c>
      <c r="E1087">
        <v>97.233333333333334</v>
      </c>
      <c r="F1087">
        <v>99</v>
      </c>
      <c r="G1087">
        <v>0.66666666666666663</v>
      </c>
      <c r="H1087">
        <v>0.3</v>
      </c>
      <c r="I1087">
        <v>2.333333333333333</v>
      </c>
      <c r="J1087">
        <v>0.83333333333333337</v>
      </c>
      <c r="K1087">
        <f t="shared" si="80"/>
        <v>3.7333333333333325</v>
      </c>
      <c r="L1087">
        <f t="shared" si="81"/>
        <v>-0.13261704037516894</v>
      </c>
      <c r="M1087">
        <f t="shared" si="82"/>
        <v>-1.8150659190080214</v>
      </c>
      <c r="N1087" s="10" t="str" cm="1">
        <f t="array" ref="N1087">_xlfn.IFS(AND(C1087&lt;=0, C1087-M1087&lt;=2), "escarcha",AND(C1087&lt;=0, C1087-M1087&gt;2), "helada negra", AND(C1087&gt;0, M1087+2&gt;C1087), "rocío", TRUE, "sin riesgo")</f>
        <v>escarcha</v>
      </c>
      <c r="O1087">
        <f t="shared" si="83"/>
        <v>0.15517954920396979</v>
      </c>
      <c r="P1087">
        <f t="shared" si="84"/>
        <v>2.1588566261889826</v>
      </c>
      <c r="Q1087" s="10" t="str" cm="1">
        <f t="array" ref="Q1087">_xlfn.IFS(AND(D1087&lt;=0, D1087-P1087&lt;=2), "escarcha",AND(D1087&lt;=0, D1087-P1087&gt;2), "helada negra", AND(D1087&gt;0, P1087+2&gt;D1087), "rocío", TRUE, "sin riesgo")</f>
        <v>rocío</v>
      </c>
    </row>
    <row r="1088" spans="1:17" x14ac:dyDescent="0.35">
      <c r="A1088" s="2">
        <v>45707</v>
      </c>
      <c r="B1088" s="3" t="s">
        <v>24</v>
      </c>
      <c r="C1088">
        <v>-1.666666666666667</v>
      </c>
      <c r="D1088">
        <v>1.666666666666667</v>
      </c>
      <c r="E1088">
        <v>97.033333333333331</v>
      </c>
      <c r="F1088">
        <v>99</v>
      </c>
      <c r="G1088">
        <v>0.66666666666666663</v>
      </c>
      <c r="H1088">
        <v>6.6666666666666666E-2</v>
      </c>
      <c r="I1088">
        <v>2.666666666666667</v>
      </c>
      <c r="J1088">
        <v>0.73333333333333339</v>
      </c>
      <c r="K1088">
        <f t="shared" si="80"/>
        <v>3.3333333333333339</v>
      </c>
      <c r="L1088">
        <f t="shared" si="81"/>
        <v>-0.15181506598604658</v>
      </c>
      <c r="M1088">
        <f t="shared" si="82"/>
        <v>-2.0755761648129707</v>
      </c>
      <c r="N1088" s="10" t="str" cm="1">
        <f t="array" ref="N1088">_xlfn.IFS(AND(C1088&lt;=0, C1088-M1088&lt;=2), "escarcha",AND(C1088&lt;=0, C1088-M1088&gt;2), "helada negra", AND(C1088&gt;0, M1088+2&gt;C1088), "rocío", TRUE, "sin riesgo")</f>
        <v>escarcha</v>
      </c>
      <c r="O1088">
        <f t="shared" si="83"/>
        <v>0.10999134670520833</v>
      </c>
      <c r="P1088">
        <f t="shared" si="84"/>
        <v>1.5262508533334438</v>
      </c>
      <c r="Q1088" s="10" t="str" cm="1">
        <f t="array" ref="Q1088">_xlfn.IFS(AND(D1088&lt;=0, D1088-P1088&lt;=2), "escarcha",AND(D1088&lt;=0, D1088-P1088&gt;2), "helada negra", AND(D1088&gt;0, P1088+2&gt;D1088), "rocío", TRUE, "sin riesgo")</f>
        <v>rocío</v>
      </c>
    </row>
    <row r="1089" spans="1:17" x14ac:dyDescent="0.35">
      <c r="A1089" s="2">
        <v>45707</v>
      </c>
      <c r="B1089" s="3" t="s">
        <v>25</v>
      </c>
      <c r="C1089">
        <v>-2.6333333333333329</v>
      </c>
      <c r="D1089">
        <v>1.4</v>
      </c>
      <c r="E1089">
        <v>96.7</v>
      </c>
      <c r="F1089">
        <v>99</v>
      </c>
      <c r="G1089">
        <v>0</v>
      </c>
      <c r="H1089">
        <v>0</v>
      </c>
      <c r="I1089">
        <v>0.66666666666666663</v>
      </c>
      <c r="J1089">
        <v>0</v>
      </c>
      <c r="K1089">
        <f t="shared" si="80"/>
        <v>4.0333333333333332</v>
      </c>
      <c r="L1089">
        <f t="shared" si="81"/>
        <v>-0.22661507364836234</v>
      </c>
      <c r="M1089">
        <f t="shared" si="82"/>
        <v>-3.085240594325783</v>
      </c>
      <c r="N1089" s="10" t="str" cm="1">
        <f t="array" ref="N1089">_xlfn.IFS(AND(C1089&lt;=0, C1089-M1089&lt;=2), "escarcha",AND(C1089&lt;=0, C1089-M1089&gt;2), "helada negra", AND(C1089&gt;0, M1089+2&gt;C1089), "rocío", TRUE, "sin riesgo")</f>
        <v>escarcha</v>
      </c>
      <c r="O1089">
        <f t="shared" si="83"/>
        <v>9.0894681328629129E-2</v>
      </c>
      <c r="P1089">
        <f t="shared" si="84"/>
        <v>1.2598899657906211</v>
      </c>
      <c r="Q1089" s="10" t="str" cm="1">
        <f t="array" ref="Q1089">_xlfn.IFS(AND(D1089&lt;=0, D1089-P1089&lt;=2), "escarcha",AND(D1089&lt;=0, D1089-P1089&gt;2), "helada negra", AND(D1089&gt;0, P1089+2&gt;D1089), "rocío", TRUE, "sin riesgo")</f>
        <v>rocío</v>
      </c>
    </row>
    <row r="1090" spans="1:17" x14ac:dyDescent="0.35">
      <c r="A1090" s="2">
        <v>45707</v>
      </c>
      <c r="B1090" s="3" t="s">
        <v>26</v>
      </c>
      <c r="C1090">
        <v>-1.966666666666667</v>
      </c>
      <c r="D1090">
        <v>1.8666666666666669</v>
      </c>
      <c r="E1090">
        <v>96.7</v>
      </c>
      <c r="F1090">
        <v>99</v>
      </c>
      <c r="G1090">
        <v>0</v>
      </c>
      <c r="H1090">
        <v>6.6666666666666666E-2</v>
      </c>
      <c r="I1090">
        <v>0</v>
      </c>
      <c r="J1090">
        <v>0.53333333333333333</v>
      </c>
      <c r="K1090">
        <f t="shared" ref="K1090:K1153" si="85">ABS((C1090-D1090))</f>
        <v>3.8333333333333339</v>
      </c>
      <c r="L1090">
        <f t="shared" si="81"/>
        <v>-0.1773408326425287</v>
      </c>
      <c r="M1090">
        <f t="shared" si="82"/>
        <v>-2.4210813830959776</v>
      </c>
      <c r="N1090" s="10" t="str" cm="1">
        <f t="array" ref="N1090">_xlfn.IFS(AND(C1090&lt;=0, C1090-M1090&lt;=2), "escarcha",AND(C1090&lt;=0, C1090-M1090&gt;2), "helada negra", AND(C1090&gt;0, M1090+2&gt;C1090), "rocío", TRUE, "sin riesgo")</f>
        <v>escarcha</v>
      </c>
      <c r="O1090">
        <f t="shared" si="83"/>
        <v>0.12428655439040101</v>
      </c>
      <c r="P1090">
        <f t="shared" si="84"/>
        <v>1.7260213003842417</v>
      </c>
      <c r="Q1090" s="10" t="str" cm="1">
        <f t="array" ref="Q1090">_xlfn.IFS(AND(D1090&lt;=0, D1090-P1090&lt;=2), "escarcha",AND(D1090&lt;=0, D1090-P1090&gt;2), "helada negra", AND(D1090&gt;0, P1090+2&gt;D1090), "rocío", TRUE, "sin riesgo")</f>
        <v>rocío</v>
      </c>
    </row>
    <row r="1091" spans="1:17" x14ac:dyDescent="0.35">
      <c r="A1091" s="2">
        <v>45707</v>
      </c>
      <c r="B1091" s="3" t="s">
        <v>27</v>
      </c>
      <c r="C1091">
        <v>-1.2</v>
      </c>
      <c r="D1091">
        <v>2</v>
      </c>
      <c r="E1091">
        <v>96.9</v>
      </c>
      <c r="F1091">
        <v>99</v>
      </c>
      <c r="G1091">
        <v>0</v>
      </c>
      <c r="H1091">
        <v>0</v>
      </c>
      <c r="I1091">
        <v>1</v>
      </c>
      <c r="J1091">
        <v>0.36666666666666659</v>
      </c>
      <c r="K1091">
        <f t="shared" si="85"/>
        <v>3.2</v>
      </c>
      <c r="L1091">
        <f t="shared" ref="L1091:L1154" si="86">(LN(E1091/100))+((17.625*C1091)/(243.04+C1091))</f>
        <v>-0.11894518247344152</v>
      </c>
      <c r="M1091">
        <f t="shared" ref="M1091:M1154" si="87">(243.04*L1091)/(17.625-L1091)</f>
        <v>-1.6292000933873203</v>
      </c>
      <c r="N1091" s="10" t="str" cm="1">
        <f t="array" ref="N1091">_xlfn.IFS(AND(C1091&lt;=0, C1091-M1091&lt;=2), "escarcha",AND(C1091&lt;=0, C1091-M1091&gt;2), "helada negra", AND(C1091&gt;0, M1091+2&gt;C1091), "rocío", TRUE, "sin riesgo")</f>
        <v>escarcha</v>
      </c>
      <c r="O1091">
        <f t="shared" ref="O1091:O1154" si="88">(LN(F1091/100))+((17.625*D1091)/(243.04+D1091))</f>
        <v>0.1338037287890059</v>
      </c>
      <c r="P1091">
        <f t="shared" ref="P1091:P1154" si="89">(243.04*O1091)/(17.625-O1091)</f>
        <v>1.8592014943200055</v>
      </c>
      <c r="Q1091" s="10" t="str" cm="1">
        <f t="array" ref="Q1091">_xlfn.IFS(AND(D1091&lt;=0, D1091-P1091&lt;=2), "escarcha",AND(D1091&lt;=0, D1091-P1091&gt;2), "helada negra", AND(D1091&gt;0, P1091+2&gt;D1091), "rocío", TRUE, "sin riesgo")</f>
        <v>rocío</v>
      </c>
    </row>
    <row r="1092" spans="1:17" x14ac:dyDescent="0.35">
      <c r="A1092" s="2">
        <v>45707</v>
      </c>
      <c r="B1092" s="3" t="s">
        <v>28</v>
      </c>
      <c r="C1092">
        <v>-0.23333333333333331</v>
      </c>
      <c r="D1092">
        <v>3.166666666666667</v>
      </c>
      <c r="E1092">
        <v>97.1</v>
      </c>
      <c r="F1092">
        <v>99</v>
      </c>
      <c r="G1092">
        <v>0</v>
      </c>
      <c r="H1092">
        <v>0.2</v>
      </c>
      <c r="I1092">
        <v>0</v>
      </c>
      <c r="J1092">
        <v>0.53333333333333333</v>
      </c>
      <c r="K1092">
        <f t="shared" si="85"/>
        <v>3.4000000000000004</v>
      </c>
      <c r="L1092">
        <f t="shared" si="86"/>
        <v>-4.6366154530904424E-2</v>
      </c>
      <c r="M1092">
        <f t="shared" si="87"/>
        <v>-0.63768868228117748</v>
      </c>
      <c r="N1092" s="10" t="str" cm="1">
        <f t="array" ref="N1092">_xlfn.IFS(AND(C1092&lt;=0, C1092-M1092&lt;=2), "escarcha",AND(C1092&lt;=0, C1092-M1092&gt;2), "helada negra", AND(C1092&gt;0, M1092+2&gt;C1092), "rocío", TRUE, "sin riesgo")</f>
        <v>escarcha</v>
      </c>
      <c r="O1092">
        <f t="shared" si="88"/>
        <v>0.21663930157846631</v>
      </c>
      <c r="P1092">
        <f t="shared" si="89"/>
        <v>3.0245246389227542</v>
      </c>
      <c r="Q1092" s="10" t="str" cm="1">
        <f t="array" ref="Q1092">_xlfn.IFS(AND(D1092&lt;=0, D1092-P1092&lt;=2), "escarcha",AND(D1092&lt;=0, D1092-P1092&gt;2), "helada negra", AND(D1092&gt;0, P1092+2&gt;D1092), "rocío", TRUE, "sin riesgo")</f>
        <v>rocío</v>
      </c>
    </row>
    <row r="1093" spans="1:17" x14ac:dyDescent="0.35">
      <c r="A1093" s="2">
        <v>45707</v>
      </c>
      <c r="B1093" s="3" t="s">
        <v>29</v>
      </c>
      <c r="C1093">
        <v>0.6</v>
      </c>
      <c r="D1093">
        <v>3.8666666666666671</v>
      </c>
      <c r="E1093">
        <v>97.233333333333334</v>
      </c>
      <c r="F1093">
        <v>99</v>
      </c>
      <c r="G1093">
        <v>0</v>
      </c>
      <c r="H1093">
        <v>0.4</v>
      </c>
      <c r="I1093">
        <v>0</v>
      </c>
      <c r="J1093">
        <v>1.166666666666667</v>
      </c>
      <c r="K1093">
        <f t="shared" si="85"/>
        <v>3.2666666666666671</v>
      </c>
      <c r="L1093">
        <f t="shared" si="86"/>
        <v>1.5347605139819167E-2</v>
      </c>
      <c r="M1093">
        <f t="shared" si="87"/>
        <v>0.21182030567908133</v>
      </c>
      <c r="N1093" s="10" t="str" cm="1">
        <f t="array" ref="N1093">_xlfn.IFS(AND(C1093&lt;=0, C1093-M1093&lt;=2), "escarcha",AND(C1093&lt;=0, C1093-M1093&gt;2), "helada negra", AND(C1093&gt;0, M1093+2&gt;C1093), "rocío", TRUE, "sin riesgo")</f>
        <v>rocío</v>
      </c>
      <c r="O1093">
        <f t="shared" si="88"/>
        <v>0.26596489257289452</v>
      </c>
      <c r="P1093">
        <f t="shared" si="89"/>
        <v>3.7237154652253603</v>
      </c>
      <c r="Q1093" s="10" t="str" cm="1">
        <f t="array" ref="Q1093">_xlfn.IFS(AND(D1093&lt;=0, D1093-P1093&lt;=2), "escarcha",AND(D1093&lt;=0, D1093-P1093&gt;2), "helada negra", AND(D1093&gt;0, P1093+2&gt;D1093), "rocío", TRUE, "sin riesgo")</f>
        <v>rocío</v>
      </c>
    </row>
    <row r="1094" spans="1:17" x14ac:dyDescent="0.35">
      <c r="A1094" s="2">
        <v>45707</v>
      </c>
      <c r="B1094" s="3" t="s">
        <v>30</v>
      </c>
      <c r="C1094">
        <v>1.533333333333333</v>
      </c>
      <c r="D1094">
        <v>3.9666666666666668</v>
      </c>
      <c r="E1094">
        <v>97.4</v>
      </c>
      <c r="F1094">
        <v>97.666666666666671</v>
      </c>
      <c r="G1094">
        <v>0</v>
      </c>
      <c r="H1094">
        <v>0.2</v>
      </c>
      <c r="I1094">
        <v>0</v>
      </c>
      <c r="J1094">
        <v>0.53333333333333333</v>
      </c>
      <c r="K1094">
        <f t="shared" si="85"/>
        <v>2.4333333333333336</v>
      </c>
      <c r="L1094">
        <f t="shared" si="86"/>
        <v>8.4154579967599771E-2</v>
      </c>
      <c r="M1094">
        <f t="shared" si="87"/>
        <v>1.1660172942386984</v>
      </c>
      <c r="N1094" s="10" t="str" cm="1">
        <f t="array" ref="N1094">_xlfn.IFS(AND(C1094&lt;=0, C1094-M1094&lt;=2), "escarcha",AND(C1094&lt;=0, C1094-M1094&gt;2), "helada negra", AND(C1094&gt;0, M1094+2&gt;C1094), "rocío", TRUE, "sin riesgo")</f>
        <v>rocío</v>
      </c>
      <c r="O1094">
        <f t="shared" si="88"/>
        <v>0.25942905368827984</v>
      </c>
      <c r="P1094">
        <f t="shared" si="89"/>
        <v>3.6308415889885319</v>
      </c>
      <c r="Q1094" s="10" t="str" cm="1">
        <f t="array" ref="Q1094">_xlfn.IFS(AND(D1094&lt;=0, D1094-P1094&lt;=2), "escarcha",AND(D1094&lt;=0, D1094-P1094&gt;2), "helada negra", AND(D1094&gt;0, P1094+2&gt;D1094), "rocío", TRUE, "sin riesgo")</f>
        <v>rocío</v>
      </c>
    </row>
    <row r="1095" spans="1:17" x14ac:dyDescent="0.35">
      <c r="A1095" s="2">
        <v>45707</v>
      </c>
      <c r="B1095" s="3" t="s">
        <v>31</v>
      </c>
      <c r="C1095">
        <v>2.3666666666666671</v>
      </c>
      <c r="D1095">
        <v>4.4333333333333336</v>
      </c>
      <c r="E1095">
        <v>97.333333333333329</v>
      </c>
      <c r="F1095">
        <v>97</v>
      </c>
      <c r="G1095">
        <v>0</v>
      </c>
      <c r="H1095">
        <v>0</v>
      </c>
      <c r="I1095">
        <v>0</v>
      </c>
      <c r="J1095">
        <v>0</v>
      </c>
      <c r="K1095">
        <f t="shared" si="85"/>
        <v>2.0666666666666664</v>
      </c>
      <c r="L1095">
        <f t="shared" si="86"/>
        <v>0.14294429764821115</v>
      </c>
      <c r="M1095">
        <f t="shared" si="87"/>
        <v>1.9872481069687729</v>
      </c>
      <c r="N1095" s="10" t="str" cm="1">
        <f t="array" ref="N1095">_xlfn.IFS(AND(C1095&lt;=0, C1095-M1095&lt;=2), "escarcha",AND(C1095&lt;=0, C1095-M1095&gt;2), "helada negra", AND(C1095&gt;0, M1095+2&gt;C1095), "rocío", TRUE, "sin riesgo")</f>
        <v>rocío</v>
      </c>
      <c r="O1095">
        <f t="shared" si="88"/>
        <v>0.28528188246437686</v>
      </c>
      <c r="P1095">
        <f t="shared" si="89"/>
        <v>3.998617984684762</v>
      </c>
      <c r="Q1095" s="10" t="str" cm="1">
        <f t="array" ref="Q1095">_xlfn.IFS(AND(D1095&lt;=0, D1095-P1095&lt;=2), "escarcha",AND(D1095&lt;=0, D1095-P1095&gt;2), "helada negra", AND(D1095&gt;0, P1095+2&gt;D1095), "rocío", TRUE, "sin riesgo")</f>
        <v>rocío</v>
      </c>
    </row>
    <row r="1096" spans="1:17" x14ac:dyDescent="0.35">
      <c r="A1096" s="2">
        <v>45707</v>
      </c>
      <c r="B1096" s="3" t="s">
        <v>32</v>
      </c>
      <c r="C1096">
        <v>3.5</v>
      </c>
      <c r="D1096">
        <v>6.1</v>
      </c>
      <c r="E1096">
        <v>97.2</v>
      </c>
      <c r="F1096">
        <v>93.333333333333329</v>
      </c>
      <c r="G1096">
        <v>0</v>
      </c>
      <c r="H1096">
        <v>0</v>
      </c>
      <c r="I1096">
        <v>0</v>
      </c>
      <c r="J1096">
        <v>0</v>
      </c>
      <c r="K1096">
        <f t="shared" si="85"/>
        <v>2.5999999999999996</v>
      </c>
      <c r="L1096">
        <f t="shared" si="86"/>
        <v>0.22181347266739909</v>
      </c>
      <c r="M1096">
        <f t="shared" si="87"/>
        <v>3.0976825027081651</v>
      </c>
      <c r="N1096" s="10" t="str" cm="1">
        <f t="array" ref="N1096">_xlfn.IFS(AND(C1096&lt;=0, C1096-M1096&lt;=2), "escarcha",AND(C1096&lt;=0, C1096-M1096&gt;2), "helada negra", AND(C1096&gt;0, M1096+2&gt;C1096), "rocío", TRUE, "sin riesgo")</f>
        <v>rocío</v>
      </c>
      <c r="O1096">
        <f t="shared" si="88"/>
        <v>0.36254160711945449</v>
      </c>
      <c r="P1096">
        <f t="shared" si="89"/>
        <v>5.1042621038641736</v>
      </c>
      <c r="Q1096" s="10" t="str" cm="1">
        <f t="array" ref="Q1096">_xlfn.IFS(AND(D1096&lt;=0, D1096-P1096&lt;=2), "escarcha",AND(D1096&lt;=0, D1096-P1096&gt;2), "helada negra", AND(D1096&gt;0, P1096+2&gt;D1096), "rocío", TRUE, "sin riesgo")</f>
        <v>rocío</v>
      </c>
    </row>
    <row r="1097" spans="1:17" x14ac:dyDescent="0.35">
      <c r="A1097" s="2">
        <v>45707</v>
      </c>
      <c r="B1097" s="3" t="s">
        <v>33</v>
      </c>
      <c r="C1097">
        <v>5.2666666666666666</v>
      </c>
      <c r="D1097">
        <v>7</v>
      </c>
      <c r="E1097">
        <v>94.533333333333331</v>
      </c>
      <c r="F1097">
        <v>92</v>
      </c>
      <c r="G1097">
        <v>0</v>
      </c>
      <c r="H1097">
        <v>0.3666666666666667</v>
      </c>
      <c r="I1097">
        <v>0</v>
      </c>
      <c r="J1097">
        <v>1.6</v>
      </c>
      <c r="K1097">
        <f t="shared" si="85"/>
        <v>1.7333333333333334</v>
      </c>
      <c r="L1097">
        <f t="shared" si="86"/>
        <v>0.31761440935364815</v>
      </c>
      <c r="M1097">
        <f t="shared" si="87"/>
        <v>4.4601193892062492</v>
      </c>
      <c r="N1097" s="10" t="str" cm="1">
        <f t="array" ref="N1097">_xlfn.IFS(AND(C1097&lt;=0, C1097-M1097&lt;=2), "escarcha",AND(C1097&lt;=0, C1097-M1097&gt;2), "helada negra", AND(C1097&gt;0, M1097+2&gt;C1097), "rocío", TRUE, "sin riesgo")</f>
        <v>rocío</v>
      </c>
      <c r="O1097">
        <f t="shared" si="88"/>
        <v>0.41003944369252798</v>
      </c>
      <c r="P1097">
        <f t="shared" si="89"/>
        <v>5.7889174981884333</v>
      </c>
      <c r="Q1097" s="10" t="str" cm="1">
        <f t="array" ref="Q1097">_xlfn.IFS(AND(D1097&lt;=0, D1097-P1097&lt;=2), "escarcha",AND(D1097&lt;=0, D1097-P1097&gt;2), "helada negra", AND(D1097&gt;0, P1097+2&gt;D1097), "rocío", TRUE, "sin riesgo")</f>
        <v>rocío</v>
      </c>
    </row>
    <row r="1098" spans="1:17" x14ac:dyDescent="0.35">
      <c r="A1098" s="2">
        <v>45707</v>
      </c>
      <c r="B1098" s="3" t="s">
        <v>34</v>
      </c>
      <c r="C1098">
        <v>7.4666666666666668</v>
      </c>
      <c r="D1098">
        <v>7.6999999999999993</v>
      </c>
      <c r="E1098">
        <v>89.63333333333334</v>
      </c>
      <c r="F1098">
        <v>90.666666666666671</v>
      </c>
      <c r="G1098">
        <v>0</v>
      </c>
      <c r="H1098">
        <v>3.1333333333333329</v>
      </c>
      <c r="I1098">
        <v>0</v>
      </c>
      <c r="J1098">
        <v>5.5333333333333332</v>
      </c>
      <c r="K1098">
        <f t="shared" si="85"/>
        <v>0.2333333333333325</v>
      </c>
      <c r="L1098">
        <f t="shared" si="86"/>
        <v>0.41589240903590563</v>
      </c>
      <c r="M1098">
        <f t="shared" si="87"/>
        <v>5.8735463508380468</v>
      </c>
      <c r="N1098" s="10" t="str" cm="1">
        <f t="array" ref="N1098">_xlfn.IFS(AND(C1098&lt;=0, C1098-M1098&lt;=2), "escarcha",AND(C1098&lt;=0, C1098-M1098&gt;2), "helada negra", AND(C1098&gt;0, M1098+2&gt;C1098), "rocío", TRUE, "sin riesgo")</f>
        <v>rocío</v>
      </c>
      <c r="O1098">
        <f t="shared" si="88"/>
        <v>0.44326749783745117</v>
      </c>
      <c r="P1098">
        <f t="shared" si="89"/>
        <v>6.2701321104175411</v>
      </c>
      <c r="Q1098" s="10" t="str" cm="1">
        <f t="array" ref="Q1098">_xlfn.IFS(AND(D1098&lt;=0, D1098-P1098&lt;=2), "escarcha",AND(D1098&lt;=0, D1098-P1098&gt;2), "helada negra", AND(D1098&gt;0, P1098+2&gt;D1098), "rocío", TRUE, "sin riesgo")</f>
        <v>rocío</v>
      </c>
    </row>
    <row r="1099" spans="1:17" x14ac:dyDescent="0.35">
      <c r="A1099" s="2">
        <v>45707</v>
      </c>
      <c r="B1099" s="3" t="s">
        <v>52</v>
      </c>
      <c r="C1099">
        <v>11.4</v>
      </c>
      <c r="D1099">
        <v>11.56666666666667</v>
      </c>
      <c r="E1099">
        <v>77.266666666666666</v>
      </c>
      <c r="F1099">
        <v>77</v>
      </c>
      <c r="G1099">
        <v>2.333333333333333</v>
      </c>
      <c r="H1099">
        <v>1.6333333333333331</v>
      </c>
      <c r="I1099">
        <v>7.333333333333333</v>
      </c>
      <c r="J1099">
        <v>3.6333333333333329</v>
      </c>
      <c r="K1099">
        <f t="shared" si="85"/>
        <v>0.16666666666666963</v>
      </c>
      <c r="L1099">
        <f t="shared" si="86"/>
        <v>0.53176782175801807</v>
      </c>
      <c r="M1099">
        <f t="shared" si="87"/>
        <v>7.5609369867788789</v>
      </c>
      <c r="N1099" s="10" t="str" cm="1">
        <f t="array" ref="N1099">_xlfn.IFS(AND(C1099&lt;=0, C1099-M1099&lt;=2), "escarcha",AND(C1099&lt;=0, C1099-M1099&gt;2), "helada negra", AND(C1099&gt;0, M1099+2&gt;C1099), "rocío", TRUE, "sin riesgo")</f>
        <v>sin riesgo</v>
      </c>
      <c r="O1099">
        <f t="shared" si="88"/>
        <v>0.53933108043630318</v>
      </c>
      <c r="P1099">
        <f t="shared" si="89"/>
        <v>7.6718697059117762</v>
      </c>
      <c r="Q1099" s="10" t="str" cm="1">
        <f t="array" ref="Q1099">_xlfn.IFS(AND(D1099&lt;=0, D1099-P1099&lt;=2), "escarcha",AND(D1099&lt;=0, D1099-P1099&gt;2), "helada negra", AND(D1099&gt;0, P1099+2&gt;D1099), "rocío", TRUE, "sin riesgo")</f>
        <v>sin riesgo</v>
      </c>
    </row>
    <row r="1100" spans="1:17" x14ac:dyDescent="0.35">
      <c r="A1100" s="2">
        <v>45707</v>
      </c>
      <c r="B1100" s="3" t="s">
        <v>38</v>
      </c>
      <c r="C1100">
        <v>7.6000000000000014</v>
      </c>
      <c r="D1100">
        <v>8.0666666666666664</v>
      </c>
      <c r="E1100">
        <v>86.4</v>
      </c>
      <c r="F1100">
        <v>90.333333333333329</v>
      </c>
      <c r="G1100">
        <v>0</v>
      </c>
      <c r="H1100">
        <v>0.66666666666666663</v>
      </c>
      <c r="I1100">
        <v>0</v>
      </c>
      <c r="J1100">
        <v>1.0666666666666671</v>
      </c>
      <c r="K1100">
        <f t="shared" si="85"/>
        <v>0.46666666666666501</v>
      </c>
      <c r="L1100">
        <f t="shared" si="86"/>
        <v>0.38824934427452013</v>
      </c>
      <c r="M1100">
        <f t="shared" si="87"/>
        <v>5.4743566532440413</v>
      </c>
      <c r="N1100" s="10" t="str" cm="1">
        <f t="array" ref="N1100">_xlfn.IFS(AND(C1100&lt;=0, C1100-M1100&lt;=2), "escarcha",AND(C1100&lt;=0, C1100-M1100&gt;2), "helada negra", AND(C1100&gt;0, M1100+2&gt;C1100), "rocío", TRUE, "sin riesgo")</f>
        <v>sin riesgo</v>
      </c>
      <c r="O1100">
        <f t="shared" si="88"/>
        <v>0.46452999566862269</v>
      </c>
      <c r="P1100">
        <f t="shared" si="89"/>
        <v>6.5790371778165611</v>
      </c>
      <c r="Q1100" s="10" t="str" cm="1">
        <f t="array" ref="Q1100">_xlfn.IFS(AND(D1100&lt;=0, D1100-P1100&lt;=2), "escarcha",AND(D1100&lt;=0, D1100-P1100&gt;2), "helada negra", AND(D1100&gt;0, P1100+2&gt;D1100), "rocío", TRUE, "sin riesgo")</f>
        <v>rocío</v>
      </c>
    </row>
    <row r="1101" spans="1:17" x14ac:dyDescent="0.35">
      <c r="A1101" s="2">
        <v>45707</v>
      </c>
      <c r="B1101" s="3" t="s">
        <v>39</v>
      </c>
      <c r="C1101">
        <v>5.9666666666666668</v>
      </c>
      <c r="D1101">
        <v>7.3</v>
      </c>
      <c r="E1101">
        <v>91.433333333333337</v>
      </c>
      <c r="F1101">
        <v>93.333333333333329</v>
      </c>
      <c r="G1101">
        <v>0</v>
      </c>
      <c r="H1101">
        <v>2.166666666666667</v>
      </c>
      <c r="I1101">
        <v>0</v>
      </c>
      <c r="J1101">
        <v>3.5333333333333332</v>
      </c>
      <c r="K1101">
        <f t="shared" si="85"/>
        <v>1.333333333333333</v>
      </c>
      <c r="L1101">
        <f t="shared" si="86"/>
        <v>0.33276797340649655</v>
      </c>
      <c r="M1101">
        <f t="shared" si="87"/>
        <v>4.6770091988319873</v>
      </c>
      <c r="N1101" s="10" t="str" cm="1">
        <f t="array" ref="N1101">_xlfn.IFS(AND(C1101&lt;=0, C1101-M1101&lt;=2), "escarcha",AND(C1101&lt;=0, C1101-M1101&gt;2), "helada negra", AND(C1101&gt;0, M1101+2&gt;C1101), "rocío", TRUE, "sin riesgo")</f>
        <v>rocío</v>
      </c>
      <c r="O1101">
        <f t="shared" si="88"/>
        <v>0.4449581551168672</v>
      </c>
      <c r="P1101">
        <f t="shared" si="89"/>
        <v>6.2946662759038841</v>
      </c>
      <c r="Q1101" s="10" t="str" cm="1">
        <f t="array" ref="Q1101">_xlfn.IFS(AND(D1101&lt;=0, D1101-P1101&lt;=2), "escarcha",AND(D1101&lt;=0, D1101-P1101&gt;2), "helada negra", AND(D1101&gt;0, P1101+2&gt;D1101), "rocío", TRUE, "sin riesgo")</f>
        <v>rocío</v>
      </c>
    </row>
    <row r="1102" spans="1:17" x14ac:dyDescent="0.35">
      <c r="A1102" s="2">
        <v>45707</v>
      </c>
      <c r="B1102" s="3" t="s">
        <v>37</v>
      </c>
      <c r="C1102">
        <v>5.5333333333333332</v>
      </c>
      <c r="D1102">
        <v>7.4333333333333336</v>
      </c>
      <c r="E1102">
        <v>93.233333333333334</v>
      </c>
      <c r="F1102">
        <v>94</v>
      </c>
      <c r="G1102">
        <v>1.666666666666667</v>
      </c>
      <c r="H1102">
        <v>3.3666666666666671</v>
      </c>
      <c r="I1102">
        <v>3.333333333333333</v>
      </c>
      <c r="J1102">
        <v>5.1333333333333337</v>
      </c>
      <c r="K1102">
        <f t="shared" si="85"/>
        <v>1.9000000000000004</v>
      </c>
      <c r="L1102">
        <f t="shared" si="86"/>
        <v>0.32227407314598427</v>
      </c>
      <c r="M1102">
        <f t="shared" si="87"/>
        <v>4.526771739234337</v>
      </c>
      <c r="N1102" s="10" t="str" cm="1">
        <f t="array" ref="N1102">_xlfn.IFS(AND(C1102&lt;=0, C1102-M1102&lt;=2), "escarcha",AND(C1102&lt;=0, C1102-M1102&gt;2), "helada negra", AND(C1102&gt;0, M1102+2&gt;C1102), "rocío", TRUE, "sin riesgo")</f>
        <v>rocío</v>
      </c>
      <c r="O1102">
        <f t="shared" si="88"/>
        <v>0.46118426996640327</v>
      </c>
      <c r="P1102">
        <f t="shared" si="89"/>
        <v>6.5303791846532047</v>
      </c>
      <c r="Q1102" s="10" t="str" cm="1">
        <f t="array" ref="Q1102">_xlfn.IFS(AND(D1102&lt;=0, D1102-P1102&lt;=2), "escarcha",AND(D1102&lt;=0, D1102-P1102&gt;2), "helada negra", AND(D1102&gt;0, P1102+2&gt;D1102), "rocío", TRUE, "sin riesgo")</f>
        <v>rocío</v>
      </c>
    </row>
    <row r="1103" spans="1:17" x14ac:dyDescent="0.35">
      <c r="A1103" s="2">
        <v>45707</v>
      </c>
      <c r="B1103" s="3" t="s">
        <v>40</v>
      </c>
      <c r="C1103">
        <v>4.6333333333333337</v>
      </c>
      <c r="D1103">
        <v>6.6333333333333337</v>
      </c>
      <c r="E1103">
        <v>94.033333333333331</v>
      </c>
      <c r="F1103">
        <v>96</v>
      </c>
      <c r="G1103">
        <v>0</v>
      </c>
      <c r="H1103">
        <v>1.7333333333333329</v>
      </c>
      <c r="I1103">
        <v>0</v>
      </c>
      <c r="J1103">
        <v>3.3</v>
      </c>
      <c r="K1103">
        <f t="shared" si="85"/>
        <v>2</v>
      </c>
      <c r="L1103">
        <f t="shared" si="86"/>
        <v>0.26819772427823885</v>
      </c>
      <c r="M1103">
        <f t="shared" si="87"/>
        <v>3.7554598982647351</v>
      </c>
      <c r="N1103" s="10" t="str" cm="1">
        <f t="array" ref="N1103">_xlfn.IFS(AND(C1103&lt;=0, C1103-M1103&lt;=2), "escarcha",AND(C1103&lt;=0, C1103-M1103&gt;2), "helada negra", AND(C1103&gt;0, M1103+2&gt;C1103), "rocío", TRUE, "sin riesgo")</f>
        <v>rocío</v>
      </c>
      <c r="O1103">
        <f t="shared" si="88"/>
        <v>0.4274398676463092</v>
      </c>
      <c r="P1103">
        <f t="shared" si="89"/>
        <v>6.0406816218842954</v>
      </c>
      <c r="Q1103" s="10" t="str" cm="1">
        <f t="array" ref="Q1103">_xlfn.IFS(AND(D1103&lt;=0, D1103-P1103&lt;=2), "escarcha",AND(D1103&lt;=0, D1103-P1103&gt;2), "helada negra", AND(D1103&gt;0, P1103+2&gt;D1103), "rocío", TRUE, "sin riesgo")</f>
        <v>rocío</v>
      </c>
    </row>
    <row r="1104" spans="1:17" x14ac:dyDescent="0.35">
      <c r="A1104" s="2">
        <v>45707</v>
      </c>
      <c r="B1104" s="3" t="s">
        <v>41</v>
      </c>
      <c r="C1104">
        <v>3.2333333333333329</v>
      </c>
      <c r="D1104">
        <v>6.3666666666666671</v>
      </c>
      <c r="E1104">
        <v>94.433333333333337</v>
      </c>
      <c r="F1104">
        <v>97</v>
      </c>
      <c r="G1104">
        <v>0</v>
      </c>
      <c r="H1104">
        <v>1.1000000000000001</v>
      </c>
      <c r="I1104">
        <v>0</v>
      </c>
      <c r="J1104">
        <v>2.666666666666667</v>
      </c>
      <c r="K1104">
        <f t="shared" si="85"/>
        <v>3.1333333333333342</v>
      </c>
      <c r="L1104">
        <f t="shared" si="86"/>
        <v>0.1741233258079464</v>
      </c>
      <c r="M1104">
        <f t="shared" si="87"/>
        <v>2.4250319278772046</v>
      </c>
      <c r="N1104" s="10" t="str" cm="1">
        <f t="array" ref="N1104">_xlfn.IFS(AND(C1104&lt;=0, C1104-M1104&lt;=2), "escarcha",AND(C1104&lt;=0, C1104-M1104&gt;2), "helada negra", AND(C1104&gt;0, M1104+2&gt;C1104), "rocío", TRUE, "sin riesgo")</f>
        <v>rocío</v>
      </c>
      <c r="O1104">
        <f t="shared" si="88"/>
        <v>0.41945859743897695</v>
      </c>
      <c r="P1104">
        <f t="shared" si="89"/>
        <v>5.9251386013574976</v>
      </c>
      <c r="Q1104" s="10" t="str" cm="1">
        <f t="array" ref="Q1104">_xlfn.IFS(AND(D1104&lt;=0, D1104-P1104&lt;=2), "escarcha",AND(D1104&lt;=0, D1104-P1104&gt;2), "helada negra", AND(D1104&gt;0, P1104+2&gt;D1104), "rocío", TRUE, "sin riesgo")</f>
        <v>rocío</v>
      </c>
    </row>
    <row r="1105" spans="1:17" x14ac:dyDescent="0.35">
      <c r="A1105" s="2">
        <v>45707</v>
      </c>
      <c r="B1105" s="3" t="s">
        <v>42</v>
      </c>
      <c r="C1105">
        <v>1.466666666666667</v>
      </c>
      <c r="D1105">
        <v>5.9333333333333336</v>
      </c>
      <c r="E1105">
        <v>94.9</v>
      </c>
      <c r="F1105">
        <v>97.666666666666671</v>
      </c>
      <c r="G1105">
        <v>0</v>
      </c>
      <c r="H1105">
        <v>1.0666666666666671</v>
      </c>
      <c r="I1105">
        <v>0</v>
      </c>
      <c r="J1105">
        <v>2.6333333333333329</v>
      </c>
      <c r="K1105">
        <f t="shared" si="85"/>
        <v>4.4666666666666668</v>
      </c>
      <c r="L1105">
        <f t="shared" si="86"/>
        <v>5.337660829612987E-2</v>
      </c>
      <c r="M1105">
        <f t="shared" si="87"/>
        <v>0.73827275893109623</v>
      </c>
      <c r="N1105" s="10" t="str" cm="1">
        <f t="array" ref="N1105">_xlfn.IFS(AND(C1105&lt;=0, C1105-M1105&lt;=2), "escarcha",AND(C1105&lt;=0, C1105-M1105&gt;2), "helada negra", AND(C1105&gt;0, M1105+2&gt;C1105), "rocío", TRUE, "sin riesgo")</f>
        <v>rocío</v>
      </c>
      <c r="O1105">
        <f t="shared" si="88"/>
        <v>0.39641503662616911</v>
      </c>
      <c r="P1105">
        <f t="shared" si="89"/>
        <v>5.5921429825167248</v>
      </c>
      <c r="Q1105" s="10" t="str" cm="1">
        <f t="array" ref="Q1105">_xlfn.IFS(AND(D1105&lt;=0, D1105-P1105&lt;=2), "escarcha",AND(D1105&lt;=0, D1105-P1105&gt;2), "helada negra", AND(D1105&gt;0, P1105+2&gt;D1105), "rocío", TRUE, "sin riesgo")</f>
        <v>rocío</v>
      </c>
    </row>
    <row r="1106" spans="1:17" x14ac:dyDescent="0.35">
      <c r="A1106" s="2">
        <v>45707</v>
      </c>
      <c r="B1106" s="3" t="s">
        <v>43</v>
      </c>
      <c r="C1106">
        <v>0.73333333333333328</v>
      </c>
      <c r="D1106">
        <v>5.6</v>
      </c>
      <c r="E1106">
        <v>95.533333333333331</v>
      </c>
      <c r="F1106">
        <v>98.333333333333329</v>
      </c>
      <c r="G1106">
        <v>0</v>
      </c>
      <c r="H1106">
        <v>0.26666666666666672</v>
      </c>
      <c r="I1106">
        <v>0</v>
      </c>
      <c r="J1106">
        <v>1.1000000000000001</v>
      </c>
      <c r="K1106">
        <f t="shared" si="85"/>
        <v>4.8666666666666663</v>
      </c>
      <c r="L1106">
        <f t="shared" si="86"/>
        <v>7.3256062905696848E-3</v>
      </c>
      <c r="M1106">
        <f t="shared" si="87"/>
        <v>0.10105847758747158</v>
      </c>
      <c r="N1106" s="10" t="str" cm="1">
        <f t="array" ref="N1106">_xlfn.IFS(AND(C1106&lt;=0, C1106-M1106&lt;=2), "escarcha",AND(C1106&lt;=0, C1106-M1106&gt;2), "helada negra", AND(C1106&gt;0, M1106+2&gt;C1106), "rocío", TRUE, "sin riesgo")</f>
        <v>rocío</v>
      </c>
      <c r="O1106">
        <f t="shared" si="88"/>
        <v>0.38015234114307817</v>
      </c>
      <c r="P1106">
        <f t="shared" si="89"/>
        <v>5.3576712777721314</v>
      </c>
      <c r="Q1106" s="10" t="str" cm="1">
        <f t="array" ref="Q1106">_xlfn.IFS(AND(D1106&lt;=0, D1106-P1106&lt;=2), "escarcha",AND(D1106&lt;=0, D1106-P1106&gt;2), "helada negra", AND(D1106&gt;0, P1106+2&gt;D1106), "rocío", TRUE, "sin riesgo")</f>
        <v>rocío</v>
      </c>
    </row>
    <row r="1107" spans="1:17" x14ac:dyDescent="0.35">
      <c r="A1107" s="2">
        <v>45707</v>
      </c>
      <c r="B1107" s="3" t="s">
        <v>44</v>
      </c>
      <c r="C1107">
        <v>-0.43333333333333329</v>
      </c>
      <c r="D1107">
        <v>5.5333333333333332</v>
      </c>
      <c r="E1107">
        <v>96</v>
      </c>
      <c r="F1107">
        <v>99</v>
      </c>
      <c r="G1107">
        <v>0</v>
      </c>
      <c r="H1107">
        <v>0</v>
      </c>
      <c r="I1107">
        <v>0</v>
      </c>
      <c r="J1107">
        <v>0</v>
      </c>
      <c r="K1107">
        <f t="shared" si="85"/>
        <v>5.9666666666666668</v>
      </c>
      <c r="L1107">
        <f t="shared" si="86"/>
        <v>-7.2302992569223318E-2</v>
      </c>
      <c r="M1107">
        <f t="shared" si="87"/>
        <v>-0.99294900027435917</v>
      </c>
      <c r="N1107" s="10" t="str" cm="1">
        <f t="array" ref="N1107">_xlfn.IFS(AND(C1107&lt;=0, C1107-M1107&lt;=2), "escarcha",AND(C1107&lt;=0, C1107-M1107&gt;2), "helada negra", AND(C1107&gt;0, M1107+2&gt;C1107), "rocío", TRUE, "sin riesgo")</f>
        <v>escarcha</v>
      </c>
      <c r="O1107">
        <f t="shared" si="88"/>
        <v>0.38228861174076983</v>
      </c>
      <c r="P1107">
        <f t="shared" si="89"/>
        <v>5.3884462892965423</v>
      </c>
      <c r="Q1107" s="10" t="str" cm="1">
        <f t="array" ref="Q1107">_xlfn.IFS(AND(D1107&lt;=0, D1107-P1107&lt;=2), "escarcha",AND(D1107&lt;=0, D1107-P1107&gt;2), "helada negra", AND(D1107&gt;0, P1107+2&gt;D1107), "rocío", TRUE, "sin riesgo")</f>
        <v>rocío</v>
      </c>
    </row>
    <row r="1108" spans="1:17" x14ac:dyDescent="0.35">
      <c r="A1108" s="2">
        <v>45707</v>
      </c>
      <c r="B1108" s="3" t="s">
        <v>45</v>
      </c>
      <c r="C1108">
        <v>0.16666666666666671</v>
      </c>
      <c r="D1108">
        <v>4.8</v>
      </c>
      <c r="E1108">
        <v>96.63333333333334</v>
      </c>
      <c r="F1108">
        <v>99</v>
      </c>
      <c r="G1108">
        <v>0</v>
      </c>
      <c r="H1108">
        <v>0.26666666666666672</v>
      </c>
      <c r="I1108">
        <v>0</v>
      </c>
      <c r="J1108">
        <v>0.73333333333333339</v>
      </c>
      <c r="K1108">
        <f t="shared" si="85"/>
        <v>4.6333333333333329</v>
      </c>
      <c r="L1108">
        <f t="shared" si="86"/>
        <v>-2.2168233635529059E-2</v>
      </c>
      <c r="M1108">
        <f t="shared" si="87"/>
        <v>-0.30530493229559003</v>
      </c>
      <c r="N1108" s="10" t="str" cm="1">
        <f t="array" ref="N1108">_xlfn.IFS(AND(C1108&lt;=0, C1108-M1108&lt;=2), "escarcha",AND(C1108&lt;=0, C1108-M1108&gt;2), "helada negra", AND(C1108&gt;0, M1108+2&gt;C1108), "rocío", TRUE, "sin riesgo")</f>
        <v>rocío</v>
      </c>
      <c r="O1108">
        <f t="shared" si="88"/>
        <v>0.33129892173203757</v>
      </c>
      <c r="P1108">
        <f t="shared" si="89"/>
        <v>4.6559663297833946</v>
      </c>
      <c r="Q1108" s="10" t="str" cm="1">
        <f t="array" ref="Q1108">_xlfn.IFS(AND(D1108&lt;=0, D1108-P1108&lt;=2), "escarcha",AND(D1108&lt;=0, D1108-P1108&gt;2), "helada negra", AND(D1108&gt;0, P1108+2&gt;D1108), "rocío", TRUE, "sin riesgo")</f>
        <v>rocío</v>
      </c>
    </row>
    <row r="1109" spans="1:17" x14ac:dyDescent="0.35">
      <c r="A1109" s="2">
        <v>45707</v>
      </c>
      <c r="B1109" s="3" t="s">
        <v>46</v>
      </c>
      <c r="C1109">
        <v>1.3666666666666669</v>
      </c>
      <c r="D1109">
        <v>5.9</v>
      </c>
      <c r="E1109">
        <v>96.966666666666669</v>
      </c>
      <c r="F1109">
        <v>99</v>
      </c>
      <c r="G1109">
        <v>0</v>
      </c>
      <c r="H1109">
        <v>0</v>
      </c>
      <c r="I1109">
        <v>0</v>
      </c>
      <c r="J1109">
        <v>0</v>
      </c>
      <c r="K1109">
        <f t="shared" si="85"/>
        <v>4.5333333333333332</v>
      </c>
      <c r="L1109">
        <f t="shared" si="86"/>
        <v>6.7752094800111629E-2</v>
      </c>
      <c r="M1109">
        <f t="shared" si="87"/>
        <v>0.93787302025520169</v>
      </c>
      <c r="N1109" s="10" t="str" cm="1">
        <f t="array" ref="N1109">_xlfn.IFS(AND(C1109&lt;=0, C1109-M1109&lt;=2), "escarcha",AND(C1109&lt;=0, C1109-M1109&gt;2), "helada negra", AND(C1109&gt;0, M1109+2&gt;C1109), "rocío", TRUE, "sin riesgo")</f>
        <v>rocío</v>
      </c>
      <c r="O1109">
        <f t="shared" si="88"/>
        <v>0.40767080177002235</v>
      </c>
      <c r="P1109">
        <f t="shared" si="89"/>
        <v>5.7546853243865588</v>
      </c>
      <c r="Q1109" s="10" t="str" cm="1">
        <f t="array" ref="Q1109">_xlfn.IFS(AND(D1109&lt;=0, D1109-P1109&lt;=2), "escarcha",AND(D1109&lt;=0, D1109-P1109&gt;2), "helada negra", AND(D1109&gt;0, P1109+2&gt;D1109), "rocío", TRUE, "sin riesgo")</f>
        <v>rocío</v>
      </c>
    </row>
    <row r="1110" spans="1:17" x14ac:dyDescent="0.35">
      <c r="A1110" s="2">
        <v>45708</v>
      </c>
      <c r="B1110" s="3" t="s">
        <v>10</v>
      </c>
      <c r="C1110">
        <v>2.4666666666666668</v>
      </c>
      <c r="D1110">
        <v>6.4666666666666668</v>
      </c>
      <c r="E1110">
        <v>97.2</v>
      </c>
      <c r="F1110">
        <v>99</v>
      </c>
      <c r="G1110">
        <v>0</v>
      </c>
      <c r="H1110">
        <v>0</v>
      </c>
      <c r="I1110">
        <v>0</v>
      </c>
      <c r="J1110">
        <v>0</v>
      </c>
      <c r="K1110">
        <f t="shared" si="85"/>
        <v>4</v>
      </c>
      <c r="L1110">
        <f t="shared" si="86"/>
        <v>0.14868329308814288</v>
      </c>
      <c r="M1110">
        <f t="shared" si="87"/>
        <v>2.0677118730544932</v>
      </c>
      <c r="N1110" s="10" t="str" cm="1">
        <f t="array" ref="N1110">_xlfn.IFS(AND(C1110&lt;=0, C1110-M1110&lt;=2), "escarcha",AND(C1110&lt;=0, C1110-M1110&gt;2), "helada negra", AND(C1110&gt;0, M1110+2&gt;C1110), "rocío", TRUE, "sin riesgo")</f>
        <v>rocío</v>
      </c>
      <c r="O1110">
        <f t="shared" si="88"/>
        <v>0.44675108561820276</v>
      </c>
      <c r="P1110">
        <f t="shared" si="89"/>
        <v>6.320689867157828</v>
      </c>
      <c r="Q1110" s="10" t="str" cm="1">
        <f t="array" ref="Q1110">_xlfn.IFS(AND(D1110&lt;=0, D1110-P1110&lt;=2), "escarcha",AND(D1110&lt;=0, D1110-P1110&gt;2), "helada negra", AND(D1110&gt;0, P1110+2&gt;D1110), "rocío", TRUE, "sin riesgo")</f>
        <v>rocío</v>
      </c>
    </row>
    <row r="1111" spans="1:17" x14ac:dyDescent="0.35">
      <c r="A1111" s="2">
        <v>45708</v>
      </c>
      <c r="B1111" s="3" t="s">
        <v>11</v>
      </c>
      <c r="C1111">
        <v>3.1333333333333329</v>
      </c>
      <c r="D1111">
        <v>4.8666666666666671</v>
      </c>
      <c r="E1111">
        <v>97.3</v>
      </c>
      <c r="F1111">
        <v>99</v>
      </c>
      <c r="G1111">
        <v>0</v>
      </c>
      <c r="H1111">
        <v>6.6666666666666666E-2</v>
      </c>
      <c r="I1111">
        <v>0</v>
      </c>
      <c r="J1111">
        <v>0.43333333333333329</v>
      </c>
      <c r="K1111">
        <f t="shared" si="85"/>
        <v>1.7333333333333343</v>
      </c>
      <c r="L1111">
        <f t="shared" si="86"/>
        <v>0.19696260594448436</v>
      </c>
      <c r="M1111">
        <f t="shared" si="87"/>
        <v>2.7467115583006074</v>
      </c>
      <c r="N1111" s="10" t="str" cm="1">
        <f t="array" ref="N1111">_xlfn.IFS(AND(C1111&lt;=0, C1111-M1111&lt;=2), "escarcha",AND(C1111&lt;=0, C1111-M1111&gt;2), "helada negra", AND(C1111&gt;0, M1111+2&gt;C1111), "rocío", TRUE, "sin riesgo")</f>
        <v>rocío</v>
      </c>
      <c r="O1111">
        <f t="shared" si="88"/>
        <v>0.33594681361135093</v>
      </c>
      <c r="P1111">
        <f t="shared" si="89"/>
        <v>4.722555521107604</v>
      </c>
      <c r="Q1111" s="10" t="str" cm="1">
        <f t="array" ref="Q1111">_xlfn.IFS(AND(D1111&lt;=0, D1111-P1111&lt;=2), "escarcha",AND(D1111&lt;=0, D1111-P1111&gt;2), "helada negra", AND(D1111&gt;0, P1111+2&gt;D1111), "rocío", TRUE, "sin riesgo")</f>
        <v>rocío</v>
      </c>
    </row>
    <row r="1112" spans="1:17" x14ac:dyDescent="0.35">
      <c r="A1112" s="2">
        <v>45708</v>
      </c>
      <c r="B1112" s="3" t="s">
        <v>12</v>
      </c>
      <c r="C1112">
        <v>3.5333333333333332</v>
      </c>
      <c r="D1112">
        <v>5.6</v>
      </c>
      <c r="E1112">
        <v>97.3</v>
      </c>
      <c r="F1112">
        <v>99</v>
      </c>
      <c r="G1112">
        <v>0</v>
      </c>
      <c r="H1112">
        <v>0</v>
      </c>
      <c r="I1112">
        <v>0</v>
      </c>
      <c r="J1112">
        <v>0</v>
      </c>
      <c r="K1112">
        <f t="shared" si="85"/>
        <v>2.0666666666666664</v>
      </c>
      <c r="L1112">
        <f t="shared" si="86"/>
        <v>0.22519058333689132</v>
      </c>
      <c r="M1112">
        <f t="shared" si="87"/>
        <v>3.1454551060648406</v>
      </c>
      <c r="N1112" s="10" t="str" cm="1">
        <f t="array" ref="N1112">_xlfn.IFS(AND(C1112&lt;=0, C1112-M1112&lt;=2), "escarcha",AND(C1112&lt;=0, C1112-M1112&gt;2), "helada negra", AND(C1112&gt;0, M1112+2&gt;C1112), "rocío", TRUE, "sin riesgo")</f>
        <v>rocío</v>
      </c>
      <c r="O1112">
        <f t="shared" si="88"/>
        <v>0.38690912360595797</v>
      </c>
      <c r="P1112">
        <f t="shared" si="89"/>
        <v>5.4550352516103358</v>
      </c>
      <c r="Q1112" s="10" t="str" cm="1">
        <f t="array" ref="Q1112">_xlfn.IFS(AND(D1112&lt;=0, D1112-P1112&lt;=2), "escarcha",AND(D1112&lt;=0, D1112-P1112&gt;2), "helada negra", AND(D1112&gt;0, P1112+2&gt;D1112), "rocío", TRUE, "sin riesgo")</f>
        <v>rocío</v>
      </c>
    </row>
    <row r="1113" spans="1:17" x14ac:dyDescent="0.35">
      <c r="A1113" s="2">
        <v>45708</v>
      </c>
      <c r="B1113" s="3" t="s">
        <v>13</v>
      </c>
      <c r="C1113">
        <v>3.9333333333333331</v>
      </c>
      <c r="D1113">
        <v>5.0666666666666664</v>
      </c>
      <c r="E1113">
        <v>97.233333333333334</v>
      </c>
      <c r="F1113">
        <v>99</v>
      </c>
      <c r="G1113">
        <v>0</v>
      </c>
      <c r="H1113">
        <v>0</v>
      </c>
      <c r="I1113">
        <v>0</v>
      </c>
      <c r="J1113">
        <v>0</v>
      </c>
      <c r="K1113">
        <f t="shared" si="85"/>
        <v>1.1333333333333333</v>
      </c>
      <c r="L1113">
        <f t="shared" si="86"/>
        <v>0.25264172322379119</v>
      </c>
      <c r="M1113">
        <f t="shared" si="87"/>
        <v>3.5344679999142063</v>
      </c>
      <c r="N1113" s="10" t="str" cm="1">
        <f t="array" ref="N1113">_xlfn.IFS(AND(C1113&lt;=0, C1113-M1113&lt;=2), "escarcha",AND(C1113&lt;=0, C1113-M1113&gt;2), "helada negra", AND(C1113&gt;0, M1113+2&gt;C1113), "rocío", TRUE, "sin riesgo")</f>
        <v>rocío</v>
      </c>
      <c r="O1113">
        <f t="shared" si="88"/>
        <v>0.34987550249559574</v>
      </c>
      <c r="P1113">
        <f t="shared" si="89"/>
        <v>4.9223229701652063</v>
      </c>
      <c r="Q1113" s="10" t="str" cm="1">
        <f t="array" ref="Q1113">_xlfn.IFS(AND(D1113&lt;=0, D1113-P1113&lt;=2), "escarcha",AND(D1113&lt;=0, D1113-P1113&gt;2), "helada negra", AND(D1113&gt;0, P1113+2&gt;D1113), "rocío", TRUE, "sin riesgo")</f>
        <v>rocío</v>
      </c>
    </row>
    <row r="1114" spans="1:17" x14ac:dyDescent="0.35">
      <c r="A1114" s="2">
        <v>45708</v>
      </c>
      <c r="B1114" s="3" t="s">
        <v>14</v>
      </c>
      <c r="C1114">
        <v>4.1333333333333337</v>
      </c>
      <c r="D1114">
        <v>4.4666666666666668</v>
      </c>
      <c r="E1114">
        <v>96.933333333333337</v>
      </c>
      <c r="F1114">
        <v>99</v>
      </c>
      <c r="G1114">
        <v>0</v>
      </c>
      <c r="H1114">
        <v>0.73333333333333339</v>
      </c>
      <c r="I1114">
        <v>0</v>
      </c>
      <c r="J1114">
        <v>1.1333333333333331</v>
      </c>
      <c r="K1114">
        <f t="shared" si="85"/>
        <v>0.33333333333333304</v>
      </c>
      <c r="L1114">
        <f t="shared" si="86"/>
        <v>0.26358571247473528</v>
      </c>
      <c r="M1114">
        <f t="shared" si="87"/>
        <v>3.6898993652775265</v>
      </c>
      <c r="N1114" s="10" t="str" cm="1">
        <f t="array" ref="N1114">_xlfn.IFS(AND(C1114&lt;=0, C1114-M1114&lt;=2), "escarcha",AND(C1114&lt;=0, C1114-M1114&gt;2), "helada negra", AND(C1114&gt;0, M1114+2&gt;C1114), "rocío", TRUE, "sin riesgo")</f>
        <v>rocío</v>
      </c>
      <c r="O1114">
        <f t="shared" si="88"/>
        <v>0.30802190462486956</v>
      </c>
      <c r="P1114">
        <f t="shared" si="89"/>
        <v>4.3230200608743452</v>
      </c>
      <c r="Q1114" s="10" t="str" cm="1">
        <f t="array" ref="Q1114">_xlfn.IFS(AND(D1114&lt;=0, D1114-P1114&lt;=2), "escarcha",AND(D1114&lt;=0, D1114-P1114&gt;2), "helada negra", AND(D1114&gt;0, P1114+2&gt;D1114), "rocío", TRUE, "sin riesgo")</f>
        <v>rocío</v>
      </c>
    </row>
    <row r="1115" spans="1:17" x14ac:dyDescent="0.35">
      <c r="A1115" s="2">
        <v>45708</v>
      </c>
      <c r="B1115" s="3" t="s">
        <v>15</v>
      </c>
      <c r="C1115">
        <v>4.3666666666666671</v>
      </c>
      <c r="D1115">
        <v>4.6333333333333329</v>
      </c>
      <c r="E1115">
        <v>96.233333333333334</v>
      </c>
      <c r="F1115">
        <v>99</v>
      </c>
      <c r="G1115">
        <v>0</v>
      </c>
      <c r="H1115">
        <v>3.3333333333333333E-2</v>
      </c>
      <c r="I1115">
        <v>0.66666666666666663</v>
      </c>
      <c r="J1115">
        <v>0.4</v>
      </c>
      <c r="K1115">
        <f t="shared" si="85"/>
        <v>0.26666666666666572</v>
      </c>
      <c r="L1115">
        <f t="shared" si="86"/>
        <v>0.27268251643455793</v>
      </c>
      <c r="M1115">
        <f t="shared" si="87"/>
        <v>3.8192454037924652</v>
      </c>
      <c r="N1115" s="10" t="str" cm="1">
        <f t="array" ref="N1115">_xlfn.IFS(AND(C1115&lt;=0, C1115-M1115&lt;=2), "escarcha",AND(C1115&lt;=0, C1115-M1115&gt;2), "helada negra", AND(C1115&gt;0, M1115+2&gt;C1115), "rocío", TRUE, "sin riesgo")</f>
        <v>rocío</v>
      </c>
      <c r="O1115">
        <f t="shared" si="88"/>
        <v>0.31966824507298774</v>
      </c>
      <c r="P1115">
        <f t="shared" si="89"/>
        <v>4.4894932603889064</v>
      </c>
      <c r="Q1115" s="10" t="str" cm="1">
        <f t="array" ref="Q1115">_xlfn.IFS(AND(D1115&lt;=0, D1115-P1115&lt;=2), "escarcha",AND(D1115&lt;=0, D1115-P1115&gt;2), "helada negra", AND(D1115&gt;0, P1115+2&gt;D1115), "rocío", TRUE, "sin riesgo")</f>
        <v>rocío</v>
      </c>
    </row>
    <row r="1116" spans="1:17" x14ac:dyDescent="0.35">
      <c r="A1116" s="2">
        <v>45708</v>
      </c>
      <c r="B1116" s="3" t="s">
        <v>16</v>
      </c>
      <c r="C1116">
        <v>4.4666666666666668</v>
      </c>
      <c r="D1116">
        <v>4.7</v>
      </c>
      <c r="E1116">
        <v>95.6</v>
      </c>
      <c r="F1116">
        <v>99</v>
      </c>
      <c r="G1116">
        <v>0</v>
      </c>
      <c r="H1116">
        <v>0</v>
      </c>
      <c r="I1116">
        <v>0</v>
      </c>
      <c r="J1116">
        <v>0</v>
      </c>
      <c r="K1116">
        <f t="shared" si="85"/>
        <v>0.23333333333333339</v>
      </c>
      <c r="L1116">
        <f t="shared" si="86"/>
        <v>0.27307487454763524</v>
      </c>
      <c r="M1116">
        <f t="shared" si="87"/>
        <v>3.8248273335796248</v>
      </c>
      <c r="N1116" s="10" t="str" cm="1">
        <f t="array" ref="N1116">_xlfn.IFS(AND(C1116&lt;=0, C1116-M1116&lt;=2), "escarcha",AND(C1116&lt;=0, C1116-M1116&gt;2), "helada negra", AND(C1116&gt;0, M1116+2&gt;C1116), "rocío", TRUE, "sin riesgo")</f>
        <v>rocío</v>
      </c>
      <c r="O1116">
        <f t="shared" si="88"/>
        <v>0.32432239362094761</v>
      </c>
      <c r="P1116">
        <f t="shared" si="89"/>
        <v>4.5560825037611012</v>
      </c>
      <c r="Q1116" s="10" t="str" cm="1">
        <f t="array" ref="Q1116">_xlfn.IFS(AND(D1116&lt;=0, D1116-P1116&lt;=2), "escarcha",AND(D1116&lt;=0, D1116-P1116&gt;2), "helada negra", AND(D1116&gt;0, P1116+2&gt;D1116), "rocío", TRUE, "sin riesgo")</f>
        <v>rocío</v>
      </c>
    </row>
    <row r="1117" spans="1:17" x14ac:dyDescent="0.35">
      <c r="A1117" s="2">
        <v>45708</v>
      </c>
      <c r="B1117" s="3" t="s">
        <v>19</v>
      </c>
      <c r="C1117">
        <v>4.4000000000000004</v>
      </c>
      <c r="D1117">
        <v>4.5666666666666664</v>
      </c>
      <c r="E1117">
        <v>95.36666666666666</v>
      </c>
      <c r="F1117">
        <v>99</v>
      </c>
      <c r="G1117">
        <v>0</v>
      </c>
      <c r="H1117">
        <v>0.4</v>
      </c>
      <c r="I1117">
        <v>0</v>
      </c>
      <c r="J1117">
        <v>1.166666666666667</v>
      </c>
      <c r="K1117">
        <f t="shared" si="85"/>
        <v>0.16666666666666607</v>
      </c>
      <c r="L1117">
        <f t="shared" si="86"/>
        <v>0.26596823674806902</v>
      </c>
      <c r="M1117">
        <f t="shared" si="87"/>
        <v>3.7237630036539131</v>
      </c>
      <c r="N1117" s="10" t="str" cm="1">
        <f t="array" ref="N1117">_xlfn.IFS(AND(C1117&lt;=0, C1117-M1117&lt;=2), "escarcha",AND(C1117&lt;=0, C1117-M1117&gt;2), "helada negra", AND(C1117&gt;0, M1117+2&gt;C1117), "rocío", TRUE, "sin riesgo")</f>
        <v>rocío</v>
      </c>
      <c r="O1117">
        <f t="shared" si="88"/>
        <v>0.31501159031973031</v>
      </c>
      <c r="P1117">
        <f t="shared" si="89"/>
        <v>4.4229039961974994</v>
      </c>
      <c r="Q1117" s="10" t="str" cm="1">
        <f t="array" ref="Q1117">_xlfn.IFS(AND(D1117&lt;=0, D1117-P1117&lt;=2), "escarcha",AND(D1117&lt;=0, D1117-P1117&gt;2), "helada negra", AND(D1117&gt;0, P1117+2&gt;D1117), "rocío", TRUE, "sin riesgo")</f>
        <v>rocío</v>
      </c>
    </row>
    <row r="1118" spans="1:17" x14ac:dyDescent="0.35">
      <c r="A1118" s="2">
        <v>45708</v>
      </c>
      <c r="B1118" s="3" t="s">
        <v>20</v>
      </c>
      <c r="C1118">
        <v>3.9666666666666659</v>
      </c>
      <c r="D1118">
        <v>4.4333333333333336</v>
      </c>
      <c r="E1118">
        <v>96.433333333333337</v>
      </c>
      <c r="F1118">
        <v>99</v>
      </c>
      <c r="G1118">
        <v>0</v>
      </c>
      <c r="H1118">
        <v>0.1333333333333333</v>
      </c>
      <c r="I1118">
        <v>0.66666666666666663</v>
      </c>
      <c r="J1118">
        <v>0.53333333333333333</v>
      </c>
      <c r="K1118">
        <f t="shared" si="85"/>
        <v>0.46666666666666767</v>
      </c>
      <c r="L1118">
        <f t="shared" si="86"/>
        <v>0.2467206566533019</v>
      </c>
      <c r="M1118">
        <f t="shared" si="87"/>
        <v>3.450456009384808</v>
      </c>
      <c r="N1118" s="10" t="str" cm="1">
        <f t="array" ref="N1118">_xlfn.IFS(AND(C1118&lt;=0, C1118-M1118&lt;=2), "escarcha",AND(C1118&lt;=0, C1118-M1118&gt;2), "helada negra", AND(C1118&gt;0, M1118+2&gt;C1118), "rocío", TRUE, "sin riesgo")</f>
        <v>rocío</v>
      </c>
      <c r="O1118">
        <f t="shared" si="88"/>
        <v>0.30569075409558399</v>
      </c>
      <c r="P1118">
        <f t="shared" si="89"/>
        <v>4.28972540535701</v>
      </c>
      <c r="Q1118" s="10" t="str" cm="1">
        <f t="array" ref="Q1118">_xlfn.IFS(AND(D1118&lt;=0, D1118-P1118&lt;=2), "escarcha",AND(D1118&lt;=0, D1118-P1118&gt;2), "helada negra", AND(D1118&gt;0, P1118+2&gt;D1118), "rocío", TRUE, "sin riesgo")</f>
        <v>rocío</v>
      </c>
    </row>
    <row r="1119" spans="1:17" x14ac:dyDescent="0.35">
      <c r="A1119" s="2">
        <v>45708</v>
      </c>
      <c r="B1119" s="3" t="s">
        <v>22</v>
      </c>
      <c r="C1119">
        <v>3.7333333333333329</v>
      </c>
      <c r="D1119">
        <v>4.0333333333333332</v>
      </c>
      <c r="E1119">
        <v>97.433333333333337</v>
      </c>
      <c r="F1119">
        <v>99</v>
      </c>
      <c r="G1119">
        <v>0</v>
      </c>
      <c r="H1119">
        <v>0</v>
      </c>
      <c r="I1119">
        <v>0</v>
      </c>
      <c r="J1119">
        <v>6.6666666666666666E-2</v>
      </c>
      <c r="K1119">
        <f t="shared" si="85"/>
        <v>0.30000000000000027</v>
      </c>
      <c r="L1119">
        <f t="shared" si="86"/>
        <v>0.24063964980593117</v>
      </c>
      <c r="M1119">
        <f t="shared" si="87"/>
        <v>3.3642342491008375</v>
      </c>
      <c r="N1119" s="10" t="str" cm="1">
        <f t="array" ref="N1119">_xlfn.IFS(AND(C1119&lt;=0, C1119-M1119&lt;=2), "escarcha",AND(C1119&lt;=0, C1119-M1119&gt;2), "helada negra", AND(C1119&gt;0, M1119+2&gt;C1119), "rocío", TRUE, "sin riesgo")</f>
        <v>rocío</v>
      </c>
      <c r="O1119">
        <f t="shared" si="88"/>
        <v>0.27766788545731041</v>
      </c>
      <c r="P1119">
        <f t="shared" si="89"/>
        <v>3.8901891331734473</v>
      </c>
      <c r="Q1119" s="10" t="str" cm="1">
        <f t="array" ref="Q1119">_xlfn.IFS(AND(D1119&lt;=0, D1119-P1119&lt;=2), "escarcha",AND(D1119&lt;=0, D1119-P1119&gt;2), "helada negra", AND(D1119&gt;0, P1119+2&gt;D1119), "rocío", TRUE, "sin riesgo")</f>
        <v>rocío</v>
      </c>
    </row>
    <row r="1120" spans="1:17" x14ac:dyDescent="0.35">
      <c r="A1120" s="2">
        <v>45708</v>
      </c>
      <c r="B1120" s="3" t="s">
        <v>23</v>
      </c>
      <c r="C1120">
        <v>3.7333333333333329</v>
      </c>
      <c r="D1120">
        <v>4.3</v>
      </c>
      <c r="E1120">
        <v>97.566666666666663</v>
      </c>
      <c r="F1120">
        <v>99</v>
      </c>
      <c r="G1120">
        <v>0</v>
      </c>
      <c r="H1120">
        <v>0.2</v>
      </c>
      <c r="I1120">
        <v>1.333333333333333</v>
      </c>
      <c r="J1120">
        <v>1.166666666666667</v>
      </c>
      <c r="K1120">
        <f t="shared" si="85"/>
        <v>0.56666666666666687</v>
      </c>
      <c r="L1120">
        <f t="shared" si="86"/>
        <v>0.24200717138657105</v>
      </c>
      <c r="M1120">
        <f t="shared" si="87"/>
        <v>3.3836188919652135</v>
      </c>
      <c r="N1120" s="10" t="str" cm="1">
        <f t="array" ref="N1120">_xlfn.IFS(AND(C1120&lt;=0, C1120-M1120&lt;=2), "escarcha",AND(C1120&lt;=0, C1120-M1120&gt;2), "helada negra", AND(C1120&gt;0, M1120+2&gt;C1120), "rocío", TRUE, "sin riesgo")</f>
        <v>rocío</v>
      </c>
      <c r="O1120">
        <f t="shared" si="88"/>
        <v>0.29635986872319459</v>
      </c>
      <c r="P1120">
        <f t="shared" si="89"/>
        <v>4.1565467312395565</v>
      </c>
      <c r="Q1120" s="10" t="str" cm="1">
        <f t="array" ref="Q1120">_xlfn.IFS(AND(D1120&lt;=0, D1120-P1120&lt;=2), "escarcha",AND(D1120&lt;=0, D1120-P1120&gt;2), "helada negra", AND(D1120&gt;0, P1120+2&gt;D1120), "rocío", TRUE, "sin riesgo")</f>
        <v>rocío</v>
      </c>
    </row>
    <row r="1121" spans="1:17" x14ac:dyDescent="0.35">
      <c r="A1121" s="2">
        <v>45708</v>
      </c>
      <c r="B1121" s="3" t="s">
        <v>24</v>
      </c>
      <c r="C1121">
        <v>3.7</v>
      </c>
      <c r="D1121">
        <v>3.7666666666666671</v>
      </c>
      <c r="E1121">
        <v>97.766666666666666</v>
      </c>
      <c r="F1121">
        <v>99</v>
      </c>
      <c r="G1121">
        <v>0.33333333333333331</v>
      </c>
      <c r="H1121">
        <v>3.3333333333333333E-2</v>
      </c>
      <c r="I1121">
        <v>1</v>
      </c>
      <c r="J1121">
        <v>0.43333333333333329</v>
      </c>
      <c r="K1121">
        <f t="shared" si="85"/>
        <v>6.6666666666666874E-2</v>
      </c>
      <c r="L1121">
        <f t="shared" si="86"/>
        <v>0.24170992671425143</v>
      </c>
      <c r="M1121">
        <f t="shared" si="87"/>
        <v>3.3794051839996584</v>
      </c>
      <c r="N1121" s="10" t="str" cm="1">
        <f t="array" ref="N1121">_xlfn.IFS(AND(C1121&lt;=0, C1121-M1121&lt;=2), "escarcha",AND(C1121&lt;=0, C1121-M1121&gt;2), "helada negra", AND(C1121&gt;0, M1121+2&gt;C1121), "rocío", TRUE, "sin riesgo")</f>
        <v>rocío</v>
      </c>
      <c r="O1121">
        <f t="shared" si="88"/>
        <v>0.25893551001776083</v>
      </c>
      <c r="P1121">
        <f t="shared" si="89"/>
        <v>3.623831201998545</v>
      </c>
      <c r="Q1121" s="10" t="str" cm="1">
        <f t="array" ref="Q1121">_xlfn.IFS(AND(D1121&lt;=0, D1121-P1121&lt;=2), "escarcha",AND(D1121&lt;=0, D1121-P1121&gt;2), "helada negra", AND(D1121&gt;0, P1121+2&gt;D1121), "rocío", TRUE, "sin riesgo")</f>
        <v>rocío</v>
      </c>
    </row>
    <row r="1122" spans="1:17" x14ac:dyDescent="0.35">
      <c r="A1122" s="2">
        <v>45708</v>
      </c>
      <c r="B1122" s="3" t="s">
        <v>27</v>
      </c>
      <c r="C1122">
        <v>4</v>
      </c>
      <c r="D1122">
        <v>4.0666666666666664</v>
      </c>
      <c r="E1122">
        <v>98</v>
      </c>
      <c r="F1122">
        <v>99</v>
      </c>
      <c r="G1122">
        <v>0</v>
      </c>
      <c r="H1122">
        <v>0.43333333333333329</v>
      </c>
      <c r="I1122">
        <v>0</v>
      </c>
      <c r="J1122">
        <v>0.79999999999999993</v>
      </c>
      <c r="K1122">
        <f t="shared" si="85"/>
        <v>6.666666666666643E-2</v>
      </c>
      <c r="L1122">
        <f t="shared" si="86"/>
        <v>0.26517617869284327</v>
      </c>
      <c r="M1122">
        <f t="shared" si="87"/>
        <v>3.7125041782051795</v>
      </c>
      <c r="N1122" s="10" t="str" cm="1">
        <f t="array" ref="N1122">_xlfn.IFS(AND(C1122&lt;=0, C1122-M1122&lt;=2), "escarcha",AND(C1122&lt;=0, C1122-M1122&gt;2), "helada negra", AND(C1122&gt;0, M1122+2&gt;C1122), "rocío", TRUE, "sin riesgo")</f>
        <v>rocío</v>
      </c>
      <c r="O1122">
        <f t="shared" si="88"/>
        <v>0.28000658963076985</v>
      </c>
      <c r="P1122">
        <f t="shared" si="89"/>
        <v>3.923483851148585</v>
      </c>
      <c r="Q1122" s="10" t="str" cm="1">
        <f t="array" ref="Q1122">_xlfn.IFS(AND(D1122&lt;=0, D1122-P1122&lt;=2), "escarcha",AND(D1122&lt;=0, D1122-P1122&gt;2), "helada negra", AND(D1122&gt;0, P1122+2&gt;D1122), "rocío", TRUE, "sin riesgo")</f>
        <v>rocío</v>
      </c>
    </row>
    <row r="1123" spans="1:17" x14ac:dyDescent="0.35">
      <c r="A1123" s="2">
        <v>45708</v>
      </c>
      <c r="B1123" s="3" t="s">
        <v>30</v>
      </c>
      <c r="C1123">
        <v>5.0333333333333332</v>
      </c>
      <c r="D1123">
        <v>5.2333333333333334</v>
      </c>
      <c r="E1123">
        <v>98.233333333333334</v>
      </c>
      <c r="F1123">
        <v>99</v>
      </c>
      <c r="G1123">
        <v>0</v>
      </c>
      <c r="H1123">
        <v>0.1</v>
      </c>
      <c r="I1123">
        <v>0</v>
      </c>
      <c r="J1123">
        <v>1.0666666666666671</v>
      </c>
      <c r="K1123">
        <f t="shared" si="85"/>
        <v>0.20000000000000018</v>
      </c>
      <c r="L1123">
        <f t="shared" si="86"/>
        <v>0.33978136494098593</v>
      </c>
      <c r="M1123">
        <f t="shared" si="87"/>
        <v>4.7775191438864484</v>
      </c>
      <c r="N1123" s="10" t="str" cm="1">
        <f t="array" ref="N1123">_xlfn.IFS(AND(C1123&lt;=0, C1123-M1123&lt;=2), "escarcha",AND(C1123&lt;=0, C1123-M1123&gt;2), "helada negra", AND(C1123&gt;0, M1123+2&gt;C1123), "rocío", TRUE, "sin riesgo")</f>
        <v>rocío</v>
      </c>
      <c r="O1123">
        <f t="shared" si="88"/>
        <v>0.36146560088289126</v>
      </c>
      <c r="P1123">
        <f t="shared" si="89"/>
        <v>5.0887957012482188</v>
      </c>
      <c r="Q1123" s="10" t="str" cm="1">
        <f t="array" ref="Q1123">_xlfn.IFS(AND(D1123&lt;=0, D1123-P1123&lt;=2), "escarcha",AND(D1123&lt;=0, D1123-P1123&gt;2), "helada negra", AND(D1123&gt;0, P1123+2&gt;D1123), "rocío", TRUE, "sin riesgo")</f>
        <v>rocío</v>
      </c>
    </row>
    <row r="1124" spans="1:17" x14ac:dyDescent="0.35">
      <c r="A1124" s="2">
        <v>45710</v>
      </c>
      <c r="B1124" s="3" t="s">
        <v>10</v>
      </c>
      <c r="C1124">
        <v>1.7</v>
      </c>
      <c r="D1124">
        <v>2.2999999999999998</v>
      </c>
      <c r="E1124">
        <v>95.8</v>
      </c>
      <c r="F1124">
        <v>95.333333333333329</v>
      </c>
      <c r="G1124">
        <v>1.666666666666667</v>
      </c>
      <c r="H1124">
        <v>0.7</v>
      </c>
      <c r="I1124">
        <v>4</v>
      </c>
      <c r="J1124">
        <v>2.4</v>
      </c>
      <c r="K1124">
        <f t="shared" si="85"/>
        <v>0.59999999999999987</v>
      </c>
      <c r="L1124">
        <f t="shared" si="86"/>
        <v>7.9518338655308399E-2</v>
      </c>
      <c r="M1124">
        <f t="shared" si="87"/>
        <v>1.1014879727904257</v>
      </c>
      <c r="N1124" s="10" t="str" cm="1">
        <f t="array" ref="N1124">_xlfn.IFS(AND(C1124&lt;=0, C1124-M1124&lt;=2), "escarcha",AND(C1124&lt;=0, C1124-M1124&gt;2), "helada negra", AND(C1124&gt;0, M1124+2&gt;C1124), "rocío", TRUE, "sin riesgo")</f>
        <v>rocío</v>
      </c>
      <c r="O1124">
        <f t="shared" si="88"/>
        <v>0.11743922122112269</v>
      </c>
      <c r="P1124">
        <f t="shared" si="89"/>
        <v>1.6302915458204934</v>
      </c>
      <c r="Q1124" s="10" t="str" cm="1">
        <f t="array" ref="Q1124">_xlfn.IFS(AND(D1124&lt;=0, D1124-P1124&lt;=2), "escarcha",AND(D1124&lt;=0, D1124-P1124&gt;2), "helada negra", AND(D1124&gt;0, P1124+2&gt;D1124), "rocío", TRUE, "sin riesgo")</f>
        <v>rocío</v>
      </c>
    </row>
    <row r="1125" spans="1:17" x14ac:dyDescent="0.35">
      <c r="A1125" s="2">
        <v>45710</v>
      </c>
      <c r="B1125" s="3" t="s">
        <v>11</v>
      </c>
      <c r="C1125">
        <v>1.6333333333333331</v>
      </c>
      <c r="D1125">
        <v>2.8666666666666671</v>
      </c>
      <c r="E1125">
        <v>95.7</v>
      </c>
      <c r="F1125">
        <v>92.666666666666671</v>
      </c>
      <c r="G1125">
        <v>0.66666666666666663</v>
      </c>
      <c r="H1125">
        <v>2.4666666666666668</v>
      </c>
      <c r="I1125">
        <v>2.333333333333333</v>
      </c>
      <c r="J1125">
        <v>4.9666666666666668</v>
      </c>
      <c r="K1125">
        <f t="shared" si="85"/>
        <v>1.2333333333333341</v>
      </c>
      <c r="L1125">
        <f t="shared" si="86"/>
        <v>7.3704988305263203E-2</v>
      </c>
      <c r="M1125">
        <f t="shared" si="87"/>
        <v>1.0206232842519738</v>
      </c>
      <c r="N1125" s="10" t="str" cm="1">
        <f t="array" ref="N1125">_xlfn.IFS(AND(C1125&lt;=0, C1125-M1125&lt;=2), "escarcha",AND(C1125&lt;=0, C1125-M1125&gt;2), "helada negra", AND(C1125&gt;0, M1125+2&gt;C1125), "rocío", TRUE, "sin riesgo")</f>
        <v>rocío</v>
      </c>
      <c r="O1125">
        <f t="shared" si="88"/>
        <v>0.12930277176772248</v>
      </c>
      <c r="P1125">
        <f t="shared" si="89"/>
        <v>1.7961985304430448</v>
      </c>
      <c r="Q1125" s="10" t="str" cm="1">
        <f t="array" ref="Q1125">_xlfn.IFS(AND(D1125&lt;=0, D1125-P1125&lt;=2), "escarcha",AND(D1125&lt;=0, D1125-P1125&gt;2), "helada negra", AND(D1125&gt;0, P1125+2&gt;D1125), "rocío", TRUE, "sin riesgo")</f>
        <v>rocío</v>
      </c>
    </row>
    <row r="1126" spans="1:17" x14ac:dyDescent="0.35">
      <c r="A1126" s="2">
        <v>45710</v>
      </c>
      <c r="B1126" s="3" t="s">
        <v>12</v>
      </c>
      <c r="C1126">
        <v>2.333333333333333</v>
      </c>
      <c r="D1126">
        <v>2.4666666666666668</v>
      </c>
      <c r="E1126">
        <v>96.466666666666669</v>
      </c>
      <c r="F1126">
        <v>93</v>
      </c>
      <c r="G1126">
        <v>2</v>
      </c>
      <c r="H1126">
        <v>0.96666666666666667</v>
      </c>
      <c r="I1126">
        <v>3.333333333333333</v>
      </c>
      <c r="J1126">
        <v>2.4666666666666668</v>
      </c>
      <c r="K1126">
        <f t="shared" si="85"/>
        <v>0.13333333333333375</v>
      </c>
      <c r="L1126">
        <f t="shared" si="86"/>
        <v>0.13162908925590283</v>
      </c>
      <c r="M1126">
        <f t="shared" si="87"/>
        <v>1.8287575342672391</v>
      </c>
      <c r="N1126" s="10" t="str" cm="1">
        <f t="array" ref="N1126">_xlfn.IFS(AND(C1126&lt;=0, C1126-M1126&lt;=2), "escarcha",AND(C1126&lt;=0, C1126-M1126&gt;2), "helada negra", AND(C1126&gt;0, M1126+2&gt;C1126), "rocío", TRUE, "sin riesgo")</f>
        <v>rocío</v>
      </c>
      <c r="O1126">
        <f t="shared" si="88"/>
        <v>0.1045120747750055</v>
      </c>
      <c r="P1126">
        <f t="shared" si="89"/>
        <v>1.4497663970160892</v>
      </c>
      <c r="Q1126" s="10" t="str" cm="1">
        <f t="array" ref="Q1126">_xlfn.IFS(AND(D1126&lt;=0, D1126-P1126&lt;=2), "escarcha",AND(D1126&lt;=0, D1126-P1126&gt;2), "helada negra", AND(D1126&gt;0, P1126+2&gt;D1126), "rocío", TRUE, "sin riesgo")</f>
        <v>rocío</v>
      </c>
    </row>
    <row r="1127" spans="1:17" x14ac:dyDescent="0.35">
      <c r="A1127" s="2">
        <v>45710</v>
      </c>
      <c r="B1127" s="3" t="s">
        <v>14</v>
      </c>
      <c r="C1127">
        <v>2.3666666666666671</v>
      </c>
      <c r="D1127">
        <v>2.4666666666666668</v>
      </c>
      <c r="E1127">
        <v>94.933333333333337</v>
      </c>
      <c r="F1127">
        <v>94.333333333333329</v>
      </c>
      <c r="G1127">
        <v>5</v>
      </c>
      <c r="H1127">
        <v>6.6666666666666666E-2</v>
      </c>
      <c r="I1127">
        <v>7.333333333333333</v>
      </c>
      <c r="J1127">
        <v>0.6</v>
      </c>
      <c r="K1127">
        <f t="shared" si="85"/>
        <v>9.9999999999999645E-2</v>
      </c>
      <c r="L1127">
        <f t="shared" si="86"/>
        <v>0.11797767491775019</v>
      </c>
      <c r="M1127">
        <f t="shared" si="87"/>
        <v>1.6378167331705447</v>
      </c>
      <c r="N1127" s="10" t="str" cm="1">
        <f t="array" ref="N1127">_xlfn.IFS(AND(C1127&lt;=0, C1127-M1127&lt;=2), "escarcha",AND(C1127&lt;=0, C1127-M1127&gt;2), "helada negra", AND(C1127&gt;0, M1127+2&gt;C1127), "rocío", TRUE, "sin riesgo")</f>
        <v>rocío</v>
      </c>
      <c r="O1127">
        <f t="shared" si="88"/>
        <v>0.11874719059687736</v>
      </c>
      <c r="P1127">
        <f t="shared" si="89"/>
        <v>1.6485719426583025</v>
      </c>
      <c r="Q1127" s="10" t="str" cm="1">
        <f t="array" ref="Q1127">_xlfn.IFS(AND(D1127&lt;=0, D1127-P1127&lt;=2), "escarcha",AND(D1127&lt;=0, D1127-P1127&gt;2), "helada negra", AND(D1127&gt;0, P1127+2&gt;D1127), "rocío", TRUE, "sin riesgo")</f>
        <v>rocío</v>
      </c>
    </row>
    <row r="1128" spans="1:17" x14ac:dyDescent="0.35">
      <c r="A1128" s="2">
        <v>45710</v>
      </c>
      <c r="B1128" s="3" t="s">
        <v>15</v>
      </c>
      <c r="C1128">
        <v>2.6</v>
      </c>
      <c r="D1128">
        <v>2.8666666666666671</v>
      </c>
      <c r="E1128">
        <v>95.833333333333329</v>
      </c>
      <c r="F1128">
        <v>94.666666666666671</v>
      </c>
      <c r="G1128">
        <v>1.666666666666667</v>
      </c>
      <c r="H1128">
        <v>0.46666666666666667</v>
      </c>
      <c r="I1128">
        <v>2.333333333333333</v>
      </c>
      <c r="J1128">
        <v>1.666666666666667</v>
      </c>
      <c r="K1128">
        <f t="shared" si="85"/>
        <v>0.26666666666666705</v>
      </c>
      <c r="L1128">
        <f t="shared" si="86"/>
        <v>0.14399387849766715</v>
      </c>
      <c r="M1128">
        <f t="shared" si="87"/>
        <v>2.0019598406882437</v>
      </c>
      <c r="N1128" s="10" t="str" cm="1">
        <f t="array" ref="N1128">_xlfn.IFS(AND(C1128&lt;=0, C1128-M1128&lt;=2), "escarcha",AND(C1128&lt;=0, C1128-M1128&gt;2), "helada negra", AND(C1128&gt;0, M1128+2&gt;C1128), "rocío", TRUE, "sin riesgo")</f>
        <v>rocío</v>
      </c>
      <c r="O1128">
        <f t="shared" si="88"/>
        <v>0.15065589623829145</v>
      </c>
      <c r="P1128">
        <f t="shared" si="89"/>
        <v>2.0953810228489287</v>
      </c>
      <c r="Q1128" s="10" t="str" cm="1">
        <f t="array" ref="Q1128">_xlfn.IFS(AND(D1128&lt;=0, D1128-P1128&lt;=2), "escarcha",AND(D1128&lt;=0, D1128-P1128&gt;2), "helada negra", AND(D1128&gt;0, P1128+2&gt;D1128), "rocío", TRUE, "sin riesgo")</f>
        <v>rocío</v>
      </c>
    </row>
    <row r="1129" spans="1:17" x14ac:dyDescent="0.35">
      <c r="A1129" s="2">
        <v>45710</v>
      </c>
      <c r="B1129" s="3" t="s">
        <v>24</v>
      </c>
      <c r="C1129">
        <v>-6.6666666666666666E-2</v>
      </c>
      <c r="D1129">
        <v>0.33333333333333331</v>
      </c>
      <c r="E1129">
        <v>96.633333333333326</v>
      </c>
      <c r="F1129">
        <v>99</v>
      </c>
      <c r="G1129">
        <v>0</v>
      </c>
      <c r="H1129">
        <v>0.46666666666666667</v>
      </c>
      <c r="I1129">
        <v>1.666666666666667</v>
      </c>
      <c r="J1129">
        <v>1.666666666666667</v>
      </c>
      <c r="K1129">
        <f t="shared" si="85"/>
        <v>0.39999999999999997</v>
      </c>
      <c r="L1129">
        <f t="shared" si="86"/>
        <v>-3.9082360366082397E-2</v>
      </c>
      <c r="M1129">
        <f t="shared" si="87"/>
        <v>-0.53773395467659091</v>
      </c>
      <c r="N1129" s="10" t="str" cm="1">
        <f t="array" ref="N1129">_xlfn.IFS(AND(C1129&lt;=0, C1129-M1129&lt;=2), "escarcha",AND(C1129&lt;=0, C1129-M1129&gt;2), "helada negra", AND(C1129&gt;0, M1129+2&gt;C1129), "rocío", TRUE, "sin riesgo")</f>
        <v>escarcha</v>
      </c>
      <c r="O1129">
        <f t="shared" si="88"/>
        <v>1.4089531565552951E-2</v>
      </c>
      <c r="P1129">
        <f t="shared" si="89"/>
        <v>0.19444308446344627</v>
      </c>
      <c r="Q1129" s="10" t="str" cm="1">
        <f t="array" ref="Q1129">_xlfn.IFS(AND(D1129&lt;=0, D1129-P1129&lt;=2), "escarcha",AND(D1129&lt;=0, D1129-P1129&gt;2), "helada negra", AND(D1129&gt;0, P1129+2&gt;D1129), "rocío", TRUE, "sin riesgo")</f>
        <v>rocío</v>
      </c>
    </row>
    <row r="1130" spans="1:17" x14ac:dyDescent="0.35">
      <c r="A1130" s="2">
        <v>45710</v>
      </c>
      <c r="B1130" s="3" t="s">
        <v>25</v>
      </c>
      <c r="C1130">
        <v>3.3333333333333333E-2</v>
      </c>
      <c r="D1130">
        <v>0.73333333333333328</v>
      </c>
      <c r="E1130">
        <v>96.933333333333337</v>
      </c>
      <c r="F1130">
        <v>99</v>
      </c>
      <c r="G1130">
        <v>0</v>
      </c>
      <c r="H1130">
        <v>0.3</v>
      </c>
      <c r="I1130">
        <v>0</v>
      </c>
      <c r="J1130">
        <v>1.1000000000000001</v>
      </c>
      <c r="K1130">
        <f t="shared" si="85"/>
        <v>0.7</v>
      </c>
      <c r="L1130">
        <f t="shared" si="86"/>
        <v>-2.8729762923498072E-2</v>
      </c>
      <c r="M1130">
        <f t="shared" si="87"/>
        <v>-0.39552444014361399</v>
      </c>
      <c r="N1130" s="10" t="str" cm="1">
        <f t="array" ref="N1130">_xlfn.IFS(AND(C1130&lt;=0, C1130-M1130&lt;=2), "escarcha",AND(C1130&lt;=0, C1130-M1130&gt;2), "helada negra", AND(C1130&gt;0, M1130+2&gt;C1130), "rocío", TRUE, "sin riesgo")</f>
        <v>rocío</v>
      </c>
      <c r="O1130">
        <f t="shared" si="88"/>
        <v>4.2970229699197782E-2</v>
      </c>
      <c r="P1130">
        <f t="shared" si="89"/>
        <v>0.59398628955423249</v>
      </c>
      <c r="Q1130" s="10" t="str" cm="1">
        <f t="array" ref="Q1130">_xlfn.IFS(AND(D1130&lt;=0, D1130-P1130&lt;=2), "escarcha",AND(D1130&lt;=0, D1130-P1130&gt;2), "helada negra", AND(D1130&gt;0, P1130+2&gt;D1130), "rocío", TRUE, "sin riesgo")</f>
        <v>rocío</v>
      </c>
    </row>
    <row r="1131" spans="1:17" x14ac:dyDescent="0.35">
      <c r="A1131" s="2">
        <v>45710</v>
      </c>
      <c r="B1131" s="3" t="s">
        <v>26</v>
      </c>
      <c r="C1131">
        <v>0.1333333333333333</v>
      </c>
      <c r="D1131">
        <v>0.8666666666666667</v>
      </c>
      <c r="E1131">
        <v>97.133333333333326</v>
      </c>
      <c r="F1131">
        <v>99</v>
      </c>
      <c r="G1131">
        <v>0</v>
      </c>
      <c r="H1131">
        <v>6.6666666666666666E-2</v>
      </c>
      <c r="I1131">
        <v>0</v>
      </c>
      <c r="J1131">
        <v>0.5</v>
      </c>
      <c r="K1131">
        <f t="shared" si="85"/>
        <v>0.73333333333333339</v>
      </c>
      <c r="L1131">
        <f t="shared" si="86"/>
        <v>-1.9421692310822074E-2</v>
      </c>
      <c r="M1131">
        <f t="shared" si="87"/>
        <v>-0.26752070323048394</v>
      </c>
      <c r="N1131" s="10" t="str" cm="1">
        <f t="array" ref="N1131">_xlfn.IFS(AND(C1131&lt;=0, C1131-M1131&lt;=2), "escarcha",AND(C1131&lt;=0, C1131-M1131&gt;2), "helada negra", AND(C1131&gt;0, M1131+2&gt;C1131), "rocío", TRUE, "sin riesgo")</f>
        <v>rocío</v>
      </c>
      <c r="O1131">
        <f t="shared" si="88"/>
        <v>5.2576078621980972E-2</v>
      </c>
      <c r="P1131">
        <f t="shared" si="89"/>
        <v>0.72716719135946073</v>
      </c>
      <c r="Q1131" s="10" t="str" cm="1">
        <f t="array" ref="Q1131">_xlfn.IFS(AND(D1131&lt;=0, D1131-P1131&lt;=2), "escarcha",AND(D1131&lt;=0, D1131-P1131&gt;2), "helada negra", AND(D1131&gt;0, P1131+2&gt;D1131), "rocío", TRUE, "sin riesgo")</f>
        <v>rocío</v>
      </c>
    </row>
    <row r="1132" spans="1:17" x14ac:dyDescent="0.35">
      <c r="A1132" s="2">
        <v>45710</v>
      </c>
      <c r="B1132" s="3" t="s">
        <v>27</v>
      </c>
      <c r="C1132">
        <v>0.6333333333333333</v>
      </c>
      <c r="D1132">
        <v>1.2333333333333329</v>
      </c>
      <c r="E1132">
        <v>97.366666666666674</v>
      </c>
      <c r="F1132">
        <v>99</v>
      </c>
      <c r="G1132">
        <v>0.33333333333333331</v>
      </c>
      <c r="H1132">
        <v>0.46666666666666667</v>
      </c>
      <c r="I1132">
        <v>2</v>
      </c>
      <c r="J1132">
        <v>1.4</v>
      </c>
      <c r="K1132">
        <f t="shared" si="85"/>
        <v>0.59999999999999964</v>
      </c>
      <c r="L1132">
        <f t="shared" si="86"/>
        <v>1.9123014921347044E-2</v>
      </c>
      <c r="M1132">
        <f t="shared" si="87"/>
        <v>0.26398330230429146</v>
      </c>
      <c r="N1132" s="10" t="str" cm="1">
        <f t="array" ref="N1132">_xlfn.IFS(AND(C1132&lt;=0, C1132-M1132&lt;=2), "escarcha",AND(C1132&lt;=0, C1132-M1132&gt;2), "helada negra", AND(C1132&gt;0, M1132+2&gt;C1132), "rocío", TRUE, "sin riesgo")</f>
        <v>rocío</v>
      </c>
      <c r="O1132">
        <f t="shared" si="88"/>
        <v>7.893809240991928E-2</v>
      </c>
      <c r="P1132">
        <f t="shared" si="89"/>
        <v>1.0934142419164541</v>
      </c>
      <c r="Q1132" s="10" t="str" cm="1">
        <f t="array" ref="Q1132">_xlfn.IFS(AND(D1132&lt;=0, D1132-P1132&lt;=2), "escarcha",AND(D1132&lt;=0, D1132-P1132&gt;2), "helada negra", AND(D1132&gt;0, P1132+2&gt;D1132), "rocío", TRUE, "sin riesgo")</f>
        <v>rocío</v>
      </c>
    </row>
    <row r="1133" spans="1:17" x14ac:dyDescent="0.35">
      <c r="A1133" s="2">
        <v>45710</v>
      </c>
      <c r="B1133" s="3" t="s">
        <v>28</v>
      </c>
      <c r="C1133">
        <v>0.76666666666666672</v>
      </c>
      <c r="D1133">
        <v>2.5333333333333332</v>
      </c>
      <c r="E1133">
        <v>97.433333333333337</v>
      </c>
      <c r="F1133">
        <v>96.666666666666671</v>
      </c>
      <c r="G1133">
        <v>1</v>
      </c>
      <c r="H1133">
        <v>3.3333333333333333E-2</v>
      </c>
      <c r="I1133">
        <v>2</v>
      </c>
      <c r="J1133">
        <v>0.53333333333333333</v>
      </c>
      <c r="K1133">
        <f t="shared" si="85"/>
        <v>1.7666666666666666</v>
      </c>
      <c r="L1133">
        <f t="shared" si="86"/>
        <v>2.9421210230680145E-2</v>
      </c>
      <c r="M1133">
        <f t="shared" si="87"/>
        <v>0.40638225203606654</v>
      </c>
      <c r="N1133" s="10" t="str" cm="1">
        <f t="array" ref="N1133">_xlfn.IFS(AND(C1133&lt;=0, C1133-M1133&lt;=2), "escarcha",AND(C1133&lt;=0, C1133-M1133&gt;2), "helada negra", AND(C1133&gt;0, M1133+2&gt;C1133), "rocío", TRUE, "sin riesgo")</f>
        <v>rocío</v>
      </c>
      <c r="O1133">
        <f t="shared" si="88"/>
        <v>0.1479178641132208</v>
      </c>
      <c r="P1133">
        <f t="shared" si="89"/>
        <v>2.0569770980396611</v>
      </c>
      <c r="Q1133" s="10" t="str" cm="1">
        <f t="array" ref="Q1133">_xlfn.IFS(AND(D1133&lt;=0, D1133-P1133&lt;=2), "escarcha",AND(D1133&lt;=0, D1133-P1133&gt;2), "helada negra", AND(D1133&gt;0, P1133+2&gt;D1133), "rocío", TRUE, "sin riesgo")</f>
        <v>rocío</v>
      </c>
    </row>
    <row r="1134" spans="1:17" x14ac:dyDescent="0.35">
      <c r="A1134" s="2">
        <v>45710</v>
      </c>
      <c r="B1134" s="3" t="s">
        <v>29</v>
      </c>
      <c r="C1134">
        <v>1.033333333333333</v>
      </c>
      <c r="D1134">
        <v>3.1333333333333329</v>
      </c>
      <c r="E1134">
        <v>97.5</v>
      </c>
      <c r="F1134">
        <v>94</v>
      </c>
      <c r="G1134">
        <v>1</v>
      </c>
      <c r="H1134">
        <v>0.73333333333333339</v>
      </c>
      <c r="I1134">
        <v>2.333333333333333</v>
      </c>
      <c r="J1134">
        <v>2.0333333333333332</v>
      </c>
      <c r="K1134">
        <f t="shared" si="85"/>
        <v>2.0999999999999996</v>
      </c>
      <c r="L1134">
        <f t="shared" si="86"/>
        <v>4.9301158992848107E-2</v>
      </c>
      <c r="M1134">
        <f t="shared" si="87"/>
        <v>0.68174550497334196</v>
      </c>
      <c r="N1134" s="10" t="str" cm="1">
        <f t="array" ref="N1134">_xlfn.IFS(AND(C1134&lt;=0, C1134-M1134&lt;=2), "escarcha",AND(C1134&lt;=0, C1134-M1134&gt;2), "helada negra", AND(C1134&gt;0, M1134+2&gt;C1134), "rocío", TRUE, "sin riesgo")</f>
        <v>rocío</v>
      </c>
      <c r="O1134">
        <f t="shared" si="88"/>
        <v>0.16245839902252884</v>
      </c>
      <c r="P1134">
        <f t="shared" si="89"/>
        <v>2.2610620034958306</v>
      </c>
      <c r="Q1134" s="10" t="str" cm="1">
        <f t="array" ref="Q1134">_xlfn.IFS(AND(D1134&lt;=0, D1134-P1134&lt;=2), "escarcha",AND(D1134&lt;=0, D1134-P1134&gt;2), "helada negra", AND(D1134&gt;0, P1134+2&gt;D1134), "rocío", TRUE, "sin riesgo")</f>
        <v>rocío</v>
      </c>
    </row>
    <row r="1135" spans="1:17" x14ac:dyDescent="0.35">
      <c r="A1135" s="2">
        <v>45710</v>
      </c>
      <c r="B1135" s="3" t="s">
        <v>30</v>
      </c>
      <c r="C1135">
        <v>2.1</v>
      </c>
      <c r="D1135">
        <v>5.6333333333333329</v>
      </c>
      <c r="E1135">
        <v>97.733333333333334</v>
      </c>
      <c r="F1135">
        <v>87.333333333333329</v>
      </c>
      <c r="G1135">
        <v>0</v>
      </c>
      <c r="H1135">
        <v>0.66666666666666674</v>
      </c>
      <c r="I1135">
        <v>0.66666666666666663</v>
      </c>
      <c r="J1135">
        <v>2.066666666666666</v>
      </c>
      <c r="K1135">
        <f t="shared" si="85"/>
        <v>3.5333333333333328</v>
      </c>
      <c r="L1135">
        <f t="shared" si="86"/>
        <v>0.12805764669838568</v>
      </c>
      <c r="M1135">
        <f t="shared" si="87"/>
        <v>1.7787753897298992</v>
      </c>
      <c r="N1135" s="10" t="str" cm="1">
        <f t="array" ref="N1135">_xlfn.IFS(AND(C1135&lt;=0, C1135-M1135&lt;=2), "escarcha",AND(C1135&lt;=0, C1135-M1135&gt;2), "helada negra", AND(C1135&gt;0, M1135+2&gt;C1135), "rocío", TRUE, "sin riesgo")</f>
        <v>rocío</v>
      </c>
      <c r="O1135">
        <f t="shared" si="88"/>
        <v>0.26383081546451082</v>
      </c>
      <c r="P1135">
        <f t="shared" si="89"/>
        <v>3.6933826696194556</v>
      </c>
      <c r="Q1135" s="10" t="str" cm="1">
        <f t="array" ref="Q1135">_xlfn.IFS(AND(D1135&lt;=0, D1135-P1135&lt;=2), "escarcha",AND(D1135&lt;=0, D1135-P1135&gt;2), "helada negra", AND(D1135&gt;0, P1135+2&gt;D1135), "rocío", TRUE, "sin riesgo")</f>
        <v>rocío</v>
      </c>
    </row>
    <row r="1136" spans="1:17" x14ac:dyDescent="0.35">
      <c r="A1136" s="2">
        <v>45710</v>
      </c>
      <c r="B1136" s="3" t="s">
        <v>31</v>
      </c>
      <c r="C1136">
        <v>3.7</v>
      </c>
      <c r="D1136">
        <v>5</v>
      </c>
      <c r="E1136">
        <v>97.266666666666666</v>
      </c>
      <c r="F1136">
        <v>89.333333333333329</v>
      </c>
      <c r="G1136">
        <v>1</v>
      </c>
      <c r="H1136">
        <v>1.333333333333333</v>
      </c>
      <c r="I1136">
        <v>1.333333333333333</v>
      </c>
      <c r="J1136">
        <v>3.7333333333333329</v>
      </c>
      <c r="K1136">
        <f t="shared" si="85"/>
        <v>1.2999999999999998</v>
      </c>
      <c r="L1136">
        <f t="shared" si="86"/>
        <v>0.23658258681953134</v>
      </c>
      <c r="M1136">
        <f t="shared" si="87"/>
        <v>3.3067432495055282</v>
      </c>
      <c r="N1136" s="10" t="str" cm="1">
        <f t="array" ref="N1136">_xlfn.IFS(AND(C1136&lt;=0, C1136-M1136&lt;=2), "escarcha",AND(C1136&lt;=0, C1136-M1136&gt;2), "helada negra", AND(C1136&gt;0, M1136+2&gt;C1136), "rocío", TRUE, "sin riesgo")</f>
        <v>rocío</v>
      </c>
      <c r="O1136">
        <f t="shared" si="88"/>
        <v>0.24248994368726323</v>
      </c>
      <c r="P1136">
        <f t="shared" si="89"/>
        <v>3.3904629264028161</v>
      </c>
      <c r="Q1136" s="10" t="str" cm="1">
        <f t="array" ref="Q1136">_xlfn.IFS(AND(D1136&lt;=0, D1136-P1136&lt;=2), "escarcha",AND(D1136&lt;=0, D1136-P1136&gt;2), "helada negra", AND(D1136&gt;0, P1136+2&gt;D1136), "rocío", TRUE, "sin riesgo")</f>
        <v>rocío</v>
      </c>
    </row>
    <row r="1137" spans="1:17" x14ac:dyDescent="0.35">
      <c r="A1137" s="2">
        <v>45710</v>
      </c>
      <c r="B1137" s="3" t="s">
        <v>32</v>
      </c>
      <c r="C1137">
        <v>4.7666666666666666</v>
      </c>
      <c r="D1137">
        <v>4.8999999999999986</v>
      </c>
      <c r="E1137">
        <v>93.633333333333326</v>
      </c>
      <c r="F1137">
        <v>89.333333333333329</v>
      </c>
      <c r="G1137">
        <v>0.33333333333333331</v>
      </c>
      <c r="H1137">
        <v>1.8</v>
      </c>
      <c r="I1137">
        <v>3</v>
      </c>
      <c r="J1137">
        <v>4.0999999999999996</v>
      </c>
      <c r="K1137">
        <f t="shared" si="85"/>
        <v>0.13333333333333197</v>
      </c>
      <c r="L1137">
        <f t="shared" si="86"/>
        <v>0.2732406332938182</v>
      </c>
      <c r="M1137">
        <f t="shared" si="87"/>
        <v>3.8271855961275714</v>
      </c>
      <c r="N1137" s="10" t="str" cm="1">
        <f t="array" ref="N1137">_xlfn.IFS(AND(C1137&lt;=0, C1137-M1137&lt;=2), "escarcha",AND(C1137&lt;=0, C1137-M1137&gt;2), "helada negra", AND(C1137&gt;0, M1137+2&gt;C1137), "rocío", TRUE, "sin riesgo")</f>
        <v>rocío</v>
      </c>
      <c r="O1137">
        <f t="shared" si="88"/>
        <v>0.23552466395742228</v>
      </c>
      <c r="P1137">
        <f t="shared" si="89"/>
        <v>3.2917562618791916</v>
      </c>
      <c r="Q1137" s="10" t="str" cm="1">
        <f t="array" ref="Q1137">_xlfn.IFS(AND(D1137&lt;=0, D1137-P1137&lt;=2), "escarcha",AND(D1137&lt;=0, D1137-P1137&gt;2), "helada negra", AND(D1137&gt;0, P1137+2&gt;D1137), "rocío", TRUE, "sin riesgo")</f>
        <v>rocío</v>
      </c>
    </row>
    <row r="1138" spans="1:17" x14ac:dyDescent="0.35">
      <c r="A1138" s="2">
        <v>45710</v>
      </c>
      <c r="B1138" s="3" t="s">
        <v>33</v>
      </c>
      <c r="C1138">
        <v>6.0333333333333332</v>
      </c>
      <c r="D1138">
        <v>6.3</v>
      </c>
      <c r="E1138">
        <v>86.566666666666663</v>
      </c>
      <c r="F1138">
        <v>84.666666666666671</v>
      </c>
      <c r="G1138">
        <v>4</v>
      </c>
      <c r="H1138">
        <v>2.166666666666667</v>
      </c>
      <c r="I1138">
        <v>9.3333333333333339</v>
      </c>
      <c r="J1138">
        <v>4.8666666666666663</v>
      </c>
      <c r="K1138">
        <f t="shared" si="85"/>
        <v>0.26666666666666661</v>
      </c>
      <c r="L1138">
        <f t="shared" si="86"/>
        <v>0.28267714046602266</v>
      </c>
      <c r="M1138">
        <f t="shared" si="87"/>
        <v>3.9615138511328754</v>
      </c>
      <c r="N1138" s="10" t="str" cm="1">
        <f t="array" ref="N1138">_xlfn.IFS(AND(C1138&lt;=0, C1138-M1138&lt;=2), "escarcha",AND(C1138&lt;=0, C1138-M1138&gt;2), "helada negra", AND(C1138&gt;0, M1138+2&gt;C1138), "rocío", TRUE, "sin riesgo")</f>
        <v>sin riesgo</v>
      </c>
      <c r="O1138">
        <f t="shared" si="88"/>
        <v>0.27887745210405368</v>
      </c>
      <c r="P1138">
        <f t="shared" si="89"/>
        <v>3.9074078816300419</v>
      </c>
      <c r="Q1138" s="10" t="str" cm="1">
        <f t="array" ref="Q1138">_xlfn.IFS(AND(D1138&lt;=0, D1138-P1138&lt;=2), "escarcha",AND(D1138&lt;=0, D1138-P1138&gt;2), "helada negra", AND(D1138&gt;0, P1138+2&gt;D1138), "rocío", TRUE, "sin riesgo")</f>
        <v>sin riesgo</v>
      </c>
    </row>
    <row r="1139" spans="1:17" x14ac:dyDescent="0.35">
      <c r="A1139" s="2">
        <v>45710</v>
      </c>
      <c r="B1139" s="3" t="s">
        <v>36</v>
      </c>
      <c r="C1139">
        <v>8.1999999999999993</v>
      </c>
      <c r="D1139">
        <v>8.6</v>
      </c>
      <c r="E1139">
        <v>72.400000000000006</v>
      </c>
      <c r="F1139">
        <v>76</v>
      </c>
      <c r="G1139">
        <v>5</v>
      </c>
      <c r="H1139">
        <v>5.4</v>
      </c>
      <c r="I1139">
        <v>10.33333333333333</v>
      </c>
      <c r="J1139">
        <v>9.9</v>
      </c>
      <c r="K1139">
        <f t="shared" si="85"/>
        <v>0.40000000000000036</v>
      </c>
      <c r="L1139">
        <f t="shared" si="86"/>
        <v>0.25228288939466365</v>
      </c>
      <c r="M1139">
        <f t="shared" si="87"/>
        <v>3.529374999207743</v>
      </c>
      <c r="N1139" s="10" t="str" cm="1">
        <f t="array" ref="N1139">_xlfn.IFS(AND(C1139&lt;=0, C1139-M1139&lt;=2), "escarcha",AND(C1139&lt;=0, C1139-M1139&gt;2), "helada negra", AND(C1139&gt;0, M1139+2&gt;C1139), "rocío", TRUE, "sin riesgo")</f>
        <v>sin riesgo</v>
      </c>
      <c r="O1139">
        <f t="shared" si="88"/>
        <v>0.32791174752666119</v>
      </c>
      <c r="P1139">
        <f t="shared" si="89"/>
        <v>4.6074616695953958</v>
      </c>
      <c r="Q1139" s="10" t="str" cm="1">
        <f t="array" ref="Q1139">_xlfn.IFS(AND(D1139&lt;=0, D1139-P1139&lt;=2), "escarcha",AND(D1139&lt;=0, D1139-P1139&gt;2), "helada negra", AND(D1139&gt;0, P1139+2&gt;D1139), "rocío", TRUE, "sin riesgo")</f>
        <v>sin riesgo</v>
      </c>
    </row>
    <row r="1140" spans="1:17" x14ac:dyDescent="0.35">
      <c r="A1140" s="2">
        <v>45710</v>
      </c>
      <c r="B1140" s="3" t="s">
        <v>41</v>
      </c>
      <c r="C1140">
        <v>1.4</v>
      </c>
      <c r="D1140">
        <v>2.4</v>
      </c>
      <c r="E1140">
        <v>92.933333333333337</v>
      </c>
      <c r="F1140">
        <v>94</v>
      </c>
      <c r="G1140">
        <v>0</v>
      </c>
      <c r="H1140">
        <v>3.4333333333333331</v>
      </c>
      <c r="I1140">
        <v>1</v>
      </c>
      <c r="J1140">
        <v>5.6333333333333337</v>
      </c>
      <c r="K1140">
        <f t="shared" si="85"/>
        <v>1</v>
      </c>
      <c r="L1140">
        <f t="shared" si="86"/>
        <v>2.7657221412298344E-2</v>
      </c>
      <c r="M1140">
        <f t="shared" si="87"/>
        <v>0.38197875535072445</v>
      </c>
      <c r="N1140" s="10" t="str" cm="1">
        <f t="array" ref="N1140">_xlfn.IFS(AND(C1140&lt;=0, C1140-M1140&lt;=2), "escarcha",AND(C1140&lt;=0, C1140-M1140&gt;2), "helada negra", AND(C1140&gt;0, M1140+2&gt;C1140), "rocío", TRUE, "sin riesgo")</f>
        <v>rocío</v>
      </c>
      <c r="O1140">
        <f t="shared" si="88"/>
        <v>0.11046814256613671</v>
      </c>
      <c r="P1140">
        <f t="shared" si="89"/>
        <v>1.5329086491043398</v>
      </c>
      <c r="Q1140" s="10" t="str" cm="1">
        <f t="array" ref="Q1140">_xlfn.IFS(AND(D1140&lt;=0, D1140-P1140&lt;=2), "escarcha",AND(D1140&lt;=0, D1140-P1140&gt;2), "helada negra", AND(D1140&gt;0, P1140+2&gt;D1140), "rocío", TRUE, "sin riesgo")</f>
        <v>rocío</v>
      </c>
    </row>
    <row r="1141" spans="1:17" x14ac:dyDescent="0.35">
      <c r="A1141" s="2">
        <v>45710</v>
      </c>
      <c r="B1141" s="3" t="s">
        <v>42</v>
      </c>
      <c r="C1141">
        <v>6.666666666666668E-2</v>
      </c>
      <c r="D1141">
        <v>2.2999999999999998</v>
      </c>
      <c r="E1141">
        <v>94.3</v>
      </c>
      <c r="F1141">
        <v>93.666666666666671</v>
      </c>
      <c r="G1141">
        <v>0</v>
      </c>
      <c r="H1141">
        <v>1</v>
      </c>
      <c r="I1141">
        <v>0</v>
      </c>
      <c r="J1141">
        <v>2.2999999999999998</v>
      </c>
      <c r="K1141">
        <f t="shared" si="85"/>
        <v>2.2333333333333329</v>
      </c>
      <c r="L1141">
        <f t="shared" si="86"/>
        <v>-5.385572700189082E-2</v>
      </c>
      <c r="M1141">
        <f t="shared" si="87"/>
        <v>-0.74038139643550838</v>
      </c>
      <c r="N1141" s="10" t="str" cm="1">
        <f t="array" ref="N1141">_xlfn.IFS(AND(C1141&lt;=0, C1141-M1141&lt;=2), "escarcha",AND(C1141&lt;=0, C1141-M1141&gt;2), "helada negra", AND(C1141&gt;0, M1141+2&gt;C1141), "rocío", TRUE, "sin riesgo")</f>
        <v>rocío</v>
      </c>
      <c r="O1141">
        <f t="shared" si="88"/>
        <v>9.980207973501605E-2</v>
      </c>
      <c r="P1141">
        <f t="shared" si="89"/>
        <v>1.3840584037427834</v>
      </c>
      <c r="Q1141" s="10" t="str" cm="1">
        <f t="array" ref="Q1141">_xlfn.IFS(AND(D1141&lt;=0, D1141-P1141&lt;=2), "escarcha",AND(D1141&lt;=0, D1141-P1141&gt;2), "helada negra", AND(D1141&gt;0, P1141+2&gt;D1141), "rocío", TRUE, "sin riesgo")</f>
        <v>rocío</v>
      </c>
    </row>
    <row r="1142" spans="1:17" x14ac:dyDescent="0.35">
      <c r="A1142" s="2">
        <v>45710</v>
      </c>
      <c r="B1142" s="3" t="s">
        <v>43</v>
      </c>
      <c r="C1142">
        <v>-0.8</v>
      </c>
      <c r="D1142">
        <v>1.2666666666666671</v>
      </c>
      <c r="E1142">
        <v>95</v>
      </c>
      <c r="F1142">
        <v>95.666666666666671</v>
      </c>
      <c r="G1142">
        <v>0</v>
      </c>
      <c r="H1142">
        <v>6.6666666666666666E-2</v>
      </c>
      <c r="I1142">
        <v>0.66666666666666663</v>
      </c>
      <c r="J1142">
        <v>0.26666666666666672</v>
      </c>
      <c r="K1142">
        <f t="shared" si="85"/>
        <v>2.0666666666666673</v>
      </c>
      <c r="L1142">
        <f t="shared" si="86"/>
        <v>-0.10950003150776194</v>
      </c>
      <c r="M1142">
        <f t="shared" si="87"/>
        <v>-1.5006280194178032</v>
      </c>
      <c r="N1142" s="10" t="str" cm="1">
        <f t="array" ref="N1142">_xlfn.IFS(AND(C1142&lt;=0, C1142-M1142&lt;=2), "escarcha",AND(C1142&lt;=0, C1142-M1142&gt;2), "helada negra", AND(C1142&gt;0, M1142+2&gt;C1142), "rocío", TRUE, "sin riesgo")</f>
        <v>escarcha</v>
      </c>
      <c r="O1142">
        <f t="shared" si="88"/>
        <v>4.7080792241334164E-2</v>
      </c>
      <c r="P1142">
        <f t="shared" si="89"/>
        <v>0.65095962787696038</v>
      </c>
      <c r="Q1142" s="10" t="str" cm="1">
        <f t="array" ref="Q1142">_xlfn.IFS(AND(D1142&lt;=0, D1142-P1142&lt;=2), "escarcha",AND(D1142&lt;=0, D1142-P1142&gt;2), "helada negra", AND(D1142&gt;0, P1142+2&gt;D1142), "rocío", TRUE, "sin riesgo")</f>
        <v>rocío</v>
      </c>
    </row>
    <row r="1143" spans="1:17" x14ac:dyDescent="0.35">
      <c r="A1143" s="2">
        <v>45710</v>
      </c>
      <c r="B1143" s="3" t="s">
        <v>44</v>
      </c>
      <c r="C1143">
        <v>-1.2666666666666671</v>
      </c>
      <c r="D1143">
        <v>1.533333333333333</v>
      </c>
      <c r="E1143">
        <v>95.399999999999991</v>
      </c>
      <c r="F1143">
        <v>96</v>
      </c>
      <c r="G1143">
        <v>0</v>
      </c>
      <c r="H1143">
        <v>0.3</v>
      </c>
      <c r="I1143">
        <v>0</v>
      </c>
      <c r="J1143">
        <v>1.033333333333333</v>
      </c>
      <c r="K1143">
        <f t="shared" si="85"/>
        <v>2.8</v>
      </c>
      <c r="L1143">
        <f t="shared" si="86"/>
        <v>-0.13943016155138771</v>
      </c>
      <c r="M1143">
        <f t="shared" si="87"/>
        <v>-1.9075819576128679</v>
      </c>
      <c r="N1143" s="10" t="str" cm="1">
        <f t="array" ref="N1143">_xlfn.IFS(AND(C1143&lt;=0, C1143-M1143&lt;=2), "escarcha",AND(C1143&lt;=0, C1143-M1143&gt;2), "helada negra", AND(C1143&gt;0, M1143+2&gt;C1143), "rocío", TRUE, "sin riesgo")</f>
        <v>escarcha</v>
      </c>
      <c r="O1143">
        <f t="shared" si="88"/>
        <v>6.9676560786946479E-2</v>
      </c>
      <c r="P1143">
        <f t="shared" si="89"/>
        <v>0.96461858947205881</v>
      </c>
      <c r="Q1143" s="10" t="str" cm="1">
        <f t="array" ref="Q1143">_xlfn.IFS(AND(D1143&lt;=0, D1143-P1143&lt;=2), "escarcha",AND(D1143&lt;=0, D1143-P1143&gt;2), "helada negra", AND(D1143&gt;0, P1143+2&gt;D1143), "rocío", TRUE, "sin riesgo")</f>
        <v>rocío</v>
      </c>
    </row>
    <row r="1144" spans="1:17" x14ac:dyDescent="0.35">
      <c r="A1144" s="2">
        <v>45710</v>
      </c>
      <c r="B1144" s="3" t="s">
        <v>45</v>
      </c>
      <c r="C1144">
        <v>-2</v>
      </c>
      <c r="D1144">
        <v>1.1333333333333331</v>
      </c>
      <c r="E1144">
        <v>95.466666666666669</v>
      </c>
      <c r="F1144">
        <v>95</v>
      </c>
      <c r="G1144">
        <v>0</v>
      </c>
      <c r="H1144">
        <v>0.23333333333333331</v>
      </c>
      <c r="I1144">
        <v>0</v>
      </c>
      <c r="J1144">
        <v>1.0666666666666671</v>
      </c>
      <c r="K1144">
        <f t="shared" si="85"/>
        <v>3.1333333333333329</v>
      </c>
      <c r="L1144">
        <f t="shared" si="86"/>
        <v>-0.19263432732278057</v>
      </c>
      <c r="M1144">
        <f t="shared" si="87"/>
        <v>-2.6276129621054625</v>
      </c>
      <c r="N1144" s="10" t="str" cm="1">
        <f t="array" ref="N1144">_xlfn.IFS(AND(C1144&lt;=0, C1144-M1144&lt;=2), "escarcha",AND(C1144&lt;=0, C1144-M1144&gt;2), "helada negra", AND(C1144&gt;0, M1144+2&gt;C1144), "rocío", TRUE, "sin riesgo")</f>
        <v>escarcha</v>
      </c>
      <c r="O1144">
        <f t="shared" si="88"/>
        <v>3.0513345704187511E-2</v>
      </c>
      <c r="P1144">
        <f t="shared" si="89"/>
        <v>0.42149360112959444</v>
      </c>
      <c r="Q1144" s="10" t="str" cm="1">
        <f t="array" ref="Q1144">_xlfn.IFS(AND(D1144&lt;=0, D1144-P1144&lt;=2), "escarcha",AND(D1144&lt;=0, D1144-P1144&gt;2), "helada negra", AND(D1144&gt;0, P1144+2&gt;D1144), "rocío", TRUE, "sin riesgo")</f>
        <v>rocío</v>
      </c>
    </row>
    <row r="1145" spans="1:17" x14ac:dyDescent="0.35">
      <c r="A1145" s="2">
        <v>45710</v>
      </c>
      <c r="B1145" s="3" t="s">
        <v>46</v>
      </c>
      <c r="C1145">
        <v>-2.4</v>
      </c>
      <c r="D1145">
        <v>0.16666666666666671</v>
      </c>
      <c r="E1145">
        <v>95.7</v>
      </c>
      <c r="F1145">
        <v>97</v>
      </c>
      <c r="G1145">
        <v>0</v>
      </c>
      <c r="H1145">
        <v>0.1333333333333333</v>
      </c>
      <c r="I1145">
        <v>0</v>
      </c>
      <c r="J1145">
        <v>0.53333333333333333</v>
      </c>
      <c r="K1145">
        <f t="shared" si="85"/>
        <v>2.5666666666666664</v>
      </c>
      <c r="L1145">
        <f t="shared" si="86"/>
        <v>-0.21973313752918272</v>
      </c>
      <c r="M1145">
        <f t="shared" si="87"/>
        <v>-2.9927004978728968</v>
      </c>
      <c r="N1145" s="10" t="str" cm="1">
        <f t="array" ref="N1145">_xlfn.IFS(AND(C1145&lt;=0, C1145-M1145&lt;=2), "escarcha",AND(C1145&lt;=0, C1145-M1145&gt;2), "helada negra", AND(C1145&gt;0, M1145+2&gt;C1145), "rocío", TRUE, "sin riesgo")</f>
        <v>escarcha</v>
      </c>
      <c r="O1145">
        <f t="shared" si="88"/>
        <v>-1.8381002391646428E-2</v>
      </c>
      <c r="P1145">
        <f t="shared" si="89"/>
        <v>-0.25320083609032651</v>
      </c>
      <c r="Q1145" s="10" t="str" cm="1">
        <f t="array" ref="Q1145">_xlfn.IFS(AND(D1145&lt;=0, D1145-P1145&lt;=2), "escarcha",AND(D1145&lt;=0, D1145-P1145&gt;2), "helada negra", AND(D1145&gt;0, P1145+2&gt;D1145), "rocío", TRUE, "sin riesgo")</f>
        <v>rocío</v>
      </c>
    </row>
    <row r="1146" spans="1:17" x14ac:dyDescent="0.35">
      <c r="A1146" s="2">
        <v>45711</v>
      </c>
      <c r="B1146" s="3" t="s">
        <v>10</v>
      </c>
      <c r="C1146">
        <v>-3.2</v>
      </c>
      <c r="D1146">
        <v>6.6666666666666666E-2</v>
      </c>
      <c r="E1146">
        <v>95.5</v>
      </c>
      <c r="F1146">
        <v>97</v>
      </c>
      <c r="G1146">
        <v>0</v>
      </c>
      <c r="H1146">
        <v>6.6666666666666666E-2</v>
      </c>
      <c r="I1146">
        <v>0</v>
      </c>
      <c r="J1146">
        <v>0.2</v>
      </c>
      <c r="K1146">
        <f t="shared" si="85"/>
        <v>3.2666666666666671</v>
      </c>
      <c r="L1146">
        <f t="shared" si="86"/>
        <v>-0.28120070968219407</v>
      </c>
      <c r="M1146">
        <f t="shared" si="87"/>
        <v>-3.8167236919334981</v>
      </c>
      <c r="N1146" s="10" t="str" cm="1">
        <f t="array" ref="N1146">_xlfn.IFS(AND(C1146&lt;=0, C1146-M1146&lt;=2), "escarcha",AND(C1146&lt;=0, C1146-M1146&gt;2), "helada negra", AND(C1146&gt;0, M1146+2&gt;C1146), "rocío", TRUE, "sin riesgo")</f>
        <v>escarcha</v>
      </c>
      <c r="O1146">
        <f t="shared" si="88"/>
        <v>-2.5625938137919784E-2</v>
      </c>
      <c r="P1146">
        <f t="shared" si="89"/>
        <v>-0.35285592855847864</v>
      </c>
      <c r="Q1146" s="10" t="str" cm="1">
        <f t="array" ref="Q1146">_xlfn.IFS(AND(D1146&lt;=0, D1146-P1146&lt;=2), "escarcha",AND(D1146&lt;=0, D1146-P1146&gt;2), "helada negra", AND(D1146&gt;0, P1146+2&gt;D1146), "rocío", TRUE, "sin riesgo")</f>
        <v>rocío</v>
      </c>
    </row>
    <row r="1147" spans="1:17" x14ac:dyDescent="0.35">
      <c r="A1147" s="2">
        <v>45711</v>
      </c>
      <c r="B1147" s="3" t="s">
        <v>11</v>
      </c>
      <c r="C1147">
        <v>-3.433333333333334</v>
      </c>
      <c r="D1147">
        <v>0.26666666666666672</v>
      </c>
      <c r="E1147">
        <v>95.466666666666669</v>
      </c>
      <c r="F1147">
        <v>97</v>
      </c>
      <c r="G1147">
        <v>0</v>
      </c>
      <c r="H1147">
        <v>0.43333333333333329</v>
      </c>
      <c r="I1147">
        <v>0</v>
      </c>
      <c r="J1147">
        <v>1.3</v>
      </c>
      <c r="K1147">
        <f t="shared" si="85"/>
        <v>3.7000000000000006</v>
      </c>
      <c r="L1147">
        <f t="shared" si="86"/>
        <v>-0.29894235650580026</v>
      </c>
      <c r="M1147">
        <f t="shared" si="87"/>
        <v>-4.0535139468800141</v>
      </c>
      <c r="N1147" s="10" t="str" cm="1">
        <f t="array" ref="N1147">_xlfn.IFS(AND(C1147&lt;=0, C1147-M1147&lt;=2), "escarcha",AND(C1147&lt;=0, C1147-M1147&gt;2), "helada negra", AND(C1147&gt;0, M1147+2&gt;C1147), "rocío", TRUE, "sin riesgo")</f>
        <v>escarcha</v>
      </c>
      <c r="O1147">
        <f t="shared" si="88"/>
        <v>-1.1142022039728298E-2</v>
      </c>
      <c r="P1147">
        <f t="shared" si="89"/>
        <v>-0.15354588510069017</v>
      </c>
      <c r="Q1147" s="10" t="str" cm="1">
        <f t="array" ref="Q1147">_xlfn.IFS(AND(D1147&lt;=0, D1147-P1147&lt;=2), "escarcha",AND(D1147&lt;=0, D1147-P1147&gt;2), "helada negra", AND(D1147&gt;0, P1147+2&gt;D1147), "rocío", TRUE, "sin riesgo")</f>
        <v>rocío</v>
      </c>
    </row>
    <row r="1148" spans="1:17" x14ac:dyDescent="0.35">
      <c r="A1148" s="2">
        <v>45711</v>
      </c>
      <c r="B1148" s="3" t="s">
        <v>12</v>
      </c>
      <c r="C1148">
        <v>-3.833333333333333</v>
      </c>
      <c r="D1148">
        <v>-0.6</v>
      </c>
      <c r="E1148">
        <v>95.433333333333337</v>
      </c>
      <c r="F1148">
        <v>97.333333333333329</v>
      </c>
      <c r="G1148">
        <v>0</v>
      </c>
      <c r="H1148">
        <v>0.33333333333333331</v>
      </c>
      <c r="I1148">
        <v>0</v>
      </c>
      <c r="J1148">
        <v>0.6</v>
      </c>
      <c r="K1148">
        <f t="shared" si="85"/>
        <v>3.2333333333333329</v>
      </c>
      <c r="L1148">
        <f t="shared" si="86"/>
        <v>-0.3291863137212741</v>
      </c>
      <c r="M1148">
        <f t="shared" si="87"/>
        <v>-4.4560884179794469</v>
      </c>
      <c r="N1148" s="10" t="str" cm="1">
        <f t="array" ref="N1148">_xlfn.IFS(AND(C1148&lt;=0, C1148-M1148&lt;=2), "escarcha",AND(C1148&lt;=0, C1148-M1148&gt;2), "helada negra", AND(C1148&gt;0, M1148+2&gt;C1148), "rocío", TRUE, "sin riesgo")</f>
        <v>escarcha</v>
      </c>
      <c r="O1148">
        <f t="shared" si="88"/>
        <v>-7.0647712150334815E-2</v>
      </c>
      <c r="P1148">
        <f t="shared" si="89"/>
        <v>-0.97030751517661662</v>
      </c>
      <c r="Q1148" s="10" t="str" cm="1">
        <f t="array" ref="Q1148">_xlfn.IFS(AND(D1148&lt;=0, D1148-P1148&lt;=2), "escarcha",AND(D1148&lt;=0, D1148-P1148&gt;2), "helada negra", AND(D1148&gt;0, P1148+2&gt;D1148), "rocío", TRUE, "sin riesgo")</f>
        <v>escarcha</v>
      </c>
    </row>
    <row r="1149" spans="1:17" x14ac:dyDescent="0.35">
      <c r="A1149" s="2">
        <v>45711</v>
      </c>
      <c r="B1149" s="3" t="s">
        <v>13</v>
      </c>
      <c r="C1149">
        <v>-4.3</v>
      </c>
      <c r="D1149">
        <v>-0.83333333333333337</v>
      </c>
      <c r="E1149">
        <v>95.266666666666666</v>
      </c>
      <c r="F1149">
        <v>98</v>
      </c>
      <c r="G1149">
        <v>0</v>
      </c>
      <c r="H1149">
        <v>3.3333333333333333E-2</v>
      </c>
      <c r="I1149">
        <v>0.66666666666666663</v>
      </c>
      <c r="J1149">
        <v>0.26666666666666672</v>
      </c>
      <c r="K1149">
        <f t="shared" si="85"/>
        <v>3.4666666666666663</v>
      </c>
      <c r="L1149">
        <f t="shared" si="86"/>
        <v>-0.3659380603793333</v>
      </c>
      <c r="M1149">
        <f t="shared" si="87"/>
        <v>-4.9434657545987877</v>
      </c>
      <c r="N1149" s="10" t="str" cm="1">
        <f t="array" ref="N1149">_xlfn.IFS(AND(C1149&lt;=0, C1149-M1149&lt;=2), "escarcha",AND(C1149&lt;=0, C1149-M1149&gt;2), "helada negra", AND(C1149&gt;0, M1149+2&gt;C1149), "rocío", TRUE, "sin riesgo")</f>
        <v>escarcha</v>
      </c>
      <c r="O1149">
        <f t="shared" si="88"/>
        <v>-8.0843069542616497E-2</v>
      </c>
      <c r="P1149">
        <f t="shared" si="89"/>
        <v>-1.1096957961542053</v>
      </c>
      <c r="Q1149" s="10" t="str" cm="1">
        <f t="array" ref="Q1149">_xlfn.IFS(AND(D1149&lt;=0, D1149-P1149&lt;=2), "escarcha",AND(D1149&lt;=0, D1149-P1149&gt;2), "helada negra", AND(D1149&gt;0, P1149+2&gt;D1149), "rocío", TRUE, "sin riesgo")</f>
        <v>escarcha</v>
      </c>
    </row>
    <row r="1150" spans="1:17" x14ac:dyDescent="0.35">
      <c r="A1150" s="2">
        <v>45711</v>
      </c>
      <c r="B1150" s="3" t="s">
        <v>14</v>
      </c>
      <c r="C1150">
        <v>-4.833333333333333</v>
      </c>
      <c r="D1150">
        <v>-1.3</v>
      </c>
      <c r="E1150">
        <v>95.1</v>
      </c>
      <c r="F1150">
        <v>98</v>
      </c>
      <c r="G1150">
        <v>0</v>
      </c>
      <c r="H1150">
        <v>0</v>
      </c>
      <c r="I1150">
        <v>0</v>
      </c>
      <c r="J1150">
        <v>0</v>
      </c>
      <c r="K1150">
        <f t="shared" si="85"/>
        <v>3.5333333333333332</v>
      </c>
      <c r="L1150">
        <f t="shared" si="86"/>
        <v>-0.407861350214139</v>
      </c>
      <c r="M1150">
        <f t="shared" si="87"/>
        <v>-5.4969990968664115</v>
      </c>
      <c r="N1150" s="10" t="str" cm="1">
        <f t="array" ref="N1150">_xlfn.IFS(AND(C1150&lt;=0, C1150-M1150&lt;=2), "escarcha",AND(C1150&lt;=0, C1150-M1150&gt;2), "helada negra", AND(C1150&gt;0, M1150+2&gt;C1150), "rocío", TRUE, "sin riesgo")</f>
        <v>escarcha</v>
      </c>
      <c r="O1150">
        <f t="shared" si="88"/>
        <v>-0.11498429083700322</v>
      </c>
      <c r="P1150">
        <f t="shared" si="89"/>
        <v>-1.5752991427089211</v>
      </c>
      <c r="Q1150" s="10" t="str" cm="1">
        <f t="array" ref="Q1150">_xlfn.IFS(AND(D1150&lt;=0, D1150-P1150&lt;=2), "escarcha",AND(D1150&lt;=0, D1150-P1150&gt;2), "helada negra", AND(D1150&gt;0, P1150+2&gt;D1150), "rocío", TRUE, "sin riesgo")</f>
        <v>escarcha</v>
      </c>
    </row>
    <row r="1151" spans="1:17" x14ac:dyDescent="0.35">
      <c r="A1151" s="2">
        <v>45711</v>
      </c>
      <c r="B1151" s="3" t="s">
        <v>15</v>
      </c>
      <c r="C1151">
        <v>-4.9666666666666668</v>
      </c>
      <c r="D1151">
        <v>-1.333333333333333</v>
      </c>
      <c r="E1151">
        <v>95.7</v>
      </c>
      <c r="F1151">
        <v>98</v>
      </c>
      <c r="G1151">
        <v>0</v>
      </c>
      <c r="H1151">
        <v>0</v>
      </c>
      <c r="I1151">
        <v>0.66666666666666663</v>
      </c>
      <c r="J1151">
        <v>0.2</v>
      </c>
      <c r="K1151">
        <f t="shared" si="85"/>
        <v>3.6333333333333337</v>
      </c>
      <c r="L1151">
        <f t="shared" si="86"/>
        <v>-0.41164321513132218</v>
      </c>
      <c r="M1151">
        <f t="shared" si="87"/>
        <v>-5.5468063437428334</v>
      </c>
      <c r="N1151" s="10" t="str" cm="1">
        <f t="array" ref="N1151">_xlfn.IFS(AND(C1151&lt;=0, C1151-M1151&lt;=2), "escarcha",AND(C1151&lt;=0, C1151-M1151&gt;2), "helada negra", AND(C1151&gt;0, M1151+2&gt;C1151), "rocío", TRUE, "sin riesgo")</f>
        <v>escarcha</v>
      </c>
      <c r="O1151">
        <f t="shared" si="88"/>
        <v>-0.11742799416659272</v>
      </c>
      <c r="P1151">
        <f t="shared" si="89"/>
        <v>-1.6085566029425091</v>
      </c>
      <c r="Q1151" s="10" t="str" cm="1">
        <f t="array" ref="Q1151">_xlfn.IFS(AND(D1151&lt;=0, D1151-P1151&lt;=2), "escarcha",AND(D1151&lt;=0, D1151-P1151&gt;2), "helada negra", AND(D1151&gt;0, P1151+2&gt;D1151), "rocío", TRUE, "sin riesgo")</f>
        <v>escarcha</v>
      </c>
    </row>
    <row r="1152" spans="1:17" x14ac:dyDescent="0.35">
      <c r="A1152" s="2">
        <v>45711</v>
      </c>
      <c r="B1152" s="3" t="s">
        <v>16</v>
      </c>
      <c r="C1152">
        <v>-5.2</v>
      </c>
      <c r="D1152">
        <v>-1.5</v>
      </c>
      <c r="E1152">
        <v>95.966666666666669</v>
      </c>
      <c r="F1152">
        <v>99</v>
      </c>
      <c r="G1152">
        <v>0</v>
      </c>
      <c r="H1152">
        <v>0.2</v>
      </c>
      <c r="I1152">
        <v>0</v>
      </c>
      <c r="J1152">
        <v>0.6</v>
      </c>
      <c r="K1152">
        <f t="shared" si="85"/>
        <v>3.7</v>
      </c>
      <c r="L1152">
        <f t="shared" si="86"/>
        <v>-0.42651236482818189</v>
      </c>
      <c r="M1152">
        <f t="shared" si="87"/>
        <v>-5.7424310524703222</v>
      </c>
      <c r="N1152" s="10" t="str" cm="1">
        <f t="array" ref="N1152">_xlfn.IFS(AND(C1152&lt;=0, C1152-M1152&lt;=2), "escarcha",AND(C1152&lt;=0, C1152-M1152&gt;2), "helada negra", AND(C1152&gt;0, M1152+2&gt;C1152), "rocío", TRUE, "sin riesgo")</f>
        <v>escarcha</v>
      </c>
      <c r="O1152">
        <f t="shared" si="88"/>
        <v>-0.11950425652916594</v>
      </c>
      <c r="P1152">
        <f t="shared" si="89"/>
        <v>-1.636806195707694</v>
      </c>
      <c r="Q1152" s="10" t="str" cm="1">
        <f t="array" ref="Q1152">_xlfn.IFS(AND(D1152&lt;=0, D1152-P1152&lt;=2), "escarcha",AND(D1152&lt;=0, D1152-P1152&gt;2), "helada negra", AND(D1152&gt;0, P1152+2&gt;D1152), "rocío", TRUE, "sin riesgo")</f>
        <v>escarcha</v>
      </c>
    </row>
    <row r="1153" spans="1:17" x14ac:dyDescent="0.35">
      <c r="A1153" s="2">
        <v>45711</v>
      </c>
      <c r="B1153" s="3" t="s">
        <v>17</v>
      </c>
      <c r="C1153">
        <v>-5.3333333333333339</v>
      </c>
      <c r="D1153">
        <v>-1.9</v>
      </c>
      <c r="E1153">
        <v>95.7</v>
      </c>
      <c r="F1153">
        <v>99</v>
      </c>
      <c r="G1153">
        <v>0</v>
      </c>
      <c r="H1153">
        <v>0</v>
      </c>
      <c r="I1153">
        <v>0</v>
      </c>
      <c r="J1153">
        <v>0.1333333333333333</v>
      </c>
      <c r="K1153">
        <f t="shared" si="85"/>
        <v>3.433333333333334</v>
      </c>
      <c r="L1153">
        <f t="shared" si="86"/>
        <v>-0.43939725436786353</v>
      </c>
      <c r="M1153">
        <f t="shared" si="87"/>
        <v>-5.9116895625036197</v>
      </c>
      <c r="N1153" s="10" t="str" cm="1">
        <f t="array" ref="N1153">_xlfn.IFS(AND(C1153&lt;=0, C1153-M1153&lt;=2), "escarcha",AND(C1153&lt;=0, C1153-M1153&gt;2), "helada negra", AND(C1153&gt;0, M1153+2&gt;C1153), "rocío", TRUE, "sin riesgo")</f>
        <v>escarcha</v>
      </c>
      <c r="O1153">
        <f t="shared" si="88"/>
        <v>-0.14892194570669876</v>
      </c>
      <c r="P1153">
        <f t="shared" si="89"/>
        <v>-2.0363535856135986</v>
      </c>
      <c r="Q1153" s="10" t="str" cm="1">
        <f t="array" ref="Q1153">_xlfn.IFS(AND(D1153&lt;=0, D1153-P1153&lt;=2), "escarcha",AND(D1153&lt;=0, D1153-P1153&gt;2), "helada negra", AND(D1153&gt;0, P1153+2&gt;D1153), "rocío", TRUE, "sin riesgo")</f>
        <v>escarcha</v>
      </c>
    </row>
    <row r="1154" spans="1:17" x14ac:dyDescent="0.35">
      <c r="A1154" s="2">
        <v>45711</v>
      </c>
      <c r="B1154" s="3" t="s">
        <v>18</v>
      </c>
      <c r="C1154">
        <v>-5.6</v>
      </c>
      <c r="D1154">
        <v>-1.833333333333333</v>
      </c>
      <c r="E1154">
        <v>95.433333333333337</v>
      </c>
      <c r="F1154">
        <v>99</v>
      </c>
      <c r="G1154">
        <v>0</v>
      </c>
      <c r="H1154">
        <v>0</v>
      </c>
      <c r="I1154">
        <v>0</v>
      </c>
      <c r="J1154">
        <v>0</v>
      </c>
      <c r="K1154">
        <f t="shared" ref="K1154:K1217" si="90">ABS((C1154-D1154))</f>
        <v>3.7666666666666666</v>
      </c>
      <c r="L1154">
        <f t="shared" si="86"/>
        <v>-0.46242622481628254</v>
      </c>
      <c r="M1154">
        <f t="shared" si="87"/>
        <v>-6.2136021058181727</v>
      </c>
      <c r="N1154" s="10" t="str" cm="1">
        <f t="array" ref="N1154">_xlfn.IFS(AND(C1154&lt;=0, C1154-M1154&lt;=2), "escarcha",AND(C1154&lt;=0, C1154-M1154&gt;2), "helada negra", AND(C1154&gt;0, M1154+2&gt;C1154), "rocío", TRUE, "sin riesgo")</f>
        <v>escarcha</v>
      </c>
      <c r="O1154">
        <f t="shared" si="88"/>
        <v>-0.14401222192630209</v>
      </c>
      <c r="P1154">
        <f t="shared" si="89"/>
        <v>-1.9697623019122501</v>
      </c>
      <c r="Q1154" s="10" t="str" cm="1">
        <f t="array" ref="Q1154">_xlfn.IFS(AND(D1154&lt;=0, D1154-P1154&lt;=2), "escarcha",AND(D1154&lt;=0, D1154-P1154&gt;2), "helada negra", AND(D1154&gt;0, P1154+2&gt;D1154), "rocío", TRUE, "sin riesgo")</f>
        <v>escarcha</v>
      </c>
    </row>
    <row r="1155" spans="1:17" x14ac:dyDescent="0.35">
      <c r="A1155" s="2">
        <v>45711</v>
      </c>
      <c r="B1155" s="3" t="s">
        <v>19</v>
      </c>
      <c r="C1155">
        <v>-5.7</v>
      </c>
      <c r="D1155">
        <v>-1.666666666666667</v>
      </c>
      <c r="E1155">
        <v>94.9</v>
      </c>
      <c r="F1155">
        <v>99</v>
      </c>
      <c r="G1155">
        <v>0</v>
      </c>
      <c r="H1155">
        <v>0</v>
      </c>
      <c r="I1155">
        <v>0</v>
      </c>
      <c r="J1155">
        <v>0</v>
      </c>
      <c r="K1155">
        <f t="shared" si="90"/>
        <v>4.0333333333333332</v>
      </c>
      <c r="L1155">
        <f t="shared" ref="L1155:L1218" si="91">(LN(E1155/100))+((17.625*C1155)/(243.04+C1155))</f>
        <v>-0.47563164090140775</v>
      </c>
      <c r="M1155">
        <f t="shared" ref="M1155:M1218" si="92">(243.04*L1155)/(17.625-L1155)</f>
        <v>-6.3863801163416971</v>
      </c>
      <c r="N1155" s="10" t="str" cm="1">
        <f t="array" ref="N1155">_xlfn.IFS(AND(C1155&lt;=0, C1155-M1155&lt;=2), "escarcha",AND(C1155&lt;=0, C1155-M1155&gt;2), "helada negra", AND(C1155&gt;0, M1155+2&gt;C1155), "rocío", TRUE, "sin riesgo")</f>
        <v>escarcha</v>
      </c>
      <c r="O1155">
        <f t="shared" ref="O1155:O1218" si="93">(LN(F1155/100))+((17.625*D1155)/(243.04+D1155))</f>
        <v>-0.13174977793492443</v>
      </c>
      <c r="P1155">
        <f t="shared" ref="P1155:P1218" si="94">(243.04*O1155)/(17.625-O1155)</f>
        <v>-1.8032841837470523</v>
      </c>
      <c r="Q1155" s="10" t="str" cm="1">
        <f t="array" ref="Q1155">_xlfn.IFS(AND(D1155&lt;=0, D1155-P1155&lt;=2), "escarcha",AND(D1155&lt;=0, D1155-P1155&gt;2), "helada negra", AND(D1155&gt;0, P1155+2&gt;D1155), "rocío", TRUE, "sin riesgo")</f>
        <v>escarcha</v>
      </c>
    </row>
    <row r="1156" spans="1:17" x14ac:dyDescent="0.35">
      <c r="A1156" s="2">
        <v>45711</v>
      </c>
      <c r="B1156" s="3" t="s">
        <v>20</v>
      </c>
      <c r="C1156">
        <v>-5.5</v>
      </c>
      <c r="D1156">
        <v>-1.6333333333333331</v>
      </c>
      <c r="E1156">
        <v>94.7</v>
      </c>
      <c r="F1156">
        <v>99</v>
      </c>
      <c r="G1156">
        <v>0.33333333333333331</v>
      </c>
      <c r="H1156">
        <v>0.33333333333333331</v>
      </c>
      <c r="I1156">
        <v>1</v>
      </c>
      <c r="J1156">
        <v>0.6</v>
      </c>
      <c r="K1156">
        <f t="shared" si="90"/>
        <v>3.8666666666666671</v>
      </c>
      <c r="L1156">
        <f t="shared" si="91"/>
        <v>-0.4625453497263442</v>
      </c>
      <c r="M1156">
        <f t="shared" si="92"/>
        <v>-6.215161848879152</v>
      </c>
      <c r="N1156" s="10" t="str" cm="1">
        <f t="array" ref="N1156">_xlfn.IFS(AND(C1156&lt;=0, C1156-M1156&lt;=2), "escarcha",AND(C1156&lt;=0, C1156-M1156&gt;2), "helada negra", AND(C1156&gt;0, M1156+2&gt;C1156), "rocío", TRUE, "sin riesgo")</f>
        <v>escarcha</v>
      </c>
      <c r="O1156">
        <f t="shared" si="93"/>
        <v>-0.12929932096852173</v>
      </c>
      <c r="P1156">
        <f t="shared" si="94"/>
        <v>-1.7699885757291181</v>
      </c>
      <c r="Q1156" s="10" t="str" cm="1">
        <f t="array" ref="Q1156">_xlfn.IFS(AND(D1156&lt;=0, D1156-P1156&lt;=2), "escarcha",AND(D1156&lt;=0, D1156-P1156&gt;2), "helada negra", AND(D1156&gt;0, P1156+2&gt;D1156), "rocío", TRUE, "sin riesgo")</f>
        <v>escarcha</v>
      </c>
    </row>
    <row r="1157" spans="1:17" x14ac:dyDescent="0.35">
      <c r="A1157" s="2">
        <v>45711</v>
      </c>
      <c r="B1157" s="3" t="s">
        <v>21</v>
      </c>
      <c r="C1157">
        <v>-5.0333333333333332</v>
      </c>
      <c r="D1157">
        <v>-1.9333333333333329</v>
      </c>
      <c r="E1157">
        <v>94.8</v>
      </c>
      <c r="F1157">
        <v>99</v>
      </c>
      <c r="G1157">
        <v>0</v>
      </c>
      <c r="H1157">
        <v>9.9999999999999992E-2</v>
      </c>
      <c r="I1157">
        <v>0</v>
      </c>
      <c r="J1157">
        <v>0.53333333333333333</v>
      </c>
      <c r="K1157">
        <f t="shared" si="90"/>
        <v>3.1000000000000005</v>
      </c>
      <c r="L1157">
        <f t="shared" si="91"/>
        <v>-0.42613193271714356</v>
      </c>
      <c r="M1157">
        <f t="shared" si="92"/>
        <v>-5.7374299469753609</v>
      </c>
      <c r="N1157" s="10" t="str" cm="1">
        <f t="array" ref="N1157">_xlfn.IFS(AND(C1157&lt;=0, C1157-M1157&lt;=2), "escarcha",AND(C1157&lt;=0, C1157-M1157&gt;2), "helada negra", AND(C1157&gt;0, M1157+2&gt;C1157), "rocío", TRUE, "sin riesgo")</f>
        <v>escarcha</v>
      </c>
      <c r="O1157">
        <f t="shared" si="93"/>
        <v>-0.15137782576114953</v>
      </c>
      <c r="P1157">
        <f t="shared" si="94"/>
        <v>-2.0696492352718359</v>
      </c>
      <c r="Q1157" s="10" t="str" cm="1">
        <f t="array" ref="Q1157">_xlfn.IFS(AND(D1157&lt;=0, D1157-P1157&lt;=2), "escarcha",AND(D1157&lt;=0, D1157-P1157&gt;2), "helada negra", AND(D1157&gt;0, P1157+2&gt;D1157), "rocío", TRUE, "sin riesgo")</f>
        <v>escarcha</v>
      </c>
    </row>
    <row r="1158" spans="1:17" x14ac:dyDescent="0.35">
      <c r="A1158" s="2">
        <v>45711</v>
      </c>
      <c r="B1158" s="3" t="s">
        <v>22</v>
      </c>
      <c r="C1158">
        <v>-4.0999999999999996</v>
      </c>
      <c r="D1158">
        <v>-0.96666666666666667</v>
      </c>
      <c r="E1158">
        <v>95.166666666666671</v>
      </c>
      <c r="F1158">
        <v>99</v>
      </c>
      <c r="G1158">
        <v>0</v>
      </c>
      <c r="H1158">
        <v>3.3333333333333333E-2</v>
      </c>
      <c r="I1158">
        <v>0</v>
      </c>
      <c r="J1158">
        <v>0.43333333333333329</v>
      </c>
      <c r="K1158">
        <f t="shared" si="90"/>
        <v>3.1333333333333329</v>
      </c>
      <c r="L1158">
        <f t="shared" si="91"/>
        <v>-0.35196992576437147</v>
      </c>
      <c r="M1158">
        <f t="shared" si="92"/>
        <v>-4.7584643636286001</v>
      </c>
      <c r="N1158" s="10" t="str" cm="1">
        <f t="array" ref="N1158">_xlfn.IFS(AND(C1158&lt;=0, C1158-M1158&lt;=2), "escarcha",AND(C1158&lt;=0, C1158-M1158&gt;2), "helada negra", AND(C1158&gt;0, M1158+2&gt;C1158), "rocío", TRUE, "sin riesgo")</f>
        <v>escarcha</v>
      </c>
      <c r="O1158">
        <f t="shared" si="93"/>
        <v>-8.0431900668571282E-2</v>
      </c>
      <c r="P1158">
        <f t="shared" si="94"/>
        <v>-1.1040775084256154</v>
      </c>
      <c r="Q1158" s="10" t="str" cm="1">
        <f t="array" ref="Q1158">_xlfn.IFS(AND(D1158&lt;=0, D1158-P1158&lt;=2), "escarcha",AND(D1158&lt;=0, D1158-P1158&gt;2), "helada negra", AND(D1158&gt;0, P1158+2&gt;D1158), "rocío", TRUE, "sin riesgo")</f>
        <v>escarcha</v>
      </c>
    </row>
    <row r="1159" spans="1:17" x14ac:dyDescent="0.35">
      <c r="A1159" s="2">
        <v>45711</v>
      </c>
      <c r="B1159" s="3" t="s">
        <v>23</v>
      </c>
      <c r="C1159">
        <v>-3.6</v>
      </c>
      <c r="D1159">
        <v>-0.8666666666666667</v>
      </c>
      <c r="E1159">
        <v>95.3</v>
      </c>
      <c r="F1159">
        <v>99</v>
      </c>
      <c r="G1159">
        <v>0</v>
      </c>
      <c r="H1159">
        <v>0</v>
      </c>
      <c r="I1159">
        <v>0</v>
      </c>
      <c r="J1159">
        <v>0.1333333333333333</v>
      </c>
      <c r="K1159">
        <f t="shared" si="90"/>
        <v>2.7333333333333334</v>
      </c>
      <c r="L1159">
        <f t="shared" si="91"/>
        <v>-0.31313369306933159</v>
      </c>
      <c r="M1159">
        <f t="shared" si="92"/>
        <v>-4.2425825376122761</v>
      </c>
      <c r="N1159" s="10" t="str" cm="1">
        <f t="array" ref="N1159">_xlfn.IFS(AND(C1159&lt;=0, C1159-M1159&lt;=2), "escarcha",AND(C1159&lt;=0, C1159-M1159&gt;2), "helada negra", AND(C1159&gt;0, M1159+2&gt;C1159), "rocío", TRUE, "sin riesgo")</f>
        <v>escarcha</v>
      </c>
      <c r="O1159">
        <f t="shared" si="93"/>
        <v>-7.3124993123776183E-2</v>
      </c>
      <c r="P1159">
        <f t="shared" si="94"/>
        <v>-1.004191027903103</v>
      </c>
      <c r="Q1159" s="10" t="str" cm="1">
        <f t="array" ref="Q1159">_xlfn.IFS(AND(D1159&lt;=0, D1159-P1159&lt;=2), "escarcha",AND(D1159&lt;=0, D1159-P1159&gt;2), "helada negra", AND(D1159&gt;0, P1159+2&gt;D1159), "rocío", TRUE, "sin riesgo")</f>
        <v>escarcha</v>
      </c>
    </row>
    <row r="1160" spans="1:17" x14ac:dyDescent="0.35">
      <c r="A1160" s="2">
        <v>45711</v>
      </c>
      <c r="B1160" s="3" t="s">
        <v>24</v>
      </c>
      <c r="C1160">
        <v>-3.0333333333333332</v>
      </c>
      <c r="D1160">
        <v>-1.033333333333333</v>
      </c>
      <c r="E1160">
        <v>95.666666666666671</v>
      </c>
      <c r="F1160">
        <v>99</v>
      </c>
      <c r="G1160">
        <v>0</v>
      </c>
      <c r="H1160">
        <v>0</v>
      </c>
      <c r="I1160">
        <v>0</v>
      </c>
      <c r="J1160">
        <v>0</v>
      </c>
      <c r="K1160">
        <f t="shared" si="90"/>
        <v>2</v>
      </c>
      <c r="L1160">
        <f t="shared" si="91"/>
        <v>-0.26705448794577302</v>
      </c>
      <c r="M1160">
        <f t="shared" si="92"/>
        <v>-3.6275835619698333</v>
      </c>
      <c r="N1160" s="10" t="str" cm="1">
        <f t="array" ref="N1160">_xlfn.IFS(AND(C1160&lt;=0, C1160-M1160&lt;=2), "escarcha",AND(C1160&lt;=0, C1160-M1160&gt;2), "helada negra", AND(C1160&gt;0, M1160+2&gt;C1160), "rocío", TRUE, "sin riesgo")</f>
        <v>escarcha</v>
      </c>
      <c r="O1160">
        <f t="shared" si="93"/>
        <v>-8.5306527142997579E-2</v>
      </c>
      <c r="P1160">
        <f t="shared" si="94"/>
        <v>-1.1706685214656607</v>
      </c>
      <c r="Q1160" s="10" t="str" cm="1">
        <f t="array" ref="Q1160">_xlfn.IFS(AND(D1160&lt;=0, D1160-P1160&lt;=2), "escarcha",AND(D1160&lt;=0, D1160-P1160&gt;2), "helada negra", AND(D1160&gt;0, P1160+2&gt;D1160), "rocío", TRUE, "sin riesgo")</f>
        <v>escarcha</v>
      </c>
    </row>
    <row r="1161" spans="1:17" x14ac:dyDescent="0.35">
      <c r="A1161" s="2">
        <v>45711</v>
      </c>
      <c r="B1161" s="3" t="s">
        <v>25</v>
      </c>
      <c r="C1161">
        <v>-2.5666666666666669</v>
      </c>
      <c r="D1161">
        <v>-0.7</v>
      </c>
      <c r="E1161">
        <v>95.833333333333329</v>
      </c>
      <c r="F1161">
        <v>99</v>
      </c>
      <c r="G1161">
        <v>0</v>
      </c>
      <c r="H1161">
        <v>6.6666666666666666E-2</v>
      </c>
      <c r="I1161">
        <v>0</v>
      </c>
      <c r="J1161">
        <v>0.46666666666666662</v>
      </c>
      <c r="K1161">
        <f t="shared" si="90"/>
        <v>1.8666666666666669</v>
      </c>
      <c r="L1161">
        <f t="shared" si="91"/>
        <v>-0.23067818612459845</v>
      </c>
      <c r="M1161">
        <f t="shared" si="92"/>
        <v>-3.1398430107958029</v>
      </c>
      <c r="N1161" s="10" t="str" cm="1">
        <f t="array" ref="N1161">_xlfn.IFS(AND(C1161&lt;=0, C1161-M1161&lt;=2), "escarcha",AND(C1161&lt;=0, C1161-M1161&gt;2), "helada negra", AND(C1161&gt;0, M1161+2&gt;C1161), "rocío", TRUE, "sin riesgo")</f>
        <v>escarcha</v>
      </c>
      <c r="O1161">
        <f t="shared" si="93"/>
        <v>-6.0960214536343732E-2</v>
      </c>
      <c r="P1161">
        <f t="shared" si="94"/>
        <v>-0.83771366446565265</v>
      </c>
      <c r="Q1161" s="10" t="str" cm="1">
        <f t="array" ref="Q1161">_xlfn.IFS(AND(D1161&lt;=0, D1161-P1161&lt;=2), "escarcha",AND(D1161&lt;=0, D1161-P1161&gt;2), "helada negra", AND(D1161&gt;0, P1161+2&gt;D1161), "rocío", TRUE, "sin riesgo")</f>
        <v>escarcha</v>
      </c>
    </row>
    <row r="1162" spans="1:17" x14ac:dyDescent="0.35">
      <c r="A1162" s="2">
        <v>45711</v>
      </c>
      <c r="B1162" s="3" t="s">
        <v>26</v>
      </c>
      <c r="C1162">
        <v>-2.2333333333333329</v>
      </c>
      <c r="D1162">
        <v>-0.66666666666666663</v>
      </c>
      <c r="E1162">
        <v>95.966666666666669</v>
      </c>
      <c r="F1162">
        <v>99</v>
      </c>
      <c r="G1162">
        <v>0</v>
      </c>
      <c r="H1162">
        <v>0.1333333333333333</v>
      </c>
      <c r="I1162">
        <v>0</v>
      </c>
      <c r="J1162">
        <v>0.60000000000000009</v>
      </c>
      <c r="K1162">
        <f t="shared" si="90"/>
        <v>1.5666666666666664</v>
      </c>
      <c r="L1162">
        <f t="shared" si="91"/>
        <v>-0.20463028310102588</v>
      </c>
      <c r="M1162">
        <f t="shared" si="92"/>
        <v>-2.7893648502633694</v>
      </c>
      <c r="N1162" s="10" t="str" cm="1">
        <f t="array" ref="N1162">_xlfn.IFS(AND(C1162&lt;=0, C1162-M1162&lt;=2), "escarcha",AND(C1162&lt;=0, C1162-M1162&gt;2), "helada negra", AND(C1162&gt;0, M1162+2&gt;C1162), "rocío", TRUE, "sin riesgo")</f>
        <v>escarcha</v>
      </c>
      <c r="O1162">
        <f t="shared" si="93"/>
        <v>-5.852926642892229E-2</v>
      </c>
      <c r="P1162">
        <f t="shared" si="94"/>
        <v>-0.80441820739316205</v>
      </c>
      <c r="Q1162" s="10" t="str" cm="1">
        <f t="array" ref="Q1162">_xlfn.IFS(AND(D1162&lt;=0, D1162-P1162&lt;=2), "escarcha",AND(D1162&lt;=0, D1162-P1162&gt;2), "helada negra", AND(D1162&gt;0, P1162+2&gt;D1162), "rocío", TRUE, "sin riesgo")</f>
        <v>escarcha</v>
      </c>
    </row>
    <row r="1163" spans="1:17" x14ac:dyDescent="0.35">
      <c r="A1163" s="2">
        <v>45711</v>
      </c>
      <c r="B1163" s="3" t="s">
        <v>27</v>
      </c>
      <c r="C1163">
        <v>-1.7666666666666671</v>
      </c>
      <c r="D1163">
        <v>0.3</v>
      </c>
      <c r="E1163">
        <v>96</v>
      </c>
      <c r="F1163">
        <v>99</v>
      </c>
      <c r="G1163">
        <v>0</v>
      </c>
      <c r="H1163">
        <v>3.3333333333333333E-2</v>
      </c>
      <c r="I1163">
        <v>0</v>
      </c>
      <c r="J1163">
        <v>0.23333333333333331</v>
      </c>
      <c r="K1163">
        <f t="shared" si="90"/>
        <v>2.0666666666666669</v>
      </c>
      <c r="L1163">
        <f t="shared" si="91"/>
        <v>-0.16987687004179372</v>
      </c>
      <c r="M1163">
        <f t="shared" si="92"/>
        <v>-2.3201551096127688</v>
      </c>
      <c r="N1163" s="10" t="str" cm="1">
        <f t="array" ref="N1163">_xlfn.IFS(AND(C1163&lt;=0, C1163-M1163&lt;=2), "escarcha",AND(C1163&lt;=0, C1163-M1163&gt;2), "helada negra", AND(C1163&gt;0, M1163+2&gt;C1163), "rocío", TRUE, "sin riesgo")</f>
        <v>escarcha</v>
      </c>
      <c r="O1163">
        <f t="shared" si="93"/>
        <v>1.1678520890149407E-2</v>
      </c>
      <c r="P1163">
        <f t="shared" si="94"/>
        <v>0.16114778354033413</v>
      </c>
      <c r="Q1163" s="10" t="str" cm="1">
        <f t="array" ref="Q1163">_xlfn.IFS(AND(D1163&lt;=0, D1163-P1163&lt;=2), "escarcha",AND(D1163&lt;=0, D1163-P1163&gt;2), "helada negra", AND(D1163&gt;0, P1163+2&gt;D1163), "rocío", TRUE, "sin riesgo")</f>
        <v>rocío</v>
      </c>
    </row>
    <row r="1164" spans="1:17" x14ac:dyDescent="0.35">
      <c r="A1164" s="2">
        <v>45711</v>
      </c>
      <c r="B1164" s="3" t="s">
        <v>28</v>
      </c>
      <c r="C1164">
        <v>-1.3</v>
      </c>
      <c r="D1164">
        <v>0.3</v>
      </c>
      <c r="E1164">
        <v>96.133333333333326</v>
      </c>
      <c r="F1164">
        <v>99</v>
      </c>
      <c r="G1164">
        <v>0</v>
      </c>
      <c r="H1164">
        <v>0.1</v>
      </c>
      <c r="I1164">
        <v>0</v>
      </c>
      <c r="J1164">
        <v>0.8</v>
      </c>
      <c r="K1164">
        <f t="shared" si="90"/>
        <v>1.6</v>
      </c>
      <c r="L1164">
        <f t="shared" si="91"/>
        <v>-0.13421565276489086</v>
      </c>
      <c r="M1164">
        <f t="shared" si="92"/>
        <v>-1.836780006829895</v>
      </c>
      <c r="N1164" s="10" t="str" cm="1">
        <f t="array" ref="N1164">_xlfn.IFS(AND(C1164&lt;=0, C1164-M1164&lt;=2), "escarcha",AND(C1164&lt;=0, C1164-M1164&gt;2), "helada negra", AND(C1164&gt;0, M1164+2&gt;C1164), "rocío", TRUE, "sin riesgo")</f>
        <v>escarcha</v>
      </c>
      <c r="O1164">
        <f t="shared" si="93"/>
        <v>1.1678520890149407E-2</v>
      </c>
      <c r="P1164">
        <f t="shared" si="94"/>
        <v>0.16114778354033413</v>
      </c>
      <c r="Q1164" s="10" t="str" cm="1">
        <f t="array" ref="Q1164">_xlfn.IFS(AND(D1164&lt;=0, D1164-P1164&lt;=2), "escarcha",AND(D1164&lt;=0, D1164-P1164&gt;2), "helada negra", AND(D1164&gt;0, P1164+2&gt;D1164), "rocío", TRUE, "sin riesgo")</f>
        <v>rocío</v>
      </c>
    </row>
    <row r="1165" spans="1:17" x14ac:dyDescent="0.35">
      <c r="A1165" s="2">
        <v>45711</v>
      </c>
      <c r="B1165" s="3" t="s">
        <v>29</v>
      </c>
      <c r="C1165">
        <v>-0.76666666666666672</v>
      </c>
      <c r="D1165">
        <v>0.73333333333333339</v>
      </c>
      <c r="E1165">
        <v>96.3</v>
      </c>
      <c r="F1165">
        <v>99</v>
      </c>
      <c r="G1165">
        <v>0</v>
      </c>
      <c r="H1165">
        <v>0.2</v>
      </c>
      <c r="I1165">
        <v>0</v>
      </c>
      <c r="J1165">
        <v>0.8</v>
      </c>
      <c r="K1165">
        <f t="shared" si="90"/>
        <v>1.5</v>
      </c>
      <c r="L1165">
        <f t="shared" si="91"/>
        <v>-9.3475648863106775E-2</v>
      </c>
      <c r="M1165">
        <f t="shared" si="92"/>
        <v>-1.2821826295845702</v>
      </c>
      <c r="N1165" s="10" t="str" cm="1">
        <f t="array" ref="N1165">_xlfn.IFS(AND(C1165&lt;=0, C1165-M1165&lt;=2), "escarcha",AND(C1165&lt;=0, C1165-M1165&gt;2), "helada negra", AND(C1165&gt;0, M1165+2&gt;C1165), "rocío", TRUE, "sin riesgo")</f>
        <v>escarcha</v>
      </c>
      <c r="O1165">
        <f t="shared" si="93"/>
        <v>4.2970229699197789E-2</v>
      </c>
      <c r="P1165">
        <f t="shared" si="94"/>
        <v>0.5939862895542326</v>
      </c>
      <c r="Q1165" s="10" t="str" cm="1">
        <f t="array" ref="Q1165">_xlfn.IFS(AND(D1165&lt;=0, D1165-P1165&lt;=2), "escarcha",AND(D1165&lt;=0, D1165-P1165&gt;2), "helada negra", AND(D1165&gt;0, P1165+2&gt;D1165), "rocío", TRUE, "sin riesgo")</f>
        <v>rocío</v>
      </c>
    </row>
    <row r="1166" spans="1:17" x14ac:dyDescent="0.35">
      <c r="A1166" s="2">
        <v>45711</v>
      </c>
      <c r="B1166" s="3" t="s">
        <v>30</v>
      </c>
      <c r="C1166">
        <v>0.4</v>
      </c>
      <c r="D1166">
        <v>1</v>
      </c>
      <c r="E1166">
        <v>96.433333333333337</v>
      </c>
      <c r="F1166">
        <v>99</v>
      </c>
      <c r="G1166">
        <v>1</v>
      </c>
      <c r="H1166">
        <v>0.76666666666666661</v>
      </c>
      <c r="I1166">
        <v>2.666666666666667</v>
      </c>
      <c r="J1166">
        <v>1.3666666666666669</v>
      </c>
      <c r="K1166">
        <f t="shared" si="90"/>
        <v>0.6</v>
      </c>
      <c r="L1166">
        <f t="shared" si="91"/>
        <v>-7.3583546885710172E-3</v>
      </c>
      <c r="M1166">
        <f t="shared" si="92"/>
        <v>-0.10142571331274913</v>
      </c>
      <c r="N1166" s="10" t="str" cm="1">
        <f t="array" ref="N1166">_xlfn.IFS(AND(C1166&lt;=0, C1166-M1166&lt;=2), "escarcha",AND(C1166&lt;=0, C1166-M1166&gt;2), "helada negra", AND(C1166&gt;0, M1166+2&gt;C1166), "rocío", TRUE, "sin riesgo")</f>
        <v>rocío</v>
      </c>
      <c r="O1166">
        <f t="shared" si="93"/>
        <v>6.217143106995373E-2</v>
      </c>
      <c r="P1166">
        <f t="shared" si="94"/>
        <v>0.86034800988563565</v>
      </c>
      <c r="Q1166" s="10" t="str" cm="1">
        <f t="array" ref="Q1166">_xlfn.IFS(AND(D1166&lt;=0, D1166-P1166&lt;=2), "escarcha",AND(D1166&lt;=0, D1166-P1166&gt;2), "helada negra", AND(D1166&gt;0, P1166+2&gt;D1166), "rocío", TRUE, "sin riesgo")</f>
        <v>rocío</v>
      </c>
    </row>
    <row r="1167" spans="1:17" x14ac:dyDescent="0.35">
      <c r="A1167" s="2">
        <v>45711</v>
      </c>
      <c r="B1167" s="3" t="s">
        <v>31</v>
      </c>
      <c r="C1167">
        <v>1.3</v>
      </c>
      <c r="D1167">
        <v>3.666666666666667</v>
      </c>
      <c r="E1167">
        <v>97</v>
      </c>
      <c r="F1167">
        <v>94.666666666666671</v>
      </c>
      <c r="G1167">
        <v>0</v>
      </c>
      <c r="H1167">
        <v>0.46666666666666667</v>
      </c>
      <c r="I1167">
        <v>0</v>
      </c>
      <c r="J1167">
        <v>1.6</v>
      </c>
      <c r="K1167">
        <f t="shared" si="90"/>
        <v>2.3666666666666671</v>
      </c>
      <c r="L1167">
        <f t="shared" si="91"/>
        <v>6.3313813715258682E-2</v>
      </c>
      <c r="M1167">
        <f t="shared" si="92"/>
        <v>0.87621365751165536</v>
      </c>
      <c r="N1167" s="10" t="str" cm="1">
        <f t="array" ref="N1167">_xlfn.IFS(AND(C1167&lt;=0, C1167-M1167&lt;=2), "escarcha",AND(C1167&lt;=0, C1167-M1167&gt;2), "helada negra", AND(C1167&gt;0, M1167+2&gt;C1167), "rocío", TRUE, "sin riesgo")</f>
        <v>rocío</v>
      </c>
      <c r="O1167">
        <f t="shared" si="93"/>
        <v>0.20714252824585791</v>
      </c>
      <c r="P1167">
        <f t="shared" si="94"/>
        <v>2.8903623850702687</v>
      </c>
      <c r="Q1167" s="10" t="str" cm="1">
        <f t="array" ref="Q1167">_xlfn.IFS(AND(D1167&lt;=0, D1167-P1167&lt;=2), "escarcha",AND(D1167&lt;=0, D1167-P1167&gt;2), "helada negra", AND(D1167&gt;0, P1167+2&gt;D1167), "rocío", TRUE, "sin riesgo")</f>
        <v>rocío</v>
      </c>
    </row>
    <row r="1168" spans="1:17" x14ac:dyDescent="0.35">
      <c r="A1168" s="2">
        <v>45711</v>
      </c>
      <c r="B1168" s="3" t="s">
        <v>32</v>
      </c>
      <c r="C1168">
        <v>2.8</v>
      </c>
      <c r="D1168">
        <v>5.9</v>
      </c>
      <c r="E1168">
        <v>97.233333333333334</v>
      </c>
      <c r="F1168">
        <v>87</v>
      </c>
      <c r="G1168">
        <v>0.66666666666666663</v>
      </c>
      <c r="H1168">
        <v>0.6</v>
      </c>
      <c r="I1168">
        <v>1.333333333333333</v>
      </c>
      <c r="J1168">
        <v>1.966666666666667</v>
      </c>
      <c r="K1168">
        <f t="shared" si="90"/>
        <v>3.1000000000000005</v>
      </c>
      <c r="L1168">
        <f t="shared" si="91"/>
        <v>0.17268372112408062</v>
      </c>
      <c r="M1168">
        <f t="shared" si="92"/>
        <v>2.4047840361909669</v>
      </c>
      <c r="N1168" s="10" t="str" cm="1">
        <f t="array" ref="N1168">_xlfn.IFS(AND(C1168&lt;=0, C1168-M1168&lt;=2), "escarcha",AND(C1168&lt;=0, C1168-M1168&gt;2), "helada negra", AND(C1168&gt;0, M1168+2&gt;C1168), "rocío", TRUE, "sin riesgo")</f>
        <v>rocío</v>
      </c>
      <c r="O1168">
        <f t="shared" si="93"/>
        <v>0.27845907029001615</v>
      </c>
      <c r="P1168">
        <f t="shared" si="94"/>
        <v>3.9014517486522888</v>
      </c>
      <c r="Q1168" s="10" t="str" cm="1">
        <f t="array" ref="Q1168">_xlfn.IFS(AND(D1168&lt;=0, D1168-P1168&lt;=2), "escarcha",AND(D1168&lt;=0, D1168-P1168&gt;2), "helada negra", AND(D1168&gt;0, P1168+2&gt;D1168), "rocío", TRUE, "sin riesgo")</f>
        <v>rocío</v>
      </c>
    </row>
    <row r="1169" spans="1:17" x14ac:dyDescent="0.35">
      <c r="A1169" s="2">
        <v>45711</v>
      </c>
      <c r="B1169" s="3" t="s">
        <v>33</v>
      </c>
      <c r="C1169">
        <v>5.2</v>
      </c>
      <c r="D1169">
        <v>6.7</v>
      </c>
      <c r="E1169">
        <v>92.4</v>
      </c>
      <c r="F1169">
        <v>83</v>
      </c>
      <c r="G1169">
        <v>3</v>
      </c>
      <c r="H1169">
        <v>2.433333333333334</v>
      </c>
      <c r="I1169">
        <v>5</v>
      </c>
      <c r="J1169">
        <v>4.7666666666666666</v>
      </c>
      <c r="K1169">
        <f t="shared" si="90"/>
        <v>1.5</v>
      </c>
      <c r="L1169">
        <f t="shared" si="91"/>
        <v>0.29015595476073963</v>
      </c>
      <c r="M1169">
        <f t="shared" si="92"/>
        <v>4.0680783202325506</v>
      </c>
      <c r="N1169" s="10" t="str" cm="1">
        <f t="array" ref="N1169">_xlfn.IFS(AND(C1169&lt;=0, C1169-M1169&lt;=2), "escarcha",AND(C1169&lt;=0, C1169-M1169&gt;2), "helada negra", AND(C1169&gt;0, M1169+2&gt;C1169), "rocío", TRUE, "sin riesgo")</f>
        <v>rocío</v>
      </c>
      <c r="O1169">
        <f t="shared" si="93"/>
        <v>0.28651217723414923</v>
      </c>
      <c r="P1169">
        <f t="shared" si="94"/>
        <v>4.0161472134586402</v>
      </c>
      <c r="Q1169" s="10" t="str" cm="1">
        <f t="array" ref="Q1169">_xlfn.IFS(AND(D1169&lt;=0, D1169-P1169&lt;=2), "escarcha",AND(D1169&lt;=0, D1169-P1169&gt;2), "helada negra", AND(D1169&gt;0, P1169+2&gt;D1169), "rocío", TRUE, "sin riesgo")</f>
        <v>sin riesgo</v>
      </c>
    </row>
    <row r="1170" spans="1:17" x14ac:dyDescent="0.35">
      <c r="A1170" s="2">
        <v>45711</v>
      </c>
      <c r="B1170" s="3" t="s">
        <v>34</v>
      </c>
      <c r="C1170">
        <v>7.6</v>
      </c>
      <c r="D1170">
        <v>7.8666666666666671</v>
      </c>
      <c r="E1170">
        <v>82.2</v>
      </c>
      <c r="F1170">
        <v>78</v>
      </c>
      <c r="G1170">
        <v>1</v>
      </c>
      <c r="H1170">
        <v>1.1333333333333331</v>
      </c>
      <c r="I1170">
        <v>4.333333333333333</v>
      </c>
      <c r="J1170">
        <v>3.6333333333333329</v>
      </c>
      <c r="K1170">
        <f t="shared" si="90"/>
        <v>0.2666666666666675</v>
      </c>
      <c r="L1170">
        <f t="shared" si="91"/>
        <v>0.33841697052664427</v>
      </c>
      <c r="M1170">
        <f t="shared" si="92"/>
        <v>4.7579594172291069</v>
      </c>
      <c r="N1170" s="10" t="str" cm="1">
        <f t="array" ref="N1170">_xlfn.IFS(AND(C1170&lt;=0, C1170-M1170&lt;=2), "escarcha",AND(C1170&lt;=0, C1170-M1170&gt;2), "helada negra", AND(C1170&gt;0, M1170+2&gt;C1170), "rocío", TRUE, "sin riesgo")</f>
        <v>sin riesgo</v>
      </c>
      <c r="O1170">
        <f t="shared" si="93"/>
        <v>0.30413455950264828</v>
      </c>
      <c r="P1170">
        <f t="shared" si="94"/>
        <v>4.2675040456524203</v>
      </c>
      <c r="Q1170" s="10" t="str" cm="1">
        <f t="array" ref="Q1170">_xlfn.IFS(AND(D1170&lt;=0, D1170-P1170&lt;=2), "escarcha",AND(D1170&lt;=0, D1170-P1170&gt;2), "helada negra", AND(D1170&gt;0, P1170+2&gt;D1170), "rocío", TRUE, "sin riesgo")</f>
        <v>sin riesgo</v>
      </c>
    </row>
    <row r="1171" spans="1:17" x14ac:dyDescent="0.35">
      <c r="A1171" s="2">
        <v>45711</v>
      </c>
      <c r="B1171" s="3" t="s">
        <v>39</v>
      </c>
      <c r="C1171">
        <v>4.6333333333333337</v>
      </c>
      <c r="D1171">
        <v>5.666666666666667</v>
      </c>
      <c r="E1171">
        <v>84.433333333333337</v>
      </c>
      <c r="F1171">
        <v>83.333333333333329</v>
      </c>
      <c r="G1171">
        <v>2.333333333333333</v>
      </c>
      <c r="H1171">
        <v>0.26666666666666672</v>
      </c>
      <c r="I1171">
        <v>3.666666666666667</v>
      </c>
      <c r="J1171">
        <v>1.2666666666666671</v>
      </c>
      <c r="K1171">
        <f t="shared" si="90"/>
        <v>1.0333333333333332</v>
      </c>
      <c r="L1171">
        <f t="shared" si="91"/>
        <v>0.1605106632779178</v>
      </c>
      <c r="M1171">
        <f t="shared" si="92"/>
        <v>2.233704682165476</v>
      </c>
      <c r="N1171" s="10" t="str" cm="1">
        <f t="array" ref="N1171">_xlfn.IFS(AND(C1171&lt;=0, C1171-M1171&lt;=2), "escarcha",AND(C1171&lt;=0, C1171-M1171&gt;2), "helada negra", AND(C1171&gt;0, M1171+2&gt;C1171), "rocío", TRUE, "sin riesgo")</f>
        <v>sin riesgo</v>
      </c>
      <c r="O1171">
        <f t="shared" si="93"/>
        <v>0.21925593744289731</v>
      </c>
      <c r="P1171">
        <f t="shared" si="94"/>
        <v>3.061515948103235</v>
      </c>
      <c r="Q1171" s="10" t="str" cm="1">
        <f t="array" ref="Q1171">_xlfn.IFS(AND(D1171&lt;=0, D1171-P1171&lt;=2), "escarcha",AND(D1171&lt;=0, D1171-P1171&gt;2), "helada negra", AND(D1171&gt;0, P1171+2&gt;D1171), "rocío", TRUE, "sin riesgo")</f>
        <v>sin riesgo</v>
      </c>
    </row>
    <row r="1172" spans="1:17" x14ac:dyDescent="0.35">
      <c r="A1172" s="2">
        <v>45711</v>
      </c>
      <c r="B1172" s="3" t="s">
        <v>37</v>
      </c>
      <c r="C1172">
        <v>3.0333333333333332</v>
      </c>
      <c r="D1172">
        <v>4.5333333333333332</v>
      </c>
      <c r="E1172">
        <v>88.1</v>
      </c>
      <c r="F1172">
        <v>87</v>
      </c>
      <c r="G1172">
        <v>0</v>
      </c>
      <c r="H1172">
        <v>0.16666666666666671</v>
      </c>
      <c r="I1172">
        <v>0</v>
      </c>
      <c r="J1172">
        <v>1.4</v>
      </c>
      <c r="K1172">
        <f t="shared" si="90"/>
        <v>1.5</v>
      </c>
      <c r="L1172">
        <f t="shared" si="91"/>
        <v>9.0564816136670806E-2</v>
      </c>
      <c r="M1172">
        <f t="shared" si="92"/>
        <v>1.2552940931974095</v>
      </c>
      <c r="N1172" s="10" t="str" cm="1">
        <f t="array" ref="N1172">_xlfn.IFS(AND(C1172&lt;=0, C1172-M1172&lt;=2), "escarcha",AND(C1172&lt;=0, C1172-M1172&gt;2), "helada negra", AND(C1172&gt;0, M1172+2&gt;C1172), "rocío", TRUE, "sin riesgo")</f>
        <v>rocío</v>
      </c>
      <c r="O1172">
        <f t="shared" si="93"/>
        <v>0.18347059100341606</v>
      </c>
      <c r="P1172">
        <f t="shared" si="94"/>
        <v>2.5565815584079306</v>
      </c>
      <c r="Q1172" s="10" t="str" cm="1">
        <f t="array" ref="Q1172">_xlfn.IFS(AND(D1172&lt;=0, D1172-P1172&lt;=2), "escarcha",AND(D1172&lt;=0, D1172-P1172&gt;2), "helada negra", AND(D1172&gt;0, P1172+2&gt;D1172), "rocío", TRUE, "sin riesgo")</f>
        <v>rocío</v>
      </c>
    </row>
    <row r="1173" spans="1:17" x14ac:dyDescent="0.35">
      <c r="A1173" s="2">
        <v>45711</v>
      </c>
      <c r="B1173" s="3" t="s">
        <v>40</v>
      </c>
      <c r="C1173">
        <v>1.833333333333333</v>
      </c>
      <c r="D1173">
        <v>3.8</v>
      </c>
      <c r="E1173">
        <v>91.266666666666666</v>
      </c>
      <c r="F1173">
        <v>89</v>
      </c>
      <c r="G1173">
        <v>0</v>
      </c>
      <c r="H1173">
        <v>0.16666666666666671</v>
      </c>
      <c r="I1173">
        <v>0</v>
      </c>
      <c r="J1173">
        <v>1.333333333333333</v>
      </c>
      <c r="K1173">
        <f t="shared" si="90"/>
        <v>1.9666666666666668</v>
      </c>
      <c r="L1173">
        <f t="shared" si="91"/>
        <v>4.057141543808096E-2</v>
      </c>
      <c r="M1173">
        <f t="shared" si="92"/>
        <v>0.56075048220378954</v>
      </c>
      <c r="N1173" s="10" t="str" cm="1">
        <f t="array" ref="N1173">_xlfn.IFS(AND(C1173&lt;=0, C1173-M1173&lt;=2), "escarcha",AND(C1173&lt;=0, C1173-M1173&gt;2), "helada negra", AND(C1173&gt;0, M1173+2&gt;C1173), "rocío", TRUE, "sin riesgo")</f>
        <v>rocío</v>
      </c>
      <c r="O1173">
        <f t="shared" si="93"/>
        <v>0.15479578996670285</v>
      </c>
      <c r="P1173">
        <f t="shared" si="94"/>
        <v>2.1534704655542058</v>
      </c>
      <c r="Q1173" s="10" t="str" cm="1">
        <f t="array" ref="Q1173">_xlfn.IFS(AND(D1173&lt;=0, D1173-P1173&lt;=2), "escarcha",AND(D1173&lt;=0, D1173-P1173&gt;2), "helada negra", AND(D1173&gt;0, P1173+2&gt;D1173), "rocío", TRUE, "sin riesgo")</f>
        <v>rocío</v>
      </c>
    </row>
    <row r="1174" spans="1:17" x14ac:dyDescent="0.35">
      <c r="A1174" s="2">
        <v>45711</v>
      </c>
      <c r="B1174" s="3" t="s">
        <v>41</v>
      </c>
      <c r="C1174">
        <v>1.1333333333333331</v>
      </c>
      <c r="D1174">
        <v>4.333333333333333</v>
      </c>
      <c r="E1174">
        <v>92.666666666666657</v>
      </c>
      <c r="F1174">
        <v>87.666666666666671</v>
      </c>
      <c r="G1174">
        <v>0.66666666666666663</v>
      </c>
      <c r="H1174">
        <v>0.23333333333333331</v>
      </c>
      <c r="I1174">
        <v>1.333333333333333</v>
      </c>
      <c r="J1174">
        <v>0.93333333333333335</v>
      </c>
      <c r="K1174">
        <f t="shared" si="90"/>
        <v>3.2</v>
      </c>
      <c r="L1174">
        <f t="shared" si="91"/>
        <v>5.6452791261739493E-3</v>
      </c>
      <c r="M1174">
        <f t="shared" si="92"/>
        <v>7.7870538425556565E-2</v>
      </c>
      <c r="N1174" s="10" t="str" cm="1">
        <f t="array" ref="N1174">_xlfn.IFS(AND(C1174&lt;=0, C1174-M1174&lt;=2), "escarcha",AND(C1174&lt;=0, C1174-M1174&gt;2), "helada negra", AND(C1174&gt;0, M1174+2&gt;C1174), "rocío", TRUE, "sin riesgo")</f>
        <v>rocío</v>
      </c>
      <c r="O1174">
        <f t="shared" si="93"/>
        <v>0.17711542643764178</v>
      </c>
      <c r="P1174">
        <f t="shared" si="94"/>
        <v>2.4671262043210356</v>
      </c>
      <c r="Q1174" s="10" t="str" cm="1">
        <f t="array" ref="Q1174">_xlfn.IFS(AND(D1174&lt;=0, D1174-P1174&lt;=2), "escarcha",AND(D1174&lt;=0, D1174-P1174&gt;2), "helada negra", AND(D1174&gt;0, P1174+2&gt;D1174), "rocío", TRUE, "sin riesgo")</f>
        <v>rocío</v>
      </c>
    </row>
    <row r="1175" spans="1:17" x14ac:dyDescent="0.35">
      <c r="A1175" s="2">
        <v>45711</v>
      </c>
      <c r="B1175" s="3" t="s">
        <v>42</v>
      </c>
      <c r="C1175">
        <v>0.66666666666666663</v>
      </c>
      <c r="D1175">
        <v>3.9333333333333331</v>
      </c>
      <c r="E1175">
        <v>93.333333333333329</v>
      </c>
      <c r="F1175">
        <v>89</v>
      </c>
      <c r="G1175">
        <v>0</v>
      </c>
      <c r="H1175">
        <v>0</v>
      </c>
      <c r="I1175">
        <v>0</v>
      </c>
      <c r="J1175">
        <v>0</v>
      </c>
      <c r="K1175">
        <f t="shared" si="90"/>
        <v>3.2666666666666666</v>
      </c>
      <c r="L1175">
        <f t="shared" si="91"/>
        <v>-2.0779171957462553E-2</v>
      </c>
      <c r="M1175">
        <f t="shared" si="92"/>
        <v>-0.2861970504860103</v>
      </c>
      <c r="N1175" s="10" t="str" cm="1">
        <f t="array" ref="N1175">_xlfn.IFS(AND(C1175&lt;=0, C1175-M1175&lt;=2), "escarcha",AND(C1175&lt;=0, C1175-M1175&gt;2), "helada negra", AND(C1175&gt;0, M1175+2&gt;C1175), "rocío", TRUE, "sin riesgo")</f>
        <v>rocío</v>
      </c>
      <c r="O1175">
        <f t="shared" si="93"/>
        <v>0.16416450475036498</v>
      </c>
      <c r="P1175">
        <f t="shared" si="94"/>
        <v>2.285030475510947</v>
      </c>
      <c r="Q1175" s="10" t="str" cm="1">
        <f t="array" ref="Q1175">_xlfn.IFS(AND(D1175&lt;=0, D1175-P1175&lt;=2), "escarcha",AND(D1175&lt;=0, D1175-P1175&gt;2), "helada negra", AND(D1175&gt;0, P1175+2&gt;D1175), "rocío", TRUE, "sin riesgo")</f>
        <v>rocío</v>
      </c>
    </row>
    <row r="1176" spans="1:17" x14ac:dyDescent="0.35">
      <c r="A1176" s="2">
        <v>45711</v>
      </c>
      <c r="B1176" s="3" t="s">
        <v>43</v>
      </c>
      <c r="C1176">
        <v>-0.1333333333333333</v>
      </c>
      <c r="D1176">
        <v>4.2333333333333334</v>
      </c>
      <c r="E1176">
        <v>94.433333333333337</v>
      </c>
      <c r="F1176">
        <v>89.666666666666671</v>
      </c>
      <c r="G1176">
        <v>0.66666666666666663</v>
      </c>
      <c r="H1176">
        <v>0.16666666666666671</v>
      </c>
      <c r="I1176">
        <v>1</v>
      </c>
      <c r="J1176">
        <v>1</v>
      </c>
      <c r="K1176">
        <f t="shared" si="90"/>
        <v>4.3666666666666671</v>
      </c>
      <c r="L1176">
        <f t="shared" si="91"/>
        <v>-6.6950565569208698E-2</v>
      </c>
      <c r="M1176">
        <f t="shared" si="92"/>
        <v>-0.91972139508501782</v>
      </c>
      <c r="N1176" s="10" t="str" cm="1">
        <f t="array" ref="N1176">_xlfn.IFS(AND(C1176&lt;=0, C1176-M1176&lt;=2), "escarcha",AND(C1176&lt;=0, C1176-M1176&gt;2), "helada negra", AND(C1176&gt;0, M1176+2&gt;C1176), "rocío", TRUE, "sin riesgo")</f>
        <v>escarcha</v>
      </c>
      <c r="O1176">
        <f t="shared" si="93"/>
        <v>0.19266989332556855</v>
      </c>
      <c r="P1176">
        <f t="shared" si="94"/>
        <v>2.6861865618249974</v>
      </c>
      <c r="Q1176" s="10" t="str" cm="1">
        <f t="array" ref="Q1176">_xlfn.IFS(AND(D1176&lt;=0, D1176-P1176&lt;=2), "escarcha",AND(D1176&lt;=0, D1176-P1176&gt;2), "helada negra", AND(D1176&gt;0, P1176+2&gt;D1176), "rocío", TRUE, "sin riesgo")</f>
        <v>rocío</v>
      </c>
    </row>
    <row r="1177" spans="1:17" x14ac:dyDescent="0.35">
      <c r="A1177" s="2">
        <v>45711</v>
      </c>
      <c r="B1177" s="3" t="s">
        <v>44</v>
      </c>
      <c r="C1177">
        <v>-3.3333333333333333E-2</v>
      </c>
      <c r="D1177">
        <v>4.7333333333333334</v>
      </c>
      <c r="E1177">
        <v>95</v>
      </c>
      <c r="F1177">
        <v>90</v>
      </c>
      <c r="G1177">
        <v>0</v>
      </c>
      <c r="H1177">
        <v>3.2</v>
      </c>
      <c r="I1177">
        <v>0</v>
      </c>
      <c r="J1177">
        <v>5.2</v>
      </c>
      <c r="K1177">
        <f t="shared" si="90"/>
        <v>4.7666666666666666</v>
      </c>
      <c r="L1177">
        <f t="shared" si="91"/>
        <v>-5.3710923533527369E-2</v>
      </c>
      <c r="M1177">
        <f t="shared" si="92"/>
        <v>-0.73839675935938365</v>
      </c>
      <c r="N1177" s="10" t="str" cm="1">
        <f t="array" ref="N1177">_xlfn.IFS(AND(C1177&lt;=0, C1177-M1177&lt;=2), "escarcha",AND(C1177&lt;=0, C1177-M1177&gt;2), "helada negra", AND(C1177&gt;0, M1177+2&gt;C1177), "rocío", TRUE, "sin riesgo")</f>
        <v>escarcha</v>
      </c>
      <c r="O1177">
        <f t="shared" si="93"/>
        <v>0.23133834889579802</v>
      </c>
      <c r="P1177">
        <f t="shared" si="94"/>
        <v>3.2324690133354093</v>
      </c>
      <c r="Q1177" s="10" t="str" cm="1">
        <f t="array" ref="Q1177">_xlfn.IFS(AND(D1177&lt;=0, D1177-P1177&lt;=2), "escarcha",AND(D1177&lt;=0, D1177-P1177&gt;2), "helada negra", AND(D1177&gt;0, P1177+2&gt;D1177), "rocío", TRUE, "sin riesgo")</f>
        <v>rocío</v>
      </c>
    </row>
    <row r="1178" spans="1:17" x14ac:dyDescent="0.35">
      <c r="A1178" s="2">
        <v>45711</v>
      </c>
      <c r="B1178" s="3" t="s">
        <v>45</v>
      </c>
      <c r="C1178">
        <v>-0.46666666666666667</v>
      </c>
      <c r="D1178">
        <v>4.2</v>
      </c>
      <c r="E1178">
        <v>95.233333333333334</v>
      </c>
      <c r="F1178">
        <v>93</v>
      </c>
      <c r="G1178">
        <v>0</v>
      </c>
      <c r="H1178">
        <v>2.6</v>
      </c>
      <c r="I1178">
        <v>0.66666666666666663</v>
      </c>
      <c r="J1178">
        <v>4.2</v>
      </c>
      <c r="K1178">
        <f t="shared" si="90"/>
        <v>4.666666666666667</v>
      </c>
      <c r="L1178">
        <f t="shared" si="91"/>
        <v>-8.2747437447176608E-2</v>
      </c>
      <c r="M1178">
        <f t="shared" si="92"/>
        <v>-1.1357140295909418</v>
      </c>
      <c r="N1178" s="10" t="str" cm="1">
        <f t="array" ref="N1178">_xlfn.IFS(AND(C1178&lt;=0, C1178-M1178&lt;=2), "escarcha",AND(C1178&lt;=0, C1178-M1178&gt;2), "helada negra", AND(C1178&gt;0, M1178+2&gt;C1178), "rocío", TRUE, "sin riesgo")</f>
        <v>escarcha</v>
      </c>
      <c r="O1178">
        <f t="shared" si="93"/>
        <v>0.22683474317875474</v>
      </c>
      <c r="P1178">
        <f t="shared" si="94"/>
        <v>3.1687201017101465</v>
      </c>
      <c r="Q1178" s="10" t="str" cm="1">
        <f t="array" ref="Q1178">_xlfn.IFS(AND(D1178&lt;=0, D1178-P1178&lt;=2), "escarcha",AND(D1178&lt;=0, D1178-P1178&gt;2), "helada negra", AND(D1178&gt;0, P1178+2&gt;D1178), "rocío", TRUE, "sin riesgo")</f>
        <v>rocío</v>
      </c>
    </row>
    <row r="1179" spans="1:17" x14ac:dyDescent="0.35">
      <c r="A1179" s="2">
        <v>45711</v>
      </c>
      <c r="B1179" s="3" t="s">
        <v>46</v>
      </c>
      <c r="C1179">
        <v>-0.73333333333333339</v>
      </c>
      <c r="D1179">
        <v>2.9333333333333331</v>
      </c>
      <c r="E1179">
        <v>95.466666666666669</v>
      </c>
      <c r="F1179">
        <v>95.333333333333329</v>
      </c>
      <c r="G1179">
        <v>0</v>
      </c>
      <c r="H1179">
        <v>0</v>
      </c>
      <c r="I1179">
        <v>1.333333333333333</v>
      </c>
      <c r="J1179">
        <v>0</v>
      </c>
      <c r="K1179">
        <f t="shared" si="90"/>
        <v>3.6666666666666665</v>
      </c>
      <c r="L1179">
        <f t="shared" si="91"/>
        <v>-9.9734535195088819E-2</v>
      </c>
      <c r="M1179">
        <f t="shared" si="92"/>
        <v>-1.3675511689996429</v>
      </c>
      <c r="N1179" s="10" t="str" cm="1">
        <f t="array" ref="N1179">_xlfn.IFS(AND(C1179&lt;=0, C1179-M1179&lt;=2), "escarcha",AND(C1179&lt;=0, C1179-M1179&gt;2), "helada negra", AND(C1179&gt;0, M1179+2&gt;C1179), "rocío", TRUE, "sin riesgo")</f>
        <v>escarcha</v>
      </c>
      <c r="O1179">
        <f t="shared" si="93"/>
        <v>0.16239472211334788</v>
      </c>
      <c r="P1179">
        <f t="shared" si="94"/>
        <v>2.2601675199294537</v>
      </c>
      <c r="Q1179" s="10" t="str" cm="1">
        <f t="array" ref="Q1179">_xlfn.IFS(AND(D1179&lt;=0, D1179-P1179&lt;=2), "escarcha",AND(D1179&lt;=0, D1179-P1179&gt;2), "helada negra", AND(D1179&gt;0, P1179+2&gt;D1179), "rocío", TRUE, "sin riesgo")</f>
        <v>rocío</v>
      </c>
    </row>
    <row r="1180" spans="1:17" x14ac:dyDescent="0.35">
      <c r="A1180" s="2">
        <v>45712</v>
      </c>
      <c r="B1180" s="3" t="s">
        <v>10</v>
      </c>
      <c r="C1180">
        <v>-1.166666666666667</v>
      </c>
      <c r="D1180">
        <v>2.333333333333333</v>
      </c>
      <c r="E1180">
        <v>95.666666666666671</v>
      </c>
      <c r="F1180">
        <v>97</v>
      </c>
      <c r="G1180">
        <v>0</v>
      </c>
      <c r="H1180">
        <v>0.1333333333333333</v>
      </c>
      <c r="I1180">
        <v>0</v>
      </c>
      <c r="J1180">
        <v>0.3666666666666667</v>
      </c>
      <c r="K1180">
        <f t="shared" si="90"/>
        <v>3.5</v>
      </c>
      <c r="L1180">
        <f t="shared" si="91"/>
        <v>-0.12931376458826432</v>
      </c>
      <c r="M1180">
        <f t="shared" si="92"/>
        <v>-1.770184855480986</v>
      </c>
      <c r="N1180" s="10" t="str" cm="1">
        <f t="array" ref="N1180">_xlfn.IFS(AND(C1180&lt;=0, C1180-M1180&lt;=2), "escarcha",AND(C1180&lt;=0, C1180-M1180&gt;2), "helada negra", AND(C1180&gt;0, M1180+2&gt;C1180), "rocío", TRUE, "sin riesgo")</f>
        <v>escarcha</v>
      </c>
      <c r="O1180">
        <f t="shared" si="93"/>
        <v>0.13714254223001182</v>
      </c>
      <c r="P1180">
        <f t="shared" si="94"/>
        <v>1.9059580937270737</v>
      </c>
      <c r="Q1180" s="10" t="str" cm="1">
        <f t="array" ref="Q1180">_xlfn.IFS(AND(D1180&lt;=0, D1180-P1180&lt;=2), "escarcha",AND(D1180&lt;=0, D1180-P1180&gt;2), "helada negra", AND(D1180&gt;0, P1180+2&gt;D1180), "rocío", TRUE, "sin riesgo")</f>
        <v>rocío</v>
      </c>
    </row>
    <row r="1181" spans="1:17" x14ac:dyDescent="0.35">
      <c r="A1181" s="2">
        <v>45712</v>
      </c>
      <c r="B1181" s="3" t="s">
        <v>11</v>
      </c>
      <c r="C1181">
        <v>-1.8</v>
      </c>
      <c r="D1181">
        <v>2.4666666666666668</v>
      </c>
      <c r="E1181">
        <v>95.766666666666666</v>
      </c>
      <c r="F1181">
        <v>97.666666666666671</v>
      </c>
      <c r="G1181">
        <v>0</v>
      </c>
      <c r="H1181">
        <v>0</v>
      </c>
      <c r="I1181">
        <v>0</v>
      </c>
      <c r="J1181">
        <v>0.43333333333333329</v>
      </c>
      <c r="K1181">
        <f t="shared" si="90"/>
        <v>4.2666666666666666</v>
      </c>
      <c r="L1181">
        <f t="shared" si="91"/>
        <v>-0.17476355045507264</v>
      </c>
      <c r="M1181">
        <f t="shared" si="92"/>
        <v>-2.3862414341742726</v>
      </c>
      <c r="N1181" s="10" t="str" cm="1">
        <f t="array" ref="N1181">_xlfn.IFS(AND(C1181&lt;=0, C1181-M1181&lt;=2), "escarcha",AND(C1181&lt;=0, C1181-M1181&gt;2), "helada negra", AND(C1181&gt;0, M1181+2&gt;C1181), "rocío", TRUE, "sin riesgo")</f>
        <v>escarcha</v>
      </c>
      <c r="O1181">
        <f t="shared" si="93"/>
        <v>0.15347290197070715</v>
      </c>
      <c r="P1181">
        <f t="shared" si="94"/>
        <v>2.1349052023716886</v>
      </c>
      <c r="Q1181" s="10" t="str" cm="1">
        <f t="array" ref="Q1181">_xlfn.IFS(AND(D1181&lt;=0, D1181-P1181&lt;=2), "escarcha",AND(D1181&lt;=0, D1181-P1181&gt;2), "helada negra", AND(D1181&gt;0, P1181+2&gt;D1181), "rocío", TRUE, "sin riesgo")</f>
        <v>rocío</v>
      </c>
    </row>
    <row r="1182" spans="1:17" x14ac:dyDescent="0.35">
      <c r="A1182" s="2">
        <v>45712</v>
      </c>
      <c r="B1182" s="3" t="s">
        <v>12</v>
      </c>
      <c r="C1182">
        <v>-1.666666666666667</v>
      </c>
      <c r="D1182">
        <v>1.9</v>
      </c>
      <c r="E1182">
        <v>96.066666666666663</v>
      </c>
      <c r="F1182">
        <v>97.666666666666671</v>
      </c>
      <c r="G1182">
        <v>0</v>
      </c>
      <c r="H1182">
        <v>0</v>
      </c>
      <c r="I1182">
        <v>0</v>
      </c>
      <c r="J1182">
        <v>0</v>
      </c>
      <c r="K1182">
        <f t="shared" si="90"/>
        <v>3.5666666666666669</v>
      </c>
      <c r="L1182">
        <f t="shared" si="91"/>
        <v>-0.16182723317220232</v>
      </c>
      <c r="M1182">
        <f t="shared" si="92"/>
        <v>-2.2112145260410014</v>
      </c>
      <c r="N1182" s="10" t="str" cm="1">
        <f t="array" ref="N1182">_xlfn.IFS(AND(C1182&lt;=0, C1182-M1182&lt;=2), "escarcha",AND(C1182&lt;=0, C1182-M1182&gt;2), "helada negra", AND(C1182&gt;0, M1182+2&gt;C1182), "rocío", TRUE, "sin riesgo")</f>
        <v>escarcha</v>
      </c>
      <c r="O1182">
        <f t="shared" si="93"/>
        <v>0.11310728958255319</v>
      </c>
      <c r="P1182">
        <f t="shared" si="94"/>
        <v>1.5697672498753239</v>
      </c>
      <c r="Q1182" s="10" t="str" cm="1">
        <f t="array" ref="Q1182">_xlfn.IFS(AND(D1182&lt;=0, D1182-P1182&lt;=2), "escarcha",AND(D1182&lt;=0, D1182-P1182&gt;2), "helada negra", AND(D1182&gt;0, P1182+2&gt;D1182), "rocío", TRUE, "sin riesgo")</f>
        <v>rocío</v>
      </c>
    </row>
    <row r="1183" spans="1:17" x14ac:dyDescent="0.35">
      <c r="A1183" s="2">
        <v>45712</v>
      </c>
      <c r="B1183" s="3" t="s">
        <v>13</v>
      </c>
      <c r="C1183">
        <v>-1.7333333333333329</v>
      </c>
      <c r="D1183">
        <v>1.966666666666667</v>
      </c>
      <c r="E1183">
        <v>96.3</v>
      </c>
      <c r="F1183">
        <v>98</v>
      </c>
      <c r="G1183">
        <v>0</v>
      </c>
      <c r="H1183">
        <v>0</v>
      </c>
      <c r="I1183">
        <v>0</v>
      </c>
      <c r="J1183">
        <v>0</v>
      </c>
      <c r="K1183">
        <f t="shared" si="90"/>
        <v>3.7</v>
      </c>
      <c r="L1183">
        <f t="shared" si="91"/>
        <v>-0.16430425418810035</v>
      </c>
      <c r="M1183">
        <f t="shared" si="92"/>
        <v>-2.2447480445152701</v>
      </c>
      <c r="N1183" s="10" t="str" cm="1">
        <f t="array" ref="N1183">_xlfn.IFS(AND(C1183&lt;=0, C1183-M1183&lt;=2), "escarcha",AND(C1183&lt;=0, C1183-M1183&gt;2), "helada negra", AND(C1183&gt;0, M1183+2&gt;C1183), "rocío", TRUE, "sin riesgo")</f>
        <v>escarcha</v>
      </c>
      <c r="O1183">
        <f t="shared" si="93"/>
        <v>0.12127303483915658</v>
      </c>
      <c r="P1183">
        <f t="shared" si="94"/>
        <v>1.683881292594064</v>
      </c>
      <c r="Q1183" s="10" t="str" cm="1">
        <f t="array" ref="Q1183">_xlfn.IFS(AND(D1183&lt;=0, D1183-P1183&lt;=2), "escarcha",AND(D1183&lt;=0, D1183-P1183&gt;2), "helada negra", AND(D1183&gt;0, P1183+2&gt;D1183), "rocío", TRUE, "sin riesgo")</f>
        <v>rocío</v>
      </c>
    </row>
    <row r="1184" spans="1:17" x14ac:dyDescent="0.35">
      <c r="A1184" s="2">
        <v>45712</v>
      </c>
      <c r="B1184" s="3" t="s">
        <v>14</v>
      </c>
      <c r="C1184">
        <v>-1.7666666666666671</v>
      </c>
      <c r="D1184">
        <v>1.8666666666666669</v>
      </c>
      <c r="E1184">
        <v>96.3</v>
      </c>
      <c r="F1184">
        <v>98</v>
      </c>
      <c r="G1184">
        <v>0</v>
      </c>
      <c r="H1184">
        <v>6.6666666666666666E-2</v>
      </c>
      <c r="I1184">
        <v>0</v>
      </c>
      <c r="J1184">
        <v>0.43333333333333329</v>
      </c>
      <c r="K1184">
        <f t="shared" si="90"/>
        <v>3.6333333333333337</v>
      </c>
      <c r="L1184">
        <f t="shared" si="91"/>
        <v>-0.16675674270555008</v>
      </c>
      <c r="M1184">
        <f t="shared" si="92"/>
        <v>-2.277940246894012</v>
      </c>
      <c r="N1184" s="10" t="str" cm="1">
        <f t="array" ref="N1184">_xlfn.IFS(AND(C1184&lt;=0, C1184-M1184&lt;=2), "escarcha",AND(C1184&lt;=0, C1184-M1184&gt;2), "helada negra", AND(C1184&gt;0, M1184+2&gt;C1184), "rocío", TRUE, "sin riesgo")</f>
        <v>escarcha</v>
      </c>
      <c r="O1184">
        <f t="shared" si="93"/>
        <v>0.114134182926383</v>
      </c>
      <c r="P1184">
        <f t="shared" si="94"/>
        <v>1.5841119512994954</v>
      </c>
      <c r="Q1184" s="10" t="str" cm="1">
        <f t="array" ref="Q1184">_xlfn.IFS(AND(D1184&lt;=0, D1184-P1184&lt;=2), "escarcha",AND(D1184&lt;=0, D1184-P1184&gt;2), "helada negra", AND(D1184&gt;0, P1184+2&gt;D1184), "rocío", TRUE, "sin riesgo")</f>
        <v>rocío</v>
      </c>
    </row>
    <row r="1185" spans="1:17" x14ac:dyDescent="0.35">
      <c r="A1185" s="2">
        <v>45712</v>
      </c>
      <c r="B1185" s="3" t="s">
        <v>15</v>
      </c>
      <c r="C1185">
        <v>-1.1333333333333331</v>
      </c>
      <c r="D1185">
        <v>1.7666666666666671</v>
      </c>
      <c r="E1185">
        <v>96.566666666666663</v>
      </c>
      <c r="F1185">
        <v>98</v>
      </c>
      <c r="G1185">
        <v>0</v>
      </c>
      <c r="H1185">
        <v>0.1333333333333333</v>
      </c>
      <c r="I1185">
        <v>0</v>
      </c>
      <c r="J1185">
        <v>0.73333333333333328</v>
      </c>
      <c r="K1185">
        <f t="shared" si="90"/>
        <v>2.9000000000000004</v>
      </c>
      <c r="L1185">
        <f t="shared" si="91"/>
        <v>-0.11750973859610328</v>
      </c>
      <c r="M1185">
        <f t="shared" si="92"/>
        <v>-1.6096689413826271</v>
      </c>
      <c r="N1185" s="10" t="str" cm="1">
        <f t="array" ref="N1185">_xlfn.IFS(AND(C1185&lt;=0, C1185-M1185&lt;=2), "escarcha",AND(C1185&lt;=0, C1185-M1185&gt;2), "helada negra", AND(C1185&gt;0, M1185+2&gt;C1185), "rocío", TRUE, "sin riesgo")</f>
        <v>escarcha</v>
      </c>
      <c r="O1185">
        <f t="shared" si="93"/>
        <v>0.10698949877708583</v>
      </c>
      <c r="P1185">
        <f t="shared" si="94"/>
        <v>1.484342516004755</v>
      </c>
      <c r="Q1185" s="10" t="str" cm="1">
        <f t="array" ref="Q1185">_xlfn.IFS(AND(D1185&lt;=0, D1185-P1185&lt;=2), "escarcha",AND(D1185&lt;=0, D1185-P1185&gt;2), "helada negra", AND(D1185&gt;0, P1185+2&gt;D1185), "rocío", TRUE, "sin riesgo")</f>
        <v>rocío</v>
      </c>
    </row>
    <row r="1186" spans="1:17" x14ac:dyDescent="0.35">
      <c r="A1186" s="2">
        <v>45712</v>
      </c>
      <c r="B1186" s="3" t="s">
        <v>16</v>
      </c>
      <c r="C1186">
        <v>-0.46666666666666667</v>
      </c>
      <c r="D1186">
        <v>2.5</v>
      </c>
      <c r="E1186">
        <v>96.666666666666671</v>
      </c>
      <c r="F1186">
        <v>99</v>
      </c>
      <c r="G1186">
        <v>0</v>
      </c>
      <c r="H1186">
        <v>0.3666666666666667</v>
      </c>
      <c r="I1186">
        <v>0</v>
      </c>
      <c r="J1186">
        <v>1.1000000000000001</v>
      </c>
      <c r="K1186">
        <f t="shared" si="90"/>
        <v>2.9666666666666668</v>
      </c>
      <c r="L1186">
        <f t="shared" si="91"/>
        <v>-6.7808823703384299E-2</v>
      </c>
      <c r="M1186">
        <f t="shared" si="92"/>
        <v>-0.93146637580753222</v>
      </c>
      <c r="N1186" s="10" t="str" cm="1">
        <f t="array" ref="N1186">_xlfn.IFS(AND(C1186&lt;=0, C1186-M1186&lt;=2), "escarcha",AND(C1186&lt;=0, C1186-M1186&gt;2), "helada negra", AND(C1186&gt;0, M1186+2&gt;C1186), "rocío", TRUE, "sin riesgo")</f>
        <v>escarcha</v>
      </c>
      <c r="O1186">
        <f t="shared" si="93"/>
        <v>0.16940107735819521</v>
      </c>
      <c r="P1186">
        <f t="shared" si="94"/>
        <v>2.3586264798816043</v>
      </c>
      <c r="Q1186" s="10" t="str" cm="1">
        <f t="array" ref="Q1186">_xlfn.IFS(AND(D1186&lt;=0, D1186-P1186&lt;=2), "escarcha",AND(D1186&lt;=0, D1186-P1186&gt;2), "helada negra", AND(D1186&gt;0, P1186+2&gt;D1186), "rocío", TRUE, "sin riesgo")</f>
        <v>rocío</v>
      </c>
    </row>
    <row r="1187" spans="1:17" x14ac:dyDescent="0.35">
      <c r="A1187" s="2">
        <v>45712</v>
      </c>
      <c r="B1187" s="3" t="s">
        <v>17</v>
      </c>
      <c r="C1187">
        <v>0.23333333333333331</v>
      </c>
      <c r="D1187">
        <v>2.9666666666666668</v>
      </c>
      <c r="E1187">
        <v>96.7</v>
      </c>
      <c r="F1187">
        <v>99</v>
      </c>
      <c r="G1187">
        <v>0</v>
      </c>
      <c r="H1187">
        <v>6.6666666666666666E-2</v>
      </c>
      <c r="I1187">
        <v>0</v>
      </c>
      <c r="J1187">
        <v>0.46666666666666662</v>
      </c>
      <c r="K1187">
        <f t="shared" si="90"/>
        <v>2.7333333333333334</v>
      </c>
      <c r="L1187">
        <f t="shared" si="91"/>
        <v>-1.6651930277355974E-2</v>
      </c>
      <c r="M1187">
        <f t="shared" si="92"/>
        <v>-0.22940511186839682</v>
      </c>
      <c r="N1187" s="10" t="str" cm="1">
        <f t="array" ref="N1187">_xlfn.IFS(AND(C1187&lt;=0, C1187-M1187&lt;=2), "escarcha",AND(C1187&lt;=0, C1187-M1187&gt;2), "helada negra", AND(C1187&gt;0, M1187+2&gt;C1187), "rocío", TRUE, "sin riesgo")</f>
        <v>rocío</v>
      </c>
      <c r="O1187">
        <f t="shared" si="93"/>
        <v>0.2024947171260926</v>
      </c>
      <c r="P1187">
        <f t="shared" si="94"/>
        <v>2.8247554098148311</v>
      </c>
      <c r="Q1187" s="10" t="str" cm="1">
        <f t="array" ref="Q1187">_xlfn.IFS(AND(D1187&lt;=0, D1187-P1187&lt;=2), "escarcha",AND(D1187&lt;=0, D1187-P1187&gt;2), "helada negra", AND(D1187&gt;0, P1187+2&gt;D1187), "rocío", TRUE, "sin riesgo")</f>
        <v>rocío</v>
      </c>
    </row>
    <row r="1188" spans="1:17" x14ac:dyDescent="0.35">
      <c r="A1188" s="2">
        <v>45712</v>
      </c>
      <c r="B1188" s="3" t="s">
        <v>18</v>
      </c>
      <c r="C1188">
        <v>0.66666666666666663</v>
      </c>
      <c r="D1188">
        <v>2.4333333333333331</v>
      </c>
      <c r="E1188">
        <v>96.633333333333326</v>
      </c>
      <c r="F1188">
        <v>98</v>
      </c>
      <c r="G1188">
        <v>0.66666666666666663</v>
      </c>
      <c r="H1188">
        <v>0.1333333333333333</v>
      </c>
      <c r="I1188">
        <v>1.333333333333333</v>
      </c>
      <c r="J1188">
        <v>0.83333333333333337</v>
      </c>
      <c r="K1188">
        <f t="shared" si="90"/>
        <v>1.7666666666666666</v>
      </c>
      <c r="L1188">
        <f t="shared" si="91"/>
        <v>1.3967260800897691E-2</v>
      </c>
      <c r="M1188">
        <f t="shared" si="92"/>
        <v>0.19275434412738199</v>
      </c>
      <c r="N1188" s="10" t="str" cm="1">
        <f t="array" ref="N1188">_xlfn.IFS(AND(C1188&lt;=0, C1188-M1188&lt;=2), "escarcha",AND(C1188&lt;=0, C1188-M1188&gt;2), "helada negra", AND(C1188&gt;0, M1188+2&gt;C1188), "rocío", TRUE, "sin riesgo")</f>
        <v>rocío</v>
      </c>
      <c r="O1188">
        <f t="shared" si="93"/>
        <v>0.15451077140386232</v>
      </c>
      <c r="P1188">
        <f t="shared" si="94"/>
        <v>2.1494703090814511</v>
      </c>
      <c r="Q1188" s="10" t="str" cm="1">
        <f t="array" ref="Q1188">_xlfn.IFS(AND(D1188&lt;=0, D1188-P1188&lt;=2), "escarcha",AND(D1188&lt;=0, D1188-P1188&gt;2), "helada negra", AND(D1188&gt;0, P1188+2&gt;D1188), "rocío", TRUE, "sin riesgo")</f>
        <v>rocío</v>
      </c>
    </row>
    <row r="1189" spans="1:17" x14ac:dyDescent="0.35">
      <c r="A1189" s="2">
        <v>45712</v>
      </c>
      <c r="B1189" s="3" t="s">
        <v>19</v>
      </c>
      <c r="C1189">
        <v>1.033333333333333</v>
      </c>
      <c r="D1189">
        <v>2.9333333333333331</v>
      </c>
      <c r="E1189">
        <v>96.5</v>
      </c>
      <c r="F1189">
        <v>98</v>
      </c>
      <c r="G1189">
        <v>0</v>
      </c>
      <c r="H1189">
        <v>6.6666666666666666E-2</v>
      </c>
      <c r="I1189">
        <v>0</v>
      </c>
      <c r="J1189">
        <v>0.6</v>
      </c>
      <c r="K1189">
        <f t="shared" si="90"/>
        <v>1.9000000000000001</v>
      </c>
      <c r="L1189">
        <f t="shared" si="91"/>
        <v>3.8991789333986844E-2</v>
      </c>
      <c r="M1189">
        <f t="shared" si="92"/>
        <v>0.53886955847004403</v>
      </c>
      <c r="N1189" s="10" t="str" cm="1">
        <f t="array" ref="N1189">_xlfn.IFS(AND(C1189&lt;=0, C1189-M1189&lt;=2), "escarcha",AND(C1189&lt;=0, C1189-M1189&gt;2), "helada negra", AND(C1189&gt;0, M1189+2&gt;C1189), "rocío", TRUE, "sin riesgo")</f>
        <v>rocío</v>
      </c>
      <c r="O1189">
        <f t="shared" si="93"/>
        <v>0.18998267863217697</v>
      </c>
      <c r="P1189">
        <f t="shared" si="94"/>
        <v>2.6483134122370844</v>
      </c>
      <c r="Q1189" s="10" t="str" cm="1">
        <f t="array" ref="Q1189">_xlfn.IFS(AND(D1189&lt;=0, D1189-P1189&lt;=2), "escarcha",AND(D1189&lt;=0, D1189-P1189&gt;2), "helada negra", AND(D1189&gt;0, P1189+2&gt;D1189), "rocío", TRUE, "sin riesgo")</f>
        <v>rocío</v>
      </c>
    </row>
    <row r="1190" spans="1:17" x14ac:dyDescent="0.35">
      <c r="A1190" s="2">
        <v>45712</v>
      </c>
      <c r="B1190" s="3" t="s">
        <v>20</v>
      </c>
      <c r="C1190">
        <v>1.6</v>
      </c>
      <c r="D1190">
        <v>3.2666666666666671</v>
      </c>
      <c r="E1190">
        <v>96.4</v>
      </c>
      <c r="F1190">
        <v>98</v>
      </c>
      <c r="G1190">
        <v>0</v>
      </c>
      <c r="H1190">
        <v>0</v>
      </c>
      <c r="I1190">
        <v>0</v>
      </c>
      <c r="J1190">
        <v>0</v>
      </c>
      <c r="K1190">
        <f t="shared" si="90"/>
        <v>1.666666666666667</v>
      </c>
      <c r="L1190">
        <f t="shared" si="91"/>
        <v>7.8607434856662411E-2</v>
      </c>
      <c r="M1190">
        <f t="shared" si="92"/>
        <v>1.0888136063657687</v>
      </c>
      <c r="N1190" s="10" t="str" cm="1">
        <f t="array" ref="N1190">_xlfn.IFS(AND(C1190&lt;=0, C1190-M1190&lt;=2), "escarcha",AND(C1190&lt;=0, C1190-M1190&gt;2), "helada negra", AND(C1190&gt;0, M1190+2&gt;C1190), "rocío", TRUE, "sin riesgo")</f>
        <v>rocío</v>
      </c>
      <c r="O1190">
        <f t="shared" si="93"/>
        <v>0.21355060833234793</v>
      </c>
      <c r="P1190">
        <f t="shared" si="94"/>
        <v>2.9808741754682133</v>
      </c>
      <c r="Q1190" s="10" t="str" cm="1">
        <f t="array" ref="Q1190">_xlfn.IFS(AND(D1190&lt;=0, D1190-P1190&lt;=2), "escarcha",AND(D1190&lt;=0, D1190-P1190&gt;2), "helada negra", AND(D1190&gt;0, P1190+2&gt;D1190), "rocío", TRUE, "sin riesgo")</f>
        <v>rocío</v>
      </c>
    </row>
    <row r="1191" spans="1:17" x14ac:dyDescent="0.35">
      <c r="A1191" s="2">
        <v>45712</v>
      </c>
      <c r="B1191" s="3" t="s">
        <v>21</v>
      </c>
      <c r="C1191">
        <v>1.8</v>
      </c>
      <c r="D1191">
        <v>3.2</v>
      </c>
      <c r="E1191">
        <v>96.133333333333326</v>
      </c>
      <c r="F1191">
        <v>97.666666666666671</v>
      </c>
      <c r="G1191">
        <v>0</v>
      </c>
      <c r="H1191">
        <v>0</v>
      </c>
      <c r="I1191">
        <v>0</v>
      </c>
      <c r="J1191">
        <v>0.3666666666666667</v>
      </c>
      <c r="K1191">
        <f t="shared" si="90"/>
        <v>1.4000000000000001</v>
      </c>
      <c r="L1191">
        <f t="shared" si="91"/>
        <v>9.0140346699699891E-2</v>
      </c>
      <c r="M1191">
        <f t="shared" si="92"/>
        <v>1.2493803939726273</v>
      </c>
      <c r="N1191" s="10" t="str" cm="1">
        <f t="array" ref="N1191">_xlfn.IFS(AND(C1191&lt;=0, C1191-M1191&lt;=2), "escarcha",AND(C1191&lt;=0, C1191-M1191&gt;2), "helada negra", AND(C1191&gt;0, M1191+2&gt;C1191), "rocío", TRUE, "sin riesgo")</f>
        <v>rocío</v>
      </c>
      <c r="O1191">
        <f t="shared" si="93"/>
        <v>0.20543496866885852</v>
      </c>
      <c r="P1191">
        <f t="shared" si="94"/>
        <v>2.8662549664975177</v>
      </c>
      <c r="Q1191" s="10" t="str" cm="1">
        <f t="array" ref="Q1191">_xlfn.IFS(AND(D1191&lt;=0, D1191-P1191&lt;=2), "escarcha",AND(D1191&lt;=0, D1191-P1191&gt;2), "helada negra", AND(D1191&gt;0, P1191+2&gt;D1191), "rocío", TRUE, "sin riesgo")</f>
        <v>rocío</v>
      </c>
    </row>
    <row r="1192" spans="1:17" x14ac:dyDescent="0.35">
      <c r="A1192" s="2">
        <v>45712</v>
      </c>
      <c r="B1192" s="3" t="s">
        <v>22</v>
      </c>
      <c r="C1192">
        <v>1.7666666666666671</v>
      </c>
      <c r="D1192">
        <v>2.9666666666666668</v>
      </c>
      <c r="E1192">
        <v>96.033333333333331</v>
      </c>
      <c r="F1192">
        <v>98</v>
      </c>
      <c r="G1192">
        <v>0</v>
      </c>
      <c r="H1192">
        <v>9.9999999999999992E-2</v>
      </c>
      <c r="I1192">
        <v>0</v>
      </c>
      <c r="J1192">
        <v>0.46666666666666662</v>
      </c>
      <c r="K1192">
        <f t="shared" si="90"/>
        <v>1.1999999999999997</v>
      </c>
      <c r="L1192">
        <f t="shared" si="91"/>
        <v>8.6717373528886962E-2</v>
      </c>
      <c r="M1192">
        <f t="shared" si="92"/>
        <v>1.2017020657798214</v>
      </c>
      <c r="N1192" s="10" t="str" cm="1">
        <f t="array" ref="N1192">_xlfn.IFS(AND(C1192&lt;=0, C1192-M1192&lt;=2), "escarcha",AND(C1192&lt;=0, C1192-M1192&gt;2), "helada negra", AND(C1192&gt;0, M1192+2&gt;C1192), "rocío", TRUE, "sin riesgo")</f>
        <v>rocío</v>
      </c>
      <c r="O1192">
        <f t="shared" si="93"/>
        <v>0.19234234566207459</v>
      </c>
      <c r="P1192">
        <f t="shared" si="94"/>
        <v>2.6815695355594937</v>
      </c>
      <c r="Q1192" s="10" t="str" cm="1">
        <f t="array" ref="Q1192">_xlfn.IFS(AND(D1192&lt;=0, D1192-P1192&lt;=2), "escarcha",AND(D1192&lt;=0, D1192-P1192&gt;2), "helada negra", AND(D1192&gt;0, P1192+2&gt;D1192), "rocío", TRUE, "sin riesgo")</f>
        <v>rocío</v>
      </c>
    </row>
    <row r="1193" spans="1:17" x14ac:dyDescent="0.35">
      <c r="A1193" s="2">
        <v>45712</v>
      </c>
      <c r="B1193" s="3" t="s">
        <v>23</v>
      </c>
      <c r="C1193">
        <v>1.4</v>
      </c>
      <c r="D1193">
        <v>2.666666666666667</v>
      </c>
      <c r="E1193">
        <v>95.966666666666669</v>
      </c>
      <c r="F1193">
        <v>98</v>
      </c>
      <c r="G1193">
        <v>0</v>
      </c>
      <c r="H1193">
        <v>0</v>
      </c>
      <c r="I1193">
        <v>1</v>
      </c>
      <c r="J1193">
        <v>0</v>
      </c>
      <c r="K1193">
        <f t="shared" si="90"/>
        <v>1.2666666666666671</v>
      </c>
      <c r="L1193">
        <f t="shared" si="91"/>
        <v>5.9775740144059702E-2</v>
      </c>
      <c r="M1193">
        <f t="shared" si="92"/>
        <v>0.82708285813433824</v>
      </c>
      <c r="N1193" s="10" t="str" cm="1">
        <f t="array" ref="N1193">_xlfn.IFS(AND(C1193&lt;=0, C1193-M1193&lt;=2), "escarcha",AND(C1193&lt;=0, C1193-M1193&gt;2), "helada negra", AND(C1193&gt;0, M1193+2&gt;C1193), "rocío", TRUE, "sin riesgo")</f>
        <v>rocío</v>
      </c>
      <c r="O1193">
        <f t="shared" si="93"/>
        <v>0.17108229376778555</v>
      </c>
      <c r="P1193">
        <f t="shared" si="94"/>
        <v>2.3822640496623757</v>
      </c>
      <c r="Q1193" s="10" t="str" cm="1">
        <f t="array" ref="Q1193">_xlfn.IFS(AND(D1193&lt;=0, D1193-P1193&lt;=2), "escarcha",AND(D1193&lt;=0, D1193-P1193&gt;2), "helada negra", AND(D1193&gt;0, P1193+2&gt;D1193), "rocío", TRUE, "sin riesgo")</f>
        <v>rocío</v>
      </c>
    </row>
    <row r="1194" spans="1:17" x14ac:dyDescent="0.35">
      <c r="A1194" s="2">
        <v>45712</v>
      </c>
      <c r="B1194" s="3" t="s">
        <v>24</v>
      </c>
      <c r="C1194">
        <v>0.76666666666666661</v>
      </c>
      <c r="D1194">
        <v>2.166666666666667</v>
      </c>
      <c r="E1194">
        <v>96.066666666666663</v>
      </c>
      <c r="F1194">
        <v>98</v>
      </c>
      <c r="G1194">
        <v>1</v>
      </c>
      <c r="H1194">
        <v>0.26666666666666672</v>
      </c>
      <c r="I1194">
        <v>1.666666666666667</v>
      </c>
      <c r="J1194">
        <v>0.53333333333333333</v>
      </c>
      <c r="K1194">
        <f t="shared" si="90"/>
        <v>1.4000000000000004</v>
      </c>
      <c r="L1194">
        <f t="shared" si="91"/>
        <v>1.5295221678901544E-2</v>
      </c>
      <c r="M1194">
        <f t="shared" si="92"/>
        <v>0.21109670625577867</v>
      </c>
      <c r="N1194" s="10" t="str" cm="1">
        <f t="array" ref="N1194">_xlfn.IFS(AND(C1194&lt;=0, C1194-M1194&lt;=2), "escarcha",AND(C1194&lt;=0, C1194-M1194&gt;2), "helada negra", AND(C1194&gt;0, M1194+2&gt;C1194), "rocío", TRUE, "sin riesgo")</f>
        <v>rocío</v>
      </c>
      <c r="O1194">
        <f t="shared" si="93"/>
        <v>0.13553327049711311</v>
      </c>
      <c r="P1194">
        <f t="shared" si="94"/>
        <v>1.8834196931832148</v>
      </c>
      <c r="Q1194" s="10" t="str" cm="1">
        <f t="array" ref="Q1194">_xlfn.IFS(AND(D1194&lt;=0, D1194-P1194&lt;=2), "escarcha",AND(D1194&lt;=0, D1194-P1194&gt;2), "helada negra", AND(D1194&gt;0, P1194+2&gt;D1194), "rocío", TRUE, "sin riesgo")</f>
        <v>rocío</v>
      </c>
    </row>
    <row r="1195" spans="1:17" x14ac:dyDescent="0.35">
      <c r="A1195" s="2">
        <v>45712</v>
      </c>
      <c r="B1195" s="3" t="s">
        <v>25</v>
      </c>
      <c r="C1195">
        <v>0.56666666666666665</v>
      </c>
      <c r="D1195">
        <v>1.7333333333333329</v>
      </c>
      <c r="E1195">
        <v>96.36666666666666</v>
      </c>
      <c r="F1195">
        <v>98</v>
      </c>
      <c r="G1195">
        <v>2</v>
      </c>
      <c r="H1195">
        <v>0.2</v>
      </c>
      <c r="I1195">
        <v>4.333333333333333</v>
      </c>
      <c r="J1195">
        <v>1.2</v>
      </c>
      <c r="K1195">
        <f t="shared" si="90"/>
        <v>1.1666666666666663</v>
      </c>
      <c r="L1195">
        <f t="shared" si="91"/>
        <v>3.9886418409904173E-3</v>
      </c>
      <c r="M1195">
        <f t="shared" si="92"/>
        <v>5.5013840768308259E-2</v>
      </c>
      <c r="N1195" s="10" t="str" cm="1">
        <f t="array" ref="N1195">_xlfn.IFS(AND(C1195&lt;=0, C1195-M1195&lt;=2), "escarcha",AND(C1195&lt;=0, C1195-M1195&gt;2), "helada negra", AND(C1195&gt;0, M1195+2&gt;C1195), "rocío", TRUE, "sin riesgo")</f>
        <v>rocío</v>
      </c>
      <c r="O1195">
        <f t="shared" si="93"/>
        <v>0.10460664010594713</v>
      </c>
      <c r="P1195">
        <f t="shared" si="94"/>
        <v>1.4510860166842239</v>
      </c>
      <c r="Q1195" s="10" t="str" cm="1">
        <f t="array" ref="Q1195">_xlfn.IFS(AND(D1195&lt;=0, D1195-P1195&lt;=2), "escarcha",AND(D1195&lt;=0, D1195-P1195&gt;2), "helada negra", AND(D1195&gt;0, P1195+2&gt;D1195), "rocío", TRUE, "sin riesgo")</f>
        <v>rocío</v>
      </c>
    </row>
    <row r="1196" spans="1:17" x14ac:dyDescent="0.35">
      <c r="A1196" s="2">
        <v>45712</v>
      </c>
      <c r="B1196" s="3" t="s">
        <v>26</v>
      </c>
      <c r="C1196">
        <v>0.3</v>
      </c>
      <c r="D1196">
        <v>2.2666666666666671</v>
      </c>
      <c r="E1196">
        <v>96.533333333333331</v>
      </c>
      <c r="F1196">
        <v>98.333333333333329</v>
      </c>
      <c r="G1196">
        <v>0</v>
      </c>
      <c r="H1196">
        <v>1</v>
      </c>
      <c r="I1196">
        <v>1</v>
      </c>
      <c r="J1196">
        <v>2.4333333333333331</v>
      </c>
      <c r="K1196">
        <f t="shared" si="90"/>
        <v>1.966666666666667</v>
      </c>
      <c r="L1196">
        <f t="shared" si="91"/>
        <v>-1.3552957400988972E-2</v>
      </c>
      <c r="M1196">
        <f t="shared" si="92"/>
        <v>-0.18674495434469651</v>
      </c>
      <c r="N1196" s="10" t="str" cm="1">
        <f t="array" ref="N1196">_xlfn.IFS(AND(C1196&lt;=0, C1196-M1196&lt;=2), "escarcha",AND(C1196&lt;=0, C1196-M1196&gt;2), "helada negra", AND(C1196&gt;0, M1196+2&gt;C1196), "rocío", TRUE, "sin riesgo")</f>
        <v>rocío</v>
      </c>
      <c r="O1196">
        <f t="shared" si="93"/>
        <v>0.14605025748533632</v>
      </c>
      <c r="P1196">
        <f t="shared" si="94"/>
        <v>2.030788754595354</v>
      </c>
      <c r="Q1196" s="10" t="str" cm="1">
        <f t="array" ref="Q1196">_xlfn.IFS(AND(D1196&lt;=0, D1196-P1196&lt;=2), "escarcha",AND(D1196&lt;=0, D1196-P1196&gt;2), "helada negra", AND(D1196&gt;0, P1196+2&gt;D1196), "rocío", TRUE, "sin riesgo")</f>
        <v>rocío</v>
      </c>
    </row>
    <row r="1197" spans="1:17" x14ac:dyDescent="0.35">
      <c r="A1197" s="2">
        <v>45712</v>
      </c>
      <c r="B1197" s="3" t="s">
        <v>27</v>
      </c>
      <c r="C1197">
        <v>0.3</v>
      </c>
      <c r="D1197">
        <v>2</v>
      </c>
      <c r="E1197">
        <v>96.633333333333326</v>
      </c>
      <c r="F1197">
        <v>98</v>
      </c>
      <c r="G1197">
        <v>1.333333333333333</v>
      </c>
      <c r="H1197">
        <v>0.33333333333333331</v>
      </c>
      <c r="I1197">
        <v>3</v>
      </c>
      <c r="J1197">
        <v>1.6333333333333331</v>
      </c>
      <c r="K1197">
        <f t="shared" si="90"/>
        <v>1.7</v>
      </c>
      <c r="L1197">
        <f t="shared" si="91"/>
        <v>-1.2517581984940459E-2</v>
      </c>
      <c r="M1197">
        <f t="shared" si="92"/>
        <v>-0.17248873666480841</v>
      </c>
      <c r="N1197" s="10" t="str" cm="1">
        <f t="array" ref="N1197">_xlfn.IFS(AND(C1197&lt;=0, C1197-M1197&lt;=2), "escarcha",AND(C1197&lt;=0, C1197-M1197&gt;2), "helada negra", AND(C1197&gt;0, M1197+2&gt;C1197), "rocío", TRUE, "sin riesgo")</f>
        <v>rocío</v>
      </c>
      <c r="O1197">
        <f t="shared" si="93"/>
        <v>0.12365135732498789</v>
      </c>
      <c r="P1197">
        <f t="shared" si="94"/>
        <v>1.7171377188033488</v>
      </c>
      <c r="Q1197" s="10" t="str" cm="1">
        <f t="array" ref="Q1197">_xlfn.IFS(AND(D1197&lt;=0, D1197-P1197&lt;=2), "escarcha",AND(D1197&lt;=0, D1197-P1197&gt;2), "helada negra", AND(D1197&gt;0, P1197+2&gt;D1197), "rocío", TRUE, "sin riesgo")</f>
        <v>rocío</v>
      </c>
    </row>
    <row r="1198" spans="1:17" x14ac:dyDescent="0.35">
      <c r="A1198" s="2">
        <v>45712</v>
      </c>
      <c r="B1198" s="3" t="s">
        <v>28</v>
      </c>
      <c r="C1198">
        <v>0.6333333333333333</v>
      </c>
      <c r="D1198">
        <v>2.7666666666666671</v>
      </c>
      <c r="E1198">
        <v>96.9</v>
      </c>
      <c r="F1198">
        <v>97</v>
      </c>
      <c r="G1198">
        <v>0</v>
      </c>
      <c r="H1198">
        <v>9.9999999999999992E-2</v>
      </c>
      <c r="I1198">
        <v>0</v>
      </c>
      <c r="J1198">
        <v>0.73333333333333339</v>
      </c>
      <c r="K1198">
        <f t="shared" si="90"/>
        <v>2.1333333333333337</v>
      </c>
      <c r="L1198">
        <f t="shared" si="91"/>
        <v>1.431861309248196E-2</v>
      </c>
      <c r="M1198">
        <f t="shared" si="92"/>
        <v>0.19760710273164006</v>
      </c>
      <c r="N1198" s="10" t="str" cm="1">
        <f t="array" ref="N1198">_xlfn.IFS(AND(C1198&lt;=0, C1198-M1198&lt;=2), "escarcha",AND(C1198&lt;=0, C1198-M1198&gt;2), "helada negra", AND(C1198&gt;0, M1198+2&gt;C1198), "rocío", TRUE, "sin riesgo")</f>
        <v>rocío</v>
      </c>
      <c r="O1198">
        <f t="shared" si="93"/>
        <v>0.16791824362863259</v>
      </c>
      <c r="P1198">
        <f t="shared" si="94"/>
        <v>2.3377819100038297</v>
      </c>
      <c r="Q1198" s="10" t="str" cm="1">
        <f t="array" ref="Q1198">_xlfn.IFS(AND(D1198&lt;=0, D1198-P1198&lt;=2), "escarcha",AND(D1198&lt;=0, D1198-P1198&gt;2), "helada negra", AND(D1198&gt;0, P1198+2&gt;D1198), "rocío", TRUE, "sin riesgo")</f>
        <v>rocío</v>
      </c>
    </row>
    <row r="1199" spans="1:17" x14ac:dyDescent="0.35">
      <c r="A1199" s="2">
        <v>45712</v>
      </c>
      <c r="B1199" s="3" t="s">
        <v>29</v>
      </c>
      <c r="C1199">
        <v>1.7</v>
      </c>
      <c r="D1199">
        <v>3.0333333333333332</v>
      </c>
      <c r="E1199">
        <v>97</v>
      </c>
      <c r="F1199">
        <v>96.333333333333329</v>
      </c>
      <c r="G1199">
        <v>1</v>
      </c>
      <c r="H1199">
        <v>0.23333333333333331</v>
      </c>
      <c r="I1199">
        <v>3.333333333333333</v>
      </c>
      <c r="J1199">
        <v>0.8666666666666667</v>
      </c>
      <c r="K1199">
        <f t="shared" si="90"/>
        <v>1.3333333333333333</v>
      </c>
      <c r="L1199">
        <f t="shared" si="91"/>
        <v>9.1966632181876368E-2</v>
      </c>
      <c r="M1199">
        <f t="shared" si="92"/>
        <v>1.2748261990141152</v>
      </c>
      <c r="N1199" s="10" t="str" cm="1">
        <f t="array" ref="N1199">_xlfn.IFS(AND(C1199&lt;=0, C1199-M1199&lt;=2), "escarcha",AND(C1199&lt;=0, C1199-M1199&gt;2), "helada negra", AND(C1199&gt;0, M1199+2&gt;C1199), "rocío", TRUE, "sin riesgo")</f>
        <v>rocío</v>
      </c>
      <c r="O1199">
        <f t="shared" si="93"/>
        <v>0.17990668263885951</v>
      </c>
      <c r="P1199">
        <f t="shared" si="94"/>
        <v>2.5064079253181357</v>
      </c>
      <c r="Q1199" s="10" t="str" cm="1">
        <f t="array" ref="Q1199">_xlfn.IFS(AND(D1199&lt;=0, D1199-P1199&lt;=2), "escarcha",AND(D1199&lt;=0, D1199-P1199&gt;2), "helada negra", AND(D1199&gt;0, P1199+2&gt;D1199), "rocío", TRUE, "sin riesgo")</f>
        <v>rocío</v>
      </c>
    </row>
    <row r="1200" spans="1:17" x14ac:dyDescent="0.35">
      <c r="A1200" s="2">
        <v>45712</v>
      </c>
      <c r="B1200" s="3" t="s">
        <v>30</v>
      </c>
      <c r="C1200">
        <v>2.666666666666667</v>
      </c>
      <c r="D1200">
        <v>3.6</v>
      </c>
      <c r="E1200">
        <v>96.566666666666663</v>
      </c>
      <c r="F1200">
        <v>95.666666666666671</v>
      </c>
      <c r="G1200">
        <v>0.33333333333333331</v>
      </c>
      <c r="H1200">
        <v>0.73333333333333339</v>
      </c>
      <c r="I1200">
        <v>3.333333333333333</v>
      </c>
      <c r="J1200">
        <v>1.5</v>
      </c>
      <c r="K1200">
        <f t="shared" si="90"/>
        <v>0.93333333333333313</v>
      </c>
      <c r="L1200">
        <f t="shared" si="91"/>
        <v>0.15634843120440869</v>
      </c>
      <c r="M1200">
        <f t="shared" si="92"/>
        <v>2.1752636470119597</v>
      </c>
      <c r="N1200" s="10" t="str" cm="1">
        <f t="array" ref="N1200">_xlfn.IFS(AND(C1200&lt;=0, C1200-M1200&lt;=2), "escarcha",AND(C1200&lt;=0, C1200-M1200&gt;2), "helada negra", AND(C1200&gt;0, M1200+2&gt;C1200), "rocío", TRUE, "sin riesgo")</f>
        <v>rocío</v>
      </c>
      <c r="O1200">
        <f t="shared" si="93"/>
        <v>0.21295728245924234</v>
      </c>
      <c r="P1200">
        <f t="shared" si="94"/>
        <v>2.9724908655751525</v>
      </c>
      <c r="Q1200" s="10" t="str" cm="1">
        <f t="array" ref="Q1200">_xlfn.IFS(AND(D1200&lt;=0, D1200-P1200&lt;=2), "escarcha",AND(D1200&lt;=0, D1200-P1200&gt;2), "helada negra", AND(D1200&gt;0, P1200+2&gt;D1200), "rocío", TRUE, "sin riesgo")</f>
        <v>rocío</v>
      </c>
    </row>
    <row r="1201" spans="1:17" x14ac:dyDescent="0.35">
      <c r="A1201" s="2">
        <v>45712</v>
      </c>
      <c r="B1201" s="3" t="s">
        <v>31</v>
      </c>
      <c r="C1201">
        <v>3.5333333333333332</v>
      </c>
      <c r="D1201">
        <v>4.7666666666666666</v>
      </c>
      <c r="E1201">
        <v>95.36666666666666</v>
      </c>
      <c r="F1201">
        <v>92.333333333333329</v>
      </c>
      <c r="G1201">
        <v>1</v>
      </c>
      <c r="H1201">
        <v>0.6</v>
      </c>
      <c r="I1201">
        <v>2.333333333333333</v>
      </c>
      <c r="J1201">
        <v>1.533333333333333</v>
      </c>
      <c r="K1201">
        <f t="shared" si="90"/>
        <v>1.2333333333333334</v>
      </c>
      <c r="L1201">
        <f t="shared" si="91"/>
        <v>0.20512070553288672</v>
      </c>
      <c r="M1201">
        <f t="shared" si="92"/>
        <v>2.8618186974778244</v>
      </c>
      <c r="N1201" s="10" t="str" cm="1">
        <f t="array" ref="N1201">_xlfn.IFS(AND(C1201&lt;=0, C1201-M1201&lt;=2), "escarcha",AND(C1201&lt;=0, C1201-M1201&gt;2), "helada negra", AND(C1201&gt;0, M1201+2&gt;C1201), "rocío", TRUE, "sin riesgo")</f>
        <v>rocío</v>
      </c>
      <c r="O1201">
        <f t="shared" si="93"/>
        <v>0.25925940537095882</v>
      </c>
      <c r="P1201">
        <f t="shared" si="94"/>
        <v>3.628431827482554</v>
      </c>
      <c r="Q1201" s="10" t="str" cm="1">
        <f t="array" ref="Q1201">_xlfn.IFS(AND(D1201&lt;=0, D1201-P1201&lt;=2), "escarcha",AND(D1201&lt;=0, D1201-P1201&gt;2), "helada negra", AND(D1201&gt;0, P1201+2&gt;D1201), "rocío", TRUE, "sin riesgo")</f>
        <v>rocío</v>
      </c>
    </row>
    <row r="1202" spans="1:17" x14ac:dyDescent="0.35">
      <c r="A1202" s="2">
        <v>45713</v>
      </c>
      <c r="B1202" s="3" t="s">
        <v>23</v>
      </c>
      <c r="C1202">
        <v>1.533333333333333</v>
      </c>
      <c r="D1202">
        <v>2.8666666666666671</v>
      </c>
      <c r="E1202">
        <v>88.833333333333329</v>
      </c>
      <c r="F1202">
        <v>81.666666666666671</v>
      </c>
      <c r="G1202">
        <v>0.33333333333333331</v>
      </c>
      <c r="H1202">
        <v>0.8</v>
      </c>
      <c r="I1202">
        <v>1</v>
      </c>
      <c r="J1202">
        <v>2.666666666666667</v>
      </c>
      <c r="K1202">
        <f t="shared" si="90"/>
        <v>1.3333333333333341</v>
      </c>
      <c r="L1202">
        <f t="shared" si="91"/>
        <v>-7.9096757431002251E-3</v>
      </c>
      <c r="M1202">
        <f t="shared" si="92"/>
        <v>-0.109021575449207</v>
      </c>
      <c r="N1202" s="10" t="str" cm="1">
        <f t="array" ref="N1202">_xlfn.IFS(AND(C1202&lt;=0, C1202-M1202&lt;=2), "escarcha",AND(C1202&lt;=0, C1202-M1202&gt;2), "helada negra", AND(C1202&gt;0, M1202+2&gt;C1202), "rocío", TRUE, "sin riesgo")</f>
        <v>rocío</v>
      </c>
      <c r="O1202">
        <f t="shared" si="93"/>
        <v>2.9398686218124193E-3</v>
      </c>
      <c r="P1202">
        <f t="shared" si="94"/>
        <v>4.0546091916519311E-2</v>
      </c>
      <c r="Q1202" s="10" t="str" cm="1">
        <f t="array" ref="Q1202">_xlfn.IFS(AND(D1202&lt;=0, D1202-P1202&lt;=2), "escarcha",AND(D1202&lt;=0, D1202-P1202&gt;2), "helada negra", AND(D1202&gt;0, P1202+2&gt;D1202), "rocío", TRUE, "sin riesgo")</f>
        <v>sin riesgo</v>
      </c>
    </row>
    <row r="1203" spans="1:17" x14ac:dyDescent="0.35">
      <c r="A1203" s="2">
        <v>45713</v>
      </c>
      <c r="B1203" s="3" t="s">
        <v>24</v>
      </c>
      <c r="C1203">
        <v>0.56666666666666665</v>
      </c>
      <c r="D1203">
        <v>2.3666666666666671</v>
      </c>
      <c r="E1203">
        <v>91.166666666666671</v>
      </c>
      <c r="F1203">
        <v>84</v>
      </c>
      <c r="G1203">
        <v>1</v>
      </c>
      <c r="H1203">
        <v>1.466666666666667</v>
      </c>
      <c r="I1203">
        <v>1.666666666666667</v>
      </c>
      <c r="J1203">
        <v>2.2000000000000002</v>
      </c>
      <c r="K1203">
        <f t="shared" si="90"/>
        <v>1.8000000000000005</v>
      </c>
      <c r="L1203">
        <f t="shared" si="91"/>
        <v>-5.148238531927387E-2</v>
      </c>
      <c r="M1203">
        <f t="shared" si="92"/>
        <v>-0.70784891785868298</v>
      </c>
      <c r="N1203" s="10" t="str" cm="1">
        <f t="array" ref="N1203">_xlfn.IFS(AND(C1203&lt;=0, C1203-M1203&lt;=2), "escarcha",AND(C1203&lt;=0, C1203-M1203&gt;2), "helada negra", AND(C1203&gt;0, M1203+2&gt;C1203), "rocío", TRUE, "sin riesgo")</f>
        <v>rocío</v>
      </c>
      <c r="O1203">
        <f t="shared" si="93"/>
        <v>-4.3804171086472832E-3</v>
      </c>
      <c r="P1203">
        <f t="shared" si="94"/>
        <v>-6.0388768572516911E-2</v>
      </c>
      <c r="Q1203" s="10" t="str" cm="1">
        <f t="array" ref="Q1203">_xlfn.IFS(AND(D1203&lt;=0, D1203-P1203&lt;=2), "escarcha",AND(D1203&lt;=0, D1203-P1203&gt;2), "helada negra", AND(D1203&gt;0, P1203+2&gt;D1203), "rocío", TRUE, "sin riesgo")</f>
        <v>sin riesgo</v>
      </c>
    </row>
    <row r="1204" spans="1:17" x14ac:dyDescent="0.35">
      <c r="A1204" s="2">
        <v>45713</v>
      </c>
      <c r="B1204" s="3" t="s">
        <v>25</v>
      </c>
      <c r="C1204">
        <v>1.466666666666667</v>
      </c>
      <c r="D1204">
        <v>1.9333333333333329</v>
      </c>
      <c r="E1204">
        <v>89.733333333333334</v>
      </c>
      <c r="F1204">
        <v>87.666666666666671</v>
      </c>
      <c r="G1204">
        <v>0</v>
      </c>
      <c r="H1204">
        <v>0.8666666666666667</v>
      </c>
      <c r="I1204">
        <v>1</v>
      </c>
      <c r="J1204">
        <v>2.1333333333333329</v>
      </c>
      <c r="K1204">
        <f t="shared" si="90"/>
        <v>0.4666666666666659</v>
      </c>
      <c r="L1204">
        <f t="shared" si="91"/>
        <v>-2.6047882172893499E-3</v>
      </c>
      <c r="M1204">
        <f t="shared" si="92"/>
        <v>-3.5913428734978284E-2</v>
      </c>
      <c r="N1204" s="10" t="str" cm="1">
        <f t="array" ref="N1204">_xlfn.IFS(AND(C1204&lt;=0, C1204-M1204&lt;=2), "escarcha",AND(C1204&lt;=0, C1204-M1204&gt;2), "helada negra", AND(C1204&gt;0, M1204+2&gt;C1204), "rocío", TRUE, "sin riesgo")</f>
        <v>rocío</v>
      </c>
      <c r="O1204">
        <f t="shared" si="93"/>
        <v>7.4683299593798769E-3</v>
      </c>
      <c r="P1204">
        <f t="shared" si="94"/>
        <v>0.103028219124155</v>
      </c>
      <c r="Q1204" s="10" t="str" cm="1">
        <f t="array" ref="Q1204">_xlfn.IFS(AND(D1204&lt;=0, D1204-P1204&lt;=2), "escarcha",AND(D1204&lt;=0, D1204-P1204&gt;2), "helada negra", AND(D1204&gt;0, P1204+2&gt;D1204), "rocío", TRUE, "sin riesgo")</f>
        <v>rocío</v>
      </c>
    </row>
    <row r="1205" spans="1:17" x14ac:dyDescent="0.35">
      <c r="A1205" s="2">
        <v>45713</v>
      </c>
      <c r="B1205" s="3" t="s">
        <v>26</v>
      </c>
      <c r="C1205">
        <v>1.1000000000000001</v>
      </c>
      <c r="D1205">
        <v>2.2333333333333329</v>
      </c>
      <c r="E1205">
        <v>92</v>
      </c>
      <c r="F1205">
        <v>90</v>
      </c>
      <c r="G1205">
        <v>0</v>
      </c>
      <c r="H1205">
        <v>0.93333333333333335</v>
      </c>
      <c r="I1205">
        <v>0</v>
      </c>
      <c r="J1205">
        <v>2.0333333333333332</v>
      </c>
      <c r="K1205">
        <f t="shared" si="90"/>
        <v>1.1333333333333329</v>
      </c>
      <c r="L1205">
        <f t="shared" si="91"/>
        <v>-3.9702056458585655E-3</v>
      </c>
      <c r="M1205">
        <f t="shared" si="92"/>
        <v>-5.4734835269075473E-2</v>
      </c>
      <c r="N1205" s="10" t="str" cm="1">
        <f t="array" ref="N1205">_xlfn.IFS(AND(C1205&lt;=0, C1205-M1205&lt;=2), "escarcha",AND(C1205&lt;=0, C1205-M1205&gt;2), "helada negra", AND(C1205&gt;0, M1205+2&gt;C1205), "rocío", TRUE, "sin riesgo")</f>
        <v>rocío</v>
      </c>
      <c r="O1205">
        <f t="shared" si="93"/>
        <v>5.5123706026824842E-2</v>
      </c>
      <c r="P1205">
        <f t="shared" si="94"/>
        <v>0.76251336597942032</v>
      </c>
      <c r="Q1205" s="10" t="str" cm="1">
        <f t="array" ref="Q1205">_xlfn.IFS(AND(D1205&lt;=0, D1205-P1205&lt;=2), "escarcha",AND(D1205&lt;=0, D1205-P1205&gt;2), "helada negra", AND(D1205&gt;0, P1205+2&gt;D1205), "rocío", TRUE, "sin riesgo")</f>
        <v>rocío</v>
      </c>
    </row>
    <row r="1206" spans="1:17" x14ac:dyDescent="0.35">
      <c r="A1206" s="2">
        <v>45713</v>
      </c>
      <c r="B1206" s="3" t="s">
        <v>27</v>
      </c>
      <c r="C1206">
        <v>1.2666666666666671</v>
      </c>
      <c r="D1206">
        <v>2.6333333333333329</v>
      </c>
      <c r="E1206">
        <v>93.8</v>
      </c>
      <c r="F1206">
        <v>88.333333333333329</v>
      </c>
      <c r="G1206">
        <v>0</v>
      </c>
      <c r="H1206">
        <v>2.0666666666666669</v>
      </c>
      <c r="I1206">
        <v>0</v>
      </c>
      <c r="J1206">
        <v>3.433333333333334</v>
      </c>
      <c r="K1206">
        <f t="shared" si="90"/>
        <v>1.3666666666666658</v>
      </c>
      <c r="L1206">
        <f t="shared" si="91"/>
        <v>2.7375721162001682E-2</v>
      </c>
      <c r="M1206">
        <f t="shared" si="92"/>
        <v>0.37808485769376954</v>
      </c>
      <c r="N1206" s="10" t="str" cm="1">
        <f t="array" ref="N1206">_xlfn.IFS(AND(C1206&lt;=0, C1206-M1206&lt;=2), "escarcha",AND(C1206&lt;=0, C1206-M1206&gt;2), "helada negra", AND(C1206&gt;0, M1206+2&gt;C1206), "rocío", TRUE, "sin riesgo")</f>
        <v>rocío</v>
      </c>
      <c r="O1206">
        <f t="shared" si="93"/>
        <v>6.4866919320034952E-2</v>
      </c>
      <c r="P1206">
        <f t="shared" si="94"/>
        <v>0.8977868219510573</v>
      </c>
      <c r="Q1206" s="10" t="str" cm="1">
        <f t="array" ref="Q1206">_xlfn.IFS(AND(D1206&lt;=0, D1206-P1206&lt;=2), "escarcha",AND(D1206&lt;=0, D1206-P1206&gt;2), "helada negra", AND(D1206&gt;0, P1206+2&gt;D1206), "rocío", TRUE, "sin riesgo")</f>
        <v>rocío</v>
      </c>
    </row>
    <row r="1207" spans="1:17" x14ac:dyDescent="0.35">
      <c r="A1207" s="2">
        <v>45713</v>
      </c>
      <c r="B1207" s="3" t="s">
        <v>28</v>
      </c>
      <c r="C1207">
        <v>1.7</v>
      </c>
      <c r="D1207">
        <v>3.166666666666667</v>
      </c>
      <c r="E1207">
        <v>93.633333333333326</v>
      </c>
      <c r="F1207">
        <v>86.333333333333329</v>
      </c>
      <c r="G1207">
        <v>0</v>
      </c>
      <c r="H1207">
        <v>1.6</v>
      </c>
      <c r="I1207">
        <v>0</v>
      </c>
      <c r="J1207">
        <v>4.9333333333333336</v>
      </c>
      <c r="K1207">
        <f t="shared" si="90"/>
        <v>1.466666666666667</v>
      </c>
      <c r="L1207">
        <f t="shared" si="91"/>
        <v>5.6642099120581768E-2</v>
      </c>
      <c r="M1207">
        <f t="shared" si="92"/>
        <v>0.7835846610101842</v>
      </c>
      <c r="N1207" s="10" t="str" cm="1">
        <f t="array" ref="N1207">_xlfn.IFS(AND(C1207&lt;=0, C1207-M1207&lt;=2), "escarcha",AND(C1207&lt;=0, C1207-M1207&gt;2), "helada negra", AND(C1207&gt;0, M1207+2&gt;C1207), "rocío", TRUE, "sin riesgo")</f>
        <v>rocío</v>
      </c>
      <c r="O1207">
        <f t="shared" si="93"/>
        <v>7.97352244753044E-2</v>
      </c>
      <c r="P1207">
        <f t="shared" si="94"/>
        <v>1.1045059282041214</v>
      </c>
      <c r="Q1207" s="10" t="str" cm="1">
        <f t="array" ref="Q1207">_xlfn.IFS(AND(D1207&lt;=0, D1207-P1207&lt;=2), "escarcha",AND(D1207&lt;=0, D1207-P1207&gt;2), "helada negra", AND(D1207&gt;0, P1207+2&gt;D1207), "rocío", TRUE, "sin riesgo")</f>
        <v>sin riesgo</v>
      </c>
    </row>
    <row r="1208" spans="1:17" x14ac:dyDescent="0.35">
      <c r="A1208" s="2">
        <v>45713</v>
      </c>
      <c r="B1208" s="3" t="s">
        <v>29</v>
      </c>
      <c r="C1208">
        <v>3.4</v>
      </c>
      <c r="D1208">
        <v>3.7</v>
      </c>
      <c r="E1208">
        <v>88.766666666666666</v>
      </c>
      <c r="F1208">
        <v>84.666666666666671</v>
      </c>
      <c r="G1208">
        <v>0</v>
      </c>
      <c r="H1208">
        <v>1.833333333333333</v>
      </c>
      <c r="I1208">
        <v>0</v>
      </c>
      <c r="J1208">
        <v>3.5333333333333332</v>
      </c>
      <c r="K1208">
        <f t="shared" si="90"/>
        <v>0.30000000000000027</v>
      </c>
      <c r="L1208">
        <f t="shared" si="91"/>
        <v>0.12400365409941012</v>
      </c>
      <c r="M1208">
        <f t="shared" si="92"/>
        <v>1.7220647040121282</v>
      </c>
      <c r="N1208" s="10" t="str" cm="1">
        <f t="array" ref="N1208">_xlfn.IFS(AND(C1208&lt;=0, C1208-M1208&lt;=2), "escarcha",AND(C1208&lt;=0, C1208-M1208&gt;2), "helada negra", AND(C1208&gt;0, M1208+2&gt;C1208), "rocío", TRUE, "sin riesgo")</f>
        <v>rocío</v>
      </c>
      <c r="O1208">
        <f t="shared" si="93"/>
        <v>9.7848217749382654E-2</v>
      </c>
      <c r="P1208">
        <f t="shared" si="94"/>
        <v>1.3568109147027823</v>
      </c>
      <c r="Q1208" s="10" t="str" cm="1">
        <f t="array" ref="Q1208">_xlfn.IFS(AND(D1208&lt;=0, D1208-P1208&lt;=2), "escarcha",AND(D1208&lt;=0, D1208-P1208&gt;2), "helada negra", AND(D1208&gt;0, P1208+2&gt;D1208), "rocío", TRUE, "sin riesgo")</f>
        <v>sin riesgo</v>
      </c>
    </row>
    <row r="1209" spans="1:17" x14ac:dyDescent="0.35">
      <c r="A1209" s="2">
        <v>45713</v>
      </c>
      <c r="B1209" s="3" t="s">
        <v>52</v>
      </c>
      <c r="C1209">
        <v>6.666666666666667</v>
      </c>
      <c r="D1209">
        <v>6.7</v>
      </c>
      <c r="E1209">
        <v>74.36666666666666</v>
      </c>
      <c r="F1209">
        <v>75</v>
      </c>
      <c r="G1209">
        <v>14.66666666666667</v>
      </c>
      <c r="H1209">
        <v>4.9333333333333336</v>
      </c>
      <c r="I1209">
        <v>21.333333333333329</v>
      </c>
      <c r="J1209">
        <v>11.66666666666667</v>
      </c>
      <c r="K1209">
        <f t="shared" si="90"/>
        <v>3.3333333333333215E-2</v>
      </c>
      <c r="L1209">
        <f t="shared" si="91"/>
        <v>0.17438974126327672</v>
      </c>
      <c r="M1209">
        <f t="shared" si="92"/>
        <v>2.428779400159212</v>
      </c>
      <c r="N1209" s="10" t="str" cm="1">
        <f t="array" ref="N1209">_xlfn.IFS(AND(C1209&lt;=0, C1209-M1209&lt;=2), "escarcha",AND(C1209&lt;=0, C1209-M1209&gt;2), "helada negra", AND(C1209&gt;0, M1209+2&gt;C1209), "rocío", TRUE, "sin riesgo")</f>
        <v>sin riesgo</v>
      </c>
      <c r="O1209">
        <f t="shared" si="93"/>
        <v>0.18515968297386182</v>
      </c>
      <c r="P1209">
        <f t="shared" si="94"/>
        <v>2.5803681990157714</v>
      </c>
      <c r="Q1209" s="10" t="str" cm="1">
        <f t="array" ref="Q1209">_xlfn.IFS(AND(D1209&lt;=0, D1209-P1209&lt;=2), "escarcha",AND(D1209&lt;=0, D1209-P1209&gt;2), "helada negra", AND(D1209&gt;0, P1209+2&gt;D1209), "rocío", TRUE, "sin riesgo")</f>
        <v>sin riesgo</v>
      </c>
    </row>
    <row r="1210" spans="1:17" x14ac:dyDescent="0.35">
      <c r="A1210" s="2">
        <v>45713</v>
      </c>
      <c r="B1210" s="3" t="s">
        <v>56</v>
      </c>
      <c r="C1210">
        <v>7.2666666666666666</v>
      </c>
      <c r="D1210">
        <v>8.4</v>
      </c>
      <c r="E1210">
        <v>68.766666666666666</v>
      </c>
      <c r="F1210">
        <v>67.333333333333329</v>
      </c>
      <c r="G1210">
        <v>8.3333333333333339</v>
      </c>
      <c r="H1210">
        <v>4.7333333333333334</v>
      </c>
      <c r="I1210">
        <v>15</v>
      </c>
      <c r="J1210">
        <v>9.2333333333333325</v>
      </c>
      <c r="K1210">
        <f t="shared" si="90"/>
        <v>1.1333333333333337</v>
      </c>
      <c r="L1210">
        <f t="shared" si="91"/>
        <v>0.13722129400673977</v>
      </c>
      <c r="M1210">
        <f t="shared" si="92"/>
        <v>1.9070611457342215</v>
      </c>
      <c r="N1210" s="10" t="str" cm="1">
        <f t="array" ref="N1210">_xlfn.IFS(AND(C1210&lt;=0, C1210-M1210&lt;=2), "escarcha",AND(C1210&lt;=0, C1210-M1210&gt;2), "helada negra", AND(C1210&gt;0, M1210+2&gt;C1210), "rocío", TRUE, "sin riesgo")</f>
        <v>sin riesgo</v>
      </c>
      <c r="O1210">
        <f t="shared" si="93"/>
        <v>0.19329368599667418</v>
      </c>
      <c r="P1210">
        <f t="shared" si="94"/>
        <v>2.6949798601696848</v>
      </c>
      <c r="Q1210" s="10" t="str" cm="1">
        <f t="array" ref="Q1210">_xlfn.IFS(AND(D1210&lt;=0, D1210-P1210&lt;=2), "escarcha",AND(D1210&lt;=0, D1210-P1210&gt;2), "helada negra", AND(D1210&gt;0, P1210+2&gt;D1210), "rocío", TRUE, "sin riesgo")</f>
        <v>sin riesgo</v>
      </c>
    </row>
    <row r="1211" spans="1:17" x14ac:dyDescent="0.35">
      <c r="A1211" s="2">
        <v>45713</v>
      </c>
      <c r="B1211" s="3" t="s">
        <v>55</v>
      </c>
      <c r="C1211">
        <v>8.2333333333333325</v>
      </c>
      <c r="D1211">
        <v>9</v>
      </c>
      <c r="E1211">
        <v>62.3</v>
      </c>
      <c r="F1211">
        <v>61</v>
      </c>
      <c r="G1211">
        <v>8</v>
      </c>
      <c r="H1211">
        <v>6.166666666666667</v>
      </c>
      <c r="I1211">
        <v>11.66666666666667</v>
      </c>
      <c r="J1211">
        <v>10.83333333333333</v>
      </c>
      <c r="K1211">
        <f t="shared" si="90"/>
        <v>0.7666666666666675</v>
      </c>
      <c r="L1211">
        <f t="shared" si="91"/>
        <v>0.10429979622462043</v>
      </c>
      <c r="M1211">
        <f t="shared" si="92"/>
        <v>1.4468041904495068</v>
      </c>
      <c r="N1211" s="10" t="str" cm="1">
        <f t="array" ref="N1211">_xlfn.IFS(AND(C1211&lt;=0, C1211-M1211&lt;=2), "escarcha",AND(C1211&lt;=0, C1211-M1211&gt;2), "helada negra", AND(C1211&gt;0, M1211+2&gt;C1211), "rocío", TRUE, "sin riesgo")</f>
        <v>sin riesgo</v>
      </c>
      <c r="O1211">
        <f t="shared" si="93"/>
        <v>0.13506806479052069</v>
      </c>
      <c r="P1211">
        <f t="shared" si="94"/>
        <v>1.8769051010772255</v>
      </c>
      <c r="Q1211" s="10" t="str" cm="1">
        <f t="array" ref="Q1211">_xlfn.IFS(AND(D1211&lt;=0, D1211-P1211&lt;=2), "escarcha",AND(D1211&lt;=0, D1211-P1211&gt;2), "helada negra", AND(D1211&gt;0, P1211+2&gt;D1211), "rocío", TRUE, "sin riesgo")</f>
        <v>sin riesgo</v>
      </c>
    </row>
    <row r="1212" spans="1:17" x14ac:dyDescent="0.35">
      <c r="A1212" s="2">
        <v>45713</v>
      </c>
      <c r="B1212" s="3" t="s">
        <v>49</v>
      </c>
      <c r="C1212">
        <v>6.2666666666666666</v>
      </c>
      <c r="D1212">
        <v>6.5333333333333332</v>
      </c>
      <c r="E1212">
        <v>71.033333333333331</v>
      </c>
      <c r="F1212">
        <v>68</v>
      </c>
      <c r="G1212">
        <v>9</v>
      </c>
      <c r="H1212">
        <v>4.2333333333333334</v>
      </c>
      <c r="I1212">
        <v>13</v>
      </c>
      <c r="J1212">
        <v>9.0666666666666664</v>
      </c>
      <c r="K1212">
        <f t="shared" si="90"/>
        <v>0.26666666666666661</v>
      </c>
      <c r="L1212">
        <f t="shared" si="91"/>
        <v>0.10100773061587481</v>
      </c>
      <c r="M1212">
        <f t="shared" si="92"/>
        <v>1.400874781928044</v>
      </c>
      <c r="N1212" s="10" t="str" cm="1">
        <f t="array" ref="N1212">_xlfn.IFS(AND(C1212&lt;=0, C1212-M1212&lt;=2), "escarcha",AND(C1212&lt;=0, C1212-M1212&gt;2), "helada negra", AND(C1212&gt;0, M1212+2&gt;C1212), "rocío", TRUE, "sin riesgo")</f>
        <v>sin riesgo</v>
      </c>
      <c r="O1212">
        <f t="shared" si="93"/>
        <v>7.5724953742989209E-2</v>
      </c>
      <c r="P1212">
        <f t="shared" si="94"/>
        <v>1.0487152722369251</v>
      </c>
      <c r="Q1212" s="10" t="str" cm="1">
        <f t="array" ref="Q1212">_xlfn.IFS(AND(D1212&lt;=0, D1212-P1212&lt;=2), "escarcha",AND(D1212&lt;=0, D1212-P1212&gt;2), "helada negra", AND(D1212&gt;0, P1212+2&gt;D1212), "rocío", TRUE, "sin riesgo")</f>
        <v>sin riesgo</v>
      </c>
    </row>
    <row r="1213" spans="1:17" x14ac:dyDescent="0.35">
      <c r="A1213" s="2">
        <v>45713</v>
      </c>
      <c r="B1213" s="3" t="s">
        <v>38</v>
      </c>
      <c r="C1213">
        <v>2.1333333333333329</v>
      </c>
      <c r="D1213">
        <v>3.1333333333333329</v>
      </c>
      <c r="E1213">
        <v>79.7</v>
      </c>
      <c r="F1213">
        <v>76.333333333333329</v>
      </c>
      <c r="G1213">
        <v>0</v>
      </c>
      <c r="H1213">
        <v>1.466666666666667</v>
      </c>
      <c r="I1213">
        <v>0</v>
      </c>
      <c r="J1213">
        <v>4</v>
      </c>
      <c r="K1213">
        <f t="shared" si="90"/>
        <v>1</v>
      </c>
      <c r="L1213">
        <f t="shared" si="91"/>
        <v>-7.3539712656572831E-2</v>
      </c>
      <c r="M1213">
        <f t="shared" si="92"/>
        <v>-1.0098625114970396</v>
      </c>
      <c r="N1213" s="10" t="str" cm="1">
        <f t="array" ref="N1213">_xlfn.IFS(AND(C1213&lt;=0, C1213-M1213&lt;=2), "escarcha",AND(C1213&lt;=0, C1213-M1213&gt;2), "helada negra", AND(C1213&gt;0, M1213+2&gt;C1213), "rocío", TRUE, "sin riesgo")</f>
        <v>sin riesgo</v>
      </c>
      <c r="O1213">
        <f t="shared" si="93"/>
        <v>-4.5726668361345091E-2</v>
      </c>
      <c r="P1213">
        <f t="shared" si="94"/>
        <v>-0.62891638171504161</v>
      </c>
      <c r="Q1213" s="10" t="str" cm="1">
        <f t="array" ref="Q1213">_xlfn.IFS(AND(D1213&lt;=0, D1213-P1213&lt;=2), "escarcha",AND(D1213&lt;=0, D1213-P1213&gt;2), "helada negra", AND(D1213&gt;0, P1213+2&gt;D1213), "rocío", TRUE, "sin riesgo")</f>
        <v>sin riesgo</v>
      </c>
    </row>
    <row r="1214" spans="1:17" x14ac:dyDescent="0.35">
      <c r="A1214" s="2">
        <v>45713</v>
      </c>
      <c r="B1214" s="3" t="s">
        <v>39</v>
      </c>
      <c r="C1214">
        <v>0.23333333333333331</v>
      </c>
      <c r="D1214">
        <v>2.066666666666666</v>
      </c>
      <c r="E1214">
        <v>85.233333333333334</v>
      </c>
      <c r="F1214">
        <v>80.333333333333329</v>
      </c>
      <c r="G1214">
        <v>0</v>
      </c>
      <c r="H1214">
        <v>1.166666666666667</v>
      </c>
      <c r="I1214">
        <v>0</v>
      </c>
      <c r="J1214">
        <v>3.2</v>
      </c>
      <c r="K1214">
        <f t="shared" si="90"/>
        <v>1.8333333333333326</v>
      </c>
      <c r="L1214">
        <f t="shared" si="91"/>
        <v>-0.14287273910757339</v>
      </c>
      <c r="M1214">
        <f t="shared" si="92"/>
        <v>-1.9543020722045485</v>
      </c>
      <c r="N1214" s="10" t="str" cm="1">
        <f t="array" ref="N1214">_xlfn.IFS(AND(C1214&lt;=0, C1214-M1214&lt;=2), "escarcha",AND(C1214&lt;=0, C1214-M1214&gt;2), "helada negra", AND(C1214&gt;0, M1214+2&gt;C1214), "rocío", TRUE, "sin riesgo")</f>
        <v>sin riesgo</v>
      </c>
      <c r="O1214">
        <f t="shared" si="93"/>
        <v>-7.037677219421401E-2</v>
      </c>
      <c r="P1214">
        <f t="shared" si="94"/>
        <v>-0.96660110345651828</v>
      </c>
      <c r="Q1214" s="10" t="str" cm="1">
        <f t="array" ref="Q1214">_xlfn.IFS(AND(D1214&lt;=0, D1214-P1214&lt;=2), "escarcha",AND(D1214&lt;=0, D1214-P1214&gt;2), "helada negra", AND(D1214&gt;0, P1214+2&gt;D1214), "rocío", TRUE, "sin riesgo")</f>
        <v>sin riesgo</v>
      </c>
    </row>
    <row r="1215" spans="1:17" x14ac:dyDescent="0.35">
      <c r="A1215" s="2">
        <v>45713</v>
      </c>
      <c r="B1215" s="3" t="s">
        <v>37</v>
      </c>
      <c r="C1215">
        <v>-0.3</v>
      </c>
      <c r="D1215">
        <v>1.5666666666666671</v>
      </c>
      <c r="E1215">
        <v>88.1</v>
      </c>
      <c r="F1215">
        <v>81.333333333333329</v>
      </c>
      <c r="G1215">
        <v>0</v>
      </c>
      <c r="H1215">
        <v>0.96666666666666667</v>
      </c>
      <c r="I1215">
        <v>1</v>
      </c>
      <c r="J1215">
        <v>2.933333333333334</v>
      </c>
      <c r="K1215">
        <f t="shared" si="90"/>
        <v>1.8666666666666671</v>
      </c>
      <c r="L1215">
        <f t="shared" si="91"/>
        <v>-0.14848021875412279</v>
      </c>
      <c r="M1215">
        <f t="shared" si="92"/>
        <v>-2.0303638860736068</v>
      </c>
      <c r="N1215" s="10" t="str" cm="1">
        <f t="array" ref="N1215">_xlfn.IFS(AND(C1215&lt;=0, C1215-M1215&lt;=2), "escarcha",AND(C1215&lt;=0, C1215-M1215&gt;2), "helada negra", AND(C1215&gt;0, M1215+2&gt;C1215), "rocío", TRUE, "sin riesgo")</f>
        <v>escarcha</v>
      </c>
      <c r="O1215">
        <f t="shared" si="93"/>
        <v>-9.3728936888550482E-2</v>
      </c>
      <c r="P1215">
        <f t="shared" si="94"/>
        <v>-1.2856385411465925</v>
      </c>
      <c r="Q1215" s="10" t="str" cm="1">
        <f t="array" ref="Q1215">_xlfn.IFS(AND(D1215&lt;=0, D1215-P1215&lt;=2), "escarcha",AND(D1215&lt;=0, D1215-P1215&gt;2), "helada negra", AND(D1215&gt;0, P1215+2&gt;D1215), "rocío", TRUE, "sin riesgo")</f>
        <v>sin riesgo</v>
      </c>
    </row>
    <row r="1216" spans="1:17" x14ac:dyDescent="0.35">
      <c r="A1216" s="2">
        <v>45713</v>
      </c>
      <c r="B1216" s="3" t="s">
        <v>40</v>
      </c>
      <c r="C1216">
        <v>-1.5</v>
      </c>
      <c r="D1216">
        <v>0.9</v>
      </c>
      <c r="E1216">
        <v>89.433333333333337</v>
      </c>
      <c r="F1216">
        <v>81.666666666666671</v>
      </c>
      <c r="G1216">
        <v>1</v>
      </c>
      <c r="H1216">
        <v>1.166666666666667</v>
      </c>
      <c r="I1216">
        <v>1.333333333333333</v>
      </c>
      <c r="J1216">
        <v>3</v>
      </c>
      <c r="K1216">
        <f t="shared" si="90"/>
        <v>2.4</v>
      </c>
      <c r="L1216">
        <f t="shared" si="91"/>
        <v>-0.22113063790028697</v>
      </c>
      <c r="M1216">
        <f t="shared" si="92"/>
        <v>-3.0114981967659196</v>
      </c>
      <c r="N1216" s="10" t="str" cm="1">
        <f t="array" ref="N1216">_xlfn.IFS(AND(C1216&lt;=0, C1216-M1216&lt;=2), "escarcha",AND(C1216&lt;=0, C1216-M1216&gt;2), "helada negra", AND(C1216&gt;0, M1216+2&gt;C1216), "rocío", TRUE, "sin riesgo")</f>
        <v>escarcha</v>
      </c>
      <c r="O1216">
        <f t="shared" si="93"/>
        <v>-0.13749802815181172</v>
      </c>
      <c r="P1216">
        <f t="shared" si="94"/>
        <v>-1.8813525388744783</v>
      </c>
      <c r="Q1216" s="10" t="str" cm="1">
        <f t="array" ref="Q1216">_xlfn.IFS(AND(D1216&lt;=0, D1216-P1216&lt;=2), "escarcha",AND(D1216&lt;=0, D1216-P1216&gt;2), "helada negra", AND(D1216&gt;0, P1216+2&gt;D1216), "rocío", TRUE, "sin riesgo")</f>
        <v>sin riesgo</v>
      </c>
    </row>
    <row r="1217" spans="1:17" x14ac:dyDescent="0.35">
      <c r="A1217" s="2">
        <v>45713</v>
      </c>
      <c r="B1217" s="3" t="s">
        <v>41</v>
      </c>
      <c r="C1217">
        <v>-2.2999999999999998</v>
      </c>
      <c r="D1217">
        <v>0.96666666666666667</v>
      </c>
      <c r="E1217">
        <v>91.86666666666666</v>
      </c>
      <c r="F1217">
        <v>80.666666666666671</v>
      </c>
      <c r="G1217">
        <v>1.666666666666667</v>
      </c>
      <c r="H1217">
        <v>1.2333333333333329</v>
      </c>
      <c r="I1217">
        <v>4</v>
      </c>
      <c r="J1217">
        <v>3.5</v>
      </c>
      <c r="K1217">
        <f t="shared" si="90"/>
        <v>3.2666666666666666</v>
      </c>
      <c r="L1217">
        <f t="shared" si="91"/>
        <v>-0.25321899209225629</v>
      </c>
      <c r="M1217">
        <f t="shared" si="92"/>
        <v>-3.4423084237486323</v>
      </c>
      <c r="N1217" s="10" t="str" cm="1">
        <f t="array" ref="N1217">_xlfn.IFS(AND(C1217&lt;=0, C1217-M1217&lt;=2), "escarcha",AND(C1217&lt;=0, C1217-M1217&gt;2), "helada negra", AND(C1217&gt;0, M1217+2&gt;C1217), "rocío", TRUE, "sin riesgo")</f>
        <v>escarcha</v>
      </c>
      <c r="O1217">
        <f t="shared" si="93"/>
        <v>-0.14502083658453951</v>
      </c>
      <c r="P1217">
        <f t="shared" si="94"/>
        <v>-1.9834452895487351</v>
      </c>
      <c r="Q1217" s="10" t="str" cm="1">
        <f t="array" ref="Q1217">_xlfn.IFS(AND(D1217&lt;=0, D1217-P1217&lt;=2), "escarcha",AND(D1217&lt;=0, D1217-P1217&gt;2), "helada negra", AND(D1217&gt;0, P1217+2&gt;D1217), "rocío", TRUE, "sin riesgo")</f>
        <v>sin riesgo</v>
      </c>
    </row>
    <row r="1218" spans="1:17" x14ac:dyDescent="0.35">
      <c r="A1218" s="2">
        <v>45713</v>
      </c>
      <c r="B1218" s="3" t="s">
        <v>42</v>
      </c>
      <c r="C1218">
        <v>-1.966666666666667</v>
      </c>
      <c r="D1218">
        <v>1.4</v>
      </c>
      <c r="E1218">
        <v>92.033333333333331</v>
      </c>
      <c r="F1218">
        <v>79.333333333333329</v>
      </c>
      <c r="G1218">
        <v>0.33333333333333331</v>
      </c>
      <c r="H1218">
        <v>1.833333333333333</v>
      </c>
      <c r="I1218">
        <v>2</v>
      </c>
      <c r="J1218">
        <v>4.0666666666666664</v>
      </c>
      <c r="K1218">
        <f t="shared" ref="K1218:K1281" si="95">ABS((C1218-D1218))</f>
        <v>3.3666666666666671</v>
      </c>
      <c r="L1218">
        <f t="shared" si="91"/>
        <v>-0.22680340483377837</v>
      </c>
      <c r="M1218">
        <f t="shared" si="92"/>
        <v>-3.087772045253192</v>
      </c>
      <c r="N1218" s="10" t="str" cm="1">
        <f t="array" ref="N1218">_xlfn.IFS(AND(C1218&lt;=0, C1218-M1218&lt;=2), "escarcha",AND(C1218&lt;=0, C1218-M1218&gt;2), "helada negra", AND(C1218&gt;0, M1218+2&gt;C1218), "rocío", TRUE, "sin riesgo")</f>
        <v>escarcha</v>
      </c>
      <c r="O1218">
        <f t="shared" si="93"/>
        <v>-0.13056678380259579</v>
      </c>
      <c r="P1218">
        <f t="shared" si="94"/>
        <v>-1.7872113868159401</v>
      </c>
      <c r="Q1218" s="10" t="str" cm="1">
        <f t="array" ref="Q1218">_xlfn.IFS(AND(D1218&lt;=0, D1218-P1218&lt;=2), "escarcha",AND(D1218&lt;=0, D1218-P1218&gt;2), "helada negra", AND(D1218&gt;0, P1218+2&gt;D1218), "rocío", TRUE, "sin riesgo")</f>
        <v>sin riesgo</v>
      </c>
    </row>
    <row r="1219" spans="1:17" x14ac:dyDescent="0.35">
      <c r="A1219" s="2">
        <v>45713</v>
      </c>
      <c r="B1219" s="3" t="s">
        <v>43</v>
      </c>
      <c r="C1219">
        <v>-2.4</v>
      </c>
      <c r="D1219">
        <v>1.166666666666667</v>
      </c>
      <c r="E1219">
        <v>90.36666666666666</v>
      </c>
      <c r="F1219">
        <v>80.333333333333329</v>
      </c>
      <c r="G1219">
        <v>0.33333333333333331</v>
      </c>
      <c r="H1219">
        <v>1.3</v>
      </c>
      <c r="I1219">
        <v>2.333333333333333</v>
      </c>
      <c r="J1219">
        <v>3.2666666666666671</v>
      </c>
      <c r="K1219">
        <f t="shared" si="95"/>
        <v>3.5666666666666669</v>
      </c>
      <c r="L1219">
        <f t="shared" ref="L1219:L1282" si="96">(LN(E1219/100))+((17.625*C1219)/(243.04+C1219))</f>
        <v>-0.27707596815158125</v>
      </c>
      <c r="M1219">
        <f t="shared" ref="M1219:M1282" si="97">(243.04*L1219)/(17.625-L1219)</f>
        <v>-3.7616052696548428</v>
      </c>
      <c r="N1219" s="10" t="str" cm="1">
        <f t="array" ref="N1219">_xlfn.IFS(AND(C1219&lt;=0, C1219-M1219&lt;=2), "escarcha",AND(C1219&lt;=0, C1219-M1219&gt;2), "helada negra", AND(C1219&gt;0, M1219+2&gt;C1219), "rocío", TRUE, "sin riesgo")</f>
        <v>escarcha</v>
      </c>
      <c r="O1219">
        <f t="shared" ref="O1219:O1282" si="98">(LN(F1219/100))+((17.625*D1219)/(243.04+D1219))</f>
        <v>-0.13478431815771127</v>
      </c>
      <c r="P1219">
        <f t="shared" ref="P1219:P1282" si="99">(243.04*O1219)/(17.625-O1219)</f>
        <v>-1.8445032945337176</v>
      </c>
      <c r="Q1219" s="10" t="str" cm="1">
        <f t="array" ref="Q1219">_xlfn.IFS(AND(D1219&lt;=0, D1219-P1219&lt;=2), "escarcha",AND(D1219&lt;=0, D1219-P1219&gt;2), "helada negra", AND(D1219&gt;0, P1219+2&gt;D1219), "rocío", TRUE, "sin riesgo")</f>
        <v>sin riesgo</v>
      </c>
    </row>
    <row r="1220" spans="1:17" x14ac:dyDescent="0.35">
      <c r="A1220" s="2">
        <v>45713</v>
      </c>
      <c r="B1220" s="3" t="s">
        <v>44</v>
      </c>
      <c r="C1220">
        <v>-2.6</v>
      </c>
      <c r="D1220">
        <v>1.5</v>
      </c>
      <c r="E1220">
        <v>92.2</v>
      </c>
      <c r="F1220">
        <v>77.666666666666671</v>
      </c>
      <c r="G1220">
        <v>1</v>
      </c>
      <c r="H1220">
        <v>1.833333333333333</v>
      </c>
      <c r="I1220">
        <v>2.666666666666667</v>
      </c>
      <c r="J1220">
        <v>4.7</v>
      </c>
      <c r="K1220">
        <f t="shared" si="95"/>
        <v>4.0999999999999996</v>
      </c>
      <c r="L1220">
        <f t="shared" si="96"/>
        <v>-0.27179814392995177</v>
      </c>
      <c r="M1220">
        <f t="shared" si="97"/>
        <v>-3.6910412895918072</v>
      </c>
      <c r="N1220" s="10" t="str" cm="1">
        <f t="array" ref="N1220">_xlfn.IFS(AND(C1220&lt;=0, C1220-M1220&lt;=2), "escarcha",AND(C1220&lt;=0, C1220-M1220&gt;2), "helada negra", AND(C1220&gt;0, M1220+2&gt;C1220), "rocío", TRUE, "sin riesgo")</f>
        <v>escarcha</v>
      </c>
      <c r="O1220">
        <f t="shared" si="98"/>
        <v>-0.14463287362996227</v>
      </c>
      <c r="P1220">
        <f t="shared" si="99"/>
        <v>-1.9781823213236314</v>
      </c>
      <c r="Q1220" s="10" t="str" cm="1">
        <f t="array" ref="Q1220">_xlfn.IFS(AND(D1220&lt;=0, D1220-P1220&lt;=2), "escarcha",AND(D1220&lt;=0, D1220-P1220&gt;2), "helada negra", AND(D1220&gt;0, P1220+2&gt;D1220), "rocío", TRUE, "sin riesgo")</f>
        <v>sin riesgo</v>
      </c>
    </row>
    <row r="1221" spans="1:17" x14ac:dyDescent="0.35">
      <c r="A1221" s="2">
        <v>45713</v>
      </c>
      <c r="B1221" s="3" t="s">
        <v>45</v>
      </c>
      <c r="C1221">
        <v>-2.833333333333333</v>
      </c>
      <c r="D1221">
        <v>0.8666666666666667</v>
      </c>
      <c r="E1221">
        <v>92.666666666666671</v>
      </c>
      <c r="F1221">
        <v>81</v>
      </c>
      <c r="G1221">
        <v>0</v>
      </c>
      <c r="H1221">
        <v>0.76666666666666672</v>
      </c>
      <c r="I1221">
        <v>0</v>
      </c>
      <c r="J1221">
        <v>2.5666666666666669</v>
      </c>
      <c r="K1221">
        <f t="shared" si="95"/>
        <v>3.6999999999999997</v>
      </c>
      <c r="L1221">
        <f t="shared" si="96"/>
        <v>-0.28405525788765873</v>
      </c>
      <c r="M1221">
        <f t="shared" si="97"/>
        <v>-3.8548538090310935</v>
      </c>
      <c r="N1221" s="10" t="str" cm="1">
        <f t="array" ref="N1221">_xlfn.IFS(AND(C1221&lt;=0, C1221-M1221&lt;=2), "escarcha",AND(C1221&lt;=0, C1221-M1221&gt;2), "helada negra", AND(C1221&gt;0, M1221+2&gt;C1221), "rocío", TRUE, "sin riesgo")</f>
        <v>escarcha</v>
      </c>
      <c r="O1221">
        <f t="shared" si="98"/>
        <v>-0.14809461684017011</v>
      </c>
      <c r="P1221">
        <f t="shared" si="99"/>
        <v>-2.0251349836809696</v>
      </c>
      <c r="Q1221" s="10" t="str" cm="1">
        <f t="array" ref="Q1221">_xlfn.IFS(AND(D1221&lt;=0, D1221-P1221&lt;=2), "escarcha",AND(D1221&lt;=0, D1221-P1221&gt;2), "helada negra", AND(D1221&gt;0, P1221+2&gt;D1221), "rocío", TRUE, "sin riesgo")</f>
        <v>sin riesgo</v>
      </c>
    </row>
    <row r="1222" spans="1:17" x14ac:dyDescent="0.35">
      <c r="A1222" s="2">
        <v>45713</v>
      </c>
      <c r="B1222" s="3" t="s">
        <v>46</v>
      </c>
      <c r="C1222">
        <v>-3.433333333333334</v>
      </c>
      <c r="D1222">
        <v>0.4</v>
      </c>
      <c r="E1222">
        <v>93.366666666666674</v>
      </c>
      <c r="F1222">
        <v>83.666666666666671</v>
      </c>
      <c r="G1222">
        <v>0</v>
      </c>
      <c r="H1222">
        <v>1.466666666666667</v>
      </c>
      <c r="I1222">
        <v>0.66666666666666663</v>
      </c>
      <c r="J1222">
        <v>2.7</v>
      </c>
      <c r="K1222">
        <f t="shared" si="95"/>
        <v>3.8333333333333339</v>
      </c>
      <c r="L1222">
        <f t="shared" si="96"/>
        <v>-0.32118510932622785</v>
      </c>
      <c r="M1222">
        <f t="shared" si="97"/>
        <v>-4.3497171401670185</v>
      </c>
      <c r="N1222" s="10" t="str" cm="1">
        <f t="array" ref="N1222">_xlfn.IFS(AND(C1222&lt;=0, C1222-M1222&lt;=2), "escarcha",AND(C1222&lt;=0, C1222-M1222&gt;2), "helada negra", AND(C1222&gt;0, M1222+2&gt;C1222), "rocío", TRUE, "sin riesgo")</f>
        <v>escarcha</v>
      </c>
      <c r="O1222">
        <f t="shared" si="98"/>
        <v>-0.14936962753887656</v>
      </c>
      <c r="P1222">
        <f t="shared" si="99"/>
        <v>-2.0424237279730302</v>
      </c>
      <c r="Q1222" s="10" t="str" cm="1">
        <f t="array" ref="Q1222">_xlfn.IFS(AND(D1222&lt;=0, D1222-P1222&lt;=2), "escarcha",AND(D1222&lt;=0, D1222-P1222&gt;2), "helada negra", AND(D1222&gt;0, P1222+2&gt;D1222), "rocío", TRUE, "sin riesgo")</f>
        <v>sin riesgo</v>
      </c>
    </row>
    <row r="1223" spans="1:17" x14ac:dyDescent="0.35">
      <c r="A1223" s="2">
        <v>45714</v>
      </c>
      <c r="B1223" s="3" t="s">
        <v>10</v>
      </c>
      <c r="C1223">
        <v>-3.9666666666666659</v>
      </c>
      <c r="D1223">
        <v>0.4</v>
      </c>
      <c r="E1223">
        <v>93.8</v>
      </c>
      <c r="F1223">
        <v>85</v>
      </c>
      <c r="G1223">
        <v>0</v>
      </c>
      <c r="H1223">
        <v>0.46666666666666667</v>
      </c>
      <c r="I1223">
        <v>0</v>
      </c>
      <c r="J1223">
        <v>1.5666666666666671</v>
      </c>
      <c r="K1223">
        <f t="shared" si="95"/>
        <v>4.3666666666666663</v>
      </c>
      <c r="L1223">
        <f t="shared" si="96"/>
        <v>-0.35643652263646286</v>
      </c>
      <c r="M1223">
        <f t="shared" si="97"/>
        <v>-4.8176536036212285</v>
      </c>
      <c r="N1223" s="10" t="str" cm="1">
        <f t="array" ref="N1223">_xlfn.IFS(AND(C1223&lt;=0, C1223-M1223&lt;=2), "escarcha",AND(C1223&lt;=0, C1223-M1223&gt;2), "helada negra", AND(C1223&gt;0, M1223+2&gt;C1223), "rocío", TRUE, "sin riesgo")</f>
        <v>escarcha</v>
      </c>
      <c r="O1223">
        <f t="shared" si="98"/>
        <v>-0.13355902151223437</v>
      </c>
      <c r="P1223">
        <f t="shared" si="99"/>
        <v>-1.8278614018745585</v>
      </c>
      <c r="Q1223" s="10" t="str" cm="1">
        <f t="array" ref="Q1223">_xlfn.IFS(AND(D1223&lt;=0, D1223-P1223&lt;=2), "escarcha",AND(D1223&lt;=0, D1223-P1223&gt;2), "helada negra", AND(D1223&gt;0, P1223+2&gt;D1223), "rocío", TRUE, "sin riesgo")</f>
        <v>sin riesgo</v>
      </c>
    </row>
    <row r="1224" spans="1:17" x14ac:dyDescent="0.35">
      <c r="A1224" s="2">
        <v>45714</v>
      </c>
      <c r="B1224" s="3" t="s">
        <v>11</v>
      </c>
      <c r="C1224">
        <v>-4.2</v>
      </c>
      <c r="D1224">
        <v>-0.6</v>
      </c>
      <c r="E1224">
        <v>94.2</v>
      </c>
      <c r="F1224">
        <v>87</v>
      </c>
      <c r="G1224">
        <v>0</v>
      </c>
      <c r="H1224">
        <v>0.33333333333333343</v>
      </c>
      <c r="I1224">
        <v>0</v>
      </c>
      <c r="J1224">
        <v>1.2</v>
      </c>
      <c r="K1224">
        <f t="shared" si="95"/>
        <v>3.6</v>
      </c>
      <c r="L1224">
        <f t="shared" si="96"/>
        <v>-0.3696855260939334</v>
      </c>
      <c r="M1224">
        <f t="shared" si="97"/>
        <v>-4.9930503165271345</v>
      </c>
      <c r="N1224" s="10" t="str" cm="1">
        <f t="array" ref="N1224">_xlfn.IFS(AND(C1224&lt;=0, C1224-M1224&lt;=2), "escarcha",AND(C1224&lt;=0, C1224-M1224&gt;2), "helada negra", AND(C1224&gt;0, M1224+2&gt;C1224), "rocío", TRUE, "sin riesgo")</f>
        <v>escarcha</v>
      </c>
      <c r="O1224">
        <f t="shared" si="98"/>
        <v>-0.18288110709592309</v>
      </c>
      <c r="P1224">
        <f t="shared" si="99"/>
        <v>-2.4959412072266218</v>
      </c>
      <c r="Q1224" s="10" t="str" cm="1">
        <f t="array" ref="Q1224">_xlfn.IFS(AND(D1224&lt;=0, D1224-P1224&lt;=2), "escarcha",AND(D1224&lt;=0, D1224-P1224&gt;2), "helada negra", AND(D1224&gt;0, P1224+2&gt;D1224), "rocío", TRUE, "sin riesgo")</f>
        <v>escarcha</v>
      </c>
    </row>
    <row r="1225" spans="1:17" x14ac:dyDescent="0.35">
      <c r="A1225" s="2">
        <v>45714</v>
      </c>
      <c r="B1225" s="3" t="s">
        <v>12</v>
      </c>
      <c r="C1225">
        <v>-5.166666666666667</v>
      </c>
      <c r="D1225">
        <v>-1.5</v>
      </c>
      <c r="E1225">
        <v>93.899999999999991</v>
      </c>
      <c r="F1225">
        <v>90.333333333333329</v>
      </c>
      <c r="G1225">
        <v>0.66666666666666663</v>
      </c>
      <c r="H1225">
        <v>0.1333333333333333</v>
      </c>
      <c r="I1225">
        <v>1</v>
      </c>
      <c r="J1225">
        <v>0.9</v>
      </c>
      <c r="K1225">
        <f t="shared" si="95"/>
        <v>3.666666666666667</v>
      </c>
      <c r="L1225">
        <f t="shared" si="96"/>
        <v>-0.44575908734989506</v>
      </c>
      <c r="M1225">
        <f t="shared" si="97"/>
        <v>-5.9951708761010503</v>
      </c>
      <c r="N1225" s="10" t="str" cm="1">
        <f t="array" ref="N1225">_xlfn.IFS(AND(C1225&lt;=0, C1225-M1225&lt;=2), "escarcha",AND(C1225&lt;=0, C1225-M1225&gt;2), "helada negra", AND(C1225&gt;0, M1225+2&gt;C1225), "rocío", TRUE, "sin riesgo")</f>
        <v>escarcha</v>
      </c>
      <c r="O1225">
        <f t="shared" si="98"/>
        <v>-0.21111757445216467</v>
      </c>
      <c r="P1225">
        <f t="shared" si="99"/>
        <v>-2.8767479851303954</v>
      </c>
      <c r="Q1225" s="10" t="str" cm="1">
        <f t="array" ref="Q1225">_xlfn.IFS(AND(D1225&lt;=0, D1225-P1225&lt;=2), "escarcha",AND(D1225&lt;=0, D1225-P1225&gt;2), "helada negra", AND(D1225&gt;0, P1225+2&gt;D1225), "rocío", TRUE, "sin riesgo")</f>
        <v>escarcha</v>
      </c>
    </row>
    <row r="1226" spans="1:17" x14ac:dyDescent="0.35">
      <c r="A1226" s="2">
        <v>45714</v>
      </c>
      <c r="B1226" s="3" t="s">
        <v>13</v>
      </c>
      <c r="C1226">
        <v>-5.5666666666666664</v>
      </c>
      <c r="D1226">
        <v>-1.6333333333333331</v>
      </c>
      <c r="E1226">
        <v>94.13333333333334</v>
      </c>
      <c r="F1226">
        <v>91.333333333333329</v>
      </c>
      <c r="G1226">
        <v>0.66666666666666663</v>
      </c>
      <c r="H1226">
        <v>6.6666666666666666E-2</v>
      </c>
      <c r="I1226">
        <v>2.333333333333333</v>
      </c>
      <c r="J1226">
        <v>0.43333333333333329</v>
      </c>
      <c r="K1226">
        <f t="shared" si="95"/>
        <v>3.9333333333333336</v>
      </c>
      <c r="L1226">
        <f t="shared" si="96"/>
        <v>-0.47360962115243926</v>
      </c>
      <c r="M1226">
        <f t="shared" si="97"/>
        <v>-6.3599406105958867</v>
      </c>
      <c r="N1226" s="10" t="str" cm="1">
        <f t="array" ref="N1226">_xlfn.IFS(AND(C1226&lt;=0, C1226-M1226&lt;=2), "escarcha",AND(C1226&lt;=0, C1226-M1226&gt;2), "helada negra", AND(C1226&gt;0, M1226+2&gt;C1226), "rocío", TRUE, "sin riesgo")</f>
        <v>escarcha</v>
      </c>
      <c r="O1226">
        <f t="shared" si="98"/>
        <v>-0.20990335338315111</v>
      </c>
      <c r="P1226">
        <f t="shared" si="99"/>
        <v>-2.8603973901862432</v>
      </c>
      <c r="Q1226" s="10" t="str" cm="1">
        <f t="array" ref="Q1226">_xlfn.IFS(AND(D1226&lt;=0, D1226-P1226&lt;=2), "escarcha",AND(D1226&lt;=0, D1226-P1226&gt;2), "helada negra", AND(D1226&gt;0, P1226+2&gt;D1226), "rocío", TRUE, "sin riesgo")</f>
        <v>escarcha</v>
      </c>
    </row>
    <row r="1227" spans="1:17" x14ac:dyDescent="0.35">
      <c r="A1227" s="2">
        <v>45714</v>
      </c>
      <c r="B1227" s="3" t="s">
        <v>14</v>
      </c>
      <c r="C1227">
        <v>-5.5666666666666664</v>
      </c>
      <c r="D1227">
        <v>-1.833333333333333</v>
      </c>
      <c r="E1227">
        <v>94.433333333333337</v>
      </c>
      <c r="F1227">
        <v>91.333333333333329</v>
      </c>
      <c r="G1227">
        <v>0</v>
      </c>
      <c r="H1227">
        <v>0.3</v>
      </c>
      <c r="I1227">
        <v>0</v>
      </c>
      <c r="J1227">
        <v>0.8</v>
      </c>
      <c r="K1227">
        <f t="shared" si="95"/>
        <v>3.7333333333333334</v>
      </c>
      <c r="L1227">
        <f t="shared" si="96"/>
        <v>-0.47042771993505539</v>
      </c>
      <c r="M1227">
        <f t="shared" si="97"/>
        <v>-6.3183227731643914</v>
      </c>
      <c r="N1227" s="10" t="str" cm="1">
        <f t="array" ref="N1227">_xlfn.IFS(AND(C1227&lt;=0, C1227-M1227&lt;=2), "escarcha",AND(C1227&lt;=0, C1227-M1227&gt;2), "helada negra", AND(C1227&gt;0, M1227+2&gt;C1227), "rocío", TRUE, "sin riesgo")</f>
        <v>escarcha</v>
      </c>
      <c r="O1227">
        <f t="shared" si="98"/>
        <v>-0.22461625434093146</v>
      </c>
      <c r="P1227">
        <f t="shared" si="99"/>
        <v>-3.0583702011937546</v>
      </c>
      <c r="Q1227" s="10" t="str" cm="1">
        <f t="array" ref="Q1227">_xlfn.IFS(AND(D1227&lt;=0, D1227-P1227&lt;=2), "escarcha",AND(D1227&lt;=0, D1227-P1227&gt;2), "helada negra", AND(D1227&gt;0, P1227+2&gt;D1227), "rocío", TRUE, "sin riesgo")</f>
        <v>escarcha</v>
      </c>
    </row>
    <row r="1228" spans="1:17" x14ac:dyDescent="0.35">
      <c r="A1228" s="2">
        <v>45714</v>
      </c>
      <c r="B1228" s="3" t="s">
        <v>15</v>
      </c>
      <c r="C1228">
        <v>-5.1000000000000014</v>
      </c>
      <c r="D1228">
        <v>-1.1333333333333331</v>
      </c>
      <c r="E1228">
        <v>94.566666666666663</v>
      </c>
      <c r="F1228">
        <v>89.333333333333329</v>
      </c>
      <c r="G1228">
        <v>0</v>
      </c>
      <c r="H1228">
        <v>0.33333333333333331</v>
      </c>
      <c r="I1228">
        <v>0</v>
      </c>
      <c r="J1228">
        <v>1.2333333333333329</v>
      </c>
      <c r="K1228">
        <f t="shared" si="95"/>
        <v>3.9666666666666686</v>
      </c>
      <c r="L1228">
        <f t="shared" si="96"/>
        <v>-0.43363894136455261</v>
      </c>
      <c r="M1228">
        <f t="shared" si="97"/>
        <v>-5.8360770516228744</v>
      </c>
      <c r="N1228" s="10" t="str" cm="1">
        <f t="array" ref="N1228">_xlfn.IFS(AND(C1228&lt;=0, C1228-M1228&lt;=2), "escarcha",AND(C1228&lt;=0, C1228-M1228&gt;2), "helada negra", AND(C1228&gt;0, M1228+2&gt;C1228), "rocío", TRUE, "sin riesgo")</f>
        <v>escarcha</v>
      </c>
      <c r="O1228">
        <f t="shared" si="98"/>
        <v>-0.19536866286055132</v>
      </c>
      <c r="P1228">
        <f t="shared" si="99"/>
        <v>-2.6645015442686382</v>
      </c>
      <c r="Q1228" s="10" t="str" cm="1">
        <f t="array" ref="Q1228">_xlfn.IFS(AND(D1228&lt;=0, D1228-P1228&lt;=2), "escarcha",AND(D1228&lt;=0, D1228-P1228&gt;2), "helada negra", AND(D1228&gt;0, P1228+2&gt;D1228), "rocío", TRUE, "sin riesgo")</f>
        <v>escarcha</v>
      </c>
    </row>
    <row r="1229" spans="1:17" x14ac:dyDescent="0.35">
      <c r="A1229" s="2">
        <v>45714</v>
      </c>
      <c r="B1229" s="3" t="s">
        <v>16</v>
      </c>
      <c r="C1229">
        <v>-5.1666666666666661</v>
      </c>
      <c r="D1229">
        <v>-0.9</v>
      </c>
      <c r="E1229">
        <v>94.3</v>
      </c>
      <c r="F1229">
        <v>87.666666666666671</v>
      </c>
      <c r="G1229">
        <v>0.33333333333333331</v>
      </c>
      <c r="H1229">
        <v>0</v>
      </c>
      <c r="I1229">
        <v>1.666666666666667</v>
      </c>
      <c r="J1229">
        <v>0</v>
      </c>
      <c r="K1229">
        <f t="shared" si="95"/>
        <v>4.2666666666666657</v>
      </c>
      <c r="L1229">
        <f t="shared" si="96"/>
        <v>-0.44150828392470043</v>
      </c>
      <c r="M1229">
        <f t="shared" si="97"/>
        <v>-5.9393974551538973</v>
      </c>
      <c r="N1229" s="10" t="str" cm="1">
        <f t="array" ref="N1229">_xlfn.IFS(AND(C1229&lt;=0, C1229-M1229&lt;=2), "escarcha",AND(C1229&lt;=0, C1229-M1229&gt;2), "helada negra", AND(C1229&gt;0, M1229+2&gt;C1229), "rocío", TRUE, "sin riesgo")</f>
        <v>escarcha</v>
      </c>
      <c r="O1229">
        <f t="shared" si="98"/>
        <v>-0.19713806501085573</v>
      </c>
      <c r="P1229">
        <f t="shared" si="99"/>
        <v>-2.6883662973244502</v>
      </c>
      <c r="Q1229" s="10" t="str" cm="1">
        <f t="array" ref="Q1229">_xlfn.IFS(AND(D1229&lt;=0, D1229-P1229&lt;=2), "escarcha",AND(D1229&lt;=0, D1229-P1229&gt;2), "helada negra", AND(D1229&gt;0, P1229+2&gt;D1229), "rocío", TRUE, "sin riesgo")</f>
        <v>escarcha</v>
      </c>
    </row>
    <row r="1230" spans="1:17" x14ac:dyDescent="0.35">
      <c r="A1230" s="2">
        <v>45714</v>
      </c>
      <c r="B1230" s="3" t="s">
        <v>17</v>
      </c>
      <c r="C1230">
        <v>-5.7666666666666666</v>
      </c>
      <c r="D1230">
        <v>-2.2000000000000002</v>
      </c>
      <c r="E1230">
        <v>93.9</v>
      </c>
      <c r="F1230">
        <v>91.666666666666671</v>
      </c>
      <c r="G1230">
        <v>0</v>
      </c>
      <c r="H1230">
        <v>0.26666666666666672</v>
      </c>
      <c r="I1230">
        <v>0</v>
      </c>
      <c r="J1230">
        <v>1.1333333333333331</v>
      </c>
      <c r="K1230">
        <f t="shared" si="95"/>
        <v>3.5666666666666664</v>
      </c>
      <c r="L1230">
        <f t="shared" si="96"/>
        <v>-0.49129598532640145</v>
      </c>
      <c r="M1230">
        <f t="shared" si="97"/>
        <v>-6.5910038327063294</v>
      </c>
      <c r="N1230" s="10" t="str" cm="1">
        <f t="array" ref="N1230">_xlfn.IFS(AND(C1230&lt;=0, C1230-M1230&lt;=2), "escarcha",AND(C1230&lt;=0, C1230-M1230&gt;2), "helada negra", AND(C1230&gt;0, M1230+2&gt;C1230), "rocío", TRUE, "sin riesgo")</f>
        <v>escarcha</v>
      </c>
      <c r="O1230">
        <f t="shared" si="98"/>
        <v>-0.24801038047742244</v>
      </c>
      <c r="P1230">
        <f t="shared" si="99"/>
        <v>-3.3724840744831845</v>
      </c>
      <c r="Q1230" s="10" t="str" cm="1">
        <f t="array" ref="Q1230">_xlfn.IFS(AND(D1230&lt;=0, D1230-P1230&lt;=2), "escarcha",AND(D1230&lt;=0, D1230-P1230&gt;2), "helada negra", AND(D1230&gt;0, P1230+2&gt;D1230), "rocío", TRUE, "sin riesgo")</f>
        <v>escarcha</v>
      </c>
    </row>
    <row r="1231" spans="1:17" x14ac:dyDescent="0.35">
      <c r="A1231" s="2">
        <v>45714</v>
      </c>
      <c r="B1231" s="3" t="s">
        <v>18</v>
      </c>
      <c r="C1231">
        <v>-6.0333333333333332</v>
      </c>
      <c r="D1231">
        <v>-2.7666666666666671</v>
      </c>
      <c r="E1231">
        <v>94.166666666666671</v>
      </c>
      <c r="F1231">
        <v>92.333333333333329</v>
      </c>
      <c r="G1231">
        <v>0</v>
      </c>
      <c r="H1231">
        <v>0</v>
      </c>
      <c r="I1231">
        <v>0</v>
      </c>
      <c r="J1231">
        <v>0.3666666666666667</v>
      </c>
      <c r="K1231">
        <f t="shared" si="95"/>
        <v>3.2666666666666662</v>
      </c>
      <c r="L1231">
        <f t="shared" si="96"/>
        <v>-0.50877273788647559</v>
      </c>
      <c r="M1231">
        <f t="shared" si="97"/>
        <v>-6.8188858437376076</v>
      </c>
      <c r="N1231" s="10" t="str" cm="1">
        <f t="array" ref="N1231">_xlfn.IFS(AND(C1231&lt;=0, C1231-M1231&lt;=2), "escarcha",AND(C1231&lt;=0, C1231-M1231&gt;2), "helada negra", AND(C1231&gt;0, M1231+2&gt;C1231), "rocío", TRUE, "sin riesgo")</f>
        <v>escarcha</v>
      </c>
      <c r="O1231">
        <f t="shared" si="98"/>
        <v>-0.28271091891418876</v>
      </c>
      <c r="P1231">
        <f t="shared" si="99"/>
        <v>-3.8368980850775642</v>
      </c>
      <c r="Q1231" s="10" t="str" cm="1">
        <f t="array" ref="Q1231">_xlfn.IFS(AND(D1231&lt;=0, D1231-P1231&lt;=2), "escarcha",AND(D1231&lt;=0, D1231-P1231&gt;2), "helada negra", AND(D1231&gt;0, P1231+2&gt;D1231), "rocío", TRUE, "sin riesgo")</f>
        <v>escarcha</v>
      </c>
    </row>
    <row r="1232" spans="1:17" x14ac:dyDescent="0.35">
      <c r="A1232" s="2">
        <v>45714</v>
      </c>
      <c r="B1232" s="3" t="s">
        <v>19</v>
      </c>
      <c r="C1232">
        <v>-6.5666666666666664</v>
      </c>
      <c r="D1232">
        <v>-3.2666666666666671</v>
      </c>
      <c r="E1232">
        <v>93.833333333333329</v>
      </c>
      <c r="F1232">
        <v>93</v>
      </c>
      <c r="G1232">
        <v>0</v>
      </c>
      <c r="H1232">
        <v>0.16666666666666671</v>
      </c>
      <c r="I1232">
        <v>0</v>
      </c>
      <c r="J1232">
        <v>1.0666666666666671</v>
      </c>
      <c r="K1232">
        <f t="shared" si="95"/>
        <v>3.2999999999999994</v>
      </c>
      <c r="L1232">
        <f t="shared" si="96"/>
        <v>-0.5530815345050597</v>
      </c>
      <c r="M1232">
        <f t="shared" si="97"/>
        <v>-7.3946712083426478</v>
      </c>
      <c r="N1232" s="10" t="str" cm="1">
        <f t="array" ref="N1232">_xlfn.IFS(AND(C1232&lt;=0, C1232-M1232&lt;=2), "escarcha",AND(C1232&lt;=0, C1232-M1232&gt;2), "helada negra", AND(C1232&gt;0, M1232+2&gt;C1232), "rocío", TRUE, "sin riesgo")</f>
        <v>escarcha</v>
      </c>
      <c r="O1232">
        <f t="shared" si="98"/>
        <v>-0.31269330863865014</v>
      </c>
      <c r="P1232">
        <f t="shared" si="99"/>
        <v>-4.236719873838962</v>
      </c>
      <c r="Q1232" s="10" t="str" cm="1">
        <f t="array" ref="Q1232">_xlfn.IFS(AND(D1232&lt;=0, D1232-P1232&lt;=2), "escarcha",AND(D1232&lt;=0, D1232-P1232&gt;2), "helada negra", AND(D1232&gt;0, P1232+2&gt;D1232), "rocío", TRUE, "sin riesgo")</f>
        <v>escarcha</v>
      </c>
    </row>
    <row r="1233" spans="1:17" x14ac:dyDescent="0.35">
      <c r="A1233" s="2">
        <v>45714</v>
      </c>
      <c r="B1233" s="3" t="s">
        <v>20</v>
      </c>
      <c r="C1233">
        <v>-7.0666666666666664</v>
      </c>
      <c r="D1233">
        <v>-3</v>
      </c>
      <c r="E1233">
        <v>93.6</v>
      </c>
      <c r="F1233">
        <v>92.333333333333329</v>
      </c>
      <c r="G1233">
        <v>0.33333333333333331</v>
      </c>
      <c r="H1233">
        <v>0.33333333333333331</v>
      </c>
      <c r="I1233">
        <v>1</v>
      </c>
      <c r="J1233">
        <v>0.76666666666666672</v>
      </c>
      <c r="K1233">
        <f t="shared" si="95"/>
        <v>4.0666666666666664</v>
      </c>
      <c r="L1233">
        <f t="shared" si="96"/>
        <v>-0.59395367977881341</v>
      </c>
      <c r="M1233">
        <f t="shared" si="97"/>
        <v>-7.9233146354426287</v>
      </c>
      <c r="N1233" s="10" t="str" cm="1">
        <f t="array" ref="N1233">_xlfn.IFS(AND(C1233&lt;=0, C1233-M1233&lt;=2), "escarcha",AND(C1233&lt;=0, C1233-M1233&gt;2), "helada negra", AND(C1233&gt;0, M1233+2&gt;C1233), "rocío", TRUE, "sin riesgo")</f>
        <v>escarcha</v>
      </c>
      <c r="O1233">
        <f t="shared" si="98"/>
        <v>-0.30004075583763445</v>
      </c>
      <c r="P1233">
        <f t="shared" si="99"/>
        <v>-4.068158409906558</v>
      </c>
      <c r="Q1233" s="10" t="str" cm="1">
        <f t="array" ref="Q1233">_xlfn.IFS(AND(D1233&lt;=0, D1233-P1233&lt;=2), "escarcha",AND(D1233&lt;=0, D1233-P1233&gt;2), "helada negra", AND(D1233&gt;0, P1233+2&gt;D1233), "rocío", TRUE, "sin riesgo")</f>
        <v>escarcha</v>
      </c>
    </row>
    <row r="1234" spans="1:17" x14ac:dyDescent="0.35">
      <c r="A1234" s="2">
        <v>45714</v>
      </c>
      <c r="B1234" s="3" t="s">
        <v>21</v>
      </c>
      <c r="C1234">
        <v>-7.4666666666666668</v>
      </c>
      <c r="D1234">
        <v>-3.166666666666667</v>
      </c>
      <c r="E1234">
        <v>93.63333333333334</v>
      </c>
      <c r="F1234">
        <v>93.333333333333329</v>
      </c>
      <c r="G1234">
        <v>0</v>
      </c>
      <c r="H1234">
        <v>0.3</v>
      </c>
      <c r="I1234">
        <v>0</v>
      </c>
      <c r="J1234">
        <v>1.2</v>
      </c>
      <c r="K1234">
        <f t="shared" si="95"/>
        <v>4.3</v>
      </c>
      <c r="L1234">
        <f t="shared" si="96"/>
        <v>-0.62442082453966385</v>
      </c>
      <c r="M1234">
        <f t="shared" si="97"/>
        <v>-8.3158385493556057</v>
      </c>
      <c r="N1234" s="10" t="str" cm="1">
        <f t="array" ref="N1234">_xlfn.IFS(AND(C1234&lt;=0, C1234-M1234&lt;=2), "escarcha",AND(C1234&lt;=0, C1234-M1234&gt;2), "helada negra", AND(C1234&gt;0, M1234+2&gt;C1234), "rocío", TRUE, "sin riesgo")</f>
        <v>escarcha</v>
      </c>
      <c r="O1234">
        <f t="shared" si="98"/>
        <v>-0.30166775545348951</v>
      </c>
      <c r="P1234">
        <f t="shared" si="99"/>
        <v>-4.0898471643237846</v>
      </c>
      <c r="Q1234" s="10" t="str" cm="1">
        <f t="array" ref="Q1234">_xlfn.IFS(AND(D1234&lt;=0, D1234-P1234&lt;=2), "escarcha",AND(D1234&lt;=0, D1234-P1234&gt;2), "helada negra", AND(D1234&gt;0, P1234+2&gt;D1234), "rocío", TRUE, "sin riesgo")</f>
        <v>escarcha</v>
      </c>
    </row>
    <row r="1235" spans="1:17" x14ac:dyDescent="0.35">
      <c r="A1235" s="2">
        <v>45714</v>
      </c>
      <c r="B1235" s="3" t="s">
        <v>22</v>
      </c>
      <c r="C1235">
        <v>-7.833333333333333</v>
      </c>
      <c r="D1235">
        <v>-3.0666666666666669</v>
      </c>
      <c r="E1235">
        <v>93.4</v>
      </c>
      <c r="F1235">
        <v>91.666666666666671</v>
      </c>
      <c r="G1235">
        <v>0</v>
      </c>
      <c r="H1235">
        <v>1.3666666666666669</v>
      </c>
      <c r="I1235">
        <v>0.66666666666666663</v>
      </c>
      <c r="J1235">
        <v>2.7333333333333329</v>
      </c>
      <c r="K1235">
        <f t="shared" si="95"/>
        <v>4.7666666666666657</v>
      </c>
      <c r="L1235">
        <f t="shared" si="96"/>
        <v>-0.6552626280609104</v>
      </c>
      <c r="M1235">
        <f t="shared" si="97"/>
        <v>-8.7118567366456237</v>
      </c>
      <c r="N1235" s="10" t="str" cm="1">
        <f t="array" ref="N1235">_xlfn.IFS(AND(C1235&lt;=0, C1235-M1235&lt;=2), "escarcha",AND(C1235&lt;=0, C1235-M1235&gt;2), "helada negra", AND(C1235&gt;0, M1235+2&gt;C1235), "rocío", TRUE, "sin riesgo")</f>
        <v>escarcha</v>
      </c>
      <c r="O1235">
        <f t="shared" si="98"/>
        <v>-0.31224473625176996</v>
      </c>
      <c r="P1235">
        <f t="shared" si="99"/>
        <v>-4.2307479110912762</v>
      </c>
      <c r="Q1235" s="10" t="str" cm="1">
        <f t="array" ref="Q1235">_xlfn.IFS(AND(D1235&lt;=0, D1235-P1235&lt;=2), "escarcha",AND(D1235&lt;=0, D1235-P1235&gt;2), "helada negra", AND(D1235&gt;0, P1235+2&gt;D1235), "rocío", TRUE, "sin riesgo")</f>
        <v>escarcha</v>
      </c>
    </row>
    <row r="1236" spans="1:17" x14ac:dyDescent="0.35">
      <c r="A1236" s="2">
        <v>45714</v>
      </c>
      <c r="B1236" s="3" t="s">
        <v>23</v>
      </c>
      <c r="C1236">
        <v>-7.9</v>
      </c>
      <c r="D1236">
        <v>-3.9333333333333331</v>
      </c>
      <c r="E1236">
        <v>93.36666666666666</v>
      </c>
      <c r="F1236">
        <v>94</v>
      </c>
      <c r="G1236">
        <v>0</v>
      </c>
      <c r="H1236">
        <v>0</v>
      </c>
      <c r="I1236">
        <v>0</v>
      </c>
      <c r="J1236">
        <v>0.16666666666666671</v>
      </c>
      <c r="K1236">
        <f t="shared" si="95"/>
        <v>3.9666666666666672</v>
      </c>
      <c r="L1236">
        <f t="shared" si="96"/>
        <v>-0.66078302382672938</v>
      </c>
      <c r="M1236">
        <f t="shared" si="97"/>
        <v>-8.7825993506314539</v>
      </c>
      <c r="N1236" s="10" t="str" cm="1">
        <f t="array" ref="N1236">_xlfn.IFS(AND(C1236&lt;=0, C1236-M1236&lt;=2), "escarcha",AND(C1236&lt;=0, C1236-M1236&gt;2), "helada negra", AND(C1236&gt;0, M1236+2&gt;C1236), "rocío", TRUE, "sin riesgo")</f>
        <v>escarcha</v>
      </c>
      <c r="O1236">
        <f t="shared" si="98"/>
        <v>-0.35180876679175066</v>
      </c>
      <c r="P1236">
        <f t="shared" si="99"/>
        <v>-4.7563282109901737</v>
      </c>
      <c r="Q1236" s="10" t="str" cm="1">
        <f t="array" ref="Q1236">_xlfn.IFS(AND(D1236&lt;=0, D1236-P1236&lt;=2), "escarcha",AND(D1236&lt;=0, D1236-P1236&gt;2), "helada negra", AND(D1236&gt;0, P1236+2&gt;D1236), "rocío", TRUE, "sin riesgo")</f>
        <v>escarcha</v>
      </c>
    </row>
    <row r="1237" spans="1:17" x14ac:dyDescent="0.35">
      <c r="A1237" s="2">
        <v>45714</v>
      </c>
      <c r="B1237" s="3" t="s">
        <v>24</v>
      </c>
      <c r="C1237">
        <v>-7.9666666666666668</v>
      </c>
      <c r="D1237">
        <v>-3.666666666666667</v>
      </c>
      <c r="E1237">
        <v>93.266666666666666</v>
      </c>
      <c r="F1237">
        <v>94</v>
      </c>
      <c r="G1237">
        <v>0</v>
      </c>
      <c r="H1237">
        <v>0.1333333333333333</v>
      </c>
      <c r="I1237">
        <v>0</v>
      </c>
      <c r="J1237">
        <v>0.6333333333333333</v>
      </c>
      <c r="K1237">
        <f t="shared" si="95"/>
        <v>4.3</v>
      </c>
      <c r="L1237">
        <f t="shared" si="96"/>
        <v>-0.6670210166901559</v>
      </c>
      <c r="M1237">
        <f t="shared" si="97"/>
        <v>-8.8624864222744559</v>
      </c>
      <c r="N1237" s="10" t="str" cm="1">
        <f t="array" ref="N1237">_xlfn.IFS(AND(C1237&lt;=0, C1237-M1237&lt;=2), "escarcha",AND(C1237&lt;=0, C1237-M1237&gt;2), "helada negra", AND(C1237&gt;0, M1237+2&gt;C1237), "rocío", TRUE, "sin riesgo")</f>
        <v>escarcha</v>
      </c>
      <c r="O1237">
        <f t="shared" si="98"/>
        <v>-0.33185117378437173</v>
      </c>
      <c r="P1237">
        <f t="shared" si="99"/>
        <v>-4.4914951121442197</v>
      </c>
      <c r="Q1237" s="10" t="str" cm="1">
        <f t="array" ref="Q1237">_xlfn.IFS(AND(D1237&lt;=0, D1237-P1237&lt;=2), "escarcha",AND(D1237&lt;=0, D1237-P1237&gt;2), "helada negra", AND(D1237&gt;0, P1237+2&gt;D1237), "rocío", TRUE, "sin riesgo")</f>
        <v>escarcha</v>
      </c>
    </row>
    <row r="1238" spans="1:17" x14ac:dyDescent="0.35">
      <c r="A1238" s="2">
        <v>45714</v>
      </c>
      <c r="B1238" s="3" t="s">
        <v>25</v>
      </c>
      <c r="C1238">
        <v>-8.1666666666666661</v>
      </c>
      <c r="D1238">
        <v>-3.9333333333333331</v>
      </c>
      <c r="E1238">
        <v>93.133333333333326</v>
      </c>
      <c r="F1238">
        <v>94</v>
      </c>
      <c r="G1238">
        <v>0</v>
      </c>
      <c r="H1238">
        <v>0.43333333333333329</v>
      </c>
      <c r="I1238">
        <v>0</v>
      </c>
      <c r="J1238">
        <v>1.9</v>
      </c>
      <c r="K1238">
        <f t="shared" si="95"/>
        <v>4.2333333333333325</v>
      </c>
      <c r="L1238">
        <f t="shared" si="96"/>
        <v>-0.68396834772207415</v>
      </c>
      <c r="M1238">
        <f t="shared" si="97"/>
        <v>-9.0792481626117798</v>
      </c>
      <c r="N1238" s="10" t="str" cm="1">
        <f t="array" ref="N1238">_xlfn.IFS(AND(C1238&lt;=0, C1238-M1238&lt;=2), "escarcha",AND(C1238&lt;=0, C1238-M1238&gt;2), "helada negra", AND(C1238&gt;0, M1238+2&gt;C1238), "rocío", TRUE, "sin riesgo")</f>
        <v>escarcha</v>
      </c>
      <c r="O1238">
        <f t="shared" si="98"/>
        <v>-0.35180876679175066</v>
      </c>
      <c r="P1238">
        <f t="shared" si="99"/>
        <v>-4.7563282109901737</v>
      </c>
      <c r="Q1238" s="10" t="str" cm="1">
        <f t="array" ref="Q1238">_xlfn.IFS(AND(D1238&lt;=0, D1238-P1238&lt;=2), "escarcha",AND(D1238&lt;=0, D1238-P1238&gt;2), "helada negra", AND(D1238&gt;0, P1238+2&gt;D1238), "rocío", TRUE, "sin riesgo")</f>
        <v>escarcha</v>
      </c>
    </row>
    <row r="1239" spans="1:17" x14ac:dyDescent="0.35">
      <c r="A1239" s="2">
        <v>45714</v>
      </c>
      <c r="B1239" s="3" t="s">
        <v>26</v>
      </c>
      <c r="C1239">
        <v>-7.5666666666666664</v>
      </c>
      <c r="D1239">
        <v>-3.5333333333333332</v>
      </c>
      <c r="E1239">
        <v>93.63333333333334</v>
      </c>
      <c r="F1239">
        <v>93.666666666666671</v>
      </c>
      <c r="G1239">
        <v>0</v>
      </c>
      <c r="H1239">
        <v>0.2</v>
      </c>
      <c r="I1239">
        <v>0</v>
      </c>
      <c r="J1239">
        <v>0.9</v>
      </c>
      <c r="K1239">
        <f t="shared" si="95"/>
        <v>4.0333333333333332</v>
      </c>
      <c r="L1239">
        <f t="shared" si="96"/>
        <v>-0.63214298858541307</v>
      </c>
      <c r="M1239">
        <f t="shared" si="97"/>
        <v>-8.4151190600771368</v>
      </c>
      <c r="N1239" s="10" t="str" cm="1">
        <f t="array" ref="N1239">_xlfn.IFS(AND(C1239&lt;=0, C1239-M1239&lt;=2), "escarcha",AND(C1239&lt;=0, C1239-M1239&gt;2), "helada negra", AND(C1239&gt;0, M1239+2&gt;C1239), "rocío", TRUE, "sin riesgo")</f>
        <v>escarcha</v>
      </c>
      <c r="O1239">
        <f t="shared" si="98"/>
        <v>-0.32544144446959095</v>
      </c>
      <c r="P1239">
        <f t="shared" si="99"/>
        <v>-4.4063144022710432</v>
      </c>
      <c r="Q1239" s="10" t="str" cm="1">
        <f t="array" ref="Q1239">_xlfn.IFS(AND(D1239&lt;=0, D1239-P1239&lt;=2), "escarcha",AND(D1239&lt;=0, D1239-P1239&gt;2), "helada negra", AND(D1239&gt;0, P1239+2&gt;D1239), "rocío", TRUE, "sin riesgo")</f>
        <v>escarcha</v>
      </c>
    </row>
    <row r="1240" spans="1:17" x14ac:dyDescent="0.35">
      <c r="A1240" s="2">
        <v>45714</v>
      </c>
      <c r="B1240" s="3" t="s">
        <v>27</v>
      </c>
      <c r="C1240">
        <v>-7.9</v>
      </c>
      <c r="D1240">
        <v>-2.833333333333333</v>
      </c>
      <c r="E1240">
        <v>92.733333333333334</v>
      </c>
      <c r="F1240">
        <v>91</v>
      </c>
      <c r="G1240">
        <v>0</v>
      </c>
      <c r="H1240">
        <v>0.1333333333333333</v>
      </c>
      <c r="I1240">
        <v>0</v>
      </c>
      <c r="J1240">
        <v>0.93333333333333335</v>
      </c>
      <c r="K1240">
        <f t="shared" si="95"/>
        <v>5.0666666666666673</v>
      </c>
      <c r="L1240">
        <f t="shared" si="96"/>
        <v>-0.66758942660344966</v>
      </c>
      <c r="M1240">
        <f t="shared" si="97"/>
        <v>-8.8697630749715568</v>
      </c>
      <c r="N1240" s="10" t="str" cm="1">
        <f t="array" ref="N1240">_xlfn.IFS(AND(C1240&lt;=0, C1240-M1240&lt;=2), "escarcha",AND(C1240&lt;=0, C1240-M1240&gt;2), "helada negra", AND(C1240&gt;0, M1240+2&gt;C1240), "rocío", TRUE, "sin riesgo")</f>
        <v>escarcha</v>
      </c>
      <c r="O1240">
        <f t="shared" si="98"/>
        <v>-0.30220457639333614</v>
      </c>
      <c r="P1240">
        <f t="shared" si="99"/>
        <v>-4.0970024040085411</v>
      </c>
      <c r="Q1240" s="10" t="str" cm="1">
        <f t="array" ref="Q1240">_xlfn.IFS(AND(D1240&lt;=0, D1240-P1240&lt;=2), "escarcha",AND(D1240&lt;=0, D1240-P1240&gt;2), "helada negra", AND(D1240&gt;0, P1240+2&gt;D1240), "rocío", TRUE, "sin riesgo")</f>
        <v>escarcha</v>
      </c>
    </row>
    <row r="1241" spans="1:17" x14ac:dyDescent="0.35">
      <c r="A1241" s="2">
        <v>45714</v>
      </c>
      <c r="B1241" s="3" t="s">
        <v>28</v>
      </c>
      <c r="C1241">
        <v>-7.4666666666666668</v>
      </c>
      <c r="D1241">
        <v>-0.7</v>
      </c>
      <c r="E1241">
        <v>93.066666666666663</v>
      </c>
      <c r="F1241">
        <v>85.333333333333329</v>
      </c>
      <c r="G1241">
        <v>0</v>
      </c>
      <c r="H1241">
        <v>0.53333333333333333</v>
      </c>
      <c r="I1241">
        <v>0</v>
      </c>
      <c r="J1241">
        <v>1.2333333333333329</v>
      </c>
      <c r="K1241">
        <f t="shared" si="95"/>
        <v>6.7666666666666666</v>
      </c>
      <c r="L1241">
        <f t="shared" si="96"/>
        <v>-0.63049118776164459</v>
      </c>
      <c r="M1241">
        <f t="shared" si="97"/>
        <v>-8.39388963559181</v>
      </c>
      <c r="N1241" s="10" t="str" cm="1">
        <f t="array" ref="N1241">_xlfn.IFS(AND(C1241&lt;=0, C1241-M1241&lt;=2), "escarcha",AND(C1241&lt;=0, C1241-M1241&gt;2), "helada negra", AND(C1241&gt;0, M1241+2&gt;C1241), "rocío", TRUE, "sin riesgo")</f>
        <v>escarcha</v>
      </c>
      <c r="O1241">
        <f t="shared" si="98"/>
        <v>-0.20951490885948093</v>
      </c>
      <c r="P1241">
        <f t="shared" si="99"/>
        <v>-2.8551661600794618</v>
      </c>
      <c r="Q1241" s="10" t="str" cm="1">
        <f t="array" ref="Q1241">_xlfn.IFS(AND(D1241&lt;=0, D1241-P1241&lt;=2), "escarcha",AND(D1241&lt;=0, D1241-P1241&gt;2), "helada negra", AND(D1241&gt;0, P1241+2&gt;D1241), "rocío", TRUE, "sin riesgo")</f>
        <v>helada negra</v>
      </c>
    </row>
    <row r="1242" spans="1:17" x14ac:dyDescent="0.35">
      <c r="A1242" s="2">
        <v>45714</v>
      </c>
      <c r="B1242" s="3" t="s">
        <v>29</v>
      </c>
      <c r="C1242">
        <v>-6.0333333333333332</v>
      </c>
      <c r="D1242">
        <v>1.9333333333333329</v>
      </c>
      <c r="E1242">
        <v>94.233333333333334</v>
      </c>
      <c r="F1242">
        <v>78</v>
      </c>
      <c r="G1242">
        <v>0</v>
      </c>
      <c r="H1242">
        <v>0.33333333333333331</v>
      </c>
      <c r="I1242">
        <v>0</v>
      </c>
      <c r="J1242">
        <v>0.76666666666666672</v>
      </c>
      <c r="K1242">
        <f t="shared" si="95"/>
        <v>7.9666666666666659</v>
      </c>
      <c r="L1242">
        <f t="shared" si="96"/>
        <v>-0.50806502377342666</v>
      </c>
      <c r="M1242">
        <f t="shared" si="97"/>
        <v>-6.8096663865708589</v>
      </c>
      <c r="N1242" s="10" t="str" cm="1">
        <f t="array" ref="N1242">_xlfn.IFS(AND(C1242&lt;=0, C1242-M1242&lt;=2), "escarcha",AND(C1242&lt;=0, C1242-M1242&gt;2), "helada negra", AND(C1242&gt;0, M1242+2&gt;C1242), "rocío", TRUE, "sin riesgo")</f>
        <v>escarcha</v>
      </c>
      <c r="O1242">
        <f t="shared" si="98"/>
        <v>-0.10936458686068326</v>
      </c>
      <c r="P1242">
        <f t="shared" si="99"/>
        <v>-1.4987832837446824</v>
      </c>
      <c r="Q1242" s="10" t="str" cm="1">
        <f t="array" ref="Q1242">_xlfn.IFS(AND(D1242&lt;=0, D1242-P1242&lt;=2), "escarcha",AND(D1242&lt;=0, D1242-P1242&gt;2), "helada negra", AND(D1242&gt;0, P1242+2&gt;D1242), "rocío", TRUE, "sin riesgo")</f>
        <v>sin riesgo</v>
      </c>
    </row>
    <row r="1243" spans="1:17" x14ac:dyDescent="0.35">
      <c r="A1243" s="2">
        <v>45714</v>
      </c>
      <c r="B1243" s="3" t="s">
        <v>30</v>
      </c>
      <c r="C1243">
        <v>-3.066666666666666</v>
      </c>
      <c r="D1243">
        <v>2.1333333333333329</v>
      </c>
      <c r="E1243">
        <v>94.733333333333334</v>
      </c>
      <c r="F1243">
        <v>77.333333333333329</v>
      </c>
      <c r="G1243">
        <v>0</v>
      </c>
      <c r="H1243">
        <v>0.73333333333333339</v>
      </c>
      <c r="I1243">
        <v>0</v>
      </c>
      <c r="J1243">
        <v>1.7333333333333329</v>
      </c>
      <c r="K1243">
        <f t="shared" si="95"/>
        <v>5.1999999999999993</v>
      </c>
      <c r="L1243">
        <f t="shared" si="96"/>
        <v>-0.27933761825534098</v>
      </c>
      <c r="M1243">
        <f t="shared" si="97"/>
        <v>-3.7918305713558991</v>
      </c>
      <c r="N1243" s="10" t="str" cm="1">
        <f t="array" ref="N1243">_xlfn.IFS(AND(C1243&lt;=0, C1243-M1243&lt;=2), "escarcha",AND(C1243&lt;=0, C1243-M1243&gt;2), "helada negra", AND(C1243&gt;0, M1243+2&gt;C1243), "rocío", TRUE, "sin riesgo")</f>
        <v>escarcha</v>
      </c>
      <c r="O1243">
        <f t="shared" si="98"/>
        <v>-0.10368421545454201</v>
      </c>
      <c r="P1243">
        <f t="shared" si="99"/>
        <v>-1.4213921020774303</v>
      </c>
      <c r="Q1243" s="10" t="str" cm="1">
        <f t="array" ref="Q1243">_xlfn.IFS(AND(D1243&lt;=0, D1243-P1243&lt;=2), "escarcha",AND(D1243&lt;=0, D1243-P1243&gt;2), "helada negra", AND(D1243&gt;0, P1243+2&gt;D1243), "rocío", TRUE, "sin riesgo")</f>
        <v>sin riesgo</v>
      </c>
    </row>
    <row r="1244" spans="1:17" x14ac:dyDescent="0.35">
      <c r="A1244" s="2">
        <v>45714</v>
      </c>
      <c r="B1244" s="3" t="s">
        <v>31</v>
      </c>
      <c r="C1244">
        <v>0.8</v>
      </c>
      <c r="D1244">
        <v>4.0666666666666664</v>
      </c>
      <c r="E1244">
        <v>87.833333333333329</v>
      </c>
      <c r="F1244">
        <v>70.666666666666671</v>
      </c>
      <c r="G1244">
        <v>0</v>
      </c>
      <c r="H1244">
        <v>0.93333333333333335</v>
      </c>
      <c r="I1244">
        <v>0</v>
      </c>
      <c r="J1244">
        <v>2.666666666666667</v>
      </c>
      <c r="K1244">
        <f t="shared" si="95"/>
        <v>3.2666666666666666</v>
      </c>
      <c r="L1244">
        <f t="shared" si="96"/>
        <v>-7.1904303525177765E-2</v>
      </c>
      <c r="M1244">
        <f t="shared" si="97"/>
        <v>-0.98749598398845984</v>
      </c>
      <c r="N1244" s="10" t="str" cm="1">
        <f t="array" ref="N1244">_xlfn.IFS(AND(C1244&lt;=0, C1244-M1244&lt;=2), "escarcha",AND(C1244&lt;=0, C1244-M1244&gt;2), "helada negra", AND(C1244&gt;0, M1244+2&gt;C1244), "rocío", TRUE, "sin riesgo")</f>
        <v>rocío</v>
      </c>
      <c r="O1244">
        <f t="shared" si="98"/>
        <v>-5.7139274499917292E-2</v>
      </c>
      <c r="P1244">
        <f t="shared" si="99"/>
        <v>-0.78537608254715274</v>
      </c>
      <c r="Q1244" s="10" t="str" cm="1">
        <f t="array" ref="Q1244">_xlfn.IFS(AND(D1244&lt;=0, D1244-P1244&lt;=2), "escarcha",AND(D1244&lt;=0, D1244-P1244&gt;2), "helada negra", AND(D1244&gt;0, P1244+2&gt;D1244), "rocío", TRUE, "sin riesgo")</f>
        <v>sin riesgo</v>
      </c>
    </row>
    <row r="1245" spans="1:17" x14ac:dyDescent="0.35">
      <c r="A1245" s="2">
        <v>45714</v>
      </c>
      <c r="B1245" s="3" t="s">
        <v>32</v>
      </c>
      <c r="C1245">
        <v>3.833333333333333</v>
      </c>
      <c r="D1245">
        <v>5.333333333333333</v>
      </c>
      <c r="E1245">
        <v>78.033333333333331</v>
      </c>
      <c r="F1245">
        <v>68.666666666666671</v>
      </c>
      <c r="G1245">
        <v>0</v>
      </c>
      <c r="H1245">
        <v>1.833333333333333</v>
      </c>
      <c r="I1245">
        <v>0</v>
      </c>
      <c r="J1245">
        <v>3.666666666666667</v>
      </c>
      <c r="K1245">
        <f t="shared" si="95"/>
        <v>1.5</v>
      </c>
      <c r="L1245">
        <f t="shared" si="96"/>
        <v>2.5638633496249869E-2</v>
      </c>
      <c r="M1245">
        <f t="shared" si="97"/>
        <v>0.3540590681198364</v>
      </c>
      <c r="N1245" s="10" t="str" cm="1">
        <f t="array" ref="N1245">_xlfn.IFS(AND(C1245&lt;=0, C1245-M1245&lt;=2), "escarcha",AND(C1245&lt;=0, C1245-M1245&gt;2), "helada negra", AND(C1245&gt;0, M1245+2&gt;C1245), "rocío", TRUE, "sin riesgo")</f>
        <v>sin riesgo</v>
      </c>
      <c r="O1245">
        <f t="shared" si="98"/>
        <v>2.5562236588257403E-3</v>
      </c>
      <c r="P1245">
        <f t="shared" si="99"/>
        <v>3.5254168259857353E-2</v>
      </c>
      <c r="Q1245" s="10" t="str" cm="1">
        <f t="array" ref="Q1245">_xlfn.IFS(AND(D1245&lt;=0, D1245-P1245&lt;=2), "escarcha",AND(D1245&lt;=0, D1245-P1245&gt;2), "helada negra", AND(D1245&gt;0, P1245+2&gt;D1245), "rocío", TRUE, "sin riesgo")</f>
        <v>sin riesgo</v>
      </c>
    </row>
    <row r="1246" spans="1:17" x14ac:dyDescent="0.35">
      <c r="A1246" s="2">
        <v>45714</v>
      </c>
      <c r="B1246" s="3" t="s">
        <v>33</v>
      </c>
      <c r="C1246">
        <v>5.6333333333333337</v>
      </c>
      <c r="D1246">
        <v>6.2666666666666666</v>
      </c>
      <c r="E1246">
        <v>68.766666666666666</v>
      </c>
      <c r="F1246">
        <v>65.333333333333329</v>
      </c>
      <c r="G1246">
        <v>0</v>
      </c>
      <c r="H1246">
        <v>1.966666666666667</v>
      </c>
      <c r="I1246">
        <v>0</v>
      </c>
      <c r="J1246">
        <v>4.0999999999999996</v>
      </c>
      <c r="K1246">
        <f t="shared" si="95"/>
        <v>0.63333333333333286</v>
      </c>
      <c r="L1246">
        <f t="shared" si="96"/>
        <v>2.4817731780620134E-2</v>
      </c>
      <c r="M1246">
        <f t="shared" si="97"/>
        <v>0.34270676519375315</v>
      </c>
      <c r="N1246" s="10" t="str" cm="1">
        <f t="array" ref="N1246">_xlfn.IFS(AND(C1246&lt;=0, C1246-M1246&lt;=2), "escarcha",AND(C1246&lt;=0, C1246-M1246&gt;2), "helada negra", AND(C1246&gt;0, M1246+2&gt;C1246), "rocío", TRUE, "sin riesgo")</f>
        <v>sin riesgo</v>
      </c>
      <c r="O1246">
        <f t="shared" si="98"/>
        <v>1.7360850741820699E-2</v>
      </c>
      <c r="P1246">
        <f t="shared" si="99"/>
        <v>0.23963355498853847</v>
      </c>
      <c r="Q1246" s="10" t="str" cm="1">
        <f t="array" ref="Q1246">_xlfn.IFS(AND(D1246&lt;=0, D1246-P1246&lt;=2), "escarcha",AND(D1246&lt;=0, D1246-P1246&gt;2), "helada negra", AND(D1246&gt;0, P1246+2&gt;D1246), "rocío", TRUE, "sin riesgo")</f>
        <v>sin riesgo</v>
      </c>
    </row>
    <row r="1247" spans="1:17" x14ac:dyDescent="0.35">
      <c r="A1247" s="2">
        <v>45714</v>
      </c>
      <c r="B1247" s="3" t="s">
        <v>34</v>
      </c>
      <c r="C1247">
        <v>6.6000000000000014</v>
      </c>
      <c r="D1247">
        <v>6.9</v>
      </c>
      <c r="E1247">
        <v>66.466666666666669</v>
      </c>
      <c r="F1247">
        <v>62.333333333333343</v>
      </c>
      <c r="G1247">
        <v>2</v>
      </c>
      <c r="H1247">
        <v>2</v>
      </c>
      <c r="I1247">
        <v>7</v>
      </c>
      <c r="J1247">
        <v>4.333333333333333</v>
      </c>
      <c r="K1247">
        <f t="shared" si="95"/>
        <v>0.29999999999999893</v>
      </c>
      <c r="L1247">
        <f t="shared" si="96"/>
        <v>5.7501381108999106E-2</v>
      </c>
      <c r="M1247">
        <f t="shared" si="97"/>
        <v>0.79551084465167665</v>
      </c>
      <c r="N1247" s="10" t="str" cm="1">
        <f t="array" ref="N1247">_xlfn.IFS(AND(C1247&lt;=0, C1247-M1247&lt;=2), "escarcha",AND(C1247&lt;=0, C1247-M1247&gt;2), "helada negra", AND(C1247&gt;0, M1247+2&gt;C1247), "rocío", TRUE, "sin riesgo")</f>
        <v>sin riesgo</v>
      </c>
      <c r="O1247">
        <f t="shared" si="98"/>
        <v>1.3892918224632067E-2</v>
      </c>
      <c r="P1247">
        <f t="shared" si="99"/>
        <v>0.19172757451510483</v>
      </c>
      <c r="Q1247" s="10" t="str" cm="1">
        <f t="array" ref="Q1247">_xlfn.IFS(AND(D1247&lt;=0, D1247-P1247&lt;=2), "escarcha",AND(D1247&lt;=0, D1247-P1247&gt;2), "helada negra", AND(D1247&gt;0, P1247+2&gt;D1247), "rocío", TRUE, "sin riesgo")</f>
        <v>sin riesgo</v>
      </c>
    </row>
    <row r="1248" spans="1:17" x14ac:dyDescent="0.35">
      <c r="A1248" s="2">
        <v>45714</v>
      </c>
      <c r="B1248" s="3" t="s">
        <v>39</v>
      </c>
      <c r="C1248">
        <v>3.5666666666666669</v>
      </c>
      <c r="D1248">
        <v>4.7333333333333334</v>
      </c>
      <c r="E1248">
        <v>72.13333333333334</v>
      </c>
      <c r="F1248">
        <v>67.333333333333329</v>
      </c>
      <c r="G1248">
        <v>0.66666666666666663</v>
      </c>
      <c r="H1248">
        <v>9.9999999999999992E-2</v>
      </c>
      <c r="I1248">
        <v>2.666666666666667</v>
      </c>
      <c r="J1248">
        <v>0.73333333333333339</v>
      </c>
      <c r="K1248">
        <f t="shared" si="95"/>
        <v>1.1666666666666665</v>
      </c>
      <c r="L1248">
        <f t="shared" si="96"/>
        <v>-7.1743949581092759E-2</v>
      </c>
      <c r="M1248">
        <f t="shared" si="97"/>
        <v>-0.9853026949966992</v>
      </c>
      <c r="N1248" s="10" t="str" cm="1">
        <f t="array" ref="N1248">_xlfn.IFS(AND(C1248&lt;=0, C1248-M1248&lt;=2), "escarcha",AND(C1248&lt;=0, C1248-M1248&gt;2), "helada negra", AND(C1248&gt;0, M1248+2&gt;C1248), "rocío", TRUE, "sin riesgo")</f>
        <v>sin riesgo</v>
      </c>
      <c r="O1248">
        <f t="shared" si="98"/>
        <v>-5.8815912701371986E-2</v>
      </c>
      <c r="P1248">
        <f t="shared" si="99"/>
        <v>-0.80834473133563656</v>
      </c>
      <c r="Q1248" s="10" t="str" cm="1">
        <f t="array" ref="Q1248">_xlfn.IFS(AND(D1248&lt;=0, D1248-P1248&lt;=2), "escarcha",AND(D1248&lt;=0, D1248-P1248&gt;2), "helada negra", AND(D1248&gt;0, P1248+2&gt;D1248), "rocío", TRUE, "sin riesgo")</f>
        <v>sin riesgo</v>
      </c>
    </row>
    <row r="1249" spans="1:17" x14ac:dyDescent="0.35">
      <c r="A1249" s="2">
        <v>45714</v>
      </c>
      <c r="B1249" s="3" t="s">
        <v>37</v>
      </c>
      <c r="C1249">
        <v>2</v>
      </c>
      <c r="D1249">
        <v>4.0333333333333332</v>
      </c>
      <c r="E1249">
        <v>78.7</v>
      </c>
      <c r="F1249">
        <v>69</v>
      </c>
      <c r="G1249">
        <v>4</v>
      </c>
      <c r="H1249">
        <v>0.16666666666666671</v>
      </c>
      <c r="I1249">
        <v>7.333333333333333</v>
      </c>
      <c r="J1249">
        <v>1</v>
      </c>
      <c r="K1249">
        <f t="shared" si="95"/>
        <v>2.0333333333333332</v>
      </c>
      <c r="L1249">
        <f t="shared" si="96"/>
        <v>-9.5672965922226433E-2</v>
      </c>
      <c r="M1249">
        <f t="shared" si="97"/>
        <v>-1.3121599660720225</v>
      </c>
      <c r="N1249" s="10" t="str" cm="1">
        <f t="array" ref="N1249">_xlfn.IFS(AND(C1249&lt;=0, C1249-M1249&lt;=2), "escarcha",AND(C1249&lt;=0, C1249-M1249&gt;2), "helada negra", AND(C1249&gt;0, M1249+2&gt;C1249), "rocío", TRUE, "sin riesgo")</f>
        <v>sin riesgo</v>
      </c>
      <c r="O1249">
        <f t="shared" si="98"/>
        <v>-8.3345460080020195E-2</v>
      </c>
      <c r="P1249">
        <f t="shared" si="99"/>
        <v>-1.1438832986126177</v>
      </c>
      <c r="Q1249" s="10" t="str" cm="1">
        <f t="array" ref="Q1249">_xlfn.IFS(AND(D1249&lt;=0, D1249-P1249&lt;=2), "escarcha",AND(D1249&lt;=0, D1249-P1249&gt;2), "helada negra", AND(D1249&gt;0, P1249+2&gt;D1249), "rocío", TRUE, "sin riesgo")</f>
        <v>sin riesgo</v>
      </c>
    </row>
    <row r="1250" spans="1:17" x14ac:dyDescent="0.35">
      <c r="A1250" s="2">
        <v>45714</v>
      </c>
      <c r="B1250" s="3" t="s">
        <v>40</v>
      </c>
      <c r="C1250">
        <v>1.7333333333333329</v>
      </c>
      <c r="D1250">
        <v>3.833333333333333</v>
      </c>
      <c r="E1250">
        <v>79.366666666666674</v>
      </c>
      <c r="F1250">
        <v>68.666666666666671</v>
      </c>
      <c r="G1250">
        <v>0.66666666666666663</v>
      </c>
      <c r="H1250">
        <v>0.23333333333333331</v>
      </c>
      <c r="I1250">
        <v>1.333333333333333</v>
      </c>
      <c r="J1250">
        <v>0.93333333333333335</v>
      </c>
      <c r="K1250">
        <f t="shared" si="95"/>
        <v>2.1</v>
      </c>
      <c r="L1250">
        <f t="shared" si="96"/>
        <v>-0.10628237373991727</v>
      </c>
      <c r="M1250">
        <f t="shared" si="97"/>
        <v>-1.4567963878351566</v>
      </c>
      <c r="N1250" s="10" t="str" cm="1">
        <f t="array" ref="N1250">_xlfn.IFS(AND(C1250&lt;=0, C1250-M1250&lt;=2), "escarcha",AND(C1250&lt;=0, C1250-M1250&gt;2), "helada negra", AND(C1250&gt;0, M1250+2&gt;C1250), "rocío", TRUE, "sin riesgo")</f>
        <v>sin riesgo</v>
      </c>
      <c r="O1250">
        <f t="shared" si="98"/>
        <v>-0.10223357221103396</v>
      </c>
      <c r="P1250">
        <f t="shared" si="99"/>
        <v>-1.4016201280903335</v>
      </c>
      <c r="Q1250" s="10" t="str" cm="1">
        <f t="array" ref="Q1250">_xlfn.IFS(AND(D1250&lt;=0, D1250-P1250&lt;=2), "escarcha",AND(D1250&lt;=0, D1250-P1250&gt;2), "helada negra", AND(D1250&gt;0, P1250+2&gt;D1250), "rocío", TRUE, "sin riesgo")</f>
        <v>sin riesgo</v>
      </c>
    </row>
    <row r="1251" spans="1:17" x14ac:dyDescent="0.35">
      <c r="A1251" s="2">
        <v>45714</v>
      </c>
      <c r="B1251" s="3" t="s">
        <v>41</v>
      </c>
      <c r="C1251">
        <v>0.53333333333333333</v>
      </c>
      <c r="D1251">
        <v>3.4666666666666668</v>
      </c>
      <c r="E1251">
        <v>83.2</v>
      </c>
      <c r="F1251">
        <v>70.333333333333329</v>
      </c>
      <c r="G1251">
        <v>0.66666666666666663</v>
      </c>
      <c r="H1251">
        <v>0.43333333333333329</v>
      </c>
      <c r="I1251">
        <v>1.333333333333333</v>
      </c>
      <c r="J1251">
        <v>1.9</v>
      </c>
      <c r="K1251">
        <f t="shared" si="95"/>
        <v>2.9333333333333336</v>
      </c>
      <c r="L1251">
        <f t="shared" si="96"/>
        <v>-0.14533076458965619</v>
      </c>
      <c r="M1251">
        <f t="shared" si="97"/>
        <v>-1.9876494981316495</v>
      </c>
      <c r="N1251" s="10" t="str" cm="1">
        <f t="array" ref="N1251">_xlfn.IFS(AND(C1251&lt;=0, C1251-M1251&lt;=2), "escarcha",AND(C1251&lt;=0, C1251-M1251&gt;2), "helada negra", AND(C1251&gt;0, M1251+2&gt;C1251), "rocío", TRUE, "sin riesgo")</f>
        <v>sin riesgo</v>
      </c>
      <c r="O1251">
        <f t="shared" si="98"/>
        <v>-0.10406086216672053</v>
      </c>
      <c r="P1251">
        <f t="shared" si="99"/>
        <v>-1.426525191470795</v>
      </c>
      <c r="Q1251" s="10" t="str" cm="1">
        <f t="array" ref="Q1251">_xlfn.IFS(AND(D1251&lt;=0, D1251-P1251&lt;=2), "escarcha",AND(D1251&lt;=0, D1251-P1251&gt;2), "helada negra", AND(D1251&gt;0, P1251+2&gt;D1251), "rocío", TRUE, "sin riesgo")</f>
        <v>sin riesgo</v>
      </c>
    </row>
    <row r="1252" spans="1:17" x14ac:dyDescent="0.35">
      <c r="A1252" s="2">
        <v>45714</v>
      </c>
      <c r="B1252" s="3" t="s">
        <v>42</v>
      </c>
      <c r="C1252">
        <v>0.26666666666666672</v>
      </c>
      <c r="D1252">
        <v>3.566666666666666</v>
      </c>
      <c r="E1252">
        <v>85.566666666666663</v>
      </c>
      <c r="F1252">
        <v>70.333333333333329</v>
      </c>
      <c r="G1252">
        <v>0</v>
      </c>
      <c r="H1252">
        <v>3.1</v>
      </c>
      <c r="I1252">
        <v>1</v>
      </c>
      <c r="J1252">
        <v>4.4333333333333336</v>
      </c>
      <c r="K1252">
        <f t="shared" si="95"/>
        <v>3.2999999999999994</v>
      </c>
      <c r="L1252">
        <f t="shared" si="96"/>
        <v>-0.13655720133412619</v>
      </c>
      <c r="M1252">
        <f t="shared" si="97"/>
        <v>-1.868578404248987</v>
      </c>
      <c r="N1252" s="10" t="str" cm="1">
        <f t="array" ref="N1252">_xlfn.IFS(AND(C1252&lt;=0, C1252-M1252&lt;=2), "escarcha",AND(C1252&lt;=0, C1252-M1252&gt;2), "helada negra", AND(C1252&gt;0, M1252+2&gt;C1252), "rocío", TRUE, "sin riesgo")</f>
        <v>sin riesgo</v>
      </c>
      <c r="O1252">
        <f t="shared" si="98"/>
        <v>-9.701436307735295E-2</v>
      </c>
      <c r="P1252">
        <f t="shared" si="99"/>
        <v>-1.3304565902758683</v>
      </c>
      <c r="Q1252" s="10" t="str" cm="1">
        <f t="array" ref="Q1252">_xlfn.IFS(AND(D1252&lt;=0, D1252-P1252&lt;=2), "escarcha",AND(D1252&lt;=0, D1252-P1252&gt;2), "helada negra", AND(D1252&gt;0, P1252+2&gt;D1252), "rocío", TRUE, "sin riesgo")</f>
        <v>sin riesgo</v>
      </c>
    </row>
    <row r="1253" spans="1:17" x14ac:dyDescent="0.35">
      <c r="A1253" s="2">
        <v>45714</v>
      </c>
      <c r="B1253" s="3" t="s">
        <v>43</v>
      </c>
      <c r="C1253">
        <v>-0.5</v>
      </c>
      <c r="D1253">
        <v>3.9</v>
      </c>
      <c r="E1253">
        <v>88.5</v>
      </c>
      <c r="F1253">
        <v>70.666666666666671</v>
      </c>
      <c r="G1253">
        <v>0</v>
      </c>
      <c r="H1253">
        <v>5.1333333333333337</v>
      </c>
      <c r="I1253">
        <v>0.66666666666666663</v>
      </c>
      <c r="J1253">
        <v>7.3</v>
      </c>
      <c r="K1253">
        <f t="shared" si="95"/>
        <v>4.4000000000000004</v>
      </c>
      <c r="L1253">
        <f t="shared" si="96"/>
        <v>-0.15850184688754143</v>
      </c>
      <c r="M1253">
        <f t="shared" si="97"/>
        <v>-2.1661812841597459</v>
      </c>
      <c r="N1253" s="10" t="str" cm="1">
        <f t="array" ref="N1253">_xlfn.IFS(AND(C1253&lt;=0, C1253-M1253&lt;=2), "escarcha",AND(C1253&lt;=0, C1253-M1253&gt;2), "helada negra", AND(C1253&gt;0, M1253+2&gt;C1253), "rocío", TRUE, "sin riesgo")</f>
        <v>escarcha</v>
      </c>
      <c r="O1253">
        <f t="shared" si="98"/>
        <v>-6.8839109192903258E-2</v>
      </c>
      <c r="P1253">
        <f t="shared" si="99"/>
        <v>-0.94556398953298537</v>
      </c>
      <c r="Q1253" s="10" t="str" cm="1">
        <f t="array" ref="Q1253">_xlfn.IFS(AND(D1253&lt;=0, D1253-P1253&lt;=2), "escarcha",AND(D1253&lt;=0, D1253-P1253&gt;2), "helada negra", AND(D1253&gt;0, P1253+2&gt;D1253), "rocío", TRUE, "sin riesgo")</f>
        <v>sin riesgo</v>
      </c>
    </row>
    <row r="1254" spans="1:17" x14ac:dyDescent="0.35">
      <c r="A1254" s="2">
        <v>45714</v>
      </c>
      <c r="B1254" s="3" t="s">
        <v>44</v>
      </c>
      <c r="C1254">
        <v>-0.83333333333333337</v>
      </c>
      <c r="D1254">
        <v>3.4333333333333331</v>
      </c>
      <c r="E1254">
        <v>90.666666666666671</v>
      </c>
      <c r="F1254">
        <v>75.666666666666671</v>
      </c>
      <c r="G1254">
        <v>0</v>
      </c>
      <c r="H1254">
        <v>5.4666666666666668</v>
      </c>
      <c r="I1254">
        <v>0</v>
      </c>
      <c r="J1254">
        <v>8.4666666666666668</v>
      </c>
      <c r="K1254">
        <f t="shared" si="95"/>
        <v>4.2666666666666666</v>
      </c>
      <c r="L1254">
        <f t="shared" si="96"/>
        <v>-0.15862077058530069</v>
      </c>
      <c r="M1254">
        <f t="shared" si="97"/>
        <v>-2.1677920700387645</v>
      </c>
      <c r="N1254" s="10" t="str" cm="1">
        <f t="array" ref="N1254">_xlfn.IFS(AND(C1254&lt;=0, C1254-M1254&lt;=2), "escarcha",AND(C1254&lt;=0, C1254-M1254&gt;2), "helada negra", AND(C1254&gt;0, M1254+2&gt;C1254), "rocío", TRUE, "sin riesgo")</f>
        <v>escarcha</v>
      </c>
      <c r="O1254">
        <f t="shared" si="98"/>
        <v>-3.331908182655241E-2</v>
      </c>
      <c r="P1254">
        <f t="shared" si="99"/>
        <v>-0.45858666442715929</v>
      </c>
      <c r="Q1254" s="10" t="str" cm="1">
        <f t="array" ref="Q1254">_xlfn.IFS(AND(D1254&lt;=0, D1254-P1254&lt;=2), "escarcha",AND(D1254&lt;=0, D1254-P1254&gt;2), "helada negra", AND(D1254&gt;0, P1254+2&gt;D1254), "rocío", TRUE, "sin riesgo")</f>
        <v>sin riesgo</v>
      </c>
    </row>
    <row r="1255" spans="1:17" x14ac:dyDescent="0.35">
      <c r="A1255" s="2">
        <v>45714</v>
      </c>
      <c r="B1255" s="3" t="s">
        <v>45</v>
      </c>
      <c r="C1255">
        <v>-1.1000000000000001</v>
      </c>
      <c r="D1255">
        <v>3.5333333333333332</v>
      </c>
      <c r="E1255">
        <v>91.933333333333337</v>
      </c>
      <c r="F1255">
        <v>77.333333333333329</v>
      </c>
      <c r="G1255">
        <v>0.33333333333333331</v>
      </c>
      <c r="H1255">
        <v>5.9666666666666668</v>
      </c>
      <c r="I1255">
        <v>1</v>
      </c>
      <c r="J1255">
        <v>8.1666666666666679</v>
      </c>
      <c r="K1255">
        <f t="shared" si="95"/>
        <v>4.6333333333333329</v>
      </c>
      <c r="L1255">
        <f t="shared" si="96"/>
        <v>-0.16424001347158837</v>
      </c>
      <c r="M1255">
        <f t="shared" si="97"/>
        <v>-2.2438784818185731</v>
      </c>
      <c r="N1255" s="10" t="str" cm="1">
        <f t="array" ref="N1255">_xlfn.IFS(AND(C1255&lt;=0, C1255-M1255&lt;=2), "escarcha",AND(C1255&lt;=0, C1255-M1255&gt;2), "helada negra", AND(C1255&gt;0, M1255+2&gt;C1255), "rocío", TRUE, "sin riesgo")</f>
        <v>escarcha</v>
      </c>
      <c r="O1255">
        <f t="shared" si="98"/>
        <v>-4.4833228568678107E-3</v>
      </c>
      <c r="P1255">
        <f t="shared" si="99"/>
        <v>-6.1807074386600803E-2</v>
      </c>
      <c r="Q1255" s="10" t="str" cm="1">
        <f t="array" ref="Q1255">_xlfn.IFS(AND(D1255&lt;=0, D1255-P1255&lt;=2), "escarcha",AND(D1255&lt;=0, D1255-P1255&gt;2), "helada negra", AND(D1255&gt;0, P1255+2&gt;D1255), "rocío", TRUE, "sin riesgo")</f>
        <v>sin riesgo</v>
      </c>
    </row>
    <row r="1256" spans="1:17" x14ac:dyDescent="0.35">
      <c r="A1256" s="2">
        <v>45714</v>
      </c>
      <c r="B1256" s="3" t="s">
        <v>46</v>
      </c>
      <c r="C1256">
        <v>-1.4</v>
      </c>
      <c r="D1256">
        <v>3.2333333333333329</v>
      </c>
      <c r="E1256">
        <v>92.7</v>
      </c>
      <c r="F1256">
        <v>78</v>
      </c>
      <c r="G1256">
        <v>0</v>
      </c>
      <c r="H1256">
        <v>4.5333333333333332</v>
      </c>
      <c r="I1256">
        <v>0</v>
      </c>
      <c r="J1256">
        <v>7.166666666666667</v>
      </c>
      <c r="K1256">
        <f t="shared" si="95"/>
        <v>4.6333333333333329</v>
      </c>
      <c r="L1256">
        <f t="shared" si="96"/>
        <v>-0.17791642952288672</v>
      </c>
      <c r="M1256">
        <f t="shared" si="97"/>
        <v>-2.428860979178411</v>
      </c>
      <c r="N1256" s="10" t="str" cm="1">
        <f t="array" ref="N1256">_xlfn.IFS(AND(C1256&lt;=0, C1256-M1256&lt;=2), "escarcha",AND(C1256&lt;=0, C1256-M1256&gt;2), "helada negra", AND(C1256&gt;0, M1256+2&gt;C1256), "rocío", TRUE, "sin riesgo")</f>
        <v>escarcha</v>
      </c>
      <c r="O1256">
        <f t="shared" si="98"/>
        <v>-1.7061965670823048E-2</v>
      </c>
      <c r="P1256">
        <f t="shared" si="99"/>
        <v>-0.23504849629855371</v>
      </c>
      <c r="Q1256" s="10" t="str" cm="1">
        <f t="array" ref="Q1256">_xlfn.IFS(AND(D1256&lt;=0, D1256-P1256&lt;=2), "escarcha",AND(D1256&lt;=0, D1256-P1256&gt;2), "helada negra", AND(D1256&gt;0, P1256+2&gt;D1256), "rocío", TRUE, "sin riesgo")</f>
        <v>sin riesgo</v>
      </c>
    </row>
    <row r="1257" spans="1:17" x14ac:dyDescent="0.35">
      <c r="A1257" s="2">
        <v>45715</v>
      </c>
      <c r="B1257" s="3" t="s">
        <v>10</v>
      </c>
      <c r="C1257">
        <v>-1.7</v>
      </c>
      <c r="D1257">
        <v>2.7</v>
      </c>
      <c r="E1257">
        <v>93.266666666666666</v>
      </c>
      <c r="F1257">
        <v>80</v>
      </c>
      <c r="G1257">
        <v>0</v>
      </c>
      <c r="H1257">
        <v>2.2333333333333329</v>
      </c>
      <c r="I1257">
        <v>0</v>
      </c>
      <c r="J1257">
        <v>4.2</v>
      </c>
      <c r="K1257">
        <f t="shared" si="95"/>
        <v>4.4000000000000004</v>
      </c>
      <c r="L1257">
        <f t="shared" si="96"/>
        <v>-0.19385798837576085</v>
      </c>
      <c r="M1257">
        <f t="shared" si="97"/>
        <v>-2.644122621414954</v>
      </c>
      <c r="N1257" s="10" t="str" cm="1">
        <f t="array" ref="N1257">_xlfn.IFS(AND(C1257&lt;=0, C1257-M1257&lt;=2), "escarcha",AND(C1257&lt;=0, C1257-M1257&gt;2), "helada negra", AND(C1257&gt;0, M1257+2&gt;C1257), "rocío", TRUE, "sin riesgo")</f>
        <v>escarcha</v>
      </c>
      <c r="O1257">
        <f t="shared" si="98"/>
        <v>-2.9493758850630269E-2</v>
      </c>
      <c r="P1257">
        <f t="shared" si="99"/>
        <v>-0.40602484834568564</v>
      </c>
      <c r="Q1257" s="10" t="str" cm="1">
        <f t="array" ref="Q1257">_xlfn.IFS(AND(D1257&lt;=0, D1257-P1257&lt;=2), "escarcha",AND(D1257&lt;=0, D1257-P1257&gt;2), "helada negra", AND(D1257&gt;0, P1257+2&gt;D1257), "rocío", TRUE, "sin riesgo")</f>
        <v>sin riesgo</v>
      </c>
    </row>
    <row r="1258" spans="1:17" x14ac:dyDescent="0.35">
      <c r="A1258" s="2">
        <v>45715</v>
      </c>
      <c r="B1258" s="3" t="s">
        <v>11</v>
      </c>
      <c r="C1258">
        <v>-1.8</v>
      </c>
      <c r="D1258">
        <v>1.0666666666666671</v>
      </c>
      <c r="E1258">
        <v>93.466666666666669</v>
      </c>
      <c r="F1258">
        <v>86</v>
      </c>
      <c r="G1258">
        <v>0.33333333333333331</v>
      </c>
      <c r="H1258">
        <v>0</v>
      </c>
      <c r="I1258">
        <v>1.333333333333333</v>
      </c>
      <c r="J1258">
        <v>6.6666666666666666E-2</v>
      </c>
      <c r="K1258">
        <f t="shared" si="95"/>
        <v>2.8666666666666671</v>
      </c>
      <c r="L1258">
        <f t="shared" si="96"/>
        <v>-0.19907336127988148</v>
      </c>
      <c r="M1258">
        <f t="shared" si="97"/>
        <v>-2.714463116526816</v>
      </c>
      <c r="N1258" s="10" t="str" cm="1">
        <f t="array" ref="N1258">_xlfn.IFS(AND(C1258&lt;=0, C1258-M1258&lt;=2), "escarcha",AND(C1258&lt;=0, C1258-M1258&gt;2), "helada negra", AND(C1258&gt;0, M1258+2&gt;C1258), "rocío", TRUE, "sin riesgo")</f>
        <v>escarcha</v>
      </c>
      <c r="O1258">
        <f t="shared" si="98"/>
        <v>-7.3807377390253281E-2</v>
      </c>
      <c r="P1258">
        <f t="shared" si="99"/>
        <v>-1.0135228107992549</v>
      </c>
      <c r="Q1258" s="10" t="str" cm="1">
        <f t="array" ref="Q1258">_xlfn.IFS(AND(D1258&lt;=0, D1258-P1258&lt;=2), "escarcha",AND(D1258&lt;=0, D1258-P1258&gt;2), "helada negra", AND(D1258&gt;0, P1258+2&gt;D1258), "rocío", TRUE, "sin riesgo")</f>
        <v>sin riesgo</v>
      </c>
    </row>
    <row r="1259" spans="1:17" x14ac:dyDescent="0.35">
      <c r="A1259" s="2">
        <v>45715</v>
      </c>
      <c r="B1259" s="3" t="s">
        <v>12</v>
      </c>
      <c r="C1259">
        <v>-2.0333333333333332</v>
      </c>
      <c r="D1259">
        <v>1.3666666666666669</v>
      </c>
      <c r="E1259">
        <v>93.8</v>
      </c>
      <c r="F1259">
        <v>84.333333333333329</v>
      </c>
      <c r="G1259">
        <v>0</v>
      </c>
      <c r="H1259">
        <v>0.53333333333333333</v>
      </c>
      <c r="I1259">
        <v>0</v>
      </c>
      <c r="J1259">
        <v>1.466666666666667</v>
      </c>
      <c r="K1259">
        <f t="shared" si="95"/>
        <v>3.4000000000000004</v>
      </c>
      <c r="L1259">
        <f t="shared" si="96"/>
        <v>-0.2127045360836273</v>
      </c>
      <c r="M1259">
        <f t="shared" si="97"/>
        <v>-2.8981145160909181</v>
      </c>
      <c r="N1259" s="10" t="str" cm="1">
        <f t="array" ref="N1259">_xlfn.IFS(AND(C1259&lt;=0, C1259-M1259&lt;=2), "escarcha",AND(C1259&lt;=0, C1259-M1259&gt;2), "helada negra", AND(C1259&gt;0, M1259+2&gt;C1259), "rocío", TRUE, "sin riesgo")</f>
        <v>escarcha</v>
      </c>
      <c r="O1259">
        <f t="shared" si="98"/>
        <v>-7.1837981973524173E-2</v>
      </c>
      <c r="P1259">
        <f t="shared" si="99"/>
        <v>-0.98658885596568346</v>
      </c>
      <c r="Q1259" s="10" t="str" cm="1">
        <f t="array" ref="Q1259">_xlfn.IFS(AND(D1259&lt;=0, D1259-P1259&lt;=2), "escarcha",AND(D1259&lt;=0, D1259-P1259&gt;2), "helada negra", AND(D1259&gt;0, P1259+2&gt;D1259), "rocío", TRUE, "sin riesgo")</f>
        <v>sin riesgo</v>
      </c>
    </row>
    <row r="1260" spans="1:17" x14ac:dyDescent="0.35">
      <c r="A1260" s="2">
        <v>45715</v>
      </c>
      <c r="B1260" s="3" t="s">
        <v>13</v>
      </c>
      <c r="C1260">
        <v>-2.0333333333333332</v>
      </c>
      <c r="D1260">
        <v>0.96666666666666667</v>
      </c>
      <c r="E1260">
        <v>93.833333333333343</v>
      </c>
      <c r="F1260">
        <v>85</v>
      </c>
      <c r="G1260">
        <v>0.66666666666666663</v>
      </c>
      <c r="H1260">
        <v>9.9999999999999992E-2</v>
      </c>
      <c r="I1260">
        <v>1.333333333333333</v>
      </c>
      <c r="J1260">
        <v>0.73333333333333339</v>
      </c>
      <c r="K1260">
        <f t="shared" si="95"/>
        <v>3</v>
      </c>
      <c r="L1260">
        <f t="shared" si="96"/>
        <v>-0.2123492331841707</v>
      </c>
      <c r="M1260">
        <f t="shared" si="97"/>
        <v>-2.893331119910354</v>
      </c>
      <c r="N1260" s="10" t="str" cm="1">
        <f t="array" ref="N1260">_xlfn.IFS(AND(C1260&lt;=0, C1260-M1260&lt;=2), "escarcha",AND(C1260&lt;=0, C1260-M1260&gt;2), "helada negra", AND(C1260&gt;0, M1260+2&gt;C1260), "rocío", TRUE, "sin riesgo")</f>
        <v>escarcha</v>
      </c>
      <c r="O1260">
        <f t="shared" si="98"/>
        <v>-9.2695017582799924E-2</v>
      </c>
      <c r="P1260">
        <f t="shared" si="99"/>
        <v>-1.2715309215429331</v>
      </c>
      <c r="Q1260" s="10" t="str" cm="1">
        <f t="array" ref="Q1260">_xlfn.IFS(AND(D1260&lt;=0, D1260-P1260&lt;=2), "escarcha",AND(D1260&lt;=0, D1260-P1260&gt;2), "helada negra", AND(D1260&gt;0, P1260+2&gt;D1260), "rocío", TRUE, "sin riesgo")</f>
        <v>sin riesgo</v>
      </c>
    </row>
    <row r="1261" spans="1:17" x14ac:dyDescent="0.35">
      <c r="A1261" s="2">
        <v>45715</v>
      </c>
      <c r="B1261" s="3" t="s">
        <v>14</v>
      </c>
      <c r="C1261">
        <v>-2.3666666666666671</v>
      </c>
      <c r="D1261">
        <v>-0.1</v>
      </c>
      <c r="E1261">
        <v>94.166666666666671</v>
      </c>
      <c r="F1261">
        <v>88</v>
      </c>
      <c r="G1261">
        <v>0.33333333333333331</v>
      </c>
      <c r="H1261">
        <v>0.3</v>
      </c>
      <c r="I1261">
        <v>1</v>
      </c>
      <c r="J1261">
        <v>0.96666666666666667</v>
      </c>
      <c r="K1261">
        <f t="shared" si="95"/>
        <v>2.2666666666666671</v>
      </c>
      <c r="L1261">
        <f t="shared" si="96"/>
        <v>-0.23341976019612845</v>
      </c>
      <c r="M1261">
        <f t="shared" si="97"/>
        <v>-3.176671804103905</v>
      </c>
      <c r="N1261" s="10" t="str" cm="1">
        <f t="array" ref="N1261">_xlfn.IFS(AND(C1261&lt;=0, C1261-M1261&lt;=2), "escarcha",AND(C1261&lt;=0, C1261-M1261&gt;2), "helada negra", AND(C1261&gt;0, M1261+2&gt;C1261), "rocío", TRUE, "sin riesgo")</f>
        <v>escarcha</v>
      </c>
      <c r="O1261">
        <f t="shared" si="98"/>
        <v>-0.13508824925747689</v>
      </c>
      <c r="P1261">
        <f t="shared" si="99"/>
        <v>-1.8486309098666687</v>
      </c>
      <c r="Q1261" s="10" t="str" cm="1">
        <f t="array" ref="Q1261">_xlfn.IFS(AND(D1261&lt;=0, D1261-P1261&lt;=2), "escarcha",AND(D1261&lt;=0, D1261-P1261&gt;2), "helada negra", AND(D1261&gt;0, P1261+2&gt;D1261), "rocío", TRUE, "sin riesgo")</f>
        <v>escarcha</v>
      </c>
    </row>
    <row r="1262" spans="1:17" x14ac:dyDescent="0.35">
      <c r="A1262" s="2">
        <v>45715</v>
      </c>
      <c r="B1262" s="3" t="s">
        <v>15</v>
      </c>
      <c r="C1262">
        <v>-1.966666666666667</v>
      </c>
      <c r="D1262">
        <v>0.3</v>
      </c>
      <c r="E1262">
        <v>93.86666666666666</v>
      </c>
      <c r="F1262">
        <v>89</v>
      </c>
      <c r="G1262">
        <v>0</v>
      </c>
      <c r="H1262">
        <v>3.3333333333333333E-2</v>
      </c>
      <c r="I1262">
        <v>0.66666666666666663</v>
      </c>
      <c r="J1262">
        <v>0.6333333333333333</v>
      </c>
      <c r="K1262">
        <f t="shared" si="95"/>
        <v>2.2666666666666671</v>
      </c>
      <c r="L1262">
        <f t="shared" si="96"/>
        <v>-0.20707889948599981</v>
      </c>
      <c r="M1262">
        <f t="shared" si="97"/>
        <v>-2.8223549264650281</v>
      </c>
      <c r="N1262" s="10" t="str" cm="1">
        <f t="array" ref="N1262">_xlfn.IFS(AND(C1262&lt;=0, C1262-M1262&lt;=2), "escarcha",AND(C1262&lt;=0, C1262-M1262&gt;2), "helada negra", AND(C1262&gt;0, M1262+2&gt;C1262), "rocío", TRUE, "sin riesgo")</f>
        <v>escarcha</v>
      </c>
      <c r="O1262">
        <f t="shared" si="98"/>
        <v>-9.4804959512300654E-2</v>
      </c>
      <c r="P1262">
        <f t="shared" si="99"/>
        <v>-1.3003189037642608</v>
      </c>
      <c r="Q1262" s="10" t="str" cm="1">
        <f t="array" ref="Q1262">_xlfn.IFS(AND(D1262&lt;=0, D1262-P1262&lt;=2), "escarcha",AND(D1262&lt;=0, D1262-P1262&gt;2), "helada negra", AND(D1262&gt;0, P1262+2&gt;D1262), "rocío", TRUE, "sin riesgo")</f>
        <v>rocío</v>
      </c>
    </row>
    <row r="1263" spans="1:17" x14ac:dyDescent="0.35">
      <c r="A1263" s="2">
        <v>45715</v>
      </c>
      <c r="B1263" s="3" t="s">
        <v>16</v>
      </c>
      <c r="C1263">
        <v>-2.2999999999999998</v>
      </c>
      <c r="D1263">
        <v>-0.1333333333333333</v>
      </c>
      <c r="E1263">
        <v>94.36666666666666</v>
      </c>
      <c r="F1263">
        <v>90.333333333333329</v>
      </c>
      <c r="G1263">
        <v>0.66666666666666663</v>
      </c>
      <c r="H1263">
        <v>0.2</v>
      </c>
      <c r="I1263">
        <v>1</v>
      </c>
      <c r="J1263">
        <v>0.6333333333333333</v>
      </c>
      <c r="K1263">
        <f t="shared" si="95"/>
        <v>2.1666666666666665</v>
      </c>
      <c r="L1263">
        <f t="shared" si="96"/>
        <v>-0.22636933911390583</v>
      </c>
      <c r="M1263">
        <f t="shared" si="97"/>
        <v>-3.0819374767904817</v>
      </c>
      <c r="N1263" s="10" t="str" cm="1">
        <f t="array" ref="N1263">_xlfn.IFS(AND(C1263&lt;=0, C1263-M1263&lt;=2), "escarcha",AND(C1263&lt;=0, C1263-M1263&gt;2), "helada negra", AND(C1263&gt;0, M1263+2&gt;C1263), "rocío", TRUE, "sin riesgo")</f>
        <v>escarcha</v>
      </c>
      <c r="O1263">
        <f t="shared" si="98"/>
        <v>-0.11133815152597872</v>
      </c>
      <c r="P1263">
        <f t="shared" si="99"/>
        <v>-1.5256601512497519</v>
      </c>
      <c r="Q1263" s="10" t="str" cm="1">
        <f t="array" ref="Q1263">_xlfn.IFS(AND(D1263&lt;=0, D1263-P1263&lt;=2), "escarcha",AND(D1263&lt;=0, D1263-P1263&gt;2), "helada negra", AND(D1263&gt;0, P1263+2&gt;D1263), "rocío", TRUE, "sin riesgo")</f>
        <v>escarcha</v>
      </c>
    </row>
    <row r="1264" spans="1:17" x14ac:dyDescent="0.35">
      <c r="A1264" s="2">
        <v>45715</v>
      </c>
      <c r="B1264" s="3" t="s">
        <v>17</v>
      </c>
      <c r="C1264">
        <v>-2</v>
      </c>
      <c r="D1264">
        <v>0.4</v>
      </c>
      <c r="E1264">
        <v>94.6</v>
      </c>
      <c r="F1264">
        <v>90</v>
      </c>
      <c r="G1264">
        <v>0</v>
      </c>
      <c r="H1264">
        <v>3.3333333333333333E-2</v>
      </c>
      <c r="I1264">
        <v>0</v>
      </c>
      <c r="J1264">
        <v>0.16666666666666671</v>
      </c>
      <c r="K1264">
        <f t="shared" si="95"/>
        <v>2.4</v>
      </c>
      <c r="L1264">
        <f t="shared" si="96"/>
        <v>-0.20175399768332888</v>
      </c>
      <c r="M1264">
        <f t="shared" si="97"/>
        <v>-2.750601236957019</v>
      </c>
      <c r="N1264" s="10" t="str" cm="1">
        <f t="array" ref="N1264">_xlfn.IFS(AND(C1264&lt;=0, C1264-M1264&lt;=2), "escarcha",AND(C1264&lt;=0, C1264-M1264&gt;2), "helada negra", AND(C1264&gt;0, M1264+2&gt;C1264), "rocío", TRUE, "sin riesgo")</f>
        <v>escarcha</v>
      </c>
      <c r="O1264">
        <f t="shared" si="98"/>
        <v>-7.6400607672285695E-2</v>
      </c>
      <c r="P1264">
        <f t="shared" si="99"/>
        <v>-1.0489793491608932</v>
      </c>
      <c r="Q1264" s="10" t="str" cm="1">
        <f t="array" ref="Q1264">_xlfn.IFS(AND(D1264&lt;=0, D1264-P1264&lt;=2), "escarcha",AND(D1264&lt;=0, D1264-P1264&gt;2), "helada negra", AND(D1264&gt;0, P1264+2&gt;D1264), "rocío", TRUE, "sin riesgo")</f>
        <v>rocío</v>
      </c>
    </row>
    <row r="1265" spans="1:17" x14ac:dyDescent="0.35">
      <c r="A1265" s="2">
        <v>45715</v>
      </c>
      <c r="B1265" s="3" t="s">
        <v>18</v>
      </c>
      <c r="C1265">
        <v>-1.6</v>
      </c>
      <c r="D1265">
        <v>0.16666666666666671</v>
      </c>
      <c r="E1265">
        <v>94.4</v>
      </c>
      <c r="F1265">
        <v>89.333333333333329</v>
      </c>
      <c r="G1265">
        <v>0</v>
      </c>
      <c r="H1265">
        <v>0.26666666666666672</v>
      </c>
      <c r="I1265">
        <v>0</v>
      </c>
      <c r="J1265">
        <v>0.79999999999999993</v>
      </c>
      <c r="K1265">
        <f t="shared" si="95"/>
        <v>1.7666666666666668</v>
      </c>
      <c r="L1265">
        <f t="shared" si="96"/>
        <v>-0.17442831760800809</v>
      </c>
      <c r="M1265">
        <f t="shared" si="97"/>
        <v>-2.3817089827268854</v>
      </c>
      <c r="N1265" s="10" t="str" cm="1">
        <f t="array" ref="N1265">_xlfn.IFS(AND(C1265&lt;=0, C1265-M1265&lt;=2), "escarcha",AND(C1265&lt;=0, C1265-M1265&gt;2), "helada negra", AND(C1265&gt;0, M1265+2&gt;C1265), "rocío", TRUE, "sin riesgo")</f>
        <v>escarcha</v>
      </c>
      <c r="O1265">
        <f t="shared" si="98"/>
        <v>-0.10071728905228225</v>
      </c>
      <c r="P1265">
        <f t="shared" si="99"/>
        <v>-1.3809500361593225</v>
      </c>
      <c r="Q1265" s="10" t="str" cm="1">
        <f t="array" ref="Q1265">_xlfn.IFS(AND(D1265&lt;=0, D1265-P1265&lt;=2), "escarcha",AND(D1265&lt;=0, D1265-P1265&gt;2), "helada negra", AND(D1265&gt;0, P1265+2&gt;D1265), "rocío", TRUE, "sin riesgo")</f>
        <v>rocío</v>
      </c>
    </row>
    <row r="1266" spans="1:17" x14ac:dyDescent="0.35">
      <c r="A1266" s="2">
        <v>45715</v>
      </c>
      <c r="B1266" s="3" t="s">
        <v>19</v>
      </c>
      <c r="C1266">
        <v>-1.8</v>
      </c>
      <c r="D1266">
        <v>-0.1</v>
      </c>
      <c r="E1266">
        <v>94.066666666666663</v>
      </c>
      <c r="F1266">
        <v>91.333333333333329</v>
      </c>
      <c r="G1266">
        <v>0</v>
      </c>
      <c r="H1266">
        <v>6.6666666666666666E-2</v>
      </c>
      <c r="I1266">
        <v>0</v>
      </c>
      <c r="J1266">
        <v>0.23333333333333331</v>
      </c>
      <c r="K1266">
        <f t="shared" si="95"/>
        <v>1.7</v>
      </c>
      <c r="L1266">
        <f t="shared" si="96"/>
        <v>-0.19267447702160287</v>
      </c>
      <c r="M1266">
        <f t="shared" si="97"/>
        <v>-2.6281546986236135</v>
      </c>
      <c r="N1266" s="10" t="str" cm="1">
        <f t="array" ref="N1266">_xlfn.IFS(AND(C1266&lt;=0, C1266-M1266&lt;=2), "escarcha",AND(C1266&lt;=0, C1266-M1266&gt;2), "helada negra", AND(C1266&gt;0, M1266+2&gt;C1266), "rocío", TRUE, "sin riesgo")</f>
        <v>escarcha</v>
      </c>
      <c r="O1266">
        <f t="shared" si="98"/>
        <v>-9.7909246015722831E-2</v>
      </c>
      <c r="P1266">
        <f t="shared" si="99"/>
        <v>-1.3426612313670123</v>
      </c>
      <c r="Q1266" s="10" t="str" cm="1">
        <f t="array" ref="Q1266">_xlfn.IFS(AND(D1266&lt;=0, D1266-P1266&lt;=2), "escarcha",AND(D1266&lt;=0, D1266-P1266&gt;2), "helada negra", AND(D1266&gt;0, P1266+2&gt;D1266), "rocío", TRUE, "sin riesgo")</f>
        <v>escarcha</v>
      </c>
    </row>
    <row r="1267" spans="1:17" x14ac:dyDescent="0.35">
      <c r="A1267" s="2">
        <v>45715</v>
      </c>
      <c r="B1267" s="3" t="s">
        <v>20</v>
      </c>
      <c r="C1267">
        <v>-1.9</v>
      </c>
      <c r="D1267">
        <v>-3.3333333333333333E-2</v>
      </c>
      <c r="E1267">
        <v>94.466666666666669</v>
      </c>
      <c r="F1267">
        <v>91.333333333333329</v>
      </c>
      <c r="G1267">
        <v>0</v>
      </c>
      <c r="H1267">
        <v>6.6666666666666666E-2</v>
      </c>
      <c r="I1267">
        <v>0</v>
      </c>
      <c r="J1267">
        <v>0.43333333333333329</v>
      </c>
      <c r="K1267">
        <f t="shared" si="95"/>
        <v>1.8666666666666665</v>
      </c>
      <c r="L1267">
        <f t="shared" si="96"/>
        <v>-0.19579475725281831</v>
      </c>
      <c r="M1267">
        <f t="shared" si="97"/>
        <v>-2.670248911505932</v>
      </c>
      <c r="N1267" s="10" t="str" cm="1">
        <f t="array" ref="N1267">_xlfn.IFS(AND(C1267&lt;=0, C1267-M1267&lt;=2), "escarcha",AND(C1267&lt;=0, C1267-M1267&gt;2), "helada negra", AND(C1267&gt;0, M1267+2&gt;C1267), "rocío", TRUE, "sin riesgo")</f>
        <v>escarcha</v>
      </c>
      <c r="O1267">
        <f t="shared" si="98"/>
        <v>-9.3071997414107627E-2</v>
      </c>
      <c r="P1267">
        <f t="shared" si="99"/>
        <v>-1.2766749257383117</v>
      </c>
      <c r="Q1267" s="10" t="str" cm="1">
        <f t="array" ref="Q1267">_xlfn.IFS(AND(D1267&lt;=0, D1267-P1267&lt;=2), "escarcha",AND(D1267&lt;=0, D1267-P1267&gt;2), "helada negra", AND(D1267&gt;0, P1267+2&gt;D1267), "rocío", TRUE, "sin riesgo")</f>
        <v>escarcha</v>
      </c>
    </row>
    <row r="1268" spans="1:17" x14ac:dyDescent="0.35">
      <c r="A1268" s="2">
        <v>45715</v>
      </c>
      <c r="B1268" s="3" t="s">
        <v>21</v>
      </c>
      <c r="C1268">
        <v>-2</v>
      </c>
      <c r="D1268">
        <v>0.1333333333333333</v>
      </c>
      <c r="E1268">
        <v>94.833333333333343</v>
      </c>
      <c r="F1268">
        <v>90.666666666666671</v>
      </c>
      <c r="G1268">
        <v>0</v>
      </c>
      <c r="H1268">
        <v>6.6666666666666666E-2</v>
      </c>
      <c r="I1268">
        <v>0</v>
      </c>
      <c r="J1268">
        <v>0.46666666666666667</v>
      </c>
      <c r="K1268">
        <f t="shared" si="95"/>
        <v>2.1333333333333333</v>
      </c>
      <c r="L1268">
        <f t="shared" si="96"/>
        <v>-0.19929050884288535</v>
      </c>
      <c r="M1268">
        <f t="shared" si="97"/>
        <v>-2.7173909247689423</v>
      </c>
      <c r="N1268" s="10" t="str" cm="1">
        <f t="array" ref="N1268">_xlfn.IFS(AND(C1268&lt;=0, C1268-M1268&lt;=2), "escarcha",AND(C1268&lt;=0, C1268-M1268&gt;2), "helada negra", AND(C1268&gt;0, M1268+2&gt;C1268), "rocío", TRUE, "sin riesgo")</f>
        <v>escarcha</v>
      </c>
      <c r="O1268">
        <f t="shared" si="98"/>
        <v>-8.8316519775929067E-2</v>
      </c>
      <c r="P1268">
        <f t="shared" si="99"/>
        <v>-1.2117689503474938</v>
      </c>
      <c r="Q1268" s="10" t="str" cm="1">
        <f t="array" ref="Q1268">_xlfn.IFS(AND(D1268&lt;=0, D1268-P1268&lt;=2), "escarcha",AND(D1268&lt;=0, D1268-P1268&gt;2), "helada negra", AND(D1268&gt;0, P1268+2&gt;D1268), "rocío", TRUE, "sin riesgo")</f>
        <v>rocío</v>
      </c>
    </row>
    <row r="1269" spans="1:17" x14ac:dyDescent="0.35">
      <c r="A1269" s="2">
        <v>45715</v>
      </c>
      <c r="B1269" s="3" t="s">
        <v>22</v>
      </c>
      <c r="C1269">
        <v>-1.9</v>
      </c>
      <c r="D1269">
        <v>-3.3333333333333333E-2</v>
      </c>
      <c r="E1269">
        <v>95.166666666666671</v>
      </c>
      <c r="F1269">
        <v>92</v>
      </c>
      <c r="G1269">
        <v>0</v>
      </c>
      <c r="H1269">
        <v>3.3333333333333333E-2</v>
      </c>
      <c r="I1269">
        <v>0</v>
      </c>
      <c r="J1269">
        <v>0.23333333333333331</v>
      </c>
      <c r="K1269">
        <f t="shared" si="95"/>
        <v>1.8666666666666665</v>
      </c>
      <c r="L1269">
        <f t="shared" si="96"/>
        <v>-0.18841205541333345</v>
      </c>
      <c r="M1269">
        <f t="shared" si="97"/>
        <v>-2.5706285693728672</v>
      </c>
      <c r="N1269" s="10" t="str" cm="1">
        <f t="array" ref="N1269">_xlfn.IFS(AND(C1269&lt;=0, C1269-M1269&lt;=2), "escarcha",AND(C1269&lt;=0, C1269-M1269&gt;2), "helada negra", AND(C1269&gt;0, M1269+2&gt;C1269), "rocío", TRUE, "sin riesgo")</f>
        <v>escarcha</v>
      </c>
      <c r="O1269">
        <f t="shared" si="98"/>
        <v>-8.5799238085027804E-2</v>
      </c>
      <c r="P1269">
        <f t="shared" si="99"/>
        <v>-1.1773972785679796</v>
      </c>
      <c r="Q1269" s="10" t="str" cm="1">
        <f t="array" ref="Q1269">_xlfn.IFS(AND(D1269&lt;=0, D1269-P1269&lt;=2), "escarcha",AND(D1269&lt;=0, D1269-P1269&gt;2), "helada negra", AND(D1269&gt;0, P1269+2&gt;D1269), "rocío", TRUE, "sin riesgo")</f>
        <v>escarcha</v>
      </c>
    </row>
    <row r="1270" spans="1:17" x14ac:dyDescent="0.35">
      <c r="A1270" s="2">
        <v>45715</v>
      </c>
      <c r="B1270" s="3" t="s">
        <v>23</v>
      </c>
      <c r="C1270">
        <v>-1.5</v>
      </c>
      <c r="D1270">
        <v>6.6666666666666666E-2</v>
      </c>
      <c r="E1270">
        <v>95.13333333333334</v>
      </c>
      <c r="F1270">
        <v>91.666666666666671</v>
      </c>
      <c r="G1270">
        <v>0.66666666666666663</v>
      </c>
      <c r="H1270">
        <v>0.26666666666666672</v>
      </c>
      <c r="I1270">
        <v>1.666666666666667</v>
      </c>
      <c r="J1270">
        <v>0.76666666666666672</v>
      </c>
      <c r="K1270">
        <f t="shared" si="95"/>
        <v>1.5666666666666667</v>
      </c>
      <c r="L1270">
        <f t="shared" si="96"/>
        <v>-0.15934469028912948</v>
      </c>
      <c r="M1270">
        <f t="shared" si="97"/>
        <v>-2.1775968809813047</v>
      </c>
      <c r="N1270" s="10" t="str" cm="1">
        <f t="array" ref="N1270">_xlfn.IFS(AND(C1270&lt;=0, C1270-M1270&lt;=2), "escarcha",AND(C1270&lt;=0, C1270-M1270&gt;2), "helada negra", AND(C1270&gt;0, M1270+2&gt;C1270), "rocío", TRUE, "sin riesgo")</f>
        <v>escarcha</v>
      </c>
      <c r="O1270">
        <f t="shared" si="98"/>
        <v>-8.2178107642840892E-2</v>
      </c>
      <c r="P1270">
        <f t="shared" si="99"/>
        <v>-1.127936205311868</v>
      </c>
      <c r="Q1270" s="10" t="str" cm="1">
        <f t="array" ref="Q1270">_xlfn.IFS(AND(D1270&lt;=0, D1270-P1270&lt;=2), "escarcha",AND(D1270&lt;=0, D1270-P1270&gt;2), "helada negra", AND(D1270&gt;0, P1270+2&gt;D1270), "rocío", TRUE, "sin riesgo")</f>
        <v>rocío</v>
      </c>
    </row>
    <row r="1271" spans="1:17" x14ac:dyDescent="0.35">
      <c r="A1271" s="2">
        <v>45715</v>
      </c>
      <c r="B1271" s="3" t="s">
        <v>24</v>
      </c>
      <c r="C1271">
        <v>-1.466666666666667</v>
      </c>
      <c r="D1271">
        <v>0.26666666666666672</v>
      </c>
      <c r="E1271">
        <v>94.766666666666666</v>
      </c>
      <c r="F1271">
        <v>92.333333333333329</v>
      </c>
      <c r="G1271">
        <v>0</v>
      </c>
      <c r="H1271">
        <v>3.3333333333333333E-2</v>
      </c>
      <c r="I1271">
        <v>0</v>
      </c>
      <c r="J1271">
        <v>0.1333333333333333</v>
      </c>
      <c r="K1271">
        <f t="shared" si="95"/>
        <v>1.7333333333333338</v>
      </c>
      <c r="L1271">
        <f t="shared" si="96"/>
        <v>-0.16075930002176603</v>
      </c>
      <c r="M1271">
        <f t="shared" si="97"/>
        <v>-2.1967541344856838</v>
      </c>
      <c r="N1271" s="10" t="str" cm="1">
        <f t="array" ref="N1271">_xlfn.IFS(AND(C1271&lt;=0, C1271-M1271&lt;=2), "escarcha",AND(C1271&lt;=0, C1271-M1271&gt;2), "helada negra", AND(C1271&gt;0, M1271+2&gt;C1271), "rocío", TRUE, "sin riesgo")</f>
        <v>escarcha</v>
      </c>
      <c r="O1271">
        <f t="shared" si="98"/>
        <v>-6.0447783023882276E-2</v>
      </c>
      <c r="P1271">
        <f t="shared" si="99"/>
        <v>-0.8306959126150224</v>
      </c>
      <c r="Q1271" s="10" t="str" cm="1">
        <f t="array" ref="Q1271">_xlfn.IFS(AND(D1271&lt;=0, D1271-P1271&lt;=2), "escarcha",AND(D1271&lt;=0, D1271-P1271&gt;2), "helada negra", AND(D1271&gt;0, P1271+2&gt;D1271), "rocío", TRUE, "sin riesgo")</f>
        <v>rocío</v>
      </c>
    </row>
    <row r="1272" spans="1:17" x14ac:dyDescent="0.35">
      <c r="A1272" s="2">
        <v>45715</v>
      </c>
      <c r="B1272" s="3" t="s">
        <v>25</v>
      </c>
      <c r="C1272">
        <v>-1.2666666666666671</v>
      </c>
      <c r="D1272">
        <v>0.76666666666666672</v>
      </c>
      <c r="E1272">
        <v>94.9</v>
      </c>
      <c r="F1272">
        <v>90</v>
      </c>
      <c r="G1272">
        <v>0</v>
      </c>
      <c r="H1272">
        <v>0</v>
      </c>
      <c r="I1272">
        <v>0.66666666666666663</v>
      </c>
      <c r="J1272">
        <v>0.16666666666666671</v>
      </c>
      <c r="K1272">
        <f t="shared" si="95"/>
        <v>2.0333333333333337</v>
      </c>
      <c r="L1272">
        <f t="shared" si="96"/>
        <v>-0.14468503438974625</v>
      </c>
      <c r="M1272">
        <f t="shared" si="97"/>
        <v>-1.9788899291141295</v>
      </c>
      <c r="N1272" s="10" t="str" cm="1">
        <f t="array" ref="N1272">_xlfn.IFS(AND(C1272&lt;=0, C1272-M1272&lt;=2), "escarcha",AND(C1272&lt;=0, C1272-M1272&gt;2), "helada negra", AND(C1272&gt;0, M1272+2&gt;C1272), "rocío", TRUE, "sin riesgo")</f>
        <v>escarcha</v>
      </c>
      <c r="O1272">
        <f t="shared" si="98"/>
        <v>-4.9937502888145385E-2</v>
      </c>
      <c r="P1272">
        <f t="shared" si="99"/>
        <v>-0.68666781423988954</v>
      </c>
      <c r="Q1272" s="10" t="str" cm="1">
        <f t="array" ref="Q1272">_xlfn.IFS(AND(D1272&lt;=0, D1272-P1272&lt;=2), "escarcha",AND(D1272&lt;=0, D1272-P1272&gt;2), "helada negra", AND(D1272&gt;0, P1272+2&gt;D1272), "rocío", TRUE, "sin riesgo")</f>
        <v>rocío</v>
      </c>
    </row>
    <row r="1273" spans="1:17" x14ac:dyDescent="0.35">
      <c r="A1273" s="2">
        <v>45715</v>
      </c>
      <c r="B1273" s="3" t="s">
        <v>26</v>
      </c>
      <c r="C1273">
        <v>-1.1333333333333331</v>
      </c>
      <c r="D1273">
        <v>0.2</v>
      </c>
      <c r="E1273">
        <v>94.633333333333326</v>
      </c>
      <c r="F1273">
        <v>91</v>
      </c>
      <c r="G1273">
        <v>0</v>
      </c>
      <c r="H1273">
        <v>0.26666666666666672</v>
      </c>
      <c r="I1273">
        <v>0</v>
      </c>
      <c r="J1273">
        <v>0.9</v>
      </c>
      <c r="K1273">
        <f t="shared" si="95"/>
        <v>1.333333333333333</v>
      </c>
      <c r="L1273">
        <f t="shared" si="96"/>
        <v>-0.13773357989248258</v>
      </c>
      <c r="M1273">
        <f t="shared" si="97"/>
        <v>-1.884550545472494</v>
      </c>
      <c r="N1273" s="10" t="str" cm="1">
        <f t="array" ref="N1273">_xlfn.IFS(AND(C1273&lt;=0, C1273-M1273&lt;=2), "escarcha",AND(C1273&lt;=0, C1273-M1273&gt;2), "helada negra", AND(C1273&gt;0, M1273+2&gt;C1273), "rocío", TRUE, "sin riesgo")</f>
        <v>escarcha</v>
      </c>
      <c r="O1273">
        <f t="shared" si="98"/>
        <v>-7.9818819579776074E-2</v>
      </c>
      <c r="P1273">
        <f t="shared" si="99"/>
        <v>-1.0956997701222009</v>
      </c>
      <c r="Q1273" s="10" t="str" cm="1">
        <f t="array" ref="Q1273">_xlfn.IFS(AND(D1273&lt;=0, D1273-P1273&lt;=2), "escarcha",AND(D1273&lt;=0, D1273-P1273&gt;2), "helada negra", AND(D1273&gt;0, P1273+2&gt;D1273), "rocío", TRUE, "sin riesgo")</f>
        <v>rocío</v>
      </c>
    </row>
    <row r="1274" spans="1:17" x14ac:dyDescent="0.35">
      <c r="A1274" s="2">
        <v>45715</v>
      </c>
      <c r="B1274" s="3" t="s">
        <v>27</v>
      </c>
      <c r="C1274">
        <v>-0.93333333333333335</v>
      </c>
      <c r="D1274">
        <v>0.23333333333333331</v>
      </c>
      <c r="E1274">
        <v>94.566666666666663</v>
      </c>
      <c r="F1274">
        <v>92.666666666666671</v>
      </c>
      <c r="G1274">
        <v>0</v>
      </c>
      <c r="H1274">
        <v>9.9999999999999992E-2</v>
      </c>
      <c r="I1274">
        <v>0</v>
      </c>
      <c r="J1274">
        <v>0.3666666666666667</v>
      </c>
      <c r="K1274">
        <f t="shared" si="95"/>
        <v>1.1666666666666667</v>
      </c>
      <c r="L1274">
        <f t="shared" si="96"/>
        <v>-0.12381039112975316</v>
      </c>
      <c r="M1274">
        <f t="shared" si="97"/>
        <v>-1.6953743263387162</v>
      </c>
      <c r="N1274" s="10" t="str" cm="1">
        <f t="array" ref="N1274">_xlfn.IFS(AND(C1274&lt;=0, C1274-M1274&lt;=2), "escarcha",AND(C1274&lt;=0, C1274-M1274&gt;2), "helada negra", AND(C1274&gt;0, M1274+2&gt;C1274), "rocío", TRUE, "sin riesgo")</f>
        <v>escarcha</v>
      </c>
      <c r="O1274">
        <f t="shared" si="98"/>
        <v>-5.9256507714077235E-2</v>
      </c>
      <c r="P1274">
        <f t="shared" si="99"/>
        <v>-0.81437982018340105</v>
      </c>
      <c r="Q1274" s="10" t="str" cm="1">
        <f t="array" ref="Q1274">_xlfn.IFS(AND(D1274&lt;=0, D1274-P1274&lt;=2), "escarcha",AND(D1274&lt;=0, D1274-P1274&gt;2), "helada negra", AND(D1274&gt;0, P1274+2&gt;D1274), "rocío", TRUE, "sin riesgo")</f>
        <v>rocío</v>
      </c>
    </row>
    <row r="1275" spans="1:17" x14ac:dyDescent="0.35">
      <c r="A1275" s="2">
        <v>45715</v>
      </c>
      <c r="B1275" s="3" t="s">
        <v>28</v>
      </c>
      <c r="C1275">
        <v>-0.5</v>
      </c>
      <c r="D1275">
        <v>0.96666666666666667</v>
      </c>
      <c r="E1275">
        <v>94.166666666666671</v>
      </c>
      <c r="F1275">
        <v>90.666666666666671</v>
      </c>
      <c r="G1275">
        <v>0</v>
      </c>
      <c r="H1275">
        <v>0</v>
      </c>
      <c r="I1275">
        <v>0</v>
      </c>
      <c r="J1275">
        <v>0</v>
      </c>
      <c r="K1275">
        <f t="shared" si="95"/>
        <v>1.4666666666666668</v>
      </c>
      <c r="L1275">
        <f t="shared" si="96"/>
        <v>-9.6438136983039213E-2</v>
      </c>
      <c r="M1275">
        <f t="shared" si="97"/>
        <v>-1.3225972198861324</v>
      </c>
      <c r="N1275" s="10" t="str" cm="1">
        <f t="array" ref="N1275">_xlfn.IFS(AND(C1275&lt;=0, C1275-M1275&lt;=2), "escarcha",AND(C1275&lt;=0, C1275-M1275&gt;2), "helada negra", AND(C1275&gt;0, M1275+2&gt;C1275), "rocío", TRUE, "sin riesgo")</f>
        <v>escarcha</v>
      </c>
      <c r="O1275">
        <f t="shared" si="98"/>
        <v>-2.8156496445228649E-2</v>
      </c>
      <c r="P1275">
        <f t="shared" si="99"/>
        <v>-0.38764483266357269</v>
      </c>
      <c r="Q1275" s="10" t="str" cm="1">
        <f t="array" ref="Q1275">_xlfn.IFS(AND(D1275&lt;=0, D1275-P1275&lt;=2), "escarcha",AND(D1275&lt;=0, D1275-P1275&gt;2), "helada negra", AND(D1275&gt;0, P1275+2&gt;D1275), "rocío", TRUE, "sin riesgo")</f>
        <v>rocío</v>
      </c>
    </row>
    <row r="1276" spans="1:17" x14ac:dyDescent="0.35">
      <c r="A1276" s="2">
        <v>45715</v>
      </c>
      <c r="B1276" s="3" t="s">
        <v>29</v>
      </c>
      <c r="C1276">
        <v>3.3333333333333333E-2</v>
      </c>
      <c r="D1276">
        <v>1.6</v>
      </c>
      <c r="E1276">
        <v>92.233333333333334</v>
      </c>
      <c r="F1276">
        <v>90</v>
      </c>
      <c r="G1276">
        <v>0</v>
      </c>
      <c r="H1276">
        <v>0</v>
      </c>
      <c r="I1276">
        <v>0</v>
      </c>
      <c r="J1276">
        <v>0</v>
      </c>
      <c r="K1276">
        <f t="shared" si="95"/>
        <v>1.5666666666666667</v>
      </c>
      <c r="L1276">
        <f t="shared" si="96"/>
        <v>-7.8431621789982198E-2</v>
      </c>
      <c r="M1276">
        <f t="shared" si="97"/>
        <v>-1.0767416039484172</v>
      </c>
      <c r="N1276" s="10" t="str" cm="1">
        <f t="array" ref="N1276">_xlfn.IFS(AND(C1276&lt;=0, C1276-M1276&lt;=2), "escarcha",AND(C1276&lt;=0, C1276-M1276&gt;2), "helada negra", AND(C1276&gt;0, M1276+2&gt;C1276), "rocío", TRUE, "sin riesgo")</f>
        <v>rocío</v>
      </c>
      <c r="O1276">
        <f t="shared" si="98"/>
        <v>9.9109035704274956E-3</v>
      </c>
      <c r="P1276">
        <f t="shared" si="99"/>
        <v>0.13674333354606369</v>
      </c>
      <c r="Q1276" s="10" t="str" cm="1">
        <f t="array" ref="Q1276">_xlfn.IFS(AND(D1276&lt;=0, D1276-P1276&lt;=2), "escarcha",AND(D1276&lt;=0, D1276-P1276&gt;2), "helada negra", AND(D1276&gt;0, P1276+2&gt;D1276), "rocío", TRUE, "sin riesgo")</f>
        <v>rocío</v>
      </c>
    </row>
    <row r="1277" spans="1:17" x14ac:dyDescent="0.35">
      <c r="A1277" s="2">
        <v>45715</v>
      </c>
      <c r="B1277" s="3" t="s">
        <v>30</v>
      </c>
      <c r="C1277">
        <v>1.1333333333333331</v>
      </c>
      <c r="D1277">
        <v>2.6</v>
      </c>
      <c r="E1277">
        <v>90.433333333333337</v>
      </c>
      <c r="F1277">
        <v>84.333333333333329</v>
      </c>
      <c r="G1277">
        <v>0</v>
      </c>
      <c r="H1277">
        <v>1.3666666666666669</v>
      </c>
      <c r="I1277">
        <v>0</v>
      </c>
      <c r="J1277">
        <v>2.4666666666666668</v>
      </c>
      <c r="K1277">
        <f t="shared" si="95"/>
        <v>1.466666666666667</v>
      </c>
      <c r="L1277">
        <f t="shared" si="96"/>
        <v>-1.8750614899576926E-2</v>
      </c>
      <c r="M1277">
        <f t="shared" si="97"/>
        <v>-0.25828688835268448</v>
      </c>
      <c r="N1277" s="10" t="str" cm="1">
        <f t="array" ref="N1277">_xlfn.IFS(AND(C1277&lt;=0, C1277-M1277&lt;=2), "escarcha",AND(C1277&lt;=0, C1277-M1277&gt;2), "helada negra", AND(C1277&gt;0, M1277+2&gt;C1277), "rocío", TRUE, "sin riesgo")</f>
        <v>rocío</v>
      </c>
      <c r="O1277">
        <f t="shared" si="98"/>
        <v>1.6160506987782236E-2</v>
      </c>
      <c r="P1277">
        <f t="shared" si="99"/>
        <v>0.22304988468258899</v>
      </c>
      <c r="Q1277" s="10" t="str" cm="1">
        <f t="array" ref="Q1277">_xlfn.IFS(AND(D1277&lt;=0, D1277-P1277&lt;=2), "escarcha",AND(D1277&lt;=0, D1277-P1277&gt;2), "helada negra", AND(D1277&gt;0, P1277+2&gt;D1277), "rocío", TRUE, "sin riesgo")</f>
        <v>sin riesgo</v>
      </c>
    </row>
    <row r="1278" spans="1:17" x14ac:dyDescent="0.35">
      <c r="A1278" s="2">
        <v>45715</v>
      </c>
      <c r="B1278" s="3" t="s">
        <v>31</v>
      </c>
      <c r="C1278">
        <v>2.6</v>
      </c>
      <c r="D1278">
        <v>3.0333333333333332</v>
      </c>
      <c r="E1278">
        <v>87.666666666666671</v>
      </c>
      <c r="F1278">
        <v>83</v>
      </c>
      <c r="G1278">
        <v>0</v>
      </c>
      <c r="H1278">
        <v>5.4333333333333336</v>
      </c>
      <c r="I1278">
        <v>0</v>
      </c>
      <c r="J1278">
        <v>8.6666666666666661</v>
      </c>
      <c r="K1278">
        <f t="shared" si="95"/>
        <v>0.43333333333333313</v>
      </c>
      <c r="L1278">
        <f t="shared" si="96"/>
        <v>5.4925050438026674E-2</v>
      </c>
      <c r="M1278">
        <f t="shared" si="97"/>
        <v>0.75975681929522998</v>
      </c>
      <c r="N1278" s="10" t="str" cm="1">
        <f t="array" ref="N1278">_xlfn.IFS(AND(C1278&lt;=0, C1278-M1278&lt;=2), "escarcha",AND(C1278&lt;=0, C1278-M1278&gt;2), "helada negra", AND(C1278&gt;0, M1278+2&gt;C1278), "rocío", TRUE, "sin riesgo")</f>
        <v>rocío</v>
      </c>
      <c r="O1278">
        <f t="shared" si="98"/>
        <v>3.0932890991134998E-2</v>
      </c>
      <c r="P1278">
        <f t="shared" si="99"/>
        <v>0.42729914464381968</v>
      </c>
      <c r="Q1278" s="10" t="str" cm="1">
        <f t="array" ref="Q1278">_xlfn.IFS(AND(D1278&lt;=0, D1278-P1278&lt;=2), "escarcha",AND(D1278&lt;=0, D1278-P1278&gt;2), "helada negra", AND(D1278&gt;0, P1278+2&gt;D1278), "rocío", TRUE, "sin riesgo")</f>
        <v>sin riesgo</v>
      </c>
    </row>
    <row r="1279" spans="1:17" x14ac:dyDescent="0.35">
      <c r="A1279" s="2">
        <v>45715</v>
      </c>
      <c r="B1279" s="3" t="s">
        <v>39</v>
      </c>
      <c r="C1279">
        <v>2.2999999999999998</v>
      </c>
      <c r="D1279">
        <v>2.433333333333334</v>
      </c>
      <c r="E1279">
        <v>87.2</v>
      </c>
      <c r="F1279">
        <v>87.333333333333329</v>
      </c>
      <c r="G1279">
        <v>0.33333333333333331</v>
      </c>
      <c r="H1279">
        <v>6.6666666666666666E-2</v>
      </c>
      <c r="I1279">
        <v>1.333333333333333</v>
      </c>
      <c r="J1279">
        <v>0.6333333333333333</v>
      </c>
      <c r="K1279">
        <f t="shared" si="95"/>
        <v>0.13333333333333419</v>
      </c>
      <c r="L1279">
        <f t="shared" si="96"/>
        <v>2.8264029984313821E-2</v>
      </c>
      <c r="M1279">
        <f t="shared" si="97"/>
        <v>0.39037295661494814</v>
      </c>
      <c r="N1279" s="10" t="str" cm="1">
        <f t="array" ref="N1279">_xlfn.IFS(AND(C1279&lt;=0, C1279-M1279&lt;=2), "escarcha",AND(C1279&lt;=0, C1279-M1279&gt;2), "helada negra", AND(C1279&gt;0, M1279+2&gt;C1279), "rocío", TRUE, "sin riesgo")</f>
        <v>rocío</v>
      </c>
      <c r="O1279">
        <f t="shared" si="98"/>
        <v>3.9275507826277617E-2</v>
      </c>
      <c r="P1279">
        <f t="shared" si="99"/>
        <v>0.54279932716713553</v>
      </c>
      <c r="Q1279" s="10" t="str" cm="1">
        <f t="array" ref="Q1279">_xlfn.IFS(AND(D1279&lt;=0, D1279-P1279&lt;=2), "escarcha",AND(D1279&lt;=0, D1279-P1279&gt;2), "helada negra", AND(D1279&gt;0, P1279+2&gt;D1279), "rocío", TRUE, "sin riesgo")</f>
        <v>rocío</v>
      </c>
    </row>
    <row r="1280" spans="1:17" x14ac:dyDescent="0.35">
      <c r="A1280" s="2">
        <v>45715</v>
      </c>
      <c r="B1280" s="3" t="s">
        <v>40</v>
      </c>
      <c r="C1280">
        <v>2.2999999999999998</v>
      </c>
      <c r="D1280">
        <v>2.5333333333333332</v>
      </c>
      <c r="E1280">
        <v>88.233333333333334</v>
      </c>
      <c r="F1280">
        <v>89</v>
      </c>
      <c r="G1280">
        <v>0</v>
      </c>
      <c r="H1280">
        <v>0</v>
      </c>
      <c r="I1280">
        <v>0</v>
      </c>
      <c r="J1280">
        <v>0</v>
      </c>
      <c r="K1280">
        <f t="shared" si="95"/>
        <v>0.23333333333333339</v>
      </c>
      <c r="L1280">
        <f t="shared" si="96"/>
        <v>4.0044519634325731E-2</v>
      </c>
      <c r="M1280">
        <f t="shared" si="97"/>
        <v>0.5534515036329305</v>
      </c>
      <c r="N1280" s="10" t="str" cm="1">
        <f t="array" ref="N1280">_xlfn.IFS(AND(C1280&lt;=0, C1280-M1280&lt;=2), "escarcha",AND(C1280&lt;=0, C1280-M1280&gt;2), "helada negra", AND(C1280&gt;0, M1280+2&gt;C1280), "rocío", TRUE, "sin riesgo")</f>
        <v>rocío</v>
      </c>
      <c r="O1280">
        <f t="shared" si="98"/>
        <v>6.5285599532950642E-2</v>
      </c>
      <c r="P1280">
        <f t="shared" si="99"/>
        <v>0.9036030853705852</v>
      </c>
      <c r="Q1280" s="10" t="str" cm="1">
        <f t="array" ref="Q1280">_xlfn.IFS(AND(D1280&lt;=0, D1280-P1280&lt;=2), "escarcha",AND(D1280&lt;=0, D1280-P1280&gt;2), "helada negra", AND(D1280&gt;0, P1280+2&gt;D1280), "rocío", TRUE, "sin riesgo")</f>
        <v>rocío</v>
      </c>
    </row>
    <row r="1281" spans="1:17" x14ac:dyDescent="0.35">
      <c r="A1281" s="2">
        <v>45715</v>
      </c>
      <c r="B1281" s="3" t="s">
        <v>41</v>
      </c>
      <c r="C1281">
        <v>2.2333333333333329</v>
      </c>
      <c r="D1281">
        <v>3.0666666666666669</v>
      </c>
      <c r="E1281">
        <v>89.166666666666671</v>
      </c>
      <c r="F1281">
        <v>87.333333333333329</v>
      </c>
      <c r="G1281">
        <v>0.33333333333333331</v>
      </c>
      <c r="H1281">
        <v>0.3</v>
      </c>
      <c r="I1281">
        <v>1.666666666666667</v>
      </c>
      <c r="J1281">
        <v>0.6</v>
      </c>
      <c r="K1281">
        <f t="shared" si="95"/>
        <v>0.83333333333333393</v>
      </c>
      <c r="L1281">
        <f t="shared" si="96"/>
        <v>4.5821313364511354E-2</v>
      </c>
      <c r="M1281">
        <f t="shared" si="97"/>
        <v>0.63350013095761182</v>
      </c>
      <c r="N1281" s="10" t="str" cm="1">
        <f t="array" ref="N1281">_xlfn.IFS(AND(C1281&lt;=0, C1281-M1281&lt;=2), "escarcha",AND(C1281&lt;=0, C1281-M1281&gt;2), "helada negra", AND(C1281&gt;0, M1281+2&gt;C1281), "rocío", TRUE, "sin riesgo")</f>
        <v>rocío</v>
      </c>
      <c r="O1281">
        <f t="shared" si="98"/>
        <v>8.4182247980180203E-2</v>
      </c>
      <c r="P1281">
        <f t="shared" si="99"/>
        <v>1.1664024926515797</v>
      </c>
      <c r="Q1281" s="10" t="str" cm="1">
        <f t="array" ref="Q1281">_xlfn.IFS(AND(D1281&lt;=0, D1281-P1281&lt;=2), "escarcha",AND(D1281&lt;=0, D1281-P1281&gt;2), "helada negra", AND(D1281&gt;0, P1281+2&gt;D1281), "rocío", TRUE, "sin riesgo")</f>
        <v>rocío</v>
      </c>
    </row>
    <row r="1282" spans="1:17" x14ac:dyDescent="0.35">
      <c r="A1282" s="2">
        <v>45715</v>
      </c>
      <c r="B1282" s="3" t="s">
        <v>42</v>
      </c>
      <c r="C1282">
        <v>2.2000000000000002</v>
      </c>
      <c r="D1282">
        <v>3.0333333333333332</v>
      </c>
      <c r="E1282">
        <v>90.166666666666671</v>
      </c>
      <c r="F1282">
        <v>89</v>
      </c>
      <c r="G1282">
        <v>0</v>
      </c>
      <c r="H1282">
        <v>0</v>
      </c>
      <c r="I1282">
        <v>0</v>
      </c>
      <c r="J1282">
        <v>0.36666666666666659</v>
      </c>
      <c r="K1282">
        <f t="shared" ref="K1282:K1345" si="100">ABS((C1282-D1282))</f>
        <v>0.83333333333333304</v>
      </c>
      <c r="L1282">
        <f t="shared" si="96"/>
        <v>5.4600046073656067E-2</v>
      </c>
      <c r="M1282">
        <f t="shared" si="97"/>
        <v>0.75524719030519327</v>
      </c>
      <c r="N1282" s="10" t="str" cm="1">
        <f t="array" ref="N1282">_xlfn.IFS(AND(C1282&lt;=0, C1282-M1282&lt;=2), "escarcha",AND(C1282&lt;=0, C1282-M1282&gt;2), "helada negra", AND(C1282&gt;0, M1282+2&gt;C1282), "rocío", TRUE, "sin riesgo")</f>
        <v>rocío</v>
      </c>
      <c r="O1282">
        <f t="shared" si="98"/>
        <v>0.10072865292667697</v>
      </c>
      <c r="P1282">
        <f t="shared" si="99"/>
        <v>1.3969820098333552</v>
      </c>
      <c r="Q1282" s="10" t="str" cm="1">
        <f t="array" ref="Q1282">_xlfn.IFS(AND(D1282&lt;=0, D1282-P1282&lt;=2), "escarcha",AND(D1282&lt;=0, D1282-P1282&gt;2), "helada negra", AND(D1282&gt;0, P1282+2&gt;D1282), "rocío", TRUE, "sin riesgo")</f>
        <v>rocío</v>
      </c>
    </row>
    <row r="1283" spans="1:17" x14ac:dyDescent="0.35">
      <c r="A1283" s="2">
        <v>45715</v>
      </c>
      <c r="B1283" s="3" t="s">
        <v>43</v>
      </c>
      <c r="C1283">
        <v>2.1</v>
      </c>
      <c r="D1283">
        <v>3.1</v>
      </c>
      <c r="E1283">
        <v>91</v>
      </c>
      <c r="F1283">
        <v>88.333333333333329</v>
      </c>
      <c r="G1283">
        <v>0</v>
      </c>
      <c r="H1283">
        <v>0.1333333333333333</v>
      </c>
      <c r="I1283">
        <v>0</v>
      </c>
      <c r="J1283">
        <v>0.83333333333333326</v>
      </c>
      <c r="K1283">
        <f t="shared" si="100"/>
        <v>1</v>
      </c>
      <c r="L1283">
        <f t="shared" ref="L1283:L1346" si="101">(LN(E1283/100))+((17.625*C1283)/(243.04+C1283))</f>
        <v>5.6674471870848966E-2</v>
      </c>
      <c r="M1283">
        <f t="shared" ref="M1283:M1346" si="102">(243.04*L1283)/(17.625-L1283)</f>
        <v>0.78403394913402091</v>
      </c>
      <c r="N1283" s="10" t="str" cm="1">
        <f t="array" ref="N1283">_xlfn.IFS(AND(C1283&lt;=0, C1283-M1283&lt;=2), "escarcha",AND(C1283&lt;=0, C1283-M1283&gt;2), "helada negra", AND(C1283&gt;0, M1283+2&gt;C1283), "rocío", TRUE, "sin riesgo")</f>
        <v>rocío</v>
      </c>
      <c r="O1283">
        <f t="shared" ref="O1283:O1346" si="103">(LN(F1283/100))+((17.625*D1283)/(243.04+D1283))</f>
        <v>9.7924681304832215E-2</v>
      </c>
      <c r="P1283">
        <f t="shared" ref="P1283:P1346" si="104">(243.04*O1283)/(17.625-O1283)</f>
        <v>1.3578771193469272</v>
      </c>
      <c r="Q1283" s="10" t="str" cm="1">
        <f t="array" ref="Q1283">_xlfn.IFS(AND(D1283&lt;=0, D1283-P1283&lt;=2), "escarcha",AND(D1283&lt;=0, D1283-P1283&gt;2), "helada negra", AND(D1283&gt;0, P1283+2&gt;D1283), "rocío", TRUE, "sin riesgo")</f>
        <v>rocío</v>
      </c>
    </row>
    <row r="1284" spans="1:17" x14ac:dyDescent="0.35">
      <c r="A1284" s="2">
        <v>45715</v>
      </c>
      <c r="B1284" s="3" t="s">
        <v>44</v>
      </c>
      <c r="C1284">
        <v>2.1</v>
      </c>
      <c r="D1284">
        <v>3.166666666666667</v>
      </c>
      <c r="E1284">
        <v>91.7</v>
      </c>
      <c r="F1284">
        <v>88</v>
      </c>
      <c r="G1284">
        <v>0</v>
      </c>
      <c r="H1284">
        <v>6.6666666666666666E-2</v>
      </c>
      <c r="I1284">
        <v>0</v>
      </c>
      <c r="J1284">
        <v>0.53333333333333333</v>
      </c>
      <c r="K1284">
        <f t="shared" si="100"/>
        <v>1.0666666666666669</v>
      </c>
      <c r="L1284">
        <f t="shared" si="101"/>
        <v>6.4337344616418088E-2</v>
      </c>
      <c r="M1284">
        <f t="shared" si="102"/>
        <v>0.8904304206755288</v>
      </c>
      <c r="N1284" s="10" t="str" cm="1">
        <f t="array" ref="N1284">_xlfn.IFS(AND(C1284&lt;=0, C1284-M1284&lt;=2), "escarcha",AND(C1284&lt;=0, C1284-M1284&gt;2), "helada negra", AND(C1284&gt;0, M1284+2&gt;C1284), "rocío", TRUE, "sin riesgo")</f>
        <v>rocío</v>
      </c>
      <c r="O1284">
        <f t="shared" si="103"/>
        <v>9.8856265922082881E-2</v>
      </c>
      <c r="P1284">
        <f t="shared" si="104"/>
        <v>1.3708678437337418</v>
      </c>
      <c r="Q1284" s="10" t="str" cm="1">
        <f t="array" ref="Q1284">_xlfn.IFS(AND(D1284&lt;=0, D1284-P1284&lt;=2), "escarcha",AND(D1284&lt;=0, D1284-P1284&gt;2), "helada negra", AND(D1284&gt;0, P1284+2&gt;D1284), "rocío", TRUE, "sin riesgo")</f>
        <v>rocío</v>
      </c>
    </row>
    <row r="1285" spans="1:17" x14ac:dyDescent="0.35">
      <c r="A1285" s="2">
        <v>45715</v>
      </c>
      <c r="B1285" s="3" t="s">
        <v>45</v>
      </c>
      <c r="C1285">
        <v>2.0666666666666669</v>
      </c>
      <c r="D1285">
        <v>3.166666666666667</v>
      </c>
      <c r="E1285">
        <v>92.066666666666663</v>
      </c>
      <c r="F1285">
        <v>88.333333333333329</v>
      </c>
      <c r="G1285">
        <v>0</v>
      </c>
      <c r="H1285">
        <v>0</v>
      </c>
      <c r="I1285">
        <v>0</v>
      </c>
      <c r="J1285">
        <v>0</v>
      </c>
      <c r="K1285">
        <f t="shared" si="100"/>
        <v>1.1000000000000001</v>
      </c>
      <c r="L1285">
        <f t="shared" si="101"/>
        <v>6.5951535290322882E-2</v>
      </c>
      <c r="M1285">
        <f t="shared" si="102"/>
        <v>0.91285476938998233</v>
      </c>
      <c r="N1285" s="10" t="str" cm="1">
        <f t="array" ref="N1285">_xlfn.IFS(AND(C1285&lt;=0, C1285-M1285&lt;=2), "escarcha",AND(C1285&lt;=0, C1285-M1285&gt;2), "helada negra", AND(C1285&gt;0, M1285+2&gt;C1285), "rocío", TRUE, "sin riesgo")</f>
        <v>rocío</v>
      </c>
      <c r="O1285">
        <f t="shared" si="103"/>
        <v>0.10263698876198889</v>
      </c>
      <c r="P1285">
        <f t="shared" si="104"/>
        <v>1.4236032966966448</v>
      </c>
      <c r="Q1285" s="10" t="str" cm="1">
        <f t="array" ref="Q1285">_xlfn.IFS(AND(D1285&lt;=0, D1285-P1285&lt;=2), "escarcha",AND(D1285&lt;=0, D1285-P1285&gt;2), "helada negra", AND(D1285&gt;0, P1285+2&gt;D1285), "rocío", TRUE, "sin riesgo")</f>
        <v>rocío</v>
      </c>
    </row>
    <row r="1286" spans="1:17" x14ac:dyDescent="0.35">
      <c r="A1286" s="2">
        <v>45715</v>
      </c>
      <c r="B1286" s="3" t="s">
        <v>46</v>
      </c>
      <c r="C1286">
        <v>2.0333333333333332</v>
      </c>
      <c r="D1286">
        <v>3.1</v>
      </c>
      <c r="E1286">
        <v>92.766666666666666</v>
      </c>
      <c r="F1286">
        <v>88.666666666666671</v>
      </c>
      <c r="G1286">
        <v>0</v>
      </c>
      <c r="H1286">
        <v>0</v>
      </c>
      <c r="I1286">
        <v>0</v>
      </c>
      <c r="J1286">
        <v>0.1333333333333333</v>
      </c>
      <c r="K1286">
        <f t="shared" si="100"/>
        <v>1.0666666666666669</v>
      </c>
      <c r="L1286">
        <f t="shared" si="101"/>
        <v>7.1148934035052069E-2</v>
      </c>
      <c r="M1286">
        <f t="shared" si="102"/>
        <v>0.98508508833178343</v>
      </c>
      <c r="N1286" s="10" t="str" cm="1">
        <f t="array" ref="N1286">_xlfn.IFS(AND(C1286&lt;=0, C1286-M1286&lt;=2), "escarcha",AND(C1286&lt;=0, C1286-M1286&gt;2), "helada negra", AND(C1286&gt;0, M1286+2&gt;C1286), "rocío", TRUE, "sin riesgo")</f>
        <v>rocío</v>
      </c>
      <c r="O1286">
        <f t="shared" si="103"/>
        <v>0.10169116410030916</v>
      </c>
      <c r="P1286">
        <f t="shared" si="104"/>
        <v>1.4104083169672794</v>
      </c>
      <c r="Q1286" s="10" t="str" cm="1">
        <f t="array" ref="Q1286">_xlfn.IFS(AND(D1286&lt;=0, D1286-P1286&lt;=2), "escarcha",AND(D1286&lt;=0, D1286-P1286&gt;2), "helada negra", AND(D1286&gt;0, P1286+2&gt;D1286), "rocío", TRUE, "sin riesgo")</f>
        <v>rocío</v>
      </c>
    </row>
    <row r="1287" spans="1:17" x14ac:dyDescent="0.35">
      <c r="A1287" s="2">
        <v>45716</v>
      </c>
      <c r="B1287" s="3" t="s">
        <v>10</v>
      </c>
      <c r="C1287">
        <v>2.1</v>
      </c>
      <c r="D1287">
        <v>2.833333333333333</v>
      </c>
      <c r="E1287">
        <v>93.3</v>
      </c>
      <c r="F1287">
        <v>90</v>
      </c>
      <c r="G1287">
        <v>0</v>
      </c>
      <c r="H1287">
        <v>0</v>
      </c>
      <c r="I1287">
        <v>0</v>
      </c>
      <c r="J1287">
        <v>0</v>
      </c>
      <c r="K1287">
        <f t="shared" si="100"/>
        <v>0.73333333333333295</v>
      </c>
      <c r="L1287">
        <f t="shared" si="101"/>
        <v>8.163507320729696E-2</v>
      </c>
      <c r="M1287">
        <f t="shared" si="102"/>
        <v>1.1309454186864898</v>
      </c>
      <c r="N1287" s="10" t="str" cm="1">
        <f t="array" ref="N1287">_xlfn.IFS(AND(C1287&lt;=0, C1287-M1287&lt;=2), "escarcha",AND(C1287&lt;=0, C1287-M1287&gt;2), "helada negra", AND(C1287&gt;0, M1287+2&gt;C1287), "rocío", TRUE, "sin riesgo")</f>
        <v>rocío</v>
      </c>
      <c r="O1287">
        <f t="shared" si="103"/>
        <v>9.7742030368582949E-2</v>
      </c>
      <c r="P1287">
        <f t="shared" si="104"/>
        <v>1.3553302577014532</v>
      </c>
      <c r="Q1287" s="10" t="str" cm="1">
        <f t="array" ref="Q1287">_xlfn.IFS(AND(D1287&lt;=0, D1287-P1287&lt;=2), "escarcha",AND(D1287&lt;=0, D1287-P1287&gt;2), "helada negra", AND(D1287&gt;0, P1287+2&gt;D1287), "rocío", TRUE, "sin riesgo")</f>
        <v>rocío</v>
      </c>
    </row>
    <row r="1288" spans="1:17" x14ac:dyDescent="0.35">
      <c r="A1288" s="2">
        <v>45716</v>
      </c>
      <c r="B1288" s="3" t="s">
        <v>11</v>
      </c>
      <c r="C1288">
        <v>1.9333333333333329</v>
      </c>
      <c r="D1288">
        <v>2.833333333333333</v>
      </c>
      <c r="E1288">
        <v>93.4</v>
      </c>
      <c r="F1288">
        <v>89.333333333333329</v>
      </c>
      <c r="G1288">
        <v>0</v>
      </c>
      <c r="H1288">
        <v>0</v>
      </c>
      <c r="I1288">
        <v>0</v>
      </c>
      <c r="J1288">
        <v>0</v>
      </c>
      <c r="K1288">
        <f t="shared" si="100"/>
        <v>0.90000000000000013</v>
      </c>
      <c r="L1288">
        <f t="shared" si="101"/>
        <v>7.0817931684521968E-2</v>
      </c>
      <c r="M1288">
        <f t="shared" si="102"/>
        <v>0.98048374168753649</v>
      </c>
      <c r="N1288" s="10" t="str" cm="1">
        <f t="array" ref="N1288">_xlfn.IFS(AND(C1288&lt;=0, C1288-M1288&lt;=2), "escarcha",AND(C1288&lt;=0, C1288-M1288&gt;2), "helada negra", AND(C1288&gt;0, M1288+2&gt;C1288), "rocío", TRUE, "sin riesgo")</f>
        <v>rocío</v>
      </c>
      <c r="O1288">
        <f t="shared" si="103"/>
        <v>9.0307051881064832E-2</v>
      </c>
      <c r="P1288">
        <f t="shared" si="104"/>
        <v>1.2517028928943139</v>
      </c>
      <c r="Q1288" s="10" t="str" cm="1">
        <f t="array" ref="Q1288">_xlfn.IFS(AND(D1288&lt;=0, D1288-P1288&lt;=2), "escarcha",AND(D1288&lt;=0, D1288-P1288&gt;2), "helada negra", AND(D1288&gt;0, P1288+2&gt;D1288), "rocío", TRUE, "sin riesgo")</f>
        <v>rocío</v>
      </c>
    </row>
    <row r="1289" spans="1:17" x14ac:dyDescent="0.35">
      <c r="A1289" s="2">
        <v>45716</v>
      </c>
      <c r="B1289" s="3" t="s">
        <v>12</v>
      </c>
      <c r="C1289">
        <v>2.0666666666666669</v>
      </c>
      <c r="D1289">
        <v>2.8</v>
      </c>
      <c r="E1289">
        <v>93.6</v>
      </c>
      <c r="F1289">
        <v>90.666666666666671</v>
      </c>
      <c r="G1289">
        <v>0</v>
      </c>
      <c r="H1289">
        <v>0</v>
      </c>
      <c r="I1289">
        <v>0</v>
      </c>
      <c r="J1289">
        <v>0</v>
      </c>
      <c r="K1289">
        <f t="shared" si="100"/>
        <v>0.73333333333333295</v>
      </c>
      <c r="L1289">
        <f t="shared" si="101"/>
        <v>8.2468966466787169E-2</v>
      </c>
      <c r="M1289">
        <f t="shared" si="102"/>
        <v>1.1425522104977046</v>
      </c>
      <c r="N1289" s="10" t="str" cm="1">
        <f t="array" ref="N1289">_xlfn.IFS(AND(C1289&lt;=0, C1289-M1289&lt;=2), "escarcha",AND(C1289&lt;=0, C1289-M1289&gt;2), "helada negra", AND(C1289&gt;0, M1289+2&gt;C1289), "rocío", TRUE, "sin riesgo")</f>
        <v>rocío</v>
      </c>
      <c r="O1289">
        <f t="shared" si="103"/>
        <v>0.10275991054640224</v>
      </c>
      <c r="P1289">
        <f t="shared" si="104"/>
        <v>1.4253182544981553</v>
      </c>
      <c r="Q1289" s="10" t="str" cm="1">
        <f t="array" ref="Q1289">_xlfn.IFS(AND(D1289&lt;=0, D1289-P1289&lt;=2), "escarcha",AND(D1289&lt;=0, D1289-P1289&gt;2), "helada negra", AND(D1289&gt;0, P1289+2&gt;D1289), "rocío", TRUE, "sin riesgo")</f>
        <v>rocío</v>
      </c>
    </row>
    <row r="1290" spans="1:17" x14ac:dyDescent="0.35">
      <c r="A1290" s="2">
        <v>45716</v>
      </c>
      <c r="B1290" s="3" t="s">
        <v>13</v>
      </c>
      <c r="C1290">
        <v>2.0666666666666669</v>
      </c>
      <c r="D1290">
        <v>2.9666666666666668</v>
      </c>
      <c r="E1290">
        <v>93.5</v>
      </c>
      <c r="F1290">
        <v>88.666666666666671</v>
      </c>
      <c r="G1290">
        <v>0</v>
      </c>
      <c r="H1290">
        <v>0</v>
      </c>
      <c r="I1290">
        <v>0</v>
      </c>
      <c r="J1290">
        <v>0.3</v>
      </c>
      <c r="K1290">
        <f t="shared" si="100"/>
        <v>0.89999999999999991</v>
      </c>
      <c r="L1290">
        <f t="shared" si="101"/>
        <v>8.1400019277882249E-2</v>
      </c>
      <c r="M1290">
        <f t="shared" si="102"/>
        <v>1.1276739498754911</v>
      </c>
      <c r="N1290" s="10" t="str" cm="1">
        <f t="array" ref="N1290">_xlfn.IFS(AND(C1290&lt;=0, C1290-M1290&lt;=2), "escarcha",AND(C1290&lt;=0, C1290-M1290&gt;2), "helada negra", AND(C1290&gt;0, M1290+2&gt;C1290), "rocío", TRUE, "sin riesgo")</f>
        <v>rocío</v>
      </c>
      <c r="O1290">
        <f t="shared" si="103"/>
        <v>9.2258887105092127E-2</v>
      </c>
      <c r="P1290">
        <f t="shared" si="104"/>
        <v>1.2788987060061197</v>
      </c>
      <c r="Q1290" s="10" t="str" cm="1">
        <f t="array" ref="Q1290">_xlfn.IFS(AND(D1290&lt;=0, D1290-P1290&lt;=2), "escarcha",AND(D1290&lt;=0, D1290-P1290&gt;2), "helada negra", AND(D1290&gt;0, P1290+2&gt;D1290), "rocío", TRUE, "sin riesgo")</f>
        <v>rocío</v>
      </c>
    </row>
    <row r="1291" spans="1:17" x14ac:dyDescent="0.35">
      <c r="A1291" s="2">
        <v>45716</v>
      </c>
      <c r="B1291" s="3" t="s">
        <v>14</v>
      </c>
      <c r="C1291">
        <v>2.2666666666666671</v>
      </c>
      <c r="D1291">
        <v>3.2666666666666671</v>
      </c>
      <c r="E1291">
        <v>93</v>
      </c>
      <c r="F1291">
        <v>86.666666666666671</v>
      </c>
      <c r="G1291">
        <v>0</v>
      </c>
      <c r="H1291">
        <v>3.3333333333333333E-2</v>
      </c>
      <c r="I1291">
        <v>0</v>
      </c>
      <c r="J1291">
        <v>0.1333333333333333</v>
      </c>
      <c r="K1291">
        <f t="shared" si="100"/>
        <v>1</v>
      </c>
      <c r="L1291">
        <f t="shared" si="101"/>
        <v>9.0286682966882234E-2</v>
      </c>
      <c r="M1291">
        <f t="shared" si="102"/>
        <v>1.2514191154157901</v>
      </c>
      <c r="N1291" s="10" t="str" cm="1">
        <f t="array" ref="N1291">_xlfn.IFS(AND(C1291&lt;=0, C1291-M1291&lt;=2), "escarcha",AND(C1291&lt;=0, C1291-M1291&gt;2), "helada negra", AND(C1291&gt;0, M1291+2&gt;C1291), "rocío", TRUE, "sin riesgo")</f>
        <v>rocío</v>
      </c>
      <c r="O1291">
        <f t="shared" si="103"/>
        <v>9.0652472009194102E-2</v>
      </c>
      <c r="P1291">
        <f t="shared" si="104"/>
        <v>1.2565153486289498</v>
      </c>
      <c r="Q1291" s="10" t="str" cm="1">
        <f t="array" ref="Q1291">_xlfn.IFS(AND(D1291&lt;=0, D1291-P1291&lt;=2), "escarcha",AND(D1291&lt;=0, D1291-P1291&gt;2), "helada negra", AND(D1291&gt;0, P1291+2&gt;D1291), "rocío", TRUE, "sin riesgo")</f>
        <v>sin riesgo</v>
      </c>
    </row>
    <row r="1292" spans="1:17" x14ac:dyDescent="0.35">
      <c r="A1292" s="2">
        <v>45716</v>
      </c>
      <c r="B1292" s="3" t="s">
        <v>15</v>
      </c>
      <c r="C1292">
        <v>2.3666666666666671</v>
      </c>
      <c r="D1292">
        <v>3.2</v>
      </c>
      <c r="E1292">
        <v>92.666666666666671</v>
      </c>
      <c r="F1292">
        <v>88.666666666666671</v>
      </c>
      <c r="G1292">
        <v>0</v>
      </c>
      <c r="H1292">
        <v>3.3333333333333333E-2</v>
      </c>
      <c r="I1292">
        <v>0</v>
      </c>
      <c r="J1292">
        <v>0.7</v>
      </c>
      <c r="K1292">
        <f t="shared" si="100"/>
        <v>0.83333333333333304</v>
      </c>
      <c r="L1292">
        <f t="shared" si="101"/>
        <v>9.3811609070566612E-2</v>
      </c>
      <c r="M1292">
        <f t="shared" si="102"/>
        <v>1.300537816381411</v>
      </c>
      <c r="N1292" s="10" t="str" cm="1">
        <f t="array" ref="N1292">_xlfn.IFS(AND(C1292&lt;=0, C1292-M1292&lt;=2), "escarcha",AND(C1292&lt;=0, C1292-M1292&gt;2), "helada negra", AND(C1292&gt;0, M1292+2&gt;C1292), "rocío", TRUE, "sin riesgo")</f>
        <v>rocío</v>
      </c>
      <c r="O1292">
        <f t="shared" si="103"/>
        <v>0.10875866843349032</v>
      </c>
      <c r="P1292">
        <f t="shared" si="104"/>
        <v>1.509039883370433</v>
      </c>
      <c r="Q1292" s="10" t="str" cm="1">
        <f t="array" ref="Q1292">_xlfn.IFS(AND(D1292&lt;=0, D1292-P1292&lt;=2), "escarcha",AND(D1292&lt;=0, D1292-P1292&gt;2), "helada negra", AND(D1292&gt;0, P1292+2&gt;D1292), "rocío", TRUE, "sin riesgo")</f>
        <v>rocío</v>
      </c>
    </row>
    <row r="1293" spans="1:17" x14ac:dyDescent="0.35">
      <c r="A1293" s="2">
        <v>45716</v>
      </c>
      <c r="B1293" s="3" t="s">
        <v>16</v>
      </c>
      <c r="C1293">
        <v>2.166666666666667</v>
      </c>
      <c r="D1293">
        <v>3.1333333333333329</v>
      </c>
      <c r="E1293">
        <v>93.4</v>
      </c>
      <c r="F1293">
        <v>88.666666666666671</v>
      </c>
      <c r="G1293">
        <v>0</v>
      </c>
      <c r="H1293">
        <v>1.666666666666667</v>
      </c>
      <c r="I1293">
        <v>0</v>
      </c>
      <c r="J1293">
        <v>2.8</v>
      </c>
      <c r="K1293">
        <f t="shared" si="100"/>
        <v>0.9666666666666659</v>
      </c>
      <c r="L1293">
        <f t="shared" si="101"/>
        <v>8.7457137061338203E-2</v>
      </c>
      <c r="M1293">
        <f t="shared" si="102"/>
        <v>1.2120045982214618</v>
      </c>
      <c r="N1293" s="10" t="str" cm="1">
        <f t="array" ref="N1293">_xlfn.IFS(AND(C1293&lt;=0, C1293-M1293&lt;=2), "escarcha",AND(C1293&lt;=0, C1293-M1293&gt;2), "helada negra", AND(C1293&gt;0, M1293+2&gt;C1293), "rocío", TRUE, "sin riesgo")</f>
        <v>rocío</v>
      </c>
      <c r="O1293">
        <f t="shared" si="103"/>
        <v>0.10404763686611444</v>
      </c>
      <c r="P1293">
        <f t="shared" si="104"/>
        <v>1.4432855668935431</v>
      </c>
      <c r="Q1293" s="10" t="str" cm="1">
        <f t="array" ref="Q1293">_xlfn.IFS(AND(D1293&lt;=0, D1293-P1293&lt;=2), "escarcha",AND(D1293&lt;=0, D1293-P1293&gt;2), "helada negra", AND(D1293&gt;0, P1293+2&gt;D1293), "rocío", TRUE, "sin riesgo")</f>
        <v>rocío</v>
      </c>
    </row>
    <row r="1294" spans="1:17" x14ac:dyDescent="0.35">
      <c r="A1294" s="2">
        <v>45716</v>
      </c>
      <c r="B1294" s="3" t="s">
        <v>17</v>
      </c>
      <c r="C1294">
        <v>2.2666666666666671</v>
      </c>
      <c r="D1294">
        <v>3.2333333333333329</v>
      </c>
      <c r="E1294">
        <v>93.633333333333326</v>
      </c>
      <c r="F1294">
        <v>88</v>
      </c>
      <c r="G1294">
        <v>0</v>
      </c>
      <c r="H1294">
        <v>0.83333333333333337</v>
      </c>
      <c r="I1294">
        <v>0</v>
      </c>
      <c r="J1294">
        <v>2.7333333333333329</v>
      </c>
      <c r="K1294">
        <f t="shared" si="100"/>
        <v>0.9666666666666659</v>
      </c>
      <c r="L1294">
        <f t="shared" si="101"/>
        <v>9.7073635255714427E-2</v>
      </c>
      <c r="M1294">
        <f t="shared" si="102"/>
        <v>1.3460106929706985</v>
      </c>
      <c r="N1294" s="10" t="str" cm="1">
        <f t="array" ref="N1294">_xlfn.IFS(AND(C1294&lt;=0, C1294-M1294&lt;=2), "escarcha",AND(C1294&lt;=0, C1294-M1294&gt;2), "helada negra", AND(C1294&gt;0, M1294+2&gt;C1294), "rocío", TRUE, "sin riesgo")</f>
        <v>rocío</v>
      </c>
      <c r="O1294">
        <f t="shared" si="103"/>
        <v>0.10356602211779167</v>
      </c>
      <c r="P1294">
        <f t="shared" si="104"/>
        <v>1.4365654116713134</v>
      </c>
      <c r="Q1294" s="10" t="str" cm="1">
        <f t="array" ref="Q1294">_xlfn.IFS(AND(D1294&lt;=0, D1294-P1294&lt;=2), "escarcha",AND(D1294&lt;=0, D1294-P1294&gt;2), "helada negra", AND(D1294&gt;0, P1294+2&gt;D1294), "rocío", TRUE, "sin riesgo")</f>
        <v>rocío</v>
      </c>
    </row>
    <row r="1295" spans="1:17" x14ac:dyDescent="0.35">
      <c r="A1295" s="2">
        <v>45716</v>
      </c>
      <c r="B1295" s="3" t="s">
        <v>18</v>
      </c>
      <c r="C1295">
        <v>2.166666666666667</v>
      </c>
      <c r="D1295">
        <v>3.2666666666666671</v>
      </c>
      <c r="E1295">
        <v>93.5</v>
      </c>
      <c r="F1295">
        <v>87.666666666666671</v>
      </c>
      <c r="G1295">
        <v>0</v>
      </c>
      <c r="H1295">
        <v>0.46666666666666667</v>
      </c>
      <c r="I1295">
        <v>0</v>
      </c>
      <c r="J1295">
        <v>1.1333333333333331</v>
      </c>
      <c r="K1295">
        <f t="shared" si="100"/>
        <v>1.1000000000000001</v>
      </c>
      <c r="L1295">
        <f t="shared" si="101"/>
        <v>8.8527228121182591E-2</v>
      </c>
      <c r="M1295">
        <f t="shared" si="102"/>
        <v>1.226909071308476</v>
      </c>
      <c r="N1295" s="10" t="str" cm="1">
        <f t="array" ref="N1295">_xlfn.IFS(AND(C1295&lt;=0, C1295-M1295&lt;=2), "escarcha",AND(C1295&lt;=0, C1295-M1295&gt;2), "helada negra", AND(C1295&gt;0, M1295+2&gt;C1295), "rocío", TRUE, "sin riesgo")</f>
        <v>rocío</v>
      </c>
      <c r="O1295">
        <f t="shared" si="103"/>
        <v>0.10212487317143093</v>
      </c>
      <c r="P1295">
        <f t="shared" si="104"/>
        <v>1.4164587144482363</v>
      </c>
      <c r="Q1295" s="10" t="str" cm="1">
        <f t="array" ref="Q1295">_xlfn.IFS(AND(D1295&lt;=0, D1295-P1295&lt;=2), "escarcha",AND(D1295&lt;=0, D1295-P1295&gt;2), "helada negra", AND(D1295&gt;0, P1295+2&gt;D1295), "rocío", TRUE, "sin riesgo")</f>
        <v>rocío</v>
      </c>
    </row>
    <row r="1296" spans="1:17" x14ac:dyDescent="0.35">
      <c r="A1296" s="2">
        <v>45716</v>
      </c>
      <c r="B1296" s="3" t="s">
        <v>19</v>
      </c>
      <c r="C1296">
        <v>1.8666666666666669</v>
      </c>
      <c r="D1296">
        <v>2.9</v>
      </c>
      <c r="E1296">
        <v>94.033333333333331</v>
      </c>
      <c r="F1296">
        <v>88</v>
      </c>
      <c r="G1296">
        <v>0</v>
      </c>
      <c r="H1296">
        <v>0</v>
      </c>
      <c r="I1296">
        <v>0</v>
      </c>
      <c r="J1296">
        <v>0.3</v>
      </c>
      <c r="K1296">
        <f t="shared" si="100"/>
        <v>1.033333333333333</v>
      </c>
      <c r="L1296">
        <f t="shared" si="101"/>
        <v>7.281603359565203E-2</v>
      </c>
      <c r="M1296">
        <f t="shared" si="102"/>
        <v>1.0082624953658474</v>
      </c>
      <c r="N1296" s="10" t="str" cm="1">
        <f t="array" ref="N1296">_xlfn.IFS(AND(C1296&lt;=0, C1296-M1296&lt;=2), "escarcha",AND(C1296&lt;=0, C1296-M1296&gt;2), "helada negra", AND(C1296&gt;0, M1296+2&gt;C1296), "rocío", TRUE, "sin riesgo")</f>
        <v>rocío</v>
      </c>
      <c r="O1296">
        <f t="shared" si="103"/>
        <v>7.9991707777746224E-2</v>
      </c>
      <c r="P1296">
        <f t="shared" si="104"/>
        <v>1.1080749769107701</v>
      </c>
      <c r="Q1296" s="10" t="str" cm="1">
        <f t="array" ref="Q1296">_xlfn.IFS(AND(D1296&lt;=0, D1296-P1296&lt;=2), "escarcha",AND(D1296&lt;=0, D1296-P1296&gt;2), "helada negra", AND(D1296&gt;0, P1296+2&gt;D1296), "rocío", TRUE, "sin riesgo")</f>
        <v>rocío</v>
      </c>
    </row>
    <row r="1297" spans="1:17" x14ac:dyDescent="0.35">
      <c r="A1297" s="2">
        <v>45716</v>
      </c>
      <c r="B1297" s="3" t="s">
        <v>20</v>
      </c>
      <c r="C1297">
        <v>1.6</v>
      </c>
      <c r="D1297">
        <v>2.6</v>
      </c>
      <c r="E1297">
        <v>94.566666666666663</v>
      </c>
      <c r="F1297">
        <v>90.333333333333329</v>
      </c>
      <c r="G1297">
        <v>0</v>
      </c>
      <c r="H1297">
        <v>3.3333333333333333E-2</v>
      </c>
      <c r="I1297">
        <v>0</v>
      </c>
      <c r="J1297">
        <v>0.6</v>
      </c>
      <c r="K1297">
        <f t="shared" si="100"/>
        <v>1</v>
      </c>
      <c r="L1297">
        <f t="shared" si="101"/>
        <v>5.9406286386858367E-2</v>
      </c>
      <c r="M1297">
        <f t="shared" si="102"/>
        <v>0.82195364864170162</v>
      </c>
      <c r="N1297" s="10" t="str" cm="1">
        <f t="array" ref="N1297">_xlfn.IFS(AND(C1297&lt;=0, C1297-M1297&lt;=2), "escarcha",AND(C1297&lt;=0, C1297-M1297&gt;2), "helada negra", AND(C1297&gt;0, M1297+2&gt;C1297), "rocío", TRUE, "sin riesgo")</f>
        <v>rocío</v>
      </c>
      <c r="O1297">
        <f t="shared" si="103"/>
        <v>8.4889839139962966E-2</v>
      </c>
      <c r="P1297">
        <f t="shared" si="104"/>
        <v>1.1762541007647225</v>
      </c>
      <c r="Q1297" s="10" t="str" cm="1">
        <f t="array" ref="Q1297">_xlfn.IFS(AND(D1297&lt;=0, D1297-P1297&lt;=2), "escarcha",AND(D1297&lt;=0, D1297-P1297&gt;2), "helada negra", AND(D1297&gt;0, P1297+2&gt;D1297), "rocío", TRUE, "sin riesgo")</f>
        <v>rocío</v>
      </c>
    </row>
    <row r="1298" spans="1:17" x14ac:dyDescent="0.35">
      <c r="A1298" s="2">
        <v>45716</v>
      </c>
      <c r="B1298" s="3" t="s">
        <v>21</v>
      </c>
      <c r="C1298">
        <v>1.5666666666666671</v>
      </c>
      <c r="D1298">
        <v>2.2333333333333329</v>
      </c>
      <c r="E1298">
        <v>95</v>
      </c>
      <c r="F1298">
        <v>91.666666666666671</v>
      </c>
      <c r="G1298">
        <v>0</v>
      </c>
      <c r="H1298">
        <v>0</v>
      </c>
      <c r="I1298">
        <v>0</v>
      </c>
      <c r="J1298">
        <v>0.1333333333333333</v>
      </c>
      <c r="K1298">
        <f t="shared" si="100"/>
        <v>0.66666666666666585</v>
      </c>
      <c r="L1298">
        <f t="shared" si="101"/>
        <v>6.1592018086898237E-2</v>
      </c>
      <c r="M1298">
        <f t="shared" si="102"/>
        <v>0.85230179081731994</v>
      </c>
      <c r="N1298" s="10" t="str" cm="1">
        <f t="array" ref="N1298">_xlfn.IFS(AND(C1298&lt;=0, C1298-M1298&lt;=2), "escarcha",AND(C1298&lt;=0, C1298-M1298&gt;2), "helada negra", AND(C1298&gt;0, M1298+2&gt;C1298), "rocío", TRUE, "sin riesgo")</f>
        <v>rocío</v>
      </c>
      <c r="O1298">
        <f t="shared" si="103"/>
        <v>7.3472844695021439E-2</v>
      </c>
      <c r="P1298">
        <f t="shared" si="104"/>
        <v>1.0173952395521748</v>
      </c>
      <c r="Q1298" s="10" t="str" cm="1">
        <f t="array" ref="Q1298">_xlfn.IFS(AND(D1298&lt;=0, D1298-P1298&lt;=2), "escarcha",AND(D1298&lt;=0, D1298-P1298&gt;2), "helada negra", AND(D1298&gt;0, P1298+2&gt;D1298), "rocío", TRUE, "sin riesgo")</f>
        <v>rocío</v>
      </c>
    </row>
    <row r="1299" spans="1:17" x14ac:dyDescent="0.35">
      <c r="A1299" s="2">
        <v>45716</v>
      </c>
      <c r="B1299" s="3" t="s">
        <v>22</v>
      </c>
      <c r="C1299">
        <v>1.533333333333333</v>
      </c>
      <c r="D1299">
        <v>2.666666666666667</v>
      </c>
      <c r="E1299">
        <v>94.833333333333329</v>
      </c>
      <c r="F1299">
        <v>89.333333333333329</v>
      </c>
      <c r="G1299">
        <v>1</v>
      </c>
      <c r="H1299">
        <v>0.33333333333333343</v>
      </c>
      <c r="I1299">
        <v>1.666666666666667</v>
      </c>
      <c r="J1299">
        <v>1.1000000000000001</v>
      </c>
      <c r="K1299">
        <f t="shared" si="100"/>
        <v>1.133333333333334</v>
      </c>
      <c r="L1299">
        <f t="shared" si="101"/>
        <v>5.74493342173861E-2</v>
      </c>
      <c r="M1299">
        <f t="shared" si="102"/>
        <v>0.79478843999517246</v>
      </c>
      <c r="N1299" s="10" t="str" cm="1">
        <f t="array" ref="N1299">_xlfn.IFS(AND(C1299&lt;=0, C1299-M1299&lt;=2), "escarcha",AND(C1299&lt;=0, C1299-M1299&gt;2), "helada negra", AND(C1299&gt;0, M1299+2&gt;C1299), "rocío", TRUE, "sin riesgo")</f>
        <v>rocío</v>
      </c>
      <c r="O1299">
        <f t="shared" si="103"/>
        <v>7.8489506939960624E-2</v>
      </c>
      <c r="P1299">
        <f t="shared" si="104"/>
        <v>1.0871728469448649</v>
      </c>
      <c r="Q1299" s="10" t="str" cm="1">
        <f t="array" ref="Q1299">_xlfn.IFS(AND(D1299&lt;=0, D1299-P1299&lt;=2), "escarcha",AND(D1299&lt;=0, D1299-P1299&gt;2), "helada negra", AND(D1299&gt;0, P1299+2&gt;D1299), "rocío", TRUE, "sin riesgo")</f>
        <v>rocío</v>
      </c>
    </row>
    <row r="1300" spans="1:17" x14ac:dyDescent="0.35">
      <c r="A1300" s="2">
        <v>45716</v>
      </c>
      <c r="B1300" s="3" t="s">
        <v>23</v>
      </c>
      <c r="C1300">
        <v>0.76666666666666661</v>
      </c>
      <c r="D1300">
        <v>2.5333333333333332</v>
      </c>
      <c r="E1300">
        <v>94.7</v>
      </c>
      <c r="F1300">
        <v>88.666666666666671</v>
      </c>
      <c r="G1300">
        <v>0</v>
      </c>
      <c r="H1300">
        <v>0.73333333333333328</v>
      </c>
      <c r="I1300">
        <v>0</v>
      </c>
      <c r="J1300">
        <v>2.3666666666666671</v>
      </c>
      <c r="K1300">
        <f t="shared" si="100"/>
        <v>1.7666666666666666</v>
      </c>
      <c r="L1300">
        <f t="shared" si="101"/>
        <v>9.668269736221452E-4</v>
      </c>
      <c r="M1300">
        <f t="shared" si="102"/>
        <v>1.3332795357464487E-2</v>
      </c>
      <c r="N1300" s="10" t="str" cm="1">
        <f t="array" ref="N1300">_xlfn.IFS(AND(C1300&lt;=0, C1300-M1300&lt;=2), "escarcha",AND(C1300&lt;=0, C1300-M1300&gt;2), "helada negra", AND(C1300&gt;0, M1300+2&gt;C1300), "rocío", TRUE, "sin riesgo")</f>
        <v>rocío</v>
      </c>
      <c r="O1300">
        <f t="shared" si="103"/>
        <v>6.153324991440022E-2</v>
      </c>
      <c r="P1300">
        <f t="shared" si="104"/>
        <v>0.85148571588937261</v>
      </c>
      <c r="Q1300" s="10" t="str" cm="1">
        <f t="array" ref="Q1300">_xlfn.IFS(AND(D1300&lt;=0, D1300-P1300&lt;=2), "escarcha",AND(D1300&lt;=0, D1300-P1300&gt;2), "helada negra", AND(D1300&gt;0, P1300+2&gt;D1300), "rocío", TRUE, "sin riesgo")</f>
        <v>rocío</v>
      </c>
    </row>
    <row r="1301" spans="1:17" x14ac:dyDescent="0.35">
      <c r="A1301" s="2">
        <v>45716</v>
      </c>
      <c r="B1301" s="3" t="s">
        <v>24</v>
      </c>
      <c r="C1301">
        <v>-0.73333333333333328</v>
      </c>
      <c r="D1301">
        <v>1.7333333333333329</v>
      </c>
      <c r="E1301">
        <v>94.933333333333337</v>
      </c>
      <c r="F1301">
        <v>90</v>
      </c>
      <c r="G1301">
        <v>0.66666666666666663</v>
      </c>
      <c r="H1301">
        <v>1.033333333333333</v>
      </c>
      <c r="I1301">
        <v>1.333333333333333</v>
      </c>
      <c r="J1301">
        <v>2.2999999999999998</v>
      </c>
      <c r="K1301">
        <f t="shared" si="100"/>
        <v>2.4666666666666663</v>
      </c>
      <c r="L1301">
        <f t="shared" si="101"/>
        <v>-0.10533679074375862</v>
      </c>
      <c r="M1301">
        <f t="shared" si="102"/>
        <v>-1.4439124267356442</v>
      </c>
      <c r="N1301" s="10" t="str" cm="1">
        <f t="array" ref="N1301">_xlfn.IFS(AND(C1301&lt;=0, C1301-M1301&lt;=2), "escarcha",AND(C1301&lt;=0, C1301-M1301&gt;2), "helada negra", AND(C1301&gt;0, M1301+2&gt;C1301), "rocío", TRUE, "sin riesgo")</f>
        <v>escarcha</v>
      </c>
      <c r="O1301">
        <f t="shared" si="103"/>
        <v>1.9448831765640315E-2</v>
      </c>
      <c r="P1301">
        <f t="shared" si="104"/>
        <v>0.26848600348564217</v>
      </c>
      <c r="Q1301" s="10" t="str" cm="1">
        <f t="array" ref="Q1301">_xlfn.IFS(AND(D1301&lt;=0, D1301-P1301&lt;=2), "escarcha",AND(D1301&lt;=0, D1301-P1301&gt;2), "helada negra", AND(D1301&gt;0, P1301+2&gt;D1301), "rocío", TRUE, "sin riesgo")</f>
        <v>rocío</v>
      </c>
    </row>
    <row r="1302" spans="1:17" x14ac:dyDescent="0.35">
      <c r="A1302" s="2">
        <v>45716</v>
      </c>
      <c r="B1302" s="3" t="s">
        <v>25</v>
      </c>
      <c r="C1302">
        <v>-1.8</v>
      </c>
      <c r="D1302">
        <v>1.1333333333333331</v>
      </c>
      <c r="E1302">
        <v>95.266666666666666</v>
      </c>
      <c r="F1302">
        <v>90.333333333333329</v>
      </c>
      <c r="G1302">
        <v>0</v>
      </c>
      <c r="H1302">
        <v>0.6333333333333333</v>
      </c>
      <c r="I1302">
        <v>0</v>
      </c>
      <c r="J1302">
        <v>2.166666666666667</v>
      </c>
      <c r="K1302">
        <f t="shared" si="100"/>
        <v>2.9333333333333331</v>
      </c>
      <c r="L1302">
        <f t="shared" si="101"/>
        <v>-0.17999825094454946</v>
      </c>
      <c r="M1302">
        <f t="shared" si="102"/>
        <v>-2.4569940582410643</v>
      </c>
      <c r="N1302" s="10" t="str" cm="1">
        <f t="array" ref="N1302">_xlfn.IFS(AND(C1302&lt;=0, C1302-M1302&lt;=2), "escarcha",AND(C1302&lt;=0, C1302-M1302&gt;2), "helada negra", AND(C1302&gt;0, M1302+2&gt;C1302), "rocío", TRUE, "sin riesgo")</f>
        <v>escarcha</v>
      </c>
      <c r="O1302">
        <f t="shared" si="103"/>
        <v>-1.9857013684762087E-2</v>
      </c>
      <c r="P1302">
        <f t="shared" si="104"/>
        <v>-0.2735102133274106</v>
      </c>
      <c r="Q1302" s="10" t="str" cm="1">
        <f t="array" ref="Q1302">_xlfn.IFS(AND(D1302&lt;=0, D1302-P1302&lt;=2), "escarcha",AND(D1302&lt;=0, D1302-P1302&gt;2), "helada negra", AND(D1302&gt;0, P1302+2&gt;D1302), "rocío", TRUE, "sin riesgo")</f>
        <v>rocío</v>
      </c>
    </row>
    <row r="1303" spans="1:17" x14ac:dyDescent="0.35">
      <c r="A1303" s="2">
        <v>45716</v>
      </c>
      <c r="B1303" s="3" t="s">
        <v>26</v>
      </c>
      <c r="C1303">
        <v>-2.333333333333333</v>
      </c>
      <c r="D1303">
        <v>0.6</v>
      </c>
      <c r="E1303">
        <v>95.566666666666663</v>
      </c>
      <c r="F1303">
        <v>90.333333333333329</v>
      </c>
      <c r="G1303">
        <v>0</v>
      </c>
      <c r="H1303">
        <v>0.3</v>
      </c>
      <c r="I1303">
        <v>0</v>
      </c>
      <c r="J1303">
        <v>0.96666666666666667</v>
      </c>
      <c r="K1303">
        <f t="shared" si="100"/>
        <v>2.9333333333333331</v>
      </c>
      <c r="L1303">
        <f t="shared" si="101"/>
        <v>-0.21619720684636506</v>
      </c>
      <c r="M1303">
        <f t="shared" si="102"/>
        <v>-2.9451257414371925</v>
      </c>
      <c r="N1303" s="10" t="str" cm="1">
        <f t="array" ref="N1303">_xlfn.IFS(AND(C1303&lt;=0, C1303-M1303&lt;=2), "escarcha",AND(C1303&lt;=0, C1303-M1303&gt;2), "helada negra", AND(C1303&gt;0, M1303+2&gt;C1303), "rocío", TRUE, "sin riesgo")</f>
        <v>escarcha</v>
      </c>
      <c r="O1303">
        <f t="shared" si="103"/>
        <v>-5.8259450854155737E-2</v>
      </c>
      <c r="P1303">
        <f t="shared" si="104"/>
        <v>-0.80072211658411585</v>
      </c>
      <c r="Q1303" s="10" t="str" cm="1">
        <f t="array" ref="Q1303">_xlfn.IFS(AND(D1303&lt;=0, D1303-P1303&lt;=2), "escarcha",AND(D1303&lt;=0, D1303-P1303&gt;2), "helada negra", AND(D1303&gt;0, P1303+2&gt;D1303), "rocío", TRUE, "sin riesgo")</f>
        <v>rocío</v>
      </c>
    </row>
    <row r="1304" spans="1:17" x14ac:dyDescent="0.35">
      <c r="A1304" s="2">
        <v>45716</v>
      </c>
      <c r="B1304" s="3" t="s">
        <v>27</v>
      </c>
      <c r="C1304">
        <v>-1.9333333333333329</v>
      </c>
      <c r="D1304">
        <v>0.56666666666666665</v>
      </c>
      <c r="E1304">
        <v>95.933333333333337</v>
      </c>
      <c r="F1304">
        <v>90.666666666666671</v>
      </c>
      <c r="G1304">
        <v>0</v>
      </c>
      <c r="H1304">
        <v>3.3333333333333333E-2</v>
      </c>
      <c r="I1304">
        <v>0</v>
      </c>
      <c r="J1304">
        <v>0.43333333333333329</v>
      </c>
      <c r="K1304">
        <f t="shared" si="100"/>
        <v>2.4999999999999996</v>
      </c>
      <c r="L1304">
        <f t="shared" si="101"/>
        <v>-0.18284417011058166</v>
      </c>
      <c r="M1304">
        <f t="shared" si="102"/>
        <v>-2.4954422713482121</v>
      </c>
      <c r="N1304" s="10" t="str" cm="1">
        <f t="array" ref="N1304">_xlfn.IFS(AND(C1304&lt;=0, C1304-M1304&lt;=2), "escarcha",AND(C1304&lt;=0, C1304-M1304&gt;2), "helada negra", AND(C1304&gt;0, M1304+2&gt;C1304), "rocío", TRUE, "sin riesgo")</f>
        <v>escarcha</v>
      </c>
      <c r="O1304">
        <f t="shared" si="103"/>
        <v>-5.698194088531245E-2</v>
      </c>
      <c r="P1304">
        <f t="shared" si="104"/>
        <v>-0.78322050995562453</v>
      </c>
      <c r="Q1304" s="10" t="str" cm="1">
        <f t="array" ref="Q1304">_xlfn.IFS(AND(D1304&lt;=0, D1304-P1304&lt;=2), "escarcha",AND(D1304&lt;=0, D1304-P1304&gt;2), "helada negra", AND(D1304&gt;0, P1304+2&gt;D1304), "rocío", TRUE, "sin riesgo")</f>
        <v>rocío</v>
      </c>
    </row>
    <row r="1305" spans="1:17" x14ac:dyDescent="0.35">
      <c r="A1305" s="2">
        <v>45716</v>
      </c>
      <c r="B1305" s="3" t="s">
        <v>28</v>
      </c>
      <c r="C1305">
        <v>-1.533333333333333</v>
      </c>
      <c r="D1305">
        <v>2.166666666666667</v>
      </c>
      <c r="E1305">
        <v>96.1</v>
      </c>
      <c r="F1305">
        <v>88</v>
      </c>
      <c r="G1305">
        <v>0.33333333333333331</v>
      </c>
      <c r="H1305">
        <v>0</v>
      </c>
      <c r="I1305">
        <v>2.666666666666667</v>
      </c>
      <c r="J1305">
        <v>0.4</v>
      </c>
      <c r="K1305">
        <f t="shared" si="100"/>
        <v>3.7</v>
      </c>
      <c r="L1305">
        <f t="shared" si="101"/>
        <v>-0.15168254284351243</v>
      </c>
      <c r="M1305">
        <f t="shared" si="102"/>
        <v>-2.073779802493477</v>
      </c>
      <c r="N1305" s="10" t="str" cm="1">
        <f t="array" ref="N1305">_xlfn.IFS(AND(C1305&lt;=0, C1305-M1305&lt;=2), "escarcha",AND(C1305&lt;=0, C1305-M1305&gt;2), "helada negra", AND(C1305&gt;0, M1305+2&gt;C1305), "rocío", TRUE, "sin riesgo")</f>
        <v>escarcha</v>
      </c>
      <c r="O1305">
        <f t="shared" si="103"/>
        <v>2.7902606304747696E-2</v>
      </c>
      <c r="P1305">
        <f t="shared" si="104"/>
        <v>0.38537318312141411</v>
      </c>
      <c r="Q1305" s="10" t="str" cm="1">
        <f t="array" ref="Q1305">_xlfn.IFS(AND(D1305&lt;=0, D1305-P1305&lt;=2), "escarcha",AND(D1305&lt;=0, D1305-P1305&gt;2), "helada negra", AND(D1305&gt;0, P1305+2&gt;D1305), "rocío", TRUE, "sin riesgo")</f>
        <v>rocío</v>
      </c>
    </row>
    <row r="1306" spans="1:17" x14ac:dyDescent="0.35">
      <c r="A1306" s="2">
        <v>45716</v>
      </c>
      <c r="B1306" s="3" t="s">
        <v>29</v>
      </c>
      <c r="C1306">
        <v>-0.46666666666666667</v>
      </c>
      <c r="D1306">
        <v>3.3666666666666671</v>
      </c>
      <c r="E1306">
        <v>96.266666666666666</v>
      </c>
      <c r="F1306">
        <v>84</v>
      </c>
      <c r="G1306">
        <v>0</v>
      </c>
      <c r="H1306">
        <v>0.43333333333333329</v>
      </c>
      <c r="I1306">
        <v>0</v>
      </c>
      <c r="J1306">
        <v>1.666666666666667</v>
      </c>
      <c r="K1306">
        <f t="shared" si="100"/>
        <v>3.8333333333333339</v>
      </c>
      <c r="L1306">
        <f t="shared" si="101"/>
        <v>-7.1955339665232848E-2</v>
      </c>
      <c r="M1306">
        <f t="shared" si="102"/>
        <v>-0.98819403770778824</v>
      </c>
      <c r="N1306" s="10" t="str" cm="1">
        <f t="array" ref="N1306">_xlfn.IFS(AND(C1306&lt;=0, C1306-M1306&lt;=2), "escarcha",AND(C1306&lt;=0, C1306-M1306&gt;2), "helada negra", AND(C1306&gt;0, M1306+2&gt;C1306), "rocío", TRUE, "sin riesgo")</f>
        <v>escarcha</v>
      </c>
      <c r="O1306">
        <f t="shared" si="103"/>
        <v>6.6457873373065357E-2</v>
      </c>
      <c r="P1306">
        <f t="shared" si="104"/>
        <v>0.91988967125556287</v>
      </c>
      <c r="Q1306" s="10" t="str" cm="1">
        <f t="array" ref="Q1306">_xlfn.IFS(AND(D1306&lt;=0, D1306-P1306&lt;=2), "escarcha",AND(D1306&lt;=0, D1306-P1306&gt;2), "helada negra", AND(D1306&gt;0, P1306+2&gt;D1306), "rocío", TRUE, "sin riesgo")</f>
        <v>sin riesgo</v>
      </c>
    </row>
    <row r="1307" spans="1:17" x14ac:dyDescent="0.35">
      <c r="A1307" s="2">
        <v>45716</v>
      </c>
      <c r="B1307" s="3" t="s">
        <v>30</v>
      </c>
      <c r="C1307">
        <v>1.0666666666666671</v>
      </c>
      <c r="D1307">
        <v>5.8</v>
      </c>
      <c r="E1307">
        <v>95</v>
      </c>
      <c r="F1307">
        <v>78.333333333333329</v>
      </c>
      <c r="G1307">
        <v>0</v>
      </c>
      <c r="H1307">
        <v>0.2</v>
      </c>
      <c r="I1307">
        <v>0</v>
      </c>
      <c r="J1307">
        <v>1</v>
      </c>
      <c r="K1307">
        <f t="shared" si="100"/>
        <v>4.7333333333333325</v>
      </c>
      <c r="L1307">
        <f t="shared" si="101"/>
        <v>2.57222179567798E-2</v>
      </c>
      <c r="M1307">
        <f t="shared" si="102"/>
        <v>0.35521502243656156</v>
      </c>
      <c r="N1307" s="10" t="str" cm="1">
        <f t="array" ref="N1307">_xlfn.IFS(AND(C1307&lt;=0, C1307-M1307&lt;=2), "escarcha",AND(C1307&lt;=0, C1307-M1307&gt;2), "helada negra", AND(C1307&gt;0, M1307+2&gt;C1307), "rocío", TRUE, "sin riesgo")</f>
        <v>rocío</v>
      </c>
      <c r="O1307">
        <f t="shared" si="103"/>
        <v>0.16660917997984021</v>
      </c>
      <c r="P1307">
        <f t="shared" si="104"/>
        <v>2.3193830130017448</v>
      </c>
      <c r="Q1307" s="10" t="str" cm="1">
        <f t="array" ref="Q1307">_xlfn.IFS(AND(D1307&lt;=0, D1307-P1307&lt;=2), "escarcha",AND(D1307&lt;=0, D1307-P1307&gt;2), "helada negra", AND(D1307&gt;0, P1307+2&gt;D1307), "rocío", TRUE, "sin riesgo")</f>
        <v>sin riesgo</v>
      </c>
    </row>
    <row r="1308" spans="1:17" x14ac:dyDescent="0.35">
      <c r="A1308" s="2">
        <v>45716</v>
      </c>
      <c r="B1308" s="3" t="s">
        <v>31</v>
      </c>
      <c r="C1308">
        <v>4.9666666666666668</v>
      </c>
      <c r="D1308">
        <v>6.1</v>
      </c>
      <c r="E1308">
        <v>86.333333333333329</v>
      </c>
      <c r="F1308">
        <v>78.333333333333329</v>
      </c>
      <c r="G1308">
        <v>0</v>
      </c>
      <c r="H1308">
        <v>0.70000000000000007</v>
      </c>
      <c r="I1308">
        <v>0</v>
      </c>
      <c r="J1308">
        <v>2.333333333333333</v>
      </c>
      <c r="K1308">
        <f t="shared" si="100"/>
        <v>1.1333333333333329</v>
      </c>
      <c r="L1308">
        <f t="shared" si="101"/>
        <v>0.20600988907822823</v>
      </c>
      <c r="M1308">
        <f t="shared" si="102"/>
        <v>2.8743711961911824</v>
      </c>
      <c r="N1308" s="10" t="str" cm="1">
        <f t="array" ref="N1308">_xlfn.IFS(AND(C1308&lt;=0, C1308-M1308&lt;=2), "escarcha",AND(C1308&lt;=0, C1308-M1308&gt;2), "helada negra", AND(C1308&gt;0, M1308+2&gt;C1308), "rocío", TRUE, "sin riesgo")</f>
        <v>sin riesgo</v>
      </c>
      <c r="O1308">
        <f t="shared" si="103"/>
        <v>0.18733751809436394</v>
      </c>
      <c r="P1308">
        <f t="shared" si="104"/>
        <v>2.6110443670359715</v>
      </c>
      <c r="Q1308" s="10" t="str" cm="1">
        <f t="array" ref="Q1308">_xlfn.IFS(AND(D1308&lt;=0, D1308-P1308&lt;=2), "escarcha",AND(D1308&lt;=0, D1308-P1308&gt;2), "helada negra", AND(D1308&gt;0, P1308+2&gt;D1308), "rocío", TRUE, "sin riesgo")</f>
        <v>sin riesgo</v>
      </c>
    </row>
    <row r="1309" spans="1:17" x14ac:dyDescent="0.35">
      <c r="A1309" s="2">
        <v>45716</v>
      </c>
      <c r="B1309" s="3" t="s">
        <v>32</v>
      </c>
      <c r="C1309">
        <v>7.1</v>
      </c>
      <c r="D1309">
        <v>7.3666666666666663</v>
      </c>
      <c r="E1309">
        <v>74.86666666666666</v>
      </c>
      <c r="F1309">
        <v>66.333333333333329</v>
      </c>
      <c r="G1309">
        <v>0</v>
      </c>
      <c r="H1309">
        <v>3.7333333333333329</v>
      </c>
      <c r="I1309">
        <v>0</v>
      </c>
      <c r="J1309">
        <v>6.4666666666666668</v>
      </c>
      <c r="K1309">
        <f t="shared" si="100"/>
        <v>0.26666666666666661</v>
      </c>
      <c r="L1309">
        <f t="shared" si="101"/>
        <v>0.21080841653276622</v>
      </c>
      <c r="M1309">
        <f t="shared" si="102"/>
        <v>2.9421335643720097</v>
      </c>
      <c r="N1309" s="10" t="str" cm="1">
        <f t="array" ref="N1309">_xlfn.IFS(AND(C1309&lt;=0, C1309-M1309&lt;=2), "escarcha",AND(C1309&lt;=0, C1309-M1309&gt;2), "helada negra", AND(C1309&gt;0, M1309+2&gt;C1309), "rocío", TRUE, "sin riesgo")</f>
        <v>sin riesgo</v>
      </c>
      <c r="O1309">
        <f t="shared" si="103"/>
        <v>0.10802891272636761</v>
      </c>
      <c r="P1309">
        <f t="shared" si="104"/>
        <v>1.498851988634686</v>
      </c>
      <c r="Q1309" s="10" t="str" cm="1">
        <f t="array" ref="Q1309">_xlfn.IFS(AND(D1309&lt;=0, D1309-P1309&lt;=2), "escarcha",AND(D1309&lt;=0, D1309-P1309&gt;2), "helada negra", AND(D1309&gt;0, P1309+2&gt;D1309), "rocío", TRUE, "sin riesgo")</f>
        <v>sin riesgo</v>
      </c>
    </row>
    <row r="1310" spans="1:17" x14ac:dyDescent="0.35">
      <c r="A1310" s="2">
        <v>45716</v>
      </c>
      <c r="B1310" s="3" t="s">
        <v>45</v>
      </c>
      <c r="C1310">
        <v>2.7333333333333329</v>
      </c>
      <c r="D1310">
        <v>2.9666666666666668</v>
      </c>
      <c r="E1310">
        <v>86.1</v>
      </c>
      <c r="F1310">
        <v>85.333333333333329</v>
      </c>
      <c r="G1310">
        <v>1.333333333333333</v>
      </c>
      <c r="H1310">
        <v>6.8</v>
      </c>
      <c r="I1310">
        <v>3.666666666666667</v>
      </c>
      <c r="J1310">
        <v>13.866666666666671</v>
      </c>
      <c r="K1310">
        <f t="shared" si="100"/>
        <v>0.23333333333333384</v>
      </c>
      <c r="L1310">
        <f t="shared" si="101"/>
        <v>4.6353167831531983E-2</v>
      </c>
      <c r="M1310">
        <f t="shared" si="102"/>
        <v>0.64087264607646832</v>
      </c>
      <c r="N1310" s="10" t="str" cm="1">
        <f t="array" ref="N1310">_xlfn.IFS(AND(C1310&lt;=0, C1310-M1310&lt;=2), "escarcha",AND(C1310&lt;=0, C1310-M1310&gt;2), "helada negra", AND(C1310&gt;0, M1310+2&gt;C1310), "rocío", TRUE, "sin riesgo")</f>
        <v>sin riesgo</v>
      </c>
      <c r="O1310">
        <f t="shared" si="103"/>
        <v>5.3940022802955401E-2</v>
      </c>
      <c r="P1310">
        <f t="shared" si="104"/>
        <v>0.74608948800148223</v>
      </c>
      <c r="Q1310" s="10" t="str" cm="1">
        <f t="array" ref="Q1310">_xlfn.IFS(AND(D1310&lt;=0, D1310-P1310&lt;=2), "escarcha",AND(D1310&lt;=0, D1310-P1310&gt;2), "helada negra", AND(D1310&gt;0, P1310+2&gt;D1310), "rocío", TRUE, "sin riesgo")</f>
        <v>sin riesgo</v>
      </c>
    </row>
    <row r="1311" spans="1:17" x14ac:dyDescent="0.35">
      <c r="A1311" s="2">
        <v>45716</v>
      </c>
      <c r="B1311" s="3" t="s">
        <v>46</v>
      </c>
      <c r="C1311">
        <v>1.5</v>
      </c>
      <c r="D1311">
        <v>2.9</v>
      </c>
      <c r="E1311">
        <v>88.3</v>
      </c>
      <c r="F1311">
        <v>83.666666666666671</v>
      </c>
      <c r="G1311">
        <v>1.666666666666667</v>
      </c>
      <c r="H1311">
        <v>7.9333333333333336</v>
      </c>
      <c r="I1311">
        <v>6</v>
      </c>
      <c r="J1311">
        <v>17.633333333333329</v>
      </c>
      <c r="K1311">
        <f t="shared" si="100"/>
        <v>1.4</v>
      </c>
      <c r="L1311">
        <f t="shared" si="101"/>
        <v>-1.6318930917638877E-2</v>
      </c>
      <c r="M1311">
        <f t="shared" si="102"/>
        <v>-0.22482179398004043</v>
      </c>
      <c r="N1311" s="10" t="str" cm="1">
        <f t="array" ref="N1311">_xlfn.IFS(AND(C1311&lt;=0, C1311-M1311&lt;=2), "escarcha",AND(C1311&lt;=0, C1311-M1311&gt;2), "helada negra", AND(C1311&gt;0, M1311+2&gt;C1311), "rocío", TRUE, "sin riesgo")</f>
        <v>rocío</v>
      </c>
      <c r="O1311">
        <f t="shared" si="103"/>
        <v>2.9495543763213949E-2</v>
      </c>
      <c r="P1311">
        <f t="shared" si="104"/>
        <v>0.40741070959580161</v>
      </c>
      <c r="Q1311" s="10" t="str" cm="1">
        <f t="array" ref="Q1311">_xlfn.IFS(AND(D1311&lt;=0, D1311-P1311&lt;=2), "escarcha",AND(D1311&lt;=0, D1311-P1311&gt;2), "helada negra", AND(D1311&gt;0, P1311+2&gt;D1311), "rocío", TRUE, "sin riesgo")</f>
        <v>sin riesgo</v>
      </c>
    </row>
    <row r="1312" spans="1:17" x14ac:dyDescent="0.35">
      <c r="A1312" s="2">
        <v>45717</v>
      </c>
      <c r="B1312" s="3" t="s">
        <v>12</v>
      </c>
      <c r="C1312">
        <v>2.0333333333333332</v>
      </c>
      <c r="D1312">
        <v>2.0666666666666669</v>
      </c>
      <c r="E1312">
        <v>85.266666666666666</v>
      </c>
      <c r="F1312">
        <v>86.333333333333329</v>
      </c>
      <c r="G1312">
        <v>1.666666666666667</v>
      </c>
      <c r="H1312">
        <v>5.8</v>
      </c>
      <c r="I1312">
        <v>5.333333333333333</v>
      </c>
      <c r="J1312">
        <v>14.43333333333333</v>
      </c>
      <c r="K1312">
        <f t="shared" si="100"/>
        <v>3.3333333333333659E-2</v>
      </c>
      <c r="L1312">
        <f t="shared" si="101"/>
        <v>-1.3154845352050665E-2</v>
      </c>
      <c r="M1312">
        <f t="shared" si="102"/>
        <v>-0.1812634962327081</v>
      </c>
      <c r="N1312" s="10" t="str" cm="1">
        <f t="array" ref="N1312">_xlfn.IFS(AND(C1312&lt;=0, C1312-M1312&lt;=2), "escarcha",AND(C1312&lt;=0, C1312-M1312&gt;2), "helada negra", AND(C1312&gt;0, M1312+2&gt;C1312), "rocío", TRUE, "sin riesgo")</f>
        <v>sin riesgo</v>
      </c>
      <c r="O1312">
        <f t="shared" si="103"/>
        <v>1.6543560146688729E-3</v>
      </c>
      <c r="P1312">
        <f t="shared" si="104"/>
        <v>2.2814889631489855E-2</v>
      </c>
      <c r="Q1312" s="10" t="str" cm="1">
        <f t="array" ref="Q1312">_xlfn.IFS(AND(D1312&lt;=0, D1312-P1312&lt;=2), "escarcha",AND(D1312&lt;=0, D1312-P1312&gt;2), "helada negra", AND(D1312&gt;0, P1312+2&gt;D1312), "rocío", TRUE, "sin riesgo")</f>
        <v>sin riesgo</v>
      </c>
    </row>
    <row r="1313" spans="1:17" x14ac:dyDescent="0.35">
      <c r="A1313" s="2">
        <v>45717</v>
      </c>
      <c r="B1313" s="3" t="s">
        <v>15</v>
      </c>
      <c r="C1313">
        <v>1</v>
      </c>
      <c r="D1313">
        <v>1.666666666666667</v>
      </c>
      <c r="E1313">
        <v>87.533333333333331</v>
      </c>
      <c r="F1313">
        <v>87</v>
      </c>
      <c r="G1313">
        <v>2</v>
      </c>
      <c r="H1313">
        <v>5.8666666666666671</v>
      </c>
      <c r="I1313">
        <v>5</v>
      </c>
      <c r="J1313">
        <v>12.733333333333331</v>
      </c>
      <c r="K1313">
        <f t="shared" si="100"/>
        <v>0.66666666666666696</v>
      </c>
      <c r="L1313">
        <f t="shared" si="101"/>
        <v>-6.0928745864050102E-2</v>
      </c>
      <c r="M1313">
        <f t="shared" si="102"/>
        <v>-0.837282712578026</v>
      </c>
      <c r="N1313" s="10" t="str" cm="1">
        <f t="array" ref="N1313">_xlfn.IFS(AND(C1313&lt;=0, C1313-M1313&lt;=2), "escarcha",AND(C1313&lt;=0, C1313-M1313&gt;2), "helada negra", AND(C1313&gt;0, M1313+2&gt;C1313), "rocío", TRUE, "sin riesgo")</f>
        <v>rocío</v>
      </c>
      <c r="O1313">
        <f t="shared" si="103"/>
        <v>-1.9220384774797886E-2</v>
      </c>
      <c r="P1313">
        <f t="shared" si="104"/>
        <v>-0.26475084836832824</v>
      </c>
      <c r="Q1313" s="10" t="str" cm="1">
        <f t="array" ref="Q1313">_xlfn.IFS(AND(D1313&lt;=0, D1313-P1313&lt;=2), "escarcha",AND(D1313&lt;=0, D1313-P1313&gt;2), "helada negra", AND(D1313&gt;0, P1313+2&gt;D1313), "rocío", TRUE, "sin riesgo")</f>
        <v>rocío</v>
      </c>
    </row>
    <row r="1314" spans="1:17" x14ac:dyDescent="0.35">
      <c r="A1314" s="2">
        <v>45717</v>
      </c>
      <c r="B1314" s="3" t="s">
        <v>16</v>
      </c>
      <c r="C1314">
        <v>0.26666666666666672</v>
      </c>
      <c r="D1314">
        <v>1.6</v>
      </c>
      <c r="E1314">
        <v>89.7</v>
      </c>
      <c r="F1314">
        <v>87</v>
      </c>
      <c r="G1314">
        <v>1.333333333333333</v>
      </c>
      <c r="H1314">
        <v>5.666666666666667</v>
      </c>
      <c r="I1314">
        <v>4</v>
      </c>
      <c r="J1314">
        <v>12.8</v>
      </c>
      <c r="K1314">
        <f t="shared" si="100"/>
        <v>1.3333333333333335</v>
      </c>
      <c r="L1314">
        <f t="shared" si="101"/>
        <v>-8.9382231478360635E-2</v>
      </c>
      <c r="M1314">
        <f t="shared" si="102"/>
        <v>-1.2263175342292378</v>
      </c>
      <c r="N1314" s="10" t="str" cm="1">
        <f t="array" ref="N1314">_xlfn.IFS(AND(C1314&lt;=0, C1314-M1314&lt;=2), "escarcha",AND(C1314&lt;=0, C1314-M1314&gt;2), "helada negra", AND(C1314&gt;0, M1314+2&gt;C1314), "rocío", TRUE, "sin riesgo")</f>
        <v>rocío</v>
      </c>
      <c r="O1314">
        <f t="shared" si="103"/>
        <v>-2.3990648105253878E-2</v>
      </c>
      <c r="P1314">
        <f t="shared" si="104"/>
        <v>-0.3303694376497881</v>
      </c>
      <c r="Q1314" s="10" t="str" cm="1">
        <f t="array" ref="Q1314">_xlfn.IFS(AND(D1314&lt;=0, D1314-P1314&lt;=2), "escarcha",AND(D1314&lt;=0, D1314-P1314&gt;2), "helada negra", AND(D1314&gt;0, P1314+2&gt;D1314), "rocío", TRUE, "sin riesgo")</f>
        <v>rocío</v>
      </c>
    </row>
    <row r="1315" spans="1:17" x14ac:dyDescent="0.35">
      <c r="A1315" s="2">
        <v>45717</v>
      </c>
      <c r="B1315" s="3" t="s">
        <v>17</v>
      </c>
      <c r="C1315">
        <v>-0.23333333333333331</v>
      </c>
      <c r="D1315">
        <v>1.5666666666666671</v>
      </c>
      <c r="E1315">
        <v>90.033333333333331</v>
      </c>
      <c r="F1315">
        <v>86.333333333333329</v>
      </c>
      <c r="G1315">
        <v>0.33333333333333331</v>
      </c>
      <c r="H1315">
        <v>5.9666666666666668</v>
      </c>
      <c r="I1315">
        <v>1.666666666666667</v>
      </c>
      <c r="J1315">
        <v>13.766666666666669</v>
      </c>
      <c r="K1315">
        <f t="shared" si="100"/>
        <v>1.8000000000000005</v>
      </c>
      <c r="L1315">
        <f t="shared" si="101"/>
        <v>-0.12192755769772344</v>
      </c>
      <c r="M1315">
        <f t="shared" si="102"/>
        <v>-1.6697692333792891</v>
      </c>
      <c r="N1315" s="10" t="str" cm="1">
        <f t="array" ref="N1315">_xlfn.IFS(AND(C1315&lt;=0, C1315-M1315&lt;=2), "escarcha",AND(C1315&lt;=0, C1315-M1315&gt;2), "helada negra", AND(C1315&gt;0, M1315+2&gt;C1315), "rocío", TRUE, "sin riesgo")</f>
        <v>escarcha</v>
      </c>
      <c r="O1315">
        <f t="shared" si="103"/>
        <v>-3.4069100482214551E-2</v>
      </c>
      <c r="P1315">
        <f t="shared" si="104"/>
        <v>-0.46888961893078046</v>
      </c>
      <c r="Q1315" s="10" t="str" cm="1">
        <f t="array" ref="Q1315">_xlfn.IFS(AND(D1315&lt;=0, D1315-P1315&lt;=2), "escarcha",AND(D1315&lt;=0, D1315-P1315&gt;2), "helada negra", AND(D1315&gt;0, P1315+2&gt;D1315), "rocío", TRUE, "sin riesgo")</f>
        <v>sin riesgo</v>
      </c>
    </row>
    <row r="1316" spans="1:17" x14ac:dyDescent="0.35">
      <c r="A1316" s="2">
        <v>45717</v>
      </c>
      <c r="B1316" s="3" t="s">
        <v>18</v>
      </c>
      <c r="C1316">
        <v>-0.96666666666666667</v>
      </c>
      <c r="D1316">
        <v>1.6</v>
      </c>
      <c r="E1316">
        <v>91.533333333333331</v>
      </c>
      <c r="F1316">
        <v>85</v>
      </c>
      <c r="G1316">
        <v>0</v>
      </c>
      <c r="H1316">
        <v>6.8666666666666663</v>
      </c>
      <c r="I1316">
        <v>0</v>
      </c>
      <c r="J1316">
        <v>16.100000000000001</v>
      </c>
      <c r="K1316">
        <f t="shared" si="100"/>
        <v>2.5666666666666669</v>
      </c>
      <c r="L1316">
        <f t="shared" si="101"/>
        <v>-0.15884854613740021</v>
      </c>
      <c r="M1316">
        <f t="shared" si="102"/>
        <v>-2.1708771615477449</v>
      </c>
      <c r="N1316" s="10" t="str" cm="1">
        <f t="array" ref="N1316">_xlfn.IFS(AND(C1316&lt;=0, C1316-M1316&lt;=2), "escarcha",AND(C1316&lt;=0, C1316-M1316&gt;2), "helada negra", AND(C1316&gt;0, M1316+2&gt;C1316), "rocío", TRUE, "sin riesgo")</f>
        <v>escarcha</v>
      </c>
      <c r="O1316">
        <f t="shared" si="103"/>
        <v>-4.7247510269521162E-2</v>
      </c>
      <c r="P1316">
        <f t="shared" si="104"/>
        <v>-0.64977784456852561</v>
      </c>
      <c r="Q1316" s="10" t="str" cm="1">
        <f t="array" ref="Q1316">_xlfn.IFS(AND(D1316&lt;=0, D1316-P1316&lt;=2), "escarcha",AND(D1316&lt;=0, D1316-P1316&gt;2), "helada negra", AND(D1316&gt;0, P1316+2&gt;D1316), "rocío", TRUE, "sin riesgo")</f>
        <v>sin riesgo</v>
      </c>
    </row>
    <row r="1317" spans="1:17" x14ac:dyDescent="0.35">
      <c r="A1317" s="2">
        <v>45717</v>
      </c>
      <c r="B1317" s="3" t="s">
        <v>19</v>
      </c>
      <c r="C1317">
        <v>-0.3666666666666667</v>
      </c>
      <c r="D1317">
        <v>1.7</v>
      </c>
      <c r="E1317">
        <v>91.3</v>
      </c>
      <c r="F1317">
        <v>83.666666666666671</v>
      </c>
      <c r="G1317">
        <v>1.333333333333333</v>
      </c>
      <c r="H1317">
        <v>6.5</v>
      </c>
      <c r="I1317">
        <v>4</v>
      </c>
      <c r="J1317">
        <v>15.866666666666671</v>
      </c>
      <c r="K1317">
        <f t="shared" si="100"/>
        <v>2.0666666666666664</v>
      </c>
      <c r="L1317">
        <f t="shared" si="101"/>
        <v>-0.11764984810008865</v>
      </c>
      <c r="M1317">
        <f t="shared" si="102"/>
        <v>-1.6115754595307752</v>
      </c>
      <c r="N1317" s="10" t="str" cm="1">
        <f t="array" ref="N1317">_xlfn.IFS(AND(C1317&lt;=0, C1317-M1317&lt;=2), "escarcha",AND(C1317&lt;=0, C1317-M1317&gt;2), "helada negra", AND(C1317&gt;0, M1317+2&gt;C1317), "rocío", TRUE, "sin riesgo")</f>
        <v>escarcha</v>
      </c>
      <c r="O1317">
        <f t="shared" si="103"/>
        <v>-5.5903695857832211E-2</v>
      </c>
      <c r="P1317">
        <f t="shared" si="104"/>
        <v>-0.76844682121483288</v>
      </c>
      <c r="Q1317" s="10" t="str" cm="1">
        <f t="array" ref="Q1317">_xlfn.IFS(AND(D1317&lt;=0, D1317-P1317&lt;=2), "escarcha",AND(D1317&lt;=0, D1317-P1317&gt;2), "helada negra", AND(D1317&gt;0, P1317+2&gt;D1317), "rocío", TRUE, "sin riesgo")</f>
        <v>sin riesgo</v>
      </c>
    </row>
    <row r="1318" spans="1:17" x14ac:dyDescent="0.35">
      <c r="A1318" s="2">
        <v>45717</v>
      </c>
      <c r="B1318" s="3" t="s">
        <v>20</v>
      </c>
      <c r="C1318">
        <v>-3.3333333333333333E-2</v>
      </c>
      <c r="D1318">
        <v>1.4</v>
      </c>
      <c r="E1318">
        <v>90.033333333333331</v>
      </c>
      <c r="F1318">
        <v>84.666666666666671</v>
      </c>
      <c r="G1318">
        <v>1.333333333333333</v>
      </c>
      <c r="H1318">
        <v>5.6333333333333329</v>
      </c>
      <c r="I1318">
        <v>4</v>
      </c>
      <c r="J1318">
        <v>13.7</v>
      </c>
      <c r="K1318">
        <f t="shared" si="100"/>
        <v>1.4333333333333333</v>
      </c>
      <c r="L1318">
        <f t="shared" si="101"/>
        <v>-0.10740784300360798</v>
      </c>
      <c r="M1318">
        <f t="shared" si="102"/>
        <v>-1.4721295830050785</v>
      </c>
      <c r="N1318" s="10" t="str" cm="1">
        <f t="array" ref="N1318">_xlfn.IFS(AND(C1318&lt;=0, C1318-M1318&lt;=2), "escarcha",AND(C1318&lt;=0, C1318-M1318&gt;2), "helada negra", AND(C1318&gt;0, M1318+2&gt;C1318), "rocío", TRUE, "sin riesgo")</f>
        <v>escarcha</v>
      </c>
      <c r="O1318">
        <f t="shared" si="103"/>
        <v>-6.5503190455533891E-2</v>
      </c>
      <c r="P1318">
        <f t="shared" si="104"/>
        <v>-0.89991196049766053</v>
      </c>
      <c r="Q1318" s="10" t="str" cm="1">
        <f t="array" ref="Q1318">_xlfn.IFS(AND(D1318&lt;=0, D1318-P1318&lt;=2), "escarcha",AND(D1318&lt;=0, D1318-P1318&gt;2), "helada negra", AND(D1318&gt;0, P1318+2&gt;D1318), "rocío", TRUE, "sin riesgo")</f>
        <v>sin riesgo</v>
      </c>
    </row>
    <row r="1319" spans="1:17" x14ac:dyDescent="0.35">
      <c r="A1319" s="2">
        <v>45717</v>
      </c>
      <c r="B1319" s="3" t="s">
        <v>21</v>
      </c>
      <c r="C1319">
        <v>0</v>
      </c>
      <c r="D1319">
        <v>1.166666666666667</v>
      </c>
      <c r="E1319">
        <v>89.399999999999991</v>
      </c>
      <c r="F1319">
        <v>84</v>
      </c>
      <c r="G1319">
        <v>1.666666666666667</v>
      </c>
      <c r="H1319">
        <v>5.4666666666666668</v>
      </c>
      <c r="I1319">
        <v>4.333333333333333</v>
      </c>
      <c r="J1319">
        <v>12.1</v>
      </c>
      <c r="K1319">
        <f t="shared" si="100"/>
        <v>1.166666666666667</v>
      </c>
      <c r="L1319">
        <f t="shared" si="101"/>
        <v>-0.11204950380862301</v>
      </c>
      <c r="M1319">
        <f t="shared" si="102"/>
        <v>-1.5353461915861586</v>
      </c>
      <c r="N1319" s="10" t="str" cm="1">
        <f t="array" ref="N1319">_xlfn.IFS(AND(C1319&lt;=0, C1319-M1319&lt;=2), "escarcha",AND(C1319&lt;=0, C1319-M1319&gt;2), "helada negra", AND(C1319&gt;0, M1319+2&gt;C1319), "rocío", TRUE, "sin riesgo")</f>
        <v>escarcha</v>
      </c>
      <c r="O1319">
        <f t="shared" si="103"/>
        <v>-9.0152164136942881E-2</v>
      </c>
      <c r="P1319">
        <f t="shared" si="104"/>
        <v>-1.236827195659036</v>
      </c>
      <c r="Q1319" s="10" t="str" cm="1">
        <f t="array" ref="Q1319">_xlfn.IFS(AND(D1319&lt;=0, D1319-P1319&lt;=2), "escarcha",AND(D1319&lt;=0, D1319-P1319&gt;2), "helada negra", AND(D1319&gt;0, P1319+2&gt;D1319), "rocío", TRUE, "sin riesgo")</f>
        <v>sin riesgo</v>
      </c>
    </row>
    <row r="1320" spans="1:17" x14ac:dyDescent="0.35">
      <c r="A1320" s="2">
        <v>45717</v>
      </c>
      <c r="B1320" s="3" t="s">
        <v>22</v>
      </c>
      <c r="C1320">
        <v>0.26666666666666672</v>
      </c>
      <c r="D1320">
        <v>0.96666666666666667</v>
      </c>
      <c r="E1320">
        <v>87.4</v>
      </c>
      <c r="F1320">
        <v>85</v>
      </c>
      <c r="G1320">
        <v>0.66666666666666663</v>
      </c>
      <c r="H1320">
        <v>5.833333333333333</v>
      </c>
      <c r="I1320">
        <v>3.333333333333333</v>
      </c>
      <c r="J1320">
        <v>12.766666666666669</v>
      </c>
      <c r="K1320">
        <f t="shared" si="100"/>
        <v>0.7</v>
      </c>
      <c r="L1320">
        <f t="shared" si="101"/>
        <v>-0.11535771788162118</v>
      </c>
      <c r="M1320">
        <f t="shared" si="102"/>
        <v>-1.5803818727786656</v>
      </c>
      <c r="N1320" s="10" t="str" cm="1">
        <f t="array" ref="N1320">_xlfn.IFS(AND(C1320&lt;=0, C1320-M1320&lt;=2), "escarcha",AND(C1320&lt;=0, C1320-M1320&gt;2), "helada negra", AND(C1320&gt;0, M1320+2&gt;C1320), "rocío", TRUE, "sin riesgo")</f>
        <v>rocío</v>
      </c>
      <c r="O1320">
        <f t="shared" si="103"/>
        <v>-9.2695017582799924E-2</v>
      </c>
      <c r="P1320">
        <f t="shared" si="104"/>
        <v>-1.2715309215429331</v>
      </c>
      <c r="Q1320" s="10" t="str" cm="1">
        <f t="array" ref="Q1320">_xlfn.IFS(AND(D1320&lt;=0, D1320-P1320&lt;=2), "escarcha",AND(D1320&lt;=0, D1320-P1320&gt;2), "helada negra", AND(D1320&gt;0, P1320+2&gt;D1320), "rocío", TRUE, "sin riesgo")</f>
        <v>sin riesgo</v>
      </c>
    </row>
    <row r="1321" spans="1:17" x14ac:dyDescent="0.35">
      <c r="A1321" s="2">
        <v>45717</v>
      </c>
      <c r="B1321" s="3" t="s">
        <v>23</v>
      </c>
      <c r="C1321">
        <v>0.36666666666666659</v>
      </c>
      <c r="D1321">
        <v>0.93333333333333335</v>
      </c>
      <c r="E1321">
        <v>85.933333333333337</v>
      </c>
      <c r="F1321">
        <v>85</v>
      </c>
      <c r="G1321">
        <v>2</v>
      </c>
      <c r="H1321">
        <v>5.1000000000000014</v>
      </c>
      <c r="I1321">
        <v>6.333333333333333</v>
      </c>
      <c r="J1321">
        <v>12.1</v>
      </c>
      <c r="K1321">
        <f t="shared" si="100"/>
        <v>0.56666666666666676</v>
      </c>
      <c r="L1321">
        <f t="shared" si="101"/>
        <v>-0.12504816640851588</v>
      </c>
      <c r="M1321">
        <f t="shared" si="102"/>
        <v>-1.7122041629972125</v>
      </c>
      <c r="N1321" s="10" t="str" cm="1">
        <f t="array" ref="N1321">_xlfn.IFS(AND(C1321&lt;=0, C1321-M1321&lt;=2), "escarcha",AND(C1321&lt;=0, C1321-M1321&gt;2), "helada negra", AND(C1321&gt;0, M1321+2&gt;C1321), "rocío", TRUE, "sin riesgo")</f>
        <v>sin riesgo</v>
      </c>
      <c r="O1321">
        <f t="shared" si="103"/>
        <v>-9.509352781453087E-2</v>
      </c>
      <c r="P1321">
        <f t="shared" si="104"/>
        <v>-1.3042555878029833</v>
      </c>
      <c r="Q1321" s="10" t="str" cm="1">
        <f t="array" ref="Q1321">_xlfn.IFS(AND(D1321&lt;=0, D1321-P1321&lt;=2), "escarcha",AND(D1321&lt;=0, D1321-P1321&gt;2), "helada negra", AND(D1321&gt;0, P1321+2&gt;D1321), "rocío", TRUE, "sin riesgo")</f>
        <v>sin riesgo</v>
      </c>
    </row>
    <row r="1322" spans="1:17" x14ac:dyDescent="0.35">
      <c r="A1322" s="2">
        <v>45717</v>
      </c>
      <c r="B1322" s="3" t="s">
        <v>24</v>
      </c>
      <c r="C1322">
        <v>0.43333333333333329</v>
      </c>
      <c r="D1322">
        <v>0.70000000000000007</v>
      </c>
      <c r="E1322">
        <v>84.966666666666669</v>
      </c>
      <c r="F1322">
        <v>84.666666666666671</v>
      </c>
      <c r="G1322">
        <v>0.33333333333333331</v>
      </c>
      <c r="H1322">
        <v>6.1333333333333337</v>
      </c>
      <c r="I1322">
        <v>2.666666666666667</v>
      </c>
      <c r="J1322">
        <v>14.866666666666671</v>
      </c>
      <c r="K1322">
        <f t="shared" si="100"/>
        <v>0.26666666666666677</v>
      </c>
      <c r="L1322">
        <f t="shared" si="101"/>
        <v>-0.13154222485513944</v>
      </c>
      <c r="M1322">
        <f t="shared" si="102"/>
        <v>-1.8004644104662617</v>
      </c>
      <c r="N1322" s="10" t="str" cm="1">
        <f t="array" ref="N1322">_xlfn.IFS(AND(C1322&lt;=0, C1322-M1322&lt;=2), "escarcha",AND(C1322&lt;=0, C1322-M1322&gt;2), "helada negra", AND(C1322&gt;0, M1322+2&gt;C1322), "rocío", TRUE, "sin riesgo")</f>
        <v>sin riesgo</v>
      </c>
      <c r="O1322">
        <f t="shared" si="103"/>
        <v>-0.11583074640848583</v>
      </c>
      <c r="P1322">
        <f t="shared" si="104"/>
        <v>-1.5868199753169667</v>
      </c>
      <c r="Q1322" s="10" t="str" cm="1">
        <f t="array" ref="Q1322">_xlfn.IFS(AND(D1322&lt;=0, D1322-P1322&lt;=2), "escarcha",AND(D1322&lt;=0, D1322-P1322&gt;2), "helada negra", AND(D1322&gt;0, P1322+2&gt;D1322), "rocío", TRUE, "sin riesgo")</f>
        <v>sin riesgo</v>
      </c>
    </row>
    <row r="1323" spans="1:17" x14ac:dyDescent="0.35">
      <c r="A1323" s="2">
        <v>45717</v>
      </c>
      <c r="B1323" s="3" t="s">
        <v>27</v>
      </c>
      <c r="C1323">
        <v>0.73333333333333328</v>
      </c>
      <c r="D1323">
        <v>1.4</v>
      </c>
      <c r="E1323">
        <v>76.233333333333334</v>
      </c>
      <c r="F1323">
        <v>73</v>
      </c>
      <c r="G1323">
        <v>6.666666666666667</v>
      </c>
      <c r="H1323">
        <v>5.5333333333333332</v>
      </c>
      <c r="I1323">
        <v>12</v>
      </c>
      <c r="J1323">
        <v>12.56666666666667</v>
      </c>
      <c r="K1323">
        <f t="shared" si="100"/>
        <v>0.66666666666666663</v>
      </c>
      <c r="L1323">
        <f t="shared" si="101"/>
        <v>-0.21835080807476642</v>
      </c>
      <c r="M1323">
        <f t="shared" si="102"/>
        <v>-2.9741039654096828</v>
      </c>
      <c r="N1323" s="10" t="str" cm="1">
        <f t="array" ref="N1323">_xlfn.IFS(AND(C1323&lt;=0, C1323-M1323&lt;=2), "escarcha",AND(C1323&lt;=0, C1323-M1323&gt;2), "helada negra", AND(C1323&gt;0, M1323+2&gt;C1323), "rocío", TRUE, "sin riesgo")</f>
        <v>sin riesgo</v>
      </c>
      <c r="O1323">
        <f t="shared" si="103"/>
        <v>-0.21376572765756968</v>
      </c>
      <c r="P1323">
        <f t="shared" si="104"/>
        <v>-2.912400064167322</v>
      </c>
      <c r="Q1323" s="10" t="str" cm="1">
        <f t="array" ref="Q1323">_xlfn.IFS(AND(D1323&lt;=0, D1323-P1323&lt;=2), "escarcha",AND(D1323&lt;=0, D1323-P1323&gt;2), "helada negra", AND(D1323&gt;0, P1323+2&gt;D1323), "rocío", TRUE, "sin riesgo")</f>
        <v>sin riesgo</v>
      </c>
    </row>
    <row r="1324" spans="1:17" x14ac:dyDescent="0.35">
      <c r="A1324" s="2">
        <v>45717</v>
      </c>
      <c r="B1324" s="3" t="s">
        <v>28</v>
      </c>
      <c r="C1324">
        <v>2.2000000000000002</v>
      </c>
      <c r="D1324">
        <v>2.666666666666667</v>
      </c>
      <c r="E1324">
        <v>75.966666666666669</v>
      </c>
      <c r="F1324">
        <v>72.666666666666671</v>
      </c>
      <c r="G1324">
        <v>16.333333333333329</v>
      </c>
      <c r="H1324">
        <v>5.666666666666667</v>
      </c>
      <c r="I1324">
        <v>24.333333333333329</v>
      </c>
      <c r="J1324">
        <v>13.133333333333329</v>
      </c>
      <c r="K1324">
        <f t="shared" si="100"/>
        <v>0.46666666666666679</v>
      </c>
      <c r="L1324">
        <f t="shared" si="101"/>
        <v>-0.11676511596124156</v>
      </c>
      <c r="M1324">
        <f t="shared" si="102"/>
        <v>-1.5995361001420068</v>
      </c>
      <c r="N1324" s="10" t="str" cm="1">
        <f t="array" ref="N1324">_xlfn.IFS(AND(C1324&lt;=0, C1324-M1324&lt;=2), "escarcha",AND(C1324&lt;=0, C1324-M1324&gt;2), "helada negra", AND(C1324&gt;0, M1324+2&gt;C1324), "rocío", TRUE, "sin riesgo")</f>
        <v>sin riesgo</v>
      </c>
      <c r="O1324">
        <f t="shared" si="103"/>
        <v>-0.12800241078180699</v>
      </c>
      <c r="P1324">
        <f t="shared" si="104"/>
        <v>-1.7523630762037596</v>
      </c>
      <c r="Q1324" s="10" t="str" cm="1">
        <f t="array" ref="Q1324">_xlfn.IFS(AND(D1324&lt;=0, D1324-P1324&lt;=2), "escarcha",AND(D1324&lt;=0, D1324-P1324&gt;2), "helada negra", AND(D1324&gt;0, P1324+2&gt;D1324), "rocío", TRUE, "sin riesgo")</f>
        <v>sin riesgo</v>
      </c>
    </row>
    <row r="1325" spans="1:17" x14ac:dyDescent="0.35">
      <c r="A1325" s="2">
        <v>45717</v>
      </c>
      <c r="B1325" s="3" t="s">
        <v>29</v>
      </c>
      <c r="C1325">
        <v>2.9666666666666668</v>
      </c>
      <c r="D1325">
        <v>3.566666666666666</v>
      </c>
      <c r="E1325">
        <v>73.100000000000009</v>
      </c>
      <c r="F1325">
        <v>69.666666666666671</v>
      </c>
      <c r="G1325">
        <v>18</v>
      </c>
      <c r="H1325">
        <v>8.6</v>
      </c>
      <c r="I1325">
        <v>24.666666666666671</v>
      </c>
      <c r="J1325">
        <v>19.2</v>
      </c>
      <c r="K1325">
        <f t="shared" si="100"/>
        <v>0.5999999999999992</v>
      </c>
      <c r="L1325">
        <f t="shared" si="101"/>
        <v>-0.10079676625276437</v>
      </c>
      <c r="M1325">
        <f t="shared" si="102"/>
        <v>-1.3820335634622454</v>
      </c>
      <c r="N1325" s="10" t="str" cm="1">
        <f t="array" ref="N1325">_xlfn.IFS(AND(C1325&lt;=0, C1325-M1325&lt;=2), "escarcha",AND(C1325&lt;=0, C1325-M1325&gt;2), "helada negra", AND(C1325&gt;0, M1325+2&gt;C1325), "rocío", TRUE, "sin riesgo")</f>
        <v>sin riesgo</v>
      </c>
      <c r="O1325">
        <f t="shared" si="103"/>
        <v>-0.10653824458860822</v>
      </c>
      <c r="P1325">
        <f t="shared" si="104"/>
        <v>-1.4602824982044353</v>
      </c>
      <c r="Q1325" s="10" t="str" cm="1">
        <f t="array" ref="Q1325">_xlfn.IFS(AND(D1325&lt;=0, D1325-P1325&lt;=2), "escarcha",AND(D1325&lt;=0, D1325-P1325&gt;2), "helada negra", AND(D1325&gt;0, P1325+2&gt;D1325), "rocío", TRUE, "sin riesgo")</f>
        <v>sin riesgo</v>
      </c>
    </row>
    <row r="1326" spans="1:17" x14ac:dyDescent="0.35">
      <c r="A1326" s="2">
        <v>45717</v>
      </c>
      <c r="B1326" s="3" t="s">
        <v>33</v>
      </c>
      <c r="C1326">
        <v>5.9333333333333336</v>
      </c>
      <c r="D1326">
        <v>6.0666666666666664</v>
      </c>
      <c r="E1326">
        <v>64.133333333333326</v>
      </c>
      <c r="F1326">
        <v>63.333333333333343</v>
      </c>
      <c r="G1326">
        <v>22.333333333333329</v>
      </c>
      <c r="H1326">
        <v>6.7666666666666666</v>
      </c>
      <c r="I1326">
        <v>31</v>
      </c>
      <c r="J1326">
        <v>15.233333333333331</v>
      </c>
      <c r="K1326">
        <f t="shared" si="100"/>
        <v>0.13333333333333286</v>
      </c>
      <c r="L1326">
        <f t="shared" si="101"/>
        <v>-2.4181034159292125E-2</v>
      </c>
      <c r="M1326">
        <f t="shared" si="102"/>
        <v>-0.33298760609343503</v>
      </c>
      <c r="N1326" s="10" t="str" cm="1">
        <f t="array" ref="N1326">_xlfn.IFS(AND(C1326&lt;=0, C1326-M1326&lt;=2), "escarcha",AND(C1326&lt;=0, C1326-M1326&gt;2), "helada negra", AND(C1326&gt;0, M1326+2&gt;C1326), "rocío", TRUE, "sin riesgo")</f>
        <v>sin riesgo</v>
      </c>
      <c r="O1326">
        <f t="shared" si="103"/>
        <v>-2.7524607066715168E-2</v>
      </c>
      <c r="P1326">
        <f t="shared" si="104"/>
        <v>-0.3789588543508649</v>
      </c>
      <c r="Q1326" s="10" t="str" cm="1">
        <f t="array" ref="Q1326">_xlfn.IFS(AND(D1326&lt;=0, D1326-P1326&lt;=2), "escarcha",AND(D1326&lt;=0, D1326-P1326&gt;2), "helada negra", AND(D1326&gt;0, P1326+2&gt;D1326), "rocío", TRUE, "sin riesgo")</f>
        <v>sin riesgo</v>
      </c>
    </row>
    <row r="1327" spans="1:17" x14ac:dyDescent="0.35">
      <c r="A1327" s="2">
        <v>45717</v>
      </c>
      <c r="B1327" s="3" t="s">
        <v>52</v>
      </c>
      <c r="C1327">
        <v>6.666666666666667</v>
      </c>
      <c r="D1327">
        <v>6.8</v>
      </c>
      <c r="E1327">
        <v>61.333333333333343</v>
      </c>
      <c r="F1327">
        <v>61.333333333333343</v>
      </c>
      <c r="G1327">
        <v>22.666666666666671</v>
      </c>
      <c r="H1327">
        <v>7.1666666666666661</v>
      </c>
      <c r="I1327">
        <v>32</v>
      </c>
      <c r="J1327">
        <v>15.4</v>
      </c>
      <c r="K1327">
        <f t="shared" si="100"/>
        <v>0.13333333333333286</v>
      </c>
      <c r="L1327">
        <f t="shared" si="101"/>
        <v>-1.8294602566224283E-2</v>
      </c>
      <c r="M1327">
        <f t="shared" si="102"/>
        <v>-0.25201190071657192</v>
      </c>
      <c r="N1327" s="10" t="str" cm="1">
        <f t="array" ref="N1327">_xlfn.IFS(AND(C1327&lt;=0, C1327-M1327&lt;=2), "escarcha",AND(C1327&lt;=0, C1327-M1327&gt;2), "helada negra", AND(C1327&gt;0, M1327+2&gt;C1327), "rocío", TRUE, "sin riesgo")</f>
        <v>sin riesgo</v>
      </c>
      <c r="O1327">
        <f t="shared" si="103"/>
        <v>-9.1397045592230275E-3</v>
      </c>
      <c r="P1327">
        <f t="shared" si="104"/>
        <v>-0.12596666655075067</v>
      </c>
      <c r="Q1327" s="10" t="str" cm="1">
        <f t="array" ref="Q1327">_xlfn.IFS(AND(D1327&lt;=0, D1327-P1327&lt;=2), "escarcha",AND(D1327&lt;=0, D1327-P1327&gt;2), "helada negra", AND(D1327&gt;0, P1327+2&gt;D1327), "rocío", TRUE, "sin riesgo")</f>
        <v>sin riesgo</v>
      </c>
    </row>
    <row r="1328" spans="1:17" x14ac:dyDescent="0.35">
      <c r="A1328" s="2">
        <v>45718</v>
      </c>
      <c r="B1328" s="3" t="s">
        <v>10</v>
      </c>
      <c r="C1328">
        <v>-0.6</v>
      </c>
      <c r="D1328">
        <v>-6.6666666666666666E-2</v>
      </c>
      <c r="E1328">
        <v>73.400000000000006</v>
      </c>
      <c r="F1328">
        <v>72.666666666666671</v>
      </c>
      <c r="G1328">
        <v>0.33333333333333331</v>
      </c>
      <c r="H1328">
        <v>9.7666666666666675</v>
      </c>
      <c r="I1328">
        <v>3.333333333333333</v>
      </c>
      <c r="J1328">
        <v>23.8</v>
      </c>
      <c r="K1328">
        <f t="shared" si="100"/>
        <v>0.53333333333333333</v>
      </c>
      <c r="L1328">
        <f t="shared" si="101"/>
        <v>-0.35286529013003676</v>
      </c>
      <c r="M1328">
        <f t="shared" si="102"/>
        <v>-4.7703316678141503</v>
      </c>
      <c r="N1328" s="10" t="str" cm="1">
        <f t="array" ref="N1328">_xlfn.IFS(AND(C1328&lt;=0, C1328-M1328&lt;=2), "escarcha",AND(C1328&lt;=0, C1328-M1328&gt;2), "helada negra", AND(C1328&gt;0, M1328+2&gt;C1328), "rocío", TRUE, "sin riesgo")</f>
        <v>helada negra</v>
      </c>
      <c r="O1328">
        <f t="shared" si="103"/>
        <v>-0.3241233335046031</v>
      </c>
      <c r="P1328">
        <f t="shared" si="104"/>
        <v>-4.3887901103177596</v>
      </c>
      <c r="Q1328" s="10" t="str" cm="1">
        <f t="array" ref="Q1328">_xlfn.IFS(AND(D1328&lt;=0, D1328-P1328&lt;=2), "escarcha",AND(D1328&lt;=0, D1328-P1328&gt;2), "helada negra", AND(D1328&gt;0, P1328+2&gt;D1328), "rocío", TRUE, "sin riesgo")</f>
        <v>helada negra</v>
      </c>
    </row>
    <row r="1329" spans="1:17" x14ac:dyDescent="0.35">
      <c r="A1329" s="2">
        <v>45718</v>
      </c>
      <c r="B1329" s="3" t="s">
        <v>14</v>
      </c>
      <c r="C1329">
        <v>-0.8666666666666667</v>
      </c>
      <c r="D1329">
        <v>-0.56666666666666665</v>
      </c>
      <c r="E1329">
        <v>80.399999999999991</v>
      </c>
      <c r="F1329">
        <v>80.333333333333329</v>
      </c>
      <c r="G1329">
        <v>3.333333333333333</v>
      </c>
      <c r="H1329">
        <v>3.7</v>
      </c>
      <c r="I1329">
        <v>7.666666666666667</v>
      </c>
      <c r="J1329">
        <v>8.9333333333333336</v>
      </c>
      <c r="K1329">
        <f t="shared" si="100"/>
        <v>0.30000000000000004</v>
      </c>
      <c r="L1329">
        <f t="shared" si="101"/>
        <v>-0.28123066707344552</v>
      </c>
      <c r="M1329">
        <f t="shared" si="102"/>
        <v>-3.8171239160464374</v>
      </c>
      <c r="N1329" s="10" t="str" cm="1">
        <f t="array" ref="N1329">_xlfn.IFS(AND(C1329&lt;=0, C1329-M1329&lt;=2), "escarcha",AND(C1329&lt;=0, C1329-M1329&gt;2), "helada negra", AND(C1329&gt;0, M1329+2&gt;C1329), "rocío", TRUE, "sin riesgo")</f>
        <v>helada negra</v>
      </c>
      <c r="O1329">
        <f t="shared" si="103"/>
        <v>-0.26017563767100382</v>
      </c>
      <c r="P1329">
        <f t="shared" si="104"/>
        <v>-3.5355027124461014</v>
      </c>
      <c r="Q1329" s="10" t="str" cm="1">
        <f t="array" ref="Q1329">_xlfn.IFS(AND(D1329&lt;=0, D1329-P1329&lt;=2), "escarcha",AND(D1329&lt;=0, D1329-P1329&gt;2), "helada negra", AND(D1329&gt;0, P1329+2&gt;D1329), "rocío", TRUE, "sin riesgo")</f>
        <v>helada negra</v>
      </c>
    </row>
    <row r="1330" spans="1:17" x14ac:dyDescent="0.35">
      <c r="A1330" s="2">
        <v>45718</v>
      </c>
      <c r="B1330" s="3" t="s">
        <v>16</v>
      </c>
      <c r="C1330">
        <v>-1.033333333333333</v>
      </c>
      <c r="D1330">
        <v>-0.6</v>
      </c>
      <c r="E1330">
        <v>79.933333333333337</v>
      </c>
      <c r="F1330">
        <v>77.333333333333329</v>
      </c>
      <c r="G1330">
        <v>6.666666666666667</v>
      </c>
      <c r="H1330">
        <v>7.2666666666666666</v>
      </c>
      <c r="I1330">
        <v>12</v>
      </c>
      <c r="J1330">
        <v>15.83333333333333</v>
      </c>
      <c r="K1330">
        <f t="shared" si="100"/>
        <v>0.43333333333333302</v>
      </c>
      <c r="L1330">
        <f t="shared" si="101"/>
        <v>-0.29923342335228331</v>
      </c>
      <c r="M1330">
        <f t="shared" si="102"/>
        <v>-4.0573947846935257</v>
      </c>
      <c r="N1330" s="10" t="str" cm="1">
        <f t="array" ref="N1330">_xlfn.IFS(AND(C1330&lt;=0, C1330-M1330&lt;=2), "escarcha",AND(C1330&lt;=0, C1330-M1330&gt;2), "helada negra", AND(C1330&gt;0, M1330+2&gt;C1330), "rocío", TRUE, "sin riesgo")</f>
        <v>helada negra</v>
      </c>
      <c r="O1330">
        <f t="shared" si="103"/>
        <v>-0.30066414275230657</v>
      </c>
      <c r="P1330">
        <f t="shared" si="104"/>
        <v>-4.076468948240648</v>
      </c>
      <c r="Q1330" s="10" t="str" cm="1">
        <f t="array" ref="Q1330">_xlfn.IFS(AND(D1330&lt;=0, D1330-P1330&lt;=2), "escarcha",AND(D1330&lt;=0, D1330-P1330&gt;2), "helada negra", AND(D1330&gt;0, P1330+2&gt;D1330), "rocío", TRUE, "sin riesgo")</f>
        <v>helada negra</v>
      </c>
    </row>
    <row r="1331" spans="1:17" x14ac:dyDescent="0.35">
      <c r="A1331" s="2">
        <v>45718</v>
      </c>
      <c r="B1331" s="3" t="s">
        <v>18</v>
      </c>
      <c r="C1331">
        <v>-1.7</v>
      </c>
      <c r="D1331">
        <v>-0.7</v>
      </c>
      <c r="E1331">
        <v>80.533333333333331</v>
      </c>
      <c r="F1331">
        <v>75</v>
      </c>
      <c r="G1331">
        <v>0</v>
      </c>
      <c r="H1331">
        <v>5.0666666666666664</v>
      </c>
      <c r="I1331">
        <v>1.666666666666667</v>
      </c>
      <c r="J1331">
        <v>11.366666666666671</v>
      </c>
      <c r="K1331">
        <f t="shared" si="100"/>
        <v>1</v>
      </c>
      <c r="L1331">
        <f t="shared" si="101"/>
        <v>-0.34064958454648175</v>
      </c>
      <c r="M1331">
        <f t="shared" si="102"/>
        <v>-4.6083207088371401</v>
      </c>
      <c r="N1331" s="10" t="str" cm="1">
        <f t="array" ref="N1331">_xlfn.IFS(AND(C1331&lt;=0, C1331-M1331&lt;=2), "escarcha",AND(C1331&lt;=0, C1331-M1331&gt;2), "helada negra", AND(C1331&gt;0, M1331+2&gt;C1331), "rocío", TRUE, "sin riesgo")</f>
        <v>helada negra</v>
      </c>
      <c r="O1331">
        <f t="shared" si="103"/>
        <v>-0.3385919511346232</v>
      </c>
      <c r="P1331">
        <f t="shared" si="104"/>
        <v>-4.5810096347997424</v>
      </c>
      <c r="Q1331" s="10" t="str" cm="1">
        <f t="array" ref="Q1331">_xlfn.IFS(AND(D1331&lt;=0, D1331-P1331&lt;=2), "escarcha",AND(D1331&lt;=0, D1331-P1331&gt;2), "helada negra", AND(D1331&gt;0, P1331+2&gt;D1331), "rocío", TRUE, "sin riesgo")</f>
        <v>helada negra</v>
      </c>
    </row>
    <row r="1332" spans="1:17" x14ac:dyDescent="0.35">
      <c r="A1332" s="2">
        <v>45718</v>
      </c>
      <c r="B1332" s="3" t="s">
        <v>19</v>
      </c>
      <c r="C1332">
        <v>-1.833333333333333</v>
      </c>
      <c r="D1332">
        <v>-0.66666666666666663</v>
      </c>
      <c r="E1332">
        <v>81.5</v>
      </c>
      <c r="F1332">
        <v>77.666666666666671</v>
      </c>
      <c r="G1332">
        <v>2.333333333333333</v>
      </c>
      <c r="H1332">
        <v>7.9666666666666668</v>
      </c>
      <c r="I1332">
        <v>3.333333333333333</v>
      </c>
      <c r="J1332">
        <v>17.633333333333329</v>
      </c>
      <c r="K1332">
        <f t="shared" si="100"/>
        <v>1.1666666666666665</v>
      </c>
      <c r="L1332">
        <f t="shared" si="101"/>
        <v>-0.338529051814075</v>
      </c>
      <c r="M1332">
        <f t="shared" si="102"/>
        <v>-4.5801746703320534</v>
      </c>
      <c r="N1332" s="10" t="str" cm="1">
        <f t="array" ref="N1332">_xlfn.IFS(AND(C1332&lt;=0, C1332-M1332&lt;=2), "escarcha",AND(C1332&lt;=0, C1332-M1332&gt;2), "helada negra", AND(C1332&gt;0, M1332+2&gt;C1332), "rocío", TRUE, "sin riesgo")</f>
        <v>helada negra</v>
      </c>
      <c r="O1332">
        <f t="shared" si="103"/>
        <v>-0.30122295166592128</v>
      </c>
      <c r="P1332">
        <f t="shared" si="104"/>
        <v>-4.083918088616767</v>
      </c>
      <c r="Q1332" s="10" t="str" cm="1">
        <f t="array" ref="Q1332">_xlfn.IFS(AND(D1332&lt;=0, D1332-P1332&lt;=2), "escarcha",AND(D1332&lt;=0, D1332-P1332&gt;2), "helada negra", AND(D1332&gt;0, P1332+2&gt;D1332), "rocío", TRUE, "sin riesgo")</f>
        <v>helada negra</v>
      </c>
    </row>
    <row r="1333" spans="1:17" x14ac:dyDescent="0.35">
      <c r="A1333" s="2">
        <v>45718</v>
      </c>
      <c r="B1333" s="3" t="s">
        <v>21</v>
      </c>
      <c r="C1333">
        <v>-1.5666666666666671</v>
      </c>
      <c r="D1333">
        <v>-0.43333333333333329</v>
      </c>
      <c r="E1333">
        <v>80.733333333333334</v>
      </c>
      <c r="F1333">
        <v>76</v>
      </c>
      <c r="G1333">
        <v>0</v>
      </c>
      <c r="H1333">
        <v>8.9666666666666668</v>
      </c>
      <c r="I1333">
        <v>1.333333333333333</v>
      </c>
      <c r="J1333">
        <v>18.06666666666667</v>
      </c>
      <c r="K1333">
        <f t="shared" si="100"/>
        <v>1.1333333333333337</v>
      </c>
      <c r="L1333">
        <f t="shared" si="101"/>
        <v>-0.32836874430748059</v>
      </c>
      <c r="M1333">
        <f t="shared" si="102"/>
        <v>-4.4452236654357478</v>
      </c>
      <c r="N1333" s="10" t="str" cm="1">
        <f t="array" ref="N1333">_xlfn.IFS(AND(C1333&lt;=0, C1333-M1333&lt;=2), "escarcha",AND(C1333&lt;=0, C1333-M1333&gt;2), "helada negra", AND(C1333&gt;0, M1333+2&gt;C1333), "rocío", TRUE, "sin riesgo")</f>
        <v>helada negra</v>
      </c>
      <c r="O1333">
        <f t="shared" si="103"/>
        <v>-0.30591784375072845</v>
      </c>
      <c r="P1333">
        <f t="shared" si="104"/>
        <v>-4.1464844908142586</v>
      </c>
      <c r="Q1333" s="10" t="str" cm="1">
        <f t="array" ref="Q1333">_xlfn.IFS(AND(D1333&lt;=0, D1333-P1333&lt;=2), "escarcha",AND(D1333&lt;=0, D1333-P1333&gt;2), "helada negra", AND(D1333&gt;0, P1333+2&gt;D1333), "rocío", TRUE, "sin riesgo")</f>
        <v>helada negra</v>
      </c>
    </row>
    <row r="1334" spans="1:17" x14ac:dyDescent="0.35">
      <c r="A1334" s="2">
        <v>45718</v>
      </c>
      <c r="B1334" s="3" t="s">
        <v>23</v>
      </c>
      <c r="C1334">
        <v>-1.5666666666666671</v>
      </c>
      <c r="D1334">
        <v>-0.73333333333333328</v>
      </c>
      <c r="E1334">
        <v>78.233333333333334</v>
      </c>
      <c r="F1334">
        <v>74.666666666666671</v>
      </c>
      <c r="G1334">
        <v>1.333333333333333</v>
      </c>
      <c r="H1334">
        <v>6.5</v>
      </c>
      <c r="I1334">
        <v>3.666666666666667</v>
      </c>
      <c r="J1334">
        <v>15.266666666666669</v>
      </c>
      <c r="K1334">
        <f t="shared" si="100"/>
        <v>0.83333333333333381</v>
      </c>
      <c r="L1334">
        <f t="shared" si="101"/>
        <v>-0.35982447256949468</v>
      </c>
      <c r="M1334">
        <f t="shared" si="102"/>
        <v>-4.8625295146289371</v>
      </c>
      <c r="N1334" s="10" t="str" cm="1">
        <f t="array" ref="N1334">_xlfn.IFS(AND(C1334&lt;=0, C1334-M1334&lt;=2), "escarcha",AND(C1334&lt;=0, C1334-M1334&gt;2), "helada negra", AND(C1334&gt;0, M1334+2&gt;C1334), "rocío", TRUE, "sin riesgo")</f>
        <v>helada negra</v>
      </c>
      <c r="O1334">
        <f t="shared" si="103"/>
        <v>-0.34547791842653947</v>
      </c>
      <c r="P1334">
        <f t="shared" si="104"/>
        <v>-4.6723828757102952</v>
      </c>
      <c r="Q1334" s="10" t="str" cm="1">
        <f t="array" ref="Q1334">_xlfn.IFS(AND(D1334&lt;=0, D1334-P1334&lt;=2), "escarcha",AND(D1334&lt;=0, D1334-P1334&gt;2), "helada negra", AND(D1334&gt;0, P1334+2&gt;D1334), "rocío", TRUE, "sin riesgo")</f>
        <v>helada negra</v>
      </c>
    </row>
    <row r="1335" spans="1:17" x14ac:dyDescent="0.35">
      <c r="A1335" s="2">
        <v>45718</v>
      </c>
      <c r="B1335" s="3" t="s">
        <v>24</v>
      </c>
      <c r="C1335">
        <v>-1.333333333333333</v>
      </c>
      <c r="D1335">
        <v>-0.9</v>
      </c>
      <c r="E1335">
        <v>78.466666666666669</v>
      </c>
      <c r="F1335">
        <v>75.333333333333329</v>
      </c>
      <c r="G1335">
        <v>3.666666666666667</v>
      </c>
      <c r="H1335">
        <v>7.3666666666666663</v>
      </c>
      <c r="I1335">
        <v>10.33333333333333</v>
      </c>
      <c r="J1335">
        <v>17</v>
      </c>
      <c r="K1335">
        <f t="shared" si="100"/>
        <v>0.43333333333333302</v>
      </c>
      <c r="L1335">
        <f t="shared" si="101"/>
        <v>-0.33972156667909792</v>
      </c>
      <c r="M1335">
        <f t="shared" si="102"/>
        <v>-4.5960038545117747</v>
      </c>
      <c r="N1335" s="10" t="str" cm="1">
        <f t="array" ref="N1335">_xlfn.IFS(AND(C1335&lt;=0, C1335-M1335&lt;=2), "escarcha",AND(C1335&lt;=0, C1335-M1335&gt;2), "helada negra", AND(C1335&gt;0, M1335+2&gt;C1335), "rocío", TRUE, "sin riesgo")</f>
        <v>helada negra</v>
      </c>
      <c r="O1335">
        <f t="shared" si="103"/>
        <v>-0.34875709791633447</v>
      </c>
      <c r="P1335">
        <f t="shared" si="104"/>
        <v>-4.7158712903387476</v>
      </c>
      <c r="Q1335" s="10" t="str" cm="1">
        <f t="array" ref="Q1335">_xlfn.IFS(AND(D1335&lt;=0, D1335-P1335&lt;=2), "escarcha",AND(D1335&lt;=0, D1335-P1335&gt;2), "helada negra", AND(D1335&gt;0, P1335+2&gt;D1335), "rocío", TRUE, "sin riesgo")</f>
        <v>helada negra</v>
      </c>
    </row>
    <row r="1336" spans="1:17" x14ac:dyDescent="0.35">
      <c r="A1336" s="2">
        <v>45718</v>
      </c>
      <c r="B1336" s="3" t="s">
        <v>27</v>
      </c>
      <c r="C1336">
        <v>-1.8666666666666669</v>
      </c>
      <c r="D1336">
        <v>0.16666666666666671</v>
      </c>
      <c r="E1336">
        <v>81</v>
      </c>
      <c r="F1336">
        <v>73.333333333333329</v>
      </c>
      <c r="G1336">
        <v>0.33333333333333331</v>
      </c>
      <c r="H1336">
        <v>4.333333333333333</v>
      </c>
      <c r="I1336">
        <v>3.333333333333333</v>
      </c>
      <c r="J1336">
        <v>10.93333333333333</v>
      </c>
      <c r="K1336">
        <f t="shared" si="100"/>
        <v>2.0333333333333337</v>
      </c>
      <c r="L1336">
        <f t="shared" si="101"/>
        <v>-0.34713743998438318</v>
      </c>
      <c r="M1336">
        <f t="shared" si="102"/>
        <v>-4.6943934017609985</v>
      </c>
      <c r="N1336" s="10" t="str" cm="1">
        <f t="array" ref="N1336">_xlfn.IFS(AND(C1336&lt;=0, C1336-M1336&lt;=2), "escarcha",AND(C1336&lt;=0, C1336-M1336&gt;2), "helada negra", AND(C1336&gt;0, M1336+2&gt;C1336), "rocío", TRUE, "sin riesgo")</f>
        <v>helada negra</v>
      </c>
      <c r="O1336">
        <f t="shared" si="103"/>
        <v>-0.29807672321077749</v>
      </c>
      <c r="P1336">
        <f t="shared" si="104"/>
        <v>-4.0419715837811516</v>
      </c>
      <c r="Q1336" s="10" t="str" cm="1">
        <f t="array" ref="Q1336">_xlfn.IFS(AND(D1336&lt;=0, D1336-P1336&lt;=2), "escarcha",AND(D1336&lt;=0, D1336-P1336&gt;2), "helada negra", AND(D1336&gt;0, P1336+2&gt;D1336), "rocío", TRUE, "sin riesgo")</f>
        <v>sin riesgo</v>
      </c>
    </row>
    <row r="1337" spans="1:17" x14ac:dyDescent="0.35">
      <c r="A1337" s="2">
        <v>45718</v>
      </c>
      <c r="B1337" s="3" t="s">
        <v>28</v>
      </c>
      <c r="C1337">
        <v>-0.6333333333333333</v>
      </c>
      <c r="D1337">
        <v>1.666666666666667</v>
      </c>
      <c r="E1337">
        <v>77.833333333333343</v>
      </c>
      <c r="F1337">
        <v>69.333333333333329</v>
      </c>
      <c r="G1337">
        <v>0.33333333333333331</v>
      </c>
      <c r="H1337">
        <v>4.5666666666666664</v>
      </c>
      <c r="I1337">
        <v>3</v>
      </c>
      <c r="J1337">
        <v>10.366666666666671</v>
      </c>
      <c r="K1337">
        <f t="shared" si="100"/>
        <v>2.3000000000000003</v>
      </c>
      <c r="L1337">
        <f t="shared" si="101"/>
        <v>-0.2966490485744484</v>
      </c>
      <c r="M1337">
        <f t="shared" si="102"/>
        <v>-4.0229325197766235</v>
      </c>
      <c r="N1337" s="10" t="str" cm="1">
        <f t="array" ref="N1337">_xlfn.IFS(AND(C1337&lt;=0, C1337-M1337&lt;=2), "escarcha",AND(C1337&lt;=0, C1337-M1337&gt;2), "helada negra", AND(C1337&gt;0, M1337+2&gt;C1337), "rocío", TRUE, "sin riesgo")</f>
        <v>helada negra</v>
      </c>
      <c r="O1337">
        <f t="shared" si="103"/>
        <v>-0.24620271239617342</v>
      </c>
      <c r="P1337">
        <f t="shared" si="104"/>
        <v>-3.3482417598710694</v>
      </c>
      <c r="Q1337" s="10" t="str" cm="1">
        <f t="array" ref="Q1337">_xlfn.IFS(AND(D1337&lt;=0, D1337-P1337&lt;=2), "escarcha",AND(D1337&lt;=0, D1337-P1337&gt;2), "helada negra", AND(D1337&gt;0, P1337+2&gt;D1337), "rocío", TRUE, "sin riesgo")</f>
        <v>sin riesgo</v>
      </c>
    </row>
    <row r="1338" spans="1:17" x14ac:dyDescent="0.35">
      <c r="A1338" s="2">
        <v>45718</v>
      </c>
      <c r="B1338" s="3" t="s">
        <v>29</v>
      </c>
      <c r="C1338">
        <v>1.333333333333333</v>
      </c>
      <c r="D1338">
        <v>2.6</v>
      </c>
      <c r="E1338">
        <v>69.63333333333334</v>
      </c>
      <c r="F1338">
        <v>65.666666666666671</v>
      </c>
      <c r="G1338">
        <v>6.333333333333333</v>
      </c>
      <c r="H1338">
        <v>4.5666666666666664</v>
      </c>
      <c r="I1338">
        <v>10.66666666666667</v>
      </c>
      <c r="J1338">
        <v>9.6666666666666661</v>
      </c>
      <c r="K1338">
        <f t="shared" si="100"/>
        <v>1.2666666666666671</v>
      </c>
      <c r="L1338">
        <f t="shared" si="101"/>
        <v>-0.26576246737696335</v>
      </c>
      <c r="M1338">
        <f t="shared" si="102"/>
        <v>-3.6102938703186029</v>
      </c>
      <c r="N1338" s="10" t="str" cm="1">
        <f t="array" ref="N1338">_xlfn.IFS(AND(C1338&lt;=0, C1338-M1338&lt;=2), "escarcha",AND(C1338&lt;=0, C1338-M1338&gt;2), "helada negra", AND(C1338&gt;0, M1338+2&gt;C1338), "rocío", TRUE, "sin riesgo")</f>
        <v>sin riesgo</v>
      </c>
      <c r="O1338">
        <f t="shared" si="103"/>
        <v>-0.23402525300174928</v>
      </c>
      <c r="P1338">
        <f t="shared" si="104"/>
        <v>-3.1848041359359831</v>
      </c>
      <c r="Q1338" s="10" t="str" cm="1">
        <f t="array" ref="Q1338">_xlfn.IFS(AND(D1338&lt;=0, D1338-P1338&lt;=2), "escarcha",AND(D1338&lt;=0, D1338-P1338&gt;2), "helada negra", AND(D1338&gt;0, P1338+2&gt;D1338), "rocío", TRUE, "sin riesgo")</f>
        <v>sin riesgo</v>
      </c>
    </row>
    <row r="1339" spans="1:17" x14ac:dyDescent="0.35">
      <c r="A1339" s="2">
        <v>45718</v>
      </c>
      <c r="B1339" s="3" t="s">
        <v>30</v>
      </c>
      <c r="C1339">
        <v>2.666666666666667</v>
      </c>
      <c r="D1339">
        <v>4.0333333333333332</v>
      </c>
      <c r="E1339">
        <v>65.833333333333343</v>
      </c>
      <c r="F1339">
        <v>62</v>
      </c>
      <c r="G1339">
        <v>0.66666666666666663</v>
      </c>
      <c r="H1339">
        <v>3.7666666666666671</v>
      </c>
      <c r="I1339">
        <v>3.333333333333333</v>
      </c>
      <c r="J1339">
        <v>7.666666666666667</v>
      </c>
      <c r="K1339">
        <f t="shared" si="100"/>
        <v>1.3666666666666663</v>
      </c>
      <c r="L1339">
        <f t="shared" si="101"/>
        <v>-0.22675888922971935</v>
      </c>
      <c r="M1339">
        <f t="shared" si="102"/>
        <v>-3.0871736942201657</v>
      </c>
      <c r="N1339" s="10" t="str" cm="1">
        <f t="array" ref="N1339">_xlfn.IFS(AND(C1339&lt;=0, C1339-M1339&lt;=2), "escarcha",AND(C1339&lt;=0, C1339-M1339&gt;2), "helada negra", AND(C1339&gt;0, M1339+2&gt;C1339), "rocío", TRUE, "sin riesgo")</f>
        <v>sin riesgo</v>
      </c>
      <c r="O1339">
        <f t="shared" si="103"/>
        <v>-0.19031757963218793</v>
      </c>
      <c r="P1339">
        <f t="shared" si="104"/>
        <v>-2.5963491443278506</v>
      </c>
      <c r="Q1339" s="10" t="str" cm="1">
        <f t="array" ref="Q1339">_xlfn.IFS(AND(D1339&lt;=0, D1339-P1339&lt;=2), "escarcha",AND(D1339&lt;=0, D1339-P1339&gt;2), "helada negra", AND(D1339&gt;0, P1339+2&gt;D1339), "rocío", TRUE, "sin riesgo")</f>
        <v>sin riesgo</v>
      </c>
    </row>
    <row r="1340" spans="1:17" x14ac:dyDescent="0.35">
      <c r="A1340" s="2">
        <v>45718</v>
      </c>
      <c r="B1340" s="3" t="s">
        <v>33</v>
      </c>
      <c r="C1340">
        <v>4.5999999999999996</v>
      </c>
      <c r="D1340">
        <v>4.8</v>
      </c>
      <c r="E1340">
        <v>60.833333333333343</v>
      </c>
      <c r="F1340">
        <v>58.333333333333343</v>
      </c>
      <c r="G1340">
        <v>7</v>
      </c>
      <c r="H1340">
        <v>3.433333333333334</v>
      </c>
      <c r="I1340">
        <v>13</v>
      </c>
      <c r="J1340">
        <v>8.3666666666666671</v>
      </c>
      <c r="K1340">
        <f t="shared" si="100"/>
        <v>0.20000000000000018</v>
      </c>
      <c r="L1340">
        <f t="shared" si="101"/>
        <v>-0.16964173468162763</v>
      </c>
      <c r="M1340">
        <f t="shared" si="102"/>
        <v>-2.3169742786485181</v>
      </c>
      <c r="N1340" s="10" t="str" cm="1">
        <f t="array" ref="N1340">_xlfn.IFS(AND(C1340&lt;=0, C1340-M1340&lt;=2), "escarcha",AND(C1340&lt;=0, C1340-M1340&gt;2), "helada negra", AND(C1340&gt;0, M1340+2&gt;C1340), "rocío", TRUE, "sin riesgo")</f>
        <v>sin riesgo</v>
      </c>
      <c r="O1340">
        <f t="shared" si="103"/>
        <v>-0.19764724314714777</v>
      </c>
      <c r="P1340">
        <f t="shared" si="104"/>
        <v>-2.695232942623202</v>
      </c>
      <c r="Q1340" s="10" t="str" cm="1">
        <f t="array" ref="Q1340">_xlfn.IFS(AND(D1340&lt;=0, D1340-P1340&lt;=2), "escarcha",AND(D1340&lt;=0, D1340-P1340&gt;2), "helada negra", AND(D1340&gt;0, P1340+2&gt;D1340), "rocío", TRUE, "sin riesgo")</f>
        <v>sin riesgo</v>
      </c>
    </row>
    <row r="1341" spans="1:17" x14ac:dyDescent="0.35">
      <c r="A1341" s="2">
        <v>45718</v>
      </c>
      <c r="B1341" s="3" t="s">
        <v>34</v>
      </c>
      <c r="C1341">
        <v>4.5333333333333332</v>
      </c>
      <c r="D1341">
        <v>5.4666666666666668</v>
      </c>
      <c r="E1341">
        <v>55.666666666666657</v>
      </c>
      <c r="F1341">
        <v>53.666666666666657</v>
      </c>
      <c r="G1341">
        <v>4.333333333333333</v>
      </c>
      <c r="H1341">
        <v>4.7333333333333334</v>
      </c>
      <c r="I1341">
        <v>9.6666666666666661</v>
      </c>
      <c r="J1341">
        <v>8.6666666666666661</v>
      </c>
      <c r="K1341">
        <f t="shared" si="100"/>
        <v>0.93333333333333357</v>
      </c>
      <c r="L1341">
        <f t="shared" si="101"/>
        <v>-0.26305600390252243</v>
      </c>
      <c r="M1341">
        <f t="shared" si="102"/>
        <v>-3.5740681477361855</v>
      </c>
      <c r="N1341" s="10" t="str" cm="1">
        <f t="array" ref="N1341">_xlfn.IFS(AND(C1341&lt;=0, C1341-M1341&lt;=2), "escarcha",AND(C1341&lt;=0, C1341-M1341&gt;2), "helada negra", AND(C1341&gt;0, M1341+2&gt;C1341), "rocío", TRUE, "sin riesgo")</f>
        <v>sin riesgo</v>
      </c>
      <c r="O1341">
        <f t="shared" si="103"/>
        <v>-0.2346621530240291</v>
      </c>
      <c r="P1341">
        <f t="shared" si="104"/>
        <v>-3.1933577008512013</v>
      </c>
      <c r="Q1341" s="10" t="str" cm="1">
        <f t="array" ref="Q1341">_xlfn.IFS(AND(D1341&lt;=0, D1341-P1341&lt;=2), "escarcha",AND(D1341&lt;=0, D1341-P1341&gt;2), "helada negra", AND(D1341&gt;0, P1341+2&gt;D1341), "rocío", TRUE, "sin riesgo")</f>
        <v>sin riesgo</v>
      </c>
    </row>
    <row r="1342" spans="1:17" x14ac:dyDescent="0.35">
      <c r="A1342" s="2">
        <v>45718</v>
      </c>
      <c r="B1342" s="3" t="s">
        <v>35</v>
      </c>
      <c r="C1342">
        <v>4.9000000000000004</v>
      </c>
      <c r="D1342">
        <v>5.5333333333333332</v>
      </c>
      <c r="E1342">
        <v>53.366666666666667</v>
      </c>
      <c r="F1342">
        <v>51.666666666666657</v>
      </c>
      <c r="G1342">
        <v>3.333333333333333</v>
      </c>
      <c r="H1342">
        <v>7.4666666666666668</v>
      </c>
      <c r="I1342">
        <v>8.3333333333333339</v>
      </c>
      <c r="J1342">
        <v>12.4</v>
      </c>
      <c r="K1342">
        <f t="shared" si="100"/>
        <v>0.63333333333333286</v>
      </c>
      <c r="L1342">
        <f t="shared" si="101"/>
        <v>-0.27966369655076528</v>
      </c>
      <c r="M1342">
        <f t="shared" si="102"/>
        <v>-3.7961877397782082</v>
      </c>
      <c r="N1342" s="10" t="str" cm="1">
        <f t="array" ref="N1342">_xlfn.IFS(AND(C1342&lt;=0, C1342-M1342&lt;=2), "escarcha",AND(C1342&lt;=0, C1342-M1342&gt;2), "helada negra", AND(C1342&gt;0, M1342+2&gt;C1342), "rocío", TRUE, "sin riesgo")</f>
        <v>sin riesgo</v>
      </c>
      <c r="O1342">
        <f t="shared" si="103"/>
        <v>-0.26801841014268329</v>
      </c>
      <c r="P1342">
        <f t="shared" si="104"/>
        <v>-3.6404810472979503</v>
      </c>
      <c r="Q1342" s="10" t="str" cm="1">
        <f t="array" ref="Q1342">_xlfn.IFS(AND(D1342&lt;=0, D1342-P1342&lt;=2), "escarcha",AND(D1342&lt;=0, D1342-P1342&gt;2), "helada negra", AND(D1342&gt;0, P1342+2&gt;D1342), "rocío", TRUE, "sin riesgo")</f>
        <v>sin riesgo</v>
      </c>
    </row>
    <row r="1343" spans="1:17" x14ac:dyDescent="0.35">
      <c r="A1343" s="2">
        <v>45718</v>
      </c>
      <c r="B1343" s="3" t="s">
        <v>40</v>
      </c>
      <c r="C1343">
        <v>0.7</v>
      </c>
      <c r="D1343">
        <v>0.8</v>
      </c>
      <c r="E1343">
        <v>95.266666666666666</v>
      </c>
      <c r="F1343">
        <v>95.333333333333329</v>
      </c>
      <c r="G1343">
        <v>0</v>
      </c>
      <c r="H1343">
        <v>10.16666666666667</v>
      </c>
      <c r="I1343">
        <v>0</v>
      </c>
      <c r="J1343">
        <v>16.533333333333331</v>
      </c>
      <c r="K1343">
        <f t="shared" si="100"/>
        <v>0.10000000000000009</v>
      </c>
      <c r="L1343">
        <f t="shared" si="101"/>
        <v>2.1272520687445964E-3</v>
      </c>
      <c r="M1343">
        <f t="shared" si="102"/>
        <v>2.9337290814199297E-2</v>
      </c>
      <c r="N1343" s="10" t="str" cm="1">
        <f t="array" ref="N1343">_xlfn.IFS(AND(C1343&lt;=0, C1343-M1343&lt;=2), "escarcha",AND(C1343&lt;=0, C1343-M1343&gt;2), "helada negra", AND(C1343&gt;0, M1343+2&gt;C1343), "rocío", TRUE, "sin riesgo")</f>
        <v>rocío</v>
      </c>
      <c r="O1343">
        <f t="shared" si="103"/>
        <v>1.0034139313257757E-2</v>
      </c>
      <c r="P1343">
        <f t="shared" si="104"/>
        <v>0.13844461794483942</v>
      </c>
      <c r="Q1343" s="10" t="str" cm="1">
        <f t="array" ref="Q1343">_xlfn.IFS(AND(D1343&lt;=0, D1343-P1343&lt;=2), "escarcha",AND(D1343&lt;=0, D1343-P1343&gt;2), "helada negra", AND(D1343&gt;0, P1343+2&gt;D1343), "rocío", TRUE, "sin riesgo")</f>
        <v>rocío</v>
      </c>
    </row>
    <row r="1344" spans="1:17" x14ac:dyDescent="0.35">
      <c r="A1344" s="2">
        <v>45719</v>
      </c>
      <c r="B1344" s="3" t="s">
        <v>37</v>
      </c>
      <c r="C1344">
        <v>3.7</v>
      </c>
      <c r="D1344">
        <v>4.8</v>
      </c>
      <c r="E1344">
        <v>89.866666666666674</v>
      </c>
      <c r="F1344">
        <v>87.333333333333329</v>
      </c>
      <c r="G1344">
        <v>1.666666666666667</v>
      </c>
      <c r="H1344">
        <v>3.4</v>
      </c>
      <c r="I1344">
        <v>2.666666666666667</v>
      </c>
      <c r="J1344">
        <v>6.5</v>
      </c>
      <c r="K1344">
        <f t="shared" si="100"/>
        <v>1.0999999999999996</v>
      </c>
      <c r="L1344">
        <f t="shared" si="101"/>
        <v>0.15745332976899809</v>
      </c>
      <c r="M1344">
        <f t="shared" si="102"/>
        <v>2.1907745826879319</v>
      </c>
      <c r="N1344" s="10" t="str" cm="1">
        <f t="array" ref="N1344">_xlfn.IFS(AND(C1344&lt;=0, C1344-M1344&lt;=2), "escarcha",AND(C1344&lt;=0, C1344-M1344&gt;2), "helada negra", AND(C1344&gt;0, M1344+2&gt;C1344), "rocío", TRUE, "sin riesgo")</f>
        <v>rocío</v>
      </c>
      <c r="O1344">
        <f t="shared" si="103"/>
        <v>0.20591128669043476</v>
      </c>
      <c r="P1344">
        <f t="shared" si="104"/>
        <v>2.8729791747948994</v>
      </c>
      <c r="Q1344" s="10" t="str" cm="1">
        <f t="array" ref="Q1344">_xlfn.IFS(AND(D1344&lt;=0, D1344-P1344&lt;=2), "escarcha",AND(D1344&lt;=0, D1344-P1344&gt;2), "helada negra", AND(D1344&gt;0, P1344+2&gt;D1344), "rocío", TRUE, "sin riesgo")</f>
        <v>rocío</v>
      </c>
    </row>
    <row r="1345" spans="1:17" x14ac:dyDescent="0.35">
      <c r="A1345" s="2">
        <v>45719</v>
      </c>
      <c r="B1345" s="3" t="s">
        <v>40</v>
      </c>
      <c r="C1345">
        <v>4.166666666666667</v>
      </c>
      <c r="D1345">
        <v>5.9666666666666668</v>
      </c>
      <c r="E1345">
        <v>91.033333333333331</v>
      </c>
      <c r="F1345">
        <v>85</v>
      </c>
      <c r="G1345">
        <v>1.333333333333333</v>
      </c>
      <c r="H1345">
        <v>5.8</v>
      </c>
      <c r="I1345">
        <v>3.333333333333333</v>
      </c>
      <c r="J1345">
        <v>9.1</v>
      </c>
      <c r="K1345">
        <f t="shared" si="100"/>
        <v>1.7999999999999998</v>
      </c>
      <c r="L1345">
        <f t="shared" si="101"/>
        <v>0.20312480761920271</v>
      </c>
      <c r="M1345">
        <f t="shared" si="102"/>
        <v>2.8336475091591269</v>
      </c>
      <c r="N1345" s="10" t="str" cm="1">
        <f t="array" ref="N1345">_xlfn.IFS(AND(C1345&lt;=0, C1345-M1345&lt;=2), "escarcha",AND(C1345&lt;=0, C1345-M1345&gt;2), "helada negra", AND(C1345&gt;0, M1345+2&gt;C1345), "rocío", TRUE, "sin riesgo")</f>
        <v>rocío</v>
      </c>
      <c r="O1345">
        <f t="shared" si="103"/>
        <v>0.25980912062136519</v>
      </c>
      <c r="P1345">
        <f t="shared" si="104"/>
        <v>3.6362404026782591</v>
      </c>
      <c r="Q1345" s="10" t="str" cm="1">
        <f t="array" ref="Q1345">_xlfn.IFS(AND(D1345&lt;=0, D1345-P1345&lt;=2), "escarcha",AND(D1345&lt;=0, D1345-P1345&gt;2), "helada negra", AND(D1345&gt;0, P1345+2&gt;D1345), "rocío", TRUE, "sin riesgo")</f>
        <v>sin riesgo</v>
      </c>
    </row>
    <row r="1346" spans="1:17" x14ac:dyDescent="0.35">
      <c r="A1346" s="2">
        <v>45719</v>
      </c>
      <c r="B1346" s="3" t="s">
        <v>41</v>
      </c>
      <c r="C1346">
        <v>4.8</v>
      </c>
      <c r="D1346">
        <v>6.1</v>
      </c>
      <c r="E1346">
        <v>90.166666666666671</v>
      </c>
      <c r="F1346">
        <v>84.666666666666671</v>
      </c>
      <c r="G1346">
        <v>0.33333333333333331</v>
      </c>
      <c r="H1346">
        <v>7.5333333333333332</v>
      </c>
      <c r="I1346">
        <v>2.333333333333333</v>
      </c>
      <c r="J1346">
        <v>12.03333333333333</v>
      </c>
      <c r="K1346">
        <f t="shared" ref="K1346:K1409" si="105">ABS((C1346-D1346))</f>
        <v>1.2999999999999998</v>
      </c>
      <c r="L1346">
        <f t="shared" si="101"/>
        <v>0.23783888121587424</v>
      </c>
      <c r="M1346">
        <f t="shared" si="102"/>
        <v>3.3245428219019288</v>
      </c>
      <c r="N1346" s="10" t="str" cm="1">
        <f t="array" ref="N1346">_xlfn.IFS(AND(C1346&lt;=0, C1346-M1346&lt;=2), "escarcha",AND(C1346&lt;=0, C1346-M1346&gt;2), "helada negra", AND(C1346&gt;0, M1346+2&gt;C1346), "rocío", TRUE, "sin riesgo")</f>
        <v>rocío</v>
      </c>
      <c r="O1346">
        <f t="shared" si="103"/>
        <v>0.2650862709687416</v>
      </c>
      <c r="P1346">
        <f t="shared" si="104"/>
        <v>3.7112262365970965</v>
      </c>
      <c r="Q1346" s="10" t="str" cm="1">
        <f t="array" ref="Q1346">_xlfn.IFS(AND(D1346&lt;=0, D1346-P1346&lt;=2), "escarcha",AND(D1346&lt;=0, D1346-P1346&gt;2), "helada negra", AND(D1346&gt;0, P1346+2&gt;D1346), "rocío", TRUE, "sin riesgo")</f>
        <v>sin riesgo</v>
      </c>
    </row>
    <row r="1347" spans="1:17" x14ac:dyDescent="0.35">
      <c r="A1347" s="2">
        <v>45719</v>
      </c>
      <c r="B1347" s="3" t="s">
        <v>42</v>
      </c>
      <c r="C1347">
        <v>4.833333333333333</v>
      </c>
      <c r="D1347">
        <v>6</v>
      </c>
      <c r="E1347">
        <v>90.9</v>
      </c>
      <c r="F1347">
        <v>84.666666666666671</v>
      </c>
      <c r="G1347">
        <v>0</v>
      </c>
      <c r="H1347">
        <v>5.8666666666666671</v>
      </c>
      <c r="I1347">
        <v>0</v>
      </c>
      <c r="J1347">
        <v>10.233333333333331</v>
      </c>
      <c r="K1347">
        <f t="shared" si="105"/>
        <v>1.166666666666667</v>
      </c>
      <c r="L1347">
        <f t="shared" ref="L1347:L1410" si="106">(LN(E1347/100))+((17.625*C1347)/(243.04+C1347))</f>
        <v>0.24826333123848215</v>
      </c>
      <c r="M1347">
        <f t="shared" ref="M1347:M1410" si="107">(243.04*L1347)/(17.625-L1347)</f>
        <v>3.472338976781026</v>
      </c>
      <c r="N1347" s="10" t="str" cm="1">
        <f t="array" ref="N1347">_xlfn.IFS(AND(C1347&lt;=0, C1347-M1347&lt;=2), "escarcha",AND(C1347&lt;=0, C1347-M1347&gt;2), "helada negra", AND(C1347&gt;0, M1347+2&gt;C1347), "rocío", TRUE, "sin riesgo")</f>
        <v>rocío</v>
      </c>
      <c r="O1347">
        <f t="shared" ref="O1347:O1410" si="108">(LN(F1347/100))+((17.625*D1347)/(243.04+D1347))</f>
        <v>0.25818237379503717</v>
      </c>
      <c r="P1347">
        <f t="shared" ref="P1347:P1410" si="109">(243.04*O1347)/(17.625-O1347)</f>
        <v>3.6131342815775174</v>
      </c>
      <c r="Q1347" s="10" t="str" cm="1">
        <f t="array" ref="Q1347">_xlfn.IFS(AND(D1347&lt;=0, D1347-P1347&lt;=2), "escarcha",AND(D1347&lt;=0, D1347-P1347&gt;2), "helada negra", AND(D1347&gt;0, P1347+2&gt;D1347), "rocío", TRUE, "sin riesgo")</f>
        <v>sin riesgo</v>
      </c>
    </row>
    <row r="1348" spans="1:17" x14ac:dyDescent="0.35">
      <c r="A1348" s="2">
        <v>45719</v>
      </c>
      <c r="B1348" s="3" t="s">
        <v>43</v>
      </c>
      <c r="C1348">
        <v>4.9000000000000004</v>
      </c>
      <c r="D1348">
        <v>5.833333333333333</v>
      </c>
      <c r="E1348">
        <v>91.266666666666666</v>
      </c>
      <c r="F1348">
        <v>85</v>
      </c>
      <c r="G1348">
        <v>0</v>
      </c>
      <c r="H1348">
        <v>2.9</v>
      </c>
      <c r="I1348">
        <v>0</v>
      </c>
      <c r="J1348">
        <v>5.3</v>
      </c>
      <c r="K1348">
        <f t="shared" si="105"/>
        <v>0.93333333333333268</v>
      </c>
      <c r="L1348">
        <f t="shared" si="106"/>
        <v>0.25693559630091423</v>
      </c>
      <c r="M1348">
        <f t="shared" si="107"/>
        <v>3.5954281302454398</v>
      </c>
      <c r="N1348" s="10" t="str" cm="1">
        <f t="array" ref="N1348">_xlfn.IFS(AND(C1348&lt;=0, C1348-M1348&lt;=2), "escarcha",AND(C1348&lt;=0, C1348-M1348&gt;2), "helada negra", AND(C1348&gt;0, M1348+2&gt;C1348), "rocío", TRUE, "sin riesgo")</f>
        <v>rocío</v>
      </c>
      <c r="O1348">
        <f t="shared" si="108"/>
        <v>0.2505928274870366</v>
      </c>
      <c r="P1348">
        <f t="shared" si="109"/>
        <v>3.5053904393815616</v>
      </c>
      <c r="Q1348" s="10" t="str" cm="1">
        <f t="array" ref="Q1348">_xlfn.IFS(AND(D1348&lt;=0, D1348-P1348&lt;=2), "escarcha",AND(D1348&lt;=0, D1348-P1348&gt;2), "helada negra", AND(D1348&gt;0, P1348+2&gt;D1348), "rocío", TRUE, "sin riesgo")</f>
        <v>sin riesgo</v>
      </c>
    </row>
    <row r="1349" spans="1:17" x14ac:dyDescent="0.35">
      <c r="A1349" s="2">
        <v>45719</v>
      </c>
      <c r="B1349" s="3" t="s">
        <v>44</v>
      </c>
      <c r="C1349">
        <v>4.4333333333333336</v>
      </c>
      <c r="D1349">
        <v>5.4666666666666668</v>
      </c>
      <c r="E1349">
        <v>91.033333333333331</v>
      </c>
      <c r="F1349">
        <v>85</v>
      </c>
      <c r="G1349">
        <v>0</v>
      </c>
      <c r="H1349">
        <v>2.7333333333333329</v>
      </c>
      <c r="I1349">
        <v>0</v>
      </c>
      <c r="J1349">
        <v>4.7333333333333334</v>
      </c>
      <c r="K1349">
        <f t="shared" si="105"/>
        <v>1.0333333333333332</v>
      </c>
      <c r="L1349">
        <f t="shared" si="106"/>
        <v>0.22179664377254371</v>
      </c>
      <c r="M1349">
        <f t="shared" si="107"/>
        <v>3.0974444876086458</v>
      </c>
      <c r="N1349" s="10" t="str" cm="1">
        <f t="array" ref="N1349">_xlfn.IFS(AND(C1349&lt;=0, C1349-M1349&lt;=2), "escarcha",AND(C1349&lt;=0, C1349-M1349&gt;2), "helada negra", AND(C1349&gt;0, M1349+2&gt;C1349), "rocío", TRUE, "sin riesgo")</f>
        <v>rocío</v>
      </c>
      <c r="O1349">
        <f t="shared" si="108"/>
        <v>0.22519702714993409</v>
      </c>
      <c r="P1349">
        <f t="shared" si="109"/>
        <v>3.1455462779619605</v>
      </c>
      <c r="Q1349" s="10" t="str" cm="1">
        <f t="array" ref="Q1349">_xlfn.IFS(AND(D1349&lt;=0, D1349-P1349&lt;=2), "escarcha",AND(D1349&lt;=0, D1349-P1349&gt;2), "helada negra", AND(D1349&gt;0, P1349+2&gt;D1349), "rocío", TRUE, "sin riesgo")</f>
        <v>sin riesgo</v>
      </c>
    </row>
    <row r="1350" spans="1:17" x14ac:dyDescent="0.35">
      <c r="A1350" s="2">
        <v>45719</v>
      </c>
      <c r="B1350" s="3" t="s">
        <v>45</v>
      </c>
      <c r="C1350">
        <v>2.7666666666666671</v>
      </c>
      <c r="D1350">
        <v>4</v>
      </c>
      <c r="E1350">
        <v>93.766666666666666</v>
      </c>
      <c r="F1350">
        <v>90</v>
      </c>
      <c r="G1350">
        <v>2.666666666666667</v>
      </c>
      <c r="H1350">
        <v>1.6</v>
      </c>
      <c r="I1350">
        <v>4.333333333333333</v>
      </c>
      <c r="J1350">
        <v>2.9666666666666668</v>
      </c>
      <c r="K1350">
        <f t="shared" si="105"/>
        <v>1.2333333333333329</v>
      </c>
      <c r="L1350">
        <f t="shared" si="106"/>
        <v>0.13401669195295124</v>
      </c>
      <c r="M1350">
        <f t="shared" si="107"/>
        <v>1.8621832883037621</v>
      </c>
      <c r="N1350" s="10" t="str" cm="1">
        <f t="array" ref="N1350">_xlfn.IFS(AND(C1350&lt;=0, C1350-M1350&lt;=2), "escarcha",AND(C1350&lt;=0, C1350-M1350&gt;2), "helada negra", AND(C1350&gt;0, M1350+2&gt;C1350), "rocío", TRUE, "sin riesgo")</f>
        <v>rocío</v>
      </c>
      <c r="O1350">
        <f t="shared" si="108"/>
        <v>0.18001837035253643</v>
      </c>
      <c r="P1350">
        <f t="shared" si="109"/>
        <v>2.5079799829725933</v>
      </c>
      <c r="Q1350" s="10" t="str" cm="1">
        <f t="array" ref="Q1350">_xlfn.IFS(AND(D1350&lt;=0, D1350-P1350&lt;=2), "escarcha",AND(D1350&lt;=0, D1350-P1350&gt;2), "helada negra", AND(D1350&gt;0, P1350+2&gt;D1350), "rocío", TRUE, "sin riesgo")</f>
        <v>rocío</v>
      </c>
    </row>
    <row r="1351" spans="1:17" x14ac:dyDescent="0.35">
      <c r="A1351" s="2">
        <v>45719</v>
      </c>
      <c r="B1351" s="3" t="s">
        <v>46</v>
      </c>
      <c r="C1351">
        <v>4.5999999999999996</v>
      </c>
      <c r="D1351">
        <v>5.3</v>
      </c>
      <c r="E1351">
        <v>91.2</v>
      </c>
      <c r="F1351">
        <v>90</v>
      </c>
      <c r="G1351">
        <v>1</v>
      </c>
      <c r="H1351">
        <v>8.1</v>
      </c>
      <c r="I1351">
        <v>2.666666666666667</v>
      </c>
      <c r="J1351">
        <v>13.2</v>
      </c>
      <c r="K1351">
        <f t="shared" si="105"/>
        <v>0.70000000000000018</v>
      </c>
      <c r="L1351">
        <f t="shared" si="106"/>
        <v>0.23527527804422149</v>
      </c>
      <c r="M1351">
        <f t="shared" si="107"/>
        <v>3.2882236199904922</v>
      </c>
      <c r="N1351" s="10" t="str" cm="1">
        <f t="array" ref="N1351">_xlfn.IFS(AND(C1351&lt;=0, C1351-M1351&lt;=2), "escarcha",AND(C1351&lt;=0, C1351-M1351&gt;2), "helada negra", AND(C1351&gt;0, M1351+2&gt;C1351), "rocío", TRUE, "sin riesgo")</f>
        <v>rocío</v>
      </c>
      <c r="O1351">
        <f t="shared" si="108"/>
        <v>0.2707871045402892</v>
      </c>
      <c r="P1351">
        <f t="shared" si="109"/>
        <v>3.7922836537685871</v>
      </c>
      <c r="Q1351" s="10" t="str" cm="1">
        <f t="array" ref="Q1351">_xlfn.IFS(AND(D1351&lt;=0, D1351-P1351&lt;=2), "escarcha",AND(D1351&lt;=0, D1351-P1351&gt;2), "helada negra", AND(D1351&gt;0, P1351+2&gt;D1351), "rocío", TRUE, "sin riesgo")</f>
        <v>rocío</v>
      </c>
    </row>
    <row r="1352" spans="1:17" x14ac:dyDescent="0.35">
      <c r="A1352" s="2">
        <v>45720</v>
      </c>
      <c r="B1352" s="3" t="s">
        <v>10</v>
      </c>
      <c r="C1352">
        <v>4.6333333333333329</v>
      </c>
      <c r="D1352">
        <v>5.3</v>
      </c>
      <c r="E1352">
        <v>91.366666666666674</v>
      </c>
      <c r="F1352">
        <v>90</v>
      </c>
      <c r="G1352">
        <v>0</v>
      </c>
      <c r="H1352">
        <v>9.0333333333333332</v>
      </c>
      <c r="I1352">
        <v>0</v>
      </c>
      <c r="J1352">
        <v>14.1</v>
      </c>
      <c r="K1352">
        <f t="shared" si="105"/>
        <v>0.66666666666666696</v>
      </c>
      <c r="L1352">
        <f t="shared" si="106"/>
        <v>0.23942910957902833</v>
      </c>
      <c r="M1352">
        <f t="shared" si="107"/>
        <v>3.3470773642612328</v>
      </c>
      <c r="N1352" s="10" t="str" cm="1">
        <f t="array" ref="N1352">_xlfn.IFS(AND(C1352&lt;=0, C1352-M1352&lt;=2), "escarcha",AND(C1352&lt;=0, C1352-M1352&gt;2), "helada negra", AND(C1352&gt;0, M1352+2&gt;C1352), "rocío", TRUE, "sin riesgo")</f>
        <v>rocío</v>
      </c>
      <c r="O1352">
        <f t="shared" si="108"/>
        <v>0.2707871045402892</v>
      </c>
      <c r="P1352">
        <f t="shared" si="109"/>
        <v>3.7922836537685871</v>
      </c>
      <c r="Q1352" s="10" t="str" cm="1">
        <f t="array" ref="Q1352">_xlfn.IFS(AND(D1352&lt;=0, D1352-P1352&lt;=2), "escarcha",AND(D1352&lt;=0, D1352-P1352&gt;2), "helada negra", AND(D1352&gt;0, P1352+2&gt;D1352), "rocío", TRUE, "sin riesgo")</f>
        <v>rocío</v>
      </c>
    </row>
    <row r="1353" spans="1:17" x14ac:dyDescent="0.35">
      <c r="A1353" s="2">
        <v>45720</v>
      </c>
      <c r="B1353" s="3" t="s">
        <v>11</v>
      </c>
      <c r="C1353">
        <v>5.3</v>
      </c>
      <c r="D1353">
        <v>5.4333333333333336</v>
      </c>
      <c r="E1353">
        <v>91.2</v>
      </c>
      <c r="F1353">
        <v>88.666666666666671</v>
      </c>
      <c r="G1353">
        <v>0</v>
      </c>
      <c r="H1353">
        <v>9.3000000000000007</v>
      </c>
      <c r="I1353">
        <v>0</v>
      </c>
      <c r="J1353">
        <v>14.766666666666669</v>
      </c>
      <c r="K1353">
        <f t="shared" si="105"/>
        <v>0.13333333333333375</v>
      </c>
      <c r="L1353">
        <f t="shared" si="106"/>
        <v>0.28403233129030986</v>
      </c>
      <c r="M1353">
        <f t="shared" si="107"/>
        <v>3.9808169368401454</v>
      </c>
      <c r="N1353" s="10" t="str" cm="1">
        <f t="array" ref="N1353">_xlfn.IFS(AND(C1353&lt;=0, C1353-M1353&lt;=2), "escarcha",AND(C1353&lt;=0, C1353-M1353&gt;2), "helada negra", AND(C1353&gt;0, M1353+2&gt;C1353), "rocío", TRUE, "sin riesgo")</f>
        <v>rocío</v>
      </c>
      <c r="O1353">
        <f t="shared" si="108"/>
        <v>0.26511736502083227</v>
      </c>
      <c r="P1353">
        <f t="shared" si="109"/>
        <v>3.7116682036105479</v>
      </c>
      <c r="Q1353" s="10" t="str" cm="1">
        <f t="array" ref="Q1353">_xlfn.IFS(AND(D1353&lt;=0, D1353-P1353&lt;=2), "escarcha",AND(D1353&lt;=0, D1353-P1353&gt;2), "helada negra", AND(D1353&gt;0, P1353+2&gt;D1353), "rocío", TRUE, "sin riesgo")</f>
        <v>rocío</v>
      </c>
    </row>
    <row r="1354" spans="1:17" x14ac:dyDescent="0.35">
      <c r="A1354" s="2">
        <v>45720</v>
      </c>
      <c r="B1354" s="3" t="s">
        <v>12</v>
      </c>
      <c r="C1354">
        <v>5.2</v>
      </c>
      <c r="D1354">
        <v>5.4</v>
      </c>
      <c r="E1354">
        <v>90.399999999999991</v>
      </c>
      <c r="F1354">
        <v>88</v>
      </c>
      <c r="G1354">
        <v>0</v>
      </c>
      <c r="H1354">
        <v>5.9</v>
      </c>
      <c r="I1354">
        <v>0</v>
      </c>
      <c r="J1354">
        <v>9.5666666666666664</v>
      </c>
      <c r="K1354">
        <f t="shared" si="105"/>
        <v>0.20000000000000018</v>
      </c>
      <c r="L1354">
        <f t="shared" si="106"/>
        <v>0.26827324351123183</v>
      </c>
      <c r="M1354">
        <f t="shared" si="107"/>
        <v>3.7565337069441687</v>
      </c>
      <c r="N1354" s="10" t="str" cm="1">
        <f t="array" ref="N1354">_xlfn.IFS(AND(C1354&lt;=0, C1354-M1354&lt;=2), "escarcha",AND(C1354&lt;=0, C1354-M1354&gt;2), "helada negra", AND(C1354&gt;0, M1354+2&gt;C1354), "rocío", TRUE, "sin riesgo")</f>
        <v>rocío</v>
      </c>
      <c r="O1354">
        <f t="shared" si="108"/>
        <v>0.25525711311416927</v>
      </c>
      <c r="P1354">
        <f t="shared" si="109"/>
        <v>3.5715951108353017</v>
      </c>
      <c r="Q1354" s="10" t="str" cm="1">
        <f t="array" ref="Q1354">_xlfn.IFS(AND(D1354&lt;=0, D1354-P1354&lt;=2), "escarcha",AND(D1354&lt;=0, D1354-P1354&gt;2), "helada negra", AND(D1354&gt;0, P1354+2&gt;D1354), "rocío", TRUE, "sin riesgo")</f>
        <v>rocío</v>
      </c>
    </row>
    <row r="1355" spans="1:17" x14ac:dyDescent="0.35">
      <c r="A1355" s="2">
        <v>45720</v>
      </c>
      <c r="B1355" s="3" t="s">
        <v>13</v>
      </c>
      <c r="C1355">
        <v>4.7666666666666666</v>
      </c>
      <c r="D1355">
        <v>5.333333333333333</v>
      </c>
      <c r="E1355">
        <v>92</v>
      </c>
      <c r="F1355">
        <v>88.333333333333329</v>
      </c>
      <c r="G1355">
        <v>0</v>
      </c>
      <c r="H1355">
        <v>2.066666666666666</v>
      </c>
      <c r="I1355">
        <v>1</v>
      </c>
      <c r="J1355">
        <v>4.4000000000000004</v>
      </c>
      <c r="K1355">
        <f t="shared" si="105"/>
        <v>0.56666666666666643</v>
      </c>
      <c r="L1355">
        <f t="shared" si="106"/>
        <v>0.25564276490077037</v>
      </c>
      <c r="M1355">
        <f t="shared" si="107"/>
        <v>3.5770706273419721</v>
      </c>
      <c r="N1355" s="10" t="str" cm="1">
        <f t="array" ref="N1355">_xlfn.IFS(AND(C1355&lt;=0, C1355-M1355&lt;=2), "escarcha",AND(C1355&lt;=0, C1355-M1355&gt;2), "helada negra", AND(C1355&gt;0, M1355+2&gt;C1355), "rocío", TRUE, "sin riesgo")</f>
        <v>rocío</v>
      </c>
      <c r="O1355">
        <f t="shared" si="108"/>
        <v>0.25440988085546667</v>
      </c>
      <c r="P1355">
        <f t="shared" si="109"/>
        <v>3.5595668897262374</v>
      </c>
      <c r="Q1355" s="10" t="str" cm="1">
        <f t="array" ref="Q1355">_xlfn.IFS(AND(D1355&lt;=0, D1355-P1355&lt;=2), "escarcha",AND(D1355&lt;=0, D1355-P1355&gt;2), "helada negra", AND(D1355&gt;0, P1355+2&gt;D1355), "rocío", TRUE, "sin riesgo")</f>
        <v>rocío</v>
      </c>
    </row>
    <row r="1356" spans="1:17" x14ac:dyDescent="0.35">
      <c r="A1356" s="2">
        <v>45720</v>
      </c>
      <c r="B1356" s="3" t="s">
        <v>14</v>
      </c>
      <c r="C1356">
        <v>4.5333333333333332</v>
      </c>
      <c r="D1356">
        <v>5.4666666666666668</v>
      </c>
      <c r="E1356">
        <v>92.7</v>
      </c>
      <c r="F1356">
        <v>86.666666666666671</v>
      </c>
      <c r="G1356">
        <v>0</v>
      </c>
      <c r="H1356">
        <v>3.4666666666666668</v>
      </c>
      <c r="I1356">
        <v>0</v>
      </c>
      <c r="J1356">
        <v>6.6</v>
      </c>
      <c r="K1356">
        <f t="shared" si="105"/>
        <v>0.93333333333333357</v>
      </c>
      <c r="L1356">
        <f t="shared" si="106"/>
        <v>0.24693094492064188</v>
      </c>
      <c r="M1356">
        <f t="shared" si="107"/>
        <v>3.4534387372555382</v>
      </c>
      <c r="N1356" s="10" t="str" cm="1">
        <f t="array" ref="N1356">_xlfn.IFS(AND(C1356&lt;=0, C1356-M1356&lt;=2), "escarcha",AND(C1356&lt;=0, C1356-M1356&gt;2), "helada negra", AND(C1356&gt;0, M1356+2&gt;C1356), "rocío", TRUE, "sin riesgo")</f>
        <v>rocío</v>
      </c>
      <c r="O1356">
        <f t="shared" si="108"/>
        <v>0.24461511300703573</v>
      </c>
      <c r="P1356">
        <f t="shared" si="109"/>
        <v>3.4205949667847553</v>
      </c>
      <c r="Q1356" s="10" t="str" cm="1">
        <f t="array" ref="Q1356">_xlfn.IFS(AND(D1356&lt;=0, D1356-P1356&lt;=2), "escarcha",AND(D1356&lt;=0, D1356-P1356&gt;2), "helada negra", AND(D1356&gt;0, P1356+2&gt;D1356), "rocío", TRUE, "sin riesgo")</f>
        <v>sin riesgo</v>
      </c>
    </row>
    <row r="1357" spans="1:17" x14ac:dyDescent="0.35">
      <c r="A1357" s="2">
        <v>45720</v>
      </c>
      <c r="B1357" s="3" t="s">
        <v>15</v>
      </c>
      <c r="C1357">
        <v>4.3999999999999986</v>
      </c>
      <c r="D1357">
        <v>4.7666666666666666</v>
      </c>
      <c r="E1357">
        <v>93.533333333333331</v>
      </c>
      <c r="F1357">
        <v>90</v>
      </c>
      <c r="G1357">
        <v>0</v>
      </c>
      <c r="H1357">
        <v>0</v>
      </c>
      <c r="I1357">
        <v>0.66666666666666663</v>
      </c>
      <c r="J1357">
        <v>0.23333333333333331</v>
      </c>
      <c r="K1357">
        <f t="shared" si="105"/>
        <v>0.36666666666666803</v>
      </c>
      <c r="L1357">
        <f t="shared" si="106"/>
        <v>0.24655700436036501</v>
      </c>
      <c r="M1357">
        <f t="shared" si="107"/>
        <v>3.4481348159198291</v>
      </c>
      <c r="N1357" s="10" t="str" cm="1">
        <f t="array" ref="N1357">_xlfn.IFS(AND(C1357&lt;=0, C1357-M1357&lt;=2), "escarcha",AND(C1357&lt;=0, C1357-M1357&gt;2), "helada negra", AND(C1357&gt;0, M1357+2&gt;C1357), "rocío", TRUE, "sin riesgo")</f>
        <v>rocío</v>
      </c>
      <c r="O1357">
        <f t="shared" si="108"/>
        <v>0.23366385818199509</v>
      </c>
      <c r="P1357">
        <f t="shared" si="109"/>
        <v>3.2653997156664452</v>
      </c>
      <c r="Q1357" s="10" t="str" cm="1">
        <f t="array" ref="Q1357">_xlfn.IFS(AND(D1357&lt;=0, D1357-P1357&lt;=2), "escarcha",AND(D1357&lt;=0, D1357-P1357&gt;2), "helada negra", AND(D1357&gt;0, P1357+2&gt;D1357), "rocío", TRUE, "sin riesgo")</f>
        <v>rocío</v>
      </c>
    </row>
    <row r="1358" spans="1:17" x14ac:dyDescent="0.35">
      <c r="A1358" s="2">
        <v>45720</v>
      </c>
      <c r="B1358" s="3" t="s">
        <v>17</v>
      </c>
      <c r="C1358">
        <v>4.166666666666667</v>
      </c>
      <c r="D1358">
        <v>5.0666666666666664</v>
      </c>
      <c r="E1358">
        <v>93.033333333333331</v>
      </c>
      <c r="F1358">
        <v>88.666666666666671</v>
      </c>
      <c r="G1358">
        <v>0</v>
      </c>
      <c r="H1358">
        <v>1.6333333333333331</v>
      </c>
      <c r="I1358">
        <v>0.66666666666666663</v>
      </c>
      <c r="J1358">
        <v>3.7</v>
      </c>
      <c r="K1358">
        <f t="shared" si="105"/>
        <v>0.89999999999999947</v>
      </c>
      <c r="L1358">
        <f t="shared" si="106"/>
        <v>0.22485691968181989</v>
      </c>
      <c r="M1358">
        <f t="shared" si="107"/>
        <v>3.1407342748396632</v>
      </c>
      <c r="N1358" s="10" t="str" cm="1">
        <f t="array" ref="N1358">_xlfn.IFS(AND(C1358&lt;=0, C1358-M1358&lt;=2), "escarcha",AND(C1358&lt;=0, C1358-M1358&gt;2), "helada negra", AND(C1358&gt;0, M1358+2&gt;C1358), "rocío", TRUE, "sin riesgo")</f>
        <v>rocío</v>
      </c>
      <c r="O1358">
        <f t="shared" si="108"/>
        <v>0.23963967247459528</v>
      </c>
      <c r="P1358">
        <f t="shared" si="109"/>
        <v>3.3500614828220638</v>
      </c>
      <c r="Q1358" s="10" t="str" cm="1">
        <f t="array" ref="Q1358">_xlfn.IFS(AND(D1358&lt;=0, D1358-P1358&lt;=2), "escarcha",AND(D1358&lt;=0, D1358-P1358&gt;2), "helada negra", AND(D1358&gt;0, P1358+2&gt;D1358), "rocío", TRUE, "sin riesgo")</f>
        <v>rocío</v>
      </c>
    </row>
    <row r="1359" spans="1:17" x14ac:dyDescent="0.35">
      <c r="A1359" s="2">
        <v>45720</v>
      </c>
      <c r="B1359" s="3" t="s">
        <v>18</v>
      </c>
      <c r="C1359">
        <v>3.9333333333333331</v>
      </c>
      <c r="D1359">
        <v>5.2</v>
      </c>
      <c r="E1359">
        <v>94.066666666666663</v>
      </c>
      <c r="F1359">
        <v>88</v>
      </c>
      <c r="G1359">
        <v>0</v>
      </c>
      <c r="H1359">
        <v>3.6333333333333329</v>
      </c>
      <c r="I1359">
        <v>0</v>
      </c>
      <c r="J1359">
        <v>6.2</v>
      </c>
      <c r="K1359">
        <f t="shared" si="105"/>
        <v>1.2666666666666671</v>
      </c>
      <c r="L1359">
        <f t="shared" si="106"/>
        <v>0.21953188576882904</v>
      </c>
      <c r="M1359">
        <f t="shared" si="107"/>
        <v>3.0654176703028013</v>
      </c>
      <c r="N1359" s="10" t="str" cm="1">
        <f t="array" ref="N1359">_xlfn.IFS(AND(C1359&lt;=0, C1359-M1359&lt;=2), "escarcha",AND(C1359&lt;=0, C1359-M1359&gt;2), "helada negra", AND(C1359&gt;0, M1359+2&gt;C1359), "rocío", TRUE, "sin riesgo")</f>
        <v>rocío</v>
      </c>
      <c r="O1359">
        <f t="shared" si="108"/>
        <v>0.24136579059130758</v>
      </c>
      <c r="P1359">
        <f t="shared" si="109"/>
        <v>3.3745269279516652</v>
      </c>
      <c r="Q1359" s="10" t="str" cm="1">
        <f t="array" ref="Q1359">_xlfn.IFS(AND(D1359&lt;=0, D1359-P1359&lt;=2), "escarcha",AND(D1359&lt;=0, D1359-P1359&gt;2), "helada negra", AND(D1359&gt;0, P1359+2&gt;D1359), "rocío", TRUE, "sin riesgo")</f>
        <v>rocío</v>
      </c>
    </row>
    <row r="1360" spans="1:17" x14ac:dyDescent="0.35">
      <c r="A1360" s="2">
        <v>45720</v>
      </c>
      <c r="B1360" s="3" t="s">
        <v>19</v>
      </c>
      <c r="C1360">
        <v>4.2</v>
      </c>
      <c r="D1360">
        <v>5.3333333333333339</v>
      </c>
      <c r="E1360">
        <v>94.366666666666674</v>
      </c>
      <c r="F1360">
        <v>87.333333333333329</v>
      </c>
      <c r="G1360">
        <v>0</v>
      </c>
      <c r="H1360">
        <v>2.6</v>
      </c>
      <c r="I1360">
        <v>0</v>
      </c>
      <c r="J1360">
        <v>5.5</v>
      </c>
      <c r="K1360">
        <f t="shared" si="105"/>
        <v>1.1333333333333337</v>
      </c>
      <c r="L1360">
        <f t="shared" si="106"/>
        <v>0.24142315347524307</v>
      </c>
      <c r="M1360">
        <f t="shared" si="107"/>
        <v>3.375340054503984</v>
      </c>
      <c r="N1360" s="10" t="str" cm="1">
        <f t="array" ref="N1360">_xlfn.IFS(AND(C1360&lt;=0, C1360-M1360&lt;=2), "escarcha",AND(C1360&lt;=0, C1360-M1360&gt;2), "helada negra", AND(C1360&gt;0, M1360+2&gt;C1360), "rocío", TRUE, "sin riesgo")</f>
        <v>rocío</v>
      </c>
      <c r="O1360">
        <f t="shared" si="108"/>
        <v>0.24302455863034136</v>
      </c>
      <c r="P1360">
        <f t="shared" si="109"/>
        <v>3.3980423530539752</v>
      </c>
      <c r="Q1360" s="10" t="str" cm="1">
        <f t="array" ref="Q1360">_xlfn.IFS(AND(D1360&lt;=0, D1360-P1360&lt;=2), "escarcha",AND(D1360&lt;=0, D1360-P1360&gt;2), "helada negra", AND(D1360&gt;0, P1360+2&gt;D1360), "rocío", TRUE, "sin riesgo")</f>
        <v>rocío</v>
      </c>
    </row>
    <row r="1361" spans="1:17" x14ac:dyDescent="0.35">
      <c r="A1361" s="2">
        <v>45720</v>
      </c>
      <c r="B1361" s="3" t="s">
        <v>20</v>
      </c>
      <c r="C1361">
        <v>4.3</v>
      </c>
      <c r="D1361">
        <v>5.4</v>
      </c>
      <c r="E1361">
        <v>94.333333333333329</v>
      </c>
      <c r="F1361">
        <v>87</v>
      </c>
      <c r="G1361">
        <v>0</v>
      </c>
      <c r="H1361">
        <v>4.6333333333333337</v>
      </c>
      <c r="I1361">
        <v>0</v>
      </c>
      <c r="J1361">
        <v>8.2666666666666675</v>
      </c>
      <c r="K1361">
        <f t="shared" si="105"/>
        <v>1.1000000000000005</v>
      </c>
      <c r="L1361">
        <f t="shared" si="106"/>
        <v>0.24807462756373252</v>
      </c>
      <c r="M1361">
        <f t="shared" si="107"/>
        <v>3.4696619908793753</v>
      </c>
      <c r="N1361" s="10" t="str" cm="1">
        <f t="array" ref="N1361">_xlfn.IFS(AND(C1361&lt;=0, C1361-M1361&lt;=2), "escarcha",AND(C1361&lt;=0, C1361-M1361&gt;2), "helada negra", AND(C1361&gt;0, M1361+2&gt;C1361), "rocío", TRUE, "sin riesgo")</f>
        <v>rocío</v>
      </c>
      <c r="O1361">
        <f t="shared" si="108"/>
        <v>0.2438284172905465</v>
      </c>
      <c r="P1361">
        <f t="shared" si="109"/>
        <v>3.4094398214931321</v>
      </c>
      <c r="Q1361" s="10" t="str" cm="1">
        <f t="array" ref="Q1361">_xlfn.IFS(AND(D1361&lt;=0, D1361-P1361&lt;=2), "escarcha",AND(D1361&lt;=0, D1361-P1361&gt;2), "helada negra", AND(D1361&gt;0, P1361+2&gt;D1361), "rocío", TRUE, "sin riesgo")</f>
        <v>rocío</v>
      </c>
    </row>
    <row r="1362" spans="1:17" x14ac:dyDescent="0.35">
      <c r="A1362" s="2">
        <v>45720</v>
      </c>
      <c r="B1362" s="3" t="s">
        <v>21</v>
      </c>
      <c r="C1362">
        <v>4.6000000000000014</v>
      </c>
      <c r="D1362">
        <v>5.5</v>
      </c>
      <c r="E1362">
        <v>93.9</v>
      </c>
      <c r="F1362">
        <v>87</v>
      </c>
      <c r="G1362">
        <v>0</v>
      </c>
      <c r="H1362">
        <v>6.4</v>
      </c>
      <c r="I1362">
        <v>0</v>
      </c>
      <c r="J1362">
        <v>11.3</v>
      </c>
      <c r="K1362">
        <f t="shared" si="105"/>
        <v>0.89999999999999858</v>
      </c>
      <c r="L1362">
        <f t="shared" si="106"/>
        <v>0.26445076717815319</v>
      </c>
      <c r="M1362">
        <f t="shared" si="107"/>
        <v>3.7021936111022065</v>
      </c>
      <c r="N1362" s="10" t="str" cm="1">
        <f t="array" ref="N1362">_xlfn.IFS(AND(C1362&lt;=0, C1362-M1362&lt;=2), "escarcha",AND(C1362&lt;=0, C1362-M1362&gt;2), "helada negra", AND(C1362&gt;0, M1362+2&gt;C1362), "rocío", TRUE, "sin riesgo")</f>
        <v>rocío</v>
      </c>
      <c r="O1362">
        <f t="shared" si="108"/>
        <v>0.25076569479733651</v>
      </c>
      <c r="P1362">
        <f t="shared" si="109"/>
        <v>3.5078434763190995</v>
      </c>
      <c r="Q1362" s="10" t="str" cm="1">
        <f t="array" ref="Q1362">_xlfn.IFS(AND(D1362&lt;=0, D1362-P1362&lt;=2), "escarcha",AND(D1362&lt;=0, D1362-P1362&gt;2), "helada negra", AND(D1362&gt;0, P1362+2&gt;D1362), "rocío", TRUE, "sin riesgo")</f>
        <v>rocío</v>
      </c>
    </row>
    <row r="1363" spans="1:17" x14ac:dyDescent="0.35">
      <c r="A1363" s="2">
        <v>45720</v>
      </c>
      <c r="B1363" s="3" t="s">
        <v>22</v>
      </c>
      <c r="C1363">
        <v>4.7</v>
      </c>
      <c r="D1363">
        <v>5.5</v>
      </c>
      <c r="E1363">
        <v>93.8</v>
      </c>
      <c r="F1363">
        <v>87</v>
      </c>
      <c r="G1363">
        <v>0</v>
      </c>
      <c r="H1363">
        <v>7.0666666666666664</v>
      </c>
      <c r="I1363">
        <v>0</v>
      </c>
      <c r="J1363">
        <v>11.2</v>
      </c>
      <c r="K1363">
        <f t="shared" si="105"/>
        <v>0.79999999999999982</v>
      </c>
      <c r="L1363">
        <f t="shared" si="106"/>
        <v>0.27036739949853661</v>
      </c>
      <c r="M1363">
        <f t="shared" si="107"/>
        <v>3.7863142531882601</v>
      </c>
      <c r="N1363" s="10" t="str" cm="1">
        <f t="array" ref="N1363">_xlfn.IFS(AND(C1363&lt;=0, C1363-M1363&lt;=2), "escarcha",AND(C1363&lt;=0, C1363-M1363&gt;2), "helada negra", AND(C1363&gt;0, M1363+2&gt;C1363), "rocío", TRUE, "sin riesgo")</f>
        <v>rocío</v>
      </c>
      <c r="O1363">
        <f t="shared" si="108"/>
        <v>0.25076569479733651</v>
      </c>
      <c r="P1363">
        <f t="shared" si="109"/>
        <v>3.5078434763190995</v>
      </c>
      <c r="Q1363" s="10" t="str" cm="1">
        <f t="array" ref="Q1363">_xlfn.IFS(AND(D1363&lt;=0, D1363-P1363&lt;=2), "escarcha",AND(D1363&lt;=0, D1363-P1363&gt;2), "helada negra", AND(D1363&gt;0, P1363+2&gt;D1363), "rocío", TRUE, "sin riesgo")</f>
        <v>rocío</v>
      </c>
    </row>
    <row r="1364" spans="1:17" x14ac:dyDescent="0.35">
      <c r="A1364" s="2">
        <v>45720</v>
      </c>
      <c r="B1364" s="3" t="s">
        <v>23</v>
      </c>
      <c r="C1364">
        <v>4.833333333333333</v>
      </c>
      <c r="D1364">
        <v>5.4666666666666668</v>
      </c>
      <c r="E1364">
        <v>93.833333333333343</v>
      </c>
      <c r="F1364">
        <v>88</v>
      </c>
      <c r="G1364">
        <v>0</v>
      </c>
      <c r="H1364">
        <v>4.0999999999999996</v>
      </c>
      <c r="I1364">
        <v>0</v>
      </c>
      <c r="J1364">
        <v>7.1333333333333329</v>
      </c>
      <c r="K1364">
        <f t="shared" si="105"/>
        <v>0.63333333333333375</v>
      </c>
      <c r="L1364">
        <f t="shared" si="106"/>
        <v>0.2800234889666845</v>
      </c>
      <c r="M1364">
        <f t="shared" si="107"/>
        <v>3.9237244694549633</v>
      </c>
      <c r="N1364" s="10" t="str" cm="1">
        <f t="array" ref="N1364">_xlfn.IFS(AND(C1364&lt;=0, C1364-M1364&lt;=2), "escarcha",AND(C1364&lt;=0, C1364-M1364&gt;2), "helada negra", AND(C1364&gt;0, M1364+2&gt;C1364), "rocío", TRUE, "sin riesgo")</f>
        <v>rocío</v>
      </c>
      <c r="O1364">
        <f t="shared" si="108"/>
        <v>0.25988258513782414</v>
      </c>
      <c r="P1364">
        <f t="shared" si="109"/>
        <v>3.63728398621934</v>
      </c>
      <c r="Q1364" s="10" t="str" cm="1">
        <f t="array" ref="Q1364">_xlfn.IFS(AND(D1364&lt;=0, D1364-P1364&lt;=2), "escarcha",AND(D1364&lt;=0, D1364-P1364&gt;2), "helada negra", AND(D1364&gt;0, P1364+2&gt;D1364), "rocío", TRUE, "sin riesgo")</f>
        <v>rocío</v>
      </c>
    </row>
    <row r="1365" spans="1:17" x14ac:dyDescent="0.35">
      <c r="A1365" s="2">
        <v>45720</v>
      </c>
      <c r="B1365" s="3" t="s">
        <v>24</v>
      </c>
      <c r="C1365">
        <v>5.0999999999999996</v>
      </c>
      <c r="D1365">
        <v>5.4333333333333336</v>
      </c>
      <c r="E1365">
        <v>93.233333333333334</v>
      </c>
      <c r="F1365">
        <v>88</v>
      </c>
      <c r="G1365">
        <v>0</v>
      </c>
      <c r="H1365">
        <v>3.0666666666666669</v>
      </c>
      <c r="I1365">
        <v>0</v>
      </c>
      <c r="J1365">
        <v>6.4</v>
      </c>
      <c r="K1365">
        <f t="shared" si="105"/>
        <v>0.33333333333333393</v>
      </c>
      <c r="L1365">
        <f t="shared" si="106"/>
        <v>0.29218022912227798</v>
      </c>
      <c r="M1365">
        <f t="shared" si="107"/>
        <v>4.0969377068808264</v>
      </c>
      <c r="N1365" s="10" t="str" cm="1">
        <f t="array" ref="N1365">_xlfn.IFS(AND(C1365&lt;=0, C1365-M1365&lt;=2), "escarcha",AND(C1365&lt;=0, C1365-M1365&gt;2), "helada negra", AND(C1365&gt;0, M1365+2&gt;C1365), "rocío", TRUE, "sin riesgo")</f>
        <v>rocío</v>
      </c>
      <c r="O1365">
        <f t="shared" si="108"/>
        <v>0.2575701593854493</v>
      </c>
      <c r="P1365">
        <f t="shared" si="109"/>
        <v>3.6044395809590029</v>
      </c>
      <c r="Q1365" s="10" t="str" cm="1">
        <f t="array" ref="Q1365">_xlfn.IFS(AND(D1365&lt;=0, D1365-P1365&lt;=2), "escarcha",AND(D1365&lt;=0, D1365-P1365&gt;2), "helada negra", AND(D1365&gt;0, P1365+2&gt;D1365), "rocío", TRUE, "sin riesgo")</f>
        <v>rocío</v>
      </c>
    </row>
    <row r="1366" spans="1:17" x14ac:dyDescent="0.35">
      <c r="A1366" s="2">
        <v>45720</v>
      </c>
      <c r="B1366" s="3" t="s">
        <v>41</v>
      </c>
      <c r="C1366">
        <v>5.666666666666667</v>
      </c>
      <c r="D1366">
        <v>5.833333333333333</v>
      </c>
      <c r="E1366">
        <v>94.033333333333331</v>
      </c>
      <c r="F1366">
        <v>91.666666666666671</v>
      </c>
      <c r="G1366">
        <v>0</v>
      </c>
      <c r="H1366">
        <v>0.4</v>
      </c>
      <c r="I1366">
        <v>0</v>
      </c>
      <c r="J1366">
        <v>0.93333333333333335</v>
      </c>
      <c r="K1366">
        <f t="shared" si="105"/>
        <v>0.16666666666666607</v>
      </c>
      <c r="L1366">
        <f t="shared" si="106"/>
        <v>0.34005663758860161</v>
      </c>
      <c r="M1366">
        <f t="shared" si="107"/>
        <v>4.7814657801692517</v>
      </c>
      <c r="N1366" s="10" t="str" cm="1">
        <f t="array" ref="N1366">_xlfn.IFS(AND(C1366&lt;=0, C1366-M1366&lt;=2), "escarcha",AND(C1366&lt;=0, C1366-M1366&gt;2), "helada negra", AND(C1366&gt;0, M1366+2&gt;C1366), "rocío", TRUE, "sin riesgo")</f>
        <v>rocío</v>
      </c>
      <c r="O1366">
        <f t="shared" si="108"/>
        <v>0.32610037999518188</v>
      </c>
      <c r="P1366">
        <f t="shared" si="109"/>
        <v>4.5815305074304451</v>
      </c>
      <c r="Q1366" s="10" t="str" cm="1">
        <f t="array" ref="Q1366">_xlfn.IFS(AND(D1366&lt;=0, D1366-P1366&lt;=2), "escarcha",AND(D1366&lt;=0, D1366-P1366&gt;2), "helada negra", AND(D1366&gt;0, P1366+2&gt;D1366), "rocío", TRUE, "sin riesgo")</f>
        <v>rocío</v>
      </c>
    </row>
    <row r="1367" spans="1:17" x14ac:dyDescent="0.35">
      <c r="A1367" s="2">
        <v>45720</v>
      </c>
      <c r="B1367" s="3" t="s">
        <v>42</v>
      </c>
      <c r="C1367">
        <v>5.4333333333333336</v>
      </c>
      <c r="D1367">
        <v>6.0666666666666664</v>
      </c>
      <c r="E1367">
        <v>94.433333333333337</v>
      </c>
      <c r="F1367">
        <v>91.333333333333329</v>
      </c>
      <c r="G1367">
        <v>0</v>
      </c>
      <c r="H1367">
        <v>0.16666666666666671</v>
      </c>
      <c r="I1367">
        <v>0</v>
      </c>
      <c r="J1367">
        <v>0.33333333333333343</v>
      </c>
      <c r="K1367">
        <f t="shared" si="105"/>
        <v>0.63333333333333286</v>
      </c>
      <c r="L1367">
        <f t="shared" si="106"/>
        <v>0.32812746307560403</v>
      </c>
      <c r="M1367">
        <f t="shared" si="107"/>
        <v>4.6105501705960439</v>
      </c>
      <c r="N1367" s="10" t="str" cm="1">
        <f t="array" ref="N1367">_xlfn.IFS(AND(C1367&lt;=0, C1367-M1367&lt;=2), "escarcha",AND(C1367&lt;=0, C1367-M1367&gt;2), "helada negra", AND(C1367&gt;0, M1367+2&gt;C1367), "rocío", TRUE, "sin riesgo")</f>
        <v>rocío</v>
      </c>
      <c r="O1367">
        <f t="shared" si="108"/>
        <v>0.33857942716086881</v>
      </c>
      <c r="P1367">
        <f t="shared" si="109"/>
        <v>4.7602882060194185</v>
      </c>
      <c r="Q1367" s="10" t="str" cm="1">
        <f t="array" ref="Q1367">_xlfn.IFS(AND(D1367&lt;=0, D1367-P1367&lt;=2), "escarcha",AND(D1367&lt;=0, D1367-P1367&gt;2), "helada negra", AND(D1367&gt;0, P1367+2&gt;D1367), "rocío", TRUE, "sin riesgo")</f>
        <v>rocío</v>
      </c>
    </row>
    <row r="1368" spans="1:17" x14ac:dyDescent="0.35">
      <c r="A1368" s="2">
        <v>45720</v>
      </c>
      <c r="B1368" s="3" t="s">
        <v>43</v>
      </c>
      <c r="C1368">
        <v>5.6333333333333329</v>
      </c>
      <c r="D1368">
        <v>6.2666666666666666</v>
      </c>
      <c r="E1368">
        <v>95.033333333333331</v>
      </c>
      <c r="F1368">
        <v>91</v>
      </c>
      <c r="G1368">
        <v>0</v>
      </c>
      <c r="H1368">
        <v>1.4333333333333329</v>
      </c>
      <c r="I1368">
        <v>0</v>
      </c>
      <c r="J1368">
        <v>2.7333333333333329</v>
      </c>
      <c r="K1368">
        <f t="shared" si="105"/>
        <v>0.63333333333333375</v>
      </c>
      <c r="L1368">
        <f t="shared" si="106"/>
        <v>0.34832630762204031</v>
      </c>
      <c r="M1368">
        <f t="shared" si="107"/>
        <v>4.9000882526252356</v>
      </c>
      <c r="N1368" s="10" t="str" cm="1">
        <f t="array" ref="N1368">_xlfn.IFS(AND(C1368&lt;=0, C1368-M1368&lt;=2), "escarcha",AND(C1368&lt;=0, C1368-M1368&gt;2), "helada negra", AND(C1368&gt;0, M1368+2&gt;C1368), "rocío", TRUE, "sin riesgo")</f>
        <v>rocío</v>
      </c>
      <c r="O1368">
        <f t="shared" si="108"/>
        <v>0.34871798669626325</v>
      </c>
      <c r="P1368">
        <f t="shared" si="109"/>
        <v>4.9057094241339403</v>
      </c>
      <c r="Q1368" s="10" t="str" cm="1">
        <f t="array" ref="Q1368">_xlfn.IFS(AND(D1368&lt;=0, D1368-P1368&lt;=2), "escarcha",AND(D1368&lt;=0, D1368-P1368&gt;2), "helada negra", AND(D1368&gt;0, P1368+2&gt;D1368), "rocío", TRUE, "sin riesgo")</f>
        <v>rocío</v>
      </c>
    </row>
    <row r="1369" spans="1:17" x14ac:dyDescent="0.35">
      <c r="A1369" s="2">
        <v>45720</v>
      </c>
      <c r="B1369" s="3" t="s">
        <v>44</v>
      </c>
      <c r="C1369">
        <v>5.6333333333333329</v>
      </c>
      <c r="D1369">
        <v>5.8999999999999986</v>
      </c>
      <c r="E1369">
        <v>94.966666666666669</v>
      </c>
      <c r="F1369">
        <v>93.666666666666671</v>
      </c>
      <c r="G1369">
        <v>0</v>
      </c>
      <c r="H1369">
        <v>0.3666666666666667</v>
      </c>
      <c r="I1369">
        <v>0</v>
      </c>
      <c r="J1369">
        <v>1.466666666666667</v>
      </c>
      <c r="K1369">
        <f t="shared" si="105"/>
        <v>0.26666666666666572</v>
      </c>
      <c r="L1369">
        <f t="shared" si="106"/>
        <v>0.34762455320727659</v>
      </c>
      <c r="M1369">
        <f t="shared" si="107"/>
        <v>4.8900176807340339</v>
      </c>
      <c r="N1369" s="10" t="str" cm="1">
        <f t="array" ref="N1369">_xlfn.IFS(AND(C1369&lt;=0, C1369-M1369&lt;=2), "escarcha",AND(C1369&lt;=0, C1369-M1369&gt;2), "helada negra", AND(C1369&gt;0, M1369+2&gt;C1369), "rocío", TRUE, "sin riesgo")</f>
        <v>rocío</v>
      </c>
      <c r="O1369">
        <f t="shared" si="108"/>
        <v>0.35229333230106846</v>
      </c>
      <c r="P1369">
        <f t="shared" si="109"/>
        <v>4.9570326833934564</v>
      </c>
      <c r="Q1369" s="10" t="str" cm="1">
        <f t="array" ref="Q1369">_xlfn.IFS(AND(D1369&lt;=0, D1369-P1369&lt;=2), "escarcha",AND(D1369&lt;=0, D1369-P1369&gt;2), "helada negra", AND(D1369&gt;0, P1369+2&gt;D1369), "rocío", TRUE, "sin riesgo")</f>
        <v>rocío</v>
      </c>
    </row>
    <row r="1370" spans="1:17" x14ac:dyDescent="0.35">
      <c r="A1370" s="2">
        <v>45720</v>
      </c>
      <c r="B1370" s="3" t="s">
        <v>45</v>
      </c>
      <c r="C1370">
        <v>5.7666666666666666</v>
      </c>
      <c r="D1370">
        <v>6.1</v>
      </c>
      <c r="E1370">
        <v>95.166666666666671</v>
      </c>
      <c r="F1370">
        <v>94.333333333333329</v>
      </c>
      <c r="G1370">
        <v>0</v>
      </c>
      <c r="H1370">
        <v>3.2</v>
      </c>
      <c r="I1370">
        <v>1</v>
      </c>
      <c r="J1370">
        <v>5.3666666666666663</v>
      </c>
      <c r="K1370">
        <f t="shared" si="105"/>
        <v>0.33333333333333304</v>
      </c>
      <c r="L1370">
        <f t="shared" si="106"/>
        <v>0.35895946065888262</v>
      </c>
      <c r="M1370">
        <f t="shared" si="107"/>
        <v>5.0527801738767391</v>
      </c>
      <c r="N1370" s="10" t="str" cm="1">
        <f t="array" ref="N1370">_xlfn.IFS(AND(C1370&lt;=0, C1370-M1370&lt;=2), "escarcha",AND(C1370&lt;=0, C1370-M1370&gt;2), "helada negra", AND(C1370&gt;0, M1370+2&gt;C1370), "rocío", TRUE, "sin riesgo")</f>
        <v>rocío</v>
      </c>
      <c r="O1370">
        <f t="shared" si="108"/>
        <v>0.37319890159344249</v>
      </c>
      <c r="P1370">
        <f t="shared" si="109"/>
        <v>5.2575531404456006</v>
      </c>
      <c r="Q1370" s="10" t="str" cm="1">
        <f t="array" ref="Q1370">_xlfn.IFS(AND(D1370&lt;=0, D1370-P1370&lt;=2), "escarcha",AND(D1370&lt;=0, D1370-P1370&gt;2), "helada negra", AND(D1370&gt;0, P1370+2&gt;D1370), "rocío", TRUE, "sin riesgo")</f>
        <v>rocío</v>
      </c>
    </row>
    <row r="1371" spans="1:17" x14ac:dyDescent="0.35">
      <c r="A1371" s="2">
        <v>45720</v>
      </c>
      <c r="B1371" s="3" t="s">
        <v>46</v>
      </c>
      <c r="C1371">
        <v>5.8</v>
      </c>
      <c r="D1371">
        <v>6.333333333333333</v>
      </c>
      <c r="E1371">
        <v>95.3</v>
      </c>
      <c r="F1371">
        <v>94</v>
      </c>
      <c r="G1371">
        <v>0</v>
      </c>
      <c r="H1371">
        <v>9.5</v>
      </c>
      <c r="I1371">
        <v>0</v>
      </c>
      <c r="J1371">
        <v>13.866666666666671</v>
      </c>
      <c r="K1371">
        <f t="shared" si="105"/>
        <v>0.53333333333333321</v>
      </c>
      <c r="L1371">
        <f t="shared" si="106"/>
        <v>0.36266576516394733</v>
      </c>
      <c r="M1371">
        <f t="shared" si="107"/>
        <v>5.1060468628611781</v>
      </c>
      <c r="N1371" s="10" t="str" cm="1">
        <f t="array" ref="N1371">_xlfn.IFS(AND(C1371&lt;=0, C1371-M1371&lt;=2), "escarcha",AND(C1371&lt;=0, C1371-M1371&gt;2), "helada negra", AND(C1371&gt;0, M1371+2&gt;C1371), "rocío", TRUE, "sin riesgo")</f>
        <v>rocío</v>
      </c>
      <c r="O1371">
        <f t="shared" si="108"/>
        <v>0.38574663552695337</v>
      </c>
      <c r="P1371">
        <f t="shared" si="109"/>
        <v>5.438278579493252</v>
      </c>
      <c r="Q1371" s="10" t="str" cm="1">
        <f t="array" ref="Q1371">_xlfn.IFS(AND(D1371&lt;=0, D1371-P1371&lt;=2), "escarcha",AND(D1371&lt;=0, D1371-P1371&gt;2), "helada negra", AND(D1371&gt;0, P1371+2&gt;D1371), "rocío", TRUE, "sin riesgo")</f>
        <v>rocío</v>
      </c>
    </row>
    <row r="1372" spans="1:17" x14ac:dyDescent="0.35">
      <c r="A1372" s="2">
        <v>45725</v>
      </c>
      <c r="B1372" s="3" t="s">
        <v>57</v>
      </c>
      <c r="C1372">
        <v>7.9666666666666668</v>
      </c>
      <c r="D1372">
        <v>8.0333333333333332</v>
      </c>
      <c r="E1372">
        <v>68.7</v>
      </c>
      <c r="F1372">
        <v>68.666666666666671</v>
      </c>
      <c r="G1372">
        <v>7</v>
      </c>
      <c r="H1372">
        <v>3.166666666666667</v>
      </c>
      <c r="I1372">
        <v>10.66666666666667</v>
      </c>
      <c r="J1372">
        <v>7.6000000000000014</v>
      </c>
      <c r="K1372">
        <f t="shared" si="105"/>
        <v>6.666666666666643E-2</v>
      </c>
      <c r="L1372">
        <f t="shared" si="106"/>
        <v>0.18397650600268878</v>
      </c>
      <c r="M1372">
        <f t="shared" si="107"/>
        <v>2.5637056239436071</v>
      </c>
      <c r="N1372" s="10" t="str" cm="1">
        <f t="array" ref="N1372">_xlfn.IFS(AND(C1372&lt;=0, C1372-M1372&lt;=2), "escarcha",AND(C1372&lt;=0, C1372-M1372&gt;2), "helada negra", AND(C1372&gt;0, M1372+2&gt;C1372), "rocío", TRUE, "sin riesgo")</f>
        <v>sin riesgo</v>
      </c>
      <c r="O1372">
        <f t="shared" si="108"/>
        <v>0.18802255953791008</v>
      </c>
      <c r="P1372">
        <f t="shared" si="109"/>
        <v>2.6206951879202904</v>
      </c>
      <c r="Q1372" s="10" t="str" cm="1">
        <f t="array" ref="Q1372">_xlfn.IFS(AND(D1372&lt;=0, D1372-P1372&lt;=2), "escarcha",AND(D1372&lt;=0, D1372-P1372&gt;2), "helada negra", AND(D1372&gt;0, P1372+2&gt;D1372), "rocío", TRUE, "sin riesgo")</f>
        <v>sin riesgo</v>
      </c>
    </row>
    <row r="1373" spans="1:17" x14ac:dyDescent="0.35">
      <c r="A1373" s="2">
        <v>45725</v>
      </c>
      <c r="B1373" s="3" t="s">
        <v>37</v>
      </c>
      <c r="C1373">
        <v>3.5333333333333332</v>
      </c>
      <c r="D1373">
        <v>3.833333333333333</v>
      </c>
      <c r="E1373">
        <v>85.8</v>
      </c>
      <c r="F1373">
        <v>85.333333333333329</v>
      </c>
      <c r="G1373">
        <v>0.66666666666666663</v>
      </c>
      <c r="H1373">
        <v>2.8666666666666671</v>
      </c>
      <c r="I1373">
        <v>1.333333333333333</v>
      </c>
      <c r="J1373">
        <v>4</v>
      </c>
      <c r="K1373">
        <f t="shared" si="105"/>
        <v>0.29999999999999982</v>
      </c>
      <c r="L1373">
        <f t="shared" si="106"/>
        <v>9.9410600638848545E-2</v>
      </c>
      <c r="M1373">
        <f t="shared" si="107"/>
        <v>1.3785985640030152</v>
      </c>
      <c r="N1373" s="10" t="str" cm="1">
        <f t="array" ref="N1373">_xlfn.IFS(AND(C1373&lt;=0, C1373-M1373&lt;=2), "escarcha",AND(C1373&lt;=0, C1373-M1373&gt;2), "helada negra", AND(C1373&gt;0, M1373+2&gt;C1373), "rocío", TRUE, "sin riesgo")</f>
        <v>sin riesgo</v>
      </c>
      <c r="O1373">
        <f t="shared" si="108"/>
        <v>0.11506770347894721</v>
      </c>
      <c r="P1373">
        <f t="shared" si="109"/>
        <v>1.5971537856305555</v>
      </c>
      <c r="Q1373" s="10" t="str" cm="1">
        <f t="array" ref="Q1373">_xlfn.IFS(AND(D1373&lt;=0, D1373-P1373&lt;=2), "escarcha",AND(D1373&lt;=0, D1373-P1373&gt;2), "helada negra", AND(D1373&gt;0, P1373+2&gt;D1373), "rocío", TRUE, "sin riesgo")</f>
        <v>sin riesgo</v>
      </c>
    </row>
    <row r="1374" spans="1:17" x14ac:dyDescent="0.35">
      <c r="A1374" s="2">
        <v>45725</v>
      </c>
      <c r="B1374" s="3" t="s">
        <v>40</v>
      </c>
      <c r="C1374">
        <v>1.4333333333333329</v>
      </c>
      <c r="D1374">
        <v>2.833333333333333</v>
      </c>
      <c r="E1374">
        <v>89.9</v>
      </c>
      <c r="F1374">
        <v>88.333333333333329</v>
      </c>
      <c r="G1374">
        <v>0</v>
      </c>
      <c r="H1374">
        <v>1.5666666666666671</v>
      </c>
      <c r="I1374">
        <v>0</v>
      </c>
      <c r="J1374">
        <v>3.4666666666666659</v>
      </c>
      <c r="K1374">
        <f t="shared" si="105"/>
        <v>1.4000000000000001</v>
      </c>
      <c r="L1374">
        <f t="shared" si="106"/>
        <v>-3.1378658461771181E-3</v>
      </c>
      <c r="M1374">
        <f t="shared" si="107"/>
        <v>-4.3261910081407201E-2</v>
      </c>
      <c r="N1374" s="10" t="str" cm="1">
        <f t="array" ref="N1374">_xlfn.IFS(AND(C1374&lt;=0, C1374-M1374&lt;=2), "escarcha",AND(C1374&lt;=0, C1374-M1374&gt;2), "helada negra", AND(C1374&gt;0, M1374+2&gt;C1374), "rocío", TRUE, "sin riesgo")</f>
        <v>rocío</v>
      </c>
      <c r="O1374">
        <f t="shared" si="108"/>
        <v>7.9049897356430351E-2</v>
      </c>
      <c r="P1374">
        <f t="shared" si="109"/>
        <v>1.0949698899811759</v>
      </c>
      <c r="Q1374" s="10" t="str" cm="1">
        <f t="array" ref="Q1374">_xlfn.IFS(AND(D1374&lt;=0, D1374-P1374&lt;=2), "escarcha",AND(D1374&lt;=0, D1374-P1374&gt;2), "helada negra", AND(D1374&gt;0, P1374+2&gt;D1374), "rocío", TRUE, "sin riesgo")</f>
        <v>rocío</v>
      </c>
    </row>
    <row r="1375" spans="1:17" x14ac:dyDescent="0.35">
      <c r="A1375" s="2">
        <v>45725</v>
      </c>
      <c r="B1375" s="3" t="s">
        <v>41</v>
      </c>
      <c r="C1375">
        <v>1.7</v>
      </c>
      <c r="D1375">
        <v>3.6</v>
      </c>
      <c r="E1375">
        <v>93.4</v>
      </c>
      <c r="F1375">
        <v>87</v>
      </c>
      <c r="G1375">
        <v>0</v>
      </c>
      <c r="H1375">
        <v>3.7666666666666671</v>
      </c>
      <c r="I1375">
        <v>0</v>
      </c>
      <c r="J1375">
        <v>5.9</v>
      </c>
      <c r="K1375">
        <f t="shared" si="105"/>
        <v>1.9000000000000001</v>
      </c>
      <c r="L1375">
        <f t="shared" si="106"/>
        <v>5.414699891329057E-2</v>
      </c>
      <c r="M1375">
        <f t="shared" si="107"/>
        <v>0.74896116967527049</v>
      </c>
      <c r="N1375" s="10" t="str" cm="1">
        <f t="array" ref="N1375">_xlfn.IFS(AND(C1375&lt;=0, C1375-M1375&lt;=2), "escarcha",AND(C1375&lt;=0, C1375-M1375&gt;2), "helada negra", AND(C1375&gt;0, M1375+2&gt;C1375), "rocío", TRUE, "sin riesgo")</f>
        <v>rocío</v>
      </c>
      <c r="O1375">
        <f t="shared" si="108"/>
        <v>0.11799547402231464</v>
      </c>
      <c r="P1375">
        <f t="shared" si="109"/>
        <v>1.6380654933761056</v>
      </c>
      <c r="Q1375" s="10" t="str" cm="1">
        <f t="array" ref="Q1375">_xlfn.IFS(AND(D1375&lt;=0, D1375-P1375&lt;=2), "escarcha",AND(D1375&lt;=0, D1375-P1375&gt;2), "helada negra", AND(D1375&gt;0, P1375+2&gt;D1375), "rocío", TRUE, "sin riesgo")</f>
        <v>rocío</v>
      </c>
    </row>
    <row r="1376" spans="1:17" x14ac:dyDescent="0.35">
      <c r="A1376" s="2">
        <v>45725</v>
      </c>
      <c r="B1376" s="3" t="s">
        <v>42</v>
      </c>
      <c r="C1376">
        <v>1.8666666666666669</v>
      </c>
      <c r="D1376">
        <v>3.4333333333333331</v>
      </c>
      <c r="E1376">
        <v>92.966666666666669</v>
      </c>
      <c r="F1376">
        <v>87</v>
      </c>
      <c r="G1376">
        <v>0</v>
      </c>
      <c r="H1376">
        <v>4.0999999999999996</v>
      </c>
      <c r="I1376">
        <v>0</v>
      </c>
      <c r="J1376">
        <v>6.6</v>
      </c>
      <c r="K1376">
        <f t="shared" si="105"/>
        <v>1.5666666666666662</v>
      </c>
      <c r="L1376">
        <f t="shared" si="106"/>
        <v>6.1407710221144648E-2</v>
      </c>
      <c r="M1376">
        <f t="shared" si="107"/>
        <v>0.84974244709792845</v>
      </c>
      <c r="N1376" s="10" t="str" cm="1">
        <f t="array" ref="N1376">_xlfn.IFS(AND(C1376&lt;=0, C1376-M1376&lt;=2), "escarcha",AND(C1376&lt;=0, C1376-M1376&gt;2), "helada negra", AND(C1376&gt;0, M1376+2&gt;C1376), "rocío", TRUE, "sin riesgo")</f>
        <v>rocío</v>
      </c>
      <c r="O1376">
        <f t="shared" si="108"/>
        <v>0.10625130801473825</v>
      </c>
      <c r="P1376">
        <f t="shared" si="109"/>
        <v>1.4740389484390526</v>
      </c>
      <c r="Q1376" s="10" t="str" cm="1">
        <f t="array" ref="Q1376">_xlfn.IFS(AND(D1376&lt;=0, D1376-P1376&lt;=2), "escarcha",AND(D1376&lt;=0, D1376-P1376&gt;2), "helada negra", AND(D1376&gt;0, P1376+2&gt;D1376), "rocío", TRUE, "sin riesgo")</f>
        <v>rocío</v>
      </c>
    </row>
    <row r="1377" spans="1:17" x14ac:dyDescent="0.35">
      <c r="A1377" s="2">
        <v>45725</v>
      </c>
      <c r="B1377" s="3" t="s">
        <v>43</v>
      </c>
      <c r="C1377">
        <v>2.5666666666666669</v>
      </c>
      <c r="D1377">
        <v>3.0666666666666669</v>
      </c>
      <c r="E1377">
        <v>93.5</v>
      </c>
      <c r="F1377">
        <v>90.333333333333329</v>
      </c>
      <c r="G1377">
        <v>0</v>
      </c>
      <c r="H1377">
        <v>0.60000000000000009</v>
      </c>
      <c r="I1377">
        <v>0</v>
      </c>
      <c r="J1377">
        <v>2.2000000000000002</v>
      </c>
      <c r="K1377">
        <f t="shared" si="105"/>
        <v>0.5</v>
      </c>
      <c r="L1377">
        <f t="shared" si="106"/>
        <v>0.11697802590981814</v>
      </c>
      <c r="M1377">
        <f t="shared" si="107"/>
        <v>1.6238464550247746</v>
      </c>
      <c r="N1377" s="10" t="str" cm="1">
        <f t="array" ref="N1377">_xlfn.IFS(AND(C1377&lt;=0, C1377-M1377&lt;=2), "escarcha",AND(C1377&lt;=0, C1377-M1377&gt;2), "helada negra", AND(C1377&gt;0, M1377+2&gt;C1377), "rocío", TRUE, "sin riesgo")</f>
        <v>rocío</v>
      </c>
      <c r="O1377">
        <f t="shared" si="108"/>
        <v>0.11795656509878429</v>
      </c>
      <c r="P1377">
        <f t="shared" si="109"/>
        <v>1.637521703091056</v>
      </c>
      <c r="Q1377" s="10" t="str" cm="1">
        <f t="array" ref="Q1377">_xlfn.IFS(AND(D1377&lt;=0, D1377-P1377&lt;=2), "escarcha",AND(D1377&lt;=0, D1377-P1377&gt;2), "helada negra", AND(D1377&gt;0, P1377+2&gt;D1377), "rocío", TRUE, "sin riesgo")</f>
        <v>rocío</v>
      </c>
    </row>
    <row r="1378" spans="1:17" x14ac:dyDescent="0.35">
      <c r="A1378" s="2">
        <v>45727</v>
      </c>
      <c r="B1378" s="3" t="s">
        <v>30</v>
      </c>
      <c r="C1378">
        <v>4.5</v>
      </c>
      <c r="D1378">
        <v>4.9333333333333327</v>
      </c>
      <c r="E1378">
        <v>96.733333333333334</v>
      </c>
      <c r="F1378">
        <v>96</v>
      </c>
      <c r="G1378">
        <v>0.66666666666666663</v>
      </c>
      <c r="H1378">
        <v>0.3</v>
      </c>
      <c r="I1378">
        <v>2.333333333333333</v>
      </c>
      <c r="J1378">
        <v>1.1333333333333331</v>
      </c>
      <c r="K1378">
        <f t="shared" si="105"/>
        <v>0.43333333333333268</v>
      </c>
      <c r="L1378">
        <f t="shared" si="106"/>
        <v>0.28719062898367398</v>
      </c>
      <c r="M1378">
        <f t="shared" si="107"/>
        <v>4.0258148520697787</v>
      </c>
      <c r="N1378" s="10" t="str" cm="1">
        <f t="array" ref="N1378">_xlfn.IFS(AND(C1378&lt;=0, C1378-M1378&lt;=2), "escarcha",AND(C1378&lt;=0, C1378-M1378&gt;2), "helada negra", AND(C1378&gt;0, M1378+2&gt;C1378), "rocío", TRUE, "sin riesgo")</f>
        <v>rocío</v>
      </c>
      <c r="O1378">
        <f t="shared" si="108"/>
        <v>0.30982054768858447</v>
      </c>
      <c r="P1378">
        <f t="shared" si="109"/>
        <v>4.3487153059901944</v>
      </c>
      <c r="Q1378" s="10" t="str" cm="1">
        <f t="array" ref="Q1378">_xlfn.IFS(AND(D1378&lt;=0, D1378-P1378&lt;=2), "escarcha",AND(D1378&lt;=0, D1378-P1378&gt;2), "helada negra", AND(D1378&gt;0, P1378+2&gt;D1378), "rocío", TRUE, "sin riesgo")</f>
        <v>rocío</v>
      </c>
    </row>
    <row r="1379" spans="1:17" x14ac:dyDescent="0.35">
      <c r="A1379" s="2">
        <v>45727</v>
      </c>
      <c r="B1379" s="3" t="s">
        <v>32</v>
      </c>
      <c r="C1379">
        <v>6.7666666666666666</v>
      </c>
      <c r="D1379">
        <v>7.0666666666666664</v>
      </c>
      <c r="E1379">
        <v>89.533333333333331</v>
      </c>
      <c r="F1379">
        <v>86.666666666666671</v>
      </c>
      <c r="G1379">
        <v>0.66666666666666663</v>
      </c>
      <c r="H1379">
        <v>1.9</v>
      </c>
      <c r="I1379">
        <v>4</v>
      </c>
      <c r="J1379">
        <v>5.833333333333333</v>
      </c>
      <c r="K1379">
        <f t="shared" si="105"/>
        <v>0.29999999999999982</v>
      </c>
      <c r="L1379">
        <f t="shared" si="106"/>
        <v>0.36686001361750553</v>
      </c>
      <c r="M1379">
        <f t="shared" si="107"/>
        <v>5.1663538353467633</v>
      </c>
      <c r="N1379" s="10" t="str" cm="1">
        <f t="array" ref="N1379">_xlfn.IFS(AND(C1379&lt;=0, C1379-M1379&lt;=2), "escarcha",AND(C1379&lt;=0, C1379-M1379&gt;2), "helada negra", AND(C1379&gt;0, M1379+2&gt;C1379), "rocío", TRUE, "sin riesgo")</f>
        <v>rocío</v>
      </c>
      <c r="O1379">
        <f t="shared" si="108"/>
        <v>0.35488668168185578</v>
      </c>
      <c r="P1379">
        <f t="shared" si="109"/>
        <v>4.9942729110220947</v>
      </c>
      <c r="Q1379" s="10" t="str" cm="1">
        <f t="array" ref="Q1379">_xlfn.IFS(AND(D1379&lt;=0, D1379-P1379&lt;=2), "escarcha",AND(D1379&lt;=0, D1379-P1379&gt;2), "helada negra", AND(D1379&gt;0, P1379+2&gt;D1379), "rocío", TRUE, "sin riesgo")</f>
        <v>sin riesgo</v>
      </c>
    </row>
    <row r="1380" spans="1:17" x14ac:dyDescent="0.35">
      <c r="A1380" s="2">
        <v>45727</v>
      </c>
      <c r="B1380" s="3" t="s">
        <v>33</v>
      </c>
      <c r="C1380">
        <v>7.3666666666666671</v>
      </c>
      <c r="D1380">
        <v>8.7333333333333325</v>
      </c>
      <c r="E1380">
        <v>82</v>
      </c>
      <c r="F1380">
        <v>81.333333333333329</v>
      </c>
      <c r="G1380">
        <v>3</v>
      </c>
      <c r="H1380">
        <v>4.2</v>
      </c>
      <c r="I1380">
        <v>8.6666666666666661</v>
      </c>
      <c r="J1380">
        <v>9.5</v>
      </c>
      <c r="K1380">
        <f t="shared" si="105"/>
        <v>1.3666666666666654</v>
      </c>
      <c r="L1380">
        <f t="shared" si="106"/>
        <v>0.32005562393423792</v>
      </c>
      <c r="M1380">
        <f t="shared" si="107"/>
        <v>4.4950343179699788</v>
      </c>
      <c r="N1380" s="10" t="str" cm="1">
        <f t="array" ref="N1380">_xlfn.IFS(AND(C1380&lt;=0, C1380-M1380&lt;=2), "escarcha",AND(C1380&lt;=0, C1380-M1380&gt;2), "helada negra", AND(C1380&gt;0, M1380+2&gt;C1380), "rocío", TRUE, "sin riesgo")</f>
        <v>sin riesgo</v>
      </c>
      <c r="O1380">
        <f t="shared" si="108"/>
        <v>0.40474914628387881</v>
      </c>
      <c r="P1380">
        <f t="shared" si="109"/>
        <v>5.7124738395785721</v>
      </c>
      <c r="Q1380" s="10" t="str" cm="1">
        <f t="array" ref="Q1380">_xlfn.IFS(AND(D1380&lt;=0, D1380-P1380&lt;=2), "escarcha",AND(D1380&lt;=0, D1380-P1380&gt;2), "helada negra", AND(D1380&gt;0, P1380+2&gt;D1380), "rocío", TRUE, "sin riesgo")</f>
        <v>sin riesgo</v>
      </c>
    </row>
    <row r="1381" spans="1:17" x14ac:dyDescent="0.35">
      <c r="A1381" s="2">
        <v>45727</v>
      </c>
      <c r="B1381" s="3" t="s">
        <v>34</v>
      </c>
      <c r="C1381">
        <v>8.3999999999999986</v>
      </c>
      <c r="D1381">
        <v>9.3666666666666654</v>
      </c>
      <c r="E1381">
        <v>77.166666666666671</v>
      </c>
      <c r="F1381">
        <v>78.333333333333329</v>
      </c>
      <c r="G1381">
        <v>7.666666666666667</v>
      </c>
      <c r="H1381">
        <v>4.6666666666666661</v>
      </c>
      <c r="I1381">
        <v>13</v>
      </c>
      <c r="J1381">
        <v>10.8</v>
      </c>
      <c r="K1381">
        <f t="shared" si="105"/>
        <v>0.96666666666666679</v>
      </c>
      <c r="L1381">
        <f t="shared" si="106"/>
        <v>0.32960586212175813</v>
      </c>
      <c r="M1381">
        <f t="shared" si="107"/>
        <v>4.6317191786124559</v>
      </c>
      <c r="N1381" s="10" t="str" cm="1">
        <f t="array" ref="N1381">_xlfn.IFS(AND(C1381&lt;=0, C1381-M1381&lt;=2), "escarcha",AND(C1381&lt;=0, C1381-M1381&gt;2), "helada negra", AND(C1381&gt;0, M1381+2&gt;C1381), "rocío", TRUE, "sin riesgo")</f>
        <v>sin riesgo</v>
      </c>
      <c r="O1381">
        <f t="shared" si="108"/>
        <v>0.40985668307898815</v>
      </c>
      <c r="P1381">
        <f t="shared" si="109"/>
        <v>5.7862758631586662</v>
      </c>
      <c r="Q1381" s="10" t="str" cm="1">
        <f t="array" ref="Q1381">_xlfn.IFS(AND(D1381&lt;=0, D1381-P1381&lt;=2), "escarcha",AND(D1381&lt;=0, D1381-P1381&gt;2), "helada negra", AND(D1381&gt;0, P1381+2&gt;D1381), "rocío", TRUE, "sin riesgo")</f>
        <v>sin riesgo</v>
      </c>
    </row>
    <row r="1382" spans="1:17" x14ac:dyDescent="0.35">
      <c r="A1382" s="2">
        <v>45727</v>
      </c>
      <c r="B1382" s="3" t="s">
        <v>35</v>
      </c>
      <c r="C1382">
        <v>8.4</v>
      </c>
      <c r="D1382">
        <v>9.7666666666666675</v>
      </c>
      <c r="E1382">
        <v>73.099999999999994</v>
      </c>
      <c r="F1382">
        <v>73.666666666666671</v>
      </c>
      <c r="G1382">
        <v>11.33333333333333</v>
      </c>
      <c r="H1382">
        <v>6.7666666666666666</v>
      </c>
      <c r="I1382">
        <v>18</v>
      </c>
      <c r="J1382">
        <v>13.2</v>
      </c>
      <c r="K1382">
        <f t="shared" si="105"/>
        <v>1.3666666666666671</v>
      </c>
      <c r="L1382">
        <f t="shared" si="106"/>
        <v>0.27546664401931187</v>
      </c>
      <c r="M1382">
        <f t="shared" si="107"/>
        <v>3.8588595894064732</v>
      </c>
      <c r="N1382" s="10" t="str" cm="1">
        <f t="array" ref="N1382">_xlfn.IFS(AND(C1382&lt;=0, C1382-M1382&lt;=2), "escarcha",AND(C1382&lt;=0, C1382-M1382&gt;2), "helada negra", AND(C1382&gt;0, M1382+2&gt;C1382), "rocío", TRUE, "sin riesgo")</f>
        <v>sin riesgo</v>
      </c>
      <c r="O1382">
        <f t="shared" si="108"/>
        <v>0.37528592555093232</v>
      </c>
      <c r="P1382">
        <f t="shared" si="109"/>
        <v>5.2875943886514358</v>
      </c>
      <c r="Q1382" s="10" t="str" cm="1">
        <f t="array" ref="Q1382">_xlfn.IFS(AND(D1382&lt;=0, D1382-P1382&lt;=2), "escarcha",AND(D1382&lt;=0, D1382-P1382&gt;2), "helada negra", AND(D1382&gt;0, P1382+2&gt;D1382), "rocío", TRUE, "sin riesgo")</f>
        <v>sin riesgo</v>
      </c>
    </row>
    <row r="1383" spans="1:17" x14ac:dyDescent="0.35">
      <c r="A1383" s="2">
        <v>45727</v>
      </c>
      <c r="B1383" s="3" t="s">
        <v>36</v>
      </c>
      <c r="C1383">
        <v>9.0666666666666664</v>
      </c>
      <c r="D1383">
        <v>9.7333333333333343</v>
      </c>
      <c r="E1383">
        <v>71.36666666666666</v>
      </c>
      <c r="F1383">
        <v>73.333333333333329</v>
      </c>
      <c r="G1383">
        <v>12.33333333333333</v>
      </c>
      <c r="H1383">
        <v>4.1333333333333329</v>
      </c>
      <c r="I1383">
        <v>18.333333333333329</v>
      </c>
      <c r="J1383">
        <v>9.8333333333333339</v>
      </c>
      <c r="K1383">
        <f t="shared" si="105"/>
        <v>0.66666666666666785</v>
      </c>
      <c r="L1383">
        <f t="shared" si="106"/>
        <v>0.29651940509429092</v>
      </c>
      <c r="M1383">
        <f t="shared" si="107"/>
        <v>4.1588225707049418</v>
      </c>
      <c r="N1383" s="10" t="str" cm="1">
        <f t="array" ref="N1383">_xlfn.IFS(AND(C1383&lt;=0, C1383-M1383&lt;=2), "escarcha",AND(C1383&lt;=0, C1383-M1383&gt;2), "helada negra", AND(C1383&gt;0, M1383+2&gt;C1383), "rocío", TRUE, "sin riesgo")</f>
        <v>sin riesgo</v>
      </c>
      <c r="O1383">
        <f t="shared" si="108"/>
        <v>0.36851634503723019</v>
      </c>
      <c r="P1383">
        <f t="shared" si="109"/>
        <v>5.1901774595944845</v>
      </c>
      <c r="Q1383" s="10" t="str" cm="1">
        <f t="array" ref="Q1383">_xlfn.IFS(AND(D1383&lt;=0, D1383-P1383&lt;=2), "escarcha",AND(D1383&lt;=0, D1383-P1383&gt;2), "helada negra", AND(D1383&gt;0, P1383+2&gt;D1383), "rocío", TRUE, "sin riesgo")</f>
        <v>sin riesgo</v>
      </c>
    </row>
    <row r="1384" spans="1:17" x14ac:dyDescent="0.35">
      <c r="A1384" s="2">
        <v>45727</v>
      </c>
      <c r="B1384" s="3" t="s">
        <v>52</v>
      </c>
      <c r="C1384">
        <v>9.5666666666666664</v>
      </c>
      <c r="D1384">
        <v>9.7333333333333343</v>
      </c>
      <c r="E1384">
        <v>72.533333333333331</v>
      </c>
      <c r="F1384">
        <v>73.666666666666671</v>
      </c>
      <c r="G1384">
        <v>14.33333333333333</v>
      </c>
      <c r="H1384">
        <v>5.7</v>
      </c>
      <c r="I1384">
        <v>22.666666666666671</v>
      </c>
      <c r="J1384">
        <v>12.5</v>
      </c>
      <c r="K1384">
        <f t="shared" si="105"/>
        <v>0.16666666666666785</v>
      </c>
      <c r="L1384">
        <f t="shared" si="106"/>
        <v>0.34636634145250306</v>
      </c>
      <c r="M1384">
        <f t="shared" si="107"/>
        <v>4.8719636801242814</v>
      </c>
      <c r="N1384" s="10" t="str" cm="1">
        <f t="array" ref="N1384">_xlfn.IFS(AND(C1384&lt;=0, C1384-M1384&lt;=2), "escarcha",AND(C1384&lt;=0, C1384-M1384&gt;2), "helada negra", AND(C1384&gt;0, M1384+2&gt;C1384), "rocío", TRUE, "sin riesgo")</f>
        <v>sin riesgo</v>
      </c>
      <c r="O1384">
        <f t="shared" si="108"/>
        <v>0.37305150020262157</v>
      </c>
      <c r="P1384">
        <f t="shared" si="109"/>
        <v>5.2554316754603114</v>
      </c>
      <c r="Q1384" s="10" t="str" cm="1">
        <f t="array" ref="Q1384">_xlfn.IFS(AND(D1384&lt;=0, D1384-P1384&lt;=2), "escarcha",AND(D1384&lt;=0, D1384-P1384&gt;2), "helada negra", AND(D1384&gt;0, P1384+2&gt;D1384), "rocío", TRUE, "sin riesgo")</f>
        <v>sin riesgo</v>
      </c>
    </row>
    <row r="1385" spans="1:17" x14ac:dyDescent="0.35">
      <c r="A1385" s="2">
        <v>45727</v>
      </c>
      <c r="B1385" s="3" t="s">
        <v>40</v>
      </c>
      <c r="C1385">
        <v>2.5</v>
      </c>
      <c r="D1385">
        <v>3.2666666666666671</v>
      </c>
      <c r="E1385">
        <v>83.4</v>
      </c>
      <c r="F1385">
        <v>83.333333333333329</v>
      </c>
      <c r="G1385">
        <v>0</v>
      </c>
      <c r="H1385">
        <v>3.7666666666666671</v>
      </c>
      <c r="I1385">
        <v>2.333333333333333</v>
      </c>
      <c r="J1385">
        <v>6.2666666666666666</v>
      </c>
      <c r="K1385">
        <f t="shared" si="105"/>
        <v>0.76666666666666705</v>
      </c>
      <c r="L1385">
        <f t="shared" si="106"/>
        <v>-2.070463411693535E-3</v>
      </c>
      <c r="M1385">
        <f t="shared" si="107"/>
        <v>-2.8547309016690798E-2</v>
      </c>
      <c r="N1385" s="10" t="str" cm="1">
        <f t="array" ref="N1385">_xlfn.IFS(AND(C1385&lt;=0, C1385-M1385&lt;=2), "escarcha",AND(C1385&lt;=0, C1385-M1385&gt;2), "helada negra", AND(C1385&gt;0, M1385+2&gt;C1385), "rocío", TRUE, "sin riesgo")</f>
        <v>sin riesgo</v>
      </c>
      <c r="O1385">
        <f t="shared" si="108"/>
        <v>5.1431758855912696E-2</v>
      </c>
      <c r="P1385">
        <f t="shared" si="109"/>
        <v>0.71129405825935088</v>
      </c>
      <c r="Q1385" s="10" t="str" cm="1">
        <f t="array" ref="Q1385">_xlfn.IFS(AND(D1385&lt;=0, D1385-P1385&lt;=2), "escarcha",AND(D1385&lt;=0, D1385-P1385&gt;2), "helada negra", AND(D1385&gt;0, P1385+2&gt;D1385), "rocío", TRUE, "sin riesgo")</f>
        <v>sin riesgo</v>
      </c>
    </row>
    <row r="1386" spans="1:17" x14ac:dyDescent="0.35">
      <c r="A1386" s="2">
        <v>45727</v>
      </c>
      <c r="B1386" s="3" t="s">
        <v>41</v>
      </c>
      <c r="C1386">
        <v>1.7333333333333329</v>
      </c>
      <c r="D1386">
        <v>2.2333333333333329</v>
      </c>
      <c r="E1386">
        <v>87.566666666666663</v>
      </c>
      <c r="F1386">
        <v>86.666666666666671</v>
      </c>
      <c r="G1386">
        <v>0</v>
      </c>
      <c r="H1386">
        <v>1.2666666666666671</v>
      </c>
      <c r="I1386">
        <v>0</v>
      </c>
      <c r="J1386">
        <v>2.3666666666666671</v>
      </c>
      <c r="K1386">
        <f t="shared" si="105"/>
        <v>0.5</v>
      </c>
      <c r="L1386">
        <f t="shared" si="106"/>
        <v>-7.9604305412403625E-3</v>
      </c>
      <c r="M1386">
        <f t="shared" si="107"/>
        <v>-0.10972082914630986</v>
      </c>
      <c r="N1386" s="10" t="str" cm="1">
        <f t="array" ref="N1386">_xlfn.IFS(AND(C1386&lt;=0, C1386-M1386&lt;=2), "escarcha",AND(C1386&lt;=0, C1386-M1386&gt;2), "helada negra", AND(C1386&gt;0, M1386+2&gt;C1386), "rocío", TRUE, "sin riesgo")</f>
        <v>rocío</v>
      </c>
      <c r="O1386">
        <f t="shared" si="108"/>
        <v>1.7383378043977826E-2</v>
      </c>
      <c r="P1386">
        <f t="shared" si="109"/>
        <v>0.23994480857449707</v>
      </c>
      <c r="Q1386" s="10" t="str" cm="1">
        <f t="array" ref="Q1386">_xlfn.IFS(AND(D1386&lt;=0, D1386-P1386&lt;=2), "escarcha",AND(D1386&lt;=0, D1386-P1386&gt;2), "helada negra", AND(D1386&gt;0, P1386+2&gt;D1386), "rocío", TRUE, "sin riesgo")</f>
        <v>rocío</v>
      </c>
    </row>
    <row r="1387" spans="1:17" x14ac:dyDescent="0.35">
      <c r="A1387" s="2">
        <v>45727</v>
      </c>
      <c r="B1387" s="3" t="s">
        <v>42</v>
      </c>
      <c r="C1387">
        <v>0.79999999999999993</v>
      </c>
      <c r="D1387">
        <v>1.533333333333333</v>
      </c>
      <c r="E1387">
        <v>88.766666666666666</v>
      </c>
      <c r="F1387">
        <v>88</v>
      </c>
      <c r="G1387">
        <v>0</v>
      </c>
      <c r="H1387">
        <v>0.53333333333333333</v>
      </c>
      <c r="I1387">
        <v>0</v>
      </c>
      <c r="J1387">
        <v>1.6333333333333331</v>
      </c>
      <c r="K1387">
        <f t="shared" si="105"/>
        <v>0.73333333333333306</v>
      </c>
      <c r="L1387">
        <f t="shared" si="106"/>
        <v>-6.1334178686708291E-2</v>
      </c>
      <c r="M1387">
        <f t="shared" si="107"/>
        <v>-0.84283484850021484</v>
      </c>
      <c r="N1387" s="10" t="str" cm="1">
        <f t="array" ref="N1387">_xlfn.IFS(AND(C1387&lt;=0, C1387-M1387&lt;=2), "escarcha",AND(C1387&lt;=0, C1387-M1387&gt;2), "helada negra", AND(C1387&gt;0, M1387+2&gt;C1387), "rocío", TRUE, "sin riesgo")</f>
        <v>rocío</v>
      </c>
      <c r="O1387">
        <f t="shared" si="108"/>
        <v>-1.7334816202683248E-2</v>
      </c>
      <c r="P1387">
        <f t="shared" si="109"/>
        <v>-0.23880363760191628</v>
      </c>
      <c r="Q1387" s="10" t="str" cm="1">
        <f t="array" ref="Q1387">_xlfn.IFS(AND(D1387&lt;=0, D1387-P1387&lt;=2), "escarcha",AND(D1387&lt;=0, D1387-P1387&gt;2), "helada negra", AND(D1387&gt;0, P1387+2&gt;D1387), "rocío", TRUE, "sin riesgo")</f>
        <v>rocío</v>
      </c>
    </row>
    <row r="1388" spans="1:17" x14ac:dyDescent="0.35">
      <c r="A1388" s="2">
        <v>45727</v>
      </c>
      <c r="B1388" s="3" t="s">
        <v>43</v>
      </c>
      <c r="C1388">
        <v>-0.66666666666666663</v>
      </c>
      <c r="D1388">
        <v>2.0333333333333332</v>
      </c>
      <c r="E1388">
        <v>91.733333333333334</v>
      </c>
      <c r="F1388">
        <v>86</v>
      </c>
      <c r="G1388">
        <v>0</v>
      </c>
      <c r="H1388">
        <v>0.4</v>
      </c>
      <c r="I1388">
        <v>0</v>
      </c>
      <c r="J1388">
        <v>1.333333333333333</v>
      </c>
      <c r="K1388">
        <f t="shared" si="105"/>
        <v>2.6999999999999997</v>
      </c>
      <c r="L1388">
        <f t="shared" si="106"/>
        <v>-0.13476329917243329</v>
      </c>
      <c r="M1388">
        <f t="shared" si="107"/>
        <v>-1.8442178355155441</v>
      </c>
      <c r="N1388" s="10" t="str" cm="1">
        <f t="array" ref="N1388">_xlfn.IFS(AND(C1388&lt;=0, C1388-M1388&lt;=2), "escarcha",AND(C1388&lt;=0, C1388-M1388&gt;2), "helada negra", AND(C1388&gt;0, M1388+2&gt;C1388), "rocío", TRUE, "sin riesgo")</f>
        <v>escarcha</v>
      </c>
      <c r="O1388">
        <f t="shared" si="108"/>
        <v>-4.5911495751755904E-3</v>
      </c>
      <c r="P1388">
        <f t="shared" si="109"/>
        <v>-6.3293186057667802E-2</v>
      </c>
      <c r="Q1388" s="10" t="str" cm="1">
        <f t="array" ref="Q1388">_xlfn.IFS(AND(D1388&lt;=0, D1388-P1388&lt;=2), "escarcha",AND(D1388&lt;=0, D1388-P1388&gt;2), "helada negra", AND(D1388&gt;0, P1388+2&gt;D1388), "rocío", TRUE, "sin riesgo")</f>
        <v>sin riesgo</v>
      </c>
    </row>
    <row r="1389" spans="1:17" x14ac:dyDescent="0.35">
      <c r="A1389" s="2">
        <v>45727</v>
      </c>
      <c r="B1389" s="3" t="s">
        <v>44</v>
      </c>
      <c r="C1389">
        <v>-0.8</v>
      </c>
      <c r="D1389">
        <v>1.2333333333333329</v>
      </c>
      <c r="E1389">
        <v>93.1</v>
      </c>
      <c r="F1389">
        <v>89</v>
      </c>
      <c r="G1389">
        <v>0</v>
      </c>
      <c r="H1389">
        <v>0.16666666666666671</v>
      </c>
      <c r="I1389">
        <v>0</v>
      </c>
      <c r="J1389">
        <v>0.83333333333333337</v>
      </c>
      <c r="K1389">
        <f t="shared" si="105"/>
        <v>2.0333333333333332</v>
      </c>
      <c r="L1389">
        <f t="shared" si="106"/>
        <v>-0.12970273882528141</v>
      </c>
      <c r="M1389">
        <f t="shared" si="107"/>
        <v>-1.7754706517931864</v>
      </c>
      <c r="N1389" s="10" t="str" cm="1">
        <f t="array" ref="N1389">_xlfn.IFS(AND(C1389&lt;=0, C1389-M1389&lt;=2), "escarcha",AND(C1389&lt;=0, C1389-M1389&gt;2), "helada negra", AND(C1389&gt;0, M1389+2&gt;C1389), "rocío", TRUE, "sin riesgo")</f>
        <v>escarcha</v>
      </c>
      <c r="O1389">
        <f t="shared" si="108"/>
        <v>-2.754538799253077E-2</v>
      </c>
      <c r="P1389">
        <f t="shared" si="109"/>
        <v>-0.37924451973132695</v>
      </c>
      <c r="Q1389" s="10" t="str" cm="1">
        <f t="array" ref="Q1389">_xlfn.IFS(AND(D1389&lt;=0, D1389-P1389&lt;=2), "escarcha",AND(D1389&lt;=0, D1389-P1389&gt;2), "helada negra", AND(D1389&gt;0, P1389+2&gt;D1389), "rocío", TRUE, "sin riesgo")</f>
        <v>rocío</v>
      </c>
    </row>
    <row r="1390" spans="1:17" x14ac:dyDescent="0.35">
      <c r="A1390" s="2">
        <v>45727</v>
      </c>
      <c r="B1390" s="3" t="s">
        <v>45</v>
      </c>
      <c r="C1390">
        <v>-0.93333333333333335</v>
      </c>
      <c r="D1390">
        <v>2</v>
      </c>
      <c r="E1390">
        <v>93.633333333333326</v>
      </c>
      <c r="F1390">
        <v>87</v>
      </c>
      <c r="G1390">
        <v>1</v>
      </c>
      <c r="H1390">
        <v>1.166666666666667</v>
      </c>
      <c r="I1390">
        <v>1.666666666666667</v>
      </c>
      <c r="J1390">
        <v>2.7666666666666671</v>
      </c>
      <c r="K1390">
        <f t="shared" si="105"/>
        <v>2.9333333333333336</v>
      </c>
      <c r="L1390">
        <f t="shared" si="106"/>
        <v>-0.13372899883436093</v>
      </c>
      <c r="M1390">
        <f t="shared" si="107"/>
        <v>-1.830170159071429</v>
      </c>
      <c r="N1390" s="10" t="str" cm="1">
        <f t="array" ref="N1390">_xlfn.IFS(AND(C1390&lt;=0, C1390-M1390&lt;=2), "escarcha",AND(C1390&lt;=0, C1390-M1390&gt;2), "helada negra", AND(C1390&gt;0, M1390+2&gt;C1390), "rocío", TRUE, "sin riesgo")</f>
        <v>escarcha</v>
      </c>
      <c r="O1390">
        <f t="shared" si="108"/>
        <v>4.5919973089997013E-3</v>
      </c>
      <c r="P1390">
        <f t="shared" si="109"/>
        <v>6.3337865150957073E-2</v>
      </c>
      <c r="Q1390" s="10" t="str" cm="1">
        <f t="array" ref="Q1390">_xlfn.IFS(AND(D1390&lt;=0, D1390-P1390&lt;=2), "escarcha",AND(D1390&lt;=0, D1390-P1390&gt;2), "helada negra", AND(D1390&gt;0, P1390+2&gt;D1390), "rocío", TRUE, "sin riesgo")</f>
        <v>rocío</v>
      </c>
    </row>
    <row r="1391" spans="1:17" x14ac:dyDescent="0.35">
      <c r="A1391" s="2">
        <v>45727</v>
      </c>
      <c r="B1391" s="3" t="s">
        <v>46</v>
      </c>
      <c r="C1391">
        <v>-0.9</v>
      </c>
      <c r="D1391">
        <v>1.966666666666667</v>
      </c>
      <c r="E1391">
        <v>94.333333333333329</v>
      </c>
      <c r="F1391">
        <v>86.333333333333329</v>
      </c>
      <c r="G1391">
        <v>0.66666666666666663</v>
      </c>
      <c r="H1391">
        <v>0.53333333333333333</v>
      </c>
      <c r="I1391">
        <v>1</v>
      </c>
      <c r="J1391">
        <v>1.666666666666667</v>
      </c>
      <c r="K1391">
        <f t="shared" si="105"/>
        <v>2.8666666666666671</v>
      </c>
      <c r="L1391">
        <f t="shared" si="106"/>
        <v>-0.12384519954538278</v>
      </c>
      <c r="M1391">
        <f t="shared" si="107"/>
        <v>-1.6958476429937421</v>
      </c>
      <c r="N1391" s="10" t="str" cm="1">
        <f t="array" ref="N1391">_xlfn.IFS(AND(C1391&lt;=0, C1391-M1391&lt;=2), "escarcha",AND(C1391&lt;=0, C1391-M1391&gt;2), "helada negra", AND(C1391&gt;0, M1391+2&gt;C1391), "rocío", TRUE, "sin riesgo")</f>
        <v>escarcha</v>
      </c>
      <c r="O1391">
        <f t="shared" si="108"/>
        <v>-5.4786707999873174E-3</v>
      </c>
      <c r="P1391">
        <f t="shared" si="109"/>
        <v>-7.5524673838506667E-2</v>
      </c>
      <c r="Q1391" s="10" t="str" cm="1">
        <f t="array" ref="Q1391">_xlfn.IFS(AND(D1391&lt;=0, D1391-P1391&lt;=2), "escarcha",AND(D1391&lt;=0, D1391-P1391&gt;2), "helada negra", AND(D1391&gt;0, P1391+2&gt;D1391), "rocío", TRUE, "sin riesgo")</f>
        <v>sin riesgo</v>
      </c>
    </row>
    <row r="1392" spans="1:17" x14ac:dyDescent="0.35">
      <c r="A1392" s="2">
        <v>45728</v>
      </c>
      <c r="B1392" s="3" t="s">
        <v>10</v>
      </c>
      <c r="C1392">
        <v>-1.1000000000000001</v>
      </c>
      <c r="D1392">
        <v>0.8</v>
      </c>
      <c r="E1392">
        <v>93.899999999999991</v>
      </c>
      <c r="F1392">
        <v>89.666666666666671</v>
      </c>
      <c r="G1392">
        <v>0.66666666666666663</v>
      </c>
      <c r="H1392">
        <v>0.16666666666666671</v>
      </c>
      <c r="I1392">
        <v>1.666666666666667</v>
      </c>
      <c r="J1392">
        <v>0.60000000000000009</v>
      </c>
      <c r="K1392">
        <f t="shared" si="105"/>
        <v>1.9000000000000001</v>
      </c>
      <c r="L1392">
        <f t="shared" si="106"/>
        <v>-0.14307330394846296</v>
      </c>
      <c r="M1392">
        <f t="shared" si="107"/>
        <v>-1.9570234316799675</v>
      </c>
      <c r="N1392" s="10" t="str" cm="1">
        <f t="array" ref="N1392">_xlfn.IFS(AND(C1392&lt;=0, C1392-M1392&lt;=2), "escarcha",AND(C1392&lt;=0, C1392-M1392&gt;2), "helada negra", AND(C1392&gt;0, M1392+2&gt;C1392), "rocío", TRUE, "sin riesgo")</f>
        <v>escarcha</v>
      </c>
      <c r="O1392">
        <f t="shared" si="108"/>
        <v>-5.1246291904755589E-2</v>
      </c>
      <c r="P1392">
        <f t="shared" si="109"/>
        <v>-0.70461219983316281</v>
      </c>
      <c r="Q1392" s="10" t="str" cm="1">
        <f t="array" ref="Q1392">_xlfn.IFS(AND(D1392&lt;=0, D1392-P1392&lt;=2), "escarcha",AND(D1392&lt;=0, D1392-P1392&gt;2), "helada negra", AND(D1392&gt;0, P1392+2&gt;D1392), "rocío", TRUE, "sin riesgo")</f>
        <v>rocío</v>
      </c>
    </row>
    <row r="1393" spans="1:17" x14ac:dyDescent="0.35">
      <c r="A1393" s="2">
        <v>45728</v>
      </c>
      <c r="B1393" s="3" t="s">
        <v>11</v>
      </c>
      <c r="C1393">
        <v>-1.6333333333333331</v>
      </c>
      <c r="D1393">
        <v>0.23333333333333339</v>
      </c>
      <c r="E1393">
        <v>94.466666666666669</v>
      </c>
      <c r="F1393">
        <v>92</v>
      </c>
      <c r="G1393">
        <v>0.66666666666666663</v>
      </c>
      <c r="H1393">
        <v>0.4</v>
      </c>
      <c r="I1393">
        <v>2.333333333333333</v>
      </c>
      <c r="J1393">
        <v>1.5</v>
      </c>
      <c r="K1393">
        <f t="shared" si="105"/>
        <v>1.8666666666666665</v>
      </c>
      <c r="L1393">
        <f t="shared" si="106"/>
        <v>-0.17617213251464128</v>
      </c>
      <c r="M1393">
        <f t="shared" si="107"/>
        <v>-2.4052840322886082</v>
      </c>
      <c r="N1393" s="10" t="str" cm="1">
        <f t="array" ref="N1393">_xlfn.IFS(AND(C1393&lt;=0, C1393-M1393&lt;=2), "escarcha",AND(C1393&lt;=0, C1393-M1393&gt;2), "helada negra", AND(C1393&gt;0, M1393+2&gt;C1393), "rocío", TRUE, "sin riesgo")</f>
        <v>escarcha</v>
      </c>
      <c r="O1393">
        <f t="shared" si="108"/>
        <v>-6.6476755687564337E-2</v>
      </c>
      <c r="P1393">
        <f t="shared" si="109"/>
        <v>-0.91323697424589168</v>
      </c>
      <c r="Q1393" s="10" t="str" cm="1">
        <f t="array" ref="Q1393">_xlfn.IFS(AND(D1393&lt;=0, D1393-P1393&lt;=2), "escarcha",AND(D1393&lt;=0, D1393-P1393&gt;2), "helada negra", AND(D1393&gt;0, P1393+2&gt;D1393), "rocío", TRUE, "sin riesgo")</f>
        <v>rocío</v>
      </c>
    </row>
    <row r="1394" spans="1:17" x14ac:dyDescent="0.35">
      <c r="A1394" s="2">
        <v>45728</v>
      </c>
      <c r="B1394" s="3" t="s">
        <v>12</v>
      </c>
      <c r="C1394">
        <v>-1.333333333333333</v>
      </c>
      <c r="D1394">
        <v>1.2333333333333329</v>
      </c>
      <c r="E1394">
        <v>94.933333333333337</v>
      </c>
      <c r="F1394">
        <v>89.333333333333329</v>
      </c>
      <c r="G1394">
        <v>0</v>
      </c>
      <c r="H1394">
        <v>0.16666666666666671</v>
      </c>
      <c r="I1394">
        <v>0</v>
      </c>
      <c r="J1394">
        <v>1.2</v>
      </c>
      <c r="K1394">
        <f t="shared" si="105"/>
        <v>2.566666666666666</v>
      </c>
      <c r="L1394">
        <f t="shared" si="106"/>
        <v>-0.14922058196745358</v>
      </c>
      <c r="M1394">
        <f t="shared" si="107"/>
        <v>-2.0404028449024412</v>
      </c>
      <c r="N1394" s="10" t="str" cm="1">
        <f t="array" ref="N1394">_xlfn.IFS(AND(C1394&lt;=0, C1394-M1394&lt;=2), "escarcha",AND(C1394&lt;=0, C1394-M1394&gt;2), "helada negra", AND(C1394&gt;0, M1394+2&gt;C1394), "rocío", TRUE, "sin riesgo")</f>
        <v>escarcha</v>
      </c>
      <c r="O1394">
        <f t="shared" si="108"/>
        <v>-2.3807065881923661E-2</v>
      </c>
      <c r="P1394">
        <f t="shared" si="109"/>
        <v>-0.32784478125596145</v>
      </c>
      <c r="Q1394" s="10" t="str" cm="1">
        <f t="array" ref="Q1394">_xlfn.IFS(AND(D1394&lt;=0, D1394-P1394&lt;=2), "escarcha",AND(D1394&lt;=0, D1394-P1394&gt;2), "helada negra", AND(D1394&gt;0, P1394+2&gt;D1394), "rocío", TRUE, "sin riesgo")</f>
        <v>rocío</v>
      </c>
    </row>
    <row r="1395" spans="1:17" x14ac:dyDescent="0.35">
      <c r="A1395" s="2">
        <v>45728</v>
      </c>
      <c r="B1395" s="3" t="s">
        <v>13</v>
      </c>
      <c r="C1395">
        <v>-1.8</v>
      </c>
      <c r="D1395">
        <v>0.3</v>
      </c>
      <c r="E1395">
        <v>94.933333333333337</v>
      </c>
      <c r="F1395">
        <v>91.333333333333329</v>
      </c>
      <c r="G1395">
        <v>0</v>
      </c>
      <c r="H1395">
        <v>0.5</v>
      </c>
      <c r="I1395">
        <v>1</v>
      </c>
      <c r="J1395">
        <v>1.533333333333333</v>
      </c>
      <c r="K1395">
        <f t="shared" si="105"/>
        <v>2.1</v>
      </c>
      <c r="L1395">
        <f t="shared" si="106"/>
        <v>-0.18350333690249576</v>
      </c>
      <c r="M1395">
        <f t="shared" si="107"/>
        <v>-2.5043458260956695</v>
      </c>
      <c r="N1395" s="10" t="str" cm="1">
        <f t="array" ref="N1395">_xlfn.IFS(AND(C1395&lt;=0, C1395-M1395&lt;=2), "escarcha",AND(C1395&lt;=0, C1395-M1395&gt;2), "helada negra", AND(C1395&gt;0, M1395+2&gt;C1395), "rocío", TRUE, "sin riesgo")</f>
        <v>escarcha</v>
      </c>
      <c r="O1395">
        <f t="shared" si="108"/>
        <v>-6.8925511524479982E-2</v>
      </c>
      <c r="P1395">
        <f t="shared" si="109"/>
        <v>-0.94674617625121438</v>
      </c>
      <c r="Q1395" s="10" t="str" cm="1">
        <f t="array" ref="Q1395">_xlfn.IFS(AND(D1395&lt;=0, D1395-P1395&lt;=2), "escarcha",AND(D1395&lt;=0, D1395-P1395&gt;2), "helada negra", AND(D1395&gt;0, P1395+2&gt;D1395), "rocío", TRUE, "sin riesgo")</f>
        <v>rocío</v>
      </c>
    </row>
    <row r="1396" spans="1:17" x14ac:dyDescent="0.35">
      <c r="A1396" s="2">
        <v>45728</v>
      </c>
      <c r="B1396" s="3" t="s">
        <v>14</v>
      </c>
      <c r="C1396">
        <v>-2.3666666666666671</v>
      </c>
      <c r="D1396">
        <v>-0.3</v>
      </c>
      <c r="E1396">
        <v>94.933333333333337</v>
      </c>
      <c r="F1396">
        <v>92.666666666666671</v>
      </c>
      <c r="G1396">
        <v>0</v>
      </c>
      <c r="H1396">
        <v>0.3666666666666667</v>
      </c>
      <c r="I1396">
        <v>0</v>
      </c>
      <c r="J1396">
        <v>1.1000000000000001</v>
      </c>
      <c r="K1396">
        <f t="shared" si="105"/>
        <v>2.0666666666666673</v>
      </c>
      <c r="L1396">
        <f t="shared" si="106"/>
        <v>-0.22531113124480345</v>
      </c>
      <c r="M1396">
        <f t="shared" si="107"/>
        <v>-3.0677122059730912</v>
      </c>
      <c r="N1396" s="10" t="str" cm="1">
        <f t="array" ref="N1396">_xlfn.IFS(AND(C1396&lt;=0, C1396-M1396&lt;=2), "escarcha",AND(C1396&lt;=0, C1396-M1396&gt;2), "helada negra", AND(C1396&gt;0, M1396+2&gt;C1396), "rocío", TRUE, "sin riesgo")</f>
        <v>escarcha</v>
      </c>
      <c r="O1396">
        <f t="shared" si="108"/>
        <v>-9.7943926673729018E-2</v>
      </c>
      <c r="P1396">
        <f t="shared" si="109"/>
        <v>-1.3431341901926745</v>
      </c>
      <c r="Q1396" s="10" t="str" cm="1">
        <f t="array" ref="Q1396">_xlfn.IFS(AND(D1396&lt;=0, D1396-P1396&lt;=2), "escarcha",AND(D1396&lt;=0, D1396-P1396&gt;2), "helada negra", AND(D1396&gt;0, P1396+2&gt;D1396), "rocío", TRUE, "sin riesgo")</f>
        <v>escarcha</v>
      </c>
    </row>
    <row r="1397" spans="1:17" x14ac:dyDescent="0.35">
      <c r="A1397" s="2">
        <v>45728</v>
      </c>
      <c r="B1397" s="3" t="s">
        <v>15</v>
      </c>
      <c r="C1397">
        <v>-3.0333333333333332</v>
      </c>
      <c r="D1397">
        <v>-0.43333333333333329</v>
      </c>
      <c r="E1397">
        <v>95.1</v>
      </c>
      <c r="F1397">
        <v>92.333333333333329</v>
      </c>
      <c r="G1397">
        <v>1</v>
      </c>
      <c r="H1397">
        <v>3.3333333333333333E-2</v>
      </c>
      <c r="I1397">
        <v>1.666666666666667</v>
      </c>
      <c r="J1397">
        <v>0.8</v>
      </c>
      <c r="K1397">
        <f t="shared" si="105"/>
        <v>2.6</v>
      </c>
      <c r="L1397">
        <f t="shared" si="106"/>
        <v>-0.27299544548593985</v>
      </c>
      <c r="M1397">
        <f t="shared" si="107"/>
        <v>-3.7070527407937566</v>
      </c>
      <c r="N1397" s="10" t="str" cm="1">
        <f t="array" ref="N1397">_xlfn.IFS(AND(C1397&lt;=0, C1397-M1397&lt;=2), "escarcha",AND(C1397&lt;=0, C1397-M1397&gt;2), "helada negra", AND(C1397&gt;0, M1397+2&gt;C1397), "rocío", TRUE, "sin riesgo")</f>
        <v>escarcha</v>
      </c>
      <c r="O1397">
        <f t="shared" si="108"/>
        <v>-0.1112459665178307</v>
      </c>
      <c r="P1397">
        <f t="shared" si="109"/>
        <v>-1.5244048686251845</v>
      </c>
      <c r="Q1397" s="10" t="str" cm="1">
        <f t="array" ref="Q1397">_xlfn.IFS(AND(D1397&lt;=0, D1397-P1397&lt;=2), "escarcha",AND(D1397&lt;=0, D1397-P1397&gt;2), "helada negra", AND(D1397&gt;0, P1397+2&gt;D1397), "rocío", TRUE, "sin riesgo")</f>
        <v>escarcha</v>
      </c>
    </row>
    <row r="1398" spans="1:17" x14ac:dyDescent="0.35">
      <c r="A1398" s="2">
        <v>45728</v>
      </c>
      <c r="B1398" s="3" t="s">
        <v>16</v>
      </c>
      <c r="C1398">
        <v>-3.1</v>
      </c>
      <c r="D1398">
        <v>-0.23333333333333331</v>
      </c>
      <c r="E1398">
        <v>95.433333333333337</v>
      </c>
      <c r="F1398">
        <v>92</v>
      </c>
      <c r="G1398">
        <v>0</v>
      </c>
      <c r="H1398">
        <v>0.6</v>
      </c>
      <c r="I1398">
        <v>1.333333333333333</v>
      </c>
      <c r="J1398">
        <v>2.0666666666666669</v>
      </c>
      <c r="K1398">
        <f t="shared" si="105"/>
        <v>2.8666666666666667</v>
      </c>
      <c r="L1398">
        <f t="shared" si="106"/>
        <v>-0.27445544084670531</v>
      </c>
      <c r="M1398">
        <f t="shared" si="107"/>
        <v>-3.7265742839955331</v>
      </c>
      <c r="N1398" s="10" t="str" cm="1">
        <f t="array" ref="N1398">_xlfn.IFS(AND(C1398&lt;=0, C1398-M1398&lt;=2), "escarcha",AND(C1398&lt;=0, C1398-M1398&gt;2), "helada negra", AND(C1398&gt;0, M1398+2&gt;C1398), "rocío", TRUE, "sin riesgo")</f>
        <v>escarcha</v>
      </c>
      <c r="O1398">
        <f t="shared" si="108"/>
        <v>-0.10031895277914327</v>
      </c>
      <c r="P1398">
        <f t="shared" si="109"/>
        <v>-1.3755192980389339</v>
      </c>
      <c r="Q1398" s="10" t="str" cm="1">
        <f t="array" ref="Q1398">_xlfn.IFS(AND(D1398&lt;=0, D1398-P1398&lt;=2), "escarcha",AND(D1398&lt;=0, D1398-P1398&gt;2), "helada negra", AND(D1398&gt;0, P1398+2&gt;D1398), "rocío", TRUE, "sin riesgo")</f>
        <v>escarcha</v>
      </c>
    </row>
    <row r="1399" spans="1:17" x14ac:dyDescent="0.35">
      <c r="A1399" s="2">
        <v>45728</v>
      </c>
      <c r="B1399" s="3" t="s">
        <v>17</v>
      </c>
      <c r="C1399">
        <v>-3.5333333333333332</v>
      </c>
      <c r="D1399">
        <v>-0.1</v>
      </c>
      <c r="E1399">
        <v>95.4</v>
      </c>
      <c r="F1399">
        <v>90.333333333333329</v>
      </c>
      <c r="G1399">
        <v>0</v>
      </c>
      <c r="H1399">
        <v>0.79999999999999993</v>
      </c>
      <c r="I1399">
        <v>0</v>
      </c>
      <c r="J1399">
        <v>2.333333333333333</v>
      </c>
      <c r="K1399">
        <f t="shared" si="105"/>
        <v>3.4333333333333331</v>
      </c>
      <c r="L1399">
        <f t="shared" si="106"/>
        <v>-0.30710524668098621</v>
      </c>
      <c r="M1399">
        <f t="shared" si="107"/>
        <v>-4.1623032057076301</v>
      </c>
      <c r="N1399" s="10" t="str" cm="1">
        <f t="array" ref="N1399">_xlfn.IFS(AND(C1399&lt;=0, C1399-M1399&lt;=2), "escarcha",AND(C1399&lt;=0, C1399-M1399&gt;2), "helada negra", AND(C1399&gt;0, M1399+2&gt;C1399), "rocío", TRUE, "sin riesgo")</f>
        <v>escarcha</v>
      </c>
      <c r="O1399">
        <f t="shared" si="108"/>
        <v>-0.10891853152409217</v>
      </c>
      <c r="P1399">
        <f t="shared" si="109"/>
        <v>-1.4927078781014529</v>
      </c>
      <c r="Q1399" s="10" t="str" cm="1">
        <f t="array" ref="Q1399">_xlfn.IFS(AND(D1399&lt;=0, D1399-P1399&lt;=2), "escarcha",AND(D1399&lt;=0, D1399-P1399&gt;2), "helada negra", AND(D1399&gt;0, P1399+2&gt;D1399), "rocío", TRUE, "sin riesgo")</f>
        <v>escarcha</v>
      </c>
    </row>
    <row r="1400" spans="1:17" x14ac:dyDescent="0.35">
      <c r="A1400" s="2">
        <v>45728</v>
      </c>
      <c r="B1400" s="3" t="s">
        <v>18</v>
      </c>
      <c r="C1400">
        <v>-4.1333333333333337</v>
      </c>
      <c r="D1400">
        <v>-0.66666666666666674</v>
      </c>
      <c r="E1400">
        <v>95.166666666666657</v>
      </c>
      <c r="F1400">
        <v>91.333333333333329</v>
      </c>
      <c r="G1400">
        <v>0</v>
      </c>
      <c r="H1400">
        <v>0.2</v>
      </c>
      <c r="I1400">
        <v>0</v>
      </c>
      <c r="J1400">
        <v>0.93333333333333335</v>
      </c>
      <c r="K1400">
        <f t="shared" si="105"/>
        <v>3.4666666666666668</v>
      </c>
      <c r="L1400">
        <f t="shared" si="106"/>
        <v>-0.35447124140788716</v>
      </c>
      <c r="M1400">
        <f t="shared" si="107"/>
        <v>-4.7916142446593355</v>
      </c>
      <c r="N1400" s="10" t="str" cm="1">
        <f t="array" ref="N1400">_xlfn.IFS(AND(C1400&lt;=0, C1400-M1400&lt;=2), "escarcha",AND(C1400&lt;=0, C1400-M1400&gt;2), "helada negra", AND(C1400&gt;0, M1400+2&gt;C1400), "rocío", TRUE, "sin riesgo")</f>
        <v>escarcha</v>
      </c>
      <c r="O1400">
        <f t="shared" si="108"/>
        <v>-0.13913329884355169</v>
      </c>
      <c r="P1400">
        <f t="shared" si="109"/>
        <v>-1.9035523085800177</v>
      </c>
      <c r="Q1400" s="10" t="str" cm="1">
        <f t="array" ref="Q1400">_xlfn.IFS(AND(D1400&lt;=0, D1400-P1400&lt;=2), "escarcha",AND(D1400&lt;=0, D1400-P1400&gt;2), "helada negra", AND(D1400&gt;0, P1400+2&gt;D1400), "rocío", TRUE, "sin riesgo")</f>
        <v>escarcha</v>
      </c>
    </row>
    <row r="1401" spans="1:17" x14ac:dyDescent="0.35">
      <c r="A1401" s="2">
        <v>45728</v>
      </c>
      <c r="B1401" s="3" t="s">
        <v>19</v>
      </c>
      <c r="C1401">
        <v>-4.5666666666666664</v>
      </c>
      <c r="D1401">
        <v>-1.2333333333333329</v>
      </c>
      <c r="E1401">
        <v>95.133333333333326</v>
      </c>
      <c r="F1401">
        <v>93.333333333333329</v>
      </c>
      <c r="G1401">
        <v>0</v>
      </c>
      <c r="H1401">
        <v>0.33333333333333331</v>
      </c>
      <c r="I1401">
        <v>0</v>
      </c>
      <c r="J1401">
        <v>1.1000000000000001</v>
      </c>
      <c r="K1401">
        <f t="shared" si="105"/>
        <v>3.3333333333333335</v>
      </c>
      <c r="L1401">
        <f t="shared" si="106"/>
        <v>-0.38740230130114506</v>
      </c>
      <c r="M1401">
        <f t="shared" si="107"/>
        <v>-5.2271903399264499</v>
      </c>
      <c r="N1401" s="10" t="str" cm="1">
        <f t="array" ref="N1401">_xlfn.IFS(AND(C1401&lt;=0, C1401-M1401&lt;=2), "escarcha",AND(C1401&lt;=0, C1401-M1401&gt;2), "helada negra", AND(C1401&gt;0, M1401+2&gt;C1401), "rocío", TRUE, "sin riesgo")</f>
        <v>escarcha</v>
      </c>
      <c r="O1401">
        <f t="shared" si="108"/>
        <v>-0.15888906955152102</v>
      </c>
      <c r="P1401">
        <f t="shared" si="109"/>
        <v>-2.1714260200778179</v>
      </c>
      <c r="Q1401" s="10" t="str" cm="1">
        <f t="array" ref="Q1401">_xlfn.IFS(AND(D1401&lt;=0, D1401-P1401&lt;=2), "escarcha",AND(D1401&lt;=0, D1401-P1401&gt;2), "helada negra", AND(D1401&gt;0, P1401+2&gt;D1401), "rocío", TRUE, "sin riesgo")</f>
        <v>escarcha</v>
      </c>
    </row>
    <row r="1402" spans="1:17" x14ac:dyDescent="0.35">
      <c r="A1402" s="2">
        <v>45728</v>
      </c>
      <c r="B1402" s="3" t="s">
        <v>20</v>
      </c>
      <c r="C1402">
        <v>-4.7666666666666666</v>
      </c>
      <c r="D1402">
        <v>-0.8666666666666667</v>
      </c>
      <c r="E1402">
        <v>95.066666666666663</v>
      </c>
      <c r="F1402">
        <v>92</v>
      </c>
      <c r="G1402">
        <v>0</v>
      </c>
      <c r="H1402">
        <v>0.73333333333333328</v>
      </c>
      <c r="I1402">
        <v>0</v>
      </c>
      <c r="J1402">
        <v>1.7333333333333329</v>
      </c>
      <c r="K1402">
        <f t="shared" si="105"/>
        <v>3.9</v>
      </c>
      <c r="L1402">
        <f t="shared" si="106"/>
        <v>-0.40318054972088385</v>
      </c>
      <c r="M1402">
        <f t="shared" si="107"/>
        <v>-5.4353239104697506</v>
      </c>
      <c r="N1402" s="10" t="str" cm="1">
        <f t="array" ref="N1402">_xlfn.IFS(AND(C1402&lt;=0, C1402-M1402&lt;=2), "escarcha",AND(C1402&lt;=0, C1402-M1402&gt;2), "helada negra", AND(C1402&gt;0, M1402+2&gt;C1402), "rocío", TRUE, "sin riesgo")</f>
        <v>escarcha</v>
      </c>
      <c r="O1402">
        <f t="shared" si="108"/>
        <v>-0.14645626620932575</v>
      </c>
      <c r="P1402">
        <f t="shared" si="109"/>
        <v>-2.0029158222218628</v>
      </c>
      <c r="Q1402" s="10" t="str" cm="1">
        <f t="array" ref="Q1402">_xlfn.IFS(AND(D1402&lt;=0, D1402-P1402&lt;=2), "escarcha",AND(D1402&lt;=0, D1402-P1402&gt;2), "helada negra", AND(D1402&gt;0, P1402+2&gt;D1402), "rocío", TRUE, "sin riesgo")</f>
        <v>escarcha</v>
      </c>
    </row>
    <row r="1403" spans="1:17" x14ac:dyDescent="0.35">
      <c r="A1403" s="2">
        <v>45728</v>
      </c>
      <c r="B1403" s="3" t="s">
        <v>21</v>
      </c>
      <c r="C1403">
        <v>-5.2</v>
      </c>
      <c r="D1403">
        <v>-1.6333333333333331</v>
      </c>
      <c r="E1403">
        <v>94.86666666666666</v>
      </c>
      <c r="F1403">
        <v>92.666666666666671</v>
      </c>
      <c r="G1403">
        <v>0</v>
      </c>
      <c r="H1403">
        <v>0.23333333333333331</v>
      </c>
      <c r="I1403">
        <v>0.66666666666666663</v>
      </c>
      <c r="J1403">
        <v>1.0666666666666671</v>
      </c>
      <c r="K1403">
        <f t="shared" si="105"/>
        <v>3.5666666666666673</v>
      </c>
      <c r="L1403">
        <f t="shared" si="106"/>
        <v>-0.4380408767905602</v>
      </c>
      <c r="M1403">
        <f t="shared" si="107"/>
        <v>-5.8938832847337173</v>
      </c>
      <c r="N1403" s="10" t="str" cm="1">
        <f t="array" ref="N1403">_xlfn.IFS(AND(C1403&lt;=0, C1403-M1403&lt;=2), "escarcha",AND(C1403&lt;=0, C1403-M1403&gt;2), "helada negra", AND(C1403&gt;0, M1403+2&gt;C1403), "rocío", TRUE, "sin riesgo")</f>
        <v>escarcha</v>
      </c>
      <c r="O1403">
        <f t="shared" si="108"/>
        <v>-0.19541034608058416</v>
      </c>
      <c r="P1403">
        <f t="shared" si="109"/>
        <v>-2.6650637998283053</v>
      </c>
      <c r="Q1403" s="10" t="str" cm="1">
        <f t="array" ref="Q1403">_xlfn.IFS(AND(D1403&lt;=0, D1403-P1403&lt;=2), "escarcha",AND(D1403&lt;=0, D1403-P1403&gt;2), "helada negra", AND(D1403&gt;0, P1403+2&gt;D1403), "rocío", TRUE, "sin riesgo")</f>
        <v>escarcha</v>
      </c>
    </row>
    <row r="1404" spans="1:17" x14ac:dyDescent="0.35">
      <c r="A1404" s="2">
        <v>45728</v>
      </c>
      <c r="B1404" s="3" t="s">
        <v>22</v>
      </c>
      <c r="C1404">
        <v>-5.3</v>
      </c>
      <c r="D1404">
        <v>-2</v>
      </c>
      <c r="E1404">
        <v>94.766666666666666</v>
      </c>
      <c r="F1404">
        <v>94.333333333333329</v>
      </c>
      <c r="G1404">
        <v>0</v>
      </c>
      <c r="H1404">
        <v>0.26666666666666672</v>
      </c>
      <c r="I1404">
        <v>0</v>
      </c>
      <c r="J1404">
        <v>1.6</v>
      </c>
      <c r="K1404">
        <f t="shared" si="105"/>
        <v>3.3</v>
      </c>
      <c r="L1404">
        <f t="shared" si="106"/>
        <v>-0.4466711907514973</v>
      </c>
      <c r="M1404">
        <f t="shared" si="107"/>
        <v>-6.0071348717212656</v>
      </c>
      <c r="N1404" s="10" t="str" cm="1">
        <f t="array" ref="N1404">_xlfn.IFS(AND(C1404&lt;=0, C1404-M1404&lt;=2), "escarcha",AND(C1404&lt;=0, C1404-M1404&gt;2), "helada negra", AND(C1404&gt;0, M1404+2&gt;C1404), "rocío", TRUE, "sin riesgo")</f>
        <v>escarcha</v>
      </c>
      <c r="O1404">
        <f t="shared" si="108"/>
        <v>-0.20457686476603357</v>
      </c>
      <c r="P1404">
        <f t="shared" si="109"/>
        <v>-2.7886450469271553</v>
      </c>
      <c r="Q1404" s="10" t="str" cm="1">
        <f t="array" ref="Q1404">_xlfn.IFS(AND(D1404&lt;=0, D1404-P1404&lt;=2), "escarcha",AND(D1404&lt;=0, D1404-P1404&gt;2), "helada negra", AND(D1404&gt;0, P1404+2&gt;D1404), "rocío", TRUE, "sin riesgo")</f>
        <v>escarcha</v>
      </c>
    </row>
    <row r="1405" spans="1:17" x14ac:dyDescent="0.35">
      <c r="A1405" s="2">
        <v>45728</v>
      </c>
      <c r="B1405" s="3" t="s">
        <v>23</v>
      </c>
      <c r="C1405">
        <v>-5.6333333333333337</v>
      </c>
      <c r="D1405">
        <v>-1.833333333333333</v>
      </c>
      <c r="E1405">
        <v>94.433333333333337</v>
      </c>
      <c r="F1405">
        <v>92.666666666666671</v>
      </c>
      <c r="G1405">
        <v>0.66666666666666663</v>
      </c>
      <c r="H1405">
        <v>0.16666666666666671</v>
      </c>
      <c r="I1405">
        <v>1.333333333333333</v>
      </c>
      <c r="J1405">
        <v>0.6</v>
      </c>
      <c r="K1405">
        <f t="shared" si="105"/>
        <v>3.8000000000000007</v>
      </c>
      <c r="L1405">
        <f t="shared" si="106"/>
        <v>-0.4754930513360594</v>
      </c>
      <c r="M1405">
        <f t="shared" si="107"/>
        <v>-6.3845681368434164</v>
      </c>
      <c r="N1405" s="10" t="str" cm="1">
        <f t="array" ref="N1405">_xlfn.IFS(AND(C1405&lt;=0, C1405-M1405&lt;=2), "escarcha",AND(C1405&lt;=0, C1405-M1405&gt;2), "helada negra", AND(C1405&gt;0, M1405+2&gt;C1405), "rocío", TRUE, "sin riesgo")</f>
        <v>escarcha</v>
      </c>
      <c r="O1405">
        <f t="shared" si="108"/>
        <v>-0.21012324703836455</v>
      </c>
      <c r="P1405">
        <f t="shared" si="109"/>
        <v>-2.8633586240389084</v>
      </c>
      <c r="Q1405" s="10" t="str" cm="1">
        <f t="array" ref="Q1405">_xlfn.IFS(AND(D1405&lt;=0, D1405-P1405&lt;=2), "escarcha",AND(D1405&lt;=0, D1405-P1405&gt;2), "helada negra", AND(D1405&gt;0, P1405+2&gt;D1405), "rocío", TRUE, "sin riesgo")</f>
        <v>escarcha</v>
      </c>
    </row>
    <row r="1406" spans="1:17" x14ac:dyDescent="0.35">
      <c r="A1406" s="2">
        <v>45728</v>
      </c>
      <c r="B1406" s="3" t="s">
        <v>24</v>
      </c>
      <c r="C1406">
        <v>-5.8999999999999986</v>
      </c>
      <c r="D1406">
        <v>-1.8</v>
      </c>
      <c r="E1406">
        <v>94.3</v>
      </c>
      <c r="F1406">
        <v>91.666666666666671</v>
      </c>
      <c r="G1406">
        <v>0</v>
      </c>
      <c r="H1406">
        <v>0.3</v>
      </c>
      <c r="I1406">
        <v>0</v>
      </c>
      <c r="J1406">
        <v>1.5</v>
      </c>
      <c r="K1406">
        <f t="shared" si="105"/>
        <v>4.0999999999999988</v>
      </c>
      <c r="L1406">
        <f t="shared" si="106"/>
        <v>-0.49719578558710409</v>
      </c>
      <c r="M1406">
        <f t="shared" si="107"/>
        <v>-6.6679813615740038</v>
      </c>
      <c r="N1406" s="10" t="str" cm="1">
        <f t="array" ref="N1406">_xlfn.IFS(AND(C1406&lt;=0, C1406-M1406&lt;=2), "escarcha",AND(C1406&lt;=0, C1406-M1406&gt;2), "helada negra", AND(C1406&gt;0, M1406+2&gt;C1406), "rocío", TRUE, "sin riesgo")</f>
        <v>escarcha</v>
      </c>
      <c r="O1406">
        <f t="shared" si="108"/>
        <v>-0.21851941877374512</v>
      </c>
      <c r="P1406">
        <f t="shared" si="109"/>
        <v>-2.9763724460597922</v>
      </c>
      <c r="Q1406" s="10" t="str" cm="1">
        <f t="array" ref="Q1406">_xlfn.IFS(AND(D1406&lt;=0, D1406-P1406&lt;=2), "escarcha",AND(D1406&lt;=0, D1406-P1406&gt;2), "helada negra", AND(D1406&gt;0, P1406+2&gt;D1406), "rocío", TRUE, "sin riesgo")</f>
        <v>escarcha</v>
      </c>
    </row>
    <row r="1407" spans="1:17" x14ac:dyDescent="0.35">
      <c r="A1407" s="2">
        <v>45728</v>
      </c>
      <c r="B1407" s="3" t="s">
        <v>25</v>
      </c>
      <c r="C1407">
        <v>-5.8</v>
      </c>
      <c r="D1407">
        <v>-1.833333333333333</v>
      </c>
      <c r="E1407">
        <v>94.466666666666669</v>
      </c>
      <c r="F1407">
        <v>92.333333333333329</v>
      </c>
      <c r="G1407">
        <v>0</v>
      </c>
      <c r="H1407">
        <v>0.1333333333333333</v>
      </c>
      <c r="I1407">
        <v>0</v>
      </c>
      <c r="J1407">
        <v>0.53333333333333333</v>
      </c>
      <c r="K1407">
        <f t="shared" si="105"/>
        <v>3.9666666666666668</v>
      </c>
      <c r="L1407">
        <f t="shared" si="106"/>
        <v>-0.48781591421803278</v>
      </c>
      <c r="M1407">
        <f t="shared" si="107"/>
        <v>-6.5455741588189769</v>
      </c>
      <c r="N1407" s="10" t="str" cm="1">
        <f t="array" ref="N1407">_xlfn.IFS(AND(C1407&lt;=0, C1407-M1407&lt;=2), "escarcha",AND(C1407&lt;=0, C1407-M1407&gt;2), "helada negra", AND(C1407&gt;0, M1407+2&gt;C1407), "rocío", TRUE, "sin riesgo")</f>
        <v>escarcha</v>
      </c>
      <c r="O1407">
        <f t="shared" si="108"/>
        <v>-0.21372685454166318</v>
      </c>
      <c r="P1407">
        <f t="shared" si="109"/>
        <v>-2.9118767920694437</v>
      </c>
      <c r="Q1407" s="10" t="str" cm="1">
        <f t="array" ref="Q1407">_xlfn.IFS(AND(D1407&lt;=0, D1407-P1407&lt;=2), "escarcha",AND(D1407&lt;=0, D1407-P1407&gt;2), "helada negra", AND(D1407&gt;0, P1407+2&gt;D1407), "rocío", TRUE, "sin riesgo")</f>
        <v>escarcha</v>
      </c>
    </row>
    <row r="1408" spans="1:17" x14ac:dyDescent="0.35">
      <c r="A1408" s="2">
        <v>45728</v>
      </c>
      <c r="B1408" s="3" t="s">
        <v>26</v>
      </c>
      <c r="C1408">
        <v>-6.0666666666666664</v>
      </c>
      <c r="D1408">
        <v>-1.4333333333333329</v>
      </c>
      <c r="E1408">
        <v>94.166666666666657</v>
      </c>
      <c r="F1408">
        <v>93.333333333333329</v>
      </c>
      <c r="G1408">
        <v>0</v>
      </c>
      <c r="H1408">
        <v>6.6666666666666666E-2</v>
      </c>
      <c r="I1408">
        <v>1</v>
      </c>
      <c r="J1408">
        <v>0.76666666666666672</v>
      </c>
      <c r="K1408">
        <f t="shared" si="105"/>
        <v>4.6333333333333337</v>
      </c>
      <c r="L1408">
        <f t="shared" si="106"/>
        <v>-0.51131503080464058</v>
      </c>
      <c r="M1408">
        <f t="shared" si="107"/>
        <v>-6.8519985937433523</v>
      </c>
      <c r="N1408" s="10" t="str" cm="1">
        <f t="array" ref="N1408">_xlfn.IFS(AND(C1408&lt;=0, C1408-M1408&lt;=2), "escarcha",AND(C1408&lt;=0, C1408-M1408&gt;2), "helada negra", AND(C1408&gt;0, M1408+2&gt;C1408), "rocío", TRUE, "sin riesgo")</f>
        <v>escarcha</v>
      </c>
      <c r="O1408">
        <f t="shared" si="108"/>
        <v>-0.17355331407959523</v>
      </c>
      <c r="P1408">
        <f t="shared" si="109"/>
        <v>-2.3698778608336615</v>
      </c>
      <c r="Q1408" s="10" t="str" cm="1">
        <f t="array" ref="Q1408">_xlfn.IFS(AND(D1408&lt;=0, D1408-P1408&lt;=2), "escarcha",AND(D1408&lt;=0, D1408-P1408&gt;2), "helada negra", AND(D1408&gt;0, P1408+2&gt;D1408), "rocío", TRUE, "sin riesgo")</f>
        <v>escarcha</v>
      </c>
    </row>
    <row r="1409" spans="1:17" x14ac:dyDescent="0.35">
      <c r="A1409" s="2">
        <v>45728</v>
      </c>
      <c r="B1409" s="3" t="s">
        <v>27</v>
      </c>
      <c r="C1409">
        <v>-5.6000000000000014</v>
      </c>
      <c r="D1409">
        <v>1.2666666666666671</v>
      </c>
      <c r="E1409">
        <v>94.533333333333331</v>
      </c>
      <c r="F1409">
        <v>86.666666666666671</v>
      </c>
      <c r="G1409">
        <v>0</v>
      </c>
      <c r="H1409">
        <v>1.4333333333333329</v>
      </c>
      <c r="I1409">
        <v>0.66666666666666663</v>
      </c>
      <c r="J1409">
        <v>2.6333333333333329</v>
      </c>
      <c r="K1409">
        <f t="shared" si="105"/>
        <v>6.8666666666666689</v>
      </c>
      <c r="L1409">
        <f t="shared" si="106"/>
        <v>-0.47190164226237963</v>
      </c>
      <c r="M1409">
        <f t="shared" si="107"/>
        <v>-6.3376028340457218</v>
      </c>
      <c r="N1409" s="10" t="str" cm="1">
        <f t="array" ref="N1409">_xlfn.IFS(AND(C1409&lt;=0, C1409-M1409&lt;=2), "escarcha",AND(C1409&lt;=0, C1409-M1409&gt;2), "helada negra", AND(C1409&gt;0, M1409+2&gt;C1409), "rocío", TRUE, "sin riesgo")</f>
        <v>escarcha</v>
      </c>
      <c r="O1409">
        <f t="shared" si="108"/>
        <v>-5.1719792502759182E-2</v>
      </c>
      <c r="P1409">
        <f t="shared" si="109"/>
        <v>-0.71110355979065232</v>
      </c>
      <c r="Q1409" s="10" t="str" cm="1">
        <f t="array" ref="Q1409">_xlfn.IFS(AND(D1409&lt;=0, D1409-P1409&lt;=2), "escarcha",AND(D1409&lt;=0, D1409-P1409&gt;2), "helada negra", AND(D1409&gt;0, P1409+2&gt;D1409), "rocío", TRUE, "sin riesgo")</f>
        <v>rocío</v>
      </c>
    </row>
    <row r="1410" spans="1:17" x14ac:dyDescent="0.35">
      <c r="A1410" s="2">
        <v>45728</v>
      </c>
      <c r="B1410" s="3" t="s">
        <v>28</v>
      </c>
      <c r="C1410">
        <v>-4</v>
      </c>
      <c r="D1410">
        <v>3.6333333333333329</v>
      </c>
      <c r="E1410">
        <v>95.3</v>
      </c>
      <c r="F1410">
        <v>81.666666666666671</v>
      </c>
      <c r="G1410">
        <v>0</v>
      </c>
      <c r="H1410">
        <v>1.7666666666666671</v>
      </c>
      <c r="I1410">
        <v>0</v>
      </c>
      <c r="J1410">
        <v>3.933333333333334</v>
      </c>
      <c r="K1410">
        <f t="shared" ref="K1410:K1473" si="110">ABS((C1410-D1410))</f>
        <v>7.6333333333333329</v>
      </c>
      <c r="L1410">
        <f t="shared" si="106"/>
        <v>-0.34307009420343698</v>
      </c>
      <c r="M1410">
        <f t="shared" si="107"/>
        <v>-4.6404402508481928</v>
      </c>
      <c r="N1410" s="10" t="str" cm="1">
        <f t="array" ref="N1410">_xlfn.IFS(AND(C1410&lt;=0, C1410-M1410&lt;=2), "escarcha",AND(C1410&lt;=0, C1410-M1410&gt;2), "helada negra", AND(C1410&gt;0, M1410+2&gt;C1410), "rocío", TRUE, "sin riesgo")</f>
        <v>escarcha</v>
      </c>
      <c r="O1410">
        <f t="shared" si="108"/>
        <v>5.7080206037981474E-2</v>
      </c>
      <c r="P1410">
        <f t="shared" si="109"/>
        <v>0.7896651076605552</v>
      </c>
      <c r="Q1410" s="10" t="str" cm="1">
        <f t="array" ref="Q1410">_xlfn.IFS(AND(D1410&lt;=0, D1410-P1410&lt;=2), "escarcha",AND(D1410&lt;=0, D1410-P1410&gt;2), "helada negra", AND(D1410&gt;0, P1410+2&gt;D1410), "rocío", TRUE, "sin riesgo")</f>
        <v>sin riesgo</v>
      </c>
    </row>
    <row r="1411" spans="1:17" x14ac:dyDescent="0.35">
      <c r="A1411" s="2">
        <v>45728</v>
      </c>
      <c r="B1411" s="3" t="s">
        <v>29</v>
      </c>
      <c r="C1411">
        <v>-2.1333333333333329</v>
      </c>
      <c r="D1411">
        <v>5.0999999999999996</v>
      </c>
      <c r="E1411">
        <v>95.766666666666666</v>
      </c>
      <c r="F1411">
        <v>78</v>
      </c>
      <c r="G1411">
        <v>0</v>
      </c>
      <c r="H1411">
        <v>1.9</v>
      </c>
      <c r="I1411">
        <v>0.66666666666666663</v>
      </c>
      <c r="J1411">
        <v>4.0999999999999996</v>
      </c>
      <c r="K1411">
        <f t="shared" si="110"/>
        <v>7.2333333333333325</v>
      </c>
      <c r="L1411">
        <f t="shared" ref="L1411:L1474" si="111">(LN(E1411/100))+((17.625*C1411)/(243.04+C1411))</f>
        <v>-0.19933255095565938</v>
      </c>
      <c r="M1411">
        <f t="shared" ref="M1411:M1474" si="112">(243.04*L1411)/(17.625-L1411)</f>
        <v>-2.7179577718137899</v>
      </c>
      <c r="N1411" s="10" t="str" cm="1">
        <f t="array" ref="N1411">_xlfn.IFS(AND(C1411&lt;=0, C1411-M1411&lt;=2), "escarcha",AND(C1411&lt;=0, C1411-M1411&gt;2), "helada negra", AND(C1411&gt;0, M1411+2&gt;C1411), "rocío", TRUE, "sin riesgo")</f>
        <v>escarcha</v>
      </c>
      <c r="O1411">
        <f t="shared" ref="O1411:O1474" si="113">(LN(F1411/100))+((17.625*D1411)/(243.04+D1411))</f>
        <v>0.11378374427206539</v>
      </c>
      <c r="P1411">
        <f t="shared" ref="P1411:P1474" si="114">(243.04*O1411)/(17.625-O1411)</f>
        <v>1.5792164749742681</v>
      </c>
      <c r="Q1411" s="10" t="str" cm="1">
        <f t="array" ref="Q1411">_xlfn.IFS(AND(D1411&lt;=0, D1411-P1411&lt;=2), "escarcha",AND(D1411&lt;=0, D1411-P1411&gt;2), "helada negra", AND(D1411&gt;0, P1411+2&gt;D1411), "rocío", TRUE, "sin riesgo")</f>
        <v>sin riesgo</v>
      </c>
    </row>
    <row r="1412" spans="1:17" x14ac:dyDescent="0.35">
      <c r="A1412" s="2">
        <v>45728</v>
      </c>
      <c r="B1412" s="3" t="s">
        <v>30</v>
      </c>
      <c r="C1412">
        <v>1.966666666666667</v>
      </c>
      <c r="D1412">
        <v>4.833333333333333</v>
      </c>
      <c r="E1412">
        <v>93.766666666666666</v>
      </c>
      <c r="F1412">
        <v>80</v>
      </c>
      <c r="G1412">
        <v>1</v>
      </c>
      <c r="H1412">
        <v>1.4</v>
      </c>
      <c r="I1412">
        <v>3.333333333333333</v>
      </c>
      <c r="J1412">
        <v>2.9</v>
      </c>
      <c r="K1412">
        <f t="shared" si="110"/>
        <v>2.8666666666666663</v>
      </c>
      <c r="L1412">
        <f t="shared" si="111"/>
        <v>7.7114982996286136E-2</v>
      </c>
      <c r="M1412">
        <f t="shared" si="112"/>
        <v>1.0680503917854804</v>
      </c>
      <c r="N1412" s="10" t="str" cm="1">
        <f t="array" ref="N1412">_xlfn.IFS(AND(C1412&lt;=0, C1412-M1412&lt;=2), "escarcha",AND(C1412&lt;=0, C1412-M1412&gt;2), "helada negra", AND(C1412&gt;0, M1412+2&gt;C1412), "rocío", TRUE, "sin riesgo")</f>
        <v>rocío</v>
      </c>
      <c r="O1412">
        <f t="shared" si="113"/>
        <v>0.12052996472893063</v>
      </c>
      <c r="P1412">
        <f t="shared" si="114"/>
        <v>1.6734926889356503</v>
      </c>
      <c r="Q1412" s="10" t="str" cm="1">
        <f t="array" ref="Q1412">_xlfn.IFS(AND(D1412&lt;=0, D1412-P1412&lt;=2), "escarcha",AND(D1412&lt;=0, D1412-P1412&gt;2), "helada negra", AND(D1412&gt;0, P1412+2&gt;D1412), "rocío", TRUE, "sin riesgo")</f>
        <v>sin riesgo</v>
      </c>
    </row>
    <row r="1413" spans="1:17" x14ac:dyDescent="0.35">
      <c r="A1413" s="2">
        <v>45728</v>
      </c>
      <c r="B1413" s="3" t="s">
        <v>31</v>
      </c>
      <c r="C1413">
        <v>4.8666666666666663</v>
      </c>
      <c r="D1413">
        <v>5.0999999999999996</v>
      </c>
      <c r="E1413">
        <v>80.86666666666666</v>
      </c>
      <c r="F1413">
        <v>76.666666666666671</v>
      </c>
      <c r="G1413">
        <v>0</v>
      </c>
      <c r="H1413">
        <v>0.6</v>
      </c>
      <c r="I1413">
        <v>0.66666666666666663</v>
      </c>
      <c r="J1413">
        <v>1.666666666666667</v>
      </c>
      <c r="K1413">
        <f t="shared" si="110"/>
        <v>0.23333333333333339</v>
      </c>
      <c r="L1413">
        <f t="shared" si="111"/>
        <v>0.13362867131860098</v>
      </c>
      <c r="M1413">
        <f t="shared" si="112"/>
        <v>1.8567504895410103</v>
      </c>
      <c r="N1413" s="10" t="str" cm="1">
        <f t="array" ref="N1413">_xlfn.IFS(AND(C1413&lt;=0, C1413-M1413&lt;=2), "escarcha",AND(C1413&lt;=0, C1413-M1413&gt;2), "helada negra", AND(C1413&gt;0, M1413+2&gt;C1413), "rocío", TRUE, "sin riesgo")</f>
        <v>sin riesgo</v>
      </c>
      <c r="O1413">
        <f t="shared" si="113"/>
        <v>9.6541937837559377E-2</v>
      </c>
      <c r="P1413">
        <f t="shared" si="114"/>
        <v>1.3385976386987342</v>
      </c>
      <c r="Q1413" s="10" t="str" cm="1">
        <f t="array" ref="Q1413">_xlfn.IFS(AND(D1413&lt;=0, D1413-P1413&lt;=2), "escarcha",AND(D1413&lt;=0, D1413-P1413&gt;2), "helada negra", AND(D1413&gt;0, P1413+2&gt;D1413), "rocío", TRUE, "sin riesgo")</f>
        <v>sin riesgo</v>
      </c>
    </row>
    <row r="1414" spans="1:17" x14ac:dyDescent="0.35">
      <c r="A1414" s="2">
        <v>45728</v>
      </c>
      <c r="B1414" s="3" t="s">
        <v>32</v>
      </c>
      <c r="C1414">
        <v>6.8</v>
      </c>
      <c r="D1414">
        <v>7.7</v>
      </c>
      <c r="E1414">
        <v>71.066666666666663</v>
      </c>
      <c r="F1414">
        <v>67.333333333333329</v>
      </c>
      <c r="G1414">
        <v>0</v>
      </c>
      <c r="H1414">
        <v>1.1333333333333331</v>
      </c>
      <c r="I1414">
        <v>0</v>
      </c>
      <c r="J1414">
        <v>2.5333333333333332</v>
      </c>
      <c r="K1414">
        <f t="shared" si="110"/>
        <v>0.90000000000000036</v>
      </c>
      <c r="L1414">
        <f t="shared" si="111"/>
        <v>0.13815523012348074</v>
      </c>
      <c r="M1414">
        <f t="shared" si="112"/>
        <v>1.9201432603240214</v>
      </c>
      <c r="N1414" s="10" t="str" cm="1">
        <f t="array" ref="N1414">_xlfn.IFS(AND(C1414&lt;=0, C1414-M1414&lt;=2), "escarcha",AND(C1414&lt;=0, C1414-M1414&gt;2), "helada negra", AND(C1414&gt;0, M1414+2&gt;C1414), "rocío", TRUE, "sin riesgo")</f>
        <v>sin riesgo</v>
      </c>
      <c r="O1414">
        <f t="shared" si="113"/>
        <v>0.14573312894265877</v>
      </c>
      <c r="P1414">
        <f t="shared" si="114"/>
        <v>2.0263424043757539</v>
      </c>
      <c r="Q1414" s="10" t="str" cm="1">
        <f t="array" ref="Q1414">_xlfn.IFS(AND(D1414&lt;=0, D1414-P1414&lt;=2), "escarcha",AND(D1414&lt;=0, D1414-P1414&gt;2), "helada negra", AND(D1414&gt;0, P1414+2&gt;D1414), "rocío", TRUE, "sin riesgo")</f>
        <v>sin riesgo</v>
      </c>
    </row>
    <row r="1415" spans="1:17" x14ac:dyDescent="0.35">
      <c r="A1415" s="2">
        <v>45728</v>
      </c>
      <c r="B1415" s="3" t="s">
        <v>33</v>
      </c>
      <c r="C1415">
        <v>8.1</v>
      </c>
      <c r="D1415">
        <v>8.6333333333333329</v>
      </c>
      <c r="E1415">
        <v>63.333333333333343</v>
      </c>
      <c r="F1415">
        <v>59</v>
      </c>
      <c r="G1415">
        <v>2</v>
      </c>
      <c r="H1415">
        <v>2.3666666666666671</v>
      </c>
      <c r="I1415">
        <v>4.666666666666667</v>
      </c>
      <c r="J1415">
        <v>5.7666666666666666</v>
      </c>
      <c r="K1415">
        <f t="shared" si="110"/>
        <v>0.53333333333333321</v>
      </c>
      <c r="L1415">
        <f t="shared" si="111"/>
        <v>0.11169942978906661</v>
      </c>
      <c r="M1415">
        <f t="shared" si="112"/>
        <v>1.5501035517034913</v>
      </c>
      <c r="N1415" s="10" t="str" cm="1">
        <f t="array" ref="N1415">_xlfn.IFS(AND(C1415&lt;=0, C1415-M1415&lt;=2), "escarcha",AND(C1415&lt;=0, C1415-M1415&gt;2), "helada negra", AND(C1415&gt;0, M1415+2&gt;C1415), "rocío", TRUE, "sin riesgo")</f>
        <v>sin riesgo</v>
      </c>
      <c r="O1415">
        <f t="shared" si="113"/>
        <v>7.6970447237116213E-2</v>
      </c>
      <c r="P1415">
        <f t="shared" si="114"/>
        <v>1.0660397761618414</v>
      </c>
      <c r="Q1415" s="10" t="str" cm="1">
        <f t="array" ref="Q1415">_xlfn.IFS(AND(D1415&lt;=0, D1415-P1415&lt;=2), "escarcha",AND(D1415&lt;=0, D1415-P1415&gt;2), "helada negra", AND(D1415&gt;0, P1415+2&gt;D1415), "rocío", TRUE, "sin riesgo")</f>
        <v>sin riesgo</v>
      </c>
    </row>
    <row r="1416" spans="1:17" x14ac:dyDescent="0.35">
      <c r="A1416" s="2">
        <v>45728</v>
      </c>
      <c r="B1416" s="3" t="s">
        <v>35</v>
      </c>
      <c r="C1416">
        <v>9.4666666666666668</v>
      </c>
      <c r="D1416">
        <v>9.6</v>
      </c>
      <c r="E1416">
        <v>57.833333333333343</v>
      </c>
      <c r="F1416">
        <v>62</v>
      </c>
      <c r="G1416">
        <v>2.333333333333333</v>
      </c>
      <c r="H1416">
        <v>2.4</v>
      </c>
      <c r="I1416">
        <v>7</v>
      </c>
      <c r="J1416">
        <v>5.166666666666667</v>
      </c>
      <c r="K1416">
        <f t="shared" si="110"/>
        <v>0.13333333333333286</v>
      </c>
      <c r="L1416">
        <f t="shared" si="111"/>
        <v>0.11316975774370286</v>
      </c>
      <c r="M1416">
        <f t="shared" si="112"/>
        <v>1.5706398212826502</v>
      </c>
      <c r="N1416" s="10" t="str" cm="1">
        <f t="array" ref="N1416">_xlfn.IFS(AND(C1416&lt;=0, C1416-M1416&lt;=2), "escarcha",AND(C1416&lt;=0, C1416-M1416&gt;2), "helada negra", AND(C1416&gt;0, M1416+2&gt;C1416), "rocío", TRUE, "sin riesgo")</f>
        <v>sin riesgo</v>
      </c>
      <c r="O1416">
        <f t="shared" si="113"/>
        <v>0.19169187480114203</v>
      </c>
      <c r="P1416">
        <f t="shared" si="114"/>
        <v>2.6724011826721572</v>
      </c>
      <c r="Q1416" s="10" t="str" cm="1">
        <f t="array" ref="Q1416">_xlfn.IFS(AND(D1416&lt;=0, D1416-P1416&lt;=2), "escarcha",AND(D1416&lt;=0, D1416-P1416&gt;2), "helada negra", AND(D1416&gt;0, P1416+2&gt;D1416), "rocío", TRUE, "sin riesgo")</f>
        <v>sin riesgo</v>
      </c>
    </row>
    <row r="1417" spans="1:17" x14ac:dyDescent="0.35">
      <c r="A1417" s="2">
        <v>45728</v>
      </c>
      <c r="B1417" s="3" t="s">
        <v>54</v>
      </c>
      <c r="C1417">
        <v>10.8</v>
      </c>
      <c r="D1417">
        <v>10.93333333333333</v>
      </c>
      <c r="E1417">
        <v>51.733333333333327</v>
      </c>
      <c r="F1417">
        <v>54.666666666666657</v>
      </c>
      <c r="G1417">
        <v>3</v>
      </c>
      <c r="H1417">
        <v>7.8</v>
      </c>
      <c r="I1417">
        <v>9.6666666666666661</v>
      </c>
      <c r="J1417">
        <v>14.633333333333329</v>
      </c>
      <c r="K1417">
        <f t="shared" si="110"/>
        <v>0.13333333333332931</v>
      </c>
      <c r="L1417">
        <f t="shared" si="111"/>
        <v>9.081394840965229E-2</v>
      </c>
      <c r="M1417">
        <f t="shared" si="112"/>
        <v>1.2587651320991897</v>
      </c>
      <c r="N1417" s="10" t="str" cm="1">
        <f t="array" ref="N1417">_xlfn.IFS(AND(C1417&lt;=0, C1417-M1417&lt;=2), "escarcha",AND(C1417&lt;=0, C1417-M1417&gt;2), "helada negra", AND(C1417&gt;0, M1417+2&gt;C1417), "rocío", TRUE, "sin riesgo")</f>
        <v>sin riesgo</v>
      </c>
      <c r="O1417">
        <f t="shared" si="113"/>
        <v>0.15482502834649325</v>
      </c>
      <c r="P1417">
        <f t="shared" si="114"/>
        <v>2.1538808254861035</v>
      </c>
      <c r="Q1417" s="10" t="str" cm="1">
        <f t="array" ref="Q1417">_xlfn.IFS(AND(D1417&lt;=0, D1417-P1417&lt;=2), "escarcha",AND(D1417&lt;=0, D1417-P1417&gt;2), "helada negra", AND(D1417&gt;0, P1417+2&gt;D1417), "rocío", TRUE, "sin riesgo")</f>
        <v>sin riesgo</v>
      </c>
    </row>
    <row r="1418" spans="1:17" x14ac:dyDescent="0.35">
      <c r="A1418" s="2">
        <v>45728</v>
      </c>
      <c r="B1418" s="3" t="s">
        <v>44</v>
      </c>
      <c r="C1418">
        <v>1.333333333333333</v>
      </c>
      <c r="D1418">
        <v>1.8666666666666669</v>
      </c>
      <c r="E1418">
        <v>89.8</v>
      </c>
      <c r="F1418">
        <v>89.333333333333329</v>
      </c>
      <c r="G1418">
        <v>0</v>
      </c>
      <c r="H1418">
        <v>0.6333333333333333</v>
      </c>
      <c r="I1418">
        <v>0</v>
      </c>
      <c r="J1418">
        <v>1.9</v>
      </c>
      <c r="K1418">
        <f t="shared" si="110"/>
        <v>0.53333333333333388</v>
      </c>
      <c r="L1418">
        <f t="shared" si="111"/>
        <v>-1.142087196321985E-2</v>
      </c>
      <c r="M1418">
        <f t="shared" si="112"/>
        <v>-0.15738616934196403</v>
      </c>
      <c r="N1418" s="10" t="str" cm="1">
        <f t="array" ref="N1418">_xlfn.IFS(AND(C1418&lt;=0, C1418-M1418&lt;=2), "escarcha",AND(C1418&lt;=0, C1418-M1418&gt;2), "helada negra", AND(C1418&gt;0, M1418+2&gt;C1418), "rocío", TRUE, "sin riesgo")</f>
        <v>rocío</v>
      </c>
      <c r="O1418">
        <f t="shared" si="113"/>
        <v>2.1541396098558069E-2</v>
      </c>
      <c r="P1418">
        <f t="shared" si="114"/>
        <v>0.29740865278788059</v>
      </c>
      <c r="Q1418" s="10" t="str" cm="1">
        <f t="array" ref="Q1418">_xlfn.IFS(AND(D1418&lt;=0, D1418-P1418&lt;=2), "escarcha",AND(D1418&lt;=0, D1418-P1418&gt;2), "helada negra", AND(D1418&gt;0, P1418+2&gt;D1418), "rocío", TRUE, "sin riesgo")</f>
        <v>rocío</v>
      </c>
    </row>
    <row r="1419" spans="1:17" x14ac:dyDescent="0.35">
      <c r="A1419" s="2">
        <v>45728</v>
      </c>
      <c r="B1419" s="3" t="s">
        <v>45</v>
      </c>
      <c r="C1419">
        <v>-6.6666666666666666E-2</v>
      </c>
      <c r="D1419">
        <v>1.4333333333333329</v>
      </c>
      <c r="E1419">
        <v>92.233333333333334</v>
      </c>
      <c r="F1419">
        <v>91</v>
      </c>
      <c r="G1419">
        <v>0</v>
      </c>
      <c r="H1419">
        <v>0.4</v>
      </c>
      <c r="I1419">
        <v>2.333333333333333</v>
      </c>
      <c r="J1419">
        <v>1</v>
      </c>
      <c r="K1419">
        <f t="shared" si="110"/>
        <v>1.4999999999999996</v>
      </c>
      <c r="L1419">
        <f t="shared" si="111"/>
        <v>-8.5684509500811912E-2</v>
      </c>
      <c r="M1419">
        <f t="shared" si="112"/>
        <v>-1.1758305094253123</v>
      </c>
      <c r="N1419" s="10" t="str" cm="1">
        <f t="array" ref="N1419">_xlfn.IFS(AND(C1419&lt;=0, C1419-M1419&lt;=2), "escarcha",AND(C1419&lt;=0, C1419-M1419&gt;2), "helada negra", AND(C1419&gt;0, M1419+2&gt;C1419), "rocío", TRUE, "sin riesgo")</f>
        <v>escarcha</v>
      </c>
      <c r="O1419">
        <f t="shared" si="113"/>
        <v>9.0236991930983529E-3</v>
      </c>
      <c r="P1419">
        <f t="shared" si="114"/>
        <v>0.12449607188618705</v>
      </c>
      <c r="Q1419" s="10" t="str" cm="1">
        <f t="array" ref="Q1419">_xlfn.IFS(AND(D1419&lt;=0, D1419-P1419&lt;=2), "escarcha",AND(D1419&lt;=0, D1419-P1419&gt;2), "helada negra", AND(D1419&gt;0, P1419+2&gt;D1419), "rocío", TRUE, "sin riesgo")</f>
        <v>rocío</v>
      </c>
    </row>
    <row r="1420" spans="1:17" x14ac:dyDescent="0.35">
      <c r="A1420" s="2">
        <v>45728</v>
      </c>
      <c r="B1420" s="3" t="s">
        <v>46</v>
      </c>
      <c r="C1420">
        <v>0.16666666666666671</v>
      </c>
      <c r="D1420">
        <v>1.033333333333333</v>
      </c>
      <c r="E1420">
        <v>93.5</v>
      </c>
      <c r="F1420">
        <v>94</v>
      </c>
      <c r="G1420">
        <v>0.66666666666666663</v>
      </c>
      <c r="H1420">
        <v>3.3333333333333333E-2</v>
      </c>
      <c r="I1420">
        <v>1.333333333333333</v>
      </c>
      <c r="J1420">
        <v>0.73333333333333328</v>
      </c>
      <c r="K1420">
        <f t="shared" si="110"/>
        <v>0.86666666666666625</v>
      </c>
      <c r="L1420">
        <f t="shared" si="111"/>
        <v>-5.513054460038784E-2</v>
      </c>
      <c r="M1420">
        <f t="shared" si="112"/>
        <v>-0.75785229785932595</v>
      </c>
      <c r="N1420" s="10" t="str" cm="1">
        <f t="array" ref="N1420">_xlfn.IFS(AND(C1420&lt;=0, C1420-M1420&lt;=2), "escarcha",AND(C1420&lt;=0, C1420-M1420&gt;2), "helada negra", AND(C1420&gt;0, M1420+2&gt;C1420), "rocío", TRUE, "sin riesgo")</f>
        <v>rocío</v>
      </c>
      <c r="O1420">
        <f t="shared" si="113"/>
        <v>1.2743563259050475E-2</v>
      </c>
      <c r="P1420">
        <f t="shared" si="114"/>
        <v>0.17585456046498185</v>
      </c>
      <c r="Q1420" s="10" t="str" cm="1">
        <f t="array" ref="Q1420">_xlfn.IFS(AND(D1420&lt;=0, D1420-P1420&lt;=2), "escarcha",AND(D1420&lt;=0, D1420-P1420&gt;2), "helada negra", AND(D1420&gt;0, P1420+2&gt;D1420), "rocío", TRUE, "sin riesgo")</f>
        <v>rocío</v>
      </c>
    </row>
    <row r="1421" spans="1:17" x14ac:dyDescent="0.35">
      <c r="A1421" s="2">
        <v>45729</v>
      </c>
      <c r="B1421" s="3" t="s">
        <v>10</v>
      </c>
      <c r="C1421">
        <v>0.53333333333333333</v>
      </c>
      <c r="D1421">
        <v>2.0666666666666669</v>
      </c>
      <c r="E1421">
        <v>93.766666666666666</v>
      </c>
      <c r="F1421">
        <v>92.333333333333329</v>
      </c>
      <c r="G1421">
        <v>0</v>
      </c>
      <c r="H1421">
        <v>0.4</v>
      </c>
      <c r="I1421">
        <v>0</v>
      </c>
      <c r="J1421">
        <v>0.8</v>
      </c>
      <c r="K1421">
        <f t="shared" si="110"/>
        <v>1.5333333333333337</v>
      </c>
      <c r="L1421">
        <f t="shared" si="111"/>
        <v>-2.576868558911774E-2</v>
      </c>
      <c r="M1421">
        <f t="shared" si="112"/>
        <v>-0.35481861765558265</v>
      </c>
      <c r="N1421" s="10" t="str" cm="1">
        <f t="array" ref="N1421">_xlfn.IFS(AND(C1421&lt;=0, C1421-M1421&lt;=2), "escarcha",AND(C1421&lt;=0, C1421-M1421&gt;2), "helada negra", AND(C1421&gt;0, M1421+2&gt;C1421), "rocío", TRUE, "sin riesgo")</f>
        <v>rocío</v>
      </c>
      <c r="O1421">
        <f t="shared" si="113"/>
        <v>6.8843800502469688E-2</v>
      </c>
      <c r="P1421">
        <f t="shared" si="114"/>
        <v>0.95304445255500225</v>
      </c>
      <c r="Q1421" s="10" t="str" cm="1">
        <f t="array" ref="Q1421">_xlfn.IFS(AND(D1421&lt;=0, D1421-P1421&lt;=2), "escarcha",AND(D1421&lt;=0, D1421-P1421&gt;2), "helada negra", AND(D1421&gt;0, P1421+2&gt;D1421), "rocío", TRUE, "sin riesgo")</f>
        <v>rocío</v>
      </c>
    </row>
    <row r="1422" spans="1:17" x14ac:dyDescent="0.35">
      <c r="A1422" s="2">
        <v>45729</v>
      </c>
      <c r="B1422" s="3" t="s">
        <v>11</v>
      </c>
      <c r="C1422">
        <v>0.6333333333333333</v>
      </c>
      <c r="D1422">
        <v>1.9333333333333329</v>
      </c>
      <c r="E1422">
        <v>93.833333333333329</v>
      </c>
      <c r="F1422">
        <v>92.666666666666671</v>
      </c>
      <c r="G1422">
        <v>0.66666666666666663</v>
      </c>
      <c r="H1422">
        <v>0</v>
      </c>
      <c r="I1422">
        <v>2.666666666666667</v>
      </c>
      <c r="J1422">
        <v>0</v>
      </c>
      <c r="K1422">
        <f t="shared" si="110"/>
        <v>1.2999999999999996</v>
      </c>
      <c r="L1422">
        <f t="shared" si="111"/>
        <v>-1.7840746892603392E-2</v>
      </c>
      <c r="M1422">
        <f t="shared" si="112"/>
        <v>-0.24576626785808409</v>
      </c>
      <c r="N1422" s="10" t="str" cm="1">
        <f t="array" ref="N1422">_xlfn.IFS(AND(C1422&lt;=0, C1422-M1422&lt;=2), "escarcha",AND(C1422&lt;=0, C1422-M1422&gt;2), "helada negra", AND(C1422&gt;0, M1422+2&gt;C1422), "rocío", TRUE, "sin riesgo")</f>
        <v>rocío</v>
      </c>
      <c r="O1422">
        <f t="shared" si="113"/>
        <v>6.2935411472252442E-2</v>
      </c>
      <c r="P1422">
        <f t="shared" si="114"/>
        <v>0.87095809989265638</v>
      </c>
      <c r="Q1422" s="10" t="str" cm="1">
        <f t="array" ref="Q1422">_xlfn.IFS(AND(D1422&lt;=0, D1422-P1422&lt;=2), "escarcha",AND(D1422&lt;=0, D1422-P1422&gt;2), "helada negra", AND(D1422&gt;0, P1422+2&gt;D1422), "rocío", TRUE, "sin riesgo")</f>
        <v>rocío</v>
      </c>
    </row>
    <row r="1423" spans="1:17" x14ac:dyDescent="0.35">
      <c r="A1423" s="2">
        <v>45729</v>
      </c>
      <c r="B1423" s="3" t="s">
        <v>12</v>
      </c>
      <c r="C1423">
        <v>0.93333333333333335</v>
      </c>
      <c r="D1423">
        <v>2.1</v>
      </c>
      <c r="E1423">
        <v>94.066666666666663</v>
      </c>
      <c r="F1423">
        <v>93</v>
      </c>
      <c r="G1423">
        <v>0.66666666666666663</v>
      </c>
      <c r="H1423">
        <v>0.1333333333333333</v>
      </c>
      <c r="I1423">
        <v>1.333333333333333</v>
      </c>
      <c r="J1423">
        <v>0.46666666666666667</v>
      </c>
      <c r="K1423">
        <f t="shared" si="110"/>
        <v>1.1666666666666667</v>
      </c>
      <c r="L1423">
        <f t="shared" si="111"/>
        <v>6.2589664457566238E-3</v>
      </c>
      <c r="M1423">
        <f t="shared" si="112"/>
        <v>8.6338700482608832E-2</v>
      </c>
      <c r="N1423" s="10" t="str" cm="1">
        <f t="array" ref="N1423">_xlfn.IFS(AND(C1423&lt;=0, C1423-M1423&lt;=2), "escarcha",AND(C1423&lt;=0, C1423-M1423&gt;2), "helada negra", AND(C1423&gt;0, M1423+2&gt;C1423), "rocío", TRUE, "sin riesgo")</f>
        <v>rocío</v>
      </c>
      <c r="O1423">
        <f t="shared" si="113"/>
        <v>7.8414458507254883E-2</v>
      </c>
      <c r="P1423">
        <f t="shared" si="114"/>
        <v>1.0861286915643369</v>
      </c>
      <c r="Q1423" s="10" t="str" cm="1">
        <f t="array" ref="Q1423">_xlfn.IFS(AND(D1423&lt;=0, D1423-P1423&lt;=2), "escarcha",AND(D1423&lt;=0, D1423-P1423&gt;2), "helada negra", AND(D1423&gt;0, P1423+2&gt;D1423), "rocío", TRUE, "sin riesgo")</f>
        <v>rocío</v>
      </c>
    </row>
    <row r="1424" spans="1:17" x14ac:dyDescent="0.35">
      <c r="A1424" s="2">
        <v>45729</v>
      </c>
      <c r="B1424" s="3" t="s">
        <v>13</v>
      </c>
      <c r="C1424">
        <v>1.033333333333333</v>
      </c>
      <c r="D1424">
        <v>2.2999999999999998</v>
      </c>
      <c r="E1424">
        <v>94.033333333333331</v>
      </c>
      <c r="F1424">
        <v>91.666666666666671</v>
      </c>
      <c r="G1424">
        <v>0</v>
      </c>
      <c r="H1424">
        <v>1.2666666666666671</v>
      </c>
      <c r="I1424">
        <v>0</v>
      </c>
      <c r="J1424">
        <v>3.7666666666666671</v>
      </c>
      <c r="K1424">
        <f t="shared" si="110"/>
        <v>1.2666666666666668</v>
      </c>
      <c r="L1424">
        <f t="shared" si="111"/>
        <v>1.3098110328887573E-2</v>
      </c>
      <c r="M1424">
        <f t="shared" si="112"/>
        <v>0.18075076469735443</v>
      </c>
      <c r="N1424" s="10" t="str" cm="1">
        <f t="array" ref="N1424">_xlfn.IFS(AND(C1424&lt;=0, C1424-M1424&lt;=2), "escarcha",AND(C1424&lt;=0, C1424-M1424&gt;2), "helada negra", AND(C1424&gt;0, M1424+2&gt;C1424), "rocío", TRUE, "sin riesgo")</f>
        <v>rocío</v>
      </c>
      <c r="O1424">
        <f t="shared" si="113"/>
        <v>7.8218508067841558E-2</v>
      </c>
      <c r="P1424">
        <f t="shared" si="114"/>
        <v>1.0834024581401969</v>
      </c>
      <c r="Q1424" s="10" t="str" cm="1">
        <f t="array" ref="Q1424">_xlfn.IFS(AND(D1424&lt;=0, D1424-P1424&lt;=2), "escarcha",AND(D1424&lt;=0, D1424-P1424&gt;2), "helada negra", AND(D1424&gt;0, P1424+2&gt;D1424), "rocío", TRUE, "sin riesgo")</f>
        <v>rocío</v>
      </c>
    </row>
    <row r="1425" spans="1:17" x14ac:dyDescent="0.35">
      <c r="A1425" s="2">
        <v>45729</v>
      </c>
      <c r="B1425" s="3" t="s">
        <v>14</v>
      </c>
      <c r="C1425">
        <v>0.96666666666666667</v>
      </c>
      <c r="D1425">
        <v>2.2999999999999998</v>
      </c>
      <c r="E1425">
        <v>94.3</v>
      </c>
      <c r="F1425">
        <v>90</v>
      </c>
      <c r="G1425">
        <v>0</v>
      </c>
      <c r="H1425">
        <v>1.8666666666666669</v>
      </c>
      <c r="I1425">
        <v>0</v>
      </c>
      <c r="J1425">
        <v>4.9000000000000004</v>
      </c>
      <c r="K1425">
        <f t="shared" si="110"/>
        <v>1.333333333333333</v>
      </c>
      <c r="L1425">
        <f t="shared" si="111"/>
        <v>1.1134915566295402E-2</v>
      </c>
      <c r="M1425">
        <f t="shared" si="112"/>
        <v>0.1536420238408702</v>
      </c>
      <c r="N1425" s="10" t="str" cm="1">
        <f t="array" ref="N1425">_xlfn.IFS(AND(C1425&lt;=0, C1425-M1425&lt;=2), "escarcha",AND(C1425&lt;=0, C1425-M1425&gt;2), "helada negra", AND(C1425&gt;0, M1425+2&gt;C1425), "rocío", TRUE, "sin riesgo")</f>
        <v>rocío</v>
      </c>
      <c r="O1425">
        <f t="shared" si="113"/>
        <v>5.9869369399644962E-2</v>
      </c>
      <c r="P1425">
        <f t="shared" si="114"/>
        <v>0.82838276838891856</v>
      </c>
      <c r="Q1425" s="10" t="str" cm="1">
        <f t="array" ref="Q1425">_xlfn.IFS(AND(D1425&lt;=0, D1425-P1425&lt;=2), "escarcha",AND(D1425&lt;=0, D1425-P1425&gt;2), "helada negra", AND(D1425&gt;0, P1425+2&gt;D1425), "rocío", TRUE, "sin riesgo")</f>
        <v>rocío</v>
      </c>
    </row>
    <row r="1426" spans="1:17" x14ac:dyDescent="0.35">
      <c r="A1426" s="2">
        <v>45729</v>
      </c>
      <c r="B1426" s="3" t="s">
        <v>15</v>
      </c>
      <c r="C1426">
        <v>0.96666666666666667</v>
      </c>
      <c r="D1426">
        <v>1.533333333333333</v>
      </c>
      <c r="E1426">
        <v>94.4</v>
      </c>
      <c r="F1426">
        <v>90.333333333333329</v>
      </c>
      <c r="G1426">
        <v>0</v>
      </c>
      <c r="H1426">
        <v>1</v>
      </c>
      <c r="I1426">
        <v>0.66666666666666663</v>
      </c>
      <c r="J1426">
        <v>3.2</v>
      </c>
      <c r="K1426">
        <f t="shared" si="110"/>
        <v>0.56666666666666632</v>
      </c>
      <c r="L1426">
        <f t="shared" si="111"/>
        <v>1.2194799078338717E-2</v>
      </c>
      <c r="M1426">
        <f t="shared" si="112"/>
        <v>0.16827665634116862</v>
      </c>
      <c r="N1426" s="10" t="str" cm="1">
        <f t="array" ref="N1426">_xlfn.IFS(AND(C1426&lt;=0, C1426-M1426&lt;=2), "escarcha",AND(C1426&lt;=0, C1426-M1426&gt;2), "helada negra", AND(C1426&gt;0, M1426+2&gt;C1426), "rocío", TRUE, "sin riesgo")</f>
        <v>rocío</v>
      </c>
      <c r="O1426">
        <f t="shared" si="113"/>
        <v>8.8349015307014611E-3</v>
      </c>
      <c r="P1426">
        <f t="shared" si="114"/>
        <v>0.12189000591327678</v>
      </c>
      <c r="Q1426" s="10" t="str" cm="1">
        <f t="array" ref="Q1426">_xlfn.IFS(AND(D1426&lt;=0, D1426-P1426&lt;=2), "escarcha",AND(D1426&lt;=0, D1426-P1426&gt;2), "helada negra", AND(D1426&gt;0, P1426+2&gt;D1426), "rocío", TRUE, "sin riesgo")</f>
        <v>rocío</v>
      </c>
    </row>
    <row r="1427" spans="1:17" x14ac:dyDescent="0.35">
      <c r="A1427" s="2">
        <v>45729</v>
      </c>
      <c r="B1427" s="3" t="s">
        <v>16</v>
      </c>
      <c r="C1427">
        <v>0.83333333333333337</v>
      </c>
      <c r="D1427">
        <v>0.93333333333333335</v>
      </c>
      <c r="E1427">
        <v>94.399999999999991</v>
      </c>
      <c r="F1427">
        <v>90.333333333333329</v>
      </c>
      <c r="G1427">
        <v>0.33333333333333331</v>
      </c>
      <c r="H1427">
        <v>1.3666666666666669</v>
      </c>
      <c r="I1427">
        <v>2</v>
      </c>
      <c r="J1427">
        <v>2.9666666666666668</v>
      </c>
      <c r="K1427">
        <f t="shared" si="110"/>
        <v>9.9999999999999978E-2</v>
      </c>
      <c r="L1427">
        <f t="shared" si="111"/>
        <v>2.5968241251743615E-3</v>
      </c>
      <c r="M1427">
        <f t="shared" si="112"/>
        <v>3.5814192257637163E-2</v>
      </c>
      <c r="N1427" s="10" t="str" cm="1">
        <f t="array" ref="N1427">_xlfn.IFS(AND(C1427&lt;=0, C1427-M1427&lt;=2), "escarcha",AND(C1427&lt;=0, C1427-M1427&gt;2), "helada negra", AND(C1427&gt;0, M1427+2&gt;C1427), "rocío", TRUE, "sin riesgo")</f>
        <v>rocío</v>
      </c>
      <c r="O1427">
        <f t="shared" si="113"/>
        <v>-3.4238252093256108E-2</v>
      </c>
      <c r="P1427">
        <f t="shared" si="114"/>
        <v>-0.47121312199061555</v>
      </c>
      <c r="Q1427" s="10" t="str" cm="1">
        <f t="array" ref="Q1427">_xlfn.IFS(AND(D1427&lt;=0, D1427-P1427&lt;=2), "escarcha",AND(D1427&lt;=0, D1427-P1427&gt;2), "helada negra", AND(D1427&gt;0, P1427+2&gt;D1427), "rocío", TRUE, "sin riesgo")</f>
        <v>rocío</v>
      </c>
    </row>
    <row r="1428" spans="1:17" x14ac:dyDescent="0.35">
      <c r="A1428" s="2">
        <v>45729</v>
      </c>
      <c r="B1428" s="3" t="s">
        <v>17</v>
      </c>
      <c r="C1428">
        <v>-3.3333333333333347E-2</v>
      </c>
      <c r="D1428">
        <v>0.8666666666666667</v>
      </c>
      <c r="E1428">
        <v>94.133333333333326</v>
      </c>
      <c r="F1428">
        <v>88.666666666666671</v>
      </c>
      <c r="G1428">
        <v>0.33333333333333331</v>
      </c>
      <c r="H1428">
        <v>1.9</v>
      </c>
      <c r="I1428">
        <v>2</v>
      </c>
      <c r="J1428">
        <v>3.5666666666666669</v>
      </c>
      <c r="K1428">
        <f t="shared" si="110"/>
        <v>0.9</v>
      </c>
      <c r="L1428">
        <f t="shared" si="111"/>
        <v>-6.2875598183090936E-2</v>
      </c>
      <c r="M1428">
        <f t="shared" si="112"/>
        <v>-0.86394125159881408</v>
      </c>
      <c r="N1428" s="10" t="str" cm="1">
        <f t="array" ref="N1428">_xlfn.IFS(AND(C1428&lt;=0, C1428-M1428&lt;=2), "escarcha",AND(C1428&lt;=0, C1428-M1428&gt;2), "helada negra", AND(C1428&gt;0, M1428+2&gt;C1428), "rocío", TRUE, "sin riesgo")</f>
        <v>escarcha</v>
      </c>
      <c r="O1428">
        <f t="shared" si="113"/>
        <v>-5.7659751399019507E-2</v>
      </c>
      <c r="P1428">
        <f t="shared" si="114"/>
        <v>-0.79250668038833738</v>
      </c>
      <c r="Q1428" s="10" t="str" cm="1">
        <f t="array" ref="Q1428">_xlfn.IFS(AND(D1428&lt;=0, D1428-P1428&lt;=2), "escarcha",AND(D1428&lt;=0, D1428-P1428&gt;2), "helada negra", AND(D1428&gt;0, P1428+2&gt;D1428), "rocío", TRUE, "sin riesgo")</f>
        <v>rocío</v>
      </c>
    </row>
    <row r="1429" spans="1:17" x14ac:dyDescent="0.35">
      <c r="A1429" s="2">
        <v>45729</v>
      </c>
      <c r="B1429" s="3" t="s">
        <v>18</v>
      </c>
      <c r="C1429">
        <v>-0.9</v>
      </c>
      <c r="D1429">
        <v>0.43333333333333329</v>
      </c>
      <c r="E1429">
        <v>94.433333333333337</v>
      </c>
      <c r="F1429">
        <v>89.333333333333329</v>
      </c>
      <c r="G1429">
        <v>0</v>
      </c>
      <c r="H1429">
        <v>0.70000000000000007</v>
      </c>
      <c r="I1429">
        <v>0.66666666666666663</v>
      </c>
      <c r="J1429">
        <v>2.2666666666666671</v>
      </c>
      <c r="K1429">
        <f t="shared" si="110"/>
        <v>1.3333333333333333</v>
      </c>
      <c r="L1429">
        <f t="shared" si="111"/>
        <v>-0.12278569035214942</v>
      </c>
      <c r="M1429">
        <f t="shared" si="112"/>
        <v>-1.6814398541790301</v>
      </c>
      <c r="N1429" s="10" t="str" cm="1">
        <f t="array" ref="N1429">_xlfn.IFS(AND(C1429&lt;=0, C1429-M1429&lt;=2), "escarcha",AND(C1429&lt;=0, C1429-M1429&gt;2), "helada negra", AND(C1429&gt;0, M1429+2&gt;C1429), "rocío", TRUE, "sin riesgo")</f>
        <v>escarcha</v>
      </c>
      <c r="O1429">
        <f t="shared" si="113"/>
        <v>-8.1426555726352587E-2</v>
      </c>
      <c r="P1429">
        <f t="shared" si="114"/>
        <v>-1.1176682116772212</v>
      </c>
      <c r="Q1429" s="10" t="str" cm="1">
        <f t="array" ref="Q1429">_xlfn.IFS(AND(D1429&lt;=0, D1429-P1429&lt;=2), "escarcha",AND(D1429&lt;=0, D1429-P1429&gt;2), "helada negra", AND(D1429&gt;0, P1429+2&gt;D1429), "rocío", TRUE, "sin riesgo")</f>
        <v>rocío</v>
      </c>
    </row>
    <row r="1430" spans="1:17" x14ac:dyDescent="0.35">
      <c r="A1430" s="2">
        <v>45729</v>
      </c>
      <c r="B1430" s="3" t="s">
        <v>19</v>
      </c>
      <c r="C1430">
        <v>-1.5666666666666671</v>
      </c>
      <c r="D1430">
        <v>0.5</v>
      </c>
      <c r="E1430">
        <v>94.733333333333334</v>
      </c>
      <c r="F1430">
        <v>89.333333333333329</v>
      </c>
      <c r="G1430">
        <v>0.33333333333333331</v>
      </c>
      <c r="H1430">
        <v>0.8</v>
      </c>
      <c r="I1430">
        <v>2</v>
      </c>
      <c r="J1430">
        <v>3.1333333333333329</v>
      </c>
      <c r="K1430">
        <f t="shared" si="110"/>
        <v>2.0666666666666673</v>
      </c>
      <c r="L1430">
        <f t="shared" si="111"/>
        <v>-0.1684543597634722</v>
      </c>
      <c r="M1430">
        <f t="shared" si="112"/>
        <v>-2.3009105915653421</v>
      </c>
      <c r="N1430" s="10" t="str" cm="1">
        <f t="array" ref="N1430">_xlfn.IFS(AND(C1430&lt;=0, C1430-M1430&lt;=2), "escarcha",AND(C1430&lt;=0, C1430-M1430&gt;2), "helada negra", AND(C1430&gt;0, M1430+2&gt;C1430), "rocío", TRUE, "sin riesgo")</f>
        <v>escarcha</v>
      </c>
      <c r="O1430">
        <f t="shared" si="113"/>
        <v>-7.6610473204225898E-2</v>
      </c>
      <c r="P1430">
        <f t="shared" si="114"/>
        <v>-1.0518483296048204</v>
      </c>
      <c r="Q1430" s="10" t="str" cm="1">
        <f t="array" ref="Q1430">_xlfn.IFS(AND(D1430&lt;=0, D1430-P1430&lt;=2), "escarcha",AND(D1430&lt;=0, D1430-P1430&gt;2), "helada negra", AND(D1430&gt;0, P1430+2&gt;D1430), "rocío", TRUE, "sin riesgo")</f>
        <v>rocío</v>
      </c>
    </row>
    <row r="1431" spans="1:17" x14ac:dyDescent="0.35">
      <c r="A1431" s="2">
        <v>45729</v>
      </c>
      <c r="B1431" s="3" t="s">
        <v>20</v>
      </c>
      <c r="C1431">
        <v>-1.3666666666666669</v>
      </c>
      <c r="D1431">
        <v>0.53333333333333333</v>
      </c>
      <c r="E1431">
        <v>94.8</v>
      </c>
      <c r="F1431">
        <v>88</v>
      </c>
      <c r="G1431">
        <v>0</v>
      </c>
      <c r="H1431">
        <v>1.3</v>
      </c>
      <c r="I1431">
        <v>3.333333333333333</v>
      </c>
      <c r="J1431">
        <v>2.833333333333333</v>
      </c>
      <c r="K1431">
        <f t="shared" si="110"/>
        <v>1.9000000000000004</v>
      </c>
      <c r="L1431">
        <f t="shared" si="111"/>
        <v>-0.15307044101223849</v>
      </c>
      <c r="M1431">
        <f t="shared" si="112"/>
        <v>-2.0925915501939163</v>
      </c>
      <c r="N1431" s="10" t="str" cm="1">
        <f t="array" ref="N1431">_xlfn.IFS(AND(C1431&lt;=0, C1431-M1431&lt;=2), "escarcha",AND(C1431&lt;=0, C1431-M1431&gt;2), "helada negra", AND(C1431&gt;0, M1431+2&gt;C1431), "rocío", TRUE, "sin riesgo")</f>
        <v>escarcha</v>
      </c>
      <c r="O1431">
        <f t="shared" si="113"/>
        <v>-8.9241297938612713E-2</v>
      </c>
      <c r="P1431">
        <f t="shared" si="114"/>
        <v>-1.2243936777311699</v>
      </c>
      <c r="Q1431" s="10" t="str" cm="1">
        <f t="array" ref="Q1431">_xlfn.IFS(AND(D1431&lt;=0, D1431-P1431&lt;=2), "escarcha",AND(D1431&lt;=0, D1431-P1431&gt;2), "helada negra", AND(D1431&gt;0, P1431+2&gt;D1431), "rocío", TRUE, "sin riesgo")</f>
        <v>rocío</v>
      </c>
    </row>
    <row r="1432" spans="1:17" x14ac:dyDescent="0.35">
      <c r="A1432" s="2">
        <v>45729</v>
      </c>
      <c r="B1432" s="3" t="s">
        <v>21</v>
      </c>
      <c r="C1432">
        <v>-2.2666666666666671</v>
      </c>
      <c r="D1432">
        <v>-0.96666666666666667</v>
      </c>
      <c r="E1432">
        <v>94.066666666666677</v>
      </c>
      <c r="F1432">
        <v>92.666666666666671</v>
      </c>
      <c r="G1432">
        <v>0.66666666666666663</v>
      </c>
      <c r="H1432">
        <v>0.16666666666666671</v>
      </c>
      <c r="I1432">
        <v>1.666666666666667</v>
      </c>
      <c r="J1432">
        <v>1.5</v>
      </c>
      <c r="K1432">
        <f t="shared" si="110"/>
        <v>1.3000000000000003</v>
      </c>
      <c r="L1432">
        <f t="shared" si="111"/>
        <v>-0.22709012556864255</v>
      </c>
      <c r="M1432">
        <f t="shared" si="112"/>
        <v>-3.0916258953428764</v>
      </c>
      <c r="N1432" s="10" t="str" cm="1">
        <f t="array" ref="N1432">_xlfn.IFS(AND(C1432&lt;=0, C1432-M1432&lt;=2), "escarcha",AND(C1432&lt;=0, C1432-M1432&gt;2), "helada negra", AND(C1432&gt;0, M1432+2&gt;C1432), "rocío", TRUE, "sin riesgo")</f>
        <v>escarcha</v>
      </c>
      <c r="O1432">
        <f t="shared" si="113"/>
        <v>-0.14654292578063371</v>
      </c>
      <c r="P1432">
        <f t="shared" si="114"/>
        <v>-2.0040911940211155</v>
      </c>
      <c r="Q1432" s="10" t="str" cm="1">
        <f t="array" ref="Q1432">_xlfn.IFS(AND(D1432&lt;=0, D1432-P1432&lt;=2), "escarcha",AND(D1432&lt;=0, D1432-P1432&gt;2), "helada negra", AND(D1432&gt;0, P1432+2&gt;D1432), "rocío", TRUE, "sin riesgo")</f>
        <v>escarcha</v>
      </c>
    </row>
    <row r="1433" spans="1:17" x14ac:dyDescent="0.35">
      <c r="A1433" s="2">
        <v>45729</v>
      </c>
      <c r="B1433" s="3" t="s">
        <v>22</v>
      </c>
      <c r="C1433">
        <v>-3</v>
      </c>
      <c r="D1433">
        <v>-0.76666666666666672</v>
      </c>
      <c r="E1433">
        <v>94.466666666666669</v>
      </c>
      <c r="F1433">
        <v>91.666666666666671</v>
      </c>
      <c r="G1433">
        <v>2</v>
      </c>
      <c r="H1433">
        <v>0.4</v>
      </c>
      <c r="I1433">
        <v>3.333333333333333</v>
      </c>
      <c r="J1433">
        <v>1.3666666666666669</v>
      </c>
      <c r="K1433">
        <f t="shared" si="110"/>
        <v>2.2333333333333334</v>
      </c>
      <c r="L1433">
        <f t="shared" si="111"/>
        <v>-0.27719893476839286</v>
      </c>
      <c r="M1433">
        <f t="shared" si="112"/>
        <v>-3.7632488249959106</v>
      </c>
      <c r="N1433" s="10" t="str" cm="1">
        <f t="array" ref="N1433">_xlfn.IFS(AND(C1433&lt;=0, C1433-M1433&lt;=2), "escarcha",AND(C1433&lt;=0, C1433-M1433&gt;2), "helada negra", AND(C1433&gt;0, M1433+2&gt;C1433), "rocío", TRUE, "sin riesgo")</f>
        <v>escarcha</v>
      </c>
      <c r="O1433">
        <f t="shared" si="113"/>
        <v>-0.14278515866872493</v>
      </c>
      <c r="P1433">
        <f t="shared" si="114"/>
        <v>-1.9531137197432793</v>
      </c>
      <c r="Q1433" s="10" t="str" cm="1">
        <f t="array" ref="Q1433">_xlfn.IFS(AND(D1433&lt;=0, D1433-P1433&lt;=2), "escarcha",AND(D1433&lt;=0, D1433-P1433&gt;2), "helada negra", AND(D1433&gt;0, P1433+2&gt;D1433), "rocío", TRUE, "sin riesgo")</f>
        <v>escarcha</v>
      </c>
    </row>
    <row r="1434" spans="1:17" x14ac:dyDescent="0.35">
      <c r="A1434" s="2">
        <v>45729</v>
      </c>
      <c r="B1434" s="3" t="s">
        <v>23</v>
      </c>
      <c r="C1434">
        <v>-3.4666666666666668</v>
      </c>
      <c r="D1434">
        <v>3.3333333333333333E-2</v>
      </c>
      <c r="E1434">
        <v>94.566666666666663</v>
      </c>
      <c r="F1434">
        <v>90.666666666666671</v>
      </c>
      <c r="G1434">
        <v>0</v>
      </c>
      <c r="H1434">
        <v>2.2999999999999998</v>
      </c>
      <c r="I1434">
        <v>1</v>
      </c>
      <c r="J1434">
        <v>5.8</v>
      </c>
      <c r="K1434">
        <f t="shared" si="110"/>
        <v>3.5</v>
      </c>
      <c r="L1434">
        <f t="shared" si="111"/>
        <v>-0.31090186480933846</v>
      </c>
      <c r="M1434">
        <f t="shared" si="112"/>
        <v>-4.2128681229860669</v>
      </c>
      <c r="N1434" s="10" t="str" cm="1">
        <f t="array" ref="N1434">_xlfn.IFS(AND(C1434&lt;=0, C1434-M1434&lt;=2), "escarcha",AND(C1434&lt;=0, C1434-M1434&gt;2), "helada negra", AND(C1434&gt;0, M1434+2&gt;C1434), "rocío", TRUE, "sin riesgo")</f>
        <v>escarcha</v>
      </c>
      <c r="O1434">
        <f t="shared" si="113"/>
        <v>-9.556344228686503E-2</v>
      </c>
      <c r="P1434">
        <f t="shared" si="114"/>
        <v>-1.310665944062237</v>
      </c>
      <c r="Q1434" s="10" t="str" cm="1">
        <f t="array" ref="Q1434">_xlfn.IFS(AND(D1434&lt;=0, D1434-P1434&lt;=2), "escarcha",AND(D1434&lt;=0, D1434-P1434&gt;2), "helada negra", AND(D1434&gt;0, P1434+2&gt;D1434), "rocío", TRUE, "sin riesgo")</f>
        <v>rocío</v>
      </c>
    </row>
    <row r="1435" spans="1:17" x14ac:dyDescent="0.35">
      <c r="A1435" s="2">
        <v>45729</v>
      </c>
      <c r="B1435" s="3" t="s">
        <v>24</v>
      </c>
      <c r="C1435">
        <v>-3.5</v>
      </c>
      <c r="D1435">
        <v>0.26666666666666672</v>
      </c>
      <c r="E1435">
        <v>95</v>
      </c>
      <c r="F1435">
        <v>88.333333333333329</v>
      </c>
      <c r="G1435">
        <v>0.66666666666666663</v>
      </c>
      <c r="H1435">
        <v>4.1333333333333329</v>
      </c>
      <c r="I1435">
        <v>3</v>
      </c>
      <c r="J1435">
        <v>7.333333333333333</v>
      </c>
      <c r="K1435">
        <f t="shared" si="110"/>
        <v>3.7666666666666666</v>
      </c>
      <c r="L1435">
        <f t="shared" si="111"/>
        <v>-0.30881813366282823</v>
      </c>
      <c r="M1435">
        <f t="shared" si="112"/>
        <v>-4.1851187876457177</v>
      </c>
      <c r="N1435" s="10" t="str" cm="1">
        <f t="array" ref="N1435">_xlfn.IFS(AND(C1435&lt;=0, C1435-M1435&lt;=2), "escarcha",AND(C1435&lt;=0, C1435-M1435&gt;2), "helada negra", AND(C1435&gt;0, M1435+2&gt;C1435), "rocío", TRUE, "sin riesgo")</f>
        <v>escarcha</v>
      </c>
      <c r="O1435">
        <f t="shared" si="113"/>
        <v>-0.1047354632249986</v>
      </c>
      <c r="P1435">
        <f t="shared" si="114"/>
        <v>-1.4357183746481839</v>
      </c>
      <c r="Q1435" s="10" t="str" cm="1">
        <f t="array" ref="Q1435">_xlfn.IFS(AND(D1435&lt;=0, D1435-P1435&lt;=2), "escarcha",AND(D1435&lt;=0, D1435-P1435&gt;2), "helada negra", AND(D1435&gt;0, P1435+2&gt;D1435), "rocío", TRUE, "sin riesgo")</f>
        <v>rocío</v>
      </c>
    </row>
    <row r="1436" spans="1:17" x14ac:dyDescent="0.35">
      <c r="A1436" s="2">
        <v>45729</v>
      </c>
      <c r="B1436" s="3" t="s">
        <v>25</v>
      </c>
      <c r="C1436">
        <v>-3.0333333333333332</v>
      </c>
      <c r="D1436">
        <v>0.4</v>
      </c>
      <c r="E1436">
        <v>95.133333333333326</v>
      </c>
      <c r="F1436">
        <v>89</v>
      </c>
      <c r="G1436">
        <v>2.333333333333333</v>
      </c>
      <c r="H1436">
        <v>2.4666666666666668</v>
      </c>
      <c r="I1436">
        <v>7.333333333333333</v>
      </c>
      <c r="J1436">
        <v>6.9333333333333336</v>
      </c>
      <c r="K1436">
        <f t="shared" si="110"/>
        <v>3.4333333333333331</v>
      </c>
      <c r="L1436">
        <f t="shared" si="111"/>
        <v>-0.27264499866265818</v>
      </c>
      <c r="M1436">
        <f t="shared" si="112"/>
        <v>-3.7023664554707487</v>
      </c>
      <c r="N1436" s="10" t="str" cm="1">
        <f t="array" ref="N1436">_xlfn.IFS(AND(C1436&lt;=0, C1436-M1436&lt;=2), "escarcha",AND(C1436&lt;=0, C1436-M1436&gt;2), "helada negra", AND(C1436&gt;0, M1436+2&gt;C1436), "rocío", TRUE, "sin riesgo")</f>
        <v>escarcha</v>
      </c>
      <c r="O1436">
        <f t="shared" si="113"/>
        <v>-8.7573908270410922E-2</v>
      </c>
      <c r="P1436">
        <f t="shared" si="114"/>
        <v>-1.2016301400499843</v>
      </c>
      <c r="Q1436" s="10" t="str" cm="1">
        <f t="array" ref="Q1436">_xlfn.IFS(AND(D1436&lt;=0, D1436-P1436&lt;=2), "escarcha",AND(D1436&lt;=0, D1436-P1436&gt;2), "helada negra", AND(D1436&gt;0, P1436+2&gt;D1436), "rocío", TRUE, "sin riesgo")</f>
        <v>rocío</v>
      </c>
    </row>
    <row r="1437" spans="1:17" x14ac:dyDescent="0.35">
      <c r="A1437" s="2">
        <v>45729</v>
      </c>
      <c r="B1437" s="3" t="s">
        <v>26</v>
      </c>
      <c r="C1437">
        <v>-2.666666666666667</v>
      </c>
      <c r="D1437">
        <v>0.5</v>
      </c>
      <c r="E1437">
        <v>94.7</v>
      </c>
      <c r="F1437">
        <v>87</v>
      </c>
      <c r="G1437">
        <v>1</v>
      </c>
      <c r="H1437">
        <v>1.1333333333333331</v>
      </c>
      <c r="I1437">
        <v>4.333333333333333</v>
      </c>
      <c r="J1437">
        <v>3.2666666666666671</v>
      </c>
      <c r="K1437">
        <f t="shared" si="110"/>
        <v>3.166666666666667</v>
      </c>
      <c r="L1437">
        <f t="shared" si="111"/>
        <v>-0.24998536263209159</v>
      </c>
      <c r="M1437">
        <f t="shared" si="112"/>
        <v>-3.3989646034125283</v>
      </c>
      <c r="N1437" s="10" t="str" cm="1">
        <f t="array" ref="N1437">_xlfn.IFS(AND(C1437&lt;=0, C1437-M1437&lt;=2), "escarcha",AND(C1437&lt;=0, C1437-M1437&gt;2), "helada negra", AND(C1437&gt;0, M1437+2&gt;C1437), "rocío", TRUE, "sin riesgo")</f>
        <v>escarcha</v>
      </c>
      <c r="O1437">
        <f t="shared" si="113"/>
        <v>-0.10307704639238915</v>
      </c>
      <c r="P1437">
        <f t="shared" si="114"/>
        <v>-1.4131169043122045</v>
      </c>
      <c r="Q1437" s="10" t="str" cm="1">
        <f t="array" ref="Q1437">_xlfn.IFS(AND(D1437&lt;=0, D1437-P1437&lt;=2), "escarcha",AND(D1437&lt;=0, D1437-P1437&gt;2), "helada negra", AND(D1437&gt;0, P1437+2&gt;D1437), "rocío", TRUE, "sin riesgo")</f>
        <v>rocío</v>
      </c>
    </row>
    <row r="1438" spans="1:17" x14ac:dyDescent="0.35">
      <c r="A1438" s="2">
        <v>45729</v>
      </c>
      <c r="B1438" s="3" t="s">
        <v>27</v>
      </c>
      <c r="C1438">
        <v>-1.9</v>
      </c>
      <c r="D1438">
        <v>1.9333333333333329</v>
      </c>
      <c r="E1438">
        <v>94.533333333333331</v>
      </c>
      <c r="F1438">
        <v>81</v>
      </c>
      <c r="G1438">
        <v>1</v>
      </c>
      <c r="H1438">
        <v>1.4</v>
      </c>
      <c r="I1438">
        <v>4.666666666666667</v>
      </c>
      <c r="J1438">
        <v>3.2333333333333329</v>
      </c>
      <c r="K1438">
        <f t="shared" si="110"/>
        <v>3.833333333333333</v>
      </c>
      <c r="L1438">
        <f t="shared" si="111"/>
        <v>-0.1950892898514259</v>
      </c>
      <c r="M1438">
        <f t="shared" si="112"/>
        <v>-2.6607330768254451</v>
      </c>
      <c r="N1438" s="10" t="str" cm="1">
        <f t="array" ref="N1438">_xlfn.IFS(AND(C1438&lt;=0, C1438-M1438&lt;=2), "escarcha",AND(C1438&lt;=0, C1438-M1438&gt;2), "helada negra", AND(C1438&gt;0, M1438+2&gt;C1438), "rocío", TRUE, "sin riesgo")</f>
        <v>escarcha</v>
      </c>
      <c r="O1438">
        <f t="shared" si="113"/>
        <v>-7.1624258877836189E-2</v>
      </c>
      <c r="P1438">
        <f t="shared" si="114"/>
        <v>-0.98366556372673652</v>
      </c>
      <c r="Q1438" s="10" t="str" cm="1">
        <f t="array" ref="Q1438">_xlfn.IFS(AND(D1438&lt;=0, D1438-P1438&lt;=2), "escarcha",AND(D1438&lt;=0, D1438-P1438&gt;2), "helada negra", AND(D1438&gt;0, P1438+2&gt;D1438), "rocío", TRUE, "sin riesgo")</f>
        <v>sin riesgo</v>
      </c>
    </row>
    <row r="1439" spans="1:17" x14ac:dyDescent="0.35">
      <c r="A1439" s="2">
        <v>45729</v>
      </c>
      <c r="B1439" s="3" t="s">
        <v>28</v>
      </c>
      <c r="C1439">
        <v>-0.2</v>
      </c>
      <c r="D1439">
        <v>3.3</v>
      </c>
      <c r="E1439">
        <v>91.533333333333331</v>
      </c>
      <c r="F1439">
        <v>77.333333333333329</v>
      </c>
      <c r="G1439">
        <v>5.333333333333333</v>
      </c>
      <c r="H1439">
        <v>4.6333333333333337</v>
      </c>
      <c r="I1439">
        <v>8</v>
      </c>
      <c r="J1439">
        <v>11.133333333333329</v>
      </c>
      <c r="K1439">
        <f t="shared" si="110"/>
        <v>3.5</v>
      </c>
      <c r="L1439">
        <f t="shared" si="111"/>
        <v>-0.10298271184448489</v>
      </c>
      <c r="M1439">
        <f t="shared" si="112"/>
        <v>-1.4118311538041601</v>
      </c>
      <c r="N1439" s="10" t="str" cm="1">
        <f t="array" ref="N1439">_xlfn.IFS(AND(C1439&lt;=0, C1439-M1439&lt;=2), "escarcha",AND(C1439&lt;=0, C1439-M1439&gt;2), "helada negra", AND(C1439&gt;0, M1439+2&gt;C1439), "rocío", TRUE, "sin riesgo")</f>
        <v>escarcha</v>
      </c>
      <c r="O1439">
        <f t="shared" si="113"/>
        <v>-2.0938502356620065E-2</v>
      </c>
      <c r="P1439">
        <f t="shared" si="114"/>
        <v>-0.28838894638974949</v>
      </c>
      <c r="Q1439" s="10" t="str" cm="1">
        <f t="array" ref="Q1439">_xlfn.IFS(AND(D1439&lt;=0, D1439-P1439&lt;=2), "escarcha",AND(D1439&lt;=0, D1439-P1439&gt;2), "helada negra", AND(D1439&gt;0, P1439+2&gt;D1439), "rocío", TRUE, "sin riesgo")</f>
        <v>sin riesgo</v>
      </c>
    </row>
    <row r="1440" spans="1:17" x14ac:dyDescent="0.35">
      <c r="A1440" s="2">
        <v>45729</v>
      </c>
      <c r="B1440" s="3" t="s">
        <v>29</v>
      </c>
      <c r="C1440">
        <v>2.5333333333333332</v>
      </c>
      <c r="D1440">
        <v>3.4666666666666668</v>
      </c>
      <c r="E1440">
        <v>80.666666666666657</v>
      </c>
      <c r="F1440">
        <v>76</v>
      </c>
      <c r="G1440">
        <v>12.66666666666667</v>
      </c>
      <c r="H1440">
        <v>8.6333333333333329</v>
      </c>
      <c r="I1440">
        <v>19</v>
      </c>
      <c r="J1440">
        <v>18.3</v>
      </c>
      <c r="K1440">
        <f t="shared" si="110"/>
        <v>0.93333333333333357</v>
      </c>
      <c r="L1440">
        <f t="shared" si="111"/>
        <v>-3.302533271061267E-2</v>
      </c>
      <c r="M1440">
        <f t="shared" si="112"/>
        <v>-0.45455121457542907</v>
      </c>
      <c r="N1440" s="10" t="str" cm="1">
        <f t="array" ref="N1440">_xlfn.IFS(AND(C1440&lt;=0, C1440-M1440&lt;=2), "escarcha",AND(C1440&lt;=0, C1440-M1440&gt;2), "helada negra", AND(C1440&gt;0, M1440+2&gt;C1440), "rocío", TRUE, "sin riesgo")</f>
        <v>sin riesgo</v>
      </c>
      <c r="O1440">
        <f t="shared" si="113"/>
        <v>-2.6573366688346173E-2</v>
      </c>
      <c r="P1440">
        <f t="shared" si="114"/>
        <v>-0.36588189085307177</v>
      </c>
      <c r="Q1440" s="10" t="str" cm="1">
        <f t="array" ref="Q1440">_xlfn.IFS(AND(D1440&lt;=0, D1440-P1440&lt;=2), "escarcha",AND(D1440&lt;=0, D1440-P1440&gt;2), "helada negra", AND(D1440&gt;0, P1440+2&gt;D1440), "rocío", TRUE, "sin riesgo")</f>
        <v>sin riesgo</v>
      </c>
    </row>
    <row r="1441" spans="1:17" x14ac:dyDescent="0.35">
      <c r="A1441" s="2">
        <v>45729</v>
      </c>
      <c r="B1441" s="3" t="s">
        <v>30</v>
      </c>
      <c r="C1441">
        <v>3.833333333333333</v>
      </c>
      <c r="D1441">
        <v>3.9</v>
      </c>
      <c r="E1441">
        <v>76.933333333333337</v>
      </c>
      <c r="F1441">
        <v>75.666666666666671</v>
      </c>
      <c r="G1441">
        <v>15.33333333333333</v>
      </c>
      <c r="H1441">
        <v>9.0333333333333332</v>
      </c>
      <c r="I1441">
        <v>23.333333333333329</v>
      </c>
      <c r="J1441">
        <v>19.866666666666671</v>
      </c>
      <c r="K1441">
        <f t="shared" si="110"/>
        <v>6.6666666666666874E-2</v>
      </c>
      <c r="L1441">
        <f t="shared" si="111"/>
        <v>1.1441793633329422E-2</v>
      </c>
      <c r="M1441">
        <f t="shared" si="112"/>
        <v>0.15787914582978574</v>
      </c>
      <c r="N1441" s="10" t="str" cm="1">
        <f t="array" ref="N1441">_xlfn.IFS(AND(C1441&lt;=0, C1441-M1441&lt;=2), "escarcha",AND(C1441&lt;=0, C1441-M1441&gt;2), "helada negra", AND(C1441&gt;0, M1441+2&gt;C1441), "rocío", TRUE, "sin riesgo")</f>
        <v>sin riesgo</v>
      </c>
      <c r="O1441">
        <f t="shared" si="113"/>
        <v>-4.7536638351297622E-4</v>
      </c>
      <c r="P1441">
        <f t="shared" si="114"/>
        <v>-6.5548896382872091E-3</v>
      </c>
      <c r="Q1441" s="10" t="str" cm="1">
        <f t="array" ref="Q1441">_xlfn.IFS(AND(D1441&lt;=0, D1441-P1441&lt;=2), "escarcha",AND(D1441&lt;=0, D1441-P1441&gt;2), "helada negra", AND(D1441&gt;0, P1441+2&gt;D1441), "rocío", TRUE, "sin riesgo")</f>
        <v>sin riesgo</v>
      </c>
    </row>
    <row r="1442" spans="1:17" x14ac:dyDescent="0.35">
      <c r="A1442" s="2">
        <v>45729</v>
      </c>
      <c r="B1442" s="3" t="s">
        <v>31</v>
      </c>
      <c r="C1442">
        <v>4.9333333333333336</v>
      </c>
      <c r="D1442">
        <v>5.3</v>
      </c>
      <c r="E1442">
        <v>73.599999999999994</v>
      </c>
      <c r="F1442">
        <v>71</v>
      </c>
      <c r="G1442">
        <v>14.66666666666667</v>
      </c>
      <c r="H1442">
        <v>6.0666666666666664</v>
      </c>
      <c r="I1442">
        <v>23</v>
      </c>
      <c r="J1442">
        <v>13.46666666666667</v>
      </c>
      <c r="K1442">
        <f t="shared" si="110"/>
        <v>0.36666666666666625</v>
      </c>
      <c r="L1442">
        <f t="shared" si="111"/>
        <v>4.4117381955578849E-2</v>
      </c>
      <c r="M1442">
        <f t="shared" si="112"/>
        <v>0.60988340252490458</v>
      </c>
      <c r="N1442" s="10" t="str" cm="1">
        <f t="array" ref="N1442">_xlfn.IFS(AND(C1442&lt;=0, C1442-M1442&lt;=2), "escarcha",AND(C1442&lt;=0, C1442-M1442&gt;2), "helada negra", AND(C1442&gt;0, M1442+2&gt;C1442), "rocío", TRUE, "sin riesgo")</f>
        <v>sin riesgo</v>
      </c>
      <c r="O1442">
        <f t="shared" si="113"/>
        <v>3.3657311251339472E-2</v>
      </c>
      <c r="P1442">
        <f t="shared" si="114"/>
        <v>0.46500560368012617</v>
      </c>
      <c r="Q1442" s="10" t="str" cm="1">
        <f t="array" ref="Q1442">_xlfn.IFS(AND(D1442&lt;=0, D1442-P1442&lt;=2), "escarcha",AND(D1442&lt;=0, D1442-P1442&gt;2), "helada negra", AND(D1442&gt;0, P1442+2&gt;D1442), "rocío", TRUE, "sin riesgo")</f>
        <v>sin riesgo</v>
      </c>
    </row>
    <row r="1443" spans="1:17" x14ac:dyDescent="0.35">
      <c r="A1443" s="2">
        <v>45729</v>
      </c>
      <c r="B1443" s="3" t="s">
        <v>32</v>
      </c>
      <c r="C1443">
        <v>4.9000000000000004</v>
      </c>
      <c r="D1443">
        <v>5.9666666666666668</v>
      </c>
      <c r="E1443">
        <v>68.7</v>
      </c>
      <c r="F1443">
        <v>67.666666666666671</v>
      </c>
      <c r="G1443">
        <v>14</v>
      </c>
      <c r="H1443">
        <v>7.1333333333333337</v>
      </c>
      <c r="I1443">
        <v>21</v>
      </c>
      <c r="J1443">
        <v>14.866666666666671</v>
      </c>
      <c r="K1443">
        <f t="shared" si="110"/>
        <v>1.0666666666666664</v>
      </c>
      <c r="L1443">
        <f t="shared" si="111"/>
        <v>-2.7100828657020792E-2</v>
      </c>
      <c r="M1443">
        <f t="shared" si="112"/>
        <v>-0.37313322990481945</v>
      </c>
      <c r="N1443" s="10" t="str" cm="1">
        <f t="array" ref="N1443">_xlfn.IFS(AND(C1443&lt;=0, C1443-M1443&lt;=2), "escarcha",AND(C1443&lt;=0, C1443-M1443&gt;2), "helada negra", AND(C1443&gt;0, M1443+2&gt;C1443), "rocío", TRUE, "sin riesgo")</f>
        <v>sin riesgo</v>
      </c>
      <c r="O1443">
        <f t="shared" si="113"/>
        <v>3.1751554504726498E-2</v>
      </c>
      <c r="P1443">
        <f t="shared" si="114"/>
        <v>0.43862836534913074</v>
      </c>
      <c r="Q1443" s="10" t="str" cm="1">
        <f t="array" ref="Q1443">_xlfn.IFS(AND(D1443&lt;=0, D1443-P1443&lt;=2), "escarcha",AND(D1443&lt;=0, D1443-P1443&gt;2), "helada negra", AND(D1443&gt;0, P1443+2&gt;D1443), "rocío", TRUE, "sin riesgo")</f>
        <v>sin riesgo</v>
      </c>
    </row>
    <row r="1444" spans="1:17" x14ac:dyDescent="0.35">
      <c r="A1444" s="2">
        <v>45729</v>
      </c>
      <c r="B1444" s="3" t="s">
        <v>33</v>
      </c>
      <c r="C1444">
        <v>5.666666666666667</v>
      </c>
      <c r="D1444">
        <v>6.5666666666666664</v>
      </c>
      <c r="E1444">
        <v>67.966666666666669</v>
      </c>
      <c r="F1444">
        <v>67.666666666666671</v>
      </c>
      <c r="G1444">
        <v>16</v>
      </c>
      <c r="H1444">
        <v>6.3666666666666663</v>
      </c>
      <c r="I1444">
        <v>24.666666666666671</v>
      </c>
      <c r="J1444">
        <v>13.5</v>
      </c>
      <c r="K1444">
        <f t="shared" si="110"/>
        <v>0.89999999999999947</v>
      </c>
      <c r="L1444">
        <f t="shared" si="111"/>
        <v>1.542469716106043E-2</v>
      </c>
      <c r="M1444">
        <f t="shared" si="112"/>
        <v>0.212885224859441</v>
      </c>
      <c r="N1444" s="10" t="str" cm="1">
        <f t="array" ref="N1444">_xlfn.IFS(AND(C1444&lt;=0, C1444-M1444&lt;=2), "escarcha",AND(C1444&lt;=0, C1444-M1444&gt;2), "helada negra", AND(C1444&gt;0, M1444+2&gt;C1444), "rocío", TRUE, "sin riesgo")</f>
        <v>sin riesgo</v>
      </c>
      <c r="O1444">
        <f t="shared" si="113"/>
        <v>7.3103026834238971E-2</v>
      </c>
      <c r="P1444">
        <f t="shared" si="114"/>
        <v>1.0122529586948052</v>
      </c>
      <c r="Q1444" s="10" t="str" cm="1">
        <f t="array" ref="Q1444">_xlfn.IFS(AND(D1444&lt;=0, D1444-P1444&lt;=2), "escarcha",AND(D1444&lt;=0, D1444-P1444&gt;2), "helada negra", AND(D1444&gt;0, P1444+2&gt;D1444), "rocío", TRUE, "sin riesgo")</f>
        <v>sin riesgo</v>
      </c>
    </row>
    <row r="1445" spans="1:17" x14ac:dyDescent="0.35">
      <c r="A1445" s="2">
        <v>45729</v>
      </c>
      <c r="B1445" s="3" t="s">
        <v>34</v>
      </c>
      <c r="C1445">
        <v>6</v>
      </c>
      <c r="D1445">
        <v>6.4666666666666668</v>
      </c>
      <c r="E1445">
        <v>64.8</v>
      </c>
      <c r="F1445">
        <v>66.333333333333329</v>
      </c>
      <c r="G1445">
        <v>19</v>
      </c>
      <c r="H1445">
        <v>6.9</v>
      </c>
      <c r="I1445">
        <v>27.333333333333329</v>
      </c>
      <c r="J1445">
        <v>15.6</v>
      </c>
      <c r="K1445">
        <f t="shared" si="110"/>
        <v>0.46666666666666679</v>
      </c>
      <c r="L1445">
        <f t="shared" si="111"/>
        <v>-9.2340011971607239E-3</v>
      </c>
      <c r="M1445">
        <f t="shared" si="112"/>
        <v>-0.12726561589267699</v>
      </c>
      <c r="N1445" s="10" t="str" cm="1">
        <f t="array" ref="N1445">_xlfn.IFS(AND(C1445&lt;=0, C1445-M1445&lt;=2), "escarcha",AND(C1445&lt;=0, C1445-M1445&gt;2), "helada negra", AND(C1445&gt;0, M1445+2&gt;C1445), "rocío", TRUE, "sin riesgo")</f>
        <v>sin riesgo</v>
      </c>
      <c r="O1445">
        <f t="shared" si="113"/>
        <v>4.6323771539995562E-2</v>
      </c>
      <c r="P1445">
        <f t="shared" si="114"/>
        <v>0.64046514588242309</v>
      </c>
      <c r="Q1445" s="10" t="str" cm="1">
        <f t="array" ref="Q1445">_xlfn.IFS(AND(D1445&lt;=0, D1445-P1445&lt;=2), "escarcha",AND(D1445&lt;=0, D1445-P1445&gt;2), "helada negra", AND(D1445&gt;0, P1445+2&gt;D1445), "rocío", TRUE, "sin riesgo")</f>
        <v>sin riesgo</v>
      </c>
    </row>
    <row r="1446" spans="1:17" x14ac:dyDescent="0.35">
      <c r="A1446" s="2">
        <v>45729</v>
      </c>
      <c r="B1446" s="3" t="s">
        <v>36</v>
      </c>
      <c r="C1446">
        <v>6.5666666666666664</v>
      </c>
      <c r="D1446">
        <v>7.0333333333333332</v>
      </c>
      <c r="E1446">
        <v>60.733333333333327</v>
      </c>
      <c r="F1446">
        <v>62</v>
      </c>
      <c r="G1446">
        <v>19</v>
      </c>
      <c r="H1446">
        <v>5.6</v>
      </c>
      <c r="I1446">
        <v>27.333333333333329</v>
      </c>
      <c r="J1446">
        <v>12.43333333333333</v>
      </c>
      <c r="K1446">
        <f t="shared" si="110"/>
        <v>0.46666666666666679</v>
      </c>
      <c r="L1446">
        <f t="shared" si="111"/>
        <v>-3.4997967381690642E-2</v>
      </c>
      <c r="M1446">
        <f t="shared" si="112"/>
        <v>-0.48164818637899293</v>
      </c>
      <c r="N1446" s="10" t="str" cm="1">
        <f t="array" ref="N1446">_xlfn.IFS(AND(C1446&lt;=0, C1446-M1446&lt;=2), "escarcha",AND(C1446&lt;=0, C1446-M1446&gt;2), "helada negra", AND(C1446&gt;0, M1446+2&gt;C1446), "rocío", TRUE, "sin riesgo")</f>
        <v>sin riesgo</v>
      </c>
      <c r="O1446">
        <f t="shared" si="113"/>
        <v>1.7668792376293208E-2</v>
      </c>
      <c r="P1446">
        <f t="shared" si="114"/>
        <v>0.24388836948071765</v>
      </c>
      <c r="Q1446" s="10" t="str" cm="1">
        <f t="array" ref="Q1446">_xlfn.IFS(AND(D1446&lt;=0, D1446-P1446&lt;=2), "escarcha",AND(D1446&lt;=0, D1446-P1446&gt;2), "helada negra", AND(D1446&gt;0, P1446+2&gt;D1446), "rocío", TRUE, "sin riesgo")</f>
        <v>sin riesgo</v>
      </c>
    </row>
    <row r="1447" spans="1:17" x14ac:dyDescent="0.35">
      <c r="A1447" s="2">
        <v>45729</v>
      </c>
      <c r="B1447" s="3" t="s">
        <v>47</v>
      </c>
      <c r="C1447">
        <v>6.9333333333333336</v>
      </c>
      <c r="D1447">
        <v>7.0333333333333332</v>
      </c>
      <c r="E1447">
        <v>56.9</v>
      </c>
      <c r="F1447">
        <v>60.666666666666657</v>
      </c>
      <c r="G1447">
        <v>18.666666666666671</v>
      </c>
      <c r="H1447">
        <v>7.1</v>
      </c>
      <c r="I1447">
        <v>25</v>
      </c>
      <c r="J1447">
        <v>15.233333333333331</v>
      </c>
      <c r="K1447">
        <f t="shared" si="110"/>
        <v>9.9999999999999645E-2</v>
      </c>
      <c r="L1447">
        <f t="shared" si="111"/>
        <v>-7.5022700627088434E-2</v>
      </c>
      <c r="M1447">
        <f t="shared" si="112"/>
        <v>-1.0301408912747656</v>
      </c>
      <c r="N1447" s="10" t="str" cm="1">
        <f t="array" ref="N1447">_xlfn.IFS(AND(C1447&lt;=0, C1447-M1447&lt;=2), "escarcha",AND(C1447&lt;=0, C1447-M1447&gt;2), "helada negra", AND(C1447&gt;0, M1447+2&gt;C1447), "rocío", TRUE, "sin riesgo")</f>
        <v>sin riesgo</v>
      </c>
      <c r="O1447">
        <f t="shared" si="113"/>
        <v>-4.0711942601128759E-3</v>
      </c>
      <c r="P1447">
        <f t="shared" si="114"/>
        <v>-5.6126782975384128E-2</v>
      </c>
      <c r="Q1447" s="10" t="str" cm="1">
        <f t="array" ref="Q1447">_xlfn.IFS(AND(D1447&lt;=0, D1447-P1447&lt;=2), "escarcha",AND(D1447&lt;=0, D1447-P1447&gt;2), "helada negra", AND(D1447&gt;0, P1447+2&gt;D1447), "rocío", TRUE, "sin riesgo")</f>
        <v>sin riesgo</v>
      </c>
    </row>
    <row r="1448" spans="1:17" x14ac:dyDescent="0.35">
      <c r="A1448" s="2">
        <v>45729</v>
      </c>
      <c r="B1448" s="3" t="s">
        <v>52</v>
      </c>
      <c r="C1448">
        <v>6.7333333333333334</v>
      </c>
      <c r="D1448">
        <v>6.9333333333333336</v>
      </c>
      <c r="E1448">
        <v>62.266666666666673</v>
      </c>
      <c r="F1448">
        <v>61.666666666666657</v>
      </c>
      <c r="G1448">
        <v>20</v>
      </c>
      <c r="H1448">
        <v>7.5</v>
      </c>
      <c r="I1448">
        <v>29</v>
      </c>
      <c r="J1448">
        <v>16.600000000000001</v>
      </c>
      <c r="K1448">
        <f t="shared" si="110"/>
        <v>0.20000000000000018</v>
      </c>
      <c r="L1448">
        <f t="shared" si="111"/>
        <v>1.3868363838303033E-3</v>
      </c>
      <c r="M1448">
        <f t="shared" si="112"/>
        <v>1.9125290120528077E-2</v>
      </c>
      <c r="N1448" s="10" t="str" cm="1">
        <f t="array" ref="N1448">_xlfn.IFS(AND(C1448&lt;=0, C1448-M1448&lt;=2), "escarcha",AND(C1448&lt;=0, C1448-M1448&gt;2), "helada negra", AND(C1448&gt;0, M1448+2&gt;C1448), "rocío", TRUE, "sin riesgo")</f>
        <v>sin riesgo</v>
      </c>
      <c r="O1448">
        <f t="shared" si="113"/>
        <v>5.425494650841356E-3</v>
      </c>
      <c r="P1448">
        <f t="shared" si="114"/>
        <v>7.4837915043871411E-2</v>
      </c>
      <c r="Q1448" s="10" t="str" cm="1">
        <f t="array" ref="Q1448">_xlfn.IFS(AND(D1448&lt;=0, D1448-P1448&lt;=2), "escarcha",AND(D1448&lt;=0, D1448-P1448&gt;2), "helada negra", AND(D1448&gt;0, P1448+2&gt;D1448), "rocío", TRUE, "sin riesgo")</f>
        <v>sin riesgo</v>
      </c>
    </row>
    <row r="1449" spans="1:17" x14ac:dyDescent="0.35">
      <c r="A1449" s="2">
        <v>45729</v>
      </c>
      <c r="B1449" s="3" t="s">
        <v>53</v>
      </c>
      <c r="C1449">
        <v>6.5666666666666664</v>
      </c>
      <c r="D1449">
        <v>6.9</v>
      </c>
      <c r="E1449">
        <v>61.43333333333333</v>
      </c>
      <c r="F1449">
        <v>61.333333333333343</v>
      </c>
      <c r="G1449">
        <v>23.333333333333329</v>
      </c>
      <c r="H1449">
        <v>7.1333333333333329</v>
      </c>
      <c r="I1449">
        <v>31</v>
      </c>
      <c r="J1449">
        <v>15.56666666666667</v>
      </c>
      <c r="K1449">
        <f t="shared" si="110"/>
        <v>0.33333333333333393</v>
      </c>
      <c r="L1449">
        <f t="shared" si="111"/>
        <v>-2.3538087531770946E-2</v>
      </c>
      <c r="M1449">
        <f t="shared" si="112"/>
        <v>-0.32414564681496943</v>
      </c>
      <c r="N1449" s="10" t="str" cm="1">
        <f t="array" ref="N1449">_xlfn.IFS(AND(C1449&lt;=0, C1449-M1449&lt;=2), "escarcha",AND(C1449&lt;=0, C1449-M1449&gt;2), "helada negra", AND(C1449&gt;0, M1449+2&gt;C1449), "rocío", TRUE, "sin riesgo")</f>
        <v>sin riesgo</v>
      </c>
      <c r="O1449">
        <f t="shared" si="113"/>
        <v>-2.2799410209689563E-3</v>
      </c>
      <c r="P1449">
        <f t="shared" si="114"/>
        <v>-3.1435188389264374E-2</v>
      </c>
      <c r="Q1449" s="10" t="str" cm="1">
        <f t="array" ref="Q1449">_xlfn.IFS(AND(D1449&lt;=0, D1449-P1449&lt;=2), "escarcha",AND(D1449&lt;=0, D1449-P1449&gt;2), "helada negra", AND(D1449&gt;0, P1449+2&gt;D1449), "rocío", TRUE, "sin riesgo")</f>
        <v>sin riesgo</v>
      </c>
    </row>
    <row r="1450" spans="1:17" x14ac:dyDescent="0.35">
      <c r="A1450" s="2">
        <v>45729</v>
      </c>
      <c r="B1450" s="3" t="s">
        <v>44</v>
      </c>
      <c r="C1450">
        <v>-1.333333333333333</v>
      </c>
      <c r="D1450">
        <v>-1.0666666666666671</v>
      </c>
      <c r="E1450">
        <v>78.133333333333326</v>
      </c>
      <c r="F1450">
        <v>77</v>
      </c>
      <c r="G1450">
        <v>0</v>
      </c>
      <c r="H1450">
        <v>5</v>
      </c>
      <c r="I1450">
        <v>0.66666666666666663</v>
      </c>
      <c r="J1450">
        <v>10.83333333333333</v>
      </c>
      <c r="K1450">
        <f t="shared" si="110"/>
        <v>0.26666666666666594</v>
      </c>
      <c r="L1450">
        <f t="shared" si="111"/>
        <v>-0.34397870380241691</v>
      </c>
      <c r="M1450">
        <f t="shared" si="112"/>
        <v>-4.6524950332568809</v>
      </c>
      <c r="N1450" s="10" t="str" cm="1">
        <f t="array" ref="N1450">_xlfn.IFS(AND(C1450&lt;=0, C1450-M1450&lt;=2), "escarcha",AND(C1450&lt;=0, C1450-M1450&gt;2), "helada negra", AND(C1450&gt;0, M1450+2&gt;C1450), "rocío", TRUE, "sin riesgo")</f>
        <v>helada negra</v>
      </c>
      <c r="O1450">
        <f t="shared" si="113"/>
        <v>-0.33905927592634055</v>
      </c>
      <c r="P1450">
        <f t="shared" si="114"/>
        <v>-4.5872130098996502</v>
      </c>
      <c r="Q1450" s="10" t="str" cm="1">
        <f t="array" ref="Q1450">_xlfn.IFS(AND(D1450&lt;=0, D1450-P1450&lt;=2), "escarcha",AND(D1450&lt;=0, D1450-P1450&gt;2), "helada negra", AND(D1450&gt;0, P1450+2&gt;D1450), "rocío", TRUE, "sin riesgo")</f>
        <v>helada negra</v>
      </c>
    </row>
    <row r="1451" spans="1:17" x14ac:dyDescent="0.35">
      <c r="A1451" s="2">
        <v>45729</v>
      </c>
      <c r="B1451" s="3" t="s">
        <v>45</v>
      </c>
      <c r="C1451">
        <v>-1.166666666666667</v>
      </c>
      <c r="D1451">
        <v>-1.1000000000000001</v>
      </c>
      <c r="E1451">
        <v>75.899999999999991</v>
      </c>
      <c r="F1451">
        <v>78.666666666666671</v>
      </c>
      <c r="G1451">
        <v>1.333333333333333</v>
      </c>
      <c r="H1451">
        <v>5.3</v>
      </c>
      <c r="I1451">
        <v>4</v>
      </c>
      <c r="J1451">
        <v>12.33333333333333</v>
      </c>
      <c r="K1451">
        <f t="shared" si="110"/>
        <v>6.6666666666666874E-2</v>
      </c>
      <c r="L1451">
        <f t="shared" si="111"/>
        <v>-0.36076700727819161</v>
      </c>
      <c r="M1451">
        <f t="shared" si="112"/>
        <v>-4.8750110803398279</v>
      </c>
      <c r="N1451" s="10" t="str" cm="1">
        <f t="array" ref="N1451">_xlfn.IFS(AND(C1451&lt;=0, C1451-M1451&lt;=2), "escarcha",AND(C1451&lt;=0, C1451-M1451&gt;2), "helada negra", AND(C1451&gt;0, M1451+2&gt;C1451), "rocío", TRUE, "sin riesgo")</f>
        <v>helada negra</v>
      </c>
      <c r="O1451">
        <f t="shared" si="113"/>
        <v>-0.32008417380517962</v>
      </c>
      <c r="P1451">
        <f t="shared" si="114"/>
        <v>-4.3350734300353588</v>
      </c>
      <c r="Q1451" s="10" t="str" cm="1">
        <f t="array" ref="Q1451">_xlfn.IFS(AND(D1451&lt;=0, D1451-P1451&lt;=2), "escarcha",AND(D1451&lt;=0, D1451-P1451&gt;2), "helada negra", AND(D1451&gt;0, P1451+2&gt;D1451), "rocío", TRUE, "sin riesgo")</f>
        <v>helada negra</v>
      </c>
    </row>
    <row r="1452" spans="1:17" x14ac:dyDescent="0.35">
      <c r="A1452" s="2">
        <v>45729</v>
      </c>
      <c r="B1452" s="3" t="s">
        <v>46</v>
      </c>
      <c r="C1452">
        <v>-1.3666666666666669</v>
      </c>
      <c r="D1452">
        <v>-1.0666666666666671</v>
      </c>
      <c r="E1452">
        <v>78.599999999999994</v>
      </c>
      <c r="F1452">
        <v>79.666666666666671</v>
      </c>
      <c r="G1452">
        <v>0.66666666666666663</v>
      </c>
      <c r="H1452">
        <v>4.666666666666667</v>
      </c>
      <c r="I1452">
        <v>3.666666666666667</v>
      </c>
      <c r="J1452">
        <v>12.1</v>
      </c>
      <c r="K1452">
        <f t="shared" si="110"/>
        <v>0.29999999999999982</v>
      </c>
      <c r="L1452">
        <f t="shared" si="111"/>
        <v>-0.34046815083805382</v>
      </c>
      <c r="M1452">
        <f t="shared" si="112"/>
        <v>-4.6059127813944887</v>
      </c>
      <c r="N1452" s="10" t="str" cm="1">
        <f t="array" ref="N1452">_xlfn.IFS(AND(C1452&lt;=0, C1452-M1452&lt;=2), "escarcha",AND(C1452&lt;=0, C1452-M1452&gt;2), "helada negra", AND(C1452&gt;0, M1452+2&gt;C1452), "rocío", TRUE, "sin riesgo")</f>
        <v>helada negra</v>
      </c>
      <c r="O1452">
        <f t="shared" si="113"/>
        <v>-0.30501343451662333</v>
      </c>
      <c r="P1452">
        <f t="shared" si="114"/>
        <v>-4.1344344439928538</v>
      </c>
      <c r="Q1452" s="10" t="str" cm="1">
        <f t="array" ref="Q1452">_xlfn.IFS(AND(D1452&lt;=0, D1452-P1452&lt;=2), "escarcha",AND(D1452&lt;=0, D1452-P1452&gt;2), "helada negra", AND(D1452&gt;0, P1452+2&gt;D1452), "rocío", TRUE, "sin riesgo")</f>
        <v>helada negra</v>
      </c>
    </row>
    <row r="1453" spans="1:17" x14ac:dyDescent="0.35">
      <c r="A1453" s="2">
        <v>45730</v>
      </c>
      <c r="B1453" s="3" t="s">
        <v>10</v>
      </c>
      <c r="C1453">
        <v>-1.533333333333333</v>
      </c>
      <c r="D1453">
        <v>-1.033333333333333</v>
      </c>
      <c r="E1453">
        <v>80.233333333333334</v>
      </c>
      <c r="F1453">
        <v>81.666666666666671</v>
      </c>
      <c r="G1453">
        <v>0</v>
      </c>
      <c r="H1453">
        <v>4.166666666666667</v>
      </c>
      <c r="I1453">
        <v>0</v>
      </c>
      <c r="J1453">
        <v>11.93333333333333</v>
      </c>
      <c r="K1453">
        <f t="shared" si="110"/>
        <v>0.5</v>
      </c>
      <c r="L1453">
        <f t="shared" si="111"/>
        <v>-0.3321328026988426</v>
      </c>
      <c r="M1453">
        <f t="shared" si="112"/>
        <v>-4.4952363640032091</v>
      </c>
      <c r="N1453" s="10" t="str" cm="1">
        <f t="array" ref="N1453">_xlfn.IFS(AND(C1453&lt;=0, C1453-M1453&lt;=2), "escarcha",AND(C1453&lt;=0, C1453-M1453&gt;2), "helada negra", AND(C1453&gt;0, M1453+2&gt;C1453), "rocío", TRUE, "sin riesgo")</f>
        <v>helada negra</v>
      </c>
      <c r="O1453">
        <f t="shared" si="113"/>
        <v>-0.27778045540097007</v>
      </c>
      <c r="P1453">
        <f t="shared" si="114"/>
        <v>-3.7710210460791633</v>
      </c>
      <c r="Q1453" s="10" t="str" cm="1">
        <f t="array" ref="Q1453">_xlfn.IFS(AND(D1453&lt;=0, D1453-P1453&lt;=2), "escarcha",AND(D1453&lt;=0, D1453-P1453&gt;2), "helada negra", AND(D1453&gt;0, P1453+2&gt;D1453), "rocío", TRUE, "sin riesgo")</f>
        <v>helada negra</v>
      </c>
    </row>
    <row r="1454" spans="1:17" x14ac:dyDescent="0.35">
      <c r="A1454" s="2">
        <v>45730</v>
      </c>
      <c r="B1454" s="3" t="s">
        <v>11</v>
      </c>
      <c r="C1454">
        <v>-1.333333333333333</v>
      </c>
      <c r="D1454">
        <v>-0.9</v>
      </c>
      <c r="E1454">
        <v>83.066666666666663</v>
      </c>
      <c r="F1454">
        <v>82.333333333333329</v>
      </c>
      <c r="G1454">
        <v>3.333333333333333</v>
      </c>
      <c r="H1454">
        <v>5.4333333333333336</v>
      </c>
      <c r="I1454">
        <v>7.333333333333333</v>
      </c>
      <c r="J1454">
        <v>13.03333333333333</v>
      </c>
      <c r="K1454">
        <f t="shared" si="110"/>
        <v>0.43333333333333302</v>
      </c>
      <c r="L1454">
        <f t="shared" si="111"/>
        <v>-0.28275197459197621</v>
      </c>
      <c r="M1454">
        <f t="shared" si="112"/>
        <v>-3.837446486992663</v>
      </c>
      <c r="N1454" s="10" t="str" cm="1">
        <f t="array" ref="N1454">_xlfn.IFS(AND(C1454&lt;=0, C1454-M1454&lt;=2), "escarcha",AND(C1454&lt;=0, C1454-M1454&gt;2), "helada negra", AND(C1454&gt;0, M1454+2&gt;C1454), "rocío", TRUE, "sin riesgo")</f>
        <v>helada negra</v>
      </c>
      <c r="O1454">
        <f t="shared" si="113"/>
        <v>-0.25990376056064324</v>
      </c>
      <c r="P1454">
        <f t="shared" si="114"/>
        <v>-3.5318618882340922</v>
      </c>
      <c r="Q1454" s="10" t="str" cm="1">
        <f t="array" ref="Q1454">_xlfn.IFS(AND(D1454&lt;=0, D1454-P1454&lt;=2), "escarcha",AND(D1454&lt;=0, D1454-P1454&gt;2), "helada negra", AND(D1454&gt;0, P1454+2&gt;D1454), "rocío", TRUE, "sin riesgo")</f>
        <v>helada negra</v>
      </c>
    </row>
    <row r="1455" spans="1:17" x14ac:dyDescent="0.35">
      <c r="A1455" s="2">
        <v>45730</v>
      </c>
      <c r="B1455" s="3" t="s">
        <v>13</v>
      </c>
      <c r="C1455">
        <v>-1.7</v>
      </c>
      <c r="D1455">
        <v>-1.3</v>
      </c>
      <c r="E1455">
        <v>85.566666666666663</v>
      </c>
      <c r="F1455">
        <v>86.333333333333329</v>
      </c>
      <c r="G1455">
        <v>0.33333333333333331</v>
      </c>
      <c r="H1455">
        <v>3.5</v>
      </c>
      <c r="I1455">
        <v>2.333333333333333</v>
      </c>
      <c r="J1455">
        <v>7.7</v>
      </c>
      <c r="K1455">
        <f t="shared" si="110"/>
        <v>0.39999999999999991</v>
      </c>
      <c r="L1455">
        <f t="shared" si="111"/>
        <v>-0.28002496273004701</v>
      </c>
      <c r="M1455">
        <f t="shared" si="112"/>
        <v>-3.8010149152863106</v>
      </c>
      <c r="N1455" s="10" t="str" cm="1">
        <f t="array" ref="N1455">_xlfn.IFS(AND(C1455&lt;=0, C1455-M1455&lt;=2), "escarcha",AND(C1455&lt;=0, C1455-M1455&gt;2), "helada negra", AND(C1455&gt;0, M1455+2&gt;C1455), "rocío", TRUE, "sin riesgo")</f>
        <v>helada negra</v>
      </c>
      <c r="O1455">
        <f t="shared" si="113"/>
        <v>-0.24173599647614713</v>
      </c>
      <c r="P1455">
        <f t="shared" si="114"/>
        <v>-3.2883183920751025</v>
      </c>
      <c r="Q1455" s="10" t="str" cm="1">
        <f t="array" ref="Q1455">_xlfn.IFS(AND(D1455&lt;=0, D1455-P1455&lt;=2), "escarcha",AND(D1455&lt;=0, D1455-P1455&gt;2), "helada negra", AND(D1455&gt;0, P1455+2&gt;D1455), "rocío", TRUE, "sin riesgo")</f>
        <v>escarcha</v>
      </c>
    </row>
    <row r="1456" spans="1:17" x14ac:dyDescent="0.35">
      <c r="A1456" s="2">
        <v>45730</v>
      </c>
      <c r="B1456" s="3" t="s">
        <v>14</v>
      </c>
      <c r="C1456">
        <v>-2.2333333333333329</v>
      </c>
      <c r="D1456">
        <v>-1.466666666666667</v>
      </c>
      <c r="E1456">
        <v>87.63333333333334</v>
      </c>
      <c r="F1456">
        <v>82.666666666666671</v>
      </c>
      <c r="G1456">
        <v>0</v>
      </c>
      <c r="H1456">
        <v>3.666666666666667</v>
      </c>
      <c r="I1456">
        <v>0.66666666666666663</v>
      </c>
      <c r="J1456">
        <v>9.6999999999999993</v>
      </c>
      <c r="K1456">
        <f t="shared" si="110"/>
        <v>0.76666666666666594</v>
      </c>
      <c r="L1456">
        <f t="shared" si="111"/>
        <v>-0.29546974898332046</v>
      </c>
      <c r="M1456">
        <f t="shared" si="112"/>
        <v>-4.0072034270742387</v>
      </c>
      <c r="N1456" s="10" t="str" cm="1">
        <f t="array" ref="N1456">_xlfn.IFS(AND(C1456&lt;=0, C1456-M1456&lt;=2), "escarcha",AND(C1456&lt;=0, C1456-M1456&gt;2), "helada negra", AND(C1456&gt;0, M1456+2&gt;C1456), "rocío", TRUE, "sin riesgo")</f>
        <v>escarcha</v>
      </c>
      <c r="O1456">
        <f t="shared" si="113"/>
        <v>-0.29736057251373799</v>
      </c>
      <c r="P1456">
        <f t="shared" si="114"/>
        <v>-4.032421580367882</v>
      </c>
      <c r="Q1456" s="10" t="str" cm="1">
        <f t="array" ref="Q1456">_xlfn.IFS(AND(D1456&lt;=0, D1456-P1456&lt;=2), "escarcha",AND(D1456&lt;=0, D1456-P1456&gt;2), "helada negra", AND(D1456&gt;0, P1456+2&gt;D1456), "rocío", TRUE, "sin riesgo")</f>
        <v>helada negra</v>
      </c>
    </row>
    <row r="1457" spans="1:17" x14ac:dyDescent="0.35">
      <c r="A1457" s="2">
        <v>45730</v>
      </c>
      <c r="B1457" s="3" t="s">
        <v>15</v>
      </c>
      <c r="C1457">
        <v>-3</v>
      </c>
      <c r="D1457">
        <v>-1.3666666666666669</v>
      </c>
      <c r="E1457">
        <v>88</v>
      </c>
      <c r="F1457">
        <v>81</v>
      </c>
      <c r="G1457">
        <v>0.33333333333333331</v>
      </c>
      <c r="H1457">
        <v>6.7333333333333334</v>
      </c>
      <c r="I1457">
        <v>1.333333333333333</v>
      </c>
      <c r="J1457">
        <v>16.2</v>
      </c>
      <c r="K1457">
        <f t="shared" si="110"/>
        <v>1.6333333333333331</v>
      </c>
      <c r="L1457">
        <f t="shared" si="111"/>
        <v>-0.34810915887865679</v>
      </c>
      <c r="M1457">
        <f t="shared" si="112"/>
        <v>-4.7072795934182832</v>
      </c>
      <c r="N1457" s="10" t="str" cm="1">
        <f t="array" ref="N1457">_xlfn.IFS(AND(C1457&lt;=0, C1457-M1457&lt;=2), "escarcha",AND(C1457&lt;=0, C1457-M1457&gt;2), "helada negra", AND(C1457&gt;0, M1457+2&gt;C1457), "rocío", TRUE, "sin riesgo")</f>
        <v>escarcha</v>
      </c>
      <c r="O1457">
        <f t="shared" si="113"/>
        <v>-0.3103906956007757</v>
      </c>
      <c r="P1457">
        <f t="shared" si="114"/>
        <v>-4.2060614089279875</v>
      </c>
      <c r="Q1457" s="10" t="str" cm="1">
        <f t="array" ref="Q1457">_xlfn.IFS(AND(D1457&lt;=0, D1457-P1457&lt;=2), "escarcha",AND(D1457&lt;=0, D1457-P1457&gt;2), "helada negra", AND(D1457&gt;0, P1457+2&gt;D1457), "rocío", TRUE, "sin riesgo")</f>
        <v>helada negra</v>
      </c>
    </row>
    <row r="1458" spans="1:17" x14ac:dyDescent="0.35">
      <c r="A1458" s="2">
        <v>45730</v>
      </c>
      <c r="B1458" s="3" t="s">
        <v>16</v>
      </c>
      <c r="C1458">
        <v>-3</v>
      </c>
      <c r="D1458">
        <v>-1.4</v>
      </c>
      <c r="E1458">
        <v>87.266666666666666</v>
      </c>
      <c r="F1458">
        <v>80.333333333333329</v>
      </c>
      <c r="G1458">
        <v>0</v>
      </c>
      <c r="H1458">
        <v>5.9</v>
      </c>
      <c r="I1458">
        <v>2</v>
      </c>
      <c r="J1458">
        <v>15.33333333333333</v>
      </c>
      <c r="K1458">
        <f t="shared" si="110"/>
        <v>1.6</v>
      </c>
      <c r="L1458">
        <f t="shared" si="111"/>
        <v>-0.35647740854917331</v>
      </c>
      <c r="M1458">
        <f t="shared" si="112"/>
        <v>-4.8181952686823992</v>
      </c>
      <c r="N1458" s="10" t="str" cm="1">
        <f t="array" ref="N1458">_xlfn.IFS(AND(C1458&lt;=0, C1458-M1458&lt;=2), "escarcha",AND(C1458&lt;=0, C1458-M1458&gt;2), "helada negra", AND(C1458&gt;0, M1458+2&gt;C1458), "rocío", TRUE, "sin riesgo")</f>
        <v>escarcha</v>
      </c>
      <c r="O1458">
        <f t="shared" si="113"/>
        <v>-0.32110025727215108</v>
      </c>
      <c r="P1458">
        <f t="shared" si="114"/>
        <v>-4.3485885740441024</v>
      </c>
      <c r="Q1458" s="10" t="str" cm="1">
        <f t="array" ref="Q1458">_xlfn.IFS(AND(D1458&lt;=0, D1458-P1458&lt;=2), "escarcha",AND(D1458&lt;=0, D1458-P1458&gt;2), "helada negra", AND(D1458&gt;0, P1458+2&gt;D1458), "rocío", TRUE, "sin riesgo")</f>
        <v>helada negra</v>
      </c>
    </row>
    <row r="1459" spans="1:17" x14ac:dyDescent="0.35">
      <c r="A1459" s="2">
        <v>45730</v>
      </c>
      <c r="B1459" s="3" t="s">
        <v>17</v>
      </c>
      <c r="C1459">
        <v>-3.5</v>
      </c>
      <c r="D1459">
        <v>-1.4333333333333329</v>
      </c>
      <c r="E1459">
        <v>88.566666666666663</v>
      </c>
      <c r="F1459">
        <v>79.333333333333329</v>
      </c>
      <c r="G1459">
        <v>0.33333333333333331</v>
      </c>
      <c r="H1459">
        <v>5.3</v>
      </c>
      <c r="I1459">
        <v>3</v>
      </c>
      <c r="J1459">
        <v>13.16666666666667</v>
      </c>
      <c r="K1459">
        <f t="shared" si="110"/>
        <v>2.0666666666666673</v>
      </c>
      <c r="L1459">
        <f t="shared" si="111"/>
        <v>-0.37893946116571098</v>
      </c>
      <c r="M1459">
        <f t="shared" si="112"/>
        <v>-5.1154052611856162</v>
      </c>
      <c r="N1459" s="10" t="str" cm="1">
        <f t="array" ref="N1459">_xlfn.IFS(AND(C1459&lt;=0, C1459-M1459&lt;=2), "escarcha",AND(C1459&lt;=0, C1459-M1459&gt;2), "helada negra", AND(C1459&gt;0, M1459+2&gt;C1459), "rocío", TRUE, "sin riesgo")</f>
        <v>escarcha</v>
      </c>
      <c r="O1459">
        <f t="shared" si="113"/>
        <v>-0.33607224357737003</v>
      </c>
      <c r="P1459">
        <f t="shared" si="114"/>
        <v>-4.5475569036949501</v>
      </c>
      <c r="Q1459" s="10" t="str" cm="1">
        <f t="array" ref="Q1459">_xlfn.IFS(AND(D1459&lt;=0, D1459-P1459&lt;=2), "escarcha",AND(D1459&lt;=0, D1459-P1459&gt;2), "helada negra", AND(D1459&gt;0, P1459+2&gt;D1459), "rocío", TRUE, "sin riesgo")</f>
        <v>helada negra</v>
      </c>
    </row>
    <row r="1460" spans="1:17" x14ac:dyDescent="0.35">
      <c r="A1460" s="2">
        <v>45730</v>
      </c>
      <c r="B1460" s="3" t="s">
        <v>18</v>
      </c>
      <c r="C1460">
        <v>-3.2</v>
      </c>
      <c r="D1460">
        <v>-1.5</v>
      </c>
      <c r="E1460">
        <v>87.7</v>
      </c>
      <c r="F1460">
        <v>78</v>
      </c>
      <c r="G1460">
        <v>0</v>
      </c>
      <c r="H1460">
        <v>2.6333333333333329</v>
      </c>
      <c r="I1460">
        <v>1.333333333333333</v>
      </c>
      <c r="J1460">
        <v>7.8</v>
      </c>
      <c r="K1460">
        <f t="shared" si="110"/>
        <v>1.7000000000000002</v>
      </c>
      <c r="L1460">
        <f t="shared" si="111"/>
        <v>-0.36640505779074123</v>
      </c>
      <c r="M1460">
        <f t="shared" si="112"/>
        <v>-4.949645953688333</v>
      </c>
      <c r="N1460" s="10" t="str" cm="1">
        <f t="array" ref="N1460">_xlfn.IFS(AND(C1460&lt;=0, C1460-M1460&lt;=2), "escarcha",AND(C1460&lt;=0, C1460-M1460&gt;2), "helada negra", AND(C1460&gt;0, M1460+2&gt;C1460), "rocío", TRUE, "sin riesgo")</f>
        <v>escarcha</v>
      </c>
      <c r="O1460">
        <f t="shared" si="113"/>
        <v>-0.35791527997416411</v>
      </c>
      <c r="P1460">
        <f t="shared" si="114"/>
        <v>-4.8372429214405894</v>
      </c>
      <c r="Q1460" s="10" t="str" cm="1">
        <f t="array" ref="Q1460">_xlfn.IFS(AND(D1460&lt;=0, D1460-P1460&lt;=2), "escarcha",AND(D1460&lt;=0, D1460-P1460&gt;2), "helada negra", AND(D1460&gt;0, P1460+2&gt;D1460), "rocío", TRUE, "sin riesgo")</f>
        <v>helada negra</v>
      </c>
    </row>
    <row r="1461" spans="1:17" x14ac:dyDescent="0.35">
      <c r="A1461" s="2">
        <v>45730</v>
      </c>
      <c r="B1461" s="3" t="s">
        <v>19</v>
      </c>
      <c r="C1461">
        <v>-3.1</v>
      </c>
      <c r="D1461">
        <v>-1.466666666666667</v>
      </c>
      <c r="E1461">
        <v>87.63333333333334</v>
      </c>
      <c r="F1461">
        <v>81</v>
      </c>
      <c r="G1461">
        <v>0</v>
      </c>
      <c r="H1461">
        <v>1.8</v>
      </c>
      <c r="I1461">
        <v>0</v>
      </c>
      <c r="J1461">
        <v>5.9666666666666668</v>
      </c>
      <c r="K1461">
        <f t="shared" si="110"/>
        <v>1.6333333333333331</v>
      </c>
      <c r="L1461">
        <f t="shared" si="111"/>
        <v>-0.35972192121493907</v>
      </c>
      <c r="M1461">
        <f t="shared" si="112"/>
        <v>-4.8611713939790944</v>
      </c>
      <c r="N1461" s="10" t="str" cm="1">
        <f t="array" ref="N1461">_xlfn.IFS(AND(C1461&lt;=0, C1461-M1461&lt;=2), "escarcha",AND(C1461&lt;=0, C1461-M1461&gt;2), "helada negra", AND(C1461&gt;0, M1461+2&gt;C1461), "rocío", TRUE, "sin riesgo")</f>
        <v>escarcha</v>
      </c>
      <c r="O1461">
        <f t="shared" si="113"/>
        <v>-0.31772787533817159</v>
      </c>
      <c r="P1461">
        <f t="shared" si="114"/>
        <v>-4.3037259082732326</v>
      </c>
      <c r="Q1461" s="10" t="str" cm="1">
        <f t="array" ref="Q1461">_xlfn.IFS(AND(D1461&lt;=0, D1461-P1461&lt;=2), "escarcha",AND(D1461&lt;=0, D1461-P1461&gt;2), "helada negra", AND(D1461&gt;0, P1461+2&gt;D1461), "rocío", TRUE, "sin riesgo")</f>
        <v>helada negra</v>
      </c>
    </row>
    <row r="1462" spans="1:17" x14ac:dyDescent="0.35">
      <c r="A1462" s="2">
        <v>45730</v>
      </c>
      <c r="B1462" s="3" t="s">
        <v>20</v>
      </c>
      <c r="C1462">
        <v>-2.066666666666666</v>
      </c>
      <c r="D1462">
        <v>-1.466666666666667</v>
      </c>
      <c r="E1462">
        <v>87.36666666666666</v>
      </c>
      <c r="F1462">
        <v>82.666666666666671</v>
      </c>
      <c r="G1462">
        <v>0</v>
      </c>
      <c r="H1462">
        <v>2.7333333333333329</v>
      </c>
      <c r="I1462">
        <v>2</v>
      </c>
      <c r="J1462">
        <v>6.3666666666666663</v>
      </c>
      <c r="K1462">
        <f t="shared" si="110"/>
        <v>0.59999999999999898</v>
      </c>
      <c r="L1462">
        <f t="shared" si="111"/>
        <v>-0.28621416878653172</v>
      </c>
      <c r="M1462">
        <f t="shared" si="112"/>
        <v>-3.8836837595913463</v>
      </c>
      <c r="N1462" s="10" t="str" cm="1">
        <f t="array" ref="N1462">_xlfn.IFS(AND(C1462&lt;=0, C1462-M1462&lt;=2), "escarcha",AND(C1462&lt;=0, C1462-M1462&gt;2), "helada negra", AND(C1462&gt;0, M1462+2&gt;C1462), "rocío", TRUE, "sin riesgo")</f>
        <v>escarcha</v>
      </c>
      <c r="O1462">
        <f t="shared" si="113"/>
        <v>-0.29736057251373799</v>
      </c>
      <c r="P1462">
        <f t="shared" si="114"/>
        <v>-4.032421580367882</v>
      </c>
      <c r="Q1462" s="10" t="str" cm="1">
        <f t="array" ref="Q1462">_xlfn.IFS(AND(D1462&lt;=0, D1462-P1462&lt;=2), "escarcha",AND(D1462&lt;=0, D1462-P1462&gt;2), "helada negra", AND(D1462&gt;0, P1462+2&gt;D1462), "rocío", TRUE, "sin riesgo")</f>
        <v>helada negra</v>
      </c>
    </row>
    <row r="1463" spans="1:17" x14ac:dyDescent="0.35">
      <c r="A1463" s="2">
        <v>45730</v>
      </c>
      <c r="B1463" s="3" t="s">
        <v>21</v>
      </c>
      <c r="C1463">
        <v>-2</v>
      </c>
      <c r="D1463">
        <v>-1.966666666666667</v>
      </c>
      <c r="E1463">
        <v>87.533333333333331</v>
      </c>
      <c r="F1463">
        <v>85.333333333333329</v>
      </c>
      <c r="G1463">
        <v>0.33333333333333331</v>
      </c>
      <c r="H1463">
        <v>1.8</v>
      </c>
      <c r="I1463">
        <v>2</v>
      </c>
      <c r="J1463">
        <v>4.666666666666667</v>
      </c>
      <c r="K1463">
        <f t="shared" si="110"/>
        <v>3.3333333333332993E-2</v>
      </c>
      <c r="L1463">
        <f t="shared" si="111"/>
        <v>-0.27939180054057533</v>
      </c>
      <c r="M1463">
        <f t="shared" si="112"/>
        <v>-3.7925545843635557</v>
      </c>
      <c r="N1463" s="10" t="str" cm="1">
        <f t="array" ref="N1463">_xlfn.IFS(AND(C1463&lt;=0, C1463-M1463&lt;=2), "escarcha",AND(C1463&lt;=0, C1463-M1463&gt;2), "helada negra", AND(C1463&gt;0, M1463+2&gt;C1463), "rocío", TRUE, "sin riesgo")</f>
        <v>escarcha</v>
      </c>
      <c r="O1463">
        <f t="shared" si="113"/>
        <v>-0.30238907929032471</v>
      </c>
      <c r="P1463">
        <f t="shared" si="114"/>
        <v>-4.0994615281496305</v>
      </c>
      <c r="Q1463" s="10" t="str" cm="1">
        <f t="array" ref="Q1463">_xlfn.IFS(AND(D1463&lt;=0, D1463-P1463&lt;=2), "escarcha",AND(D1463&lt;=0, D1463-P1463&gt;2), "helada negra", AND(D1463&gt;0, P1463+2&gt;D1463), "rocío", TRUE, "sin riesgo")</f>
        <v>helada negra</v>
      </c>
    </row>
    <row r="1464" spans="1:17" x14ac:dyDescent="0.35">
      <c r="A1464" s="2">
        <v>45730</v>
      </c>
      <c r="B1464" s="3" t="s">
        <v>22</v>
      </c>
      <c r="C1464">
        <v>-2.6333333333333329</v>
      </c>
      <c r="D1464">
        <v>-2</v>
      </c>
      <c r="E1464">
        <v>88.63333333333334</v>
      </c>
      <c r="F1464">
        <v>84.666666666666671</v>
      </c>
      <c r="G1464">
        <v>0</v>
      </c>
      <c r="H1464">
        <v>2.166666666666667</v>
      </c>
      <c r="I1464">
        <v>0.66666666666666663</v>
      </c>
      <c r="J1464">
        <v>6.4666666666666668</v>
      </c>
      <c r="K1464">
        <f t="shared" si="110"/>
        <v>0.63333333333333286</v>
      </c>
      <c r="L1464">
        <f t="shared" si="111"/>
        <v>-0.31372046652674651</v>
      </c>
      <c r="M1464">
        <f t="shared" si="112"/>
        <v>-4.2503935733284308</v>
      </c>
      <c r="N1464" s="10" t="str" cm="1">
        <f t="array" ref="N1464">_xlfn.IFS(AND(C1464&lt;=0, C1464-M1464&lt;=2), "escarcha",AND(C1464&lt;=0, C1464-M1464&gt;2), "helada negra", AND(C1464&gt;0, M1464+2&gt;C1464), "rocío", TRUE, "sin riesgo")</f>
        <v>escarcha</v>
      </c>
      <c r="O1464">
        <f t="shared" si="113"/>
        <v>-0.31268949539073454</v>
      </c>
      <c r="P1464">
        <f t="shared" si="114"/>
        <v>-4.2366691083203358</v>
      </c>
      <c r="Q1464" s="10" t="str" cm="1">
        <f t="array" ref="Q1464">_xlfn.IFS(AND(D1464&lt;=0, D1464-P1464&lt;=2), "escarcha",AND(D1464&lt;=0, D1464-P1464&gt;2), "helada negra", AND(D1464&gt;0, P1464+2&gt;D1464), "rocío", TRUE, "sin riesgo")</f>
        <v>helada negra</v>
      </c>
    </row>
    <row r="1465" spans="1:17" x14ac:dyDescent="0.35">
      <c r="A1465" s="2">
        <v>45730</v>
      </c>
      <c r="B1465" s="3" t="s">
        <v>23</v>
      </c>
      <c r="C1465">
        <v>-3.5</v>
      </c>
      <c r="D1465">
        <v>-2.166666666666667</v>
      </c>
      <c r="E1465">
        <v>88.6</v>
      </c>
      <c r="F1465">
        <v>84.333333333333329</v>
      </c>
      <c r="G1465">
        <v>0</v>
      </c>
      <c r="H1465">
        <v>1.6333333333333331</v>
      </c>
      <c r="I1465">
        <v>0</v>
      </c>
      <c r="J1465">
        <v>4.8</v>
      </c>
      <c r="K1465">
        <f t="shared" si="110"/>
        <v>1.333333333333333</v>
      </c>
      <c r="L1465">
        <f t="shared" si="111"/>
        <v>-0.37856316765233389</v>
      </c>
      <c r="M1465">
        <f t="shared" si="112"/>
        <v>-5.1104323854920999</v>
      </c>
      <c r="N1465" s="10" t="str" cm="1">
        <f t="array" ref="N1465">_xlfn.IFS(AND(C1465&lt;=0, C1465-M1465&lt;=2), "escarcha",AND(C1465&lt;=0, C1465-M1465&gt;2), "helada negra", AND(C1465&gt;0, M1465+2&gt;C1465), "rocío", TRUE, "sin riesgo")</f>
        <v>escarcha</v>
      </c>
      <c r="O1465">
        <f t="shared" si="113"/>
        <v>-0.32893066825134015</v>
      </c>
      <c r="P1465">
        <f t="shared" si="114"/>
        <v>-4.4526912289559348</v>
      </c>
      <c r="Q1465" s="10" t="str" cm="1">
        <f t="array" ref="Q1465">_xlfn.IFS(AND(D1465&lt;=0, D1465-P1465&lt;=2), "escarcha",AND(D1465&lt;=0, D1465-P1465&gt;2), "helada negra", AND(D1465&gt;0, P1465+2&gt;D1465), "rocío", TRUE, "sin riesgo")</f>
        <v>helada negra</v>
      </c>
    </row>
    <row r="1466" spans="1:17" x14ac:dyDescent="0.35">
      <c r="A1466" s="2">
        <v>45730</v>
      </c>
      <c r="B1466" s="3" t="s">
        <v>24</v>
      </c>
      <c r="C1466">
        <v>-4.5333333333333332</v>
      </c>
      <c r="D1466">
        <v>-1.8666666666666669</v>
      </c>
      <c r="E1466">
        <v>90.766666666666666</v>
      </c>
      <c r="F1466">
        <v>86.666666666666671</v>
      </c>
      <c r="G1466">
        <v>0</v>
      </c>
      <c r="H1466">
        <v>3.4</v>
      </c>
      <c r="I1466">
        <v>0.66666666666666663</v>
      </c>
      <c r="J1466">
        <v>8.7666666666666657</v>
      </c>
      <c r="K1466">
        <f t="shared" si="110"/>
        <v>2.6666666666666661</v>
      </c>
      <c r="L1466">
        <f t="shared" si="111"/>
        <v>-0.4318791930444657</v>
      </c>
      <c r="M1466">
        <f t="shared" si="112"/>
        <v>-5.8129601441847818</v>
      </c>
      <c r="N1466" s="10" t="str" cm="1">
        <f t="array" ref="N1466">_xlfn.IFS(AND(C1466&lt;=0, C1466-M1466&lt;=2), "escarcha",AND(C1466&lt;=0, C1466-M1466&gt;2), "helada negra", AND(C1466&gt;0, M1466+2&gt;C1466), "rocío", TRUE, "sin riesgo")</f>
        <v>escarcha</v>
      </c>
      <c r="O1466">
        <f t="shared" si="113"/>
        <v>-0.27951725230940394</v>
      </c>
      <c r="P1466">
        <f t="shared" si="114"/>
        <v>-3.7942309219487682</v>
      </c>
      <c r="Q1466" s="10" t="str" cm="1">
        <f t="array" ref="Q1466">_xlfn.IFS(AND(D1466&lt;=0, D1466-P1466&lt;=2), "escarcha",AND(D1466&lt;=0, D1466-P1466&gt;2), "helada negra", AND(D1466&gt;0, P1466+2&gt;D1466), "rocío", TRUE, "sin riesgo")</f>
        <v>escarcha</v>
      </c>
    </row>
    <row r="1467" spans="1:17" x14ac:dyDescent="0.35">
      <c r="A1467" s="2">
        <v>45730</v>
      </c>
      <c r="B1467" s="3" t="s">
        <v>25</v>
      </c>
      <c r="C1467">
        <v>-4.3666666666666671</v>
      </c>
      <c r="D1467">
        <v>-1.8666666666666669</v>
      </c>
      <c r="E1467">
        <v>91.7</v>
      </c>
      <c r="F1467">
        <v>84</v>
      </c>
      <c r="G1467">
        <v>0.33333333333333331</v>
      </c>
      <c r="H1467">
        <v>3.9</v>
      </c>
      <c r="I1467">
        <v>2</v>
      </c>
      <c r="J1467">
        <v>9.3666666666666671</v>
      </c>
      <c r="K1467">
        <f t="shared" si="110"/>
        <v>2.5</v>
      </c>
      <c r="L1467">
        <f t="shared" si="111"/>
        <v>-0.40910737489415916</v>
      </c>
      <c r="M1467">
        <f t="shared" si="112"/>
        <v>-5.5134115777027741</v>
      </c>
      <c r="N1467" s="10" t="str" cm="1">
        <f t="array" ref="N1467">_xlfn.IFS(AND(C1467&lt;=0, C1467-M1467&lt;=2), "escarcha",AND(C1467&lt;=0, C1467-M1467&gt;2), "helada negra", AND(C1467&gt;0, M1467+2&gt;C1467), "rocío", TRUE, "sin riesgo")</f>
        <v>escarcha</v>
      </c>
      <c r="O1467">
        <f t="shared" si="113"/>
        <v>-0.3107697958135085</v>
      </c>
      <c r="P1467">
        <f t="shared" si="114"/>
        <v>-4.2111095333162041</v>
      </c>
      <c r="Q1467" s="10" t="str" cm="1">
        <f t="array" ref="Q1467">_xlfn.IFS(AND(D1467&lt;=0, D1467-P1467&lt;=2), "escarcha",AND(D1467&lt;=0, D1467-P1467&gt;2), "helada negra", AND(D1467&gt;0, P1467+2&gt;D1467), "rocío", TRUE, "sin riesgo")</f>
        <v>helada negra</v>
      </c>
    </row>
    <row r="1468" spans="1:17" x14ac:dyDescent="0.35">
      <c r="A1468" s="2">
        <v>45730</v>
      </c>
      <c r="B1468" s="3" t="s">
        <v>26</v>
      </c>
      <c r="C1468">
        <v>-2.5</v>
      </c>
      <c r="D1468">
        <v>-1.4</v>
      </c>
      <c r="E1468">
        <v>86.533333333333331</v>
      </c>
      <c r="F1468">
        <v>79.333333333333329</v>
      </c>
      <c r="G1468">
        <v>2.333333333333333</v>
      </c>
      <c r="H1468">
        <v>3.4666666666666668</v>
      </c>
      <c r="I1468">
        <v>6.666666666666667</v>
      </c>
      <c r="J1468">
        <v>8.4</v>
      </c>
      <c r="K1468">
        <f t="shared" si="110"/>
        <v>1.1000000000000001</v>
      </c>
      <c r="L1468">
        <f t="shared" si="111"/>
        <v>-0.32782208124557277</v>
      </c>
      <c r="M1468">
        <f t="shared" si="112"/>
        <v>-4.4379584594198915</v>
      </c>
      <c r="N1468" s="10" t="str" cm="1">
        <f t="array" ref="N1468">_xlfn.IFS(AND(C1468&lt;=0, C1468-M1468&lt;=2), "escarcha",AND(C1468&lt;=0, C1468-M1468&gt;2), "helada negra", AND(C1468&gt;0, M1468+2&gt;C1468), "rocío", TRUE, "sin riesgo")</f>
        <v>escarcha</v>
      </c>
      <c r="O1468">
        <f t="shared" si="113"/>
        <v>-0.33362651709133123</v>
      </c>
      <c r="P1468">
        <f t="shared" si="114"/>
        <v>-4.5150773995276561</v>
      </c>
      <c r="Q1468" s="10" t="str" cm="1">
        <f t="array" ref="Q1468">_xlfn.IFS(AND(D1468&lt;=0, D1468-P1468&lt;=2), "escarcha",AND(D1468&lt;=0, D1468-P1468&gt;2), "helada negra", AND(D1468&gt;0, P1468+2&gt;D1468), "rocío", TRUE, "sin riesgo")</f>
        <v>helada negra</v>
      </c>
    </row>
    <row r="1469" spans="1:17" x14ac:dyDescent="0.35">
      <c r="A1469" s="2">
        <v>45730</v>
      </c>
      <c r="B1469" s="3" t="s">
        <v>27</v>
      </c>
      <c r="C1469">
        <v>-3.5666666666666669</v>
      </c>
      <c r="D1469">
        <v>-0.4</v>
      </c>
      <c r="E1469">
        <v>89.066666666666663</v>
      </c>
      <c r="F1469">
        <v>76.333333333333329</v>
      </c>
      <c r="G1469">
        <v>1</v>
      </c>
      <c r="H1469">
        <v>4.0666666666666664</v>
      </c>
      <c r="I1469">
        <v>5</v>
      </c>
      <c r="J1469">
        <v>10.56666666666667</v>
      </c>
      <c r="K1469">
        <f t="shared" si="110"/>
        <v>3.166666666666667</v>
      </c>
      <c r="L1469">
        <f t="shared" si="111"/>
        <v>-0.37828816486643119</v>
      </c>
      <c r="M1469">
        <f t="shared" si="112"/>
        <v>-5.1067979775248755</v>
      </c>
      <c r="N1469" s="10" t="str" cm="1">
        <f t="array" ref="N1469">_xlfn.IFS(AND(C1469&lt;=0, C1469-M1469&lt;=2), "escarcha",AND(C1469&lt;=0, C1469-M1469&gt;2), "helada negra", AND(C1469&gt;0, M1469+2&gt;C1469), "rocío", TRUE, "sin riesgo")</f>
        <v>escarcha</v>
      </c>
      <c r="O1469">
        <f t="shared" si="113"/>
        <v>-0.29911586180423644</v>
      </c>
      <c r="P1469">
        <f t="shared" si="114"/>
        <v>-4.055827334156942</v>
      </c>
      <c r="Q1469" s="10" t="str" cm="1">
        <f t="array" ref="Q1469">_xlfn.IFS(AND(D1469&lt;=0, D1469-P1469&lt;=2), "escarcha",AND(D1469&lt;=0, D1469-P1469&gt;2), "helada negra", AND(D1469&gt;0, P1469+2&gt;D1469), "rocío", TRUE, "sin riesgo")</f>
        <v>helada negra</v>
      </c>
    </row>
    <row r="1470" spans="1:17" x14ac:dyDescent="0.35">
      <c r="A1470" s="2">
        <v>45730</v>
      </c>
      <c r="B1470" s="3" t="s">
        <v>28</v>
      </c>
      <c r="C1470">
        <v>0.16666666666666671</v>
      </c>
      <c r="D1470">
        <v>0.53333333333333333</v>
      </c>
      <c r="E1470">
        <v>76.933333333333337</v>
      </c>
      <c r="F1470">
        <v>73</v>
      </c>
      <c r="G1470">
        <v>11</v>
      </c>
      <c r="H1470">
        <v>4.6000000000000014</v>
      </c>
      <c r="I1470">
        <v>17.666666666666671</v>
      </c>
      <c r="J1470">
        <v>11.03333333333333</v>
      </c>
      <c r="K1470">
        <f t="shared" si="110"/>
        <v>0.36666666666666659</v>
      </c>
      <c r="L1470">
        <f t="shared" si="111"/>
        <v>-0.25015273492919432</v>
      </c>
      <c r="M1470">
        <f t="shared" si="112"/>
        <v>-3.4012084595165399</v>
      </c>
      <c r="N1470" s="10" t="str" cm="1">
        <f t="array" ref="N1470">_xlfn.IFS(AND(C1470&lt;=0, C1470-M1470&lt;=2), "escarcha",AND(C1470&lt;=0, C1470-M1470&gt;2), "helada negra", AND(C1470&gt;0, M1470+2&gt;C1470), "rocío", TRUE, "sin riesgo")</f>
        <v>sin riesgo</v>
      </c>
      <c r="O1470">
        <f t="shared" si="113"/>
        <v>-0.27611867126842804</v>
      </c>
      <c r="P1470">
        <f t="shared" si="114"/>
        <v>-3.7488093955149262</v>
      </c>
      <c r="Q1470" s="10" t="str" cm="1">
        <f t="array" ref="Q1470">_xlfn.IFS(AND(D1470&lt;=0, D1470-P1470&lt;=2), "escarcha",AND(D1470&lt;=0, D1470-P1470&gt;2), "helada negra", AND(D1470&gt;0, P1470+2&gt;D1470), "rocío", TRUE, "sin riesgo")</f>
        <v>sin riesgo</v>
      </c>
    </row>
    <row r="1471" spans="1:17" x14ac:dyDescent="0.35">
      <c r="A1471" s="2">
        <v>45730</v>
      </c>
      <c r="B1471" s="3" t="s">
        <v>29</v>
      </c>
      <c r="C1471">
        <v>1.333333333333333</v>
      </c>
      <c r="D1471">
        <v>1.4333333333333329</v>
      </c>
      <c r="E1471">
        <v>72.333333333333329</v>
      </c>
      <c r="F1471">
        <v>70.333333333333329</v>
      </c>
      <c r="G1471">
        <v>8.3333333333333339</v>
      </c>
      <c r="H1471">
        <v>7.2</v>
      </c>
      <c r="I1471">
        <v>13.66666666666667</v>
      </c>
      <c r="J1471">
        <v>13.66666666666667</v>
      </c>
      <c r="K1471">
        <f t="shared" si="110"/>
        <v>9.9999999999999867E-2</v>
      </c>
      <c r="L1471">
        <f t="shared" si="111"/>
        <v>-0.22772078239902399</v>
      </c>
      <c r="M1471">
        <f t="shared" si="112"/>
        <v>-3.1001021989221726</v>
      </c>
      <c r="N1471" s="10" t="str" cm="1">
        <f t="array" ref="N1471">_xlfn.IFS(AND(C1471&lt;=0, C1471-M1471&lt;=2), "escarcha",AND(C1471&lt;=0, C1471-M1471&gt;2), "helada negra", AND(C1471&gt;0, M1471+2&gt;C1471), "rocío", TRUE, "sin riesgo")</f>
        <v>sin riesgo</v>
      </c>
      <c r="O1471">
        <f t="shared" si="113"/>
        <v>-0.24858996251579502</v>
      </c>
      <c r="P1471">
        <f t="shared" si="114"/>
        <v>-3.3802557078094004</v>
      </c>
      <c r="Q1471" s="10" t="str" cm="1">
        <f t="array" ref="Q1471">_xlfn.IFS(AND(D1471&lt;=0, D1471-P1471&lt;=2), "escarcha",AND(D1471&lt;=0, D1471-P1471&gt;2), "helada negra", AND(D1471&gt;0, P1471+2&gt;D1471), "rocío", TRUE, "sin riesgo")</f>
        <v>sin riesgo</v>
      </c>
    </row>
    <row r="1472" spans="1:17" x14ac:dyDescent="0.35">
      <c r="A1472" s="2">
        <v>45730</v>
      </c>
      <c r="B1472" s="3" t="s">
        <v>31</v>
      </c>
      <c r="C1472">
        <v>2.9</v>
      </c>
      <c r="D1472">
        <v>3.5333333333333332</v>
      </c>
      <c r="E1472">
        <v>66.666666666666657</v>
      </c>
      <c r="F1472">
        <v>65.666666666666671</v>
      </c>
      <c r="G1472">
        <v>15</v>
      </c>
      <c r="H1472">
        <v>5.0666666666666664</v>
      </c>
      <c r="I1472">
        <v>21.333333333333329</v>
      </c>
      <c r="J1472">
        <v>11.266666666666669</v>
      </c>
      <c r="K1472">
        <f t="shared" si="110"/>
        <v>0.6333333333333333</v>
      </c>
      <c r="L1472">
        <f t="shared" si="111"/>
        <v>-0.1976400288205335</v>
      </c>
      <c r="M1472">
        <f t="shared" si="112"/>
        <v>-2.6951356548113643</v>
      </c>
      <c r="N1472" s="10" t="str" cm="1">
        <f t="array" ref="N1472">_xlfn.IFS(AND(C1472&lt;=0, C1472-M1472&lt;=2), "escarcha",AND(C1472&lt;=0, C1472-M1472&gt;2), "helada negra", AND(C1472&gt;0, M1472+2&gt;C1472), "rocío", TRUE, "sin riesgo")</f>
        <v>sin riesgo</v>
      </c>
      <c r="O1472">
        <f t="shared" si="113"/>
        <v>-0.1680169657851891</v>
      </c>
      <c r="P1472">
        <f t="shared" si="114"/>
        <v>-2.2949926616129854</v>
      </c>
      <c r="Q1472" s="10" t="str" cm="1">
        <f t="array" ref="Q1472">_xlfn.IFS(AND(D1472&lt;=0, D1472-P1472&lt;=2), "escarcha",AND(D1472&lt;=0, D1472-P1472&gt;2), "helada negra", AND(D1472&gt;0, P1472+2&gt;D1472), "rocío", TRUE, "sin riesgo")</f>
        <v>sin riesgo</v>
      </c>
    </row>
    <row r="1473" spans="1:17" x14ac:dyDescent="0.35">
      <c r="A1473" s="2">
        <v>45730</v>
      </c>
      <c r="B1473" s="3" t="s">
        <v>35</v>
      </c>
      <c r="C1473">
        <v>4.4000000000000004</v>
      </c>
      <c r="D1473">
        <v>4.7</v>
      </c>
      <c r="E1473">
        <v>62.233333333333327</v>
      </c>
      <c r="F1473">
        <v>64.333333333333329</v>
      </c>
      <c r="G1473">
        <v>20.333333333333329</v>
      </c>
      <c r="H1473">
        <v>7.6</v>
      </c>
      <c r="I1473">
        <v>30.666666666666671</v>
      </c>
      <c r="J1473">
        <v>16.5</v>
      </c>
      <c r="K1473">
        <f t="shared" si="110"/>
        <v>0.29999999999999982</v>
      </c>
      <c r="L1473">
        <f t="shared" si="111"/>
        <v>-0.16087011276031854</v>
      </c>
      <c r="M1473">
        <f t="shared" si="112"/>
        <v>-2.1982546795513476</v>
      </c>
      <c r="N1473" s="10" t="str" cm="1">
        <f t="array" ref="N1473">_xlfn.IFS(AND(C1473&lt;=0, C1473-M1473&lt;=2), "escarcha",AND(C1473&lt;=0, C1473-M1473&gt;2), "helada negra", AND(C1473&gt;0, M1473+2&gt;C1473), "rocío", TRUE, "sin riesgo")</f>
        <v>sin riesgo</v>
      </c>
      <c r="O1473">
        <f t="shared" si="113"/>
        <v>-0.10671955627686647</v>
      </c>
      <c r="P1473">
        <f t="shared" si="114"/>
        <v>-1.4627527169720052</v>
      </c>
      <c r="Q1473" s="10" t="str" cm="1">
        <f t="array" ref="Q1473">_xlfn.IFS(AND(D1473&lt;=0, D1473-P1473&lt;=2), "escarcha",AND(D1473&lt;=0, D1473-P1473&gt;2), "helada negra", AND(D1473&gt;0, P1473+2&gt;D1473), "rocío", TRUE, "sin riesgo")</f>
        <v>sin riesgo</v>
      </c>
    </row>
    <row r="1474" spans="1:17" x14ac:dyDescent="0.35">
      <c r="A1474" s="2">
        <v>45730</v>
      </c>
      <c r="B1474" s="3" t="s">
        <v>36</v>
      </c>
      <c r="C1474">
        <v>4.5666666666666664</v>
      </c>
      <c r="D1474">
        <v>4.833333333333333</v>
      </c>
      <c r="E1474">
        <v>61.93333333333333</v>
      </c>
      <c r="F1474">
        <v>64.333333333333329</v>
      </c>
      <c r="G1474">
        <v>17</v>
      </c>
      <c r="H1474">
        <v>10</v>
      </c>
      <c r="I1474">
        <v>25.666666666666671</v>
      </c>
      <c r="J1474">
        <v>20.866666666666671</v>
      </c>
      <c r="K1474">
        <f t="shared" ref="K1474:K1537" si="115">ABS((C1474-D1474))</f>
        <v>0.26666666666666661</v>
      </c>
      <c r="L1474">
        <f t="shared" si="111"/>
        <v>-0.1540497221032312</v>
      </c>
      <c r="M1474">
        <f t="shared" si="112"/>
        <v>-2.1058630829646048</v>
      </c>
      <c r="N1474" s="10" t="str" cm="1">
        <f t="array" ref="N1474">_xlfn.IFS(AND(C1474&lt;=0, C1474-M1474&lt;=2), "escarcha",AND(C1474&lt;=0, C1474-M1474&gt;2), "helada negra", AND(C1474&gt;0, M1474+2&gt;C1474), "rocío", TRUE, "sin riesgo")</f>
        <v>sin riesgo</v>
      </c>
      <c r="O1474">
        <f t="shared" si="113"/>
        <v>-9.7418769708175201E-2</v>
      </c>
      <c r="P1474">
        <f t="shared" si="114"/>
        <v>-1.3359721433929739</v>
      </c>
      <c r="Q1474" s="10" t="str" cm="1">
        <f t="array" ref="Q1474">_xlfn.IFS(AND(D1474&lt;=0, D1474-P1474&lt;=2), "escarcha",AND(D1474&lt;=0, D1474-P1474&gt;2), "helada negra", AND(D1474&gt;0, P1474+2&gt;D1474), "rocío", TRUE, "sin riesgo")</f>
        <v>sin riesgo</v>
      </c>
    </row>
    <row r="1475" spans="1:17" x14ac:dyDescent="0.35">
      <c r="A1475" s="2">
        <v>45730</v>
      </c>
      <c r="B1475" s="3" t="s">
        <v>47</v>
      </c>
      <c r="C1475">
        <v>4.2666666666666666</v>
      </c>
      <c r="D1475">
        <v>4.833333333333333</v>
      </c>
      <c r="E1475">
        <v>63.93333333333333</v>
      </c>
      <c r="F1475">
        <v>66</v>
      </c>
      <c r="G1475">
        <v>13.33333333333333</v>
      </c>
      <c r="H1475">
        <v>9.9333333333333336</v>
      </c>
      <c r="I1475">
        <v>21.666666666666671</v>
      </c>
      <c r="J1475">
        <v>19</v>
      </c>
      <c r="K1475">
        <f t="shared" si="115"/>
        <v>0.56666666666666643</v>
      </c>
      <c r="L1475">
        <f t="shared" ref="L1475:L1538" si="116">(LN(E1475/100))+((17.625*C1475)/(243.04+C1475))</f>
        <v>-0.14325340105741313</v>
      </c>
      <c r="M1475">
        <f t="shared" ref="M1475:M1538" si="117">(243.04*L1475)/(17.625-L1475)</f>
        <v>-1.9594670228488364</v>
      </c>
      <c r="N1475" s="10" t="str" cm="1">
        <f t="array" ref="N1475">_xlfn.IFS(AND(C1475&lt;=0, C1475-M1475&lt;=2), "escarcha",AND(C1475&lt;=0, C1475-M1475&gt;2), "helada negra", AND(C1475&gt;0, M1475+2&gt;C1475), "rocío", TRUE, "sin riesgo")</f>
        <v>sin riesgo</v>
      </c>
      <c r="O1475">
        <f t="shared" ref="O1475:O1538" si="118">(LN(F1475/100))+((17.625*D1475)/(243.04+D1475))</f>
        <v>-7.184192791852545E-2</v>
      </c>
      <c r="P1475">
        <f t="shared" ref="P1475:P1538" si="119">(243.04*O1475)/(17.625-O1475)</f>
        <v>-0.98664282771113021</v>
      </c>
      <c r="Q1475" s="10" t="str" cm="1">
        <f t="array" ref="Q1475">_xlfn.IFS(AND(D1475&lt;=0, D1475-P1475&lt;=2), "escarcha",AND(D1475&lt;=0, D1475-P1475&gt;2), "helada negra", AND(D1475&gt;0, P1475+2&gt;D1475), "rocío", TRUE, "sin riesgo")</f>
        <v>sin riesgo</v>
      </c>
    </row>
    <row r="1476" spans="1:17" x14ac:dyDescent="0.35">
      <c r="A1476" s="2">
        <v>45730</v>
      </c>
      <c r="B1476" s="3" t="s">
        <v>52</v>
      </c>
      <c r="C1476">
        <v>3.7666666666666671</v>
      </c>
      <c r="D1476">
        <v>5.166666666666667</v>
      </c>
      <c r="E1476">
        <v>66.099999999999994</v>
      </c>
      <c r="F1476">
        <v>65.666666666666671</v>
      </c>
      <c r="G1476">
        <v>11.33333333333333</v>
      </c>
      <c r="H1476">
        <v>5.9333333333333336</v>
      </c>
      <c r="I1476">
        <v>18.666666666666671</v>
      </c>
      <c r="J1476">
        <v>12.83333333333333</v>
      </c>
      <c r="K1476">
        <f t="shared" si="115"/>
        <v>1.4</v>
      </c>
      <c r="L1476">
        <f t="shared" si="116"/>
        <v>-0.14501559325918861</v>
      </c>
      <c r="M1476">
        <f t="shared" si="117"/>
        <v>-1.9833741619834455</v>
      </c>
      <c r="N1476" s="10" t="str" cm="1">
        <f t="array" ref="N1476">_xlfn.IFS(AND(C1476&lt;=0, C1476-M1476&lt;=2), "escarcha",AND(C1476&lt;=0, C1476-M1476&gt;2), "helada negra", AND(C1476&gt;0, M1476+2&gt;C1476), "rocío", TRUE, "sin riesgo")</f>
        <v>sin riesgo</v>
      </c>
      <c r="O1476">
        <f t="shared" si="118"/>
        <v>-5.3696980722542142E-2</v>
      </c>
      <c r="P1476">
        <f t="shared" si="119"/>
        <v>-0.73820566125644727</v>
      </c>
      <c r="Q1476" s="10" t="str" cm="1">
        <f t="array" ref="Q1476">_xlfn.IFS(AND(D1476&lt;=0, D1476-P1476&lt;=2), "escarcha",AND(D1476&lt;=0, D1476-P1476&gt;2), "helada negra", AND(D1476&gt;0, P1476+2&gt;D1476), "rocío", TRUE, "sin riesgo")</f>
        <v>sin riesgo</v>
      </c>
    </row>
    <row r="1477" spans="1:17" x14ac:dyDescent="0.35">
      <c r="A1477" s="2">
        <v>45730</v>
      </c>
      <c r="B1477" s="3" t="s">
        <v>56</v>
      </c>
      <c r="C1477">
        <v>4.666666666666667</v>
      </c>
      <c r="D1477">
        <v>4.9000000000000004</v>
      </c>
      <c r="E1477">
        <v>61.966666666666669</v>
      </c>
      <c r="F1477">
        <v>64.333333333333329</v>
      </c>
      <c r="G1477">
        <v>12.66666666666667</v>
      </c>
      <c r="H1477">
        <v>8.1999999999999993</v>
      </c>
      <c r="I1477">
        <v>18</v>
      </c>
      <c r="J1477">
        <v>15.7</v>
      </c>
      <c r="K1477">
        <f t="shared" si="115"/>
        <v>0.23333333333333339</v>
      </c>
      <c r="L1477">
        <f t="shared" si="116"/>
        <v>-0.14652761157914174</v>
      </c>
      <c r="M1477">
        <f t="shared" si="117"/>
        <v>-2.0038834869204694</v>
      </c>
      <c r="N1477" s="10" t="str" cm="1">
        <f t="array" ref="N1477">_xlfn.IFS(AND(C1477&lt;=0, C1477-M1477&lt;=2), "escarcha",AND(C1477&lt;=0, C1477-M1477&gt;2), "helada negra", AND(C1477&gt;0, M1477+2&gt;C1477), "rocío", TRUE, "sin riesgo")</f>
        <v>sin riesgo</v>
      </c>
      <c r="O1477">
        <f t="shared" si="118"/>
        <v>-9.2772127648548697E-2</v>
      </c>
      <c r="P1477">
        <f t="shared" si="119"/>
        <v>-1.2725831295977781</v>
      </c>
      <c r="Q1477" s="10" t="str" cm="1">
        <f t="array" ref="Q1477">_xlfn.IFS(AND(D1477&lt;=0, D1477-P1477&lt;=2), "escarcha",AND(D1477&lt;=0, D1477-P1477&gt;2), "helada negra", AND(D1477&gt;0, P1477+2&gt;D1477), "rocío", TRUE, "sin riesgo")</f>
        <v>sin riesgo</v>
      </c>
    </row>
    <row r="1478" spans="1:17" x14ac:dyDescent="0.35">
      <c r="A1478" s="2">
        <v>45730</v>
      </c>
      <c r="B1478" s="3" t="s">
        <v>49</v>
      </c>
      <c r="C1478">
        <v>3.4333333333333331</v>
      </c>
      <c r="D1478">
        <v>5.0666666666666664</v>
      </c>
      <c r="E1478">
        <v>59.43333333333333</v>
      </c>
      <c r="F1478">
        <v>54</v>
      </c>
      <c r="G1478">
        <v>11</v>
      </c>
      <c r="H1478">
        <v>4.3999999999999986</v>
      </c>
      <c r="I1478">
        <v>14</v>
      </c>
      <c r="J1478">
        <v>9.9333333333333336</v>
      </c>
      <c r="K1478">
        <f t="shared" si="115"/>
        <v>1.6333333333333333</v>
      </c>
      <c r="L1478">
        <f t="shared" si="116"/>
        <v>-0.27480157443886055</v>
      </c>
      <c r="M1478">
        <f t="shared" si="117"/>
        <v>-3.7312019562828249</v>
      </c>
      <c r="N1478" s="10" t="str" cm="1">
        <f t="array" ref="N1478">_xlfn.IFS(AND(C1478&lt;=0, C1478-M1478&lt;=2), "escarcha",AND(C1478&lt;=0, C1478-M1478&gt;2), "helada negra", AND(C1478&gt;0, M1478+2&gt;C1478), "rocío", TRUE, "sin riesgo")</f>
        <v>sin riesgo</v>
      </c>
      <c r="O1478">
        <f t="shared" si="118"/>
        <v>-0.25626030107471975</v>
      </c>
      <c r="P1478">
        <f t="shared" si="119"/>
        <v>-3.4830600597798229</v>
      </c>
      <c r="Q1478" s="10" t="str" cm="1">
        <f t="array" ref="Q1478">_xlfn.IFS(AND(D1478&lt;=0, D1478-P1478&lt;=2), "escarcha",AND(D1478&lt;=0, D1478-P1478&gt;2), "helada negra", AND(D1478&gt;0, P1478+2&gt;D1478), "rocío", TRUE, "sin riesgo")</f>
        <v>sin riesgo</v>
      </c>
    </row>
    <row r="1479" spans="1:17" x14ac:dyDescent="0.35">
      <c r="A1479" s="2">
        <v>45730</v>
      </c>
      <c r="B1479" s="3" t="s">
        <v>37</v>
      </c>
      <c r="C1479">
        <v>-1.2333333333333329</v>
      </c>
      <c r="D1479">
        <v>-0.8</v>
      </c>
      <c r="E1479">
        <v>84.1</v>
      </c>
      <c r="F1479">
        <v>85</v>
      </c>
      <c r="G1479">
        <v>0</v>
      </c>
      <c r="H1479">
        <v>1.7333333333333329</v>
      </c>
      <c r="I1479">
        <v>0</v>
      </c>
      <c r="J1479">
        <v>4.7333333333333334</v>
      </c>
      <c r="K1479">
        <f t="shared" si="115"/>
        <v>0.4333333333333329</v>
      </c>
      <c r="L1479">
        <f t="shared" si="116"/>
        <v>-0.26305981707375847</v>
      </c>
      <c r="M1479">
        <f t="shared" si="117"/>
        <v>-3.5741191943344579</v>
      </c>
      <c r="N1479" s="10" t="str" cm="1">
        <f t="array" ref="N1479">_xlfn.IFS(AND(C1479&lt;=0, C1479-M1479&lt;=2), "escarcha",AND(C1479&lt;=0, C1479-M1479&gt;2), "helada negra", AND(C1479&gt;0, M1479+2&gt;C1479), "rocío", TRUE, "sin riesgo")</f>
        <v>helada negra</v>
      </c>
      <c r="O1479">
        <f t="shared" si="118"/>
        <v>-0.22072566661798632</v>
      </c>
      <c r="P1479">
        <f t="shared" si="119"/>
        <v>-3.006051253784733</v>
      </c>
      <c r="Q1479" s="10" t="str" cm="1">
        <f t="array" ref="Q1479">_xlfn.IFS(AND(D1479&lt;=0, D1479-P1479&lt;=2), "escarcha",AND(D1479&lt;=0, D1479-P1479&gt;2), "helada negra", AND(D1479&gt;0, P1479+2&gt;D1479), "rocío", TRUE, "sin riesgo")</f>
        <v>helada negra</v>
      </c>
    </row>
    <row r="1480" spans="1:17" x14ac:dyDescent="0.35">
      <c r="A1480" s="2">
        <v>45730</v>
      </c>
      <c r="B1480" s="3" t="s">
        <v>40</v>
      </c>
      <c r="C1480">
        <v>-2.1</v>
      </c>
      <c r="D1480">
        <v>-1.0666666666666671</v>
      </c>
      <c r="E1480">
        <v>87.266666666666666</v>
      </c>
      <c r="F1480">
        <v>84.666666666666671</v>
      </c>
      <c r="G1480">
        <v>0</v>
      </c>
      <c r="H1480">
        <v>2.4</v>
      </c>
      <c r="I1480">
        <v>0.66666666666666663</v>
      </c>
      <c r="J1480">
        <v>5.9666666666666668</v>
      </c>
      <c r="K1480">
        <f t="shared" si="115"/>
        <v>1.033333333333333</v>
      </c>
      <c r="L1480">
        <f t="shared" si="116"/>
        <v>-0.28981870427162748</v>
      </c>
      <c r="M1480">
        <f t="shared" si="117"/>
        <v>-3.9318029977820061</v>
      </c>
      <c r="N1480" s="10" t="str" cm="1">
        <f t="array" ref="N1480">_xlfn.IFS(AND(C1480&lt;=0, C1480-M1480&lt;=2), "escarcha",AND(C1480&lt;=0, C1480-M1480&gt;2), "helada negra", AND(C1480&gt;0, M1480+2&gt;C1480), "rocío", TRUE, "sin riesgo")</f>
        <v>escarcha</v>
      </c>
      <c r="O1480">
        <f t="shared" si="118"/>
        <v>-0.24414271942959748</v>
      </c>
      <c r="P1480">
        <f t="shared" si="119"/>
        <v>-3.3206095816589603</v>
      </c>
      <c r="Q1480" s="10" t="str" cm="1">
        <f t="array" ref="Q1480">_xlfn.IFS(AND(D1480&lt;=0, D1480-P1480&lt;=2), "escarcha",AND(D1480&lt;=0, D1480-P1480&gt;2), "helada negra", AND(D1480&gt;0, P1480+2&gt;D1480), "rocío", TRUE, "sin riesgo")</f>
        <v>helada negra</v>
      </c>
    </row>
    <row r="1481" spans="1:17" x14ac:dyDescent="0.35">
      <c r="A1481" s="2">
        <v>45730</v>
      </c>
      <c r="B1481" s="3" t="s">
        <v>41</v>
      </c>
      <c r="C1481">
        <v>-2.5333333333333332</v>
      </c>
      <c r="D1481">
        <v>-1.1333333333333331</v>
      </c>
      <c r="E1481">
        <v>88.4</v>
      </c>
      <c r="F1481">
        <v>84</v>
      </c>
      <c r="G1481">
        <v>0.33333333333333331</v>
      </c>
      <c r="H1481">
        <v>2.833333333333333</v>
      </c>
      <c r="I1481">
        <v>1</v>
      </c>
      <c r="J1481">
        <v>6.5333333333333332</v>
      </c>
      <c r="K1481">
        <f t="shared" si="115"/>
        <v>1.4000000000000001</v>
      </c>
      <c r="L1481">
        <f t="shared" si="116"/>
        <v>-0.3089479557834558</v>
      </c>
      <c r="M1481">
        <f t="shared" si="117"/>
        <v>-4.1868478351079768</v>
      </c>
      <c r="N1481" s="10" t="str" cm="1">
        <f t="array" ref="N1481">_xlfn.IFS(AND(C1481&lt;=0, C1481-M1481&lt;=2), "escarcha",AND(C1481&lt;=0, C1481-M1481&gt;2), "helada negra", AND(C1481&gt;0, M1481+2&gt;C1481), "rocío", TRUE, "sin riesgo")</f>
        <v>escarcha</v>
      </c>
      <c r="O1481">
        <f t="shared" si="118"/>
        <v>-0.25692655585998475</v>
      </c>
      <c r="P1481">
        <f t="shared" si="119"/>
        <v>-3.4919856057538561</v>
      </c>
      <c r="Q1481" s="10" t="str" cm="1">
        <f t="array" ref="Q1481">_xlfn.IFS(AND(D1481&lt;=0, D1481-P1481&lt;=2), "escarcha",AND(D1481&lt;=0, D1481-P1481&gt;2), "helada negra", AND(D1481&gt;0, P1481+2&gt;D1481), "rocío", TRUE, "sin riesgo")</f>
        <v>helada negra</v>
      </c>
    </row>
    <row r="1482" spans="1:17" x14ac:dyDescent="0.35">
      <c r="A1482" s="2">
        <v>45730</v>
      </c>
      <c r="B1482" s="3" t="s">
        <v>42</v>
      </c>
      <c r="C1482">
        <v>-2.4</v>
      </c>
      <c r="D1482">
        <v>-1.2333333333333329</v>
      </c>
      <c r="E1482">
        <v>88.666666666666657</v>
      </c>
      <c r="F1482">
        <v>84.333333333333329</v>
      </c>
      <c r="G1482">
        <v>0</v>
      </c>
      <c r="H1482">
        <v>4.7666666666666666</v>
      </c>
      <c r="I1482">
        <v>0</v>
      </c>
      <c r="J1482">
        <v>11.43333333333333</v>
      </c>
      <c r="K1482">
        <f t="shared" si="115"/>
        <v>1.166666666666667</v>
      </c>
      <c r="L1482">
        <f t="shared" si="116"/>
        <v>-0.29606741587450203</v>
      </c>
      <c r="M1482">
        <f t="shared" si="117"/>
        <v>-4.0151751614080791</v>
      </c>
      <c r="N1482" s="10" t="str" cm="1">
        <f t="array" ref="N1482">_xlfn.IFS(AND(C1482&lt;=0, C1482-M1482&lt;=2), "escarcha",AND(C1482&lt;=0, C1482-M1482&gt;2), "helada negra", AND(C1482&gt;0, M1482+2&gt;C1482), "rocío", TRUE, "sin riesgo")</f>
        <v>escarcha</v>
      </c>
      <c r="O1482">
        <f t="shared" si="118"/>
        <v>-0.26028918399325035</v>
      </c>
      <c r="P1482">
        <f t="shared" si="119"/>
        <v>-3.5370232276890334</v>
      </c>
      <c r="Q1482" s="10" t="str" cm="1">
        <f t="array" ref="Q1482">_xlfn.IFS(AND(D1482&lt;=0, D1482-P1482&lt;=2), "escarcha",AND(D1482&lt;=0, D1482-P1482&gt;2), "helada negra", AND(D1482&gt;0, P1482+2&gt;D1482), "rocío", TRUE, "sin riesgo")</f>
        <v>helada negra</v>
      </c>
    </row>
    <row r="1483" spans="1:17" x14ac:dyDescent="0.35">
      <c r="A1483" s="2">
        <v>45730</v>
      </c>
      <c r="B1483" s="3" t="s">
        <v>43</v>
      </c>
      <c r="C1483">
        <v>-2.166666666666667</v>
      </c>
      <c r="D1483">
        <v>-1.3</v>
      </c>
      <c r="E1483">
        <v>87.733333333333334</v>
      </c>
      <c r="F1483">
        <v>84.333333333333329</v>
      </c>
      <c r="G1483">
        <v>0.33333333333333331</v>
      </c>
      <c r="H1483">
        <v>7.1</v>
      </c>
      <c r="I1483">
        <v>1.333333333333333</v>
      </c>
      <c r="J1483">
        <v>13.266666666666669</v>
      </c>
      <c r="K1483">
        <f t="shared" si="115"/>
        <v>0.86666666666666692</v>
      </c>
      <c r="L1483">
        <f t="shared" si="116"/>
        <v>-0.28940595752769821</v>
      </c>
      <c r="M1483">
        <f t="shared" si="117"/>
        <v>-3.9262939605304532</v>
      </c>
      <c r="N1483" s="10" t="str" cm="1">
        <f t="array" ref="N1483">_xlfn.IFS(AND(C1483&lt;=0, C1483-M1483&lt;=2), "escarcha",AND(C1483&lt;=0, C1483-M1483&gt;2), "helada negra", AND(C1483&gt;0, M1483+2&gt;C1483), "rocío", TRUE, "sin riesgo")</f>
        <v>escarcha</v>
      </c>
      <c r="O1483">
        <f t="shared" si="118"/>
        <v>-0.26517456944816464</v>
      </c>
      <c r="P1483">
        <f t="shared" si="119"/>
        <v>-3.6024258516036314</v>
      </c>
      <c r="Q1483" s="10" t="str" cm="1">
        <f t="array" ref="Q1483">_xlfn.IFS(AND(D1483&lt;=0, D1483-P1483&lt;=2), "escarcha",AND(D1483&lt;=0, D1483-P1483&gt;2), "helada negra", AND(D1483&gt;0, P1483+2&gt;D1483), "rocío", TRUE, "sin riesgo")</f>
        <v>helada negra</v>
      </c>
    </row>
    <row r="1484" spans="1:17" x14ac:dyDescent="0.35">
      <c r="A1484" s="2">
        <v>45730</v>
      </c>
      <c r="B1484" s="3" t="s">
        <v>44</v>
      </c>
      <c r="C1484">
        <v>-2.666666666666667</v>
      </c>
      <c r="D1484">
        <v>-1.333333333333333</v>
      </c>
      <c r="E1484">
        <v>88.1</v>
      </c>
      <c r="F1484">
        <v>84.333333333333329</v>
      </c>
      <c r="G1484">
        <v>1.333333333333333</v>
      </c>
      <c r="H1484">
        <v>5.0333333333333332</v>
      </c>
      <c r="I1484">
        <v>3.666666666666667</v>
      </c>
      <c r="J1484">
        <v>10</v>
      </c>
      <c r="K1484">
        <f t="shared" si="115"/>
        <v>1.3333333333333339</v>
      </c>
      <c r="L1484">
        <f t="shared" si="116"/>
        <v>-0.32222682988199053</v>
      </c>
      <c r="M1484">
        <f t="shared" si="117"/>
        <v>-4.3635715688468801</v>
      </c>
      <c r="N1484" s="10" t="str" cm="1">
        <f t="array" ref="N1484">_xlfn.IFS(AND(C1484&lt;=0, C1484-M1484&lt;=2), "escarcha",AND(C1484&lt;=0, C1484-M1484&gt;2), "helada negra", AND(C1484&gt;0, M1484+2&gt;C1484), "rocío", TRUE, "sin riesgo")</f>
        <v>escarcha</v>
      </c>
      <c r="O1484">
        <f t="shared" si="118"/>
        <v>-0.26761827277775418</v>
      </c>
      <c r="P1484">
        <f t="shared" si="119"/>
        <v>-3.6351272924020126</v>
      </c>
      <c r="Q1484" s="10" t="str" cm="1">
        <f t="array" ref="Q1484">_xlfn.IFS(AND(D1484&lt;=0, D1484-P1484&lt;=2), "escarcha",AND(D1484&lt;=0, D1484-P1484&gt;2), "helada negra", AND(D1484&gt;0, P1484+2&gt;D1484), "rocío", TRUE, "sin riesgo")</f>
        <v>helada negra</v>
      </c>
    </row>
    <row r="1485" spans="1:17" x14ac:dyDescent="0.35">
      <c r="A1485" s="2">
        <v>45730</v>
      </c>
      <c r="B1485" s="3" t="s">
        <v>45</v>
      </c>
      <c r="C1485">
        <v>-3.1</v>
      </c>
      <c r="D1485">
        <v>-1.5666666666666671</v>
      </c>
      <c r="E1485">
        <v>88.266666666666666</v>
      </c>
      <c r="F1485">
        <v>83.333333333333329</v>
      </c>
      <c r="G1485">
        <v>0</v>
      </c>
      <c r="H1485">
        <v>3.333333333333333</v>
      </c>
      <c r="I1485">
        <v>1.666666666666667</v>
      </c>
      <c r="J1485">
        <v>6.7333333333333334</v>
      </c>
      <c r="K1485">
        <f t="shared" si="115"/>
        <v>1.533333333333333</v>
      </c>
      <c r="L1485">
        <f t="shared" si="116"/>
        <v>-0.35252082888792152</v>
      </c>
      <c r="M1485">
        <f t="shared" si="117"/>
        <v>-4.7657662626788539</v>
      </c>
      <c r="N1485" s="10" t="str" cm="1">
        <f t="array" ref="N1485">_xlfn.IFS(AND(C1485&lt;=0, C1485-M1485&lt;=2), "escarcha",AND(C1485&lt;=0, C1485-M1485&gt;2), "helada negra", AND(C1485&gt;0, M1485+2&gt;C1485), "rocío", TRUE, "sin riesgo")</f>
        <v>escarcha</v>
      </c>
      <c r="O1485">
        <f t="shared" si="118"/>
        <v>-0.29667165756422614</v>
      </c>
      <c r="P1485">
        <f t="shared" si="119"/>
        <v>-4.0232340504897524</v>
      </c>
      <c r="Q1485" s="10" t="str" cm="1">
        <f t="array" ref="Q1485">_xlfn.IFS(AND(D1485&lt;=0, D1485-P1485&lt;=2), "escarcha",AND(D1485&lt;=0, D1485-P1485&gt;2), "helada negra", AND(D1485&gt;0, P1485+2&gt;D1485), "rocío", TRUE, "sin riesgo")</f>
        <v>helada negra</v>
      </c>
    </row>
    <row r="1486" spans="1:17" x14ac:dyDescent="0.35">
      <c r="A1486" s="2">
        <v>45730</v>
      </c>
      <c r="B1486" s="3" t="s">
        <v>46</v>
      </c>
      <c r="C1486">
        <v>-3.7666666666666671</v>
      </c>
      <c r="D1486">
        <v>-1.533333333333333</v>
      </c>
      <c r="E1486">
        <v>89.233333333333334</v>
      </c>
      <c r="F1486">
        <v>81</v>
      </c>
      <c r="G1486">
        <v>0</v>
      </c>
      <c r="H1486">
        <v>1.833333333333333</v>
      </c>
      <c r="I1486">
        <v>1</v>
      </c>
      <c r="J1486">
        <v>3.7333333333333329</v>
      </c>
      <c r="K1486">
        <f t="shared" si="115"/>
        <v>2.2333333333333343</v>
      </c>
      <c r="L1486">
        <f t="shared" si="116"/>
        <v>-0.39137017850007066</v>
      </c>
      <c r="M1486">
        <f t="shared" si="117"/>
        <v>-5.2795655973014721</v>
      </c>
      <c r="N1486" s="10" t="str" cm="1">
        <f t="array" ref="N1486">_xlfn.IFS(AND(C1486&lt;=0, C1486-M1486&lt;=2), "escarcha",AND(C1486&lt;=0, C1486-M1486&gt;2), "helada negra", AND(C1486&gt;0, M1486+2&gt;C1486), "rocío", TRUE, "sin riesgo")</f>
        <v>escarcha</v>
      </c>
      <c r="O1486">
        <f t="shared" si="118"/>
        <v>-0.32262270414732036</v>
      </c>
      <c r="P1486">
        <f t="shared" si="119"/>
        <v>-4.368836102056334</v>
      </c>
      <c r="Q1486" s="10" t="str" cm="1">
        <f t="array" ref="Q1486">_xlfn.IFS(AND(D1486&lt;=0, D1486-P1486&lt;=2), "escarcha",AND(D1486&lt;=0, D1486-P1486&gt;2), "helada negra", AND(D1486&gt;0, P1486+2&gt;D1486), "rocío", TRUE, "sin riesgo")</f>
        <v>helada negra</v>
      </c>
    </row>
    <row r="1487" spans="1:17" x14ac:dyDescent="0.35">
      <c r="A1487" s="2">
        <v>45731</v>
      </c>
      <c r="B1487" s="3" t="s">
        <v>10</v>
      </c>
      <c r="C1487">
        <v>-4.9000000000000004</v>
      </c>
      <c r="D1487">
        <v>-2.2000000000000002</v>
      </c>
      <c r="E1487">
        <v>90.63333333333334</v>
      </c>
      <c r="F1487">
        <v>81</v>
      </c>
      <c r="G1487">
        <v>0.33333333333333331</v>
      </c>
      <c r="H1487">
        <v>1.3</v>
      </c>
      <c r="I1487">
        <v>1.333333333333333</v>
      </c>
      <c r="J1487">
        <v>2.566666666666666</v>
      </c>
      <c r="K1487">
        <f t="shared" si="115"/>
        <v>2.7</v>
      </c>
      <c r="L1487">
        <f t="shared" si="116"/>
        <v>-0.46100244400543028</v>
      </c>
      <c r="M1487">
        <f t="shared" si="117"/>
        <v>-6.1949584679070906</v>
      </c>
      <c r="N1487" s="10" t="str" cm="1">
        <f t="array" ref="N1487">_xlfn.IFS(AND(C1487&lt;=0, C1487-M1487&lt;=2), "escarcha",AND(C1487&lt;=0, C1487-M1487&gt;2), "helada negra", AND(C1487&gt;0, M1487+2&gt;C1487), "rocío", TRUE, "sin riesgo")</f>
        <v>escarcha</v>
      </c>
      <c r="O1487">
        <f t="shared" si="118"/>
        <v>-0.37172003480344529</v>
      </c>
      <c r="P1487">
        <f t="shared" si="119"/>
        <v>-5.0199612531570974</v>
      </c>
      <c r="Q1487" s="10" t="str" cm="1">
        <f t="array" ref="Q1487">_xlfn.IFS(AND(D1487&lt;=0, D1487-P1487&lt;=2), "escarcha",AND(D1487&lt;=0, D1487-P1487&gt;2), "helada negra", AND(D1487&gt;0, P1487+2&gt;D1487), "rocío", TRUE, "sin riesgo")</f>
        <v>helada negra</v>
      </c>
    </row>
    <row r="1488" spans="1:17" x14ac:dyDescent="0.35">
      <c r="A1488" s="2">
        <v>45731</v>
      </c>
      <c r="B1488" s="3" t="s">
        <v>11</v>
      </c>
      <c r="C1488">
        <v>-5.3999999999999986</v>
      </c>
      <c r="D1488">
        <v>-2.2333333333333329</v>
      </c>
      <c r="E1488">
        <v>91.9</v>
      </c>
      <c r="F1488">
        <v>79.666666666666671</v>
      </c>
      <c r="G1488">
        <v>0</v>
      </c>
      <c r="H1488">
        <v>1.0666666666666671</v>
      </c>
      <c r="I1488">
        <v>0</v>
      </c>
      <c r="J1488">
        <v>2.9666666666666668</v>
      </c>
      <c r="K1488">
        <f t="shared" si="115"/>
        <v>3.1666666666666656</v>
      </c>
      <c r="L1488">
        <f t="shared" si="116"/>
        <v>-0.48496991407469092</v>
      </c>
      <c r="M1488">
        <f t="shared" si="117"/>
        <v>-6.5084088198903656</v>
      </c>
      <c r="N1488" s="10" t="str" cm="1">
        <f t="array" ref="N1488">_xlfn.IFS(AND(C1488&lt;=0, C1488-M1488&lt;=2), "escarcha",AND(C1488&lt;=0, C1488-M1488&gt;2), "helada negra", AND(C1488&gt;0, M1488+2&gt;C1488), "rocío", TRUE, "sin riesgo")</f>
        <v>escarcha</v>
      </c>
      <c r="O1488">
        <f t="shared" si="118"/>
        <v>-0.39077992878764534</v>
      </c>
      <c r="P1488">
        <f t="shared" si="119"/>
        <v>-5.2717758691527594</v>
      </c>
      <c r="Q1488" s="10" t="str" cm="1">
        <f t="array" ref="Q1488">_xlfn.IFS(AND(D1488&lt;=0, D1488-P1488&lt;=2), "escarcha",AND(D1488&lt;=0, D1488-P1488&gt;2), "helada negra", AND(D1488&gt;0, P1488+2&gt;D1488), "rocío", TRUE, "sin riesgo")</f>
        <v>helada negra</v>
      </c>
    </row>
    <row r="1489" spans="1:17" x14ac:dyDescent="0.35">
      <c r="A1489" s="2">
        <v>45731</v>
      </c>
      <c r="B1489" s="3" t="s">
        <v>12</v>
      </c>
      <c r="C1489">
        <v>-5.8666666666666671</v>
      </c>
      <c r="D1489">
        <v>-2.5333333333333332</v>
      </c>
      <c r="E1489">
        <v>92.266666666666666</v>
      </c>
      <c r="F1489">
        <v>79.333333333333329</v>
      </c>
      <c r="G1489">
        <v>0</v>
      </c>
      <c r="H1489">
        <v>1.3666666666666669</v>
      </c>
      <c r="I1489">
        <v>0</v>
      </c>
      <c r="J1489">
        <v>3</v>
      </c>
      <c r="K1489">
        <f t="shared" si="115"/>
        <v>3.3333333333333339</v>
      </c>
      <c r="L1489">
        <f t="shared" si="116"/>
        <v>-0.51645531927337918</v>
      </c>
      <c r="M1489">
        <f t="shared" si="117"/>
        <v>-6.9189212545065821</v>
      </c>
      <c r="N1489" s="10" t="str" cm="1">
        <f t="array" ref="N1489">_xlfn.IFS(AND(C1489&lt;=0, C1489-M1489&lt;=2), "escarcha",AND(C1489&lt;=0, C1489-M1489&gt;2), "helada negra", AND(C1489&gt;0, M1489+2&gt;C1489), "rocío", TRUE, "sin riesgo")</f>
        <v>escarcha</v>
      </c>
      <c r="O1489">
        <f t="shared" si="118"/>
        <v>-0.41716154042368858</v>
      </c>
      <c r="P1489">
        <f t="shared" si="119"/>
        <v>-5.6194453506812119</v>
      </c>
      <c r="Q1489" s="10" t="str" cm="1">
        <f t="array" ref="Q1489">_xlfn.IFS(AND(D1489&lt;=0, D1489-P1489&lt;=2), "escarcha",AND(D1489&lt;=0, D1489-P1489&gt;2), "helada negra", AND(D1489&gt;0, P1489+2&gt;D1489), "rocío", TRUE, "sin riesgo")</f>
        <v>helada negra</v>
      </c>
    </row>
    <row r="1490" spans="1:17" x14ac:dyDescent="0.35">
      <c r="A1490" s="2">
        <v>45731</v>
      </c>
      <c r="B1490" s="3" t="s">
        <v>13</v>
      </c>
      <c r="C1490">
        <v>-6.0333333333333332</v>
      </c>
      <c r="D1490">
        <v>-3.3666666666666671</v>
      </c>
      <c r="E1490">
        <v>92.8</v>
      </c>
      <c r="F1490">
        <v>83</v>
      </c>
      <c r="G1490">
        <v>0</v>
      </c>
      <c r="H1490">
        <v>0.1</v>
      </c>
      <c r="I1490">
        <v>0</v>
      </c>
      <c r="J1490">
        <v>0.8666666666666667</v>
      </c>
      <c r="K1490">
        <f t="shared" si="115"/>
        <v>2.6666666666666661</v>
      </c>
      <c r="L1490">
        <f t="shared" si="116"/>
        <v>-0.52339236001270684</v>
      </c>
      <c r="M1490">
        <f t="shared" si="117"/>
        <v>-7.0091761658055312</v>
      </c>
      <c r="N1490" s="10" t="str" cm="1">
        <f t="array" ref="N1490">_xlfn.IFS(AND(C1490&lt;=0, C1490-M1490&lt;=2), "escarcha",AND(C1490&lt;=0, C1490-M1490&gt;2), "helada negra", AND(C1490&gt;0, M1490+2&gt;C1490), "rocío", TRUE, "sin riesgo")</f>
        <v>escarcha</v>
      </c>
      <c r="O1490">
        <f t="shared" si="118"/>
        <v>-0.43390614073495548</v>
      </c>
      <c r="P1490">
        <f t="shared" si="119"/>
        <v>-5.8395867181760401</v>
      </c>
      <c r="Q1490" s="10" t="str" cm="1">
        <f t="array" ref="Q1490">_xlfn.IFS(AND(D1490&lt;=0, D1490-P1490&lt;=2), "escarcha",AND(D1490&lt;=0, D1490-P1490&gt;2), "helada negra", AND(D1490&gt;0, P1490+2&gt;D1490), "rocío", TRUE, "sin riesgo")</f>
        <v>helada negra</v>
      </c>
    </row>
    <row r="1491" spans="1:17" x14ac:dyDescent="0.35">
      <c r="A1491" s="2">
        <v>45731</v>
      </c>
      <c r="B1491" s="3" t="s">
        <v>14</v>
      </c>
      <c r="C1491">
        <v>-6.2333333333333334</v>
      </c>
      <c r="D1491">
        <v>-4.3</v>
      </c>
      <c r="E1491">
        <v>92.766666666666666</v>
      </c>
      <c r="F1491">
        <v>87.333333333333329</v>
      </c>
      <c r="G1491">
        <v>1</v>
      </c>
      <c r="H1491">
        <v>0.26666666666666672</v>
      </c>
      <c r="I1491">
        <v>1.666666666666667</v>
      </c>
      <c r="J1491">
        <v>1.033333333333333</v>
      </c>
      <c r="K1491">
        <f t="shared" si="115"/>
        <v>1.9333333333333336</v>
      </c>
      <c r="L1491">
        <f t="shared" si="116"/>
        <v>-0.53901611318215281</v>
      </c>
      <c r="M1491">
        <f t="shared" si="117"/>
        <v>-7.2121977502936767</v>
      </c>
      <c r="N1491" s="10" t="str" cm="1">
        <f t="array" ref="N1491">_xlfn.IFS(AND(C1491&lt;=0, C1491-M1491&lt;=2), "escarcha",AND(C1491&lt;=0, C1491-M1491&gt;2), "helada negra", AND(C1491&gt;0, M1491+2&gt;C1491), "rocío", TRUE, "sin riesgo")</f>
        <v>escarcha</v>
      </c>
      <c r="O1491">
        <f t="shared" si="118"/>
        <v>-0.45288582211400352</v>
      </c>
      <c r="P1491">
        <f t="shared" si="119"/>
        <v>-6.0886196145759293</v>
      </c>
      <c r="Q1491" s="10" t="str" cm="1">
        <f t="array" ref="Q1491">_xlfn.IFS(AND(D1491&lt;=0, D1491-P1491&lt;=2), "escarcha",AND(D1491&lt;=0, D1491-P1491&gt;2), "helada negra", AND(D1491&gt;0, P1491+2&gt;D1491), "rocío", TRUE, "sin riesgo")</f>
        <v>escarcha</v>
      </c>
    </row>
    <row r="1492" spans="1:17" x14ac:dyDescent="0.35">
      <c r="A1492" s="2">
        <v>45731</v>
      </c>
      <c r="B1492" s="3" t="s">
        <v>15</v>
      </c>
      <c r="C1492">
        <v>-5.1333333333333337</v>
      </c>
      <c r="D1492">
        <v>-3.1333333333333329</v>
      </c>
      <c r="E1492">
        <v>92.3</v>
      </c>
      <c r="F1492">
        <v>85</v>
      </c>
      <c r="G1492">
        <v>1</v>
      </c>
      <c r="H1492">
        <v>0.4</v>
      </c>
      <c r="I1492">
        <v>1.333333333333333</v>
      </c>
      <c r="J1492">
        <v>1.533333333333333</v>
      </c>
      <c r="K1492">
        <f t="shared" si="115"/>
        <v>2.0000000000000009</v>
      </c>
      <c r="L1492">
        <f t="shared" si="116"/>
        <v>-0.4604222390653972</v>
      </c>
      <c r="M1492">
        <f t="shared" si="117"/>
        <v>-6.187360156886049</v>
      </c>
      <c r="N1492" s="10" t="str" cm="1">
        <f t="array" ref="N1492">_xlfn.IFS(AND(C1492&lt;=0, C1492-M1492&lt;=2), "escarcha",AND(C1492&lt;=0, C1492-M1492&gt;2), "helada negra", AND(C1492&gt;0, M1492+2&gt;C1492), "rocío", TRUE, "sin riesgo")</f>
        <v>escarcha</v>
      </c>
      <c r="O1492">
        <f t="shared" si="118"/>
        <v>-0.39271261593138795</v>
      </c>
      <c r="P1492">
        <f t="shared" si="119"/>
        <v>-5.2972803046914789</v>
      </c>
      <c r="Q1492" s="10" t="str" cm="1">
        <f t="array" ref="Q1492">_xlfn.IFS(AND(D1492&lt;=0, D1492-P1492&lt;=2), "escarcha",AND(D1492&lt;=0, D1492-P1492&gt;2), "helada negra", AND(D1492&gt;0, P1492+2&gt;D1492), "rocío", TRUE, "sin riesgo")</f>
        <v>helada negra</v>
      </c>
    </row>
    <row r="1493" spans="1:17" x14ac:dyDescent="0.35">
      <c r="A1493" s="2">
        <v>45731</v>
      </c>
      <c r="B1493" s="3" t="s">
        <v>16</v>
      </c>
      <c r="C1493">
        <v>-4.1666666666666661</v>
      </c>
      <c r="D1493">
        <v>-2.5666666666666669</v>
      </c>
      <c r="E1493">
        <v>91.4</v>
      </c>
      <c r="F1493">
        <v>86</v>
      </c>
      <c r="G1493">
        <v>0</v>
      </c>
      <c r="H1493">
        <v>0.1333333333333333</v>
      </c>
      <c r="I1493">
        <v>0</v>
      </c>
      <c r="J1493">
        <v>0.76666666666666672</v>
      </c>
      <c r="K1493">
        <f t="shared" si="115"/>
        <v>1.5999999999999992</v>
      </c>
      <c r="L1493">
        <f t="shared" si="116"/>
        <v>-0.39735751710628509</v>
      </c>
      <c r="M1493">
        <f t="shared" si="117"/>
        <v>-5.3585537222778195</v>
      </c>
      <c r="N1493" s="10" t="str" cm="1">
        <f t="array" ref="N1493">_xlfn.IFS(AND(C1493&lt;=0, C1493-M1493&lt;=2), "escarcha",AND(C1493&lt;=0, C1493-M1493&gt;2), "helada negra", AND(C1493&gt;0, M1493+2&gt;C1493), "rocío", TRUE, "sin riesgo")</f>
        <v>escarcha</v>
      </c>
      <c r="O1493">
        <f t="shared" si="118"/>
        <v>-0.33894146144038612</v>
      </c>
      <c r="P1493">
        <f t="shared" si="119"/>
        <v>-4.5856491441642868</v>
      </c>
      <c r="Q1493" s="10" t="str" cm="1">
        <f t="array" ref="Q1493">_xlfn.IFS(AND(D1493&lt;=0, D1493-P1493&lt;=2), "escarcha",AND(D1493&lt;=0, D1493-P1493&gt;2), "helada negra", AND(D1493&gt;0, P1493+2&gt;D1493), "rocío", TRUE, "sin riesgo")</f>
        <v>helada negra</v>
      </c>
    </row>
    <row r="1494" spans="1:17" x14ac:dyDescent="0.35">
      <c r="A1494" s="2">
        <v>45731</v>
      </c>
      <c r="B1494" s="3" t="s">
        <v>17</v>
      </c>
      <c r="C1494">
        <v>-4.0999999999999996</v>
      </c>
      <c r="D1494">
        <v>-2.8</v>
      </c>
      <c r="E1494">
        <v>91.5</v>
      </c>
      <c r="F1494">
        <v>86.333333333333329</v>
      </c>
      <c r="G1494">
        <v>0</v>
      </c>
      <c r="H1494">
        <v>0.33333333333333331</v>
      </c>
      <c r="I1494">
        <v>0</v>
      </c>
      <c r="J1494">
        <v>1.166666666666667</v>
      </c>
      <c r="K1494">
        <f t="shared" si="115"/>
        <v>1.2999999999999998</v>
      </c>
      <c r="L1494">
        <f t="shared" si="116"/>
        <v>-0.39126069391085105</v>
      </c>
      <c r="M1494">
        <f t="shared" si="117"/>
        <v>-5.2781207301375535</v>
      </c>
      <c r="N1494" s="10" t="str" cm="1">
        <f t="array" ref="N1494">_xlfn.IFS(AND(C1494&lt;=0, C1494-M1494&lt;=2), "escarcha",AND(C1494&lt;=0, C1494-M1494&gt;2), "helada negra", AND(C1494&gt;0, M1494+2&gt;C1494), "rocío", TRUE, "sin riesgo")</f>
        <v>escarcha</v>
      </c>
      <c r="O1494">
        <f t="shared" si="118"/>
        <v>-0.35237399337624375</v>
      </c>
      <c r="P1494">
        <f t="shared" si="119"/>
        <v>-4.763820087500914</v>
      </c>
      <c r="Q1494" s="10" t="str" cm="1">
        <f t="array" ref="Q1494">_xlfn.IFS(AND(D1494&lt;=0, D1494-P1494&lt;=2), "escarcha",AND(D1494&lt;=0, D1494-P1494&gt;2), "helada negra", AND(D1494&gt;0, P1494+2&gt;D1494), "rocío", TRUE, "sin riesgo")</f>
        <v>escarcha</v>
      </c>
    </row>
    <row r="1495" spans="1:17" x14ac:dyDescent="0.35">
      <c r="A1495" s="2">
        <v>45731</v>
      </c>
      <c r="B1495" s="3" t="s">
        <v>18</v>
      </c>
      <c r="C1495">
        <v>-4.2666666666666666</v>
      </c>
      <c r="D1495">
        <v>-3.3666666666666671</v>
      </c>
      <c r="E1495">
        <v>91.9</v>
      </c>
      <c r="F1495">
        <v>88</v>
      </c>
      <c r="G1495">
        <v>0</v>
      </c>
      <c r="H1495">
        <v>6.6666666666666666E-2</v>
      </c>
      <c r="I1495">
        <v>0</v>
      </c>
      <c r="J1495">
        <v>0.53333333333333333</v>
      </c>
      <c r="K1495">
        <f t="shared" si="115"/>
        <v>0.89999999999999947</v>
      </c>
      <c r="L1495">
        <f t="shared" si="116"/>
        <v>-0.39941219884221946</v>
      </c>
      <c r="M1495">
        <f t="shared" si="117"/>
        <v>-5.3856480719436943</v>
      </c>
      <c r="N1495" s="10" t="str" cm="1">
        <f t="array" ref="N1495">_xlfn.IFS(AND(C1495&lt;=0, C1495-M1495&lt;=2), "escarcha",AND(C1495&lt;=0, C1495-M1495&gt;2), "helada negra", AND(C1495&gt;0, M1495+2&gt;C1495), "rocío", TRUE, "sin riesgo")</f>
        <v>escarcha</v>
      </c>
      <c r="O1495">
        <f t="shared" si="118"/>
        <v>-0.37540993405334688</v>
      </c>
      <c r="P1495">
        <f t="shared" si="119"/>
        <v>-5.0687529176609152</v>
      </c>
      <c r="Q1495" s="10" t="str" cm="1">
        <f t="array" ref="Q1495">_xlfn.IFS(AND(D1495&lt;=0, D1495-P1495&lt;=2), "escarcha",AND(D1495&lt;=0, D1495-P1495&gt;2), "helada negra", AND(D1495&gt;0, P1495+2&gt;D1495), "rocío", TRUE, "sin riesgo")</f>
        <v>escarcha</v>
      </c>
    </row>
    <row r="1496" spans="1:17" x14ac:dyDescent="0.35">
      <c r="A1496" s="2">
        <v>45731</v>
      </c>
      <c r="B1496" s="3" t="s">
        <v>19</v>
      </c>
      <c r="C1496">
        <v>-4.7333333333333334</v>
      </c>
      <c r="D1496">
        <v>-3.7</v>
      </c>
      <c r="E1496">
        <v>92.3</v>
      </c>
      <c r="F1496">
        <v>89.333333333333329</v>
      </c>
      <c r="G1496">
        <v>0</v>
      </c>
      <c r="H1496">
        <v>0.26666666666666672</v>
      </c>
      <c r="I1496">
        <v>0</v>
      </c>
      <c r="J1496">
        <v>0.76666666666666661</v>
      </c>
      <c r="K1496">
        <f t="shared" si="115"/>
        <v>1.0333333333333332</v>
      </c>
      <c r="L1496">
        <f t="shared" si="116"/>
        <v>-0.43020017864814297</v>
      </c>
      <c r="M1496">
        <f t="shared" si="117"/>
        <v>-5.7908995959120482</v>
      </c>
      <c r="N1496" s="10" t="str" cm="1">
        <f t="array" ref="N1496">_xlfn.IFS(AND(C1496&lt;=0, C1496-M1496&lt;=2), "escarcha",AND(C1496&lt;=0, C1496-M1496&gt;2), "helada negra", AND(C1496&gt;0, M1496+2&gt;C1496), "rocío", TRUE, "sin riesgo")</f>
        <v>escarcha</v>
      </c>
      <c r="O1496">
        <f t="shared" si="118"/>
        <v>-0.385263531247375</v>
      </c>
      <c r="P1496">
        <f t="shared" si="119"/>
        <v>-5.1989493919346872</v>
      </c>
      <c r="Q1496" s="10" t="str" cm="1">
        <f t="array" ref="Q1496">_xlfn.IFS(AND(D1496&lt;=0, D1496-P1496&lt;=2), "escarcha",AND(D1496&lt;=0, D1496-P1496&gt;2), "helada negra", AND(D1496&gt;0, P1496+2&gt;D1496), "rocío", TRUE, "sin riesgo")</f>
        <v>escarcha</v>
      </c>
    </row>
    <row r="1497" spans="1:17" x14ac:dyDescent="0.35">
      <c r="A1497" s="2">
        <v>45731</v>
      </c>
      <c r="B1497" s="3" t="s">
        <v>20</v>
      </c>
      <c r="C1497">
        <v>-5.2666666666666666</v>
      </c>
      <c r="D1497">
        <v>-4.166666666666667</v>
      </c>
      <c r="E1497">
        <v>92.433333333333337</v>
      </c>
      <c r="F1497">
        <v>90</v>
      </c>
      <c r="G1497">
        <v>0</v>
      </c>
      <c r="H1497">
        <v>0</v>
      </c>
      <c r="I1497">
        <v>0</v>
      </c>
      <c r="J1497">
        <v>0.16666666666666671</v>
      </c>
      <c r="K1497">
        <f t="shared" si="115"/>
        <v>1.0999999999999996</v>
      </c>
      <c r="L1497">
        <f t="shared" si="116"/>
        <v>-0.46907533311504968</v>
      </c>
      <c r="M1497">
        <f t="shared" si="117"/>
        <v>-6.300629728872412</v>
      </c>
      <c r="N1497" s="10" t="str" cm="1">
        <f t="array" ref="N1497">_xlfn.IFS(AND(C1497&lt;=0, C1497-M1497&lt;=2), "escarcha",AND(C1497&lt;=0, C1497-M1497&gt;2), "helada negra", AND(C1497&gt;0, M1497+2&gt;C1497), "rocío", TRUE, "sin riesgo")</f>
        <v>escarcha</v>
      </c>
      <c r="O1497">
        <f t="shared" si="118"/>
        <v>-0.41279332523612439</v>
      </c>
      <c r="P1497">
        <f t="shared" si="119"/>
        <v>-5.5619491783967625</v>
      </c>
      <c r="Q1497" s="10" t="str" cm="1">
        <f t="array" ref="Q1497">_xlfn.IFS(AND(D1497&lt;=0, D1497-P1497&lt;=2), "escarcha",AND(D1497&lt;=0, D1497-P1497&gt;2), "helada negra", AND(D1497&gt;0, P1497+2&gt;D1497), "rocío", TRUE, "sin riesgo")</f>
        <v>escarcha</v>
      </c>
    </row>
    <row r="1498" spans="1:17" x14ac:dyDescent="0.35">
      <c r="A1498" s="2">
        <v>45731</v>
      </c>
      <c r="B1498" s="3" t="s">
        <v>21</v>
      </c>
      <c r="C1498">
        <v>-5.9</v>
      </c>
      <c r="D1498">
        <v>-5.166666666666667</v>
      </c>
      <c r="E1498">
        <v>92.966666666666669</v>
      </c>
      <c r="F1498">
        <v>92</v>
      </c>
      <c r="G1498">
        <v>0</v>
      </c>
      <c r="H1498">
        <v>3.3333333333333333E-2</v>
      </c>
      <c r="I1498">
        <v>0</v>
      </c>
      <c r="J1498">
        <v>0.3</v>
      </c>
      <c r="K1498">
        <f t="shared" si="115"/>
        <v>0.73333333333333339</v>
      </c>
      <c r="L1498">
        <f t="shared" si="116"/>
        <v>-0.5114359692611824</v>
      </c>
      <c r="M1498">
        <f t="shared" si="117"/>
        <v>-6.8535735565636218</v>
      </c>
      <c r="N1498" s="10" t="str" cm="1">
        <f t="array" ref="N1498">_xlfn.IFS(AND(C1498&lt;=0, C1498-M1498&lt;=2), "escarcha",AND(C1498&lt;=0, C1498-M1498&gt;2), "helada negra", AND(C1498&gt;0, M1498+2&gt;C1498), "rocío", TRUE, "sin riesgo")</f>
        <v>escarcha</v>
      </c>
      <c r="O1498">
        <f t="shared" si="118"/>
        <v>-0.46620089651507185</v>
      </c>
      <c r="P1498">
        <f t="shared" si="119"/>
        <v>-6.2630151827482718</v>
      </c>
      <c r="Q1498" s="10" t="str" cm="1">
        <f t="array" ref="Q1498">_xlfn.IFS(AND(D1498&lt;=0, D1498-P1498&lt;=2), "escarcha",AND(D1498&lt;=0, D1498-P1498&gt;2), "helada negra", AND(D1498&gt;0, P1498+2&gt;D1498), "rocío", TRUE, "sin riesgo")</f>
        <v>escarcha</v>
      </c>
    </row>
    <row r="1499" spans="1:17" x14ac:dyDescent="0.35">
      <c r="A1499" s="2">
        <v>45731</v>
      </c>
      <c r="B1499" s="3" t="s">
        <v>22</v>
      </c>
      <c r="C1499">
        <v>-6.4666666666666668</v>
      </c>
      <c r="D1499">
        <v>-5.2333333333333334</v>
      </c>
      <c r="E1499">
        <v>93</v>
      </c>
      <c r="F1499">
        <v>91.333333333333329</v>
      </c>
      <c r="G1499">
        <v>0</v>
      </c>
      <c r="H1499">
        <v>0</v>
      </c>
      <c r="I1499">
        <v>0</v>
      </c>
      <c r="J1499">
        <v>0</v>
      </c>
      <c r="K1499">
        <f t="shared" si="115"/>
        <v>1.2333333333333334</v>
      </c>
      <c r="L1499">
        <f t="shared" si="116"/>
        <v>-0.55434519545558725</v>
      </c>
      <c r="M1499">
        <f t="shared" si="117"/>
        <v>-7.4110511052512944</v>
      </c>
      <c r="N1499" s="10" t="str" cm="1">
        <f t="array" ref="N1499">_xlfn.IFS(AND(C1499&lt;=0, C1499-M1499&lt;=2), "escarcha",AND(C1499&lt;=0, C1499-M1499&gt;2), "helada negra", AND(C1499&gt;0, M1499+2&gt;C1499), "rocío", TRUE, "sin riesgo")</f>
        <v>escarcha</v>
      </c>
      <c r="O1499">
        <f t="shared" si="118"/>
        <v>-0.47852196379390805</v>
      </c>
      <c r="P1499">
        <f t="shared" si="119"/>
        <v>-6.4241631166059969</v>
      </c>
      <c r="Q1499" s="10" t="str" cm="1">
        <f t="array" ref="Q1499">_xlfn.IFS(AND(D1499&lt;=0, D1499-P1499&lt;=2), "escarcha",AND(D1499&lt;=0, D1499-P1499&gt;2), "helada negra", AND(D1499&gt;0, P1499+2&gt;D1499), "rocío", TRUE, "sin riesgo")</f>
        <v>escarcha</v>
      </c>
    </row>
    <row r="1500" spans="1:17" x14ac:dyDescent="0.35">
      <c r="A1500" s="2">
        <v>45731</v>
      </c>
      <c r="B1500" s="3" t="s">
        <v>23</v>
      </c>
      <c r="C1500">
        <v>-7.2333333333333334</v>
      </c>
      <c r="D1500">
        <v>-4.8</v>
      </c>
      <c r="E1500">
        <v>93.1</v>
      </c>
      <c r="F1500">
        <v>91</v>
      </c>
      <c r="G1500">
        <v>0</v>
      </c>
      <c r="H1500">
        <v>0.16666666666666671</v>
      </c>
      <c r="I1500">
        <v>0.66666666666666663</v>
      </c>
      <c r="J1500">
        <v>0.73333333333333339</v>
      </c>
      <c r="K1500">
        <f t="shared" si="115"/>
        <v>2.4333333333333336</v>
      </c>
      <c r="L1500">
        <f t="shared" si="116"/>
        <v>-0.61214017348421113</v>
      </c>
      <c r="M1500">
        <f t="shared" si="117"/>
        <v>-8.1577783768922618</v>
      </c>
      <c r="N1500" s="10" t="str" cm="1">
        <f t="array" ref="N1500">_xlfn.IFS(AND(C1500&lt;=0, C1500-M1500&lt;=2), "escarcha",AND(C1500&lt;=0, C1500-M1500&gt;2), "helada negra", AND(C1500&gt;0, M1500+2&gt;C1500), "rocío", TRUE, "sin riesgo")</f>
        <v>escarcha</v>
      </c>
      <c r="O1500">
        <f t="shared" si="118"/>
        <v>-0.44941477618044207</v>
      </c>
      <c r="P1500">
        <f t="shared" si="119"/>
        <v>-6.0431150084504504</v>
      </c>
      <c r="Q1500" s="10" t="str" cm="1">
        <f t="array" ref="Q1500">_xlfn.IFS(AND(D1500&lt;=0, D1500-P1500&lt;=2), "escarcha",AND(D1500&lt;=0, D1500-P1500&gt;2), "helada negra", AND(D1500&gt;0, P1500+2&gt;D1500), "rocío", TRUE, "sin riesgo")</f>
        <v>escarcha</v>
      </c>
    </row>
    <row r="1501" spans="1:17" x14ac:dyDescent="0.35">
      <c r="A1501" s="2">
        <v>45731</v>
      </c>
      <c r="B1501" s="3" t="s">
        <v>24</v>
      </c>
      <c r="C1501">
        <v>-6.6333333333333329</v>
      </c>
      <c r="D1501">
        <v>-4.3</v>
      </c>
      <c r="E1501">
        <v>93.63333333333334</v>
      </c>
      <c r="F1501">
        <v>89.666666666666671</v>
      </c>
      <c r="G1501">
        <v>0</v>
      </c>
      <c r="H1501">
        <v>0.3</v>
      </c>
      <c r="I1501">
        <v>0</v>
      </c>
      <c r="J1501">
        <v>0.73333333333333339</v>
      </c>
      <c r="K1501">
        <f t="shared" si="115"/>
        <v>2.333333333333333</v>
      </c>
      <c r="L1501">
        <f t="shared" si="116"/>
        <v>-0.5603235166380478</v>
      </c>
      <c r="M1501">
        <f t="shared" si="117"/>
        <v>-7.4885127756521292</v>
      </c>
      <c r="N1501" s="10" t="str" cm="1">
        <f t="array" ref="N1501">_xlfn.IFS(AND(C1501&lt;=0, C1501-M1501&lt;=2), "escarcha",AND(C1501&lt;=0, C1501-M1501&gt;2), "helada negra", AND(C1501&gt;0, M1501+2&gt;C1501), "rocío", TRUE, "sin riesgo")</f>
        <v>escarcha</v>
      </c>
      <c r="O1501">
        <f t="shared" si="118"/>
        <v>-0.42651894627326115</v>
      </c>
      <c r="P1501">
        <f t="shared" si="119"/>
        <v>-5.7425175693402934</v>
      </c>
      <c r="Q1501" s="10" t="str" cm="1">
        <f t="array" ref="Q1501">_xlfn.IFS(AND(D1501&lt;=0, D1501-P1501&lt;=2), "escarcha",AND(D1501&lt;=0, D1501-P1501&gt;2), "helada negra", AND(D1501&gt;0, P1501+2&gt;D1501), "rocío", TRUE, "sin riesgo")</f>
        <v>escarcha</v>
      </c>
    </row>
    <row r="1502" spans="1:17" x14ac:dyDescent="0.35">
      <c r="A1502" s="2">
        <v>45731</v>
      </c>
      <c r="B1502" s="3" t="s">
        <v>25</v>
      </c>
      <c r="C1502">
        <v>-6.5333333333333332</v>
      </c>
      <c r="D1502">
        <v>-4.9000000000000004</v>
      </c>
      <c r="E1502">
        <v>93</v>
      </c>
      <c r="F1502">
        <v>90.666666666666671</v>
      </c>
      <c r="G1502">
        <v>0.33333333333333331</v>
      </c>
      <c r="H1502">
        <v>0.3666666666666667</v>
      </c>
      <c r="I1502">
        <v>1.666666666666667</v>
      </c>
      <c r="J1502">
        <v>1.166666666666667</v>
      </c>
      <c r="K1502">
        <f t="shared" si="115"/>
        <v>1.6333333333333329</v>
      </c>
      <c r="L1502">
        <f t="shared" si="116"/>
        <v>-0.55944914587350936</v>
      </c>
      <c r="M1502">
        <f t="shared" si="117"/>
        <v>-7.477186651208088</v>
      </c>
      <c r="N1502" s="10" t="str" cm="1">
        <f t="array" ref="N1502">_xlfn.IFS(AND(C1502&lt;=0, C1502-M1502&lt;=2), "escarcha",AND(C1502&lt;=0, C1502-M1502&gt;2), "helada negra", AND(C1502&gt;0, M1502+2&gt;C1502), "rocío", TRUE, "sin riesgo")</f>
        <v>escarcha</v>
      </c>
      <c r="O1502">
        <f t="shared" si="118"/>
        <v>-0.46063472934785804</v>
      </c>
      <c r="P1502">
        <f t="shared" si="119"/>
        <v>-6.1901429668396419</v>
      </c>
      <c r="Q1502" s="10" t="str" cm="1">
        <f t="array" ref="Q1502">_xlfn.IFS(AND(D1502&lt;=0, D1502-P1502&lt;=2), "escarcha",AND(D1502&lt;=0, D1502-P1502&gt;2), "helada negra", AND(D1502&gt;0, P1502+2&gt;D1502), "rocío", TRUE, "sin riesgo")</f>
        <v>escarcha</v>
      </c>
    </row>
    <row r="1503" spans="1:17" x14ac:dyDescent="0.35">
      <c r="A1503" s="2">
        <v>45731</v>
      </c>
      <c r="B1503" s="3" t="s">
        <v>26</v>
      </c>
      <c r="C1503">
        <v>-5.9</v>
      </c>
      <c r="D1503">
        <v>-4.5</v>
      </c>
      <c r="E1503">
        <v>93.266666666666666</v>
      </c>
      <c r="F1503">
        <v>92</v>
      </c>
      <c r="G1503">
        <v>0</v>
      </c>
      <c r="H1503">
        <v>0</v>
      </c>
      <c r="I1503">
        <v>0</v>
      </c>
      <c r="J1503">
        <v>0</v>
      </c>
      <c r="K1503">
        <f t="shared" si="115"/>
        <v>1.4000000000000004</v>
      </c>
      <c r="L1503">
        <f t="shared" si="116"/>
        <v>-0.50821420166324494</v>
      </c>
      <c r="M1503">
        <f t="shared" si="117"/>
        <v>-6.8116098005893342</v>
      </c>
      <c r="N1503" s="10" t="str" cm="1">
        <f t="array" ref="N1503">_xlfn.IFS(AND(C1503&lt;=0, C1503-M1503&lt;=2), "escarcha",AND(C1503&lt;=0, C1503-M1503&gt;2), "helada negra", AND(C1503&gt;0, M1503+2&gt;C1503), "rocío", TRUE, "sin riesgo")</f>
        <v>escarcha</v>
      </c>
      <c r="O1503">
        <f t="shared" si="118"/>
        <v>-0.41587301499254309</v>
      </c>
      <c r="P1503">
        <f t="shared" si="119"/>
        <v>-5.6024881656110619</v>
      </c>
      <c r="Q1503" s="10" t="str" cm="1">
        <f t="array" ref="Q1503">_xlfn.IFS(AND(D1503&lt;=0, D1503-P1503&lt;=2), "escarcha",AND(D1503&lt;=0, D1503-P1503&gt;2), "helada negra", AND(D1503&gt;0, P1503+2&gt;D1503), "rocío", TRUE, "sin riesgo")</f>
        <v>escarcha</v>
      </c>
    </row>
    <row r="1504" spans="1:17" x14ac:dyDescent="0.35">
      <c r="A1504" s="2">
        <v>45731</v>
      </c>
      <c r="B1504" s="3" t="s">
        <v>27</v>
      </c>
      <c r="C1504">
        <v>-4.9333333333333336</v>
      </c>
      <c r="D1504">
        <v>-3.666666666666667</v>
      </c>
      <c r="E1504">
        <v>92.833333333333329</v>
      </c>
      <c r="F1504">
        <v>91.333333333333329</v>
      </c>
      <c r="G1504">
        <v>0</v>
      </c>
      <c r="H1504">
        <v>0.6</v>
      </c>
      <c r="I1504">
        <v>0</v>
      </c>
      <c r="J1504">
        <v>1.4</v>
      </c>
      <c r="K1504">
        <f t="shared" si="115"/>
        <v>1.2666666666666666</v>
      </c>
      <c r="L1504">
        <f t="shared" si="116"/>
        <v>-0.43953688701021987</v>
      </c>
      <c r="M1504">
        <f t="shared" si="117"/>
        <v>-5.9135224825929074</v>
      </c>
      <c r="N1504" s="10" t="str" cm="1">
        <f t="array" ref="N1504">_xlfn.IFS(AND(C1504&lt;=0, C1504-M1504&lt;=2), "escarcha",AND(C1504&lt;=0, C1504-M1504&gt;2), "helada negra", AND(C1504&gt;0, M1504+2&gt;C1504), "rocío", TRUE, "sin riesgo")</f>
        <v>escarcha</v>
      </c>
      <c r="O1504">
        <f t="shared" si="118"/>
        <v>-0.36063013833441504</v>
      </c>
      <c r="P1504">
        <f t="shared" si="119"/>
        <v>-4.8731986673063519</v>
      </c>
      <c r="Q1504" s="10" t="str" cm="1">
        <f t="array" ref="Q1504">_xlfn.IFS(AND(D1504&lt;=0, D1504-P1504&lt;=2), "escarcha",AND(D1504&lt;=0, D1504-P1504&gt;2), "helada negra", AND(D1504&gt;0, P1504+2&gt;D1504), "rocío", TRUE, "sin riesgo")</f>
        <v>escarcha</v>
      </c>
    </row>
    <row r="1505" spans="1:17" x14ac:dyDescent="0.35">
      <c r="A1505" s="2">
        <v>45731</v>
      </c>
      <c r="B1505" s="3" t="s">
        <v>28</v>
      </c>
      <c r="C1505">
        <v>-3.8</v>
      </c>
      <c r="D1505">
        <v>-2.5</v>
      </c>
      <c r="E1505">
        <v>92.133333333333326</v>
      </c>
      <c r="F1505">
        <v>89.333333333333329</v>
      </c>
      <c r="G1505">
        <v>0</v>
      </c>
      <c r="H1505">
        <v>3.3333333333333333E-2</v>
      </c>
      <c r="I1505">
        <v>0</v>
      </c>
      <c r="J1505">
        <v>0.3</v>
      </c>
      <c r="K1505">
        <f t="shared" si="115"/>
        <v>1.2999999999999998</v>
      </c>
      <c r="L1505">
        <f t="shared" si="116"/>
        <v>-0.3618823879457661</v>
      </c>
      <c r="M1505">
        <f t="shared" si="117"/>
        <v>-4.8897798778782002</v>
      </c>
      <c r="N1505" s="10" t="str" cm="1">
        <f t="array" ref="N1505">_xlfn.IFS(AND(C1505&lt;=0, C1505-M1505&lt;=2), "escarcha",AND(C1505&lt;=0, C1505-M1505&gt;2), "helada negra", AND(C1505&gt;0, M1505+2&gt;C1505), "rocío", TRUE, "sin riesgo")</f>
        <v>escarcha</v>
      </c>
      <c r="O1505">
        <f t="shared" si="118"/>
        <v>-0.29597708556465097</v>
      </c>
      <c r="P1505">
        <f t="shared" si="119"/>
        <v>-4.0139703617821052</v>
      </c>
      <c r="Q1505" s="10" t="str" cm="1">
        <f t="array" ref="Q1505">_xlfn.IFS(AND(D1505&lt;=0, D1505-P1505&lt;=2), "escarcha",AND(D1505&lt;=0, D1505-P1505&gt;2), "helada negra", AND(D1505&gt;0, P1505+2&gt;D1505), "rocío", TRUE, "sin riesgo")</f>
        <v>escarcha</v>
      </c>
    </row>
    <row r="1506" spans="1:17" x14ac:dyDescent="0.35">
      <c r="A1506" s="2">
        <v>45731</v>
      </c>
      <c r="B1506" s="3" t="s">
        <v>29</v>
      </c>
      <c r="C1506">
        <v>-2.4666666666666668</v>
      </c>
      <c r="D1506">
        <v>-1.7666666666666671</v>
      </c>
      <c r="E1506">
        <v>90.066666666666663</v>
      </c>
      <c r="F1506">
        <v>88</v>
      </c>
      <c r="G1506">
        <v>0</v>
      </c>
      <c r="H1506">
        <v>0.1333333333333333</v>
      </c>
      <c r="I1506">
        <v>0</v>
      </c>
      <c r="J1506">
        <v>0.43333333333333329</v>
      </c>
      <c r="K1506">
        <f t="shared" si="115"/>
        <v>0.69999999999999973</v>
      </c>
      <c r="L1506">
        <f t="shared" si="116"/>
        <v>-0.28533417649251464</v>
      </c>
      <c r="M1506">
        <f t="shared" si="117"/>
        <v>-3.8719332409643235</v>
      </c>
      <c r="N1506" s="10" t="str" cm="1">
        <f t="array" ref="N1506">_xlfn.IFS(AND(C1506&lt;=0, C1506-M1506&lt;=2), "escarcha",AND(C1506&lt;=0, C1506-M1506&gt;2), "helada negra", AND(C1506&gt;0, M1506+2&gt;C1506), "rocío", TRUE, "sin riesgo")</f>
        <v>escarcha</v>
      </c>
      <c r="O1506">
        <f t="shared" si="118"/>
        <v>-0.25688824703142343</v>
      </c>
      <c r="P1506">
        <f t="shared" si="119"/>
        <v>-3.491472415888845</v>
      </c>
      <c r="Q1506" s="10" t="str" cm="1">
        <f t="array" ref="Q1506">_xlfn.IFS(AND(D1506&lt;=0, D1506-P1506&lt;=2), "escarcha",AND(D1506&lt;=0, D1506-P1506&gt;2), "helada negra", AND(D1506&gt;0, P1506+2&gt;D1506), "rocío", TRUE, "sin riesgo")</f>
        <v>escarcha</v>
      </c>
    </row>
    <row r="1507" spans="1:17" x14ac:dyDescent="0.35">
      <c r="A1507" s="2">
        <v>45731</v>
      </c>
      <c r="B1507" s="3" t="s">
        <v>30</v>
      </c>
      <c r="C1507">
        <v>-1</v>
      </c>
      <c r="D1507">
        <v>-0.83333333333333337</v>
      </c>
      <c r="E1507">
        <v>85.7</v>
      </c>
      <c r="F1507">
        <v>86.333333333333329</v>
      </c>
      <c r="G1507">
        <v>0</v>
      </c>
      <c r="H1507">
        <v>0.3666666666666667</v>
      </c>
      <c r="I1507">
        <v>0</v>
      </c>
      <c r="J1507">
        <v>1.633333333333334</v>
      </c>
      <c r="K1507">
        <f t="shared" si="115"/>
        <v>0.16666666666666663</v>
      </c>
      <c r="L1507">
        <f t="shared" si="116"/>
        <v>-0.22713590277404494</v>
      </c>
      <c r="M1507">
        <f t="shared" si="117"/>
        <v>-3.0922411811589368</v>
      </c>
      <c r="N1507" s="10" t="str" cm="1">
        <f t="array" ref="N1507">_xlfn.IFS(AND(C1507&lt;=0, C1507-M1507&lt;=2), "escarcha",AND(C1507&lt;=0, C1507-M1507&gt;2), "helada negra", AND(C1507&gt;0, M1507+2&gt;C1507), "rocío", TRUE, "sin riesgo")</f>
        <v>helada negra</v>
      </c>
      <c r="O1507">
        <f t="shared" si="118"/>
        <v>-0.20759477518176039</v>
      </c>
      <c r="P1507">
        <f t="shared" si="119"/>
        <v>-2.829304136400463</v>
      </c>
      <c r="Q1507" s="10" t="str" cm="1">
        <f t="array" ref="Q1507">_xlfn.IFS(AND(D1507&lt;=0, D1507-P1507&lt;=2), "escarcha",AND(D1507&lt;=0, D1507-P1507&gt;2), "helada negra", AND(D1507&gt;0, P1507+2&gt;D1507), "rocío", TRUE, "sin riesgo")</f>
        <v>escarcha</v>
      </c>
    </row>
    <row r="1508" spans="1:17" x14ac:dyDescent="0.35">
      <c r="A1508" s="2">
        <v>45731</v>
      </c>
      <c r="B1508" s="3" t="s">
        <v>32</v>
      </c>
      <c r="C1508">
        <v>2.5333333333333332</v>
      </c>
      <c r="D1508">
        <v>3.1</v>
      </c>
      <c r="E1508">
        <v>73.133333333333326</v>
      </c>
      <c r="F1508">
        <v>71.333333333333329</v>
      </c>
      <c r="G1508">
        <v>0</v>
      </c>
      <c r="H1508">
        <v>2.066666666666666</v>
      </c>
      <c r="I1508">
        <v>1</v>
      </c>
      <c r="J1508">
        <v>4.5</v>
      </c>
      <c r="K1508">
        <f t="shared" si="115"/>
        <v>0.56666666666666687</v>
      </c>
      <c r="L1508">
        <f t="shared" si="116"/>
        <v>-0.13106651102616912</v>
      </c>
      <c r="M1508">
        <f t="shared" si="117"/>
        <v>-1.7940012119249036</v>
      </c>
      <c r="N1508" s="10" t="str" cm="1">
        <f t="array" ref="N1508">_xlfn.IFS(AND(C1508&lt;=0, C1508-M1508&lt;=2), "escarcha",AND(C1508&lt;=0, C1508-M1508&gt;2), "helada negra", AND(C1508&gt;0, M1508+2&gt;C1508), "rocío", TRUE, "sin riesgo")</f>
        <v>sin riesgo</v>
      </c>
      <c r="O1508">
        <f t="shared" si="118"/>
        <v>-0.11582912965953859</v>
      </c>
      <c r="P1508">
        <f t="shared" si="119"/>
        <v>-1.5867979713186326</v>
      </c>
      <c r="Q1508" s="10" t="str" cm="1">
        <f t="array" ref="Q1508">_xlfn.IFS(AND(D1508&lt;=0, D1508-P1508&lt;=2), "escarcha",AND(D1508&lt;=0, D1508-P1508&gt;2), "helada negra", AND(D1508&gt;0, P1508+2&gt;D1508), "rocío", TRUE, "sin riesgo")</f>
        <v>sin riesgo</v>
      </c>
    </row>
    <row r="1509" spans="1:17" x14ac:dyDescent="0.35">
      <c r="A1509" s="2">
        <v>45732</v>
      </c>
      <c r="B1509" s="3" t="s">
        <v>10</v>
      </c>
      <c r="C1509">
        <v>-2.6333333333333329</v>
      </c>
      <c r="D1509">
        <v>-1.966666666666667</v>
      </c>
      <c r="E1509">
        <v>85.6</v>
      </c>
      <c r="F1509">
        <v>82.333333333333329</v>
      </c>
      <c r="G1509">
        <v>0</v>
      </c>
      <c r="H1509">
        <v>2.4666666666666668</v>
      </c>
      <c r="I1509">
        <v>0</v>
      </c>
      <c r="J1509">
        <v>5.3666666666666663</v>
      </c>
      <c r="K1509">
        <f t="shared" si="115"/>
        <v>0.66666666666666585</v>
      </c>
      <c r="L1509">
        <f t="shared" si="116"/>
        <v>-0.34854319295991465</v>
      </c>
      <c r="M1509">
        <f t="shared" si="117"/>
        <v>-4.7130349707651309</v>
      </c>
      <c r="N1509" s="10" t="str" cm="1">
        <f t="array" ref="N1509">_xlfn.IFS(AND(C1509&lt;=0, C1509-M1509&lt;=2), "escarcha",AND(C1509&lt;=0, C1509-M1509&gt;2), "helada negra", AND(C1509&gt;0, M1509+2&gt;C1509), "rocío", TRUE, "sin riesgo")</f>
        <v>helada negra</v>
      </c>
      <c r="O1509">
        <f t="shared" si="118"/>
        <v>-0.33817818714191006</v>
      </c>
      <c r="P1509">
        <f t="shared" si="119"/>
        <v>-4.5755169684728862</v>
      </c>
      <c r="Q1509" s="10" t="str" cm="1">
        <f t="array" ref="Q1509">_xlfn.IFS(AND(D1509&lt;=0, D1509-P1509&lt;=2), "escarcha",AND(D1509&lt;=0, D1509-P1509&gt;2), "helada negra", AND(D1509&gt;0, P1509+2&gt;D1509), "rocío", TRUE, "sin riesgo")</f>
        <v>helada negra</v>
      </c>
    </row>
    <row r="1510" spans="1:17" x14ac:dyDescent="0.35">
      <c r="A1510" s="2">
        <v>45732</v>
      </c>
      <c r="B1510" s="3" t="s">
        <v>11</v>
      </c>
      <c r="C1510">
        <v>-2.8666666666666671</v>
      </c>
      <c r="D1510">
        <v>-2.2666666666666671</v>
      </c>
      <c r="E1510">
        <v>86.766666666666666</v>
      </c>
      <c r="F1510">
        <v>82.333333333333329</v>
      </c>
      <c r="G1510">
        <v>0</v>
      </c>
      <c r="H1510">
        <v>2.4</v>
      </c>
      <c r="I1510">
        <v>0</v>
      </c>
      <c r="J1510">
        <v>5.2333333333333334</v>
      </c>
      <c r="K1510">
        <f t="shared" si="115"/>
        <v>0.60000000000000009</v>
      </c>
      <c r="L1510">
        <f t="shared" si="116"/>
        <v>-0.35231656289439783</v>
      </c>
      <c r="M1510">
        <f t="shared" si="117"/>
        <v>-4.7630588884767491</v>
      </c>
      <c r="N1510" s="10" t="str" cm="1">
        <f t="array" ref="N1510">_xlfn.IFS(AND(C1510&lt;=0, C1510-M1510&lt;=2), "escarcha",AND(C1510&lt;=0, C1510-M1510&gt;2), "helada negra", AND(C1510&gt;0, M1510+2&gt;C1510), "rocío", TRUE, "sin riesgo")</f>
        <v>escarcha</v>
      </c>
      <c r="O1510">
        <f t="shared" si="118"/>
        <v>-0.3603178283593792</v>
      </c>
      <c r="P1510">
        <f t="shared" si="119"/>
        <v>-4.86906296792709</v>
      </c>
      <c r="Q1510" s="10" t="str" cm="1">
        <f t="array" ref="Q1510">_xlfn.IFS(AND(D1510&lt;=0, D1510-P1510&lt;=2), "escarcha",AND(D1510&lt;=0, D1510-P1510&gt;2), "helada negra", AND(D1510&gt;0, P1510+2&gt;D1510), "rocío", TRUE, "sin riesgo")</f>
        <v>helada negra</v>
      </c>
    </row>
    <row r="1511" spans="1:17" x14ac:dyDescent="0.35">
      <c r="A1511" s="2">
        <v>45732</v>
      </c>
      <c r="B1511" s="3" t="s">
        <v>12</v>
      </c>
      <c r="C1511">
        <v>-2.5333333333333332</v>
      </c>
      <c r="D1511">
        <v>-1.6333333333333331</v>
      </c>
      <c r="E1511">
        <v>87.13333333333334</v>
      </c>
      <c r="F1511">
        <v>80</v>
      </c>
      <c r="G1511">
        <v>0</v>
      </c>
      <c r="H1511">
        <v>2.933333333333334</v>
      </c>
      <c r="I1511">
        <v>0</v>
      </c>
      <c r="J1511">
        <v>6.166666666666667</v>
      </c>
      <c r="K1511">
        <f t="shared" si="115"/>
        <v>0.90000000000000013</v>
      </c>
      <c r="L1511">
        <f t="shared" si="116"/>
        <v>-0.3233804129050416</v>
      </c>
      <c r="M1511">
        <f t="shared" si="117"/>
        <v>-4.3789118429834071</v>
      </c>
      <c r="N1511" s="10" t="str" cm="1">
        <f t="array" ref="N1511">_xlfn.IFS(AND(C1511&lt;=0, C1511-M1511&lt;=2), "escarcha",AND(C1511&lt;=0, C1511-M1511&gt;2), "helada negra", AND(C1511&gt;0, M1511+2&gt;C1511), "rocío", TRUE, "sin riesgo")</f>
        <v>escarcha</v>
      </c>
      <c r="O1511">
        <f t="shared" si="118"/>
        <v>-0.34239253642922995</v>
      </c>
      <c r="P1511">
        <f t="shared" si="119"/>
        <v>-4.6314501052414743</v>
      </c>
      <c r="Q1511" s="10" t="str" cm="1">
        <f t="array" ref="Q1511">_xlfn.IFS(AND(D1511&lt;=0, D1511-P1511&lt;=2), "escarcha",AND(D1511&lt;=0, D1511-P1511&gt;2), "helada negra", AND(D1511&gt;0, P1511+2&gt;D1511), "rocío", TRUE, "sin riesgo")</f>
        <v>helada negra</v>
      </c>
    </row>
    <row r="1512" spans="1:17" x14ac:dyDescent="0.35">
      <c r="A1512" s="2">
        <v>45732</v>
      </c>
      <c r="B1512" s="3" t="s">
        <v>13</v>
      </c>
      <c r="C1512">
        <v>-2.8666666666666671</v>
      </c>
      <c r="D1512">
        <v>-2.4666666666666668</v>
      </c>
      <c r="E1512">
        <v>86.8</v>
      </c>
      <c r="F1512">
        <v>81.666666666666671</v>
      </c>
      <c r="G1512">
        <v>0</v>
      </c>
      <c r="H1512">
        <v>1.5666666666666671</v>
      </c>
      <c r="I1512">
        <v>1.666666666666667</v>
      </c>
      <c r="J1512">
        <v>3.6</v>
      </c>
      <c r="K1512">
        <f t="shared" si="115"/>
        <v>0.40000000000000036</v>
      </c>
      <c r="L1512">
        <f t="shared" si="116"/>
        <v>-0.35193246456050342</v>
      </c>
      <c r="M1512">
        <f t="shared" si="117"/>
        <v>-4.7579678210064333</v>
      </c>
      <c r="N1512" s="10" t="str" cm="1">
        <f t="array" ref="N1512">_xlfn.IFS(AND(C1512&lt;=0, C1512-M1512&lt;=2), "escarcha",AND(C1512&lt;=0, C1512-M1512&gt;2), "helada negra", AND(C1512&gt;0, M1512+2&gt;C1512), "rocío", TRUE, "sin riesgo")</f>
        <v>escarcha</v>
      </c>
      <c r="O1512">
        <f t="shared" si="118"/>
        <v>-0.38323839147388594</v>
      </c>
      <c r="P1512">
        <f t="shared" si="119"/>
        <v>-5.1722026685248697</v>
      </c>
      <c r="Q1512" s="10" t="str" cm="1">
        <f t="array" ref="Q1512">_xlfn.IFS(AND(D1512&lt;=0, D1512-P1512&lt;=2), "escarcha",AND(D1512&lt;=0, D1512-P1512&gt;2), "helada negra", AND(D1512&gt;0, P1512+2&gt;D1512), "rocío", TRUE, "sin riesgo")</f>
        <v>helada negra</v>
      </c>
    </row>
    <row r="1513" spans="1:17" x14ac:dyDescent="0.35">
      <c r="A1513" s="2">
        <v>45732</v>
      </c>
      <c r="B1513" s="3" t="s">
        <v>14</v>
      </c>
      <c r="C1513">
        <v>-3.4666666666666668</v>
      </c>
      <c r="D1513">
        <v>-2.8</v>
      </c>
      <c r="E1513">
        <v>88.1</v>
      </c>
      <c r="F1513">
        <v>82</v>
      </c>
      <c r="G1513">
        <v>0</v>
      </c>
      <c r="H1513">
        <v>1.166666666666667</v>
      </c>
      <c r="I1513">
        <v>0</v>
      </c>
      <c r="J1513">
        <v>3.933333333333334</v>
      </c>
      <c r="K1513">
        <f t="shared" si="115"/>
        <v>0.66666666666666696</v>
      </c>
      <c r="L1513">
        <f t="shared" si="116"/>
        <v>-0.38173438501390067</v>
      </c>
      <c r="M1513">
        <f t="shared" si="117"/>
        <v>-5.152334840402367</v>
      </c>
      <c r="N1513" s="10" t="str" cm="1">
        <f t="array" ref="N1513">_xlfn.IFS(AND(C1513&lt;=0, C1513-M1513&lt;=2), "escarcha",AND(C1513&lt;=0, C1513-M1513&gt;2), "helada negra", AND(C1513&gt;0, M1513+2&gt;C1513), "rocío", TRUE, "sin riesgo")</f>
        <v>escarcha</v>
      </c>
      <c r="O1513">
        <f t="shared" si="118"/>
        <v>-0.40387051914341876</v>
      </c>
      <c r="P1513">
        <f t="shared" si="119"/>
        <v>-5.4444171013592744</v>
      </c>
      <c r="Q1513" s="10" t="str" cm="1">
        <f t="array" ref="Q1513">_xlfn.IFS(AND(D1513&lt;=0, D1513-P1513&lt;=2), "escarcha",AND(D1513&lt;=0, D1513-P1513&gt;2), "helada negra", AND(D1513&gt;0, P1513+2&gt;D1513), "rocío", TRUE, "sin riesgo")</f>
        <v>helada negra</v>
      </c>
    </row>
    <row r="1514" spans="1:17" x14ac:dyDescent="0.35">
      <c r="A1514" s="2">
        <v>45732</v>
      </c>
      <c r="B1514" s="3" t="s">
        <v>15</v>
      </c>
      <c r="C1514">
        <v>-4.3</v>
      </c>
      <c r="D1514">
        <v>-2.8</v>
      </c>
      <c r="E1514">
        <v>89.433333333333337</v>
      </c>
      <c r="F1514">
        <v>83.333333333333329</v>
      </c>
      <c r="G1514">
        <v>0.66666666666666663</v>
      </c>
      <c r="H1514">
        <v>1.6</v>
      </c>
      <c r="I1514">
        <v>1</v>
      </c>
      <c r="J1514">
        <v>3.2666666666666671</v>
      </c>
      <c r="K1514">
        <f t="shared" si="115"/>
        <v>1.5</v>
      </c>
      <c r="L1514">
        <f t="shared" si="116"/>
        <v>-0.42912456844352176</v>
      </c>
      <c r="M1514">
        <f t="shared" si="117"/>
        <v>-5.776765011182424</v>
      </c>
      <c r="N1514" s="10" t="str" cm="1">
        <f t="array" ref="N1514">_xlfn.IFS(AND(C1514&lt;=0, C1514-M1514&lt;=2), "escarcha",AND(C1514&lt;=0, C1514-M1514&gt;2), "helada negra", AND(C1514&gt;0, M1514+2&gt;C1514), "rocío", TRUE, "sin riesgo")</f>
        <v>escarcha</v>
      </c>
      <c r="O1514">
        <f t="shared" si="118"/>
        <v>-0.38774113721353509</v>
      </c>
      <c r="P1514">
        <f t="shared" si="119"/>
        <v>-5.2316638134375264</v>
      </c>
      <c r="Q1514" s="10" t="str" cm="1">
        <f t="array" ref="Q1514">_xlfn.IFS(AND(D1514&lt;=0, D1514-P1514&lt;=2), "escarcha",AND(D1514&lt;=0, D1514-P1514&gt;2), "helada negra", AND(D1514&gt;0, P1514+2&gt;D1514), "rocío", TRUE, "sin riesgo")</f>
        <v>helada negra</v>
      </c>
    </row>
    <row r="1515" spans="1:17" x14ac:dyDescent="0.35">
      <c r="A1515" s="2">
        <v>45732</v>
      </c>
      <c r="B1515" s="3" t="s">
        <v>16</v>
      </c>
      <c r="C1515">
        <v>-4.4000000000000004</v>
      </c>
      <c r="D1515">
        <v>-2.666666666666667</v>
      </c>
      <c r="E1515">
        <v>90.333333333333343</v>
      </c>
      <c r="F1515">
        <v>84.333333333333329</v>
      </c>
      <c r="G1515">
        <v>0.33333333333333331</v>
      </c>
      <c r="H1515">
        <v>1.666666666666667</v>
      </c>
      <c r="I1515">
        <v>1.666666666666667</v>
      </c>
      <c r="J1515">
        <v>3.7666666666666671</v>
      </c>
      <c r="K1515">
        <f t="shared" si="115"/>
        <v>1.7333333333333334</v>
      </c>
      <c r="L1515">
        <f t="shared" si="116"/>
        <v>-0.42663013047780751</v>
      </c>
      <c r="M1515">
        <f t="shared" si="117"/>
        <v>-5.7439791399371991</v>
      </c>
      <c r="N1515" s="10" t="str" cm="1">
        <f t="array" ref="N1515">_xlfn.IFS(AND(C1515&lt;=0, C1515-M1515&lt;=2), "escarcha",AND(C1515&lt;=0, C1515-M1515&gt;2), "helada negra", AND(C1515&gt;0, M1515+2&gt;C1515), "rocío", TRUE, "sin riesgo")</f>
        <v>escarcha</v>
      </c>
      <c r="O1515">
        <f t="shared" si="118"/>
        <v>-0.36592216276471379</v>
      </c>
      <c r="P1515">
        <f t="shared" si="119"/>
        <v>-4.9432553614399799</v>
      </c>
      <c r="Q1515" s="10" t="str" cm="1">
        <f t="array" ref="Q1515">_xlfn.IFS(AND(D1515&lt;=0, D1515-P1515&lt;=2), "escarcha",AND(D1515&lt;=0, D1515-P1515&gt;2), "helada negra", AND(D1515&gt;0, P1515+2&gt;D1515), "rocío", TRUE, "sin riesgo")</f>
        <v>helada negra</v>
      </c>
    </row>
    <row r="1516" spans="1:17" x14ac:dyDescent="0.35">
      <c r="A1516" s="2">
        <v>45732</v>
      </c>
      <c r="B1516" s="3" t="s">
        <v>17</v>
      </c>
      <c r="C1516">
        <v>-5.5</v>
      </c>
      <c r="D1516">
        <v>-3.5</v>
      </c>
      <c r="E1516">
        <v>90.866666666666674</v>
      </c>
      <c r="F1516">
        <v>86.333333333333329</v>
      </c>
      <c r="G1516">
        <v>0.66666666666666663</v>
      </c>
      <c r="H1516">
        <v>1.466666666666667</v>
      </c>
      <c r="I1516">
        <v>2.666666666666667</v>
      </c>
      <c r="J1516">
        <v>2.7666666666666671</v>
      </c>
      <c r="K1516">
        <f t="shared" si="115"/>
        <v>2</v>
      </c>
      <c r="L1516">
        <f t="shared" si="116"/>
        <v>-0.50386611932405423</v>
      </c>
      <c r="M1516">
        <f t="shared" si="117"/>
        <v>-6.7549520656443631</v>
      </c>
      <c r="N1516" s="10" t="str" cm="1">
        <f t="array" ref="N1516">_xlfn.IFS(AND(C1516&lt;=0, C1516-M1516&lt;=2), "escarcha",AND(C1516&lt;=0, C1516-M1516&gt;2), "helada negra", AND(C1516&gt;0, M1516+2&gt;C1516), "rocío", TRUE, "sin riesgo")</f>
        <v>escarcha</v>
      </c>
      <c r="O1516">
        <f t="shared" si="118"/>
        <v>-0.40447925223194103</v>
      </c>
      <c r="P1516">
        <f t="shared" si="119"/>
        <v>-5.4524390908451457</v>
      </c>
      <c r="Q1516" s="10" t="str" cm="1">
        <f t="array" ref="Q1516">_xlfn.IFS(AND(D1516&lt;=0, D1516-P1516&lt;=2), "escarcha",AND(D1516&lt;=0, D1516-P1516&gt;2), "helada negra", AND(D1516&gt;0, P1516+2&gt;D1516), "rocío", TRUE, "sin riesgo")</f>
        <v>escarcha</v>
      </c>
    </row>
    <row r="1517" spans="1:17" x14ac:dyDescent="0.35">
      <c r="A1517" s="2">
        <v>45732</v>
      </c>
      <c r="B1517" s="3" t="s">
        <v>18</v>
      </c>
      <c r="C1517">
        <v>-6.5</v>
      </c>
      <c r="D1517">
        <v>-4.3</v>
      </c>
      <c r="E1517">
        <v>91.86666666666666</v>
      </c>
      <c r="F1517">
        <v>88</v>
      </c>
      <c r="G1517">
        <v>1.333333333333333</v>
      </c>
      <c r="H1517">
        <v>0</v>
      </c>
      <c r="I1517">
        <v>2.333333333333333</v>
      </c>
      <c r="J1517">
        <v>0</v>
      </c>
      <c r="K1517">
        <f t="shared" si="115"/>
        <v>2.2000000000000002</v>
      </c>
      <c r="L1517">
        <f t="shared" si="116"/>
        <v>-0.56915805372080686</v>
      </c>
      <c r="M1517">
        <f t="shared" si="117"/>
        <v>-7.6028895081526473</v>
      </c>
      <c r="N1517" s="10" t="str" cm="1">
        <f t="array" ref="N1517">_xlfn.IFS(AND(C1517&lt;=0, C1517-M1517&lt;=2), "escarcha",AND(C1517&lt;=0, C1517-M1517&gt;2), "helada negra", AND(C1517&gt;0, M1517+2&gt;C1517), "rocío", TRUE, "sin riesgo")</f>
        <v>escarcha</v>
      </c>
      <c r="O1517">
        <f t="shared" si="118"/>
        <v>-0.44528122272878412</v>
      </c>
      <c r="P1517">
        <f t="shared" si="119"/>
        <v>-5.9889022776183038</v>
      </c>
      <c r="Q1517" s="10" t="str" cm="1">
        <f t="array" ref="Q1517">_xlfn.IFS(AND(D1517&lt;=0, D1517-P1517&lt;=2), "escarcha",AND(D1517&lt;=0, D1517-P1517&gt;2), "helada negra", AND(D1517&gt;0, P1517+2&gt;D1517), "rocío", TRUE, "sin riesgo")</f>
        <v>escarcha</v>
      </c>
    </row>
    <row r="1518" spans="1:17" x14ac:dyDescent="0.35">
      <c r="A1518" s="2">
        <v>45732</v>
      </c>
      <c r="B1518" s="3" t="s">
        <v>19</v>
      </c>
      <c r="C1518">
        <v>-6.8999999999999986</v>
      </c>
      <c r="D1518">
        <v>-4.5999999999999996</v>
      </c>
      <c r="E1518">
        <v>92.5</v>
      </c>
      <c r="F1518">
        <v>89.333333333333329</v>
      </c>
      <c r="G1518">
        <v>0.33333333333333331</v>
      </c>
      <c r="H1518">
        <v>0.26666666666666672</v>
      </c>
      <c r="I1518">
        <v>2</v>
      </c>
      <c r="J1518">
        <v>0.60000000000000009</v>
      </c>
      <c r="K1518">
        <f t="shared" si="115"/>
        <v>2.2999999999999989</v>
      </c>
      <c r="L1518">
        <f t="shared" si="116"/>
        <v>-0.59296323538010387</v>
      </c>
      <c r="M1518">
        <f t="shared" si="117"/>
        <v>-7.9105321964260522</v>
      </c>
      <c r="N1518" s="10" t="str" cm="1">
        <f t="array" ref="N1518">_xlfn.IFS(AND(C1518&lt;=0, C1518-M1518&lt;=2), "escarcha",AND(C1518&lt;=0, C1518-M1518&gt;2), "helada negra", AND(C1518&gt;0, M1518+2&gt;C1518), "rocío", TRUE, "sin riesgo")</f>
        <v>escarcha</v>
      </c>
      <c r="O1518">
        <f t="shared" si="118"/>
        <v>-0.45281814135218884</v>
      </c>
      <c r="P1518">
        <f t="shared" si="119"/>
        <v>-6.087732502546582</v>
      </c>
      <c r="Q1518" s="10" t="str" cm="1">
        <f t="array" ref="Q1518">_xlfn.IFS(AND(D1518&lt;=0, D1518-P1518&lt;=2), "escarcha",AND(D1518&lt;=0, D1518-P1518&gt;2), "helada negra", AND(D1518&gt;0, P1518+2&gt;D1518), "rocío", TRUE, "sin riesgo")</f>
        <v>escarcha</v>
      </c>
    </row>
    <row r="1519" spans="1:17" x14ac:dyDescent="0.35">
      <c r="A1519" s="2">
        <v>45732</v>
      </c>
      <c r="B1519" s="3" t="s">
        <v>20</v>
      </c>
      <c r="C1519">
        <v>-7.3333333333333339</v>
      </c>
      <c r="D1519">
        <v>-4.6666666666666661</v>
      </c>
      <c r="E1519">
        <v>92.633333333333326</v>
      </c>
      <c r="F1519">
        <v>89.333333333333329</v>
      </c>
      <c r="G1519">
        <v>0</v>
      </c>
      <c r="H1519">
        <v>0.1333333333333333</v>
      </c>
      <c r="I1519">
        <v>0</v>
      </c>
      <c r="J1519">
        <v>1</v>
      </c>
      <c r="K1519">
        <f t="shared" si="115"/>
        <v>2.6666666666666679</v>
      </c>
      <c r="L1519">
        <f t="shared" si="116"/>
        <v>-0.62487219571971286</v>
      </c>
      <c r="M1519">
        <f t="shared" si="117"/>
        <v>-8.3216439446265298</v>
      </c>
      <c r="N1519" s="10" t="str" cm="1">
        <f t="array" ref="N1519">_xlfn.IFS(AND(C1519&lt;=0, C1519-M1519&lt;=2), "escarcha",AND(C1519&lt;=0, C1519-M1519&gt;2), "helada negra", AND(C1519&gt;0, M1519+2&gt;C1519), "rocío", TRUE, "sin riesgo")</f>
        <v>escarcha</v>
      </c>
      <c r="O1519">
        <f t="shared" si="118"/>
        <v>-0.45784247926672256</v>
      </c>
      <c r="P1519">
        <f t="shared" si="119"/>
        <v>-6.153569953870246</v>
      </c>
      <c r="Q1519" s="10" t="str" cm="1">
        <f t="array" ref="Q1519">_xlfn.IFS(AND(D1519&lt;=0, D1519-P1519&lt;=2), "escarcha",AND(D1519&lt;=0, D1519-P1519&gt;2), "helada negra", AND(D1519&gt;0, P1519+2&gt;D1519), "rocío", TRUE, "sin riesgo")</f>
        <v>escarcha</v>
      </c>
    </row>
    <row r="1520" spans="1:17" x14ac:dyDescent="0.35">
      <c r="A1520" s="2">
        <v>45732</v>
      </c>
      <c r="B1520" s="3" t="s">
        <v>21</v>
      </c>
      <c r="C1520">
        <v>-6.9333333333333336</v>
      </c>
      <c r="D1520">
        <v>-4.8</v>
      </c>
      <c r="E1520">
        <v>93.1</v>
      </c>
      <c r="F1520">
        <v>89.666666666666671</v>
      </c>
      <c r="G1520">
        <v>0</v>
      </c>
      <c r="H1520">
        <v>0.53333333333333333</v>
      </c>
      <c r="I1520">
        <v>0.66666666666666663</v>
      </c>
      <c r="J1520">
        <v>1.5666666666666671</v>
      </c>
      <c r="K1520">
        <f t="shared" si="115"/>
        <v>2.1333333333333337</v>
      </c>
      <c r="L1520">
        <f t="shared" si="116"/>
        <v>-0.58905868523793659</v>
      </c>
      <c r="M1520">
        <f t="shared" si="117"/>
        <v>-7.8601274616656305</v>
      </c>
      <c r="N1520" s="10" t="str" cm="1">
        <f t="array" ref="N1520">_xlfn.IFS(AND(C1520&lt;=0, C1520-M1520&lt;=2), "escarcha",AND(C1520&lt;=0, C1520-M1520&gt;2), "helada negra", AND(C1520&gt;0, M1520+2&gt;C1520), "rocío", TRUE, "sin riesgo")</f>
        <v>escarcha</v>
      </c>
      <c r="O1520">
        <f t="shared" si="118"/>
        <v>-0.4641751917635627</v>
      </c>
      <c r="P1520">
        <f t="shared" si="119"/>
        <v>-6.236499863055271</v>
      </c>
      <c r="Q1520" s="10" t="str" cm="1">
        <f t="array" ref="Q1520">_xlfn.IFS(AND(D1520&lt;=0, D1520-P1520&lt;=2), "escarcha",AND(D1520&lt;=0, D1520-P1520&gt;2), "helada negra", AND(D1520&gt;0, P1520+2&gt;D1520), "rocío", TRUE, "sin riesgo")</f>
        <v>escarcha</v>
      </c>
    </row>
    <row r="1521" spans="1:17" x14ac:dyDescent="0.35">
      <c r="A1521" s="2">
        <v>45732</v>
      </c>
      <c r="B1521" s="3" t="s">
        <v>22</v>
      </c>
      <c r="C1521">
        <v>-6.7666666666666666</v>
      </c>
      <c r="D1521">
        <v>-5.4333333333333336</v>
      </c>
      <c r="E1521">
        <v>92.766666666666666</v>
      </c>
      <c r="F1521">
        <v>90.666666666666671</v>
      </c>
      <c r="G1521">
        <v>0</v>
      </c>
      <c r="H1521">
        <v>0.2</v>
      </c>
      <c r="I1521">
        <v>0.66666666666666663</v>
      </c>
      <c r="J1521">
        <v>1.0666666666666671</v>
      </c>
      <c r="K1521">
        <f t="shared" si="115"/>
        <v>1.333333333333333</v>
      </c>
      <c r="L1521">
        <f t="shared" si="116"/>
        <v>-0.57984776760964152</v>
      </c>
      <c r="M1521">
        <f t="shared" si="117"/>
        <v>-7.7411359457004316</v>
      </c>
      <c r="N1521" s="10" t="str" cm="1">
        <f t="array" ref="N1521">_xlfn.IFS(AND(C1521&lt;=0, C1521-M1521&lt;=2), "escarcha",AND(C1521&lt;=0, C1521-M1521&gt;2), "helada negra", AND(C1521&gt;0, M1521+2&gt;C1521), "rocío", TRUE, "sin riesgo")</f>
        <v>escarcha</v>
      </c>
      <c r="O1521">
        <f t="shared" si="118"/>
        <v>-0.50100992492820118</v>
      </c>
      <c r="P1521">
        <f t="shared" si="119"/>
        <v>-6.7177196006656343</v>
      </c>
      <c r="Q1521" s="10" t="str" cm="1">
        <f t="array" ref="Q1521">_xlfn.IFS(AND(D1521&lt;=0, D1521-P1521&lt;=2), "escarcha",AND(D1521&lt;=0, D1521-P1521&gt;2), "helada negra", AND(D1521&gt;0, P1521+2&gt;D1521), "rocío", TRUE, "sin riesgo")</f>
        <v>escarcha</v>
      </c>
    </row>
    <row r="1522" spans="1:17" x14ac:dyDescent="0.35">
      <c r="A1522" s="2">
        <v>45732</v>
      </c>
      <c r="B1522" s="3" t="s">
        <v>23</v>
      </c>
      <c r="C1522">
        <v>-7.3</v>
      </c>
      <c r="D1522">
        <v>-5.5</v>
      </c>
      <c r="E1522">
        <v>92.36666666666666</v>
      </c>
      <c r="F1522">
        <v>90.666666666666671</v>
      </c>
      <c r="G1522">
        <v>0</v>
      </c>
      <c r="H1522">
        <v>0.26666666666666672</v>
      </c>
      <c r="I1522">
        <v>0</v>
      </c>
      <c r="J1522">
        <v>1.2666666666666671</v>
      </c>
      <c r="K1522">
        <f t="shared" si="115"/>
        <v>1.7999999999999998</v>
      </c>
      <c r="L1522">
        <f t="shared" si="116"/>
        <v>-0.62518539209243507</v>
      </c>
      <c r="M1522">
        <f t="shared" si="117"/>
        <v>-8.3256720098844159</v>
      </c>
      <c r="N1522" s="10" t="str" cm="1">
        <f t="array" ref="N1522">_xlfn.IFS(AND(C1522&lt;=0, C1522-M1522&lt;=2), "escarcha",AND(C1522&lt;=0, C1522-M1522&gt;2), "helada negra", AND(C1522&gt;0, M1522+2&gt;C1522), "rocío", TRUE, "sin riesgo")</f>
        <v>escarcha</v>
      </c>
      <c r="O1522">
        <f t="shared" si="118"/>
        <v>-0.5060695722904891</v>
      </c>
      <c r="P1522">
        <f t="shared" si="119"/>
        <v>-6.7836675800666821</v>
      </c>
      <c r="Q1522" s="10" t="str" cm="1">
        <f t="array" ref="Q1522">_xlfn.IFS(AND(D1522&lt;=0, D1522-P1522&lt;=2), "escarcha",AND(D1522&lt;=0, D1522-P1522&gt;2), "helada negra", AND(D1522&gt;0, P1522+2&gt;D1522), "rocío", TRUE, "sin riesgo")</f>
        <v>escarcha</v>
      </c>
    </row>
    <row r="1523" spans="1:17" x14ac:dyDescent="0.35">
      <c r="A1523" s="2">
        <v>45732</v>
      </c>
      <c r="B1523" s="3" t="s">
        <v>24</v>
      </c>
      <c r="C1523">
        <v>-8.1666666666666661</v>
      </c>
      <c r="D1523">
        <v>-6.3</v>
      </c>
      <c r="E1523">
        <v>92.13333333333334</v>
      </c>
      <c r="F1523">
        <v>91.333333333333329</v>
      </c>
      <c r="G1523">
        <v>0</v>
      </c>
      <c r="H1523">
        <v>0.3</v>
      </c>
      <c r="I1523">
        <v>0</v>
      </c>
      <c r="J1523">
        <v>0.96666666666666667</v>
      </c>
      <c r="K1523">
        <f t="shared" si="115"/>
        <v>1.8666666666666663</v>
      </c>
      <c r="L1523">
        <f t="shared" si="116"/>
        <v>-0.69476370265142051</v>
      </c>
      <c r="M1523">
        <f t="shared" si="117"/>
        <v>-9.2171150803633335</v>
      </c>
      <c r="N1523" s="10" t="str" cm="1">
        <f t="array" ref="N1523">_xlfn.IFS(AND(C1523&lt;=0, C1523-M1523&lt;=2), "escarcha",AND(C1523&lt;=0, C1523-M1523&gt;2), "helada negra", AND(C1523&gt;0, M1523+2&gt;C1523), "rocío", TRUE, "sin riesgo")</f>
        <v>escarcha</v>
      </c>
      <c r="O1523">
        <f t="shared" si="118"/>
        <v>-0.55968157110668793</v>
      </c>
      <c r="P1523">
        <f t="shared" si="119"/>
        <v>-7.4801974678455254</v>
      </c>
      <c r="Q1523" s="10" t="str" cm="1">
        <f t="array" ref="Q1523">_xlfn.IFS(AND(D1523&lt;=0, D1523-P1523&lt;=2), "escarcha",AND(D1523&lt;=0, D1523-P1523&gt;2), "helada negra", AND(D1523&gt;0, P1523+2&gt;D1523), "rocío", TRUE, "sin riesgo")</f>
        <v>escarcha</v>
      </c>
    </row>
    <row r="1524" spans="1:17" x14ac:dyDescent="0.35">
      <c r="A1524" s="2">
        <v>45732</v>
      </c>
      <c r="B1524" s="3" t="s">
        <v>25</v>
      </c>
      <c r="C1524">
        <v>-8.8333333333333339</v>
      </c>
      <c r="D1524">
        <v>-5.8</v>
      </c>
      <c r="E1524">
        <v>92.266666666666666</v>
      </c>
      <c r="F1524">
        <v>89.333333333333329</v>
      </c>
      <c r="G1524">
        <v>0</v>
      </c>
      <c r="H1524">
        <v>0.96666666666666667</v>
      </c>
      <c r="I1524">
        <v>0</v>
      </c>
      <c r="J1524">
        <v>2.0333333333333332</v>
      </c>
      <c r="K1524">
        <f t="shared" si="115"/>
        <v>3.0333333333333341</v>
      </c>
      <c r="L1524">
        <f t="shared" si="116"/>
        <v>-0.74523135156453257</v>
      </c>
      <c r="M1524">
        <f t="shared" si="117"/>
        <v>-9.8594853934062439</v>
      </c>
      <c r="N1524" s="10" t="str" cm="1">
        <f t="array" ref="N1524">_xlfn.IFS(AND(C1524&lt;=0, C1524-M1524&lt;=2), "escarcha",AND(C1524&lt;=0, C1524-M1524&gt;2), "helada negra", AND(C1524&gt;0, M1524+2&gt;C1524), "rocío", TRUE, "sin riesgo")</f>
        <v>escarcha</v>
      </c>
      <c r="O1524">
        <f t="shared" si="118"/>
        <v>-0.54368826096375611</v>
      </c>
      <c r="P1524">
        <f t="shared" si="119"/>
        <v>-7.2728417729823525</v>
      </c>
      <c r="Q1524" s="10" t="str" cm="1">
        <f t="array" ref="Q1524">_xlfn.IFS(AND(D1524&lt;=0, D1524-P1524&lt;=2), "escarcha",AND(D1524&lt;=0, D1524-P1524&gt;2), "helada negra", AND(D1524&gt;0, P1524+2&gt;D1524), "rocío", TRUE, "sin riesgo")</f>
        <v>escarcha</v>
      </c>
    </row>
    <row r="1525" spans="1:17" x14ac:dyDescent="0.35">
      <c r="A1525" s="2">
        <v>45732</v>
      </c>
      <c r="B1525" s="3" t="s">
        <v>26</v>
      </c>
      <c r="C1525">
        <v>-8.6333333333333329</v>
      </c>
      <c r="D1525">
        <v>-5.1333333333333337</v>
      </c>
      <c r="E1525">
        <v>92.666666666666671</v>
      </c>
      <c r="F1525">
        <v>88.333333333333329</v>
      </c>
      <c r="G1525">
        <v>0</v>
      </c>
      <c r="H1525">
        <v>0.83333333333333337</v>
      </c>
      <c r="I1525">
        <v>0.66666666666666663</v>
      </c>
      <c r="J1525">
        <v>1.7333333333333329</v>
      </c>
      <c r="K1525">
        <f t="shared" si="115"/>
        <v>3.4999999999999991</v>
      </c>
      <c r="L1525">
        <f t="shared" si="116"/>
        <v>-0.72530032174597403</v>
      </c>
      <c r="M1525">
        <f t="shared" si="117"/>
        <v>-9.6062182692587843</v>
      </c>
      <c r="N1525" s="10" t="str" cm="1">
        <f t="array" ref="N1525">_xlfn.IFS(AND(C1525&lt;=0, C1525-M1525&lt;=2), "escarcha",AND(C1525&lt;=0, C1525-M1525&gt;2), "helada negra", AND(C1525&gt;0, M1525+2&gt;C1525), "rocío", TRUE, "sin riesgo")</f>
        <v>escarcha</v>
      </c>
      <c r="O1525">
        <f t="shared" si="118"/>
        <v>-0.50434884325609108</v>
      </c>
      <c r="P1525">
        <f t="shared" si="119"/>
        <v>-6.761243546293036</v>
      </c>
      <c r="Q1525" s="10" t="str" cm="1">
        <f t="array" ref="Q1525">_xlfn.IFS(AND(D1525&lt;=0, D1525-P1525&lt;=2), "escarcha",AND(D1525&lt;=0, D1525-P1525&gt;2), "helada negra", AND(D1525&gt;0, P1525+2&gt;D1525), "rocío", TRUE, "sin riesgo")</f>
        <v>escarcha</v>
      </c>
    </row>
    <row r="1526" spans="1:17" x14ac:dyDescent="0.35">
      <c r="A1526" s="2">
        <v>45732</v>
      </c>
      <c r="B1526" s="3" t="s">
        <v>27</v>
      </c>
      <c r="C1526">
        <v>-7.9666666666666668</v>
      </c>
      <c r="D1526">
        <v>-2.8</v>
      </c>
      <c r="E1526">
        <v>93.166666666666671</v>
      </c>
      <c r="F1526">
        <v>81.666666666666671</v>
      </c>
      <c r="G1526">
        <v>0</v>
      </c>
      <c r="H1526">
        <v>0.93333333333333335</v>
      </c>
      <c r="I1526">
        <v>0</v>
      </c>
      <c r="J1526">
        <v>2.2999999999999998</v>
      </c>
      <c r="K1526">
        <f t="shared" si="115"/>
        <v>5.166666666666667</v>
      </c>
      <c r="L1526">
        <f t="shared" si="116"/>
        <v>-0.66809378632638272</v>
      </c>
      <c r="M1526">
        <f t="shared" si="117"/>
        <v>-8.8762193932517892</v>
      </c>
      <c r="N1526" s="10" t="str" cm="1">
        <f t="array" ref="N1526">_xlfn.IFS(AND(C1526&lt;=0, C1526-M1526&lt;=2), "escarcha",AND(C1526&lt;=0, C1526-M1526&gt;2), "helada negra", AND(C1526&gt;0, M1526+2&gt;C1526), "rocío", TRUE, "sin riesgo")</f>
        <v>escarcha</v>
      </c>
      <c r="O1526">
        <f t="shared" si="118"/>
        <v>-0.40794384453105437</v>
      </c>
      <c r="P1526">
        <f t="shared" si="119"/>
        <v>-5.498085771774651</v>
      </c>
      <c r="Q1526" s="10" t="str" cm="1">
        <f t="array" ref="Q1526">_xlfn.IFS(AND(D1526&lt;=0, D1526-P1526&lt;=2), "escarcha",AND(D1526&lt;=0, D1526-P1526&gt;2), "helada negra", AND(D1526&gt;0, P1526+2&gt;D1526), "rocío", TRUE, "sin riesgo")</f>
        <v>helada negra</v>
      </c>
    </row>
    <row r="1527" spans="1:17" x14ac:dyDescent="0.35">
      <c r="A1527" s="2">
        <v>45732</v>
      </c>
      <c r="B1527" s="3" t="s">
        <v>28</v>
      </c>
      <c r="C1527">
        <v>-6.666666666666667</v>
      </c>
      <c r="D1527">
        <v>-0.83333333333333326</v>
      </c>
      <c r="E1527">
        <v>93.600000000000009</v>
      </c>
      <c r="F1527">
        <v>76.666666666666671</v>
      </c>
      <c r="G1527">
        <v>0</v>
      </c>
      <c r="H1527">
        <v>9.9999999999999992E-2</v>
      </c>
      <c r="I1527">
        <v>0</v>
      </c>
      <c r="J1527">
        <v>0.46666666666666662</v>
      </c>
      <c r="K1527">
        <f t="shared" si="115"/>
        <v>5.8333333333333339</v>
      </c>
      <c r="L1527">
        <f t="shared" si="116"/>
        <v>-0.56323479347927419</v>
      </c>
      <c r="M1527">
        <f t="shared" si="117"/>
        <v>-7.5262160270923699</v>
      </c>
      <c r="N1527" s="10" t="str" cm="1">
        <f t="array" ref="N1527">_xlfn.IFS(AND(C1527&lt;=0, C1527-M1527&lt;=2), "escarcha",AND(C1527&lt;=0, C1527-M1527&gt;2), "helada negra", AND(C1527&gt;0, M1527+2&gt;C1527), "rocío", TRUE, "sin riesgo")</f>
        <v>escarcha</v>
      </c>
      <c r="O1527">
        <f t="shared" si="118"/>
        <v>-0.32634352795810262</v>
      </c>
      <c r="P1527">
        <f t="shared" si="119"/>
        <v>-4.4183061235171515</v>
      </c>
      <c r="Q1527" s="10" t="str" cm="1">
        <f t="array" ref="Q1527">_xlfn.IFS(AND(D1527&lt;=0, D1527-P1527&lt;=2), "escarcha",AND(D1527&lt;=0, D1527-P1527&gt;2), "helada negra", AND(D1527&gt;0, P1527+2&gt;D1527), "rocío", TRUE, "sin riesgo")</f>
        <v>helada negra</v>
      </c>
    </row>
    <row r="1528" spans="1:17" x14ac:dyDescent="0.35">
      <c r="A1528" s="2">
        <v>45732</v>
      </c>
      <c r="B1528" s="3" t="s">
        <v>29</v>
      </c>
      <c r="C1528">
        <v>-3.0666666666666669</v>
      </c>
      <c r="D1528">
        <v>0.66666666666666663</v>
      </c>
      <c r="E1528">
        <v>91.566666666666663</v>
      </c>
      <c r="F1528">
        <v>74</v>
      </c>
      <c r="G1528">
        <v>0</v>
      </c>
      <c r="H1528">
        <v>2.5333333333333332</v>
      </c>
      <c r="I1528">
        <v>1</v>
      </c>
      <c r="J1528">
        <v>3.9666666666666668</v>
      </c>
      <c r="K1528">
        <f t="shared" si="115"/>
        <v>3.7333333333333334</v>
      </c>
      <c r="L1528">
        <f t="shared" si="116"/>
        <v>-0.3133362408171132</v>
      </c>
      <c r="M1528">
        <f t="shared" si="117"/>
        <v>-4.2452788790362375</v>
      </c>
      <c r="N1528" s="10" t="str" cm="1">
        <f t="array" ref="N1528">_xlfn.IFS(AND(C1528&lt;=0, C1528-M1528&lt;=2), "escarcha",AND(C1528&lt;=0, C1528-M1528&gt;2), "helada negra", AND(C1528&gt;0, M1528+2&gt;C1528), "rocío", TRUE, "sin riesgo")</f>
        <v>escarcha</v>
      </c>
      <c r="O1528">
        <f t="shared" si="118"/>
        <v>-0.25289139325443261</v>
      </c>
      <c r="P1528">
        <f t="shared" si="119"/>
        <v>-3.4379179772704069</v>
      </c>
      <c r="Q1528" s="10" t="str" cm="1">
        <f t="array" ref="Q1528">_xlfn.IFS(AND(D1528&lt;=0, D1528-P1528&lt;=2), "escarcha",AND(D1528&lt;=0, D1528-P1528&gt;2), "helada negra", AND(D1528&gt;0, P1528+2&gt;D1528), "rocío", TRUE, "sin riesgo")</f>
        <v>sin riesgo</v>
      </c>
    </row>
    <row r="1529" spans="1:17" x14ac:dyDescent="0.35">
      <c r="A1529" s="2">
        <v>45732</v>
      </c>
      <c r="B1529" s="3" t="s">
        <v>30</v>
      </c>
      <c r="C1529">
        <v>1.1000000000000001</v>
      </c>
      <c r="D1529">
        <v>2.7333333333333329</v>
      </c>
      <c r="E1529">
        <v>75.766666666666666</v>
      </c>
      <c r="F1529">
        <v>61.333333333333343</v>
      </c>
      <c r="G1529">
        <v>1</v>
      </c>
      <c r="H1529">
        <v>1.7333333333333329</v>
      </c>
      <c r="I1529">
        <v>1.333333333333333</v>
      </c>
      <c r="J1529">
        <v>3.7666666666666671</v>
      </c>
      <c r="K1529">
        <f t="shared" si="115"/>
        <v>1.6333333333333329</v>
      </c>
      <c r="L1529">
        <f t="shared" si="116"/>
        <v>-0.19810034050451103</v>
      </c>
      <c r="M1529">
        <f t="shared" si="117"/>
        <v>-2.7013429670706497</v>
      </c>
      <c r="N1529" s="10" t="str" cm="1">
        <f t="array" ref="N1529">_xlfn.IFS(AND(C1529&lt;=0, C1529-M1529&lt;=2), "escarcha",AND(C1529&lt;=0, C1529-M1529&gt;2), "helada negra", AND(C1529&gt;0, M1529+2&gt;C1529), "rocío", TRUE, "sin riesgo")</f>
        <v>sin riesgo</v>
      </c>
      <c r="O1529">
        <f t="shared" si="118"/>
        <v>-0.29283277466127711</v>
      </c>
      <c r="P1529">
        <f t="shared" si="119"/>
        <v>-3.9720248787187491</v>
      </c>
      <c r="Q1529" s="10" t="str" cm="1">
        <f t="array" ref="Q1529">_xlfn.IFS(AND(D1529&lt;=0, D1529-P1529&lt;=2), "escarcha",AND(D1529&lt;=0, D1529-P1529&gt;2), "helada negra", AND(D1529&gt;0, P1529+2&gt;D1529), "rocío", TRUE, "sin riesgo")</f>
        <v>sin riesgo</v>
      </c>
    </row>
    <row r="1530" spans="1:17" x14ac:dyDescent="0.35">
      <c r="A1530" s="2">
        <v>45732</v>
      </c>
      <c r="B1530" s="3" t="s">
        <v>31</v>
      </c>
      <c r="C1530">
        <v>3.4</v>
      </c>
      <c r="D1530">
        <v>3.666666666666667</v>
      </c>
      <c r="E1530">
        <v>60.93333333333333</v>
      </c>
      <c r="F1530">
        <v>55</v>
      </c>
      <c r="G1530">
        <v>0.66666666666666663</v>
      </c>
      <c r="H1530">
        <v>1.9333333333333329</v>
      </c>
      <c r="I1530">
        <v>3.333333333333333</v>
      </c>
      <c r="J1530">
        <v>5.2333333333333334</v>
      </c>
      <c r="K1530">
        <f t="shared" si="115"/>
        <v>0.26666666666666705</v>
      </c>
      <c r="L1530">
        <f t="shared" si="116"/>
        <v>-0.25222717970042685</v>
      </c>
      <c r="M1530">
        <f t="shared" si="117"/>
        <v>-3.4290157605648877</v>
      </c>
      <c r="N1530" s="10" t="str" cm="1">
        <f t="array" ref="N1530">_xlfn.IFS(AND(C1530&lt;=0, C1530-M1530&lt;=2), "escarcha",AND(C1530&lt;=0, C1530-M1530&gt;2), "helada negra", AND(C1530&gt;0, M1530+2&gt;C1530), "rocío", TRUE, "sin riesgo")</f>
        <v>sin riesgo</v>
      </c>
      <c r="O1530">
        <f t="shared" si="118"/>
        <v>-0.33588623601476758</v>
      </c>
      <c r="P1530">
        <f t="shared" si="119"/>
        <v>-4.5450870145449089</v>
      </c>
      <c r="Q1530" s="10" t="str" cm="1">
        <f t="array" ref="Q1530">_xlfn.IFS(AND(D1530&lt;=0, D1530-P1530&lt;=2), "escarcha",AND(D1530&lt;=0, D1530-P1530&gt;2), "helada negra", AND(D1530&gt;0, P1530+2&gt;D1530), "rocío", TRUE, "sin riesgo")</f>
        <v>sin riesgo</v>
      </c>
    </row>
    <row r="1531" spans="1:17" x14ac:dyDescent="0.35">
      <c r="A1531" s="2">
        <v>45732</v>
      </c>
      <c r="B1531" s="3" t="s">
        <v>32</v>
      </c>
      <c r="C1531">
        <v>3.8</v>
      </c>
      <c r="D1531">
        <v>4.2333333333333334</v>
      </c>
      <c r="E1531">
        <v>54.6</v>
      </c>
      <c r="F1531">
        <v>52.666666666666657</v>
      </c>
      <c r="G1531">
        <v>3.666666666666667</v>
      </c>
      <c r="H1531">
        <v>2.666666666666667</v>
      </c>
      <c r="I1531">
        <v>8.3333333333333339</v>
      </c>
      <c r="J1531">
        <v>5.7333333333333334</v>
      </c>
      <c r="K1531">
        <f t="shared" si="115"/>
        <v>0.43333333333333357</v>
      </c>
      <c r="L1531">
        <f t="shared" si="116"/>
        <v>-0.33380669701457755</v>
      </c>
      <c r="M1531">
        <f t="shared" si="117"/>
        <v>-4.5174705096586116</v>
      </c>
      <c r="N1531" s="10" t="str" cm="1">
        <f t="array" ref="N1531">_xlfn.IFS(AND(C1531&lt;=0, C1531-M1531&lt;=2), "escarcha",AND(C1531&lt;=0, C1531-M1531&gt;2), "helada negra", AND(C1531&gt;0, M1531+2&gt;C1531), "rocío", TRUE, "sin riesgo")</f>
        <v>sin riesgo</v>
      </c>
      <c r="O1531">
        <f t="shared" si="118"/>
        <v>-0.33944645324930389</v>
      </c>
      <c r="P1531">
        <f t="shared" si="119"/>
        <v>-4.5923522448858343</v>
      </c>
      <c r="Q1531" s="10" t="str" cm="1">
        <f t="array" ref="Q1531">_xlfn.IFS(AND(D1531&lt;=0, D1531-P1531&lt;=2), "escarcha",AND(D1531&lt;=0, D1531-P1531&gt;2), "helada negra", AND(D1531&gt;0, P1531+2&gt;D1531), "rocío", TRUE, "sin riesgo")</f>
        <v>sin riesgo</v>
      </c>
    </row>
    <row r="1532" spans="1:17" x14ac:dyDescent="0.35">
      <c r="A1532" s="2">
        <v>45732</v>
      </c>
      <c r="B1532" s="3" t="s">
        <v>33</v>
      </c>
      <c r="C1532">
        <v>4.5</v>
      </c>
      <c r="D1532">
        <v>5.4333333333333336</v>
      </c>
      <c r="E1532">
        <v>51.366666666666667</v>
      </c>
      <c r="F1532">
        <v>50.333333333333343</v>
      </c>
      <c r="G1532">
        <v>2.666666666666667</v>
      </c>
      <c r="H1532">
        <v>3.2</v>
      </c>
      <c r="I1532">
        <v>8</v>
      </c>
      <c r="J1532">
        <v>6.5666666666666664</v>
      </c>
      <c r="K1532">
        <f t="shared" si="115"/>
        <v>0.93333333333333357</v>
      </c>
      <c r="L1532">
        <f t="shared" si="116"/>
        <v>-0.34577796914034337</v>
      </c>
      <c r="M1532">
        <f t="shared" si="117"/>
        <v>-4.6763628021101811</v>
      </c>
      <c r="N1532" s="10" t="str" cm="1">
        <f t="array" ref="N1532">_xlfn.IFS(AND(C1532&lt;=0, C1532-M1532&lt;=2), "escarcha",AND(C1532&lt;=0, C1532-M1532&gt;2), "helada negra", AND(C1532&gt;0, M1532+2&gt;C1532), "rocío", TRUE, "sin riesgo")</f>
        <v>sin riesgo</v>
      </c>
      <c r="O1532">
        <f t="shared" si="118"/>
        <v>-0.30109910694594244</v>
      </c>
      <c r="P1532">
        <f t="shared" si="119"/>
        <v>-4.0822672303416336</v>
      </c>
      <c r="Q1532" s="10" t="str" cm="1">
        <f t="array" ref="Q1532">_xlfn.IFS(AND(D1532&lt;=0, D1532-P1532&lt;=2), "escarcha",AND(D1532&lt;=0, D1532-P1532&gt;2), "helada negra", AND(D1532&gt;0, P1532+2&gt;D1532), "rocío", TRUE, "sin riesgo")</f>
        <v>sin riesgo</v>
      </c>
    </row>
    <row r="1533" spans="1:17" x14ac:dyDescent="0.35">
      <c r="A1533" s="2">
        <v>45732</v>
      </c>
      <c r="B1533" s="3" t="s">
        <v>34</v>
      </c>
      <c r="C1533">
        <v>4.833333333333333</v>
      </c>
      <c r="D1533">
        <v>5.9</v>
      </c>
      <c r="E1533">
        <v>46.3</v>
      </c>
      <c r="F1533">
        <v>50</v>
      </c>
      <c r="G1533">
        <v>4.333333333333333</v>
      </c>
      <c r="H1533">
        <v>3.1333333333333329</v>
      </c>
      <c r="I1533">
        <v>9.3333333333333339</v>
      </c>
      <c r="J1533">
        <v>6.9333333333333336</v>
      </c>
      <c r="K1533">
        <f t="shared" si="115"/>
        <v>1.0666666666666673</v>
      </c>
      <c r="L1533">
        <f t="shared" si="116"/>
        <v>-0.42635470885276272</v>
      </c>
      <c r="M1533">
        <f t="shared" si="117"/>
        <v>-5.7403585554029037</v>
      </c>
      <c r="N1533" s="10" t="str" cm="1">
        <f t="array" ref="N1533">_xlfn.IFS(AND(C1533&lt;=0, C1533-M1533&lt;=2), "escarcha",AND(C1533&lt;=0, C1533-M1533&gt;2), "helada negra", AND(C1533&gt;0, M1533+2&gt;C1533), "rocío", TRUE, "sin riesgo")</f>
        <v>sin riesgo</v>
      </c>
      <c r="O1533">
        <f t="shared" si="118"/>
        <v>-0.27542604293642148</v>
      </c>
      <c r="P1533">
        <f t="shared" si="119"/>
        <v>-3.7395504059347511</v>
      </c>
      <c r="Q1533" s="10" t="str" cm="1">
        <f t="array" ref="Q1533">_xlfn.IFS(AND(D1533&lt;=0, D1533-P1533&lt;=2), "escarcha",AND(D1533&lt;=0, D1533-P1533&gt;2), "helada negra", AND(D1533&gt;0, P1533+2&gt;D1533), "rocío", TRUE, "sin riesgo")</f>
        <v>sin riesgo</v>
      </c>
    </row>
    <row r="1534" spans="1:17" x14ac:dyDescent="0.35">
      <c r="A1534" s="2">
        <v>45732</v>
      </c>
      <c r="B1534" s="3" t="s">
        <v>47</v>
      </c>
      <c r="C1534">
        <v>5.9333333333333336</v>
      </c>
      <c r="D1534">
        <v>6.4333333333333336</v>
      </c>
      <c r="E1534">
        <v>47.666666666666657</v>
      </c>
      <c r="F1534">
        <v>47.333333333333343</v>
      </c>
      <c r="G1534">
        <v>3.666666666666667</v>
      </c>
      <c r="H1534">
        <v>3.4</v>
      </c>
      <c r="I1534">
        <v>7</v>
      </c>
      <c r="J1534">
        <v>7.1</v>
      </c>
      <c r="K1534">
        <f t="shared" si="115"/>
        <v>0.5</v>
      </c>
      <c r="L1534">
        <f t="shared" si="116"/>
        <v>-0.32091294213099109</v>
      </c>
      <c r="M1534">
        <f t="shared" si="117"/>
        <v>-4.3460971702593456</v>
      </c>
      <c r="N1534" s="10" t="str" cm="1">
        <f t="array" ref="N1534">_xlfn.IFS(AND(C1534&lt;=0, C1534-M1534&lt;=2), "escarcha",AND(C1534&lt;=0, C1534-M1534&gt;2), "helada negra", AND(C1534&gt;0, M1534+2&gt;C1534), "rocío", TRUE, "sin riesgo")</f>
        <v>sin riesgo</v>
      </c>
      <c r="O1534">
        <f t="shared" si="118"/>
        <v>-0.2934479212638067</v>
      </c>
      <c r="P1534">
        <f t="shared" si="119"/>
        <v>-3.9802321661643862</v>
      </c>
      <c r="Q1534" s="10" t="str" cm="1">
        <f t="array" ref="Q1534">_xlfn.IFS(AND(D1534&lt;=0, D1534-P1534&lt;=2), "escarcha",AND(D1534&lt;=0, D1534-P1534&gt;2), "helada negra", AND(D1534&gt;0, P1534+2&gt;D1534), "rocío", TRUE, "sin riesgo")</f>
        <v>sin riesgo</v>
      </c>
    </row>
    <row r="1535" spans="1:17" x14ac:dyDescent="0.35">
      <c r="A1535" s="2">
        <v>45732</v>
      </c>
      <c r="B1535" s="3" t="s">
        <v>56</v>
      </c>
      <c r="C1535">
        <v>6.1666666666666661</v>
      </c>
      <c r="D1535">
        <v>7.1</v>
      </c>
      <c r="E1535">
        <v>44.466666666666669</v>
      </c>
      <c r="F1535">
        <v>45</v>
      </c>
      <c r="G1535">
        <v>5</v>
      </c>
      <c r="H1535">
        <v>1.533333333333333</v>
      </c>
      <c r="I1535">
        <v>9.6666666666666661</v>
      </c>
      <c r="J1535">
        <v>4.3666666666666671</v>
      </c>
      <c r="K1535">
        <f t="shared" si="115"/>
        <v>0.93333333333333357</v>
      </c>
      <c r="L1535">
        <f t="shared" si="116"/>
        <v>-0.37429634261926176</v>
      </c>
      <c r="M1535">
        <f t="shared" si="117"/>
        <v>-5.0540299675374731</v>
      </c>
      <c r="N1535" s="10" t="str" cm="1">
        <f t="array" ref="N1535">_xlfn.IFS(AND(C1535&lt;=0, C1535-M1535&lt;=2), "escarcha",AND(C1535&lt;=0, C1535-M1535&gt;2), "helada negra", AND(C1535&gt;0, M1535+2&gt;C1535), "rocío", TRUE, "sin riesgo")</f>
        <v>sin riesgo</v>
      </c>
      <c r="O1535">
        <f t="shared" si="118"/>
        <v>-0.29823784733314707</v>
      </c>
      <c r="P1535">
        <f t="shared" si="119"/>
        <v>-4.0441200989046253</v>
      </c>
      <c r="Q1535" s="10" t="str" cm="1">
        <f t="array" ref="Q1535">_xlfn.IFS(AND(D1535&lt;=0, D1535-P1535&lt;=2), "escarcha",AND(D1535&lt;=0, D1535-P1535&gt;2), "helada negra", AND(D1535&gt;0, P1535+2&gt;D1535), "rocío", TRUE, "sin riesgo")</f>
        <v>sin riesgo</v>
      </c>
    </row>
    <row r="1536" spans="1:17" x14ac:dyDescent="0.35">
      <c r="A1536" s="2">
        <v>45732</v>
      </c>
      <c r="B1536" s="3" t="s">
        <v>55</v>
      </c>
      <c r="C1536">
        <v>7.1</v>
      </c>
      <c r="D1536">
        <v>7.3333333333333339</v>
      </c>
      <c r="E1536">
        <v>43.56666666666667</v>
      </c>
      <c r="F1536">
        <v>45</v>
      </c>
      <c r="G1536">
        <v>2.333333333333333</v>
      </c>
      <c r="H1536">
        <v>4.0333333333333332</v>
      </c>
      <c r="I1536">
        <v>5.666666666666667</v>
      </c>
      <c r="J1536">
        <v>7.666666666666667</v>
      </c>
      <c r="K1536">
        <f t="shared" si="115"/>
        <v>0.23333333333333428</v>
      </c>
      <c r="L1536">
        <f t="shared" si="116"/>
        <v>-0.33060800514140021</v>
      </c>
      <c r="M1536">
        <f t="shared" si="117"/>
        <v>-4.474979045352196</v>
      </c>
      <c r="N1536" s="10" t="str" cm="1">
        <f t="array" ref="N1536">_xlfn.IFS(AND(C1536&lt;=0, C1536-M1536&lt;=2), "escarcha",AND(C1536&lt;=0, C1536-M1536&gt;2), "helada negra", AND(C1536&gt;0, M1536+2&gt;C1536), "rocío", TRUE, "sin riesgo")</f>
        <v>sin riesgo</v>
      </c>
      <c r="O1536">
        <f t="shared" si="118"/>
        <v>-0.2822785983372732</v>
      </c>
      <c r="P1536">
        <f t="shared" si="119"/>
        <v>-3.8311232029561979</v>
      </c>
      <c r="Q1536" s="10" t="str" cm="1">
        <f t="array" ref="Q1536">_xlfn.IFS(AND(D1536&lt;=0, D1536-P1536&lt;=2), "escarcha",AND(D1536&lt;=0, D1536-P1536&gt;2), "helada negra", AND(D1536&gt;0, P1536+2&gt;D1536), "rocío", TRUE, "sin riesgo")</f>
        <v>sin riesgo</v>
      </c>
    </row>
    <row r="1537" spans="1:17" x14ac:dyDescent="0.35">
      <c r="A1537" s="2">
        <v>45732</v>
      </c>
      <c r="B1537" s="3" t="s">
        <v>41</v>
      </c>
      <c r="C1537">
        <v>1.4333333333333329</v>
      </c>
      <c r="D1537">
        <v>1.833333333333333</v>
      </c>
      <c r="E1537">
        <v>77.266666666666666</v>
      </c>
      <c r="F1537">
        <v>70</v>
      </c>
      <c r="G1537">
        <v>0</v>
      </c>
      <c r="H1537">
        <v>1.6333333333333331</v>
      </c>
      <c r="I1537">
        <v>0</v>
      </c>
      <c r="J1537">
        <v>3.5333333333333332</v>
      </c>
      <c r="K1537">
        <f t="shared" si="115"/>
        <v>0.40000000000000013</v>
      </c>
      <c r="L1537">
        <f t="shared" si="116"/>
        <v>-0.15457316508621016</v>
      </c>
      <c r="M1537">
        <f t="shared" si="117"/>
        <v>-2.1129563512989069</v>
      </c>
      <c r="N1537" s="10" t="str" cm="1">
        <f t="array" ref="N1537">_xlfn.IFS(AND(C1537&lt;=0, C1537-M1537&lt;=2), "escarcha",AND(C1537&lt;=0, C1537-M1537&gt;2), "helada negra", AND(C1537&gt;0, M1537+2&gt;C1537), "rocío", TRUE, "sin riesgo")</f>
        <v>sin riesgo</v>
      </c>
      <c r="O1537">
        <f t="shared" si="118"/>
        <v>-0.2247189666987989</v>
      </c>
      <c r="P1537">
        <f t="shared" si="119"/>
        <v>-3.059751123721862</v>
      </c>
      <c r="Q1537" s="10" t="str" cm="1">
        <f t="array" ref="Q1537">_xlfn.IFS(AND(D1537&lt;=0, D1537-P1537&lt;=2), "escarcha",AND(D1537&lt;=0, D1537-P1537&gt;2), "helada negra", AND(D1537&gt;0, P1537+2&gt;D1537), "rocío", TRUE, "sin riesgo")</f>
        <v>sin riesgo</v>
      </c>
    </row>
    <row r="1538" spans="1:17" x14ac:dyDescent="0.35">
      <c r="A1538" s="2">
        <v>45732</v>
      </c>
      <c r="B1538" s="3" t="s">
        <v>42</v>
      </c>
      <c r="C1538">
        <v>0</v>
      </c>
      <c r="D1538">
        <v>1</v>
      </c>
      <c r="E1538">
        <v>82.333333333333329</v>
      </c>
      <c r="F1538">
        <v>73.333333333333329</v>
      </c>
      <c r="G1538">
        <v>0</v>
      </c>
      <c r="H1538">
        <v>1.7666666666666671</v>
      </c>
      <c r="I1538">
        <v>0</v>
      </c>
      <c r="J1538">
        <v>3.3</v>
      </c>
      <c r="K1538">
        <f t="shared" ref="K1538:K1601" si="120">ABS((C1538-D1538))</f>
        <v>1</v>
      </c>
      <c r="L1538">
        <f t="shared" si="116"/>
        <v>-0.19439413802822397</v>
      </c>
      <c r="M1538">
        <f t="shared" si="117"/>
        <v>-2.6513556488182282</v>
      </c>
      <c r="N1538" s="10" t="str" cm="1">
        <f t="array" ref="N1538">_xlfn.IFS(AND(C1538&lt;=0, C1538-M1538&lt;=2), "escarcha",AND(C1538&lt;=0, C1538-M1538&gt;2), "helada negra", AND(C1538&gt;0, M1538+2&gt;C1538), "rocío", TRUE, "sin riesgo")</f>
        <v>helada negra</v>
      </c>
      <c r="O1538">
        <f t="shared" si="118"/>
        <v>-0.23793316138038445</v>
      </c>
      <c r="P1538">
        <f t="shared" si="119"/>
        <v>-3.2372777202632688</v>
      </c>
      <c r="Q1538" s="10" t="str" cm="1">
        <f t="array" ref="Q1538">_xlfn.IFS(AND(D1538&lt;=0, D1538-P1538&lt;=2), "escarcha",AND(D1538&lt;=0, D1538-P1538&gt;2), "helada negra", AND(D1538&gt;0, P1538+2&gt;D1538), "rocío", TRUE, "sin riesgo")</f>
        <v>sin riesgo</v>
      </c>
    </row>
    <row r="1539" spans="1:17" x14ac:dyDescent="0.35">
      <c r="A1539" s="2">
        <v>45732</v>
      </c>
      <c r="B1539" s="3" t="s">
        <v>43</v>
      </c>
      <c r="C1539">
        <v>-1.1333333333333331</v>
      </c>
      <c r="D1539">
        <v>0.6</v>
      </c>
      <c r="E1539">
        <v>86.466666666666669</v>
      </c>
      <c r="F1539">
        <v>76</v>
      </c>
      <c r="G1539">
        <v>0</v>
      </c>
      <c r="H1539">
        <v>0.73333333333333328</v>
      </c>
      <c r="I1539">
        <v>0</v>
      </c>
      <c r="J1539">
        <v>1.5666666666666671</v>
      </c>
      <c r="K1539">
        <f t="shared" si="120"/>
        <v>1.7333333333333329</v>
      </c>
      <c r="L1539">
        <f t="shared" ref="L1539:L1602" si="121">(LN(E1539/100))+((17.625*C1539)/(243.04+C1539))</f>
        <v>-0.22798437148906447</v>
      </c>
      <c r="M1539">
        <f t="shared" ref="M1539:M1602" si="122">(243.04*L1539)/(17.625-L1539)</f>
        <v>-3.103644774102309</v>
      </c>
      <c r="N1539" s="10" t="str" cm="1">
        <f t="array" ref="N1539">_xlfn.IFS(AND(C1539&lt;=0, C1539-M1539&lt;=2), "escarcha",AND(C1539&lt;=0, C1539-M1539&gt;2), "helada negra", AND(C1539&gt;0, M1539+2&gt;C1539), "rocío", TRUE, "sin riesgo")</f>
        <v>escarcha</v>
      </c>
      <c r="O1539">
        <f t="shared" ref="O1539:O1602" si="123">(LN(F1539/100))+((17.625*D1539)/(243.04+D1539))</f>
        <v>-0.23103264277941588</v>
      </c>
      <c r="P1539">
        <f t="shared" ref="P1539:P1602" si="124">(243.04*O1539)/(17.625-O1539)</f>
        <v>-3.144605222471696</v>
      </c>
      <c r="Q1539" s="10" t="str" cm="1">
        <f t="array" ref="Q1539">_xlfn.IFS(AND(D1539&lt;=0, D1539-P1539&lt;=2), "escarcha",AND(D1539&lt;=0, D1539-P1539&gt;2), "helada negra", AND(D1539&gt;0, P1539+2&gt;D1539), "rocío", TRUE, "sin riesgo")</f>
        <v>sin riesgo</v>
      </c>
    </row>
    <row r="1540" spans="1:17" x14ac:dyDescent="0.35">
      <c r="A1540" s="2">
        <v>45732</v>
      </c>
      <c r="B1540" s="3" t="s">
        <v>44</v>
      </c>
      <c r="C1540">
        <v>-1.4</v>
      </c>
      <c r="D1540">
        <v>0.73333333333333328</v>
      </c>
      <c r="E1540">
        <v>86.7</v>
      </c>
      <c r="F1540">
        <v>75.666666666666671</v>
      </c>
      <c r="G1540">
        <v>0</v>
      </c>
      <c r="H1540">
        <v>0.93333333333333335</v>
      </c>
      <c r="I1540">
        <v>0</v>
      </c>
      <c r="J1540">
        <v>2.0333333333333332</v>
      </c>
      <c r="K1540">
        <f t="shared" si="120"/>
        <v>2.1333333333333333</v>
      </c>
      <c r="L1540">
        <f t="shared" si="121"/>
        <v>-0.24483101830820006</v>
      </c>
      <c r="M1540">
        <f t="shared" si="122"/>
        <v>-3.329842941920464</v>
      </c>
      <c r="N1540" s="10" t="str" cm="1">
        <f t="array" ref="N1540">_xlfn.IFS(AND(C1540&lt;=0, C1540-M1540&lt;=2), "escarcha",AND(C1540&lt;=0, C1540-M1540&gt;2), "helada negra", AND(C1540&gt;0, M1540+2&gt;C1540), "rocío", TRUE, "sin riesgo")</f>
        <v>escarcha</v>
      </c>
      <c r="O1540">
        <f t="shared" si="123"/>
        <v>-0.22581189162209908</v>
      </c>
      <c r="P1540">
        <f t="shared" si="124"/>
        <v>-3.0744440349848925</v>
      </c>
      <c r="Q1540" s="10" t="str" cm="1">
        <f t="array" ref="Q1540">_xlfn.IFS(AND(D1540&lt;=0, D1540-P1540&lt;=2), "escarcha",AND(D1540&lt;=0, D1540-P1540&gt;2), "helada negra", AND(D1540&gt;0, P1540+2&gt;D1540), "rocío", TRUE, "sin riesgo")</f>
        <v>sin riesgo</v>
      </c>
    </row>
    <row r="1541" spans="1:17" x14ac:dyDescent="0.35">
      <c r="A1541" s="2">
        <v>45732</v>
      </c>
      <c r="B1541" s="3" t="s">
        <v>45</v>
      </c>
      <c r="C1541">
        <v>-1.6333333333333331</v>
      </c>
      <c r="D1541">
        <v>0.93333333333333335</v>
      </c>
      <c r="E1541">
        <v>87.6</v>
      </c>
      <c r="F1541">
        <v>75</v>
      </c>
      <c r="G1541">
        <v>0</v>
      </c>
      <c r="H1541">
        <v>0.23333333333333331</v>
      </c>
      <c r="I1541">
        <v>0</v>
      </c>
      <c r="J1541">
        <v>0.76666666666666661</v>
      </c>
      <c r="K1541">
        <f t="shared" si="120"/>
        <v>2.5666666666666664</v>
      </c>
      <c r="L1541">
        <f t="shared" si="121"/>
        <v>-0.25163817316076598</v>
      </c>
      <c r="M1541">
        <f t="shared" si="122"/>
        <v>-3.4211209631580966</v>
      </c>
      <c r="N1541" s="10" t="str" cm="1">
        <f t="array" ref="N1541">_xlfn.IFS(AND(C1541&lt;=0, C1541-M1541&lt;=2), "escarcha",AND(C1541&lt;=0, C1541-M1541&gt;2), "helada negra", AND(C1541&gt;0, M1541+2&gt;C1541), "rocío", TRUE, "sin riesgo")</f>
        <v>escarcha</v>
      </c>
      <c r="O1541">
        <f t="shared" si="123"/>
        <v>-0.22025667076853683</v>
      </c>
      <c r="P1541">
        <f t="shared" si="124"/>
        <v>-2.9997428589117496</v>
      </c>
      <c r="Q1541" s="10" t="str" cm="1">
        <f t="array" ref="Q1541">_xlfn.IFS(AND(D1541&lt;=0, D1541-P1541&lt;=2), "escarcha",AND(D1541&lt;=0, D1541-P1541&gt;2), "helada negra", AND(D1541&gt;0, P1541+2&gt;D1541), "rocío", TRUE, "sin riesgo")</f>
        <v>sin riesgo</v>
      </c>
    </row>
    <row r="1542" spans="1:17" x14ac:dyDescent="0.35">
      <c r="A1542" s="2">
        <v>45732</v>
      </c>
      <c r="B1542" s="3" t="s">
        <v>46</v>
      </c>
      <c r="C1542">
        <v>-1.833333333333333</v>
      </c>
      <c r="D1542">
        <v>0.79999999999999993</v>
      </c>
      <c r="E1542">
        <v>86.6</v>
      </c>
      <c r="F1542">
        <v>76</v>
      </c>
      <c r="G1542">
        <v>0</v>
      </c>
      <c r="H1542">
        <v>9.9999999999999992E-2</v>
      </c>
      <c r="I1542">
        <v>0</v>
      </c>
      <c r="J1542">
        <v>0.43333333333333329</v>
      </c>
      <c r="K1542">
        <f t="shared" si="120"/>
        <v>2.6333333333333329</v>
      </c>
      <c r="L1542">
        <f t="shared" si="121"/>
        <v>-0.27783225649250254</v>
      </c>
      <c r="M1542">
        <f t="shared" si="122"/>
        <v>-3.7717133607979796</v>
      </c>
      <c r="N1542" s="10" t="str" cm="1">
        <f t="array" ref="N1542">_xlfn.IFS(AND(C1542&lt;=0, C1542-M1542&lt;=2), "escarcha",AND(C1542&lt;=0, C1542-M1542&gt;2), "helada negra", AND(C1542&gt;0, M1542+2&gt;C1542), "rocío", TRUE, "sin riesgo")</f>
        <v>escarcha</v>
      </c>
      <c r="O1542">
        <f t="shared" si="123"/>
        <v>-0.21661204255215399</v>
      </c>
      <c r="P1542">
        <f t="shared" si="124"/>
        <v>-2.9507081925285963</v>
      </c>
      <c r="Q1542" s="10" t="str" cm="1">
        <f t="array" ref="Q1542">_xlfn.IFS(AND(D1542&lt;=0, D1542-P1542&lt;=2), "escarcha",AND(D1542&lt;=0, D1542-P1542&gt;2), "helada negra", AND(D1542&gt;0, P1542+2&gt;D1542), "rocío", TRUE, "sin riesgo")</f>
        <v>sin riesgo</v>
      </c>
    </row>
    <row r="1543" spans="1:17" x14ac:dyDescent="0.35">
      <c r="A1543" s="2">
        <v>45733</v>
      </c>
      <c r="B1543" s="3" t="s">
        <v>10</v>
      </c>
      <c r="C1543">
        <v>-1.4333333333333329</v>
      </c>
      <c r="D1543">
        <v>0.5</v>
      </c>
      <c r="E1543">
        <v>85.333333333333329</v>
      </c>
      <c r="F1543">
        <v>80.333333333333329</v>
      </c>
      <c r="G1543">
        <v>0</v>
      </c>
      <c r="H1543">
        <v>0.66666666666666674</v>
      </c>
      <c r="I1543">
        <v>0</v>
      </c>
      <c r="J1543">
        <v>1.3666666666666669</v>
      </c>
      <c r="K1543">
        <f t="shared" si="120"/>
        <v>1.9333333333333329</v>
      </c>
      <c r="L1543">
        <f t="shared" si="121"/>
        <v>-0.26316547276928232</v>
      </c>
      <c r="M1543">
        <f t="shared" si="122"/>
        <v>-3.5755335894678923</v>
      </c>
      <c r="N1543" s="10" t="str" cm="1">
        <f t="array" ref="N1543">_xlfn.IFS(AND(C1543&lt;=0, C1543-M1543&lt;=2), "escarcha",AND(C1543&lt;=0, C1543-M1543&gt;2), "helada negra", AND(C1543&gt;0, M1543+2&gt;C1543), "rocío", TRUE, "sin riesgo")</f>
        <v>helada negra</v>
      </c>
      <c r="O1543">
        <f t="shared" si="123"/>
        <v>-0.18280052022442769</v>
      </c>
      <c r="P1543">
        <f t="shared" si="124"/>
        <v>-2.4948526565584519</v>
      </c>
      <c r="Q1543" s="10" t="str" cm="1">
        <f t="array" ref="Q1543">_xlfn.IFS(AND(D1543&lt;=0, D1543-P1543&lt;=2), "escarcha",AND(D1543&lt;=0, D1543-P1543&gt;2), "helada negra", AND(D1543&gt;0, P1543+2&gt;D1543), "rocío", TRUE, "sin riesgo")</f>
        <v>sin riesgo</v>
      </c>
    </row>
    <row r="1544" spans="1:17" x14ac:dyDescent="0.35">
      <c r="A1544" s="2">
        <v>45733</v>
      </c>
      <c r="B1544" s="3" t="s">
        <v>11</v>
      </c>
      <c r="C1544">
        <v>-1.2333333333333329</v>
      </c>
      <c r="D1544">
        <v>0.6</v>
      </c>
      <c r="E1544">
        <v>86.366666666666674</v>
      </c>
      <c r="F1544">
        <v>79</v>
      </c>
      <c r="G1544">
        <v>0</v>
      </c>
      <c r="H1544">
        <v>0.76666666666666672</v>
      </c>
      <c r="I1544">
        <v>0</v>
      </c>
      <c r="J1544">
        <v>1.7333333333333329</v>
      </c>
      <c r="K1544">
        <f t="shared" si="120"/>
        <v>1.833333333333333</v>
      </c>
      <c r="L1544">
        <f t="shared" si="121"/>
        <v>-0.23646458515270619</v>
      </c>
      <c r="M1544">
        <f t="shared" si="122"/>
        <v>-3.2175610517004181</v>
      </c>
      <c r="N1544" s="10" t="str" cm="1">
        <f t="array" ref="N1544">_xlfn.IFS(AND(C1544&lt;=0, C1544-M1544&lt;=2), "escarcha",AND(C1544&lt;=0, C1544-M1544&gt;2), "helada negra", AND(C1544&gt;0, M1544+2&gt;C1544), "rocío", TRUE, "sin riesgo")</f>
        <v>escarcha</v>
      </c>
      <c r="O1544">
        <f t="shared" si="123"/>
        <v>-0.19231813059872538</v>
      </c>
      <c r="P1544">
        <f t="shared" si="124"/>
        <v>-2.6233464609044139</v>
      </c>
      <c r="Q1544" s="10" t="str" cm="1">
        <f t="array" ref="Q1544">_xlfn.IFS(AND(D1544&lt;=0, D1544-P1544&lt;=2), "escarcha",AND(D1544&lt;=0, D1544-P1544&gt;2), "helada negra", AND(D1544&gt;0, P1544+2&gt;D1544), "rocío", TRUE, "sin riesgo")</f>
        <v>sin riesgo</v>
      </c>
    </row>
    <row r="1545" spans="1:17" x14ac:dyDescent="0.35">
      <c r="A1545" s="2">
        <v>45733</v>
      </c>
      <c r="B1545" s="3" t="s">
        <v>12</v>
      </c>
      <c r="C1545">
        <v>-1.2</v>
      </c>
      <c r="D1545">
        <v>0.1333333333333333</v>
      </c>
      <c r="E1545">
        <v>85.333333333333329</v>
      </c>
      <c r="F1545">
        <v>80.333333333333329</v>
      </c>
      <c r="G1545">
        <v>0</v>
      </c>
      <c r="H1545">
        <v>0.6</v>
      </c>
      <c r="I1545">
        <v>0</v>
      </c>
      <c r="J1545">
        <v>1.666666666666667</v>
      </c>
      <c r="K1545">
        <f t="shared" si="120"/>
        <v>1.3333333333333333</v>
      </c>
      <c r="L1545">
        <f t="shared" si="121"/>
        <v>-0.24605954555870946</v>
      </c>
      <c r="M1545">
        <f t="shared" si="122"/>
        <v>-3.3463215653293896</v>
      </c>
      <c r="N1545" s="10" t="str" cm="1">
        <f t="array" ref="N1545">_xlfn.IFS(AND(C1545&lt;=0, C1545-M1545&lt;=2), "escarcha",AND(C1545&lt;=0, C1545-M1545&gt;2), "helada negra", AND(C1545&gt;0, M1545+2&gt;C1545), "rocío", TRUE, "sin riesgo")</f>
        <v>helada negra</v>
      </c>
      <c r="O1545">
        <f t="shared" si="123"/>
        <v>-0.20932165258127161</v>
      </c>
      <c r="P1545">
        <f t="shared" si="124"/>
        <v>-2.8525634691571806</v>
      </c>
      <c r="Q1545" s="10" t="str" cm="1">
        <f t="array" ref="Q1545">_xlfn.IFS(AND(D1545&lt;=0, D1545-P1545&lt;=2), "escarcha",AND(D1545&lt;=0, D1545-P1545&gt;2), "helada negra", AND(D1545&gt;0, P1545+2&gt;D1545), "rocío", TRUE, "sin riesgo")</f>
        <v>sin riesgo</v>
      </c>
    </row>
    <row r="1546" spans="1:17" x14ac:dyDescent="0.35">
      <c r="A1546" s="2">
        <v>45733</v>
      </c>
      <c r="B1546" s="3" t="s">
        <v>13</v>
      </c>
      <c r="C1546">
        <v>-1.4333333333333329</v>
      </c>
      <c r="D1546">
        <v>0</v>
      </c>
      <c r="E1546">
        <v>86.833333333333343</v>
      </c>
      <c r="F1546">
        <v>80.333333333333329</v>
      </c>
      <c r="G1546">
        <v>0</v>
      </c>
      <c r="H1546">
        <v>0.93333333333333335</v>
      </c>
      <c r="I1546">
        <v>0</v>
      </c>
      <c r="J1546">
        <v>2</v>
      </c>
      <c r="K1546">
        <f t="shared" si="120"/>
        <v>1.4333333333333329</v>
      </c>
      <c r="L1546">
        <f t="shared" si="121"/>
        <v>-0.24574005605542304</v>
      </c>
      <c r="M1546">
        <f t="shared" si="122"/>
        <v>-3.3420363698632927</v>
      </c>
      <c r="N1546" s="10" t="str" cm="1">
        <f t="array" ref="N1546">_xlfn.IFS(AND(C1546&lt;=0, C1546-M1546&lt;=2), "escarcha",AND(C1546&lt;=0, C1546-M1546&gt;2), "helada negra", AND(C1546&gt;0, M1546+2&gt;C1546), "rocío", TRUE, "sin riesgo")</f>
        <v>escarcha</v>
      </c>
      <c r="O1546">
        <f t="shared" si="123"/>
        <v>-0.21898554116554619</v>
      </c>
      <c r="P1546">
        <f t="shared" si="124"/>
        <v>-2.9826434123751215</v>
      </c>
      <c r="Q1546" s="10" t="str" cm="1">
        <f t="array" ref="Q1546">_xlfn.IFS(AND(D1546&lt;=0, D1546-P1546&lt;=2), "escarcha",AND(D1546&lt;=0, D1546-P1546&gt;2), "helada negra", AND(D1546&gt;0, P1546+2&gt;D1546), "rocío", TRUE, "sin riesgo")</f>
        <v>helada negra</v>
      </c>
    </row>
    <row r="1547" spans="1:17" x14ac:dyDescent="0.35">
      <c r="A1547" s="2">
        <v>45733</v>
      </c>
      <c r="B1547" s="3" t="s">
        <v>14</v>
      </c>
      <c r="C1547">
        <v>-1.166666666666667</v>
      </c>
      <c r="D1547">
        <v>0.1</v>
      </c>
      <c r="E1547">
        <v>85.333333333333329</v>
      </c>
      <c r="F1547">
        <v>81</v>
      </c>
      <c r="G1547">
        <v>0</v>
      </c>
      <c r="H1547">
        <v>3.3333333333333333E-2</v>
      </c>
      <c r="I1547">
        <v>0</v>
      </c>
      <c r="J1547">
        <v>0.4</v>
      </c>
      <c r="K1547">
        <f t="shared" si="120"/>
        <v>1.2666666666666671</v>
      </c>
      <c r="L1547">
        <f t="shared" si="121"/>
        <v>-0.24361853586832302</v>
      </c>
      <c r="M1547">
        <f t="shared" si="122"/>
        <v>-3.3135773108919846</v>
      </c>
      <c r="N1547" s="10" t="str" cm="1">
        <f t="array" ref="N1547">_xlfn.IFS(AND(C1547&lt;=0, C1547-M1547&lt;=2), "escarcha",AND(C1547&lt;=0, C1547-M1547&gt;2), "helada negra", AND(C1547&gt;0, M1547+2&gt;C1547), "rocío", TRUE, "sin riesgo")</f>
        <v>helada negra</v>
      </c>
      <c r="O1547">
        <f t="shared" si="123"/>
        <v>-0.20347212122270197</v>
      </c>
      <c r="P1547">
        <f t="shared" si="124"/>
        <v>-2.7737578411499912</v>
      </c>
      <c r="Q1547" s="10" t="str" cm="1">
        <f t="array" ref="Q1547">_xlfn.IFS(AND(D1547&lt;=0, D1547-P1547&lt;=2), "escarcha",AND(D1547&lt;=0, D1547-P1547&gt;2), "helada negra", AND(D1547&gt;0, P1547+2&gt;D1547), "rocío", TRUE, "sin riesgo")</f>
        <v>sin riesgo</v>
      </c>
    </row>
    <row r="1548" spans="1:17" x14ac:dyDescent="0.35">
      <c r="A1548" s="2">
        <v>45733</v>
      </c>
      <c r="B1548" s="3" t="s">
        <v>15</v>
      </c>
      <c r="C1548">
        <v>-1</v>
      </c>
      <c r="D1548">
        <v>-3.3333333333333333E-2</v>
      </c>
      <c r="E1548">
        <v>86</v>
      </c>
      <c r="F1548">
        <v>83.333333333333329</v>
      </c>
      <c r="G1548">
        <v>0</v>
      </c>
      <c r="H1548">
        <v>0.2</v>
      </c>
      <c r="I1548">
        <v>0</v>
      </c>
      <c r="J1548">
        <v>0.73333333333333339</v>
      </c>
      <c r="K1548">
        <f t="shared" si="120"/>
        <v>0.96666666666666667</v>
      </c>
      <c r="L1548">
        <f t="shared" si="121"/>
        <v>-0.22364143212427132</v>
      </c>
      <c r="M1548">
        <f t="shared" si="122"/>
        <v>-3.0452633535265061</v>
      </c>
      <c r="N1548" s="10" t="str" cm="1">
        <f t="array" ref="N1548">_xlfn.IFS(AND(C1548&lt;=0, C1548-M1548&lt;=2), "escarcha",AND(C1548&lt;=0, C1548-M1548&gt;2), "helada negra", AND(C1548&gt;0, M1548+2&gt;C1548), "rocío", TRUE, "sin riesgo")</f>
        <v>helada negra</v>
      </c>
      <c r="O1548">
        <f t="shared" si="123"/>
        <v>-0.18473918593993149</v>
      </c>
      <c r="P1548">
        <f t="shared" si="124"/>
        <v>-2.5210370169983678</v>
      </c>
      <c r="Q1548" s="10" t="str" cm="1">
        <f t="array" ref="Q1548">_xlfn.IFS(AND(D1548&lt;=0, D1548-P1548&lt;=2), "escarcha",AND(D1548&lt;=0, D1548-P1548&gt;2), "helada negra", AND(D1548&gt;0, P1548+2&gt;D1548), "rocío", TRUE, "sin riesgo")</f>
        <v>helada negra</v>
      </c>
    </row>
    <row r="1549" spans="1:17" x14ac:dyDescent="0.35">
      <c r="A1549" s="2">
        <v>45733</v>
      </c>
      <c r="B1549" s="3" t="s">
        <v>16</v>
      </c>
      <c r="C1549">
        <v>-1.333333333333333</v>
      </c>
      <c r="D1549">
        <v>-0.43333333333333329</v>
      </c>
      <c r="E1549">
        <v>86.233333333333334</v>
      </c>
      <c r="F1549">
        <v>84.666666666666671</v>
      </c>
      <c r="G1549">
        <v>0</v>
      </c>
      <c r="H1549">
        <v>0</v>
      </c>
      <c r="I1549">
        <v>0</v>
      </c>
      <c r="J1549">
        <v>0</v>
      </c>
      <c r="K1549">
        <f t="shared" si="120"/>
        <v>0.89999999999999969</v>
      </c>
      <c r="L1549">
        <f t="shared" si="121"/>
        <v>-0.24533867231329079</v>
      </c>
      <c r="M1549">
        <f t="shared" si="122"/>
        <v>-3.336652539853826</v>
      </c>
      <c r="N1549" s="10" t="str" cm="1">
        <f t="array" ref="N1549">_xlfn.IFS(AND(C1549&lt;=0, C1549-M1549&lt;=2), "escarcha",AND(C1549&lt;=0, C1549-M1549&gt;2), "helada negra", AND(C1549&gt;0, M1549+2&gt;C1549), "rocío", TRUE, "sin riesgo")</f>
        <v>helada negra</v>
      </c>
      <c r="O1549">
        <f t="shared" si="123"/>
        <v>-0.19792920568663261</v>
      </c>
      <c r="P1549">
        <f t="shared" si="124"/>
        <v>-2.6990352480741922</v>
      </c>
      <c r="Q1549" s="10" t="str" cm="1">
        <f t="array" ref="Q1549">_xlfn.IFS(AND(D1549&lt;=0, D1549-P1549&lt;=2), "escarcha",AND(D1549&lt;=0, D1549-P1549&gt;2), "helada negra", AND(D1549&gt;0, P1549+2&gt;D1549), "rocío", TRUE, "sin riesgo")</f>
        <v>helada negra</v>
      </c>
    </row>
    <row r="1550" spans="1:17" x14ac:dyDescent="0.35">
      <c r="A1550" s="2">
        <v>45733</v>
      </c>
      <c r="B1550" s="3" t="s">
        <v>17</v>
      </c>
      <c r="C1550">
        <v>-2</v>
      </c>
      <c r="D1550">
        <v>-0.8666666666666667</v>
      </c>
      <c r="E1550">
        <v>88.833333333333329</v>
      </c>
      <c r="F1550">
        <v>87.666666666666671</v>
      </c>
      <c r="G1550">
        <v>0</v>
      </c>
      <c r="H1550">
        <v>0</v>
      </c>
      <c r="I1550">
        <v>0</v>
      </c>
      <c r="J1550">
        <v>0</v>
      </c>
      <c r="K1550">
        <f t="shared" si="120"/>
        <v>1.1333333333333333</v>
      </c>
      <c r="L1550">
        <f t="shared" si="121"/>
        <v>-0.2646495188033719</v>
      </c>
      <c r="M1550">
        <f t="shared" si="122"/>
        <v>-3.5953985002537863</v>
      </c>
      <c r="N1550" s="10" t="str" cm="1">
        <f t="array" ref="N1550">_xlfn.IFS(AND(C1550&lt;=0, C1550-M1550&lt;=2), "escarcha",AND(C1550&lt;=0, C1550-M1550&gt;2), "helada negra", AND(C1550&gt;0, M1550+2&gt;C1550), "rocío", TRUE, "sin riesgo")</f>
        <v>escarcha</v>
      </c>
      <c r="O1550">
        <f t="shared" si="123"/>
        <v>-0.19470309974871119</v>
      </c>
      <c r="P1550">
        <f t="shared" si="124"/>
        <v>-2.655523557157025</v>
      </c>
      <c r="Q1550" s="10" t="str" cm="1">
        <f t="array" ref="Q1550">_xlfn.IFS(AND(D1550&lt;=0, D1550-P1550&lt;=2), "escarcha",AND(D1550&lt;=0, D1550-P1550&gt;2), "helada negra", AND(D1550&gt;0, P1550+2&gt;D1550), "rocío", TRUE, "sin riesgo")</f>
        <v>escarcha</v>
      </c>
    </row>
    <row r="1551" spans="1:17" x14ac:dyDescent="0.35">
      <c r="A1551" s="2">
        <v>45733</v>
      </c>
      <c r="B1551" s="3" t="s">
        <v>18</v>
      </c>
      <c r="C1551">
        <v>-1.8</v>
      </c>
      <c r="D1551">
        <v>-0.53333333333333333</v>
      </c>
      <c r="E1551">
        <v>90.666666666666671</v>
      </c>
      <c r="F1551">
        <v>84.666666666666671</v>
      </c>
      <c r="G1551">
        <v>0</v>
      </c>
      <c r="H1551">
        <v>0.2</v>
      </c>
      <c r="I1551">
        <v>0</v>
      </c>
      <c r="J1551">
        <v>0.6</v>
      </c>
      <c r="K1551">
        <f t="shared" si="120"/>
        <v>1.2666666666666666</v>
      </c>
      <c r="L1551">
        <f t="shared" si="121"/>
        <v>-0.22948845014431909</v>
      </c>
      <c r="M1551">
        <f t="shared" si="122"/>
        <v>-3.1238572350486176</v>
      </c>
      <c r="N1551" s="10" t="str" cm="1">
        <f t="array" ref="N1551">_xlfn.IFS(AND(C1551&lt;=0, C1551-M1551&lt;=2), "escarcha",AND(C1551&lt;=0, C1551-M1551&gt;2), "helada negra", AND(C1551&gt;0, M1551+2&gt;C1551), "rocío", TRUE, "sin riesgo")</f>
        <v>escarcha</v>
      </c>
      <c r="O1551">
        <f t="shared" si="123"/>
        <v>-0.20521002861853097</v>
      </c>
      <c r="P1551">
        <f t="shared" si="124"/>
        <v>-2.7971765489804481</v>
      </c>
      <c r="Q1551" s="10" t="str" cm="1">
        <f t="array" ref="Q1551">_xlfn.IFS(AND(D1551&lt;=0, D1551-P1551&lt;=2), "escarcha",AND(D1551&lt;=0, D1551-P1551&gt;2), "helada negra", AND(D1551&gt;0, P1551+2&gt;D1551), "rocío", TRUE, "sin riesgo")</f>
        <v>helada negra</v>
      </c>
    </row>
    <row r="1552" spans="1:17" x14ac:dyDescent="0.35">
      <c r="A1552" s="2">
        <v>45733</v>
      </c>
      <c r="B1552" s="3" t="s">
        <v>19</v>
      </c>
      <c r="C1552">
        <v>-1.6</v>
      </c>
      <c r="D1552">
        <v>-0.53333333333333333</v>
      </c>
      <c r="E1552">
        <v>89.2</v>
      </c>
      <c r="F1552">
        <v>84</v>
      </c>
      <c r="G1552">
        <v>0</v>
      </c>
      <c r="H1552">
        <v>9.9999999999999992E-2</v>
      </c>
      <c r="I1552">
        <v>0</v>
      </c>
      <c r="J1552">
        <v>0.6</v>
      </c>
      <c r="K1552">
        <f t="shared" si="120"/>
        <v>1.0666666666666669</v>
      </c>
      <c r="L1552">
        <f t="shared" si="121"/>
        <v>-0.23108835117349943</v>
      </c>
      <c r="M1552">
        <f t="shared" si="122"/>
        <v>-3.1453536611514483</v>
      </c>
      <c r="N1552" s="10" t="str" cm="1">
        <f t="array" ref="N1552">_xlfn.IFS(AND(C1552&lt;=0, C1552-M1552&lt;=2), "escarcha",AND(C1552&lt;=0, C1552-M1552&gt;2), "helada negra", AND(C1552&gt;0, M1552+2&gt;C1552), "rocío", TRUE, "sin riesgo")</f>
        <v>escarcha</v>
      </c>
      <c r="O1552">
        <f t="shared" si="123"/>
        <v>-0.2131152081256443</v>
      </c>
      <c r="P1552">
        <f t="shared" si="124"/>
        <v>-2.9036431023420359</v>
      </c>
      <c r="Q1552" s="10" t="str" cm="1">
        <f t="array" ref="Q1552">_xlfn.IFS(AND(D1552&lt;=0, D1552-P1552&lt;=2), "escarcha",AND(D1552&lt;=0, D1552-P1552&gt;2), "helada negra", AND(D1552&gt;0, P1552+2&gt;D1552), "rocío", TRUE, "sin riesgo")</f>
        <v>helada negra</v>
      </c>
    </row>
    <row r="1553" spans="1:17" x14ac:dyDescent="0.35">
      <c r="A1553" s="2">
        <v>45733</v>
      </c>
      <c r="B1553" s="3" t="s">
        <v>20</v>
      </c>
      <c r="C1553">
        <v>-1.4333333333333329</v>
      </c>
      <c r="D1553">
        <v>-0.33333333333333331</v>
      </c>
      <c r="E1553">
        <v>89.166666666666671</v>
      </c>
      <c r="F1553">
        <v>83.333333333333329</v>
      </c>
      <c r="G1553">
        <v>0</v>
      </c>
      <c r="H1553">
        <v>1.333333333333333</v>
      </c>
      <c r="I1553">
        <v>0</v>
      </c>
      <c r="J1553">
        <v>2.933333333333334</v>
      </c>
      <c r="K1553">
        <f t="shared" si="120"/>
        <v>1.0999999999999996</v>
      </c>
      <c r="L1553">
        <f t="shared" si="121"/>
        <v>-0.21922335091278344</v>
      </c>
      <c r="M1553">
        <f t="shared" si="122"/>
        <v>-2.9858426538422282</v>
      </c>
      <c r="N1553" s="10" t="str" cm="1">
        <f t="array" ref="N1553">_xlfn.IFS(AND(C1553&lt;=0, C1553-M1553&lt;=2), "escarcha",AND(C1553&lt;=0, C1553-M1553&gt;2), "helada negra", AND(C1553&gt;0, M1553+2&gt;C1553), "rocío", TRUE, "sin riesgo")</f>
        <v>escarcha</v>
      </c>
      <c r="O1553">
        <f t="shared" si="123"/>
        <v>-0.2065277316003053</v>
      </c>
      <c r="P1553">
        <f t="shared" si="124"/>
        <v>-2.814929861516327</v>
      </c>
      <c r="Q1553" s="10" t="str" cm="1">
        <f t="array" ref="Q1553">_xlfn.IFS(AND(D1553&lt;=0, D1553-P1553&lt;=2), "escarcha",AND(D1553&lt;=0, D1553-P1553&gt;2), "helada negra", AND(D1553&gt;0, P1553+2&gt;D1553), "rocío", TRUE, "sin riesgo")</f>
        <v>helada negra</v>
      </c>
    </row>
    <row r="1554" spans="1:17" x14ac:dyDescent="0.35">
      <c r="A1554" s="2">
        <v>45733</v>
      </c>
      <c r="B1554" s="3" t="s">
        <v>21</v>
      </c>
      <c r="C1554">
        <v>-1.4</v>
      </c>
      <c r="D1554">
        <v>-1.033333333333333</v>
      </c>
      <c r="E1554">
        <v>88.466666666666669</v>
      </c>
      <c r="F1554">
        <v>87.666666666666671</v>
      </c>
      <c r="G1554">
        <v>0</v>
      </c>
      <c r="H1554">
        <v>3.3333333333333333E-2</v>
      </c>
      <c r="I1554">
        <v>0.66666666666666663</v>
      </c>
      <c r="J1554">
        <v>0.3666666666666667</v>
      </c>
      <c r="K1554">
        <f t="shared" si="120"/>
        <v>0.36666666666666692</v>
      </c>
      <c r="L1554">
        <f t="shared" si="121"/>
        <v>-0.22465906886469872</v>
      </c>
      <c r="M1554">
        <f t="shared" si="122"/>
        <v>-3.0589458255882085</v>
      </c>
      <c r="N1554" s="10" t="str" cm="1">
        <f t="array" ref="N1554">_xlfn.IFS(AND(C1554&lt;=0, C1554-M1554&lt;=2), "escarcha",AND(C1554&lt;=0, C1554-M1554&gt;2), "helada negra", AND(C1554&gt;0, M1554+2&gt;C1554), "rocío", TRUE, "sin riesgo")</f>
        <v>escarcha</v>
      </c>
      <c r="O1554">
        <f t="shared" si="123"/>
        <v>-0.20688463376793259</v>
      </c>
      <c r="P1554">
        <f t="shared" si="124"/>
        <v>-2.8197379258354789</v>
      </c>
      <c r="Q1554" s="10" t="str" cm="1">
        <f t="array" ref="Q1554">_xlfn.IFS(AND(D1554&lt;=0, D1554-P1554&lt;=2), "escarcha",AND(D1554&lt;=0, D1554-P1554&gt;2), "helada negra", AND(D1554&gt;0, P1554+2&gt;D1554), "rocío", TRUE, "sin riesgo")</f>
        <v>escarcha</v>
      </c>
    </row>
    <row r="1555" spans="1:17" x14ac:dyDescent="0.35">
      <c r="A1555" s="2">
        <v>45733</v>
      </c>
      <c r="B1555" s="3" t="s">
        <v>22</v>
      </c>
      <c r="C1555">
        <v>-1.5666666666666671</v>
      </c>
      <c r="D1555">
        <v>-1.3</v>
      </c>
      <c r="E1555">
        <v>89.333333333333329</v>
      </c>
      <c r="F1555">
        <v>88.666666666666671</v>
      </c>
      <c r="G1555">
        <v>0</v>
      </c>
      <c r="H1555">
        <v>3.3333333333333333E-2</v>
      </c>
      <c r="I1555">
        <v>0</v>
      </c>
      <c r="J1555">
        <v>0.46666666666666667</v>
      </c>
      <c r="K1555">
        <f t="shared" si="120"/>
        <v>0.26666666666666705</v>
      </c>
      <c r="L1555">
        <f t="shared" si="121"/>
        <v>-0.22714559491561581</v>
      </c>
      <c r="M1555">
        <f t="shared" si="122"/>
        <v>-3.0923714516429932</v>
      </c>
      <c r="N1555" s="10" t="str" cm="1">
        <f t="array" ref="N1555">_xlfn.IFS(AND(C1555&lt;=0, C1555-M1555&lt;=2), "escarcha",AND(C1555&lt;=0, C1555-M1555&gt;2), "helada negra", AND(C1555&gt;0, M1555+2&gt;C1555), "rocío", TRUE, "sin riesgo")</f>
        <v>escarcha</v>
      </c>
      <c r="O1555">
        <f t="shared" si="123"/>
        <v>-0.21506774939398568</v>
      </c>
      <c r="P1555">
        <f t="shared" si="124"/>
        <v>-2.9299252977607027</v>
      </c>
      <c r="Q1555" s="10" t="str" cm="1">
        <f t="array" ref="Q1555">_xlfn.IFS(AND(D1555&lt;=0, D1555-P1555&lt;=2), "escarcha",AND(D1555&lt;=0, D1555-P1555&gt;2), "helada negra", AND(D1555&gt;0, P1555+2&gt;D1555), "rocío", TRUE, "sin riesgo")</f>
        <v>escarcha</v>
      </c>
    </row>
    <row r="1556" spans="1:17" x14ac:dyDescent="0.35">
      <c r="A1556" s="2">
        <v>45733</v>
      </c>
      <c r="B1556" s="3" t="s">
        <v>23</v>
      </c>
      <c r="C1556">
        <v>-2.2000000000000002</v>
      </c>
      <c r="D1556">
        <v>-1.466666666666667</v>
      </c>
      <c r="E1556">
        <v>90.2</v>
      </c>
      <c r="F1556">
        <v>88.333333333333329</v>
      </c>
      <c r="G1556">
        <v>0</v>
      </c>
      <c r="H1556">
        <v>0</v>
      </c>
      <c r="I1556">
        <v>0</v>
      </c>
      <c r="J1556">
        <v>0.33333333333333331</v>
      </c>
      <c r="K1556">
        <f t="shared" si="120"/>
        <v>0.73333333333333317</v>
      </c>
      <c r="L1556">
        <f t="shared" si="121"/>
        <v>-0.26413976240730613</v>
      </c>
      <c r="M1556">
        <f t="shared" si="122"/>
        <v>-3.5885754546105062</v>
      </c>
      <c r="N1556" s="10" t="str" cm="1">
        <f t="array" ref="N1556">_xlfn.IFS(AND(C1556&lt;=0, C1556-M1556&lt;=2), "escarcha",AND(C1556&lt;=0, C1556-M1556&gt;2), "helada negra", AND(C1556&gt;0, M1556+2&gt;C1556), "rocío", TRUE, "sin riesgo")</f>
        <v>escarcha</v>
      </c>
      <c r="O1556">
        <f t="shared" si="123"/>
        <v>-0.23105949269249795</v>
      </c>
      <c r="P1556">
        <f t="shared" si="124"/>
        <v>-3.1449659499043752</v>
      </c>
      <c r="Q1556" s="10" t="str" cm="1">
        <f t="array" ref="Q1556">_xlfn.IFS(AND(D1556&lt;=0, D1556-P1556&lt;=2), "escarcha",AND(D1556&lt;=0, D1556-P1556&gt;2), "helada negra", AND(D1556&gt;0, P1556+2&gt;D1556), "rocío", TRUE, "sin riesgo")</f>
        <v>escarcha</v>
      </c>
    </row>
    <row r="1557" spans="1:17" x14ac:dyDescent="0.35">
      <c r="A1557" s="2">
        <v>45733</v>
      </c>
      <c r="B1557" s="3" t="s">
        <v>24</v>
      </c>
      <c r="C1557">
        <v>-3.0333333333333332</v>
      </c>
      <c r="D1557">
        <v>-2.4</v>
      </c>
      <c r="E1557">
        <v>91.333333333333329</v>
      </c>
      <c r="F1557">
        <v>89.666666666666671</v>
      </c>
      <c r="G1557">
        <v>0</v>
      </c>
      <c r="H1557">
        <v>0</v>
      </c>
      <c r="I1557">
        <v>0.66666666666666663</v>
      </c>
      <c r="J1557">
        <v>0</v>
      </c>
      <c r="K1557">
        <f t="shared" si="120"/>
        <v>0.6333333333333333</v>
      </c>
      <c r="L1557">
        <f t="shared" si="121"/>
        <v>-0.3134085973173239</v>
      </c>
      <c r="M1557">
        <f t="shared" si="122"/>
        <v>-4.246242083224355</v>
      </c>
      <c r="N1557" s="10" t="str" cm="1">
        <f t="array" ref="N1557">_xlfn.IFS(AND(C1557&lt;=0, C1557-M1557&lt;=2), "escarcha",AND(C1557&lt;=0, C1557-M1557&gt;2), "helada negra", AND(C1557&gt;0, M1557+2&gt;C1557), "rocío", TRUE, "sin riesgo")</f>
        <v>escarcha</v>
      </c>
      <c r="O1557">
        <f t="shared" si="123"/>
        <v>-0.28485234505436191</v>
      </c>
      <c r="P1557">
        <f t="shared" si="124"/>
        <v>-3.8654988666687409</v>
      </c>
      <c r="Q1557" s="10" t="str" cm="1">
        <f t="array" ref="Q1557">_xlfn.IFS(AND(D1557&lt;=0, D1557-P1557&lt;=2), "escarcha",AND(D1557&lt;=0, D1557-P1557&gt;2), "helada negra", AND(D1557&gt;0, P1557+2&gt;D1557), "rocío", TRUE, "sin riesgo")</f>
        <v>escarcha</v>
      </c>
    </row>
    <row r="1558" spans="1:17" x14ac:dyDescent="0.35">
      <c r="A1558" s="2">
        <v>45733</v>
      </c>
      <c r="B1558" s="3" t="s">
        <v>25</v>
      </c>
      <c r="C1558">
        <v>-4</v>
      </c>
      <c r="D1558">
        <v>-3.1</v>
      </c>
      <c r="E1558">
        <v>92.133333333333326</v>
      </c>
      <c r="F1558">
        <v>91.333333333333329</v>
      </c>
      <c r="G1558">
        <v>0</v>
      </c>
      <c r="H1558">
        <v>0</v>
      </c>
      <c r="I1558">
        <v>0</v>
      </c>
      <c r="J1558">
        <v>0.43333333333333329</v>
      </c>
      <c r="K1558">
        <f t="shared" si="120"/>
        <v>0.89999999999999991</v>
      </c>
      <c r="L1558">
        <f t="shared" si="121"/>
        <v>-0.37686310163818837</v>
      </c>
      <c r="M1558">
        <f t="shared" si="122"/>
        <v>-5.0879627128044458</v>
      </c>
      <c r="N1558" s="10" t="str" cm="1">
        <f t="array" ref="N1558">_xlfn.IFS(AND(C1558&lt;=0, C1558-M1558&lt;=2), "escarcha",AND(C1558&lt;=0, C1558-M1558&gt;2), "helada negra", AND(C1558&gt;0, M1558+2&gt;C1558), "rocío", TRUE, "sin riesgo")</f>
        <v>escarcha</v>
      </c>
      <c r="O1558">
        <f t="shared" si="123"/>
        <v>-0.3183675465627045</v>
      </c>
      <c r="P1558">
        <f t="shared" si="124"/>
        <v>-4.3122367256765095</v>
      </c>
      <c r="Q1558" s="10" t="str" cm="1">
        <f t="array" ref="Q1558">_xlfn.IFS(AND(D1558&lt;=0, D1558-P1558&lt;=2), "escarcha",AND(D1558&lt;=0, D1558-P1558&gt;2), "helada negra", AND(D1558&gt;0, P1558+2&gt;D1558), "rocío", TRUE, "sin riesgo")</f>
        <v>escarcha</v>
      </c>
    </row>
    <row r="1559" spans="1:17" x14ac:dyDescent="0.35">
      <c r="A1559" s="2">
        <v>45733</v>
      </c>
      <c r="B1559" s="3" t="s">
        <v>26</v>
      </c>
      <c r="C1559">
        <v>-4.5999999999999996</v>
      </c>
      <c r="D1559">
        <v>-2.9</v>
      </c>
      <c r="E1559">
        <v>93.066666666666663</v>
      </c>
      <c r="F1559">
        <v>90</v>
      </c>
      <c r="G1559">
        <v>0</v>
      </c>
      <c r="H1559">
        <v>0</v>
      </c>
      <c r="I1559">
        <v>0</v>
      </c>
      <c r="J1559">
        <v>0</v>
      </c>
      <c r="K1559">
        <f t="shared" si="120"/>
        <v>1.6999999999999997</v>
      </c>
      <c r="L1559">
        <f t="shared" si="121"/>
        <v>-0.41187675097482812</v>
      </c>
      <c r="M1559">
        <f t="shared" si="122"/>
        <v>-5.5498813313958051</v>
      </c>
      <c r="N1559" s="10" t="str" cm="1">
        <f t="array" ref="N1559">_xlfn.IFS(AND(C1559&lt;=0, C1559-M1559&lt;=2), "escarcha",AND(C1559&lt;=0, C1559-M1559&gt;2), "helada negra", AND(C1559&gt;0, M1559+2&gt;C1559), "rocío", TRUE, "sin riesgo")</f>
        <v>escarcha</v>
      </c>
      <c r="O1559">
        <f t="shared" si="123"/>
        <v>-0.31820510631327725</v>
      </c>
      <c r="P1559">
        <f t="shared" si="124"/>
        <v>-4.310075517732793</v>
      </c>
      <c r="Q1559" s="10" t="str" cm="1">
        <f t="array" ref="Q1559">_xlfn.IFS(AND(D1559&lt;=0, D1559-P1559&lt;=2), "escarcha",AND(D1559&lt;=0, D1559-P1559&gt;2), "helada negra", AND(D1559&gt;0, P1559+2&gt;D1559), "rocío", TRUE, "sin riesgo")</f>
        <v>escarcha</v>
      </c>
    </row>
    <row r="1560" spans="1:17" x14ac:dyDescent="0.35">
      <c r="A1560" s="2">
        <v>45733</v>
      </c>
      <c r="B1560" s="3" t="s">
        <v>27</v>
      </c>
      <c r="C1560">
        <v>-4.3</v>
      </c>
      <c r="D1560">
        <v>-2</v>
      </c>
      <c r="E1560">
        <v>93.733333333333334</v>
      </c>
      <c r="F1560">
        <v>88.333333333333329</v>
      </c>
      <c r="G1560">
        <v>0.33333333333333331</v>
      </c>
      <c r="H1560">
        <v>0</v>
      </c>
      <c r="I1560">
        <v>1</v>
      </c>
      <c r="J1560">
        <v>0</v>
      </c>
      <c r="K1560">
        <f t="shared" si="120"/>
        <v>2.2999999999999998</v>
      </c>
      <c r="L1560">
        <f t="shared" si="121"/>
        <v>-0.38216416593859043</v>
      </c>
      <c r="M1560">
        <f t="shared" si="122"/>
        <v>-5.1580125573245006</v>
      </c>
      <c r="N1560" s="10" t="str" cm="1">
        <f t="array" ref="N1560">_xlfn.IFS(AND(C1560&lt;=0, C1560-M1560&lt;=2), "escarcha",AND(C1560&lt;=0, C1560-M1560&gt;2), "helada negra", AND(C1560&gt;0, M1560+2&gt;C1560), "rocío", TRUE, "sin riesgo")</f>
        <v>escarcha</v>
      </c>
      <c r="O1560">
        <f t="shared" si="123"/>
        <v>-0.27029393642304894</v>
      </c>
      <c r="P1560">
        <f t="shared" si="124"/>
        <v>-3.6709225644263728</v>
      </c>
      <c r="Q1560" s="10" t="str" cm="1">
        <f t="array" ref="Q1560">_xlfn.IFS(AND(D1560&lt;=0, D1560-P1560&lt;=2), "escarcha",AND(D1560&lt;=0, D1560-P1560&gt;2), "helada negra", AND(D1560&gt;0, P1560+2&gt;D1560), "rocío", TRUE, "sin riesgo")</f>
        <v>escarcha</v>
      </c>
    </row>
    <row r="1561" spans="1:17" x14ac:dyDescent="0.35">
      <c r="A1561" s="2">
        <v>45733</v>
      </c>
      <c r="B1561" s="3" t="s">
        <v>28</v>
      </c>
      <c r="C1561">
        <v>-3.5333333333333332</v>
      </c>
      <c r="D1561">
        <v>1.9333333333333329</v>
      </c>
      <c r="E1561">
        <v>94.333333333333329</v>
      </c>
      <c r="F1561">
        <v>75.333333333333329</v>
      </c>
      <c r="G1561">
        <v>0</v>
      </c>
      <c r="H1561">
        <v>2.0666666666666669</v>
      </c>
      <c r="I1561">
        <v>1</v>
      </c>
      <c r="J1561">
        <v>3.5666666666666669</v>
      </c>
      <c r="K1561">
        <f t="shared" si="120"/>
        <v>5.4666666666666659</v>
      </c>
      <c r="L1561">
        <f t="shared" si="121"/>
        <v>-0.31834921616009931</v>
      </c>
      <c r="M1561">
        <f t="shared" si="122"/>
        <v>-4.3119928483512036</v>
      </c>
      <c r="N1561" s="10" t="str" cm="1">
        <f t="array" ref="N1561">_xlfn.IFS(AND(C1561&lt;=0, C1561-M1561&lt;=2), "escarcha",AND(C1561&lt;=0, C1561-M1561&gt;2), "helada negra", AND(C1561&gt;0, M1561+2&gt;C1561), "rocío", TRUE, "sin riesgo")</f>
        <v>escarcha</v>
      </c>
      <c r="O1561">
        <f t="shared" si="123"/>
        <v>-0.14415070294609886</v>
      </c>
      <c r="P1561">
        <f t="shared" si="124"/>
        <v>-1.9716410440602101</v>
      </c>
      <c r="Q1561" s="10" t="str" cm="1">
        <f t="array" ref="Q1561">_xlfn.IFS(AND(D1561&lt;=0, D1561-P1561&lt;=2), "escarcha",AND(D1561&lt;=0, D1561-P1561&gt;2), "helada negra", AND(D1561&gt;0, P1561+2&gt;D1561), "rocío", TRUE, "sin riesgo")</f>
        <v>sin riesgo</v>
      </c>
    </row>
    <row r="1562" spans="1:17" x14ac:dyDescent="0.35">
      <c r="A1562" s="2">
        <v>45733</v>
      </c>
      <c r="B1562" s="3" t="s">
        <v>29</v>
      </c>
      <c r="C1562">
        <v>-0.43333333333333329</v>
      </c>
      <c r="D1562">
        <v>2.8666666666666671</v>
      </c>
      <c r="E1562">
        <v>88.633333333333326</v>
      </c>
      <c r="F1562">
        <v>73.333333333333329</v>
      </c>
      <c r="G1562">
        <v>1.333333333333333</v>
      </c>
      <c r="H1562">
        <v>0.96666666666666667</v>
      </c>
      <c r="I1562">
        <v>3.666666666666667</v>
      </c>
      <c r="J1562">
        <v>3.0666666666666669</v>
      </c>
      <c r="K1562">
        <f t="shared" si="120"/>
        <v>3.3000000000000003</v>
      </c>
      <c r="L1562">
        <f t="shared" si="121"/>
        <v>-0.1521431744561951</v>
      </c>
      <c r="M1562">
        <f t="shared" si="122"/>
        <v>-2.0800235874212554</v>
      </c>
      <c r="N1562" s="10" t="str" cm="1">
        <f t="array" ref="N1562">_xlfn.IFS(AND(C1562&lt;=0, C1562-M1562&lt;=2), "escarcha",AND(C1562&lt;=0, C1562-M1562&gt;2), "helada negra", AND(C1562&gt;0, M1562+2&gt;C1562), "rocío", TRUE, "sin riesgo")</f>
        <v>escarcha</v>
      </c>
      <c r="O1562">
        <f t="shared" si="123"/>
        <v>-0.10469079557055325</v>
      </c>
      <c r="P1562">
        <f t="shared" si="124"/>
        <v>-1.4351096840235928</v>
      </c>
      <c r="Q1562" s="10" t="str" cm="1">
        <f t="array" ref="Q1562">_xlfn.IFS(AND(D1562&lt;=0, D1562-P1562&lt;=2), "escarcha",AND(D1562&lt;=0, D1562-P1562&gt;2), "helada negra", AND(D1562&gt;0, P1562+2&gt;D1562), "rocío", TRUE, "sin riesgo")</f>
        <v>sin riesgo</v>
      </c>
    </row>
    <row r="1563" spans="1:17" x14ac:dyDescent="0.35">
      <c r="A1563" s="2">
        <v>45733</v>
      </c>
      <c r="B1563" s="3" t="s">
        <v>30</v>
      </c>
      <c r="C1563">
        <v>3.3666666666666671</v>
      </c>
      <c r="D1563">
        <v>3.5666666666666669</v>
      </c>
      <c r="E1563">
        <v>71.2</v>
      </c>
      <c r="F1563">
        <v>67</v>
      </c>
      <c r="G1563">
        <v>1</v>
      </c>
      <c r="H1563">
        <v>4.9333333333333336</v>
      </c>
      <c r="I1563">
        <v>3.333333333333333</v>
      </c>
      <c r="J1563">
        <v>8.6</v>
      </c>
      <c r="K1563">
        <f t="shared" si="120"/>
        <v>0.19999999999999973</v>
      </c>
      <c r="L1563">
        <f t="shared" si="121"/>
        <v>-9.8866107052318047E-2</v>
      </c>
      <c r="M1563">
        <f t="shared" si="122"/>
        <v>-1.3557097821019131</v>
      </c>
      <c r="N1563" s="10" t="str" cm="1">
        <f t="array" ref="N1563">_xlfn.IFS(AND(C1563&lt;=0, C1563-M1563&lt;=2), "escarcha",AND(C1563&lt;=0, C1563-M1563&gt;2), "helada negra", AND(C1563&gt;0, M1563+2&gt;C1563), "rocío", TRUE, "sin riesgo")</f>
        <v>sin riesgo</v>
      </c>
      <c r="O1563">
        <f t="shared" si="123"/>
        <v>-0.14556758849434348</v>
      </c>
      <c r="P1563">
        <f t="shared" si="124"/>
        <v>-1.990861942449796</v>
      </c>
      <c r="Q1563" s="10" t="str" cm="1">
        <f t="array" ref="Q1563">_xlfn.IFS(AND(D1563&lt;=0, D1563-P1563&lt;=2), "escarcha",AND(D1563&lt;=0, D1563-P1563&gt;2), "helada negra", AND(D1563&gt;0, P1563+2&gt;D1563), "rocío", TRUE, "sin riesgo")</f>
        <v>sin riesgo</v>
      </c>
    </row>
    <row r="1564" spans="1:17" x14ac:dyDescent="0.35">
      <c r="A1564" s="2">
        <v>45733</v>
      </c>
      <c r="B1564" s="3" t="s">
        <v>42</v>
      </c>
      <c r="C1564">
        <v>3.7666666666666671</v>
      </c>
      <c r="D1564">
        <v>3.8666666666666671</v>
      </c>
      <c r="E1564">
        <v>84.966666666666669</v>
      </c>
      <c r="F1564">
        <v>85.666666666666671</v>
      </c>
      <c r="G1564">
        <v>0</v>
      </c>
      <c r="H1564">
        <v>5.3</v>
      </c>
      <c r="I1564">
        <v>0</v>
      </c>
      <c r="J1564">
        <v>8.5</v>
      </c>
      <c r="K1564">
        <f t="shared" si="120"/>
        <v>0.10000000000000009</v>
      </c>
      <c r="L1564">
        <f t="shared" si="121"/>
        <v>0.10607468259713101</v>
      </c>
      <c r="M1564">
        <f t="shared" si="122"/>
        <v>1.4715737633059671</v>
      </c>
      <c r="N1564" s="10" t="str" cm="1">
        <f t="array" ref="N1564">_xlfn.IFS(AND(C1564&lt;=0, C1564-M1564&lt;=2), "escarcha",AND(C1564&lt;=0, C1564-M1564&gt;2), "helada negra", AND(C1564&gt;0, M1564+2&gt;C1564), "rocío", TRUE, "sin riesgo")</f>
        <v>sin riesgo</v>
      </c>
      <c r="O1564">
        <f t="shared" si="123"/>
        <v>0.12130883866541473</v>
      </c>
      <c r="P1564">
        <f t="shared" si="124"/>
        <v>1.684381875656588</v>
      </c>
      <c r="Q1564" s="10" t="str" cm="1">
        <f t="array" ref="Q1564">_xlfn.IFS(AND(D1564&lt;=0, D1564-P1564&lt;=2), "escarcha",AND(D1564&lt;=0, D1564-P1564&gt;2), "helada negra", AND(D1564&gt;0, P1564+2&gt;D1564), "rocío", TRUE, "sin riesgo")</f>
        <v>sin riesgo</v>
      </c>
    </row>
    <row r="1565" spans="1:17" x14ac:dyDescent="0.35">
      <c r="A1565" s="2">
        <v>45733</v>
      </c>
      <c r="B1565" s="3" t="s">
        <v>46</v>
      </c>
      <c r="C1565">
        <v>2.8</v>
      </c>
      <c r="D1565">
        <v>3.7</v>
      </c>
      <c r="E1565">
        <v>88.466666666666669</v>
      </c>
      <c r="F1565">
        <v>88.666666666666671</v>
      </c>
      <c r="G1565">
        <v>0</v>
      </c>
      <c r="H1565">
        <v>2.7</v>
      </c>
      <c r="I1565">
        <v>0</v>
      </c>
      <c r="J1565">
        <v>4.6333333333333329</v>
      </c>
      <c r="K1565">
        <f t="shared" si="120"/>
        <v>0.90000000000000036</v>
      </c>
      <c r="L1565">
        <f t="shared" si="121"/>
        <v>7.8195966148512028E-2</v>
      </c>
      <c r="M1565">
        <f t="shared" si="122"/>
        <v>1.0830888392022955</v>
      </c>
      <c r="N1565" s="10" t="str" cm="1">
        <f t="array" ref="N1565">_xlfn.IFS(AND(C1565&lt;=0, C1565-M1565&lt;=2), "escarcha",AND(C1565&lt;=0, C1565-M1565&gt;2), "helada negra", AND(C1565&gt;0, M1565+2&gt;C1565), "rocío", TRUE, "sin riesgo")</f>
        <v>rocío</v>
      </c>
      <c r="O1565">
        <f t="shared" si="123"/>
        <v>0.1440102595125452</v>
      </c>
      <c r="P1565">
        <f t="shared" si="124"/>
        <v>2.0021894636128885</v>
      </c>
      <c r="Q1565" s="10" t="str" cm="1">
        <f t="array" ref="Q1565">_xlfn.IFS(AND(D1565&lt;=0, D1565-P1565&lt;=2), "escarcha",AND(D1565&lt;=0, D1565-P1565&gt;2), "helada negra", AND(D1565&gt;0, P1565+2&gt;D1565), "rocío", TRUE, "sin riesgo")</f>
        <v>rocío</v>
      </c>
    </row>
    <row r="1566" spans="1:17" x14ac:dyDescent="0.35">
      <c r="A1566" s="2">
        <v>45734</v>
      </c>
      <c r="B1566" s="3" t="s">
        <v>10</v>
      </c>
      <c r="C1566">
        <v>2.7333333333333329</v>
      </c>
      <c r="D1566">
        <v>3.666666666666667</v>
      </c>
      <c r="E1566">
        <v>90.433333333333337</v>
      </c>
      <c r="F1566">
        <v>89.333333333333329</v>
      </c>
      <c r="G1566">
        <v>0</v>
      </c>
      <c r="H1566">
        <v>0.6</v>
      </c>
      <c r="I1566">
        <v>0.66666666666666663</v>
      </c>
      <c r="J1566">
        <v>1.7666666666666671</v>
      </c>
      <c r="K1566">
        <f t="shared" si="120"/>
        <v>0.93333333333333401</v>
      </c>
      <c r="L1566">
        <f t="shared" si="121"/>
        <v>9.5456687394623235E-2</v>
      </c>
      <c r="M1566">
        <f t="shared" si="122"/>
        <v>1.3234682096769981</v>
      </c>
      <c r="N1566" s="10" t="str" cm="1">
        <f t="array" ref="N1566">_xlfn.IFS(AND(C1566&lt;=0, C1566-M1566&lt;=2), "escarcha",AND(C1566&lt;=0, C1566-M1566&gt;2), "helada negra", AND(C1566&gt;0, M1566+2&gt;C1566), "rocío", TRUE, "sin riesgo")</f>
        <v>rocío</v>
      </c>
      <c r="O1566">
        <f t="shared" si="123"/>
        <v>0.14915527059550843</v>
      </c>
      <c r="P1566">
        <f t="shared" si="124"/>
        <v>2.0743316003796775</v>
      </c>
      <c r="Q1566" s="10" t="str" cm="1">
        <f t="array" ref="Q1566">_xlfn.IFS(AND(D1566&lt;=0, D1566-P1566&lt;=2), "escarcha",AND(D1566&lt;=0, D1566-P1566&gt;2), "helada negra", AND(D1566&gt;0, P1566+2&gt;D1566), "rocío", TRUE, "sin riesgo")</f>
        <v>rocío</v>
      </c>
    </row>
    <row r="1567" spans="1:17" x14ac:dyDescent="0.35">
      <c r="A1567" s="2">
        <v>45734</v>
      </c>
      <c r="B1567" s="3" t="s">
        <v>11</v>
      </c>
      <c r="C1567">
        <v>2.666666666666667</v>
      </c>
      <c r="D1567">
        <v>3.5</v>
      </c>
      <c r="E1567">
        <v>91.3</v>
      </c>
      <c r="F1567">
        <v>90</v>
      </c>
      <c r="G1567">
        <v>0</v>
      </c>
      <c r="H1567">
        <v>1.666666666666667</v>
      </c>
      <c r="I1567">
        <v>1</v>
      </c>
      <c r="J1567">
        <v>3.7333333333333329</v>
      </c>
      <c r="K1567">
        <f t="shared" si="120"/>
        <v>0.83333333333333304</v>
      </c>
      <c r="L1567">
        <f t="shared" si="121"/>
        <v>0.10026560269813635</v>
      </c>
      <c r="M1567">
        <f t="shared" si="122"/>
        <v>1.3905233327534414</v>
      </c>
      <c r="N1567" s="10" t="str" cm="1">
        <f t="array" ref="N1567">_xlfn.IFS(AND(C1567&lt;=0, C1567-M1567&lt;=2), "escarcha",AND(C1567&lt;=0, C1567-M1567&gt;2), "helada negra", AND(C1567&gt;0, M1567+2&gt;C1567), "rocío", TRUE, "sin riesgo")</f>
        <v>rocío</v>
      </c>
      <c r="O1567">
        <f t="shared" si="123"/>
        <v>0.14485243153127081</v>
      </c>
      <c r="P1567">
        <f t="shared" si="124"/>
        <v>2.0139952950319415</v>
      </c>
      <c r="Q1567" s="10" t="str" cm="1">
        <f t="array" ref="Q1567">_xlfn.IFS(AND(D1567&lt;=0, D1567-P1567&lt;=2), "escarcha",AND(D1567&lt;=0, D1567-P1567&gt;2), "helada negra", AND(D1567&gt;0, P1567+2&gt;D1567), "rocío", TRUE, "sin riesgo")</f>
        <v>rocío</v>
      </c>
    </row>
    <row r="1568" spans="1:17" x14ac:dyDescent="0.35">
      <c r="A1568" s="2">
        <v>45734</v>
      </c>
      <c r="B1568" s="3" t="s">
        <v>12</v>
      </c>
      <c r="C1568">
        <v>2.8</v>
      </c>
      <c r="D1568">
        <v>3.7666666666666671</v>
      </c>
      <c r="E1568">
        <v>92.4</v>
      </c>
      <c r="F1568">
        <v>92</v>
      </c>
      <c r="G1568">
        <v>0</v>
      </c>
      <c r="H1568">
        <v>3.833333333333333</v>
      </c>
      <c r="I1568">
        <v>0</v>
      </c>
      <c r="J1568">
        <v>6.3666666666666671</v>
      </c>
      <c r="K1568">
        <f t="shared" si="120"/>
        <v>0.96666666666666723</v>
      </c>
      <c r="L1568">
        <f t="shared" si="121"/>
        <v>0.12169711156615305</v>
      </c>
      <c r="M1568">
        <f t="shared" si="122"/>
        <v>1.6898105565311587</v>
      </c>
      <c r="N1568" s="10" t="str" cm="1">
        <f t="array" ref="N1568">_xlfn.IFS(AND(C1568&lt;=0, C1568-M1568&lt;=2), "escarcha",AND(C1568&lt;=0, C1568-M1568&gt;2), "helada negra", AND(C1568&gt;0, M1568+2&gt;C1568), "rocío", TRUE, "sin riesgo")</f>
        <v>rocío</v>
      </c>
      <c r="O1568">
        <f t="shared" si="123"/>
        <v>0.18560423693221129</v>
      </c>
      <c r="P1568">
        <f t="shared" si="124"/>
        <v>2.5866293968472562</v>
      </c>
      <c r="Q1568" s="10" t="str" cm="1">
        <f t="array" ref="Q1568">_xlfn.IFS(AND(D1568&lt;=0, D1568-P1568&lt;=2), "escarcha",AND(D1568&lt;=0, D1568-P1568&gt;2), "helada negra", AND(D1568&gt;0, P1568+2&gt;D1568), "rocío", TRUE, "sin riesgo")</f>
        <v>rocío</v>
      </c>
    </row>
    <row r="1569" spans="1:17" x14ac:dyDescent="0.35">
      <c r="A1569" s="2">
        <v>45734</v>
      </c>
      <c r="B1569" s="3" t="s">
        <v>13</v>
      </c>
      <c r="C1569">
        <v>3.166666666666667</v>
      </c>
      <c r="D1569">
        <v>4.0666666666666664</v>
      </c>
      <c r="E1569">
        <v>93.266666666666666</v>
      </c>
      <c r="F1569">
        <v>92.666666666666671</v>
      </c>
      <c r="G1569">
        <v>0</v>
      </c>
      <c r="H1569">
        <v>5.833333333333333</v>
      </c>
      <c r="I1569">
        <v>0</v>
      </c>
      <c r="J1569">
        <v>9.6999999999999993</v>
      </c>
      <c r="K1569">
        <f t="shared" si="120"/>
        <v>0.89999999999999947</v>
      </c>
      <c r="L1569">
        <f t="shared" si="121"/>
        <v>0.15698222500714748</v>
      </c>
      <c r="M1569">
        <f t="shared" si="122"/>
        <v>2.1841608164812358</v>
      </c>
      <c r="N1569" s="10" t="str" cm="1">
        <f t="array" ref="N1569">_xlfn.IFS(AND(C1569&lt;=0, C1569-M1569&lt;=2), "escarcha",AND(C1569&lt;=0, C1569-M1569&gt;2), "helada negra", AND(C1569&gt;0, M1569+2&gt;C1569), "rocío", TRUE, "sin riesgo")</f>
        <v>rocío</v>
      </c>
      <c r="O1569">
        <f t="shared" si="123"/>
        <v>0.21389556451870739</v>
      </c>
      <c r="P1569">
        <f t="shared" si="124"/>
        <v>2.9857484453822716</v>
      </c>
      <c r="Q1569" s="10" t="str" cm="1">
        <f t="array" ref="Q1569">_xlfn.IFS(AND(D1569&lt;=0, D1569-P1569&lt;=2), "escarcha",AND(D1569&lt;=0, D1569-P1569&gt;2), "helada negra", AND(D1569&gt;0, P1569+2&gt;D1569), "rocío", TRUE, "sin riesgo")</f>
        <v>rocío</v>
      </c>
    </row>
    <row r="1570" spans="1:17" x14ac:dyDescent="0.35">
      <c r="A1570" s="2">
        <v>45734</v>
      </c>
      <c r="B1570" s="3" t="s">
        <v>14</v>
      </c>
      <c r="C1570">
        <v>3.2333333333333329</v>
      </c>
      <c r="D1570">
        <v>4</v>
      </c>
      <c r="E1570">
        <v>93.733333333333334</v>
      </c>
      <c r="F1570">
        <v>94</v>
      </c>
      <c r="G1570">
        <v>0</v>
      </c>
      <c r="H1570">
        <v>7.666666666666667</v>
      </c>
      <c r="I1570">
        <v>0</v>
      </c>
      <c r="J1570">
        <v>11.96666666666667</v>
      </c>
      <c r="K1570">
        <f t="shared" si="120"/>
        <v>0.76666666666666705</v>
      </c>
      <c r="L1570">
        <f t="shared" si="121"/>
        <v>0.16668307890798534</v>
      </c>
      <c r="M1570">
        <f t="shared" si="122"/>
        <v>2.3204215893717905</v>
      </c>
      <c r="N1570" s="10" t="str" cm="1">
        <f t="array" ref="N1570">_xlfn.IFS(AND(C1570&lt;=0, C1570-M1570&lt;=2), "escarcha",AND(C1570&lt;=0, C1570-M1570&gt;2), "helada negra", AND(C1570&gt;0, M1570+2&gt;C1570), "rocío", TRUE, "sin riesgo")</f>
        <v>rocío</v>
      </c>
      <c r="O1570">
        <f t="shared" si="123"/>
        <v>0.22350348229227518</v>
      </c>
      <c r="P1570">
        <f t="shared" si="124"/>
        <v>3.1215870589657824</v>
      </c>
      <c r="Q1570" s="10" t="str" cm="1">
        <f t="array" ref="Q1570">_xlfn.IFS(AND(D1570&lt;=0, D1570-P1570&lt;=2), "escarcha",AND(D1570&lt;=0, D1570-P1570&gt;2), "helada negra", AND(D1570&gt;0, P1570+2&gt;D1570), "rocío", TRUE, "sin riesgo")</f>
        <v>rocío</v>
      </c>
    </row>
    <row r="1571" spans="1:17" x14ac:dyDescent="0.35">
      <c r="A1571" s="2">
        <v>45734</v>
      </c>
      <c r="B1571" s="3" t="s">
        <v>15</v>
      </c>
      <c r="C1571">
        <v>3.4</v>
      </c>
      <c r="D1571">
        <v>4.0333333333333332</v>
      </c>
      <c r="E1571">
        <v>94.133333333333326</v>
      </c>
      <c r="F1571">
        <v>93.666666666666671</v>
      </c>
      <c r="G1571">
        <v>0</v>
      </c>
      <c r="H1571">
        <v>8.0666666666666664</v>
      </c>
      <c r="I1571">
        <v>0</v>
      </c>
      <c r="J1571">
        <v>12.66666666666667</v>
      </c>
      <c r="K1571">
        <f t="shared" si="120"/>
        <v>0.6333333333333333</v>
      </c>
      <c r="L1571">
        <f t="shared" si="121"/>
        <v>0.18270466689861056</v>
      </c>
      <c r="M1571">
        <f t="shared" si="122"/>
        <v>2.5457969490270522</v>
      </c>
      <c r="N1571" s="10" t="str" cm="1">
        <f t="array" ref="N1571">_xlfn.IFS(AND(C1571&lt;=0, C1571-M1571&lt;=2), "escarcha",AND(C1571&lt;=0, C1571-M1571&gt;2), "helada negra", AND(C1571&gt;0, M1571+2&gt;C1571), "rocío", TRUE, "sin riesgo")</f>
        <v>rocío</v>
      </c>
      <c r="O1571">
        <f t="shared" si="123"/>
        <v>0.22229041598835669</v>
      </c>
      <c r="P1571">
        <f t="shared" si="124"/>
        <v>3.1044282179738789</v>
      </c>
      <c r="Q1571" s="10" t="str" cm="1">
        <f t="array" ref="Q1571">_xlfn.IFS(AND(D1571&lt;=0, D1571-P1571&lt;=2), "escarcha",AND(D1571&lt;=0, D1571-P1571&gt;2), "helada negra", AND(D1571&gt;0, P1571+2&gt;D1571), "rocío", TRUE, "sin riesgo")</f>
        <v>rocío</v>
      </c>
    </row>
    <row r="1572" spans="1:17" x14ac:dyDescent="0.35">
      <c r="A1572" s="2">
        <v>45734</v>
      </c>
      <c r="B1572" s="3" t="s">
        <v>16</v>
      </c>
      <c r="C1572">
        <v>3.6333333333333329</v>
      </c>
      <c r="D1572">
        <v>4</v>
      </c>
      <c r="E1572">
        <v>94.3</v>
      </c>
      <c r="F1572">
        <v>94</v>
      </c>
      <c r="G1572">
        <v>0</v>
      </c>
      <c r="H1572">
        <v>6.0666666666666664</v>
      </c>
      <c r="I1572">
        <v>0.66666666666666663</v>
      </c>
      <c r="J1572">
        <v>10.53333333333333</v>
      </c>
      <c r="K1572">
        <f t="shared" si="120"/>
        <v>0.36666666666666714</v>
      </c>
      <c r="L1572">
        <f t="shared" si="121"/>
        <v>0.20091547380077582</v>
      </c>
      <c r="M1572">
        <f t="shared" si="122"/>
        <v>2.8024712965044438</v>
      </c>
      <c r="N1572" s="10" t="str" cm="1">
        <f t="array" ref="N1572">_xlfn.IFS(AND(C1572&lt;=0, C1572-M1572&lt;=2), "escarcha",AND(C1572&lt;=0, C1572-M1572&gt;2), "helada negra", AND(C1572&gt;0, M1572+2&gt;C1572), "rocío", TRUE, "sin riesgo")</f>
        <v>rocío</v>
      </c>
      <c r="O1572">
        <f t="shared" si="123"/>
        <v>0.22350348229227518</v>
      </c>
      <c r="P1572">
        <f t="shared" si="124"/>
        <v>3.1215870589657824</v>
      </c>
      <c r="Q1572" s="10" t="str" cm="1">
        <f t="array" ref="Q1572">_xlfn.IFS(AND(D1572&lt;=0, D1572-P1572&lt;=2), "escarcha",AND(D1572&lt;=0, D1572-P1572&gt;2), "helada negra", AND(D1572&gt;0, P1572+2&gt;D1572), "rocío", TRUE, "sin riesgo")</f>
        <v>rocío</v>
      </c>
    </row>
    <row r="1573" spans="1:17" x14ac:dyDescent="0.35">
      <c r="A1573" s="2">
        <v>45734</v>
      </c>
      <c r="B1573" s="3" t="s">
        <v>17</v>
      </c>
      <c r="C1573">
        <v>3.8666666666666671</v>
      </c>
      <c r="D1573">
        <v>4.0666666666666664</v>
      </c>
      <c r="E1573">
        <v>94.4</v>
      </c>
      <c r="F1573">
        <v>94</v>
      </c>
      <c r="G1573">
        <v>1.333333333333333</v>
      </c>
      <c r="H1573">
        <v>5.9333333333333336</v>
      </c>
      <c r="I1573">
        <v>3.666666666666667</v>
      </c>
      <c r="J1573">
        <v>9.5666666666666664</v>
      </c>
      <c r="K1573">
        <f t="shared" si="120"/>
        <v>0.19999999999999929</v>
      </c>
      <c r="L1573">
        <f t="shared" si="121"/>
        <v>0.21838611558975968</v>
      </c>
      <c r="M1573">
        <f t="shared" si="122"/>
        <v>3.0492180665000999</v>
      </c>
      <c r="N1573" s="10" t="str" cm="1">
        <f t="array" ref="N1573">_xlfn.IFS(AND(C1573&lt;=0, C1573-M1573&lt;=2), "escarcha",AND(C1573&lt;=0, C1573-M1573&gt;2), "helada negra", AND(C1573&gt;0, M1573+2&gt;C1573), "rocío", TRUE, "sin riesgo")</f>
        <v>rocío</v>
      </c>
      <c r="O1573">
        <f t="shared" si="123"/>
        <v>0.22818152176618378</v>
      </c>
      <c r="P1573">
        <f t="shared" si="124"/>
        <v>3.1877804047584402</v>
      </c>
      <c r="Q1573" s="10" t="str" cm="1">
        <f t="array" ref="Q1573">_xlfn.IFS(AND(D1573&lt;=0, D1573-P1573&lt;=2), "escarcha",AND(D1573&lt;=0, D1573-P1573&gt;2), "helada negra", AND(D1573&gt;0, P1573+2&gt;D1573), "rocío", TRUE, "sin riesgo")</f>
        <v>rocío</v>
      </c>
    </row>
    <row r="1574" spans="1:17" x14ac:dyDescent="0.35">
      <c r="A1574" s="2">
        <v>45734</v>
      </c>
      <c r="B1574" s="3" t="s">
        <v>18</v>
      </c>
      <c r="C1574">
        <v>4.0999999999999996</v>
      </c>
      <c r="D1574">
        <v>4.1333333333333329</v>
      </c>
      <c r="E1574">
        <v>94.333333333333329</v>
      </c>
      <c r="F1574">
        <v>94</v>
      </c>
      <c r="G1574">
        <v>0</v>
      </c>
      <c r="H1574">
        <v>7.2</v>
      </c>
      <c r="I1574">
        <v>0</v>
      </c>
      <c r="J1574">
        <v>11.4</v>
      </c>
      <c r="K1574">
        <f t="shared" si="120"/>
        <v>3.3333333333333215E-2</v>
      </c>
      <c r="L1574">
        <f t="shared" si="121"/>
        <v>0.23405942177314956</v>
      </c>
      <c r="M1574">
        <f t="shared" si="122"/>
        <v>3.2710020261334392</v>
      </c>
      <c r="N1574" s="10" t="str" cm="1">
        <f t="array" ref="N1574">_xlfn.IFS(AND(C1574&lt;=0, C1574-M1574&lt;=2), "escarcha",AND(C1574&lt;=0, C1574-M1574&gt;2), "helada negra", AND(C1574&gt;0, M1574+2&gt;C1574), "rocío", TRUE, "sin riesgo")</f>
        <v>rocío</v>
      </c>
      <c r="O1574">
        <f t="shared" si="123"/>
        <v>0.23285703775348437</v>
      </c>
      <c r="P1574">
        <f t="shared" si="124"/>
        <v>3.2539736235181413</v>
      </c>
      <c r="Q1574" s="10" t="str" cm="1">
        <f t="array" ref="Q1574">_xlfn.IFS(AND(D1574&lt;=0, D1574-P1574&lt;=2), "escarcha",AND(D1574&lt;=0, D1574-P1574&gt;2), "helada negra", AND(D1574&gt;0, P1574+2&gt;D1574), "rocío", TRUE, "sin riesgo")</f>
        <v>rocío</v>
      </c>
    </row>
    <row r="1575" spans="1:17" x14ac:dyDescent="0.35">
      <c r="A1575" s="2">
        <v>45736</v>
      </c>
      <c r="B1575" s="3" t="s">
        <v>10</v>
      </c>
      <c r="C1575">
        <v>6.7666666666666666</v>
      </c>
      <c r="D1575">
        <v>7.2333333333333334</v>
      </c>
      <c r="E1575">
        <v>79.36666666666666</v>
      </c>
      <c r="F1575">
        <v>78.666666666666671</v>
      </c>
      <c r="G1575">
        <v>0.33333333333333331</v>
      </c>
      <c r="H1575">
        <v>12.33333333333333</v>
      </c>
      <c r="I1575">
        <v>2.666666666666667</v>
      </c>
      <c r="J1575">
        <v>19.466666666666669</v>
      </c>
      <c r="K1575">
        <f t="shared" si="120"/>
        <v>0.46666666666666679</v>
      </c>
      <c r="L1575">
        <f t="shared" si="121"/>
        <v>0.2463274830211854</v>
      </c>
      <c r="M1575">
        <f t="shared" si="122"/>
        <v>3.4448794299437391</v>
      </c>
      <c r="N1575" s="10" t="str" cm="1">
        <f t="array" ref="N1575">_xlfn.IFS(AND(C1575&lt;=0, C1575-M1575&lt;=2), "escarcha",AND(C1575&lt;=0, C1575-M1575&gt;2), "helada negra", AND(C1575&gt;0, M1575+2&gt;C1575), "rocío", TRUE, "sin riesgo")</f>
        <v>sin riesgo</v>
      </c>
      <c r="O1575">
        <f t="shared" si="123"/>
        <v>0.26944239395322422</v>
      </c>
      <c r="P1575">
        <f t="shared" si="124"/>
        <v>3.7731590602180458</v>
      </c>
      <c r="Q1575" s="10" t="str" cm="1">
        <f t="array" ref="Q1575">_xlfn.IFS(AND(D1575&lt;=0, D1575-P1575&lt;=2), "escarcha",AND(D1575&lt;=0, D1575-P1575&gt;2), "helada negra", AND(D1575&gt;0, P1575+2&gt;D1575), "rocío", TRUE, "sin riesgo")</f>
        <v>sin riesgo</v>
      </c>
    </row>
    <row r="1576" spans="1:17" x14ac:dyDescent="0.35">
      <c r="A1576" s="2">
        <v>45736</v>
      </c>
      <c r="B1576" s="3" t="s">
        <v>11</v>
      </c>
      <c r="C1576">
        <v>6.1333333333333329</v>
      </c>
      <c r="D1576">
        <v>7.1</v>
      </c>
      <c r="E1576">
        <v>83.166666666666671</v>
      </c>
      <c r="F1576">
        <v>80.666666666666671</v>
      </c>
      <c r="G1576">
        <v>2</v>
      </c>
      <c r="H1576">
        <v>16.666666666666671</v>
      </c>
      <c r="I1576">
        <v>5.333333333333333</v>
      </c>
      <c r="J1576">
        <v>26.233333333333331</v>
      </c>
      <c r="K1576">
        <f t="shared" si="120"/>
        <v>0.96666666666666679</v>
      </c>
      <c r="L1576">
        <f t="shared" si="121"/>
        <v>0.24951098676824901</v>
      </c>
      <c r="M1576">
        <f t="shared" si="122"/>
        <v>3.4900399164579428</v>
      </c>
      <c r="N1576" s="10" t="str" cm="1">
        <f t="array" ref="N1576">_xlfn.IFS(AND(C1576&lt;=0, C1576-M1576&lt;=2), "escarcha",AND(C1576&lt;=0, C1576-M1576&gt;2), "helada negra", AND(C1576&gt;0, M1576+2&gt;C1576), "rocío", TRUE, "sin riesgo")</f>
        <v>sin riesgo</v>
      </c>
      <c r="O1576">
        <f t="shared" si="123"/>
        <v>0.28542510038511004</v>
      </c>
      <c r="P1576">
        <f t="shared" si="124"/>
        <v>4.0006584243964278</v>
      </c>
      <c r="Q1576" s="10" t="str" cm="1">
        <f t="array" ref="Q1576">_xlfn.IFS(AND(D1576&lt;=0, D1576-P1576&lt;=2), "escarcha",AND(D1576&lt;=0, D1576-P1576&gt;2), "helada negra", AND(D1576&gt;0, P1576+2&gt;D1576), "rocío", TRUE, "sin riesgo")</f>
        <v>sin riesgo</v>
      </c>
    </row>
    <row r="1577" spans="1:17" x14ac:dyDescent="0.35">
      <c r="A1577" s="2">
        <v>45738</v>
      </c>
      <c r="B1577" s="3" t="s">
        <v>34</v>
      </c>
      <c r="C1577">
        <v>5.0999999999999996</v>
      </c>
      <c r="D1577">
        <v>5.2</v>
      </c>
      <c r="E1577">
        <v>91.333333333333329</v>
      </c>
      <c r="F1577">
        <v>89</v>
      </c>
      <c r="G1577">
        <v>0</v>
      </c>
      <c r="H1577">
        <v>1.1333333333333331</v>
      </c>
      <c r="I1577">
        <v>0.66666666666666663</v>
      </c>
      <c r="J1577">
        <v>3.0666666666666669</v>
      </c>
      <c r="K1577">
        <f t="shared" si="120"/>
        <v>0.10000000000000053</v>
      </c>
      <c r="L1577">
        <f t="shared" si="121"/>
        <v>0.27159073530243416</v>
      </c>
      <c r="M1577">
        <f t="shared" si="122"/>
        <v>3.8037143768737116</v>
      </c>
      <c r="N1577" s="10" t="str" cm="1">
        <f t="array" ref="N1577">_xlfn.IFS(AND(C1577&lt;=0, C1577-M1577&lt;=2), "escarcha",AND(C1577&lt;=0, C1577-M1577&gt;2), "helada negra", AND(C1577&gt;0, M1577+2&gt;C1577), "rocío", TRUE, "sin riesgo")</f>
        <v>rocío</v>
      </c>
      <c r="O1577">
        <f t="shared" si="123"/>
        <v>0.25266534584524097</v>
      </c>
      <c r="P1577">
        <f t="shared" si="124"/>
        <v>3.5348032879127795</v>
      </c>
      <c r="Q1577" s="10" t="str" cm="1">
        <f t="array" ref="Q1577">_xlfn.IFS(AND(D1577&lt;=0, D1577-P1577&lt;=2), "escarcha",AND(D1577&lt;=0, D1577-P1577&gt;2), "helada negra", AND(D1577&gt;0, P1577+2&gt;D1577), "rocío", TRUE, "sin riesgo")</f>
        <v>rocío</v>
      </c>
    </row>
    <row r="1578" spans="1:17" x14ac:dyDescent="0.35">
      <c r="A1578" s="2">
        <v>45739</v>
      </c>
      <c r="B1578" s="3" t="s">
        <v>11</v>
      </c>
      <c r="C1578">
        <v>-1.4</v>
      </c>
      <c r="D1578">
        <v>-0.93333333333333335</v>
      </c>
      <c r="E1578">
        <v>88.166666666666671</v>
      </c>
      <c r="F1578">
        <v>83.666666666666671</v>
      </c>
      <c r="G1578">
        <v>0</v>
      </c>
      <c r="H1578">
        <v>0.6</v>
      </c>
      <c r="I1578">
        <v>0</v>
      </c>
      <c r="J1578">
        <v>1.6</v>
      </c>
      <c r="K1578">
        <f t="shared" si="120"/>
        <v>0.46666666666666656</v>
      </c>
      <c r="L1578">
        <f t="shared" si="121"/>
        <v>-0.2280559394644518</v>
      </c>
      <c r="M1578">
        <f t="shared" si="122"/>
        <v>-3.1046066127490684</v>
      </c>
      <c r="N1578" s="10" t="str" cm="1">
        <f t="array" ref="N1578">_xlfn.IFS(AND(C1578&lt;=0, C1578-M1578&lt;=2), "escarcha",AND(C1578&lt;=0, C1578-M1578&gt;2), "helada negra", AND(C1578&gt;0, M1578+2&gt;C1578), "rocío", TRUE, "sin riesgo")</f>
        <v>escarcha</v>
      </c>
      <c r="O1578">
        <f t="shared" si="123"/>
        <v>-0.24627479381277489</v>
      </c>
      <c r="P1578">
        <f t="shared" si="124"/>
        <v>-3.3492085247874495</v>
      </c>
      <c r="Q1578" s="10" t="str" cm="1">
        <f t="array" ref="Q1578">_xlfn.IFS(AND(D1578&lt;=0, D1578-P1578&lt;=2), "escarcha",AND(D1578&lt;=0, D1578-P1578&gt;2), "helada negra", AND(D1578&gt;0, P1578+2&gt;D1578), "rocío", TRUE, "sin riesgo")</f>
        <v>helada negra</v>
      </c>
    </row>
    <row r="1579" spans="1:17" x14ac:dyDescent="0.35">
      <c r="A1579" s="2">
        <v>45739</v>
      </c>
      <c r="B1579" s="3" t="s">
        <v>14</v>
      </c>
      <c r="C1579">
        <v>-1.966666666666667</v>
      </c>
      <c r="D1579">
        <v>-1.6333333333333331</v>
      </c>
      <c r="E1579">
        <v>87.766666666666666</v>
      </c>
      <c r="F1579">
        <v>84.333333333333329</v>
      </c>
      <c r="G1579">
        <v>0</v>
      </c>
      <c r="H1579">
        <v>1.3666666666666669</v>
      </c>
      <c r="I1579">
        <v>0</v>
      </c>
      <c r="J1579">
        <v>2.8666666666666671</v>
      </c>
      <c r="K1579">
        <f t="shared" si="120"/>
        <v>0.33333333333333393</v>
      </c>
      <c r="L1579">
        <f t="shared" si="121"/>
        <v>-0.27427245726762339</v>
      </c>
      <c r="M1579">
        <f t="shared" si="122"/>
        <v>-3.7241277919794795</v>
      </c>
      <c r="N1579" s="10" t="str" cm="1">
        <f t="array" ref="N1579">_xlfn.IFS(AND(C1579&lt;=0, C1579-M1579&lt;=2), "escarcha",AND(C1579&lt;=0, C1579-M1579&gt;2), "helada negra", AND(C1579&gt;0, M1579+2&gt;C1579), "rocío", TRUE, "sin riesgo")</f>
        <v>escarcha</v>
      </c>
      <c r="O1579">
        <f t="shared" si="123"/>
        <v>-0.28964197104370115</v>
      </c>
      <c r="P1579">
        <f t="shared" si="124"/>
        <v>-3.9294441248808258</v>
      </c>
      <c r="Q1579" s="10" t="str" cm="1">
        <f t="array" ref="Q1579">_xlfn.IFS(AND(D1579&lt;=0, D1579-P1579&lt;=2), "escarcha",AND(D1579&lt;=0, D1579-P1579&gt;2), "helada negra", AND(D1579&gt;0, P1579+2&gt;D1579), "rocío", TRUE, "sin riesgo")</f>
        <v>helada negra</v>
      </c>
    </row>
    <row r="1580" spans="1:17" x14ac:dyDescent="0.35">
      <c r="A1580" s="2">
        <v>45739</v>
      </c>
      <c r="B1580" s="3" t="s">
        <v>15</v>
      </c>
      <c r="C1580">
        <v>-2.666666666666667</v>
      </c>
      <c r="D1580">
        <v>-1.8</v>
      </c>
      <c r="E1580">
        <v>89.36666666666666</v>
      </c>
      <c r="F1580">
        <v>85</v>
      </c>
      <c r="G1580">
        <v>0.33333333333333331</v>
      </c>
      <c r="H1580">
        <v>0.26666666666666672</v>
      </c>
      <c r="I1580">
        <v>1</v>
      </c>
      <c r="J1580">
        <v>1.466666666666667</v>
      </c>
      <c r="K1580">
        <f t="shared" si="120"/>
        <v>0.86666666666666692</v>
      </c>
      <c r="L1580">
        <f t="shared" si="121"/>
        <v>-0.30795160625032036</v>
      </c>
      <c r="M1580">
        <f t="shared" si="122"/>
        <v>-4.1735772240076567</v>
      </c>
      <c r="N1580" s="10" t="str" cm="1">
        <f t="array" ref="N1580">_xlfn.IFS(AND(C1580&lt;=0, C1580-M1580&lt;=2), "escarcha",AND(C1580&lt;=0, C1580-M1580&gt;2), "helada negra", AND(C1580&gt;0, M1580+2&gt;C1580), "rocío", TRUE, "sin riesgo")</f>
        <v>escarcha</v>
      </c>
      <c r="O1580">
        <f t="shared" si="123"/>
        <v>-0.29402697128189037</v>
      </c>
      <c r="P1580">
        <f t="shared" si="124"/>
        <v>-3.9879573380227185</v>
      </c>
      <c r="Q1580" s="10" t="str" cm="1">
        <f t="array" ref="Q1580">_xlfn.IFS(AND(D1580&lt;=0, D1580-P1580&lt;=2), "escarcha",AND(D1580&lt;=0, D1580-P1580&gt;2), "helada negra", AND(D1580&gt;0, P1580+2&gt;D1580), "rocío", TRUE, "sin riesgo")</f>
        <v>helada negra</v>
      </c>
    </row>
    <row r="1581" spans="1:17" x14ac:dyDescent="0.35">
      <c r="A1581" s="2">
        <v>45739</v>
      </c>
      <c r="B1581" s="3" t="s">
        <v>16</v>
      </c>
      <c r="C1581">
        <v>-3.4</v>
      </c>
      <c r="D1581">
        <v>-2.1333333333333329</v>
      </c>
      <c r="E1581">
        <v>91.1</v>
      </c>
      <c r="F1581">
        <v>86</v>
      </c>
      <c r="G1581">
        <v>0</v>
      </c>
      <c r="H1581">
        <v>0.66666666666666663</v>
      </c>
      <c r="I1581">
        <v>0</v>
      </c>
      <c r="J1581">
        <v>1.9333333333333329</v>
      </c>
      <c r="K1581">
        <f t="shared" si="120"/>
        <v>1.2666666666666671</v>
      </c>
      <c r="L1581">
        <f t="shared" si="121"/>
        <v>-0.34327497561301507</v>
      </c>
      <c r="M1581">
        <f t="shared" si="122"/>
        <v>-4.6431585773381041</v>
      </c>
      <c r="N1581" s="10" t="str" cm="1">
        <f t="array" ref="N1581">_xlfn.IFS(AND(C1581&lt;=0, C1581-M1581&lt;=2), "escarcha",AND(C1581&lt;=0, C1581-M1581&gt;2), "helada negra", AND(C1581&gt;0, M1581+2&gt;C1581), "rocío", TRUE, "sin riesgo")</f>
        <v>escarcha</v>
      </c>
      <c r="O1581">
        <f t="shared" si="123"/>
        <v>-0.30689993201928589</v>
      </c>
      <c r="P1581">
        <f t="shared" si="124"/>
        <v>-4.1595681305794505</v>
      </c>
      <c r="Q1581" s="10" t="str" cm="1">
        <f t="array" ref="Q1581">_xlfn.IFS(AND(D1581&lt;=0, D1581-P1581&lt;=2), "escarcha",AND(D1581&lt;=0, D1581-P1581&gt;2), "helada negra", AND(D1581&gt;0, P1581+2&gt;D1581), "rocío", TRUE, "sin riesgo")</f>
        <v>helada negra</v>
      </c>
    </row>
    <row r="1582" spans="1:17" x14ac:dyDescent="0.35">
      <c r="A1582" s="2">
        <v>45739</v>
      </c>
      <c r="B1582" s="3" t="s">
        <v>17</v>
      </c>
      <c r="C1582">
        <v>-4</v>
      </c>
      <c r="D1582">
        <v>-2</v>
      </c>
      <c r="E1582">
        <v>91.966666666666669</v>
      </c>
      <c r="F1582">
        <v>84.333333333333329</v>
      </c>
      <c r="G1582">
        <v>0</v>
      </c>
      <c r="H1582">
        <v>0.4</v>
      </c>
      <c r="I1582">
        <v>0</v>
      </c>
      <c r="J1582">
        <v>1.533333333333333</v>
      </c>
      <c r="K1582">
        <f t="shared" si="120"/>
        <v>2</v>
      </c>
      <c r="L1582">
        <f t="shared" si="121"/>
        <v>-0.3786737123084627</v>
      </c>
      <c r="M1582">
        <f t="shared" si="122"/>
        <v>-5.1118933007838958</v>
      </c>
      <c r="N1582" s="10" t="str" cm="1">
        <f t="array" ref="N1582">_xlfn.IFS(AND(C1582&lt;=0, C1582-M1582&lt;=2), "escarcha",AND(C1582&lt;=0, C1582-M1582&gt;2), "helada negra", AND(C1582&gt;0, M1582+2&gt;C1582), "rocío", TRUE, "sin riesgo")</f>
        <v>escarcha</v>
      </c>
      <c r="O1582">
        <f t="shared" si="123"/>
        <v>-0.31663427368175096</v>
      </c>
      <c r="P1582">
        <f t="shared" si="124"/>
        <v>-4.2891741466660207</v>
      </c>
      <c r="Q1582" s="10" t="str" cm="1">
        <f t="array" ref="Q1582">_xlfn.IFS(AND(D1582&lt;=0, D1582-P1582&lt;=2), "escarcha",AND(D1582&lt;=0, D1582-P1582&gt;2), "helada negra", AND(D1582&gt;0, P1582+2&gt;D1582), "rocío", TRUE, "sin riesgo")</f>
        <v>helada negra</v>
      </c>
    </row>
    <row r="1583" spans="1:17" x14ac:dyDescent="0.35">
      <c r="A1583" s="2">
        <v>45739</v>
      </c>
      <c r="B1583" s="3" t="s">
        <v>18</v>
      </c>
      <c r="C1583">
        <v>-4.3666666666666671</v>
      </c>
      <c r="D1583">
        <v>-2.4333333333333331</v>
      </c>
      <c r="E1583">
        <v>92.666666666666671</v>
      </c>
      <c r="F1583">
        <v>86.333333333333329</v>
      </c>
      <c r="G1583">
        <v>0</v>
      </c>
      <c r="H1583">
        <v>0.7</v>
      </c>
      <c r="I1583">
        <v>1.333333333333333</v>
      </c>
      <c r="J1583">
        <v>1.666666666666667</v>
      </c>
      <c r="K1583">
        <f t="shared" si="120"/>
        <v>1.933333333333334</v>
      </c>
      <c r="L1583">
        <f t="shared" si="121"/>
        <v>-0.39862092913405089</v>
      </c>
      <c r="M1583">
        <f t="shared" si="122"/>
        <v>-5.3752146140700257</v>
      </c>
      <c r="N1583" s="10" t="str" cm="1">
        <f t="array" ref="N1583">_xlfn.IFS(AND(C1583&lt;=0, C1583-M1583&lt;=2), "escarcha",AND(C1583&lt;=0, C1583-M1583&gt;2), "helada negra", AND(C1583&gt;0, M1583+2&gt;C1583), "rocío", TRUE, "sin riesgo")</f>
        <v>escarcha</v>
      </c>
      <c r="O1583">
        <f t="shared" si="123"/>
        <v>-0.32520175994067602</v>
      </c>
      <c r="P1583">
        <f t="shared" si="124"/>
        <v>-4.4031279866930655</v>
      </c>
      <c r="Q1583" s="10" t="str" cm="1">
        <f t="array" ref="Q1583">_xlfn.IFS(AND(D1583&lt;=0, D1583-P1583&lt;=2), "escarcha",AND(D1583&lt;=0, D1583-P1583&gt;2), "helada negra", AND(D1583&gt;0, P1583+2&gt;D1583), "rocío", TRUE, "sin riesgo")</f>
        <v>escarcha</v>
      </c>
    </row>
    <row r="1584" spans="1:17" x14ac:dyDescent="0.35">
      <c r="A1584" s="2">
        <v>45739</v>
      </c>
      <c r="B1584" s="3" t="s">
        <v>19</v>
      </c>
      <c r="C1584">
        <v>-4.5</v>
      </c>
      <c r="D1584">
        <v>-2.2999999999999998</v>
      </c>
      <c r="E1584">
        <v>93</v>
      </c>
      <c r="F1584">
        <v>86.333333333333329</v>
      </c>
      <c r="G1584">
        <v>0.66666666666666663</v>
      </c>
      <c r="H1584">
        <v>1.333333333333333</v>
      </c>
      <c r="I1584">
        <v>1.666666666666667</v>
      </c>
      <c r="J1584">
        <v>3.2666666666666671</v>
      </c>
      <c r="K1584">
        <f t="shared" si="120"/>
        <v>2.2000000000000002</v>
      </c>
      <c r="L1584">
        <f t="shared" si="121"/>
        <v>-0.40506209888832745</v>
      </c>
      <c r="M1584">
        <f t="shared" si="122"/>
        <v>-5.4601194368536854</v>
      </c>
      <c r="N1584" s="10" t="str" cm="1">
        <f t="array" ref="N1584">_xlfn.IFS(AND(C1584&lt;=0, C1584-M1584&lt;=2), "escarcha",AND(C1584&lt;=0, C1584-M1584&gt;2), "helada negra", AND(C1584&gt;0, M1584+2&gt;C1584), "rocío", TRUE, "sin riesgo")</f>
        <v>escarcha</v>
      </c>
      <c r="O1584">
        <f t="shared" si="123"/>
        <v>-0.31534146953222209</v>
      </c>
      <c r="P1584">
        <f t="shared" si="124"/>
        <v>-4.2719694541638837</v>
      </c>
      <c r="Q1584" s="10" t="str" cm="1">
        <f t="array" ref="Q1584">_xlfn.IFS(AND(D1584&lt;=0, D1584-P1584&lt;=2), "escarcha",AND(D1584&lt;=0, D1584-P1584&gt;2), "helada negra", AND(D1584&gt;0, P1584+2&gt;D1584), "rocío", TRUE, "sin riesgo")</f>
        <v>escarcha</v>
      </c>
    </row>
    <row r="1585" spans="1:17" x14ac:dyDescent="0.35">
      <c r="A1585" s="2">
        <v>45739</v>
      </c>
      <c r="B1585" s="3" t="s">
        <v>20</v>
      </c>
      <c r="C1585">
        <v>-4.8666666666666671</v>
      </c>
      <c r="D1585">
        <v>-2.3666666666666671</v>
      </c>
      <c r="E1585">
        <v>93.2</v>
      </c>
      <c r="F1585">
        <v>86.333333333333329</v>
      </c>
      <c r="G1585">
        <v>1.333333333333333</v>
      </c>
      <c r="H1585">
        <v>1.133333333333334</v>
      </c>
      <c r="I1585">
        <v>3.333333333333333</v>
      </c>
      <c r="J1585">
        <v>2.8666666666666671</v>
      </c>
      <c r="K1585">
        <f t="shared" si="120"/>
        <v>2.5</v>
      </c>
      <c r="L1585">
        <f t="shared" si="121"/>
        <v>-0.43055933940151142</v>
      </c>
      <c r="M1585">
        <f t="shared" si="122"/>
        <v>-5.7956189493275447</v>
      </c>
      <c r="N1585" s="10" t="str" cm="1">
        <f t="array" ref="N1585">_xlfn.IFS(AND(C1585&lt;=0, C1585-M1585&lt;=2), "escarcha",AND(C1585&lt;=0, C1585-M1585&gt;2), "helada negra", AND(C1585&gt;0, M1585+2&gt;C1585), "rocío", TRUE, "sin riesgo")</f>
        <v>escarcha</v>
      </c>
      <c r="O1585">
        <f t="shared" si="123"/>
        <v>-0.32027024908308649</v>
      </c>
      <c r="P1585">
        <f t="shared" si="124"/>
        <v>-4.3375485716706041</v>
      </c>
      <c r="Q1585" s="10" t="str" cm="1">
        <f t="array" ref="Q1585">_xlfn.IFS(AND(D1585&lt;=0, D1585-P1585&lt;=2), "escarcha",AND(D1585&lt;=0, D1585-P1585&gt;2), "helada negra", AND(D1585&gt;0, P1585+2&gt;D1585), "rocío", TRUE, "sin riesgo")</f>
        <v>escarcha</v>
      </c>
    </row>
    <row r="1586" spans="1:17" x14ac:dyDescent="0.35">
      <c r="A1586" s="2">
        <v>45739</v>
      </c>
      <c r="B1586" s="3" t="s">
        <v>21</v>
      </c>
      <c r="C1586">
        <v>-4.833333333333333</v>
      </c>
      <c r="D1586">
        <v>-1.9333333333333329</v>
      </c>
      <c r="E1586">
        <v>93.733333333333334</v>
      </c>
      <c r="F1586">
        <v>86.666666666666671</v>
      </c>
      <c r="G1586">
        <v>0</v>
      </c>
      <c r="H1586">
        <v>0.93333333333333335</v>
      </c>
      <c r="I1586">
        <v>0</v>
      </c>
      <c r="J1586">
        <v>2.4</v>
      </c>
      <c r="K1586">
        <f t="shared" si="120"/>
        <v>2.9000000000000004</v>
      </c>
      <c r="L1586">
        <f t="shared" si="121"/>
        <v>-0.42233644849708341</v>
      </c>
      <c r="M1586">
        <f t="shared" si="122"/>
        <v>-5.6875235154869079</v>
      </c>
      <c r="N1586" s="10" t="str" cm="1">
        <f t="array" ref="N1586">_xlfn.IFS(AND(C1586&lt;=0, C1586-M1586&lt;=2), "escarcha",AND(C1586&lt;=0, C1586-M1586&gt;2), "helada negra", AND(C1586&gt;0, M1586+2&gt;C1586), "rocío", TRUE, "sin riesgo")</f>
        <v>escarcha</v>
      </c>
      <c r="O1586">
        <f t="shared" si="123"/>
        <v>-0.28442833354832137</v>
      </c>
      <c r="P1586">
        <f t="shared" si="124"/>
        <v>-3.8598363330276153</v>
      </c>
      <c r="Q1586" s="10" t="str" cm="1">
        <f t="array" ref="Q1586">_xlfn.IFS(AND(D1586&lt;=0, D1586-P1586&lt;=2), "escarcha",AND(D1586&lt;=0, D1586-P1586&gt;2), "helada negra", AND(D1586&gt;0, P1586+2&gt;D1586), "rocío", TRUE, "sin riesgo")</f>
        <v>escarcha</v>
      </c>
    </row>
    <row r="1587" spans="1:17" x14ac:dyDescent="0.35">
      <c r="A1587" s="2">
        <v>45739</v>
      </c>
      <c r="B1587" s="3" t="s">
        <v>22</v>
      </c>
      <c r="C1587">
        <v>-4.2333333333333334</v>
      </c>
      <c r="D1587">
        <v>-2.9666666666666668</v>
      </c>
      <c r="E1587">
        <v>94.1</v>
      </c>
      <c r="F1587">
        <v>89</v>
      </c>
      <c r="G1587">
        <v>0</v>
      </c>
      <c r="H1587">
        <v>0.1333333333333333</v>
      </c>
      <c r="I1587">
        <v>0</v>
      </c>
      <c r="J1587">
        <v>0.8</v>
      </c>
      <c r="K1587">
        <f t="shared" si="120"/>
        <v>1.2666666666666666</v>
      </c>
      <c r="L1587">
        <f t="shared" si="121"/>
        <v>-0.37325107186653772</v>
      </c>
      <c r="M1587">
        <f t="shared" si="122"/>
        <v>-5.0402086371737447</v>
      </c>
      <c r="N1587" s="10" t="str" cm="1">
        <f t="array" ref="N1587">_xlfn.IFS(AND(C1587&lt;=0, C1587-M1587&lt;=2), "escarcha",AND(C1587&lt;=0, C1587-M1587&gt;2), "helada negra", AND(C1587&gt;0, M1587+2&gt;C1587), "rocío", TRUE, "sin riesgo")</f>
        <v>escarcha</v>
      </c>
      <c r="O1587">
        <f t="shared" si="123"/>
        <v>-0.3343318501900272</v>
      </c>
      <c r="P1587">
        <f t="shared" si="124"/>
        <v>-4.5244452047543433</v>
      </c>
      <c r="Q1587" s="10" t="str" cm="1">
        <f t="array" ref="Q1587">_xlfn.IFS(AND(D1587&lt;=0, D1587-P1587&lt;=2), "escarcha",AND(D1587&lt;=0, D1587-P1587&gt;2), "helada negra", AND(D1587&gt;0, P1587+2&gt;D1587), "rocío", TRUE, "sin riesgo")</f>
        <v>escarcha</v>
      </c>
    </row>
    <row r="1588" spans="1:17" x14ac:dyDescent="0.35">
      <c r="A1588" s="2">
        <v>45739</v>
      </c>
      <c r="B1588" s="3" t="s">
        <v>23</v>
      </c>
      <c r="C1588">
        <v>-4.0666666666666664</v>
      </c>
      <c r="D1588">
        <v>-3.166666666666667</v>
      </c>
      <c r="E1588">
        <v>93.13333333333334</v>
      </c>
      <c r="F1588">
        <v>90.333333333333329</v>
      </c>
      <c r="G1588">
        <v>0.33333333333333331</v>
      </c>
      <c r="H1588">
        <v>0.46666666666666667</v>
      </c>
      <c r="I1588">
        <v>1.666666666666667</v>
      </c>
      <c r="J1588">
        <v>2.0666666666666669</v>
      </c>
      <c r="K1588">
        <f t="shared" si="120"/>
        <v>0.89999999999999947</v>
      </c>
      <c r="L1588">
        <f t="shared" si="121"/>
        <v>-0.37106689018897204</v>
      </c>
      <c r="M1588">
        <f t="shared" si="122"/>
        <v>-5.0113226152039925</v>
      </c>
      <c r="N1588" s="10" t="str" cm="1">
        <f t="array" ref="N1588">_xlfn.IFS(AND(C1588&lt;=0, C1588-M1588&lt;=2), "escarcha",AND(C1588&lt;=0, C1588-M1588&gt;2), "helada negra", AND(C1588&gt;0, M1588+2&gt;C1588), "rocío", TRUE, "sin riesgo")</f>
        <v>escarcha</v>
      </c>
      <c r="O1588">
        <f t="shared" si="123"/>
        <v>-0.33433853774303812</v>
      </c>
      <c r="P1588">
        <f t="shared" si="124"/>
        <v>-4.5245340212446203</v>
      </c>
      <c r="Q1588" s="10" t="str" cm="1">
        <f t="array" ref="Q1588">_xlfn.IFS(AND(D1588&lt;=0, D1588-P1588&lt;=2), "escarcha",AND(D1588&lt;=0, D1588-P1588&gt;2), "helada negra", AND(D1588&gt;0, P1588+2&gt;D1588), "rocío", TRUE, "sin riesgo")</f>
        <v>escarcha</v>
      </c>
    </row>
    <row r="1589" spans="1:17" x14ac:dyDescent="0.35">
      <c r="A1589" s="2">
        <v>45739</v>
      </c>
      <c r="B1589" s="3" t="s">
        <v>24</v>
      </c>
      <c r="C1589">
        <v>-4.3</v>
      </c>
      <c r="D1589">
        <v>-2.8</v>
      </c>
      <c r="E1589">
        <v>92.433333333333337</v>
      </c>
      <c r="F1589">
        <v>89.333333333333329</v>
      </c>
      <c r="G1589">
        <v>2</v>
      </c>
      <c r="H1589">
        <v>0.2</v>
      </c>
      <c r="I1589">
        <v>3</v>
      </c>
      <c r="J1589">
        <v>1.6</v>
      </c>
      <c r="K1589">
        <f t="shared" si="120"/>
        <v>1.5</v>
      </c>
      <c r="L1589">
        <f t="shared" si="121"/>
        <v>-0.39613037325336792</v>
      </c>
      <c r="M1589">
        <f t="shared" si="122"/>
        <v>-5.3423688704005441</v>
      </c>
      <c r="N1589" s="10" t="str" cm="1">
        <f t="array" ref="N1589">_xlfn.IFS(AND(C1589&lt;=0, C1589-M1589&lt;=2), "escarcha",AND(C1589&lt;=0, C1589-M1589&gt;2), "helada negra", AND(C1589&gt;0, M1589+2&gt;C1589), "rocío", TRUE, "sin riesgo")</f>
        <v>escarcha</v>
      </c>
      <c r="O1589">
        <f t="shared" si="123"/>
        <v>-0.31821507456492482</v>
      </c>
      <c r="P1589">
        <f t="shared" si="124"/>
        <v>-4.3102081427920789</v>
      </c>
      <c r="Q1589" s="10" t="str" cm="1">
        <f t="array" ref="Q1589">_xlfn.IFS(AND(D1589&lt;=0, D1589-P1589&lt;=2), "escarcha",AND(D1589&lt;=0, D1589-P1589&gt;2), "helada negra", AND(D1589&gt;0, P1589+2&gt;D1589), "rocío", TRUE, "sin riesgo")</f>
        <v>escarcha</v>
      </c>
    </row>
    <row r="1590" spans="1:17" x14ac:dyDescent="0.35">
      <c r="A1590" s="2">
        <v>45739</v>
      </c>
      <c r="B1590" s="3" t="s">
        <v>25</v>
      </c>
      <c r="C1590">
        <v>-4.6333333333333337</v>
      </c>
      <c r="D1590">
        <v>-2.7666666666666671</v>
      </c>
      <c r="E1590">
        <v>92.533333333333331</v>
      </c>
      <c r="F1590">
        <v>90.333333333333329</v>
      </c>
      <c r="G1590">
        <v>1</v>
      </c>
      <c r="H1590">
        <v>0.1333333333333333</v>
      </c>
      <c r="I1590">
        <v>3</v>
      </c>
      <c r="J1590">
        <v>0.73333333333333339</v>
      </c>
      <c r="K1590">
        <f t="shared" si="120"/>
        <v>1.8666666666666667</v>
      </c>
      <c r="L1590">
        <f t="shared" si="121"/>
        <v>-0.42013571094343644</v>
      </c>
      <c r="M1590">
        <f t="shared" si="122"/>
        <v>-5.6585766282582464</v>
      </c>
      <c r="N1590" s="10" t="str" cm="1">
        <f t="array" ref="N1590">_xlfn.IFS(AND(C1590&lt;=0, C1590-M1590&lt;=2), "escarcha",AND(C1590&lt;=0, C1590-M1590&gt;2), "helada negra", AND(C1590&gt;0, M1590+2&gt;C1590), "rocío", TRUE, "sin riesgo")</f>
        <v>escarcha</v>
      </c>
      <c r="O1590">
        <f t="shared" si="123"/>
        <v>-0.30460960422182637</v>
      </c>
      <c r="P1590">
        <f t="shared" si="124"/>
        <v>-4.1290535513188491</v>
      </c>
      <c r="Q1590" s="10" t="str" cm="1">
        <f t="array" ref="Q1590">_xlfn.IFS(AND(D1590&lt;=0, D1590-P1590&lt;=2), "escarcha",AND(D1590&lt;=0, D1590-P1590&gt;2), "helada negra", AND(D1590&gt;0, P1590+2&gt;D1590), "rocío", TRUE, "sin riesgo")</f>
        <v>escarcha</v>
      </c>
    </row>
    <row r="1591" spans="1:17" x14ac:dyDescent="0.35">
      <c r="A1591" s="2">
        <v>45739</v>
      </c>
      <c r="B1591" s="3" t="s">
        <v>26</v>
      </c>
      <c r="C1591">
        <v>-4.4333333333333336</v>
      </c>
      <c r="D1591">
        <v>0.5</v>
      </c>
      <c r="E1591">
        <v>92.833333333333329</v>
      </c>
      <c r="F1591">
        <v>82</v>
      </c>
      <c r="G1591">
        <v>0.66666666666666663</v>
      </c>
      <c r="H1591">
        <v>0.33333333333333331</v>
      </c>
      <c r="I1591">
        <v>1.666666666666667</v>
      </c>
      <c r="J1591">
        <v>1.166666666666667</v>
      </c>
      <c r="K1591">
        <f t="shared" si="120"/>
        <v>4.9333333333333336</v>
      </c>
      <c r="L1591">
        <f t="shared" si="121"/>
        <v>-0.40183850095285623</v>
      </c>
      <c r="M1591">
        <f t="shared" si="122"/>
        <v>-5.4176348929081461</v>
      </c>
      <c r="N1591" s="10" t="str" cm="1">
        <f t="array" ref="N1591">_xlfn.IFS(AND(C1591&lt;=0, C1591-M1591&lt;=2), "escarcha",AND(C1591&lt;=0, C1591-M1591&gt;2), "helada negra", AND(C1591&gt;0, M1591+2&gt;C1591), "rocío", TRUE, "sin riesgo")</f>
        <v>escarcha</v>
      </c>
      <c r="O1591">
        <f t="shared" si="123"/>
        <v>-0.16226591778271982</v>
      </c>
      <c r="P1591">
        <f t="shared" si="124"/>
        <v>-2.2171540494306767</v>
      </c>
      <c r="Q1591" s="10" t="str" cm="1">
        <f t="array" ref="Q1591">_xlfn.IFS(AND(D1591&lt;=0, D1591-P1591&lt;=2), "escarcha",AND(D1591&lt;=0, D1591-P1591&gt;2), "helada negra", AND(D1591&gt;0, P1591+2&gt;D1591), "rocío", TRUE, "sin riesgo")</f>
        <v>sin riesgo</v>
      </c>
    </row>
    <row r="1592" spans="1:17" x14ac:dyDescent="0.35">
      <c r="A1592" s="2">
        <v>45739</v>
      </c>
      <c r="B1592" s="3" t="s">
        <v>27</v>
      </c>
      <c r="C1592">
        <v>-3.5333333333333332</v>
      </c>
      <c r="D1592">
        <v>1.3666666666666669</v>
      </c>
      <c r="E1592">
        <v>93.566666666666663</v>
      </c>
      <c r="F1592">
        <v>80</v>
      </c>
      <c r="G1592">
        <v>0</v>
      </c>
      <c r="H1592">
        <v>0.6</v>
      </c>
      <c r="I1592">
        <v>0</v>
      </c>
      <c r="J1592">
        <v>2.333333333333333</v>
      </c>
      <c r="K1592">
        <f t="shared" si="120"/>
        <v>4.9000000000000004</v>
      </c>
      <c r="L1592">
        <f t="shared" si="121"/>
        <v>-0.32650963043550002</v>
      </c>
      <c r="M1592">
        <f t="shared" si="122"/>
        <v>-4.4205140522835675</v>
      </c>
      <c r="N1592" s="10" t="str" cm="1">
        <f t="array" ref="N1592">_xlfn.IFS(AND(C1592&lt;=0, C1592-M1592&lt;=2), "escarcha",AND(C1592&lt;=0, C1592-M1592&gt;2), "helada negra", AND(C1592&gt;0, M1592+2&gt;C1592), "rocío", TRUE, "sin riesgo")</f>
        <v>escarcha</v>
      </c>
      <c r="O1592">
        <f t="shared" si="123"/>
        <v>-0.12458854735905298</v>
      </c>
      <c r="P1592">
        <f t="shared" si="124"/>
        <v>-1.7059550687246534</v>
      </c>
      <c r="Q1592" s="10" t="str" cm="1">
        <f t="array" ref="Q1592">_xlfn.IFS(AND(D1592&lt;=0, D1592-P1592&lt;=2), "escarcha",AND(D1592&lt;=0, D1592-P1592&gt;2), "helada negra", AND(D1592&gt;0, P1592+2&gt;D1592), "rocío", TRUE, "sin riesgo")</f>
        <v>sin riesgo</v>
      </c>
    </row>
    <row r="1593" spans="1:17" x14ac:dyDescent="0.35">
      <c r="A1593" s="2">
        <v>45739</v>
      </c>
      <c r="B1593" s="3" t="s">
        <v>28</v>
      </c>
      <c r="C1593">
        <v>-1.1333333333333331</v>
      </c>
      <c r="D1593">
        <v>3.2666666666666671</v>
      </c>
      <c r="E1593">
        <v>93.133333333333326</v>
      </c>
      <c r="F1593">
        <v>76</v>
      </c>
      <c r="G1593">
        <v>0</v>
      </c>
      <c r="H1593">
        <v>1.466666666666667</v>
      </c>
      <c r="I1593">
        <v>0</v>
      </c>
      <c r="J1593">
        <v>2.7666666666666671</v>
      </c>
      <c r="K1593">
        <f t="shared" si="120"/>
        <v>4.4000000000000004</v>
      </c>
      <c r="L1593">
        <f t="shared" si="121"/>
        <v>-0.15371119654854665</v>
      </c>
      <c r="M1593">
        <f t="shared" si="122"/>
        <v>-2.1012754409561043</v>
      </c>
      <c r="N1593" s="10" t="str" cm="1">
        <f t="array" ref="N1593">_xlfn.IFS(AND(C1593&lt;=0, C1593-M1593&lt;=2), "escarcha",AND(C1593&lt;=0, C1593-M1593&gt;2), "helada negra", AND(C1593&gt;0, M1593+2&gt;C1593), "rocío", TRUE, "sin riesgo")</f>
        <v>escarcha</v>
      </c>
      <c r="O1593">
        <f t="shared" si="123"/>
        <v>-4.0683530051892902E-2</v>
      </c>
      <c r="P1593">
        <f t="shared" si="124"/>
        <v>-0.55971370295361589</v>
      </c>
      <c r="Q1593" s="10" t="str" cm="1">
        <f t="array" ref="Q1593">_xlfn.IFS(AND(D1593&lt;=0, D1593-P1593&lt;=2), "escarcha",AND(D1593&lt;=0, D1593-P1593&gt;2), "helada negra", AND(D1593&gt;0, P1593+2&gt;D1593), "rocío", TRUE, "sin riesgo")</f>
        <v>sin riesgo</v>
      </c>
    </row>
    <row r="1594" spans="1:17" x14ac:dyDescent="0.35">
      <c r="A1594" s="2">
        <v>45739</v>
      </c>
      <c r="B1594" s="3" t="s">
        <v>29</v>
      </c>
      <c r="C1594">
        <v>3.2</v>
      </c>
      <c r="D1594">
        <v>3.5</v>
      </c>
      <c r="E1594">
        <v>79.066666666666663</v>
      </c>
      <c r="F1594">
        <v>76.666666666666671</v>
      </c>
      <c r="G1594">
        <v>2</v>
      </c>
      <c r="H1594">
        <v>1.2333333333333329</v>
      </c>
      <c r="I1594">
        <v>4.333333333333333</v>
      </c>
      <c r="J1594">
        <v>2.4</v>
      </c>
      <c r="K1594">
        <f t="shared" si="120"/>
        <v>0.29999999999999982</v>
      </c>
      <c r="L1594">
        <f t="shared" si="121"/>
        <v>-5.8339732246384668E-3</v>
      </c>
      <c r="M1594">
        <f t="shared" si="122"/>
        <v>-8.0420974678193521E-2</v>
      </c>
      <c r="N1594" s="10" t="str" cm="1">
        <f t="array" ref="N1594">_xlfn.IFS(AND(C1594&lt;=0, C1594-M1594&lt;=2), "escarcha",AND(C1594&lt;=0, C1594-M1594&gt;2), "helada negra", AND(C1594&gt;0, M1594+2&gt;C1594), "rocío", TRUE, "sin riesgo")</f>
        <v>sin riesgo</v>
      </c>
      <c r="O1594">
        <f t="shared" si="123"/>
        <v>-1.5490218543908529E-2</v>
      </c>
      <c r="P1594">
        <f t="shared" si="124"/>
        <v>-0.2134148579926641</v>
      </c>
      <c r="Q1594" s="10" t="str" cm="1">
        <f t="array" ref="Q1594">_xlfn.IFS(AND(D1594&lt;=0, D1594-P1594&lt;=2), "escarcha",AND(D1594&lt;=0, D1594-P1594&gt;2), "helada negra", AND(D1594&gt;0, P1594+2&gt;D1594), "rocío", TRUE, "sin riesgo")</f>
        <v>sin riesgo</v>
      </c>
    </row>
    <row r="1595" spans="1:17" x14ac:dyDescent="0.35">
      <c r="A1595" s="2">
        <v>45739</v>
      </c>
      <c r="B1595" s="3" t="s">
        <v>47</v>
      </c>
      <c r="C1595">
        <v>8.4</v>
      </c>
      <c r="D1595">
        <v>9.1999999999999993</v>
      </c>
      <c r="E1595">
        <v>60.9</v>
      </c>
      <c r="F1595">
        <v>64</v>
      </c>
      <c r="G1595">
        <v>5.666666666666667</v>
      </c>
      <c r="H1595">
        <v>3.9</v>
      </c>
      <c r="I1595">
        <v>14.66666666666667</v>
      </c>
      <c r="J1595">
        <v>10.9</v>
      </c>
      <c r="K1595">
        <f t="shared" si="120"/>
        <v>0.79999999999999893</v>
      </c>
      <c r="L1595">
        <f t="shared" si="121"/>
        <v>9.2871451979430419E-2</v>
      </c>
      <c r="M1595">
        <f t="shared" si="122"/>
        <v>1.2874351010635932</v>
      </c>
      <c r="N1595" s="10" t="str" cm="1">
        <f t="array" ref="N1595">_xlfn.IFS(AND(C1595&lt;=0, C1595-M1595&lt;=2), "escarcha",AND(C1595&lt;=0, C1595-M1595&gt;2), "helada negra", AND(C1595&gt;0, M1595+2&gt;C1595), "rocío", TRUE, "sin riesgo")</f>
        <v>sin riesgo</v>
      </c>
      <c r="O1595">
        <f t="shared" si="123"/>
        <v>0.19655304960754622</v>
      </c>
      <c r="P1595">
        <f t="shared" si="124"/>
        <v>2.7409357421570104</v>
      </c>
      <c r="Q1595" s="10" t="str" cm="1">
        <f t="array" ref="Q1595">_xlfn.IFS(AND(D1595&lt;=0, D1595-P1595&lt;=2), "escarcha",AND(D1595&lt;=0, D1595-P1595&gt;2), "helada negra", AND(D1595&gt;0, P1595+2&gt;D1595), "rocío", TRUE, "sin riesgo")</f>
        <v>sin riesgo</v>
      </c>
    </row>
    <row r="1596" spans="1:17" x14ac:dyDescent="0.35">
      <c r="A1596" s="2">
        <v>45739</v>
      </c>
      <c r="B1596" s="3" t="s">
        <v>43</v>
      </c>
      <c r="C1596">
        <v>2.1333333333333329</v>
      </c>
      <c r="D1596">
        <v>2.4</v>
      </c>
      <c r="E1596">
        <v>86.166666666666671</v>
      </c>
      <c r="F1596">
        <v>86.333333333333329</v>
      </c>
      <c r="G1596">
        <v>0</v>
      </c>
      <c r="H1596">
        <v>0.96666666666666667</v>
      </c>
      <c r="I1596">
        <v>0</v>
      </c>
      <c r="J1596">
        <v>3.5</v>
      </c>
      <c r="K1596">
        <f t="shared" si="120"/>
        <v>0.26666666666666705</v>
      </c>
      <c r="L1596">
        <f t="shared" si="121"/>
        <v>4.4741068276319129E-3</v>
      </c>
      <c r="M1596">
        <f t="shared" si="122"/>
        <v>6.1711377400432907E-2</v>
      </c>
      <c r="N1596" s="10" t="str" cm="1">
        <f t="array" ref="N1596">_xlfn.IFS(AND(C1596&lt;=0, C1596-M1596&lt;=2), "escarcha",AND(C1596&lt;=0, C1596-M1596&gt;2), "helada negra", AND(C1596&gt;0, M1596+2&gt;C1596), "rocío", TRUE, "sin riesgo")</f>
        <v>sin riesgo</v>
      </c>
      <c r="O1596">
        <f t="shared" si="123"/>
        <v>2.5389133327560875E-2</v>
      </c>
      <c r="P1596">
        <f t="shared" si="124"/>
        <v>0.35060860212627343</v>
      </c>
      <c r="Q1596" s="10" t="str" cm="1">
        <f t="array" ref="Q1596">_xlfn.IFS(AND(D1596&lt;=0, D1596-P1596&lt;=2), "escarcha",AND(D1596&lt;=0, D1596-P1596&gt;2), "helada negra", AND(D1596&gt;0, P1596+2&gt;D1596), "rocío", TRUE, "sin riesgo")</f>
        <v>sin riesgo</v>
      </c>
    </row>
    <row r="1597" spans="1:17" x14ac:dyDescent="0.35">
      <c r="A1597" s="2">
        <v>45739</v>
      </c>
      <c r="B1597" s="3" t="s">
        <v>44</v>
      </c>
      <c r="C1597">
        <v>1.9</v>
      </c>
      <c r="D1597">
        <v>2.666666666666667</v>
      </c>
      <c r="E1597">
        <v>88.166666666666671</v>
      </c>
      <c r="F1597">
        <v>86.666666666666671</v>
      </c>
      <c r="G1597">
        <v>0</v>
      </c>
      <c r="H1597">
        <v>2.1333333333333329</v>
      </c>
      <c r="I1597">
        <v>0</v>
      </c>
      <c r="J1597">
        <v>4.2333333333333334</v>
      </c>
      <c r="K1597">
        <f t="shared" si="120"/>
        <v>0.76666666666666705</v>
      </c>
      <c r="L1597">
        <f t="shared" si="121"/>
        <v>1.0775931863839988E-2</v>
      </c>
      <c r="M1597">
        <f t="shared" si="122"/>
        <v>0.14868565711761136</v>
      </c>
      <c r="N1597" s="10" t="str" cm="1">
        <f t="array" ref="N1597">_xlfn.IFS(AND(C1597&lt;=0, C1597-M1597&lt;=2), "escarcha",AND(C1597&lt;=0, C1597-M1597&gt;2), "helada negra", AND(C1597&gt;0, M1597+2&gt;C1597), "rocío", TRUE, "sin riesgo")</f>
        <v>rocío</v>
      </c>
      <c r="O1597">
        <f t="shared" si="123"/>
        <v>4.8184157444631726E-2</v>
      </c>
      <c r="P1597">
        <f t="shared" si="124"/>
        <v>0.66625705874385277</v>
      </c>
      <c r="Q1597" s="10" t="str" cm="1">
        <f t="array" ref="Q1597">_xlfn.IFS(AND(D1597&lt;=0, D1597-P1597&lt;=2), "escarcha",AND(D1597&lt;=0, D1597-P1597&gt;2), "helada negra", AND(D1597&gt;0, P1597+2&gt;D1597), "rocío", TRUE, "sin riesgo")</f>
        <v>sin riesgo</v>
      </c>
    </row>
    <row r="1598" spans="1:17" x14ac:dyDescent="0.35">
      <c r="A1598" s="2">
        <v>45741</v>
      </c>
      <c r="B1598" s="3" t="s">
        <v>37</v>
      </c>
      <c r="C1598">
        <v>5.5</v>
      </c>
      <c r="D1598">
        <v>5.5333333333333332</v>
      </c>
      <c r="E1598">
        <v>80.2</v>
      </c>
      <c r="F1598">
        <v>81.333333333333329</v>
      </c>
      <c r="G1598">
        <v>1.333333333333333</v>
      </c>
      <c r="H1598">
        <v>6.5333333333333332</v>
      </c>
      <c r="I1598">
        <v>3.333333333333333</v>
      </c>
      <c r="J1598">
        <v>13.9</v>
      </c>
      <c r="K1598">
        <f t="shared" si="120"/>
        <v>3.3333333333333215E-2</v>
      </c>
      <c r="L1598">
        <f t="shared" si="121"/>
        <v>0.16938109101522167</v>
      </c>
      <c r="M1598">
        <f t="shared" si="122"/>
        <v>2.3583455032436724</v>
      </c>
      <c r="N1598" s="10" t="str" cm="1">
        <f t="array" ref="N1598">_xlfn.IFS(AND(C1598&lt;=0, C1598-M1598&lt;=2), "escarcha",AND(C1598&lt;=0, C1598-M1598&gt;2), "helada negra", AND(C1598&gt;0, M1598+2&gt;C1598), "rocío", TRUE, "sin riesgo")</f>
        <v>sin riesgo</v>
      </c>
      <c r="O1598">
        <f t="shared" si="123"/>
        <v>0.185724698231272</v>
      </c>
      <c r="P1598">
        <f t="shared" si="124"/>
        <v>2.5883260558166832</v>
      </c>
      <c r="Q1598" s="10" t="str" cm="1">
        <f t="array" ref="Q1598">_xlfn.IFS(AND(D1598&lt;=0, D1598-P1598&lt;=2), "escarcha",AND(D1598&lt;=0, D1598-P1598&gt;2), "helada negra", AND(D1598&gt;0, P1598+2&gt;D1598), "rocío", TRUE, "sin riesgo")</f>
        <v>sin riesgo</v>
      </c>
    </row>
    <row r="1599" spans="1:17" x14ac:dyDescent="0.35">
      <c r="A1599" s="2">
        <v>45741</v>
      </c>
      <c r="B1599" s="3" t="s">
        <v>40</v>
      </c>
      <c r="C1599">
        <v>4.8</v>
      </c>
      <c r="D1599">
        <v>4.9666666666666668</v>
      </c>
      <c r="E1599">
        <v>82.933333333333323</v>
      </c>
      <c r="F1599">
        <v>83.333333333333329</v>
      </c>
      <c r="G1599">
        <v>0.33333333333333331</v>
      </c>
      <c r="H1599">
        <v>4.4333333333333336</v>
      </c>
      <c r="I1599">
        <v>2.666666666666667</v>
      </c>
      <c r="J1599">
        <v>9.7333333333333343</v>
      </c>
      <c r="K1599">
        <f t="shared" si="120"/>
        <v>0.16666666666666696</v>
      </c>
      <c r="L1599">
        <f t="shared" si="121"/>
        <v>0.15421614379436224</v>
      </c>
      <c r="M1599">
        <f t="shared" si="122"/>
        <v>2.1453354294958333</v>
      </c>
      <c r="N1599" s="10" t="str" cm="1">
        <f t="array" ref="N1599">_xlfn.IFS(AND(C1599&lt;=0, C1599-M1599&lt;=2), "escarcha",AND(C1599&lt;=0, C1599-M1599&gt;2), "helada negra", AND(C1599&gt;0, M1599+2&gt;C1599), "rocío", TRUE, "sin riesgo")</f>
        <v>sin riesgo</v>
      </c>
      <c r="O1599">
        <f t="shared" si="123"/>
        <v>0.17064274524093689</v>
      </c>
      <c r="P1599">
        <f t="shared" si="124"/>
        <v>2.3760836447901492</v>
      </c>
      <c r="Q1599" s="10" t="str" cm="1">
        <f t="array" ref="Q1599">_xlfn.IFS(AND(D1599&lt;=0, D1599-P1599&lt;=2), "escarcha",AND(D1599&lt;=0, D1599-P1599&gt;2), "helada negra", AND(D1599&gt;0, P1599+2&gt;D1599), "rocío", TRUE, "sin riesgo")</f>
        <v>sin riesgo</v>
      </c>
    </row>
    <row r="1600" spans="1:17" x14ac:dyDescent="0.35">
      <c r="A1600" s="2">
        <v>45741</v>
      </c>
      <c r="B1600" s="3" t="s">
        <v>41</v>
      </c>
      <c r="C1600">
        <v>3.9</v>
      </c>
      <c r="D1600">
        <v>4.7</v>
      </c>
      <c r="E1600">
        <v>85.233333333333334</v>
      </c>
      <c r="F1600">
        <v>84.666666666666671</v>
      </c>
      <c r="G1600">
        <v>0</v>
      </c>
      <c r="H1600">
        <v>3.3666666666666671</v>
      </c>
      <c r="I1600">
        <v>0.66666666666666663</v>
      </c>
      <c r="J1600">
        <v>9</v>
      </c>
      <c r="K1600">
        <f t="shared" si="120"/>
        <v>0.80000000000000027</v>
      </c>
      <c r="L1600">
        <f t="shared" si="121"/>
        <v>0.11857949843222529</v>
      </c>
      <c r="M1600">
        <f t="shared" si="122"/>
        <v>1.6462280965081992</v>
      </c>
      <c r="N1600" s="10" t="str" cm="1">
        <f t="array" ref="N1600">_xlfn.IFS(AND(C1600&lt;=0, C1600-M1600&lt;=2), "escarcha",AND(C1600&lt;=0, C1600-M1600&gt;2), "helada negra", AND(C1600&gt;0, M1600+2&gt;C1600), "rocío", TRUE, "sin riesgo")</f>
        <v>sin riesgo</v>
      </c>
      <c r="O1600">
        <f t="shared" si="123"/>
        <v>0.16792452183678461</v>
      </c>
      <c r="P1600">
        <f t="shared" si="124"/>
        <v>2.3378701569036404</v>
      </c>
      <c r="Q1600" s="10" t="str" cm="1">
        <f t="array" ref="Q1600">_xlfn.IFS(AND(D1600&lt;=0, D1600-P1600&lt;=2), "escarcha",AND(D1600&lt;=0, D1600-P1600&gt;2), "helada negra", AND(D1600&gt;0, P1600+2&gt;D1600), "rocío", TRUE, "sin riesgo")</f>
        <v>sin riesgo</v>
      </c>
    </row>
    <row r="1601" spans="1:17" x14ac:dyDescent="0.35">
      <c r="A1601" s="2">
        <v>45741</v>
      </c>
      <c r="B1601" s="3" t="s">
        <v>42</v>
      </c>
      <c r="C1601">
        <v>2.7666666666666671</v>
      </c>
      <c r="D1601">
        <v>4.4666666666666668</v>
      </c>
      <c r="E1601">
        <v>86.86666666666666</v>
      </c>
      <c r="F1601">
        <v>86</v>
      </c>
      <c r="G1601">
        <v>0</v>
      </c>
      <c r="H1601">
        <v>2.333333333333333</v>
      </c>
      <c r="I1601">
        <v>0</v>
      </c>
      <c r="J1601">
        <v>6.0333333333333332</v>
      </c>
      <c r="K1601">
        <f t="shared" si="120"/>
        <v>1.6999999999999997</v>
      </c>
      <c r="L1601">
        <f t="shared" si="121"/>
        <v>5.7581641147884749E-2</v>
      </c>
      <c r="M1601">
        <f t="shared" si="122"/>
        <v>0.79662485282193407</v>
      </c>
      <c r="N1601" s="10" t="str" cm="1">
        <f t="array" ref="N1601">_xlfn.IFS(AND(C1601&lt;=0, C1601-M1601&lt;=2), "escarcha",AND(C1601&lt;=0, C1601-M1601&gt;2), "helada negra", AND(C1601&gt;0, M1601+2&gt;C1601), "rocío", TRUE, "sin riesgo")</f>
        <v>rocío</v>
      </c>
      <c r="O1601">
        <f t="shared" si="123"/>
        <v>0.16724935074378736</v>
      </c>
      <c r="P1601">
        <f t="shared" si="124"/>
        <v>2.3283802719740354</v>
      </c>
      <c r="Q1601" s="10" t="str" cm="1">
        <f t="array" ref="Q1601">_xlfn.IFS(AND(D1601&lt;=0, D1601-P1601&lt;=2), "escarcha",AND(D1601&lt;=0, D1601-P1601&gt;2), "helada negra", AND(D1601&gt;0, P1601+2&gt;D1601), "rocío", TRUE, "sin riesgo")</f>
        <v>sin riesgo</v>
      </c>
    </row>
    <row r="1602" spans="1:17" x14ac:dyDescent="0.35">
      <c r="A1602" s="2">
        <v>45741</v>
      </c>
      <c r="B1602" s="3" t="s">
        <v>43</v>
      </c>
      <c r="C1602">
        <v>1.7</v>
      </c>
      <c r="D1602">
        <v>3.9666666666666659</v>
      </c>
      <c r="E1602">
        <v>90.166666666666671</v>
      </c>
      <c r="F1602">
        <v>87.333333333333329</v>
      </c>
      <c r="G1602">
        <v>0</v>
      </c>
      <c r="H1602">
        <v>1.833333333333333</v>
      </c>
      <c r="I1602">
        <v>0</v>
      </c>
      <c r="J1602">
        <v>5.666666666666667</v>
      </c>
      <c r="K1602">
        <f t="shared" ref="K1602:K1665" si="125">ABS((C1602-D1602))</f>
        <v>2.2666666666666657</v>
      </c>
      <c r="L1602">
        <f t="shared" si="121"/>
        <v>1.8915463296920162E-2</v>
      </c>
      <c r="M1602">
        <f t="shared" si="122"/>
        <v>0.26111508155602392</v>
      </c>
      <c r="N1602" s="10" t="str" cm="1">
        <f t="array" ref="N1602">_xlfn.IFS(AND(C1602&lt;=0, C1602-M1602&lt;=2), "escarcha",AND(C1602&lt;=0, C1602-M1602&gt;2), "helada negra", AND(C1602&gt;0, M1602+2&gt;C1602), "rocío", TRUE, "sin riesgo")</f>
        <v>rocío</v>
      </c>
      <c r="O1602">
        <f t="shared" si="123"/>
        <v>0.14760094843230923</v>
      </c>
      <c r="P1602">
        <f t="shared" si="124"/>
        <v>2.0525327825464226</v>
      </c>
      <c r="Q1602" s="10" t="str" cm="1">
        <f t="array" ref="Q1602">_xlfn.IFS(AND(D1602&lt;=0, D1602-P1602&lt;=2), "escarcha",AND(D1602&lt;=0, D1602-P1602&gt;2), "helada negra", AND(D1602&gt;0, P1602+2&gt;D1602), "rocío", TRUE, "sin riesgo")</f>
        <v>rocío</v>
      </c>
    </row>
    <row r="1603" spans="1:17" x14ac:dyDescent="0.35">
      <c r="A1603" s="2">
        <v>45741</v>
      </c>
      <c r="B1603" s="3" t="s">
        <v>44</v>
      </c>
      <c r="C1603">
        <v>1.2666666666666671</v>
      </c>
      <c r="D1603">
        <v>4.0666666666666664</v>
      </c>
      <c r="E1603">
        <v>91.466666666666669</v>
      </c>
      <c r="F1603">
        <v>87.666666666666671</v>
      </c>
      <c r="G1603">
        <v>0</v>
      </c>
      <c r="H1603">
        <v>1.7333333333333329</v>
      </c>
      <c r="I1603">
        <v>0</v>
      </c>
      <c r="J1603">
        <v>4.4333333333333336</v>
      </c>
      <c r="K1603">
        <f t="shared" si="125"/>
        <v>2.7999999999999994</v>
      </c>
      <c r="L1603">
        <f t="shared" ref="L1603:L1666" si="126">(LN(E1603/100))+((17.625*C1603)/(243.04+C1603))</f>
        <v>2.1854723334432946E-3</v>
      </c>
      <c r="M1603">
        <f t="shared" ref="M1603:M1666" si="127">(243.04*L1603)/(17.625-L1603)</f>
        <v>3.0140315843770558E-2</v>
      </c>
      <c r="N1603" s="10" t="str" cm="1">
        <f t="array" ref="N1603">_xlfn.IFS(AND(C1603&lt;=0, C1603-M1603&lt;=2), "escarcha",AND(C1603&lt;=0, C1603-M1603&gt;2), "helada negra", AND(C1603&gt;0, M1603+2&gt;C1603), "rocío", TRUE, "sin riesgo")</f>
        <v>rocío</v>
      </c>
      <c r="O1603">
        <f t="shared" ref="O1603:O1666" si="128">(LN(F1603/100))+((17.625*D1603)/(243.04+D1603))</f>
        <v>0.15842848300583484</v>
      </c>
      <c r="P1603">
        <f t="shared" ref="P1603:P1666" si="129">(243.04*O1603)/(17.625-O1603)</f>
        <v>2.2044657403014121</v>
      </c>
      <c r="Q1603" s="10" t="str" cm="1">
        <f t="array" ref="Q1603">_xlfn.IFS(AND(D1603&lt;=0, D1603-P1603&lt;=2), "escarcha",AND(D1603&lt;=0, D1603-P1603&gt;2), "helada negra", AND(D1603&gt;0, P1603+2&gt;D1603), "rocío", TRUE, "sin riesgo")</f>
        <v>rocío</v>
      </c>
    </row>
    <row r="1604" spans="1:17" x14ac:dyDescent="0.35">
      <c r="A1604" s="2">
        <v>45741</v>
      </c>
      <c r="B1604" s="3" t="s">
        <v>45</v>
      </c>
      <c r="C1604">
        <v>0.60000000000000009</v>
      </c>
      <c r="D1604">
        <v>4.0999999999999996</v>
      </c>
      <c r="E1604">
        <v>91.833333333333329</v>
      </c>
      <c r="F1604">
        <v>87.333333333333329</v>
      </c>
      <c r="G1604">
        <v>0</v>
      </c>
      <c r="H1604">
        <v>2.7</v>
      </c>
      <c r="I1604">
        <v>0</v>
      </c>
      <c r="J1604">
        <v>5.666666666666667</v>
      </c>
      <c r="K1604">
        <f t="shared" si="125"/>
        <v>3.4999999999999996</v>
      </c>
      <c r="L1604">
        <f t="shared" si="126"/>
        <v>-4.1790643140887436E-2</v>
      </c>
      <c r="M1604">
        <f t="shared" si="127"/>
        <v>-0.57490905474134024</v>
      </c>
      <c r="N1604" s="10" t="str" cm="1">
        <f t="array" ref="N1604">_xlfn.IFS(AND(C1604&lt;=0, C1604-M1604&lt;=2), "escarcha",AND(C1604&lt;=0, C1604-M1604&gt;2), "helada negra", AND(C1604&gt;0, M1604+2&gt;C1604), "rocío", TRUE, "sin riesgo")</f>
        <v>rocío</v>
      </c>
      <c r="O1604">
        <f t="shared" si="128"/>
        <v>0.15695702789100882</v>
      </c>
      <c r="P1604">
        <f t="shared" si="129"/>
        <v>2.1838070881517386</v>
      </c>
      <c r="Q1604" s="10" t="str" cm="1">
        <f t="array" ref="Q1604">_xlfn.IFS(AND(D1604&lt;=0, D1604-P1604&lt;=2), "escarcha",AND(D1604&lt;=0, D1604-P1604&gt;2), "helada negra", AND(D1604&gt;0, P1604+2&gt;D1604), "rocío", TRUE, "sin riesgo")</f>
        <v>rocío</v>
      </c>
    </row>
    <row r="1605" spans="1:17" x14ac:dyDescent="0.35">
      <c r="A1605" s="2">
        <v>45741</v>
      </c>
      <c r="B1605" s="3" t="s">
        <v>46</v>
      </c>
      <c r="C1605">
        <v>0.3</v>
      </c>
      <c r="D1605">
        <v>3.2666666666666671</v>
      </c>
      <c r="E1605">
        <v>93.36666666666666</v>
      </c>
      <c r="F1605">
        <v>89.666666666666671</v>
      </c>
      <c r="G1605">
        <v>0</v>
      </c>
      <c r="H1605">
        <v>0.1333333333333333</v>
      </c>
      <c r="I1605">
        <v>0</v>
      </c>
      <c r="J1605">
        <v>0.6333333333333333</v>
      </c>
      <c r="K1605">
        <f t="shared" si="125"/>
        <v>2.9666666666666672</v>
      </c>
      <c r="L1605">
        <f t="shared" si="126"/>
        <v>-4.6906935646487388E-2</v>
      </c>
      <c r="M1605">
        <f t="shared" si="127"/>
        <v>-0.6451064778145994</v>
      </c>
      <c r="N1605" s="10" t="str" cm="1">
        <f t="array" ref="N1605">_xlfn.IFS(AND(C1605&lt;=0, C1605-M1605&lt;=2), "escarcha",AND(C1605&lt;=0, C1605-M1605&gt;2), "helada negra", AND(C1605&gt;0, M1605+2&gt;C1605), "rocío", TRUE, "sin riesgo")</f>
        <v>rocío</v>
      </c>
      <c r="O1605">
        <f t="shared" si="128"/>
        <v>0.1246822205955055</v>
      </c>
      <c r="P1605">
        <f t="shared" si="129"/>
        <v>1.7315552366251266</v>
      </c>
      <c r="Q1605" s="10" t="str" cm="1">
        <f t="array" ref="Q1605">_xlfn.IFS(AND(D1605&lt;=0, D1605-P1605&lt;=2), "escarcha",AND(D1605&lt;=0, D1605-P1605&gt;2), "helada negra", AND(D1605&gt;0, P1605+2&gt;D1605), "rocío", TRUE, "sin riesgo")</f>
        <v>rocío</v>
      </c>
    </row>
    <row r="1606" spans="1:17" x14ac:dyDescent="0.35">
      <c r="A1606" s="2">
        <v>45742</v>
      </c>
      <c r="B1606" s="3" t="s">
        <v>10</v>
      </c>
      <c r="C1606">
        <v>0.2</v>
      </c>
      <c r="D1606">
        <v>2.7</v>
      </c>
      <c r="E1606">
        <v>93.666666666666671</v>
      </c>
      <c r="F1606">
        <v>90.666666666666671</v>
      </c>
      <c r="G1606">
        <v>1.666666666666667</v>
      </c>
      <c r="H1606">
        <v>0.8666666666666667</v>
      </c>
      <c r="I1606">
        <v>2.333333333333333</v>
      </c>
      <c r="J1606">
        <v>3.1</v>
      </c>
      <c r="K1606">
        <f t="shared" si="125"/>
        <v>2.5</v>
      </c>
      <c r="L1606">
        <f t="shared" si="126"/>
        <v>-5.0935945430989969E-2</v>
      </c>
      <c r="M1606">
        <f t="shared" si="127"/>
        <v>-0.70035737942056431</v>
      </c>
      <c r="N1606" s="10" t="str" cm="1">
        <f t="array" ref="N1606">_xlfn.IFS(AND(C1606&lt;=0, C1606-M1606&lt;=2), "escarcha",AND(C1606&lt;=0, C1606-M1606&gt;2), "helada negra", AND(C1606&gt;0, M1606+2&gt;C1606), "rocío", TRUE, "sin riesgo")</f>
        <v>rocío</v>
      </c>
      <c r="O1606">
        <f t="shared" si="128"/>
        <v>9.5669384103375776E-2</v>
      </c>
      <c r="P1606">
        <f t="shared" si="129"/>
        <v>1.3264332576053208</v>
      </c>
      <c r="Q1606" s="10" t="str" cm="1">
        <f t="array" ref="Q1606">_xlfn.IFS(AND(D1606&lt;=0, D1606-P1606&lt;=2), "escarcha",AND(D1606&lt;=0, D1606-P1606&gt;2), "helada negra", AND(D1606&gt;0, P1606+2&gt;D1606), "rocío", TRUE, "sin riesgo")</f>
        <v>rocío</v>
      </c>
    </row>
    <row r="1607" spans="1:17" x14ac:dyDescent="0.35">
      <c r="A1607" s="2">
        <v>45742</v>
      </c>
      <c r="B1607" s="3" t="s">
        <v>11</v>
      </c>
      <c r="C1607">
        <v>-0.1333333333333333</v>
      </c>
      <c r="D1607">
        <v>2.6333333333333329</v>
      </c>
      <c r="E1607">
        <v>94.3</v>
      </c>
      <c r="F1607">
        <v>92</v>
      </c>
      <c r="G1607">
        <v>0</v>
      </c>
      <c r="H1607">
        <v>0.23333333333333331</v>
      </c>
      <c r="I1607">
        <v>0</v>
      </c>
      <c r="J1607">
        <v>1.2333333333333329</v>
      </c>
      <c r="K1607">
        <f t="shared" si="125"/>
        <v>2.7666666666666662</v>
      </c>
      <c r="L1607">
        <f t="shared" si="126"/>
        <v>-6.8363494098158145E-2</v>
      </c>
      <c r="M1607">
        <f t="shared" si="127"/>
        <v>-0.93905625186293817</v>
      </c>
      <c r="N1607" s="10" t="str" cm="1">
        <f t="array" ref="N1607">_xlfn.IFS(AND(C1607&lt;=0, C1607-M1607&lt;=2), "escarcha",AND(C1607&lt;=0, C1607-M1607&gt;2), "helada negra", AND(C1607&gt;0, M1607+2&gt;C1607), "rocío", TRUE, "sin riesgo")</f>
        <v>escarcha</v>
      </c>
      <c r="O1607">
        <f t="shared" si="128"/>
        <v>0.10553795905096282</v>
      </c>
      <c r="P1607">
        <f t="shared" si="129"/>
        <v>1.4640829443160535</v>
      </c>
      <c r="Q1607" s="10" t="str" cm="1">
        <f t="array" ref="Q1607">_xlfn.IFS(AND(D1607&lt;=0, D1607-P1607&lt;=2), "escarcha",AND(D1607&lt;=0, D1607-P1607&gt;2), "helada negra", AND(D1607&gt;0, P1607+2&gt;D1607), "rocío", TRUE, "sin riesgo")</f>
        <v>rocío</v>
      </c>
    </row>
    <row r="1608" spans="1:17" x14ac:dyDescent="0.35">
      <c r="A1608" s="2">
        <v>45742</v>
      </c>
      <c r="B1608" s="3" t="s">
        <v>12</v>
      </c>
      <c r="C1608">
        <v>0.7</v>
      </c>
      <c r="D1608">
        <v>2.9666666666666668</v>
      </c>
      <c r="E1608">
        <v>94.666666666666671</v>
      </c>
      <c r="F1608">
        <v>92.666666666666671</v>
      </c>
      <c r="G1608">
        <v>0</v>
      </c>
      <c r="H1608">
        <v>0.36666666666666659</v>
      </c>
      <c r="I1608">
        <v>0</v>
      </c>
      <c r="J1608">
        <v>1.166666666666667</v>
      </c>
      <c r="K1608">
        <f t="shared" si="125"/>
        <v>2.2666666666666666</v>
      </c>
      <c r="L1608">
        <f t="shared" si="126"/>
        <v>-4.1907752658162864E-3</v>
      </c>
      <c r="M1608">
        <f t="shared" si="127"/>
        <v>-5.7774972974539873E-2</v>
      </c>
      <c r="N1608" s="10" t="str" cm="1">
        <f t="array" ref="N1608">_xlfn.IFS(AND(C1608&lt;=0, C1608-M1608&lt;=2), "escarcha",AND(C1608&lt;=0, C1608-M1608&gt;2), "helada negra", AND(C1608&gt;0, M1608+2&gt;C1608), "rocío", TRUE, "sin riesgo")</f>
        <v>rocío</v>
      </c>
      <c r="O1608">
        <f t="shared" si="128"/>
        <v>0.13638369201403017</v>
      </c>
      <c r="P1608">
        <f t="shared" si="129"/>
        <v>1.89532962032873</v>
      </c>
      <c r="Q1608" s="10" t="str" cm="1">
        <f t="array" ref="Q1608">_xlfn.IFS(AND(D1608&lt;=0, D1608-P1608&lt;=2), "escarcha",AND(D1608&lt;=0, D1608-P1608&gt;2), "helada negra", AND(D1608&gt;0, P1608+2&gt;D1608), "rocío", TRUE, "sin riesgo")</f>
        <v>rocío</v>
      </c>
    </row>
    <row r="1609" spans="1:17" x14ac:dyDescent="0.35">
      <c r="A1609" s="2">
        <v>45742</v>
      </c>
      <c r="B1609" s="3" t="s">
        <v>13</v>
      </c>
      <c r="C1609">
        <v>0.9</v>
      </c>
      <c r="D1609">
        <v>3.333333333333333</v>
      </c>
      <c r="E1609">
        <v>94.333333333333329</v>
      </c>
      <c r="F1609">
        <v>92.333333333333329</v>
      </c>
      <c r="G1609">
        <v>0</v>
      </c>
      <c r="H1609">
        <v>0</v>
      </c>
      <c r="I1609">
        <v>0</v>
      </c>
      <c r="J1609">
        <v>0</v>
      </c>
      <c r="K1609">
        <f t="shared" si="125"/>
        <v>2.4333333333333331</v>
      </c>
      <c r="L1609">
        <f t="shared" si="126"/>
        <v>6.6906589466986868E-3</v>
      </c>
      <c r="M1609">
        <f t="shared" si="127"/>
        <v>9.229590188977993E-2</v>
      </c>
      <c r="N1609" s="10" t="str" cm="1">
        <f t="array" ref="N1609">_xlfn.IFS(AND(C1609&lt;=0, C1609-M1609&lt;=2), "escarcha",AND(C1609&lt;=0, C1609-M1609&gt;2), "helada negra", AND(C1609&gt;0, M1609+2&gt;C1609), "rocío", TRUE, "sin riesgo")</f>
        <v>rocío</v>
      </c>
      <c r="O1609">
        <f t="shared" si="128"/>
        <v>0.15869428036759159</v>
      </c>
      <c r="P1609">
        <f t="shared" si="129"/>
        <v>2.2081978020794182</v>
      </c>
      <c r="Q1609" s="10" t="str" cm="1">
        <f t="array" ref="Q1609">_xlfn.IFS(AND(D1609&lt;=0, D1609-P1609&lt;=2), "escarcha",AND(D1609&lt;=0, D1609-P1609&gt;2), "helada negra", AND(D1609&gt;0, P1609+2&gt;D1609), "rocío", TRUE, "sin riesgo")</f>
        <v>rocío</v>
      </c>
    </row>
    <row r="1610" spans="1:17" x14ac:dyDescent="0.35">
      <c r="A1610" s="2">
        <v>45742</v>
      </c>
      <c r="B1610" s="3" t="s">
        <v>14</v>
      </c>
      <c r="C1610">
        <v>0.5</v>
      </c>
      <c r="D1610">
        <v>2.8</v>
      </c>
      <c r="E1610">
        <v>94.6</v>
      </c>
      <c r="F1610">
        <v>93.333333333333329</v>
      </c>
      <c r="G1610">
        <v>0</v>
      </c>
      <c r="H1610">
        <v>3.3333333333333333E-2</v>
      </c>
      <c r="I1610">
        <v>0</v>
      </c>
      <c r="J1610">
        <v>0.3</v>
      </c>
      <c r="K1610">
        <f t="shared" si="125"/>
        <v>2.2999999999999998</v>
      </c>
      <c r="L1610">
        <f t="shared" si="126"/>
        <v>-1.9327688989140328E-2</v>
      </c>
      <c r="M1610">
        <f t="shared" si="127"/>
        <v>-0.26622728928640654</v>
      </c>
      <c r="N1610" s="10" t="str" cm="1">
        <f t="array" ref="N1610">_xlfn.IFS(AND(C1610&lt;=0, C1610-M1610&lt;=2), "escarcha",AND(C1610&lt;=0, C1610-M1610&gt;2), "helada negra", AND(C1610&gt;0, M1610+2&gt;C1610), "rocío", TRUE, "sin riesgo")</f>
        <v>rocío</v>
      </c>
      <c r="O1610">
        <f t="shared" si="128"/>
        <v>0.13174744741965433</v>
      </c>
      <c r="P1610">
        <f t="shared" si="129"/>
        <v>1.8304142997209336</v>
      </c>
      <c r="Q1610" s="10" t="str" cm="1">
        <f t="array" ref="Q1610">_xlfn.IFS(AND(D1610&lt;=0, D1610-P1610&lt;=2), "escarcha",AND(D1610&lt;=0, D1610-P1610&gt;2), "helada negra", AND(D1610&gt;0, P1610+2&gt;D1610), "rocío", TRUE, "sin riesgo")</f>
        <v>rocío</v>
      </c>
    </row>
    <row r="1611" spans="1:17" x14ac:dyDescent="0.35">
      <c r="A1611" s="2">
        <v>45742</v>
      </c>
      <c r="B1611" s="3" t="s">
        <v>15</v>
      </c>
      <c r="C1611">
        <v>0.46666666666666667</v>
      </c>
      <c r="D1611">
        <v>2.4333333333333331</v>
      </c>
      <c r="E1611">
        <v>95.033333333333331</v>
      </c>
      <c r="F1611">
        <v>92.333333333333329</v>
      </c>
      <c r="G1611">
        <v>0</v>
      </c>
      <c r="H1611">
        <v>0</v>
      </c>
      <c r="I1611">
        <v>0</v>
      </c>
      <c r="J1611">
        <v>0</v>
      </c>
      <c r="K1611">
        <f t="shared" si="125"/>
        <v>1.9666666666666663</v>
      </c>
      <c r="L1611">
        <f t="shared" si="126"/>
        <v>-1.7165169423661343E-2</v>
      </c>
      <c r="M1611">
        <f t="shared" si="127"/>
        <v>-0.23646886516837537</v>
      </c>
      <c r="N1611" s="10" t="str" cm="1">
        <f t="array" ref="N1611">_xlfn.IFS(AND(C1611&lt;=0, C1611-M1611&lt;=2), "escarcha",AND(C1611&lt;=0, C1611-M1611&gt;2), "helada negra", AND(C1611&gt;0, M1611+2&gt;C1611), "rocío", TRUE, "sin riesgo")</f>
        <v>rocío</v>
      </c>
      <c r="O1611">
        <f t="shared" si="128"/>
        <v>9.4948510252519241E-2</v>
      </c>
      <c r="P1611">
        <f t="shared" si="129"/>
        <v>1.3163843782928151</v>
      </c>
      <c r="Q1611" s="10" t="str" cm="1">
        <f t="array" ref="Q1611">_xlfn.IFS(AND(D1611&lt;=0, D1611-P1611&lt;=2), "escarcha",AND(D1611&lt;=0, D1611-P1611&gt;2), "helada negra", AND(D1611&gt;0, P1611+2&gt;D1611), "rocío", TRUE, "sin riesgo")</f>
        <v>rocío</v>
      </c>
    </row>
    <row r="1612" spans="1:17" x14ac:dyDescent="0.35">
      <c r="A1612" s="2">
        <v>45742</v>
      </c>
      <c r="B1612" s="3" t="s">
        <v>16</v>
      </c>
      <c r="C1612">
        <v>-6.6666666666666666E-2</v>
      </c>
      <c r="D1612">
        <v>2</v>
      </c>
      <c r="E1612">
        <v>95.266666666666666</v>
      </c>
      <c r="F1612">
        <v>93</v>
      </c>
      <c r="G1612">
        <v>0</v>
      </c>
      <c r="H1612">
        <v>0.2</v>
      </c>
      <c r="I1612">
        <v>0</v>
      </c>
      <c r="J1612">
        <v>0.2</v>
      </c>
      <c r="K1612">
        <f t="shared" si="125"/>
        <v>2.0666666666666669</v>
      </c>
      <c r="L1612">
        <f t="shared" si="126"/>
        <v>-5.3326130797925114E-2</v>
      </c>
      <c r="M1612">
        <f t="shared" si="127"/>
        <v>-0.73312273646479797</v>
      </c>
      <c r="N1612" s="10" t="str" cm="1">
        <f t="array" ref="N1612">_xlfn.IFS(AND(C1612&lt;=0, C1612-M1612&lt;=2), "escarcha",AND(C1612&lt;=0, C1612-M1612&gt;2), "helada negra", AND(C1612&gt;0, M1612+2&gt;C1612), "rocío", TRUE, "sin riesgo")</f>
        <v>escarcha</v>
      </c>
      <c r="O1612">
        <f t="shared" si="128"/>
        <v>7.1283371807671983E-2</v>
      </c>
      <c r="P1612">
        <f t="shared" si="129"/>
        <v>0.98695399106033588</v>
      </c>
      <c r="Q1612" s="10" t="str" cm="1">
        <f t="array" ref="Q1612">_xlfn.IFS(AND(D1612&lt;=0, D1612-P1612&lt;=2), "escarcha",AND(D1612&lt;=0, D1612-P1612&gt;2), "helada negra", AND(D1612&gt;0, P1612+2&gt;D1612), "rocío", TRUE, "sin riesgo")</f>
        <v>rocío</v>
      </c>
    </row>
    <row r="1613" spans="1:17" x14ac:dyDescent="0.35">
      <c r="A1613" s="2">
        <v>45742</v>
      </c>
      <c r="B1613" s="3" t="s">
        <v>26</v>
      </c>
      <c r="C1613">
        <v>-3.6333333333333329</v>
      </c>
      <c r="D1613">
        <v>2.25</v>
      </c>
      <c r="E1613">
        <v>96.066666666666663</v>
      </c>
      <c r="F1613">
        <v>90</v>
      </c>
      <c r="G1613">
        <v>0</v>
      </c>
      <c r="H1613">
        <v>0</v>
      </c>
      <c r="I1613">
        <v>0</v>
      </c>
      <c r="J1613">
        <v>0</v>
      </c>
      <c r="K1613">
        <f t="shared" si="125"/>
        <v>5.8833333333333329</v>
      </c>
      <c r="L1613">
        <f t="shared" si="126"/>
        <v>-0.30761198813346818</v>
      </c>
      <c r="M1613">
        <f t="shared" si="127"/>
        <v>-4.1690534343480081</v>
      </c>
      <c r="N1613" s="10" t="str" cm="1">
        <f t="array" ref="N1613">_xlfn.IFS(AND(C1613&lt;=0, C1613-M1613&lt;=2), "escarcha",AND(C1613&lt;=0, C1613-M1613&gt;2), "helada negra", AND(C1613&gt;0, M1613+2&gt;C1613), "rocío", TRUE, "sin riesgo")</f>
        <v>escarcha</v>
      </c>
      <c r="O1613">
        <f t="shared" si="128"/>
        <v>5.6310363709453276E-2</v>
      </c>
      <c r="P1613">
        <f t="shared" si="129"/>
        <v>0.77898073671219559</v>
      </c>
      <c r="Q1613" s="10" t="str" cm="1">
        <f t="array" ref="Q1613">_xlfn.IFS(AND(D1613&lt;=0, D1613-P1613&lt;=2), "escarcha",AND(D1613&lt;=0, D1613-P1613&gt;2), "helada negra", AND(D1613&gt;0, P1613+2&gt;D1613), "rocío", TRUE, "sin riesgo")</f>
        <v>rocío</v>
      </c>
    </row>
    <row r="1614" spans="1:17" x14ac:dyDescent="0.35">
      <c r="A1614" s="2">
        <v>45742</v>
      </c>
      <c r="B1614" s="3" t="s">
        <v>27</v>
      </c>
      <c r="C1614">
        <v>-2.7333333333333329</v>
      </c>
      <c r="D1614">
        <v>3.4</v>
      </c>
      <c r="E1614">
        <v>96.100000000000009</v>
      </c>
      <c r="F1614">
        <v>86.333333333333329</v>
      </c>
      <c r="G1614">
        <v>0</v>
      </c>
      <c r="H1614">
        <v>3.3333333333333333E-2</v>
      </c>
      <c r="I1614">
        <v>0</v>
      </c>
      <c r="J1614">
        <v>0.76666666666666661</v>
      </c>
      <c r="K1614">
        <f t="shared" si="125"/>
        <v>6.1333333333333329</v>
      </c>
      <c r="L1614">
        <f t="shared" si="126"/>
        <v>-0.24025387672548809</v>
      </c>
      <c r="M1614">
        <f t="shared" si="127"/>
        <v>-3.2684283471299391</v>
      </c>
      <c r="N1614" s="10" t="str" cm="1">
        <f t="array" ref="N1614">_xlfn.IFS(AND(C1614&lt;=0, C1614-M1614&lt;=2), "escarcha",AND(C1614&lt;=0, C1614-M1614&gt;2), "helada negra", AND(C1614&gt;0, M1614+2&gt;C1614), "rocío", TRUE, "sin riesgo")</f>
        <v>escarcha</v>
      </c>
      <c r="O1614">
        <f t="shared" si="128"/>
        <v>9.6208222979061342E-2</v>
      </c>
      <c r="P1614">
        <f t="shared" si="129"/>
        <v>1.3339451349683937</v>
      </c>
      <c r="Q1614" s="10" t="str" cm="1">
        <f t="array" ref="Q1614">_xlfn.IFS(AND(D1614&lt;=0, D1614-P1614&lt;=2), "escarcha",AND(D1614&lt;=0, D1614-P1614&gt;2), "helada negra", AND(D1614&gt;0, P1614+2&gt;D1614), "rocío", TRUE, "sin riesgo")</f>
        <v>sin riesgo</v>
      </c>
    </row>
    <row r="1615" spans="1:17" x14ac:dyDescent="0.35">
      <c r="A1615" s="2">
        <v>45742</v>
      </c>
      <c r="B1615" s="3" t="s">
        <v>28</v>
      </c>
      <c r="C1615">
        <v>-1.2</v>
      </c>
      <c r="D1615">
        <v>6.5333333333333332</v>
      </c>
      <c r="E1615">
        <v>96.466666666666669</v>
      </c>
      <c r="F1615">
        <v>78.666666666666671</v>
      </c>
      <c r="G1615">
        <v>0</v>
      </c>
      <c r="H1615">
        <v>0.26666666666666672</v>
      </c>
      <c r="I1615">
        <v>0</v>
      </c>
      <c r="J1615">
        <v>1.3666666666666669</v>
      </c>
      <c r="K1615">
        <f t="shared" si="125"/>
        <v>7.7333333333333334</v>
      </c>
      <c r="L1615">
        <f t="shared" si="126"/>
        <v>-0.12342717584088836</v>
      </c>
      <c r="M1615">
        <f t="shared" si="127"/>
        <v>-1.6901633321741518</v>
      </c>
      <c r="N1615" s="10" t="str" cm="1">
        <f t="array" ref="N1615">_xlfn.IFS(AND(C1615&lt;=0, C1615-M1615&lt;=2), "escarcha",AND(C1615&lt;=0, C1615-M1615&gt;2), "helada negra", AND(C1615&gt;0, M1615+2&gt;C1615), "rocío", TRUE, "sin riesgo")</f>
        <v>escarcha</v>
      </c>
      <c r="O1615">
        <f t="shared" si="128"/>
        <v>0.22143676492438294</v>
      </c>
      <c r="P1615">
        <f t="shared" si="129"/>
        <v>3.092354744846491</v>
      </c>
      <c r="Q1615" s="10" t="str" cm="1">
        <f t="array" ref="Q1615">_xlfn.IFS(AND(D1615&lt;=0, D1615-P1615&lt;=2), "escarcha",AND(D1615&lt;=0, D1615-P1615&gt;2), "helada negra", AND(D1615&gt;0, P1615+2&gt;D1615), "rocío", TRUE, "sin riesgo")</f>
        <v>sin riesgo</v>
      </c>
    </row>
    <row r="1616" spans="1:17" x14ac:dyDescent="0.35">
      <c r="A1616" s="2">
        <v>45742</v>
      </c>
      <c r="B1616" s="3" t="s">
        <v>29</v>
      </c>
      <c r="C1616">
        <v>2.066666666666666</v>
      </c>
      <c r="D1616">
        <v>7.3666666666666663</v>
      </c>
      <c r="E1616">
        <v>94.466666666666669</v>
      </c>
      <c r="F1616">
        <v>79.333333333333329</v>
      </c>
      <c r="G1616">
        <v>0</v>
      </c>
      <c r="H1616">
        <v>0.96666666666666667</v>
      </c>
      <c r="I1616">
        <v>0</v>
      </c>
      <c r="J1616">
        <v>3.1</v>
      </c>
      <c r="K1616">
        <f t="shared" si="125"/>
        <v>5.3000000000000007</v>
      </c>
      <c r="L1616">
        <f t="shared" si="126"/>
        <v>9.1685621571711173E-2</v>
      </c>
      <c r="M1616">
        <f t="shared" si="127"/>
        <v>1.270910507040494</v>
      </c>
      <c r="N1616" s="10" t="str" cm="1">
        <f t="array" ref="N1616">_xlfn.IFS(AND(C1616&lt;=0, C1616-M1616&lt;=2), "escarcha",AND(C1616&lt;=0, C1616-M1616&gt;2), "helada negra", AND(C1616&gt;0, M1616+2&gt;C1616), "rocío", TRUE, "sin riesgo")</f>
        <v>rocío</v>
      </c>
      <c r="O1616">
        <f t="shared" si="128"/>
        <v>0.28699476167334992</v>
      </c>
      <c r="P1616">
        <f t="shared" si="129"/>
        <v>4.0230237514810492</v>
      </c>
      <c r="Q1616" s="10" t="str" cm="1">
        <f t="array" ref="Q1616">_xlfn.IFS(AND(D1616&lt;=0, D1616-P1616&lt;=2), "escarcha",AND(D1616&lt;=0, D1616-P1616&gt;2), "helada negra", AND(D1616&gt;0, P1616+2&gt;D1616), "rocío", TRUE, "sin riesgo")</f>
        <v>sin riesgo</v>
      </c>
    </row>
    <row r="1617" spans="1:17" x14ac:dyDescent="0.35">
      <c r="A1617" s="2">
        <v>45742</v>
      </c>
      <c r="B1617" s="3" t="s">
        <v>30</v>
      </c>
      <c r="C1617">
        <v>3.2666666666666671</v>
      </c>
      <c r="D1617">
        <v>7.2333333333333334</v>
      </c>
      <c r="E1617">
        <v>93.033333333333331</v>
      </c>
      <c r="F1617">
        <v>79.666666666666671</v>
      </c>
      <c r="G1617">
        <v>0</v>
      </c>
      <c r="H1617">
        <v>1.3666666666666669</v>
      </c>
      <c r="I1617">
        <v>0</v>
      </c>
      <c r="J1617">
        <v>3.5666666666666669</v>
      </c>
      <c r="K1617">
        <f t="shared" si="125"/>
        <v>3.9666666666666663</v>
      </c>
      <c r="L1617">
        <f t="shared" si="126"/>
        <v>0.16154098153594285</v>
      </c>
      <c r="M1617">
        <f t="shared" si="127"/>
        <v>2.2481754680435939</v>
      </c>
      <c r="N1617" s="10" t="str" cm="1">
        <f t="array" ref="N1617">_xlfn.IFS(AND(C1617&lt;=0, C1617-M1617&lt;=2), "escarcha",AND(C1617&lt;=0, C1617-M1617&gt;2), "helada negra", AND(C1617&gt;0, M1617+2&gt;C1617), "rocío", TRUE, "sin riesgo")</f>
        <v>rocío</v>
      </c>
      <c r="O1617">
        <f t="shared" si="128"/>
        <v>0.2820741408591248</v>
      </c>
      <c r="P1617">
        <f t="shared" si="129"/>
        <v>3.9529258068221789</v>
      </c>
      <c r="Q1617" s="10" t="str" cm="1">
        <f t="array" ref="Q1617">_xlfn.IFS(AND(D1617&lt;=0, D1617-P1617&lt;=2), "escarcha",AND(D1617&lt;=0, D1617-P1617&gt;2), "helada negra", AND(D1617&gt;0, P1617+2&gt;D1617), "rocío", TRUE, "sin riesgo")</f>
        <v>sin riesgo</v>
      </c>
    </row>
    <row r="1618" spans="1:17" x14ac:dyDescent="0.35">
      <c r="A1618" s="2">
        <v>45742</v>
      </c>
      <c r="B1618" s="3" t="s">
        <v>31</v>
      </c>
      <c r="C1618">
        <v>4.5666666666666664</v>
      </c>
      <c r="D1618">
        <v>6.5</v>
      </c>
      <c r="E1618">
        <v>91.2</v>
      </c>
      <c r="F1618">
        <v>82.333333333333329</v>
      </c>
      <c r="G1618">
        <v>0</v>
      </c>
      <c r="H1618">
        <v>2.4666666666666668</v>
      </c>
      <c r="I1618">
        <v>0</v>
      </c>
      <c r="J1618">
        <v>5.1333333333333329</v>
      </c>
      <c r="K1618">
        <f t="shared" si="125"/>
        <v>1.9333333333333336</v>
      </c>
      <c r="L1618">
        <f t="shared" si="126"/>
        <v>0.23294663726542614</v>
      </c>
      <c r="M1618">
        <f t="shared" si="127"/>
        <v>3.255242468511347</v>
      </c>
      <c r="N1618" s="10" t="str" cm="1">
        <f t="array" ref="N1618">_xlfn.IFS(AND(C1618&lt;=0, C1618-M1618&lt;=2), "escarcha",AND(C1618&lt;=0, C1618-M1618&gt;2), "helada negra", AND(C1618&gt;0, M1618+2&gt;C1618), "rocío", TRUE, "sin riesgo")</f>
        <v>rocío</v>
      </c>
      <c r="O1618">
        <f t="shared" si="128"/>
        <v>0.26470059628290854</v>
      </c>
      <c r="P1618">
        <f t="shared" si="129"/>
        <v>3.7057444358836058</v>
      </c>
      <c r="Q1618" s="10" t="str" cm="1">
        <f t="array" ref="Q1618">_xlfn.IFS(AND(D1618&lt;=0, D1618-P1618&lt;=2), "escarcha",AND(D1618&lt;=0, D1618-P1618&gt;2), "helada negra", AND(D1618&gt;0, P1618+2&gt;D1618), "rocío", TRUE, "sin riesgo")</f>
        <v>sin riesgo</v>
      </c>
    </row>
    <row r="1619" spans="1:17" x14ac:dyDescent="0.35">
      <c r="A1619" s="2">
        <v>45742</v>
      </c>
      <c r="B1619" s="3" t="s">
        <v>32</v>
      </c>
      <c r="C1619">
        <v>7.2</v>
      </c>
      <c r="D1619">
        <v>7.9333333333333336</v>
      </c>
      <c r="E1619">
        <v>84.333333333333329</v>
      </c>
      <c r="F1619">
        <v>78.333333333333329</v>
      </c>
      <c r="G1619">
        <v>2.666666666666667</v>
      </c>
      <c r="H1619">
        <v>3.2666666666666671</v>
      </c>
      <c r="I1619">
        <v>5.666666666666667</v>
      </c>
      <c r="J1619">
        <v>6.4</v>
      </c>
      <c r="K1619">
        <f t="shared" si="125"/>
        <v>0.73333333333333339</v>
      </c>
      <c r="L1619">
        <f t="shared" si="126"/>
        <v>0.33672018542681792</v>
      </c>
      <c r="M1619">
        <f t="shared" si="127"/>
        <v>4.733638901260127</v>
      </c>
      <c r="N1619" s="10" t="str" cm="1">
        <f t="array" ref="N1619">_xlfn.IFS(AND(C1619&lt;=0, C1619-M1619&lt;=2), "escarcha",AND(C1619&lt;=0, C1619-M1619&gt;2), "helada negra", AND(C1619&gt;0, M1619+2&gt;C1619), "rocío", TRUE, "sin riesgo")</f>
        <v>sin riesgo</v>
      </c>
      <c r="O1619">
        <f t="shared" si="128"/>
        <v>0.31293394316962408</v>
      </c>
      <c r="P1619">
        <f t="shared" si="129"/>
        <v>4.3932055999715987</v>
      </c>
      <c r="Q1619" s="10" t="str" cm="1">
        <f t="array" ref="Q1619">_xlfn.IFS(AND(D1619&lt;=0, D1619-P1619&lt;=2), "escarcha",AND(D1619&lt;=0, D1619-P1619&gt;2), "helada negra", AND(D1619&gt;0, P1619+2&gt;D1619), "rocío", TRUE, "sin riesgo")</f>
        <v>sin riesgo</v>
      </c>
    </row>
    <row r="1620" spans="1:17" x14ac:dyDescent="0.35">
      <c r="A1620" s="2">
        <v>45742</v>
      </c>
      <c r="B1620" s="3" t="s">
        <v>33</v>
      </c>
      <c r="C1620">
        <v>8.2666666666666657</v>
      </c>
      <c r="D1620">
        <v>9.2000000000000011</v>
      </c>
      <c r="E1620">
        <v>79.166666666666671</v>
      </c>
      <c r="F1620">
        <v>75.333333333333329</v>
      </c>
      <c r="G1620">
        <v>4</v>
      </c>
      <c r="H1620">
        <v>4.3666666666666671</v>
      </c>
      <c r="I1620">
        <v>8.3333333333333339</v>
      </c>
      <c r="J1620">
        <v>8.4666666666666668</v>
      </c>
      <c r="K1620">
        <f t="shared" si="125"/>
        <v>0.93333333333333535</v>
      </c>
      <c r="L1620">
        <f t="shared" si="126"/>
        <v>0.34615488566060015</v>
      </c>
      <c r="M1620">
        <f t="shared" si="127"/>
        <v>4.8689297724611658</v>
      </c>
      <c r="N1620" s="10" t="str" cm="1">
        <f t="array" ref="N1620">_xlfn.IFS(AND(C1620&lt;=0, C1620-M1620&lt;=2), "escarcha",AND(C1620&lt;=0, C1620-M1620&gt;2), "helada negra", AND(C1620&gt;0, M1620+2&gt;C1620), "rocío", TRUE, "sin riesgo")</f>
        <v>sin riesgo</v>
      </c>
      <c r="O1620">
        <f t="shared" si="128"/>
        <v>0.3595926768520506</v>
      </c>
      <c r="P1620">
        <f t="shared" si="129"/>
        <v>5.0618790826295914</v>
      </c>
      <c r="Q1620" s="10" t="str" cm="1">
        <f t="array" ref="Q1620">_xlfn.IFS(AND(D1620&lt;=0, D1620-P1620&lt;=2), "escarcha",AND(D1620&lt;=0, D1620-P1620&gt;2), "helada negra", AND(D1620&gt;0, P1620+2&gt;D1620), "rocío", TRUE, "sin riesgo")</f>
        <v>sin riesgo</v>
      </c>
    </row>
    <row r="1621" spans="1:17" x14ac:dyDescent="0.35">
      <c r="A1621" s="2">
        <v>45742</v>
      </c>
      <c r="B1621" s="3" t="s">
        <v>34</v>
      </c>
      <c r="C1621">
        <v>9.3000000000000007</v>
      </c>
      <c r="D1621">
        <v>9.7999999999999989</v>
      </c>
      <c r="E1621">
        <v>74.8</v>
      </c>
      <c r="F1621">
        <v>72.666666666666671</v>
      </c>
      <c r="G1621">
        <v>5</v>
      </c>
      <c r="H1621">
        <v>3.166666666666667</v>
      </c>
      <c r="I1621">
        <v>11.33333333333333</v>
      </c>
      <c r="J1621">
        <v>7.2333333333333334</v>
      </c>
      <c r="K1621">
        <f t="shared" si="125"/>
        <v>0.49999999999999822</v>
      </c>
      <c r="L1621">
        <f t="shared" si="126"/>
        <v>0.35921772356236487</v>
      </c>
      <c r="M1621">
        <f t="shared" si="127"/>
        <v>5.0564911648248945</v>
      </c>
      <c r="N1621" s="10" t="str" cm="1">
        <f t="array" ref="N1621">_xlfn.IFS(AND(C1621&lt;=0, C1621-M1621&lt;=2), "escarcha",AND(C1621&lt;=0, C1621-M1621&gt;2), "helada negra", AND(C1621&gt;0, M1621+2&gt;C1621), "rocío", TRUE, "sin riesgo")</f>
        <v>sin riesgo</v>
      </c>
      <c r="O1621">
        <f t="shared" si="128"/>
        <v>0.36385212301660891</v>
      </c>
      <c r="P1621">
        <f t="shared" si="129"/>
        <v>5.1231019285729582</v>
      </c>
      <c r="Q1621" s="10" t="str" cm="1">
        <f t="array" ref="Q1621">_xlfn.IFS(AND(D1621&lt;=0, D1621-P1621&lt;=2), "escarcha",AND(D1621&lt;=0, D1621-P1621&gt;2), "helada negra", AND(D1621&gt;0, P1621+2&gt;D1621), "rocío", TRUE, "sin riesgo")</f>
        <v>sin riesgo</v>
      </c>
    </row>
    <row r="1622" spans="1:17" x14ac:dyDescent="0.35">
      <c r="A1622" s="2">
        <v>45742</v>
      </c>
      <c r="B1622" s="3" t="s">
        <v>35</v>
      </c>
      <c r="C1622">
        <v>9.9</v>
      </c>
      <c r="D1622">
        <v>10.4</v>
      </c>
      <c r="E1622">
        <v>70.7</v>
      </c>
      <c r="F1622">
        <v>69</v>
      </c>
      <c r="G1622">
        <v>3.666666666666667</v>
      </c>
      <c r="H1622">
        <v>3.5666666666666669</v>
      </c>
      <c r="I1622">
        <v>10.33333333333333</v>
      </c>
      <c r="J1622">
        <v>6.0333333333333332</v>
      </c>
      <c r="K1622">
        <f t="shared" si="125"/>
        <v>0.5</v>
      </c>
      <c r="L1622">
        <f t="shared" si="126"/>
        <v>0.34311289778657944</v>
      </c>
      <c r="M1622">
        <f t="shared" si="127"/>
        <v>4.8252924107674486</v>
      </c>
      <c r="N1622" s="10" t="str" cm="1">
        <f t="array" ref="N1622">_xlfn.IFS(AND(C1622&lt;=0, C1622-M1622&lt;=2), "escarcha",AND(C1622&lt;=0, C1622-M1622&gt;2), "helada negra", AND(C1622&gt;0, M1622+2&gt;C1622), "rocío", TRUE, "sin riesgo")</f>
        <v>sin riesgo</v>
      </c>
      <c r="O1622">
        <f t="shared" si="128"/>
        <v>0.35218442466977401</v>
      </c>
      <c r="P1622">
        <f t="shared" si="129"/>
        <v>4.9554690257905705</v>
      </c>
      <c r="Q1622" s="10" t="str" cm="1">
        <f t="array" ref="Q1622">_xlfn.IFS(AND(D1622&lt;=0, D1622-P1622&lt;=2), "escarcha",AND(D1622&lt;=0, D1622-P1622&gt;2), "helada negra", AND(D1622&gt;0, P1622+2&gt;D1622), "rocío", TRUE, "sin riesgo")</f>
        <v>sin riesgo</v>
      </c>
    </row>
    <row r="1623" spans="1:17" x14ac:dyDescent="0.35">
      <c r="A1623" s="2">
        <v>45742</v>
      </c>
      <c r="B1623" s="3" t="s">
        <v>41</v>
      </c>
      <c r="C1623">
        <v>5.333333333333333</v>
      </c>
      <c r="D1623">
        <v>5.7</v>
      </c>
      <c r="E1623">
        <v>79.666666666666671</v>
      </c>
      <c r="F1623">
        <v>77.666666666666671</v>
      </c>
      <c r="G1623">
        <v>0</v>
      </c>
      <c r="H1623">
        <v>2.6</v>
      </c>
      <c r="I1623">
        <v>0.66666666666666663</v>
      </c>
      <c r="J1623">
        <v>5.8</v>
      </c>
      <c r="K1623">
        <f t="shared" si="125"/>
        <v>0.36666666666666714</v>
      </c>
      <c r="L1623">
        <f t="shared" si="126"/>
        <v>0.15114360680075528</v>
      </c>
      <c r="M1623">
        <f t="shared" si="127"/>
        <v>2.1022229649977131</v>
      </c>
      <c r="N1623" s="10" t="str" cm="1">
        <f t="array" ref="N1623">_xlfn.IFS(AND(C1623&lt;=0, C1623-M1623&lt;=2), "escarcha",AND(C1623&lt;=0, C1623-M1623&gt;2), "helada negra", AND(C1623&gt;0, M1623+2&gt;C1623), "rocío", TRUE, "sin riesgo")</f>
        <v>sin riesgo</v>
      </c>
      <c r="O1623">
        <f t="shared" si="128"/>
        <v>0.1511415622495334</v>
      </c>
      <c r="P1623">
        <f t="shared" si="129"/>
        <v>2.1021942818174484</v>
      </c>
      <c r="Q1623" s="10" t="str" cm="1">
        <f t="array" ref="Q1623">_xlfn.IFS(AND(D1623&lt;=0, D1623-P1623&lt;=2), "escarcha",AND(D1623&lt;=0, D1623-P1623&gt;2), "helada negra", AND(D1623&gt;0, P1623+2&gt;D1623), "rocío", TRUE, "sin riesgo")</f>
        <v>sin riesgo</v>
      </c>
    </row>
    <row r="1624" spans="1:17" x14ac:dyDescent="0.35">
      <c r="A1624" s="2">
        <v>45742</v>
      </c>
      <c r="B1624" s="3" t="s">
        <v>42</v>
      </c>
      <c r="C1624">
        <v>3.5</v>
      </c>
      <c r="D1624">
        <v>5.4333333333333336</v>
      </c>
      <c r="E1624">
        <v>85.86666666666666</v>
      </c>
      <c r="F1624">
        <v>80.666666666666671</v>
      </c>
      <c r="G1624">
        <v>0</v>
      </c>
      <c r="H1624">
        <v>1.033333333333333</v>
      </c>
      <c r="I1624">
        <v>0</v>
      </c>
      <c r="J1624">
        <v>3.066666666666666</v>
      </c>
      <c r="K1624">
        <f t="shared" si="125"/>
        <v>1.9333333333333336</v>
      </c>
      <c r="L1624">
        <f t="shared" si="126"/>
        <v>9.7838466763094489E-2</v>
      </c>
      <c r="M1624">
        <f t="shared" si="127"/>
        <v>1.3566749480234324</v>
      </c>
      <c r="N1624" s="10" t="str" cm="1">
        <f t="array" ref="N1624">_xlfn.IFS(AND(C1624&lt;=0, C1624-M1624&lt;=2), "escarcha",AND(C1624&lt;=0, C1624-M1624&gt;2), "helada negra", AND(C1624&gt;0, M1624+2&gt;C1624), "rocío", TRUE, "sin riesgo")</f>
        <v>sin riesgo</v>
      </c>
      <c r="O1624">
        <f t="shared" si="128"/>
        <v>0.17055878239581965</v>
      </c>
      <c r="P1624">
        <f t="shared" si="129"/>
        <v>2.3749030952461418</v>
      </c>
      <c r="Q1624" s="10" t="str" cm="1">
        <f t="array" ref="Q1624">_xlfn.IFS(AND(D1624&lt;=0, D1624-P1624&lt;=2), "escarcha",AND(D1624&lt;=0, D1624-P1624&gt;2), "helada negra", AND(D1624&gt;0, P1624+2&gt;D1624), "rocío", TRUE, "sin riesgo")</f>
        <v>sin riesgo</v>
      </c>
    </row>
    <row r="1625" spans="1:17" x14ac:dyDescent="0.35">
      <c r="A1625" s="2">
        <v>45742</v>
      </c>
      <c r="B1625" s="3" t="s">
        <v>43</v>
      </c>
      <c r="C1625">
        <v>4.5999999999999996</v>
      </c>
      <c r="D1625">
        <v>5.7333333333333334</v>
      </c>
      <c r="E1625">
        <v>85.866666666666674</v>
      </c>
      <c r="F1625">
        <v>80</v>
      </c>
      <c r="G1625">
        <v>0</v>
      </c>
      <c r="H1625">
        <v>0.9</v>
      </c>
      <c r="I1625">
        <v>0</v>
      </c>
      <c r="J1625">
        <v>2.7666666666666671</v>
      </c>
      <c r="K1625">
        <f t="shared" si="125"/>
        <v>1.1333333333333337</v>
      </c>
      <c r="L1625">
        <f t="shared" si="126"/>
        <v>0.17501608652602463</v>
      </c>
      <c r="M1625">
        <f t="shared" si="127"/>
        <v>2.4375901937904363</v>
      </c>
      <c r="N1625" s="10" t="str" cm="1">
        <f t="array" ref="N1625">_xlfn.IFS(AND(C1625&lt;=0, C1625-M1625&lt;=2), "escarcha",AND(C1625&lt;=0, C1625-M1625&gt;2), "helada negra", AND(C1625&gt;0, M1625+2&gt;C1625), "rocío", TRUE, "sin riesgo")</f>
        <v>sin riesgo</v>
      </c>
      <c r="O1625">
        <f t="shared" si="128"/>
        <v>0.18304950260368075</v>
      </c>
      <c r="P1625">
        <f t="shared" si="129"/>
        <v>2.5506522977140458</v>
      </c>
      <c r="Q1625" s="10" t="str" cm="1">
        <f t="array" ref="Q1625">_xlfn.IFS(AND(D1625&lt;=0, D1625-P1625&lt;=2), "escarcha",AND(D1625&lt;=0, D1625-P1625&gt;2), "helada negra", AND(D1625&gt;0, P1625+2&gt;D1625), "rocío", TRUE, "sin riesgo")</f>
        <v>sin riesgo</v>
      </c>
    </row>
    <row r="1626" spans="1:17" x14ac:dyDescent="0.35">
      <c r="A1626" s="2">
        <v>45742</v>
      </c>
      <c r="B1626" s="3" t="s">
        <v>44</v>
      </c>
      <c r="C1626">
        <v>3.0333333333333332</v>
      </c>
      <c r="D1626">
        <v>4.3666666666666671</v>
      </c>
      <c r="E1626">
        <v>87.833333333333329</v>
      </c>
      <c r="F1626">
        <v>83</v>
      </c>
      <c r="G1626">
        <v>1</v>
      </c>
      <c r="H1626">
        <v>9.9999999999999992E-2</v>
      </c>
      <c r="I1626">
        <v>2.666666666666667</v>
      </c>
      <c r="J1626">
        <v>0.56666666666666665</v>
      </c>
      <c r="K1626">
        <f t="shared" si="125"/>
        <v>1.3333333333333339</v>
      </c>
      <c r="L1626">
        <f t="shared" si="126"/>
        <v>8.7533362507844409E-2</v>
      </c>
      <c r="M1626">
        <f t="shared" si="127"/>
        <v>1.2130662235117835</v>
      </c>
      <c r="N1626" s="10" t="str" cm="1">
        <f t="array" ref="N1626">_xlfn.IFS(AND(C1626&lt;=0, C1626-M1626&lt;=2), "escarcha",AND(C1626&lt;=0, C1626-M1626&gt;2), "helada negra", AND(C1626&gt;0, M1626+2&gt;C1626), "rocío", TRUE, "sin riesgo")</f>
        <v>rocío</v>
      </c>
      <c r="O1626">
        <f t="shared" si="128"/>
        <v>0.12474732623037604</v>
      </c>
      <c r="P1626">
        <f t="shared" si="129"/>
        <v>1.7324658524773089</v>
      </c>
      <c r="Q1626" s="10" t="str" cm="1">
        <f t="array" ref="Q1626">_xlfn.IFS(AND(D1626&lt;=0, D1626-P1626&lt;=2), "escarcha",AND(D1626&lt;=0, D1626-P1626&gt;2), "helada negra", AND(D1626&gt;0, P1626+2&gt;D1626), "rocío", TRUE, "sin riesgo")</f>
        <v>sin riesgo</v>
      </c>
    </row>
    <row r="1627" spans="1:17" x14ac:dyDescent="0.35">
      <c r="A1627" s="2">
        <v>45742</v>
      </c>
      <c r="B1627" s="3" t="s">
        <v>45</v>
      </c>
      <c r="C1627">
        <v>1.8666666666666669</v>
      </c>
      <c r="D1627">
        <v>3.6333333333333329</v>
      </c>
      <c r="E1627">
        <v>89.899999999999991</v>
      </c>
      <c r="F1627">
        <v>86</v>
      </c>
      <c r="G1627">
        <v>0</v>
      </c>
      <c r="H1627">
        <v>0.26666666666666672</v>
      </c>
      <c r="I1627">
        <v>1.333333333333333</v>
      </c>
      <c r="J1627">
        <v>1.3</v>
      </c>
      <c r="K1627">
        <f t="shared" si="125"/>
        <v>1.7666666666666659</v>
      </c>
      <c r="L1627">
        <f t="shared" si="126"/>
        <v>2.7864645733385596E-2</v>
      </c>
      <c r="M1627">
        <f t="shared" si="127"/>
        <v>0.38484806547788675</v>
      </c>
      <c r="N1627" s="10" t="str" cm="1">
        <f t="array" ref="N1627">_xlfn.IFS(AND(C1627&lt;=0, C1627-M1627&lt;=2), "escarcha",AND(C1627&lt;=0, C1627-M1627&gt;2), "helada negra", AND(C1627&gt;0, M1627+2&gt;C1627), "rocío", TRUE, "sin riesgo")</f>
        <v>rocío</v>
      </c>
      <c r="O1627">
        <f t="shared" si="128"/>
        <v>0.10878158041487176</v>
      </c>
      <c r="P1627">
        <f t="shared" si="129"/>
        <v>1.5093597642325256</v>
      </c>
      <c r="Q1627" s="10" t="str" cm="1">
        <f t="array" ref="Q1627">_xlfn.IFS(AND(D1627&lt;=0, D1627-P1627&lt;=2), "escarcha",AND(D1627&lt;=0, D1627-P1627&gt;2), "helada negra", AND(D1627&gt;0, P1627+2&gt;D1627), "rocío", TRUE, "sin riesgo")</f>
        <v>sin riesgo</v>
      </c>
    </row>
    <row r="1628" spans="1:17" x14ac:dyDescent="0.35">
      <c r="A1628" s="2">
        <v>45742</v>
      </c>
      <c r="B1628" s="3" t="s">
        <v>46</v>
      </c>
      <c r="C1628">
        <v>0.4</v>
      </c>
      <c r="D1628">
        <v>2.5666666666666669</v>
      </c>
      <c r="E1628">
        <v>91.9</v>
      </c>
      <c r="F1628">
        <v>89.666666666666671</v>
      </c>
      <c r="G1628">
        <v>1</v>
      </c>
      <c r="H1628">
        <v>0</v>
      </c>
      <c r="I1628">
        <v>1.666666666666667</v>
      </c>
      <c r="J1628">
        <v>0</v>
      </c>
      <c r="K1628">
        <f t="shared" si="125"/>
        <v>2.166666666666667</v>
      </c>
      <c r="L1628">
        <f t="shared" si="126"/>
        <v>-5.5509248640909378E-2</v>
      </c>
      <c r="M1628">
        <f t="shared" si="127"/>
        <v>-0.76304181061547516</v>
      </c>
      <c r="N1628" s="10" t="str" cm="1">
        <f t="array" ref="N1628">_xlfn.IFS(AND(C1628&lt;=0, C1628-M1628&lt;=2), "escarcha",AND(C1628&lt;=0, C1628-M1628&gt;2), "helada negra", AND(C1628&gt;0, M1628+2&gt;C1628), "rocío", TRUE, "sin riesgo")</f>
        <v>rocío</v>
      </c>
      <c r="O1628">
        <f t="shared" si="128"/>
        <v>7.511568054890623E-2</v>
      </c>
      <c r="P1628">
        <f t="shared" si="129"/>
        <v>1.0402413297033721</v>
      </c>
      <c r="Q1628" s="10" t="str" cm="1">
        <f t="array" ref="Q1628">_xlfn.IFS(AND(D1628&lt;=0, D1628-P1628&lt;=2), "escarcha",AND(D1628&lt;=0, D1628-P1628&gt;2), "helada negra", AND(D1628&gt;0, P1628+2&gt;D1628), "rocío", TRUE, "sin riesgo")</f>
        <v>rocío</v>
      </c>
    </row>
    <row r="1629" spans="1:17" x14ac:dyDescent="0.35">
      <c r="A1629" s="2">
        <v>45743</v>
      </c>
      <c r="B1629" s="3" t="s">
        <v>10</v>
      </c>
      <c r="C1629">
        <v>-0.2</v>
      </c>
      <c r="D1629">
        <v>1.833333333333333</v>
      </c>
      <c r="E1629">
        <v>92.666666666666671</v>
      </c>
      <c r="F1629">
        <v>91.666666666666671</v>
      </c>
      <c r="G1629">
        <v>0</v>
      </c>
      <c r="H1629">
        <v>0</v>
      </c>
      <c r="I1629">
        <v>0</v>
      </c>
      <c r="J1629">
        <v>0</v>
      </c>
      <c r="K1629">
        <f t="shared" si="125"/>
        <v>2.0333333333333332</v>
      </c>
      <c r="L1629">
        <f t="shared" si="126"/>
        <v>-9.0677091487718409E-2</v>
      </c>
      <c r="M1629">
        <f t="shared" si="127"/>
        <v>-1.2439919852549293</v>
      </c>
      <c r="N1629" s="10" t="str" cm="1">
        <f t="array" ref="N1629">_xlfn.IFS(AND(C1629&lt;=0, C1629-M1629&lt;=2), "escarcha",AND(C1629&lt;=0, C1629-M1629&gt;2), "helada negra", AND(C1629&gt;0, M1629+2&gt;C1629), "rocío", TRUE, "sin riesgo")</f>
        <v>escarcha</v>
      </c>
      <c r="O1629">
        <f t="shared" si="128"/>
        <v>4.4944600250303862E-2</v>
      </c>
      <c r="P1629">
        <f t="shared" si="129"/>
        <v>0.62134819239473937</v>
      </c>
      <c r="Q1629" s="10" t="str" cm="1">
        <f t="array" ref="Q1629">_xlfn.IFS(AND(D1629&lt;=0, D1629-P1629&lt;=2), "escarcha",AND(D1629&lt;=0, D1629-P1629&gt;2), "helada negra", AND(D1629&gt;0, P1629+2&gt;D1629), "rocío", TRUE, "sin riesgo")</f>
        <v>rocío</v>
      </c>
    </row>
    <row r="1630" spans="1:17" x14ac:dyDescent="0.35">
      <c r="A1630" s="2">
        <v>45743</v>
      </c>
      <c r="B1630" s="3" t="s">
        <v>11</v>
      </c>
      <c r="C1630">
        <v>-0.8</v>
      </c>
      <c r="D1630">
        <v>1.7333333333333329</v>
      </c>
      <c r="E1630">
        <v>93.36666666666666</v>
      </c>
      <c r="F1630">
        <v>92.666666666666671</v>
      </c>
      <c r="G1630">
        <v>0</v>
      </c>
      <c r="H1630">
        <v>0</v>
      </c>
      <c r="I1630">
        <v>0</v>
      </c>
      <c r="J1630">
        <v>0</v>
      </c>
      <c r="K1630">
        <f t="shared" si="125"/>
        <v>2.5333333333333332</v>
      </c>
      <c r="L1630">
        <f t="shared" si="126"/>
        <v>-0.12684252951034961</v>
      </c>
      <c r="M1630">
        <f t="shared" si="127"/>
        <v>-1.7365976698445678</v>
      </c>
      <c r="N1630" s="10" t="str" cm="1">
        <f t="array" ref="N1630">_xlfn.IFS(AND(C1630&lt;=0, C1630-M1630&lt;=2), "escarcha",AND(C1630&lt;=0, C1630-M1630&gt;2), "helada negra", AND(C1630&gt;0, M1630+2&gt;C1630), "rocío", TRUE, "sin riesgo")</f>
        <v>escarcha</v>
      </c>
      <c r="O1630">
        <f t="shared" si="128"/>
        <v>4.8647986457902692E-2</v>
      </c>
      <c r="P1630">
        <f t="shared" si="129"/>
        <v>0.67268831550591712</v>
      </c>
      <c r="Q1630" s="10" t="str" cm="1">
        <f t="array" ref="Q1630">_xlfn.IFS(AND(D1630&lt;=0, D1630-P1630&lt;=2), "escarcha",AND(D1630&lt;=0, D1630-P1630&gt;2), "helada negra", AND(D1630&gt;0, P1630+2&gt;D1630), "rocío", TRUE, "sin riesgo")</f>
        <v>rocío</v>
      </c>
    </row>
    <row r="1631" spans="1:17" x14ac:dyDescent="0.35">
      <c r="A1631" s="2">
        <v>45743</v>
      </c>
      <c r="B1631" s="3" t="s">
        <v>12</v>
      </c>
      <c r="C1631">
        <v>-0.93333333333333335</v>
      </c>
      <c r="D1631">
        <v>1.0666666666666671</v>
      </c>
      <c r="E1631">
        <v>94.066666666666663</v>
      </c>
      <c r="F1631">
        <v>94.333333333333329</v>
      </c>
      <c r="G1631">
        <v>0</v>
      </c>
      <c r="H1631">
        <v>3.3333333333333333E-2</v>
      </c>
      <c r="I1631">
        <v>0</v>
      </c>
      <c r="J1631">
        <v>0.6</v>
      </c>
      <c r="K1631">
        <f t="shared" si="125"/>
        <v>2.0000000000000004</v>
      </c>
      <c r="L1631">
        <f t="shared" si="126"/>
        <v>-0.1291116935258452</v>
      </c>
      <c r="M1631">
        <f t="shared" si="127"/>
        <v>-1.767438807201156</v>
      </c>
      <c r="N1631" s="10" t="str" cm="1">
        <f t="array" ref="N1631">_xlfn.IFS(AND(C1631&lt;=0, C1631-M1631&lt;=2), "escarcha",AND(C1631&lt;=0, C1631-M1631&gt;2), "helada negra", AND(C1631&gt;0, M1631+2&gt;C1631), "rocío", TRUE, "sin riesgo")</f>
        <v>escarcha</v>
      </c>
      <c r="O1631">
        <f t="shared" si="128"/>
        <v>1.8679935331366852E-2</v>
      </c>
      <c r="P1631">
        <f t="shared" si="129"/>
        <v>0.25786032891938376</v>
      </c>
      <c r="Q1631" s="10" t="str" cm="1">
        <f t="array" ref="Q1631">_xlfn.IFS(AND(D1631&lt;=0, D1631-P1631&lt;=2), "escarcha",AND(D1631&lt;=0, D1631-P1631&gt;2), "helada negra", AND(D1631&gt;0, P1631+2&gt;D1631), "rocío", TRUE, "sin riesgo")</f>
        <v>rocío</v>
      </c>
    </row>
    <row r="1632" spans="1:17" x14ac:dyDescent="0.35">
      <c r="A1632" s="2">
        <v>45743</v>
      </c>
      <c r="B1632" s="3" t="s">
        <v>13</v>
      </c>
      <c r="C1632">
        <v>-1.533333333333333</v>
      </c>
      <c r="D1632">
        <v>1.7333333333333329</v>
      </c>
      <c r="E1632">
        <v>94.433333333333337</v>
      </c>
      <c r="F1632">
        <v>94</v>
      </c>
      <c r="G1632">
        <v>0.33333333333333331</v>
      </c>
      <c r="H1632">
        <v>0.33333333333333331</v>
      </c>
      <c r="I1632">
        <v>1</v>
      </c>
      <c r="J1632">
        <v>1.5</v>
      </c>
      <c r="K1632">
        <f t="shared" si="125"/>
        <v>3.2666666666666657</v>
      </c>
      <c r="L1632">
        <f t="shared" si="126"/>
        <v>-0.16917774065139801</v>
      </c>
      <c r="M1632">
        <f t="shared" si="127"/>
        <v>-2.3106972790309208</v>
      </c>
      <c r="N1632" s="10" t="str" cm="1">
        <f t="array" ref="N1632">_xlfn.IFS(AND(C1632&lt;=0, C1632-M1632&lt;=2), "escarcha",AND(C1632&lt;=0, C1632-M1632&gt;2), "helada negra", AND(C1632&gt;0, M1632+2&gt;C1632), "rocío", TRUE, "sin riesgo")</f>
        <v>escarcha</v>
      </c>
      <c r="O1632">
        <f t="shared" si="128"/>
        <v>6.2933943705379067E-2</v>
      </c>
      <c r="P1632">
        <f t="shared" si="129"/>
        <v>0.87093771479541293</v>
      </c>
      <c r="Q1632" s="10" t="str" cm="1">
        <f t="array" ref="Q1632">_xlfn.IFS(AND(D1632&lt;=0, D1632-P1632&lt;=2), "escarcha",AND(D1632&lt;=0, D1632-P1632&gt;2), "helada negra", AND(D1632&gt;0, P1632+2&gt;D1632), "rocío", TRUE, "sin riesgo")</f>
        <v>rocío</v>
      </c>
    </row>
    <row r="1633" spans="1:17" x14ac:dyDescent="0.35">
      <c r="A1633" s="2">
        <v>45743</v>
      </c>
      <c r="B1633" s="3" t="s">
        <v>14</v>
      </c>
      <c r="C1633">
        <v>-1.7666666666666671</v>
      </c>
      <c r="D1633">
        <v>0.96666666666666667</v>
      </c>
      <c r="E1633">
        <v>94.933333333333337</v>
      </c>
      <c r="F1633">
        <v>95</v>
      </c>
      <c r="G1633">
        <v>0</v>
      </c>
      <c r="H1633">
        <v>0</v>
      </c>
      <c r="I1633">
        <v>0</v>
      </c>
      <c r="J1633">
        <v>0</v>
      </c>
      <c r="K1633">
        <f t="shared" si="125"/>
        <v>2.7333333333333338</v>
      </c>
      <c r="L1633">
        <f t="shared" si="126"/>
        <v>-0.18105017063991888</v>
      </c>
      <c r="M1633">
        <f t="shared" si="127"/>
        <v>-2.4712068679263144</v>
      </c>
      <c r="N1633" s="10" t="str" cm="1">
        <f t="array" ref="N1633">_xlfn.IFS(AND(C1633&lt;=0, C1633-M1633&lt;=2), "escarcha",AND(C1633&lt;=0, C1633-M1633&gt;2), "helada negra", AND(C1633&gt;0, M1633+2&gt;C1633), "rocío", TRUE, "sin riesgo")</f>
        <v>escarcha</v>
      </c>
      <c r="O1633">
        <f t="shared" si="128"/>
        <v>1.8530617527424437E-2</v>
      </c>
      <c r="P1633">
        <f t="shared" si="129"/>
        <v>0.25579695656351731</v>
      </c>
      <c r="Q1633" s="10" t="str" cm="1">
        <f t="array" ref="Q1633">_xlfn.IFS(AND(D1633&lt;=0, D1633-P1633&lt;=2), "escarcha",AND(D1633&lt;=0, D1633-P1633&gt;2), "helada negra", AND(D1633&gt;0, P1633+2&gt;D1633), "rocío", TRUE, "sin riesgo")</f>
        <v>rocío</v>
      </c>
    </row>
    <row r="1634" spans="1:17" x14ac:dyDescent="0.35">
      <c r="A1634" s="2">
        <v>45743</v>
      </c>
      <c r="B1634" s="3" t="s">
        <v>15</v>
      </c>
      <c r="C1634">
        <v>-2.2999999999999998</v>
      </c>
      <c r="D1634">
        <v>0.53333333333333333</v>
      </c>
      <c r="E1634">
        <v>95.1</v>
      </c>
      <c r="F1634">
        <v>96</v>
      </c>
      <c r="G1634">
        <v>0.66666666666666663</v>
      </c>
      <c r="H1634">
        <v>0</v>
      </c>
      <c r="I1634">
        <v>1</v>
      </c>
      <c r="J1634">
        <v>0</v>
      </c>
      <c r="K1634">
        <f t="shared" si="125"/>
        <v>2.833333333333333</v>
      </c>
      <c r="L1634">
        <f t="shared" si="126"/>
        <v>-0.21862827301230547</v>
      </c>
      <c r="M1634">
        <f t="shared" si="127"/>
        <v>-2.9778369432452072</v>
      </c>
      <c r="N1634" s="10" t="str" cm="1">
        <f t="array" ref="N1634">_xlfn.IFS(AND(C1634&lt;=0, C1634-M1634&lt;=2), "escarcha",AND(C1634&lt;=0, C1634-M1634&gt;2), "helada negra", AND(C1634&gt;0, M1634+2&gt;C1634), "rocío", TRUE, "sin riesgo")</f>
        <v>escarcha</v>
      </c>
      <c r="O1634">
        <f t="shared" si="128"/>
        <v>-2.2299209489829927E-3</v>
      </c>
      <c r="P1634">
        <f t="shared" si="129"/>
        <v>-3.0745612888201858E-2</v>
      </c>
      <c r="Q1634" s="10" t="str" cm="1">
        <f t="array" ref="Q1634">_xlfn.IFS(AND(D1634&lt;=0, D1634-P1634&lt;=2), "escarcha",AND(D1634&lt;=0, D1634-P1634&gt;2), "helada negra", AND(D1634&gt;0, P1634+2&gt;D1634), "rocío", TRUE, "sin riesgo")</f>
        <v>rocío</v>
      </c>
    </row>
    <row r="1635" spans="1:17" x14ac:dyDescent="0.35">
      <c r="A1635" s="2">
        <v>45743</v>
      </c>
      <c r="B1635" s="3" t="s">
        <v>16</v>
      </c>
      <c r="C1635">
        <v>-1.966666666666667</v>
      </c>
      <c r="D1635">
        <v>0.93333333333333335</v>
      </c>
      <c r="E1635">
        <v>95.6</v>
      </c>
      <c r="F1635">
        <v>97</v>
      </c>
      <c r="G1635">
        <v>0</v>
      </c>
      <c r="H1635">
        <v>0.26666666666666672</v>
      </c>
      <c r="I1635">
        <v>0</v>
      </c>
      <c r="J1635">
        <v>0.8</v>
      </c>
      <c r="K1635">
        <f t="shared" si="125"/>
        <v>2.9000000000000004</v>
      </c>
      <c r="L1635">
        <f t="shared" si="126"/>
        <v>-0.18878141504442186</v>
      </c>
      <c r="M1635">
        <f t="shared" si="127"/>
        <v>-2.5756145785895668</v>
      </c>
      <c r="N1635" s="10" t="str" cm="1">
        <f t="array" ref="N1635">_xlfn.IFS(AND(C1635&lt;=0, C1635-M1635&lt;=2), "escarcha",AND(C1635&lt;=0, C1635-M1635&gt;2), "helada negra", AND(C1635&gt;0, M1635+2&gt;C1635), "rocío", TRUE, "sin riesgo")</f>
        <v>escarcha</v>
      </c>
      <c r="O1635">
        <f t="shared" si="128"/>
        <v>3.6966194198535494E-2</v>
      </c>
      <c r="P1635">
        <f t="shared" si="129"/>
        <v>0.51081683929039179</v>
      </c>
      <c r="Q1635" s="10" t="str" cm="1">
        <f t="array" ref="Q1635">_xlfn.IFS(AND(D1635&lt;=0, D1635-P1635&lt;=2), "escarcha",AND(D1635&lt;=0, D1635-P1635&gt;2), "helada negra", AND(D1635&gt;0, P1635+2&gt;D1635), "rocío", TRUE, "sin riesgo")</f>
        <v>rocío</v>
      </c>
    </row>
    <row r="1636" spans="1:17" x14ac:dyDescent="0.35">
      <c r="A1636" s="2">
        <v>45743</v>
      </c>
      <c r="B1636" s="3" t="s">
        <v>17</v>
      </c>
      <c r="C1636">
        <v>-1.166666666666667</v>
      </c>
      <c r="D1636">
        <v>2.1</v>
      </c>
      <c r="E1636">
        <v>95.866666666666674</v>
      </c>
      <c r="F1636">
        <v>95.333333333333329</v>
      </c>
      <c r="G1636">
        <v>0</v>
      </c>
      <c r="H1636">
        <v>6.6666666666666666E-2</v>
      </c>
      <c r="I1636">
        <v>1.333333333333333</v>
      </c>
      <c r="J1636">
        <v>0.63333333333333341</v>
      </c>
      <c r="K1636">
        <f t="shared" si="125"/>
        <v>3.2666666666666671</v>
      </c>
      <c r="L1636">
        <f t="shared" si="126"/>
        <v>-0.12722535450099368</v>
      </c>
      <c r="M1636">
        <f t="shared" si="127"/>
        <v>-1.7418013539402071</v>
      </c>
      <c r="N1636" s="10" t="str" cm="1">
        <f t="array" ref="N1636">_xlfn.IFS(AND(C1636&lt;=0, C1636-M1636&lt;=2), "escarcha",AND(C1636&lt;=0, C1636-M1636&gt;2), "helada negra", AND(C1636&gt;0, M1636+2&gt;C1636), "rocío", TRUE, "sin riesgo")</f>
        <v>escarcha</v>
      </c>
      <c r="O1636">
        <f t="shared" si="128"/>
        <v>0.1031944875057417</v>
      </c>
      <c r="P1636">
        <f t="shared" si="129"/>
        <v>1.431381499213161</v>
      </c>
      <c r="Q1636" s="10" t="str" cm="1">
        <f t="array" ref="Q1636">_xlfn.IFS(AND(D1636&lt;=0, D1636-P1636&lt;=2), "escarcha",AND(D1636&lt;=0, D1636-P1636&gt;2), "helada negra", AND(D1636&gt;0, P1636+2&gt;D1636), "rocío", TRUE, "sin riesgo")</f>
        <v>rocío</v>
      </c>
    </row>
    <row r="1637" spans="1:17" x14ac:dyDescent="0.35">
      <c r="A1637" s="2">
        <v>45743</v>
      </c>
      <c r="B1637" s="3" t="s">
        <v>18</v>
      </c>
      <c r="C1637">
        <v>-0.6333333333333333</v>
      </c>
      <c r="D1637">
        <v>2.2999999999999998</v>
      </c>
      <c r="E1637">
        <v>95.566666666666663</v>
      </c>
      <c r="F1637">
        <v>95</v>
      </c>
      <c r="G1637">
        <v>0</v>
      </c>
      <c r="H1637">
        <v>0</v>
      </c>
      <c r="I1637">
        <v>0</v>
      </c>
      <c r="J1637">
        <v>0.2</v>
      </c>
      <c r="K1637">
        <f t="shared" si="125"/>
        <v>2.9333333333333331</v>
      </c>
      <c r="L1637">
        <f t="shared" si="126"/>
        <v>-9.1394752794076384E-2</v>
      </c>
      <c r="M1637">
        <f t="shared" si="127"/>
        <v>-1.2537867342095179</v>
      </c>
      <c r="N1637" s="10" t="str" cm="1">
        <f t="array" ref="N1637">_xlfn.IFS(AND(C1637&lt;=0, C1637-M1637&lt;=2), "escarcha",AND(C1637&lt;=0, C1637-M1637&gt;2), "helada negra", AND(C1637&gt;0, M1637+2&gt;C1637), "rocío", TRUE, "sin riesgo")</f>
        <v>escarcha</v>
      </c>
      <c r="O1637">
        <f t="shared" si="128"/>
        <v>0.11393659066992066</v>
      </c>
      <c r="P1637">
        <f t="shared" si="129"/>
        <v>1.5813516489046222</v>
      </c>
      <c r="Q1637" s="10" t="str" cm="1">
        <f t="array" ref="Q1637">_xlfn.IFS(AND(D1637&lt;=0, D1637-P1637&lt;=2), "escarcha",AND(D1637&lt;=0, D1637-P1637&gt;2), "helada negra", AND(D1637&gt;0, P1637+2&gt;D1637), "rocío", TRUE, "sin riesgo")</f>
        <v>rocío</v>
      </c>
    </row>
    <row r="1638" spans="1:17" x14ac:dyDescent="0.35">
      <c r="A1638" s="2">
        <v>45743</v>
      </c>
      <c r="B1638" s="3" t="s">
        <v>19</v>
      </c>
      <c r="C1638">
        <v>-1.6333333333333331</v>
      </c>
      <c r="D1638">
        <v>1.333333333333333</v>
      </c>
      <c r="E1638">
        <v>95.166666666666671</v>
      </c>
      <c r="F1638">
        <v>95.666666666666671</v>
      </c>
      <c r="G1638">
        <v>0</v>
      </c>
      <c r="H1638">
        <v>0</v>
      </c>
      <c r="I1638">
        <v>0</v>
      </c>
      <c r="J1638">
        <v>0</v>
      </c>
      <c r="K1638">
        <f t="shared" si="125"/>
        <v>2.9666666666666659</v>
      </c>
      <c r="L1638">
        <f t="shared" si="126"/>
        <v>-0.16878943067515642</v>
      </c>
      <c r="M1638">
        <f t="shared" si="127"/>
        <v>-2.3054438960916417</v>
      </c>
      <c r="N1638" s="10" t="str" cm="1">
        <f t="array" ref="N1638">_xlfn.IFS(AND(C1638&lt;=0, C1638-M1638&lt;=2), "escarcha",AND(C1638&lt;=0, C1638-M1638&gt;2), "helada negra", AND(C1638&gt;0, M1638+2&gt;C1638), "rocío", TRUE, "sin riesgo")</f>
        <v>escarcha</v>
      </c>
      <c r="O1638">
        <f t="shared" si="128"/>
        <v>5.1864079820137625E-2</v>
      </c>
      <c r="P1638">
        <f t="shared" si="129"/>
        <v>0.71729064275952148</v>
      </c>
      <c r="Q1638" s="10" t="str" cm="1">
        <f t="array" ref="Q1638">_xlfn.IFS(AND(D1638&lt;=0, D1638-P1638&lt;=2), "escarcha",AND(D1638&lt;=0, D1638-P1638&gt;2), "helada negra", AND(D1638&gt;0, P1638+2&gt;D1638), "rocío", TRUE, "sin riesgo")</f>
        <v>rocío</v>
      </c>
    </row>
    <row r="1639" spans="1:17" x14ac:dyDescent="0.35">
      <c r="A1639" s="2">
        <v>45743</v>
      </c>
      <c r="B1639" s="3" t="s">
        <v>20</v>
      </c>
      <c r="C1639">
        <v>-2.433333333333334</v>
      </c>
      <c r="D1639">
        <v>0.36666666666666659</v>
      </c>
      <c r="E1639">
        <v>95.13333333333334</v>
      </c>
      <c r="F1639">
        <v>96.666666666666671</v>
      </c>
      <c r="G1639">
        <v>0</v>
      </c>
      <c r="H1639">
        <v>0</v>
      </c>
      <c r="I1639">
        <v>2.333333333333333</v>
      </c>
      <c r="J1639">
        <v>0</v>
      </c>
      <c r="K1639">
        <f t="shared" si="125"/>
        <v>2.8000000000000007</v>
      </c>
      <c r="L1639">
        <f t="shared" si="126"/>
        <v>-0.22813811659747765</v>
      </c>
      <c r="M1639">
        <f t="shared" si="127"/>
        <v>-3.1057110237837682</v>
      </c>
      <c r="N1639" s="10" t="str" cm="1">
        <f t="array" ref="N1639">_xlfn.IFS(AND(C1639&lt;=0, C1639-M1639&lt;=2), "escarcha",AND(C1639&lt;=0, C1639-M1639&gt;2), "helada negra", AND(C1639&gt;0, M1639+2&gt;C1639), "rocío", TRUE, "sin riesgo")</f>
        <v>escarcha</v>
      </c>
      <c r="O1639">
        <f t="shared" si="128"/>
        <v>-7.3513339330832234E-3</v>
      </c>
      <c r="P1639">
        <f t="shared" si="129"/>
        <v>-0.10132898132866384</v>
      </c>
      <c r="Q1639" s="10" t="str" cm="1">
        <f t="array" ref="Q1639">_xlfn.IFS(AND(D1639&lt;=0, D1639-P1639&lt;=2), "escarcha",AND(D1639&lt;=0, D1639-P1639&gt;2), "helada negra", AND(D1639&gt;0, P1639+2&gt;D1639), "rocío", TRUE, "sin riesgo")</f>
        <v>rocío</v>
      </c>
    </row>
    <row r="1640" spans="1:17" x14ac:dyDescent="0.35">
      <c r="A1640" s="2">
        <v>45743</v>
      </c>
      <c r="B1640" s="3" t="s">
        <v>21</v>
      </c>
      <c r="C1640">
        <v>-3.4</v>
      </c>
      <c r="D1640">
        <v>3.3333333333333333E-2</v>
      </c>
      <c r="E1640">
        <v>95.133333333333326</v>
      </c>
      <c r="F1640">
        <v>97.333333333333329</v>
      </c>
      <c r="G1640">
        <v>0.66666666666666663</v>
      </c>
      <c r="H1640">
        <v>0.1333333333333333</v>
      </c>
      <c r="I1640">
        <v>1.333333333333333</v>
      </c>
      <c r="J1640">
        <v>0.6333333333333333</v>
      </c>
      <c r="K1640">
        <f t="shared" si="125"/>
        <v>3.4333333333333331</v>
      </c>
      <c r="L1640">
        <f t="shared" si="126"/>
        <v>-0.29995336350430135</v>
      </c>
      <c r="M1640">
        <f t="shared" si="127"/>
        <v>-4.0669933130489015</v>
      </c>
      <c r="N1640" s="10" t="str" cm="1">
        <f t="array" ref="N1640">_xlfn.IFS(AND(C1640&lt;=0, C1640-M1640&lt;=2), "escarcha",AND(C1640&lt;=0, C1640-M1640&gt;2), "helada negra", AND(C1640&gt;0, M1640+2&gt;C1640), "rocío", TRUE, "sin riesgo")</f>
        <v>escarcha</v>
      </c>
      <c r="O1640">
        <f t="shared" si="128"/>
        <v>-2.4611706314580737E-2</v>
      </c>
      <c r="P1640">
        <f t="shared" si="129"/>
        <v>-0.33890995463405171</v>
      </c>
      <c r="Q1640" s="10" t="str" cm="1">
        <f t="array" ref="Q1640">_xlfn.IFS(AND(D1640&lt;=0, D1640-P1640&lt;=2), "escarcha",AND(D1640&lt;=0, D1640-P1640&gt;2), "helada negra", AND(D1640&gt;0, P1640+2&gt;D1640), "rocío", TRUE, "sin riesgo")</f>
        <v>rocío</v>
      </c>
    </row>
    <row r="1641" spans="1:17" x14ac:dyDescent="0.35">
      <c r="A1641" s="2">
        <v>45743</v>
      </c>
      <c r="B1641" s="3" t="s">
        <v>22</v>
      </c>
      <c r="C1641">
        <v>-3.5333333333333332</v>
      </c>
      <c r="D1641">
        <v>0.3</v>
      </c>
      <c r="E1641">
        <v>95.3</v>
      </c>
      <c r="F1641">
        <v>98</v>
      </c>
      <c r="G1641">
        <v>0</v>
      </c>
      <c r="H1641">
        <v>0</v>
      </c>
      <c r="I1641">
        <v>0</v>
      </c>
      <c r="J1641">
        <v>6.6666666666666666E-2</v>
      </c>
      <c r="K1641">
        <f t="shared" si="125"/>
        <v>3.833333333333333</v>
      </c>
      <c r="L1641">
        <f t="shared" si="126"/>
        <v>-0.30815401447507074</v>
      </c>
      <c r="M1641">
        <f t="shared" si="127"/>
        <v>-4.1762732655710941</v>
      </c>
      <c r="N1641" s="10" t="str" cm="1">
        <f t="array" ref="N1641">_xlfn.IFS(AND(C1641&lt;=0, C1641-M1641&lt;=2), "escarcha",AND(C1641&lt;=0, C1641-M1641&gt;2), "helada negra", AND(C1641&gt;0, M1641+2&gt;C1641), "rocío", TRUE, "sin riesgo")</f>
        <v>escarcha</v>
      </c>
      <c r="O1641">
        <f t="shared" si="128"/>
        <v>1.5261494261313915E-3</v>
      </c>
      <c r="P1641">
        <f t="shared" si="129"/>
        <v>2.104666535507671E-2</v>
      </c>
      <c r="Q1641" s="10" t="str" cm="1">
        <f t="array" ref="Q1641">_xlfn.IFS(AND(D1641&lt;=0, D1641-P1641&lt;=2), "escarcha",AND(D1641&lt;=0, D1641-P1641&gt;2), "helada negra", AND(D1641&gt;0, P1641+2&gt;D1641), "rocío", TRUE, "sin riesgo")</f>
        <v>rocío</v>
      </c>
    </row>
    <row r="1642" spans="1:17" x14ac:dyDescent="0.35">
      <c r="A1642" s="2">
        <v>45743</v>
      </c>
      <c r="B1642" s="3" t="s">
        <v>23</v>
      </c>
      <c r="C1642">
        <v>-2.7666666666666671</v>
      </c>
      <c r="D1642">
        <v>0.46666666666666667</v>
      </c>
      <c r="E1642">
        <v>95.8</v>
      </c>
      <c r="F1642">
        <v>98</v>
      </c>
      <c r="G1642">
        <v>0</v>
      </c>
      <c r="H1642">
        <v>0</v>
      </c>
      <c r="I1642">
        <v>0</v>
      </c>
      <c r="J1642">
        <v>0</v>
      </c>
      <c r="K1642">
        <f t="shared" si="125"/>
        <v>3.2333333333333338</v>
      </c>
      <c r="L1642">
        <f t="shared" si="126"/>
        <v>-0.24585345145660276</v>
      </c>
      <c r="M1642">
        <f t="shared" si="127"/>
        <v>-3.3435573183071732</v>
      </c>
      <c r="N1642" s="10" t="str" cm="1">
        <f t="array" ref="N1642">_xlfn.IFS(AND(C1642&lt;=0, C1642-M1642&lt;=2), "escarcha",AND(C1642&lt;=0, C1642-M1642&gt;2), "helada negra", AND(C1642&gt;0, M1642+2&gt;C1642), "rocío", TRUE, "sin riesgo")</f>
        <v>escarcha</v>
      </c>
      <c r="O1642">
        <f t="shared" si="128"/>
        <v>1.3574601996393907E-2</v>
      </c>
      <c r="P1642">
        <f t="shared" si="129"/>
        <v>0.18733130309699758</v>
      </c>
      <c r="Q1642" s="10" t="str" cm="1">
        <f t="array" ref="Q1642">_xlfn.IFS(AND(D1642&lt;=0, D1642-P1642&lt;=2), "escarcha",AND(D1642&lt;=0, D1642-P1642&gt;2), "helada negra", AND(D1642&gt;0, P1642+2&gt;D1642), "rocío", TRUE, "sin riesgo")</f>
        <v>rocío</v>
      </c>
    </row>
    <row r="1643" spans="1:17" x14ac:dyDescent="0.35">
      <c r="A1643" s="2">
        <v>45743</v>
      </c>
      <c r="B1643" s="3" t="s">
        <v>24</v>
      </c>
      <c r="C1643">
        <v>-2.2000000000000002</v>
      </c>
      <c r="D1643">
        <v>0.66666666666666674</v>
      </c>
      <c r="E1643">
        <v>95.866666666666674</v>
      </c>
      <c r="F1643">
        <v>98</v>
      </c>
      <c r="G1643">
        <v>0</v>
      </c>
      <c r="H1643">
        <v>0.1</v>
      </c>
      <c r="I1643">
        <v>0</v>
      </c>
      <c r="J1643">
        <v>0.7</v>
      </c>
      <c r="K1643">
        <f t="shared" si="125"/>
        <v>2.8666666666666671</v>
      </c>
      <c r="L1643">
        <f t="shared" si="126"/>
        <v>-0.20321085229710206</v>
      </c>
      <c r="M1643">
        <f t="shared" si="127"/>
        <v>-2.7702367865996029</v>
      </c>
      <c r="N1643" s="10" t="str" cm="1">
        <f t="array" ref="N1643">_xlfn.IFS(AND(C1643&lt;=0, C1643-M1643&lt;=2), "escarcha",AND(C1643&lt;=0, C1643-M1643&gt;2), "helada negra", AND(C1643&gt;0, M1643+2&gt;C1643), "rocío", TRUE, "sin riesgo")</f>
        <v>escarcha</v>
      </c>
      <c r="O1643">
        <f t="shared" si="128"/>
        <v>2.8010992211969548E-2</v>
      </c>
      <c r="P1643">
        <f t="shared" si="129"/>
        <v>0.38687252371323883</v>
      </c>
      <c r="Q1643" s="10" t="str" cm="1">
        <f t="array" ref="Q1643">_xlfn.IFS(AND(D1643&lt;=0, D1643-P1643&lt;=2), "escarcha",AND(D1643&lt;=0, D1643-P1643&gt;2), "helada negra", AND(D1643&gt;0, P1643+2&gt;D1643), "rocío", TRUE, "sin riesgo")</f>
        <v>rocío</v>
      </c>
    </row>
    <row r="1644" spans="1:17" x14ac:dyDescent="0.35">
      <c r="A1644" s="2">
        <v>45743</v>
      </c>
      <c r="B1644" s="3" t="s">
        <v>25</v>
      </c>
      <c r="C1644">
        <v>-1.5666666666666671</v>
      </c>
      <c r="D1644">
        <v>0.73333333333333328</v>
      </c>
      <c r="E1644">
        <v>95.533333333333331</v>
      </c>
      <c r="F1644">
        <v>97.666666666666671</v>
      </c>
      <c r="G1644">
        <v>0</v>
      </c>
      <c r="H1644">
        <v>3.3333333333333333E-2</v>
      </c>
      <c r="I1644">
        <v>0</v>
      </c>
      <c r="J1644">
        <v>0.23333333333333331</v>
      </c>
      <c r="K1644">
        <f t="shared" si="125"/>
        <v>2.3000000000000003</v>
      </c>
      <c r="L1644">
        <f t="shared" si="126"/>
        <v>-0.16004506003240099</v>
      </c>
      <c r="M1644">
        <f t="shared" si="127"/>
        <v>-2.1870819702159285</v>
      </c>
      <c r="N1644" s="10" t="str" cm="1">
        <f t="array" ref="N1644">_xlfn.IFS(AND(C1644&lt;=0, C1644-M1644&lt;=2), "escarcha",AND(C1644&lt;=0, C1644-M1644&gt;2), "helada negra", AND(C1644&gt;0, M1644+2&gt;C1644), "rocío", TRUE, "sin riesgo")</f>
        <v>escarcha</v>
      </c>
      <c r="O1644">
        <f t="shared" si="128"/>
        <v>2.9410699913565496E-2</v>
      </c>
      <c r="P1644">
        <f t="shared" si="129"/>
        <v>0.40623683498670005</v>
      </c>
      <c r="Q1644" s="10" t="str" cm="1">
        <f t="array" ref="Q1644">_xlfn.IFS(AND(D1644&lt;=0, D1644-P1644&lt;=2), "escarcha",AND(D1644&lt;=0, D1644-P1644&gt;2), "helada negra", AND(D1644&gt;0, P1644+2&gt;D1644), "rocío", TRUE, "sin riesgo")</f>
        <v>rocío</v>
      </c>
    </row>
    <row r="1645" spans="1:17" x14ac:dyDescent="0.35">
      <c r="A1645" s="2">
        <v>45743</v>
      </c>
      <c r="B1645" s="3" t="s">
        <v>26</v>
      </c>
      <c r="C1645">
        <v>-1</v>
      </c>
      <c r="D1645">
        <v>0.73333333333333328</v>
      </c>
      <c r="E1645">
        <v>95.466666666666669</v>
      </c>
      <c r="F1645">
        <v>96.666666666666671</v>
      </c>
      <c r="G1645">
        <v>0</v>
      </c>
      <c r="H1645">
        <v>6.6666666666666666E-2</v>
      </c>
      <c r="I1645">
        <v>0</v>
      </c>
      <c r="J1645">
        <v>0.66666666666666663</v>
      </c>
      <c r="K1645">
        <f t="shared" si="125"/>
        <v>1.7333333333333334</v>
      </c>
      <c r="L1645">
        <f t="shared" si="126"/>
        <v>-0.11921158195939817</v>
      </c>
      <c r="M1645">
        <f t="shared" si="127"/>
        <v>-1.6328244704244435</v>
      </c>
      <c r="N1645" s="10" t="str" cm="1">
        <f t="array" ref="N1645">_xlfn.IFS(AND(C1645&lt;=0, C1645-M1645&lt;=2), "escarcha",AND(C1645&lt;=0, C1645-M1645&gt;2), "helada negra", AND(C1645&gt;0, M1645+2&gt;C1645), "rocío", TRUE, "sin riesgo")</f>
        <v>escarcha</v>
      </c>
      <c r="O1645">
        <f t="shared" si="128"/>
        <v>1.9119013877017893E-2</v>
      </c>
      <c r="P1645">
        <f t="shared" si="129"/>
        <v>0.26392800998330962</v>
      </c>
      <c r="Q1645" s="10" t="str" cm="1">
        <f t="array" ref="Q1645">_xlfn.IFS(AND(D1645&lt;=0, D1645-P1645&lt;=2), "escarcha",AND(D1645&lt;=0, D1645-P1645&gt;2), "helada negra", AND(D1645&gt;0, P1645+2&gt;D1645), "rocío", TRUE, "sin riesgo")</f>
        <v>rocío</v>
      </c>
    </row>
    <row r="1646" spans="1:17" x14ac:dyDescent="0.35">
      <c r="A1646" s="2">
        <v>45743</v>
      </c>
      <c r="B1646" s="3" t="s">
        <v>27</v>
      </c>
      <c r="C1646">
        <v>-0.16666666666666671</v>
      </c>
      <c r="D1646">
        <v>1.5666666666666671</v>
      </c>
      <c r="E1646">
        <v>95.4</v>
      </c>
      <c r="F1646">
        <v>95.666666666666671</v>
      </c>
      <c r="G1646">
        <v>0</v>
      </c>
      <c r="H1646">
        <v>0</v>
      </c>
      <c r="I1646">
        <v>0</v>
      </c>
      <c r="J1646">
        <v>0</v>
      </c>
      <c r="K1646">
        <f t="shared" si="125"/>
        <v>1.7333333333333338</v>
      </c>
      <c r="L1646">
        <f t="shared" si="126"/>
        <v>-5.9186389450350138E-2</v>
      </c>
      <c r="M1646">
        <f t="shared" si="127"/>
        <v>-0.81341938923434942</v>
      </c>
      <c r="N1646" s="10" t="str" cm="1">
        <f t="array" ref="N1646">_xlfn.IFS(AND(C1646&lt;=0, C1646-M1646&lt;=2), "escarcha",AND(C1646&lt;=0, C1646-M1646&gt;2), "helada negra", AND(C1646&gt;0, M1646+2&gt;C1646), "rocío", TRUE, "sin riesgo")</f>
        <v>escarcha</v>
      </c>
      <c r="O1646">
        <f t="shared" si="128"/>
        <v>6.8585053577868871E-2</v>
      </c>
      <c r="P1646">
        <f t="shared" si="129"/>
        <v>0.94944847637941321</v>
      </c>
      <c r="Q1646" s="10" t="str" cm="1">
        <f t="array" ref="Q1646">_xlfn.IFS(AND(D1646&lt;=0, D1646-P1646&lt;=2), "escarcha",AND(D1646&lt;=0, D1646-P1646&gt;2), "helada negra", AND(D1646&gt;0, P1646+2&gt;D1646), "rocío", TRUE, "sin riesgo")</f>
        <v>rocío</v>
      </c>
    </row>
    <row r="1647" spans="1:17" x14ac:dyDescent="0.35">
      <c r="A1647" s="2">
        <v>45743</v>
      </c>
      <c r="B1647" s="3" t="s">
        <v>28</v>
      </c>
      <c r="C1647">
        <v>1.1000000000000001</v>
      </c>
      <c r="D1647">
        <v>2.7</v>
      </c>
      <c r="E1647">
        <v>94.766666666666666</v>
      </c>
      <c r="F1647">
        <v>93.333333333333329</v>
      </c>
      <c r="G1647">
        <v>0</v>
      </c>
      <c r="H1647">
        <v>6.6666666666666666E-2</v>
      </c>
      <c r="I1647">
        <v>0</v>
      </c>
      <c r="J1647">
        <v>0.9</v>
      </c>
      <c r="K1647">
        <f t="shared" si="125"/>
        <v>1.6</v>
      </c>
      <c r="L1647">
        <f t="shared" si="126"/>
        <v>2.565894729394548E-2</v>
      </c>
      <c r="M1647">
        <f t="shared" si="127"/>
        <v>0.35434000236967089</v>
      </c>
      <c r="N1647" s="10" t="str" cm="1">
        <f t="array" ref="N1647">_xlfn.IFS(AND(C1647&lt;=0, C1647-M1647&lt;=2), "escarcha",AND(C1647&lt;=0, C1647-M1647&gt;2), "helada negra", AND(C1647&gt;0, M1647+2&gt;C1647), "rocío", TRUE, "sin riesgo")</f>
        <v>rocío</v>
      </c>
      <c r="O1647">
        <f t="shared" si="128"/>
        <v>0.12465692097662788</v>
      </c>
      <c r="P1647">
        <f t="shared" si="129"/>
        <v>1.7312013791589265</v>
      </c>
      <c r="Q1647" s="10" t="str" cm="1">
        <f t="array" ref="Q1647">_xlfn.IFS(AND(D1647&lt;=0, D1647-P1647&lt;=2), "escarcha",AND(D1647&lt;=0, D1647-P1647&gt;2), "helada negra", AND(D1647&gt;0, P1647+2&gt;D1647), "rocío", TRUE, "sin riesgo")</f>
        <v>rocío</v>
      </c>
    </row>
    <row r="1648" spans="1:17" x14ac:dyDescent="0.35">
      <c r="A1648" s="2">
        <v>45743</v>
      </c>
      <c r="B1648" s="3" t="s">
        <v>29</v>
      </c>
      <c r="C1648">
        <v>2.8</v>
      </c>
      <c r="D1648">
        <v>3.3</v>
      </c>
      <c r="E1648">
        <v>93.066666666666663</v>
      </c>
      <c r="F1648">
        <v>91.666666666666671</v>
      </c>
      <c r="G1648">
        <v>0</v>
      </c>
      <c r="H1648">
        <v>1.2666666666666671</v>
      </c>
      <c r="I1648">
        <v>0</v>
      </c>
      <c r="J1648">
        <v>2.6333333333333329</v>
      </c>
      <c r="K1648">
        <f t="shared" si="125"/>
        <v>0.5</v>
      </c>
      <c r="L1648">
        <f t="shared" si="126"/>
        <v>0.12888621513862222</v>
      </c>
      <c r="M1648">
        <f t="shared" si="127"/>
        <v>1.7903693421561118</v>
      </c>
      <c r="N1648" s="10" t="str" cm="1">
        <f t="array" ref="N1648">_xlfn.IFS(AND(C1648&lt;=0, C1648-M1648&lt;=2), "escarcha",AND(C1648&lt;=0, C1648-M1648&gt;2), "helada negra", AND(C1648&gt;0, M1648+2&gt;C1648), "rocío", TRUE, "sin riesgo")</f>
        <v>rocío</v>
      </c>
      <c r="O1648">
        <f t="shared" si="128"/>
        <v>0.14909522364364139</v>
      </c>
      <c r="P1648">
        <f t="shared" si="129"/>
        <v>2.0734893911401624</v>
      </c>
      <c r="Q1648" s="10" t="str" cm="1">
        <f t="array" ref="Q1648">_xlfn.IFS(AND(D1648&lt;=0, D1648-P1648&lt;=2), "escarcha",AND(D1648&lt;=0, D1648-P1648&gt;2), "helada negra", AND(D1648&gt;0, P1648+2&gt;D1648), "rocío", TRUE, "sin riesgo")</f>
        <v>rocío</v>
      </c>
    </row>
    <row r="1649" spans="1:17" x14ac:dyDescent="0.35">
      <c r="A1649" s="2">
        <v>45743</v>
      </c>
      <c r="B1649" s="3" t="s">
        <v>30</v>
      </c>
      <c r="C1649">
        <v>4.5</v>
      </c>
      <c r="D1649">
        <v>4.8</v>
      </c>
      <c r="E1649">
        <v>87.733333333333334</v>
      </c>
      <c r="F1649">
        <v>86</v>
      </c>
      <c r="G1649">
        <v>0.33333333333333331</v>
      </c>
      <c r="H1649">
        <v>1.4333333333333329</v>
      </c>
      <c r="I1649">
        <v>1.333333333333333</v>
      </c>
      <c r="J1649">
        <v>3.3</v>
      </c>
      <c r="K1649">
        <f t="shared" si="125"/>
        <v>0.29999999999999982</v>
      </c>
      <c r="L1649">
        <f t="shared" si="126"/>
        <v>0.18953448798474853</v>
      </c>
      <c r="M1649">
        <f t="shared" si="127"/>
        <v>2.6419978249544878</v>
      </c>
      <c r="N1649" s="10" t="str" cm="1">
        <f t="array" ref="N1649">_xlfn.IFS(AND(C1649&lt;=0, C1649-M1649&lt;=2), "escarcha",AND(C1649&lt;=0, C1649-M1649&gt;2), "helada negra", AND(C1649&gt;0, M1649+2&gt;C1649), "rocío", TRUE, "sin riesgo")</f>
        <v>rocío</v>
      </c>
      <c r="O1649">
        <f t="shared" si="128"/>
        <v>0.19052636785095536</v>
      </c>
      <c r="P1649">
        <f t="shared" si="129"/>
        <v>2.655975134064795</v>
      </c>
      <c r="Q1649" s="10" t="str" cm="1">
        <f t="array" ref="Q1649">_xlfn.IFS(AND(D1649&lt;=0, D1649-P1649&lt;=2), "escarcha",AND(D1649&lt;=0, D1649-P1649&gt;2), "helada negra", AND(D1649&gt;0, P1649+2&gt;D1649), "rocío", TRUE, "sin riesgo")</f>
        <v>sin riesgo</v>
      </c>
    </row>
    <row r="1650" spans="1:17" x14ac:dyDescent="0.35">
      <c r="A1650" s="2">
        <v>45743</v>
      </c>
      <c r="B1650" s="3" t="s">
        <v>32</v>
      </c>
      <c r="C1650">
        <v>7.7666666666666666</v>
      </c>
      <c r="D1650">
        <v>7.9333333333333336</v>
      </c>
      <c r="E1650">
        <v>74.933333333333337</v>
      </c>
      <c r="F1650">
        <v>76</v>
      </c>
      <c r="G1650">
        <v>1.333333333333333</v>
      </c>
      <c r="H1650">
        <v>0.76666666666666672</v>
      </c>
      <c r="I1650">
        <v>4</v>
      </c>
      <c r="J1650">
        <v>3.1333333333333329</v>
      </c>
      <c r="K1650">
        <f t="shared" si="125"/>
        <v>0.16666666666666696</v>
      </c>
      <c r="L1650">
        <f t="shared" si="126"/>
        <v>0.257217564444646</v>
      </c>
      <c r="M1650">
        <f t="shared" si="127"/>
        <v>3.5994322876044134</v>
      </c>
      <c r="N1650" s="10" t="str" cm="1">
        <f t="array" ref="N1650">_xlfn.IFS(AND(C1650&lt;=0, C1650-M1650&lt;=2), "escarcha",AND(C1650&lt;=0, C1650-M1650&gt;2), "helada negra", AND(C1650&gt;0, M1650+2&gt;C1650), "rocío", TRUE, "sin riesgo")</f>
        <v>sin riesgo</v>
      </c>
      <c r="O1650">
        <f t="shared" si="128"/>
        <v>0.28269405797990588</v>
      </c>
      <c r="P1650">
        <f t="shared" si="129"/>
        <v>3.9617548024546734</v>
      </c>
      <c r="Q1650" s="10" t="str" cm="1">
        <f t="array" ref="Q1650">_xlfn.IFS(AND(D1650&lt;=0, D1650-P1650&lt;=2), "escarcha",AND(D1650&lt;=0, D1650-P1650&gt;2), "helada negra", AND(D1650&gt;0, P1650+2&gt;D1650), "rocío", TRUE, "sin riesgo")</f>
        <v>sin riesgo</v>
      </c>
    </row>
    <row r="1651" spans="1:17" x14ac:dyDescent="0.35">
      <c r="A1651" s="2">
        <v>45743</v>
      </c>
      <c r="B1651" s="3" t="s">
        <v>33</v>
      </c>
      <c r="C1651">
        <v>9.0666666666666664</v>
      </c>
      <c r="D1651">
        <v>9.2000000000000011</v>
      </c>
      <c r="E1651">
        <v>67.666666666666671</v>
      </c>
      <c r="F1651">
        <v>68.333333333333329</v>
      </c>
      <c r="G1651">
        <v>1.333333333333333</v>
      </c>
      <c r="H1651">
        <v>3</v>
      </c>
      <c r="I1651">
        <v>3.333333333333333</v>
      </c>
      <c r="J1651">
        <v>6.1</v>
      </c>
      <c r="K1651">
        <f t="shared" si="125"/>
        <v>0.13333333333333464</v>
      </c>
      <c r="L1651">
        <f t="shared" si="126"/>
        <v>0.24328218854044142</v>
      </c>
      <c r="M1651">
        <f t="shared" si="127"/>
        <v>3.4016950306192957</v>
      </c>
      <c r="N1651" s="10" t="str" cm="1">
        <f t="array" ref="N1651">_xlfn.IFS(AND(C1651&lt;=0, C1651-M1651&lt;=2), "escarcha",AND(C1651&lt;=0, C1651-M1651&gt;2), "helada negra", AND(C1651&gt;0, M1651+2&gt;C1651), "rocío", TRUE, "sin riesgo")</f>
        <v>sin riesgo</v>
      </c>
      <c r="O1651">
        <f t="shared" si="128"/>
        <v>0.26206765671817278</v>
      </c>
      <c r="P1651">
        <f t="shared" si="129"/>
        <v>3.6683275629665846</v>
      </c>
      <c r="Q1651" s="10" t="str" cm="1">
        <f t="array" ref="Q1651">_xlfn.IFS(AND(D1651&lt;=0, D1651-P1651&lt;=2), "escarcha",AND(D1651&lt;=0, D1651-P1651&gt;2), "helada negra", AND(D1651&gt;0, P1651+2&gt;D1651), "rocío", TRUE, "sin riesgo")</f>
        <v>sin riesgo</v>
      </c>
    </row>
    <row r="1652" spans="1:17" x14ac:dyDescent="0.35">
      <c r="A1652" s="2">
        <v>45743</v>
      </c>
      <c r="B1652" s="3" t="s">
        <v>42</v>
      </c>
      <c r="C1652">
        <v>6.2666666666666666</v>
      </c>
      <c r="D1652">
        <v>6.3</v>
      </c>
      <c r="E1652">
        <v>79.63333333333334</v>
      </c>
      <c r="F1652">
        <v>80.333333333333329</v>
      </c>
      <c r="G1652">
        <v>1.333333333333333</v>
      </c>
      <c r="H1652">
        <v>3.8</v>
      </c>
      <c r="I1652">
        <v>4</v>
      </c>
      <c r="J1652">
        <v>6.9333333333333336</v>
      </c>
      <c r="K1652">
        <f t="shared" si="125"/>
        <v>3.3333333333333215E-2</v>
      </c>
      <c r="L1652">
        <f t="shared" si="126"/>
        <v>0.21529124584306747</v>
      </c>
      <c r="M1652">
        <f t="shared" si="127"/>
        <v>3.0054715520272897</v>
      </c>
      <c r="N1652" s="10" t="str" cm="1">
        <f t="array" ref="N1652">_xlfn.IFS(AND(C1652&lt;=0, C1652-M1652&lt;=2), "escarcha",AND(C1652&lt;=0, C1652-M1652&gt;2), "helada negra", AND(C1652&gt;0, M1652+2&gt;C1652), "rocío", TRUE, "sin riesgo")</f>
        <v>sin riesgo</v>
      </c>
      <c r="O1652">
        <f t="shared" si="128"/>
        <v>0.22634011857617192</v>
      </c>
      <c r="P1652">
        <f t="shared" si="129"/>
        <v>3.1617206608817896</v>
      </c>
      <c r="Q1652" s="10" t="str" cm="1">
        <f t="array" ref="Q1652">_xlfn.IFS(AND(D1652&lt;=0, D1652-P1652&lt;=2), "escarcha",AND(D1652&lt;=0, D1652-P1652&gt;2), "helada negra", AND(D1652&gt;0, P1652+2&gt;D1652), "rocío", TRUE, "sin riesgo")</f>
        <v>sin riesgo</v>
      </c>
    </row>
    <row r="1653" spans="1:17" x14ac:dyDescent="0.35">
      <c r="A1653" s="2">
        <v>45743</v>
      </c>
      <c r="B1653" s="3" t="s">
        <v>43</v>
      </c>
      <c r="C1653">
        <v>3.7</v>
      </c>
      <c r="D1653">
        <v>5.6</v>
      </c>
      <c r="E1653">
        <v>85.733333333333334</v>
      </c>
      <c r="F1653">
        <v>84</v>
      </c>
      <c r="G1653">
        <v>1.333333333333333</v>
      </c>
      <c r="H1653">
        <v>3</v>
      </c>
      <c r="I1653">
        <v>3.666666666666667</v>
      </c>
      <c r="J1653">
        <v>5.0666666666666664</v>
      </c>
      <c r="K1653">
        <f t="shared" si="125"/>
        <v>1.8999999999999995</v>
      </c>
      <c r="L1653">
        <f t="shared" si="126"/>
        <v>0.11036794309431044</v>
      </c>
      <c r="M1653">
        <f t="shared" si="127"/>
        <v>1.5315094717656417</v>
      </c>
      <c r="N1653" s="10" t="str" cm="1">
        <f t="array" ref="N1653">_xlfn.IFS(AND(C1653&lt;=0, C1653-M1653&lt;=2), "escarcha",AND(C1653&lt;=0, C1653-M1653&gt;2), "helada negra", AND(C1653&gt;0, M1653+2&gt;C1653), "rocío", TRUE, "sin riesgo")</f>
        <v>sin riesgo</v>
      </c>
      <c r="O1653">
        <f t="shared" si="128"/>
        <v>0.22260607231468163</v>
      </c>
      <c r="P1653">
        <f t="shared" si="129"/>
        <v>3.108892951175501</v>
      </c>
      <c r="Q1653" s="10" t="str" cm="1">
        <f t="array" ref="Q1653">_xlfn.IFS(AND(D1653&lt;=0, D1653-P1653&lt;=2), "escarcha",AND(D1653&lt;=0, D1653-P1653&gt;2), "helada negra", AND(D1653&gt;0, P1653+2&gt;D1653), "rocío", TRUE, "sin riesgo")</f>
        <v>sin riesgo</v>
      </c>
    </row>
    <row r="1654" spans="1:17" x14ac:dyDescent="0.35">
      <c r="A1654" s="2">
        <v>45743</v>
      </c>
      <c r="B1654" s="3" t="s">
        <v>44</v>
      </c>
      <c r="C1654">
        <v>2.7</v>
      </c>
      <c r="D1654">
        <v>4.0666666666666664</v>
      </c>
      <c r="E1654">
        <v>90.266666666666666</v>
      </c>
      <c r="F1654">
        <v>87.666666666666671</v>
      </c>
      <c r="G1654">
        <v>0</v>
      </c>
      <c r="H1654">
        <v>0.7</v>
      </c>
      <c r="I1654">
        <v>0.66666666666666663</v>
      </c>
      <c r="J1654">
        <v>3.1333333333333329</v>
      </c>
      <c r="K1654">
        <f t="shared" si="125"/>
        <v>1.3666666666666663</v>
      </c>
      <c r="L1654">
        <f t="shared" si="126"/>
        <v>9.1247858845498256E-2</v>
      </c>
      <c r="M1654">
        <f t="shared" si="127"/>
        <v>1.2648108308635913</v>
      </c>
      <c r="N1654" s="10" t="str" cm="1">
        <f t="array" ref="N1654">_xlfn.IFS(AND(C1654&lt;=0, C1654-M1654&lt;=2), "escarcha",AND(C1654&lt;=0, C1654-M1654&gt;2), "helada negra", AND(C1654&gt;0, M1654+2&gt;C1654), "rocío", TRUE, "sin riesgo")</f>
        <v>rocío</v>
      </c>
      <c r="O1654">
        <f t="shared" si="128"/>
        <v>0.15842848300583484</v>
      </c>
      <c r="P1654">
        <f t="shared" si="129"/>
        <v>2.2044657403014121</v>
      </c>
      <c r="Q1654" s="10" t="str" cm="1">
        <f t="array" ref="Q1654">_xlfn.IFS(AND(D1654&lt;=0, D1654-P1654&lt;=2), "escarcha",AND(D1654&lt;=0, D1654-P1654&gt;2), "helada negra", AND(D1654&gt;0, P1654+2&gt;D1654), "rocío", TRUE, "sin riesgo")</f>
        <v>rocío</v>
      </c>
    </row>
    <row r="1655" spans="1:17" x14ac:dyDescent="0.35">
      <c r="A1655" s="2">
        <v>45743</v>
      </c>
      <c r="B1655" s="3" t="s">
        <v>45</v>
      </c>
      <c r="C1655">
        <v>3.0333333333333332</v>
      </c>
      <c r="D1655">
        <v>4.8999999999999986</v>
      </c>
      <c r="E1655">
        <v>92.066666666666663</v>
      </c>
      <c r="F1655">
        <v>84.333333333333329</v>
      </c>
      <c r="G1655">
        <v>0</v>
      </c>
      <c r="H1655">
        <v>0.93333333333333335</v>
      </c>
      <c r="I1655">
        <v>0</v>
      </c>
      <c r="J1655">
        <v>3.2666666666666671</v>
      </c>
      <c r="K1655">
        <f t="shared" si="125"/>
        <v>1.8666666666666654</v>
      </c>
      <c r="L1655">
        <f t="shared" si="126"/>
        <v>0.13460523550161912</v>
      </c>
      <c r="M1655">
        <f t="shared" si="127"/>
        <v>1.8704241314619496</v>
      </c>
      <c r="N1655" s="10" t="str" cm="1">
        <f t="array" ref="N1655">_xlfn.IFS(AND(C1655&lt;=0, C1655-M1655&lt;=2), "escarcha",AND(C1655&lt;=0, C1655-M1655&gt;2), "helada negra", AND(C1655&gt;0, M1655+2&gt;C1655), "rocío", TRUE, "sin riesgo")</f>
        <v>rocío</v>
      </c>
      <c r="O1655">
        <f t="shared" si="128"/>
        <v>0.17792717217408577</v>
      </c>
      <c r="P1655">
        <f t="shared" si="129"/>
        <v>2.4785487142703917</v>
      </c>
      <c r="Q1655" s="10" t="str" cm="1">
        <f t="array" ref="Q1655">_xlfn.IFS(AND(D1655&lt;=0, D1655-P1655&lt;=2), "escarcha",AND(D1655&lt;=0, D1655-P1655&gt;2), "helada negra", AND(D1655&gt;0, P1655+2&gt;D1655), "rocío", TRUE, "sin riesgo")</f>
        <v>sin riesgo</v>
      </c>
    </row>
    <row r="1656" spans="1:17" x14ac:dyDescent="0.35">
      <c r="A1656" s="2">
        <v>45743</v>
      </c>
      <c r="B1656" s="3" t="s">
        <v>46</v>
      </c>
      <c r="C1656">
        <v>2.6</v>
      </c>
      <c r="D1656">
        <v>3.8</v>
      </c>
      <c r="E1656">
        <v>91.833333333333329</v>
      </c>
      <c r="F1656">
        <v>85</v>
      </c>
      <c r="G1656">
        <v>0</v>
      </c>
      <c r="H1656">
        <v>1.5</v>
      </c>
      <c r="I1656">
        <v>0</v>
      </c>
      <c r="J1656">
        <v>3.7333333333333329</v>
      </c>
      <c r="K1656">
        <f t="shared" si="125"/>
        <v>1.1999999999999997</v>
      </c>
      <c r="L1656">
        <f t="shared" si="126"/>
        <v>0.10135864685323126</v>
      </c>
      <c r="M1656">
        <f t="shared" si="127"/>
        <v>1.4057697846449986</v>
      </c>
      <c r="N1656" s="10" t="str" cm="1">
        <f t="array" ref="N1656">_xlfn.IFS(AND(C1656&lt;=0, C1656-M1656&lt;=2), "escarcha",AND(C1656&lt;=0, C1656-M1656&gt;2), "helada negra", AND(C1656&gt;0, M1656+2&gt;C1656), "rocío", TRUE, "sin riesgo")</f>
        <v>rocío</v>
      </c>
      <c r="O1656">
        <f t="shared" si="128"/>
        <v>0.1088106767248794</v>
      </c>
      <c r="P1656">
        <f t="shared" si="129"/>
        <v>1.5097659875184555</v>
      </c>
      <c r="Q1656" s="10" t="str" cm="1">
        <f t="array" ref="Q1656">_xlfn.IFS(AND(D1656&lt;=0, D1656-P1656&lt;=2), "escarcha",AND(D1656&lt;=0, D1656-P1656&gt;2), "helada negra", AND(D1656&gt;0, P1656+2&gt;D1656), "rocío", TRUE, "sin riesgo")</f>
        <v>sin riesgo</v>
      </c>
    </row>
    <row r="1657" spans="1:17" x14ac:dyDescent="0.35">
      <c r="A1657" s="2">
        <v>45744</v>
      </c>
      <c r="B1657" s="3" t="s">
        <v>10</v>
      </c>
      <c r="C1657">
        <v>1.4333333333333329</v>
      </c>
      <c r="D1657">
        <v>3.7333333333333329</v>
      </c>
      <c r="E1657">
        <v>92.2</v>
      </c>
      <c r="F1657">
        <v>83</v>
      </c>
      <c r="G1657">
        <v>0</v>
      </c>
      <c r="H1657">
        <v>1.9</v>
      </c>
      <c r="I1657">
        <v>0</v>
      </c>
      <c r="J1657">
        <v>5.7</v>
      </c>
      <c r="K1657">
        <f t="shared" si="125"/>
        <v>2.2999999999999998</v>
      </c>
      <c r="L1657">
        <f t="shared" si="126"/>
        <v>2.212432323879647E-2</v>
      </c>
      <c r="M1657">
        <f t="shared" si="127"/>
        <v>0.30546688045157172</v>
      </c>
      <c r="N1657" s="10" t="str" cm="1">
        <f t="array" ref="N1657">_xlfn.IFS(AND(C1657&lt;=0, C1657-M1657&lt;=2), "escarcha",AND(C1657&lt;=0, C1657-M1657&gt;2), "helada negra", AND(C1657&gt;0, M1657+2&gt;C1657), "rocío", TRUE, "sin riesgo")</f>
        <v>rocío</v>
      </c>
      <c r="O1657">
        <f t="shared" si="128"/>
        <v>8.0311874153438434E-2</v>
      </c>
      <c r="P1657">
        <f t="shared" si="129"/>
        <v>1.112530342759219</v>
      </c>
      <c r="Q1657" s="10" t="str" cm="1">
        <f t="array" ref="Q1657">_xlfn.IFS(AND(D1657&lt;=0, D1657-P1657&lt;=2), "escarcha",AND(D1657&lt;=0, D1657-P1657&gt;2), "helada negra", AND(D1657&gt;0, P1657+2&gt;D1657), "rocío", TRUE, "sin riesgo")</f>
        <v>sin riesgo</v>
      </c>
    </row>
    <row r="1658" spans="1:17" x14ac:dyDescent="0.35">
      <c r="A1658" s="2">
        <v>45744</v>
      </c>
      <c r="B1658" s="3" t="s">
        <v>11</v>
      </c>
      <c r="C1658">
        <v>0.6</v>
      </c>
      <c r="D1658">
        <v>2.666666666666667</v>
      </c>
      <c r="E1658">
        <v>93.033333333333331</v>
      </c>
      <c r="F1658">
        <v>86.333333333333329</v>
      </c>
      <c r="G1658">
        <v>0</v>
      </c>
      <c r="H1658">
        <v>3.1</v>
      </c>
      <c r="I1658">
        <v>0</v>
      </c>
      <c r="J1658">
        <v>4.833333333333333</v>
      </c>
      <c r="K1658">
        <f t="shared" si="125"/>
        <v>2.0666666666666669</v>
      </c>
      <c r="L1658">
        <f t="shared" si="126"/>
        <v>-2.8808131191580114E-2</v>
      </c>
      <c r="M1658">
        <f t="shared" si="127"/>
        <v>-0.39660158039392079</v>
      </c>
      <c r="N1658" s="10" t="str" cm="1">
        <f t="array" ref="N1658">_xlfn.IFS(AND(C1658&lt;=0, C1658-M1658&lt;=2), "escarcha",AND(C1658&lt;=0, C1658-M1658&gt;2), "helada negra", AND(C1658&gt;0, M1658+2&gt;C1658), "rocío", TRUE, "sin riesgo")</f>
        <v>rocío</v>
      </c>
      <c r="O1658">
        <f t="shared" si="128"/>
        <v>4.4330588128641657E-2</v>
      </c>
      <c r="P1658">
        <f t="shared" si="129"/>
        <v>0.61283821943149941</v>
      </c>
      <c r="Q1658" s="10" t="str" cm="1">
        <f t="array" ref="Q1658">_xlfn.IFS(AND(D1658&lt;=0, D1658-P1658&lt;=2), "escarcha",AND(D1658&lt;=0, D1658-P1658&gt;2), "helada negra", AND(D1658&gt;0, P1658+2&gt;D1658), "rocío", TRUE, "sin riesgo")</f>
        <v>sin riesgo</v>
      </c>
    </row>
    <row r="1659" spans="1:17" x14ac:dyDescent="0.35">
      <c r="A1659" s="2">
        <v>45744</v>
      </c>
      <c r="B1659" s="3" t="s">
        <v>12</v>
      </c>
      <c r="C1659">
        <v>-0.3666666666666667</v>
      </c>
      <c r="D1659">
        <v>2.7</v>
      </c>
      <c r="E1659">
        <v>93.566666666666663</v>
      </c>
      <c r="F1659">
        <v>86</v>
      </c>
      <c r="G1659">
        <v>0</v>
      </c>
      <c r="H1659">
        <v>1.3</v>
      </c>
      <c r="I1659">
        <v>0</v>
      </c>
      <c r="J1659">
        <v>2.7</v>
      </c>
      <c r="K1659">
        <f t="shared" si="125"/>
        <v>3.0666666666666669</v>
      </c>
      <c r="L1659">
        <f t="shared" si="126"/>
        <v>-9.3126441001284241E-2</v>
      </c>
      <c r="M1659">
        <f t="shared" si="127"/>
        <v>-1.2774178069175728</v>
      </c>
      <c r="N1659" s="10" t="str" cm="1">
        <f t="array" ref="N1659">_xlfn.IFS(AND(C1659&lt;=0, C1659-M1659&lt;=2), "escarcha",AND(C1659&lt;=0, C1659-M1659&gt;2), "helada negra", AND(C1659&gt;0, M1659+2&gt;C1659), "rocío", TRUE, "sin riesgo")</f>
        <v>escarcha</v>
      </c>
      <c r="O1659">
        <f t="shared" si="128"/>
        <v>4.282690272899578E-2</v>
      </c>
      <c r="P1659">
        <f t="shared" si="129"/>
        <v>0.59200022555065734</v>
      </c>
      <c r="Q1659" s="10" t="str" cm="1">
        <f t="array" ref="Q1659">_xlfn.IFS(AND(D1659&lt;=0, D1659-P1659&lt;=2), "escarcha",AND(D1659&lt;=0, D1659-P1659&gt;2), "helada negra", AND(D1659&gt;0, P1659+2&gt;D1659), "rocío", TRUE, "sin riesgo")</f>
        <v>sin riesgo</v>
      </c>
    </row>
    <row r="1660" spans="1:17" x14ac:dyDescent="0.35">
      <c r="A1660" s="2">
        <v>45744</v>
      </c>
      <c r="B1660" s="3" t="s">
        <v>13</v>
      </c>
      <c r="C1660">
        <v>-1.533333333333333</v>
      </c>
      <c r="D1660">
        <v>1.1333333333333331</v>
      </c>
      <c r="E1660">
        <v>93.933333333333337</v>
      </c>
      <c r="F1660">
        <v>89.666666666666671</v>
      </c>
      <c r="G1660">
        <v>0</v>
      </c>
      <c r="H1660">
        <v>0.4</v>
      </c>
      <c r="I1660">
        <v>0</v>
      </c>
      <c r="J1660">
        <v>1.4</v>
      </c>
      <c r="K1660">
        <f t="shared" si="125"/>
        <v>2.6666666666666661</v>
      </c>
      <c r="L1660">
        <f t="shared" si="126"/>
        <v>-0.17448654802328903</v>
      </c>
      <c r="M1660">
        <f t="shared" si="127"/>
        <v>-2.3824962881465628</v>
      </c>
      <c r="N1660" s="10" t="str" cm="1">
        <f t="array" ref="N1660">_xlfn.IFS(AND(C1660&lt;=0, C1660-M1660&lt;=2), "escarcha",AND(C1660&lt;=0, C1660-M1660&gt;2), "helada negra", AND(C1660&gt;0, M1660+2&gt;C1660), "rocío", TRUE, "sin riesgo")</f>
        <v>escarcha</v>
      </c>
      <c r="O1660">
        <f t="shared" si="128"/>
        <v>-2.7264454962623808E-2</v>
      </c>
      <c r="P1660">
        <f t="shared" si="129"/>
        <v>-0.37538261173360155</v>
      </c>
      <c r="Q1660" s="10" t="str" cm="1">
        <f t="array" ref="Q1660">_xlfn.IFS(AND(D1660&lt;=0, D1660-P1660&lt;=2), "escarcha",AND(D1660&lt;=0, D1660-P1660&gt;2), "helada negra", AND(D1660&gt;0, P1660+2&gt;D1660), "rocío", TRUE, "sin riesgo")</f>
        <v>rocío</v>
      </c>
    </row>
    <row r="1661" spans="1:17" x14ac:dyDescent="0.35">
      <c r="A1661" s="2">
        <v>45744</v>
      </c>
      <c r="B1661" s="3" t="s">
        <v>14</v>
      </c>
      <c r="C1661">
        <v>-2.1333333333333329</v>
      </c>
      <c r="D1661">
        <v>0.6333333333333333</v>
      </c>
      <c r="E1661">
        <v>94.466666666666669</v>
      </c>
      <c r="F1661">
        <v>91.666666666666671</v>
      </c>
      <c r="G1661">
        <v>0.66666666666666663</v>
      </c>
      <c r="H1661">
        <v>0.2</v>
      </c>
      <c r="I1661">
        <v>1.333333333333333</v>
      </c>
      <c r="J1661">
        <v>0.83333333333333337</v>
      </c>
      <c r="K1661">
        <f t="shared" si="125"/>
        <v>2.7666666666666662</v>
      </c>
      <c r="L1661">
        <f t="shared" si="126"/>
        <v>-0.21300018968432322</v>
      </c>
      <c r="M1661">
        <f t="shared" si="127"/>
        <v>-2.9020947163581146</v>
      </c>
      <c r="N1661" s="10" t="str" cm="1">
        <f t="array" ref="N1661">_xlfn.IFS(AND(C1661&lt;=0, C1661-M1661&lt;=2), "escarcha",AND(C1661&lt;=0, C1661-M1661&gt;2), "helada negra", AND(C1661&gt;0, M1661+2&gt;C1661), "rocío", TRUE, "sin riesgo")</f>
        <v>escarcha</v>
      </c>
      <c r="O1661">
        <f t="shared" si="128"/>
        <v>-4.1202096805776987E-2</v>
      </c>
      <c r="P1661">
        <f t="shared" si="129"/>
        <v>-0.56683137398765671</v>
      </c>
      <c r="Q1661" s="10" t="str" cm="1">
        <f t="array" ref="Q1661">_xlfn.IFS(AND(D1661&lt;=0, D1661-P1661&lt;=2), "escarcha",AND(D1661&lt;=0, D1661-P1661&gt;2), "helada negra", AND(D1661&gt;0, P1661+2&gt;D1661), "rocío", TRUE, "sin riesgo")</f>
        <v>rocío</v>
      </c>
    </row>
    <row r="1662" spans="1:17" x14ac:dyDescent="0.35">
      <c r="A1662" s="2">
        <v>45744</v>
      </c>
      <c r="B1662" s="3" t="s">
        <v>15</v>
      </c>
      <c r="C1662">
        <v>-2.1</v>
      </c>
      <c r="D1662">
        <v>0.26666666666666672</v>
      </c>
      <c r="E1662">
        <v>94.866666666666674</v>
      </c>
      <c r="F1662">
        <v>93.666666666666671</v>
      </c>
      <c r="G1662">
        <v>0.33333333333333331</v>
      </c>
      <c r="H1662">
        <v>0.1333333333333333</v>
      </c>
      <c r="I1662">
        <v>1.666666666666667</v>
      </c>
      <c r="J1662">
        <v>0.43333333333333329</v>
      </c>
      <c r="K1662">
        <f t="shared" si="125"/>
        <v>2.3666666666666667</v>
      </c>
      <c r="L1662">
        <f t="shared" si="126"/>
        <v>-0.20631487209167498</v>
      </c>
      <c r="M1662">
        <f t="shared" si="127"/>
        <v>-2.8120621991618036</v>
      </c>
      <c r="N1662" s="10" t="str" cm="1">
        <f t="array" ref="N1662">_xlfn.IFS(AND(C1662&lt;=0, C1662-M1662&lt;=2), "escarcha",AND(C1662&lt;=0, C1662-M1662&gt;2), "helada negra", AND(C1662&gt;0, M1662+2&gt;C1662), "rocío", TRUE, "sin riesgo")</f>
        <v>escarcha</v>
      </c>
      <c r="O1662">
        <f t="shared" si="128"/>
        <v>-4.6110619877474918E-2</v>
      </c>
      <c r="P1662">
        <f t="shared" si="129"/>
        <v>-0.63418340228234094</v>
      </c>
      <c r="Q1662" s="10" t="str" cm="1">
        <f t="array" ref="Q1662">_xlfn.IFS(AND(D1662&lt;=0, D1662-P1662&lt;=2), "escarcha",AND(D1662&lt;=0, D1662-P1662&gt;2), "helada negra", AND(D1662&gt;0, P1662+2&gt;D1662), "rocío", TRUE, "sin riesgo")</f>
        <v>rocío</v>
      </c>
    </row>
    <row r="1663" spans="1:17" x14ac:dyDescent="0.35">
      <c r="A1663" s="2">
        <v>45744</v>
      </c>
      <c r="B1663" s="3" t="s">
        <v>16</v>
      </c>
      <c r="C1663">
        <v>-2.0333333333333332</v>
      </c>
      <c r="D1663">
        <v>1.033333333333333</v>
      </c>
      <c r="E1663">
        <v>95.066666666666663</v>
      </c>
      <c r="F1663">
        <v>93.666666666666671</v>
      </c>
      <c r="G1663">
        <v>0</v>
      </c>
      <c r="H1663">
        <v>0.3</v>
      </c>
      <c r="I1663">
        <v>0</v>
      </c>
      <c r="J1663">
        <v>0.6</v>
      </c>
      <c r="K1663">
        <f t="shared" si="125"/>
        <v>3.0666666666666664</v>
      </c>
      <c r="L1663">
        <f t="shared" si="126"/>
        <v>-0.19929099222377505</v>
      </c>
      <c r="M1663">
        <f t="shared" si="127"/>
        <v>-2.717397442130931</v>
      </c>
      <c r="N1663" s="10" t="str" cm="1">
        <f t="array" ref="N1663">_xlfn.IFS(AND(C1663&lt;=0, C1663-M1663&lt;=2), "escarcha",AND(C1663&lt;=0, C1663-M1663&gt;2), "helada negra", AND(C1663&gt;0, M1663+2&gt;C1663), "rocío", TRUE, "sin riesgo")</f>
        <v>escarcha</v>
      </c>
      <c r="O1663">
        <f t="shared" si="128"/>
        <v>9.1911616546828112E-3</v>
      </c>
      <c r="P1663">
        <f t="shared" si="129"/>
        <v>0.12680768445282115</v>
      </c>
      <c r="Q1663" s="10" t="str" cm="1">
        <f t="array" ref="Q1663">_xlfn.IFS(AND(D1663&lt;=0, D1663-P1663&lt;=2), "escarcha",AND(D1663&lt;=0, D1663-P1663&gt;2), "helada negra", AND(D1663&gt;0, P1663+2&gt;D1663), "rocío", TRUE, "sin riesgo")</f>
        <v>rocío</v>
      </c>
    </row>
    <row r="1664" spans="1:17" x14ac:dyDescent="0.35">
      <c r="A1664" s="2">
        <v>45744</v>
      </c>
      <c r="B1664" s="3" t="s">
        <v>17</v>
      </c>
      <c r="C1664">
        <v>-0.9</v>
      </c>
      <c r="D1664">
        <v>1.6</v>
      </c>
      <c r="E1664">
        <v>95.366666666666674</v>
      </c>
      <c r="F1664">
        <v>92.666666666666671</v>
      </c>
      <c r="G1664">
        <v>0</v>
      </c>
      <c r="H1664">
        <v>0.26666666666666672</v>
      </c>
      <c r="I1664">
        <v>0</v>
      </c>
      <c r="J1664">
        <v>1.2333333333333329</v>
      </c>
      <c r="K1664">
        <f t="shared" si="125"/>
        <v>2.5</v>
      </c>
      <c r="L1664">
        <f t="shared" si="126"/>
        <v>-0.11295069713255564</v>
      </c>
      <c r="M1664">
        <f t="shared" si="127"/>
        <v>-1.5476160634234948</v>
      </c>
      <c r="N1664" s="10" t="str" cm="1">
        <f t="array" ref="N1664">_xlfn.IFS(AND(C1664&lt;=0, C1664-M1664&lt;=2), "escarcha",AND(C1664&lt;=0, C1664-M1664&gt;2), "helada negra", AND(C1664&gt;0, M1664+2&gt;C1664), "rocío", TRUE, "sin riesgo")</f>
        <v>escarcha</v>
      </c>
      <c r="O1664">
        <f t="shared" si="128"/>
        <v>3.9110058262689873E-2</v>
      </c>
      <c r="P1664">
        <f t="shared" si="129"/>
        <v>0.54050767926192966</v>
      </c>
      <c r="Q1664" s="10" t="str" cm="1">
        <f t="array" ref="Q1664">_xlfn.IFS(AND(D1664&lt;=0, D1664-P1664&lt;=2), "escarcha",AND(D1664&lt;=0, D1664-P1664&gt;2), "helada negra", AND(D1664&gt;0, P1664+2&gt;D1664), "rocío", TRUE, "sin riesgo")</f>
        <v>rocío</v>
      </c>
    </row>
    <row r="1665" spans="1:17" x14ac:dyDescent="0.35">
      <c r="A1665" s="2">
        <v>45744</v>
      </c>
      <c r="B1665" s="3" t="s">
        <v>18</v>
      </c>
      <c r="C1665">
        <v>-1.166666666666667</v>
      </c>
      <c r="D1665">
        <v>0.53333333333333333</v>
      </c>
      <c r="E1665">
        <v>94.966666666666669</v>
      </c>
      <c r="F1665">
        <v>94.666666666666671</v>
      </c>
      <c r="G1665">
        <v>0</v>
      </c>
      <c r="H1665">
        <v>3.3333333333333333E-2</v>
      </c>
      <c r="I1665">
        <v>0</v>
      </c>
      <c r="J1665">
        <v>0.3</v>
      </c>
      <c r="K1665">
        <f t="shared" si="125"/>
        <v>1.7000000000000002</v>
      </c>
      <c r="L1665">
        <f t="shared" si="126"/>
        <v>-0.13665773884402282</v>
      </c>
      <c r="M1665">
        <f t="shared" si="127"/>
        <v>-1.869943523121447</v>
      </c>
      <c r="N1665" s="10" t="str" cm="1">
        <f t="array" ref="N1665">_xlfn.IFS(AND(C1665&lt;=0, C1665-M1665&lt;=2), "escarcha",AND(C1665&lt;=0, C1665-M1665&gt;2), "helada negra", AND(C1665&gt;0, M1665+2&gt;C1665), "rocío", TRUE, "sin riesgo")</f>
        <v>escarcha</v>
      </c>
      <c r="O1665">
        <f t="shared" si="128"/>
        <v>-1.6216162923722743E-2</v>
      </c>
      <c r="P1665">
        <f t="shared" si="129"/>
        <v>-0.22340728669629284</v>
      </c>
      <c r="Q1665" s="10" t="str" cm="1">
        <f t="array" ref="Q1665">_xlfn.IFS(AND(D1665&lt;=0, D1665-P1665&lt;=2), "escarcha",AND(D1665&lt;=0, D1665-P1665&gt;2), "helada negra", AND(D1665&gt;0, P1665+2&gt;D1665), "rocío", TRUE, "sin riesgo")</f>
        <v>rocío</v>
      </c>
    </row>
    <row r="1666" spans="1:17" x14ac:dyDescent="0.35">
      <c r="A1666" s="2">
        <v>45744</v>
      </c>
      <c r="B1666" s="3" t="s">
        <v>19</v>
      </c>
      <c r="C1666">
        <v>-1.9333333333333329</v>
      </c>
      <c r="D1666">
        <v>-0.23333333333333331</v>
      </c>
      <c r="E1666">
        <v>94.8</v>
      </c>
      <c r="F1666">
        <v>95.666666666666671</v>
      </c>
      <c r="G1666">
        <v>0.66666666666666663</v>
      </c>
      <c r="H1666">
        <v>0.2</v>
      </c>
      <c r="I1666">
        <v>1.666666666666667</v>
      </c>
      <c r="J1666">
        <v>0.3</v>
      </c>
      <c r="K1666">
        <f t="shared" ref="K1666:K1729" si="130">ABS((C1666-D1666))</f>
        <v>1.6999999999999995</v>
      </c>
      <c r="L1666">
        <f t="shared" si="126"/>
        <v>-0.19472826663476336</v>
      </c>
      <c r="M1666">
        <f t="shared" si="127"/>
        <v>-2.6558630532838365</v>
      </c>
      <c r="N1666" s="10" t="str" cm="1">
        <f t="array" ref="N1666">_xlfn.IFS(AND(C1666&lt;=0, C1666-M1666&lt;=2), "escarcha",AND(C1666&lt;=0, C1666-M1666&gt;2), "helada negra", AND(C1666&gt;0, M1666+2&gt;C1666), "rocío", TRUE, "sin riesgo")</f>
        <v>escarcha</v>
      </c>
      <c r="O1666">
        <f t="shared" si="128"/>
        <v>-6.1237602736672204E-2</v>
      </c>
      <c r="P1666">
        <f t="shared" si="129"/>
        <v>-0.84151232746177007</v>
      </c>
      <c r="Q1666" s="10" t="str" cm="1">
        <f t="array" ref="Q1666">_xlfn.IFS(AND(D1666&lt;=0, D1666-P1666&lt;=2), "escarcha",AND(D1666&lt;=0, D1666-P1666&gt;2), "helada negra", AND(D1666&gt;0, P1666+2&gt;D1666), "rocío", TRUE, "sin riesgo")</f>
        <v>escarcha</v>
      </c>
    </row>
    <row r="1667" spans="1:17" x14ac:dyDescent="0.35">
      <c r="A1667" s="2">
        <v>45744</v>
      </c>
      <c r="B1667" s="3" t="s">
        <v>20</v>
      </c>
      <c r="C1667">
        <v>-3.1333333333333329</v>
      </c>
      <c r="D1667">
        <v>-0.70000000000000007</v>
      </c>
      <c r="E1667">
        <v>94.633333333333326</v>
      </c>
      <c r="F1667">
        <v>96.666666666666671</v>
      </c>
      <c r="G1667">
        <v>0</v>
      </c>
      <c r="H1667">
        <v>0.16666666666666671</v>
      </c>
      <c r="I1667">
        <v>0</v>
      </c>
      <c r="J1667">
        <v>1.2</v>
      </c>
      <c r="K1667">
        <f t="shared" si="130"/>
        <v>2.4333333333333327</v>
      </c>
      <c r="L1667">
        <f t="shared" ref="L1667:L1730" si="131">(LN(E1667/100))+((17.625*C1667)/(243.04+C1667))</f>
        <v>-0.2853540976108887</v>
      </c>
      <c r="M1667">
        <f t="shared" ref="M1667:M1730" si="132">(243.04*L1667)/(17.625-L1667)</f>
        <v>-3.8721992600135979</v>
      </c>
      <c r="N1667" s="10" t="str" cm="1">
        <f t="array" ref="N1667">_xlfn.IFS(AND(C1667&lt;=0, C1667-M1667&lt;=2), "escarcha",AND(C1667&lt;=0, C1667-M1667&gt;2), "helada negra", AND(C1667&gt;0, M1667+2&gt;C1667), "rocío", TRUE, "sin riesgo")</f>
        <v>escarcha</v>
      </c>
      <c r="O1667">
        <f t="shared" ref="O1667:O1730" si="133">(LN(F1667/100))+((17.625*D1667)/(243.04+D1667))</f>
        <v>-8.4811430358523621E-2</v>
      </c>
      <c r="P1667">
        <f t="shared" ref="P1667:P1730" si="134">(243.04*O1667)/(17.625-O1667)</f>
        <v>-1.1639068047331711</v>
      </c>
      <c r="Q1667" s="10" t="str" cm="1">
        <f t="array" ref="Q1667">_xlfn.IFS(AND(D1667&lt;=0, D1667-P1667&lt;=2), "escarcha",AND(D1667&lt;=0, D1667-P1667&gt;2), "helada negra", AND(D1667&gt;0, P1667+2&gt;D1667), "rocío", TRUE, "sin riesgo")</f>
        <v>escarcha</v>
      </c>
    </row>
    <row r="1668" spans="1:17" x14ac:dyDescent="0.35">
      <c r="A1668" s="2">
        <v>45744</v>
      </c>
      <c r="B1668" s="3" t="s">
        <v>21</v>
      </c>
      <c r="C1668">
        <v>-3.8666666666666671</v>
      </c>
      <c r="D1668">
        <v>-1.333333333333333</v>
      </c>
      <c r="E1668">
        <v>94.8</v>
      </c>
      <c r="F1668">
        <v>97</v>
      </c>
      <c r="G1668">
        <v>0</v>
      </c>
      <c r="H1668">
        <v>0</v>
      </c>
      <c r="I1668">
        <v>0</v>
      </c>
      <c r="J1668">
        <v>0.2</v>
      </c>
      <c r="K1668">
        <f t="shared" si="130"/>
        <v>2.5333333333333341</v>
      </c>
      <c r="L1668">
        <f t="shared" si="131"/>
        <v>-0.33834056934613643</v>
      </c>
      <c r="M1668">
        <f t="shared" si="132"/>
        <v>-4.5776726025118259</v>
      </c>
      <c r="N1668" s="10" t="str" cm="1">
        <f t="array" ref="N1668">_xlfn.IFS(AND(C1668&lt;=0, C1668-M1668&lt;=2), "escarcha",AND(C1668&lt;=0, C1668-M1668&gt;2), "helada negra", AND(C1668&gt;0, M1668+2&gt;C1668), "rocío", TRUE, "sin riesgo")</f>
        <v>escarcha</v>
      </c>
      <c r="O1668">
        <f t="shared" si="133"/>
        <v>-0.12768449433378182</v>
      </c>
      <c r="P1668">
        <f t="shared" si="134"/>
        <v>-1.7480420785254829</v>
      </c>
      <c r="Q1668" s="10" t="str" cm="1">
        <f t="array" ref="Q1668">_xlfn.IFS(AND(D1668&lt;=0, D1668-P1668&lt;=2), "escarcha",AND(D1668&lt;=0, D1668-P1668&gt;2), "helada negra", AND(D1668&gt;0, P1668+2&gt;D1668), "rocío", TRUE, "sin riesgo")</f>
        <v>escarcha</v>
      </c>
    </row>
    <row r="1669" spans="1:17" x14ac:dyDescent="0.35">
      <c r="A1669" s="2">
        <v>45744</v>
      </c>
      <c r="B1669" s="3" t="s">
        <v>22</v>
      </c>
      <c r="C1669">
        <v>-4.333333333333333</v>
      </c>
      <c r="D1669">
        <v>-1.533333333333333</v>
      </c>
      <c r="E1669">
        <v>94.86666666666666</v>
      </c>
      <c r="F1669">
        <v>97</v>
      </c>
      <c r="G1669">
        <v>0</v>
      </c>
      <c r="H1669">
        <v>0</v>
      </c>
      <c r="I1669">
        <v>0</v>
      </c>
      <c r="J1669">
        <v>0</v>
      </c>
      <c r="K1669">
        <f t="shared" si="130"/>
        <v>2.8</v>
      </c>
      <c r="L1669">
        <f t="shared" si="131"/>
        <v>-0.37265114877255445</v>
      </c>
      <c r="M1669">
        <f t="shared" si="132"/>
        <v>-5.0322752924266165</v>
      </c>
      <c r="N1669" s="10" t="str" cm="1">
        <f t="array" ref="N1669">_xlfn.IFS(AND(C1669&lt;=0, C1669-M1669&lt;=2), "escarcha",AND(C1669&lt;=0, C1669-M1669&gt;2), "helada negra", AND(C1669&gt;0, M1669+2&gt;C1669), "rocío", TRUE, "sin riesgo")</f>
        <v>escarcha</v>
      </c>
      <c r="O1669">
        <f t="shared" si="133"/>
        <v>-0.14236088031637642</v>
      </c>
      <c r="P1669">
        <f t="shared" si="134"/>
        <v>-1.9473566493729049</v>
      </c>
      <c r="Q1669" s="10" t="str" cm="1">
        <f t="array" ref="Q1669">_xlfn.IFS(AND(D1669&lt;=0, D1669-P1669&lt;=2), "escarcha",AND(D1669&lt;=0, D1669-P1669&gt;2), "helada negra", AND(D1669&gt;0, P1669+2&gt;D1669), "rocío", TRUE, "sin riesgo")</f>
        <v>escarcha</v>
      </c>
    </row>
    <row r="1670" spans="1:17" x14ac:dyDescent="0.35">
      <c r="A1670" s="2">
        <v>45744</v>
      </c>
      <c r="B1670" s="3" t="s">
        <v>23</v>
      </c>
      <c r="C1670">
        <v>-4.7666666666666666</v>
      </c>
      <c r="D1670">
        <v>-1.9</v>
      </c>
      <c r="E1670">
        <v>94.8</v>
      </c>
      <c r="F1670">
        <v>97.666666666666671</v>
      </c>
      <c r="G1670">
        <v>0</v>
      </c>
      <c r="H1670">
        <v>0.56666666666666665</v>
      </c>
      <c r="I1670">
        <v>0</v>
      </c>
      <c r="J1670">
        <v>1.9333333333333329</v>
      </c>
      <c r="K1670">
        <f t="shared" si="130"/>
        <v>2.8666666666666667</v>
      </c>
      <c r="L1670">
        <f t="shared" si="131"/>
        <v>-0.40598954033193896</v>
      </c>
      <c r="M1670">
        <f t="shared" si="132"/>
        <v>-5.4723395885491692</v>
      </c>
      <c r="N1670" s="10" t="str" cm="1">
        <f t="array" ref="N1670">_xlfn.IFS(AND(C1670&lt;=0, C1670-M1670&lt;=2), "escarcha",AND(C1670&lt;=0, C1670-M1670&gt;2), "helada negra", AND(C1670&gt;0, M1670+2&gt;C1670), "rocío", TRUE, "sin riesgo")</f>
        <v>escarcha</v>
      </c>
      <c r="O1670">
        <f t="shared" si="133"/>
        <v>-0.16248147549233102</v>
      </c>
      <c r="P1670">
        <f t="shared" si="134"/>
        <v>-2.2200724626510464</v>
      </c>
      <c r="Q1670" s="10" t="str" cm="1">
        <f t="array" ref="Q1670">_xlfn.IFS(AND(D1670&lt;=0, D1670-P1670&lt;=2), "escarcha",AND(D1670&lt;=0, D1670-P1670&gt;2), "helada negra", AND(D1670&gt;0, P1670+2&gt;D1670), "rocío", TRUE, "sin riesgo")</f>
        <v>escarcha</v>
      </c>
    </row>
    <row r="1671" spans="1:17" x14ac:dyDescent="0.35">
      <c r="A1671" s="2">
        <v>45744</v>
      </c>
      <c r="B1671" s="3" t="s">
        <v>24</v>
      </c>
      <c r="C1671">
        <v>-5.0999999999999996</v>
      </c>
      <c r="D1671">
        <v>-1.6333333333333331</v>
      </c>
      <c r="E1671">
        <v>94.5</v>
      </c>
      <c r="F1671">
        <v>97.666666666666671</v>
      </c>
      <c r="G1671">
        <v>0</v>
      </c>
      <c r="H1671">
        <v>0.4</v>
      </c>
      <c r="I1671">
        <v>0</v>
      </c>
      <c r="J1671">
        <v>1.2</v>
      </c>
      <c r="K1671">
        <f t="shared" si="130"/>
        <v>3.4666666666666668</v>
      </c>
      <c r="L1671">
        <f t="shared" si="131"/>
        <v>-0.43434416001155141</v>
      </c>
      <c r="M1671">
        <f t="shared" si="132"/>
        <v>-5.8453398813315447</v>
      </c>
      <c r="N1671" s="10" t="str" cm="1">
        <f t="array" ref="N1671">_xlfn.IFS(AND(C1671&lt;=0, C1671-M1671&lt;=2), "escarcha",AND(C1671&lt;=0, C1671-M1671&gt;2), "helada negra", AND(C1671&gt;0, M1671+2&gt;C1671), "rocío", TRUE, "sin riesgo")</f>
        <v>escarcha</v>
      </c>
      <c r="O1671">
        <f t="shared" si="133"/>
        <v>-0.142858850754154</v>
      </c>
      <c r="P1671">
        <f t="shared" si="134"/>
        <v>-1.9541136261230421</v>
      </c>
      <c r="Q1671" s="10" t="str" cm="1">
        <f t="array" ref="Q1671">_xlfn.IFS(AND(D1671&lt;=0, D1671-P1671&lt;=2), "escarcha",AND(D1671&lt;=0, D1671-P1671&gt;2), "helada negra", AND(D1671&gt;0, P1671+2&gt;D1671), "rocío", TRUE, "sin riesgo")</f>
        <v>escarcha</v>
      </c>
    </row>
    <row r="1672" spans="1:17" x14ac:dyDescent="0.35">
      <c r="A1672" s="2">
        <v>45744</v>
      </c>
      <c r="B1672" s="3" t="s">
        <v>25</v>
      </c>
      <c r="C1672">
        <v>-5.4</v>
      </c>
      <c r="D1672">
        <v>-2</v>
      </c>
      <c r="E1672">
        <v>94.466666666666669</v>
      </c>
      <c r="F1672">
        <v>97</v>
      </c>
      <c r="G1672">
        <v>0.33333333333333331</v>
      </c>
      <c r="H1672">
        <v>0.1333333333333333</v>
      </c>
      <c r="I1672">
        <v>1</v>
      </c>
      <c r="J1672">
        <v>0.43333333333333329</v>
      </c>
      <c r="K1672">
        <f t="shared" si="130"/>
        <v>3.4000000000000004</v>
      </c>
      <c r="L1672">
        <f t="shared" si="131"/>
        <v>-0.45742390484786211</v>
      </c>
      <c r="M1672">
        <f t="shared" si="132"/>
        <v>-6.1480864744255515</v>
      </c>
      <c r="N1672" s="10" t="str" cm="1">
        <f t="array" ref="N1672">_xlfn.IFS(AND(C1672&lt;=0, C1672-M1672&lt;=2), "escarcha",AND(C1672&lt;=0, C1672-M1672&gt;2), "helada negra", AND(C1672&gt;0, M1672+2&gt;C1672), "rocío", TRUE, "sin riesgo")</f>
        <v>escarcha</v>
      </c>
      <c r="O1672">
        <f t="shared" si="133"/>
        <v>-0.17670049523777862</v>
      </c>
      <c r="P1672">
        <f t="shared" si="134"/>
        <v>-2.412426182210976</v>
      </c>
      <c r="Q1672" s="10" t="str" cm="1">
        <f t="array" ref="Q1672">_xlfn.IFS(AND(D1672&lt;=0, D1672-P1672&lt;=2), "escarcha",AND(D1672&lt;=0, D1672-P1672&gt;2), "helada negra", AND(D1672&gt;0, P1672+2&gt;D1672), "rocío", TRUE, "sin riesgo")</f>
        <v>escarcha</v>
      </c>
    </row>
    <row r="1673" spans="1:17" x14ac:dyDescent="0.35">
      <c r="A1673" s="2">
        <v>45744</v>
      </c>
      <c r="B1673" s="3" t="s">
        <v>26</v>
      </c>
      <c r="C1673">
        <v>-5.2666666666666666</v>
      </c>
      <c r="D1673">
        <v>1.3</v>
      </c>
      <c r="E1673">
        <v>94.6</v>
      </c>
      <c r="F1673">
        <v>91</v>
      </c>
      <c r="G1673">
        <v>0</v>
      </c>
      <c r="H1673">
        <v>6.6666666666666666E-2</v>
      </c>
      <c r="I1673">
        <v>0</v>
      </c>
      <c r="J1673">
        <v>6.6666666666666666E-2</v>
      </c>
      <c r="K1673">
        <f t="shared" si="130"/>
        <v>6.5666666666666664</v>
      </c>
      <c r="L1673">
        <f t="shared" si="131"/>
        <v>-0.4459055210108398</v>
      </c>
      <c r="M1673">
        <f t="shared" si="132"/>
        <v>-5.9970917174278053</v>
      </c>
      <c r="N1673" s="10" t="str" cm="1">
        <f t="array" ref="N1673">_xlfn.IFS(AND(C1673&lt;=0, C1673-M1673&lt;=2), "escarcha",AND(C1673&lt;=0, C1673-M1673&gt;2), "helada negra", AND(C1673&gt;0, M1673+2&gt;C1673), "rocío", TRUE, "sin riesgo")</f>
        <v>escarcha</v>
      </c>
      <c r="O1673">
        <f t="shared" si="133"/>
        <v>-5.3765827127402743E-4</v>
      </c>
      <c r="P1673">
        <f t="shared" si="134"/>
        <v>-7.4138144766958611E-3</v>
      </c>
      <c r="Q1673" s="10" t="str" cm="1">
        <f t="array" ref="Q1673">_xlfn.IFS(AND(D1673&lt;=0, D1673-P1673&lt;=2), "escarcha",AND(D1673&lt;=0, D1673-P1673&gt;2), "helada negra", AND(D1673&gt;0, P1673+2&gt;D1673), "rocío", TRUE, "sin riesgo")</f>
        <v>rocío</v>
      </c>
    </row>
    <row r="1674" spans="1:17" x14ac:dyDescent="0.35">
      <c r="A1674" s="2">
        <v>45744</v>
      </c>
      <c r="B1674" s="3" t="s">
        <v>27</v>
      </c>
      <c r="C1674">
        <v>-4.166666666666667</v>
      </c>
      <c r="D1674">
        <v>2.1</v>
      </c>
      <c r="E1674">
        <v>95.166666666666671</v>
      </c>
      <c r="F1674">
        <v>89.333333333333329</v>
      </c>
      <c r="G1674">
        <v>0</v>
      </c>
      <c r="H1674">
        <v>0.5</v>
      </c>
      <c r="I1674">
        <v>0</v>
      </c>
      <c r="J1674">
        <v>1.7</v>
      </c>
      <c r="K1674">
        <f t="shared" si="130"/>
        <v>6.2666666666666675</v>
      </c>
      <c r="L1674">
        <f t="shared" si="131"/>
        <v>-0.35697325513843425</v>
      </c>
      <c r="M1674">
        <f t="shared" si="132"/>
        <v>-4.8247641511786439</v>
      </c>
      <c r="N1674" s="10" t="str" cm="1">
        <f t="array" ref="N1674">_xlfn.IFS(AND(C1674&lt;=0, C1674-M1674&lt;=2), "escarcha",AND(C1674&lt;=0, C1674-M1674&gt;2), "helada negra", AND(C1674&gt;0, M1674+2&gt;C1674), "rocío", TRUE, "sin riesgo")</f>
        <v>escarcha</v>
      </c>
      <c r="O1674">
        <f t="shared" si="133"/>
        <v>3.8189657196745858E-2</v>
      </c>
      <c r="P1674">
        <f t="shared" si="134"/>
        <v>0.52775995784222851</v>
      </c>
      <c r="Q1674" s="10" t="str" cm="1">
        <f t="array" ref="Q1674">_xlfn.IFS(AND(D1674&lt;=0, D1674-P1674&lt;=2), "escarcha",AND(D1674&lt;=0, D1674-P1674&gt;2), "helada negra", AND(D1674&gt;0, P1674+2&gt;D1674), "rocío", TRUE, "sin riesgo")</f>
        <v>rocío</v>
      </c>
    </row>
    <row r="1675" spans="1:17" x14ac:dyDescent="0.35">
      <c r="A1675" s="2">
        <v>45744</v>
      </c>
      <c r="B1675" s="3" t="s">
        <v>28</v>
      </c>
      <c r="C1675">
        <v>-2.166666666666667</v>
      </c>
      <c r="D1675">
        <v>3.2</v>
      </c>
      <c r="E1675">
        <v>95.533333333333331</v>
      </c>
      <c r="F1675">
        <v>86.666666666666671</v>
      </c>
      <c r="G1675">
        <v>1</v>
      </c>
      <c r="H1675">
        <v>0.7</v>
      </c>
      <c r="I1675">
        <v>1.333333333333333</v>
      </c>
      <c r="J1675">
        <v>1.9333333333333329</v>
      </c>
      <c r="K1675">
        <f t="shared" si="130"/>
        <v>5.3666666666666671</v>
      </c>
      <c r="L1675">
        <f t="shared" si="131"/>
        <v>-0.20423264158478879</v>
      </c>
      <c r="M1675">
        <f t="shared" si="132"/>
        <v>-2.7840065923529842</v>
      </c>
      <c r="N1675" s="10" t="str" cm="1">
        <f t="array" ref="N1675">_xlfn.IFS(AND(C1675&lt;=0, C1675-M1675&lt;=2), "escarcha",AND(C1675&lt;=0, C1675-M1675&gt;2), "helada negra", AND(C1675&gt;0, M1675+2&gt;C1675), "rocío", TRUE, "sin riesgo")</f>
        <v>escarcha</v>
      </c>
      <c r="O1675">
        <f t="shared" si="133"/>
        <v>8.5943990667318948E-2</v>
      </c>
      <c r="P1675">
        <f t="shared" si="134"/>
        <v>1.1909322531766022</v>
      </c>
      <c r="Q1675" s="10" t="str" cm="1">
        <f t="array" ref="Q1675">_xlfn.IFS(AND(D1675&lt;=0, D1675-P1675&lt;=2), "escarcha",AND(D1675&lt;=0, D1675-P1675&gt;2), "helada negra", AND(D1675&gt;0, P1675+2&gt;D1675), "rocío", TRUE, "sin riesgo")</f>
        <v>sin riesgo</v>
      </c>
    </row>
    <row r="1676" spans="1:17" x14ac:dyDescent="0.35">
      <c r="A1676" s="2">
        <v>45744</v>
      </c>
      <c r="B1676" s="3" t="s">
        <v>29</v>
      </c>
      <c r="C1676">
        <v>2.6333333333333329</v>
      </c>
      <c r="D1676">
        <v>5.6333333333333329</v>
      </c>
      <c r="E1676">
        <v>87.266666666666666</v>
      </c>
      <c r="F1676">
        <v>81.333333333333329</v>
      </c>
      <c r="G1676">
        <v>0.66666666666666663</v>
      </c>
      <c r="H1676">
        <v>0.96666666666666667</v>
      </c>
      <c r="I1676">
        <v>2.666666666666667</v>
      </c>
      <c r="J1676">
        <v>2.4</v>
      </c>
      <c r="K1676">
        <f t="shared" si="130"/>
        <v>3</v>
      </c>
      <c r="L1676">
        <f t="shared" si="131"/>
        <v>5.2717946809612365E-2</v>
      </c>
      <c r="M1676">
        <f t="shared" si="132"/>
        <v>0.72913522295084965</v>
      </c>
      <c r="N1676" s="10" t="str" cm="1">
        <f t="array" ref="N1676">_xlfn.IFS(AND(C1676&lt;=0, C1676-M1676&lt;=2), "escarcha",AND(C1676&lt;=0, C1676-M1676&gt;2), "helada negra", AND(C1676&gt;0, M1676+2&gt;C1676), "rocío", TRUE, "sin riesgo")</f>
        <v>rocío</v>
      </c>
      <c r="O1676">
        <f t="shared" si="133"/>
        <v>0.19265453699661575</v>
      </c>
      <c r="P1676">
        <f t="shared" si="134"/>
        <v>2.6859700991486943</v>
      </c>
      <c r="Q1676" s="10" t="str" cm="1">
        <f t="array" ref="Q1676">_xlfn.IFS(AND(D1676&lt;=0, D1676-P1676&lt;=2), "escarcha",AND(D1676&lt;=0, D1676-P1676&gt;2), "helada negra", AND(D1676&gt;0, P1676+2&gt;D1676), "rocío", TRUE, "sin riesgo")</f>
        <v>sin riesgo</v>
      </c>
    </row>
    <row r="1677" spans="1:17" x14ac:dyDescent="0.35">
      <c r="A1677" s="2">
        <v>45744</v>
      </c>
      <c r="B1677" s="3" t="s">
        <v>30</v>
      </c>
      <c r="C1677">
        <v>5.5</v>
      </c>
      <c r="D1677">
        <v>7.4333333333333336</v>
      </c>
      <c r="E1677">
        <v>78.099999999999994</v>
      </c>
      <c r="F1677">
        <v>76.333333333333329</v>
      </c>
      <c r="G1677">
        <v>0</v>
      </c>
      <c r="H1677">
        <v>1.166666666666667</v>
      </c>
      <c r="I1677">
        <v>0</v>
      </c>
      <c r="J1677">
        <v>2.7333333333333329</v>
      </c>
      <c r="K1677">
        <f t="shared" si="130"/>
        <v>1.9333333333333336</v>
      </c>
      <c r="L1677">
        <f t="shared" si="131"/>
        <v>0.14284763298839298</v>
      </c>
      <c r="M1677">
        <f t="shared" si="132"/>
        <v>1.9858932694700944</v>
      </c>
      <c r="N1677" s="10" t="str" cm="1">
        <f t="array" ref="N1677">_xlfn.IFS(AND(C1677&lt;=0, C1677-M1677&lt;=2), "escarcha",AND(C1677&lt;=0, C1677-M1677&gt;2), "helada negra", AND(C1677&gt;0, M1677+2&gt;C1677), "rocío", TRUE, "sin riesgo")</f>
        <v>sin riesgo</v>
      </c>
      <c r="O1677">
        <f t="shared" si="133"/>
        <v>0.25299920258252934</v>
      </c>
      <c r="P1677">
        <f t="shared" si="134"/>
        <v>3.539541985560978</v>
      </c>
      <c r="Q1677" s="10" t="str" cm="1">
        <f t="array" ref="Q1677">_xlfn.IFS(AND(D1677&lt;=0, D1677-P1677&lt;=2), "escarcha",AND(D1677&lt;=0, D1677-P1677&gt;2), "helada negra", AND(D1677&gt;0, P1677+2&gt;D1677), "rocío", TRUE, "sin riesgo")</f>
        <v>sin riesgo</v>
      </c>
    </row>
    <row r="1678" spans="1:17" x14ac:dyDescent="0.35">
      <c r="A1678" s="2">
        <v>45744</v>
      </c>
      <c r="B1678" s="3" t="s">
        <v>31</v>
      </c>
      <c r="C1678">
        <v>8.3333333333333339</v>
      </c>
      <c r="D1678">
        <v>9.1</v>
      </c>
      <c r="E1678">
        <v>72.433333333333337</v>
      </c>
      <c r="F1678">
        <v>72</v>
      </c>
      <c r="G1678">
        <v>0.66666666666666663</v>
      </c>
      <c r="H1678">
        <v>1.5</v>
      </c>
      <c r="I1678">
        <v>3.333333333333333</v>
      </c>
      <c r="J1678">
        <v>3.5</v>
      </c>
      <c r="K1678">
        <f t="shared" si="130"/>
        <v>0.76666666666666572</v>
      </c>
      <c r="L1678">
        <f t="shared" si="131"/>
        <v>0.26178671123239627</v>
      </c>
      <c r="M1678">
        <f t="shared" si="132"/>
        <v>3.6643356986854996</v>
      </c>
      <c r="N1678" s="10" t="str" cm="1">
        <f t="array" ref="N1678">_xlfn.IFS(AND(C1678&lt;=0, C1678-M1678&lt;=2), "escarcha",AND(C1678&lt;=0, C1678-M1678&gt;2), "helada negra", AND(C1678&gt;0, M1678+2&gt;C1678), "rocío", TRUE, "sin riesgo")</f>
        <v>sin riesgo</v>
      </c>
      <c r="O1678">
        <f t="shared" si="133"/>
        <v>0.30760087472701997</v>
      </c>
      <c r="P1678">
        <f t="shared" si="134"/>
        <v>4.317006038427059</v>
      </c>
      <c r="Q1678" s="10" t="str" cm="1">
        <f t="array" ref="Q1678">_xlfn.IFS(AND(D1678&lt;=0, D1678-P1678&lt;=2), "escarcha",AND(D1678&lt;=0, D1678-P1678&gt;2), "helada negra", AND(D1678&gt;0, P1678+2&gt;D1678), "rocío", TRUE, "sin riesgo")</f>
        <v>sin riesgo</v>
      </c>
    </row>
    <row r="1679" spans="1:17" x14ac:dyDescent="0.35">
      <c r="A1679" s="2">
        <v>45744</v>
      </c>
      <c r="B1679" s="3" t="s">
        <v>32</v>
      </c>
      <c r="C1679">
        <v>10.199999999999999</v>
      </c>
      <c r="D1679">
        <v>11.06666666666667</v>
      </c>
      <c r="E1679">
        <v>56.1</v>
      </c>
      <c r="F1679">
        <v>59.666666666666657</v>
      </c>
      <c r="G1679">
        <v>1.333333333333333</v>
      </c>
      <c r="H1679">
        <v>1.8</v>
      </c>
      <c r="I1679">
        <v>4.333333333333333</v>
      </c>
      <c r="J1679">
        <v>3.7666666666666671</v>
      </c>
      <c r="K1679">
        <f t="shared" si="130"/>
        <v>0.86666666666667069</v>
      </c>
      <c r="L1679">
        <f t="shared" si="131"/>
        <v>0.13186532642999227</v>
      </c>
      <c r="M1679">
        <f t="shared" si="132"/>
        <v>1.8320643803175405</v>
      </c>
      <c r="N1679" s="10" t="str" cm="1">
        <f t="array" ref="N1679">_xlfn.IFS(AND(C1679&lt;=0, C1679-M1679&lt;=2), "escarcha",AND(C1679&lt;=0, C1679-M1679&gt;2), "helada negra", AND(C1679&gt;0, M1679+2&gt;C1679), "rocío", TRUE, "sin riesgo")</f>
        <v>sin riesgo</v>
      </c>
      <c r="O1679">
        <f t="shared" si="133"/>
        <v>0.25119436906890713</v>
      </c>
      <c r="P1679">
        <f t="shared" si="134"/>
        <v>3.5139266983520061</v>
      </c>
      <c r="Q1679" s="10" t="str" cm="1">
        <f t="array" ref="Q1679">_xlfn.IFS(AND(D1679&lt;=0, D1679-P1679&lt;=2), "escarcha",AND(D1679&lt;=0, D1679-P1679&gt;2), "helada negra", AND(D1679&gt;0, P1679+2&gt;D1679), "rocío", TRUE, "sin riesgo")</f>
        <v>sin riesgo</v>
      </c>
    </row>
    <row r="1680" spans="1:17" x14ac:dyDescent="0.35">
      <c r="A1680" s="2">
        <v>45744</v>
      </c>
      <c r="B1680" s="3" t="s">
        <v>33</v>
      </c>
      <c r="C1680">
        <v>12.66666666666667</v>
      </c>
      <c r="D1680">
        <v>12.733333333333331</v>
      </c>
      <c r="E1680">
        <v>42.3</v>
      </c>
      <c r="F1680">
        <v>40</v>
      </c>
      <c r="G1680">
        <v>1.333333333333333</v>
      </c>
      <c r="H1680">
        <v>4.2666666666666666</v>
      </c>
      <c r="I1680">
        <v>4.333333333333333</v>
      </c>
      <c r="J1680">
        <v>7.5</v>
      </c>
      <c r="K1680">
        <f t="shared" si="130"/>
        <v>6.6666666666661101E-2</v>
      </c>
      <c r="L1680">
        <f t="shared" si="131"/>
        <v>1.2687606081452585E-2</v>
      </c>
      <c r="M1680">
        <f t="shared" si="132"/>
        <v>0.17508182418459645</v>
      </c>
      <c r="N1680" s="10" t="str" cm="1">
        <f t="array" ref="N1680">_xlfn.IFS(AND(C1680&lt;=0, C1680-M1680&lt;=2), "escarcha",AND(C1680&lt;=0, C1680-M1680&gt;2), "helada negra", AND(C1680&gt;0, M1680+2&gt;C1680), "rocío", TRUE, "sin riesgo")</f>
        <v>sin riesgo</v>
      </c>
      <c r="O1680">
        <f t="shared" si="133"/>
        <v>-3.8853678232910194E-2</v>
      </c>
      <c r="P1680">
        <f t="shared" si="134"/>
        <v>-0.53459443956802355</v>
      </c>
      <c r="Q1680" s="10" t="str" cm="1">
        <f t="array" ref="Q1680">_xlfn.IFS(AND(D1680&lt;=0, D1680-P1680&lt;=2), "escarcha",AND(D1680&lt;=0, D1680-P1680&gt;2), "helada negra", AND(D1680&gt;0, P1680+2&gt;D1680), "rocío", TRUE, "sin riesgo")</f>
        <v>sin riesgo</v>
      </c>
    </row>
    <row r="1681" spans="1:17" x14ac:dyDescent="0.35">
      <c r="A1681" s="2">
        <v>45744</v>
      </c>
      <c r="B1681" s="3" t="s">
        <v>34</v>
      </c>
      <c r="C1681">
        <v>13.96666666666667</v>
      </c>
      <c r="D1681">
        <v>14.1</v>
      </c>
      <c r="E1681">
        <v>33.266666666666673</v>
      </c>
      <c r="F1681">
        <v>36</v>
      </c>
      <c r="G1681">
        <v>4.666666666666667</v>
      </c>
      <c r="H1681">
        <v>6</v>
      </c>
      <c r="I1681">
        <v>10.66666666666667</v>
      </c>
      <c r="J1681">
        <v>11.7</v>
      </c>
      <c r="K1681">
        <f t="shared" si="130"/>
        <v>0.13333333333332931</v>
      </c>
      <c r="L1681">
        <f t="shared" si="131"/>
        <v>-0.14280839784704424</v>
      </c>
      <c r="M1681">
        <f t="shared" si="132"/>
        <v>-1.9534290462604988</v>
      </c>
      <c r="N1681" s="10" t="str" cm="1">
        <f t="array" ref="N1681">_xlfn.IFS(AND(C1681&lt;=0, C1681-M1681&lt;=2), "escarcha",AND(C1681&lt;=0, C1681-M1681&gt;2), "helada negra", AND(C1681&gt;0, M1681+2&gt;C1681), "rocío", TRUE, "sin riesgo")</f>
        <v>sin riesgo</v>
      </c>
      <c r="O1681">
        <f t="shared" si="133"/>
        <v>-5.520300921822241E-2</v>
      </c>
      <c r="P1681">
        <f t="shared" si="134"/>
        <v>-0.75884532283942496</v>
      </c>
      <c r="Q1681" s="10" t="str" cm="1">
        <f t="array" ref="Q1681">_xlfn.IFS(AND(D1681&lt;=0, D1681-P1681&lt;=2), "escarcha",AND(D1681&lt;=0, D1681-P1681&gt;2), "helada negra", AND(D1681&gt;0, P1681+2&gt;D1681), "rocío", TRUE, "sin riesgo")</f>
        <v>sin riesgo</v>
      </c>
    </row>
    <row r="1682" spans="1:17" x14ac:dyDescent="0.35">
      <c r="A1682" s="2">
        <v>45744</v>
      </c>
      <c r="B1682" s="3" t="s">
        <v>56</v>
      </c>
      <c r="C1682">
        <v>16.56666666666667</v>
      </c>
      <c r="D1682">
        <v>17.033333333333331</v>
      </c>
      <c r="E1682">
        <v>42.93333333333333</v>
      </c>
      <c r="F1682">
        <v>29</v>
      </c>
      <c r="G1682">
        <v>5</v>
      </c>
      <c r="H1682">
        <v>4.5666666666666664</v>
      </c>
      <c r="I1682">
        <v>8.6666666666666661</v>
      </c>
      <c r="J1682">
        <v>9.9</v>
      </c>
      <c r="K1682">
        <f t="shared" si="130"/>
        <v>0.46666666666666146</v>
      </c>
      <c r="L1682">
        <f t="shared" si="131"/>
        <v>0.27920870032988909</v>
      </c>
      <c r="M1682">
        <f t="shared" si="132"/>
        <v>3.9121237743398196</v>
      </c>
      <c r="N1682" s="10" t="str" cm="1">
        <f t="array" ref="N1682">_xlfn.IFS(AND(C1682&lt;=0, C1682-M1682&lt;=2), "escarcha",AND(C1682&lt;=0, C1682-M1682&gt;2), "helada negra", AND(C1682&gt;0, M1682+2&gt;C1682), "rocío", TRUE, "sin riesgo")</f>
        <v>sin riesgo</v>
      </c>
      <c r="O1682">
        <f t="shared" si="133"/>
        <v>-8.3536476941865168E-2</v>
      </c>
      <c r="P1682">
        <f t="shared" si="134"/>
        <v>-1.1464925620695356</v>
      </c>
      <c r="Q1682" s="10" t="str" cm="1">
        <f t="array" ref="Q1682">_xlfn.IFS(AND(D1682&lt;=0, D1682-P1682&lt;=2), "escarcha",AND(D1682&lt;=0, D1682-P1682&gt;2), "helada negra", AND(D1682&gt;0, P1682+2&gt;D1682), "rocío", TRUE, "sin riesgo")</f>
        <v>sin riesgo</v>
      </c>
    </row>
    <row r="1683" spans="1:17" x14ac:dyDescent="0.35">
      <c r="A1683" s="2">
        <v>45744</v>
      </c>
      <c r="B1683" s="3" t="s">
        <v>43</v>
      </c>
      <c r="C1683">
        <v>3.9666666666666668</v>
      </c>
      <c r="D1683">
        <v>6.0333333333333332</v>
      </c>
      <c r="E1683">
        <v>80.833333333333329</v>
      </c>
      <c r="F1683">
        <v>76.666666666666671</v>
      </c>
      <c r="G1683">
        <v>1.333333333333333</v>
      </c>
      <c r="H1683">
        <v>2.9666666666666668</v>
      </c>
      <c r="I1683">
        <v>4</v>
      </c>
      <c r="J1683">
        <v>6.166666666666667</v>
      </c>
      <c r="K1683">
        <f t="shared" si="130"/>
        <v>2.0666666666666664</v>
      </c>
      <c r="L1683">
        <f t="shared" si="131"/>
        <v>7.0258155048750298E-2</v>
      </c>
      <c r="M1683">
        <f t="shared" si="132"/>
        <v>0.97270254122017785</v>
      </c>
      <c r="N1683" s="10" t="str" cm="1">
        <f t="array" ref="N1683">_xlfn.IFS(AND(C1683&lt;=0, C1683-M1683&lt;=2), "escarcha",AND(C1683&lt;=0, C1683-M1683&gt;2), "helada negra", AND(C1683&gt;0, M1683+2&gt;C1683), "rocío", TRUE, "sin riesgo")</f>
        <v>sin riesgo</v>
      </c>
      <c r="O1683">
        <f t="shared" si="133"/>
        <v>0.16122933072051543</v>
      </c>
      <c r="P1683">
        <f t="shared" si="134"/>
        <v>2.2437981625150809</v>
      </c>
      <c r="Q1683" s="10" t="str" cm="1">
        <f t="array" ref="Q1683">_xlfn.IFS(AND(D1683&lt;=0, D1683-P1683&lt;=2), "escarcha",AND(D1683&lt;=0, D1683-P1683&gt;2), "helada negra", AND(D1683&gt;0, P1683+2&gt;D1683), "rocío", TRUE, "sin riesgo")</f>
        <v>sin riesgo</v>
      </c>
    </row>
    <row r="1684" spans="1:17" x14ac:dyDescent="0.35">
      <c r="A1684" s="2">
        <v>45744</v>
      </c>
      <c r="B1684" s="3" t="s">
        <v>44</v>
      </c>
      <c r="C1684">
        <v>4.5</v>
      </c>
      <c r="D1684">
        <v>5.7333333333333334</v>
      </c>
      <c r="E1684">
        <v>82.2</v>
      </c>
      <c r="F1684">
        <v>78.333333333333329</v>
      </c>
      <c r="G1684">
        <v>7</v>
      </c>
      <c r="H1684">
        <v>5.0666666666666664</v>
      </c>
      <c r="I1684">
        <v>10.66666666666667</v>
      </c>
      <c r="J1684">
        <v>9.3666666666666671</v>
      </c>
      <c r="K1684">
        <f t="shared" si="130"/>
        <v>1.2333333333333334</v>
      </c>
      <c r="L1684">
        <f t="shared" si="131"/>
        <v>0.12438787926383044</v>
      </c>
      <c r="M1684">
        <f t="shared" si="132"/>
        <v>1.7274384443079505</v>
      </c>
      <c r="N1684" s="10" t="str" cm="1">
        <f t="array" ref="N1684">_xlfn.IFS(AND(C1684&lt;=0, C1684-M1684&lt;=2), "escarcha",AND(C1684&lt;=0, C1684-M1684&gt;2), "helada negra", AND(C1684&gt;0, M1684+2&gt;C1684), "rocío", TRUE, "sin riesgo")</f>
        <v>sin riesgo</v>
      </c>
      <c r="O1684">
        <f t="shared" si="133"/>
        <v>0.16199609340584836</v>
      </c>
      <c r="P1684">
        <f t="shared" si="134"/>
        <v>2.2545680429293395</v>
      </c>
      <c r="Q1684" s="10" t="str" cm="1">
        <f t="array" ref="Q1684">_xlfn.IFS(AND(D1684&lt;=0, D1684-P1684&lt;=2), "escarcha",AND(D1684&lt;=0, D1684-P1684&gt;2), "helada negra", AND(D1684&gt;0, P1684+2&gt;D1684), "rocío", TRUE, "sin riesgo")</f>
        <v>sin riesgo</v>
      </c>
    </row>
    <row r="1685" spans="1:17" x14ac:dyDescent="0.35">
      <c r="A1685" s="2">
        <v>45745</v>
      </c>
      <c r="B1685" s="3" t="s">
        <v>10</v>
      </c>
      <c r="C1685">
        <v>5.0333333333333332</v>
      </c>
      <c r="D1685">
        <v>5.3</v>
      </c>
      <c r="E1685">
        <v>76.533333333333331</v>
      </c>
      <c r="F1685">
        <v>77</v>
      </c>
      <c r="G1685">
        <v>8</v>
      </c>
      <c r="H1685">
        <v>4.7</v>
      </c>
      <c r="I1685">
        <v>11.66666666666667</v>
      </c>
      <c r="J1685">
        <v>9.3666666666666671</v>
      </c>
      <c r="K1685">
        <f t="shared" si="130"/>
        <v>0.26666666666666661</v>
      </c>
      <c r="L1685">
        <f t="shared" si="131"/>
        <v>9.0162139642748163E-2</v>
      </c>
      <c r="M1685">
        <f t="shared" si="132"/>
        <v>1.2496840058221708</v>
      </c>
      <c r="N1685" s="10" t="str" cm="1">
        <f t="array" ref="N1685">_xlfn.IFS(AND(C1685&lt;=0, C1685-M1685&lt;=2), "escarcha",AND(C1685&lt;=0, C1685-M1685&gt;2), "helada negra", AND(C1685&gt;0, M1685+2&gt;C1685), "rocío", TRUE, "sin riesgo")</f>
        <v>sin riesgo</v>
      </c>
      <c r="O1685">
        <f t="shared" si="133"/>
        <v>0.11478285606370797</v>
      </c>
      <c r="P1685">
        <f t="shared" si="134"/>
        <v>1.5931741513202267</v>
      </c>
      <c r="Q1685" s="10" t="str" cm="1">
        <f t="array" ref="Q1685">_xlfn.IFS(AND(D1685&lt;=0, D1685-P1685&lt;=2), "escarcha",AND(D1685&lt;=0, D1685-P1685&gt;2), "helada negra", AND(D1685&gt;0, P1685+2&gt;D1685), "rocío", TRUE, "sin riesgo")</f>
        <v>sin riesgo</v>
      </c>
    </row>
    <row r="1686" spans="1:17" x14ac:dyDescent="0.35">
      <c r="A1686" s="2">
        <v>45745</v>
      </c>
      <c r="B1686" s="3" t="s">
        <v>16</v>
      </c>
      <c r="C1686">
        <v>1.7</v>
      </c>
      <c r="D1686">
        <v>3.9666666666666668</v>
      </c>
      <c r="E1686">
        <v>80.899999999999991</v>
      </c>
      <c r="F1686">
        <v>77.666666666666671</v>
      </c>
      <c r="G1686">
        <v>2.666666666666667</v>
      </c>
      <c r="H1686">
        <v>1.3666666666666669</v>
      </c>
      <c r="I1686">
        <v>6</v>
      </c>
      <c r="J1686">
        <v>3.7666666666666671</v>
      </c>
      <c r="K1686">
        <f t="shared" si="130"/>
        <v>2.2666666666666666</v>
      </c>
      <c r="L1686">
        <f t="shared" si="131"/>
        <v>-8.9530522257060499E-2</v>
      </c>
      <c r="M1686">
        <f t="shared" si="132"/>
        <v>-1.2283417899230638</v>
      </c>
      <c r="N1686" s="10" t="str" cm="1">
        <f t="array" ref="N1686">_xlfn.IFS(AND(C1686&lt;=0, C1686-M1686&lt;=2), "escarcha",AND(C1686&lt;=0, C1686-M1686&gt;2), "helada negra", AND(C1686&gt;0, M1686+2&gt;C1686), "rocío", TRUE, "sin riesgo")</f>
        <v>sin riesgo</v>
      </c>
      <c r="O1686">
        <f t="shared" si="133"/>
        <v>3.029489823691317E-2</v>
      </c>
      <c r="P1686">
        <f t="shared" si="134"/>
        <v>0.41847089933673154</v>
      </c>
      <c r="Q1686" s="10" t="str" cm="1">
        <f t="array" ref="Q1686">_xlfn.IFS(AND(D1686&lt;=0, D1686-P1686&lt;=2), "escarcha",AND(D1686&lt;=0, D1686-P1686&gt;2), "helada negra", AND(D1686&gt;0, P1686+2&gt;D1686), "rocío", TRUE, "sin riesgo")</f>
        <v>sin riesgo</v>
      </c>
    </row>
    <row r="1687" spans="1:17" x14ac:dyDescent="0.35">
      <c r="A1687" s="2">
        <v>45745</v>
      </c>
      <c r="B1687" s="3" t="s">
        <v>17</v>
      </c>
      <c r="C1687">
        <v>-9.9999999999999992E-2</v>
      </c>
      <c r="D1687">
        <v>3.8666666666666671</v>
      </c>
      <c r="E1687">
        <v>86.666666666666671</v>
      </c>
      <c r="F1687">
        <v>73.666666666666671</v>
      </c>
      <c r="G1687">
        <v>3.333333333333333</v>
      </c>
      <c r="H1687">
        <v>2.4</v>
      </c>
      <c r="I1687">
        <v>7</v>
      </c>
      <c r="J1687">
        <v>5.0666666666666664</v>
      </c>
      <c r="K1687">
        <f t="shared" si="130"/>
        <v>3.9666666666666672</v>
      </c>
      <c r="L1687">
        <f t="shared" si="131"/>
        <v>-0.15035572138826531</v>
      </c>
      <c r="M1687">
        <f t="shared" si="132"/>
        <v>-2.0557931497390034</v>
      </c>
      <c r="N1687" s="10" t="str" cm="1">
        <f t="array" ref="N1687">_xlfn.IFS(AND(C1687&lt;=0, C1687-M1687&lt;=2), "escarcha",AND(C1687&lt;=0, C1687-M1687&gt;2), "helada negra", AND(C1687&gt;0, M1687+2&gt;C1687), "rocío", TRUE, "sin riesgo")</f>
        <v>escarcha</v>
      </c>
      <c r="O1687">
        <f t="shared" si="133"/>
        <v>-2.9604544712052261E-2</v>
      </c>
      <c r="P1687">
        <f t="shared" si="134"/>
        <v>-0.40754742076464529</v>
      </c>
      <c r="Q1687" s="10" t="str" cm="1">
        <f t="array" ref="Q1687">_xlfn.IFS(AND(D1687&lt;=0, D1687-P1687&lt;=2), "escarcha",AND(D1687&lt;=0, D1687-P1687&gt;2), "helada negra", AND(D1687&gt;0, P1687+2&gt;D1687), "rocío", TRUE, "sin riesgo")</f>
        <v>sin riesgo</v>
      </c>
    </row>
    <row r="1688" spans="1:17" x14ac:dyDescent="0.35">
      <c r="A1688" s="2">
        <v>45745</v>
      </c>
      <c r="B1688" s="3" t="s">
        <v>18</v>
      </c>
      <c r="C1688">
        <v>-0.46666666666666667</v>
      </c>
      <c r="D1688">
        <v>2.6</v>
      </c>
      <c r="E1688">
        <v>88.333333333333329</v>
      </c>
      <c r="F1688">
        <v>79.666666666666671</v>
      </c>
      <c r="G1688">
        <v>3</v>
      </c>
      <c r="H1688">
        <v>1.166666666666667</v>
      </c>
      <c r="I1688">
        <v>5.666666666666667</v>
      </c>
      <c r="J1688">
        <v>2.933333333333334</v>
      </c>
      <c r="K1688">
        <f t="shared" si="130"/>
        <v>3.0666666666666669</v>
      </c>
      <c r="L1688">
        <f t="shared" si="131"/>
        <v>-0.15795992069768183</v>
      </c>
      <c r="M1688">
        <f t="shared" si="132"/>
        <v>-2.1588407833997079</v>
      </c>
      <c r="N1688" s="10" t="str" cm="1">
        <f t="array" ref="N1688">_xlfn.IFS(AND(C1688&lt;=0, C1688-M1688&lt;=2), "escarcha",AND(C1688&lt;=0, C1688-M1688&gt;2), "helada negra", AND(C1688&gt;0, M1688+2&gt;C1688), "rocío", TRUE, "sin riesgo")</f>
        <v>escarcha</v>
      </c>
      <c r="O1688">
        <f t="shared" si="133"/>
        <v>-4.0765429808227144E-2</v>
      </c>
      <c r="P1688">
        <f t="shared" si="134"/>
        <v>-0.56083785896273375</v>
      </c>
      <c r="Q1688" s="10" t="str" cm="1">
        <f t="array" ref="Q1688">_xlfn.IFS(AND(D1688&lt;=0, D1688-P1688&lt;=2), "escarcha",AND(D1688&lt;=0, D1688-P1688&gt;2), "helada negra", AND(D1688&gt;0, P1688+2&gt;D1688), "rocío", TRUE, "sin riesgo")</f>
        <v>sin riesgo</v>
      </c>
    </row>
    <row r="1689" spans="1:17" x14ac:dyDescent="0.35">
      <c r="A1689" s="2">
        <v>45745</v>
      </c>
      <c r="B1689" s="3" t="s">
        <v>19</v>
      </c>
      <c r="C1689">
        <v>-1.3666666666666669</v>
      </c>
      <c r="D1689">
        <v>2.2000000000000002</v>
      </c>
      <c r="E1689">
        <v>89.666666666666671</v>
      </c>
      <c r="F1689">
        <v>81</v>
      </c>
      <c r="G1689">
        <v>2</v>
      </c>
      <c r="H1689">
        <v>0.83333333333333337</v>
      </c>
      <c r="I1689">
        <v>5.333333333333333</v>
      </c>
      <c r="J1689">
        <v>2.166666666666667</v>
      </c>
      <c r="K1689">
        <f t="shared" si="130"/>
        <v>3.5666666666666673</v>
      </c>
      <c r="L1689">
        <f t="shared" si="131"/>
        <v>-0.2087407593394851</v>
      </c>
      <c r="M1689">
        <f t="shared" si="132"/>
        <v>-2.8447399137671132</v>
      </c>
      <c r="N1689" s="10" t="str" cm="1">
        <f t="array" ref="N1689">_xlfn.IFS(AND(C1689&lt;=0, C1689-M1689&lt;=2), "escarcha",AND(C1689&lt;=0, C1689-M1689&gt;2), "helada negra", AND(C1689&gt;0, M1689+2&gt;C1689), "rocío", TRUE, "sin riesgo")</f>
        <v>escarcha</v>
      </c>
      <c r="O1689">
        <f t="shared" si="133"/>
        <v>-5.2610608872331682E-2</v>
      </c>
      <c r="P1689">
        <f t="shared" si="134"/>
        <v>-0.72331508274732559</v>
      </c>
      <c r="Q1689" s="10" t="str" cm="1">
        <f t="array" ref="Q1689">_xlfn.IFS(AND(D1689&lt;=0, D1689-P1689&lt;=2), "escarcha",AND(D1689&lt;=0, D1689-P1689&gt;2), "helada negra", AND(D1689&gt;0, P1689+2&gt;D1689), "rocío", TRUE, "sin riesgo")</f>
        <v>sin riesgo</v>
      </c>
    </row>
    <row r="1690" spans="1:17" x14ac:dyDescent="0.35">
      <c r="A1690" s="2">
        <v>45745</v>
      </c>
      <c r="B1690" s="3" t="s">
        <v>20</v>
      </c>
      <c r="C1690">
        <v>-1.8</v>
      </c>
      <c r="D1690">
        <v>1.9</v>
      </c>
      <c r="E1690">
        <v>90.8</v>
      </c>
      <c r="F1690">
        <v>81</v>
      </c>
      <c r="G1690">
        <v>1.333333333333333</v>
      </c>
      <c r="H1690">
        <v>2.333333333333333</v>
      </c>
      <c r="I1690">
        <v>2.333333333333333</v>
      </c>
      <c r="J1690">
        <v>6.1999999999999993</v>
      </c>
      <c r="K1690">
        <f t="shared" si="130"/>
        <v>3.7</v>
      </c>
      <c r="L1690">
        <f t="shared" si="131"/>
        <v>-0.22801894216495927</v>
      </c>
      <c r="M1690">
        <f t="shared" si="132"/>
        <v>-3.1041093880703312</v>
      </c>
      <c r="N1690" s="10" t="str" cm="1">
        <f t="array" ref="N1690">_xlfn.IFS(AND(C1690&lt;=0, C1690-M1690&lt;=2), "escarcha",AND(C1690&lt;=0, C1690-M1690&gt;2), "helada negra", AND(C1690&gt;0, M1690+2&gt;C1690), "rocío", TRUE, "sin riesgo")</f>
        <v>escarcha</v>
      </c>
      <c r="O1690">
        <f t="shared" si="133"/>
        <v>-7.4003876093965609E-2</v>
      </c>
      <c r="P1690">
        <f t="shared" si="134"/>
        <v>-1.0162098484068334</v>
      </c>
      <c r="Q1690" s="10" t="str" cm="1">
        <f t="array" ref="Q1690">_xlfn.IFS(AND(D1690&lt;=0, D1690-P1690&lt;=2), "escarcha",AND(D1690&lt;=0, D1690-P1690&gt;2), "helada negra", AND(D1690&gt;0, P1690+2&gt;D1690), "rocío", TRUE, "sin riesgo")</f>
        <v>sin riesgo</v>
      </c>
    </row>
    <row r="1691" spans="1:17" x14ac:dyDescent="0.35">
      <c r="A1691" s="2">
        <v>45745</v>
      </c>
      <c r="B1691" s="3" t="s">
        <v>21</v>
      </c>
      <c r="C1691">
        <v>-2.7333333333333329</v>
      </c>
      <c r="D1691">
        <v>2.3666666666666671</v>
      </c>
      <c r="E1691">
        <v>91.666666666666671</v>
      </c>
      <c r="F1691">
        <v>79</v>
      </c>
      <c r="G1691">
        <v>0</v>
      </c>
      <c r="H1691">
        <v>3.2</v>
      </c>
      <c r="I1691">
        <v>0</v>
      </c>
      <c r="J1691">
        <v>7.8666666666666663</v>
      </c>
      <c r="K1691">
        <f t="shared" si="130"/>
        <v>5.0999999999999996</v>
      </c>
      <c r="L1691">
        <f t="shared" si="131"/>
        <v>-0.28748438370327334</v>
      </c>
      <c r="M1691">
        <f t="shared" si="132"/>
        <v>-3.9006428766972863</v>
      </c>
      <c r="N1691" s="10" t="str" cm="1">
        <f t="array" ref="N1691">_xlfn.IFS(AND(C1691&lt;=0, C1691-M1691&lt;=2), "escarcha",AND(C1691&lt;=0, C1691-M1691&gt;2), "helada negra", AND(C1691&gt;0, M1691+2&gt;C1691), "rocío", TRUE, "sin riesgo")</f>
        <v>escarcha</v>
      </c>
      <c r="O1691">
        <f t="shared" si="133"/>
        <v>-6.5749363484939316E-2</v>
      </c>
      <c r="P1691">
        <f t="shared" si="134"/>
        <v>-0.9032814253964293</v>
      </c>
      <c r="Q1691" s="10" t="str" cm="1">
        <f t="array" ref="Q1691">_xlfn.IFS(AND(D1691&lt;=0, D1691-P1691&lt;=2), "escarcha",AND(D1691&lt;=0, D1691-P1691&gt;2), "helada negra", AND(D1691&gt;0, P1691+2&gt;D1691), "rocío", TRUE, "sin riesgo")</f>
        <v>sin riesgo</v>
      </c>
    </row>
    <row r="1692" spans="1:17" x14ac:dyDescent="0.35">
      <c r="A1692" s="2">
        <v>45745</v>
      </c>
      <c r="B1692" s="3" t="s">
        <v>22</v>
      </c>
      <c r="C1692">
        <v>-3.333333333333333</v>
      </c>
      <c r="D1692">
        <v>2.9333333333333331</v>
      </c>
      <c r="E1692">
        <v>92.63333333333334</v>
      </c>
      <c r="F1692">
        <v>78</v>
      </c>
      <c r="G1692">
        <v>0.66666666666666663</v>
      </c>
      <c r="H1692">
        <v>5.2</v>
      </c>
      <c r="I1692">
        <v>1.333333333333333</v>
      </c>
      <c r="J1692">
        <v>11.3</v>
      </c>
      <c r="K1692">
        <f t="shared" si="130"/>
        <v>6.2666666666666657</v>
      </c>
      <c r="L1692">
        <f t="shared" si="131"/>
        <v>-0.32161236051314945</v>
      </c>
      <c r="M1692">
        <f t="shared" si="132"/>
        <v>-4.3553995890108403</v>
      </c>
      <c r="N1692" s="10" t="str" cm="1">
        <f t="array" ref="N1692">_xlfn.IFS(AND(C1692&lt;=0, C1692-M1692&lt;=2), "escarcha",AND(C1692&lt;=0, C1692-M1692&gt;2), "helada negra", AND(C1692&gt;0, M1692+2&gt;C1692), "rocío", TRUE, "sin riesgo")</f>
        <v>escarcha</v>
      </c>
      <c r="O1692">
        <f t="shared" si="133"/>
        <v>-3.8275973348803172E-2</v>
      </c>
      <c r="P1692">
        <f t="shared" si="134"/>
        <v>-0.52666292349897725</v>
      </c>
      <c r="Q1692" s="10" t="str" cm="1">
        <f t="array" ref="Q1692">_xlfn.IFS(AND(D1692&lt;=0, D1692-P1692&lt;=2), "escarcha",AND(D1692&lt;=0, D1692-P1692&gt;2), "helada negra", AND(D1692&gt;0, P1692+2&gt;D1692), "rocío", TRUE, "sin riesgo")</f>
        <v>sin riesgo</v>
      </c>
    </row>
    <row r="1693" spans="1:17" x14ac:dyDescent="0.35">
      <c r="A1693" s="2">
        <v>45745</v>
      </c>
      <c r="B1693" s="3" t="s">
        <v>23</v>
      </c>
      <c r="C1693">
        <v>-4.0666666666666664</v>
      </c>
      <c r="D1693">
        <v>1.5666666666666671</v>
      </c>
      <c r="E1693">
        <v>92.933333333333337</v>
      </c>
      <c r="F1693">
        <v>81.333333333333329</v>
      </c>
      <c r="G1693">
        <v>0.66666666666666663</v>
      </c>
      <c r="H1693">
        <v>2.6</v>
      </c>
      <c r="I1693">
        <v>2.666666666666667</v>
      </c>
      <c r="J1693">
        <v>5.6000000000000014</v>
      </c>
      <c r="K1693">
        <f t="shared" si="130"/>
        <v>5.6333333333333337</v>
      </c>
      <c r="L1693">
        <f t="shared" si="131"/>
        <v>-0.37321665812546467</v>
      </c>
      <c r="M1693">
        <f t="shared" si="132"/>
        <v>-5.0397535663547304</v>
      </c>
      <c r="N1693" s="10" t="str" cm="1">
        <f t="array" ref="N1693">_xlfn.IFS(AND(C1693&lt;=0, C1693-M1693&lt;=2), "escarcha",AND(C1693&lt;=0, C1693-M1693&gt;2), "helada negra", AND(C1693&gt;0, M1693+2&gt;C1693), "rocío", TRUE, "sin riesgo")</f>
        <v>escarcha</v>
      </c>
      <c r="O1693">
        <f t="shared" si="133"/>
        <v>-9.3728936888550482E-2</v>
      </c>
      <c r="P1693">
        <f t="shared" si="134"/>
        <v>-1.2856385411465925</v>
      </c>
      <c r="Q1693" s="10" t="str" cm="1">
        <f t="array" ref="Q1693">_xlfn.IFS(AND(D1693&lt;=0, D1693-P1693&lt;=2), "escarcha",AND(D1693&lt;=0, D1693-P1693&gt;2), "helada negra", AND(D1693&gt;0, P1693+2&gt;D1693), "rocío", TRUE, "sin riesgo")</f>
        <v>sin riesgo</v>
      </c>
    </row>
    <row r="1694" spans="1:17" x14ac:dyDescent="0.35">
      <c r="A1694" s="2">
        <v>45745</v>
      </c>
      <c r="B1694" s="3" t="s">
        <v>24</v>
      </c>
      <c r="C1694">
        <v>-3.9666666666666668</v>
      </c>
      <c r="D1694">
        <v>2.833333333333333</v>
      </c>
      <c r="E1694">
        <v>93.533333333333331</v>
      </c>
      <c r="F1694">
        <v>79</v>
      </c>
      <c r="G1694">
        <v>0</v>
      </c>
      <c r="H1694">
        <v>2.933333333333334</v>
      </c>
      <c r="I1694">
        <v>2</v>
      </c>
      <c r="J1694">
        <v>6.7</v>
      </c>
      <c r="K1694">
        <f t="shared" si="130"/>
        <v>6.8</v>
      </c>
      <c r="L1694">
        <f t="shared" si="131"/>
        <v>-0.35928349964839101</v>
      </c>
      <c r="M1694">
        <f t="shared" si="132"/>
        <v>-4.8553650611797865</v>
      </c>
      <c r="N1694" s="10" t="str" cm="1">
        <f t="array" ref="N1694">_xlfn.IFS(AND(C1694&lt;=0, C1694-M1694&lt;=2), "escarcha",AND(C1694&lt;=0, C1694-M1694&gt;2), "helada negra", AND(C1694&gt;0, M1694+2&gt;C1694), "rocío", TRUE, "sin riesgo")</f>
        <v>escarcha</v>
      </c>
      <c r="O1694">
        <f t="shared" si="133"/>
        <v>-3.2619787494660601E-2</v>
      </c>
      <c r="P1694">
        <f t="shared" si="134"/>
        <v>-0.44897971799783321</v>
      </c>
      <c r="Q1694" s="10" t="str" cm="1">
        <f t="array" ref="Q1694">_xlfn.IFS(AND(D1694&lt;=0, D1694-P1694&lt;=2), "escarcha",AND(D1694&lt;=0, D1694-P1694&gt;2), "helada negra", AND(D1694&gt;0, P1694+2&gt;D1694), "rocío", TRUE, "sin riesgo")</f>
        <v>sin riesgo</v>
      </c>
    </row>
    <row r="1695" spans="1:17" x14ac:dyDescent="0.35">
      <c r="A1695" s="2">
        <v>45745</v>
      </c>
      <c r="B1695" s="3" t="s">
        <v>25</v>
      </c>
      <c r="C1695">
        <v>-3.6333333333333329</v>
      </c>
      <c r="D1695">
        <v>3.1333333333333329</v>
      </c>
      <c r="E1695">
        <v>93.3</v>
      </c>
      <c r="F1695">
        <v>79.333333333333329</v>
      </c>
      <c r="G1695">
        <v>0</v>
      </c>
      <c r="H1695">
        <v>4.3</v>
      </c>
      <c r="I1695">
        <v>0</v>
      </c>
      <c r="J1695">
        <v>10.633333333333329</v>
      </c>
      <c r="K1695">
        <f t="shared" si="130"/>
        <v>6.7666666666666657</v>
      </c>
      <c r="L1695">
        <f t="shared" si="131"/>
        <v>-0.3368342751774821</v>
      </c>
      <c r="M1695">
        <f t="shared" si="132"/>
        <v>-4.5576749559630567</v>
      </c>
      <c r="N1695" s="10" t="str" cm="1">
        <f t="array" ref="N1695">_xlfn.IFS(AND(C1695&lt;=0, C1695-M1695&lt;=2), "escarcha",AND(C1695&lt;=0, C1695-M1695&gt;2), "helada negra", AND(C1695&gt;0, M1695+2&gt;C1695), "rocío", TRUE, "sin riesgo")</f>
        <v>escarcha</v>
      </c>
      <c r="O1695">
        <f t="shared" si="133"/>
        <v>-7.177998244110001E-3</v>
      </c>
      <c r="P1695">
        <f t="shared" si="134"/>
        <v>-9.8940737407609183E-2</v>
      </c>
      <c r="Q1695" s="10" t="str" cm="1">
        <f t="array" ref="Q1695">_xlfn.IFS(AND(D1695&lt;=0, D1695-P1695&lt;=2), "escarcha",AND(D1695&lt;=0, D1695-P1695&gt;2), "helada negra", AND(D1695&gt;0, P1695+2&gt;D1695), "rocío", TRUE, "sin riesgo")</f>
        <v>sin riesgo</v>
      </c>
    </row>
    <row r="1696" spans="1:17" x14ac:dyDescent="0.35">
      <c r="A1696" s="2">
        <v>45745</v>
      </c>
      <c r="B1696" s="3" t="s">
        <v>26</v>
      </c>
      <c r="C1696">
        <v>-2.2333333333333329</v>
      </c>
      <c r="D1696">
        <v>3.4333333333333331</v>
      </c>
      <c r="E1696">
        <v>92.766666666666666</v>
      </c>
      <c r="F1696">
        <v>79.666666666666671</v>
      </c>
      <c r="G1696">
        <v>3</v>
      </c>
      <c r="H1696">
        <v>6.0333333333333332</v>
      </c>
      <c r="I1696">
        <v>6.666666666666667</v>
      </c>
      <c r="J1696">
        <v>12.03333333333333</v>
      </c>
      <c r="K1696">
        <f t="shared" si="130"/>
        <v>5.6666666666666661</v>
      </c>
      <c r="L1696">
        <f t="shared" si="131"/>
        <v>-0.23854381218731102</v>
      </c>
      <c r="M1696">
        <f t="shared" si="132"/>
        <v>-3.245475182502727</v>
      </c>
      <c r="N1696" s="10" t="str" cm="1">
        <f t="array" ref="N1696">_xlfn.IFS(AND(C1696&lt;=0, C1696-M1696&lt;=2), "escarcha",AND(C1696&lt;=0, C1696-M1696&gt;2), "helada negra", AND(C1696&gt;0, M1696+2&gt;C1696), "rocío", TRUE, "sin riesgo")</f>
        <v>escarcha</v>
      </c>
      <c r="O1696">
        <f t="shared" si="133"/>
        <v>1.8194452623555624E-2</v>
      </c>
      <c r="P1696">
        <f t="shared" si="134"/>
        <v>0.25115173526113421</v>
      </c>
      <c r="Q1696" s="10" t="str" cm="1">
        <f t="array" ref="Q1696">_xlfn.IFS(AND(D1696&lt;=0, D1696-P1696&lt;=2), "escarcha",AND(D1696&lt;=0, D1696-P1696&gt;2), "helada negra", AND(D1696&gt;0, P1696+2&gt;D1696), "rocío", TRUE, "sin riesgo")</f>
        <v>sin riesgo</v>
      </c>
    </row>
    <row r="1697" spans="1:17" x14ac:dyDescent="0.35">
      <c r="A1697" s="2">
        <v>45745</v>
      </c>
      <c r="B1697" s="3" t="s">
        <v>27</v>
      </c>
      <c r="C1697">
        <v>0.5</v>
      </c>
      <c r="D1697">
        <v>3.7666666666666671</v>
      </c>
      <c r="E1697">
        <v>89.666666666666657</v>
      </c>
      <c r="F1697">
        <v>78.666666666666671</v>
      </c>
      <c r="G1697">
        <v>2</v>
      </c>
      <c r="H1697">
        <v>4.5999999999999996</v>
      </c>
      <c r="I1697">
        <v>4.666666666666667</v>
      </c>
      <c r="J1697">
        <v>9.3333333333333339</v>
      </c>
      <c r="K1697">
        <f t="shared" si="130"/>
        <v>3.2666666666666671</v>
      </c>
      <c r="L1697">
        <f t="shared" si="131"/>
        <v>-7.2886074113243507E-2</v>
      </c>
      <c r="M1697">
        <f t="shared" si="132"/>
        <v>-1.0009235780081875</v>
      </c>
      <c r="N1697" s="10" t="str" cm="1">
        <f t="array" ref="N1697">_xlfn.IFS(AND(C1697&lt;=0, C1697-M1697&lt;=2), "escarcha",AND(C1697&lt;=0, C1697-M1697&gt;2), "helada negra", AND(C1697&gt;0, M1697+2&gt;C1697), "rocío", TRUE, "sin riesgo")</f>
        <v>rocío</v>
      </c>
      <c r="O1697">
        <f t="shared" si="133"/>
        <v>2.9035176240671395E-2</v>
      </c>
      <c r="P1697">
        <f t="shared" si="134"/>
        <v>0.40104133556827209</v>
      </c>
      <c r="Q1697" s="10" t="str" cm="1">
        <f t="array" ref="Q1697">_xlfn.IFS(AND(D1697&lt;=0, D1697-P1697&lt;=2), "escarcha",AND(D1697&lt;=0, D1697-P1697&gt;2), "helada negra", AND(D1697&gt;0, P1697+2&gt;D1697), "rocío", TRUE, "sin riesgo")</f>
        <v>sin riesgo</v>
      </c>
    </row>
    <row r="1698" spans="1:17" x14ac:dyDescent="0.35">
      <c r="A1698" s="2">
        <v>45745</v>
      </c>
      <c r="B1698" s="3" t="s">
        <v>28</v>
      </c>
      <c r="C1698">
        <v>2.666666666666667</v>
      </c>
      <c r="D1698">
        <v>6.333333333333333</v>
      </c>
      <c r="E1698">
        <v>84.1</v>
      </c>
      <c r="F1698">
        <v>70</v>
      </c>
      <c r="G1698">
        <v>0.66666666666666663</v>
      </c>
      <c r="H1698">
        <v>4.0333333333333332</v>
      </c>
      <c r="I1698">
        <v>3</v>
      </c>
      <c r="J1698">
        <v>7.666666666666667</v>
      </c>
      <c r="K1698">
        <f t="shared" si="130"/>
        <v>3.6666666666666661</v>
      </c>
      <c r="L1698">
        <f t="shared" si="131"/>
        <v>1.8121382076115994E-2</v>
      </c>
      <c r="M1698">
        <f t="shared" si="132"/>
        <v>0.25014204932927259</v>
      </c>
      <c r="N1698" s="10" t="str" cm="1">
        <f t="array" ref="N1698">_xlfn.IFS(AND(C1698&lt;=0, C1698-M1698&lt;=2), "escarcha",AND(C1698&lt;=0, C1698-M1698&gt;2), "helada negra", AND(C1698&gt;0, M1698+2&gt;C1698), "rocío", TRUE, "sin riesgo")</f>
        <v>sin riesgo</v>
      </c>
      <c r="O1698">
        <f t="shared" si="133"/>
        <v>9.0947095306308456E-2</v>
      </c>
      <c r="P1698">
        <f t="shared" si="134"/>
        <v>1.2606202435563683</v>
      </c>
      <c r="Q1698" s="10" t="str" cm="1">
        <f t="array" ref="Q1698">_xlfn.IFS(AND(D1698&lt;=0, D1698-P1698&lt;=2), "escarcha",AND(D1698&lt;=0, D1698-P1698&gt;2), "helada negra", AND(D1698&gt;0, P1698+2&gt;D1698), "rocío", TRUE, "sin riesgo")</f>
        <v>sin riesgo</v>
      </c>
    </row>
    <row r="1699" spans="1:17" x14ac:dyDescent="0.35">
      <c r="A1699" s="2">
        <v>45745</v>
      </c>
      <c r="B1699" s="3" t="s">
        <v>29</v>
      </c>
      <c r="C1699">
        <v>7.3</v>
      </c>
      <c r="D1699">
        <v>9.1333333333333329</v>
      </c>
      <c r="E1699">
        <v>69.400000000000006</v>
      </c>
      <c r="F1699">
        <v>58.333333333333343</v>
      </c>
      <c r="G1699">
        <v>1</v>
      </c>
      <c r="H1699">
        <v>3.1</v>
      </c>
      <c r="I1699">
        <v>3.666666666666667</v>
      </c>
      <c r="J1699">
        <v>7.166666666666667</v>
      </c>
      <c r="K1699">
        <f t="shared" si="130"/>
        <v>1.833333333333333</v>
      </c>
      <c r="L1699">
        <f t="shared" si="131"/>
        <v>0.14866770812848629</v>
      </c>
      <c r="M1699">
        <f t="shared" si="132"/>
        <v>2.0674932920766729</v>
      </c>
      <c r="N1699" s="10" t="str" cm="1">
        <f t="array" ref="N1699">_xlfn.IFS(AND(C1699&lt;=0, C1699-M1699&lt;=2), "escarcha",AND(C1699&lt;=0, C1699-M1699&gt;2), "helada negra", AND(C1699&gt;0, M1699+2&gt;C1699), "rocío", TRUE, "sin riesgo")</f>
        <v>sin riesgo</v>
      </c>
      <c r="O1699">
        <f t="shared" si="133"/>
        <v>9.9354104671003807E-2</v>
      </c>
      <c r="P1699">
        <f t="shared" si="134"/>
        <v>1.3778106520842421</v>
      </c>
      <c r="Q1699" s="10" t="str" cm="1">
        <f t="array" ref="Q1699">_xlfn.IFS(AND(D1699&lt;=0, D1699-P1699&lt;=2), "escarcha",AND(D1699&lt;=0, D1699-P1699&gt;2), "helada negra", AND(D1699&gt;0, P1699+2&gt;D1699), "rocío", TRUE, "sin riesgo")</f>
        <v>sin riesgo</v>
      </c>
    </row>
    <row r="1700" spans="1:17" x14ac:dyDescent="0.35">
      <c r="A1700" s="2">
        <v>45745</v>
      </c>
      <c r="B1700" s="3" t="s">
        <v>30</v>
      </c>
      <c r="C1700">
        <v>9.8333333333333339</v>
      </c>
      <c r="D1700">
        <v>10.33333333333333</v>
      </c>
      <c r="E1700">
        <v>51.033333333333331</v>
      </c>
      <c r="F1700">
        <v>49.666666666666657</v>
      </c>
      <c r="G1700">
        <v>10.33333333333333</v>
      </c>
      <c r="H1700">
        <v>3.6333333333333329</v>
      </c>
      <c r="I1700">
        <v>17.333333333333329</v>
      </c>
      <c r="J1700">
        <v>7.7</v>
      </c>
      <c r="K1700">
        <f t="shared" si="130"/>
        <v>0.49999999999999645</v>
      </c>
      <c r="L1700">
        <f t="shared" si="131"/>
        <v>1.2681610164511636E-2</v>
      </c>
      <c r="M1700">
        <f t="shared" si="132"/>
        <v>0.17499902432843187</v>
      </c>
      <c r="N1700" s="10" t="str" cm="1">
        <f t="array" ref="N1700">_xlfn.IFS(AND(C1700&lt;=0, C1700-M1700&lt;=2), "escarcha",AND(C1700&lt;=0, C1700-M1700&gt;2), "helada negra", AND(C1700&gt;0, M1700+2&gt;C1700), "rocío", TRUE, "sin riesgo")</f>
        <v>sin riesgo</v>
      </c>
      <c r="O1700">
        <f t="shared" si="133"/>
        <v>1.8964810082079953E-2</v>
      </c>
      <c r="P1700">
        <f t="shared" si="134"/>
        <v>0.26179701407095735</v>
      </c>
      <c r="Q1700" s="10" t="str" cm="1">
        <f t="array" ref="Q1700">_xlfn.IFS(AND(D1700&lt;=0, D1700-P1700&lt;=2), "escarcha",AND(D1700&lt;=0, D1700-P1700&gt;2), "helada negra", AND(D1700&gt;0, P1700+2&gt;D1700), "rocío", TRUE, "sin riesgo")</f>
        <v>sin riesgo</v>
      </c>
    </row>
    <row r="1701" spans="1:17" x14ac:dyDescent="0.35">
      <c r="A1701" s="2">
        <v>45745</v>
      </c>
      <c r="B1701" s="3" t="s">
        <v>40</v>
      </c>
      <c r="C1701">
        <v>4.6333333333333337</v>
      </c>
      <c r="D1701">
        <v>5.166666666666667</v>
      </c>
      <c r="E1701">
        <v>73</v>
      </c>
      <c r="F1701">
        <v>71.333333333333329</v>
      </c>
      <c r="G1701">
        <v>0</v>
      </c>
      <c r="H1701">
        <v>4.5999999999999996</v>
      </c>
      <c r="I1701">
        <v>1.666666666666667</v>
      </c>
      <c r="J1701">
        <v>9.4666666666666668</v>
      </c>
      <c r="K1701">
        <f t="shared" si="130"/>
        <v>0.53333333333333321</v>
      </c>
      <c r="L1701">
        <f t="shared" si="131"/>
        <v>1.5007836086789017E-2</v>
      </c>
      <c r="M1701">
        <f t="shared" si="132"/>
        <v>0.20712697930710894</v>
      </c>
      <c r="N1701" s="10" t="str" cm="1">
        <f t="array" ref="N1701">_xlfn.IFS(AND(C1701&lt;=0, C1701-M1701&lt;=2), "escarcha",AND(C1701&lt;=0, C1701-M1701&gt;2), "helada negra", AND(C1701&gt;0, M1701+2&gt;C1701), "rocío", TRUE, "sin riesgo")</f>
        <v>sin riesgo</v>
      </c>
      <c r="O1701">
        <f t="shared" si="133"/>
        <v>2.9075305561320597E-2</v>
      </c>
      <c r="P1701">
        <f t="shared" si="134"/>
        <v>0.40159652796518075</v>
      </c>
      <c r="Q1701" s="10" t="str" cm="1">
        <f t="array" ref="Q1701">_xlfn.IFS(AND(D1701&lt;=0, D1701-P1701&lt;=2), "escarcha",AND(D1701&lt;=0, D1701-P1701&gt;2), "helada negra", AND(D1701&gt;0, P1701+2&gt;D1701), "rocío", TRUE, "sin riesgo")</f>
        <v>sin riesgo</v>
      </c>
    </row>
    <row r="1702" spans="1:17" x14ac:dyDescent="0.35">
      <c r="A1702" s="2">
        <v>45745</v>
      </c>
      <c r="B1702" s="3" t="s">
        <v>41</v>
      </c>
      <c r="C1702">
        <v>4.5333333333333332</v>
      </c>
      <c r="D1702">
        <v>5.166666666666667</v>
      </c>
      <c r="E1702">
        <v>74.400000000000006</v>
      </c>
      <c r="F1702">
        <v>71</v>
      </c>
      <c r="G1702">
        <v>1.333333333333333</v>
      </c>
      <c r="H1702">
        <v>4.7</v>
      </c>
      <c r="I1702">
        <v>3.666666666666667</v>
      </c>
      <c r="J1702">
        <v>11.43333333333333</v>
      </c>
      <c r="K1702">
        <f t="shared" si="130"/>
        <v>0.63333333333333375</v>
      </c>
      <c r="L1702">
        <f t="shared" si="131"/>
        <v>2.7018414187878648E-2</v>
      </c>
      <c r="M1702">
        <f t="shared" si="132"/>
        <v>0.37314253070455117</v>
      </c>
      <c r="N1702" s="10" t="str" cm="1">
        <f t="array" ref="N1702">_xlfn.IFS(AND(C1702&lt;=0, C1702-M1702&lt;=2), "escarcha",AND(C1702&lt;=0, C1702-M1702&gt;2), "helada negra", AND(C1702&gt;0, M1702+2&gt;C1702), "rocío", TRUE, "sin riesgo")</f>
        <v>sin riesgo</v>
      </c>
      <c r="O1702">
        <f t="shared" si="133"/>
        <v>2.4391456248894272E-2</v>
      </c>
      <c r="P1702">
        <f t="shared" si="134"/>
        <v>0.33681219101006404</v>
      </c>
      <c r="Q1702" s="10" t="str" cm="1">
        <f t="array" ref="Q1702">_xlfn.IFS(AND(D1702&lt;=0, D1702-P1702&lt;=2), "escarcha",AND(D1702&lt;=0, D1702-P1702&gt;2), "helada negra", AND(D1702&gt;0, P1702+2&gt;D1702), "rocío", TRUE, "sin riesgo")</f>
        <v>sin riesgo</v>
      </c>
    </row>
    <row r="1703" spans="1:17" x14ac:dyDescent="0.35">
      <c r="A1703" s="2">
        <v>45745</v>
      </c>
      <c r="B1703" s="3" t="s">
        <v>42</v>
      </c>
      <c r="C1703">
        <v>4.2333333333333334</v>
      </c>
      <c r="D1703">
        <v>5.4</v>
      </c>
      <c r="E1703">
        <v>74.266666666666666</v>
      </c>
      <c r="F1703">
        <v>66</v>
      </c>
      <c r="G1703">
        <v>0.33333333333333331</v>
      </c>
      <c r="H1703">
        <v>3.6</v>
      </c>
      <c r="I1703">
        <v>2.666666666666667</v>
      </c>
      <c r="J1703">
        <v>9</v>
      </c>
      <c r="K1703">
        <f t="shared" si="130"/>
        <v>1.166666666666667</v>
      </c>
      <c r="L1703">
        <f t="shared" si="131"/>
        <v>4.2330217768584144E-3</v>
      </c>
      <c r="M1703">
        <f t="shared" si="132"/>
        <v>5.83852912826733E-2</v>
      </c>
      <c r="N1703" s="10" t="str" cm="1">
        <f t="array" ref="N1703">_xlfn.IFS(AND(C1703&lt;=0, C1703-M1703&lt;=2), "escarcha",AND(C1703&lt;=0, C1703-M1703&gt;2), "helada negra", AND(C1703&gt;0, M1703+2&gt;C1703), "rocío", TRUE, "sin riesgo")</f>
        <v>sin riesgo</v>
      </c>
      <c r="O1703">
        <f t="shared" si="133"/>
        <v>-3.2424959337611636E-2</v>
      </c>
      <c r="P1703">
        <f t="shared" si="134"/>
        <v>-0.44630302184836573</v>
      </c>
      <c r="Q1703" s="10" t="str" cm="1">
        <f t="array" ref="Q1703">_xlfn.IFS(AND(D1703&lt;=0, D1703-P1703&lt;=2), "escarcha",AND(D1703&lt;=0, D1703-P1703&gt;2), "helada negra", AND(D1703&gt;0, P1703+2&gt;D1703), "rocío", TRUE, "sin riesgo")</f>
        <v>sin riesgo</v>
      </c>
    </row>
    <row r="1704" spans="1:17" x14ac:dyDescent="0.35">
      <c r="A1704" s="2">
        <v>45745</v>
      </c>
      <c r="B1704" s="3" t="s">
        <v>43</v>
      </c>
      <c r="C1704">
        <v>3.3</v>
      </c>
      <c r="D1704">
        <v>5.4333333333333336</v>
      </c>
      <c r="E1704">
        <v>76.099999999999994</v>
      </c>
      <c r="F1704">
        <v>59.666666666666657</v>
      </c>
      <c r="G1704">
        <v>0</v>
      </c>
      <c r="H1704">
        <v>2.5</v>
      </c>
      <c r="I1704">
        <v>1.333333333333333</v>
      </c>
      <c r="J1704">
        <v>6.8999999999999986</v>
      </c>
      <c r="K1704">
        <f t="shared" si="130"/>
        <v>2.1333333333333337</v>
      </c>
      <c r="L1704">
        <f t="shared" si="131"/>
        <v>-3.7015320487180287E-2</v>
      </c>
      <c r="M1704">
        <f t="shared" si="132"/>
        <v>-0.50935316995049174</v>
      </c>
      <c r="N1704" s="10" t="str" cm="1">
        <f t="array" ref="N1704">_xlfn.IFS(AND(C1704&lt;=0, C1704-M1704&lt;=2), "escarcha",AND(C1704&lt;=0, C1704-M1704&gt;2), "helada negra", AND(C1704&gt;0, M1704+2&gt;C1704), "rocío", TRUE, "sin riesgo")</f>
        <v>sin riesgo</v>
      </c>
      <c r="O1704">
        <f t="shared" si="133"/>
        <v>-0.13099313792011202</v>
      </c>
      <c r="P1704">
        <f t="shared" si="134"/>
        <v>-1.7930043108719784</v>
      </c>
      <c r="Q1704" s="10" t="str" cm="1">
        <f t="array" ref="Q1704">_xlfn.IFS(AND(D1704&lt;=0, D1704-P1704&lt;=2), "escarcha",AND(D1704&lt;=0, D1704-P1704&gt;2), "helada negra", AND(D1704&gt;0, P1704+2&gt;D1704), "rocío", TRUE, "sin riesgo")</f>
        <v>sin riesgo</v>
      </c>
    </row>
    <row r="1705" spans="1:17" x14ac:dyDescent="0.35">
      <c r="A1705" s="2">
        <v>45745</v>
      </c>
      <c r="B1705" s="3" t="s">
        <v>44</v>
      </c>
      <c r="C1705">
        <v>1.9</v>
      </c>
      <c r="D1705">
        <v>5.7</v>
      </c>
      <c r="E1705">
        <v>79.333333333333329</v>
      </c>
      <c r="F1705">
        <v>54.666666666666657</v>
      </c>
      <c r="G1705">
        <v>0</v>
      </c>
      <c r="H1705">
        <v>2.6</v>
      </c>
      <c r="I1705">
        <v>0.66666666666666663</v>
      </c>
      <c r="J1705">
        <v>5.9</v>
      </c>
      <c r="K1705">
        <f t="shared" si="130"/>
        <v>3.8000000000000003</v>
      </c>
      <c r="L1705">
        <f t="shared" si="131"/>
        <v>-9.4794645763039448E-2</v>
      </c>
      <c r="M1705">
        <f t="shared" si="132"/>
        <v>-1.3001781999633901</v>
      </c>
      <c r="N1705" s="10" t="str" cm="1">
        <f t="array" ref="N1705">_xlfn.IFS(AND(C1705&lt;=0, C1705-M1705&lt;=2), "escarcha",AND(C1705&lt;=0, C1705-M1705&gt;2), "helada negra", AND(C1705&gt;0, M1705+2&gt;C1705), "rocío", TRUE, "sin riesgo")</f>
        <v>sin riesgo</v>
      </c>
      <c r="O1705">
        <f t="shared" si="133"/>
        <v>-0.20003046349196912</v>
      </c>
      <c r="P1705">
        <f t="shared" si="134"/>
        <v>-2.727367223672295</v>
      </c>
      <c r="Q1705" s="10" t="str" cm="1">
        <f t="array" ref="Q1705">_xlfn.IFS(AND(D1705&lt;=0, D1705-P1705&lt;=2), "escarcha",AND(D1705&lt;=0, D1705-P1705&gt;2), "helada negra", AND(D1705&gt;0, P1705+2&gt;D1705), "rocío", TRUE, "sin riesgo")</f>
        <v>sin riesgo</v>
      </c>
    </row>
    <row r="1706" spans="1:17" x14ac:dyDescent="0.35">
      <c r="A1706" s="2">
        <v>45745</v>
      </c>
      <c r="B1706" s="3" t="s">
        <v>45</v>
      </c>
      <c r="C1706">
        <v>1.8</v>
      </c>
      <c r="D1706">
        <v>6.7</v>
      </c>
      <c r="E1706">
        <v>80.566666666666663</v>
      </c>
      <c r="F1706">
        <v>49.666666666666657</v>
      </c>
      <c r="G1706">
        <v>0.66666666666666663</v>
      </c>
      <c r="H1706">
        <v>2.8666666666666671</v>
      </c>
      <c r="I1706">
        <v>1.666666666666667</v>
      </c>
      <c r="J1706">
        <v>8.1999999999999993</v>
      </c>
      <c r="K1706">
        <f t="shared" si="130"/>
        <v>4.9000000000000004</v>
      </c>
      <c r="L1706">
        <f t="shared" si="131"/>
        <v>-8.6510771001656744E-2</v>
      </c>
      <c r="M1706">
        <f t="shared" si="132"/>
        <v>-1.1871137395386386</v>
      </c>
      <c r="N1706" s="10" t="str" cm="1">
        <f t="array" ref="N1706">_xlfn.IFS(AND(C1706&lt;=0, C1706-M1706&lt;=2), "escarcha",AND(C1706&lt;=0, C1706-M1706&gt;2), "helada negra", AND(C1706&gt;0, M1706+2&gt;C1706), "rocío", TRUE, "sin riesgo")</f>
        <v>sin riesgo</v>
      </c>
      <c r="O1706">
        <f t="shared" si="133"/>
        <v>-0.22699441328509934</v>
      </c>
      <c r="P1706">
        <f t="shared" si="134"/>
        <v>-3.0903394280560095</v>
      </c>
      <c r="Q1706" s="10" t="str" cm="1">
        <f t="array" ref="Q1706">_xlfn.IFS(AND(D1706&lt;=0, D1706-P1706&lt;=2), "escarcha",AND(D1706&lt;=0, D1706-P1706&gt;2), "helada negra", AND(D1706&gt;0, P1706+2&gt;D1706), "rocío", TRUE, "sin riesgo")</f>
        <v>sin riesgo</v>
      </c>
    </row>
    <row r="1707" spans="1:17" x14ac:dyDescent="0.35">
      <c r="A1707" s="2">
        <v>45745</v>
      </c>
      <c r="B1707" s="3" t="s">
        <v>46</v>
      </c>
      <c r="C1707">
        <v>1.966666666666667</v>
      </c>
      <c r="D1707">
        <v>7.3666666666666671</v>
      </c>
      <c r="E1707">
        <v>78.2</v>
      </c>
      <c r="F1707">
        <v>47.666666666666657</v>
      </c>
      <c r="G1707">
        <v>1.666666666666667</v>
      </c>
      <c r="H1707">
        <v>3.1333333333333329</v>
      </c>
      <c r="I1707">
        <v>4</v>
      </c>
      <c r="J1707">
        <v>8.3666666666666671</v>
      </c>
      <c r="K1707">
        <f t="shared" si="130"/>
        <v>5.4</v>
      </c>
      <c r="L1707">
        <f t="shared" si="131"/>
        <v>-0.10442479628014989</v>
      </c>
      <c r="M1707">
        <f t="shared" si="132"/>
        <v>-1.4314848213943487</v>
      </c>
      <c r="N1707" s="10" t="str" cm="1">
        <f t="array" ref="N1707">_xlfn.IFS(AND(C1707&lt;=0, C1707-M1707&lt;=2), "escarcha",AND(C1707&lt;=0, C1707-M1707&gt;2), "helada negra", AND(C1707&gt;0, M1707+2&gt;C1707), "rocío", TRUE, "sin riesgo")</f>
        <v>sin riesgo</v>
      </c>
      <c r="O1707">
        <f t="shared" si="133"/>
        <v>-0.22243128173821769</v>
      </c>
      <c r="P1707">
        <f t="shared" si="134"/>
        <v>-3.0289904390314808</v>
      </c>
      <c r="Q1707" s="10" t="str" cm="1">
        <f t="array" ref="Q1707">_xlfn.IFS(AND(D1707&lt;=0, D1707-P1707&lt;=2), "escarcha",AND(D1707&lt;=0, D1707-P1707&gt;2), "helada negra", AND(D1707&gt;0, P1707+2&gt;D1707), "rocío", TRUE, "sin riesgo")</f>
        <v>sin riesgo</v>
      </c>
    </row>
    <row r="1708" spans="1:17" x14ac:dyDescent="0.35">
      <c r="A1708" s="2">
        <v>45746</v>
      </c>
      <c r="B1708" s="3" t="s">
        <v>10</v>
      </c>
      <c r="C1708">
        <v>0.8666666666666667</v>
      </c>
      <c r="D1708">
        <v>6.1333333333333337</v>
      </c>
      <c r="E1708">
        <v>82.36666666666666</v>
      </c>
      <c r="F1708">
        <v>53.333333333333343</v>
      </c>
      <c r="G1708">
        <v>0</v>
      </c>
      <c r="H1708">
        <v>0.8</v>
      </c>
      <c r="I1708">
        <v>3.333333333333333</v>
      </c>
      <c r="J1708">
        <v>2.666666666666667</v>
      </c>
      <c r="K1708">
        <f t="shared" si="130"/>
        <v>5.2666666666666675</v>
      </c>
      <c r="L1708">
        <f t="shared" si="131"/>
        <v>-0.13136294718615441</v>
      </c>
      <c r="M1708">
        <f t="shared" si="132"/>
        <v>-1.7980287280161922</v>
      </c>
      <c r="N1708" s="10" t="str" cm="1">
        <f t="array" ref="N1708">_xlfn.IFS(AND(C1708&lt;=0, C1708-M1708&lt;=2), "escarcha",AND(C1708&lt;=0, C1708-M1708&gt;2), "helada negra", AND(C1708&gt;0, M1708+2&gt;C1708), "rocío", TRUE, "sin riesgo")</f>
        <v>sin riesgo</v>
      </c>
      <c r="O1708">
        <f t="shared" si="133"/>
        <v>-0.19477411318949722</v>
      </c>
      <c r="P1708">
        <f t="shared" si="134"/>
        <v>-2.656481511431604</v>
      </c>
      <c r="Q1708" s="10" t="str" cm="1">
        <f t="array" ref="Q1708">_xlfn.IFS(AND(D1708&lt;=0, D1708-P1708&lt;=2), "escarcha",AND(D1708&lt;=0, D1708-P1708&gt;2), "helada negra", AND(D1708&gt;0, P1708+2&gt;D1708), "rocío", TRUE, "sin riesgo")</f>
        <v>sin riesgo</v>
      </c>
    </row>
    <row r="1709" spans="1:17" x14ac:dyDescent="0.35">
      <c r="A1709" s="2">
        <v>45746</v>
      </c>
      <c r="B1709" s="3" t="s">
        <v>11</v>
      </c>
      <c r="C1709">
        <v>-0.26666666666666672</v>
      </c>
      <c r="D1709">
        <v>4.0333333333333332</v>
      </c>
      <c r="E1709">
        <v>85</v>
      </c>
      <c r="F1709">
        <v>60</v>
      </c>
      <c r="G1709">
        <v>0</v>
      </c>
      <c r="H1709">
        <v>0.73333333333333328</v>
      </c>
      <c r="I1709">
        <v>0.66666666666666663</v>
      </c>
      <c r="J1709">
        <v>2.2333333333333329</v>
      </c>
      <c r="K1709">
        <f t="shared" si="130"/>
        <v>4.3</v>
      </c>
      <c r="L1709">
        <f t="shared" si="131"/>
        <v>-0.18187855164188743</v>
      </c>
      <c r="M1709">
        <f t="shared" si="132"/>
        <v>-2.4823981958909074</v>
      </c>
      <c r="N1709" s="10" t="str" cm="1">
        <f t="array" ref="N1709">_xlfn.IFS(AND(C1709&lt;=0, C1709-M1709&lt;=2), "escarcha",AND(C1709&lt;=0, C1709-M1709&gt;2), "helada negra", AND(C1709&gt;0, M1709+2&gt;C1709), "rocío", TRUE, "sin riesgo")</f>
        <v>helada negra</v>
      </c>
      <c r="O1709">
        <f t="shared" si="133"/>
        <v>-0.22310740245517885</v>
      </c>
      <c r="P1709">
        <f t="shared" si="134"/>
        <v>-3.0380825187799818</v>
      </c>
      <c r="Q1709" s="10" t="str" cm="1">
        <f t="array" ref="Q1709">_xlfn.IFS(AND(D1709&lt;=0, D1709-P1709&lt;=2), "escarcha",AND(D1709&lt;=0, D1709-P1709&gt;2), "helada negra", AND(D1709&gt;0, P1709+2&gt;D1709), "rocío", TRUE, "sin riesgo")</f>
        <v>sin riesgo</v>
      </c>
    </row>
    <row r="1710" spans="1:17" x14ac:dyDescent="0.35">
      <c r="A1710" s="2">
        <v>45746</v>
      </c>
      <c r="B1710" s="3" t="s">
        <v>12</v>
      </c>
      <c r="C1710">
        <v>-1.2666666666666671</v>
      </c>
      <c r="D1710">
        <v>3.5333333333333332</v>
      </c>
      <c r="E1710">
        <v>88.233333333333334</v>
      </c>
      <c r="F1710">
        <v>58.333333333333343</v>
      </c>
      <c r="G1710">
        <v>0</v>
      </c>
      <c r="H1710">
        <v>1.8</v>
      </c>
      <c r="I1710">
        <v>0</v>
      </c>
      <c r="J1710">
        <v>3.2666666666666671</v>
      </c>
      <c r="K1710">
        <f t="shared" si="130"/>
        <v>4.8000000000000007</v>
      </c>
      <c r="L1710">
        <f t="shared" si="131"/>
        <v>-0.21752391944068264</v>
      </c>
      <c r="M1710">
        <f t="shared" si="132"/>
        <v>-2.9629784227589675</v>
      </c>
      <c r="N1710" s="10" t="str" cm="1">
        <f t="array" ref="N1710">_xlfn.IFS(AND(C1710&lt;=0, C1710-M1710&lt;=2), "escarcha",AND(C1710&lt;=0, C1710-M1710&gt;2), "helada negra", AND(C1710&gt;0, M1710+2&gt;C1710), "rocío", TRUE, "sin riesgo")</f>
        <v>escarcha</v>
      </c>
      <c r="O1710">
        <f t="shared" si="133"/>
        <v>-0.28643472059966346</v>
      </c>
      <c r="P1710">
        <f t="shared" si="134"/>
        <v>-3.8866286023686847</v>
      </c>
      <c r="Q1710" s="10" t="str" cm="1">
        <f t="array" ref="Q1710">_xlfn.IFS(AND(D1710&lt;=0, D1710-P1710&lt;=2), "escarcha",AND(D1710&lt;=0, D1710-P1710&gt;2), "helada negra", AND(D1710&gt;0, P1710+2&gt;D1710), "rocío", TRUE, "sin riesgo")</f>
        <v>sin riesgo</v>
      </c>
    </row>
    <row r="1711" spans="1:17" x14ac:dyDescent="0.35">
      <c r="A1711" s="2">
        <v>45746</v>
      </c>
      <c r="B1711" s="3" t="s">
        <v>13</v>
      </c>
      <c r="C1711">
        <v>-1.166666666666667</v>
      </c>
      <c r="D1711">
        <v>3.666666666666667</v>
      </c>
      <c r="E1711">
        <v>88.600000000000009</v>
      </c>
      <c r="F1711">
        <v>59.333333333333343</v>
      </c>
      <c r="G1711">
        <v>0</v>
      </c>
      <c r="H1711">
        <v>4.4000000000000004</v>
      </c>
      <c r="I1711">
        <v>1.666666666666667</v>
      </c>
      <c r="J1711">
        <v>6.333333333333333</v>
      </c>
      <c r="K1711">
        <f t="shared" si="130"/>
        <v>4.8333333333333339</v>
      </c>
      <c r="L1711">
        <f t="shared" si="131"/>
        <v>-0.20605183406874034</v>
      </c>
      <c r="M1711">
        <f t="shared" si="132"/>
        <v>-2.8085184327928405</v>
      </c>
      <c r="N1711" s="10" t="str" cm="1">
        <f t="array" ref="N1711">_xlfn.IFS(AND(C1711&lt;=0, C1711-M1711&lt;=2), "escarcha",AND(C1711&lt;=0, C1711-M1711&gt;2), "helada negra", AND(C1711&gt;0, M1711+2&gt;C1711), "rocío", TRUE, "sin riesgo")</f>
        <v>escarcha</v>
      </c>
      <c r="O1711">
        <f t="shared" si="133"/>
        <v>-0.26004815962326305</v>
      </c>
      <c r="P1711">
        <f t="shared" si="134"/>
        <v>-3.5337956124446444</v>
      </c>
      <c r="Q1711" s="10" t="str" cm="1">
        <f t="array" ref="Q1711">_xlfn.IFS(AND(D1711&lt;=0, D1711-P1711&lt;=2), "escarcha",AND(D1711&lt;=0, D1711-P1711&gt;2), "helada negra", AND(D1711&gt;0, P1711+2&gt;D1711), "rocío", TRUE, "sin riesgo")</f>
        <v>sin riesgo</v>
      </c>
    </row>
    <row r="1712" spans="1:17" x14ac:dyDescent="0.35">
      <c r="A1712" s="2">
        <v>45746</v>
      </c>
      <c r="B1712" s="3" t="s">
        <v>14</v>
      </c>
      <c r="C1712">
        <v>-1.8</v>
      </c>
      <c r="D1712">
        <v>3.4</v>
      </c>
      <c r="E1712">
        <v>89.1</v>
      </c>
      <c r="F1712">
        <v>65</v>
      </c>
      <c r="G1712">
        <v>0</v>
      </c>
      <c r="H1712">
        <v>4.9000000000000004</v>
      </c>
      <c r="I1712">
        <v>0</v>
      </c>
      <c r="J1712">
        <v>7.7</v>
      </c>
      <c r="K1712">
        <f t="shared" si="130"/>
        <v>5.2</v>
      </c>
      <c r="L1712">
        <f t="shared" si="131"/>
        <v>-0.24691889329544328</v>
      </c>
      <c r="M1712">
        <f t="shared" si="132"/>
        <v>-3.3578469209054775</v>
      </c>
      <c r="N1712" s="10" t="str" cm="1">
        <f t="array" ref="N1712">_xlfn.IFS(AND(C1712&lt;=0, C1712-M1712&lt;=2), "escarcha",AND(C1712&lt;=0, C1712-M1712&gt;2), "helada negra", AND(C1712&gt;0, M1712+2&gt;C1712), "rocío", TRUE, "sin riesgo")</f>
        <v>escarcha</v>
      </c>
      <c r="O1712">
        <f t="shared" si="133"/>
        <v>-0.18762028015672952</v>
      </c>
      <c r="P1712">
        <f t="shared" si="134"/>
        <v>-2.5599396479634788</v>
      </c>
      <c r="Q1712" s="10" t="str" cm="1">
        <f t="array" ref="Q1712">_xlfn.IFS(AND(D1712&lt;=0, D1712-P1712&lt;=2), "escarcha",AND(D1712&lt;=0, D1712-P1712&gt;2), "helada negra", AND(D1712&gt;0, P1712+2&gt;D1712), "rocío", TRUE, "sin riesgo")</f>
        <v>sin riesgo</v>
      </c>
    </row>
    <row r="1713" spans="1:17" x14ac:dyDescent="0.35">
      <c r="A1713" s="2">
        <v>45746</v>
      </c>
      <c r="B1713" s="3" t="s">
        <v>16</v>
      </c>
      <c r="C1713">
        <v>-1.65</v>
      </c>
      <c r="D1713">
        <v>2.4</v>
      </c>
      <c r="E1713">
        <v>89.2</v>
      </c>
      <c r="F1713">
        <v>70</v>
      </c>
      <c r="G1713">
        <v>0</v>
      </c>
      <c r="H1713">
        <v>1.6</v>
      </c>
      <c r="I1713">
        <v>0</v>
      </c>
      <c r="J1713">
        <v>3.6</v>
      </c>
      <c r="K1713">
        <f t="shared" si="130"/>
        <v>4.05</v>
      </c>
      <c r="L1713">
        <f t="shared" si="131"/>
        <v>-0.23476327540498609</v>
      </c>
      <c r="M1713">
        <f t="shared" si="132"/>
        <v>-3.1947157179290215</v>
      </c>
      <c r="N1713" s="10" t="str" cm="1">
        <f t="array" ref="N1713">_xlfn.IFS(AND(C1713&lt;=0, C1713-M1713&lt;=2), "escarcha",AND(C1713&lt;=0, C1713-M1713&gt;2), "helada negra", AND(C1713&gt;0, M1713+2&gt;C1713), "rocío", TRUE, "sin riesgo")</f>
        <v>escarcha</v>
      </c>
      <c r="O1713">
        <f t="shared" si="133"/>
        <v>-0.18433139765450821</v>
      </c>
      <c r="P1713">
        <f t="shared" si="134"/>
        <v>-2.5155297459314969</v>
      </c>
      <c r="Q1713" s="10" t="str" cm="1">
        <f t="array" ref="Q1713">_xlfn.IFS(AND(D1713&lt;=0, D1713-P1713&lt;=2), "escarcha",AND(D1713&lt;=0, D1713-P1713&gt;2), "helada negra", AND(D1713&gt;0, P1713+2&gt;D1713), "rocío", TRUE, "sin riesgo")</f>
        <v>sin riesgo</v>
      </c>
    </row>
    <row r="1714" spans="1:17" x14ac:dyDescent="0.35">
      <c r="A1714" s="2">
        <v>45746</v>
      </c>
      <c r="B1714" s="3" t="s">
        <v>17</v>
      </c>
      <c r="C1714">
        <v>-2.566666666666666</v>
      </c>
      <c r="D1714">
        <v>2.166666666666667</v>
      </c>
      <c r="E1714">
        <v>91.133333333333326</v>
      </c>
      <c r="F1714">
        <v>69.666666666666671</v>
      </c>
      <c r="G1714">
        <v>0.66666666666666663</v>
      </c>
      <c r="H1714">
        <v>0.9</v>
      </c>
      <c r="I1714">
        <v>2.333333333333333</v>
      </c>
      <c r="J1714">
        <v>2.4666666666666668</v>
      </c>
      <c r="K1714">
        <f t="shared" si="130"/>
        <v>4.7333333333333325</v>
      </c>
      <c r="L1714">
        <f t="shared" si="131"/>
        <v>-0.28096512207215441</v>
      </c>
      <c r="M1714">
        <f t="shared" si="132"/>
        <v>-3.81357624695932</v>
      </c>
      <c r="N1714" s="10" t="str" cm="1">
        <f t="array" ref="N1714">_xlfn.IFS(AND(C1714&lt;=0, C1714-M1714&lt;=2), "escarcha",AND(C1714&lt;=0, C1714-M1714&gt;2), "helada negra", AND(C1714&gt;0, M1714+2&gt;C1714), "rocío", TRUE, "sin riesgo")</f>
        <v>escarcha</v>
      </c>
      <c r="O1714">
        <f t="shared" si="133"/>
        <v>-0.20571224487675735</v>
      </c>
      <c r="P1714">
        <f t="shared" si="134"/>
        <v>-2.8039431800719226</v>
      </c>
      <c r="Q1714" s="10" t="str" cm="1">
        <f t="array" ref="Q1714">_xlfn.IFS(AND(D1714&lt;=0, D1714-P1714&lt;=2), "escarcha",AND(D1714&lt;=0, D1714-P1714&gt;2), "helada negra", AND(D1714&gt;0, P1714+2&gt;D1714), "rocío", TRUE, "sin riesgo")</f>
        <v>sin riesgo</v>
      </c>
    </row>
    <row r="1715" spans="1:17" x14ac:dyDescent="0.35">
      <c r="A1715" s="2">
        <v>45746</v>
      </c>
      <c r="B1715" s="3" t="s">
        <v>18</v>
      </c>
      <c r="C1715">
        <v>-3.066666666666666</v>
      </c>
      <c r="D1715">
        <v>1.7</v>
      </c>
      <c r="E1715">
        <v>91.833333333333343</v>
      </c>
      <c r="F1715">
        <v>72.333333333333329</v>
      </c>
      <c r="G1715">
        <v>0</v>
      </c>
      <c r="H1715">
        <v>0.6</v>
      </c>
      <c r="I1715">
        <v>1</v>
      </c>
      <c r="J1715">
        <v>2.5</v>
      </c>
      <c r="K1715">
        <f t="shared" si="130"/>
        <v>4.7666666666666657</v>
      </c>
      <c r="L1715">
        <f t="shared" si="131"/>
        <v>-0.31042820532537196</v>
      </c>
      <c r="M1715">
        <f t="shared" si="132"/>
        <v>-4.2065609005017732</v>
      </c>
      <c r="N1715" s="10" t="str" cm="1">
        <f t="array" ref="N1715">_xlfn.IFS(AND(C1715&lt;=0, C1715-M1715&lt;=2), "escarcha",AND(C1715&lt;=0, C1715-M1715&gt;2), "helada negra", AND(C1715&gt;0, M1715+2&gt;C1715), "rocío", TRUE, "sin riesgo")</f>
        <v>escarcha</v>
      </c>
      <c r="O1715">
        <f t="shared" si="133"/>
        <v>-0.20145928144915665</v>
      </c>
      <c r="P1715">
        <f t="shared" si="134"/>
        <v>-2.7466286484807054</v>
      </c>
      <c r="Q1715" s="10" t="str" cm="1">
        <f t="array" ref="Q1715">_xlfn.IFS(AND(D1715&lt;=0, D1715-P1715&lt;=2), "escarcha",AND(D1715&lt;=0, D1715-P1715&gt;2), "helada negra", AND(D1715&gt;0, P1715+2&gt;D1715), "rocío", TRUE, "sin riesgo")</f>
        <v>sin riesgo</v>
      </c>
    </row>
    <row r="1716" spans="1:17" x14ac:dyDescent="0.35">
      <c r="A1716" s="2">
        <v>45746</v>
      </c>
      <c r="B1716" s="3" t="s">
        <v>19</v>
      </c>
      <c r="C1716">
        <v>-3.6</v>
      </c>
      <c r="D1716">
        <v>1.166666666666667</v>
      </c>
      <c r="E1716">
        <v>92.466666666666669</v>
      </c>
      <c r="F1716">
        <v>75</v>
      </c>
      <c r="G1716">
        <v>0</v>
      </c>
      <c r="H1716">
        <v>0.4</v>
      </c>
      <c r="I1716">
        <v>0</v>
      </c>
      <c r="J1716">
        <v>1.7333333333333329</v>
      </c>
      <c r="K1716">
        <f t="shared" si="130"/>
        <v>4.7666666666666675</v>
      </c>
      <c r="L1716">
        <f t="shared" si="131"/>
        <v>-0.34331528451686649</v>
      </c>
      <c r="M1716">
        <f t="shared" si="132"/>
        <v>-4.6436933806965284</v>
      </c>
      <c r="N1716" s="10" t="str" cm="1">
        <f t="array" ref="N1716">_xlfn.IFS(AND(C1716&lt;=0, C1716-M1716&lt;=2), "escarcha",AND(C1716&lt;=0, C1716-M1716&gt;2), "helada negra", AND(C1716&gt;0, M1716+2&gt;C1716), "rocío", TRUE, "sin riesgo")</f>
        <v>escarcha</v>
      </c>
      <c r="O1716">
        <f t="shared" si="133"/>
        <v>-0.20348084944394598</v>
      </c>
      <c r="P1716">
        <f t="shared" si="134"/>
        <v>-2.7738754673760697</v>
      </c>
      <c r="Q1716" s="10" t="str" cm="1">
        <f t="array" ref="Q1716">_xlfn.IFS(AND(D1716&lt;=0, D1716-P1716&lt;=2), "escarcha",AND(D1716&lt;=0, D1716-P1716&gt;2), "helada negra", AND(D1716&gt;0, P1716+2&gt;D1716), "rocío", TRUE, "sin riesgo")</f>
        <v>sin riesgo</v>
      </c>
    </row>
    <row r="1717" spans="1:17" x14ac:dyDescent="0.35">
      <c r="A1717" s="2">
        <v>45746</v>
      </c>
      <c r="B1717" s="3" t="s">
        <v>20</v>
      </c>
      <c r="C1717">
        <v>-3.9666666666666668</v>
      </c>
      <c r="D1717">
        <v>1</v>
      </c>
      <c r="E1717">
        <v>93.133333333333326</v>
      </c>
      <c r="F1717">
        <v>76.666666666666671</v>
      </c>
      <c r="G1717">
        <v>0</v>
      </c>
      <c r="H1717">
        <v>0.4</v>
      </c>
      <c r="I1717">
        <v>0</v>
      </c>
      <c r="J1717">
        <v>1.8666666666666669</v>
      </c>
      <c r="K1717">
        <f t="shared" si="130"/>
        <v>4.9666666666666668</v>
      </c>
      <c r="L1717">
        <f t="shared" si="131"/>
        <v>-0.36356922049389023</v>
      </c>
      <c r="M1717">
        <f t="shared" si="132"/>
        <v>-4.912111811992629</v>
      </c>
      <c r="N1717" s="10" t="str" cm="1">
        <f t="array" ref="N1717">_xlfn.IFS(AND(C1717&lt;=0, C1717-M1717&lt;=2), "escarcha",AND(C1717&lt;=0, C1717-M1717&gt;2), "helada negra", AND(C1717&gt;0, M1717+2&gt;C1717), "rocío", TRUE, "sin riesgo")</f>
        <v>escarcha</v>
      </c>
      <c r="O1717">
        <f t="shared" si="133"/>
        <v>-0.19348139880955045</v>
      </c>
      <c r="P1717">
        <f t="shared" si="134"/>
        <v>-2.6390419090268145</v>
      </c>
      <c r="Q1717" s="10" t="str" cm="1">
        <f t="array" ref="Q1717">_xlfn.IFS(AND(D1717&lt;=0, D1717-P1717&lt;=2), "escarcha",AND(D1717&lt;=0, D1717-P1717&gt;2), "helada negra", AND(D1717&gt;0, P1717+2&gt;D1717), "rocío", TRUE, "sin riesgo")</f>
        <v>sin riesgo</v>
      </c>
    </row>
    <row r="1718" spans="1:17" x14ac:dyDescent="0.35">
      <c r="A1718" s="2">
        <v>45746</v>
      </c>
      <c r="B1718" s="3" t="s">
        <v>21</v>
      </c>
      <c r="C1718">
        <v>-4.1333333333333329</v>
      </c>
      <c r="D1718">
        <v>-0.2</v>
      </c>
      <c r="E1718">
        <v>93.666666666666671</v>
      </c>
      <c r="F1718">
        <v>81</v>
      </c>
      <c r="G1718">
        <v>0</v>
      </c>
      <c r="H1718">
        <v>0.1</v>
      </c>
      <c r="I1718">
        <v>0</v>
      </c>
      <c r="J1718">
        <v>1.0666666666666671</v>
      </c>
      <c r="K1718">
        <f t="shared" si="130"/>
        <v>3.9333333333333327</v>
      </c>
      <c r="L1718">
        <f t="shared" si="131"/>
        <v>-0.37035860117020603</v>
      </c>
      <c r="M1718">
        <f t="shared" si="132"/>
        <v>-5.0019539161922308</v>
      </c>
      <c r="N1718" s="10" t="str" cm="1">
        <f t="array" ref="N1718">_xlfn.IFS(AND(C1718&lt;=0, C1718-M1718&lt;=2), "escarcha",AND(C1718&lt;=0, C1718-M1718&gt;2), "helada negra", AND(C1718&gt;0, M1718+2&gt;C1718), "rocío", TRUE, "sin riesgo")</f>
        <v>escarcha</v>
      </c>
      <c r="O1718">
        <f t="shared" si="133"/>
        <v>-0.22523676183780705</v>
      </c>
      <c r="P1718">
        <f t="shared" si="134"/>
        <v>-3.0667124098932455</v>
      </c>
      <c r="Q1718" s="10" t="str" cm="1">
        <f t="array" ref="Q1718">_xlfn.IFS(AND(D1718&lt;=0, D1718-P1718&lt;=2), "escarcha",AND(D1718&lt;=0, D1718-P1718&gt;2), "helada negra", AND(D1718&gt;0, P1718+2&gt;D1718), "rocío", TRUE, "sin riesgo")</f>
        <v>helada negra</v>
      </c>
    </row>
    <row r="1719" spans="1:17" x14ac:dyDescent="0.35">
      <c r="A1719" s="2">
        <v>45746</v>
      </c>
      <c r="B1719" s="3" t="s">
        <v>22</v>
      </c>
      <c r="C1719">
        <v>-4.2</v>
      </c>
      <c r="D1719">
        <v>-6.6666666666666666E-2</v>
      </c>
      <c r="E1719">
        <v>93.733333333333334</v>
      </c>
      <c r="F1719">
        <v>80.333333333333329</v>
      </c>
      <c r="G1719">
        <v>1</v>
      </c>
      <c r="H1719">
        <v>1.0666666666666671</v>
      </c>
      <c r="I1719">
        <v>1.666666666666667</v>
      </c>
      <c r="J1719">
        <v>2.6333333333333329</v>
      </c>
      <c r="K1719">
        <f t="shared" si="130"/>
        <v>4.1333333333333337</v>
      </c>
      <c r="L1719">
        <f t="shared" si="131"/>
        <v>-0.37465183640785066</v>
      </c>
      <c r="M1719">
        <f t="shared" si="132"/>
        <v>-5.0587301992356615</v>
      </c>
      <c r="N1719" s="10" t="str" cm="1">
        <f t="array" ref="N1719">_xlfn.IFS(AND(C1719&lt;=0, C1719-M1719&lt;=2), "escarcha",AND(C1719&lt;=0, C1719-M1719&gt;2), "helada negra", AND(C1719&gt;0, M1719+2&gt;C1719), "rocío", TRUE, "sin riesgo")</f>
        <v>escarcha</v>
      </c>
      <c r="O1719">
        <f t="shared" si="133"/>
        <v>-0.22382146280303727</v>
      </c>
      <c r="P1719">
        <f t="shared" si="134"/>
        <v>-3.0476840408211134</v>
      </c>
      <c r="Q1719" s="10" t="str" cm="1">
        <f t="array" ref="Q1719">_xlfn.IFS(AND(D1719&lt;=0, D1719-P1719&lt;=2), "escarcha",AND(D1719&lt;=0, D1719-P1719&gt;2), "helada negra", AND(D1719&gt;0, P1719+2&gt;D1719), "rocío", TRUE, "sin riesgo")</f>
        <v>helada negra</v>
      </c>
    </row>
    <row r="1720" spans="1:17" x14ac:dyDescent="0.35">
      <c r="A1720" s="2">
        <v>45746</v>
      </c>
      <c r="B1720" s="3" t="s">
        <v>23</v>
      </c>
      <c r="C1720">
        <v>-4.3666666666666671</v>
      </c>
      <c r="D1720">
        <v>1.8</v>
      </c>
      <c r="E1720">
        <v>93.833333333333343</v>
      </c>
      <c r="F1720">
        <v>75</v>
      </c>
      <c r="G1720">
        <v>0</v>
      </c>
      <c r="H1720">
        <v>1.3</v>
      </c>
      <c r="I1720">
        <v>0</v>
      </c>
      <c r="J1720">
        <v>3.433333333333334</v>
      </c>
      <c r="K1720">
        <f t="shared" si="130"/>
        <v>6.166666666666667</v>
      </c>
      <c r="L1720">
        <f t="shared" si="131"/>
        <v>-0.38610959524494282</v>
      </c>
      <c r="M1720">
        <f t="shared" si="132"/>
        <v>-5.2101218712868933</v>
      </c>
      <c r="N1720" s="10" t="str" cm="1">
        <f t="array" ref="N1720">_xlfn.IFS(AND(C1720&lt;=0, C1720-M1720&lt;=2), "escarcha",AND(C1720&lt;=0, C1720-M1720&gt;2), "helada negra", AND(C1720&gt;0, M1720+2&gt;C1720), "rocío", TRUE, "sin riesgo")</f>
        <v>escarcha</v>
      </c>
      <c r="O1720">
        <f t="shared" si="133"/>
        <v>-0.15810765650667388</v>
      </c>
      <c r="P1720">
        <f t="shared" si="134"/>
        <v>-2.1608419394189591</v>
      </c>
      <c r="Q1720" s="10" t="str" cm="1">
        <f t="array" ref="Q1720">_xlfn.IFS(AND(D1720&lt;=0, D1720-P1720&lt;=2), "escarcha",AND(D1720&lt;=0, D1720-P1720&gt;2), "helada negra", AND(D1720&gt;0, P1720+2&gt;D1720), "rocío", TRUE, "sin riesgo")</f>
        <v>sin riesgo</v>
      </c>
    </row>
    <row r="1721" spans="1:17" x14ac:dyDescent="0.35">
      <c r="A1721" s="2">
        <v>45746</v>
      </c>
      <c r="B1721" s="3" t="s">
        <v>24</v>
      </c>
      <c r="C1721">
        <v>-4.4666666666666668</v>
      </c>
      <c r="D1721">
        <v>3.3666666666666671</v>
      </c>
      <c r="E1721">
        <v>93.7</v>
      </c>
      <c r="F1721">
        <v>68.666666666666671</v>
      </c>
      <c r="G1721">
        <v>0</v>
      </c>
      <c r="H1721">
        <v>0.46666666666666667</v>
      </c>
      <c r="I1721">
        <v>0</v>
      </c>
      <c r="J1721">
        <v>2.2000000000000002</v>
      </c>
      <c r="K1721">
        <f t="shared" si="130"/>
        <v>7.8333333333333339</v>
      </c>
      <c r="L1721">
        <f t="shared" si="131"/>
        <v>-0.39505439209385174</v>
      </c>
      <c r="M1721">
        <f t="shared" si="132"/>
        <v>-5.3281758958849244</v>
      </c>
      <c r="N1721" s="10" t="str" cm="1">
        <f t="array" ref="N1721">_xlfn.IFS(AND(C1721&lt;=0, C1721-M1721&lt;=2), "escarcha",AND(C1721&lt;=0, C1721-M1721&gt;2), "helada negra", AND(C1721&gt;0, M1721+2&gt;C1721), "rocío", TRUE, "sin riesgo")</f>
        <v>escarcha</v>
      </c>
      <c r="O1721">
        <f t="shared" si="133"/>
        <v>-0.13509504534877667</v>
      </c>
      <c r="P1721">
        <f t="shared" si="134"/>
        <v>-1.8487232043369897</v>
      </c>
      <c r="Q1721" s="10" t="str" cm="1">
        <f t="array" ref="Q1721">_xlfn.IFS(AND(D1721&lt;=0, D1721-P1721&lt;=2), "escarcha",AND(D1721&lt;=0, D1721-P1721&gt;2), "helada negra", AND(D1721&gt;0, P1721+2&gt;D1721), "rocío", TRUE, "sin riesgo")</f>
        <v>sin riesgo</v>
      </c>
    </row>
    <row r="1722" spans="1:17" x14ac:dyDescent="0.35">
      <c r="A1722" s="2">
        <v>45746</v>
      </c>
      <c r="B1722" s="3" t="s">
        <v>25</v>
      </c>
      <c r="C1722">
        <v>-4.4000000000000004</v>
      </c>
      <c r="D1722">
        <v>4.4666666666666668</v>
      </c>
      <c r="E1722">
        <v>93.833333333333329</v>
      </c>
      <c r="F1722">
        <v>66</v>
      </c>
      <c r="G1722">
        <v>0</v>
      </c>
      <c r="H1722">
        <v>0.6</v>
      </c>
      <c r="I1722">
        <v>0</v>
      </c>
      <c r="J1722">
        <v>2.4</v>
      </c>
      <c r="K1722">
        <f t="shared" si="130"/>
        <v>8.8666666666666671</v>
      </c>
      <c r="L1722">
        <f t="shared" si="131"/>
        <v>-0.38861650377776358</v>
      </c>
      <c r="M1722">
        <f t="shared" si="132"/>
        <v>-5.2432200418133696</v>
      </c>
      <c r="N1722" s="10" t="str" cm="1">
        <f t="array" ref="N1722">_xlfn.IFS(AND(C1722&lt;=0, C1722-M1722&lt;=2), "escarcha",AND(C1722&lt;=0, C1722-M1722&gt;2), "helada negra", AND(C1722&gt;0, M1722+2&gt;C1722), "rocío", TRUE, "sin riesgo")</f>
        <v>escarcha</v>
      </c>
      <c r="O1722">
        <f t="shared" si="133"/>
        <v>-9.7443203483294771E-2</v>
      </c>
      <c r="P1722">
        <f t="shared" si="134"/>
        <v>-1.3363053785905328</v>
      </c>
      <c r="Q1722" s="10" t="str" cm="1">
        <f t="array" ref="Q1722">_xlfn.IFS(AND(D1722&lt;=0, D1722-P1722&lt;=2), "escarcha",AND(D1722&lt;=0, D1722-P1722&gt;2), "helada negra", AND(D1722&gt;0, P1722+2&gt;D1722), "rocío", TRUE, "sin riesgo")</f>
        <v>sin riesgo</v>
      </c>
    </row>
    <row r="1723" spans="1:17" x14ac:dyDescent="0.35">
      <c r="A1723" s="2">
        <v>45746</v>
      </c>
      <c r="B1723" s="3" t="s">
        <v>26</v>
      </c>
      <c r="C1723">
        <v>-4.4666666666666668</v>
      </c>
      <c r="D1723">
        <v>5.9333333333333336</v>
      </c>
      <c r="E1723">
        <v>93.7</v>
      </c>
      <c r="F1723">
        <v>63.666666666666657</v>
      </c>
      <c r="G1723">
        <v>0.33333333333333331</v>
      </c>
      <c r="H1723">
        <v>3.7</v>
      </c>
      <c r="I1723">
        <v>2</v>
      </c>
      <c r="J1723">
        <v>8.5333333333333332</v>
      </c>
      <c r="K1723">
        <f t="shared" si="130"/>
        <v>10.4</v>
      </c>
      <c r="L1723">
        <f t="shared" si="131"/>
        <v>-0.39505439209385174</v>
      </c>
      <c r="M1723">
        <f t="shared" si="132"/>
        <v>-5.3281758958849244</v>
      </c>
      <c r="N1723" s="10" t="str" cm="1">
        <f t="array" ref="N1723">_xlfn.IFS(AND(C1723&lt;=0, C1723-M1723&lt;=2), "escarcha",AND(C1723&lt;=0, C1723-M1723&gt;2), "helada negra", AND(C1723&gt;0, M1723+2&gt;C1723), "rocío", TRUE, "sin riesgo")</f>
        <v>escarcha</v>
      </c>
      <c r="O1723">
        <f t="shared" si="133"/>
        <v>-3.1484144344268439E-2</v>
      </c>
      <c r="P1723">
        <f t="shared" si="134"/>
        <v>-0.43337656460230578</v>
      </c>
      <c r="Q1723" s="10" t="str" cm="1">
        <f t="array" ref="Q1723">_xlfn.IFS(AND(D1723&lt;=0, D1723-P1723&lt;=2), "escarcha",AND(D1723&lt;=0, D1723-P1723&gt;2), "helada negra", AND(D1723&gt;0, P1723+2&gt;D1723), "rocío", TRUE, "sin riesgo")</f>
        <v>sin riesgo</v>
      </c>
    </row>
    <row r="1724" spans="1:17" x14ac:dyDescent="0.35">
      <c r="A1724" s="2">
        <v>45746</v>
      </c>
      <c r="B1724" s="3" t="s">
        <v>27</v>
      </c>
      <c r="C1724">
        <v>-3.8</v>
      </c>
      <c r="D1724">
        <v>6.5666666666666664</v>
      </c>
      <c r="E1724">
        <v>93.566666666666663</v>
      </c>
      <c r="F1724">
        <v>63.666666666666657</v>
      </c>
      <c r="G1724">
        <v>0</v>
      </c>
      <c r="H1724">
        <v>4.0333333333333332</v>
      </c>
      <c r="I1724">
        <v>2.666666666666667</v>
      </c>
      <c r="J1724">
        <v>7.9333333333333336</v>
      </c>
      <c r="K1724">
        <f t="shared" si="130"/>
        <v>10.366666666666667</v>
      </c>
      <c r="L1724">
        <f t="shared" si="131"/>
        <v>-0.346444996471444</v>
      </c>
      <c r="M1724">
        <f t="shared" si="132"/>
        <v>-4.6852098959739612</v>
      </c>
      <c r="N1724" s="10" t="str" cm="1">
        <f t="array" ref="N1724">_xlfn.IFS(AND(C1724&lt;=0, C1724-M1724&lt;=2), "escarcha",AND(C1724&lt;=0, C1724-M1724&gt;2), "helada negra", AND(C1724&gt;0, M1724+2&gt;C1724), "rocío", TRUE, "sin riesgo")</f>
        <v>escarcha</v>
      </c>
      <c r="O1724">
        <f t="shared" si="133"/>
        <v>1.2170475839081263E-2</v>
      </c>
      <c r="P1724">
        <f t="shared" si="134"/>
        <v>0.16794078679253133</v>
      </c>
      <c r="Q1724" s="10" t="str" cm="1">
        <f t="array" ref="Q1724">_xlfn.IFS(AND(D1724&lt;=0, D1724-P1724&lt;=2), "escarcha",AND(D1724&lt;=0, D1724-P1724&gt;2), "helada negra", AND(D1724&gt;0, P1724+2&gt;D1724), "rocío", TRUE, "sin riesgo")</f>
        <v>sin riesgo</v>
      </c>
    </row>
    <row r="1725" spans="1:17" x14ac:dyDescent="0.35">
      <c r="A1725" s="2">
        <v>45746</v>
      </c>
      <c r="B1725" s="3" t="s">
        <v>28</v>
      </c>
      <c r="C1725">
        <v>-2.9</v>
      </c>
      <c r="D1725">
        <v>6.4</v>
      </c>
      <c r="E1725">
        <v>93.4</v>
      </c>
      <c r="F1725">
        <v>65.666666666666671</v>
      </c>
      <c r="G1725">
        <v>0</v>
      </c>
      <c r="H1725">
        <v>2.8</v>
      </c>
      <c r="I1725">
        <v>1.666666666666667</v>
      </c>
      <c r="J1725">
        <v>6.4666666666666668</v>
      </c>
      <c r="K1725">
        <f t="shared" si="130"/>
        <v>9.3000000000000007</v>
      </c>
      <c r="L1725">
        <f t="shared" si="131"/>
        <v>-0.28112343140874541</v>
      </c>
      <c r="M1725">
        <f t="shared" si="132"/>
        <v>-3.8156912651308663</v>
      </c>
      <c r="N1725" s="10" t="str" cm="1">
        <f t="array" ref="N1725">_xlfn.IFS(AND(C1725&lt;=0, C1725-M1725&lt;=2), "escarcha",AND(C1725&lt;=0, C1725-M1725&gt;2), "helada negra", AND(C1725&gt;0, M1725+2&gt;C1725), "rocío", TRUE, "sin riesgo")</f>
        <v>escarcha</v>
      </c>
      <c r="O1725">
        <f t="shared" si="133"/>
        <v>3.1634211105520782E-2</v>
      </c>
      <c r="P1725">
        <f t="shared" si="134"/>
        <v>0.43700442310697207</v>
      </c>
      <c r="Q1725" s="10" t="str" cm="1">
        <f t="array" ref="Q1725">_xlfn.IFS(AND(D1725&lt;=0, D1725-P1725&lt;=2), "escarcha",AND(D1725&lt;=0, D1725-P1725&gt;2), "helada negra", AND(D1725&gt;0, P1725+2&gt;D1725), "rocío", TRUE, "sin riesgo")</f>
        <v>sin riesgo</v>
      </c>
    </row>
    <row r="1726" spans="1:17" x14ac:dyDescent="0.35">
      <c r="A1726" s="2">
        <v>45746</v>
      </c>
      <c r="B1726" s="3" t="s">
        <v>29</v>
      </c>
      <c r="C1726">
        <v>-0.8666666666666667</v>
      </c>
      <c r="D1726">
        <v>5.6</v>
      </c>
      <c r="E1726">
        <v>92.733333333333334</v>
      </c>
      <c r="F1726">
        <v>64.666666666666671</v>
      </c>
      <c r="G1726">
        <v>0.66666666666666663</v>
      </c>
      <c r="H1726">
        <v>1.1333333333333331</v>
      </c>
      <c r="I1726">
        <v>3.333333333333333</v>
      </c>
      <c r="J1726">
        <v>2.6</v>
      </c>
      <c r="K1726">
        <f t="shared" si="130"/>
        <v>6.4666666666666668</v>
      </c>
      <c r="L1726">
        <f t="shared" si="131"/>
        <v>-0.13851685243713324</v>
      </c>
      <c r="M1726">
        <f t="shared" si="132"/>
        <v>-1.8951841629098378</v>
      </c>
      <c r="N1726" s="10" t="str" cm="1">
        <f t="array" ref="N1726">_xlfn.IFS(AND(C1726&lt;=0, C1726-M1726&lt;=2), "escarcha",AND(C1726&lt;=0, C1726-M1726&gt;2), "helada negra", AND(C1726&gt;0, M1726+2&gt;C1726), "rocío", TRUE, "sin riesgo")</f>
        <v>escarcha</v>
      </c>
      <c r="O1726">
        <f t="shared" si="133"/>
        <v>-3.8964856133413439E-2</v>
      </c>
      <c r="P1726">
        <f t="shared" si="134"/>
        <v>-0.53612078102479643</v>
      </c>
      <c r="Q1726" s="10" t="str" cm="1">
        <f t="array" ref="Q1726">_xlfn.IFS(AND(D1726&lt;=0, D1726-P1726&lt;=2), "escarcha",AND(D1726&lt;=0, D1726-P1726&gt;2), "helada negra", AND(D1726&gt;0, P1726+2&gt;D1726), "rocío", TRUE, "sin riesgo")</f>
        <v>sin riesgo</v>
      </c>
    </row>
    <row r="1727" spans="1:17" x14ac:dyDescent="0.35">
      <c r="A1727" s="2">
        <v>45746</v>
      </c>
      <c r="B1727" s="3" t="s">
        <v>30</v>
      </c>
      <c r="C1727">
        <v>1.7333333333333329</v>
      </c>
      <c r="D1727">
        <v>7.3666666666666663</v>
      </c>
      <c r="E1727">
        <v>89.433333333333337</v>
      </c>
      <c r="F1727">
        <v>63.333333333333343</v>
      </c>
      <c r="G1727">
        <v>0</v>
      </c>
      <c r="H1727">
        <v>1.0666666666666671</v>
      </c>
      <c r="I1727">
        <v>1</v>
      </c>
      <c r="J1727">
        <v>2.5</v>
      </c>
      <c r="K1727">
        <f t="shared" si="130"/>
        <v>5.6333333333333329</v>
      </c>
      <c r="L1727">
        <f t="shared" si="131"/>
        <v>1.31326301988441E-2</v>
      </c>
      <c r="M1727">
        <f t="shared" si="132"/>
        <v>0.18122748579176395</v>
      </c>
      <c r="N1727" s="10" t="str" cm="1">
        <f t="array" ref="N1727">_xlfn.IFS(AND(C1727&lt;=0, C1727-M1727&lt;=2), "escarcha",AND(C1727&lt;=0, C1727-M1727&gt;2), "helada negra", AND(C1727&gt;0, M1727+2&gt;C1727), "rocío", TRUE, "sin riesgo")</f>
        <v>rocío</v>
      </c>
      <c r="O1727">
        <f t="shared" si="133"/>
        <v>6.1748160162361454E-2</v>
      </c>
      <c r="P1727">
        <f t="shared" si="134"/>
        <v>0.85447005957178501</v>
      </c>
      <c r="Q1727" s="10" t="str" cm="1">
        <f t="array" ref="Q1727">_xlfn.IFS(AND(D1727&lt;=0, D1727-P1727&lt;=2), "escarcha",AND(D1727&lt;=0, D1727-P1727&gt;2), "helada negra", AND(D1727&gt;0, P1727+2&gt;D1727), "rocío", TRUE, "sin riesgo")</f>
        <v>sin riesgo</v>
      </c>
    </row>
    <row r="1728" spans="1:17" x14ac:dyDescent="0.35">
      <c r="A1728" s="2">
        <v>45746</v>
      </c>
      <c r="B1728" s="3" t="s">
        <v>31</v>
      </c>
      <c r="C1728">
        <v>6.4666666666666668</v>
      </c>
      <c r="D1728">
        <v>10.03333333333333</v>
      </c>
      <c r="E1728">
        <v>75.466666666666669</v>
      </c>
      <c r="F1728">
        <v>59.333333333333343</v>
      </c>
      <c r="G1728">
        <v>0</v>
      </c>
      <c r="H1728">
        <v>1.8</v>
      </c>
      <c r="I1728">
        <v>0</v>
      </c>
      <c r="J1728">
        <v>4.833333333333333</v>
      </c>
      <c r="K1728">
        <f t="shared" si="130"/>
        <v>3.5666666666666629</v>
      </c>
      <c r="L1728">
        <f t="shared" si="131"/>
        <v>0.17532229314453107</v>
      </c>
      <c r="M1728">
        <f t="shared" si="132"/>
        <v>2.4418978299585716</v>
      </c>
      <c r="N1728" s="10" t="str" cm="1">
        <f t="array" ref="N1728">_xlfn.IFS(AND(C1728&lt;=0, C1728-M1728&lt;=2), "escarcha",AND(C1728&lt;=0, C1728-M1728&gt;2), "helada negra", AND(C1728&gt;0, M1728+2&gt;C1728), "rocío", TRUE, "sin riesgo")</f>
        <v>sin riesgo</v>
      </c>
      <c r="O1728">
        <f t="shared" si="133"/>
        <v>0.17676098712399013</v>
      </c>
      <c r="P1728">
        <f t="shared" si="134"/>
        <v>2.4621390318479723</v>
      </c>
      <c r="Q1728" s="10" t="str" cm="1">
        <f t="array" ref="Q1728">_xlfn.IFS(AND(D1728&lt;=0, D1728-P1728&lt;=2), "escarcha",AND(D1728&lt;=0, D1728-P1728&gt;2), "helada negra", AND(D1728&gt;0, P1728+2&gt;D1728), "rocío", TRUE, "sin riesgo")</f>
        <v>sin riesgo</v>
      </c>
    </row>
    <row r="1729" spans="1:17" x14ac:dyDescent="0.35">
      <c r="A1729" s="2">
        <v>45746</v>
      </c>
      <c r="B1729" s="3" t="s">
        <v>32</v>
      </c>
      <c r="C1729">
        <v>9.8333333333333321</v>
      </c>
      <c r="D1729">
        <v>14.233333333333331</v>
      </c>
      <c r="E1729">
        <v>66.033333333333331</v>
      </c>
      <c r="F1729">
        <v>52.666666666666657</v>
      </c>
      <c r="G1729">
        <v>0.66666666666666663</v>
      </c>
      <c r="H1729">
        <v>5.2333333333333334</v>
      </c>
      <c r="I1729">
        <v>2.333333333333333</v>
      </c>
      <c r="J1729">
        <v>10.366666666666671</v>
      </c>
      <c r="K1729">
        <f t="shared" si="130"/>
        <v>4.3999999999999986</v>
      </c>
      <c r="L1729">
        <f t="shared" si="131"/>
        <v>0.27036226120537871</v>
      </c>
      <c r="M1729">
        <f t="shared" si="132"/>
        <v>3.7862411738200352</v>
      </c>
      <c r="N1729" s="10" t="str" cm="1">
        <f t="array" ref="N1729">_xlfn.IFS(AND(C1729&lt;=0, C1729-M1729&lt;=2), "escarcha",AND(C1729&lt;=0, C1729-M1729&gt;2), "helada negra", AND(C1729&gt;0, M1729+2&gt;C1729), "rocío", TRUE, "sin riesgo")</f>
        <v>sin riesgo</v>
      </c>
      <c r="O1729">
        <f t="shared" si="133"/>
        <v>0.33389418362017598</v>
      </c>
      <c r="P1729">
        <f t="shared" si="134"/>
        <v>4.6931435877383105</v>
      </c>
      <c r="Q1729" s="10" t="str" cm="1">
        <f t="array" ref="Q1729">_xlfn.IFS(AND(D1729&lt;=0, D1729-P1729&lt;=2), "escarcha",AND(D1729&lt;=0, D1729-P1729&gt;2), "helada negra", AND(D1729&gt;0, P1729+2&gt;D1729), "rocío", TRUE, "sin riesgo")</f>
        <v>sin riesgo</v>
      </c>
    </row>
    <row r="1730" spans="1:17" x14ac:dyDescent="0.35">
      <c r="A1730" s="2">
        <v>45746</v>
      </c>
      <c r="B1730" s="3" t="s">
        <v>33</v>
      </c>
      <c r="C1730">
        <v>13.9</v>
      </c>
      <c r="D1730">
        <v>15.5</v>
      </c>
      <c r="E1730">
        <v>53.8</v>
      </c>
      <c r="F1730">
        <v>49.666666666666657</v>
      </c>
      <c r="G1730">
        <v>2.333333333333333</v>
      </c>
      <c r="H1730">
        <v>4.4000000000000004</v>
      </c>
      <c r="I1730">
        <v>5.333333333333333</v>
      </c>
      <c r="J1730">
        <v>8.3333333333333339</v>
      </c>
      <c r="K1730">
        <f t="shared" ref="K1730:K1793" si="135">ABS((C1730-D1730))</f>
        <v>1.5999999999999996</v>
      </c>
      <c r="L1730">
        <f t="shared" si="131"/>
        <v>0.33358463869502053</v>
      </c>
      <c r="M1730">
        <f t="shared" si="132"/>
        <v>4.6887087548580597</v>
      </c>
      <c r="N1730" s="10" t="str" cm="1">
        <f t="array" ref="N1730">_xlfn.IFS(AND(C1730&lt;=0, C1730-M1730&lt;=2), "escarcha",AND(C1730&lt;=0, C1730-M1730&gt;2), "helada negra", AND(C1730&gt;0, M1730+2&gt;C1730), "rocío", TRUE, "sin riesgo")</f>
        <v>sin riesgo</v>
      </c>
      <c r="O1730">
        <f t="shared" si="133"/>
        <v>0.35681850754825095</v>
      </c>
      <c r="P1730">
        <f t="shared" si="134"/>
        <v>5.0220209992832414</v>
      </c>
      <c r="Q1730" s="10" t="str" cm="1">
        <f t="array" ref="Q1730">_xlfn.IFS(AND(D1730&lt;=0, D1730-P1730&lt;=2), "escarcha",AND(D1730&lt;=0, D1730-P1730&gt;2), "helada negra", AND(D1730&gt;0, P1730+2&gt;D1730), "rocío", TRUE, "sin riesgo")</f>
        <v>sin riesgo</v>
      </c>
    </row>
    <row r="1731" spans="1:17" x14ac:dyDescent="0.35">
      <c r="A1731" s="2">
        <v>45746</v>
      </c>
      <c r="B1731" s="3" t="s">
        <v>34</v>
      </c>
      <c r="C1731">
        <v>15.2</v>
      </c>
      <c r="D1731">
        <v>15.7</v>
      </c>
      <c r="E1731">
        <v>50.3</v>
      </c>
      <c r="F1731">
        <v>50.333333333333343</v>
      </c>
      <c r="G1731">
        <v>3.666666666666667</v>
      </c>
      <c r="H1731">
        <v>3.2</v>
      </c>
      <c r="I1731">
        <v>8.6666666666666661</v>
      </c>
      <c r="J1731">
        <v>7</v>
      </c>
      <c r="K1731">
        <f t="shared" si="135"/>
        <v>0.5</v>
      </c>
      <c r="L1731">
        <f t="shared" ref="L1731:L1794" si="136">(LN(E1731/100))+((17.625*C1731)/(243.04+C1731))</f>
        <v>0.35024195431462801</v>
      </c>
      <c r="M1731">
        <f t="shared" ref="M1731:M1794" si="137">(243.04*L1731)/(17.625-L1731)</f>
        <v>4.9275830290362812</v>
      </c>
      <c r="N1731" s="10" t="str" cm="1">
        <f t="array" ref="N1731">_xlfn.IFS(AND(C1731&lt;=0, C1731-M1731&lt;=2), "escarcha",AND(C1731&lt;=0, C1731-M1731&gt;2), "helada negra", AND(C1731&gt;0, M1731+2&gt;C1731), "rocío", TRUE, "sin riesgo")</f>
        <v>sin riesgo</v>
      </c>
      <c r="O1731">
        <f t="shared" ref="O1731:O1794" si="138">(LN(F1731/100))+((17.625*D1731)/(243.04+D1731))</f>
        <v>0.38295898386390981</v>
      </c>
      <c r="P1731">
        <f t="shared" ref="P1731:P1794" si="139">(243.04*O1731)/(17.625-O1731)</f>
        <v>5.3981052098867135</v>
      </c>
      <c r="Q1731" s="10" t="str" cm="1">
        <f t="array" ref="Q1731">_xlfn.IFS(AND(D1731&lt;=0, D1731-P1731&lt;=2), "escarcha",AND(D1731&lt;=0, D1731-P1731&gt;2), "helada negra", AND(D1731&gt;0, P1731+2&gt;D1731), "rocío", TRUE, "sin riesgo")</f>
        <v>sin riesgo</v>
      </c>
    </row>
    <row r="1732" spans="1:17" x14ac:dyDescent="0.35">
      <c r="A1732" s="2">
        <v>45746</v>
      </c>
      <c r="B1732" s="3" t="s">
        <v>35</v>
      </c>
      <c r="C1732">
        <v>15.733333333333331</v>
      </c>
      <c r="D1732">
        <v>15.766666666666669</v>
      </c>
      <c r="E1732">
        <v>51.166666666666657</v>
      </c>
      <c r="F1732">
        <v>52</v>
      </c>
      <c r="G1732">
        <v>4</v>
      </c>
      <c r="H1732">
        <v>2.666666666666667</v>
      </c>
      <c r="I1732">
        <v>7.666666666666667</v>
      </c>
      <c r="J1732">
        <v>6.7</v>
      </c>
      <c r="K1732">
        <f t="shared" si="135"/>
        <v>3.3333333333338544E-2</v>
      </c>
      <c r="L1732">
        <f t="shared" si="136"/>
        <v>0.40151228033477693</v>
      </c>
      <c r="M1732">
        <f t="shared" si="137"/>
        <v>5.6657249797987452</v>
      </c>
      <c r="N1732" s="10" t="str" cm="1">
        <f t="array" ref="N1732">_xlfn.IFS(AND(C1732&lt;=0, C1732-M1732&lt;=2), "escarcha",AND(C1732&lt;=0, C1732-M1732&gt;2), "helada negra", AND(C1732&gt;0, M1732+2&gt;C1732), "rocío", TRUE, "sin riesgo")</f>
        <v>sin riesgo</v>
      </c>
      <c r="O1732">
        <f t="shared" si="138"/>
        <v>0.41979973748244259</v>
      </c>
      <c r="P1732">
        <f t="shared" si="139"/>
        <v>5.9300750145876844</v>
      </c>
      <c r="Q1732" s="10" t="str" cm="1">
        <f t="array" ref="Q1732">_xlfn.IFS(AND(D1732&lt;=0, D1732-P1732&lt;=2), "escarcha",AND(D1732&lt;=0, D1732-P1732&gt;2), "helada negra", AND(D1732&gt;0, P1732+2&gt;D1732), "rocío", TRUE, "sin riesgo")</f>
        <v>sin riesgo</v>
      </c>
    </row>
    <row r="1733" spans="1:17" x14ac:dyDescent="0.35">
      <c r="A1733" s="2">
        <v>45746</v>
      </c>
      <c r="B1733" s="3" t="s">
        <v>40</v>
      </c>
      <c r="C1733">
        <v>14.06666666666667</v>
      </c>
      <c r="D1733">
        <v>14.133333333333329</v>
      </c>
      <c r="E1733">
        <v>57.133333333333333</v>
      </c>
      <c r="F1733">
        <v>56.666666666666657</v>
      </c>
      <c r="G1733">
        <v>2.666666666666667</v>
      </c>
      <c r="H1733">
        <v>0.9</v>
      </c>
      <c r="I1733">
        <v>5.666666666666667</v>
      </c>
      <c r="J1733">
        <v>3.3</v>
      </c>
      <c r="K1733">
        <f t="shared" si="135"/>
        <v>6.6666666666659324E-2</v>
      </c>
      <c r="L1733">
        <f t="shared" si="136"/>
        <v>0.40450602396197222</v>
      </c>
      <c r="M1733">
        <f t="shared" si="137"/>
        <v>5.7089619032134449</v>
      </c>
      <c r="N1733" s="10" t="str" cm="1">
        <f t="array" ref="N1733">_xlfn.IFS(AND(C1733&lt;=0, C1733-M1733&lt;=2), "escarcha",AND(C1733&lt;=0, C1733-M1733&gt;2), "helada negra", AND(C1733&gt;0, M1733+2&gt;C1733), "rocío", TRUE, "sin riesgo")</f>
        <v>sin riesgo</v>
      </c>
      <c r="O1733">
        <f t="shared" si="138"/>
        <v>0.40062338669932773</v>
      </c>
      <c r="P1733">
        <f t="shared" si="139"/>
        <v>5.6528900923019396</v>
      </c>
      <c r="Q1733" s="10" t="str" cm="1">
        <f t="array" ref="Q1733">_xlfn.IFS(AND(D1733&lt;=0, D1733-P1733&lt;=2), "escarcha",AND(D1733&lt;=0, D1733-P1733&gt;2), "helada negra", AND(D1733&gt;0, P1733+2&gt;D1733), "rocío", TRUE, "sin riesgo")</f>
        <v>sin riesgo</v>
      </c>
    </row>
    <row r="1734" spans="1:17" x14ac:dyDescent="0.35">
      <c r="A1734" s="2">
        <v>45746</v>
      </c>
      <c r="B1734" s="3" t="s">
        <v>41</v>
      </c>
      <c r="C1734">
        <v>9.3333333333333339</v>
      </c>
      <c r="D1734">
        <v>11.8</v>
      </c>
      <c r="E1734">
        <v>72.466666666666669</v>
      </c>
      <c r="F1734">
        <v>63.333333333333343</v>
      </c>
      <c r="G1734">
        <v>0</v>
      </c>
      <c r="H1734">
        <v>0.33333333333333331</v>
      </c>
      <c r="I1734">
        <v>0.66666666666666663</v>
      </c>
      <c r="J1734">
        <v>1.833333333333333</v>
      </c>
      <c r="K1734">
        <f t="shared" si="135"/>
        <v>2.4666666666666668</v>
      </c>
      <c r="L1734">
        <f t="shared" si="136"/>
        <v>0.32976863020842284</v>
      </c>
      <c r="M1734">
        <f t="shared" si="137"/>
        <v>4.6340500553142316</v>
      </c>
      <c r="N1734" s="10" t="str" cm="1">
        <f t="array" ref="N1734">_xlfn.IFS(AND(C1734&lt;=0, C1734-M1734&lt;=2), "escarcha",AND(C1734&lt;=0, C1734-M1734&gt;2), "helada negra", AND(C1734&gt;0, M1734+2&gt;C1734), "rocío", TRUE, "sin riesgo")</f>
        <v>sin riesgo</v>
      </c>
      <c r="O1734">
        <f t="shared" si="138"/>
        <v>0.35934189573062342</v>
      </c>
      <c r="P1734">
        <f t="shared" si="139"/>
        <v>5.0582754396587424</v>
      </c>
      <c r="Q1734" s="10" t="str" cm="1">
        <f t="array" ref="Q1734">_xlfn.IFS(AND(D1734&lt;=0, D1734-P1734&lt;=2), "escarcha",AND(D1734&lt;=0, D1734-P1734&gt;2), "helada negra", AND(D1734&gt;0, P1734+2&gt;D1734), "rocío", TRUE, "sin riesgo")</f>
        <v>sin riesgo</v>
      </c>
    </row>
    <row r="1735" spans="1:17" x14ac:dyDescent="0.35">
      <c r="A1735" s="2">
        <v>45746</v>
      </c>
      <c r="B1735" s="3" t="s">
        <v>42</v>
      </c>
      <c r="C1735">
        <v>8.1666666666666661</v>
      </c>
      <c r="D1735">
        <v>10.199999999999999</v>
      </c>
      <c r="E1735">
        <v>76.966666666666669</v>
      </c>
      <c r="F1735">
        <v>68.333333333333329</v>
      </c>
      <c r="G1735">
        <v>1</v>
      </c>
      <c r="H1735">
        <v>0.1</v>
      </c>
      <c r="I1735">
        <v>2.333333333333333</v>
      </c>
      <c r="J1735">
        <v>1.3</v>
      </c>
      <c r="K1735">
        <f t="shared" si="135"/>
        <v>2.0333333333333332</v>
      </c>
      <c r="L1735">
        <f t="shared" si="136"/>
        <v>0.31118663702284427</v>
      </c>
      <c r="M1735">
        <f t="shared" si="137"/>
        <v>4.3682346965664154</v>
      </c>
      <c r="N1735" s="10" t="str" cm="1">
        <f t="array" ref="N1735">_xlfn.IFS(AND(C1735&lt;=0, C1735-M1735&lt;=2), "escarcha",AND(C1735&lt;=0, C1735-M1735&gt;2), "helada negra", AND(C1735&gt;0, M1735+2&gt;C1735), "rocío", TRUE, "sin riesgo")</f>
        <v>sin riesgo</v>
      </c>
      <c r="O1735">
        <f t="shared" si="138"/>
        <v>0.32912720437163989</v>
      </c>
      <c r="P1735">
        <f t="shared" si="139"/>
        <v>4.624864942964984</v>
      </c>
      <c r="Q1735" s="10" t="str" cm="1">
        <f t="array" ref="Q1735">_xlfn.IFS(AND(D1735&lt;=0, D1735-P1735&lt;=2), "escarcha",AND(D1735&lt;=0, D1735-P1735&gt;2), "helada negra", AND(D1735&gt;0, P1735+2&gt;D1735), "rocío", TRUE, "sin riesgo")</f>
        <v>sin riesgo</v>
      </c>
    </row>
    <row r="1736" spans="1:17" x14ac:dyDescent="0.35">
      <c r="A1736" s="2">
        <v>45746</v>
      </c>
      <c r="B1736" s="3" t="s">
        <v>43</v>
      </c>
      <c r="C1736">
        <v>6.9333333333333336</v>
      </c>
      <c r="D1736">
        <v>9.6999999999999993</v>
      </c>
      <c r="E1736">
        <v>79.5</v>
      </c>
      <c r="F1736">
        <v>69.333333333333329</v>
      </c>
      <c r="G1736">
        <v>0.66666666666666663</v>
      </c>
      <c r="H1736">
        <v>0</v>
      </c>
      <c r="I1736">
        <v>2</v>
      </c>
      <c r="J1736">
        <v>0</v>
      </c>
      <c r="K1736">
        <f t="shared" si="135"/>
        <v>2.7666666666666657</v>
      </c>
      <c r="L1736">
        <f t="shared" si="136"/>
        <v>0.25943897990091269</v>
      </c>
      <c r="M1736">
        <f t="shared" si="137"/>
        <v>3.6309825868647945</v>
      </c>
      <c r="N1736" s="10" t="str" cm="1">
        <f t="array" ref="N1736">_xlfn.IFS(AND(C1736&lt;=0, C1736-M1736&lt;=2), "escarcha",AND(C1736&lt;=0, C1736-M1736&gt;2), "helada negra", AND(C1736&gt;0, M1736+2&gt;C1736), "rocío", TRUE, "sin riesgo")</f>
        <v>sin riesgo</v>
      </c>
      <c r="O1736">
        <f t="shared" si="138"/>
        <v>0.31019186365079848</v>
      </c>
      <c r="P1736">
        <f t="shared" si="139"/>
        <v>4.3540205555858797</v>
      </c>
      <c r="Q1736" s="10" t="str" cm="1">
        <f t="array" ref="Q1736">_xlfn.IFS(AND(D1736&lt;=0, D1736-P1736&lt;=2), "escarcha",AND(D1736&lt;=0, D1736-P1736&gt;2), "helada negra", AND(D1736&gt;0, P1736+2&gt;D1736), "rocío", TRUE, "sin riesgo")</f>
        <v>sin riesgo</v>
      </c>
    </row>
    <row r="1737" spans="1:17" x14ac:dyDescent="0.35">
      <c r="A1737" s="2">
        <v>45746</v>
      </c>
      <c r="B1737" s="3" t="s">
        <v>44</v>
      </c>
      <c r="C1737">
        <v>4.5999999999999996</v>
      </c>
      <c r="D1737">
        <v>9.1999999999999993</v>
      </c>
      <c r="E1737">
        <v>84.066666666666663</v>
      </c>
      <c r="F1737">
        <v>70.666666666666671</v>
      </c>
      <c r="G1737">
        <v>0.33333333333333331</v>
      </c>
      <c r="H1737">
        <v>0</v>
      </c>
      <c r="I1737">
        <v>1</v>
      </c>
      <c r="J1737">
        <v>0</v>
      </c>
      <c r="K1737">
        <f t="shared" si="135"/>
        <v>4.5999999999999996</v>
      </c>
      <c r="L1737">
        <f t="shared" si="136"/>
        <v>0.15383051582664525</v>
      </c>
      <c r="M1737">
        <f t="shared" si="137"/>
        <v>2.139923638218705</v>
      </c>
      <c r="N1737" s="10" t="str" cm="1">
        <f t="array" ref="N1737">_xlfn.IFS(AND(C1737&lt;=0, C1737-M1737&lt;=2), "escarcha",AND(C1737&lt;=0, C1737-M1737&gt;2), "helada negra", AND(C1737&gt;0, M1737+2&gt;C1737), "rocío", TRUE, "sin riesgo")</f>
        <v>sin riesgo</v>
      </c>
      <c r="O1737">
        <f t="shared" si="138"/>
        <v>0.29564395225177709</v>
      </c>
      <c r="P1737">
        <f t="shared" si="139"/>
        <v>4.1463344602818353</v>
      </c>
      <c r="Q1737" s="10" t="str" cm="1">
        <f t="array" ref="Q1737">_xlfn.IFS(AND(D1737&lt;=0, D1737-P1737&lt;=2), "escarcha",AND(D1737&lt;=0, D1737-P1737&gt;2), "helada negra", AND(D1737&gt;0, P1737+2&gt;D1737), "rocío", TRUE, "sin riesgo")</f>
        <v>sin riesgo</v>
      </c>
    </row>
    <row r="1738" spans="1:17" x14ac:dyDescent="0.35">
      <c r="A1738" s="2">
        <v>45746</v>
      </c>
      <c r="B1738" s="3" t="s">
        <v>45</v>
      </c>
      <c r="C1738">
        <v>2.666666666666667</v>
      </c>
      <c r="D1738">
        <v>8.5333333333333332</v>
      </c>
      <c r="E1738">
        <v>88.933333333333337</v>
      </c>
      <c r="F1738">
        <v>72.333333333333329</v>
      </c>
      <c r="G1738">
        <v>0</v>
      </c>
      <c r="H1738">
        <v>0.16666666666666671</v>
      </c>
      <c r="I1738">
        <v>0</v>
      </c>
      <c r="J1738">
        <v>0.83333333333333337</v>
      </c>
      <c r="K1738">
        <f t="shared" si="135"/>
        <v>5.8666666666666663</v>
      </c>
      <c r="L1738">
        <f t="shared" si="136"/>
        <v>7.4001840470572719E-2</v>
      </c>
      <c r="M1738">
        <f t="shared" si="137"/>
        <v>1.0247512502987017</v>
      </c>
      <c r="N1738" s="10" t="str" cm="1">
        <f t="array" ref="N1738">_xlfn.IFS(AND(C1738&lt;=0, C1738-M1738&lt;=2), "escarcha",AND(C1738&lt;=0, C1738-M1738&gt;2), "helada negra", AND(C1738&gt;0, M1738+2&gt;C1738), "rocío", TRUE, "sin riesgo")</f>
        <v>rocío</v>
      </c>
      <c r="O1738">
        <f t="shared" si="138"/>
        <v>0.2739524875338239</v>
      </c>
      <c r="P1738">
        <f t="shared" si="139"/>
        <v>3.8373137139059721</v>
      </c>
      <c r="Q1738" s="10" t="str" cm="1">
        <f t="array" ref="Q1738">_xlfn.IFS(AND(D1738&lt;=0, D1738-P1738&lt;=2), "escarcha",AND(D1738&lt;=0, D1738-P1738&gt;2), "helada negra", AND(D1738&gt;0, P1738+2&gt;D1738), "rocío", TRUE, "sin riesgo")</f>
        <v>sin riesgo</v>
      </c>
    </row>
    <row r="1739" spans="1:17" x14ac:dyDescent="0.35">
      <c r="A1739" s="2">
        <v>45746</v>
      </c>
      <c r="B1739" s="3" t="s">
        <v>46</v>
      </c>
      <c r="C1739">
        <v>1.2666666666666671</v>
      </c>
      <c r="D1739">
        <v>8.2999999999999989</v>
      </c>
      <c r="E1739">
        <v>91.86666666666666</v>
      </c>
      <c r="F1739">
        <v>72.333333333333329</v>
      </c>
      <c r="G1739">
        <v>1</v>
      </c>
      <c r="H1739">
        <v>0.43333333333333329</v>
      </c>
      <c r="I1739">
        <v>1.666666666666667</v>
      </c>
      <c r="J1739">
        <v>1.2</v>
      </c>
      <c r="K1739">
        <f t="shared" si="135"/>
        <v>7.0333333333333314</v>
      </c>
      <c r="L1739">
        <f t="shared" si="136"/>
        <v>6.5491156212165169E-3</v>
      </c>
      <c r="M1739">
        <f t="shared" si="137"/>
        <v>9.0342622687203653E-2</v>
      </c>
      <c r="N1739" s="10" t="str" cm="1">
        <f t="array" ref="N1739">_xlfn.IFS(AND(C1739&lt;=0, C1739-M1739&lt;=2), "escarcha",AND(C1739&lt;=0, C1739-M1739&gt;2), "helada negra", AND(C1739&gt;0, M1739+2&gt;C1739), "rocío", TRUE, "sin riesgo")</f>
        <v>rocío</v>
      </c>
      <c r="O1739">
        <f t="shared" si="138"/>
        <v>0.25814519638246797</v>
      </c>
      <c r="P1739">
        <f t="shared" si="139"/>
        <v>3.6126062685643165</v>
      </c>
      <c r="Q1739" s="10" t="str" cm="1">
        <f t="array" ref="Q1739">_xlfn.IFS(AND(D1739&lt;=0, D1739-P1739&lt;=2), "escarcha",AND(D1739&lt;=0, D1739-P1739&gt;2), "helada negra", AND(D1739&gt;0, P1739+2&gt;D1739), "rocío", TRUE, "sin riesgo")</f>
        <v>sin riesgo</v>
      </c>
    </row>
    <row r="1740" spans="1:17" x14ac:dyDescent="0.35">
      <c r="A1740" s="2">
        <v>45747</v>
      </c>
      <c r="B1740" s="3" t="s">
        <v>10</v>
      </c>
      <c r="C1740">
        <v>0.83333333333333326</v>
      </c>
      <c r="D1740">
        <v>7</v>
      </c>
      <c r="E1740">
        <v>93.233333333333334</v>
      </c>
      <c r="F1740">
        <v>76.666666666666671</v>
      </c>
      <c r="G1740">
        <v>0</v>
      </c>
      <c r="H1740">
        <v>0.1</v>
      </c>
      <c r="I1740">
        <v>0</v>
      </c>
      <c r="J1740">
        <v>0.6</v>
      </c>
      <c r="K1740">
        <f t="shared" si="135"/>
        <v>6.166666666666667</v>
      </c>
      <c r="L1740">
        <f t="shared" si="136"/>
        <v>-9.8389374864762333E-3</v>
      </c>
      <c r="M1740">
        <f t="shared" si="137"/>
        <v>-0.13559836725415614</v>
      </c>
      <c r="N1740" s="10" t="str" cm="1">
        <f t="array" ref="N1740">_xlfn.IFS(AND(C1740&lt;=0, C1740-M1740&lt;=2), "escarcha",AND(C1740&lt;=0, C1740-M1740&gt;2), "helada negra", AND(C1740&gt;0, M1740+2&gt;C1740), "rocío", TRUE, "sin riesgo")</f>
        <v>rocío</v>
      </c>
      <c r="O1740">
        <f t="shared" si="138"/>
        <v>0.22771788689857336</v>
      </c>
      <c r="P1740">
        <f t="shared" si="139"/>
        <v>3.1812184726343418</v>
      </c>
      <c r="Q1740" s="10" t="str" cm="1">
        <f t="array" ref="Q1740">_xlfn.IFS(AND(D1740&lt;=0, D1740-P1740&lt;=2), "escarcha",AND(D1740&lt;=0, D1740-P1740&gt;2), "helada negra", AND(D1740&gt;0, P1740+2&gt;D1740), "rocío", TRUE, "sin riesgo")</f>
        <v>sin riesgo</v>
      </c>
    </row>
    <row r="1741" spans="1:17" x14ac:dyDescent="0.35">
      <c r="A1741" s="2">
        <v>45747</v>
      </c>
      <c r="B1741" s="3" t="s">
        <v>11</v>
      </c>
      <c r="C1741">
        <v>-0.3</v>
      </c>
      <c r="D1741">
        <v>6.1333333333333337</v>
      </c>
      <c r="E1741">
        <v>93.733333333333334</v>
      </c>
      <c r="F1741">
        <v>80.333333333333329</v>
      </c>
      <c r="G1741">
        <v>0</v>
      </c>
      <c r="H1741">
        <v>0</v>
      </c>
      <c r="I1741">
        <v>0</v>
      </c>
      <c r="J1741">
        <v>0.16666666666666671</v>
      </c>
      <c r="K1741">
        <f t="shared" si="135"/>
        <v>6.4333333333333336</v>
      </c>
      <c r="L1741">
        <f t="shared" si="136"/>
        <v>-8.649888042785632E-2</v>
      </c>
      <c r="M1741">
        <f t="shared" si="137"/>
        <v>-1.1869513721629388</v>
      </c>
      <c r="N1741" s="10" t="str" cm="1">
        <f t="array" ref="N1741">_xlfn.IFS(AND(C1741&lt;=0, C1741-M1741&lt;=2), "escarcha",AND(C1741&lt;=0, C1741-M1741&gt;2), "helada negra", AND(C1741&gt;0, M1741+2&gt;C1741), "rocío", TRUE, "sin riesgo")</f>
        <v>escarcha</v>
      </c>
      <c r="O1741">
        <f t="shared" si="138"/>
        <v>0.21484900506733057</v>
      </c>
      <c r="P1741">
        <f t="shared" si="139"/>
        <v>2.9992216728483321</v>
      </c>
      <c r="Q1741" s="10" t="str" cm="1">
        <f t="array" ref="Q1741">_xlfn.IFS(AND(D1741&lt;=0, D1741-P1741&lt;=2), "escarcha",AND(D1741&lt;=0, D1741-P1741&gt;2), "helada negra", AND(D1741&gt;0, P1741+2&gt;D1741), "rocío", TRUE, "sin riesgo")</f>
        <v>sin riesgo</v>
      </c>
    </row>
    <row r="1742" spans="1:17" x14ac:dyDescent="0.35">
      <c r="A1742" s="2">
        <v>45747</v>
      </c>
      <c r="B1742" s="3" t="s">
        <v>12</v>
      </c>
      <c r="C1742">
        <v>-0.76666666666666672</v>
      </c>
      <c r="D1742">
        <v>5.8999999999999986</v>
      </c>
      <c r="E1742">
        <v>94.433333333333337</v>
      </c>
      <c r="F1742">
        <v>81.333333333333329</v>
      </c>
      <c r="G1742">
        <v>0</v>
      </c>
      <c r="H1742">
        <v>0</v>
      </c>
      <c r="I1742">
        <v>0</v>
      </c>
      <c r="J1742">
        <v>0</v>
      </c>
      <c r="K1742">
        <f t="shared" si="135"/>
        <v>6.6666666666666652</v>
      </c>
      <c r="L1742">
        <f t="shared" si="136"/>
        <v>-0.11304984949882541</v>
      </c>
      <c r="M1742">
        <f t="shared" si="137"/>
        <v>-1.5489659604813224</v>
      </c>
      <c r="N1742" s="10" t="str" cm="1">
        <f t="array" ref="N1742">_xlfn.IFS(AND(C1742&lt;=0, C1742-M1742&lt;=2), "escarcha",AND(C1742&lt;=0, C1742-M1742&gt;2), "helada negra", AND(C1742&gt;0, M1742+2&gt;C1742), "rocío", TRUE, "sin riesgo")</f>
        <v>escarcha</v>
      </c>
      <c r="O1742">
        <f t="shared" si="138"/>
        <v>0.21110688826052434</v>
      </c>
      <c r="P1742">
        <f t="shared" si="139"/>
        <v>2.9463496642372999</v>
      </c>
      <c r="Q1742" s="10" t="str" cm="1">
        <f t="array" ref="Q1742">_xlfn.IFS(AND(D1742&lt;=0, D1742-P1742&lt;=2), "escarcha",AND(D1742&lt;=0, D1742-P1742&gt;2), "helada negra", AND(D1742&gt;0, P1742+2&gt;D1742), "rocío", TRUE, "sin riesgo")</f>
        <v>sin riesgo</v>
      </c>
    </row>
    <row r="1743" spans="1:17" x14ac:dyDescent="0.35">
      <c r="A1743" s="2">
        <v>45747</v>
      </c>
      <c r="B1743" s="3" t="s">
        <v>13</v>
      </c>
      <c r="C1743">
        <v>-1.4333333333333329</v>
      </c>
      <c r="D1743">
        <v>4.833333333333333</v>
      </c>
      <c r="E1743">
        <v>94.766666666666666</v>
      </c>
      <c r="F1743">
        <v>84.666666666666671</v>
      </c>
      <c r="G1743">
        <v>0</v>
      </c>
      <c r="H1743">
        <v>0.1</v>
      </c>
      <c r="I1743">
        <v>0</v>
      </c>
      <c r="J1743">
        <v>0.73333333333333328</v>
      </c>
      <c r="K1743">
        <f t="shared" si="135"/>
        <v>6.2666666666666657</v>
      </c>
      <c r="L1743">
        <f t="shared" si="136"/>
        <v>-0.15831289859189063</v>
      </c>
      <c r="M1743">
        <f t="shared" si="137"/>
        <v>-2.1636219917617101</v>
      </c>
      <c r="N1743" s="10" t="str" cm="1">
        <f t="array" ref="N1743">_xlfn.IFS(AND(C1743&lt;=0, C1743-M1743&lt;=2), "escarcha",AND(C1743&lt;=0, C1743-M1743&gt;2), "helada negra", AND(C1743&gt;0, M1743+2&gt;C1743), "rocío", TRUE, "sin riesgo")</f>
        <v>escarcha</v>
      </c>
      <c r="O1743">
        <f t="shared" si="138"/>
        <v>0.17722530840547587</v>
      </c>
      <c r="P1743">
        <f t="shared" si="139"/>
        <v>2.4686723502692418</v>
      </c>
      <c r="Q1743" s="10" t="str" cm="1">
        <f t="array" ref="Q1743">_xlfn.IFS(AND(D1743&lt;=0, D1743-P1743&lt;=2), "escarcha",AND(D1743&lt;=0, D1743-P1743&gt;2), "helada negra", AND(D1743&gt;0, P1743+2&gt;D1743), "rocío", TRUE, "sin riesgo")</f>
        <v>sin riesgo</v>
      </c>
    </row>
    <row r="1744" spans="1:17" x14ac:dyDescent="0.35">
      <c r="A1744" s="2">
        <v>45747</v>
      </c>
      <c r="B1744" s="3" t="s">
        <v>14</v>
      </c>
      <c r="C1744">
        <v>-2.066666666666666</v>
      </c>
      <c r="D1744">
        <v>4.4000000000000004</v>
      </c>
      <c r="E1744">
        <v>94.933333333333337</v>
      </c>
      <c r="F1744">
        <v>86.333333333333329</v>
      </c>
      <c r="G1744">
        <v>0</v>
      </c>
      <c r="H1744">
        <v>0</v>
      </c>
      <c r="I1744">
        <v>0</v>
      </c>
      <c r="J1744">
        <v>0.4</v>
      </c>
      <c r="K1744">
        <f t="shared" si="135"/>
        <v>6.4666666666666668</v>
      </c>
      <c r="L1744">
        <f t="shared" si="136"/>
        <v>-0.20315309957807154</v>
      </c>
      <c r="M1744">
        <f t="shared" si="137"/>
        <v>-2.7694584540348726</v>
      </c>
      <c r="N1744" s="10" t="str" cm="1">
        <f t="array" ref="N1744">_xlfn.IFS(AND(C1744&lt;=0, C1744-M1744&lt;=2), "escarcha",AND(C1744&lt;=0, C1744-M1744&gt;2), "helada negra", AND(C1744&gt;0, M1744+2&gt;C1744), "rocío", TRUE, "sin riesgo")</f>
        <v>escarcha</v>
      </c>
      <c r="O1744">
        <f t="shared" si="138"/>
        <v>0.16645489839154229</v>
      </c>
      <c r="P1744">
        <f t="shared" si="139"/>
        <v>2.3172147661578797</v>
      </c>
      <c r="Q1744" s="10" t="str" cm="1">
        <f t="array" ref="Q1744">_xlfn.IFS(AND(D1744&lt;=0, D1744-P1744&lt;=2), "escarcha",AND(D1744&lt;=0, D1744-P1744&gt;2), "helada negra", AND(D1744&gt;0, P1744+2&gt;D1744), "rocío", TRUE, "sin riesgo")</f>
        <v>sin riesgo</v>
      </c>
    </row>
    <row r="1745" spans="1:17" x14ac:dyDescent="0.35">
      <c r="A1745" s="2">
        <v>45747</v>
      </c>
      <c r="B1745" s="3" t="s">
        <v>15</v>
      </c>
      <c r="C1745">
        <v>-2.1</v>
      </c>
      <c r="D1745">
        <v>3.2</v>
      </c>
      <c r="E1745">
        <v>95.233333333333334</v>
      </c>
      <c r="F1745">
        <v>89</v>
      </c>
      <c r="G1745">
        <v>0</v>
      </c>
      <c r="H1745">
        <v>0.1</v>
      </c>
      <c r="I1745">
        <v>1.666666666666667</v>
      </c>
      <c r="J1745">
        <v>1</v>
      </c>
      <c r="K1745">
        <f t="shared" si="135"/>
        <v>5.3000000000000007</v>
      </c>
      <c r="L1745">
        <f t="shared" si="136"/>
        <v>-0.20245724851069968</v>
      </c>
      <c r="M1745">
        <f t="shared" si="137"/>
        <v>-2.7600800827695733</v>
      </c>
      <c r="N1745" s="10" t="str" cm="1">
        <f t="array" ref="N1745">_xlfn.IFS(AND(C1745&lt;=0, C1745-M1745&lt;=2), "escarcha",AND(C1745&lt;=0, C1745-M1745&gt;2), "helada negra", AND(C1745&gt;0, M1745+2&gt;C1745), "rocío", TRUE, "sin riesgo")</f>
        <v>escarcha</v>
      </c>
      <c r="O1745">
        <f t="shared" si="138"/>
        <v>0.11251101805204074</v>
      </c>
      <c r="P1745">
        <f t="shared" si="139"/>
        <v>1.5614386884442946</v>
      </c>
      <c r="Q1745" s="10" t="str" cm="1">
        <f t="array" ref="Q1745">_xlfn.IFS(AND(D1745&lt;=0, D1745-P1745&lt;=2), "escarcha",AND(D1745&lt;=0, D1745-P1745&gt;2), "helada negra", AND(D1745&gt;0, P1745+2&gt;D1745), "rocío", TRUE, "sin riesgo")</f>
        <v>rocío</v>
      </c>
    </row>
    <row r="1746" spans="1:17" x14ac:dyDescent="0.35">
      <c r="A1746" s="2">
        <v>45747</v>
      </c>
      <c r="B1746" s="3" t="s">
        <v>16</v>
      </c>
      <c r="C1746">
        <v>-2.2666666666666671</v>
      </c>
      <c r="D1746">
        <v>3.4666666666666668</v>
      </c>
      <c r="E1746">
        <v>95.166666666666671</v>
      </c>
      <c r="F1746">
        <v>89</v>
      </c>
      <c r="G1746">
        <v>1.333333333333333</v>
      </c>
      <c r="H1746">
        <v>0.76666666666666672</v>
      </c>
      <c r="I1746">
        <v>3.333333333333333</v>
      </c>
      <c r="J1746">
        <v>2.4666666666666668</v>
      </c>
      <c r="K1746">
        <f t="shared" si="135"/>
        <v>5.7333333333333343</v>
      </c>
      <c r="L1746">
        <f t="shared" si="136"/>
        <v>-0.21546413589129138</v>
      </c>
      <c r="M1746">
        <f t="shared" si="137"/>
        <v>-2.9352601584882074</v>
      </c>
      <c r="N1746" s="10" t="str" cm="1">
        <f t="array" ref="N1746">_xlfn.IFS(AND(C1746&lt;=0, C1746-M1746&lt;=2), "escarcha",AND(C1746&lt;=0, C1746-M1746&gt;2), "helada negra", AND(C1746&gt;0, M1746+2&gt;C1746), "rocío", TRUE, "sin riesgo")</f>
        <v>escarcha</v>
      </c>
      <c r="O1746">
        <f t="shared" si="138"/>
        <v>0.13132966275746261</v>
      </c>
      <c r="P1746">
        <f t="shared" si="139"/>
        <v>1.824566292907797</v>
      </c>
      <c r="Q1746" s="10" t="str" cm="1">
        <f t="array" ref="Q1746">_xlfn.IFS(AND(D1746&lt;=0, D1746-P1746&lt;=2), "escarcha",AND(D1746&lt;=0, D1746-P1746&gt;2), "helada negra", AND(D1746&gt;0, P1746+2&gt;D1746), "rocío", TRUE, "sin riesgo")</f>
        <v>rocío</v>
      </c>
    </row>
    <row r="1747" spans="1:17" x14ac:dyDescent="0.35">
      <c r="A1747" s="2">
        <v>45747</v>
      </c>
      <c r="B1747" s="3" t="s">
        <v>17</v>
      </c>
      <c r="C1747">
        <v>-2.9</v>
      </c>
      <c r="D1747">
        <v>3.1333333333333329</v>
      </c>
      <c r="E1747">
        <v>94.9</v>
      </c>
      <c r="F1747">
        <v>89.333333333333329</v>
      </c>
      <c r="G1747">
        <v>1.333333333333333</v>
      </c>
      <c r="H1747">
        <v>0.73333333333333339</v>
      </c>
      <c r="I1747">
        <v>1.666666666666667</v>
      </c>
      <c r="J1747">
        <v>2.333333333333333</v>
      </c>
      <c r="K1747">
        <f t="shared" si="135"/>
        <v>6.0333333333333332</v>
      </c>
      <c r="L1747">
        <f t="shared" si="136"/>
        <v>-0.2651910710276601</v>
      </c>
      <c r="M1747">
        <f t="shared" si="137"/>
        <v>-3.6026467043686083</v>
      </c>
      <c r="N1747" s="10" t="str" cm="1">
        <f t="array" ref="N1747">_xlfn.IFS(AND(C1747&lt;=0, C1747-M1747&lt;=2), "escarcha",AND(C1747&lt;=0, C1747-M1747&gt;2), "helada negra", AND(C1747&gt;0, M1747+2&gt;C1747), "rocío", TRUE, "sin riesgo")</f>
        <v>escarcha</v>
      </c>
      <c r="O1747">
        <f t="shared" si="138"/>
        <v>0.11153830859527197</v>
      </c>
      <c r="P1747">
        <f t="shared" si="139"/>
        <v>1.5478533598128759</v>
      </c>
      <c r="Q1747" s="10" t="str" cm="1">
        <f t="array" ref="Q1747">_xlfn.IFS(AND(D1747&lt;=0, D1747-P1747&lt;=2), "escarcha",AND(D1747&lt;=0, D1747-P1747&gt;2), "helada negra", AND(D1747&gt;0, P1747+2&gt;D1747), "rocío", TRUE, "sin riesgo")</f>
        <v>rocío</v>
      </c>
    </row>
    <row r="1748" spans="1:17" x14ac:dyDescent="0.35">
      <c r="A1748" s="2">
        <v>45747</v>
      </c>
      <c r="B1748" s="3" t="s">
        <v>18</v>
      </c>
      <c r="C1748">
        <v>-2.7666666666666671</v>
      </c>
      <c r="D1748">
        <v>2.5333333333333332</v>
      </c>
      <c r="E1748">
        <v>95.1</v>
      </c>
      <c r="F1748">
        <v>91</v>
      </c>
      <c r="G1748">
        <v>0</v>
      </c>
      <c r="H1748">
        <v>0.6333333333333333</v>
      </c>
      <c r="I1748">
        <v>2</v>
      </c>
      <c r="J1748">
        <v>1.7666666666666671</v>
      </c>
      <c r="K1748">
        <f t="shared" si="135"/>
        <v>5.3000000000000007</v>
      </c>
      <c r="L1748">
        <f t="shared" si="136"/>
        <v>-0.25318716688207299</v>
      </c>
      <c r="M1748">
        <f t="shared" si="137"/>
        <v>-3.4418819125580593</v>
      </c>
      <c r="N1748" s="10" t="str" cm="1">
        <f t="array" ref="N1748">_xlfn.IFS(AND(C1748&lt;=0, C1748-M1748&lt;=2), "escarcha",AND(C1748&lt;=0, C1748-M1748&gt;2), "helada negra", AND(C1748&gt;0, M1748+2&gt;C1748), "rocío", TRUE, "sin riesgo")</f>
        <v>escarcha</v>
      </c>
      <c r="O1748">
        <f t="shared" si="138"/>
        <v>8.750873631766086E-2</v>
      </c>
      <c r="P1748">
        <f t="shared" si="139"/>
        <v>1.2127232427301371</v>
      </c>
      <c r="Q1748" s="10" t="str" cm="1">
        <f t="array" ref="Q1748">_xlfn.IFS(AND(D1748&lt;=0, D1748-P1748&lt;=2), "escarcha",AND(D1748&lt;=0, D1748-P1748&gt;2), "helada negra", AND(D1748&gt;0, P1748+2&gt;D1748), "rocío", TRUE, "sin riesgo")</f>
        <v>rocío</v>
      </c>
    </row>
    <row r="1749" spans="1:17" x14ac:dyDescent="0.35">
      <c r="A1749" s="2">
        <v>45747</v>
      </c>
      <c r="B1749" s="3" t="s">
        <v>19</v>
      </c>
      <c r="C1749">
        <v>-3.666666666666667</v>
      </c>
      <c r="D1749">
        <v>2.4</v>
      </c>
      <c r="E1749">
        <v>94.733333333333334</v>
      </c>
      <c r="F1749">
        <v>91.333333333333329</v>
      </c>
      <c r="G1749">
        <v>1</v>
      </c>
      <c r="H1749">
        <v>0.33333333333333331</v>
      </c>
      <c r="I1749">
        <v>2.333333333333333</v>
      </c>
      <c r="J1749">
        <v>0.8666666666666667</v>
      </c>
      <c r="K1749">
        <f t="shared" si="135"/>
        <v>6.0666666666666664</v>
      </c>
      <c r="L1749">
        <f t="shared" si="136"/>
        <v>-0.32408002905948496</v>
      </c>
      <c r="M1749">
        <f t="shared" si="137"/>
        <v>-4.388214333832039</v>
      </c>
      <c r="N1749" s="10" t="str" cm="1">
        <f t="array" ref="N1749">_xlfn.IFS(AND(C1749&lt;=0, C1749-M1749&lt;=2), "escarcha",AND(C1749&lt;=0, C1749-M1749&gt;2), "helada negra", AND(C1749&gt;0, M1749+2&gt;C1749), "rocío", TRUE, "sin riesgo")</f>
        <v>escarcha</v>
      </c>
      <c r="O1749">
        <f t="shared" si="138"/>
        <v>8.1689178016093406E-2</v>
      </c>
      <c r="P1749">
        <f t="shared" si="139"/>
        <v>1.1316984591159491</v>
      </c>
      <c r="Q1749" s="10" t="str" cm="1">
        <f t="array" ref="Q1749">_xlfn.IFS(AND(D1749&lt;=0, D1749-P1749&lt;=2), "escarcha",AND(D1749&lt;=0, D1749-P1749&gt;2), "helada negra", AND(D1749&gt;0, P1749+2&gt;D1749), "rocío", TRUE, "sin riesgo")</f>
        <v>rocío</v>
      </c>
    </row>
    <row r="1750" spans="1:17" x14ac:dyDescent="0.35">
      <c r="A1750" s="2">
        <v>45747</v>
      </c>
      <c r="B1750" s="3" t="s">
        <v>20</v>
      </c>
      <c r="C1750">
        <v>-4.1333333333333337</v>
      </c>
      <c r="D1750">
        <v>2.7666666666666671</v>
      </c>
      <c r="E1750">
        <v>94.7</v>
      </c>
      <c r="F1750">
        <v>90</v>
      </c>
      <c r="G1750">
        <v>0</v>
      </c>
      <c r="H1750">
        <v>0.26666666666666672</v>
      </c>
      <c r="I1750">
        <v>0.66666666666666663</v>
      </c>
      <c r="J1750">
        <v>0.70000000000000007</v>
      </c>
      <c r="K1750">
        <f t="shared" si="135"/>
        <v>6.9</v>
      </c>
      <c r="L1750">
        <f t="shared" si="136"/>
        <v>-0.35938698164380967</v>
      </c>
      <c r="M1750">
        <f t="shared" si="137"/>
        <v>-4.8567355733538582</v>
      </c>
      <c r="N1750" s="10" t="str" cm="1">
        <f t="array" ref="N1750">_xlfn.IFS(AND(C1750&lt;=0, C1750-M1750&lt;=2), "escarcha",AND(C1750&lt;=0, C1750-M1750&gt;2), "helada negra", AND(C1750&gt;0, M1750+2&gt;C1750), "rocío", TRUE, "sin riesgo")</f>
        <v>escarcha</v>
      </c>
      <c r="O1750">
        <f t="shared" si="138"/>
        <v>9.3016935455514871E-2</v>
      </c>
      <c r="P1750">
        <f t="shared" si="139"/>
        <v>1.2894625730518126</v>
      </c>
      <c r="Q1750" s="10" t="str" cm="1">
        <f t="array" ref="Q1750">_xlfn.IFS(AND(D1750&lt;=0, D1750-P1750&lt;=2), "escarcha",AND(D1750&lt;=0, D1750-P1750&gt;2), "helada negra", AND(D1750&gt;0, P1750+2&gt;D1750), "rocío", TRUE, "sin riesgo")</f>
        <v>rocío</v>
      </c>
    </row>
    <row r="1751" spans="1:17" x14ac:dyDescent="0.35">
      <c r="A1751" s="2">
        <v>45747</v>
      </c>
      <c r="B1751" s="3" t="s">
        <v>21</v>
      </c>
      <c r="C1751">
        <v>-4.4666666666666668</v>
      </c>
      <c r="D1751">
        <v>1.966666666666667</v>
      </c>
      <c r="E1751">
        <v>94.633333333333326</v>
      </c>
      <c r="F1751">
        <v>92.333333333333329</v>
      </c>
      <c r="G1751">
        <v>0</v>
      </c>
      <c r="H1751">
        <v>0</v>
      </c>
      <c r="I1751">
        <v>0</v>
      </c>
      <c r="J1751">
        <v>0.1333333333333333</v>
      </c>
      <c r="K1751">
        <f t="shared" si="135"/>
        <v>6.4333333333333336</v>
      </c>
      <c r="L1751">
        <f t="shared" si="136"/>
        <v>-0.38514280652741262</v>
      </c>
      <c r="M1751">
        <f t="shared" si="137"/>
        <v>-5.1973551072841619</v>
      </c>
      <c r="N1751" s="10" t="str" cm="1">
        <f t="array" ref="N1751">_xlfn.IFS(AND(C1751&lt;=0, C1751-M1751&lt;=2), "escarcha",AND(C1751&lt;=0, C1751-M1751&gt;2), "helada negra", AND(C1751&gt;0, M1751+2&gt;C1751), "rocío", TRUE, "sin riesgo")</f>
        <v>escarcha</v>
      </c>
      <c r="O1751">
        <f t="shared" si="138"/>
        <v>6.1710773687813497E-2</v>
      </c>
      <c r="P1751">
        <f t="shared" si="139"/>
        <v>0.85395088834595267</v>
      </c>
      <c r="Q1751" s="10" t="str" cm="1">
        <f t="array" ref="Q1751">_xlfn.IFS(AND(D1751&lt;=0, D1751-P1751&lt;=2), "escarcha",AND(D1751&lt;=0, D1751-P1751&gt;2), "helada negra", AND(D1751&gt;0, P1751+2&gt;D1751), "rocío", TRUE, "sin riesgo")</f>
        <v>rocío</v>
      </c>
    </row>
    <row r="1752" spans="1:17" x14ac:dyDescent="0.35">
      <c r="A1752" s="2">
        <v>45747</v>
      </c>
      <c r="B1752" s="3" t="s">
        <v>22</v>
      </c>
      <c r="C1752">
        <v>-4.3</v>
      </c>
      <c r="D1752">
        <v>2</v>
      </c>
      <c r="E1752">
        <v>94.8</v>
      </c>
      <c r="F1752">
        <v>90.666666666666671</v>
      </c>
      <c r="G1752">
        <v>0.66666666666666663</v>
      </c>
      <c r="H1752">
        <v>0.8666666666666667</v>
      </c>
      <c r="I1752">
        <v>3</v>
      </c>
      <c r="J1752">
        <v>2.0666666666666669</v>
      </c>
      <c r="K1752">
        <f t="shared" si="135"/>
        <v>6.3</v>
      </c>
      <c r="L1752">
        <f t="shared" si="136"/>
        <v>-0.37084862794601453</v>
      </c>
      <c r="M1752">
        <f t="shared" si="137"/>
        <v>-5.0084356897753377</v>
      </c>
      <c r="N1752" s="10" t="str" cm="1">
        <f t="array" ref="N1752">_xlfn.IFS(AND(C1752&lt;=0, C1752-M1752&lt;=2), "escarcha",AND(C1752&lt;=0, C1752-M1752&gt;2), "helada negra", AND(C1752&gt;0, M1752+2&gt;C1752), "rocío", TRUE, "sin riesgo")</f>
        <v>escarcha</v>
      </c>
      <c r="O1752">
        <f t="shared" si="138"/>
        <v>4.5873656282303693E-2</v>
      </c>
      <c r="P1752">
        <f t="shared" si="139"/>
        <v>0.63422568362366238</v>
      </c>
      <c r="Q1752" s="10" t="str" cm="1">
        <f t="array" ref="Q1752">_xlfn.IFS(AND(D1752&lt;=0, D1752-P1752&lt;=2), "escarcha",AND(D1752&lt;=0, D1752-P1752&gt;2), "helada negra", AND(D1752&gt;0, P1752+2&gt;D1752), "rocío", TRUE, "sin riesgo")</f>
        <v>rocío</v>
      </c>
    </row>
    <row r="1753" spans="1:17" x14ac:dyDescent="0.35">
      <c r="A1753" s="2">
        <v>45747</v>
      </c>
      <c r="B1753" s="3" t="s">
        <v>23</v>
      </c>
      <c r="C1753">
        <v>-4.3666666666666663</v>
      </c>
      <c r="D1753">
        <v>1.466666666666667</v>
      </c>
      <c r="E1753">
        <v>94.766666666666666</v>
      </c>
      <c r="F1753">
        <v>91.666666666666671</v>
      </c>
      <c r="G1753">
        <v>1</v>
      </c>
      <c r="H1753">
        <v>1.166666666666667</v>
      </c>
      <c r="I1753">
        <v>1.333333333333333</v>
      </c>
      <c r="J1753">
        <v>2.9666666666666668</v>
      </c>
      <c r="K1753">
        <f t="shared" si="135"/>
        <v>5.833333333333333</v>
      </c>
      <c r="L1753">
        <f t="shared" si="136"/>
        <v>-0.37621202416773392</v>
      </c>
      <c r="M1753">
        <f t="shared" si="137"/>
        <v>-5.0793563361716707</v>
      </c>
      <c r="N1753" s="10" t="str" cm="1">
        <f t="array" ref="N1753">_xlfn.IFS(AND(C1753&lt;=0, C1753-M1753&lt;=2), "escarcha",AND(C1753&lt;=0, C1753-M1753&gt;2), "helada negra", AND(C1753&gt;0, M1753+2&gt;C1753), "rocío", TRUE, "sin riesgo")</f>
        <v>escarcha</v>
      </c>
      <c r="O1753">
        <f t="shared" si="138"/>
        <v>1.8711711678709303E-2</v>
      </c>
      <c r="P1753">
        <f t="shared" si="139"/>
        <v>0.25829944005915845</v>
      </c>
      <c r="Q1753" s="10" t="str" cm="1">
        <f t="array" ref="Q1753">_xlfn.IFS(AND(D1753&lt;=0, D1753-P1753&lt;=2), "escarcha",AND(D1753&lt;=0, D1753-P1753&gt;2), "helada negra", AND(D1753&gt;0, P1753+2&gt;D1753), "rocío", TRUE, "sin riesgo")</f>
        <v>rocío</v>
      </c>
    </row>
    <row r="1754" spans="1:17" x14ac:dyDescent="0.35">
      <c r="A1754" s="2">
        <v>45747</v>
      </c>
      <c r="B1754" s="3" t="s">
        <v>24</v>
      </c>
      <c r="C1754">
        <v>-4.6000000000000014</v>
      </c>
      <c r="D1754">
        <v>2.2333333333333329</v>
      </c>
      <c r="E1754">
        <v>94.5</v>
      </c>
      <c r="F1754">
        <v>89.333333333333329</v>
      </c>
      <c r="G1754">
        <v>0</v>
      </c>
      <c r="H1754">
        <v>0.26666666666666672</v>
      </c>
      <c r="I1754">
        <v>0</v>
      </c>
      <c r="J1754">
        <v>1.1333333333333331</v>
      </c>
      <c r="K1754">
        <f t="shared" si="135"/>
        <v>6.8333333333333339</v>
      </c>
      <c r="L1754">
        <f t="shared" si="136"/>
        <v>-0.39659299869523895</v>
      </c>
      <c r="M1754">
        <f t="shared" si="137"/>
        <v>-5.3484707156503504</v>
      </c>
      <c r="N1754" s="10" t="str" cm="1">
        <f t="array" ref="N1754">_xlfn.IFS(AND(C1754&lt;=0, C1754-M1754&lt;=2), "escarcha",AND(C1754&lt;=0, C1754-M1754&gt;2), "helada negra", AND(C1754&gt;0, M1754+2&gt;C1754), "rocío", TRUE, "sin riesgo")</f>
        <v>escarcha</v>
      </c>
      <c r="O1754">
        <f t="shared" si="138"/>
        <v>4.7688727539306724E-2</v>
      </c>
      <c r="P1754">
        <f t="shared" si="139"/>
        <v>0.65938801227877175</v>
      </c>
      <c r="Q1754" s="10" t="str" cm="1">
        <f t="array" ref="Q1754">_xlfn.IFS(AND(D1754&lt;=0, D1754-P1754&lt;=2), "escarcha",AND(D1754&lt;=0, D1754-P1754&gt;2), "helada negra", AND(D1754&gt;0, P1754+2&gt;D1754), "rocío", TRUE, "sin riesgo")</f>
        <v>rocío</v>
      </c>
    </row>
    <row r="1755" spans="1:17" x14ac:dyDescent="0.35">
      <c r="A1755" s="2">
        <v>45747</v>
      </c>
      <c r="B1755" s="3" t="s">
        <v>25</v>
      </c>
      <c r="C1755">
        <v>-4.5666666666666664</v>
      </c>
      <c r="D1755">
        <v>1.7666666666666671</v>
      </c>
      <c r="E1755">
        <v>94.566666666666663</v>
      </c>
      <c r="F1755">
        <v>90</v>
      </c>
      <c r="G1755">
        <v>0</v>
      </c>
      <c r="H1755">
        <v>0.16666666666666671</v>
      </c>
      <c r="I1755">
        <v>0</v>
      </c>
      <c r="J1755">
        <v>1.2</v>
      </c>
      <c r="K1755">
        <f t="shared" si="135"/>
        <v>6.3333333333333339</v>
      </c>
      <c r="L1755">
        <f t="shared" si="136"/>
        <v>-0.39337666452907538</v>
      </c>
      <c r="M1755">
        <f t="shared" si="137"/>
        <v>-5.306042066228791</v>
      </c>
      <c r="N1755" s="10" t="str" cm="1">
        <f t="array" ref="N1755">_xlfn.IFS(AND(C1755&lt;=0, C1755-M1755&lt;=2), "escarcha",AND(C1755&lt;=0, C1755-M1755&gt;2), "helada negra", AND(C1755&gt;0, M1755+2&gt;C1755), "rocío", TRUE, "sin riesgo")</f>
        <v>escarcha</v>
      </c>
      <c r="O1755">
        <f t="shared" si="138"/>
        <v>2.1831690436779017E-2</v>
      </c>
      <c r="P1755">
        <f t="shared" si="139"/>
        <v>0.3014215367623459</v>
      </c>
      <c r="Q1755" s="10" t="str" cm="1">
        <f t="array" ref="Q1755">_xlfn.IFS(AND(D1755&lt;=0, D1755-P1755&lt;=2), "escarcha",AND(D1755&lt;=0, D1755-P1755&gt;2), "helada negra", AND(D1755&gt;0, P1755+2&gt;D1755), "rocío", TRUE, "sin riesgo")</f>
        <v>rocío</v>
      </c>
    </row>
    <row r="1756" spans="1:17" x14ac:dyDescent="0.35">
      <c r="A1756" s="2">
        <v>45747</v>
      </c>
      <c r="B1756" s="3" t="s">
        <v>26</v>
      </c>
      <c r="C1756">
        <v>-4.9000000000000004</v>
      </c>
      <c r="D1756">
        <v>2.2333333333333329</v>
      </c>
      <c r="E1756">
        <v>94.366666666666674</v>
      </c>
      <c r="F1756">
        <v>86.666666666666671</v>
      </c>
      <c r="G1756">
        <v>0</v>
      </c>
      <c r="H1756">
        <v>0.33333333333333343</v>
      </c>
      <c r="I1756">
        <v>0</v>
      </c>
      <c r="J1756">
        <v>1.3</v>
      </c>
      <c r="K1756">
        <f t="shared" si="135"/>
        <v>7.1333333333333329</v>
      </c>
      <c r="L1756">
        <f t="shared" si="136"/>
        <v>-0.42063660352600141</v>
      </c>
      <c r="M1756">
        <f t="shared" si="137"/>
        <v>-5.6651656224188836</v>
      </c>
      <c r="N1756" s="10" t="str" cm="1">
        <f t="array" ref="N1756">_xlfn.IFS(AND(C1756&lt;=0, C1756-M1756&lt;=2), "escarcha",AND(C1756&lt;=0, C1756-M1756&gt;2), "helada negra", AND(C1756&gt;0, M1756+2&gt;C1756), "rocío", TRUE, "sin riesgo")</f>
        <v>escarcha</v>
      </c>
      <c r="O1756">
        <f t="shared" si="138"/>
        <v>1.7383378043977826E-2</v>
      </c>
      <c r="P1756">
        <f t="shared" si="139"/>
        <v>0.23994480857449707</v>
      </c>
      <c r="Q1756" s="10" t="str" cm="1">
        <f t="array" ref="Q1756">_xlfn.IFS(AND(D1756&lt;=0, D1756-P1756&lt;=2), "escarcha",AND(D1756&lt;=0, D1756-P1756&gt;2), "helada negra", AND(D1756&gt;0, P1756+2&gt;D1756), "rocío", TRUE, "sin riesgo")</f>
        <v>rocío</v>
      </c>
    </row>
    <row r="1757" spans="1:17" x14ac:dyDescent="0.35">
      <c r="A1757" s="2">
        <v>45747</v>
      </c>
      <c r="B1757" s="3" t="s">
        <v>27</v>
      </c>
      <c r="C1757">
        <v>-4.8999999999999986</v>
      </c>
      <c r="D1757">
        <v>2.6333333333333329</v>
      </c>
      <c r="E1757">
        <v>94.433333333333337</v>
      </c>
      <c r="F1757">
        <v>84</v>
      </c>
      <c r="G1757">
        <v>0</v>
      </c>
      <c r="H1757">
        <v>0.6</v>
      </c>
      <c r="I1757">
        <v>0</v>
      </c>
      <c r="J1757">
        <v>1.9333333333333329</v>
      </c>
      <c r="K1757">
        <f t="shared" si="135"/>
        <v>7.5333333333333314</v>
      </c>
      <c r="L1757">
        <f t="shared" si="136"/>
        <v>-0.41993038880738437</v>
      </c>
      <c r="M1757">
        <f t="shared" si="137"/>
        <v>-5.6558756114155333</v>
      </c>
      <c r="N1757" s="10" t="str" cm="1">
        <f t="array" ref="N1757">_xlfn.IFS(AND(C1757&lt;=0, C1757-M1757&lt;=2), "escarcha",AND(C1757&lt;=0, C1757-M1757&gt;2), "helada negra", AND(C1757&gt;0, M1757+2&gt;C1757), "rocío", TRUE, "sin riesgo")</f>
        <v>escarcha</v>
      </c>
      <c r="O1757">
        <f t="shared" si="138"/>
        <v>1.4566180845236032E-2</v>
      </c>
      <c r="P1757">
        <f t="shared" si="139"/>
        <v>0.20102654079853211</v>
      </c>
      <c r="Q1757" s="10" t="str" cm="1">
        <f t="array" ref="Q1757">_xlfn.IFS(AND(D1757&lt;=0, D1757-P1757&lt;=2), "escarcha",AND(D1757&lt;=0, D1757-P1757&gt;2), "helada negra", AND(D1757&gt;0, P1757+2&gt;D1757), "rocío", TRUE, "sin riesgo")</f>
        <v>sin riesgo</v>
      </c>
    </row>
    <row r="1758" spans="1:17" x14ac:dyDescent="0.35">
      <c r="A1758" s="2">
        <v>45747</v>
      </c>
      <c r="B1758" s="3" t="s">
        <v>28</v>
      </c>
      <c r="C1758">
        <v>-4.3666666666666671</v>
      </c>
      <c r="D1758">
        <v>5.6666666666666661</v>
      </c>
      <c r="E1758">
        <v>94.866666666666674</v>
      </c>
      <c r="F1758">
        <v>74</v>
      </c>
      <c r="G1758">
        <v>0</v>
      </c>
      <c r="H1758">
        <v>0.66666666666666674</v>
      </c>
      <c r="I1758">
        <v>0</v>
      </c>
      <c r="J1758">
        <v>2.066666666666666</v>
      </c>
      <c r="K1758">
        <f t="shared" si="135"/>
        <v>10.033333333333333</v>
      </c>
      <c r="L1758">
        <f t="shared" si="136"/>
        <v>-0.37515735716893595</v>
      </c>
      <c r="M1758">
        <f t="shared" si="137"/>
        <v>-5.0654137226208498</v>
      </c>
      <c r="N1758" s="10" t="str" cm="1">
        <f t="array" ref="N1758">_xlfn.IFS(AND(C1758&lt;=0, C1758-M1758&lt;=2), "escarcha",AND(C1758&lt;=0, C1758-M1758&gt;2), "helada negra", AND(C1758&gt;0, M1758+2&gt;C1758), "rocío", TRUE, "sin riesgo")</f>
        <v>escarcha</v>
      </c>
      <c r="O1758">
        <f t="shared" si="138"/>
        <v>0.10047240145293035</v>
      </c>
      <c r="P1758">
        <f t="shared" si="139"/>
        <v>1.3934077430506437</v>
      </c>
      <c r="Q1758" s="10" t="str" cm="1">
        <f t="array" ref="Q1758">_xlfn.IFS(AND(D1758&lt;=0, D1758-P1758&lt;=2), "escarcha",AND(D1758&lt;=0, D1758-P1758&gt;2), "helada negra", AND(D1758&gt;0, P1758+2&gt;D1758), "rocío", TRUE, "sin riesgo")</f>
        <v>sin riesgo</v>
      </c>
    </row>
    <row r="1759" spans="1:17" x14ac:dyDescent="0.35">
      <c r="A1759" s="2">
        <v>45747</v>
      </c>
      <c r="B1759" s="3" t="s">
        <v>29</v>
      </c>
      <c r="C1759">
        <v>-2.4</v>
      </c>
      <c r="D1759">
        <v>7.9</v>
      </c>
      <c r="E1759">
        <v>95.600000000000009</v>
      </c>
      <c r="F1759">
        <v>70</v>
      </c>
      <c r="G1759">
        <v>0</v>
      </c>
      <c r="H1759">
        <v>0.16666666666666671</v>
      </c>
      <c r="I1759">
        <v>0</v>
      </c>
      <c r="J1759">
        <v>0.93333333333333324</v>
      </c>
      <c r="K1759">
        <f t="shared" si="135"/>
        <v>10.3</v>
      </c>
      <c r="L1759">
        <f t="shared" si="136"/>
        <v>-0.22077861593073569</v>
      </c>
      <c r="M1759">
        <f t="shared" si="137"/>
        <v>-3.0067634464492374</v>
      </c>
      <c r="N1759" s="10" t="str" cm="1">
        <f t="array" ref="N1759">_xlfn.IFS(AND(C1759&lt;=0, C1759-M1759&lt;=2), "escarcha",AND(C1759&lt;=0, C1759-M1759&gt;2), "helada negra", AND(C1759&gt;0, M1759+2&gt;C1759), "rocío", TRUE, "sin riesgo")</f>
        <v>escarcha</v>
      </c>
      <c r="O1759">
        <f t="shared" si="138"/>
        <v>0.19818876850248857</v>
      </c>
      <c r="P1759">
        <f t="shared" si="139"/>
        <v>2.7640052822621697</v>
      </c>
      <c r="Q1759" s="10" t="str" cm="1">
        <f t="array" ref="Q1759">_xlfn.IFS(AND(D1759&lt;=0, D1759-P1759&lt;=2), "escarcha",AND(D1759&lt;=0, D1759-P1759&gt;2), "helada negra", AND(D1759&gt;0, P1759+2&gt;D1759), "rocío", TRUE, "sin riesgo")</f>
        <v>sin riesgo</v>
      </c>
    </row>
    <row r="1760" spans="1:17" x14ac:dyDescent="0.35">
      <c r="A1760" s="2">
        <v>45747</v>
      </c>
      <c r="B1760" s="3" t="s">
        <v>30</v>
      </c>
      <c r="C1760">
        <v>0.73333333333333339</v>
      </c>
      <c r="D1760">
        <v>10.9</v>
      </c>
      <c r="E1760">
        <v>96.166666666666671</v>
      </c>
      <c r="F1760">
        <v>63.333333333333343</v>
      </c>
      <c r="G1760">
        <v>0</v>
      </c>
      <c r="H1760">
        <v>0.56666666666666665</v>
      </c>
      <c r="I1760">
        <v>0</v>
      </c>
      <c r="J1760">
        <v>1.166666666666667</v>
      </c>
      <c r="K1760">
        <f t="shared" si="135"/>
        <v>10.166666666666668</v>
      </c>
      <c r="L1760">
        <f t="shared" si="136"/>
        <v>1.3933176844652437E-2</v>
      </c>
      <c r="M1760">
        <f t="shared" si="137"/>
        <v>0.19228359839461481</v>
      </c>
      <c r="N1760" s="10" t="str" cm="1">
        <f t="array" ref="N1760">_xlfn.IFS(AND(C1760&lt;=0, C1760-M1760&lt;=2), "escarcha",AND(C1760&lt;=0, C1760-M1760&gt;2), "helada negra", AND(C1760&gt;0, M1760+2&gt;C1760), "rocío", TRUE, "sin riesgo")</f>
        <v>rocío</v>
      </c>
      <c r="O1760">
        <f t="shared" si="138"/>
        <v>0.29976872989776399</v>
      </c>
      <c r="P1760">
        <f t="shared" si="139"/>
        <v>4.2051843913955809</v>
      </c>
      <c r="Q1760" s="10" t="str" cm="1">
        <f t="array" ref="Q1760">_xlfn.IFS(AND(D1760&lt;=0, D1760-P1760&lt;=2), "escarcha",AND(D1760&lt;=0, D1760-P1760&gt;2), "helada negra", AND(D1760&gt;0, P1760+2&gt;D1760), "rocío", TRUE, "sin riesgo")</f>
        <v>sin riesgo</v>
      </c>
    </row>
    <row r="1761" spans="1:17" x14ac:dyDescent="0.35">
      <c r="A1761" s="2">
        <v>45747</v>
      </c>
      <c r="B1761" s="3" t="s">
        <v>31</v>
      </c>
      <c r="C1761">
        <v>6.5666666666666664</v>
      </c>
      <c r="D1761">
        <v>12.9</v>
      </c>
      <c r="E1761">
        <v>81.933333333333337</v>
      </c>
      <c r="F1761">
        <v>59.666666666666657</v>
      </c>
      <c r="G1761">
        <v>0</v>
      </c>
      <c r="H1761">
        <v>1.2333333333333329</v>
      </c>
      <c r="I1761">
        <v>0</v>
      </c>
      <c r="J1761">
        <v>2.9</v>
      </c>
      <c r="K1761">
        <f t="shared" si="135"/>
        <v>6.3333333333333339</v>
      </c>
      <c r="L1761">
        <f t="shared" si="136"/>
        <v>0.26441524492438595</v>
      </c>
      <c r="M1761">
        <f t="shared" si="137"/>
        <v>3.7016887410796699</v>
      </c>
      <c r="N1761" s="10" t="str" cm="1">
        <f t="array" ref="N1761">_xlfn.IFS(AND(C1761&lt;=0, C1761-M1761&lt;=2), "escarcha",AND(C1761&lt;=0, C1761-M1761&gt;2), "helada negra", AND(C1761&gt;0, M1761+2&gt;C1761), "rocío", TRUE, "sin riesgo")</f>
        <v>sin riesgo</v>
      </c>
      <c r="O1761">
        <f t="shared" si="138"/>
        <v>0.37194630219338398</v>
      </c>
      <c r="P1761">
        <f t="shared" si="139"/>
        <v>5.2395263394196894</v>
      </c>
      <c r="Q1761" s="10" t="str" cm="1">
        <f t="array" ref="Q1761">_xlfn.IFS(AND(D1761&lt;=0, D1761-P1761&lt;=2), "escarcha",AND(D1761&lt;=0, D1761-P1761&gt;2), "helada negra", AND(D1761&gt;0, P1761+2&gt;D1761), "rocío", TRUE, "sin riesgo")</f>
        <v>sin riesgo</v>
      </c>
    </row>
    <row r="1762" spans="1:17" x14ac:dyDescent="0.35">
      <c r="A1762" s="2">
        <v>45747</v>
      </c>
      <c r="B1762" s="3" t="s">
        <v>32</v>
      </c>
      <c r="C1762">
        <v>10.6</v>
      </c>
      <c r="D1762">
        <v>14.96666666666667</v>
      </c>
      <c r="E1762">
        <v>68.766666666666666</v>
      </c>
      <c r="F1762">
        <v>52.666666666666657</v>
      </c>
      <c r="G1762">
        <v>0</v>
      </c>
      <c r="H1762">
        <v>1.166666666666667</v>
      </c>
      <c r="I1762">
        <v>0</v>
      </c>
      <c r="J1762">
        <v>3.2333333333333329</v>
      </c>
      <c r="K1762">
        <f t="shared" si="135"/>
        <v>4.3666666666666707</v>
      </c>
      <c r="L1762">
        <f t="shared" si="136"/>
        <v>0.36212440670471424</v>
      </c>
      <c r="M1762">
        <f t="shared" si="137"/>
        <v>5.0982650792951416</v>
      </c>
      <c r="N1762" s="10" t="str" cm="1">
        <f t="array" ref="N1762">_xlfn.IFS(AND(C1762&lt;=0, C1762-M1762&lt;=2), "escarcha",AND(C1762&lt;=0, C1762-M1762&gt;2), "helada negra", AND(C1762&gt;0, M1762+2&gt;C1762), "rocío", TRUE, "sin riesgo")</f>
        <v>sin riesgo</v>
      </c>
      <c r="O1762">
        <f t="shared" si="138"/>
        <v>0.38121831016012553</v>
      </c>
      <c r="P1762">
        <f t="shared" si="139"/>
        <v>5.373026623035221</v>
      </c>
      <c r="Q1762" s="10" t="str" cm="1">
        <f t="array" ref="Q1762">_xlfn.IFS(AND(D1762&lt;=0, D1762-P1762&lt;=2), "escarcha",AND(D1762&lt;=0, D1762-P1762&gt;2), "helada negra", AND(D1762&gt;0, P1762+2&gt;D1762), "rocío", TRUE, "sin riesgo")</f>
        <v>sin riesgo</v>
      </c>
    </row>
    <row r="1763" spans="1:17" x14ac:dyDescent="0.35">
      <c r="A1763" s="2">
        <v>45747</v>
      </c>
      <c r="B1763" s="3" t="s">
        <v>33</v>
      </c>
      <c r="C1763">
        <v>15.133333333333329</v>
      </c>
      <c r="D1763">
        <v>16.666666666666671</v>
      </c>
      <c r="E1763">
        <v>50.4</v>
      </c>
      <c r="F1763">
        <v>39</v>
      </c>
      <c r="G1763">
        <v>0</v>
      </c>
      <c r="H1763">
        <v>1.4</v>
      </c>
      <c r="I1763">
        <v>0</v>
      </c>
      <c r="J1763">
        <v>3.4333333333333331</v>
      </c>
      <c r="K1763">
        <f t="shared" si="135"/>
        <v>1.5333333333333421</v>
      </c>
      <c r="L1763">
        <f t="shared" si="136"/>
        <v>0.34794473024504391</v>
      </c>
      <c r="M1763">
        <f t="shared" si="137"/>
        <v>4.8946123004418025</v>
      </c>
      <c r="N1763" s="10" t="str" cm="1">
        <f t="array" ref="N1763">_xlfn.IFS(AND(C1763&lt;=0, C1763-M1763&lt;=2), "escarcha",AND(C1763&lt;=0, C1763-M1763&gt;2), "helada negra", AND(C1763&gt;0, M1763+2&gt;C1763), "rocío", TRUE, "sin riesgo")</f>
        <v>sin riesgo</v>
      </c>
      <c r="O1763">
        <f t="shared" si="138"/>
        <v>0.18947524697798623</v>
      </c>
      <c r="P1763">
        <f t="shared" si="139"/>
        <v>2.6411630666606771</v>
      </c>
      <c r="Q1763" s="10" t="str" cm="1">
        <f t="array" ref="Q1763">_xlfn.IFS(AND(D1763&lt;=0, D1763-P1763&lt;=2), "escarcha",AND(D1763&lt;=0, D1763-P1763&gt;2), "helada negra", AND(D1763&gt;0, P1763+2&gt;D1763), "rocío", TRUE, "sin riesgo")</f>
        <v>sin riesgo</v>
      </c>
    </row>
    <row r="1764" spans="1:17" x14ac:dyDescent="0.35">
      <c r="A1764" s="2">
        <v>45747</v>
      </c>
      <c r="B1764" s="3" t="s">
        <v>34</v>
      </c>
      <c r="C1764">
        <v>17.033333333333331</v>
      </c>
      <c r="D1764">
        <v>17.899999999999999</v>
      </c>
      <c r="E1764">
        <v>33</v>
      </c>
      <c r="F1764">
        <v>31.666666666666671</v>
      </c>
      <c r="G1764">
        <v>3.333333333333333</v>
      </c>
      <c r="H1764">
        <v>3.2666666666666671</v>
      </c>
      <c r="I1764">
        <v>8</v>
      </c>
      <c r="J1764">
        <v>6.0666666666666664</v>
      </c>
      <c r="K1764">
        <f t="shared" si="135"/>
        <v>0.86666666666666714</v>
      </c>
      <c r="L1764">
        <f t="shared" si="136"/>
        <v>4.5675254538141141E-2</v>
      </c>
      <c r="M1764">
        <f t="shared" si="137"/>
        <v>0.63147555572722147</v>
      </c>
      <c r="N1764" s="10" t="str" cm="1">
        <f t="array" ref="N1764">_xlfn.IFS(AND(C1764&lt;=0, C1764-M1764&lt;=2), "escarcha",AND(C1764&lt;=0, C1764-M1764&gt;2), "helada negra", AND(C1764&gt;0, M1764+2&gt;C1764), "rocío", TRUE, "sin riesgo")</f>
        <v>sin riesgo</v>
      </c>
      <c r="O1764">
        <f t="shared" si="138"/>
        <v>5.9136725521024003E-2</v>
      </c>
      <c r="P1764">
        <f t="shared" si="139"/>
        <v>0.8182114107372831</v>
      </c>
      <c r="Q1764" s="10" t="str" cm="1">
        <f t="array" ref="Q1764">_xlfn.IFS(AND(D1764&lt;=0, D1764-P1764&lt;=2), "escarcha",AND(D1764&lt;=0, D1764-P1764&gt;2), "helada negra", AND(D1764&gt;0, P1764+2&gt;D1764), "rocío", TRUE, "sin riesgo")</f>
        <v>sin riesgo</v>
      </c>
    </row>
    <row r="1765" spans="1:17" x14ac:dyDescent="0.35">
      <c r="A1765" s="2">
        <v>45747</v>
      </c>
      <c r="B1765" s="3" t="s">
        <v>35</v>
      </c>
      <c r="C1765">
        <v>17.666666666666661</v>
      </c>
      <c r="D1765">
        <v>18</v>
      </c>
      <c r="E1765">
        <v>29.93333333333333</v>
      </c>
      <c r="F1765">
        <v>31.666666666666671</v>
      </c>
      <c r="G1765">
        <v>8</v>
      </c>
      <c r="H1765">
        <v>1.9333333333333329</v>
      </c>
      <c r="I1765">
        <v>14</v>
      </c>
      <c r="J1765">
        <v>5.8</v>
      </c>
      <c r="K1765">
        <f t="shared" si="135"/>
        <v>0.33333333333333925</v>
      </c>
      <c r="L1765">
        <f t="shared" si="136"/>
        <v>-1.1847527476723574E-2</v>
      </c>
      <c r="M1765">
        <f t="shared" si="137"/>
        <v>-0.16326177756296856</v>
      </c>
      <c r="N1765" s="10" t="str" cm="1">
        <f t="array" ref="N1765">_xlfn.IFS(AND(C1765&lt;=0, C1765-M1765&lt;=2), "escarcha",AND(C1765&lt;=0, C1765-M1765&gt;2), "helada negra", AND(C1765&gt;0, M1765+2&gt;C1765), "rocío", TRUE, "sin riesgo")</f>
        <v>sin riesgo</v>
      </c>
      <c r="O1765">
        <f t="shared" si="138"/>
        <v>6.5425400701618619E-2</v>
      </c>
      <c r="P1765">
        <f t="shared" si="139"/>
        <v>0.90554525091722515</v>
      </c>
      <c r="Q1765" s="10" t="str" cm="1">
        <f t="array" ref="Q1765">_xlfn.IFS(AND(D1765&lt;=0, D1765-P1765&lt;=2), "escarcha",AND(D1765&lt;=0, D1765-P1765&gt;2), "helada negra", AND(D1765&gt;0, P1765+2&gt;D1765), "rocío", TRUE, "sin riesgo")</f>
        <v>sin riesgo</v>
      </c>
    </row>
    <row r="1766" spans="1:17" x14ac:dyDescent="0.35">
      <c r="A1766" s="2">
        <v>45747</v>
      </c>
      <c r="B1766" s="3" t="s">
        <v>36</v>
      </c>
      <c r="C1766">
        <v>18.5</v>
      </c>
      <c r="D1766">
        <v>18.56666666666667</v>
      </c>
      <c r="E1766">
        <v>29.3</v>
      </c>
      <c r="F1766">
        <v>30.666666666666671</v>
      </c>
      <c r="G1766">
        <v>4.666666666666667</v>
      </c>
      <c r="H1766">
        <v>4.8666666666666671</v>
      </c>
      <c r="I1766">
        <v>9.3333333333333339</v>
      </c>
      <c r="J1766">
        <v>8.5333333333333332</v>
      </c>
      <c r="K1766">
        <f t="shared" si="135"/>
        <v>6.6666666666669983E-2</v>
      </c>
      <c r="L1766">
        <f t="shared" si="136"/>
        <v>1.9119555315958214E-2</v>
      </c>
      <c r="M1766">
        <f t="shared" si="137"/>
        <v>0.26393549238223718</v>
      </c>
      <c r="N1766" s="10" t="str" cm="1">
        <f t="array" ref="N1766">_xlfn.IFS(AND(C1766&lt;=0, C1766-M1766&lt;=2), "escarcha",AND(C1766&lt;=0, C1766-M1766&gt;2), "helada negra", AND(C1766&gt;0, M1766+2&gt;C1766), "rocío", TRUE, "sin riesgo")</f>
        <v>sin riesgo</v>
      </c>
      <c r="O1766">
        <f t="shared" si="138"/>
        <v>6.8882099436747612E-2</v>
      </c>
      <c r="P1766">
        <f t="shared" si="139"/>
        <v>0.95357672703770324</v>
      </c>
      <c r="Q1766" s="10" t="str" cm="1">
        <f t="array" ref="Q1766">_xlfn.IFS(AND(D1766&lt;=0, D1766-P1766&lt;=2), "escarcha",AND(D1766&lt;=0, D1766-P1766&gt;2), "helada negra", AND(D1766&gt;0, P1766+2&gt;D1766), "rocío", TRUE, "sin riesgo")</f>
        <v>sin riesgo</v>
      </c>
    </row>
    <row r="1767" spans="1:17" x14ac:dyDescent="0.35">
      <c r="A1767" s="2">
        <v>45747</v>
      </c>
      <c r="B1767" s="3" t="s">
        <v>40</v>
      </c>
      <c r="C1767">
        <v>14.4</v>
      </c>
      <c r="D1767">
        <v>16.3</v>
      </c>
      <c r="E1767">
        <v>39.43333333333333</v>
      </c>
      <c r="F1767">
        <v>29.666666666666671</v>
      </c>
      <c r="G1767">
        <v>1.666666666666667</v>
      </c>
      <c r="H1767">
        <v>0.46666666666666667</v>
      </c>
      <c r="I1767">
        <v>4</v>
      </c>
      <c r="J1767">
        <v>1.466666666666667</v>
      </c>
      <c r="K1767">
        <f t="shared" si="135"/>
        <v>1.9000000000000004</v>
      </c>
      <c r="L1767">
        <f t="shared" si="136"/>
        <v>5.5302079423230177E-2</v>
      </c>
      <c r="M1767">
        <f t="shared" si="137"/>
        <v>0.76498852989844912</v>
      </c>
      <c r="N1767" s="10" t="str" cm="1">
        <f t="array" ref="N1767">_xlfn.IFS(AND(C1767&lt;=0, C1767-M1767&lt;=2), "escarcha",AND(C1767&lt;=0, C1767-M1767&gt;2), "helada negra", AND(C1767&gt;0, M1767+2&gt;C1767), "rocío", TRUE, "sin riesgo")</f>
        <v>sin riesgo</v>
      </c>
      <c r="O1767">
        <f t="shared" si="138"/>
        <v>-0.10738216569370684</v>
      </c>
      <c r="P1767">
        <f t="shared" si="139"/>
        <v>-1.4717797815507168</v>
      </c>
      <c r="Q1767" s="10" t="str" cm="1">
        <f t="array" ref="Q1767">_xlfn.IFS(AND(D1767&lt;=0, D1767-P1767&lt;=2), "escarcha",AND(D1767&lt;=0, D1767-P1767&gt;2), "helada negra", AND(D1767&gt;0, P1767+2&gt;D1767), "rocío", TRUE, "sin riesgo")</f>
        <v>sin riesgo</v>
      </c>
    </row>
    <row r="1768" spans="1:17" x14ac:dyDescent="0.35">
      <c r="A1768" s="2">
        <v>45747</v>
      </c>
      <c r="B1768" s="3" t="s">
        <v>41</v>
      </c>
      <c r="C1768">
        <v>8.5</v>
      </c>
      <c r="D1768">
        <v>12.633333333333329</v>
      </c>
      <c r="E1768">
        <v>57.7</v>
      </c>
      <c r="F1768">
        <v>36.666666666666657</v>
      </c>
      <c r="G1768">
        <v>1.666666666666667</v>
      </c>
      <c r="H1768">
        <v>3.433333333333334</v>
      </c>
      <c r="I1768">
        <v>5</v>
      </c>
      <c r="J1768">
        <v>5.333333333333333</v>
      </c>
      <c r="K1768">
        <f t="shared" si="135"/>
        <v>4.1333333333333293</v>
      </c>
      <c r="L1768">
        <f t="shared" si="136"/>
        <v>4.566820721269238E-2</v>
      </c>
      <c r="M1768">
        <f t="shared" si="137"/>
        <v>0.63137787100228071</v>
      </c>
      <c r="N1768" s="10" t="str" cm="1">
        <f t="array" ref="N1768">_xlfn.IFS(AND(C1768&lt;=0, C1768-M1768&lt;=2), "escarcha",AND(C1768&lt;=0, C1768-M1768&gt;2), "helada negra", AND(C1768&gt;0, M1768+2&gt;C1768), "rocío", TRUE, "sin riesgo")</f>
        <v>sin riesgo</v>
      </c>
      <c r="O1768">
        <f t="shared" si="138"/>
        <v>-0.13241543055031224</v>
      </c>
      <c r="P1768">
        <f t="shared" si="139"/>
        <v>-1.8123271580153901</v>
      </c>
      <c r="Q1768" s="10" t="str" cm="1">
        <f t="array" ref="Q1768">_xlfn.IFS(AND(D1768&lt;=0, D1768-P1768&lt;=2), "escarcha",AND(D1768&lt;=0, D1768-P1768&gt;2), "helada negra", AND(D1768&gt;0, P1768+2&gt;D1768), "rocío", TRUE, "sin riesgo")</f>
        <v>sin riesgo</v>
      </c>
    </row>
    <row r="1769" spans="1:17" x14ac:dyDescent="0.35">
      <c r="A1769" s="2">
        <v>45747</v>
      </c>
      <c r="B1769" s="3" t="s">
        <v>42</v>
      </c>
      <c r="C1769">
        <v>5.2</v>
      </c>
      <c r="D1769">
        <v>11.7</v>
      </c>
      <c r="E1769">
        <v>68.3</v>
      </c>
      <c r="F1769">
        <v>36.666666666666657</v>
      </c>
      <c r="G1769">
        <v>0.66666666666666663</v>
      </c>
      <c r="H1769">
        <v>5.166666666666667</v>
      </c>
      <c r="I1769">
        <v>2.666666666666667</v>
      </c>
      <c r="J1769">
        <v>8.4666666666666668</v>
      </c>
      <c r="K1769">
        <f t="shared" si="135"/>
        <v>6.4999999999999991</v>
      </c>
      <c r="L1769">
        <f t="shared" si="136"/>
        <v>-1.2061257310154616E-2</v>
      </c>
      <c r="M1769">
        <f t="shared" si="137"/>
        <v>-0.16620501192878678</v>
      </c>
      <c r="N1769" s="10" t="str" cm="1">
        <f t="array" ref="N1769">_xlfn.IFS(AND(C1769&lt;=0, C1769-M1769&lt;=2), "escarcha",AND(C1769&lt;=0, C1769-M1769&gt;2), "helada negra", AND(C1769&gt;0, M1769+2&gt;C1769), "rocío", TRUE, "sin riesgo")</f>
        <v>sin riesgo</v>
      </c>
      <c r="O1769">
        <f t="shared" si="138"/>
        <v>-0.19380026384533489</v>
      </c>
      <c r="P1769">
        <f t="shared" si="139"/>
        <v>-2.6433438518607448</v>
      </c>
      <c r="Q1769" s="10" t="str" cm="1">
        <f t="array" ref="Q1769">_xlfn.IFS(AND(D1769&lt;=0, D1769-P1769&lt;=2), "escarcha",AND(D1769&lt;=0, D1769-P1769&gt;2), "helada negra", AND(D1769&gt;0, P1769+2&gt;D1769), "rocío", TRUE, "sin riesgo")</f>
        <v>sin riesgo</v>
      </c>
    </row>
    <row r="1770" spans="1:17" x14ac:dyDescent="0.35">
      <c r="A1770" s="2">
        <v>45747</v>
      </c>
      <c r="B1770" s="3" t="s">
        <v>43</v>
      </c>
      <c r="C1770">
        <v>5.5333333333333332</v>
      </c>
      <c r="D1770">
        <v>11.8</v>
      </c>
      <c r="E1770">
        <v>65.366666666666674</v>
      </c>
      <c r="F1770">
        <v>37.666666666666657</v>
      </c>
      <c r="G1770">
        <v>1.333333333333333</v>
      </c>
      <c r="H1770">
        <v>2.2000000000000002</v>
      </c>
      <c r="I1770">
        <v>4</v>
      </c>
      <c r="J1770">
        <v>4.5</v>
      </c>
      <c r="K1770">
        <f t="shared" si="135"/>
        <v>6.2666666666666675</v>
      </c>
      <c r="L1770">
        <f t="shared" si="136"/>
        <v>-3.2818793859629103E-2</v>
      </c>
      <c r="M1770">
        <f t="shared" si="137"/>
        <v>-0.45171375653814883</v>
      </c>
      <c r="N1770" s="10" t="str" cm="1">
        <f t="array" ref="N1770">_xlfn.IFS(AND(C1770&lt;=0, C1770-M1770&lt;=2), "escarcha",AND(C1770&lt;=0, C1770-M1770&gt;2), "helada negra", AND(C1770&gt;0, M1770+2&gt;C1770), "rocío", TRUE, "sin riesgo")</f>
        <v>sin riesgo</v>
      </c>
      <c r="O1770">
        <f t="shared" si="138"/>
        <v>-0.16029435771752243</v>
      </c>
      <c r="P1770">
        <f t="shared" si="139"/>
        <v>-2.1904580220097252</v>
      </c>
      <c r="Q1770" s="10" t="str" cm="1">
        <f t="array" ref="Q1770">_xlfn.IFS(AND(D1770&lt;=0, D1770-P1770&lt;=2), "escarcha",AND(D1770&lt;=0, D1770-P1770&gt;2), "helada negra", AND(D1770&gt;0, P1770+2&gt;D1770), "rocío", TRUE, "sin riesgo")</f>
        <v>sin riesgo</v>
      </c>
    </row>
    <row r="1771" spans="1:17" x14ac:dyDescent="0.35">
      <c r="A1771" s="2">
        <v>45747</v>
      </c>
      <c r="B1771" s="3" t="s">
        <v>44</v>
      </c>
      <c r="C1771">
        <v>3.166666666666667</v>
      </c>
      <c r="D1771">
        <v>9.6666666666666661</v>
      </c>
      <c r="E1771">
        <v>75.233333333333334</v>
      </c>
      <c r="F1771">
        <v>43.666666666666657</v>
      </c>
      <c r="G1771">
        <v>0</v>
      </c>
      <c r="H1771">
        <v>3.3333333333333333E-2</v>
      </c>
      <c r="I1771">
        <v>1</v>
      </c>
      <c r="J1771">
        <v>1.1333333333333331</v>
      </c>
      <c r="K1771">
        <f t="shared" si="135"/>
        <v>6.4999999999999991</v>
      </c>
      <c r="L1771">
        <f t="shared" si="136"/>
        <v>-5.7886153400743351E-2</v>
      </c>
      <c r="M1771">
        <f t="shared" si="137"/>
        <v>-0.79560828478279844</v>
      </c>
      <c r="N1771" s="10" t="str" cm="1">
        <f t="array" ref="N1771">_xlfn.IFS(AND(C1771&lt;=0, C1771-M1771&lt;=2), "escarcha",AND(C1771&lt;=0, C1771-M1771&gt;2), "helada negra", AND(C1771&gt;0, M1771+2&gt;C1771), "rocío", TRUE, "sin riesgo")</f>
        <v>sin riesgo</v>
      </c>
      <c r="O1771">
        <f t="shared" si="138"/>
        <v>-0.15438449720506286</v>
      </c>
      <c r="P1771">
        <f t="shared" si="139"/>
        <v>-2.1103997276518158</v>
      </c>
      <c r="Q1771" s="10" t="str" cm="1">
        <f t="array" ref="Q1771">_xlfn.IFS(AND(D1771&lt;=0, D1771-P1771&lt;=2), "escarcha",AND(D1771&lt;=0, D1771-P1771&gt;2), "helada negra", AND(D1771&gt;0, P1771+2&gt;D1771), "rocío", TRUE, "sin riesgo")</f>
        <v>sin riesgo</v>
      </c>
    </row>
    <row r="1772" spans="1:17" x14ac:dyDescent="0.35">
      <c r="A1772" s="2">
        <v>45747</v>
      </c>
      <c r="B1772" s="3" t="s">
        <v>45</v>
      </c>
      <c r="C1772">
        <v>1.7666666666666671</v>
      </c>
      <c r="D1772">
        <v>9.4666666666666668</v>
      </c>
      <c r="E1772">
        <v>78.766666666666666</v>
      </c>
      <c r="F1772">
        <v>43.666666666666657</v>
      </c>
      <c r="G1772">
        <v>0.33333333333333331</v>
      </c>
      <c r="H1772">
        <v>1.0666666666666671</v>
      </c>
      <c r="I1772">
        <v>1.666666666666667</v>
      </c>
      <c r="J1772">
        <v>2.1</v>
      </c>
      <c r="K1772">
        <f t="shared" si="135"/>
        <v>7.6999999999999993</v>
      </c>
      <c r="L1772">
        <f t="shared" si="136"/>
        <v>-0.11148808436873367</v>
      </c>
      <c r="M1772">
        <f t="shared" si="137"/>
        <v>-1.5277017578726277</v>
      </c>
      <c r="N1772" s="10" t="str" cm="1">
        <f t="array" ref="N1772">_xlfn.IFS(AND(C1772&lt;=0, C1772-M1772&lt;=2), "escarcha",AND(C1772&lt;=0, C1772-M1772&gt;2), "helada negra", AND(C1772&gt;0, M1772+2&gt;C1772), "rocío", TRUE, "sin riesgo")</f>
        <v>sin riesgo</v>
      </c>
      <c r="O1772">
        <f t="shared" si="138"/>
        <v>-0.16781051844205996</v>
      </c>
      <c r="P1772">
        <f t="shared" si="139"/>
        <v>-2.2921993329769559</v>
      </c>
      <c r="Q1772" s="10" t="str" cm="1">
        <f t="array" ref="Q1772">_xlfn.IFS(AND(D1772&lt;=0, D1772-P1772&lt;=2), "escarcha",AND(D1772&lt;=0, D1772-P1772&gt;2), "helada negra", AND(D1772&gt;0, P1772+2&gt;D1772), "rocío", TRUE, "sin riesgo")</f>
        <v>sin riesgo</v>
      </c>
    </row>
    <row r="1773" spans="1:17" x14ac:dyDescent="0.35">
      <c r="A1773" s="2">
        <v>45747</v>
      </c>
      <c r="B1773" s="3" t="s">
        <v>46</v>
      </c>
      <c r="C1773">
        <v>0.53333333333333333</v>
      </c>
      <c r="D1773">
        <v>8.6999999999999993</v>
      </c>
      <c r="E1773">
        <v>84.033333333333331</v>
      </c>
      <c r="F1773">
        <v>46.666666666666657</v>
      </c>
      <c r="G1773">
        <v>1.333333333333333</v>
      </c>
      <c r="H1773">
        <v>1</v>
      </c>
      <c r="I1773">
        <v>4.333333333333333</v>
      </c>
      <c r="J1773">
        <v>3.1</v>
      </c>
      <c r="K1773">
        <f t="shared" si="135"/>
        <v>8.1666666666666661</v>
      </c>
      <c r="L1773">
        <f t="shared" si="136"/>
        <v>-0.13536456689105483</v>
      </c>
      <c r="M1773">
        <f t="shared" si="137"/>
        <v>-1.8523833907403242</v>
      </c>
      <c r="N1773" s="10" t="str" cm="1">
        <f t="array" ref="N1773">_xlfn.IFS(AND(C1773&lt;=0, C1773-M1773&lt;=2), "escarcha",AND(C1773&lt;=0, C1773-M1773&gt;2), "helada negra", AND(C1773&gt;0, M1773+2&gt;C1773), "rocío", TRUE, "sin riesgo")</f>
        <v>sin riesgo</v>
      </c>
      <c r="O1773">
        <f t="shared" si="138"/>
        <v>-0.15302946175532628</v>
      </c>
      <c r="P1773">
        <f t="shared" si="139"/>
        <v>-2.0920361542331638</v>
      </c>
      <c r="Q1773" s="10" t="str" cm="1">
        <f t="array" ref="Q1773">_xlfn.IFS(AND(D1773&lt;=0, D1773-P1773&lt;=2), "escarcha",AND(D1773&lt;=0, D1773-P1773&gt;2), "helada negra", AND(D1773&gt;0, P1773+2&gt;D1773), "rocío", TRUE, "sin riesgo")</f>
        <v>sin riesgo</v>
      </c>
    </row>
    <row r="1774" spans="1:17" x14ac:dyDescent="0.35">
      <c r="A1774" s="2">
        <v>45748</v>
      </c>
      <c r="B1774" s="3" t="s">
        <v>10</v>
      </c>
      <c r="C1774">
        <v>-0.46666666666666667</v>
      </c>
      <c r="D1774">
        <v>6.8</v>
      </c>
      <c r="E1774">
        <v>86.100000000000009</v>
      </c>
      <c r="F1774">
        <v>52</v>
      </c>
      <c r="G1774">
        <v>1</v>
      </c>
      <c r="H1774">
        <v>0.5</v>
      </c>
      <c r="I1774">
        <v>1.333333333333333</v>
      </c>
      <c r="J1774">
        <v>1.4</v>
      </c>
      <c r="K1774">
        <f t="shared" si="135"/>
        <v>7.2666666666666666</v>
      </c>
      <c r="L1774">
        <f t="shared" si="136"/>
        <v>-0.1835680465821091</v>
      </c>
      <c r="M1774">
        <f t="shared" si="137"/>
        <v>-2.5052198427530707</v>
      </c>
      <c r="N1774" s="10" t="str" cm="1">
        <f t="array" ref="N1774">_xlfn.IFS(AND(C1774&lt;=0, C1774-M1774&lt;=2), "escarcha",AND(C1774&lt;=0, C1774-M1774&gt;2), "helada negra", AND(C1774&gt;0, M1774+2&gt;C1774), "rocío", TRUE, "sin riesgo")</f>
        <v>helada negra</v>
      </c>
      <c r="O1774">
        <f t="shared" si="138"/>
        <v>-0.17421945491867163</v>
      </c>
      <c r="P1774">
        <f t="shared" si="139"/>
        <v>-2.3788850084509185</v>
      </c>
      <c r="Q1774" s="10" t="str" cm="1">
        <f t="array" ref="Q1774">_xlfn.IFS(AND(D1774&lt;=0, D1774-P1774&lt;=2), "escarcha",AND(D1774&lt;=0, D1774-P1774&gt;2), "helada negra", AND(D1774&gt;0, P1774+2&gt;D1774), "rocío", TRUE, "sin riesgo")</f>
        <v>sin riesgo</v>
      </c>
    </row>
    <row r="1775" spans="1:17" x14ac:dyDescent="0.35">
      <c r="A1775" s="2">
        <v>45751</v>
      </c>
      <c r="B1775" s="3" t="s">
        <v>10</v>
      </c>
      <c r="C1775">
        <v>7.5</v>
      </c>
      <c r="D1775">
        <v>8.35</v>
      </c>
      <c r="E1775">
        <v>92.3</v>
      </c>
      <c r="F1775">
        <v>49</v>
      </c>
      <c r="G1775">
        <v>6</v>
      </c>
      <c r="H1775">
        <v>0.6</v>
      </c>
      <c r="I1775">
        <v>10</v>
      </c>
      <c r="J1775">
        <v>2</v>
      </c>
      <c r="K1775">
        <f t="shared" si="135"/>
        <v>0.84999999999999964</v>
      </c>
      <c r="L1775">
        <f t="shared" si="136"/>
        <v>0.44748431713961823</v>
      </c>
      <c r="M1775">
        <f t="shared" si="137"/>
        <v>6.3313339626945853</v>
      </c>
      <c r="N1775" s="10" t="str" cm="1">
        <f t="array" ref="N1775">_xlfn.IFS(AND(C1775&lt;=0, C1775-M1775&lt;=2), "escarcha",AND(C1775&lt;=0, C1775-M1775&gt;2), "helada negra", AND(C1775&gt;0, M1775+2&gt;C1775), "rocío", TRUE, "sin riesgo")</f>
        <v>rocío</v>
      </c>
      <c r="O1775">
        <f t="shared" si="138"/>
        <v>-0.12792982343576065</v>
      </c>
      <c r="P1775">
        <f t="shared" si="139"/>
        <v>-1.751376510641214</v>
      </c>
      <c r="Q1775" s="10" t="str" cm="1">
        <f t="array" ref="Q1775">_xlfn.IFS(AND(D1775&lt;=0, D1775-P1775&lt;=2), "escarcha",AND(D1775&lt;=0, D1775-P1775&gt;2), "helada negra", AND(D1775&gt;0, P1775+2&gt;D1775), "rocío", TRUE, "sin riesgo")</f>
        <v>sin riesgo</v>
      </c>
    </row>
    <row r="1776" spans="1:17" x14ac:dyDescent="0.35">
      <c r="A1776" s="2">
        <v>45751</v>
      </c>
      <c r="B1776" s="3" t="s">
        <v>11</v>
      </c>
      <c r="C1776">
        <v>7.1</v>
      </c>
      <c r="D1776">
        <v>7.2333333333333334</v>
      </c>
      <c r="E1776">
        <v>92.7</v>
      </c>
      <c r="F1776">
        <v>50</v>
      </c>
      <c r="G1776">
        <v>1</v>
      </c>
      <c r="H1776">
        <v>0.46666666666666667</v>
      </c>
      <c r="I1776">
        <v>2.666666666666667</v>
      </c>
      <c r="J1776">
        <v>1.7</v>
      </c>
      <c r="K1776">
        <f t="shared" si="135"/>
        <v>0.13333333333333375</v>
      </c>
      <c r="L1776">
        <f t="shared" si="136"/>
        <v>0.42446813546834272</v>
      </c>
      <c r="M1776">
        <f t="shared" si="137"/>
        <v>5.9976480062777968</v>
      </c>
      <c r="N1776" s="10" t="str" cm="1">
        <f t="array" ref="N1776">_xlfn.IFS(AND(C1776&lt;=0, C1776-M1776&lt;=2), "escarcha",AND(C1776&lt;=0, C1776-M1776&gt;2), "helada negra", AND(C1776&gt;0, M1776+2&gt;C1776), "rocío", TRUE, "sin riesgo")</f>
        <v>rocío</v>
      </c>
      <c r="O1776">
        <f t="shared" si="138"/>
        <v>-0.1837541169761302</v>
      </c>
      <c r="P1776">
        <f t="shared" si="139"/>
        <v>-2.5077330113344138</v>
      </c>
      <c r="Q1776" s="10" t="str" cm="1">
        <f t="array" ref="Q1776">_xlfn.IFS(AND(D1776&lt;=0, D1776-P1776&lt;=2), "escarcha",AND(D1776&lt;=0, D1776-P1776&gt;2), "helada negra", AND(D1776&gt;0, P1776+2&gt;D1776), "rocío", TRUE, "sin riesgo")</f>
        <v>sin riesgo</v>
      </c>
    </row>
    <row r="1777" spans="1:17" x14ac:dyDescent="0.35">
      <c r="A1777" s="2">
        <v>45751</v>
      </c>
      <c r="B1777" s="3" t="s">
        <v>29</v>
      </c>
      <c r="C1777">
        <v>8.1</v>
      </c>
      <c r="D1777">
        <v>9.1</v>
      </c>
      <c r="E1777">
        <v>92.100000000000009</v>
      </c>
      <c r="F1777">
        <v>62.333333333333343</v>
      </c>
      <c r="G1777">
        <v>8</v>
      </c>
      <c r="H1777">
        <v>6.6666666666666666E-2</v>
      </c>
      <c r="I1777">
        <v>15.33333333333333</v>
      </c>
      <c r="J1777">
        <v>0.2</v>
      </c>
      <c r="K1777">
        <f t="shared" si="135"/>
        <v>1</v>
      </c>
      <c r="L1777">
        <f t="shared" si="136"/>
        <v>0.48616258955795127</v>
      </c>
      <c r="M1777">
        <f t="shared" si="137"/>
        <v>6.8941056465227852</v>
      </c>
      <c r="N1777" s="10" t="str" cm="1">
        <f t="array" ref="N1777">_xlfn.IFS(AND(C1777&lt;=0, C1777-M1777&lt;=2), "escarcha",AND(C1777&lt;=0, C1777-M1777&gt;2), "helada negra", AND(C1777&gt;0, M1777+2&gt;C1777), "rocío", TRUE, "sin riesgo")</f>
        <v>rocío</v>
      </c>
      <c r="O1777">
        <f t="shared" si="138"/>
        <v>0.16343108389744176</v>
      </c>
      <c r="P1777">
        <f t="shared" si="139"/>
        <v>2.2747263330848426</v>
      </c>
      <c r="Q1777" s="10" t="str" cm="1">
        <f t="array" ref="Q1777">_xlfn.IFS(AND(D1777&lt;=0, D1777-P1777&lt;=2), "escarcha",AND(D1777&lt;=0, D1777-P1777&gt;2), "helada negra", AND(D1777&gt;0, P1777+2&gt;D1777), "rocío", TRUE, "sin riesgo")</f>
        <v>sin riesgo</v>
      </c>
    </row>
    <row r="1778" spans="1:17" x14ac:dyDescent="0.35">
      <c r="A1778" s="2">
        <v>45751</v>
      </c>
      <c r="B1778" s="3" t="s">
        <v>30</v>
      </c>
      <c r="C1778">
        <v>8.4</v>
      </c>
      <c r="D1778">
        <v>11.03333333333333</v>
      </c>
      <c r="E1778">
        <v>90.933333333333337</v>
      </c>
      <c r="F1778">
        <v>60</v>
      </c>
      <c r="G1778">
        <v>7.333333333333333</v>
      </c>
      <c r="H1778">
        <v>0.1</v>
      </c>
      <c r="I1778">
        <v>16.333333333333329</v>
      </c>
      <c r="J1778">
        <v>0.73333333333333339</v>
      </c>
      <c r="K1778">
        <f t="shared" si="135"/>
        <v>2.6333333333333293</v>
      </c>
      <c r="L1778">
        <f t="shared" si="136"/>
        <v>0.49376491456477645</v>
      </c>
      <c r="M1778">
        <f t="shared" si="137"/>
        <v>7.0050188580886275</v>
      </c>
      <c r="N1778" s="10" t="str" cm="1">
        <f t="array" ref="N1778">_xlfn.IFS(AND(C1778&lt;=0, C1778-M1778&lt;=2), "escarcha",AND(C1778&lt;=0, C1778-M1778&gt;2), "helada negra", AND(C1778&gt;0, M1778+2&gt;C1778), "rocío", TRUE, "sin riesgo")</f>
        <v>rocío</v>
      </c>
      <c r="O1778">
        <f t="shared" si="138"/>
        <v>0.25455379424980507</v>
      </c>
      <c r="P1778">
        <f t="shared" si="139"/>
        <v>3.5616099564553885</v>
      </c>
      <c r="Q1778" s="10" t="str" cm="1">
        <f t="array" ref="Q1778">_xlfn.IFS(AND(D1778&lt;=0, D1778-P1778&lt;=2), "escarcha",AND(D1778&lt;=0, D1778-P1778&gt;2), "helada negra", AND(D1778&gt;0, P1778+2&gt;D1778), "rocío", TRUE, "sin riesgo")</f>
        <v>sin riesgo</v>
      </c>
    </row>
    <row r="1779" spans="1:17" x14ac:dyDescent="0.35">
      <c r="A1779" s="2">
        <v>45751</v>
      </c>
      <c r="B1779" s="3" t="s">
        <v>31</v>
      </c>
      <c r="C1779">
        <v>8.8666666666666671</v>
      </c>
      <c r="D1779">
        <v>12.96666666666667</v>
      </c>
      <c r="E1779">
        <v>90.066666666666663</v>
      </c>
      <c r="F1779">
        <v>58.666666666666657</v>
      </c>
      <c r="G1779">
        <v>6.333333333333333</v>
      </c>
      <c r="H1779">
        <v>0.3</v>
      </c>
      <c r="I1779">
        <v>11.66666666666667</v>
      </c>
      <c r="J1779">
        <v>1.3666666666666669</v>
      </c>
      <c r="K1779">
        <f t="shared" si="135"/>
        <v>4.1000000000000032</v>
      </c>
      <c r="L1779">
        <f t="shared" si="136"/>
        <v>0.51574860592732608</v>
      </c>
      <c r="M1779">
        <f t="shared" si="137"/>
        <v>7.3263019110235703</v>
      </c>
      <c r="N1779" s="10" t="str" cm="1">
        <f t="array" ref="N1779">_xlfn.IFS(AND(C1779&lt;=0, C1779-M1779&lt;=2), "escarcha",AND(C1779&lt;=0, C1779-M1779&gt;2), "helada negra", AND(C1779&gt;0, M1779+2&gt;C1779), "rocío", TRUE, "sin riesgo")</f>
        <v>rocío</v>
      </c>
      <c r="O1779">
        <f t="shared" si="138"/>
        <v>0.35940288232565021</v>
      </c>
      <c r="P1779">
        <f t="shared" si="139"/>
        <v>5.0591517875167371</v>
      </c>
      <c r="Q1779" s="10" t="str" cm="1">
        <f t="array" ref="Q1779">_xlfn.IFS(AND(D1779&lt;=0, D1779-P1779&lt;=2), "escarcha",AND(D1779&lt;=0, D1779-P1779&gt;2), "helada negra", AND(D1779&gt;0, P1779+2&gt;D1779), "rocío", TRUE, "sin riesgo")</f>
        <v>sin riesgo</v>
      </c>
    </row>
    <row r="1780" spans="1:17" x14ac:dyDescent="0.35">
      <c r="A1780" s="2">
        <v>45751</v>
      </c>
      <c r="B1780" s="3" t="s">
        <v>32</v>
      </c>
      <c r="C1780">
        <v>9.0666666666666664</v>
      </c>
      <c r="D1780">
        <v>15.56666666666667</v>
      </c>
      <c r="E1780">
        <v>88.399999999999991</v>
      </c>
      <c r="F1780">
        <v>50.333333333333343</v>
      </c>
      <c r="G1780">
        <v>9.6666666666666661</v>
      </c>
      <c r="H1780">
        <v>0.96666666666666667</v>
      </c>
      <c r="I1780">
        <v>14</v>
      </c>
      <c r="J1780">
        <v>1.6333333333333331</v>
      </c>
      <c r="K1780">
        <f t="shared" si="135"/>
        <v>6.5000000000000036</v>
      </c>
      <c r="L1780">
        <f t="shared" si="136"/>
        <v>0.51056046781036124</v>
      </c>
      <c r="M1780">
        <f t="shared" si="137"/>
        <v>7.2504048913341439</v>
      </c>
      <c r="N1780" s="10" t="str" cm="1">
        <f t="array" ref="N1780">_xlfn.IFS(AND(C1780&lt;=0, C1780-M1780&lt;=2), "escarcha",AND(C1780&lt;=0, C1780-M1780&gt;2), "helada negra", AND(C1780&gt;0, M1780+2&gt;C1780), "rocío", TRUE, "sin riesgo")</f>
        <v>rocío</v>
      </c>
      <c r="O1780">
        <f t="shared" si="138"/>
        <v>0.3744232212497498</v>
      </c>
      <c r="P1780">
        <f t="shared" si="139"/>
        <v>5.2751754830966204</v>
      </c>
      <c r="Q1780" s="10" t="str" cm="1">
        <f t="array" ref="Q1780">_xlfn.IFS(AND(D1780&lt;=0, D1780-P1780&lt;=2), "escarcha",AND(D1780&lt;=0, D1780-P1780&gt;2), "helada negra", AND(D1780&gt;0, P1780+2&gt;D1780), "rocío", TRUE, "sin riesgo")</f>
        <v>sin riesgo</v>
      </c>
    </row>
    <row r="1781" spans="1:17" x14ac:dyDescent="0.35">
      <c r="A1781" s="2">
        <v>45751</v>
      </c>
      <c r="B1781" s="3" t="s">
        <v>33</v>
      </c>
      <c r="C1781">
        <v>9.8333333333333339</v>
      </c>
      <c r="D1781">
        <v>16.43333333333333</v>
      </c>
      <c r="E1781">
        <v>86.233333333333334</v>
      </c>
      <c r="F1781">
        <v>50</v>
      </c>
      <c r="G1781">
        <v>6.333333333333333</v>
      </c>
      <c r="H1781">
        <v>0.63333333333333341</v>
      </c>
      <c r="I1781">
        <v>12.66666666666667</v>
      </c>
      <c r="J1781">
        <v>2.333333333333333</v>
      </c>
      <c r="K1781">
        <f t="shared" si="135"/>
        <v>6.5999999999999961</v>
      </c>
      <c r="L1781">
        <f t="shared" si="136"/>
        <v>0.53725939669285716</v>
      </c>
      <c r="M1781">
        <f t="shared" si="137"/>
        <v>7.6414738966110329</v>
      </c>
      <c r="N1781" s="10" t="str" cm="1">
        <f t="array" ref="N1781">_xlfn.IFS(AND(C1781&lt;=0, C1781-M1781&lt;=2), "escarcha",AND(C1781&lt;=0, C1781-M1781&gt;2), "helada negra", AND(C1781&gt;0, M1781+2&gt;C1781), "rocío", TRUE, "sin riesgo")</f>
        <v>sin riesgo</v>
      </c>
      <c r="O1781">
        <f t="shared" si="138"/>
        <v>0.42310432890795113</v>
      </c>
      <c r="P1781">
        <f t="shared" si="139"/>
        <v>5.9779037185184993</v>
      </c>
      <c r="Q1781" s="10" t="str" cm="1">
        <f t="array" ref="Q1781">_xlfn.IFS(AND(D1781&lt;=0, D1781-P1781&lt;=2), "escarcha",AND(D1781&lt;=0, D1781-P1781&gt;2), "helada negra", AND(D1781&gt;0, P1781+2&gt;D1781), "rocío", TRUE, "sin riesgo")</f>
        <v>sin riesgo</v>
      </c>
    </row>
    <row r="1782" spans="1:17" x14ac:dyDescent="0.35">
      <c r="A1782" s="2">
        <v>45751</v>
      </c>
      <c r="B1782" s="3" t="s">
        <v>34</v>
      </c>
      <c r="C1782">
        <v>10.133333333333329</v>
      </c>
      <c r="D1782">
        <v>18.56666666666667</v>
      </c>
      <c r="E1782">
        <v>82.766666666666666</v>
      </c>
      <c r="F1782">
        <v>41.333333333333343</v>
      </c>
      <c r="G1782">
        <v>8.6666666666666661</v>
      </c>
      <c r="H1782">
        <v>2.166666666666667</v>
      </c>
      <c r="I1782">
        <v>16.333333333333329</v>
      </c>
      <c r="J1782">
        <v>4.1333333333333329</v>
      </c>
      <c r="K1782">
        <f t="shared" si="135"/>
        <v>8.4333333333333407</v>
      </c>
      <c r="L1782">
        <f t="shared" si="136"/>
        <v>0.51630076241237521</v>
      </c>
      <c r="M1782">
        <f t="shared" si="137"/>
        <v>7.3343820914813715</v>
      </c>
      <c r="N1782" s="10" t="str" cm="1">
        <f t="array" ref="N1782">_xlfn.IFS(AND(C1782&lt;=0, C1782-M1782&lt;=2), "escarcha",AND(C1782&lt;=0, C1782-M1782&gt;2), "helada negra", AND(C1782&gt;0, M1782+2&gt;C1782), "rocío", TRUE, "sin riesgo")</f>
        <v>sin riesgo</v>
      </c>
      <c r="O1782">
        <f t="shared" si="138"/>
        <v>0.36737508799274432</v>
      </c>
      <c r="P1782">
        <f t="shared" si="139"/>
        <v>5.1737618496757278</v>
      </c>
      <c r="Q1782" s="10" t="str" cm="1">
        <f t="array" ref="Q1782">_xlfn.IFS(AND(D1782&lt;=0, D1782-P1782&lt;=2), "escarcha",AND(D1782&lt;=0, D1782-P1782&gt;2), "helada negra", AND(D1782&gt;0, P1782+2&gt;D1782), "rocío", TRUE, "sin riesgo")</f>
        <v>sin riesgo</v>
      </c>
    </row>
    <row r="1783" spans="1:17" x14ac:dyDescent="0.35">
      <c r="A1783" s="2">
        <v>45751</v>
      </c>
      <c r="B1783" s="3" t="s">
        <v>35</v>
      </c>
      <c r="C1783">
        <v>11.6</v>
      </c>
      <c r="D1783">
        <v>18.633333333333329</v>
      </c>
      <c r="E1783">
        <v>75.7</v>
      </c>
      <c r="F1783">
        <v>40.666666666666657</v>
      </c>
      <c r="G1783">
        <v>9.6666666666666661</v>
      </c>
      <c r="H1783">
        <v>2.333333333333333</v>
      </c>
      <c r="I1783">
        <v>17.333333333333329</v>
      </c>
      <c r="J1783">
        <v>5.9333333333333336</v>
      </c>
      <c r="K1783">
        <f t="shared" si="135"/>
        <v>7.0333333333333297</v>
      </c>
      <c r="L1783">
        <f t="shared" si="136"/>
        <v>0.52450618369188096</v>
      </c>
      <c r="M1783">
        <f t="shared" si="137"/>
        <v>7.4545205684589959</v>
      </c>
      <c r="N1783" s="10" t="str" cm="1">
        <f t="array" ref="N1783">_xlfn.IFS(AND(C1783&lt;=0, C1783-M1783&lt;=2), "escarcha",AND(C1783&lt;=0, C1783-M1783&gt;2), "helada negra", AND(C1783&gt;0, M1783+2&gt;C1783), "rocío", TRUE, "sin riesgo")</f>
        <v>sin riesgo</v>
      </c>
      <c r="O1783">
        <f t="shared" si="138"/>
        <v>0.3552862121753454</v>
      </c>
      <c r="P1783">
        <f t="shared" si="139"/>
        <v>5.0000111216650742</v>
      </c>
      <c r="Q1783" s="10" t="str" cm="1">
        <f t="array" ref="Q1783">_xlfn.IFS(AND(D1783&lt;=0, D1783-P1783&lt;=2), "escarcha",AND(D1783&lt;=0, D1783-P1783&gt;2), "helada negra", AND(D1783&gt;0, P1783+2&gt;D1783), "rocío", TRUE, "sin riesgo")</f>
        <v>sin riesgo</v>
      </c>
    </row>
    <row r="1784" spans="1:17" x14ac:dyDescent="0.35">
      <c r="A1784" s="2">
        <v>45751</v>
      </c>
      <c r="B1784" s="3" t="s">
        <v>36</v>
      </c>
      <c r="C1784">
        <v>11.366666666666671</v>
      </c>
      <c r="D1784">
        <v>18.600000000000001</v>
      </c>
      <c r="E1784">
        <v>73.533333333333331</v>
      </c>
      <c r="F1784">
        <v>40.666666666666657</v>
      </c>
      <c r="G1784">
        <v>10.66666666666667</v>
      </c>
      <c r="H1784">
        <v>3.6333333333333329</v>
      </c>
      <c r="I1784">
        <v>19</v>
      </c>
      <c r="J1784">
        <v>7.5333333333333332</v>
      </c>
      <c r="K1784">
        <f t="shared" si="135"/>
        <v>7.2333333333333307</v>
      </c>
      <c r="L1784">
        <f t="shared" si="136"/>
        <v>0.48003816912502084</v>
      </c>
      <c r="M1784">
        <f t="shared" si="137"/>
        <v>6.8048256843620498</v>
      </c>
      <c r="N1784" s="10" t="str" cm="1">
        <f t="array" ref="N1784">_xlfn.IFS(AND(C1784&lt;=0, C1784-M1784&lt;=2), "escarcha",AND(C1784&lt;=0, C1784-M1784&gt;2), "helada negra", AND(C1784&gt;0, M1784+2&gt;C1784), "rocío", TRUE, "sin riesgo")</f>
        <v>sin riesgo</v>
      </c>
      <c r="O1784">
        <f t="shared" si="138"/>
        <v>0.35320065538511247</v>
      </c>
      <c r="P1784">
        <f t="shared" si="139"/>
        <v>4.9700604767367258</v>
      </c>
      <c r="Q1784" s="10" t="str" cm="1">
        <f t="array" ref="Q1784">_xlfn.IFS(AND(D1784&lt;=0, D1784-P1784&lt;=2), "escarcha",AND(D1784&lt;=0, D1784-P1784&gt;2), "helada negra", AND(D1784&gt;0, P1784+2&gt;D1784), "rocío", TRUE, "sin riesgo")</f>
        <v>sin riesgo</v>
      </c>
    </row>
    <row r="1785" spans="1:17" x14ac:dyDescent="0.35">
      <c r="A1785" s="2">
        <v>45751</v>
      </c>
      <c r="B1785" s="3" t="s">
        <v>47</v>
      </c>
      <c r="C1785">
        <v>11.4</v>
      </c>
      <c r="D1785">
        <v>18.966666666666669</v>
      </c>
      <c r="E1785">
        <v>73.266666666666666</v>
      </c>
      <c r="F1785">
        <v>40</v>
      </c>
      <c r="G1785">
        <v>10.33333333333333</v>
      </c>
      <c r="H1785">
        <v>3.433333333333334</v>
      </c>
      <c r="I1785">
        <v>16.666666666666671</v>
      </c>
      <c r="J1785">
        <v>7.4666666666666668</v>
      </c>
      <c r="K1785">
        <f t="shared" si="135"/>
        <v>7.5666666666666682</v>
      </c>
      <c r="L1785">
        <f t="shared" si="136"/>
        <v>0.47861093282188782</v>
      </c>
      <c r="M1785">
        <f t="shared" si="137"/>
        <v>6.7840290254288149</v>
      </c>
      <c r="N1785" s="10" t="str" cm="1">
        <f t="array" ref="N1785">_xlfn.IFS(AND(C1785&lt;=0, C1785-M1785&lt;=2), "escarcha",AND(C1785&lt;=0, C1785-M1785&gt;2), "helada negra", AND(C1785&gt;0, M1785+2&gt;C1785), "rocío", TRUE, "sin riesgo")</f>
        <v>sin riesgo</v>
      </c>
      <c r="O1785">
        <f t="shared" si="138"/>
        <v>0.35958329168758663</v>
      </c>
      <c r="P1785">
        <f t="shared" si="139"/>
        <v>5.0617442189898449</v>
      </c>
      <c r="Q1785" s="10" t="str" cm="1">
        <f t="array" ref="Q1785">_xlfn.IFS(AND(D1785&lt;=0, D1785-P1785&lt;=2), "escarcha",AND(D1785&lt;=0, D1785-P1785&gt;2), "helada negra", AND(D1785&gt;0, P1785+2&gt;D1785), "rocío", TRUE, "sin riesgo")</f>
        <v>sin riesgo</v>
      </c>
    </row>
    <row r="1786" spans="1:17" x14ac:dyDescent="0.35">
      <c r="A1786" s="2">
        <v>45751</v>
      </c>
      <c r="B1786" s="3" t="s">
        <v>52</v>
      </c>
      <c r="C1786">
        <v>10.133333333333329</v>
      </c>
      <c r="D1786">
        <v>19.56666666666667</v>
      </c>
      <c r="E1786">
        <v>82.733333333333334</v>
      </c>
      <c r="F1786">
        <v>37.666666666666657</v>
      </c>
      <c r="G1786">
        <v>10.66666666666667</v>
      </c>
      <c r="H1786">
        <v>3.833333333333333</v>
      </c>
      <c r="I1786">
        <v>21.333333333333329</v>
      </c>
      <c r="J1786">
        <v>8.8000000000000007</v>
      </c>
      <c r="K1786">
        <f t="shared" si="135"/>
        <v>9.4333333333333407</v>
      </c>
      <c r="L1786">
        <f t="shared" si="136"/>
        <v>0.5158979426687611</v>
      </c>
      <c r="M1786">
        <f t="shared" si="137"/>
        <v>7.3284872324721926</v>
      </c>
      <c r="N1786" s="10" t="str" cm="1">
        <f t="array" ref="N1786">_xlfn.IFS(AND(C1786&lt;=0, C1786-M1786&lt;=2), "escarcha",AND(C1786&lt;=0, C1786-M1786&gt;2), "helada negra", AND(C1786&gt;0, M1786+2&gt;C1786), "rocío", TRUE, "sin riesgo")</f>
        <v>sin riesgo</v>
      </c>
      <c r="O1786">
        <f t="shared" si="138"/>
        <v>0.33683361955054181</v>
      </c>
      <c r="P1786">
        <f t="shared" si="139"/>
        <v>4.7352646367483295</v>
      </c>
      <c r="Q1786" s="10" t="str" cm="1">
        <f t="array" ref="Q1786">_xlfn.IFS(AND(D1786&lt;=0, D1786-P1786&lt;=2), "escarcha",AND(D1786&lt;=0, D1786-P1786&gt;2), "helada negra", AND(D1786&gt;0, P1786+2&gt;D1786), "rocío", TRUE, "sin riesgo")</f>
        <v>sin riesgo</v>
      </c>
    </row>
    <row r="1787" spans="1:17" x14ac:dyDescent="0.35">
      <c r="A1787" s="2">
        <v>45751</v>
      </c>
      <c r="B1787" s="3" t="s">
        <v>53</v>
      </c>
      <c r="C1787">
        <v>10.199999999999999</v>
      </c>
      <c r="D1787">
        <v>19.8</v>
      </c>
      <c r="E1787">
        <v>86.033333333333331</v>
      </c>
      <c r="F1787">
        <v>38.666666666666657</v>
      </c>
      <c r="G1787">
        <v>6</v>
      </c>
      <c r="H1787">
        <v>3.9</v>
      </c>
      <c r="I1787">
        <v>15</v>
      </c>
      <c r="J1787">
        <v>8</v>
      </c>
      <c r="K1787">
        <f t="shared" si="135"/>
        <v>9.6000000000000014</v>
      </c>
      <c r="L1787">
        <f t="shared" si="136"/>
        <v>0.55946433195779999</v>
      </c>
      <c r="M1787">
        <f t="shared" si="137"/>
        <v>7.9676497640593986</v>
      </c>
      <c r="N1787" s="10" t="str" cm="1">
        <f t="array" ref="N1787">_xlfn.IFS(AND(C1787&lt;=0, C1787-M1787&lt;=2), "escarcha",AND(C1787&lt;=0, C1787-M1787&gt;2), "helada negra", AND(C1787&gt;0, M1787+2&gt;C1787), "rocío", TRUE, "sin riesgo")</f>
        <v>sin riesgo</v>
      </c>
      <c r="O1787">
        <f t="shared" si="138"/>
        <v>0.37751658876792338</v>
      </c>
      <c r="P1787">
        <f t="shared" si="139"/>
        <v>5.319711261435665</v>
      </c>
      <c r="Q1787" s="10" t="str" cm="1">
        <f t="array" ref="Q1787">_xlfn.IFS(AND(D1787&lt;=0, D1787-P1787&lt;=2), "escarcha",AND(D1787&lt;=0, D1787-P1787&gt;2), "helada negra", AND(D1787&gt;0, P1787+2&gt;D1787), "rocío", TRUE, "sin riesgo")</f>
        <v>sin riesgo</v>
      </c>
    </row>
    <row r="1788" spans="1:17" x14ac:dyDescent="0.35">
      <c r="A1788" s="2">
        <v>45751</v>
      </c>
      <c r="B1788" s="3" t="s">
        <v>56</v>
      </c>
      <c r="C1788">
        <v>9.6666666666666661</v>
      </c>
      <c r="D1788">
        <v>20.2</v>
      </c>
      <c r="E1788">
        <v>87.466666666666669</v>
      </c>
      <c r="F1788">
        <v>34.666666666666657</v>
      </c>
      <c r="G1788">
        <v>7.333333333333333</v>
      </c>
      <c r="H1788">
        <v>3.2</v>
      </c>
      <c r="I1788">
        <v>14.33333333333333</v>
      </c>
      <c r="J1788">
        <v>6.6333333333333329</v>
      </c>
      <c r="K1788">
        <f t="shared" si="135"/>
        <v>10.533333333333333</v>
      </c>
      <c r="L1788">
        <f t="shared" si="136"/>
        <v>0.54028823666371983</v>
      </c>
      <c r="M1788">
        <f t="shared" si="137"/>
        <v>7.6859156219740701</v>
      </c>
      <c r="N1788" s="10" t="str" cm="1">
        <f t="array" ref="N1788">_xlfn.IFS(AND(C1788&lt;=0, C1788-M1788&lt;=2), "escarcha",AND(C1788&lt;=0, C1788-M1788&gt;2), "helada negra", AND(C1788&gt;0, M1788+2&gt;C1788), "rocío", TRUE, "sin riesgo")</f>
        <v>rocío</v>
      </c>
      <c r="O1788">
        <f t="shared" si="138"/>
        <v>0.29308145290030563</v>
      </c>
      <c r="P1788">
        <f t="shared" si="139"/>
        <v>4.1097883145088927</v>
      </c>
      <c r="Q1788" s="10" t="str" cm="1">
        <f t="array" ref="Q1788">_xlfn.IFS(AND(D1788&lt;=0, D1788-P1788&lt;=2), "escarcha",AND(D1788&lt;=0, D1788-P1788&gt;2), "helada negra", AND(D1788&gt;0, P1788+2&gt;D1788), "rocío", TRUE, "sin riesgo")</f>
        <v>sin riesgo</v>
      </c>
    </row>
    <row r="1789" spans="1:17" x14ac:dyDescent="0.35">
      <c r="A1789" s="2">
        <v>45751</v>
      </c>
      <c r="B1789" s="3" t="s">
        <v>55</v>
      </c>
      <c r="C1789">
        <v>10.133333333333329</v>
      </c>
      <c r="D1789">
        <v>20.233333333333331</v>
      </c>
      <c r="E1789">
        <v>87.033333333333331</v>
      </c>
      <c r="F1789">
        <v>33.333333333333343</v>
      </c>
      <c r="G1789">
        <v>8.6666666666666661</v>
      </c>
      <c r="H1789">
        <v>3.166666666666667</v>
      </c>
      <c r="I1789">
        <v>15.33333333333333</v>
      </c>
      <c r="J1789">
        <v>7.2</v>
      </c>
      <c r="K1789">
        <f t="shared" si="135"/>
        <v>10.100000000000001</v>
      </c>
      <c r="L1789">
        <f t="shared" si="136"/>
        <v>0.5665665456033373</v>
      </c>
      <c r="M1789">
        <f t="shared" si="137"/>
        <v>8.0721558407782474</v>
      </c>
      <c r="N1789" s="10" t="str" cm="1">
        <f t="array" ref="N1789">_xlfn.IFS(AND(C1789&lt;=0, C1789-M1789&lt;=2), "escarcha",AND(C1789&lt;=0, C1789-M1789&gt;2), "helada negra", AND(C1789&gt;0, M1789+2&gt;C1789), "rocío", TRUE, "sin riesgo")</f>
        <v>sin riesgo</v>
      </c>
      <c r="O1789">
        <f t="shared" si="138"/>
        <v>0.2559210227192954</v>
      </c>
      <c r="P1789">
        <f t="shared" si="139"/>
        <v>3.5810215062673061</v>
      </c>
      <c r="Q1789" s="10" t="str" cm="1">
        <f t="array" ref="Q1789">_xlfn.IFS(AND(D1789&lt;=0, D1789-P1789&lt;=2), "escarcha",AND(D1789&lt;=0, D1789-P1789&gt;2), "helada negra", AND(D1789&gt;0, P1789+2&gt;D1789), "rocío", TRUE, "sin riesgo")</f>
        <v>sin riesgo</v>
      </c>
    </row>
    <row r="1790" spans="1:17" x14ac:dyDescent="0.35">
      <c r="A1790" s="2">
        <v>45751</v>
      </c>
      <c r="B1790" s="3" t="s">
        <v>54</v>
      </c>
      <c r="C1790">
        <v>9.1</v>
      </c>
      <c r="D1790">
        <v>21.1</v>
      </c>
      <c r="E1790">
        <v>91.666666666666671</v>
      </c>
      <c r="F1790">
        <v>30.666666666666671</v>
      </c>
      <c r="G1790">
        <v>4.333333333333333</v>
      </c>
      <c r="H1790">
        <v>2.8</v>
      </c>
      <c r="I1790">
        <v>9.6666666666666661</v>
      </c>
      <c r="J1790">
        <v>6.166666666666667</v>
      </c>
      <c r="K1790">
        <f t="shared" si="135"/>
        <v>12.000000000000002</v>
      </c>
      <c r="L1790">
        <f t="shared" si="136"/>
        <v>0.54909356470942638</v>
      </c>
      <c r="M1790">
        <f t="shared" si="137"/>
        <v>7.8152044503579585</v>
      </c>
      <c r="N1790" s="10" t="str" cm="1">
        <f t="array" ref="N1790">_xlfn.IFS(AND(C1790&lt;=0, C1790-M1790&lt;=2), "escarcha",AND(C1790&lt;=0, C1790-M1790&gt;2), "helada negra", AND(C1790&gt;0, M1790+2&gt;C1790), "rocío", TRUE, "sin riesgo")</f>
        <v>rocío</v>
      </c>
      <c r="O1790">
        <f t="shared" si="138"/>
        <v>0.22592425185903164</v>
      </c>
      <c r="P1790">
        <f t="shared" si="139"/>
        <v>3.155836032134399</v>
      </c>
      <c r="Q1790" s="10" t="str" cm="1">
        <f t="array" ref="Q1790">_xlfn.IFS(AND(D1790&lt;=0, D1790-P1790&lt;=2), "escarcha",AND(D1790&lt;=0, D1790-P1790&gt;2), "helada negra", AND(D1790&gt;0, P1790+2&gt;D1790), "rocío", TRUE, "sin riesgo")</f>
        <v>sin riesgo</v>
      </c>
    </row>
    <row r="1791" spans="1:17" x14ac:dyDescent="0.35">
      <c r="A1791" s="2">
        <v>45751</v>
      </c>
      <c r="B1791" s="3" t="s">
        <v>57</v>
      </c>
      <c r="C1791">
        <v>10.233333333333331</v>
      </c>
      <c r="D1791">
        <v>20.56666666666667</v>
      </c>
      <c r="E1791">
        <v>89.7</v>
      </c>
      <c r="F1791">
        <v>31</v>
      </c>
      <c r="G1791">
        <v>7</v>
      </c>
      <c r="H1791">
        <v>2.4</v>
      </c>
      <c r="I1791">
        <v>14.66666666666667</v>
      </c>
      <c r="J1791">
        <v>5.9333333333333336</v>
      </c>
      <c r="K1791">
        <f t="shared" si="135"/>
        <v>10.333333333333339</v>
      </c>
      <c r="L1791">
        <f t="shared" si="136"/>
        <v>0.60342648131571552</v>
      </c>
      <c r="M1791">
        <f t="shared" si="137"/>
        <v>8.6159350578246432</v>
      </c>
      <c r="N1791" s="10" t="str" cm="1">
        <f t="array" ref="N1791">_xlfn.IFS(AND(C1791&lt;=0, C1791-M1791&lt;=2), "escarcha",AND(C1791&lt;=0, C1791-M1791&gt;2), "helada negra", AND(C1791&gt;0, M1791+2&gt;C1791), "rocío", TRUE, "sin riesgo")</f>
        <v>rocío</v>
      </c>
      <c r="O1791">
        <f t="shared" si="138"/>
        <v>0.20392450186874522</v>
      </c>
      <c r="P1791">
        <f t="shared" si="139"/>
        <v>2.8449340535546326</v>
      </c>
      <c r="Q1791" s="10" t="str" cm="1">
        <f t="array" ref="Q1791">_xlfn.IFS(AND(D1791&lt;=0, D1791-P1791&lt;=2), "escarcha",AND(D1791&lt;=0, D1791-P1791&gt;2), "helada negra", AND(D1791&gt;0, P1791+2&gt;D1791), "rocío", TRUE, "sin riesgo")</f>
        <v>sin riesgo</v>
      </c>
    </row>
    <row r="1792" spans="1:17" x14ac:dyDescent="0.35">
      <c r="A1792" s="2">
        <v>45751</v>
      </c>
      <c r="B1792" s="3" t="s">
        <v>51</v>
      </c>
      <c r="C1792">
        <v>10.8</v>
      </c>
      <c r="D1792">
        <v>20.133333333333329</v>
      </c>
      <c r="E1792">
        <v>85.066666666666663</v>
      </c>
      <c r="F1792">
        <v>33</v>
      </c>
      <c r="G1792">
        <v>6.666666666666667</v>
      </c>
      <c r="H1792">
        <v>3.9</v>
      </c>
      <c r="I1792">
        <v>12</v>
      </c>
      <c r="J1792">
        <v>8.1666666666666661</v>
      </c>
      <c r="K1792">
        <f t="shared" si="135"/>
        <v>9.3333333333333286</v>
      </c>
      <c r="L1792">
        <f t="shared" si="136"/>
        <v>0.58814689213116877</v>
      </c>
      <c r="M1792">
        <f t="shared" si="137"/>
        <v>8.3902361403549275</v>
      </c>
      <c r="N1792" s="10" t="str" cm="1">
        <f t="array" ref="N1792">_xlfn.IFS(AND(C1792&lt;=0, C1792-M1792&lt;=2), "escarcha",AND(C1792&lt;=0, C1792-M1792&gt;2), "helada negra", AND(C1792&gt;0, M1792+2&gt;C1792), "rocío", TRUE, "sin riesgo")</f>
        <v>sin riesgo</v>
      </c>
      <c r="O1792">
        <f t="shared" si="138"/>
        <v>0.23968827222577938</v>
      </c>
      <c r="P1792">
        <f t="shared" si="139"/>
        <v>3.3507502536574565</v>
      </c>
      <c r="Q1792" s="10" t="str" cm="1">
        <f t="array" ref="Q1792">_xlfn.IFS(AND(D1792&lt;=0, D1792-P1792&lt;=2), "escarcha",AND(D1792&lt;=0, D1792-P1792&gt;2), "helada negra", AND(D1792&gt;0, P1792+2&gt;D1792), "rocío", TRUE, "sin riesgo")</f>
        <v>sin riesgo</v>
      </c>
    </row>
    <row r="1793" spans="1:17" x14ac:dyDescent="0.35">
      <c r="A1793" s="2">
        <v>45751</v>
      </c>
      <c r="B1793" s="3" t="s">
        <v>49</v>
      </c>
      <c r="C1793">
        <v>10.33333333333333</v>
      </c>
      <c r="D1793">
        <v>19.8</v>
      </c>
      <c r="E1793">
        <v>87.133333333333326</v>
      </c>
      <c r="F1793">
        <v>36.333333333333343</v>
      </c>
      <c r="G1793">
        <v>9</v>
      </c>
      <c r="H1793">
        <v>4.6333333333333337</v>
      </c>
      <c r="I1793">
        <v>15.66666666666667</v>
      </c>
      <c r="J1793">
        <v>8.9333333333333336</v>
      </c>
      <c r="K1793">
        <f t="shared" si="135"/>
        <v>9.4666666666666703</v>
      </c>
      <c r="L1793">
        <f t="shared" si="136"/>
        <v>0.58107030532674253</v>
      </c>
      <c r="M1793">
        <f t="shared" si="137"/>
        <v>8.2858430852802716</v>
      </c>
      <c r="N1793" s="10" t="str" cm="1">
        <f t="array" ref="N1793">_xlfn.IFS(AND(C1793&lt;=0, C1793-M1793&lt;=2), "escarcha",AND(C1793&lt;=0, C1793-M1793&gt;2), "helada negra", AND(C1793&gt;0, M1793+2&gt;C1793), "rocío", TRUE, "sin riesgo")</f>
        <v>sin riesgo</v>
      </c>
      <c r="O1793">
        <f t="shared" si="138"/>
        <v>0.31527427989070311</v>
      </c>
      <c r="P1793">
        <f t="shared" si="139"/>
        <v>4.4266594528196057</v>
      </c>
      <c r="Q1793" s="10" t="str" cm="1">
        <f t="array" ref="Q1793">_xlfn.IFS(AND(D1793&lt;=0, D1793-P1793&lt;=2), "escarcha",AND(D1793&lt;=0, D1793-P1793&gt;2), "helada negra", AND(D1793&gt;0, P1793+2&gt;D1793), "rocío", TRUE, "sin riesgo")</f>
        <v>sin riesgo</v>
      </c>
    </row>
    <row r="1794" spans="1:17" x14ac:dyDescent="0.35">
      <c r="A1794" s="2">
        <v>45751</v>
      </c>
      <c r="B1794" s="3" t="s">
        <v>50</v>
      </c>
      <c r="C1794">
        <v>9.3333333333333339</v>
      </c>
      <c r="D1794">
        <v>20.233333333333331</v>
      </c>
      <c r="E1794">
        <v>90.933333333333337</v>
      </c>
      <c r="F1794">
        <v>35.333333333333343</v>
      </c>
      <c r="G1794">
        <v>4</v>
      </c>
      <c r="H1794">
        <v>3.7666666666666671</v>
      </c>
      <c r="I1794">
        <v>10.33333333333333</v>
      </c>
      <c r="J1794">
        <v>7.2666666666666666</v>
      </c>
      <c r="K1794">
        <f t="shared" ref="K1794:K1857" si="140">ABS((C1794-D1794))</f>
        <v>10.899999999999997</v>
      </c>
      <c r="L1794">
        <f t="shared" si="136"/>
        <v>0.55676858149062081</v>
      </c>
      <c r="M1794">
        <f t="shared" si="137"/>
        <v>7.9280057041374539</v>
      </c>
      <c r="N1794" s="10" t="str" cm="1">
        <f t="array" ref="N1794">_xlfn.IFS(AND(C1794&lt;=0, C1794-M1794&lt;=2), "escarcha",AND(C1794&lt;=0, C1794-M1794&gt;2), "helada negra", AND(C1794&gt;0, M1794+2&gt;C1794), "rocío", TRUE, "sin riesgo")</f>
        <v>rocío</v>
      </c>
      <c r="O1794">
        <f t="shared" si="138"/>
        <v>0.31418993084327118</v>
      </c>
      <c r="P1794">
        <f t="shared" si="139"/>
        <v>4.4111581426338429</v>
      </c>
      <c r="Q1794" s="10" t="str" cm="1">
        <f t="array" ref="Q1794">_xlfn.IFS(AND(D1794&lt;=0, D1794-P1794&lt;=2), "escarcha",AND(D1794&lt;=0, D1794-P1794&gt;2), "helada negra", AND(D1794&gt;0, P1794+2&gt;D1794), "rocío", TRUE, "sin riesgo")</f>
        <v>sin riesgo</v>
      </c>
    </row>
    <row r="1795" spans="1:17" x14ac:dyDescent="0.35">
      <c r="A1795" s="2">
        <v>45751</v>
      </c>
      <c r="B1795" s="3" t="s">
        <v>48</v>
      </c>
      <c r="C1795">
        <v>6.8</v>
      </c>
      <c r="D1795">
        <v>19.5</v>
      </c>
      <c r="E1795">
        <v>92.266666666666666</v>
      </c>
      <c r="F1795">
        <v>38.333333333333343</v>
      </c>
      <c r="G1795">
        <v>10</v>
      </c>
      <c r="H1795">
        <v>3.7</v>
      </c>
      <c r="I1795">
        <v>19.333333333333329</v>
      </c>
      <c r="J1795">
        <v>8.3333333333333321</v>
      </c>
      <c r="K1795">
        <f t="shared" si="140"/>
        <v>12.7</v>
      </c>
      <c r="L1795">
        <f t="shared" ref="L1795:L1858" si="141">(LN(E1795/100))+((17.625*C1795)/(243.04+C1795))</f>
        <v>0.3992197615753057</v>
      </c>
      <c r="M1795">
        <f t="shared" ref="M1795:M1858" si="142">(243.04*L1795)/(17.625-L1795)</f>
        <v>5.6326256059409365</v>
      </c>
      <c r="N1795" s="10" t="str" cm="1">
        <f t="array" ref="N1795">_xlfn.IFS(AND(C1795&lt;=0, C1795-M1795&lt;=2), "escarcha",AND(C1795&lt;=0, C1795-M1795&gt;2), "helada negra", AND(C1795&gt;0, M1795+2&gt;C1795), "rocío", TRUE, "sin riesgo")</f>
        <v>rocío</v>
      </c>
      <c r="O1795">
        <f t="shared" ref="O1795:O1858" si="143">(LN(F1795/100))+((17.625*D1795)/(243.04+D1795))</f>
        <v>0.35023588818560514</v>
      </c>
      <c r="P1795">
        <f t="shared" ref="P1795:P1858" si="144">(243.04*O1795)/(17.625-O1795)</f>
        <v>4.9274959538471546</v>
      </c>
      <c r="Q1795" s="10" t="str" cm="1">
        <f t="array" ref="Q1795">_xlfn.IFS(AND(D1795&lt;=0, D1795-P1795&lt;=2), "escarcha",AND(D1795&lt;=0, D1795-P1795&gt;2), "helada negra", AND(D1795&gt;0, P1795+2&gt;D1795), "rocío", TRUE, "sin riesgo")</f>
        <v>sin riesgo</v>
      </c>
    </row>
    <row r="1796" spans="1:17" x14ac:dyDescent="0.35">
      <c r="A1796" s="2">
        <v>45751</v>
      </c>
      <c r="B1796" s="3" t="s">
        <v>38</v>
      </c>
      <c r="C1796">
        <v>7.1</v>
      </c>
      <c r="D1796">
        <v>17</v>
      </c>
      <c r="E1796">
        <v>93.13333333333334</v>
      </c>
      <c r="F1796">
        <v>43</v>
      </c>
      <c r="G1796">
        <v>1</v>
      </c>
      <c r="H1796">
        <v>3.5</v>
      </c>
      <c r="I1796">
        <v>2.666666666666667</v>
      </c>
      <c r="J1796">
        <v>6.8</v>
      </c>
      <c r="K1796">
        <f t="shared" si="140"/>
        <v>9.9</v>
      </c>
      <c r="L1796">
        <f t="shared" si="141"/>
        <v>0.42913182105128495</v>
      </c>
      <c r="M1796">
        <f t="shared" si="142"/>
        <v>6.0651894224209233</v>
      </c>
      <c r="N1796" s="10" t="str" cm="1">
        <f t="array" ref="N1796">_xlfn.IFS(AND(C1796&lt;=0, C1796-M1796&lt;=2), "escarcha",AND(C1796&lt;=0, C1796-M1796&gt;2), "helada negra", AND(C1796&gt;0, M1796+2&gt;C1796), "rocío", TRUE, "sin riesgo")</f>
        <v>rocío</v>
      </c>
      <c r="O1796">
        <f t="shared" si="143"/>
        <v>0.30825651023154399</v>
      </c>
      <c r="P1796">
        <f t="shared" si="144"/>
        <v>4.3263713117272831</v>
      </c>
      <c r="Q1796" s="10" t="str" cm="1">
        <f t="array" ref="Q1796">_xlfn.IFS(AND(D1796&lt;=0, D1796-P1796&lt;=2), "escarcha",AND(D1796&lt;=0, D1796-P1796&gt;2), "helada negra", AND(D1796&gt;0, P1796+2&gt;D1796), "rocío", TRUE, "sin riesgo")</f>
        <v>sin riesgo</v>
      </c>
    </row>
    <row r="1797" spans="1:17" x14ac:dyDescent="0.35">
      <c r="A1797" s="2">
        <v>45751</v>
      </c>
      <c r="B1797" s="3" t="s">
        <v>39</v>
      </c>
      <c r="C1797">
        <v>8.0666666666666664</v>
      </c>
      <c r="D1797">
        <v>16.866666666666671</v>
      </c>
      <c r="E1797">
        <v>93.566666666666663</v>
      </c>
      <c r="F1797">
        <v>45</v>
      </c>
      <c r="G1797">
        <v>1</v>
      </c>
      <c r="H1797">
        <v>0.53333333333333333</v>
      </c>
      <c r="I1797">
        <v>2.333333333333333</v>
      </c>
      <c r="J1797">
        <v>1.7</v>
      </c>
      <c r="K1797">
        <f t="shared" si="140"/>
        <v>8.8000000000000043</v>
      </c>
      <c r="L1797">
        <f t="shared" si="141"/>
        <v>0.4996976581567586</v>
      </c>
      <c r="M1797">
        <f t="shared" si="142"/>
        <v>7.0916423204792896</v>
      </c>
      <c r="N1797" s="10" t="str" cm="1">
        <f t="array" ref="N1797">_xlfn.IFS(AND(C1797&lt;=0, C1797-M1797&lt;=2), "escarcha",AND(C1797&lt;=0, C1797-M1797&gt;2), "helada negra", AND(C1797&gt;0, M1797+2&gt;C1797), "rocío", TRUE, "sin riesgo")</f>
        <v>rocío</v>
      </c>
      <c r="O1797">
        <f t="shared" si="143"/>
        <v>0.34526827464356369</v>
      </c>
      <c r="P1797">
        <f t="shared" si="144"/>
        <v>4.8562097376914437</v>
      </c>
      <c r="Q1797" s="10" t="str" cm="1">
        <f t="array" ref="Q1797">_xlfn.IFS(AND(D1797&lt;=0, D1797-P1797&lt;=2), "escarcha",AND(D1797&lt;=0, D1797-P1797&gt;2), "helada negra", AND(D1797&gt;0, P1797+2&gt;D1797), "rocío", TRUE, "sin riesgo")</f>
        <v>sin riesgo</v>
      </c>
    </row>
    <row r="1798" spans="1:17" x14ac:dyDescent="0.35">
      <c r="A1798" s="2">
        <v>45751</v>
      </c>
      <c r="B1798" s="3" t="s">
        <v>37</v>
      </c>
      <c r="C1798">
        <v>8.3666666666666671</v>
      </c>
      <c r="D1798">
        <v>16</v>
      </c>
      <c r="E1798">
        <v>94.666666666666671</v>
      </c>
      <c r="F1798">
        <v>48</v>
      </c>
      <c r="G1798">
        <v>2</v>
      </c>
      <c r="H1798">
        <v>6.6666666666666666E-2</v>
      </c>
      <c r="I1798">
        <v>7.333333333333333</v>
      </c>
      <c r="J1798">
        <v>0.53333333333333333</v>
      </c>
      <c r="K1798">
        <f t="shared" si="140"/>
        <v>7.6333333333333329</v>
      </c>
      <c r="L1798">
        <f t="shared" si="141"/>
        <v>0.53174144396959111</v>
      </c>
      <c r="M1798">
        <f t="shared" si="142"/>
        <v>7.5605502671564162</v>
      </c>
      <c r="N1798" s="10" t="str" cm="1">
        <f t="array" ref="N1798">_xlfn.IFS(AND(C1798&lt;=0, C1798-M1798&lt;=2), "escarcha",AND(C1798&lt;=0, C1798-M1798&gt;2), "helada negra", AND(C1798&gt;0, M1798+2&gt;C1798), "rocío", TRUE, "sin riesgo")</f>
        <v>rocío</v>
      </c>
      <c r="O1798">
        <f t="shared" si="143"/>
        <v>0.35466578477155997</v>
      </c>
      <c r="P1798">
        <f t="shared" si="144"/>
        <v>4.9911004185937093</v>
      </c>
      <c r="Q1798" s="10" t="str" cm="1">
        <f t="array" ref="Q1798">_xlfn.IFS(AND(D1798&lt;=0, D1798-P1798&lt;=2), "escarcha",AND(D1798&lt;=0, D1798-P1798&gt;2), "helada negra", AND(D1798&gt;0, P1798+2&gt;D1798), "rocío", TRUE, "sin riesgo")</f>
        <v>sin riesgo</v>
      </c>
    </row>
    <row r="1799" spans="1:17" x14ac:dyDescent="0.35">
      <c r="A1799" s="2">
        <v>45751</v>
      </c>
      <c r="B1799" s="3" t="s">
        <v>40</v>
      </c>
      <c r="C1799">
        <v>7.8</v>
      </c>
      <c r="D1799">
        <v>14.1</v>
      </c>
      <c r="E1799">
        <v>94.100000000000009</v>
      </c>
      <c r="F1799">
        <v>52</v>
      </c>
      <c r="G1799">
        <v>4</v>
      </c>
      <c r="H1799">
        <v>0.96666666666666667</v>
      </c>
      <c r="I1799">
        <v>11</v>
      </c>
      <c r="J1799">
        <v>1.9333333333333329</v>
      </c>
      <c r="K1799">
        <f t="shared" si="140"/>
        <v>6.3</v>
      </c>
      <c r="L1799">
        <f t="shared" si="141"/>
        <v>0.48724638396474795</v>
      </c>
      <c r="M1799">
        <f t="shared" si="142"/>
        <v>6.9099115211920283</v>
      </c>
      <c r="N1799" s="10" t="str" cm="1">
        <f t="array" ref="N1799">_xlfn.IFS(AND(C1799&lt;=0, C1799-M1799&lt;=2), "escarcha",AND(C1799&lt;=0, C1799-M1799&gt;2), "helada negra", AND(C1799&gt;0, M1799+2&gt;C1799), "rocío", TRUE, "sin riesgo")</f>
        <v>rocío</v>
      </c>
      <c r="O1799">
        <f t="shared" si="143"/>
        <v>0.3125217709070951</v>
      </c>
      <c r="P1799">
        <f t="shared" si="144"/>
        <v>4.3873147562213637</v>
      </c>
      <c r="Q1799" s="10" t="str" cm="1">
        <f t="array" ref="Q1799">_xlfn.IFS(AND(D1799&lt;=0, D1799-P1799&lt;=2), "escarcha",AND(D1799&lt;=0, D1799-P1799&gt;2), "helada negra", AND(D1799&gt;0, P1799+2&gt;D1799), "rocío", TRUE, "sin riesgo")</f>
        <v>sin riesgo</v>
      </c>
    </row>
    <row r="1800" spans="1:17" x14ac:dyDescent="0.35">
      <c r="A1800" s="2">
        <v>45751</v>
      </c>
      <c r="B1800" s="3" t="s">
        <v>41</v>
      </c>
      <c r="C1800">
        <v>7.3666666666666663</v>
      </c>
      <c r="D1800">
        <v>13.06666666666667</v>
      </c>
      <c r="E1800">
        <v>93.7</v>
      </c>
      <c r="F1800">
        <v>54.333333333333343</v>
      </c>
      <c r="G1800">
        <v>6</v>
      </c>
      <c r="H1800">
        <v>1.2666666666666671</v>
      </c>
      <c r="I1800">
        <v>12</v>
      </c>
      <c r="J1800">
        <v>3</v>
      </c>
      <c r="K1800">
        <f t="shared" si="140"/>
        <v>5.7000000000000037</v>
      </c>
      <c r="L1800">
        <f t="shared" si="141"/>
        <v>0.45343456591436149</v>
      </c>
      <c r="M1800">
        <f t="shared" si="142"/>
        <v>6.417745506246824</v>
      </c>
      <c r="N1800" s="10" t="str" cm="1">
        <f t="array" ref="N1800">_xlfn.IFS(AND(C1800&lt;=0, C1800-M1800&lt;=2), "escarcha",AND(C1800&lt;=0, C1800-M1800&gt;2), "helada negra", AND(C1800&gt;0, M1800+2&gt;C1800), "rocío", TRUE, "sin riesgo")</f>
        <v>rocío</v>
      </c>
      <c r="O1800">
        <f t="shared" si="143"/>
        <v>0.28920242002811281</v>
      </c>
      <c r="P1800">
        <f t="shared" si="144"/>
        <v>4.0544864370610929</v>
      </c>
      <c r="Q1800" s="10" t="str" cm="1">
        <f t="array" ref="Q1800">_xlfn.IFS(AND(D1800&lt;=0, D1800-P1800&lt;=2), "escarcha",AND(D1800&lt;=0, D1800-P1800&gt;2), "helada negra", AND(D1800&gt;0, P1800+2&gt;D1800), "rocío", TRUE, "sin riesgo")</f>
        <v>sin riesgo</v>
      </c>
    </row>
    <row r="1801" spans="1:17" x14ac:dyDescent="0.35">
      <c r="A1801" s="2">
        <v>45751</v>
      </c>
      <c r="B1801" s="3" t="s">
        <v>42</v>
      </c>
      <c r="C1801">
        <v>7.6333333333333329</v>
      </c>
      <c r="D1801">
        <v>11.7</v>
      </c>
      <c r="E1801">
        <v>94.166666666666671</v>
      </c>
      <c r="F1801">
        <v>59.666666666666657</v>
      </c>
      <c r="G1801">
        <v>5.666666666666667</v>
      </c>
      <c r="H1801">
        <v>0.16666666666666671</v>
      </c>
      <c r="I1801">
        <v>10.66666666666667</v>
      </c>
      <c r="J1801">
        <v>1.1333333333333331</v>
      </c>
      <c r="K1801">
        <f t="shared" si="140"/>
        <v>4.0666666666666664</v>
      </c>
      <c r="L1801">
        <f t="shared" si="141"/>
        <v>0.47660055187508343</v>
      </c>
      <c r="M1801">
        <f t="shared" si="142"/>
        <v>6.7547410752894477</v>
      </c>
      <c r="N1801" s="10" t="str" cm="1">
        <f t="array" ref="N1801">_xlfn.IFS(AND(C1801&lt;=0, C1801-M1801&lt;=2), "escarcha",AND(C1801&lt;=0, C1801-M1801&gt;2), "helada negra", AND(C1801&gt;0, M1801+2&gt;C1801), "rocío", TRUE, "sin riesgo")</f>
        <v>rocío</v>
      </c>
      <c r="O1801">
        <f t="shared" si="143"/>
        <v>0.29310517620300391</v>
      </c>
      <c r="P1801">
        <f t="shared" si="144"/>
        <v>4.1101266046554468</v>
      </c>
      <c r="Q1801" s="10" t="str" cm="1">
        <f t="array" ref="Q1801">_xlfn.IFS(AND(D1801&lt;=0, D1801-P1801&lt;=2), "escarcha",AND(D1801&lt;=0, D1801-P1801&gt;2), "helada negra", AND(D1801&gt;0, P1801+2&gt;D1801), "rocío", TRUE, "sin riesgo")</f>
        <v>sin riesgo</v>
      </c>
    </row>
    <row r="1802" spans="1:17" x14ac:dyDescent="0.35">
      <c r="A1802" s="2">
        <v>45751</v>
      </c>
      <c r="B1802" s="3" t="s">
        <v>43</v>
      </c>
      <c r="C1802">
        <v>7.6333333333333329</v>
      </c>
      <c r="D1802">
        <v>11.06666666666667</v>
      </c>
      <c r="E1802">
        <v>94.7</v>
      </c>
      <c r="F1802">
        <v>61.333333333333343</v>
      </c>
      <c r="G1802">
        <v>7.333333333333333</v>
      </c>
      <c r="H1802">
        <v>0.26666666666666672</v>
      </c>
      <c r="I1802">
        <v>14.66666666666667</v>
      </c>
      <c r="J1802">
        <v>1.4333333333333329</v>
      </c>
      <c r="K1802">
        <f t="shared" si="140"/>
        <v>3.4333333333333371</v>
      </c>
      <c r="L1802">
        <f t="shared" si="141"/>
        <v>0.48224829014873</v>
      </c>
      <c r="M1802">
        <f t="shared" si="142"/>
        <v>6.8370368084135427</v>
      </c>
      <c r="N1802" s="10" t="str" cm="1">
        <f t="array" ref="N1802">_xlfn.IFS(AND(C1802&lt;=0, C1802-M1802&lt;=2), "escarcha",AND(C1802&lt;=0, C1802-M1802&gt;2), "helada negra", AND(C1802&gt;0, M1802+2&gt;C1802), "rocío", TRUE, "sin riesgo")</f>
        <v>rocío</v>
      </c>
      <c r="O1802">
        <f t="shared" si="143"/>
        <v>0.27874432083713802</v>
      </c>
      <c r="P1802">
        <f t="shared" si="144"/>
        <v>3.9055125780048154</v>
      </c>
      <c r="Q1802" s="10" t="str" cm="1">
        <f t="array" ref="Q1802">_xlfn.IFS(AND(D1802&lt;=0, D1802-P1802&lt;=2), "escarcha",AND(D1802&lt;=0, D1802-P1802&gt;2), "helada negra", AND(D1802&gt;0, P1802+2&gt;D1802), "rocío", TRUE, "sin riesgo")</f>
        <v>sin riesgo</v>
      </c>
    </row>
    <row r="1803" spans="1:17" x14ac:dyDescent="0.35">
      <c r="A1803" s="2">
        <v>45751</v>
      </c>
      <c r="B1803" s="3" t="s">
        <v>44</v>
      </c>
      <c r="C1803">
        <v>7.4333333333333336</v>
      </c>
      <c r="D1803">
        <v>10.9</v>
      </c>
      <c r="E1803">
        <v>94.3</v>
      </c>
      <c r="F1803">
        <v>61.666666666666657</v>
      </c>
      <c r="G1803">
        <v>8.6666666666666661</v>
      </c>
      <c r="H1803">
        <v>0.66666666666666663</v>
      </c>
      <c r="I1803">
        <v>17.333333333333329</v>
      </c>
      <c r="J1803">
        <v>1.4333333333333329</v>
      </c>
      <c r="K1803">
        <f t="shared" si="140"/>
        <v>3.4666666666666668</v>
      </c>
      <c r="L1803">
        <f t="shared" si="141"/>
        <v>0.46437067733581117</v>
      </c>
      <c r="M1803">
        <f t="shared" si="142"/>
        <v>6.5767197284915149</v>
      </c>
      <c r="N1803" s="10" t="str" cm="1">
        <f t="array" ref="N1803">_xlfn.IFS(AND(C1803&lt;=0, C1803-M1803&lt;=2), "escarcha",AND(C1803&lt;=0, C1803-M1803&gt;2), "helada negra", AND(C1803&gt;0, M1803+2&gt;C1803), "rocío", TRUE, "sin riesgo")</f>
        <v>rocío</v>
      </c>
      <c r="O1803">
        <f t="shared" si="143"/>
        <v>0.2731004828156024</v>
      </c>
      <c r="P1803">
        <f t="shared" si="144"/>
        <v>3.8251916614529948</v>
      </c>
      <c r="Q1803" s="10" t="str" cm="1">
        <f t="array" ref="Q1803">_xlfn.IFS(AND(D1803&lt;=0, D1803-P1803&lt;=2), "escarcha",AND(D1803&lt;=0, D1803-P1803&gt;2), "helada negra", AND(D1803&gt;0, P1803+2&gt;D1803), "rocío", TRUE, "sin riesgo")</f>
        <v>sin riesgo</v>
      </c>
    </row>
    <row r="1804" spans="1:17" x14ac:dyDescent="0.35">
      <c r="A1804" s="2">
        <v>45751</v>
      </c>
      <c r="B1804" s="3" t="s">
        <v>45</v>
      </c>
      <c r="C1804">
        <v>7.4333333333333336</v>
      </c>
      <c r="D1804">
        <v>10.43333333333333</v>
      </c>
      <c r="E1804">
        <v>93.766666666666666</v>
      </c>
      <c r="F1804">
        <v>64</v>
      </c>
      <c r="G1804">
        <v>6.666666666666667</v>
      </c>
      <c r="H1804">
        <v>0.33333333333333331</v>
      </c>
      <c r="I1804">
        <v>13.66666666666667</v>
      </c>
      <c r="J1804">
        <v>1.2666666666666671</v>
      </c>
      <c r="K1804">
        <f t="shared" si="140"/>
        <v>2.9999999999999964</v>
      </c>
      <c r="L1804">
        <f t="shared" si="141"/>
        <v>0.45869891452410089</v>
      </c>
      <c r="M1804">
        <f t="shared" si="142"/>
        <v>6.4942461180679478</v>
      </c>
      <c r="N1804" s="10" t="str" cm="1">
        <f t="array" ref="N1804">_xlfn.IFS(AND(C1804&lt;=0, C1804-M1804&lt;=2), "escarcha",AND(C1804&lt;=0, C1804-M1804&gt;2), "helada negra", AND(C1804&gt;0, M1804+2&gt;C1804), "rocío", TRUE, "sin riesgo")</f>
        <v>rocío</v>
      </c>
      <c r="O1804">
        <f t="shared" si="143"/>
        <v>0.27918368982838043</v>
      </c>
      <c r="P1804">
        <f t="shared" si="144"/>
        <v>3.911767700209102</v>
      </c>
      <c r="Q1804" s="10" t="str" cm="1">
        <f t="array" ref="Q1804">_xlfn.IFS(AND(D1804&lt;=0, D1804-P1804&lt;=2), "escarcha",AND(D1804&lt;=0, D1804-P1804&gt;2), "helada negra", AND(D1804&gt;0, P1804+2&gt;D1804), "rocío", TRUE, "sin riesgo")</f>
        <v>sin riesgo</v>
      </c>
    </row>
    <row r="1805" spans="1:17" x14ac:dyDescent="0.35">
      <c r="A1805" s="2">
        <v>45751</v>
      </c>
      <c r="B1805" s="3" t="s">
        <v>46</v>
      </c>
      <c r="C1805">
        <v>7.6</v>
      </c>
      <c r="D1805">
        <v>10.83333333333333</v>
      </c>
      <c r="E1805">
        <v>93.9</v>
      </c>
      <c r="F1805">
        <v>61.666666666666657</v>
      </c>
      <c r="G1805">
        <v>9.6666666666666661</v>
      </c>
      <c r="H1805">
        <v>1.1333333333333331</v>
      </c>
      <c r="I1805">
        <v>17.333333333333329</v>
      </c>
      <c r="J1805">
        <v>3.6333333333333329</v>
      </c>
      <c r="K1805">
        <f t="shared" si="140"/>
        <v>3.2333333333333307</v>
      </c>
      <c r="L1805">
        <f t="shared" si="141"/>
        <v>0.47149205467872723</v>
      </c>
      <c r="M1805">
        <f t="shared" si="142"/>
        <v>6.6803495433348594</v>
      </c>
      <c r="N1805" s="10" t="str" cm="1">
        <f t="array" ref="N1805">_xlfn.IFS(AND(C1805&lt;=0, C1805-M1805&lt;=2), "escarcha",AND(C1805&lt;=0, C1805-M1805&gt;2), "helada negra", AND(C1805&gt;0, M1805+2&gt;C1805), "rocío", TRUE, "sin riesgo")</f>
        <v>rocío</v>
      </c>
      <c r="O1805">
        <f t="shared" si="143"/>
        <v>0.26867085311375438</v>
      </c>
      <c r="P1805">
        <f t="shared" si="144"/>
        <v>3.7621874757129383</v>
      </c>
      <c r="Q1805" s="10" t="str" cm="1">
        <f t="array" ref="Q1805">_xlfn.IFS(AND(D1805&lt;=0, D1805-P1805&lt;=2), "escarcha",AND(D1805&lt;=0, D1805-P1805&gt;2), "helada negra", AND(D1805&gt;0, P1805+2&gt;D1805), "rocío", TRUE, "sin riesgo")</f>
        <v>sin riesgo</v>
      </c>
    </row>
    <row r="1806" spans="1:17" x14ac:dyDescent="0.35">
      <c r="A1806" s="2">
        <v>45752</v>
      </c>
      <c r="B1806" s="3" t="s">
        <v>10</v>
      </c>
      <c r="C1806">
        <v>7.5333333333333332</v>
      </c>
      <c r="D1806">
        <v>10.133333333333329</v>
      </c>
      <c r="E1806">
        <v>94.466666666666669</v>
      </c>
      <c r="F1806">
        <v>65</v>
      </c>
      <c r="G1806">
        <v>4.333333333333333</v>
      </c>
      <c r="H1806">
        <v>1.833333333333333</v>
      </c>
      <c r="I1806">
        <v>8.6666666666666661</v>
      </c>
      <c r="J1806">
        <v>3.0666666666666669</v>
      </c>
      <c r="K1806">
        <f t="shared" si="140"/>
        <v>2.5999999999999961</v>
      </c>
      <c r="L1806">
        <f t="shared" si="141"/>
        <v>0.47296165013137459</v>
      </c>
      <c r="M1806">
        <f t="shared" si="142"/>
        <v>6.7017457111043433</v>
      </c>
      <c r="N1806" s="10" t="str" cm="1">
        <f t="array" ref="N1806">_xlfn.IFS(AND(C1806&lt;=0, C1806-M1806&lt;=2), "escarcha",AND(C1806&lt;=0, C1806-M1806&gt;2), "helada negra", AND(C1806&gt;0, M1806+2&gt;C1806), "rocío", TRUE, "sin riesgo")</f>
        <v>rocío</v>
      </c>
      <c r="O1806">
        <f t="shared" si="143"/>
        <v>0.27466262846200107</v>
      </c>
      <c r="P1806">
        <f t="shared" si="144"/>
        <v>3.8474182831113106</v>
      </c>
      <c r="Q1806" s="10" t="str" cm="1">
        <f t="array" ref="Q1806">_xlfn.IFS(AND(D1806&lt;=0, D1806-P1806&lt;=2), "escarcha",AND(D1806&lt;=0, D1806-P1806&gt;2), "helada negra", AND(D1806&gt;0, P1806+2&gt;D1806), "rocío", TRUE, "sin riesgo")</f>
        <v>sin riesgo</v>
      </c>
    </row>
    <row r="1807" spans="1:17" x14ac:dyDescent="0.35">
      <c r="A1807" s="2">
        <v>45752</v>
      </c>
      <c r="B1807" s="3" t="s">
        <v>11</v>
      </c>
      <c r="C1807">
        <v>7.4333333333333336</v>
      </c>
      <c r="D1807">
        <v>10.733333333333331</v>
      </c>
      <c r="E1807">
        <v>95.333333333333329</v>
      </c>
      <c r="F1807">
        <v>64</v>
      </c>
      <c r="G1807">
        <v>6.666666666666667</v>
      </c>
      <c r="H1807">
        <v>1.833333333333333</v>
      </c>
      <c r="I1807">
        <v>13</v>
      </c>
      <c r="J1807">
        <v>3.666666666666667</v>
      </c>
      <c r="K1807">
        <f t="shared" si="140"/>
        <v>3.2999999999999972</v>
      </c>
      <c r="L1807">
        <f t="shared" si="141"/>
        <v>0.47526900984814224</v>
      </c>
      <c r="M1807">
        <f t="shared" si="142"/>
        <v>6.7353464739372955</v>
      </c>
      <c r="N1807" s="10" t="str" cm="1">
        <f t="array" ref="N1807">_xlfn.IFS(AND(C1807&lt;=0, C1807-M1807&lt;=2), "escarcha",AND(C1807&lt;=0, C1807-M1807&gt;2), "helada negra", AND(C1807&gt;0, M1807+2&gt;C1807), "rocío", TRUE, "sin riesgo")</f>
        <v>rocío</v>
      </c>
      <c r="O1807">
        <f t="shared" si="143"/>
        <v>0.29916159174451168</v>
      </c>
      <c r="P1807">
        <f t="shared" si="144"/>
        <v>4.1965203382562883</v>
      </c>
      <c r="Q1807" s="10" t="str" cm="1">
        <f t="array" ref="Q1807">_xlfn.IFS(AND(D1807&lt;=0, D1807-P1807&lt;=2), "escarcha",AND(D1807&lt;=0, D1807-P1807&gt;2), "helada negra", AND(D1807&gt;0, P1807+2&gt;D1807), "rocío", TRUE, "sin riesgo")</f>
        <v>sin riesgo</v>
      </c>
    </row>
    <row r="1808" spans="1:17" x14ac:dyDescent="0.35">
      <c r="A1808" s="2">
        <v>45752</v>
      </c>
      <c r="B1808" s="3" t="s">
        <v>12</v>
      </c>
      <c r="C1808">
        <v>7.2</v>
      </c>
      <c r="D1808">
        <v>11.133333333333329</v>
      </c>
      <c r="E1808">
        <v>95.666666666666671</v>
      </c>
      <c r="F1808">
        <v>61</v>
      </c>
      <c r="G1808">
        <v>7.666666666666667</v>
      </c>
      <c r="H1808">
        <v>1.0666666666666671</v>
      </c>
      <c r="I1808">
        <v>16</v>
      </c>
      <c r="J1808">
        <v>1.9</v>
      </c>
      <c r="K1808">
        <f t="shared" si="140"/>
        <v>3.9333333333333291</v>
      </c>
      <c r="L1808">
        <f t="shared" si="141"/>
        <v>0.46281291245891887</v>
      </c>
      <c r="M1808">
        <f t="shared" si="142"/>
        <v>6.5540627001830192</v>
      </c>
      <c r="N1808" s="10" t="str" cm="1">
        <f t="array" ref="N1808">_xlfn.IFS(AND(C1808&lt;=0, C1808-M1808&lt;=2), "escarcha",AND(C1808&lt;=0, C1808-M1808&gt;2), "helada negra", AND(C1808&gt;0, M1808+2&gt;C1808), "rocío", TRUE, "sin riesgo")</f>
        <v>rocío</v>
      </c>
      <c r="O1808">
        <f t="shared" si="143"/>
        <v>0.27771621556128856</v>
      </c>
      <c r="P1808">
        <f t="shared" si="144"/>
        <v>3.8908770888133293</v>
      </c>
      <c r="Q1808" s="10" t="str" cm="1">
        <f t="array" ref="Q1808">_xlfn.IFS(AND(D1808&lt;=0, D1808-P1808&lt;=2), "escarcha",AND(D1808&lt;=0, D1808-P1808&gt;2), "helada negra", AND(D1808&gt;0, P1808+2&gt;D1808), "rocío", TRUE, "sin riesgo")</f>
        <v>sin riesgo</v>
      </c>
    </row>
    <row r="1809" spans="1:17" x14ac:dyDescent="0.35">
      <c r="A1809" s="2">
        <v>45752</v>
      </c>
      <c r="B1809" s="3" t="s">
        <v>13</v>
      </c>
      <c r="C1809">
        <v>7.2333333333333334</v>
      </c>
      <c r="D1809">
        <v>9.5333333333333332</v>
      </c>
      <c r="E1809">
        <v>95.7</v>
      </c>
      <c r="F1809">
        <v>67.666666666666671</v>
      </c>
      <c r="G1809">
        <v>7</v>
      </c>
      <c r="H1809">
        <v>0.83333333333333337</v>
      </c>
      <c r="I1809">
        <v>12.66666666666667</v>
      </c>
      <c r="J1809">
        <v>2.9</v>
      </c>
      <c r="K1809">
        <f t="shared" si="140"/>
        <v>2.2999999999999998</v>
      </c>
      <c r="L1809">
        <f t="shared" si="141"/>
        <v>0.46544117605463237</v>
      </c>
      <c r="M1809">
        <f t="shared" si="142"/>
        <v>6.5922920623380472</v>
      </c>
      <c r="N1809" s="10" t="str" cm="1">
        <f t="array" ref="N1809">_xlfn.IFS(AND(C1809&lt;=0, C1809-M1809&lt;=2), "escarcha",AND(C1809&lt;=0, C1809-M1809&gt;2), "helada negra", AND(C1809&gt;0, M1809+2&gt;C1809), "rocío", TRUE, "sin riesgo")</f>
        <v>rocío</v>
      </c>
      <c r="O1809">
        <f t="shared" si="143"/>
        <v>0.27467584034082054</v>
      </c>
      <c r="P1809">
        <f t="shared" si="144"/>
        <v>3.8476062822877175</v>
      </c>
      <c r="Q1809" s="10" t="str" cm="1">
        <f t="array" ref="Q1809">_xlfn.IFS(AND(D1809&lt;=0, D1809-P1809&lt;=2), "escarcha",AND(D1809&lt;=0, D1809-P1809&gt;2), "helada negra", AND(D1809&gt;0, P1809+2&gt;D1809), "rocío", TRUE, "sin riesgo")</f>
        <v>sin riesgo</v>
      </c>
    </row>
    <row r="1810" spans="1:17" x14ac:dyDescent="0.35">
      <c r="A1810" s="2">
        <v>45752</v>
      </c>
      <c r="B1810" s="3" t="s">
        <v>14</v>
      </c>
      <c r="C1810">
        <v>7.2</v>
      </c>
      <c r="D1810">
        <v>9.9333333333333336</v>
      </c>
      <c r="E1810">
        <v>95.633333333333326</v>
      </c>
      <c r="F1810">
        <v>68.333333333333329</v>
      </c>
      <c r="G1810">
        <v>8.6666666666666661</v>
      </c>
      <c r="H1810">
        <v>0.5</v>
      </c>
      <c r="I1810">
        <v>16</v>
      </c>
      <c r="J1810">
        <v>1.8666666666666669</v>
      </c>
      <c r="K1810">
        <f t="shared" si="140"/>
        <v>2.7333333333333334</v>
      </c>
      <c r="L1810">
        <f t="shared" si="141"/>
        <v>0.46246441968661678</v>
      </c>
      <c r="M1810">
        <f t="shared" si="142"/>
        <v>6.5489945838517531</v>
      </c>
      <c r="N1810" s="10" t="str" cm="1">
        <f t="array" ref="N1810">_xlfn.IFS(AND(C1810&lt;=0, C1810-M1810&lt;=2), "escarcha",AND(C1810&lt;=0, C1810-M1810&gt;2), "helada negra", AND(C1810&gt;0, M1810+2&gt;C1810), "rocío", TRUE, "sin riesgo")</f>
        <v>rocío</v>
      </c>
      <c r="O1810">
        <f t="shared" si="143"/>
        <v>0.31129649726141961</v>
      </c>
      <c r="P1810">
        <f t="shared" si="144"/>
        <v>4.3698045702612589</v>
      </c>
      <c r="Q1810" s="10" t="str" cm="1">
        <f t="array" ref="Q1810">_xlfn.IFS(AND(D1810&lt;=0, D1810-P1810&lt;=2), "escarcha",AND(D1810&lt;=0, D1810-P1810&gt;2), "helada negra", AND(D1810&gt;0, P1810+2&gt;D1810), "rocío", TRUE, "sin riesgo")</f>
        <v>sin riesgo</v>
      </c>
    </row>
    <row r="1811" spans="1:17" x14ac:dyDescent="0.35">
      <c r="A1811" s="2">
        <v>45752</v>
      </c>
      <c r="B1811" s="3" t="s">
        <v>15</v>
      </c>
      <c r="C1811">
        <v>7.2</v>
      </c>
      <c r="D1811">
        <v>10.366666666666671</v>
      </c>
      <c r="E1811">
        <v>95.7</v>
      </c>
      <c r="F1811">
        <v>69</v>
      </c>
      <c r="G1811">
        <v>6.666666666666667</v>
      </c>
      <c r="H1811">
        <v>9.9999999999999992E-2</v>
      </c>
      <c r="I1811">
        <v>12</v>
      </c>
      <c r="J1811">
        <v>1</v>
      </c>
      <c r="K1811">
        <f t="shared" si="140"/>
        <v>3.1666666666666705</v>
      </c>
      <c r="L1811">
        <f t="shared" si="141"/>
        <v>0.46316128382631611</v>
      </c>
      <c r="M1811">
        <f t="shared" si="142"/>
        <v>6.55912925664909</v>
      </c>
      <c r="N1811" s="10" t="str" cm="1">
        <f t="array" ref="N1811">_xlfn.IFS(AND(C1811&lt;=0, C1811-M1811&lt;=2), "escarcha",AND(C1811&lt;=0, C1811-M1811&gt;2), "helada negra", AND(C1811&gt;0, M1811+2&gt;C1811), "rocío", TRUE, "sin riesgo")</f>
        <v>rocío</v>
      </c>
      <c r="O1811">
        <f t="shared" si="143"/>
        <v>0.34996115352537666</v>
      </c>
      <c r="P1811">
        <f t="shared" si="144"/>
        <v>4.9235523872737872</v>
      </c>
      <c r="Q1811" s="10" t="str" cm="1">
        <f t="array" ref="Q1811">_xlfn.IFS(AND(D1811&lt;=0, D1811-P1811&lt;=2), "escarcha",AND(D1811&lt;=0, D1811-P1811&gt;2), "helada negra", AND(D1811&gt;0, P1811+2&gt;D1811), "rocío", TRUE, "sin riesgo")</f>
        <v>sin riesgo</v>
      </c>
    </row>
    <row r="1812" spans="1:17" x14ac:dyDescent="0.35">
      <c r="A1812" s="2">
        <v>45752</v>
      </c>
      <c r="B1812" s="3" t="s">
        <v>16</v>
      </c>
      <c r="C1812">
        <v>7.166666666666667</v>
      </c>
      <c r="D1812">
        <v>9.1333333333333329</v>
      </c>
      <c r="E1812">
        <v>95.833333333333329</v>
      </c>
      <c r="F1812">
        <v>72</v>
      </c>
      <c r="G1812">
        <v>5</v>
      </c>
      <c r="H1812">
        <v>0.1</v>
      </c>
      <c r="I1812">
        <v>11.33333333333333</v>
      </c>
      <c r="J1812">
        <v>0.73333333333333339</v>
      </c>
      <c r="K1812">
        <f t="shared" si="140"/>
        <v>1.9666666666666659</v>
      </c>
      <c r="L1812">
        <f t="shared" si="141"/>
        <v>0.46227305723929996</v>
      </c>
      <c r="M1812">
        <f t="shared" si="142"/>
        <v>6.5462116950377434</v>
      </c>
      <c r="N1812" s="10" t="str" cm="1">
        <f t="array" ref="N1812">_xlfn.IFS(AND(C1812&lt;=0, C1812-M1812&lt;=2), "escarcha",AND(C1812&lt;=0, C1812-M1812&gt;2), "helada negra", AND(C1812&gt;0, M1812+2&gt;C1812), "rocío", TRUE, "sin riesgo")</f>
        <v>rocío</v>
      </c>
      <c r="O1812">
        <f t="shared" si="143"/>
        <v>0.30984653843165449</v>
      </c>
      <c r="P1812">
        <f t="shared" si="144"/>
        <v>4.3490866464205409</v>
      </c>
      <c r="Q1812" s="10" t="str" cm="1">
        <f t="array" ref="Q1812">_xlfn.IFS(AND(D1812&lt;=0, D1812-P1812&lt;=2), "escarcha",AND(D1812&lt;=0, D1812-P1812&gt;2), "helada negra", AND(D1812&gt;0, P1812+2&gt;D1812), "rocío", TRUE, "sin riesgo")</f>
        <v>sin riesgo</v>
      </c>
    </row>
    <row r="1813" spans="1:17" x14ac:dyDescent="0.35">
      <c r="A1813" s="2">
        <v>45752</v>
      </c>
      <c r="B1813" s="3" t="s">
        <v>17</v>
      </c>
      <c r="C1813">
        <v>7.2</v>
      </c>
      <c r="D1813">
        <v>9.0333333333333332</v>
      </c>
      <c r="E1813">
        <v>96.166666666666671</v>
      </c>
      <c r="F1813">
        <v>73.666666666666671</v>
      </c>
      <c r="G1813">
        <v>6</v>
      </c>
      <c r="H1813">
        <v>1.7333333333333329</v>
      </c>
      <c r="I1813">
        <v>11.33333333333333</v>
      </c>
      <c r="J1813">
        <v>4.0999999999999996</v>
      </c>
      <c r="K1813">
        <f t="shared" si="140"/>
        <v>1.833333333333333</v>
      </c>
      <c r="L1813">
        <f t="shared" si="141"/>
        <v>0.46802578264745204</v>
      </c>
      <c r="M1813">
        <f t="shared" si="142"/>
        <v>6.6298978347587143</v>
      </c>
      <c r="N1813" s="10" t="str" cm="1">
        <f t="array" ref="N1813">_xlfn.IFS(AND(C1813&lt;=0, C1813-M1813&lt;=2), "escarcha",AND(C1813&lt;=0, C1813-M1813&gt;2), "helada negra", AND(C1813&gt;0, M1813+2&gt;C1813), "rocío", TRUE, "sin riesgo")</f>
        <v>rocío</v>
      </c>
      <c r="O1813">
        <f t="shared" si="143"/>
        <v>0.32599205939705733</v>
      </c>
      <c r="P1813">
        <f t="shared" si="144"/>
        <v>4.579979984279916</v>
      </c>
      <c r="Q1813" s="10" t="str" cm="1">
        <f t="array" ref="Q1813">_xlfn.IFS(AND(D1813&lt;=0, D1813-P1813&lt;=2), "escarcha",AND(D1813&lt;=0, D1813-P1813&gt;2), "helada negra", AND(D1813&gt;0, P1813+2&gt;D1813), "rocío", TRUE, "sin riesgo")</f>
        <v>sin riesgo</v>
      </c>
    </row>
    <row r="1814" spans="1:17" x14ac:dyDescent="0.35">
      <c r="A1814" s="2">
        <v>45752</v>
      </c>
      <c r="B1814" s="3" t="s">
        <v>18</v>
      </c>
      <c r="C1814">
        <v>7.2</v>
      </c>
      <c r="D1814">
        <v>8.2666666666666657</v>
      </c>
      <c r="E1814">
        <v>96.466666666666669</v>
      </c>
      <c r="F1814">
        <v>74.333333333333329</v>
      </c>
      <c r="G1814">
        <v>3.666666666666667</v>
      </c>
      <c r="H1814">
        <v>0.89999999999999991</v>
      </c>
      <c r="I1814">
        <v>9</v>
      </c>
      <c r="J1814">
        <v>1.666666666666667</v>
      </c>
      <c r="K1814">
        <f t="shared" si="140"/>
        <v>1.0666666666666655</v>
      </c>
      <c r="L1814">
        <f t="shared" si="141"/>
        <v>0.47114051089668124</v>
      </c>
      <c r="M1814">
        <f t="shared" si="142"/>
        <v>6.6752318824266501</v>
      </c>
      <c r="N1814" s="10" t="str" cm="1">
        <f t="array" ref="N1814">_xlfn.IFS(AND(C1814&lt;=0, C1814-M1814&lt;=2), "escarcha",AND(C1814&lt;=0, C1814-M1814&gt;2), "helada negra", AND(C1814&gt;0, M1814+2&gt;C1814), "rocío", TRUE, "sin riesgo")</f>
        <v>rocío</v>
      </c>
      <c r="O1814">
        <f t="shared" si="143"/>
        <v>0.28315903364602285</v>
      </c>
      <c r="P1814">
        <f t="shared" si="144"/>
        <v>3.9683775021838517</v>
      </c>
      <c r="Q1814" s="10" t="str" cm="1">
        <f t="array" ref="Q1814">_xlfn.IFS(AND(D1814&lt;=0, D1814-P1814&lt;=2), "escarcha",AND(D1814&lt;=0, D1814-P1814&gt;2), "helada negra", AND(D1814&gt;0, P1814+2&gt;D1814), "rocío", TRUE, "sin riesgo")</f>
        <v>sin riesgo</v>
      </c>
    </row>
    <row r="1815" spans="1:17" x14ac:dyDescent="0.35">
      <c r="A1815" s="2">
        <v>45752</v>
      </c>
      <c r="B1815" s="3" t="s">
        <v>19</v>
      </c>
      <c r="C1815">
        <v>7.2</v>
      </c>
      <c r="D1815">
        <v>8.0666666666666664</v>
      </c>
      <c r="E1815">
        <v>96.4</v>
      </c>
      <c r="F1815">
        <v>75.666666666666671</v>
      </c>
      <c r="G1815">
        <v>5.666666666666667</v>
      </c>
      <c r="H1815">
        <v>1.6</v>
      </c>
      <c r="I1815">
        <v>11.33333333333333</v>
      </c>
      <c r="J1815">
        <v>3.5333333333333332</v>
      </c>
      <c r="K1815">
        <f t="shared" si="140"/>
        <v>0.86666666666666625</v>
      </c>
      <c r="L1815">
        <f t="shared" si="141"/>
        <v>0.47044918698390747</v>
      </c>
      <c r="M1815">
        <f t="shared" si="142"/>
        <v>6.6651684238688667</v>
      </c>
      <c r="N1815" s="10" t="str" cm="1">
        <f t="array" ref="N1815">_xlfn.IFS(AND(C1815&lt;=0, C1815-M1815&lt;=2), "escarcha",AND(C1815&lt;=0, C1815-M1815&gt;2), "helada negra", AND(C1815&gt;0, M1815+2&gt;C1815), "rocío", TRUE, "sin riesgo")</f>
        <v>rocío</v>
      </c>
      <c r="O1815">
        <f t="shared" si="143"/>
        <v>0.28736119227032453</v>
      </c>
      <c r="P1815">
        <f t="shared" si="144"/>
        <v>4.0282454227990163</v>
      </c>
      <c r="Q1815" s="10" t="str" cm="1">
        <f t="array" ref="Q1815">_xlfn.IFS(AND(D1815&lt;=0, D1815-P1815&lt;=2), "escarcha",AND(D1815&lt;=0, D1815-P1815&gt;2), "helada negra", AND(D1815&gt;0, P1815+2&gt;D1815), "rocío", TRUE, "sin riesgo")</f>
        <v>sin riesgo</v>
      </c>
    </row>
    <row r="1816" spans="1:17" x14ac:dyDescent="0.35">
      <c r="A1816" s="2">
        <v>45752</v>
      </c>
      <c r="B1816" s="3" t="s">
        <v>20</v>
      </c>
      <c r="C1816">
        <v>7.1</v>
      </c>
      <c r="D1816">
        <v>7.8666666666666663</v>
      </c>
      <c r="E1816">
        <v>96.733333333333334</v>
      </c>
      <c r="F1816">
        <v>76.333333333333329</v>
      </c>
      <c r="G1816">
        <v>5.333333333333333</v>
      </c>
      <c r="H1816">
        <v>0.93333333333333335</v>
      </c>
      <c r="I1816">
        <v>10.33333333333333</v>
      </c>
      <c r="J1816">
        <v>2.8666666666666671</v>
      </c>
      <c r="K1816">
        <f t="shared" si="140"/>
        <v>0.76666666666666661</v>
      </c>
      <c r="L1816">
        <f t="shared" si="141"/>
        <v>0.46705771467851104</v>
      </c>
      <c r="M1816">
        <f t="shared" si="142"/>
        <v>6.6158112137127061</v>
      </c>
      <c r="N1816" s="10" t="str" cm="1">
        <f t="array" ref="N1816">_xlfn.IFS(AND(C1816&lt;=0, C1816-M1816&lt;=2), "escarcha",AND(C1816&lt;=0, C1816-M1816&gt;2), "helada negra", AND(C1816&gt;0, M1816+2&gt;C1816), "rocío", TRUE, "sin riesgo")</f>
        <v>rocío</v>
      </c>
      <c r="O1816">
        <f t="shared" si="143"/>
        <v>0.28253544769918643</v>
      </c>
      <c r="P1816">
        <f t="shared" si="144"/>
        <v>3.9594957799524639</v>
      </c>
      <c r="Q1816" s="10" t="str" cm="1">
        <f t="array" ref="Q1816">_xlfn.IFS(AND(D1816&lt;=0, D1816-P1816&lt;=2), "escarcha",AND(D1816&lt;=0, D1816-P1816&gt;2), "helada negra", AND(D1816&gt;0, P1816+2&gt;D1816), "rocío", TRUE, "sin riesgo")</f>
        <v>sin riesgo</v>
      </c>
    </row>
    <row r="1817" spans="1:17" x14ac:dyDescent="0.35">
      <c r="A1817" s="2">
        <v>45752</v>
      </c>
      <c r="B1817" s="3" t="s">
        <v>29</v>
      </c>
      <c r="C1817">
        <v>7.7</v>
      </c>
      <c r="D1817">
        <v>8.9333333333333336</v>
      </c>
      <c r="E1817">
        <v>97.36666666666666</v>
      </c>
      <c r="F1817">
        <v>73.333333333333329</v>
      </c>
      <c r="G1817">
        <v>3.333333333333333</v>
      </c>
      <c r="H1817">
        <v>0.56666666666666665</v>
      </c>
      <c r="I1817">
        <v>6.666666666666667</v>
      </c>
      <c r="J1817">
        <v>1.8666666666666669</v>
      </c>
      <c r="K1817">
        <f t="shared" si="140"/>
        <v>1.2333333333333334</v>
      </c>
      <c r="L1817">
        <f t="shared" si="141"/>
        <v>0.51456164093514922</v>
      </c>
      <c r="M1817">
        <f t="shared" si="142"/>
        <v>7.3089337975157287</v>
      </c>
      <c r="N1817" s="10" t="str" cm="1">
        <f t="array" ref="N1817">_xlfn.IFS(AND(C1817&lt;=0, C1817-M1817&lt;=2), "escarcha",AND(C1817&lt;=0, C1817-M1817&gt;2), "helada negra", AND(C1817&gt;0, M1817+2&gt;C1817), "rocío", TRUE, "sin riesgo")</f>
        <v>rocío</v>
      </c>
      <c r="O1817">
        <f t="shared" si="143"/>
        <v>0.31471278256503543</v>
      </c>
      <c r="P1817">
        <f t="shared" si="144"/>
        <v>4.4186323261908393</v>
      </c>
      <c r="Q1817" s="10" t="str" cm="1">
        <f t="array" ref="Q1817">_xlfn.IFS(AND(D1817&lt;=0, D1817-P1817&lt;=2), "escarcha",AND(D1817&lt;=0, D1817-P1817&gt;2), "helada negra", AND(D1817&gt;0, P1817+2&gt;D1817), "rocío", TRUE, "sin riesgo")</f>
        <v>sin riesgo</v>
      </c>
    </row>
    <row r="1818" spans="1:17" x14ac:dyDescent="0.35">
      <c r="A1818" s="2">
        <v>45752</v>
      </c>
      <c r="B1818" s="3" t="s">
        <v>30</v>
      </c>
      <c r="C1818">
        <v>8.1</v>
      </c>
      <c r="D1818">
        <v>10.93333333333333</v>
      </c>
      <c r="E1818">
        <v>96.86666666666666</v>
      </c>
      <c r="F1818">
        <v>68.333333333333329</v>
      </c>
      <c r="G1818">
        <v>2</v>
      </c>
      <c r="H1818">
        <v>1.966666666666667</v>
      </c>
      <c r="I1818">
        <v>5.333333333333333</v>
      </c>
      <c r="J1818">
        <v>3.666666666666667</v>
      </c>
      <c r="K1818">
        <f t="shared" si="140"/>
        <v>2.8333333333333304</v>
      </c>
      <c r="L1818">
        <f t="shared" si="141"/>
        <v>0.53662310876476282</v>
      </c>
      <c r="M1818">
        <f t="shared" si="142"/>
        <v>7.6321397394437049</v>
      </c>
      <c r="N1818" s="10" t="str" cm="1">
        <f t="array" ref="N1818">_xlfn.IFS(AND(C1818&lt;=0, C1818-M1818&lt;=2), "escarcha",AND(C1818&lt;=0, C1818-M1818&gt;2), "helada negra", AND(C1818&gt;0, M1818+2&gt;C1818), "rocío", TRUE, "sin riesgo")</f>
        <v>rocío</v>
      </c>
      <c r="O1818">
        <f t="shared" si="143"/>
        <v>0.37796857966070319</v>
      </c>
      <c r="P1818">
        <f t="shared" si="144"/>
        <v>5.3262199947293958</v>
      </c>
      <c r="Q1818" s="10" t="str" cm="1">
        <f t="array" ref="Q1818">_xlfn.IFS(AND(D1818&lt;=0, D1818-P1818&lt;=2), "escarcha",AND(D1818&lt;=0, D1818-P1818&gt;2), "helada negra", AND(D1818&gt;0, P1818+2&gt;D1818), "rocío", TRUE, "sin riesgo")</f>
        <v>sin riesgo</v>
      </c>
    </row>
    <row r="1819" spans="1:17" x14ac:dyDescent="0.35">
      <c r="A1819" s="2">
        <v>45752</v>
      </c>
      <c r="B1819" s="3" t="s">
        <v>31</v>
      </c>
      <c r="C1819">
        <v>8.0333333333333332</v>
      </c>
      <c r="D1819">
        <v>11.93333333333333</v>
      </c>
      <c r="E1819">
        <v>95.8</v>
      </c>
      <c r="F1819">
        <v>66.333333333333329</v>
      </c>
      <c r="G1819">
        <v>3</v>
      </c>
      <c r="H1819">
        <v>4.0666666666666664</v>
      </c>
      <c r="I1819">
        <v>7.333333333333333</v>
      </c>
      <c r="J1819">
        <v>6.7666666666666666</v>
      </c>
      <c r="K1819">
        <f t="shared" si="140"/>
        <v>3.8999999999999968</v>
      </c>
      <c r="L1819">
        <f t="shared" si="141"/>
        <v>0.52102136439325331</v>
      </c>
      <c r="M1819">
        <f t="shared" si="142"/>
        <v>7.403484013861096</v>
      </c>
      <c r="N1819" s="10" t="str" cm="1">
        <f t="array" ref="N1819">_xlfn.IFS(AND(C1819&lt;=0, C1819-M1819&lt;=2), "escarcha",AND(C1819&lt;=0, C1819-M1819&gt;2), "helada negra", AND(C1819&gt;0, M1819+2&gt;C1819), "rocío", TRUE, "sin riesgo")</f>
        <v>rocío</v>
      </c>
      <c r="O1819">
        <f t="shared" si="143"/>
        <v>0.41441253466275851</v>
      </c>
      <c r="P1819">
        <f t="shared" si="144"/>
        <v>5.8521432012293744</v>
      </c>
      <c r="Q1819" s="10" t="str" cm="1">
        <f t="array" ref="Q1819">_xlfn.IFS(AND(D1819&lt;=0, D1819-P1819&lt;=2), "escarcha",AND(D1819&lt;=0, D1819-P1819&gt;2), "helada negra", AND(D1819&gt;0, P1819+2&gt;D1819), "rocío", TRUE, "sin riesgo")</f>
        <v>sin riesgo</v>
      </c>
    </row>
    <row r="1820" spans="1:17" x14ac:dyDescent="0.35">
      <c r="A1820" s="2">
        <v>45752</v>
      </c>
      <c r="B1820" s="3" t="s">
        <v>32</v>
      </c>
      <c r="C1820">
        <v>8.2333333333333325</v>
      </c>
      <c r="D1820">
        <v>12.03333333333333</v>
      </c>
      <c r="E1820">
        <v>95.7</v>
      </c>
      <c r="F1820">
        <v>65.666666666666671</v>
      </c>
      <c r="G1820">
        <v>2.333333333333333</v>
      </c>
      <c r="H1820">
        <v>6.4666666666666668</v>
      </c>
      <c r="I1820">
        <v>5.333333333333333</v>
      </c>
      <c r="J1820">
        <v>10.1</v>
      </c>
      <c r="K1820">
        <f t="shared" si="140"/>
        <v>3.7999999999999972</v>
      </c>
      <c r="L1820">
        <f t="shared" si="141"/>
        <v>0.53355666889012165</v>
      </c>
      <c r="M1820">
        <f t="shared" si="142"/>
        <v>7.5871657118050031</v>
      </c>
      <c r="N1820" s="10" t="str" cm="1">
        <f t="array" ref="N1820">_xlfn.IFS(AND(C1820&lt;=0, C1820-M1820&lt;=2), "escarcha",AND(C1820&lt;=0, C1820-M1820&gt;2), "helada negra", AND(C1820&gt;0, M1820+2&gt;C1820), "rocío", TRUE, "sin riesgo")</f>
        <v>rocío</v>
      </c>
      <c r="O1820">
        <f t="shared" si="143"/>
        <v>0.41089782291166643</v>
      </c>
      <c r="P1820">
        <f t="shared" si="144"/>
        <v>5.8013253234530842</v>
      </c>
      <c r="Q1820" s="10" t="str" cm="1">
        <f t="array" ref="Q1820">_xlfn.IFS(AND(D1820&lt;=0, D1820-P1820&lt;=2), "escarcha",AND(D1820&lt;=0, D1820-P1820&gt;2), "helada negra", AND(D1820&gt;0, P1820+2&gt;D1820), "rocío", TRUE, "sin riesgo")</f>
        <v>sin riesgo</v>
      </c>
    </row>
    <row r="1821" spans="1:17" x14ac:dyDescent="0.35">
      <c r="A1821" s="2">
        <v>45752</v>
      </c>
      <c r="B1821" s="3" t="s">
        <v>33</v>
      </c>
      <c r="C1821">
        <v>8.8333333333333339</v>
      </c>
      <c r="D1821">
        <v>13</v>
      </c>
      <c r="E1821">
        <v>94.36666666666666</v>
      </c>
      <c r="F1821">
        <v>63.666666666666657</v>
      </c>
      <c r="G1821">
        <v>2.666666666666667</v>
      </c>
      <c r="H1821">
        <v>4.4333333333333336</v>
      </c>
      <c r="I1821">
        <v>7</v>
      </c>
      <c r="J1821">
        <v>8.5333333333333332</v>
      </c>
      <c r="K1821">
        <f t="shared" si="140"/>
        <v>4.1666666666666661</v>
      </c>
      <c r="L1821">
        <f t="shared" si="141"/>
        <v>0.56013595149463236</v>
      </c>
      <c r="M1821">
        <f t="shared" si="142"/>
        <v>7.9775286380426165</v>
      </c>
      <c r="N1821" s="10" t="str" cm="1">
        <f t="array" ref="N1821">_xlfn.IFS(AND(C1821&lt;=0, C1821-M1821&lt;=2), "escarcha",AND(C1821&lt;=0, C1821-M1821&gt;2), "helada negra", AND(C1821&gt;0, M1821+2&gt;C1821), "rocío", TRUE, "sin riesgo")</f>
        <v>rocío</v>
      </c>
      <c r="O1821">
        <f t="shared" si="143"/>
        <v>0.44337065968632011</v>
      </c>
      <c r="P1821">
        <f t="shared" si="144"/>
        <v>6.2716290170065987</v>
      </c>
      <c r="Q1821" s="10" t="str" cm="1">
        <f t="array" ref="Q1821">_xlfn.IFS(AND(D1821&lt;=0, D1821-P1821&lt;=2), "escarcha",AND(D1821&lt;=0, D1821-P1821&gt;2), "helada negra", AND(D1821&gt;0, P1821+2&gt;D1821), "rocío", TRUE, "sin riesgo")</f>
        <v>sin riesgo</v>
      </c>
    </row>
    <row r="1822" spans="1:17" x14ac:dyDescent="0.35">
      <c r="A1822" s="2">
        <v>45752</v>
      </c>
      <c r="B1822" s="3" t="s">
        <v>34</v>
      </c>
      <c r="C1822">
        <v>10</v>
      </c>
      <c r="D1822">
        <v>14</v>
      </c>
      <c r="E1822">
        <v>91.066666666666663</v>
      </c>
      <c r="F1822">
        <v>61.333333333333343</v>
      </c>
      <c r="G1822">
        <v>4.333333333333333</v>
      </c>
      <c r="H1822">
        <v>6.5</v>
      </c>
      <c r="I1822">
        <v>8.3333333333333339</v>
      </c>
      <c r="J1822">
        <v>12.03333333333333</v>
      </c>
      <c r="K1822">
        <f t="shared" si="140"/>
        <v>4</v>
      </c>
      <c r="L1822">
        <f t="shared" si="141"/>
        <v>0.60295184589531847</v>
      </c>
      <c r="M1822">
        <f t="shared" si="142"/>
        <v>8.6089179926953339</v>
      </c>
      <c r="N1822" s="10" t="str" cm="1">
        <f t="array" ref="N1822">_xlfn.IFS(AND(C1822&lt;=0, C1822-M1822&lt;=2), "escarcha",AND(C1822&lt;=0, C1822-M1822&gt;2), "helada negra", AND(C1822&gt;0, M1822+2&gt;C1822), "rocío", TRUE, "sin riesgo")</f>
        <v>rocío</v>
      </c>
      <c r="O1822">
        <f t="shared" si="143"/>
        <v>0.47112060321422272</v>
      </c>
      <c r="P1822">
        <f t="shared" si="144"/>
        <v>6.6749420790867546</v>
      </c>
      <c r="Q1822" s="10" t="str" cm="1">
        <f t="array" ref="Q1822">_xlfn.IFS(AND(D1822&lt;=0, D1822-P1822&lt;=2), "escarcha",AND(D1822&lt;=0, D1822-P1822&gt;2), "helada negra", AND(D1822&gt;0, P1822+2&gt;D1822), "rocío", TRUE, "sin riesgo")</f>
        <v>sin riesgo</v>
      </c>
    </row>
    <row r="1823" spans="1:17" x14ac:dyDescent="0.35">
      <c r="A1823" s="2">
        <v>45752</v>
      </c>
      <c r="B1823" s="3" t="s">
        <v>35</v>
      </c>
      <c r="C1823">
        <v>10.9</v>
      </c>
      <c r="D1823">
        <v>14.33333333333333</v>
      </c>
      <c r="E1823">
        <v>86.5</v>
      </c>
      <c r="F1823">
        <v>60</v>
      </c>
      <c r="G1823">
        <v>8</v>
      </c>
      <c r="H1823">
        <v>9.3666666666666671</v>
      </c>
      <c r="I1823">
        <v>14</v>
      </c>
      <c r="J1823">
        <v>14.7</v>
      </c>
      <c r="K1823">
        <f t="shared" si="140"/>
        <v>3.43333333333333</v>
      </c>
      <c r="L1823">
        <f t="shared" si="141"/>
        <v>0.61150136034322111</v>
      </c>
      <c r="M1823">
        <f t="shared" si="142"/>
        <v>8.7353749963807932</v>
      </c>
      <c r="N1823" s="10" t="str" cm="1">
        <f t="array" ref="N1823">_xlfn.IFS(AND(C1823&lt;=0, C1823-M1823&lt;=2), "escarcha",AND(C1823&lt;=0, C1823-M1823&gt;2), "helada negra", AND(C1823&gt;0, M1823+2&gt;C1823), "rocío", TRUE, "sin riesgo")</f>
        <v>sin riesgo</v>
      </c>
      <c r="O1823">
        <f t="shared" si="143"/>
        <v>0.4707251714471884</v>
      </c>
      <c r="P1823">
        <f t="shared" si="144"/>
        <v>6.6691857750874242</v>
      </c>
      <c r="Q1823" s="10" t="str" cm="1">
        <f t="array" ref="Q1823">_xlfn.IFS(AND(D1823&lt;=0, D1823-P1823&lt;=2), "escarcha",AND(D1823&lt;=0, D1823-P1823&gt;2), "helada negra", AND(D1823&gt;0, P1823+2&gt;D1823), "rocío", TRUE, "sin riesgo")</f>
        <v>sin riesgo</v>
      </c>
    </row>
    <row r="1824" spans="1:17" x14ac:dyDescent="0.35">
      <c r="A1824" s="2">
        <v>45752</v>
      </c>
      <c r="B1824" s="3" t="s">
        <v>36</v>
      </c>
      <c r="C1824">
        <v>11</v>
      </c>
      <c r="D1824">
        <v>15</v>
      </c>
      <c r="E1824">
        <v>85.1</v>
      </c>
      <c r="F1824">
        <v>58.333333333333343</v>
      </c>
      <c r="G1824">
        <v>8.6666666666666661</v>
      </c>
      <c r="H1824">
        <v>6.2666666666666666</v>
      </c>
      <c r="I1824">
        <v>14.66666666666667</v>
      </c>
      <c r="J1824">
        <v>11.66666666666667</v>
      </c>
      <c r="K1824">
        <f t="shared" si="140"/>
        <v>4</v>
      </c>
      <c r="L1824">
        <f t="shared" si="141"/>
        <v>0.6018240673522196</v>
      </c>
      <c r="M1824">
        <f t="shared" si="142"/>
        <v>8.592246353323862</v>
      </c>
      <c r="N1824" s="10" t="str" cm="1">
        <f t="array" ref="N1824">_xlfn.IFS(AND(C1824&lt;=0, C1824-M1824&lt;=2), "escarcha",AND(C1824&lt;=0, C1824-M1824&gt;2), "helada negra", AND(C1824&gt;0, M1824+2&gt;C1824), "rocío", TRUE, "sin riesgo")</f>
        <v>sin riesgo</v>
      </c>
      <c r="O1824">
        <f t="shared" si="143"/>
        <v>0.48555395656075617</v>
      </c>
      <c r="P1824">
        <f t="shared" si="144"/>
        <v>6.8852303221140856</v>
      </c>
      <c r="Q1824" s="10" t="str" cm="1">
        <f t="array" ref="Q1824">_xlfn.IFS(AND(D1824&lt;=0, D1824-P1824&lt;=2), "escarcha",AND(D1824&lt;=0, D1824-P1824&gt;2), "helada negra", AND(D1824&gt;0, P1824+2&gt;D1824), "rocío", TRUE, "sin riesgo")</f>
        <v>sin riesgo</v>
      </c>
    </row>
    <row r="1825" spans="1:17" x14ac:dyDescent="0.35">
      <c r="A1825" s="2">
        <v>45752</v>
      </c>
      <c r="B1825" s="3" t="s">
        <v>47</v>
      </c>
      <c r="C1825">
        <v>11.56666666666667</v>
      </c>
      <c r="D1825">
        <v>14.83333333333333</v>
      </c>
      <c r="E1825">
        <v>81.63333333333334</v>
      </c>
      <c r="F1825">
        <v>58.666666666666657</v>
      </c>
      <c r="G1825">
        <v>6.666666666666667</v>
      </c>
      <c r="H1825">
        <v>7.7</v>
      </c>
      <c r="I1825">
        <v>12.33333333333333</v>
      </c>
      <c r="J1825">
        <v>13.366666666666671</v>
      </c>
      <c r="K1825">
        <f t="shared" si="140"/>
        <v>3.2666666666666604</v>
      </c>
      <c r="L1825">
        <f t="shared" si="141"/>
        <v>0.5977633338726317</v>
      </c>
      <c r="M1825">
        <f t="shared" si="142"/>
        <v>8.5322359413382483</v>
      </c>
      <c r="N1825" s="10" t="str" cm="1">
        <f t="array" ref="N1825">_xlfn.IFS(AND(C1825&lt;=0, C1825-M1825&lt;=2), "escarcha",AND(C1825&lt;=0, C1825-M1825&gt;2), "helada negra", AND(C1825&gt;0, M1825+2&gt;C1825), "rocío", TRUE, "sin riesgo")</f>
        <v>sin riesgo</v>
      </c>
      <c r="O1825">
        <f t="shared" si="143"/>
        <v>0.48052290555813493</v>
      </c>
      <c r="P1825">
        <f t="shared" si="144"/>
        <v>6.8118897020609923</v>
      </c>
      <c r="Q1825" s="10" t="str" cm="1">
        <f t="array" ref="Q1825">_xlfn.IFS(AND(D1825&lt;=0, D1825-P1825&lt;=2), "escarcha",AND(D1825&lt;=0, D1825-P1825&gt;2), "helada negra", AND(D1825&gt;0, P1825+2&gt;D1825), "rocío", TRUE, "sin riesgo")</f>
        <v>sin riesgo</v>
      </c>
    </row>
    <row r="1826" spans="1:17" x14ac:dyDescent="0.35">
      <c r="A1826" s="2">
        <v>45752</v>
      </c>
      <c r="B1826" s="3" t="s">
        <v>52</v>
      </c>
      <c r="C1826">
        <v>11.96666666666667</v>
      </c>
      <c r="D1826">
        <v>15.03333333333333</v>
      </c>
      <c r="E1826">
        <v>77.63333333333334</v>
      </c>
      <c r="F1826">
        <v>57.333333333333343</v>
      </c>
      <c r="G1826">
        <v>5.666666666666667</v>
      </c>
      <c r="H1826">
        <v>6.3</v>
      </c>
      <c r="I1826">
        <v>11.33333333333333</v>
      </c>
      <c r="J1826">
        <v>13.366666666666671</v>
      </c>
      <c r="K1826">
        <f t="shared" si="140"/>
        <v>3.0666666666666593</v>
      </c>
      <c r="L1826">
        <f t="shared" si="141"/>
        <v>0.57391292220219992</v>
      </c>
      <c r="M1826">
        <f t="shared" si="142"/>
        <v>8.1803462720945443</v>
      </c>
      <c r="N1826" s="10" t="str" cm="1">
        <f t="array" ref="N1826">_xlfn.IFS(AND(C1826&lt;=0, C1826-M1826&lt;=2), "escarcha",AND(C1826&lt;=0, C1826-M1826&gt;2), "helada negra", AND(C1826&gt;0, M1826+2&gt;C1826), "rocío", TRUE, "sin riesgo")</f>
        <v>sin riesgo</v>
      </c>
      <c r="O1826">
        <f t="shared" si="143"/>
        <v>0.47040661092478575</v>
      </c>
      <c r="P1826">
        <f t="shared" si="144"/>
        <v>6.6645486795372655</v>
      </c>
      <c r="Q1826" s="10" t="str" cm="1">
        <f t="array" ref="Q1826">_xlfn.IFS(AND(D1826&lt;=0, D1826-P1826&lt;=2), "escarcha",AND(D1826&lt;=0, D1826-P1826&gt;2), "helada negra", AND(D1826&gt;0, P1826+2&gt;D1826), "rocío", TRUE, "sin riesgo")</f>
        <v>sin riesgo</v>
      </c>
    </row>
    <row r="1827" spans="1:17" x14ac:dyDescent="0.35">
      <c r="A1827" s="2">
        <v>45752</v>
      </c>
      <c r="B1827" s="3" t="s">
        <v>53</v>
      </c>
      <c r="C1827">
        <v>12.03333333333333</v>
      </c>
      <c r="D1827">
        <v>15.266666666666669</v>
      </c>
      <c r="E1827">
        <v>78.933333333333337</v>
      </c>
      <c r="F1827">
        <v>56.666666666666657</v>
      </c>
      <c r="G1827">
        <v>5.666666666666667</v>
      </c>
      <c r="H1827">
        <v>7.0333333333333332</v>
      </c>
      <c r="I1827">
        <v>10</v>
      </c>
      <c r="J1827">
        <v>15.53333333333333</v>
      </c>
      <c r="K1827">
        <f t="shared" si="140"/>
        <v>3.2333333333333396</v>
      </c>
      <c r="L1827">
        <f t="shared" si="141"/>
        <v>0.59490999718352844</v>
      </c>
      <c r="M1827">
        <f t="shared" si="142"/>
        <v>8.4900858240662647</v>
      </c>
      <c r="N1827" s="10" t="str" cm="1">
        <f t="array" ref="N1827">_xlfn.IFS(AND(C1827&lt;=0, C1827-M1827&lt;=2), "escarcha",AND(C1827&lt;=0, C1827-M1827&gt;2), "helada negra", AND(C1827&gt;0, M1827+2&gt;C1827), "rocío", TRUE, "sin riesgo")</f>
        <v>sin riesgo</v>
      </c>
      <c r="O1827">
        <f t="shared" si="143"/>
        <v>0.47370413665721034</v>
      </c>
      <c r="P1827">
        <f t="shared" si="144"/>
        <v>6.7125571321541964</v>
      </c>
      <c r="Q1827" s="10" t="str" cm="1">
        <f t="array" ref="Q1827">_xlfn.IFS(AND(D1827&lt;=0, D1827-P1827&lt;=2), "escarcha",AND(D1827&lt;=0, D1827-P1827&gt;2), "helada negra", AND(D1827&gt;0, P1827+2&gt;D1827), "rocío", TRUE, "sin riesgo")</f>
        <v>sin riesgo</v>
      </c>
    </row>
    <row r="1828" spans="1:17" x14ac:dyDescent="0.35">
      <c r="A1828" s="2">
        <v>45752</v>
      </c>
      <c r="B1828" s="3" t="s">
        <v>56</v>
      </c>
      <c r="C1828">
        <v>11.56666666666667</v>
      </c>
      <c r="D1828">
        <v>15.9</v>
      </c>
      <c r="E1828">
        <v>81.7</v>
      </c>
      <c r="F1828">
        <v>55.333333333333343</v>
      </c>
      <c r="G1828">
        <v>8.6666666666666661</v>
      </c>
      <c r="H1828">
        <v>5.2666666666666666</v>
      </c>
      <c r="I1828">
        <v>16</v>
      </c>
      <c r="J1828">
        <v>10.46666666666667</v>
      </c>
      <c r="K1828">
        <f t="shared" si="140"/>
        <v>4.3333333333333304</v>
      </c>
      <c r="L1828">
        <f t="shared" si="141"/>
        <v>0.59857966044857658</v>
      </c>
      <c r="M1828">
        <f t="shared" si="142"/>
        <v>8.5442974961379807</v>
      </c>
      <c r="N1828" s="10" t="str" cm="1">
        <f t="array" ref="N1828">_xlfn.IFS(AND(C1828&lt;=0, C1828-M1828&lt;=2), "escarcha",AND(C1828&lt;=0, C1828-M1828&gt;2), "helada negra", AND(C1828&gt;0, M1828+2&gt;C1828), "rocío", TRUE, "sin riesgo")</f>
        <v>sin riesgo</v>
      </c>
      <c r="O1828">
        <f t="shared" si="143"/>
        <v>0.49045409720231203</v>
      </c>
      <c r="P1828">
        <f t="shared" si="144"/>
        <v>6.9567039862192805</v>
      </c>
      <c r="Q1828" s="10" t="str" cm="1">
        <f t="array" ref="Q1828">_xlfn.IFS(AND(D1828&lt;=0, D1828-P1828&lt;=2), "escarcha",AND(D1828&lt;=0, D1828-P1828&gt;2), "helada negra", AND(D1828&gt;0, P1828+2&gt;D1828), "rocío", TRUE, "sin riesgo")</f>
        <v>sin riesgo</v>
      </c>
    </row>
    <row r="1829" spans="1:17" x14ac:dyDescent="0.35">
      <c r="A1829" s="2">
        <v>45752</v>
      </c>
      <c r="B1829" s="3" t="s">
        <v>55</v>
      </c>
      <c r="C1829">
        <v>11.5</v>
      </c>
      <c r="D1829">
        <v>16.56666666666667</v>
      </c>
      <c r="E1829">
        <v>82.100000000000009</v>
      </c>
      <c r="F1829">
        <v>56.333333333333343</v>
      </c>
      <c r="G1829">
        <v>6</v>
      </c>
      <c r="H1829">
        <v>5.1333333333333329</v>
      </c>
      <c r="I1829">
        <v>10.66666666666667</v>
      </c>
      <c r="J1829">
        <v>11.46666666666667</v>
      </c>
      <c r="K1829">
        <f t="shared" si="140"/>
        <v>5.06666666666667</v>
      </c>
      <c r="L1829">
        <f t="shared" si="141"/>
        <v>0.59905721524282207</v>
      </c>
      <c r="M1829">
        <f t="shared" si="142"/>
        <v>8.5513540972874775</v>
      </c>
      <c r="N1829" s="10" t="str" cm="1">
        <f t="array" ref="N1829">_xlfn.IFS(AND(C1829&lt;=0, C1829-M1829&lt;=2), "escarcha",AND(C1829&lt;=0, C1829-M1829&gt;2), "helada negra", AND(C1829&gt;0, M1829+2&gt;C1829), "rocío", TRUE, "sin riesgo")</f>
        <v>sin riesgo</v>
      </c>
      <c r="O1829">
        <f t="shared" si="143"/>
        <v>0.55084660158270971</v>
      </c>
      <c r="P1829">
        <f t="shared" si="144"/>
        <v>7.8409602470288062</v>
      </c>
      <c r="Q1829" s="10" t="str" cm="1">
        <f t="array" ref="Q1829">_xlfn.IFS(AND(D1829&lt;=0, D1829-P1829&lt;=2), "escarcha",AND(D1829&lt;=0, D1829-P1829&gt;2), "helada negra", AND(D1829&gt;0, P1829+2&gt;D1829), "rocío", TRUE, "sin riesgo")</f>
        <v>sin riesgo</v>
      </c>
    </row>
    <row r="1830" spans="1:17" x14ac:dyDescent="0.35">
      <c r="A1830" s="2">
        <v>45752</v>
      </c>
      <c r="B1830" s="3" t="s">
        <v>54</v>
      </c>
      <c r="C1830">
        <v>11.866666666666671</v>
      </c>
      <c r="D1830">
        <v>15.7</v>
      </c>
      <c r="E1830">
        <v>78.166666666666657</v>
      </c>
      <c r="F1830">
        <v>58.666666666666657</v>
      </c>
      <c r="G1830">
        <v>4.333333333333333</v>
      </c>
      <c r="H1830">
        <v>6.0666666666666664</v>
      </c>
      <c r="I1830">
        <v>9.3333333333333339</v>
      </c>
      <c r="J1830">
        <v>12.6</v>
      </c>
      <c r="K1830">
        <f t="shared" si="140"/>
        <v>3.8333333333333286</v>
      </c>
      <c r="L1830">
        <f t="shared" si="141"/>
        <v>0.57416950406599476</v>
      </c>
      <c r="M1830">
        <f t="shared" si="142"/>
        <v>8.1841266501051653</v>
      </c>
      <c r="N1830" s="10" t="str" cm="1">
        <f t="array" ref="N1830">_xlfn.IFS(AND(C1830&lt;=0, C1830-M1830&lt;=2), "escarcha",AND(C1830&lt;=0, C1830-M1830&gt;2), "helada negra", AND(C1830&gt;0, M1830+2&gt;C1830), "rocío", TRUE, "sin riesgo")</f>
        <v>sin riesgo</v>
      </c>
      <c r="O1830">
        <f t="shared" si="143"/>
        <v>0.536163142087137</v>
      </c>
      <c r="P1830">
        <f t="shared" si="144"/>
        <v>7.6253925961332527</v>
      </c>
      <c r="Q1830" s="10" t="str" cm="1">
        <f t="array" ref="Q1830">_xlfn.IFS(AND(D1830&lt;=0, D1830-P1830&lt;=2), "escarcha",AND(D1830&lt;=0, D1830-P1830&gt;2), "helada negra", AND(D1830&gt;0, P1830+2&gt;D1830), "rocío", TRUE, "sin riesgo")</f>
        <v>sin riesgo</v>
      </c>
    </row>
    <row r="1831" spans="1:17" x14ac:dyDescent="0.35">
      <c r="A1831" s="2">
        <v>45752</v>
      </c>
      <c r="B1831" s="3" t="s">
        <v>57</v>
      </c>
      <c r="C1831">
        <v>12.5</v>
      </c>
      <c r="D1831">
        <v>15.33333333333333</v>
      </c>
      <c r="E1831">
        <v>73.033333333333331</v>
      </c>
      <c r="F1831">
        <v>59.333333333333343</v>
      </c>
      <c r="G1831">
        <v>6</v>
      </c>
      <c r="H1831">
        <v>6.2333333333333334</v>
      </c>
      <c r="I1831">
        <v>11.66666666666667</v>
      </c>
      <c r="J1831">
        <v>12.8</v>
      </c>
      <c r="K1831">
        <f t="shared" si="140"/>
        <v>2.8333333333333304</v>
      </c>
      <c r="L1831">
        <f t="shared" si="141"/>
        <v>0.54789064163293988</v>
      </c>
      <c r="M1831">
        <f t="shared" si="142"/>
        <v>7.7975340409252141</v>
      </c>
      <c r="N1831" s="10" t="str" cm="1">
        <f t="array" ref="N1831">_xlfn.IFS(AND(C1831&lt;=0, C1831-M1831&lt;=2), "escarcha",AND(C1831&lt;=0, C1831-M1831&gt;2), "helada negra", AND(C1831&gt;0, M1831+2&gt;C1831), "rocío", TRUE, "sin riesgo")</f>
        <v>sin riesgo</v>
      </c>
      <c r="O1831">
        <f t="shared" si="143"/>
        <v>0.52396815170152533</v>
      </c>
      <c r="P1831">
        <f t="shared" si="144"/>
        <v>7.446639519720522</v>
      </c>
      <c r="Q1831" s="10" t="str" cm="1">
        <f t="array" ref="Q1831">_xlfn.IFS(AND(D1831&lt;=0, D1831-P1831&lt;=2), "escarcha",AND(D1831&lt;=0, D1831-P1831&gt;2), "helada negra", AND(D1831&gt;0, P1831+2&gt;D1831), "rocío", TRUE, "sin riesgo")</f>
        <v>sin riesgo</v>
      </c>
    </row>
    <row r="1832" spans="1:17" x14ac:dyDescent="0.35">
      <c r="A1832" s="2">
        <v>45752</v>
      </c>
      <c r="B1832" s="3" t="s">
        <v>51</v>
      </c>
      <c r="C1832">
        <v>13.46666666666667</v>
      </c>
      <c r="D1832">
        <v>14.9</v>
      </c>
      <c r="E1832">
        <v>69.566666666666663</v>
      </c>
      <c r="F1832">
        <v>61.666666666666657</v>
      </c>
      <c r="G1832">
        <v>7</v>
      </c>
      <c r="H1832">
        <v>5.3</v>
      </c>
      <c r="I1832">
        <v>12.66666666666667</v>
      </c>
      <c r="J1832">
        <v>10.03333333333333</v>
      </c>
      <c r="K1832">
        <f t="shared" si="140"/>
        <v>1.43333333333333</v>
      </c>
      <c r="L1832">
        <f t="shared" si="141"/>
        <v>0.56243242020458184</v>
      </c>
      <c r="M1832">
        <f t="shared" si="142"/>
        <v>8.0113133481965999</v>
      </c>
      <c r="N1832" s="10" t="str" cm="1">
        <f t="array" ref="N1832">_xlfn.IFS(AND(C1832&lt;=0, C1832-M1832&lt;=2), "escarcha",AND(C1832&lt;=0, C1832-M1832&gt;2), "helada negra", AND(C1832&gt;0, M1832+2&gt;C1832), "rocío", TRUE, "sin riesgo")</f>
        <v>sin riesgo</v>
      </c>
      <c r="O1832">
        <f t="shared" si="143"/>
        <v>0.53468802825417761</v>
      </c>
      <c r="P1832">
        <f t="shared" si="144"/>
        <v>7.6037569473122097</v>
      </c>
      <c r="Q1832" s="10" t="str" cm="1">
        <f t="array" ref="Q1832">_xlfn.IFS(AND(D1832&lt;=0, D1832-P1832&lt;=2), "escarcha",AND(D1832&lt;=0, D1832-P1832&gt;2), "helada negra", AND(D1832&gt;0, P1832+2&gt;D1832), "rocío", TRUE, "sin riesgo")</f>
        <v>sin riesgo</v>
      </c>
    </row>
    <row r="1833" spans="1:17" x14ac:dyDescent="0.35">
      <c r="A1833" s="2">
        <v>45752</v>
      </c>
      <c r="B1833" s="3" t="s">
        <v>49</v>
      </c>
      <c r="C1833">
        <v>12.8</v>
      </c>
      <c r="D1833">
        <v>13.9</v>
      </c>
      <c r="E1833">
        <v>71.8</v>
      </c>
      <c r="F1833">
        <v>70.666666666666671</v>
      </c>
      <c r="G1833">
        <v>4.333333333333333</v>
      </c>
      <c r="H1833">
        <v>3.6333333333333329</v>
      </c>
      <c r="I1833">
        <v>9.3333333333333339</v>
      </c>
      <c r="J1833">
        <v>7.2333333333333334</v>
      </c>
      <c r="K1833">
        <f t="shared" si="140"/>
        <v>1.0999999999999996</v>
      </c>
      <c r="L1833">
        <f t="shared" si="141"/>
        <v>0.55051541576965191</v>
      </c>
      <c r="M1833">
        <f t="shared" si="142"/>
        <v>7.836094026066748</v>
      </c>
      <c r="N1833" s="10" t="str" cm="1">
        <f t="array" ref="N1833">_xlfn.IFS(AND(C1833&lt;=0, C1833-M1833&lt;=2), "escarcha",AND(C1833&lt;=0, C1833-M1833&gt;2), "helada negra", AND(C1833&gt;0, M1833+2&gt;C1833), "rocío", TRUE, "sin riesgo")</f>
        <v>sin riesgo</v>
      </c>
      <c r="O1833">
        <f t="shared" si="143"/>
        <v>0.60628515753118473</v>
      </c>
      <c r="P1833">
        <f t="shared" si="144"/>
        <v>8.6582063363959403</v>
      </c>
      <c r="Q1833" s="10" t="str" cm="1">
        <f t="array" ref="Q1833">_xlfn.IFS(AND(D1833&lt;=0, D1833-P1833&lt;=2), "escarcha",AND(D1833&lt;=0, D1833-P1833&gt;2), "helada negra", AND(D1833&gt;0, P1833+2&gt;D1833), "rocío", TRUE, "sin riesgo")</f>
        <v>sin riesgo</v>
      </c>
    </row>
    <row r="1834" spans="1:17" x14ac:dyDescent="0.35">
      <c r="A1834" s="2">
        <v>45752</v>
      </c>
      <c r="B1834" s="3" t="s">
        <v>50</v>
      </c>
      <c r="C1834">
        <v>13.33333333333333</v>
      </c>
      <c r="D1834">
        <v>13.56666666666667</v>
      </c>
      <c r="E1834">
        <v>68.400000000000006</v>
      </c>
      <c r="F1834">
        <v>76</v>
      </c>
      <c r="G1834">
        <v>4</v>
      </c>
      <c r="H1834">
        <v>1.6</v>
      </c>
      <c r="I1834">
        <v>8.3333333333333339</v>
      </c>
      <c r="J1834">
        <v>3.6</v>
      </c>
      <c r="K1834">
        <f t="shared" si="140"/>
        <v>0.23333333333333961</v>
      </c>
      <c r="L1834">
        <f t="shared" si="141"/>
        <v>0.53683463364769435</v>
      </c>
      <c r="M1834">
        <f t="shared" si="142"/>
        <v>7.6352426702660496</v>
      </c>
      <c r="N1834" s="10" t="str" cm="1">
        <f t="array" ref="N1834">_xlfn.IFS(AND(C1834&lt;=0, C1834-M1834&lt;=2), "escarcha",AND(C1834&lt;=0, C1834-M1834&gt;2), "helada negra", AND(C1834&gt;0, M1834+2&gt;C1834), "rocío", TRUE, "sin riesgo")</f>
        <v>sin riesgo</v>
      </c>
      <c r="O1834">
        <f t="shared" si="143"/>
        <v>0.65738812636963317</v>
      </c>
      <c r="P1834">
        <f t="shared" si="144"/>
        <v>9.4162697392423986</v>
      </c>
      <c r="Q1834" s="10" t="str" cm="1">
        <f t="array" ref="Q1834">_xlfn.IFS(AND(D1834&lt;=0, D1834-P1834&lt;=2), "escarcha",AND(D1834&lt;=0, D1834-P1834&gt;2), "helada negra", AND(D1834&gt;0, P1834+2&gt;D1834), "rocío", TRUE, "sin riesgo")</f>
        <v>sin riesgo</v>
      </c>
    </row>
    <row r="1835" spans="1:17" x14ac:dyDescent="0.35">
      <c r="A1835" s="2">
        <v>45752</v>
      </c>
      <c r="B1835" s="3" t="s">
        <v>48</v>
      </c>
      <c r="C1835">
        <v>12.83333333333333</v>
      </c>
      <c r="D1835">
        <v>14.866666666666671</v>
      </c>
      <c r="E1835">
        <v>65.866666666666674</v>
      </c>
      <c r="F1835">
        <v>64</v>
      </c>
      <c r="G1835">
        <v>5.666666666666667</v>
      </c>
      <c r="H1835">
        <v>5.1000000000000014</v>
      </c>
      <c r="I1835">
        <v>10.33333333333333</v>
      </c>
      <c r="J1835">
        <v>10.766666666666669</v>
      </c>
      <c r="K1835">
        <f t="shared" si="140"/>
        <v>2.0333333333333403</v>
      </c>
      <c r="L1835">
        <f t="shared" si="141"/>
        <v>0.46644461961251793</v>
      </c>
      <c r="M1835">
        <f t="shared" si="142"/>
        <v>6.6068907222926301</v>
      </c>
      <c r="N1835" s="10" t="str" cm="1">
        <f t="array" ref="N1835">_xlfn.IFS(AND(C1835&lt;=0, C1835-M1835&lt;=2), "escarcha",AND(C1835&lt;=0, C1835-M1835&gt;2), "helada negra", AND(C1835&gt;0, M1835+2&gt;C1835), "rocío", TRUE, "sin riesgo")</f>
        <v>sin riesgo</v>
      </c>
      <c r="O1835">
        <f t="shared" si="143"/>
        <v>0.56968120632055474</v>
      </c>
      <c r="P1835">
        <f t="shared" si="144"/>
        <v>8.1180142135752984</v>
      </c>
      <c r="Q1835" s="10" t="str" cm="1">
        <f t="array" ref="Q1835">_xlfn.IFS(AND(D1835&lt;=0, D1835-P1835&lt;=2), "escarcha",AND(D1835&lt;=0, D1835-P1835&gt;2), "helada negra", AND(D1835&gt;0, P1835+2&gt;D1835), "rocío", TRUE, "sin riesgo")</f>
        <v>sin riesgo</v>
      </c>
    </row>
    <row r="1836" spans="1:17" x14ac:dyDescent="0.35">
      <c r="A1836" s="2">
        <v>45752</v>
      </c>
      <c r="B1836" s="3" t="s">
        <v>38</v>
      </c>
      <c r="C1836">
        <v>12</v>
      </c>
      <c r="D1836">
        <v>15.16666666666667</v>
      </c>
      <c r="E1836">
        <v>70.866666666666674</v>
      </c>
      <c r="F1836">
        <v>62.666666666666657</v>
      </c>
      <c r="G1836">
        <v>4.666666666666667</v>
      </c>
      <c r="H1836">
        <v>6.666666666666667</v>
      </c>
      <c r="I1836">
        <v>7.666666666666667</v>
      </c>
      <c r="J1836">
        <v>12.233333333333331</v>
      </c>
      <c r="K1836">
        <f t="shared" si="140"/>
        <v>3.1666666666666696</v>
      </c>
      <c r="L1836">
        <f t="shared" si="141"/>
        <v>0.48491167255654</v>
      </c>
      <c r="M1836">
        <f t="shared" si="142"/>
        <v>6.8758649691112703</v>
      </c>
      <c r="N1836" s="10" t="str" cm="1">
        <f t="array" ref="N1836">_xlfn.IFS(AND(C1836&lt;=0, C1836-M1836&lt;=2), "escarcha",AND(C1836&lt;=0, C1836-M1836&gt;2), "helada negra", AND(C1836&gt;0, M1836+2&gt;C1836), "rocío", TRUE, "sin riesgo")</f>
        <v>sin riesgo</v>
      </c>
      <c r="O1836">
        <f t="shared" si="143"/>
        <v>0.567925166829089</v>
      </c>
      <c r="P1836">
        <f t="shared" si="144"/>
        <v>8.0921572952073557</v>
      </c>
      <c r="Q1836" s="10" t="str" cm="1">
        <f t="array" ref="Q1836">_xlfn.IFS(AND(D1836&lt;=0, D1836-P1836&lt;=2), "escarcha",AND(D1836&lt;=0, D1836-P1836&gt;2), "helada negra", AND(D1836&gt;0, P1836+2&gt;D1836), "rocío", TRUE, "sin riesgo")</f>
        <v>sin riesgo</v>
      </c>
    </row>
    <row r="1837" spans="1:17" x14ac:dyDescent="0.35">
      <c r="A1837" s="2">
        <v>45752</v>
      </c>
      <c r="B1837" s="3" t="s">
        <v>39</v>
      </c>
      <c r="C1837">
        <v>10.233333333333331</v>
      </c>
      <c r="D1837">
        <v>13.5</v>
      </c>
      <c r="E1837">
        <v>84.4</v>
      </c>
      <c r="F1837">
        <v>66.333333333333329</v>
      </c>
      <c r="G1837">
        <v>1</v>
      </c>
      <c r="H1837">
        <v>7.5333333333333332</v>
      </c>
      <c r="I1837">
        <v>2.666666666666667</v>
      </c>
      <c r="J1837">
        <v>13.96666666666667</v>
      </c>
      <c r="K1837">
        <f t="shared" si="140"/>
        <v>3.2666666666666693</v>
      </c>
      <c r="L1837">
        <f t="shared" si="141"/>
        <v>0.54252311385287666</v>
      </c>
      <c r="M1837">
        <f t="shared" si="142"/>
        <v>7.7187177520918873</v>
      </c>
      <c r="N1837" s="10" t="str" cm="1">
        <f t="array" ref="N1837">_xlfn.IFS(AND(C1837&lt;=0, C1837-M1837&lt;=2), "escarcha",AND(C1837&lt;=0, C1837-M1837&gt;2), "helada negra", AND(C1837&gt;0, M1837+2&gt;C1837), "rocío", TRUE, "sin riesgo")</f>
        <v>sin riesgo</v>
      </c>
      <c r="O1837">
        <f t="shared" si="143"/>
        <v>0.51700929167583809</v>
      </c>
      <c r="P1837">
        <f t="shared" si="144"/>
        <v>7.3447513732724197</v>
      </c>
      <c r="Q1837" s="10" t="str" cm="1">
        <f t="array" ref="Q1837">_xlfn.IFS(AND(D1837&lt;=0, D1837-P1837&lt;=2), "escarcha",AND(D1837&lt;=0, D1837-P1837&gt;2), "helada negra", AND(D1837&gt;0, P1837+2&gt;D1837), "rocío", TRUE, "sin riesgo")</f>
        <v>sin riesgo</v>
      </c>
    </row>
    <row r="1838" spans="1:17" x14ac:dyDescent="0.35">
      <c r="A1838" s="2">
        <v>45752</v>
      </c>
      <c r="B1838" s="3" t="s">
        <v>37</v>
      </c>
      <c r="C1838">
        <v>9.4666666666666668</v>
      </c>
      <c r="D1838">
        <v>12.4</v>
      </c>
      <c r="E1838">
        <v>87.36666666666666</v>
      </c>
      <c r="F1838">
        <v>70.666666666666671</v>
      </c>
      <c r="G1838">
        <v>0.66666666666666663</v>
      </c>
      <c r="H1838">
        <v>5.9333333333333336</v>
      </c>
      <c r="I1838">
        <v>2</v>
      </c>
      <c r="J1838">
        <v>10.6</v>
      </c>
      <c r="K1838">
        <f t="shared" si="140"/>
        <v>2.9333333333333336</v>
      </c>
      <c r="L1838">
        <f t="shared" si="141"/>
        <v>0.52571826868614924</v>
      </c>
      <c r="M1838">
        <f t="shared" si="142"/>
        <v>7.4722769078361893</v>
      </c>
      <c r="N1838" s="10" t="str" cm="1">
        <f t="array" ref="N1838">_xlfn.IFS(AND(C1838&lt;=0, C1838-M1838&lt;=2), "escarcha",AND(C1838&lt;=0, C1838-M1838&gt;2), "helada negra", AND(C1838&gt;0, M1838+2&gt;C1838), "rocío", TRUE, "sin riesgo")</f>
        <v>rocío</v>
      </c>
      <c r="O1838">
        <f t="shared" si="143"/>
        <v>0.50838632428765607</v>
      </c>
      <c r="P1838">
        <f t="shared" si="144"/>
        <v>7.2186131320002351</v>
      </c>
      <c r="Q1838" s="10" t="str" cm="1">
        <f t="array" ref="Q1838">_xlfn.IFS(AND(D1838&lt;=0, D1838-P1838&lt;=2), "escarcha",AND(D1838&lt;=0, D1838-P1838&gt;2), "helada negra", AND(D1838&gt;0, P1838+2&gt;D1838), "rocío", TRUE, "sin riesgo")</f>
        <v>sin riesgo</v>
      </c>
    </row>
    <row r="1839" spans="1:17" x14ac:dyDescent="0.35">
      <c r="A1839" s="2">
        <v>45752</v>
      </c>
      <c r="B1839" s="3" t="s">
        <v>40</v>
      </c>
      <c r="C1839">
        <v>9.1</v>
      </c>
      <c r="D1839">
        <v>11.766666666666669</v>
      </c>
      <c r="E1839">
        <v>89.666666666666671</v>
      </c>
      <c r="F1839">
        <v>72.666666666666671</v>
      </c>
      <c r="G1839">
        <v>0</v>
      </c>
      <c r="H1839">
        <v>3.8</v>
      </c>
      <c r="I1839">
        <v>0</v>
      </c>
      <c r="J1839">
        <v>7.0666666666666664</v>
      </c>
      <c r="K1839">
        <f t="shared" si="140"/>
        <v>2.6666666666666696</v>
      </c>
      <c r="L1839">
        <f t="shared" si="141"/>
        <v>0.52703384664469421</v>
      </c>
      <c r="M1839">
        <f t="shared" si="142"/>
        <v>7.4915522080028243</v>
      </c>
      <c r="N1839" s="10" t="str" cm="1">
        <f t="array" ref="N1839">_xlfn.IFS(AND(C1839&lt;=0, C1839-M1839&lt;=2), "escarcha",AND(C1839&lt;=0, C1839-M1839&gt;2), "helada negra", AND(C1839&gt;0, M1839+2&gt;C1839), "rocío", TRUE, "sin riesgo")</f>
        <v>rocío</v>
      </c>
      <c r="O1839">
        <f t="shared" si="143"/>
        <v>0.4946139774214991</v>
      </c>
      <c r="P1839">
        <f t="shared" si="144"/>
        <v>7.0174122704577977</v>
      </c>
      <c r="Q1839" s="10" t="str" cm="1">
        <f t="array" ref="Q1839">_xlfn.IFS(AND(D1839&lt;=0, D1839-P1839&lt;=2), "escarcha",AND(D1839&lt;=0, D1839-P1839&gt;2), "helada negra", AND(D1839&gt;0, P1839+2&gt;D1839), "rocío", TRUE, "sin riesgo")</f>
        <v>sin riesgo</v>
      </c>
    </row>
    <row r="1840" spans="1:17" x14ac:dyDescent="0.35">
      <c r="A1840" s="2">
        <v>45752</v>
      </c>
      <c r="B1840" s="3" t="s">
        <v>41</v>
      </c>
      <c r="C1840">
        <v>8.6</v>
      </c>
      <c r="D1840">
        <v>11.06666666666667</v>
      </c>
      <c r="E1840">
        <v>91.966666666666669</v>
      </c>
      <c r="F1840">
        <v>75</v>
      </c>
      <c r="G1840">
        <v>2</v>
      </c>
      <c r="H1840">
        <v>1.166666666666667</v>
      </c>
      <c r="I1840">
        <v>4.333333333333333</v>
      </c>
      <c r="J1840">
        <v>2.7666666666666671</v>
      </c>
      <c r="K1840">
        <f t="shared" si="140"/>
        <v>2.4666666666666703</v>
      </c>
      <c r="L1840">
        <f t="shared" si="141"/>
        <v>0.51860459979546081</v>
      </c>
      <c r="M1840">
        <f t="shared" si="142"/>
        <v>7.3681017529141011</v>
      </c>
      <c r="N1840" s="10" t="str" cm="1">
        <f t="array" ref="N1840">_xlfn.IFS(AND(C1840&lt;=0, C1840-M1840&lt;=2), "escarcha",AND(C1840&lt;=0, C1840-M1840&gt;2), "helada negra", AND(C1840&gt;0, M1840+2&gt;C1840), "rocío", TRUE, "sin riesgo")</f>
        <v>rocío</v>
      </c>
      <c r="O1840">
        <f t="shared" si="143"/>
        <v>0.47990896543257244</v>
      </c>
      <c r="P1840">
        <f t="shared" si="144"/>
        <v>6.8029428787267534</v>
      </c>
      <c r="Q1840" s="10" t="str" cm="1">
        <f t="array" ref="Q1840">_xlfn.IFS(AND(D1840&lt;=0, D1840-P1840&lt;=2), "escarcha",AND(D1840&lt;=0, D1840-P1840&gt;2), "helada negra", AND(D1840&gt;0, P1840+2&gt;D1840), "rocío", TRUE, "sin riesgo")</f>
        <v>sin riesgo</v>
      </c>
    </row>
    <row r="1841" spans="1:17" x14ac:dyDescent="0.35">
      <c r="A1841" s="2">
        <v>45752</v>
      </c>
      <c r="B1841" s="3" t="s">
        <v>42</v>
      </c>
      <c r="C1841">
        <v>8.6</v>
      </c>
      <c r="D1841">
        <v>9.5666666666666664</v>
      </c>
      <c r="E1841">
        <v>90.233333333333334</v>
      </c>
      <c r="F1841">
        <v>75.666666666666671</v>
      </c>
      <c r="G1841">
        <v>1.666666666666667</v>
      </c>
      <c r="H1841">
        <v>2.7333333333333329</v>
      </c>
      <c r="I1841">
        <v>4</v>
      </c>
      <c r="J1841">
        <v>4.7666666666666666</v>
      </c>
      <c r="K1841">
        <f t="shared" si="140"/>
        <v>0.96666666666666679</v>
      </c>
      <c r="L1841">
        <f t="shared" si="141"/>
        <v>0.49957731519247595</v>
      </c>
      <c r="M1841">
        <f t="shared" si="142"/>
        <v>7.0898846071748194</v>
      </c>
      <c r="N1841" s="10" t="str" cm="1">
        <f t="array" ref="N1841">_xlfn.IFS(AND(C1841&lt;=0, C1841-M1841&lt;=2), "escarcha",AND(C1841&lt;=0, C1841-M1841&gt;2), "helada negra", AND(C1841&gt;0, M1841+2&gt;C1841), "rocío", TRUE, "sin riesgo")</f>
        <v>rocío</v>
      </c>
      <c r="O1841">
        <f t="shared" si="143"/>
        <v>0.38865784395211833</v>
      </c>
      <c r="P1841">
        <f t="shared" si="144"/>
        <v>5.48024641997368</v>
      </c>
      <c r="Q1841" s="10" t="str" cm="1">
        <f t="array" ref="Q1841">_xlfn.IFS(AND(D1841&lt;=0, D1841-P1841&lt;=2), "escarcha",AND(D1841&lt;=0, D1841-P1841&gt;2), "helada negra", AND(D1841&gt;0, P1841+2&gt;D1841), "rocío", TRUE, "sin riesgo")</f>
        <v>sin riesgo</v>
      </c>
    </row>
    <row r="1842" spans="1:17" x14ac:dyDescent="0.35">
      <c r="A1842" s="2">
        <v>45752</v>
      </c>
      <c r="B1842" s="3" t="s">
        <v>43</v>
      </c>
      <c r="C1842">
        <v>8.1</v>
      </c>
      <c r="D1842">
        <v>9.8333333333333339</v>
      </c>
      <c r="E1842">
        <v>93.366666666666674</v>
      </c>
      <c r="F1842">
        <v>72.666666666666671</v>
      </c>
      <c r="G1842">
        <v>0</v>
      </c>
      <c r="H1842">
        <v>5.6666666666666661</v>
      </c>
      <c r="I1842">
        <v>0</v>
      </c>
      <c r="J1842">
        <v>8.7666666666666675</v>
      </c>
      <c r="K1842">
        <f t="shared" si="140"/>
        <v>1.7333333333333343</v>
      </c>
      <c r="L1842">
        <f t="shared" si="141"/>
        <v>0.4998220398946433</v>
      </c>
      <c r="M1842">
        <f t="shared" si="142"/>
        <v>7.0934590495342658</v>
      </c>
      <c r="N1842" s="10" t="str" cm="1">
        <f t="array" ref="N1842">_xlfn.IFS(AND(C1842&lt;=0, C1842-M1842&lt;=2), "escarcha",AND(C1842&lt;=0, C1842-M1842&gt;2), "helada negra", AND(C1842&gt;0, M1842+2&gt;C1842), "rocío", TRUE, "sin riesgo")</f>
        <v>rocío</v>
      </c>
      <c r="O1842">
        <f t="shared" si="143"/>
        <v>0.36608537028996263</v>
      </c>
      <c r="P1842">
        <f t="shared" si="144"/>
        <v>5.155213424725499</v>
      </c>
      <c r="Q1842" s="10" t="str" cm="1">
        <f t="array" ref="Q1842">_xlfn.IFS(AND(D1842&lt;=0, D1842-P1842&lt;=2), "escarcha",AND(D1842&lt;=0, D1842-P1842&gt;2), "helada negra", AND(D1842&gt;0, P1842+2&gt;D1842), "rocío", TRUE, "sin riesgo")</f>
        <v>sin riesgo</v>
      </c>
    </row>
    <row r="1843" spans="1:17" x14ac:dyDescent="0.35">
      <c r="A1843" s="2">
        <v>45752</v>
      </c>
      <c r="B1843" s="3" t="s">
        <v>44</v>
      </c>
      <c r="C1843">
        <v>7.5333333333333332</v>
      </c>
      <c r="D1843">
        <v>9.7333333333333325</v>
      </c>
      <c r="E1843">
        <v>94.266666666666666</v>
      </c>
      <c r="F1843">
        <v>78.666666666666671</v>
      </c>
      <c r="G1843">
        <v>0</v>
      </c>
      <c r="H1843">
        <v>7.8</v>
      </c>
      <c r="I1843">
        <v>0</v>
      </c>
      <c r="J1843">
        <v>14.56666666666667</v>
      </c>
      <c r="K1843">
        <f t="shared" si="140"/>
        <v>2.1999999999999993</v>
      </c>
      <c r="L1843">
        <f t="shared" si="141"/>
        <v>0.47084225689721221</v>
      </c>
      <c r="M1843">
        <f t="shared" si="142"/>
        <v>6.670890161442582</v>
      </c>
      <c r="N1843" s="10" t="str" cm="1">
        <f t="array" ref="N1843">_xlfn.IFS(AND(C1843&lt;=0, C1843-M1843&lt;=2), "escarcha",AND(C1843&lt;=0, C1843-M1843&gt;2), "helada negra", AND(C1843&gt;0, M1843+2&gt;C1843), "rocío", TRUE, "sin riesgo")</f>
        <v>rocío</v>
      </c>
      <c r="O1843">
        <f t="shared" si="143"/>
        <v>0.43872060371047883</v>
      </c>
      <c r="P1843">
        <f t="shared" si="144"/>
        <v>6.2041732865587669</v>
      </c>
      <c r="Q1843" s="10" t="str" cm="1">
        <f t="array" ref="Q1843">_xlfn.IFS(AND(D1843&lt;=0, D1843-P1843&lt;=2), "escarcha",AND(D1843&lt;=0, D1843-P1843&gt;2), "helada negra", AND(D1843&gt;0, P1843+2&gt;D1843), "rocío", TRUE, "sin riesgo")</f>
        <v>sin riesgo</v>
      </c>
    </row>
    <row r="1844" spans="1:17" x14ac:dyDescent="0.35">
      <c r="A1844" s="2">
        <v>45752</v>
      </c>
      <c r="B1844" s="3" t="s">
        <v>45</v>
      </c>
      <c r="C1844">
        <v>6.9</v>
      </c>
      <c r="D1844">
        <v>7.7333333333333334</v>
      </c>
      <c r="E1844">
        <v>95.3</v>
      </c>
      <c r="F1844">
        <v>94</v>
      </c>
      <c r="G1844">
        <v>0</v>
      </c>
      <c r="H1844">
        <v>5.5666666666666664</v>
      </c>
      <c r="I1844">
        <v>0</v>
      </c>
      <c r="J1844">
        <v>11.366666666666671</v>
      </c>
      <c r="K1844">
        <f t="shared" si="140"/>
        <v>0.83333333333333304</v>
      </c>
      <c r="L1844">
        <f t="shared" si="141"/>
        <v>0.4384264006983114</v>
      </c>
      <c r="M1844">
        <f t="shared" si="142"/>
        <v>6.1999066777363385</v>
      </c>
      <c r="N1844" s="10" t="str" cm="1">
        <f t="array" ref="N1844">_xlfn.IFS(AND(C1844&lt;=0, C1844-M1844&lt;=2), "escarcha",AND(C1844&lt;=0, C1844-M1844&gt;2), "helada negra", AND(C1844&gt;0, M1844+2&gt;C1844), "rocío", TRUE, "sin riesgo")</f>
        <v>rocío</v>
      </c>
      <c r="O1844">
        <f t="shared" si="143"/>
        <v>0.4816433117221508</v>
      </c>
      <c r="P1844">
        <f t="shared" si="144"/>
        <v>6.828218802738494</v>
      </c>
      <c r="Q1844" s="10" t="str" cm="1">
        <f t="array" ref="Q1844">_xlfn.IFS(AND(D1844&lt;=0, D1844-P1844&lt;=2), "escarcha",AND(D1844&lt;=0, D1844-P1844&gt;2), "helada negra", AND(D1844&gt;0, P1844+2&gt;D1844), "rocío", TRUE, "sin riesgo")</f>
        <v>rocío</v>
      </c>
    </row>
    <row r="1845" spans="1:17" x14ac:dyDescent="0.35">
      <c r="A1845" s="2">
        <v>45752</v>
      </c>
      <c r="B1845" s="3" t="s">
        <v>46</v>
      </c>
      <c r="C1845">
        <v>6.8666666666666671</v>
      </c>
      <c r="D1845">
        <v>7.3999999999999986</v>
      </c>
      <c r="E1845">
        <v>95.933333333333337</v>
      </c>
      <c r="F1845">
        <v>94.333333333333329</v>
      </c>
      <c r="G1845">
        <v>0</v>
      </c>
      <c r="H1845">
        <v>7.1333333333333329</v>
      </c>
      <c r="I1845">
        <v>0</v>
      </c>
      <c r="J1845">
        <v>14.266666666666669</v>
      </c>
      <c r="K1845">
        <f t="shared" si="140"/>
        <v>0.53333333333333144</v>
      </c>
      <c r="L1845">
        <f t="shared" si="141"/>
        <v>0.44276411796171455</v>
      </c>
      <c r="M1845">
        <f t="shared" si="142"/>
        <v>6.2628281888450985</v>
      </c>
      <c r="N1845" s="10" t="str" cm="1">
        <f t="array" ref="N1845">_xlfn.IFS(AND(C1845&lt;=0, C1845-M1845&lt;=2), "escarcha",AND(C1845&lt;=0, C1845-M1845&gt;2), "helada negra", AND(C1845&gt;0, M1845+2&gt;C1845), "rocío", TRUE, "sin riesgo")</f>
        <v>rocío</v>
      </c>
      <c r="O1845">
        <f t="shared" si="143"/>
        <v>0.46244784416576179</v>
      </c>
      <c r="P1845">
        <f t="shared" si="144"/>
        <v>6.5487535318481029</v>
      </c>
      <c r="Q1845" s="10" t="str" cm="1">
        <f t="array" ref="Q1845">_xlfn.IFS(AND(D1845&lt;=0, D1845-P1845&lt;=2), "escarcha",AND(D1845&lt;=0, D1845-P1845&gt;2), "helada negra", AND(D1845&gt;0, P1845+2&gt;D1845), "rocío", TRUE, "sin riesgo")</f>
        <v>rocío</v>
      </c>
    </row>
    <row r="1846" spans="1:17" x14ac:dyDescent="0.35">
      <c r="A1846" s="2">
        <v>45753</v>
      </c>
      <c r="B1846" s="3" t="s">
        <v>10</v>
      </c>
      <c r="C1846">
        <v>6.5333333333333332</v>
      </c>
      <c r="D1846">
        <v>6.666666666666667</v>
      </c>
      <c r="E1846">
        <v>96.2</v>
      </c>
      <c r="F1846">
        <v>93.333333333333329</v>
      </c>
      <c r="G1846">
        <v>0</v>
      </c>
      <c r="H1846">
        <v>2.166666666666667</v>
      </c>
      <c r="I1846">
        <v>0</v>
      </c>
      <c r="J1846">
        <v>6</v>
      </c>
      <c r="K1846">
        <f t="shared" si="140"/>
        <v>0.13333333333333375</v>
      </c>
      <c r="L1846">
        <f t="shared" si="141"/>
        <v>0.42264660623854333</v>
      </c>
      <c r="M1846">
        <f t="shared" si="142"/>
        <v>5.9712778146661982</v>
      </c>
      <c r="N1846" s="10" t="str" cm="1">
        <f t="array" ref="N1846">_xlfn.IFS(AND(C1846&lt;=0, C1846-M1846&lt;=2), "escarcha",AND(C1846&lt;=0, C1846-M1846&gt;2), "helada negra", AND(C1846&gt;0, M1846+2&gt;C1846), "rocío", TRUE, "sin riesgo")</f>
        <v>rocío</v>
      </c>
      <c r="O1846">
        <f t="shared" si="143"/>
        <v>0.4015592429940395</v>
      </c>
      <c r="P1846">
        <f t="shared" si="144"/>
        <v>5.6664031185274499</v>
      </c>
      <c r="Q1846" s="10" t="str" cm="1">
        <f t="array" ref="Q1846">_xlfn.IFS(AND(D1846&lt;=0, D1846-P1846&lt;=2), "escarcha",AND(D1846&lt;=0, D1846-P1846&gt;2), "helada negra", AND(D1846&gt;0, P1846+2&gt;D1846), "rocío", TRUE, "sin riesgo")</f>
        <v>rocío</v>
      </c>
    </row>
    <row r="1847" spans="1:17" x14ac:dyDescent="0.35">
      <c r="A1847" s="2">
        <v>45753</v>
      </c>
      <c r="B1847" s="3" t="s">
        <v>11</v>
      </c>
      <c r="C1847">
        <v>5.5666666666666664</v>
      </c>
      <c r="D1847">
        <v>6.4666666666666668</v>
      </c>
      <c r="E1847">
        <v>96.3</v>
      </c>
      <c r="F1847">
        <v>93</v>
      </c>
      <c r="G1847">
        <v>0</v>
      </c>
      <c r="H1847">
        <v>1.9333333333333329</v>
      </c>
      <c r="I1847">
        <v>0</v>
      </c>
      <c r="J1847">
        <v>3.666666666666667</v>
      </c>
      <c r="K1847">
        <f t="shared" si="140"/>
        <v>0.90000000000000036</v>
      </c>
      <c r="L1847">
        <f t="shared" si="141"/>
        <v>0.35694764610337687</v>
      </c>
      <c r="M1847">
        <f t="shared" si="142"/>
        <v>5.0238761228557749</v>
      </c>
      <c r="N1847" s="10" t="str" cm="1">
        <f t="array" ref="N1847">_xlfn.IFS(AND(C1847&lt;=0, C1847-M1847&lt;=2), "escarcha",AND(C1847&lt;=0, C1847-M1847&gt;2), "helada negra", AND(C1847&gt;0, M1847+2&gt;C1847), "rocío", TRUE, "sin riesgo")</f>
        <v>rocío</v>
      </c>
      <c r="O1847">
        <f t="shared" si="143"/>
        <v>0.38423072863686886</v>
      </c>
      <c r="P1847">
        <f t="shared" si="144"/>
        <v>5.4164309502717041</v>
      </c>
      <c r="Q1847" s="10" t="str" cm="1">
        <f t="array" ref="Q1847">_xlfn.IFS(AND(D1847&lt;=0, D1847-P1847&lt;=2), "escarcha",AND(D1847&lt;=0, D1847-P1847&gt;2), "helada negra", AND(D1847&gt;0, P1847+2&gt;D1847), "rocío", TRUE, "sin riesgo")</f>
        <v>rocío</v>
      </c>
    </row>
    <row r="1848" spans="1:17" x14ac:dyDescent="0.35">
      <c r="A1848" s="2">
        <v>45753</v>
      </c>
      <c r="B1848" s="3" t="s">
        <v>12</v>
      </c>
      <c r="C1848">
        <v>5.2</v>
      </c>
      <c r="D1848">
        <v>6.6</v>
      </c>
      <c r="E1848">
        <v>96.566666666666663</v>
      </c>
      <c r="F1848">
        <v>93</v>
      </c>
      <c r="G1848">
        <v>0</v>
      </c>
      <c r="H1848">
        <v>4.833333333333333</v>
      </c>
      <c r="I1848">
        <v>0</v>
      </c>
      <c r="J1848">
        <v>7.8</v>
      </c>
      <c r="K1848">
        <f t="shared" si="140"/>
        <v>1.3999999999999995</v>
      </c>
      <c r="L1848">
        <f t="shared" si="141"/>
        <v>0.33426259222029614</v>
      </c>
      <c r="M1848">
        <f t="shared" si="142"/>
        <v>4.69842196415917</v>
      </c>
      <c r="N1848" s="10" t="str" cm="1">
        <f t="array" ref="N1848">_xlfn.IFS(AND(C1848&lt;=0, C1848-M1848&lt;=2), "escarcha",AND(C1848&lt;=0, C1848-M1848&gt;2), "helada negra", AND(C1848&gt;0, M1848+2&gt;C1848), "rocío", TRUE, "sin riesgo")</f>
        <v>rocío</v>
      </c>
      <c r="O1848">
        <f t="shared" si="143"/>
        <v>0.39340030540262655</v>
      </c>
      <c r="P1848">
        <f t="shared" si="144"/>
        <v>5.5486438821481903</v>
      </c>
      <c r="Q1848" s="10" t="str" cm="1">
        <f t="array" ref="Q1848">_xlfn.IFS(AND(D1848&lt;=0, D1848-P1848&lt;=2), "escarcha",AND(D1848&lt;=0, D1848-P1848&gt;2), "helada negra", AND(D1848&gt;0, P1848+2&gt;D1848), "rocío", TRUE, "sin riesgo")</f>
        <v>rocío</v>
      </c>
    </row>
    <row r="1849" spans="1:17" x14ac:dyDescent="0.35">
      <c r="A1849" s="2">
        <v>45753</v>
      </c>
      <c r="B1849" s="3" t="s">
        <v>13</v>
      </c>
      <c r="C1849">
        <v>5.3</v>
      </c>
      <c r="D1849">
        <v>6.4666666666666668</v>
      </c>
      <c r="E1849">
        <v>96.9</v>
      </c>
      <c r="F1849">
        <v>92.333333333333329</v>
      </c>
      <c r="G1849">
        <v>0</v>
      </c>
      <c r="H1849">
        <v>5.2333333333333334</v>
      </c>
      <c r="I1849">
        <v>0</v>
      </c>
      <c r="J1849">
        <v>9.4333333333333336</v>
      </c>
      <c r="K1849">
        <f t="shared" si="140"/>
        <v>1.166666666666667</v>
      </c>
      <c r="L1849">
        <f t="shared" si="141"/>
        <v>0.34465695310674477</v>
      </c>
      <c r="M1849">
        <f t="shared" si="142"/>
        <v>4.8474399874904686</v>
      </c>
      <c r="N1849" s="10" t="str" cm="1">
        <f t="array" ref="N1849">_xlfn.IFS(AND(C1849&lt;=0, C1849-M1849&lt;=2), "escarcha",AND(C1849&lt;=0, C1849-M1849&gt;2), "helada negra", AND(C1849&gt;0, M1849+2&gt;C1849), "rocío", TRUE, "sin riesgo")</f>
        <v>rocío</v>
      </c>
      <c r="O1849">
        <f t="shared" si="143"/>
        <v>0.37703645300284166</v>
      </c>
      <c r="P1849">
        <f t="shared" si="144"/>
        <v>5.3127976116208879</v>
      </c>
      <c r="Q1849" s="10" t="str" cm="1">
        <f t="array" ref="Q1849">_xlfn.IFS(AND(D1849&lt;=0, D1849-P1849&lt;=2), "escarcha",AND(D1849&lt;=0, D1849-P1849&gt;2), "helada negra", AND(D1849&gt;0, P1849+2&gt;D1849), "rocío", TRUE, "sin riesgo")</f>
        <v>rocío</v>
      </c>
    </row>
    <row r="1850" spans="1:17" x14ac:dyDescent="0.35">
      <c r="A1850" s="2">
        <v>45753</v>
      </c>
      <c r="B1850" s="3" t="s">
        <v>14</v>
      </c>
      <c r="C1850">
        <v>4.2</v>
      </c>
      <c r="D1850">
        <v>6.1333333333333329</v>
      </c>
      <c r="E1850">
        <v>96.833333333333343</v>
      </c>
      <c r="F1850">
        <v>95</v>
      </c>
      <c r="G1850">
        <v>0</v>
      </c>
      <c r="H1850">
        <v>4.6333333333333337</v>
      </c>
      <c r="I1850">
        <v>1</v>
      </c>
      <c r="J1850">
        <v>8.3666666666666671</v>
      </c>
      <c r="K1850">
        <f t="shared" si="140"/>
        <v>1.9333333333333327</v>
      </c>
      <c r="L1850">
        <f t="shared" si="141"/>
        <v>0.267226537649355</v>
      </c>
      <c r="M1850">
        <f t="shared" si="142"/>
        <v>3.7416514192427957</v>
      </c>
      <c r="N1850" s="10" t="str" cm="1">
        <f t="array" ref="N1850">_xlfn.IFS(AND(C1850&lt;=0, C1850-M1850&lt;=2), "escarcha",AND(C1850&lt;=0, C1850-M1850&gt;2), "helada negra", AND(C1850&gt;0, M1850+2&gt;C1850), "rocío", TRUE, "sin riesgo")</f>
        <v>rocío</v>
      </c>
      <c r="O1850">
        <f t="shared" si="143"/>
        <v>0.38254125184532611</v>
      </c>
      <c r="P1850">
        <f t="shared" si="144"/>
        <v>5.3920863147454652</v>
      </c>
      <c r="Q1850" s="10" t="str" cm="1">
        <f t="array" ref="Q1850">_xlfn.IFS(AND(D1850&lt;=0, D1850-P1850&lt;=2), "escarcha",AND(D1850&lt;=0, D1850-P1850&gt;2), "helada negra", AND(D1850&gt;0, P1850+2&gt;D1850), "rocío", TRUE, "sin riesgo")</f>
        <v>rocío</v>
      </c>
    </row>
    <row r="1851" spans="1:17" x14ac:dyDescent="0.35">
      <c r="A1851" s="2">
        <v>45753</v>
      </c>
      <c r="B1851" s="3" t="s">
        <v>15</v>
      </c>
      <c r="C1851">
        <v>2.7333333333333329</v>
      </c>
      <c r="D1851">
        <v>5.7</v>
      </c>
      <c r="E1851">
        <v>96.833333333333329</v>
      </c>
      <c r="F1851">
        <v>96</v>
      </c>
      <c r="G1851">
        <v>0</v>
      </c>
      <c r="H1851">
        <v>2.6</v>
      </c>
      <c r="I1851">
        <v>0</v>
      </c>
      <c r="J1851">
        <v>6.1</v>
      </c>
      <c r="K1851">
        <f t="shared" si="140"/>
        <v>2.9666666666666672</v>
      </c>
      <c r="L1851">
        <f t="shared" si="141"/>
        <v>0.16383504402170304</v>
      </c>
      <c r="M1851">
        <f t="shared" si="142"/>
        <v>2.2804016341075677</v>
      </c>
      <c r="N1851" s="10" t="str" cm="1">
        <f t="array" ref="N1851">_xlfn.IFS(AND(C1851&lt;=0, C1851-M1851&lt;=2), "escarcha",AND(C1851&lt;=0, C1851-M1851&gt;2), "helada negra", AND(C1851&gt;0, M1851+2&gt;C1851), "rocío", TRUE, "sin riesgo")</f>
        <v>rocío</v>
      </c>
      <c r="O1851">
        <f t="shared" si="143"/>
        <v>0.36306358881977868</v>
      </c>
      <c r="P1851">
        <f t="shared" si="144"/>
        <v>5.111765709530034</v>
      </c>
      <c r="Q1851" s="10" t="str" cm="1">
        <f t="array" ref="Q1851">_xlfn.IFS(AND(D1851&lt;=0, D1851-P1851&lt;=2), "escarcha",AND(D1851&lt;=0, D1851-P1851&gt;2), "helada negra", AND(D1851&gt;0, P1851+2&gt;D1851), "rocío", TRUE, "sin riesgo")</f>
        <v>rocío</v>
      </c>
    </row>
    <row r="1852" spans="1:17" x14ac:dyDescent="0.35">
      <c r="A1852" s="2">
        <v>45753</v>
      </c>
      <c r="B1852" s="3" t="s">
        <v>16</v>
      </c>
      <c r="C1852">
        <v>1.8</v>
      </c>
      <c r="D1852">
        <v>5.5</v>
      </c>
      <c r="E1852">
        <v>97.066666666666663</v>
      </c>
      <c r="F1852">
        <v>96</v>
      </c>
      <c r="G1852">
        <v>0</v>
      </c>
      <c r="H1852">
        <v>1.533333333333333</v>
      </c>
      <c r="I1852">
        <v>0</v>
      </c>
      <c r="J1852">
        <v>4.0333333333333332</v>
      </c>
      <c r="K1852">
        <f t="shared" si="140"/>
        <v>3.7</v>
      </c>
      <c r="L1852">
        <f t="shared" si="141"/>
        <v>9.9802257611436879E-2</v>
      </c>
      <c r="M1852">
        <f t="shared" si="142"/>
        <v>1.3840608845864983</v>
      </c>
      <c r="N1852" s="10" t="str" cm="1">
        <f t="array" ref="N1852">_xlfn.IFS(AND(C1852&lt;=0, C1852-M1852&lt;=2), "escarcha",AND(C1852&lt;=0, C1852-M1852&gt;2), "helada negra", AND(C1852&gt;0, M1852+2&gt;C1852), "rocío", TRUE, "sin riesgo")</f>
        <v>rocío</v>
      </c>
      <c r="O1852">
        <f t="shared" si="143"/>
        <v>0.34920576761058902</v>
      </c>
      <c r="P1852">
        <f t="shared" si="144"/>
        <v>4.912710154937928</v>
      </c>
      <c r="Q1852" s="10" t="str" cm="1">
        <f t="array" ref="Q1852">_xlfn.IFS(AND(D1852&lt;=0, D1852-P1852&lt;=2), "escarcha",AND(D1852&lt;=0, D1852-P1852&gt;2), "helada negra", AND(D1852&gt;0, P1852+2&gt;D1852), "rocío", TRUE, "sin riesgo")</f>
        <v>rocío</v>
      </c>
    </row>
    <row r="1853" spans="1:17" x14ac:dyDescent="0.35">
      <c r="A1853" s="2">
        <v>45753</v>
      </c>
      <c r="B1853" s="3" t="s">
        <v>17</v>
      </c>
      <c r="C1853">
        <v>2.2666666666666671</v>
      </c>
      <c r="D1853">
        <v>5.3666666666666671</v>
      </c>
      <c r="E1853">
        <v>97.333333333333343</v>
      </c>
      <c r="F1853">
        <v>97</v>
      </c>
      <c r="G1853">
        <v>0</v>
      </c>
      <c r="H1853">
        <v>2.6</v>
      </c>
      <c r="I1853">
        <v>0</v>
      </c>
      <c r="J1853">
        <v>5.9</v>
      </c>
      <c r="K1853">
        <f t="shared" si="140"/>
        <v>3.1</v>
      </c>
      <c r="L1853">
        <f t="shared" si="141"/>
        <v>0.13582870341379835</v>
      </c>
      <c r="M1853">
        <f t="shared" si="142"/>
        <v>1.8875570213057085</v>
      </c>
      <c r="N1853" s="10" t="str" cm="1">
        <f t="array" ref="N1853">_xlfn.IFS(AND(C1853&lt;=0, C1853-M1853&lt;=2), "escarcha",AND(C1853&lt;=0, C1853-M1853&gt;2), "helada negra", AND(C1853&gt;0, M1853+2&gt;C1853), "rocío", TRUE, "sin riesgo")</f>
        <v>rocío</v>
      </c>
      <c r="O1853">
        <f t="shared" si="143"/>
        <v>0.35031761009936058</v>
      </c>
      <c r="P1853">
        <f t="shared" si="144"/>
        <v>4.9286690219164315</v>
      </c>
      <c r="Q1853" s="10" t="str" cm="1">
        <f t="array" ref="Q1853">_xlfn.IFS(AND(D1853&lt;=0, D1853-P1853&lt;=2), "escarcha",AND(D1853&lt;=0, D1853-P1853&gt;2), "helada negra", AND(D1853&gt;0, P1853+2&gt;D1853), "rocío", TRUE, "sin riesgo")</f>
        <v>rocío</v>
      </c>
    </row>
    <row r="1854" spans="1:17" x14ac:dyDescent="0.35">
      <c r="A1854" s="2">
        <v>45753</v>
      </c>
      <c r="B1854" s="3" t="s">
        <v>18</v>
      </c>
      <c r="C1854">
        <v>2.6</v>
      </c>
      <c r="D1854">
        <v>5.3</v>
      </c>
      <c r="E1854">
        <v>97.5</v>
      </c>
      <c r="F1854">
        <v>97.666666666666671</v>
      </c>
      <c r="G1854">
        <v>0</v>
      </c>
      <c r="H1854">
        <v>1.6</v>
      </c>
      <c r="I1854">
        <v>0</v>
      </c>
      <c r="J1854">
        <v>4.5333333333333332</v>
      </c>
      <c r="K1854">
        <f t="shared" si="140"/>
        <v>2.6999999999999997</v>
      </c>
      <c r="L1854">
        <f t="shared" si="141"/>
        <v>0.16123568493217325</v>
      </c>
      <c r="M1854">
        <f t="shared" si="142"/>
        <v>2.2438874093201586</v>
      </c>
      <c r="N1854" s="10" t="str" cm="1">
        <f t="array" ref="N1854">_xlfn.IFS(AND(C1854&lt;=0, C1854-M1854&lt;=2), "escarcha",AND(C1854&lt;=0, C1854-M1854&gt;2), "helada negra", AND(C1854&gt;0, M1854+2&gt;C1854), "rocío", TRUE, "sin riesgo")</f>
        <v>rocío</v>
      </c>
      <c r="O1854">
        <f t="shared" si="143"/>
        <v>0.35253775455898173</v>
      </c>
      <c r="P1854">
        <f t="shared" si="144"/>
        <v>4.9605420843012658</v>
      </c>
      <c r="Q1854" s="10" t="str" cm="1">
        <f t="array" ref="Q1854">_xlfn.IFS(AND(D1854&lt;=0, D1854-P1854&lt;=2), "escarcha",AND(D1854&lt;=0, D1854-P1854&gt;2), "helada negra", AND(D1854&gt;0, P1854+2&gt;D1854), "rocío", TRUE, "sin riesgo")</f>
        <v>rocío</v>
      </c>
    </row>
    <row r="1855" spans="1:17" x14ac:dyDescent="0.35">
      <c r="A1855" s="2">
        <v>45753</v>
      </c>
      <c r="B1855" s="3" t="s">
        <v>19</v>
      </c>
      <c r="C1855">
        <v>2.1333333333333329</v>
      </c>
      <c r="D1855">
        <v>5.1333333333333329</v>
      </c>
      <c r="E1855">
        <v>97.533333333333331</v>
      </c>
      <c r="F1855">
        <v>98</v>
      </c>
      <c r="G1855">
        <v>0</v>
      </c>
      <c r="H1855">
        <v>1.333333333333333</v>
      </c>
      <c r="I1855">
        <v>0</v>
      </c>
      <c r="J1855">
        <v>3.1333333333333329</v>
      </c>
      <c r="K1855">
        <f t="shared" si="140"/>
        <v>3</v>
      </c>
      <c r="L1855">
        <f t="shared" si="141"/>
        <v>0.12838490146517195</v>
      </c>
      <c r="M1855">
        <f t="shared" si="142"/>
        <v>1.7833544532112562</v>
      </c>
      <c r="N1855" s="10" t="str" cm="1">
        <f t="array" ref="N1855">_xlfn.IFS(AND(C1855&lt;=0, C1855-M1855&lt;=2), "escarcha",AND(C1855&lt;=0, C1855-M1855&gt;2), "helada negra", AND(C1855&gt;0, M1855+2&gt;C1855), "rocío", TRUE, "sin riesgo")</f>
        <v>rocío</v>
      </c>
      <c r="O1855">
        <f t="shared" si="143"/>
        <v>0.34436103845156668</v>
      </c>
      <c r="P1855">
        <f t="shared" si="144"/>
        <v>4.8431951487151146</v>
      </c>
      <c r="Q1855" s="10" t="str" cm="1">
        <f t="array" ref="Q1855">_xlfn.IFS(AND(D1855&lt;=0, D1855-P1855&lt;=2), "escarcha",AND(D1855&lt;=0, D1855-P1855&gt;2), "helada negra", AND(D1855&gt;0, P1855+2&gt;D1855), "rocío", TRUE, "sin riesgo")</f>
        <v>rocío</v>
      </c>
    </row>
    <row r="1856" spans="1:17" x14ac:dyDescent="0.35">
      <c r="A1856" s="2">
        <v>45753</v>
      </c>
      <c r="B1856" s="3" t="s">
        <v>20</v>
      </c>
      <c r="C1856">
        <v>1.5</v>
      </c>
      <c r="D1856">
        <v>4.9333333333333336</v>
      </c>
      <c r="E1856">
        <v>97.5</v>
      </c>
      <c r="F1856">
        <v>98.333333333333329</v>
      </c>
      <c r="G1856">
        <v>0.33333333333333331</v>
      </c>
      <c r="H1856">
        <v>3.933333333333334</v>
      </c>
      <c r="I1856">
        <v>1</v>
      </c>
      <c r="J1856">
        <v>5.9333333333333336</v>
      </c>
      <c r="K1856">
        <f t="shared" si="140"/>
        <v>3.4333333333333336</v>
      </c>
      <c r="L1856">
        <f t="shared" si="141"/>
        <v>8.2793339476248257E-2</v>
      </c>
      <c r="M1856">
        <f t="shared" si="142"/>
        <v>1.1470673909907405</v>
      </c>
      <c r="N1856" s="10" t="str" cm="1">
        <f t="array" ref="N1856">_xlfn.IFS(AND(C1856&lt;=0, C1856-M1856&lt;=2), "escarcha",AND(C1856&lt;=0, C1856-M1856&gt;2), "helada negra", AND(C1856&gt;0, M1856+2&gt;C1856), "rocío", TRUE, "sin riesgo")</f>
        <v>rocío</v>
      </c>
      <c r="O1856">
        <f t="shared" si="143"/>
        <v>0.3338354238924584</v>
      </c>
      <c r="P1856">
        <f t="shared" si="144"/>
        <v>4.6923017281862966</v>
      </c>
      <c r="Q1856" s="10" t="str" cm="1">
        <f t="array" ref="Q1856">_xlfn.IFS(AND(D1856&lt;=0, D1856-P1856&lt;=2), "escarcha",AND(D1856&lt;=0, D1856-P1856&gt;2), "helada negra", AND(D1856&gt;0, P1856+2&gt;D1856), "rocío", TRUE, "sin riesgo")</f>
        <v>rocío</v>
      </c>
    </row>
    <row r="1857" spans="1:17" x14ac:dyDescent="0.35">
      <c r="A1857" s="2">
        <v>45753</v>
      </c>
      <c r="B1857" s="3" t="s">
        <v>21</v>
      </c>
      <c r="C1857">
        <v>1.2333333333333329</v>
      </c>
      <c r="D1857">
        <v>4.7333333333333334</v>
      </c>
      <c r="E1857">
        <v>97.6</v>
      </c>
      <c r="F1857">
        <v>99</v>
      </c>
      <c r="G1857">
        <v>0</v>
      </c>
      <c r="H1857">
        <v>3.7</v>
      </c>
      <c r="I1857">
        <v>0.66666666666666663</v>
      </c>
      <c r="J1857">
        <v>6.9</v>
      </c>
      <c r="K1857">
        <f t="shared" si="140"/>
        <v>3.5000000000000004</v>
      </c>
      <c r="L1857">
        <f t="shared" si="141"/>
        <v>6.4695735694376144E-2</v>
      </c>
      <c r="M1857">
        <f t="shared" si="142"/>
        <v>0.89540883611693656</v>
      </c>
      <c r="N1857" s="10" t="str" cm="1">
        <f t="array" ref="N1857">_xlfn.IFS(AND(C1857&lt;=0, C1857-M1857&lt;=2), "escarcha",AND(C1857&lt;=0, C1857-M1857&gt;2), "helada negra", AND(C1857&gt;0, M1857+2&gt;C1857), "rocío", TRUE, "sin riesgo")</f>
        <v>rocío</v>
      </c>
      <c r="O1857">
        <f t="shared" si="143"/>
        <v>0.32664852870012284</v>
      </c>
      <c r="P1857">
        <f t="shared" si="144"/>
        <v>4.5893771176399989</v>
      </c>
      <c r="Q1857" s="10" t="str" cm="1">
        <f t="array" ref="Q1857">_xlfn.IFS(AND(D1857&lt;=0, D1857-P1857&lt;=2), "escarcha",AND(D1857&lt;=0, D1857-P1857&gt;2), "helada negra", AND(D1857&gt;0, P1857+2&gt;D1857), "rocío", TRUE, "sin riesgo")</f>
        <v>rocío</v>
      </c>
    </row>
    <row r="1858" spans="1:17" x14ac:dyDescent="0.35">
      <c r="A1858" s="2">
        <v>45753</v>
      </c>
      <c r="B1858" s="3" t="s">
        <v>22</v>
      </c>
      <c r="C1858">
        <v>1.2666666666666671</v>
      </c>
      <c r="D1858">
        <v>4.5666666666666664</v>
      </c>
      <c r="E1858">
        <v>97.7</v>
      </c>
      <c r="F1858">
        <v>99</v>
      </c>
      <c r="G1858">
        <v>0</v>
      </c>
      <c r="H1858">
        <v>2.2000000000000002</v>
      </c>
      <c r="I1858">
        <v>0</v>
      </c>
      <c r="J1858">
        <v>4.5333333333333332</v>
      </c>
      <c r="K1858">
        <f t="shared" ref="K1858:K1921" si="145">ABS((C1858-D1858))</f>
        <v>3.2999999999999994</v>
      </c>
      <c r="L1858">
        <f t="shared" si="141"/>
        <v>6.8112424198559784E-2</v>
      </c>
      <c r="M1858">
        <f t="shared" si="142"/>
        <v>0.94288030869630413</v>
      </c>
      <c r="N1858" s="10" t="str" cm="1">
        <f t="array" ref="N1858">_xlfn.IFS(AND(C1858&lt;=0, C1858-M1858&lt;=2), "escarcha",AND(C1858&lt;=0, C1858-M1858&gt;2), "helada negra", AND(C1858&gt;0, M1858+2&gt;C1858), "rocío", TRUE, "sin riesgo")</f>
        <v>rocío</v>
      </c>
      <c r="O1858">
        <f t="shared" si="143"/>
        <v>0.31501159031973031</v>
      </c>
      <c r="P1858">
        <f t="shared" si="144"/>
        <v>4.4229039961974994</v>
      </c>
      <c r="Q1858" s="10" t="str" cm="1">
        <f t="array" ref="Q1858">_xlfn.IFS(AND(D1858&lt;=0, D1858-P1858&lt;=2), "escarcha",AND(D1858&lt;=0, D1858-P1858&gt;2), "helada negra", AND(D1858&gt;0, P1858+2&gt;D1858), "rocío", TRUE, "sin riesgo")</f>
        <v>rocío</v>
      </c>
    </row>
    <row r="1859" spans="1:17" x14ac:dyDescent="0.35">
      <c r="A1859" s="2">
        <v>45753</v>
      </c>
      <c r="B1859" s="3" t="s">
        <v>23</v>
      </c>
      <c r="C1859">
        <v>0.6</v>
      </c>
      <c r="D1859">
        <v>4.4000000000000004</v>
      </c>
      <c r="E1859">
        <v>97.666666666666671</v>
      </c>
      <c r="F1859">
        <v>98.333333333333329</v>
      </c>
      <c r="G1859">
        <v>0</v>
      </c>
      <c r="H1859">
        <v>2.6333333333333329</v>
      </c>
      <c r="I1859">
        <v>0</v>
      </c>
      <c r="J1859">
        <v>5.7333333333333334</v>
      </c>
      <c r="K1859">
        <f t="shared" si="145"/>
        <v>3.8000000000000003</v>
      </c>
      <c r="L1859">
        <f t="shared" ref="L1859:L1922" si="146">(LN(E1859/100))+((17.625*C1859)/(243.04+C1859))</f>
        <v>1.9794337283210704E-2</v>
      </c>
      <c r="M1859">
        <f t="shared" ref="M1859:M1922" si="147">(243.04*L1859)/(17.625-L1859)</f>
        <v>0.27326097891032175</v>
      </c>
      <c r="N1859" s="10" t="str" cm="1">
        <f t="array" ref="N1859">_xlfn.IFS(AND(C1859&lt;=0, C1859-M1859&lt;=2), "escarcha",AND(C1859&lt;=0, C1859-M1859&gt;2), "helada negra", AND(C1859&gt;0, M1859+2&gt;C1859), "rocío", TRUE, "sin riesgo")</f>
        <v>rocío</v>
      </c>
      <c r="O1859">
        <f t="shared" ref="O1859:O1922" si="148">(LN(F1859/100))+((17.625*D1859)/(243.04+D1859))</f>
        <v>0.29660219303182439</v>
      </c>
      <c r="P1859">
        <f t="shared" ref="P1859:P1922" si="149">(243.04*O1859)/(17.625-O1859)</f>
        <v>4.1600035847207382</v>
      </c>
      <c r="Q1859" s="10" t="str" cm="1">
        <f t="array" ref="Q1859">_xlfn.IFS(AND(D1859&lt;=0, D1859-P1859&lt;=2), "escarcha",AND(D1859&lt;=0, D1859-P1859&gt;2), "helada negra", AND(D1859&gt;0, P1859+2&gt;D1859), "rocío", TRUE, "sin riesgo")</f>
        <v>rocío</v>
      </c>
    </row>
    <row r="1860" spans="1:17" x14ac:dyDescent="0.35">
      <c r="A1860" s="2">
        <v>45753</v>
      </c>
      <c r="B1860" s="3" t="s">
        <v>24</v>
      </c>
      <c r="C1860">
        <v>0.5</v>
      </c>
      <c r="D1860">
        <v>4.3666666666666671</v>
      </c>
      <c r="E1860">
        <v>97.8</v>
      </c>
      <c r="F1860">
        <v>98</v>
      </c>
      <c r="G1860">
        <v>0</v>
      </c>
      <c r="H1860">
        <v>1.2666666666666671</v>
      </c>
      <c r="I1860">
        <v>0</v>
      </c>
      <c r="J1860">
        <v>3.1333333333333329</v>
      </c>
      <c r="K1860">
        <f t="shared" si="145"/>
        <v>3.8666666666666671</v>
      </c>
      <c r="L1860">
        <f t="shared" si="146"/>
        <v>1.3939411993798764E-2</v>
      </c>
      <c r="M1860">
        <f t="shared" si="147"/>
        <v>0.19236971413749468</v>
      </c>
      <c r="N1860" s="10" t="str" cm="1">
        <f t="array" ref="N1860">_xlfn.IFS(AND(C1860&lt;=0, C1860-M1860&lt;=2), "escarcha",AND(C1860&lt;=0, C1860-M1860&gt;2), "helada negra", AND(C1860&gt;0, M1860+2&gt;C1860), "rocío", TRUE, "sin riesgo")</f>
        <v>rocío</v>
      </c>
      <c r="O1860">
        <f t="shared" si="148"/>
        <v>0.29087419710435009</v>
      </c>
      <c r="P1860">
        <f t="shared" si="149"/>
        <v>4.0783172839573982</v>
      </c>
      <c r="Q1860" s="10" t="str" cm="1">
        <f t="array" ref="Q1860">_xlfn.IFS(AND(D1860&lt;=0, D1860-P1860&lt;=2), "escarcha",AND(D1860&lt;=0, D1860-P1860&gt;2), "helada negra", AND(D1860&gt;0, P1860+2&gt;D1860), "rocío", TRUE, "sin riesgo")</f>
        <v>rocío</v>
      </c>
    </row>
    <row r="1861" spans="1:17" x14ac:dyDescent="0.35">
      <c r="A1861" s="2">
        <v>45753</v>
      </c>
      <c r="B1861" s="3" t="s">
        <v>25</v>
      </c>
      <c r="C1861">
        <v>0.3666666666666667</v>
      </c>
      <c r="D1861">
        <v>4.4333333333333336</v>
      </c>
      <c r="E1861">
        <v>97.833333333333329</v>
      </c>
      <c r="F1861">
        <v>98</v>
      </c>
      <c r="G1861">
        <v>0</v>
      </c>
      <c r="H1861">
        <v>3.2333333333333329</v>
      </c>
      <c r="I1861">
        <v>0</v>
      </c>
      <c r="J1861">
        <v>5.833333333333333</v>
      </c>
      <c r="K1861">
        <f t="shared" si="145"/>
        <v>4.0666666666666664</v>
      </c>
      <c r="L1861">
        <f t="shared" si="146"/>
        <v>4.6453823545481443E-3</v>
      </c>
      <c r="M1861">
        <f t="shared" si="147"/>
        <v>6.4074404400394941E-2</v>
      </c>
      <c r="N1861" s="10" t="str" cm="1">
        <f t="array" ref="N1861">_xlfn.IFS(AND(C1861&lt;=0, C1861-M1861&lt;=2), "escarcha",AND(C1861&lt;=0, C1861-M1861&gt;2), "helada negra", AND(C1861&gt;0, M1861+2&gt;C1861), "rocío", TRUE, "sin riesgo")</f>
        <v>rocío</v>
      </c>
      <c r="O1861">
        <f t="shared" si="148"/>
        <v>0.29553838263156601</v>
      </c>
      <c r="P1861">
        <f t="shared" si="149"/>
        <v>4.1448286219571084</v>
      </c>
      <c r="Q1861" s="10" t="str" cm="1">
        <f t="array" ref="Q1861">_xlfn.IFS(AND(D1861&lt;=0, D1861-P1861&lt;=2), "escarcha",AND(D1861&lt;=0, D1861-P1861&gt;2), "helada negra", AND(D1861&gt;0, P1861+2&gt;D1861), "rocío", TRUE, "sin riesgo")</f>
        <v>rocío</v>
      </c>
    </row>
    <row r="1862" spans="1:17" x14ac:dyDescent="0.35">
      <c r="A1862" s="2">
        <v>45753</v>
      </c>
      <c r="B1862" s="3" t="s">
        <v>26</v>
      </c>
      <c r="C1862">
        <v>0.6</v>
      </c>
      <c r="D1862">
        <v>4.4333333333333336</v>
      </c>
      <c r="E1862">
        <v>97.966666666666669</v>
      </c>
      <c r="F1862">
        <v>98</v>
      </c>
      <c r="G1862">
        <v>0</v>
      </c>
      <c r="H1862">
        <v>3.333333333333333</v>
      </c>
      <c r="I1862">
        <v>0</v>
      </c>
      <c r="J1862">
        <v>6.5666666666666664</v>
      </c>
      <c r="K1862">
        <f t="shared" si="145"/>
        <v>3.8333333333333335</v>
      </c>
      <c r="L1862">
        <f t="shared" si="146"/>
        <v>2.2861301691015069E-2</v>
      </c>
      <c r="M1862">
        <f t="shared" si="147"/>
        <v>0.31565543586576106</v>
      </c>
      <c r="N1862" s="10" t="str" cm="1">
        <f t="array" ref="N1862">_xlfn.IFS(AND(C1862&lt;=0, C1862-M1862&lt;=2), "escarcha",AND(C1862&lt;=0, C1862-M1862&gt;2), "helada negra", AND(C1862&gt;0, M1862+2&gt;C1862), "rocío", TRUE, "sin riesgo")</f>
        <v>rocío</v>
      </c>
      <c r="O1862">
        <f t="shared" si="148"/>
        <v>0.29553838263156601</v>
      </c>
      <c r="P1862">
        <f t="shared" si="149"/>
        <v>4.1448286219571084</v>
      </c>
      <c r="Q1862" s="10" t="str" cm="1">
        <f t="array" ref="Q1862">_xlfn.IFS(AND(D1862&lt;=0, D1862-P1862&lt;=2), "escarcha",AND(D1862&lt;=0, D1862-P1862&gt;2), "helada negra", AND(D1862&gt;0, P1862+2&gt;D1862), "rocío", TRUE, "sin riesgo")</f>
        <v>rocío</v>
      </c>
    </row>
    <row r="1863" spans="1:17" x14ac:dyDescent="0.35">
      <c r="A1863" s="2">
        <v>45753</v>
      </c>
      <c r="B1863" s="3" t="s">
        <v>27</v>
      </c>
      <c r="C1863">
        <v>1.2</v>
      </c>
      <c r="D1863">
        <v>4.3</v>
      </c>
      <c r="E1863">
        <v>98.033333333333331</v>
      </c>
      <c r="F1863">
        <v>98</v>
      </c>
      <c r="G1863">
        <v>0</v>
      </c>
      <c r="H1863">
        <v>3.5333333333333332</v>
      </c>
      <c r="I1863">
        <v>0</v>
      </c>
      <c r="J1863">
        <v>7.1</v>
      </c>
      <c r="K1863">
        <f t="shared" si="145"/>
        <v>3.0999999999999996</v>
      </c>
      <c r="L1863">
        <f t="shared" si="146"/>
        <v>6.6732523212952283E-2</v>
      </c>
      <c r="M1863">
        <f t="shared" si="147"/>
        <v>0.92370573936852607</v>
      </c>
      <c r="N1863" s="10" t="str" cm="1">
        <f t="array" ref="N1863">_xlfn.IFS(AND(C1863&lt;=0, C1863-M1863&lt;=2), "escarcha",AND(C1863&lt;=0, C1863-M1863&gt;2), "helada negra", AND(C1863&gt;0, M1863+2&gt;C1863), "rocío", TRUE, "sin riesgo")</f>
        <v>rocío</v>
      </c>
      <c r="O1863">
        <f t="shared" si="148"/>
        <v>0.2862074972591766</v>
      </c>
      <c r="P1863">
        <f t="shared" si="149"/>
        <v>4.011805904181311</v>
      </c>
      <c r="Q1863" s="10" t="str" cm="1">
        <f t="array" ref="Q1863">_xlfn.IFS(AND(D1863&lt;=0, D1863-P1863&lt;=2), "escarcha",AND(D1863&lt;=0, D1863-P1863&gt;2), "helada negra", AND(D1863&gt;0, P1863+2&gt;D1863), "rocío", TRUE, "sin riesgo")</f>
        <v>rocío</v>
      </c>
    </row>
    <row r="1864" spans="1:17" x14ac:dyDescent="0.35">
      <c r="A1864" s="2">
        <v>45753</v>
      </c>
      <c r="B1864" s="3" t="s">
        <v>28</v>
      </c>
      <c r="C1864">
        <v>2.7</v>
      </c>
      <c r="D1864">
        <v>4.4000000000000004</v>
      </c>
      <c r="E1864">
        <v>98.166666666666671</v>
      </c>
      <c r="F1864">
        <v>97.333333333333329</v>
      </c>
      <c r="G1864">
        <v>0</v>
      </c>
      <c r="H1864">
        <v>3.2666666666666671</v>
      </c>
      <c r="I1864">
        <v>0</v>
      </c>
      <c r="J1864">
        <v>5.8333333333333339</v>
      </c>
      <c r="K1864">
        <f t="shared" si="145"/>
        <v>1.7000000000000002</v>
      </c>
      <c r="L1864">
        <f t="shared" si="146"/>
        <v>0.1751463208990198</v>
      </c>
      <c r="M1864">
        <f t="shared" si="147"/>
        <v>2.4394222790692686</v>
      </c>
      <c r="N1864" s="10" t="str" cm="1">
        <f t="array" ref="N1864">_xlfn.IFS(AND(C1864&lt;=0, C1864-M1864&lt;=2), "escarcha",AND(C1864&lt;=0, C1864-M1864&gt;2), "helada negra", AND(C1864&gt;0, M1864+2&gt;C1864), "rocío", TRUE, "sin riesgo")</f>
        <v>rocío</v>
      </c>
      <c r="O1864">
        <f t="shared" si="148"/>
        <v>0.28638063896028626</v>
      </c>
      <c r="P1864">
        <f t="shared" si="149"/>
        <v>4.0142729385538729</v>
      </c>
      <c r="Q1864" s="10" t="str" cm="1">
        <f t="array" ref="Q1864">_xlfn.IFS(AND(D1864&lt;=0, D1864-P1864&lt;=2), "escarcha",AND(D1864&lt;=0, D1864-P1864&gt;2), "helada negra", AND(D1864&gt;0, P1864+2&gt;D1864), "rocío", TRUE, "sin riesgo")</f>
        <v>rocío</v>
      </c>
    </row>
    <row r="1865" spans="1:17" x14ac:dyDescent="0.35">
      <c r="A1865" s="2">
        <v>45753</v>
      </c>
      <c r="B1865" s="3" t="s">
        <v>29</v>
      </c>
      <c r="C1865">
        <v>4.5666666666666664</v>
      </c>
      <c r="D1865">
        <v>4.666666666666667</v>
      </c>
      <c r="E1865">
        <v>98.266666666666666</v>
      </c>
      <c r="F1865">
        <v>97</v>
      </c>
      <c r="G1865">
        <v>0</v>
      </c>
      <c r="H1865">
        <v>4.5999999999999996</v>
      </c>
      <c r="I1865">
        <v>0</v>
      </c>
      <c r="J1865">
        <v>8.5333333333333332</v>
      </c>
      <c r="K1865">
        <f t="shared" si="145"/>
        <v>0.10000000000000053</v>
      </c>
      <c r="L1865">
        <f t="shared" si="146"/>
        <v>0.30757661183221224</v>
      </c>
      <c r="M1865">
        <f t="shared" si="147"/>
        <v>4.3166594743405353</v>
      </c>
      <c r="N1865" s="10" t="str" cm="1">
        <f t="array" ref="N1865">_xlfn.IFS(AND(C1865&lt;=0, C1865-M1865&lt;=2), "escarcha",AND(C1865&lt;=0, C1865-M1865&gt;2), "helada negra", AND(C1865&gt;0, M1865+2&gt;C1865), "rocío", TRUE, "sin riesgo")</f>
        <v>rocío</v>
      </c>
      <c r="O1865">
        <f t="shared" si="148"/>
        <v>0.30158676086495234</v>
      </c>
      <c r="P1865">
        <f t="shared" si="149"/>
        <v>4.2311318992860176</v>
      </c>
      <c r="Q1865" s="10" t="str" cm="1">
        <f t="array" ref="Q1865">_xlfn.IFS(AND(D1865&lt;=0, D1865-P1865&lt;=2), "escarcha",AND(D1865&lt;=0, D1865-P1865&gt;2), "helada negra", AND(D1865&gt;0, P1865+2&gt;D1865), "rocío", TRUE, "sin riesgo")</f>
        <v>rocío</v>
      </c>
    </row>
    <row r="1866" spans="1:17" x14ac:dyDescent="0.35">
      <c r="A1866" s="2">
        <v>45753</v>
      </c>
      <c r="B1866" s="3" t="s">
        <v>43</v>
      </c>
      <c r="C1866">
        <v>4.9666666666666668</v>
      </c>
      <c r="D1866">
        <v>6.2333333333333334</v>
      </c>
      <c r="E1866">
        <v>82.9</v>
      </c>
      <c r="F1866">
        <v>94.333333333333329</v>
      </c>
      <c r="G1866">
        <v>0.66666666666666663</v>
      </c>
      <c r="H1866">
        <v>9.1333333333333329</v>
      </c>
      <c r="I1866">
        <v>1.666666666666667</v>
      </c>
      <c r="J1866">
        <v>14.06666666666667</v>
      </c>
      <c r="K1866">
        <f t="shared" si="145"/>
        <v>1.2666666666666666</v>
      </c>
      <c r="L1866">
        <f t="shared" si="146"/>
        <v>0.16542917818804961</v>
      </c>
      <c r="M1866">
        <f t="shared" si="147"/>
        <v>2.302800445506656</v>
      </c>
      <c r="N1866" s="10" t="str" cm="1">
        <f t="array" ref="N1866">_xlfn.IFS(AND(C1866&lt;=0, C1866-M1866&lt;=2), "escarcha",AND(C1866&lt;=0, C1866-M1866&gt;2), "helada negra", AND(C1866&gt;0, M1866+2&gt;C1866), "rocío", TRUE, "sin riesgo")</f>
        <v>sin riesgo</v>
      </c>
      <c r="O1866">
        <f t="shared" si="148"/>
        <v>0.3823954812630922</v>
      </c>
      <c r="P1866">
        <f t="shared" si="149"/>
        <v>5.3899860467825649</v>
      </c>
      <c r="Q1866" s="10" t="str" cm="1">
        <f t="array" ref="Q1866">_xlfn.IFS(AND(D1866&lt;=0, D1866-P1866&lt;=2), "escarcha",AND(D1866&lt;=0, D1866-P1866&gt;2), "helada negra", AND(D1866&gt;0, P1866+2&gt;D1866), "rocío", TRUE, "sin riesgo")</f>
        <v>rocío</v>
      </c>
    </row>
    <row r="1867" spans="1:17" x14ac:dyDescent="0.35">
      <c r="A1867" s="2">
        <v>45753</v>
      </c>
      <c r="B1867" s="3" t="s">
        <v>44</v>
      </c>
      <c r="C1867">
        <v>3</v>
      </c>
      <c r="D1867">
        <v>6.6</v>
      </c>
      <c r="E1867">
        <v>88.533333333333331</v>
      </c>
      <c r="F1867">
        <v>95.333333333333329</v>
      </c>
      <c r="G1867">
        <v>0</v>
      </c>
      <c r="H1867">
        <v>11.33333333333333</v>
      </c>
      <c r="I1867">
        <v>0</v>
      </c>
      <c r="J1867">
        <v>16.533333333333331</v>
      </c>
      <c r="K1867">
        <f t="shared" si="145"/>
        <v>3.5999999999999996</v>
      </c>
      <c r="L1867">
        <f t="shared" si="146"/>
        <v>9.3113023583372437E-2</v>
      </c>
      <c r="M1867">
        <f t="shared" si="147"/>
        <v>1.2908016850749893</v>
      </c>
      <c r="N1867" s="10" t="str" cm="1">
        <f t="array" ref="N1867">_xlfn.IFS(AND(C1867&lt;=0, C1867-M1867&lt;=2), "escarcha",AND(C1867&lt;=0, C1867-M1867&gt;2), "helada negra", AND(C1867&gt;0, M1867+2&gt;C1867), "rocío", TRUE, "sin riesgo")</f>
        <v>rocío</v>
      </c>
      <c r="O1867">
        <f t="shared" si="148"/>
        <v>0.41818033440111335</v>
      </c>
      <c r="P1867">
        <f t="shared" si="149"/>
        <v>5.9066434383596</v>
      </c>
      <c r="Q1867" s="10" t="str" cm="1">
        <f t="array" ref="Q1867">_xlfn.IFS(AND(D1867&lt;=0, D1867-P1867&lt;=2), "escarcha",AND(D1867&lt;=0, D1867-P1867&gt;2), "helada negra", AND(D1867&gt;0, P1867+2&gt;D1867), "rocío", TRUE, "sin riesgo")</f>
        <v>rocío</v>
      </c>
    </row>
    <row r="1868" spans="1:17" x14ac:dyDescent="0.35">
      <c r="A1868" s="2">
        <v>45753</v>
      </c>
      <c r="B1868" s="3" t="s">
        <v>45</v>
      </c>
      <c r="C1868">
        <v>1.7</v>
      </c>
      <c r="D1868">
        <v>6.7333333333333334</v>
      </c>
      <c r="E1868">
        <v>91.399999999999991</v>
      </c>
      <c r="F1868">
        <v>96</v>
      </c>
      <c r="G1868">
        <v>0</v>
      </c>
      <c r="H1868">
        <v>11.66666666666667</v>
      </c>
      <c r="I1868">
        <v>0</v>
      </c>
      <c r="J1868">
        <v>16.5</v>
      </c>
      <c r="K1868">
        <f t="shared" si="145"/>
        <v>5.0333333333333332</v>
      </c>
      <c r="L1868">
        <f t="shared" si="146"/>
        <v>3.2501132138597816E-2</v>
      </c>
      <c r="M1868">
        <f t="shared" si="147"/>
        <v>0.4490024535056315</v>
      </c>
      <c r="N1868" s="10" t="str" cm="1">
        <f t="array" ref="N1868">_xlfn.IFS(AND(C1868&lt;=0, C1868-M1868&lt;=2), "escarcha",AND(C1868&lt;=0, C1868-M1868&gt;2), "helada negra", AND(C1868&gt;0, M1868+2&gt;C1868), "rocío", TRUE, "sin riesgo")</f>
        <v>rocío</v>
      </c>
      <c r="O1868">
        <f t="shared" si="148"/>
        <v>0.43430879072503392</v>
      </c>
      <c r="P1868">
        <f t="shared" si="149"/>
        <v>6.1402073490135187</v>
      </c>
      <c r="Q1868" s="10" t="str" cm="1">
        <f t="array" ref="Q1868">_xlfn.IFS(AND(D1868&lt;=0, D1868-P1868&lt;=2), "escarcha",AND(D1868&lt;=0, D1868-P1868&gt;2), "helada negra", AND(D1868&gt;0, P1868+2&gt;D1868), "rocío", TRUE, "sin riesgo")</f>
        <v>rocío</v>
      </c>
    </row>
    <row r="1869" spans="1:17" x14ac:dyDescent="0.35">
      <c r="A1869" s="2">
        <v>45753</v>
      </c>
      <c r="B1869" s="3" t="s">
        <v>46</v>
      </c>
      <c r="C1869">
        <v>0.73333333333333339</v>
      </c>
      <c r="D1869">
        <v>6.666666666666667</v>
      </c>
      <c r="E1869">
        <v>93.2</v>
      </c>
      <c r="F1869">
        <v>96</v>
      </c>
      <c r="G1869">
        <v>0</v>
      </c>
      <c r="H1869">
        <v>12.133333333333329</v>
      </c>
      <c r="I1869">
        <v>0</v>
      </c>
      <c r="J1869">
        <v>18.833333333333329</v>
      </c>
      <c r="K1869">
        <f t="shared" si="145"/>
        <v>5.9333333333333336</v>
      </c>
      <c r="L1869">
        <f t="shared" si="146"/>
        <v>-1.7401898743846581E-2</v>
      </c>
      <c r="M1869">
        <f t="shared" si="147"/>
        <v>-0.23972685210201491</v>
      </c>
      <c r="N1869" s="10" t="str" cm="1">
        <f t="array" ref="N1869">_xlfn.IFS(AND(C1869&lt;=0, C1869-M1869&lt;=2), "escarcha",AND(C1869&lt;=0, C1869-M1869&gt;2), "helada negra", AND(C1869&gt;0, M1869+2&gt;C1869), "rocío", TRUE, "sin riesgo")</f>
        <v>rocío</v>
      </c>
      <c r="O1869">
        <f t="shared" si="148"/>
        <v>0.4297301199607359</v>
      </c>
      <c r="P1869">
        <f t="shared" si="149"/>
        <v>6.073856885287733</v>
      </c>
      <c r="Q1869" s="10" t="str" cm="1">
        <f t="array" ref="Q1869">_xlfn.IFS(AND(D1869&lt;=0, D1869-P1869&lt;=2), "escarcha",AND(D1869&lt;=0, D1869-P1869&gt;2), "helada negra", AND(D1869&gt;0, P1869+2&gt;D1869), "rocío", TRUE, "sin riesgo")</f>
        <v>rocío</v>
      </c>
    </row>
    <row r="1870" spans="1:17" x14ac:dyDescent="0.35">
      <c r="A1870" s="2">
        <v>45754</v>
      </c>
      <c r="B1870" s="3" t="s">
        <v>10</v>
      </c>
      <c r="C1870">
        <v>1.033333333333333</v>
      </c>
      <c r="D1870">
        <v>6.4</v>
      </c>
      <c r="E1870">
        <v>94.233333333333334</v>
      </c>
      <c r="F1870">
        <v>96</v>
      </c>
      <c r="G1870">
        <v>0</v>
      </c>
      <c r="H1870">
        <v>13.2</v>
      </c>
      <c r="I1870">
        <v>1.666666666666667</v>
      </c>
      <c r="J1870">
        <v>19.633333333333329</v>
      </c>
      <c r="K1870">
        <f t="shared" si="145"/>
        <v>5.3666666666666671</v>
      </c>
      <c r="L1870">
        <f t="shared" si="146"/>
        <v>1.5222757020481627E-2</v>
      </c>
      <c r="M1870">
        <f t="shared" si="147"/>
        <v>0.21009572212123395</v>
      </c>
      <c r="N1870" s="10" t="str" cm="1">
        <f t="array" ref="N1870">_xlfn.IFS(AND(C1870&lt;=0, C1870-M1870&lt;=2), "escarcha",AND(C1870&lt;=0, C1870-M1870&gt;2), "helada negra", AND(C1870&gt;0, M1870+2&gt;C1870), "rocío", TRUE, "sin riesgo")</f>
        <v>rocío</v>
      </c>
      <c r="O1870">
        <f t="shared" si="148"/>
        <v>0.41139096250347806</v>
      </c>
      <c r="P1870">
        <f t="shared" si="149"/>
        <v>5.8084541893015276</v>
      </c>
      <c r="Q1870" s="10" t="str" cm="1">
        <f t="array" ref="Q1870">_xlfn.IFS(AND(D1870&lt;=0, D1870-P1870&lt;=2), "escarcha",AND(D1870&lt;=0, D1870-P1870&gt;2), "helada negra", AND(D1870&gt;0, P1870+2&gt;D1870), "rocío", TRUE, "sin riesgo")</f>
        <v>rocío</v>
      </c>
    </row>
    <row r="1871" spans="1:17" x14ac:dyDescent="0.35">
      <c r="A1871" s="2">
        <v>45754</v>
      </c>
      <c r="B1871" s="3" t="s">
        <v>11</v>
      </c>
      <c r="C1871">
        <v>0.93333333333333335</v>
      </c>
      <c r="D1871">
        <v>6.1</v>
      </c>
      <c r="E1871">
        <v>94.566666666666663</v>
      </c>
      <c r="F1871">
        <v>96</v>
      </c>
      <c r="G1871">
        <v>0</v>
      </c>
      <c r="H1871">
        <v>10.83333333333333</v>
      </c>
      <c r="I1871">
        <v>0</v>
      </c>
      <c r="J1871">
        <v>16.56666666666667</v>
      </c>
      <c r="K1871">
        <f t="shared" si="145"/>
        <v>5.1666666666666661</v>
      </c>
      <c r="L1871">
        <f t="shared" si="146"/>
        <v>1.1560268841848659E-2</v>
      </c>
      <c r="M1871">
        <f t="shared" si="147"/>
        <v>0.15951499435699124</v>
      </c>
      <c r="N1871" s="10" t="str" cm="1">
        <f t="array" ref="N1871">_xlfn.IFS(AND(C1871&lt;=0, C1871-M1871&lt;=2), "escarcha",AND(C1871&lt;=0, C1871-M1871&gt;2), "helada negra", AND(C1871&gt;0, M1871+2&gt;C1871), "rocío", TRUE, "sin riesgo")</f>
        <v>rocío</v>
      </c>
      <c r="O1871">
        <f t="shared" si="148"/>
        <v>0.39071248408615089</v>
      </c>
      <c r="P1871">
        <f t="shared" si="149"/>
        <v>5.5098745477360058</v>
      </c>
      <c r="Q1871" s="10" t="str" cm="1">
        <f t="array" ref="Q1871">_xlfn.IFS(AND(D1871&lt;=0, D1871-P1871&lt;=2), "escarcha",AND(D1871&lt;=0, D1871-P1871&gt;2), "helada negra", AND(D1871&gt;0, P1871+2&gt;D1871), "rocío", TRUE, "sin riesgo")</f>
        <v>rocío</v>
      </c>
    </row>
    <row r="1872" spans="1:17" x14ac:dyDescent="0.35">
      <c r="A1872" s="2">
        <v>45754</v>
      </c>
      <c r="B1872" s="3" t="s">
        <v>12</v>
      </c>
      <c r="C1872">
        <v>0.26666666666666672</v>
      </c>
      <c r="D1872">
        <v>6</v>
      </c>
      <c r="E1872">
        <v>94.766666666666666</v>
      </c>
      <c r="F1872">
        <v>95</v>
      </c>
      <c r="G1872">
        <v>0</v>
      </c>
      <c r="H1872">
        <v>14.56666666666667</v>
      </c>
      <c r="I1872">
        <v>0</v>
      </c>
      <c r="J1872">
        <v>21.6</v>
      </c>
      <c r="K1872">
        <f t="shared" si="145"/>
        <v>5.7333333333333334</v>
      </c>
      <c r="L1872">
        <f t="shared" si="146"/>
        <v>-3.4435270554266692E-2</v>
      </c>
      <c r="M1872">
        <f t="shared" si="147"/>
        <v>-0.47391935400470481</v>
      </c>
      <c r="N1872" s="10" t="str" cm="1">
        <f t="array" ref="N1872">_xlfn.IFS(AND(C1872&lt;=0, C1872-M1872&lt;=2), "escarcha",AND(C1872&lt;=0, C1872-M1872&gt;2), "helada negra", AND(C1872&gt;0, M1872+2&gt;C1872), "rocío", TRUE, "sin riesgo")</f>
        <v>rocío</v>
      </c>
      <c r="O1872">
        <f t="shared" si="148"/>
        <v>0.37333728704515101</v>
      </c>
      <c r="P1872">
        <f t="shared" si="149"/>
        <v>5.2595448771043314</v>
      </c>
      <c r="Q1872" s="10" t="str" cm="1">
        <f t="array" ref="Q1872">_xlfn.IFS(AND(D1872&lt;=0, D1872-P1872&lt;=2), "escarcha",AND(D1872&lt;=0, D1872-P1872&gt;2), "helada negra", AND(D1872&gt;0, P1872+2&gt;D1872), "rocío", TRUE, "sin riesgo")</f>
        <v>rocío</v>
      </c>
    </row>
    <row r="1873" spans="1:17" x14ac:dyDescent="0.35">
      <c r="A1873" s="2">
        <v>45754</v>
      </c>
      <c r="B1873" s="3" t="s">
        <v>13</v>
      </c>
      <c r="C1873">
        <v>-0.46666666666666662</v>
      </c>
      <c r="D1873">
        <v>5.9666666666666668</v>
      </c>
      <c r="E1873">
        <v>95.066666666666663</v>
      </c>
      <c r="F1873">
        <v>95</v>
      </c>
      <c r="G1873">
        <v>0</v>
      </c>
      <c r="H1873">
        <v>12.266666666666669</v>
      </c>
      <c r="I1873">
        <v>0</v>
      </c>
      <c r="J1873">
        <v>19.233333333333331</v>
      </c>
      <c r="K1873">
        <f t="shared" si="145"/>
        <v>6.4333333333333336</v>
      </c>
      <c r="L1873">
        <f t="shared" si="146"/>
        <v>-8.4499058143763156E-2</v>
      </c>
      <c r="M1873">
        <f t="shared" si="147"/>
        <v>-1.1596404293444065</v>
      </c>
      <c r="N1873" s="10" t="str" cm="1">
        <f t="array" ref="N1873">_xlfn.IFS(AND(C1873&lt;=0, C1873-M1873&lt;=2), "escarcha",AND(C1873&lt;=0, C1873-M1873&gt;2), "helada negra", AND(C1873&gt;0, M1873+2&gt;C1873), "rocío", TRUE, "sin riesgo")</f>
        <v>escarcha</v>
      </c>
      <c r="O1873">
        <f t="shared" si="148"/>
        <v>0.37103475573158951</v>
      </c>
      <c r="P1873">
        <f t="shared" si="149"/>
        <v>5.2264094517613069</v>
      </c>
      <c r="Q1873" s="10" t="str" cm="1">
        <f t="array" ref="Q1873">_xlfn.IFS(AND(D1873&lt;=0, D1873-P1873&lt;=2), "escarcha",AND(D1873&lt;=0, D1873-P1873&gt;2), "helada negra", AND(D1873&gt;0, P1873+2&gt;D1873), "rocío", TRUE, "sin riesgo")</f>
        <v>rocío</v>
      </c>
    </row>
    <row r="1874" spans="1:17" x14ac:dyDescent="0.35">
      <c r="A1874" s="2">
        <v>45754</v>
      </c>
      <c r="B1874" s="3" t="s">
        <v>14</v>
      </c>
      <c r="C1874">
        <v>-0.9</v>
      </c>
      <c r="D1874">
        <v>5.9</v>
      </c>
      <c r="E1874">
        <v>95.3</v>
      </c>
      <c r="F1874">
        <v>95</v>
      </c>
      <c r="G1874">
        <v>0</v>
      </c>
      <c r="H1874">
        <v>12.2</v>
      </c>
      <c r="I1874">
        <v>0</v>
      </c>
      <c r="J1874">
        <v>18.06666666666667</v>
      </c>
      <c r="K1874">
        <f t="shared" si="145"/>
        <v>6.8000000000000007</v>
      </c>
      <c r="L1874">
        <f t="shared" si="146"/>
        <v>-0.11364999786035425</v>
      </c>
      <c r="M1874">
        <f t="shared" si="147"/>
        <v>-1.5571362805688267</v>
      </c>
      <c r="N1874" s="10" t="str" cm="1">
        <f t="array" ref="N1874">_xlfn.IFS(AND(C1874&lt;=0, C1874-M1874&lt;=2), "escarcha",AND(C1874&lt;=0, C1874-M1874&gt;2), "helada negra", AND(C1874&gt;0, M1874+2&gt;C1874), "rocío", TRUE, "sin riesgo")</f>
        <v>escarcha</v>
      </c>
      <c r="O1874">
        <f t="shared" si="148"/>
        <v>0.36642784323597322</v>
      </c>
      <c r="P1874">
        <f t="shared" si="149"/>
        <v>5.1601385219557461</v>
      </c>
      <c r="Q1874" s="10" t="str" cm="1">
        <f t="array" ref="Q1874">_xlfn.IFS(AND(D1874&lt;=0, D1874-P1874&lt;=2), "escarcha",AND(D1874&lt;=0, D1874-P1874&gt;2), "helada negra", AND(D1874&gt;0, P1874+2&gt;D1874), "rocío", TRUE, "sin riesgo")</f>
        <v>rocío</v>
      </c>
    </row>
    <row r="1875" spans="1:17" x14ac:dyDescent="0.35">
      <c r="A1875" s="2">
        <v>45754</v>
      </c>
      <c r="B1875" s="3" t="s">
        <v>15</v>
      </c>
      <c r="C1875">
        <v>-1.033333333333333</v>
      </c>
      <c r="D1875">
        <v>6</v>
      </c>
      <c r="E1875">
        <v>95.566666666666663</v>
      </c>
      <c r="F1875">
        <v>95.666666666666671</v>
      </c>
      <c r="G1875">
        <v>0</v>
      </c>
      <c r="H1875">
        <v>13.53333333333333</v>
      </c>
      <c r="I1875">
        <v>0</v>
      </c>
      <c r="J1875">
        <v>21.3</v>
      </c>
      <c r="K1875">
        <f t="shared" si="145"/>
        <v>7.0333333333333332</v>
      </c>
      <c r="L1875">
        <f t="shared" si="146"/>
        <v>-0.12060229305637304</v>
      </c>
      <c r="M1875">
        <f t="shared" si="147"/>
        <v>-1.6517433908619712</v>
      </c>
      <c r="N1875" s="10" t="str" cm="1">
        <f t="array" ref="N1875">_xlfn.IFS(AND(C1875&lt;=0, C1875-M1875&lt;=2), "escarcha",AND(C1875&lt;=0, C1875-M1875&gt;2), "helada negra", AND(C1875&gt;0, M1875+2&gt;C1875), "rocío", TRUE, "sin riesgo")</f>
        <v>escarcha</v>
      </c>
      <c r="O1875">
        <f t="shared" si="148"/>
        <v>0.38033032253612165</v>
      </c>
      <c r="P1875">
        <f t="shared" si="149"/>
        <v>5.3602349779989069</v>
      </c>
      <c r="Q1875" s="10" t="str" cm="1">
        <f t="array" ref="Q1875">_xlfn.IFS(AND(D1875&lt;=0, D1875-P1875&lt;=2), "escarcha",AND(D1875&lt;=0, D1875-P1875&gt;2), "helada negra", AND(D1875&gt;0, P1875+2&gt;D1875), "rocío", TRUE, "sin riesgo")</f>
        <v>rocío</v>
      </c>
    </row>
    <row r="1876" spans="1:17" x14ac:dyDescent="0.35">
      <c r="A1876" s="2">
        <v>45754</v>
      </c>
      <c r="B1876" s="3" t="s">
        <v>16</v>
      </c>
      <c r="C1876">
        <v>-1.3666666666666669</v>
      </c>
      <c r="D1876">
        <v>6.0333333333333332</v>
      </c>
      <c r="E1876">
        <v>95.766666666666666</v>
      </c>
      <c r="F1876">
        <v>97</v>
      </c>
      <c r="G1876">
        <v>0</v>
      </c>
      <c r="H1876">
        <v>12.4</v>
      </c>
      <c r="I1876">
        <v>0</v>
      </c>
      <c r="J1876">
        <v>19.233333333333331</v>
      </c>
      <c r="K1876">
        <f t="shared" si="145"/>
        <v>7.4</v>
      </c>
      <c r="L1876">
        <f t="shared" si="146"/>
        <v>-0.14292517295608037</v>
      </c>
      <c r="M1876">
        <f t="shared" si="147"/>
        <v>-1.9550135256150789</v>
      </c>
      <c r="N1876" s="10" t="str" cm="1">
        <f t="array" ref="N1876">_xlfn.IFS(AND(C1876&lt;=0, C1876-M1876&lt;=2), "escarcha",AND(C1876&lt;=0, C1876-M1876&gt;2), "helada negra", AND(C1876&gt;0, M1876+2&gt;C1876), "rocío", TRUE, "sin riesgo")</f>
        <v>escarcha</v>
      </c>
      <c r="O1876">
        <f t="shared" si="148"/>
        <v>0.39647328896881245</v>
      </c>
      <c r="P1876">
        <f t="shared" si="149"/>
        <v>5.5929836466679959</v>
      </c>
      <c r="Q1876" s="10" t="str" cm="1">
        <f t="array" ref="Q1876">_xlfn.IFS(AND(D1876&lt;=0, D1876-P1876&lt;=2), "escarcha",AND(D1876&lt;=0, D1876-P1876&gt;2), "helada negra", AND(D1876&gt;0, P1876+2&gt;D1876), "rocío", TRUE, "sin riesgo")</f>
        <v>rocío</v>
      </c>
    </row>
    <row r="1877" spans="1:17" x14ac:dyDescent="0.35">
      <c r="A1877" s="2">
        <v>45754</v>
      </c>
      <c r="B1877" s="3" t="s">
        <v>17</v>
      </c>
      <c r="C1877">
        <v>-1.666666666666667</v>
      </c>
      <c r="D1877">
        <v>6.3</v>
      </c>
      <c r="E1877">
        <v>95.9</v>
      </c>
      <c r="F1877">
        <v>97</v>
      </c>
      <c r="G1877">
        <v>0</v>
      </c>
      <c r="H1877">
        <v>13</v>
      </c>
      <c r="I1877">
        <v>0</v>
      </c>
      <c r="J1877">
        <v>20.733333333333331</v>
      </c>
      <c r="K1877">
        <f t="shared" si="145"/>
        <v>7.9666666666666668</v>
      </c>
      <c r="L1877">
        <f t="shared" si="146"/>
        <v>-0.16356364618012173</v>
      </c>
      <c r="M1877">
        <f t="shared" si="147"/>
        <v>-2.23472278922043</v>
      </c>
      <c r="N1877" s="10" t="str" cm="1">
        <f t="array" ref="N1877">_xlfn.IFS(AND(C1877&lt;=0, C1877-M1877&lt;=2), "escarcha",AND(C1877&lt;=0, C1877-M1877&gt;2), "helada negra", AND(C1877&gt;0, M1877+2&gt;C1877), "rocío", TRUE, "sin riesgo")</f>
        <v>escarcha</v>
      </c>
      <c r="O1877">
        <f t="shared" si="148"/>
        <v>0.41486645225700952</v>
      </c>
      <c r="P1877">
        <f t="shared" si="149"/>
        <v>5.8587077361620326</v>
      </c>
      <c r="Q1877" s="10" t="str" cm="1">
        <f t="array" ref="Q1877">_xlfn.IFS(AND(D1877&lt;=0, D1877-P1877&lt;=2), "escarcha",AND(D1877&lt;=0, D1877-P1877&gt;2), "helada negra", AND(D1877&gt;0, P1877+2&gt;D1877), "rocío", TRUE, "sin riesgo")</f>
        <v>rocío</v>
      </c>
    </row>
    <row r="1878" spans="1:17" x14ac:dyDescent="0.35">
      <c r="A1878" s="2">
        <v>45754</v>
      </c>
      <c r="B1878" s="3" t="s">
        <v>18</v>
      </c>
      <c r="C1878">
        <v>-1.9333333333333329</v>
      </c>
      <c r="D1878">
        <v>6.4666666666666668</v>
      </c>
      <c r="E1878">
        <v>95.933333333333337</v>
      </c>
      <c r="F1878">
        <v>97.666666666666671</v>
      </c>
      <c r="G1878">
        <v>0</v>
      </c>
      <c r="H1878">
        <v>8.9333333333333336</v>
      </c>
      <c r="I1878">
        <v>0</v>
      </c>
      <c r="J1878">
        <v>15.133333333333329</v>
      </c>
      <c r="K1878">
        <f t="shared" si="145"/>
        <v>8.4</v>
      </c>
      <c r="L1878">
        <f t="shared" si="146"/>
        <v>-0.18284417011058166</v>
      </c>
      <c r="M1878">
        <f t="shared" si="147"/>
        <v>-2.4954422713482121</v>
      </c>
      <c r="N1878" s="10" t="str" cm="1">
        <f t="array" ref="N1878">_xlfn.IFS(AND(C1878&lt;=0, C1878-M1878&lt;=2), "escarcha",AND(C1878&lt;=0, C1878-M1878&gt;2), "helada negra", AND(C1878&gt;0, M1878+2&gt;C1878), "rocío", TRUE, "sin riesgo")</f>
        <v>escarcha</v>
      </c>
      <c r="O1878">
        <f t="shared" si="148"/>
        <v>0.43319155583257046</v>
      </c>
      <c r="P1878">
        <f t="shared" si="149"/>
        <v>6.1240140076867062</v>
      </c>
      <c r="Q1878" s="10" t="str" cm="1">
        <f t="array" ref="Q1878">_xlfn.IFS(AND(D1878&lt;=0, D1878-P1878&lt;=2), "escarcha",AND(D1878&lt;=0, D1878-P1878&gt;2), "helada negra", AND(D1878&gt;0, P1878+2&gt;D1878), "rocío", TRUE, "sin riesgo")</f>
        <v>rocío</v>
      </c>
    </row>
    <row r="1879" spans="1:17" x14ac:dyDescent="0.35">
      <c r="A1879" s="2">
        <v>45754</v>
      </c>
      <c r="B1879" s="3" t="s">
        <v>19</v>
      </c>
      <c r="C1879">
        <v>-2.1333333333333329</v>
      </c>
      <c r="D1879">
        <v>6.6</v>
      </c>
      <c r="E1879">
        <v>96</v>
      </c>
      <c r="F1879">
        <v>98</v>
      </c>
      <c r="G1879">
        <v>0</v>
      </c>
      <c r="H1879">
        <v>12</v>
      </c>
      <c r="I1879">
        <v>0</v>
      </c>
      <c r="J1879">
        <v>20.399999999999999</v>
      </c>
      <c r="K1879">
        <f t="shared" si="145"/>
        <v>8.7333333333333325</v>
      </c>
      <c r="L1879">
        <f t="shared" si="146"/>
        <v>-0.19689903680495738</v>
      </c>
      <c r="M1879">
        <f t="shared" si="147"/>
        <v>-2.6851426891292713</v>
      </c>
      <c r="N1879" s="10" t="str" cm="1">
        <f t="array" ref="N1879">_xlfn.IFS(AND(C1879&lt;=0, C1879-M1879&lt;=2), "escarcha",AND(C1879&lt;=0, C1879-M1879&gt;2), "helada negra", AND(C1879&gt;0, M1879+2&gt;C1879), "rocío", TRUE, "sin riesgo")</f>
        <v>escarcha</v>
      </c>
      <c r="O1879">
        <f t="shared" si="148"/>
        <v>0.44576829091994247</v>
      </c>
      <c r="P1879">
        <f t="shared" si="149"/>
        <v>6.306424365178108</v>
      </c>
      <c r="Q1879" s="10" t="str" cm="1">
        <f t="array" ref="Q1879">_xlfn.IFS(AND(D1879&lt;=0, D1879-P1879&lt;=2), "escarcha",AND(D1879&lt;=0, D1879-P1879&gt;2), "helada negra", AND(D1879&gt;0, P1879+2&gt;D1879), "rocío", TRUE, "sin riesgo")</f>
        <v>rocío</v>
      </c>
    </row>
    <row r="1880" spans="1:17" x14ac:dyDescent="0.35">
      <c r="A1880" s="2">
        <v>45754</v>
      </c>
      <c r="B1880" s="3" t="s">
        <v>20</v>
      </c>
      <c r="C1880">
        <v>-2.4666666666666668</v>
      </c>
      <c r="D1880">
        <v>6.7</v>
      </c>
      <c r="E1880">
        <v>95.966666666666669</v>
      </c>
      <c r="F1880">
        <v>98.666666666666671</v>
      </c>
      <c r="G1880">
        <v>0</v>
      </c>
      <c r="H1880">
        <v>11.93333333333333</v>
      </c>
      <c r="I1880">
        <v>0</v>
      </c>
      <c r="J1880">
        <v>19.266666666666669</v>
      </c>
      <c r="K1880">
        <f t="shared" si="145"/>
        <v>9.1666666666666679</v>
      </c>
      <c r="L1880">
        <f t="shared" si="146"/>
        <v>-0.22188340440048288</v>
      </c>
      <c r="M1880">
        <f t="shared" si="147"/>
        <v>-3.0216223966699283</v>
      </c>
      <c r="N1880" s="10" t="str" cm="1">
        <f t="array" ref="N1880">_xlfn.IFS(AND(C1880&lt;=0, C1880-M1880&lt;=2), "escarcha",AND(C1880&lt;=0, C1880-M1880&gt;2), "helada negra", AND(C1880&gt;0, M1880+2&gt;C1880), "rocío", TRUE, "sin riesgo")</f>
        <v>escarcha</v>
      </c>
      <c r="O1880">
        <f t="shared" si="148"/>
        <v>0.45941873509350206</v>
      </c>
      <c r="P1880">
        <f t="shared" si="149"/>
        <v>6.5047100738381518</v>
      </c>
      <c r="Q1880" s="10" t="str" cm="1">
        <f t="array" ref="Q1880">_xlfn.IFS(AND(D1880&lt;=0, D1880-P1880&lt;=2), "escarcha",AND(D1880&lt;=0, D1880-P1880&gt;2), "helada negra", AND(D1880&gt;0, P1880+2&gt;D1880), "rocío", TRUE, "sin riesgo")</f>
        <v>rocío</v>
      </c>
    </row>
    <row r="1881" spans="1:17" x14ac:dyDescent="0.35">
      <c r="A1881" s="2">
        <v>45754</v>
      </c>
      <c r="B1881" s="3" t="s">
        <v>21</v>
      </c>
      <c r="C1881">
        <v>-2.4</v>
      </c>
      <c r="D1881">
        <v>6.7</v>
      </c>
      <c r="E1881">
        <v>96.133333333333326</v>
      </c>
      <c r="F1881">
        <v>99</v>
      </c>
      <c r="G1881">
        <v>0</v>
      </c>
      <c r="H1881">
        <v>14.16666666666667</v>
      </c>
      <c r="I1881">
        <v>0</v>
      </c>
      <c r="J1881">
        <v>22.166666666666671</v>
      </c>
      <c r="K1881">
        <f t="shared" si="145"/>
        <v>9.1</v>
      </c>
      <c r="L1881">
        <f t="shared" si="146"/>
        <v>-0.21521531924540713</v>
      </c>
      <c r="M1881">
        <f t="shared" si="147"/>
        <v>-2.9319114289488377</v>
      </c>
      <c r="N1881" s="10" t="str" cm="1">
        <f t="array" ref="N1881">_xlfn.IFS(AND(C1881&lt;=0, C1881-M1881&lt;=2), "escarcha",AND(C1881&lt;=0, C1881-M1881&gt;2), "helada negra", AND(C1881&gt;0, M1881+2&gt;C1881), "rocío", TRUE, "sin riesgo")</f>
        <v>escarcha</v>
      </c>
      <c r="O1881">
        <f t="shared" si="148"/>
        <v>0.46279141957214126</v>
      </c>
      <c r="P1881">
        <f t="shared" si="149"/>
        <v>6.5537501240419687</v>
      </c>
      <c r="Q1881" s="10" t="str" cm="1">
        <f t="array" ref="Q1881">_xlfn.IFS(AND(D1881&lt;=0, D1881-P1881&lt;=2), "escarcha",AND(D1881&lt;=0, D1881-P1881&gt;2), "helada negra", AND(D1881&gt;0, P1881+2&gt;D1881), "rocío", TRUE, "sin riesgo")</f>
        <v>rocío</v>
      </c>
    </row>
    <row r="1882" spans="1:17" x14ac:dyDescent="0.35">
      <c r="A1882" s="2">
        <v>45754</v>
      </c>
      <c r="B1882" s="3" t="s">
        <v>22</v>
      </c>
      <c r="C1882">
        <v>-2.7666666666666671</v>
      </c>
      <c r="D1882">
        <v>6.7333333333333334</v>
      </c>
      <c r="E1882">
        <v>96</v>
      </c>
      <c r="F1882">
        <v>99</v>
      </c>
      <c r="G1882">
        <v>0</v>
      </c>
      <c r="H1882">
        <v>12.43333333333333</v>
      </c>
      <c r="I1882">
        <v>0</v>
      </c>
      <c r="J1882">
        <v>20.133333333333329</v>
      </c>
      <c r="K1882">
        <f t="shared" si="145"/>
        <v>9.5</v>
      </c>
      <c r="L1882">
        <f t="shared" si="146"/>
        <v>-0.24376794496558138</v>
      </c>
      <c r="M1882">
        <f t="shared" si="147"/>
        <v>-3.3155817752463976</v>
      </c>
      <c r="N1882" s="10" t="str" cm="1">
        <f t="array" ref="N1882">_xlfn.IFS(AND(C1882&lt;=0, C1882-M1882&lt;=2), "escarcha",AND(C1882&lt;=0, C1882-M1882&gt;2), "helada negra", AND(C1882&gt;0, M1882+2&gt;C1882), "rocío", TRUE, "sin riesgo")</f>
        <v>escarcha</v>
      </c>
      <c r="O1882">
        <f t="shared" si="148"/>
        <v>0.46508044939178761</v>
      </c>
      <c r="P1882">
        <f t="shared" si="149"/>
        <v>6.5870444256350691</v>
      </c>
      <c r="Q1882" s="10" t="str" cm="1">
        <f t="array" ref="Q1882">_xlfn.IFS(AND(D1882&lt;=0, D1882-P1882&lt;=2), "escarcha",AND(D1882&lt;=0, D1882-P1882&gt;2), "helada negra", AND(D1882&gt;0, P1882+2&gt;D1882), "rocío", TRUE, "sin riesgo")</f>
        <v>rocío</v>
      </c>
    </row>
    <row r="1883" spans="1:17" x14ac:dyDescent="0.35">
      <c r="A1883" s="2">
        <v>45754</v>
      </c>
      <c r="B1883" s="3" t="s">
        <v>23</v>
      </c>
      <c r="C1883">
        <v>-2.833333333333333</v>
      </c>
      <c r="D1883">
        <v>6.8</v>
      </c>
      <c r="E1883">
        <v>96.033333333333331</v>
      </c>
      <c r="F1883">
        <v>99</v>
      </c>
      <c r="G1883">
        <v>0</v>
      </c>
      <c r="H1883">
        <v>14.266666666666669</v>
      </c>
      <c r="I1883">
        <v>0</v>
      </c>
      <c r="J1883">
        <v>22.466666666666669</v>
      </c>
      <c r="K1883">
        <f t="shared" si="145"/>
        <v>9.6333333333333329</v>
      </c>
      <c r="L1883">
        <f t="shared" si="146"/>
        <v>-0.24836872948781319</v>
      </c>
      <c r="M1883">
        <f t="shared" si="147"/>
        <v>-3.3772892468295161</v>
      </c>
      <c r="N1883" s="10" t="str" cm="1">
        <f t="array" ref="N1883">_xlfn.IFS(AND(C1883&lt;=0, C1883-M1883&lt;=2), "escarcha",AND(C1883&lt;=0, C1883-M1883&gt;2), "helada negra", AND(C1883&gt;0, M1883+2&gt;C1883), "rocío", TRUE, "sin riesgo")</f>
        <v>escarcha</v>
      </c>
      <c r="O1883">
        <f t="shared" si="148"/>
        <v>0.46965667663449084</v>
      </c>
      <c r="P1883">
        <f t="shared" si="149"/>
        <v>6.6536330132070933</v>
      </c>
      <c r="Q1883" s="10" t="str" cm="1">
        <f t="array" ref="Q1883">_xlfn.IFS(AND(D1883&lt;=0, D1883-P1883&lt;=2), "escarcha",AND(D1883&lt;=0, D1883-P1883&gt;2), "helada negra", AND(D1883&gt;0, P1883+2&gt;D1883), "rocío", TRUE, "sin riesgo")</f>
        <v>rocío</v>
      </c>
    </row>
    <row r="1884" spans="1:17" x14ac:dyDescent="0.35">
      <c r="A1884" s="2">
        <v>45754</v>
      </c>
      <c r="B1884" s="3" t="s">
        <v>24</v>
      </c>
      <c r="C1884">
        <v>-2.8666666666666671</v>
      </c>
      <c r="D1884">
        <v>6.6333333333333329</v>
      </c>
      <c r="E1884">
        <v>96.033333333333331</v>
      </c>
      <c r="F1884">
        <v>99</v>
      </c>
      <c r="G1884">
        <v>0</v>
      </c>
      <c r="H1884">
        <v>15.633333333333329</v>
      </c>
      <c r="I1884">
        <v>0</v>
      </c>
      <c r="J1884">
        <v>22.8</v>
      </c>
      <c r="K1884">
        <f t="shared" si="145"/>
        <v>9.5</v>
      </c>
      <c r="L1884">
        <f t="shared" si="146"/>
        <v>-0.25084373280443484</v>
      </c>
      <c r="M1884">
        <f t="shared" si="147"/>
        <v>-3.410471792663484</v>
      </c>
      <c r="N1884" s="10" t="str" cm="1">
        <f t="array" ref="N1884">_xlfn.IFS(AND(C1884&lt;=0, C1884-M1884&lt;=2), "escarcha",AND(C1884&lt;=0, C1884-M1884&gt;2), "helada negra", AND(C1884&gt;0, M1884+2&gt;C1884), "rocío", TRUE, "sin riesgo")</f>
        <v>escarcha</v>
      </c>
      <c r="O1884">
        <f t="shared" si="148"/>
        <v>0.45821152631306283</v>
      </c>
      <c r="P1884">
        <f t="shared" si="149"/>
        <v>6.4871615052415832</v>
      </c>
      <c r="Q1884" s="10" t="str" cm="1">
        <f t="array" ref="Q1884">_xlfn.IFS(AND(D1884&lt;=0, D1884-P1884&lt;=2), "escarcha",AND(D1884&lt;=0, D1884-P1884&gt;2), "helada negra", AND(D1884&gt;0, P1884+2&gt;D1884), "rocío", TRUE, "sin riesgo")</f>
        <v>rocío</v>
      </c>
    </row>
    <row r="1885" spans="1:17" x14ac:dyDescent="0.35">
      <c r="A1885" s="2">
        <v>45754</v>
      </c>
      <c r="B1885" s="3" t="s">
        <v>25</v>
      </c>
      <c r="C1885">
        <v>-3.2666666666666671</v>
      </c>
      <c r="D1885">
        <v>6.6333333333333329</v>
      </c>
      <c r="E1885">
        <v>95.8</v>
      </c>
      <c r="F1885">
        <v>97.333333333333329</v>
      </c>
      <c r="G1885">
        <v>0</v>
      </c>
      <c r="H1885">
        <v>16.866666666666671</v>
      </c>
      <c r="I1885">
        <v>0</v>
      </c>
      <c r="J1885">
        <v>26.6</v>
      </c>
      <c r="K1885">
        <f t="shared" si="145"/>
        <v>9.9</v>
      </c>
      <c r="L1885">
        <f t="shared" si="146"/>
        <v>-0.28303011681509133</v>
      </c>
      <c r="M1885">
        <f t="shared" si="147"/>
        <v>-3.841161710251443</v>
      </c>
      <c r="N1885" s="10" t="str" cm="1">
        <f t="array" ref="N1885">_xlfn.IFS(AND(C1885&lt;=0, C1885-M1885&lt;=2), "escarcha",AND(C1885&lt;=0, C1885-M1885&gt;2), "helada negra", AND(C1885&gt;0, M1885+2&gt;C1885), "rocío", TRUE, "sin riesgo")</f>
        <v>escarcha</v>
      </c>
      <c r="O1885">
        <f t="shared" si="148"/>
        <v>0.4412331897786449</v>
      </c>
      <c r="P1885">
        <f t="shared" si="149"/>
        <v>6.2406174168992035</v>
      </c>
      <c r="Q1885" s="10" t="str" cm="1">
        <f t="array" ref="Q1885">_xlfn.IFS(AND(D1885&lt;=0, D1885-P1885&lt;=2), "escarcha",AND(D1885&lt;=0, D1885-P1885&gt;2), "helada negra", AND(D1885&gt;0, P1885+2&gt;D1885), "rocío", TRUE, "sin riesgo")</f>
        <v>rocío</v>
      </c>
    </row>
    <row r="1886" spans="1:17" x14ac:dyDescent="0.35">
      <c r="A1886" s="2">
        <v>45754</v>
      </c>
      <c r="B1886" s="3" t="s">
        <v>26</v>
      </c>
      <c r="C1886">
        <v>-3.333333333333333</v>
      </c>
      <c r="D1886">
        <v>6.6333333333333329</v>
      </c>
      <c r="E1886">
        <v>95.7</v>
      </c>
      <c r="F1886">
        <v>95.333333333333329</v>
      </c>
      <c r="G1886">
        <v>0</v>
      </c>
      <c r="H1886">
        <v>16.833333333333329</v>
      </c>
      <c r="I1886">
        <v>0</v>
      </c>
      <c r="J1886">
        <v>24.833333333333329</v>
      </c>
      <c r="K1886">
        <f t="shared" si="145"/>
        <v>9.966666666666665</v>
      </c>
      <c r="L1886">
        <f t="shared" si="146"/>
        <v>-0.28904311013458928</v>
      </c>
      <c r="M1886">
        <f t="shared" si="147"/>
        <v>-3.921450733104928</v>
      </c>
      <c r="N1886" s="10" t="str" cm="1">
        <f t="array" ref="N1886">_xlfn.IFS(AND(C1886&lt;=0, C1886-M1886&lt;=2), "escarcha",AND(C1886&lt;=0, C1886-M1886&gt;2), "helada negra", AND(C1886&gt;0, M1886+2&gt;C1886), "rocío", TRUE, "sin riesgo")</f>
        <v>escarcha</v>
      </c>
      <c r="O1886">
        <f t="shared" si="148"/>
        <v>0.42047119833021573</v>
      </c>
      <c r="P1886">
        <f t="shared" si="149"/>
        <v>5.9397918548200783</v>
      </c>
      <c r="Q1886" s="10" t="str" cm="1">
        <f t="array" ref="Q1886">_xlfn.IFS(AND(D1886&lt;=0, D1886-P1886&lt;=2), "escarcha",AND(D1886&lt;=0, D1886-P1886&gt;2), "helada negra", AND(D1886&gt;0, P1886+2&gt;D1886), "rocío", TRUE, "sin riesgo")</f>
        <v>rocío</v>
      </c>
    </row>
    <row r="1887" spans="1:17" x14ac:dyDescent="0.35">
      <c r="A1887" s="2">
        <v>45754</v>
      </c>
      <c r="B1887" s="3" t="s">
        <v>27</v>
      </c>
      <c r="C1887">
        <v>-2.9</v>
      </c>
      <c r="D1887">
        <v>6.6</v>
      </c>
      <c r="E1887">
        <v>95.833333333333329</v>
      </c>
      <c r="F1887">
        <v>94.666666666666671</v>
      </c>
      <c r="G1887">
        <v>0</v>
      </c>
      <c r="H1887">
        <v>16.166666666666661</v>
      </c>
      <c r="I1887">
        <v>0</v>
      </c>
      <c r="J1887">
        <v>25.7</v>
      </c>
      <c r="K1887">
        <f t="shared" si="145"/>
        <v>9.5</v>
      </c>
      <c r="L1887">
        <f t="shared" si="146"/>
        <v>-0.25540420507424699</v>
      </c>
      <c r="M1887">
        <f t="shared" si="147"/>
        <v>-3.4715903113437045</v>
      </c>
      <c r="N1887" s="10" t="str" cm="1">
        <f t="array" ref="N1887">_xlfn.IFS(AND(C1887&lt;=0, C1887-M1887&lt;=2), "escarcha",AND(C1887&lt;=0, C1887-M1887&gt;2), "helada negra", AND(C1887&gt;0, M1887+2&gt;C1887), "rocío", TRUE, "sin riesgo")</f>
        <v>escarcha</v>
      </c>
      <c r="O1887">
        <f t="shared" si="148"/>
        <v>0.41116276174246702</v>
      </c>
      <c r="P1887">
        <f t="shared" si="149"/>
        <v>5.8051552498590064</v>
      </c>
      <c r="Q1887" s="10" t="str" cm="1">
        <f t="array" ref="Q1887">_xlfn.IFS(AND(D1887&lt;=0, D1887-P1887&lt;=2), "escarcha",AND(D1887&lt;=0, D1887-P1887&gt;2), "helada negra", AND(D1887&gt;0, P1887+2&gt;D1887), "rocío", TRUE, "sin riesgo")</f>
        <v>rocío</v>
      </c>
    </row>
    <row r="1888" spans="1:17" x14ac:dyDescent="0.35">
      <c r="A1888" s="2">
        <v>45754</v>
      </c>
      <c r="B1888" s="3" t="s">
        <v>28</v>
      </c>
      <c r="C1888">
        <v>-2.0333333333333332</v>
      </c>
      <c r="D1888">
        <v>6.4333333333333336</v>
      </c>
      <c r="E1888">
        <v>96.13333333333334</v>
      </c>
      <c r="F1888">
        <v>96.666666666666671</v>
      </c>
      <c r="G1888">
        <v>0</v>
      </c>
      <c r="H1888">
        <v>13.5</v>
      </c>
      <c r="I1888">
        <v>0</v>
      </c>
      <c r="J1888">
        <v>20.06666666666667</v>
      </c>
      <c r="K1888">
        <f t="shared" si="145"/>
        <v>8.4666666666666668</v>
      </c>
      <c r="L1888">
        <f t="shared" si="146"/>
        <v>-0.18813327535312188</v>
      </c>
      <c r="M1888">
        <f t="shared" si="147"/>
        <v>-2.5668651626318857</v>
      </c>
      <c r="N1888" s="10" t="str" cm="1">
        <f t="array" ref="N1888">_xlfn.IFS(AND(C1888&lt;=0, C1888-M1888&lt;=2), "escarcha",AND(C1888&lt;=0, C1888-M1888&gt;2), "helada negra", AND(C1888&gt;0, M1888+2&gt;C1888), "rocío", TRUE, "sin riesgo")</f>
        <v>escarcha</v>
      </c>
      <c r="O1888">
        <f t="shared" si="148"/>
        <v>0.42060594411545205</v>
      </c>
      <c r="P1888">
        <f t="shared" si="149"/>
        <v>5.9417418786019374</v>
      </c>
      <c r="Q1888" s="10" t="str" cm="1">
        <f t="array" ref="Q1888">_xlfn.IFS(AND(D1888&lt;=0, D1888-P1888&lt;=2), "escarcha",AND(D1888&lt;=0, D1888-P1888&gt;2), "helada negra", AND(D1888&gt;0, P1888+2&gt;D1888), "rocío", TRUE, "sin riesgo")</f>
        <v>rocío</v>
      </c>
    </row>
    <row r="1889" spans="1:17" x14ac:dyDescent="0.35">
      <c r="A1889" s="2">
        <v>45754</v>
      </c>
      <c r="B1889" s="3" t="s">
        <v>29</v>
      </c>
      <c r="C1889">
        <v>-0.56666666666666665</v>
      </c>
      <c r="D1889">
        <v>6.7666666666666666</v>
      </c>
      <c r="E1889">
        <v>96.666666666666671</v>
      </c>
      <c r="F1889">
        <v>96</v>
      </c>
      <c r="G1889">
        <v>0</v>
      </c>
      <c r="H1889">
        <v>13.93333333333333</v>
      </c>
      <c r="I1889">
        <v>0</v>
      </c>
      <c r="J1889">
        <v>23.333333333333329</v>
      </c>
      <c r="K1889">
        <f t="shared" si="145"/>
        <v>7.333333333333333</v>
      </c>
      <c r="L1889">
        <f t="shared" si="146"/>
        <v>-7.5091648181138976E-2</v>
      </c>
      <c r="M1889">
        <f t="shared" si="147"/>
        <v>-1.0310835975710564</v>
      </c>
      <c r="N1889" s="10" t="str" cm="1">
        <f t="array" ref="N1889">_xlfn.IFS(AND(C1889&lt;=0, C1889-M1889&lt;=2), "escarcha",AND(C1889&lt;=0, C1889-M1889&gt;2), "helada negra", AND(C1889&gt;0, M1889+2&gt;C1889), "rocío", TRUE, "sin riesgo")</f>
        <v>escarcha</v>
      </c>
      <c r="O1889">
        <f t="shared" si="148"/>
        <v>0.43659720966431426</v>
      </c>
      <c r="P1889">
        <f t="shared" si="149"/>
        <v>6.1733825493359067</v>
      </c>
      <c r="Q1889" s="10" t="str" cm="1">
        <f t="array" ref="Q1889">_xlfn.IFS(AND(D1889&lt;=0, D1889-P1889&lt;=2), "escarcha",AND(D1889&lt;=0, D1889-P1889&gt;2), "helada negra", AND(D1889&gt;0, P1889+2&gt;D1889), "rocío", TRUE, "sin riesgo")</f>
        <v>rocío</v>
      </c>
    </row>
    <row r="1890" spans="1:17" x14ac:dyDescent="0.35">
      <c r="A1890" s="2">
        <v>45754</v>
      </c>
      <c r="B1890" s="3" t="s">
        <v>30</v>
      </c>
      <c r="C1890">
        <v>3.9</v>
      </c>
      <c r="D1890">
        <v>7.1333333333333329</v>
      </c>
      <c r="E1890">
        <v>96.933333333333337</v>
      </c>
      <c r="F1890">
        <v>95</v>
      </c>
      <c r="G1890">
        <v>0</v>
      </c>
      <c r="H1890">
        <v>12.133333333333329</v>
      </c>
      <c r="I1890">
        <v>0</v>
      </c>
      <c r="J1890">
        <v>19.633333333333329</v>
      </c>
      <c r="K1890">
        <f t="shared" si="145"/>
        <v>3.2333333333333329</v>
      </c>
      <c r="L1890">
        <f t="shared" si="146"/>
        <v>0.24721036179444864</v>
      </c>
      <c r="M1890">
        <f t="shared" si="147"/>
        <v>3.4574020966642869</v>
      </c>
      <c r="N1890" s="10" t="str" cm="1">
        <f t="array" ref="N1890">_xlfn.IFS(AND(C1890&lt;=0, C1890-M1890&lt;=2), "escarcha",AND(C1890&lt;=0, C1890-M1890&gt;2), "helada negra", AND(C1890&gt;0, M1890+2&gt;C1890), "rocío", TRUE, "sin riesgo")</f>
        <v>rocío</v>
      </c>
      <c r="O1890">
        <f t="shared" si="148"/>
        <v>0.45125826986123696</v>
      </c>
      <c r="P1890">
        <f t="shared" si="149"/>
        <v>6.386133646962028</v>
      </c>
      <c r="Q1890" s="10" t="str" cm="1">
        <f t="array" ref="Q1890">_xlfn.IFS(AND(D1890&lt;=0, D1890-P1890&lt;=2), "escarcha",AND(D1890&lt;=0, D1890-P1890&gt;2), "helada negra", AND(D1890&gt;0, P1890+2&gt;D1890), "rocío", TRUE, "sin riesgo")</f>
        <v>rocío</v>
      </c>
    </row>
    <row r="1891" spans="1:17" x14ac:dyDescent="0.35">
      <c r="A1891" s="2">
        <v>45754</v>
      </c>
      <c r="B1891" s="3" t="s">
        <v>44</v>
      </c>
      <c r="C1891">
        <v>5.2666666666666666</v>
      </c>
      <c r="D1891">
        <v>6.333333333333333</v>
      </c>
      <c r="E1891">
        <v>86.166666666666671</v>
      </c>
      <c r="F1891">
        <v>98.666666666666671</v>
      </c>
      <c r="G1891">
        <v>0</v>
      </c>
      <c r="H1891">
        <v>4.9666666666666668</v>
      </c>
      <c r="I1891">
        <v>0</v>
      </c>
      <c r="J1891">
        <v>10.16666666666667</v>
      </c>
      <c r="K1891">
        <f t="shared" si="145"/>
        <v>1.0666666666666664</v>
      </c>
      <c r="L1891">
        <f t="shared" si="146"/>
        <v>0.22494530864415951</v>
      </c>
      <c r="M1891">
        <f t="shared" si="147"/>
        <v>3.141984826061285</v>
      </c>
      <c r="N1891" s="10" t="str" cm="1">
        <f t="array" ref="N1891">_xlfn.IFS(AND(C1891&lt;=0, C1891-M1891&lt;=2), "escarcha",AND(C1891&lt;=0, C1891-M1891&gt;2), "helada negra", AND(C1891&gt;0, M1891+2&gt;C1891), "rocío", TRUE, "sin riesgo")</f>
        <v>sin riesgo</v>
      </c>
      <c r="O1891">
        <f t="shared" si="148"/>
        <v>0.43419901891290025</v>
      </c>
      <c r="P1891">
        <f t="shared" si="149"/>
        <v>6.1386162094884522</v>
      </c>
      <c r="Q1891" s="10" t="str" cm="1">
        <f t="array" ref="Q1891">_xlfn.IFS(AND(D1891&lt;=0, D1891-P1891&lt;=2), "escarcha",AND(D1891&lt;=0, D1891-P1891&gt;2), "helada negra", AND(D1891&gt;0, P1891+2&gt;D1891), "rocío", TRUE, "sin riesgo")</f>
        <v>rocío</v>
      </c>
    </row>
    <row r="1892" spans="1:17" x14ac:dyDescent="0.35">
      <c r="A1892" s="2">
        <v>45754</v>
      </c>
      <c r="B1892" s="3" t="s">
        <v>45</v>
      </c>
      <c r="C1892">
        <v>3.7666666666666671</v>
      </c>
      <c r="D1892">
        <v>6.3</v>
      </c>
      <c r="E1892">
        <v>89.9</v>
      </c>
      <c r="F1892">
        <v>97.333333333333329</v>
      </c>
      <c r="G1892">
        <v>0</v>
      </c>
      <c r="H1892">
        <v>3.9666666666666668</v>
      </c>
      <c r="I1892">
        <v>0</v>
      </c>
      <c r="J1892">
        <v>9.4</v>
      </c>
      <c r="K1892">
        <f t="shared" si="145"/>
        <v>2.5333333333333328</v>
      </c>
      <c r="L1892">
        <f t="shared" si="146"/>
        <v>0.16251360136074552</v>
      </c>
      <c r="M1892">
        <f t="shared" si="147"/>
        <v>2.2618374481765309</v>
      </c>
      <c r="N1892" s="10" t="str" cm="1">
        <f t="array" ref="N1892">_xlfn.IFS(AND(C1892&lt;=0, C1892-M1892&lt;=2), "escarcha",AND(C1892&lt;=0, C1892-M1892&gt;2), "helada negra", AND(C1892&gt;0, M1892+2&gt;C1892), "rocío", TRUE, "sin riesgo")</f>
        <v>rocío</v>
      </c>
      <c r="O1892">
        <f t="shared" si="148"/>
        <v>0.41829698735379872</v>
      </c>
      <c r="P1892">
        <f t="shared" si="149"/>
        <v>5.908331173714644</v>
      </c>
      <c r="Q1892" s="10" t="str" cm="1">
        <f t="array" ref="Q1892">_xlfn.IFS(AND(D1892&lt;=0, D1892-P1892&lt;=2), "escarcha",AND(D1892&lt;=0, D1892-P1892&gt;2), "helada negra", AND(D1892&gt;0, P1892+2&gt;D1892), "rocío", TRUE, "sin riesgo")</f>
        <v>rocío</v>
      </c>
    </row>
    <row r="1893" spans="1:17" x14ac:dyDescent="0.35">
      <c r="A1893" s="2">
        <v>45754</v>
      </c>
      <c r="B1893" s="3" t="s">
        <v>46</v>
      </c>
      <c r="C1893">
        <v>2.1333333333333329</v>
      </c>
      <c r="D1893">
        <v>6.4333333333333336</v>
      </c>
      <c r="E1893">
        <v>92.033333333333331</v>
      </c>
      <c r="F1893">
        <v>98</v>
      </c>
      <c r="G1893">
        <v>0</v>
      </c>
      <c r="H1893">
        <v>3.7</v>
      </c>
      <c r="I1893">
        <v>0</v>
      </c>
      <c r="J1893">
        <v>8.3000000000000007</v>
      </c>
      <c r="K1893">
        <f t="shared" si="145"/>
        <v>4.3000000000000007</v>
      </c>
      <c r="L1893">
        <f t="shared" si="146"/>
        <v>7.0341531815256819E-2</v>
      </c>
      <c r="M1893">
        <f t="shared" si="147"/>
        <v>0.97386149228500629</v>
      </c>
      <c r="N1893" s="10" t="str" cm="1">
        <f t="array" ref="N1893">_xlfn.IFS(AND(C1893&lt;=0, C1893-M1893&lt;=2), "escarcha",AND(C1893&lt;=0, C1893-M1893&gt;2), "helada negra", AND(C1893&gt;0, M1893+2&gt;C1893), "rocío", TRUE, "sin riesgo")</f>
        <v>rocío</v>
      </c>
      <c r="O1893">
        <f t="shared" si="148"/>
        <v>0.43430478847361392</v>
      </c>
      <c r="P1893">
        <f t="shared" si="149"/>
        <v>6.1401493361276858</v>
      </c>
      <c r="Q1893" s="10" t="str" cm="1">
        <f t="array" ref="Q1893">_xlfn.IFS(AND(D1893&lt;=0, D1893-P1893&lt;=2), "escarcha",AND(D1893&lt;=0, D1893-P1893&gt;2), "helada negra", AND(D1893&gt;0, P1893+2&gt;D1893), "rocío", TRUE, "sin riesgo")</f>
        <v>rocío</v>
      </c>
    </row>
    <row r="1894" spans="1:17" x14ac:dyDescent="0.35">
      <c r="A1894" s="2">
        <v>45755</v>
      </c>
      <c r="B1894" s="3" t="s">
        <v>10</v>
      </c>
      <c r="C1894">
        <v>0.8666666666666667</v>
      </c>
      <c r="D1894">
        <v>6.4666666666666668</v>
      </c>
      <c r="E1894">
        <v>93.333333333333329</v>
      </c>
      <c r="F1894">
        <v>98.333333333333329</v>
      </c>
      <c r="G1894">
        <v>0</v>
      </c>
      <c r="H1894">
        <v>2.1333333333333329</v>
      </c>
      <c r="I1894">
        <v>0</v>
      </c>
      <c r="J1894">
        <v>6.1</v>
      </c>
      <c r="K1894">
        <f t="shared" si="145"/>
        <v>5.6</v>
      </c>
      <c r="L1894">
        <f t="shared" si="146"/>
        <v>-6.3664570114691371E-3</v>
      </c>
      <c r="M1894">
        <f t="shared" si="147"/>
        <v>-8.7758581607391098E-2</v>
      </c>
      <c r="N1894" s="10" t="str" cm="1">
        <f t="array" ref="N1894">_xlfn.IFS(AND(C1894&lt;=0, C1894-M1894&lt;=2), "escarcha",AND(C1894&lt;=0, C1894-M1894&gt;2), "helada negra", AND(C1894&gt;0, M1894+2&gt;C1894), "rocío", TRUE, "sin riesgo")</f>
        <v>rocío</v>
      </c>
      <c r="O1894">
        <f t="shared" si="148"/>
        <v>0.43999430315532295</v>
      </c>
      <c r="P1894">
        <f t="shared" si="149"/>
        <v>6.2226464934197923</v>
      </c>
      <c r="Q1894" s="10" t="str" cm="1">
        <f t="array" ref="Q1894">_xlfn.IFS(AND(D1894&lt;=0, D1894-P1894&lt;=2), "escarcha",AND(D1894&lt;=0, D1894-P1894&gt;2), "helada negra", AND(D1894&gt;0, P1894+2&gt;D1894), "rocío", TRUE, "sin riesgo")</f>
        <v>rocío</v>
      </c>
    </row>
    <row r="1895" spans="1:17" x14ac:dyDescent="0.35">
      <c r="A1895" s="2">
        <v>45755</v>
      </c>
      <c r="B1895" s="3" t="s">
        <v>11</v>
      </c>
      <c r="C1895">
        <v>0.33333333333333331</v>
      </c>
      <c r="D1895">
        <v>6.4</v>
      </c>
      <c r="E1895">
        <v>94.466666666666669</v>
      </c>
      <c r="F1895">
        <v>99</v>
      </c>
      <c r="G1895">
        <v>0</v>
      </c>
      <c r="H1895">
        <v>4.2666666666666666</v>
      </c>
      <c r="I1895">
        <v>0</v>
      </c>
      <c r="J1895">
        <v>8.2333333333333325</v>
      </c>
      <c r="K1895">
        <f t="shared" si="145"/>
        <v>6.0666666666666673</v>
      </c>
      <c r="L1895">
        <f t="shared" si="146"/>
        <v>-3.2783279980566613E-2</v>
      </c>
      <c r="M1895">
        <f t="shared" si="147"/>
        <v>-0.45122585548494043</v>
      </c>
      <c r="N1895" s="10" t="str" cm="1">
        <f t="array" ref="N1895">_xlfn.IFS(AND(C1895&lt;=0, C1895-M1895&lt;=2), "escarcha",AND(C1895&lt;=0, C1895-M1895&gt;2), "helada negra", AND(C1895&gt;0, M1895+2&gt;C1895), "rocío", TRUE, "sin riesgo")</f>
        <v>rocío</v>
      </c>
      <c r="O1895">
        <f t="shared" si="148"/>
        <v>0.44216262117023175</v>
      </c>
      <c r="P1895">
        <f t="shared" si="149"/>
        <v>6.2541011754911855</v>
      </c>
      <c r="Q1895" s="10" t="str" cm="1">
        <f t="array" ref="Q1895">_xlfn.IFS(AND(D1895&lt;=0, D1895-P1895&lt;=2), "escarcha",AND(D1895&lt;=0, D1895-P1895&gt;2), "helada negra", AND(D1895&gt;0, P1895+2&gt;D1895), "rocío", TRUE, "sin riesgo")</f>
        <v>rocío</v>
      </c>
    </row>
    <row r="1896" spans="1:17" x14ac:dyDescent="0.35">
      <c r="A1896" s="2">
        <v>45755</v>
      </c>
      <c r="B1896" s="3" t="s">
        <v>12</v>
      </c>
      <c r="C1896">
        <v>0.1333333333333333</v>
      </c>
      <c r="D1896">
        <v>6.1333333333333329</v>
      </c>
      <c r="E1896">
        <v>95.1</v>
      </c>
      <c r="F1896">
        <v>99</v>
      </c>
      <c r="G1896">
        <v>0</v>
      </c>
      <c r="H1896">
        <v>3.5</v>
      </c>
      <c r="I1896">
        <v>0</v>
      </c>
      <c r="J1896">
        <v>7.4666666666666668</v>
      </c>
      <c r="K1896">
        <f t="shared" si="145"/>
        <v>6</v>
      </c>
      <c r="L1896">
        <f t="shared" si="146"/>
        <v>-4.05773278524722E-2</v>
      </c>
      <c r="M1896">
        <f t="shared" si="147"/>
        <v>-0.55825595610260836</v>
      </c>
      <c r="N1896" s="10" t="str" cm="1">
        <f t="array" ref="N1896">_xlfn.IFS(AND(C1896&lt;=0, C1896-M1896&lt;=2), "escarcha",AND(C1896&lt;=0, C1896-M1896&gt;2), "helada negra", AND(C1896&gt;0, M1896+2&gt;C1896), "rocío", TRUE, "sin riesgo")</f>
        <v>rocío</v>
      </c>
      <c r="O1896">
        <f t="shared" si="148"/>
        <v>0.42378421037937525</v>
      </c>
      <c r="P1896">
        <f t="shared" si="149"/>
        <v>5.987746200634982</v>
      </c>
      <c r="Q1896" s="10" t="str" cm="1">
        <f t="array" ref="Q1896">_xlfn.IFS(AND(D1896&lt;=0, D1896-P1896&lt;=2), "escarcha",AND(D1896&lt;=0, D1896-P1896&gt;2), "helada negra", AND(D1896&gt;0, P1896+2&gt;D1896), "rocío", TRUE, "sin riesgo")</f>
        <v>rocío</v>
      </c>
    </row>
    <row r="1897" spans="1:17" x14ac:dyDescent="0.35">
      <c r="A1897" s="2">
        <v>45755</v>
      </c>
      <c r="B1897" s="3" t="s">
        <v>13</v>
      </c>
      <c r="C1897">
        <v>-0.4</v>
      </c>
      <c r="D1897">
        <v>6.1</v>
      </c>
      <c r="E1897">
        <v>95.366666666666674</v>
      </c>
      <c r="F1897">
        <v>99</v>
      </c>
      <c r="G1897">
        <v>0</v>
      </c>
      <c r="H1897">
        <v>2.333333333333333</v>
      </c>
      <c r="I1897">
        <v>0</v>
      </c>
      <c r="J1897">
        <v>6.0666666666666664</v>
      </c>
      <c r="K1897">
        <f t="shared" si="145"/>
        <v>6.5</v>
      </c>
      <c r="L1897">
        <f t="shared" si="146"/>
        <v>-7.6496465302411346E-2</v>
      </c>
      <c r="M1897">
        <f t="shared" si="147"/>
        <v>-1.0502897855862399</v>
      </c>
      <c r="N1897" s="10" t="str" cm="1">
        <f t="array" ref="N1897">_xlfn.IFS(AND(C1897&lt;=0, C1897-M1897&lt;=2), "escarcha",AND(C1897&lt;=0, C1897-M1897&gt;2), "helada negra", AND(C1897&gt;0, M1897+2&gt;C1897), "rocío", TRUE, "sin riesgo")</f>
        <v>escarcha</v>
      </c>
      <c r="O1897">
        <f t="shared" si="148"/>
        <v>0.42148414275290458</v>
      </c>
      <c r="P1897">
        <f t="shared" si="149"/>
        <v>5.9544518053566042</v>
      </c>
      <c r="Q1897" s="10" t="str" cm="1">
        <f t="array" ref="Q1897">_xlfn.IFS(AND(D1897&lt;=0, D1897-P1897&lt;=2), "escarcha",AND(D1897&lt;=0, D1897-P1897&gt;2), "helada negra", AND(D1897&gt;0, P1897+2&gt;D1897), "rocío", TRUE, "sin riesgo")</f>
        <v>rocío</v>
      </c>
    </row>
    <row r="1898" spans="1:17" x14ac:dyDescent="0.35">
      <c r="A1898" s="2">
        <v>45755</v>
      </c>
      <c r="B1898" s="3" t="s">
        <v>14</v>
      </c>
      <c r="C1898">
        <v>-0.93333333333333335</v>
      </c>
      <c r="D1898">
        <v>6.1</v>
      </c>
      <c r="E1898">
        <v>95.566666666666663</v>
      </c>
      <c r="F1898">
        <v>99</v>
      </c>
      <c r="G1898">
        <v>0</v>
      </c>
      <c r="H1898">
        <v>2.333333333333333</v>
      </c>
      <c r="I1898">
        <v>0</v>
      </c>
      <c r="J1898">
        <v>5.2333333333333334</v>
      </c>
      <c r="K1898">
        <f t="shared" si="145"/>
        <v>7.0333333333333332</v>
      </c>
      <c r="L1898">
        <f t="shared" si="146"/>
        <v>-0.11329136005523466</v>
      </c>
      <c r="M1898">
        <f t="shared" si="147"/>
        <v>-1.5522539115480225</v>
      </c>
      <c r="N1898" s="10" t="str" cm="1">
        <f t="array" ref="N1898">_xlfn.IFS(AND(C1898&lt;=0, C1898-M1898&lt;=2), "escarcha",AND(C1898&lt;=0, C1898-M1898&gt;2), "helada negra", AND(C1898&gt;0, M1898+2&gt;C1898), "rocío", TRUE, "sin riesgo")</f>
        <v>escarcha</v>
      </c>
      <c r="O1898">
        <f t="shared" si="148"/>
        <v>0.42148414275290458</v>
      </c>
      <c r="P1898">
        <f t="shared" si="149"/>
        <v>5.9544518053566042</v>
      </c>
      <c r="Q1898" s="10" t="str" cm="1">
        <f t="array" ref="Q1898">_xlfn.IFS(AND(D1898&lt;=0, D1898-P1898&lt;=2), "escarcha",AND(D1898&lt;=0, D1898-P1898&gt;2), "helada negra", AND(D1898&gt;0, P1898+2&gt;D1898), "rocío", TRUE, "sin riesgo")</f>
        <v>rocío</v>
      </c>
    </row>
    <row r="1899" spans="1:17" x14ac:dyDescent="0.35">
      <c r="A1899" s="2">
        <v>45755</v>
      </c>
      <c r="B1899" s="3" t="s">
        <v>15</v>
      </c>
      <c r="C1899">
        <v>-1.166666666666667</v>
      </c>
      <c r="D1899">
        <v>6.1</v>
      </c>
      <c r="E1899">
        <v>95.766666666666666</v>
      </c>
      <c r="F1899">
        <v>99</v>
      </c>
      <c r="G1899">
        <v>0</v>
      </c>
      <c r="H1899">
        <v>1.8</v>
      </c>
      <c r="I1899">
        <v>0</v>
      </c>
      <c r="J1899">
        <v>5.0666666666666664</v>
      </c>
      <c r="K1899">
        <f t="shared" si="145"/>
        <v>7.2666666666666666</v>
      </c>
      <c r="L1899">
        <f t="shared" si="146"/>
        <v>-0.12826901436264154</v>
      </c>
      <c r="M1899">
        <f t="shared" si="147"/>
        <v>-1.7559865298878643</v>
      </c>
      <c r="N1899" s="10" t="str" cm="1">
        <f t="array" ref="N1899">_xlfn.IFS(AND(C1899&lt;=0, C1899-M1899&lt;=2), "escarcha",AND(C1899&lt;=0, C1899-M1899&gt;2), "helada negra", AND(C1899&gt;0, M1899+2&gt;C1899), "rocío", TRUE, "sin riesgo")</f>
        <v>escarcha</v>
      </c>
      <c r="O1899">
        <f t="shared" si="148"/>
        <v>0.42148414275290458</v>
      </c>
      <c r="P1899">
        <f t="shared" si="149"/>
        <v>5.9544518053566042</v>
      </c>
      <c r="Q1899" s="10" t="str" cm="1">
        <f t="array" ref="Q1899">_xlfn.IFS(AND(D1899&lt;=0, D1899-P1899&lt;=2), "escarcha",AND(D1899&lt;=0, D1899-P1899&gt;2), "helada negra", AND(D1899&gt;0, P1899+2&gt;D1899), "rocío", TRUE, "sin riesgo")</f>
        <v>rocío</v>
      </c>
    </row>
    <row r="1900" spans="1:17" x14ac:dyDescent="0.35">
      <c r="A1900" s="2">
        <v>45755</v>
      </c>
      <c r="B1900" s="3" t="s">
        <v>16</v>
      </c>
      <c r="C1900">
        <v>-1.7</v>
      </c>
      <c r="D1900">
        <v>6.1</v>
      </c>
      <c r="E1900">
        <v>95.8</v>
      </c>
      <c r="F1900">
        <v>99</v>
      </c>
      <c r="G1900">
        <v>0</v>
      </c>
      <c r="H1900">
        <v>2.3666666666666671</v>
      </c>
      <c r="I1900">
        <v>0</v>
      </c>
      <c r="J1900">
        <v>5.8999999999999986</v>
      </c>
      <c r="K1900">
        <f t="shared" si="145"/>
        <v>7.8</v>
      </c>
      <c r="L1900">
        <f t="shared" si="146"/>
        <v>-0.16705807696221714</v>
      </c>
      <c r="M1900">
        <f t="shared" si="147"/>
        <v>-2.2820179008672348</v>
      </c>
      <c r="N1900" s="10" t="str" cm="1">
        <f t="array" ref="N1900">_xlfn.IFS(AND(C1900&lt;=0, C1900-M1900&lt;=2), "escarcha",AND(C1900&lt;=0, C1900-M1900&gt;2), "helada negra", AND(C1900&gt;0, M1900+2&gt;C1900), "rocío", TRUE, "sin riesgo")</f>
        <v>escarcha</v>
      </c>
      <c r="O1900">
        <f t="shared" si="148"/>
        <v>0.42148414275290458</v>
      </c>
      <c r="P1900">
        <f t="shared" si="149"/>
        <v>5.9544518053566042</v>
      </c>
      <c r="Q1900" s="10" t="str" cm="1">
        <f t="array" ref="Q1900">_xlfn.IFS(AND(D1900&lt;=0, D1900-P1900&lt;=2), "escarcha",AND(D1900&lt;=0, D1900-P1900&gt;2), "helada negra", AND(D1900&gt;0, P1900+2&gt;D1900), "rocío", TRUE, "sin riesgo")</f>
        <v>rocío</v>
      </c>
    </row>
    <row r="1901" spans="1:17" x14ac:dyDescent="0.35">
      <c r="A1901" s="2">
        <v>45755</v>
      </c>
      <c r="B1901" s="3" t="s">
        <v>17</v>
      </c>
      <c r="C1901">
        <v>-1.8666666666666669</v>
      </c>
      <c r="D1901">
        <v>6.1</v>
      </c>
      <c r="E1901">
        <v>95.933333333333337</v>
      </c>
      <c r="F1901">
        <v>99</v>
      </c>
      <c r="G1901">
        <v>0</v>
      </c>
      <c r="H1901">
        <v>1.7666666666666671</v>
      </c>
      <c r="I1901">
        <v>0</v>
      </c>
      <c r="J1901">
        <v>4.5</v>
      </c>
      <c r="K1901">
        <f t="shared" si="145"/>
        <v>7.9666666666666668</v>
      </c>
      <c r="L1901">
        <f t="shared" si="146"/>
        <v>-0.17793308887166426</v>
      </c>
      <c r="M1901">
        <f t="shared" si="147"/>
        <v>-2.4290861344865116</v>
      </c>
      <c r="N1901" s="10" t="str" cm="1">
        <f t="array" ref="N1901">_xlfn.IFS(AND(C1901&lt;=0, C1901-M1901&lt;=2), "escarcha",AND(C1901&lt;=0, C1901-M1901&gt;2), "helada negra", AND(C1901&gt;0, M1901+2&gt;C1901), "rocío", TRUE, "sin riesgo")</f>
        <v>escarcha</v>
      </c>
      <c r="O1901">
        <f t="shared" si="148"/>
        <v>0.42148414275290458</v>
      </c>
      <c r="P1901">
        <f t="shared" si="149"/>
        <v>5.9544518053566042</v>
      </c>
      <c r="Q1901" s="10" t="str" cm="1">
        <f t="array" ref="Q1901">_xlfn.IFS(AND(D1901&lt;=0, D1901-P1901&lt;=2), "escarcha",AND(D1901&lt;=0, D1901-P1901&gt;2), "helada negra", AND(D1901&gt;0, P1901+2&gt;D1901), "rocío", TRUE, "sin riesgo")</f>
        <v>rocío</v>
      </c>
    </row>
    <row r="1902" spans="1:17" x14ac:dyDescent="0.35">
      <c r="A1902" s="2">
        <v>45755</v>
      </c>
      <c r="B1902" s="3" t="s">
        <v>18</v>
      </c>
      <c r="C1902">
        <v>-1.6333333333333331</v>
      </c>
      <c r="D1902">
        <v>6.1</v>
      </c>
      <c r="E1902">
        <v>96.066666666666663</v>
      </c>
      <c r="F1902">
        <v>99</v>
      </c>
      <c r="G1902">
        <v>0</v>
      </c>
      <c r="H1902">
        <v>1.4</v>
      </c>
      <c r="I1902">
        <v>0</v>
      </c>
      <c r="J1902">
        <v>4.8</v>
      </c>
      <c r="K1902">
        <f t="shared" si="145"/>
        <v>7.7333333333333325</v>
      </c>
      <c r="L1902">
        <f t="shared" si="146"/>
        <v>-0.15937677620579963</v>
      </c>
      <c r="M1902">
        <f t="shared" si="147"/>
        <v>-2.1780314360457127</v>
      </c>
      <c r="N1902" s="10" t="str" cm="1">
        <f t="array" ref="N1902">_xlfn.IFS(AND(C1902&lt;=0, C1902-M1902&lt;=2), "escarcha",AND(C1902&lt;=0, C1902-M1902&gt;2), "helada negra", AND(C1902&gt;0, M1902+2&gt;C1902), "rocío", TRUE, "sin riesgo")</f>
        <v>escarcha</v>
      </c>
      <c r="O1902">
        <f t="shared" si="148"/>
        <v>0.42148414275290458</v>
      </c>
      <c r="P1902">
        <f t="shared" si="149"/>
        <v>5.9544518053566042</v>
      </c>
      <c r="Q1902" s="10" t="str" cm="1">
        <f t="array" ref="Q1902">_xlfn.IFS(AND(D1902&lt;=0, D1902-P1902&lt;=2), "escarcha",AND(D1902&lt;=0, D1902-P1902&gt;2), "helada negra", AND(D1902&gt;0, P1902+2&gt;D1902), "rocío", TRUE, "sin riesgo")</f>
        <v>rocío</v>
      </c>
    </row>
    <row r="1903" spans="1:17" x14ac:dyDescent="0.35">
      <c r="A1903" s="2">
        <v>45755</v>
      </c>
      <c r="B1903" s="3" t="s">
        <v>19</v>
      </c>
      <c r="C1903">
        <v>-2.0666666666666669</v>
      </c>
      <c r="D1903">
        <v>6.1</v>
      </c>
      <c r="E1903">
        <v>96</v>
      </c>
      <c r="F1903">
        <v>99</v>
      </c>
      <c r="G1903">
        <v>0</v>
      </c>
      <c r="H1903">
        <v>1.666666666666667</v>
      </c>
      <c r="I1903">
        <v>0</v>
      </c>
      <c r="J1903">
        <v>4.5</v>
      </c>
      <c r="K1903">
        <f t="shared" si="145"/>
        <v>8.1666666666666661</v>
      </c>
      <c r="L1903">
        <f t="shared" si="146"/>
        <v>-0.19197979897994644</v>
      </c>
      <c r="M1903">
        <f t="shared" si="147"/>
        <v>-2.618781121745307</v>
      </c>
      <c r="N1903" s="10" t="str" cm="1">
        <f t="array" ref="N1903">_xlfn.IFS(AND(C1903&lt;=0, C1903-M1903&lt;=2), "escarcha",AND(C1903&lt;=0, C1903-M1903&gt;2), "helada negra", AND(C1903&gt;0, M1903+2&gt;C1903), "rocío", TRUE, "sin riesgo")</f>
        <v>escarcha</v>
      </c>
      <c r="O1903">
        <f t="shared" si="148"/>
        <v>0.42148414275290458</v>
      </c>
      <c r="P1903">
        <f t="shared" si="149"/>
        <v>5.9544518053566042</v>
      </c>
      <c r="Q1903" s="10" t="str" cm="1">
        <f t="array" ref="Q1903">_xlfn.IFS(AND(D1903&lt;=0, D1903-P1903&lt;=2), "escarcha",AND(D1903&lt;=0, D1903-P1903&gt;2), "helada negra", AND(D1903&gt;0, P1903+2&gt;D1903), "rocío", TRUE, "sin riesgo")</f>
        <v>rocío</v>
      </c>
    </row>
    <row r="1904" spans="1:17" x14ac:dyDescent="0.35">
      <c r="A1904" s="2">
        <v>45755</v>
      </c>
      <c r="B1904" s="3" t="s">
        <v>20</v>
      </c>
      <c r="C1904">
        <v>-2.4666666666666668</v>
      </c>
      <c r="D1904">
        <v>6.0666666666666664</v>
      </c>
      <c r="E1904">
        <v>96.033333333333331</v>
      </c>
      <c r="F1904">
        <v>99</v>
      </c>
      <c r="G1904">
        <v>0</v>
      </c>
      <c r="H1904">
        <v>1.7</v>
      </c>
      <c r="I1904">
        <v>0</v>
      </c>
      <c r="J1904">
        <v>4.0333333333333332</v>
      </c>
      <c r="K1904">
        <f t="shared" si="145"/>
        <v>8.5333333333333332</v>
      </c>
      <c r="L1904">
        <f t="shared" si="146"/>
        <v>-0.22118895992813037</v>
      </c>
      <c r="M1904">
        <f t="shared" si="147"/>
        <v>-3.0122826190869434</v>
      </c>
      <c r="N1904" s="10" t="str" cm="1">
        <f t="array" ref="N1904">_xlfn.IFS(AND(C1904&lt;=0, C1904-M1904&lt;=2), "escarcha",AND(C1904&lt;=0, C1904-M1904&gt;2), "helada negra", AND(C1904&gt;0, M1904+2&gt;C1904), "rocío", TRUE, "sin riesgo")</f>
        <v>escarcha</v>
      </c>
      <c r="O1904">
        <f t="shared" si="148"/>
        <v>0.41918345957549819</v>
      </c>
      <c r="P1904">
        <f t="shared" si="149"/>
        <v>5.921157404873477</v>
      </c>
      <c r="Q1904" s="10" t="str" cm="1">
        <f t="array" ref="Q1904">_xlfn.IFS(AND(D1904&lt;=0, D1904-P1904&lt;=2), "escarcha",AND(D1904&lt;=0, D1904-P1904&gt;2), "helada negra", AND(D1904&gt;0, P1904+2&gt;D1904), "rocío", TRUE, "sin riesgo")</f>
        <v>rocío</v>
      </c>
    </row>
    <row r="1905" spans="1:17" x14ac:dyDescent="0.35">
      <c r="A1905" s="2">
        <v>45755</v>
      </c>
      <c r="B1905" s="3" t="s">
        <v>21</v>
      </c>
      <c r="C1905">
        <v>-2.7333333333333329</v>
      </c>
      <c r="D1905">
        <v>6.0666666666666664</v>
      </c>
      <c r="E1905">
        <v>96.033333333333331</v>
      </c>
      <c r="F1905">
        <v>99</v>
      </c>
      <c r="G1905">
        <v>0</v>
      </c>
      <c r="H1905">
        <v>1.1000000000000001</v>
      </c>
      <c r="I1905">
        <v>0</v>
      </c>
      <c r="J1905">
        <v>2.833333333333333</v>
      </c>
      <c r="K1905">
        <f t="shared" si="145"/>
        <v>8.7999999999999989</v>
      </c>
      <c r="L1905">
        <f t="shared" si="146"/>
        <v>-0.24094783927936197</v>
      </c>
      <c r="M1905">
        <f t="shared" si="147"/>
        <v>-3.2777417344580249</v>
      </c>
      <c r="N1905" s="10" t="str" cm="1">
        <f t="array" ref="N1905">_xlfn.IFS(AND(C1905&lt;=0, C1905-M1905&lt;=2), "escarcha",AND(C1905&lt;=0, C1905-M1905&gt;2), "helada negra", AND(C1905&gt;0, M1905+2&gt;C1905), "rocío", TRUE, "sin riesgo")</f>
        <v>escarcha</v>
      </c>
      <c r="O1905">
        <f t="shared" si="148"/>
        <v>0.41918345957549819</v>
      </c>
      <c r="P1905">
        <f t="shared" si="149"/>
        <v>5.921157404873477</v>
      </c>
      <c r="Q1905" s="10" t="str" cm="1">
        <f t="array" ref="Q1905">_xlfn.IFS(AND(D1905&lt;=0, D1905-P1905&lt;=2), "escarcha",AND(D1905&lt;=0, D1905-P1905&gt;2), "helada negra", AND(D1905&gt;0, P1905+2&gt;D1905), "rocío", TRUE, "sin riesgo")</f>
        <v>rocío</v>
      </c>
    </row>
    <row r="1906" spans="1:17" x14ac:dyDescent="0.35">
      <c r="A1906" s="2">
        <v>45755</v>
      </c>
      <c r="B1906" s="3" t="s">
        <v>22</v>
      </c>
      <c r="C1906">
        <v>-2.8666666666666671</v>
      </c>
      <c r="D1906">
        <v>6.1</v>
      </c>
      <c r="E1906">
        <v>96.033333333333331</v>
      </c>
      <c r="F1906">
        <v>99</v>
      </c>
      <c r="G1906">
        <v>0</v>
      </c>
      <c r="H1906">
        <v>0.96666666666666667</v>
      </c>
      <c r="I1906">
        <v>0</v>
      </c>
      <c r="J1906">
        <v>3.2</v>
      </c>
      <c r="K1906">
        <f t="shared" si="145"/>
        <v>8.9666666666666668</v>
      </c>
      <c r="L1906">
        <f t="shared" si="146"/>
        <v>-0.25084373280443484</v>
      </c>
      <c r="M1906">
        <f t="shared" si="147"/>
        <v>-3.410471792663484</v>
      </c>
      <c r="N1906" s="10" t="str" cm="1">
        <f t="array" ref="N1906">_xlfn.IFS(AND(C1906&lt;=0, C1906-M1906&lt;=2), "escarcha",AND(C1906&lt;=0, C1906-M1906&gt;2), "helada negra", AND(C1906&gt;0, M1906+2&gt;C1906), "rocío", TRUE, "sin riesgo")</f>
        <v>escarcha</v>
      </c>
      <c r="O1906">
        <f t="shared" si="148"/>
        <v>0.42148414275290458</v>
      </c>
      <c r="P1906">
        <f t="shared" si="149"/>
        <v>5.9544518053566042</v>
      </c>
      <c r="Q1906" s="10" t="str" cm="1">
        <f t="array" ref="Q1906">_xlfn.IFS(AND(D1906&lt;=0, D1906-P1906&lt;=2), "escarcha",AND(D1906&lt;=0, D1906-P1906&gt;2), "helada negra", AND(D1906&gt;0, P1906+2&gt;D1906), "rocío", TRUE, "sin riesgo")</f>
        <v>rocío</v>
      </c>
    </row>
    <row r="1907" spans="1:17" x14ac:dyDescent="0.35">
      <c r="A1907" s="2">
        <v>45755</v>
      </c>
      <c r="B1907" s="3" t="s">
        <v>23</v>
      </c>
      <c r="C1907">
        <v>-3</v>
      </c>
      <c r="D1907">
        <v>6.1</v>
      </c>
      <c r="E1907">
        <v>96.066666666666663</v>
      </c>
      <c r="F1907">
        <v>99</v>
      </c>
      <c r="G1907">
        <v>0</v>
      </c>
      <c r="H1907">
        <v>0.96666666666666667</v>
      </c>
      <c r="I1907">
        <v>0</v>
      </c>
      <c r="J1907">
        <v>2.5</v>
      </c>
      <c r="K1907">
        <f t="shared" si="145"/>
        <v>9.1</v>
      </c>
      <c r="L1907">
        <f t="shared" si="146"/>
        <v>-0.2604035784595512</v>
      </c>
      <c r="M1907">
        <f t="shared" si="147"/>
        <v>-3.5385550810288326</v>
      </c>
      <c r="N1907" s="10" t="str" cm="1">
        <f t="array" ref="N1907">_xlfn.IFS(AND(C1907&lt;=0, C1907-M1907&lt;=2), "escarcha",AND(C1907&lt;=0, C1907-M1907&gt;2), "helada negra", AND(C1907&gt;0, M1907+2&gt;C1907), "rocío", TRUE, "sin riesgo")</f>
        <v>escarcha</v>
      </c>
      <c r="O1907">
        <f t="shared" si="148"/>
        <v>0.42148414275290458</v>
      </c>
      <c r="P1907">
        <f t="shared" si="149"/>
        <v>5.9544518053566042</v>
      </c>
      <c r="Q1907" s="10" t="str" cm="1">
        <f t="array" ref="Q1907">_xlfn.IFS(AND(D1907&lt;=0, D1907-P1907&lt;=2), "escarcha",AND(D1907&lt;=0, D1907-P1907&gt;2), "helada negra", AND(D1907&gt;0, P1907+2&gt;D1907), "rocío", TRUE, "sin riesgo")</f>
        <v>rocío</v>
      </c>
    </row>
    <row r="1908" spans="1:17" x14ac:dyDescent="0.35">
      <c r="A1908" s="2">
        <v>45755</v>
      </c>
      <c r="B1908" s="3" t="s">
        <v>24</v>
      </c>
      <c r="C1908">
        <v>-3.2333333333333329</v>
      </c>
      <c r="D1908">
        <v>6.1</v>
      </c>
      <c r="E1908">
        <v>95.9</v>
      </c>
      <c r="F1908">
        <v>99</v>
      </c>
      <c r="G1908">
        <v>0</v>
      </c>
      <c r="H1908">
        <v>2.4</v>
      </c>
      <c r="I1908">
        <v>0</v>
      </c>
      <c r="J1908">
        <v>4.0333333333333332</v>
      </c>
      <c r="K1908">
        <f t="shared" si="145"/>
        <v>9.3333333333333321</v>
      </c>
      <c r="L1908">
        <f t="shared" si="146"/>
        <v>-0.27950355246265857</v>
      </c>
      <c r="M1908">
        <f t="shared" si="147"/>
        <v>-3.7940478601642709</v>
      </c>
      <c r="N1908" s="10" t="str" cm="1">
        <f t="array" ref="N1908">_xlfn.IFS(AND(C1908&lt;=0, C1908-M1908&lt;=2), "escarcha",AND(C1908&lt;=0, C1908-M1908&gt;2), "helada negra", AND(C1908&gt;0, M1908+2&gt;C1908), "rocío", TRUE, "sin riesgo")</f>
        <v>escarcha</v>
      </c>
      <c r="O1908">
        <f t="shared" si="148"/>
        <v>0.42148414275290458</v>
      </c>
      <c r="P1908">
        <f t="shared" si="149"/>
        <v>5.9544518053566042</v>
      </c>
      <c r="Q1908" s="10" t="str" cm="1">
        <f t="array" ref="Q1908">_xlfn.IFS(AND(D1908&lt;=0, D1908-P1908&lt;=2), "escarcha",AND(D1908&lt;=0, D1908-P1908&gt;2), "helada negra", AND(D1908&gt;0, P1908+2&gt;D1908), "rocío", TRUE, "sin riesgo")</f>
        <v>rocío</v>
      </c>
    </row>
    <row r="1909" spans="1:17" x14ac:dyDescent="0.35">
      <c r="A1909" s="2">
        <v>45755</v>
      </c>
      <c r="B1909" s="3" t="s">
        <v>25</v>
      </c>
      <c r="C1909">
        <v>-3.4333333333333331</v>
      </c>
      <c r="D1909">
        <v>6.2</v>
      </c>
      <c r="E1909">
        <v>95.833333333333329</v>
      </c>
      <c r="F1909">
        <v>99</v>
      </c>
      <c r="G1909">
        <v>0</v>
      </c>
      <c r="H1909">
        <v>3</v>
      </c>
      <c r="I1909">
        <v>0</v>
      </c>
      <c r="J1909">
        <v>5.3</v>
      </c>
      <c r="K1909">
        <f t="shared" si="145"/>
        <v>9.6333333333333329</v>
      </c>
      <c r="L1909">
        <f t="shared" si="146"/>
        <v>-0.2951089313548857</v>
      </c>
      <c r="M1909">
        <f t="shared" si="147"/>
        <v>-4.002390551934476</v>
      </c>
      <c r="N1909" s="10" t="str" cm="1">
        <f t="array" ref="N1909">_xlfn.IFS(AND(C1909&lt;=0, C1909-M1909&lt;=2), "escarcha",AND(C1909&lt;=0, C1909-M1909&gt;2), "helada negra", AND(C1909&gt;0, M1909+2&gt;C1909), "rocío", TRUE, "sin riesgo")</f>
        <v>escarcha</v>
      </c>
      <c r="O1909">
        <f t="shared" si="148"/>
        <v>0.42838249996739414</v>
      </c>
      <c r="P1909">
        <f t="shared" si="149"/>
        <v>6.0543349755774969</v>
      </c>
      <c r="Q1909" s="10" t="str" cm="1">
        <f t="array" ref="Q1909">_xlfn.IFS(AND(D1909&lt;=0, D1909-P1909&lt;=2), "escarcha",AND(D1909&lt;=0, D1909-P1909&gt;2), "helada negra", AND(D1909&gt;0, P1909+2&gt;D1909), "rocío", TRUE, "sin riesgo")</f>
        <v>rocío</v>
      </c>
    </row>
    <row r="1910" spans="1:17" x14ac:dyDescent="0.35">
      <c r="A1910" s="2">
        <v>45755</v>
      </c>
      <c r="B1910" s="3" t="s">
        <v>26</v>
      </c>
      <c r="C1910">
        <v>-3.333333333333333</v>
      </c>
      <c r="D1910">
        <v>6.1333333333333329</v>
      </c>
      <c r="E1910">
        <v>95.833333333333329</v>
      </c>
      <c r="F1910">
        <v>99</v>
      </c>
      <c r="G1910">
        <v>0</v>
      </c>
      <c r="H1910">
        <v>2.6333333333333329</v>
      </c>
      <c r="I1910">
        <v>0</v>
      </c>
      <c r="J1910">
        <v>5.1333333333333337</v>
      </c>
      <c r="K1910">
        <f t="shared" si="145"/>
        <v>9.466666666666665</v>
      </c>
      <c r="L1910">
        <f t="shared" si="146"/>
        <v>-0.28765083702420258</v>
      </c>
      <c r="M1910">
        <f t="shared" si="147"/>
        <v>-3.9028650793472579</v>
      </c>
      <c r="N1910" s="10" t="str" cm="1">
        <f t="array" ref="N1910">_xlfn.IFS(AND(C1910&lt;=0, C1910-M1910&lt;=2), "escarcha",AND(C1910&lt;=0, C1910-M1910&gt;2), "helada negra", AND(C1910&gt;0, M1910+2&gt;C1910), "rocío", TRUE, "sin riesgo")</f>
        <v>escarcha</v>
      </c>
      <c r="O1910">
        <f t="shared" si="148"/>
        <v>0.42378421037937525</v>
      </c>
      <c r="P1910">
        <f t="shared" si="149"/>
        <v>5.987746200634982</v>
      </c>
      <c r="Q1910" s="10" t="str" cm="1">
        <f t="array" ref="Q1910">_xlfn.IFS(AND(D1910&lt;=0, D1910-P1910&lt;=2), "escarcha",AND(D1910&lt;=0, D1910-P1910&gt;2), "helada negra", AND(D1910&gt;0, P1910+2&gt;D1910), "rocío", TRUE, "sin riesgo")</f>
        <v>rocío</v>
      </c>
    </row>
    <row r="1911" spans="1:17" x14ac:dyDescent="0.35">
      <c r="A1911" s="2">
        <v>45755</v>
      </c>
      <c r="B1911" s="3" t="s">
        <v>27</v>
      </c>
      <c r="C1911">
        <v>-2.9666666666666668</v>
      </c>
      <c r="D1911">
        <v>6.166666666666667</v>
      </c>
      <c r="E1911">
        <v>95.933333333333337</v>
      </c>
      <c r="F1911">
        <v>99</v>
      </c>
      <c r="G1911">
        <v>0</v>
      </c>
      <c r="H1911">
        <v>1.2333333333333329</v>
      </c>
      <c r="I1911">
        <v>0</v>
      </c>
      <c r="J1911">
        <v>3.5666666666666669</v>
      </c>
      <c r="K1911">
        <f t="shared" si="145"/>
        <v>9.1333333333333329</v>
      </c>
      <c r="L1911">
        <f t="shared" si="146"/>
        <v>-0.25931471413700929</v>
      </c>
      <c r="M1911">
        <f t="shared" si="147"/>
        <v>-3.5239733325672407</v>
      </c>
      <c r="N1911" s="10" t="str" cm="1">
        <f t="array" ref="N1911">_xlfn.IFS(AND(C1911&lt;=0, C1911-M1911&lt;=2), "escarcha",AND(C1911&lt;=0, C1911-M1911&gt;2), "helada negra", AND(C1911&gt;0, M1911+2&gt;C1911), "rocío", TRUE, "sin riesgo")</f>
        <v>escarcha</v>
      </c>
      <c r="O1911">
        <f t="shared" si="148"/>
        <v>0.42608366270191445</v>
      </c>
      <c r="P1911">
        <f t="shared" si="149"/>
        <v>6.0210405907086129</v>
      </c>
      <c r="Q1911" s="10" t="str" cm="1">
        <f t="array" ref="Q1911">_xlfn.IFS(AND(D1911&lt;=0, D1911-P1911&lt;=2), "escarcha",AND(D1911&lt;=0, D1911-P1911&gt;2), "helada negra", AND(D1911&gt;0, P1911+2&gt;D1911), "rocío", TRUE, "sin riesgo")</f>
        <v>rocío</v>
      </c>
    </row>
    <row r="1912" spans="1:17" x14ac:dyDescent="0.35">
      <c r="A1912" s="2">
        <v>45755</v>
      </c>
      <c r="B1912" s="3" t="s">
        <v>28</v>
      </c>
      <c r="C1912">
        <v>-1.8666666666666669</v>
      </c>
      <c r="D1912">
        <v>6.333333333333333</v>
      </c>
      <c r="E1912">
        <v>96.266666666666666</v>
      </c>
      <c r="F1912">
        <v>99</v>
      </c>
      <c r="G1912">
        <v>0</v>
      </c>
      <c r="H1912">
        <v>2</v>
      </c>
      <c r="I1912">
        <v>0</v>
      </c>
      <c r="J1912">
        <v>3.9666666666666668</v>
      </c>
      <c r="K1912">
        <f t="shared" si="145"/>
        <v>8.1999999999999993</v>
      </c>
      <c r="L1912">
        <f t="shared" si="146"/>
        <v>-0.17446447630626055</v>
      </c>
      <c r="M1912">
        <f t="shared" si="147"/>
        <v>-2.3821978676896007</v>
      </c>
      <c r="N1912" s="10" t="str" cm="1">
        <f t="array" ref="N1912">_xlfn.IFS(AND(C1912&lt;=0, C1912-M1912&lt;=2), "escarcha",AND(C1912&lt;=0, C1912-M1912&gt;2), "helada negra", AND(C1912&gt;0, M1912+2&gt;C1912), "rocío", TRUE, "sin riesgo")</f>
        <v>escarcha</v>
      </c>
      <c r="O1912">
        <f t="shared" si="148"/>
        <v>0.43757170339153945</v>
      </c>
      <c r="P1912">
        <f t="shared" si="149"/>
        <v>6.1875124630055884</v>
      </c>
      <c r="Q1912" s="10" t="str" cm="1">
        <f t="array" ref="Q1912">_xlfn.IFS(AND(D1912&lt;=0, D1912-P1912&lt;=2), "escarcha",AND(D1912&lt;=0, D1912-P1912&gt;2), "helada negra", AND(D1912&gt;0, P1912+2&gt;D1912), "rocío", TRUE, "sin riesgo")</f>
        <v>rocío</v>
      </c>
    </row>
    <row r="1913" spans="1:17" x14ac:dyDescent="0.35">
      <c r="A1913" s="2">
        <v>45755</v>
      </c>
      <c r="B1913" s="3" t="s">
        <v>29</v>
      </c>
      <c r="C1913">
        <v>-6.6666666666666666E-2</v>
      </c>
      <c r="D1913">
        <v>6.6</v>
      </c>
      <c r="E1913">
        <v>96.766666666666666</v>
      </c>
      <c r="F1913">
        <v>99</v>
      </c>
      <c r="G1913">
        <v>0</v>
      </c>
      <c r="H1913">
        <v>1.666666666666667</v>
      </c>
      <c r="I1913">
        <v>0</v>
      </c>
      <c r="J1913">
        <v>3.9</v>
      </c>
      <c r="K1913">
        <f t="shared" si="145"/>
        <v>6.6666666666666661</v>
      </c>
      <c r="L1913">
        <f t="shared" si="146"/>
        <v>-3.7703525263107926E-2</v>
      </c>
      <c r="M1913">
        <f t="shared" si="147"/>
        <v>-0.5188030681055803</v>
      </c>
      <c r="N1913" s="10" t="str" cm="1">
        <f t="array" ref="N1913">_xlfn.IFS(AND(C1913&lt;=0, C1913-M1913&lt;=2), "escarcha",AND(C1913&lt;=0, C1913-M1913&gt;2), "helada negra", AND(C1913&gt;0, M1913+2&gt;C1913), "rocío", TRUE, "sin riesgo")</f>
        <v>escarcha</v>
      </c>
      <c r="O1913">
        <f t="shared" si="148"/>
        <v>0.45592066238396045</v>
      </c>
      <c r="P1913">
        <f t="shared" si="149"/>
        <v>6.4538671880342955</v>
      </c>
      <c r="Q1913" s="10" t="str" cm="1">
        <f t="array" ref="Q1913">_xlfn.IFS(AND(D1913&lt;=0, D1913-P1913&lt;=2), "escarcha",AND(D1913&lt;=0, D1913-P1913&gt;2), "helada negra", AND(D1913&gt;0, P1913+2&gt;D1913), "rocío", TRUE, "sin riesgo")</f>
        <v>rocío</v>
      </c>
    </row>
    <row r="1914" spans="1:17" x14ac:dyDescent="0.35">
      <c r="A1914" s="2">
        <v>45755</v>
      </c>
      <c r="B1914" s="3" t="s">
        <v>30</v>
      </c>
      <c r="C1914">
        <v>4.9333333333333336</v>
      </c>
      <c r="D1914">
        <v>6.666666666666667</v>
      </c>
      <c r="E1914">
        <v>96.833333333333329</v>
      </c>
      <c r="F1914">
        <v>99</v>
      </c>
      <c r="G1914">
        <v>0</v>
      </c>
      <c r="H1914">
        <v>2.0333333333333332</v>
      </c>
      <c r="I1914">
        <v>0</v>
      </c>
      <c r="J1914">
        <v>4.2666666666666666</v>
      </c>
      <c r="K1914">
        <f t="shared" si="145"/>
        <v>1.7333333333333334</v>
      </c>
      <c r="L1914">
        <f t="shared" si="146"/>
        <v>0.31846364384460446</v>
      </c>
      <c r="M1914">
        <f t="shared" si="147"/>
        <v>4.4722642594203501</v>
      </c>
      <c r="N1914" s="10" t="str" cm="1">
        <f t="array" ref="N1914">_xlfn.IFS(AND(C1914&lt;=0, C1914-M1914&lt;=2), "escarcha",AND(C1914&lt;=0, C1914-M1914&gt;2), "helada negra", AND(C1914&gt;0, M1914+2&gt;C1914), "rocío", TRUE, "sin riesgo")</f>
        <v>rocío</v>
      </c>
      <c r="O1914">
        <f t="shared" si="148"/>
        <v>0.46050177862748959</v>
      </c>
      <c r="P1914">
        <f t="shared" si="149"/>
        <v>6.5204558172441391</v>
      </c>
      <c r="Q1914" s="10" t="str" cm="1">
        <f t="array" ref="Q1914">_xlfn.IFS(AND(D1914&lt;=0, D1914-P1914&lt;=2), "escarcha",AND(D1914&lt;=0, D1914-P1914&gt;2), "helada negra", AND(D1914&gt;0, P1914+2&gt;D1914), "rocío", TRUE, "sin riesgo")</f>
        <v>rocío</v>
      </c>
    </row>
    <row r="1915" spans="1:17" x14ac:dyDescent="0.35">
      <c r="A1915" s="2">
        <v>45755</v>
      </c>
      <c r="B1915" s="3" t="s">
        <v>44</v>
      </c>
      <c r="C1915">
        <v>5.4666666666666668</v>
      </c>
      <c r="D1915">
        <v>7.166666666666667</v>
      </c>
      <c r="E1915">
        <v>86.866666666666674</v>
      </c>
      <c r="F1915">
        <v>94.666666666666671</v>
      </c>
      <c r="G1915">
        <v>0</v>
      </c>
      <c r="H1915">
        <v>0.76666666666666661</v>
      </c>
      <c r="I1915">
        <v>0</v>
      </c>
      <c r="J1915">
        <v>2.1333333333333329</v>
      </c>
      <c r="K1915">
        <f t="shared" si="145"/>
        <v>1.7000000000000002</v>
      </c>
      <c r="L1915">
        <f t="shared" si="146"/>
        <v>0.24692014668225273</v>
      </c>
      <c r="M1915">
        <f t="shared" si="147"/>
        <v>3.4532855733309096</v>
      </c>
      <c r="N1915" s="10" t="str" cm="1">
        <f t="array" ref="N1915">_xlfn.IFS(AND(C1915&lt;=0, C1915-M1915&lt;=2), "escarcha",AND(C1915&lt;=0, C1915-M1915&gt;2), "helada negra", AND(C1915&gt;0, M1915+2&gt;C1915), "rocío", TRUE, "sin riesgo")</f>
        <v>sin riesgo</v>
      </c>
      <c r="O1915">
        <f t="shared" si="148"/>
        <v>0.45002443516310109</v>
      </c>
      <c r="P1915">
        <f t="shared" si="149"/>
        <v>6.3682150992963429</v>
      </c>
      <c r="Q1915" s="10" t="str" cm="1">
        <f t="array" ref="Q1915">_xlfn.IFS(AND(D1915&lt;=0, D1915-P1915&lt;=2), "escarcha",AND(D1915&lt;=0, D1915-P1915&gt;2), "helada negra", AND(D1915&gt;0, P1915+2&gt;D1915), "rocío", TRUE, "sin riesgo")</f>
        <v>rocío</v>
      </c>
    </row>
    <row r="1916" spans="1:17" x14ac:dyDescent="0.35">
      <c r="A1916" s="2">
        <v>45755</v>
      </c>
      <c r="B1916" s="3" t="s">
        <v>45</v>
      </c>
      <c r="C1916">
        <v>3.9</v>
      </c>
      <c r="D1916">
        <v>7</v>
      </c>
      <c r="E1916">
        <v>90.566666666666663</v>
      </c>
      <c r="F1916">
        <v>95.666666666666671</v>
      </c>
      <c r="G1916">
        <v>0</v>
      </c>
      <c r="H1916">
        <v>0</v>
      </c>
      <c r="I1916">
        <v>1.333333333333333</v>
      </c>
      <c r="J1916">
        <v>0</v>
      </c>
      <c r="K1916">
        <f t="shared" si="145"/>
        <v>3.1</v>
      </c>
      <c r="L1916">
        <f t="shared" si="146"/>
        <v>0.17927313256738631</v>
      </c>
      <c r="M1916">
        <f t="shared" si="147"/>
        <v>2.4974907878739243</v>
      </c>
      <c r="N1916" s="10" t="str" cm="1">
        <f t="array" ref="N1916">_xlfn.IFS(AND(C1916&lt;=0, C1916-M1916&lt;=2), "escarcha",AND(C1916&lt;=0, C1916-M1916&gt;2), "helada negra", AND(C1916&gt;0, M1916+2&gt;C1916), "rocío", TRUE, "sin riesgo")</f>
        <v>rocío</v>
      </c>
      <c r="O1916">
        <f t="shared" si="148"/>
        <v>0.44912079373499902</v>
      </c>
      <c r="P1916">
        <f t="shared" si="149"/>
        <v>6.3550934655816329</v>
      </c>
      <c r="Q1916" s="10" t="str" cm="1">
        <f t="array" ref="Q1916">_xlfn.IFS(AND(D1916&lt;=0, D1916-P1916&lt;=2), "escarcha",AND(D1916&lt;=0, D1916-P1916&gt;2), "helada negra", AND(D1916&gt;0, P1916+2&gt;D1916), "rocío", TRUE, "sin riesgo")</f>
        <v>rocío</v>
      </c>
    </row>
    <row r="1917" spans="1:17" x14ac:dyDescent="0.35">
      <c r="A1917" s="2">
        <v>45755</v>
      </c>
      <c r="B1917" s="3" t="s">
        <v>46</v>
      </c>
      <c r="C1917">
        <v>2.666666666666667</v>
      </c>
      <c r="D1917">
        <v>6.9</v>
      </c>
      <c r="E1917">
        <v>92.633333333333326</v>
      </c>
      <c r="F1917">
        <v>96</v>
      </c>
      <c r="G1917">
        <v>0</v>
      </c>
      <c r="H1917">
        <v>3.3333333333333333E-2</v>
      </c>
      <c r="I1917">
        <v>0</v>
      </c>
      <c r="J1917">
        <v>0.23333333333333331</v>
      </c>
      <c r="K1917">
        <f t="shared" si="145"/>
        <v>4.2333333333333334</v>
      </c>
      <c r="L1917">
        <f t="shared" si="146"/>
        <v>0.11476386317756189</v>
      </c>
      <c r="M1917">
        <f t="shared" si="147"/>
        <v>1.5929088042405011</v>
      </c>
      <c r="N1917" s="10" t="str" cm="1">
        <f t="array" ref="N1917">_xlfn.IFS(AND(C1917&lt;=0, C1917-M1917&lt;=2), "escarcha",AND(C1917&lt;=0, C1917-M1917&gt;2), "helada negra", AND(C1917&gt;0, M1917+2&gt;C1917), "rocío", TRUE, "sin riesgo")</f>
        <v>rocío</v>
      </c>
      <c r="O1917">
        <f t="shared" si="148"/>
        <v>0.44574478150599123</v>
      </c>
      <c r="P1917">
        <f t="shared" si="149"/>
        <v>6.306083140355895</v>
      </c>
      <c r="Q1917" s="10" t="str" cm="1">
        <f t="array" ref="Q1917">_xlfn.IFS(AND(D1917&lt;=0, D1917-P1917&lt;=2), "escarcha",AND(D1917&lt;=0, D1917-P1917&gt;2), "helada negra", AND(D1917&gt;0, P1917+2&gt;D1917), "rocío", TRUE, "sin riesgo")</f>
        <v>rocío</v>
      </c>
    </row>
    <row r="1918" spans="1:17" x14ac:dyDescent="0.35">
      <c r="A1918" s="2">
        <v>45756</v>
      </c>
      <c r="B1918" s="3" t="s">
        <v>10</v>
      </c>
      <c r="C1918">
        <v>1.5</v>
      </c>
      <c r="D1918">
        <v>6.6</v>
      </c>
      <c r="E1918">
        <v>93.833333333333329</v>
      </c>
      <c r="F1918">
        <v>96</v>
      </c>
      <c r="G1918">
        <v>0</v>
      </c>
      <c r="H1918">
        <v>0.33333333333333331</v>
      </c>
      <c r="I1918">
        <v>0</v>
      </c>
      <c r="J1918">
        <v>1.3</v>
      </c>
      <c r="K1918">
        <f t="shared" si="145"/>
        <v>5.0999999999999996</v>
      </c>
      <c r="L1918">
        <f t="shared" si="146"/>
        <v>4.4461120384082065E-2</v>
      </c>
      <c r="M1918">
        <f t="shared" si="147"/>
        <v>0.61464729677179142</v>
      </c>
      <c r="N1918" s="10" t="str" cm="1">
        <f t="array" ref="N1918">_xlfn.IFS(AND(C1918&lt;=0, C1918-M1918&lt;=2), "escarcha",AND(C1918&lt;=0, C1918-M1918&gt;2), "helada negra", AND(C1918&gt;0, M1918+2&gt;C1918), "rocío", TRUE, "sin riesgo")</f>
        <v>rocío</v>
      </c>
      <c r="O1918">
        <f t="shared" si="148"/>
        <v>0.42514900371720676</v>
      </c>
      <c r="P1918">
        <f t="shared" si="149"/>
        <v>6.0075063374537985</v>
      </c>
      <c r="Q1918" s="10" t="str" cm="1">
        <f t="array" ref="Q1918">_xlfn.IFS(AND(D1918&lt;=0, D1918-P1918&lt;=2), "escarcha",AND(D1918&lt;=0, D1918-P1918&gt;2), "helada negra", AND(D1918&gt;0, P1918+2&gt;D1918), "rocío", TRUE, "sin riesgo")</f>
        <v>rocío</v>
      </c>
    </row>
    <row r="1919" spans="1:17" x14ac:dyDescent="0.35">
      <c r="A1919" s="2">
        <v>45756</v>
      </c>
      <c r="B1919" s="3" t="s">
        <v>11</v>
      </c>
      <c r="C1919">
        <v>0.66666666666666674</v>
      </c>
      <c r="D1919">
        <v>6.4</v>
      </c>
      <c r="E1919">
        <v>94.5</v>
      </c>
      <c r="F1919">
        <v>96.333333333333329</v>
      </c>
      <c r="G1919">
        <v>0</v>
      </c>
      <c r="H1919">
        <v>0.16666666666666671</v>
      </c>
      <c r="I1919">
        <v>0</v>
      </c>
      <c r="J1919">
        <v>1.5</v>
      </c>
      <c r="K1919">
        <f t="shared" si="145"/>
        <v>5.7333333333333334</v>
      </c>
      <c r="L1919">
        <f t="shared" si="146"/>
        <v>-8.3566519589053367E-3</v>
      </c>
      <c r="M1919">
        <f t="shared" si="147"/>
        <v>-0.11517947105474823</v>
      </c>
      <c r="N1919" s="10" t="str" cm="1">
        <f t="array" ref="N1919">_xlfn.IFS(AND(C1919&lt;=0, C1919-M1919&lt;=2), "escarcha",AND(C1919&lt;=0, C1919-M1919&gt;2), "helada negra", AND(C1919&gt;0, M1919+2&gt;C1919), "rocío", TRUE, "sin riesgo")</f>
        <v>rocío</v>
      </c>
      <c r="O1919">
        <f t="shared" si="148"/>
        <v>0.41485717047996423</v>
      </c>
      <c r="P1919">
        <f t="shared" si="149"/>
        <v>5.858573500070273</v>
      </c>
      <c r="Q1919" s="10" t="str" cm="1">
        <f t="array" ref="Q1919">_xlfn.IFS(AND(D1919&lt;=0, D1919-P1919&lt;=2), "escarcha",AND(D1919&lt;=0, D1919-P1919&gt;2), "helada negra", AND(D1919&gt;0, P1919+2&gt;D1919), "rocío", TRUE, "sin riesgo")</f>
        <v>rocío</v>
      </c>
    </row>
    <row r="1920" spans="1:17" x14ac:dyDescent="0.35">
      <c r="A1920" s="2">
        <v>45756</v>
      </c>
      <c r="B1920" s="3" t="s">
        <v>12</v>
      </c>
      <c r="C1920">
        <v>0.3</v>
      </c>
      <c r="D1920">
        <v>5.666666666666667</v>
      </c>
      <c r="E1920">
        <v>95.13333333333334</v>
      </c>
      <c r="F1920">
        <v>97.333333333333329</v>
      </c>
      <c r="G1920">
        <v>0</v>
      </c>
      <c r="H1920">
        <v>0.16666666666666671</v>
      </c>
      <c r="I1920">
        <v>0</v>
      </c>
      <c r="J1920">
        <v>0.8</v>
      </c>
      <c r="K1920">
        <f t="shared" si="145"/>
        <v>5.3666666666666671</v>
      </c>
      <c r="L1920">
        <f t="shared" si="146"/>
        <v>-2.8161912869814124E-2</v>
      </c>
      <c r="M1920">
        <f t="shared" si="147"/>
        <v>-0.38771928437872366</v>
      </c>
      <c r="N1920" s="10" t="str" cm="1">
        <f t="array" ref="N1920">_xlfn.IFS(AND(C1920&lt;=0, C1920-M1920&lt;=2), "escarcha",AND(C1920&lt;=0, C1920-M1920&gt;2), "helada negra", AND(C1920&gt;0, M1920+2&gt;C1920), "rocío", TRUE, "sin riesgo")</f>
        <v>rocío</v>
      </c>
      <c r="O1920">
        <f t="shared" si="148"/>
        <v>0.37454882184893262</v>
      </c>
      <c r="P1920">
        <f t="shared" si="149"/>
        <v>5.2769834668128004</v>
      </c>
      <c r="Q1920" s="10" t="str" cm="1">
        <f t="array" ref="Q1920">_xlfn.IFS(AND(D1920&lt;=0, D1920-P1920&lt;=2), "escarcha",AND(D1920&lt;=0, D1920-P1920&gt;2), "helada negra", AND(D1920&gt;0, P1920+2&gt;D1920), "rocío", TRUE, "sin riesgo")</f>
        <v>rocío</v>
      </c>
    </row>
    <row r="1921" spans="1:17" x14ac:dyDescent="0.35">
      <c r="A1921" s="2">
        <v>45756</v>
      </c>
      <c r="B1921" s="3" t="s">
        <v>13</v>
      </c>
      <c r="C1921">
        <v>-3.3333333333333333E-2</v>
      </c>
      <c r="D1921">
        <v>5.9666666666666668</v>
      </c>
      <c r="E1921">
        <v>95.5</v>
      </c>
      <c r="F1921">
        <v>98</v>
      </c>
      <c r="G1921">
        <v>0</v>
      </c>
      <c r="H1921">
        <v>0</v>
      </c>
      <c r="I1921">
        <v>0</v>
      </c>
      <c r="J1921">
        <v>0.3</v>
      </c>
      <c r="K1921">
        <f t="shared" si="145"/>
        <v>6</v>
      </c>
      <c r="L1921">
        <f t="shared" si="146"/>
        <v>-4.8461567647383637E-2</v>
      </c>
      <c r="M1921">
        <f t="shared" si="147"/>
        <v>-0.66642855198105766</v>
      </c>
      <c r="N1921" s="10" t="str" cm="1">
        <f t="array" ref="N1921">_xlfn.IFS(AND(C1921&lt;=0, C1921-M1921&lt;=2), "escarcha",AND(C1921&lt;=0, C1921-M1921&gt;2), "helada negra", AND(C1921&gt;0, M1921+2&gt;C1921), "rocío", TRUE, "sin riesgo")</f>
        <v>escarcha</v>
      </c>
      <c r="O1921">
        <f t="shared" si="148"/>
        <v>0.40212534280162066</v>
      </c>
      <c r="P1921">
        <f t="shared" si="149"/>
        <v>5.6745778657605292</v>
      </c>
      <c r="Q1921" s="10" t="str" cm="1">
        <f t="array" ref="Q1921">_xlfn.IFS(AND(D1921&lt;=0, D1921-P1921&lt;=2), "escarcha",AND(D1921&lt;=0, D1921-P1921&gt;2), "helada negra", AND(D1921&gt;0, P1921+2&gt;D1921), "rocío", TRUE, "sin riesgo")</f>
        <v>rocío</v>
      </c>
    </row>
    <row r="1922" spans="1:17" x14ac:dyDescent="0.35">
      <c r="A1922" s="2">
        <v>45756</v>
      </c>
      <c r="B1922" s="3" t="s">
        <v>14</v>
      </c>
      <c r="C1922">
        <v>-0.5</v>
      </c>
      <c r="D1922">
        <v>5.5</v>
      </c>
      <c r="E1922">
        <v>95.733333333333334</v>
      </c>
      <c r="F1922">
        <v>97.333333333333329</v>
      </c>
      <c r="G1922">
        <v>0</v>
      </c>
      <c r="H1922">
        <v>0.1</v>
      </c>
      <c r="I1922">
        <v>0</v>
      </c>
      <c r="J1922">
        <v>0.76666666666666672</v>
      </c>
      <c r="K1922">
        <f t="shared" ref="K1922:K1985" si="150">ABS((C1922-D1922))</f>
        <v>6</v>
      </c>
      <c r="L1922">
        <f t="shared" si="146"/>
        <v>-7.993785039546579E-2</v>
      </c>
      <c r="M1922">
        <f t="shared" si="147"/>
        <v>-1.0973263687384278</v>
      </c>
      <c r="N1922" s="10" t="str" cm="1">
        <f t="array" ref="N1922">_xlfn.IFS(AND(C1922&lt;=0, C1922-M1922&lt;=2), "escarcha",AND(C1922&lt;=0, C1922-M1922&gt;2), "helada negra", AND(C1922&gt;0, M1922+2&gt;C1922), "rocío", TRUE, "sin riesgo")</f>
        <v>escarcha</v>
      </c>
      <c r="O1922">
        <f t="shared" si="148"/>
        <v>0.36299908974292477</v>
      </c>
      <c r="P1922">
        <f t="shared" si="149"/>
        <v>5.1108384960574407</v>
      </c>
      <c r="Q1922" s="10" t="str" cm="1">
        <f t="array" ref="Q1922">_xlfn.IFS(AND(D1922&lt;=0, D1922-P1922&lt;=2), "escarcha",AND(D1922&lt;=0, D1922-P1922&gt;2), "helada negra", AND(D1922&gt;0, P1922+2&gt;D1922), "rocío", TRUE, "sin riesgo")</f>
        <v>rocío</v>
      </c>
    </row>
    <row r="1923" spans="1:17" x14ac:dyDescent="0.35">
      <c r="A1923" s="2">
        <v>45756</v>
      </c>
      <c r="B1923" s="3" t="s">
        <v>15</v>
      </c>
      <c r="C1923">
        <v>-0.83333333333333337</v>
      </c>
      <c r="D1923">
        <v>4.9000000000000004</v>
      </c>
      <c r="E1923">
        <v>96</v>
      </c>
      <c r="F1923">
        <v>97</v>
      </c>
      <c r="G1923">
        <v>0</v>
      </c>
      <c r="H1923">
        <v>1.0666666666666671</v>
      </c>
      <c r="I1923">
        <v>0</v>
      </c>
      <c r="J1923">
        <v>1.8</v>
      </c>
      <c r="K1923">
        <f t="shared" si="150"/>
        <v>5.7333333333333334</v>
      </c>
      <c r="L1923">
        <f t="shared" ref="L1923:L1986" si="151">(LN(E1923/100))+((17.625*C1923)/(243.04+C1923))</f>
        <v>-0.1014623567453522</v>
      </c>
      <c r="M1923">
        <f t="shared" ref="M1923:M1986" si="152">(243.04*L1923)/(17.625-L1923)</f>
        <v>-1.3911072997600613</v>
      </c>
      <c r="N1923" s="10" t="str" cm="1">
        <f t="array" ref="N1923">_xlfn.IFS(AND(C1923&lt;=0, C1923-M1923&lt;=2), "escarcha",AND(C1923&lt;=0, C1923-M1923&gt;2), "helada negra", AND(C1923&gt;0, M1923+2&gt;C1923), "rocío", TRUE, "sin riesgo")</f>
        <v>escarcha</v>
      </c>
      <c r="O1923">
        <f t="shared" ref="O1923:O1986" si="153">(LN(F1923/100))+((17.625*D1923)/(243.04+D1923))</f>
        <v>0.31786095061805825</v>
      </c>
      <c r="P1923">
        <f t="shared" ref="P1923:P1986" si="154">(243.04*O1923)/(17.625-O1923)</f>
        <v>4.463645043689163</v>
      </c>
      <c r="Q1923" s="10" t="str" cm="1">
        <f t="array" ref="Q1923">_xlfn.IFS(AND(D1923&lt;=0, D1923-P1923&lt;=2), "escarcha",AND(D1923&lt;=0, D1923-P1923&gt;2), "helada negra", AND(D1923&gt;0, P1923+2&gt;D1923), "rocío", TRUE, "sin riesgo")</f>
        <v>rocío</v>
      </c>
    </row>
    <row r="1924" spans="1:17" x14ac:dyDescent="0.35">
      <c r="A1924" s="2">
        <v>45756</v>
      </c>
      <c r="B1924" s="3" t="s">
        <v>16</v>
      </c>
      <c r="C1924">
        <v>-1.1333333333333331</v>
      </c>
      <c r="D1924">
        <v>4.4666666666666668</v>
      </c>
      <c r="E1924">
        <v>96.166666666666671</v>
      </c>
      <c r="F1924">
        <v>97</v>
      </c>
      <c r="G1924">
        <v>0</v>
      </c>
      <c r="H1924">
        <v>6.6666666666666666E-2</v>
      </c>
      <c r="I1924">
        <v>0</v>
      </c>
      <c r="J1924">
        <v>0.6333333333333333</v>
      </c>
      <c r="K1924">
        <f t="shared" si="150"/>
        <v>5.6</v>
      </c>
      <c r="L1924">
        <f t="shared" si="151"/>
        <v>-0.12166055742325374</v>
      </c>
      <c r="M1924">
        <f t="shared" si="152"/>
        <v>-1.6661377942330351</v>
      </c>
      <c r="N1924" s="10" t="str" cm="1">
        <f t="array" ref="N1924">_xlfn.IFS(AND(C1924&lt;=0, C1924-M1924&lt;=2), "escarcha",AND(C1924&lt;=0, C1924-M1924&gt;2), "helada negra", AND(C1924&gt;0, M1924+2&gt;C1924), "rocío", TRUE, "sin riesgo")</f>
        <v>escarcha</v>
      </c>
      <c r="O1924">
        <f t="shared" si="153"/>
        <v>0.28761303299366242</v>
      </c>
      <c r="P1924">
        <f t="shared" si="154"/>
        <v>4.0318343053543586</v>
      </c>
      <c r="Q1924" s="10" t="str" cm="1">
        <f t="array" ref="Q1924">_xlfn.IFS(AND(D1924&lt;=0, D1924-P1924&lt;=2), "escarcha",AND(D1924&lt;=0, D1924-P1924&gt;2), "helada negra", AND(D1924&gt;0, P1924+2&gt;D1924), "rocío", TRUE, "sin riesgo")</f>
        <v>rocío</v>
      </c>
    </row>
    <row r="1925" spans="1:17" x14ac:dyDescent="0.35">
      <c r="A1925" s="2">
        <v>45756</v>
      </c>
      <c r="B1925" s="3" t="s">
        <v>17</v>
      </c>
      <c r="C1925">
        <v>-1.0666666666666671</v>
      </c>
      <c r="D1925">
        <v>4.4666666666666668</v>
      </c>
      <c r="E1925">
        <v>96.333333333333343</v>
      </c>
      <c r="F1925">
        <v>97.666666666666671</v>
      </c>
      <c r="G1925">
        <v>0</v>
      </c>
      <c r="H1925">
        <v>0</v>
      </c>
      <c r="I1925">
        <v>0</v>
      </c>
      <c r="J1925">
        <v>0</v>
      </c>
      <c r="K1925">
        <f t="shared" si="150"/>
        <v>5.5333333333333341</v>
      </c>
      <c r="L1925">
        <f t="shared" si="151"/>
        <v>-0.11505029833570188</v>
      </c>
      <c r="M1925">
        <f t="shared" si="152"/>
        <v>-1.576197588917335</v>
      </c>
      <c r="N1925" s="10" t="str" cm="1">
        <f t="array" ref="N1925">_xlfn.IFS(AND(C1925&lt;=0, C1925-M1925&lt;=2), "escarcha",AND(C1925&lt;=0, C1925-M1925&gt;2), "helada negra", AND(C1925&gt;0, M1925+2&gt;C1925), "rocío", TRUE, "sin riesgo")</f>
        <v>escarcha</v>
      </c>
      <c r="O1925">
        <f t="shared" si="153"/>
        <v>0.29446237483923726</v>
      </c>
      <c r="P1925">
        <f t="shared" si="154"/>
        <v>4.1294815619007297</v>
      </c>
      <c r="Q1925" s="10" t="str" cm="1">
        <f t="array" ref="Q1925">_xlfn.IFS(AND(D1925&lt;=0, D1925-P1925&lt;=2), "escarcha",AND(D1925&lt;=0, D1925-P1925&gt;2), "helada negra", AND(D1925&gt;0, P1925+2&gt;D1925), "rocío", TRUE, "sin riesgo")</f>
        <v>rocío</v>
      </c>
    </row>
    <row r="1926" spans="1:17" x14ac:dyDescent="0.35">
      <c r="A1926" s="2">
        <v>45756</v>
      </c>
      <c r="B1926" s="3" t="s">
        <v>18</v>
      </c>
      <c r="C1926">
        <v>-1.466666666666667</v>
      </c>
      <c r="D1926">
        <v>4.7333333333333334</v>
      </c>
      <c r="E1926">
        <v>96.333333333333329</v>
      </c>
      <c r="F1926">
        <v>98.666666666666671</v>
      </c>
      <c r="G1926">
        <v>0</v>
      </c>
      <c r="H1926">
        <v>0.53333333333333333</v>
      </c>
      <c r="I1926">
        <v>0</v>
      </c>
      <c r="J1926">
        <v>1.6333333333333331</v>
      </c>
      <c r="K1926">
        <f t="shared" si="150"/>
        <v>6.2</v>
      </c>
      <c r="L1926">
        <f t="shared" si="151"/>
        <v>-0.14436263056628804</v>
      </c>
      <c r="M1926">
        <f t="shared" si="152"/>
        <v>-1.9745161637073583</v>
      </c>
      <c r="N1926" s="10" t="str" cm="1">
        <f t="array" ref="N1926">_xlfn.IFS(AND(C1926&lt;=0, C1926-M1926&lt;=2), "escarcha",AND(C1926&lt;=0, C1926-M1926&gt;2), "helada negra", AND(C1926&gt;0, M1926+2&gt;C1926), "rocío", TRUE, "sin riesgo")</f>
        <v>escarcha</v>
      </c>
      <c r="O1926">
        <f t="shared" si="153"/>
        <v>0.32327584422148364</v>
      </c>
      <c r="P1926">
        <f t="shared" si="154"/>
        <v>4.541105873159383</v>
      </c>
      <c r="Q1926" s="10" t="str" cm="1">
        <f t="array" ref="Q1926">_xlfn.IFS(AND(D1926&lt;=0, D1926-P1926&lt;=2), "escarcha",AND(D1926&lt;=0, D1926-P1926&gt;2), "helada negra", AND(D1926&gt;0, P1926+2&gt;D1926), "rocío", TRUE, "sin riesgo")</f>
        <v>rocío</v>
      </c>
    </row>
    <row r="1927" spans="1:17" x14ac:dyDescent="0.35">
      <c r="A1927" s="2">
        <v>45756</v>
      </c>
      <c r="B1927" s="3" t="s">
        <v>19</v>
      </c>
      <c r="C1927">
        <v>-1.6</v>
      </c>
      <c r="D1927">
        <v>4.4000000000000004</v>
      </c>
      <c r="E1927">
        <v>96.4</v>
      </c>
      <c r="F1927">
        <v>98.666666666666671</v>
      </c>
      <c r="G1927">
        <v>0</v>
      </c>
      <c r="H1927">
        <v>0.1333333333333333</v>
      </c>
      <c r="I1927">
        <v>0</v>
      </c>
      <c r="J1927">
        <v>0.73333333333333339</v>
      </c>
      <c r="K1927">
        <f t="shared" si="150"/>
        <v>6</v>
      </c>
      <c r="L1927">
        <f t="shared" si="151"/>
        <v>-0.15346318914296314</v>
      </c>
      <c r="M1927">
        <f t="shared" si="152"/>
        <v>-2.0979143749659355</v>
      </c>
      <c r="N1927" s="10" t="str" cm="1">
        <f t="array" ref="N1927">_xlfn.IFS(AND(C1927&lt;=0, C1927-M1927&lt;=2), "escarcha",AND(C1927&lt;=0, C1927-M1927&gt;2), "helada negra", AND(C1927&gt;0, M1927+2&gt;C1927), "rocío", TRUE, "sin riesgo")</f>
        <v>escarcha</v>
      </c>
      <c r="O1927">
        <f t="shared" si="153"/>
        <v>0.299986291016065</v>
      </c>
      <c r="P1927">
        <f t="shared" si="154"/>
        <v>4.2082892050317655</v>
      </c>
      <c r="Q1927" s="10" t="str" cm="1">
        <f t="array" ref="Q1927">_xlfn.IFS(AND(D1927&lt;=0, D1927-P1927&lt;=2), "escarcha",AND(D1927&lt;=0, D1927-P1927&gt;2), "helada negra", AND(D1927&gt;0, P1927+2&gt;D1927), "rocío", TRUE, "sin riesgo")</f>
        <v>rocío</v>
      </c>
    </row>
    <row r="1928" spans="1:17" x14ac:dyDescent="0.35">
      <c r="A1928" s="2">
        <v>45756</v>
      </c>
      <c r="B1928" s="3" t="s">
        <v>20</v>
      </c>
      <c r="C1928">
        <v>-1.6333333333333331</v>
      </c>
      <c r="D1928">
        <v>3.6</v>
      </c>
      <c r="E1928">
        <v>96.5</v>
      </c>
      <c r="F1928">
        <v>98.666666666666671</v>
      </c>
      <c r="G1928">
        <v>0</v>
      </c>
      <c r="H1928">
        <v>3.3333333333333333E-2</v>
      </c>
      <c r="I1928">
        <v>0</v>
      </c>
      <c r="J1928">
        <v>0.3666666666666667</v>
      </c>
      <c r="K1928">
        <f t="shared" si="150"/>
        <v>5.2333333333333334</v>
      </c>
      <c r="L1928">
        <f t="shared" si="151"/>
        <v>-0.15487616275817143</v>
      </c>
      <c r="M1928">
        <f t="shared" si="152"/>
        <v>-2.1170621354264125</v>
      </c>
      <c r="N1928" s="10" t="str" cm="1">
        <f t="array" ref="N1928">_xlfn.IFS(AND(C1928&lt;=0, C1928-M1928&lt;=2), "escarcha",AND(C1928&lt;=0, C1928-M1928&gt;2), "helada negra", AND(C1928&gt;0, M1928+2&gt;C1928), "rocío", TRUE, "sin riesgo")</f>
        <v>escarcha</v>
      </c>
      <c r="O1928">
        <f t="shared" si="153"/>
        <v>0.24383452102368164</v>
      </c>
      <c r="P1928">
        <f t="shared" si="154"/>
        <v>3.4095263669905442</v>
      </c>
      <c r="Q1928" s="10" t="str" cm="1">
        <f t="array" ref="Q1928">_xlfn.IFS(AND(D1928&lt;=0, D1928-P1928&lt;=2), "escarcha",AND(D1928&lt;=0, D1928-P1928&gt;2), "helada negra", AND(D1928&gt;0, P1928+2&gt;D1928), "rocío", TRUE, "sin riesgo")</f>
        <v>rocío</v>
      </c>
    </row>
    <row r="1929" spans="1:17" x14ac:dyDescent="0.35">
      <c r="A1929" s="2">
        <v>45756</v>
      </c>
      <c r="B1929" s="3" t="s">
        <v>21</v>
      </c>
      <c r="C1929">
        <v>-1.7666666666666671</v>
      </c>
      <c r="D1929">
        <v>3.6333333333333329</v>
      </c>
      <c r="E1929">
        <v>96.533333333333331</v>
      </c>
      <c r="F1929">
        <v>99</v>
      </c>
      <c r="G1929">
        <v>0</v>
      </c>
      <c r="H1929">
        <v>0</v>
      </c>
      <c r="I1929">
        <v>0</v>
      </c>
      <c r="J1929">
        <v>0.3</v>
      </c>
      <c r="K1929">
        <f t="shared" si="150"/>
        <v>5.4</v>
      </c>
      <c r="L1929">
        <f t="shared" si="151"/>
        <v>-0.16433668966617837</v>
      </c>
      <c r="M1929">
        <f t="shared" si="152"/>
        <v>-2.2451870889412846</v>
      </c>
      <c r="N1929" s="10" t="str" cm="1">
        <f t="array" ref="N1929">_xlfn.IFS(AND(C1929&lt;=0, C1929-M1929&lt;=2), "escarcha",AND(C1929&lt;=0, C1929-M1929&gt;2), "helada negra", AND(C1929&gt;0, M1929+2&gt;C1929), "rocío", TRUE, "sin riesgo")</f>
        <v>escarcha</v>
      </c>
      <c r="O1929">
        <f t="shared" si="153"/>
        <v>0.24955413429595397</v>
      </c>
      <c r="P1929">
        <f t="shared" si="154"/>
        <v>3.4906521114951015</v>
      </c>
      <c r="Q1929" s="10" t="str" cm="1">
        <f t="array" ref="Q1929">_xlfn.IFS(AND(D1929&lt;=0, D1929-P1929&lt;=2), "escarcha",AND(D1929&lt;=0, D1929-P1929&gt;2), "helada negra", AND(D1929&gt;0, P1929+2&gt;D1929), "rocío", TRUE, "sin riesgo")</f>
        <v>rocío</v>
      </c>
    </row>
    <row r="1930" spans="1:17" x14ac:dyDescent="0.35">
      <c r="A1930" s="2">
        <v>45756</v>
      </c>
      <c r="B1930" s="3" t="s">
        <v>22</v>
      </c>
      <c r="C1930">
        <v>-1.9333333333333329</v>
      </c>
      <c r="D1930">
        <v>3.1333333333333329</v>
      </c>
      <c r="E1930">
        <v>96.5</v>
      </c>
      <c r="F1930">
        <v>99</v>
      </c>
      <c r="G1930">
        <v>0</v>
      </c>
      <c r="H1930">
        <v>0</v>
      </c>
      <c r="I1930">
        <v>0</v>
      </c>
      <c r="J1930">
        <v>0</v>
      </c>
      <c r="K1930">
        <f t="shared" si="150"/>
        <v>5.0666666666666655</v>
      </c>
      <c r="L1930">
        <f t="shared" si="151"/>
        <v>-0.17695466755079922</v>
      </c>
      <c r="M1930">
        <f t="shared" si="152"/>
        <v>-2.4158618087000878</v>
      </c>
      <c r="N1930" s="10" t="str" cm="1">
        <f t="array" ref="N1930">_xlfn.IFS(AND(C1930&lt;=0, C1930-M1930&lt;=2), "escarcha",AND(C1930&lt;=0, C1930-M1930&gt;2), "helada negra", AND(C1930&gt;0, M1930+2&gt;C1930), "rocío", TRUE, "sin riesgo")</f>
        <v>escarcha</v>
      </c>
      <c r="O1930">
        <f t="shared" si="153"/>
        <v>0.21428346688711492</v>
      </c>
      <c r="P1930">
        <f t="shared" si="154"/>
        <v>2.9912297804169148</v>
      </c>
      <c r="Q1930" s="10" t="str" cm="1">
        <f t="array" ref="Q1930">_xlfn.IFS(AND(D1930&lt;=0, D1930-P1930&lt;=2), "escarcha",AND(D1930&lt;=0, D1930-P1930&gt;2), "helada negra", AND(D1930&gt;0, P1930+2&gt;D1930), "rocío", TRUE, "sin riesgo")</f>
        <v>rocío</v>
      </c>
    </row>
    <row r="1931" spans="1:17" x14ac:dyDescent="0.35">
      <c r="A1931" s="2">
        <v>45756</v>
      </c>
      <c r="B1931" s="3" t="s">
        <v>23</v>
      </c>
      <c r="C1931">
        <v>-2.1333333333333329</v>
      </c>
      <c r="D1931">
        <v>2.833333333333333</v>
      </c>
      <c r="E1931">
        <v>96.466666666666669</v>
      </c>
      <c r="F1931">
        <v>99</v>
      </c>
      <c r="G1931">
        <v>0</v>
      </c>
      <c r="H1931">
        <v>0</v>
      </c>
      <c r="I1931">
        <v>0</v>
      </c>
      <c r="J1931">
        <v>0</v>
      </c>
      <c r="K1931">
        <f t="shared" si="150"/>
        <v>4.9666666666666659</v>
      </c>
      <c r="L1931">
        <f t="shared" si="151"/>
        <v>-0.19204970274351976</v>
      </c>
      <c r="M1931">
        <f t="shared" si="152"/>
        <v>-2.6197243950886984</v>
      </c>
      <c r="N1931" s="10" t="str" cm="1">
        <f t="array" ref="N1931">_xlfn.IFS(AND(C1931&lt;=0, C1931-M1931&lt;=2), "escarcha",AND(C1931&lt;=0, C1931-M1931&gt;2), "helada negra", AND(C1931&gt;0, M1931+2&gt;C1931), "rocío", TRUE, "sin riesgo")</f>
        <v>escarcha</v>
      </c>
      <c r="O1931">
        <f t="shared" si="153"/>
        <v>0.19305221017290777</v>
      </c>
      <c r="P1931">
        <f t="shared" si="154"/>
        <v>2.6915758196456196</v>
      </c>
      <c r="Q1931" s="10" t="str" cm="1">
        <f t="array" ref="Q1931">_xlfn.IFS(AND(D1931&lt;=0, D1931-P1931&lt;=2), "escarcha",AND(D1931&lt;=0, D1931-P1931&gt;2), "helada negra", AND(D1931&gt;0, P1931+2&gt;D1931), "rocío", TRUE, "sin riesgo")</f>
        <v>rocío</v>
      </c>
    </row>
    <row r="1932" spans="1:17" x14ac:dyDescent="0.35">
      <c r="A1932" s="2">
        <v>45756</v>
      </c>
      <c r="B1932" s="3" t="s">
        <v>24</v>
      </c>
      <c r="C1932">
        <v>-2.2333333333333329</v>
      </c>
      <c r="D1932">
        <v>2.7666666666666671</v>
      </c>
      <c r="E1932">
        <v>96.5</v>
      </c>
      <c r="F1932">
        <v>99</v>
      </c>
      <c r="G1932">
        <v>0</v>
      </c>
      <c r="H1932">
        <v>6.6666666666666666E-2</v>
      </c>
      <c r="I1932">
        <v>0</v>
      </c>
      <c r="J1932">
        <v>0.23333333333333331</v>
      </c>
      <c r="K1932">
        <f t="shared" si="150"/>
        <v>5</v>
      </c>
      <c r="L1932">
        <f t="shared" si="151"/>
        <v>-0.19908818370610618</v>
      </c>
      <c r="M1932">
        <f t="shared" si="152"/>
        <v>-2.7146629700903566</v>
      </c>
      <c r="N1932" s="10" t="str" cm="1">
        <f t="array" ref="N1932">_xlfn.IFS(AND(C1932&lt;=0, C1932-M1932&lt;=2), "escarcha",AND(C1932&lt;=0, C1932-M1932&gt;2), "helada negra", AND(C1932&gt;0, M1932+2&gt;C1932), "rocío", TRUE, "sin riesgo")</f>
        <v>escarcha</v>
      </c>
      <c r="O1932">
        <f t="shared" si="153"/>
        <v>0.18832711525983969</v>
      </c>
      <c r="P1932">
        <f t="shared" si="154"/>
        <v>2.6249859933318072</v>
      </c>
      <c r="Q1932" s="10" t="str" cm="1">
        <f t="array" ref="Q1932">_xlfn.IFS(AND(D1932&lt;=0, D1932-P1932&lt;=2), "escarcha",AND(D1932&lt;=0, D1932-P1932&gt;2), "helada negra", AND(D1932&gt;0, P1932+2&gt;D1932), "rocío", TRUE, "sin riesgo")</f>
        <v>rocío</v>
      </c>
    </row>
    <row r="1933" spans="1:17" x14ac:dyDescent="0.35">
      <c r="A1933" s="2">
        <v>45756</v>
      </c>
      <c r="B1933" s="3" t="s">
        <v>25</v>
      </c>
      <c r="C1933">
        <v>-2.4666666666666668</v>
      </c>
      <c r="D1933">
        <v>2.566666666666666</v>
      </c>
      <c r="E1933">
        <v>96.433333333333337</v>
      </c>
      <c r="F1933">
        <v>99</v>
      </c>
      <c r="G1933">
        <v>0</v>
      </c>
      <c r="H1933">
        <v>0</v>
      </c>
      <c r="I1933">
        <v>0</v>
      </c>
      <c r="J1933">
        <v>0</v>
      </c>
      <c r="K1933">
        <f t="shared" si="150"/>
        <v>5.0333333333333332</v>
      </c>
      <c r="L1933">
        <f t="shared" si="151"/>
        <v>-0.21703239003652364</v>
      </c>
      <c r="M1933">
        <f t="shared" si="152"/>
        <v>-2.9563645509315619</v>
      </c>
      <c r="N1933" s="10" t="str" cm="1">
        <f t="array" ref="N1933">_xlfn.IFS(AND(C1933&lt;=0, C1933-M1933&lt;=2), "escarcha",AND(C1933&lt;=0, C1933-M1933&gt;2), "helada negra", AND(C1933&gt;0, M1933+2&gt;C1933), "rocío", TRUE, "sin riesgo")</f>
        <v>escarcha</v>
      </c>
      <c r="O1933">
        <f t="shared" si="153"/>
        <v>0.17413643974976661</v>
      </c>
      <c r="P1933">
        <f t="shared" si="154"/>
        <v>2.425216389473416</v>
      </c>
      <c r="Q1933" s="10" t="str" cm="1">
        <f t="array" ref="Q1933">_xlfn.IFS(AND(D1933&lt;=0, D1933-P1933&lt;=2), "escarcha",AND(D1933&lt;=0, D1933-P1933&gt;2), "helada negra", AND(D1933&gt;0, P1933+2&gt;D1933), "rocío", TRUE, "sin riesgo")</f>
        <v>rocío</v>
      </c>
    </row>
    <row r="1934" spans="1:17" x14ac:dyDescent="0.35">
      <c r="A1934" s="2">
        <v>45756</v>
      </c>
      <c r="B1934" s="3" t="s">
        <v>26</v>
      </c>
      <c r="C1934">
        <v>-2.4666666666666668</v>
      </c>
      <c r="D1934">
        <v>3</v>
      </c>
      <c r="E1934">
        <v>96.366666666666674</v>
      </c>
      <c r="F1934">
        <v>99</v>
      </c>
      <c r="G1934">
        <v>0</v>
      </c>
      <c r="H1934">
        <v>0</v>
      </c>
      <c r="I1934">
        <v>0</v>
      </c>
      <c r="J1934">
        <v>0.1333333333333333</v>
      </c>
      <c r="K1934">
        <f t="shared" si="150"/>
        <v>5.4666666666666668</v>
      </c>
      <c r="L1934">
        <f t="shared" si="151"/>
        <v>-0.21772395299631259</v>
      </c>
      <c r="M1934">
        <f t="shared" si="152"/>
        <v>-2.9656699097974744</v>
      </c>
      <c r="N1934" s="10" t="str" cm="1">
        <f t="array" ref="N1934">_xlfn.IFS(AND(C1934&lt;=0, C1934-M1934&lt;=2), "escarcha",AND(C1934&lt;=0, C1934-M1934&gt;2), "helada negra", AND(C1934&gt;0, M1934+2&gt;C1934), "rocío", TRUE, "sin riesgo")</f>
        <v>escarcha</v>
      </c>
      <c r="O1934">
        <f t="shared" si="153"/>
        <v>0.20485374478379328</v>
      </c>
      <c r="P1934">
        <f t="shared" si="154"/>
        <v>2.8580502943449706</v>
      </c>
      <c r="Q1934" s="10" t="str" cm="1">
        <f t="array" ref="Q1934">_xlfn.IFS(AND(D1934&lt;=0, D1934-P1934&lt;=2), "escarcha",AND(D1934&lt;=0, D1934-P1934&gt;2), "helada negra", AND(D1934&gt;0, P1934+2&gt;D1934), "rocío", TRUE, "sin riesgo")</f>
        <v>rocío</v>
      </c>
    </row>
    <row r="1935" spans="1:17" x14ac:dyDescent="0.35">
      <c r="A1935" s="2">
        <v>45756</v>
      </c>
      <c r="B1935" s="3" t="s">
        <v>27</v>
      </c>
      <c r="C1935">
        <v>-1.833333333333333</v>
      </c>
      <c r="D1935">
        <v>4.5999999999999996</v>
      </c>
      <c r="E1935">
        <v>96.5</v>
      </c>
      <c r="F1935">
        <v>99</v>
      </c>
      <c r="G1935">
        <v>0</v>
      </c>
      <c r="H1935">
        <v>0.4</v>
      </c>
      <c r="I1935">
        <v>0</v>
      </c>
      <c r="J1935">
        <v>1.0666666666666671</v>
      </c>
      <c r="K1935">
        <f t="shared" si="150"/>
        <v>6.4333333333333327</v>
      </c>
      <c r="L1935">
        <f t="shared" si="151"/>
        <v>-0.16958906371595178</v>
      </c>
      <c r="M1935">
        <f t="shared" si="152"/>
        <v>-2.3162617522631237</v>
      </c>
      <c r="N1935" s="10" t="str" cm="1">
        <f t="array" ref="N1935">_xlfn.IFS(AND(C1935&lt;=0, C1935-M1935&lt;=2), "escarcha",AND(C1935&lt;=0, C1935-M1935&gt;2), "helada negra", AND(C1935&gt;0, M1935+2&gt;C1935), "rocío", TRUE, "sin riesgo")</f>
        <v>escarcha</v>
      </c>
      <c r="O1935">
        <f t="shared" si="153"/>
        <v>0.31734023109852566</v>
      </c>
      <c r="P1935">
        <f t="shared" si="154"/>
        <v>4.4561986308956039</v>
      </c>
      <c r="Q1935" s="10" t="str" cm="1">
        <f t="array" ref="Q1935">_xlfn.IFS(AND(D1935&lt;=0, D1935-P1935&lt;=2), "escarcha",AND(D1935&lt;=0, D1935-P1935&gt;2), "helada negra", AND(D1935&gt;0, P1935+2&gt;D1935), "rocío", TRUE, "sin riesgo")</f>
        <v>rocío</v>
      </c>
    </row>
    <row r="1936" spans="1:17" x14ac:dyDescent="0.35">
      <c r="A1936" s="2">
        <v>45756</v>
      </c>
      <c r="B1936" s="3" t="s">
        <v>28</v>
      </c>
      <c r="C1936">
        <v>-0.5</v>
      </c>
      <c r="D1936">
        <v>6.2666666666666666</v>
      </c>
      <c r="E1936">
        <v>96.833333333333329</v>
      </c>
      <c r="F1936">
        <v>95</v>
      </c>
      <c r="G1936">
        <v>0</v>
      </c>
      <c r="H1936">
        <v>0.3666666666666667</v>
      </c>
      <c r="I1936">
        <v>0</v>
      </c>
      <c r="J1936">
        <v>1.4333333333333329</v>
      </c>
      <c r="K1936">
        <f t="shared" si="150"/>
        <v>6.7666666666666666</v>
      </c>
      <c r="L1936">
        <f t="shared" si="151"/>
        <v>-6.8513111277569094E-2</v>
      </c>
      <c r="M1936">
        <f t="shared" si="152"/>
        <v>-0.94110346883497298</v>
      </c>
      <c r="N1936" s="10" t="str" cm="1">
        <f t="array" ref="N1936">_xlfn.IFS(AND(C1936&lt;=0, C1936-M1936&lt;=2), "escarcha",AND(C1936&lt;=0, C1936-M1936&gt;2), "helada negra", AND(C1936&gt;0, M1936+2&gt;C1936), "rocío", TRUE, "sin riesgo")</f>
        <v>escarcha</v>
      </c>
      <c r="O1936">
        <f t="shared" si="153"/>
        <v>0.39173537177995393</v>
      </c>
      <c r="P1936">
        <f t="shared" si="154"/>
        <v>5.5246273304185651</v>
      </c>
      <c r="Q1936" s="10" t="str" cm="1">
        <f t="array" ref="Q1936">_xlfn.IFS(AND(D1936&lt;=0, D1936-P1936&lt;=2), "escarcha",AND(D1936&lt;=0, D1936-P1936&gt;2), "helada negra", AND(D1936&gt;0, P1936+2&gt;D1936), "rocío", TRUE, "sin riesgo")</f>
        <v>rocío</v>
      </c>
    </row>
    <row r="1937" spans="1:17" x14ac:dyDescent="0.35">
      <c r="A1937" s="2">
        <v>45756</v>
      </c>
      <c r="B1937" s="3" t="s">
        <v>29</v>
      </c>
      <c r="C1937">
        <v>1.6</v>
      </c>
      <c r="D1937">
        <v>5.9</v>
      </c>
      <c r="E1937">
        <v>97.233333333333334</v>
      </c>
      <c r="F1937">
        <v>94</v>
      </c>
      <c r="G1937">
        <v>0</v>
      </c>
      <c r="H1937">
        <v>0</v>
      </c>
      <c r="I1937">
        <v>0</v>
      </c>
      <c r="J1937">
        <v>0</v>
      </c>
      <c r="K1937">
        <f t="shared" si="150"/>
        <v>4.3000000000000007</v>
      </c>
      <c r="L1937">
        <f t="shared" si="151"/>
        <v>8.7214821445728508E-2</v>
      </c>
      <c r="M1937">
        <f t="shared" si="152"/>
        <v>1.2086298234562594</v>
      </c>
      <c r="N1937" s="10" t="str" cm="1">
        <f t="array" ref="N1937">_xlfn.IFS(AND(C1937&lt;=0, C1937-M1937&lt;=2), "escarcha",AND(C1937&lt;=0, C1937-M1937&gt;2), "helada negra", AND(C1937&gt;0, M1937+2&gt;C1937), "rocío", TRUE, "sin riesgo")</f>
        <v>rocío</v>
      </c>
      <c r="O1937">
        <f t="shared" si="153"/>
        <v>0.35584573390543628</v>
      </c>
      <c r="P1937">
        <f t="shared" si="154"/>
        <v>5.0080476342826623</v>
      </c>
      <c r="Q1937" s="10" t="str" cm="1">
        <f t="array" ref="Q1937">_xlfn.IFS(AND(D1937&lt;=0, D1937-P1937&lt;=2), "escarcha",AND(D1937&lt;=0, D1937-P1937&gt;2), "helada negra", AND(D1937&gt;0, P1937+2&gt;D1937), "rocío", TRUE, "sin riesgo")</f>
        <v>rocío</v>
      </c>
    </row>
    <row r="1938" spans="1:17" x14ac:dyDescent="0.35">
      <c r="A1938" s="2">
        <v>45756</v>
      </c>
      <c r="B1938" s="3" t="s">
        <v>30</v>
      </c>
      <c r="C1938">
        <v>6.7333333333333334</v>
      </c>
      <c r="D1938">
        <v>7.3666666666666671</v>
      </c>
      <c r="E1938">
        <v>96.5</v>
      </c>
      <c r="F1938">
        <v>91</v>
      </c>
      <c r="G1938">
        <v>0</v>
      </c>
      <c r="H1938">
        <v>0.23333333333333331</v>
      </c>
      <c r="I1938">
        <v>0</v>
      </c>
      <c r="J1938">
        <v>0.83333333333333337</v>
      </c>
      <c r="K1938">
        <f t="shared" si="150"/>
        <v>0.63333333333333375</v>
      </c>
      <c r="L1938">
        <f t="shared" si="151"/>
        <v>0.43950360760213791</v>
      </c>
      <c r="M1938">
        <f t="shared" si="152"/>
        <v>6.2155293249995909</v>
      </c>
      <c r="N1938" s="10" t="str" cm="1">
        <f t="array" ref="N1938">_xlfn.IFS(AND(C1938&lt;=0, C1938-M1938&lt;=2), "escarcha",AND(C1938&lt;=0, C1938-M1938&gt;2), "helada negra", AND(C1938&gt;0, M1938+2&gt;C1938), "rocío", TRUE, "sin riesgo")</f>
        <v>rocío</v>
      </c>
      <c r="O1938">
        <f t="shared" si="153"/>
        <v>0.42419588318683499</v>
      </c>
      <c r="P1938">
        <f t="shared" si="154"/>
        <v>5.9937062680084363</v>
      </c>
      <c r="Q1938" s="10" t="str" cm="1">
        <f t="array" ref="Q1938">_xlfn.IFS(AND(D1938&lt;=0, D1938-P1938&lt;=2), "escarcha",AND(D1938&lt;=0, D1938-P1938&gt;2), "helada negra", AND(D1938&gt;0, P1938+2&gt;D1938), "rocío", TRUE, "sin riesgo")</f>
        <v>rocío</v>
      </c>
    </row>
    <row r="1939" spans="1:17" x14ac:dyDescent="0.35">
      <c r="A1939" s="2">
        <v>45757</v>
      </c>
      <c r="B1939" s="3" t="s">
        <v>10</v>
      </c>
      <c r="C1939">
        <v>5.8</v>
      </c>
      <c r="D1939">
        <v>6.3666666666666663</v>
      </c>
      <c r="E1939">
        <v>87.36666666666666</v>
      </c>
      <c r="F1939">
        <v>80.666666666666671</v>
      </c>
      <c r="G1939">
        <v>0</v>
      </c>
      <c r="H1939">
        <v>0.93333333333333335</v>
      </c>
      <c r="I1939">
        <v>0</v>
      </c>
      <c r="J1939">
        <v>3.2333333333333329</v>
      </c>
      <c r="K1939">
        <f t="shared" si="150"/>
        <v>0.56666666666666643</v>
      </c>
      <c r="L1939">
        <f t="shared" si="151"/>
        <v>0.27574977616504182</v>
      </c>
      <c r="M1939">
        <f t="shared" si="152"/>
        <v>3.8628888703835726</v>
      </c>
      <c r="N1939" s="10" t="str" cm="1">
        <f t="array" ref="N1939">_xlfn.IFS(AND(C1939&lt;=0, C1939-M1939&lt;=2), "escarcha",AND(C1939&lt;=0, C1939-M1939&gt;2), "helada negra", AND(C1939&gt;0, M1939+2&gt;C1939), "rocío", TRUE, "sin riesgo")</f>
        <v>rocío</v>
      </c>
      <c r="O1939">
        <f t="shared" si="153"/>
        <v>0.23507305642417095</v>
      </c>
      <c r="P1939">
        <f t="shared" si="154"/>
        <v>3.2853591518069147</v>
      </c>
      <c r="Q1939" s="10" t="str" cm="1">
        <f t="array" ref="Q1939">_xlfn.IFS(AND(D1939&lt;=0, D1939-P1939&lt;=2), "escarcha",AND(D1939&lt;=0, D1939-P1939&gt;2), "helada negra", AND(D1939&gt;0, P1939+2&gt;D1939), "rocío", TRUE, "sin riesgo")</f>
        <v>sin riesgo</v>
      </c>
    </row>
    <row r="1940" spans="1:17" x14ac:dyDescent="0.35">
      <c r="A1940" s="2">
        <v>45757</v>
      </c>
      <c r="B1940" s="3" t="s">
        <v>11</v>
      </c>
      <c r="C1940">
        <v>3.666666666666667</v>
      </c>
      <c r="D1940">
        <v>5.4333333333333336</v>
      </c>
      <c r="E1940">
        <v>90.733333333333334</v>
      </c>
      <c r="F1940">
        <v>83.666666666666671</v>
      </c>
      <c r="G1940">
        <v>1.333333333333333</v>
      </c>
      <c r="H1940">
        <v>0.4</v>
      </c>
      <c r="I1940">
        <v>2.666666666666667</v>
      </c>
      <c r="J1940">
        <v>1.3666666666666669</v>
      </c>
      <c r="K1940">
        <f t="shared" si="150"/>
        <v>1.7666666666666666</v>
      </c>
      <c r="L1940">
        <f t="shared" si="151"/>
        <v>0.16470538030201745</v>
      </c>
      <c r="M1940">
        <f t="shared" si="152"/>
        <v>2.2926300214569193</v>
      </c>
      <c r="N1940" s="10" t="str" cm="1">
        <f t="array" ref="N1940">_xlfn.IFS(AND(C1940&lt;=0, C1940-M1940&lt;=2), "escarcha",AND(C1940&lt;=0, C1940-M1940&gt;2), "helada negra", AND(C1940&gt;0, M1940+2&gt;C1940), "rocío", TRUE, "sin riesgo")</f>
        <v>rocío</v>
      </c>
      <c r="O1940">
        <f t="shared" si="153"/>
        <v>0.20707399537091703</v>
      </c>
      <c r="P1940">
        <f t="shared" si="154"/>
        <v>2.8893947431842584</v>
      </c>
      <c r="Q1940" s="10" t="str" cm="1">
        <f t="array" ref="Q1940">_xlfn.IFS(AND(D1940&lt;=0, D1940-P1940&lt;=2), "escarcha",AND(D1940&lt;=0, D1940-P1940&gt;2), "helada negra", AND(D1940&gt;0, P1940+2&gt;D1940), "rocío", TRUE, "sin riesgo")</f>
        <v>sin riesgo</v>
      </c>
    </row>
    <row r="1941" spans="1:17" x14ac:dyDescent="0.35">
      <c r="A1941" s="2">
        <v>45757</v>
      </c>
      <c r="B1941" s="3" t="s">
        <v>12</v>
      </c>
      <c r="C1941">
        <v>2.833333333333333</v>
      </c>
      <c r="D1941">
        <v>4.7</v>
      </c>
      <c r="E1941">
        <v>92.399999999999991</v>
      </c>
      <c r="F1941">
        <v>87</v>
      </c>
      <c r="G1941">
        <v>1</v>
      </c>
      <c r="H1941">
        <v>0</v>
      </c>
      <c r="I1941">
        <v>1.666666666666667</v>
      </c>
      <c r="J1941">
        <v>0.1333333333333333</v>
      </c>
      <c r="K1941">
        <f t="shared" si="150"/>
        <v>1.8666666666666671</v>
      </c>
      <c r="L1941">
        <f t="shared" si="151"/>
        <v>0.12405933868595627</v>
      </c>
      <c r="M1941">
        <f t="shared" si="152"/>
        <v>1.7228434892579607</v>
      </c>
      <c r="N1941" s="10" t="str" cm="1">
        <f t="array" ref="N1941">_xlfn.IFS(AND(C1941&lt;=0, C1941-M1941&lt;=2), "escarcha",AND(C1941&lt;=0, C1941-M1941&gt;2), "helada negra", AND(C1941&gt;0, M1941+2&gt;C1941), "rocío", TRUE, "sin riesgo")</f>
        <v>rocío</v>
      </c>
      <c r="O1941">
        <f t="shared" si="153"/>
        <v>0.19511066214094142</v>
      </c>
      <c r="P1941">
        <f t="shared" si="154"/>
        <v>2.7205964655056745</v>
      </c>
      <c r="Q1941" s="10" t="str" cm="1">
        <f t="array" ref="Q1941">_xlfn.IFS(AND(D1941&lt;=0, D1941-P1941&lt;=2), "escarcha",AND(D1941&lt;=0, D1941-P1941&gt;2), "helada negra", AND(D1941&gt;0, P1941+2&gt;D1941), "rocío", TRUE, "sin riesgo")</f>
        <v>rocío</v>
      </c>
    </row>
    <row r="1942" spans="1:17" x14ac:dyDescent="0.35">
      <c r="A1942" s="2">
        <v>45757</v>
      </c>
      <c r="B1942" s="3" t="s">
        <v>13</v>
      </c>
      <c r="C1942">
        <v>2.333333333333333</v>
      </c>
      <c r="D1942">
        <v>4.5333333333333332</v>
      </c>
      <c r="E1942">
        <v>93.733333333333334</v>
      </c>
      <c r="F1942">
        <v>88.666666666666671</v>
      </c>
      <c r="G1942">
        <v>0</v>
      </c>
      <c r="H1942">
        <v>3.3333333333333333E-2</v>
      </c>
      <c r="I1942">
        <v>0</v>
      </c>
      <c r="J1942">
        <v>0.6333333333333333</v>
      </c>
      <c r="K1942">
        <f t="shared" si="150"/>
        <v>2.2000000000000002</v>
      </c>
      <c r="L1942">
        <f t="shared" si="151"/>
        <v>0.10288543499502918</v>
      </c>
      <c r="M1942">
        <f t="shared" si="152"/>
        <v>1.4270695485082738</v>
      </c>
      <c r="N1942" s="10" t="str" cm="1">
        <f t="array" ref="N1942">_xlfn.IFS(AND(C1942&lt;=0, C1942-M1942&lt;=2), "escarcha",AND(C1942&lt;=0, C1942-M1942&gt;2), "helada negra", AND(C1942&gt;0, M1942+2&gt;C1942), "rocío", TRUE, "sin riesgo")</f>
        <v>rocío</v>
      </c>
      <c r="O1942">
        <f t="shared" si="153"/>
        <v>0.2024464924624218</v>
      </c>
      <c r="P1942">
        <f t="shared" si="154"/>
        <v>2.824074869781878</v>
      </c>
      <c r="Q1942" s="10" t="str" cm="1">
        <f t="array" ref="Q1942">_xlfn.IFS(AND(D1942&lt;=0, D1942-P1942&lt;=2), "escarcha",AND(D1942&lt;=0, D1942-P1942&gt;2), "helada negra", AND(D1942&gt;0, P1942+2&gt;D1942), "rocío", TRUE, "sin riesgo")</f>
        <v>rocío</v>
      </c>
    </row>
    <row r="1943" spans="1:17" x14ac:dyDescent="0.35">
      <c r="A1943" s="2">
        <v>45757</v>
      </c>
      <c r="B1943" s="3" t="s">
        <v>14</v>
      </c>
      <c r="C1943">
        <v>1.7333333333333329</v>
      </c>
      <c r="D1943">
        <v>4.2666666666666666</v>
      </c>
      <c r="E1943">
        <v>94.4</v>
      </c>
      <c r="F1943">
        <v>90.333333333333329</v>
      </c>
      <c r="G1943">
        <v>0</v>
      </c>
      <c r="H1943">
        <v>0.4</v>
      </c>
      <c r="I1943">
        <v>1</v>
      </c>
      <c r="J1943">
        <v>1</v>
      </c>
      <c r="K1943">
        <f t="shared" si="150"/>
        <v>2.5333333333333337</v>
      </c>
      <c r="L1943">
        <f t="shared" si="151"/>
        <v>6.7180234586830298E-2</v>
      </c>
      <c r="M1943">
        <f t="shared" si="152"/>
        <v>0.92992663281271681</v>
      </c>
      <c r="N1943" s="10" t="str" cm="1">
        <f t="array" ref="N1943">_xlfn.IFS(AND(C1943&lt;=0, C1943-M1943&lt;=2), "escarcha",AND(C1943&lt;=0, C1943-M1943&gt;2), "helada negra", AND(C1943&gt;0, M1943+2&gt;C1943), "rocío", TRUE, "sin riesgo")</f>
        <v>rocío</v>
      </c>
      <c r="O1943">
        <f t="shared" si="153"/>
        <v>0.20241225737294993</v>
      </c>
      <c r="P1943">
        <f t="shared" si="154"/>
        <v>2.823591751043983</v>
      </c>
      <c r="Q1943" s="10" t="str" cm="1">
        <f t="array" ref="Q1943">_xlfn.IFS(AND(D1943&lt;=0, D1943-P1943&lt;=2), "escarcha",AND(D1943&lt;=0, D1943-P1943&gt;2), "helada negra", AND(D1943&gt;0, P1943+2&gt;D1943), "rocío", TRUE, "sin riesgo")</f>
        <v>rocío</v>
      </c>
    </row>
    <row r="1944" spans="1:17" x14ac:dyDescent="0.35">
      <c r="A1944" s="2">
        <v>45757</v>
      </c>
      <c r="B1944" s="3" t="s">
        <v>15</v>
      </c>
      <c r="C1944">
        <v>0.9</v>
      </c>
      <c r="D1944">
        <v>3.7333333333333329</v>
      </c>
      <c r="E1944">
        <v>94.733333333333334</v>
      </c>
      <c r="F1944">
        <v>90.333333333333329</v>
      </c>
      <c r="G1944">
        <v>0.33333333333333331</v>
      </c>
      <c r="H1944">
        <v>0</v>
      </c>
      <c r="I1944">
        <v>1.666666666666667</v>
      </c>
      <c r="J1944">
        <v>0</v>
      </c>
      <c r="K1944">
        <f t="shared" si="150"/>
        <v>2.833333333333333</v>
      </c>
      <c r="L1944">
        <f t="shared" si="151"/>
        <v>1.0921976966461446E-2</v>
      </c>
      <c r="M1944">
        <f t="shared" si="152"/>
        <v>0.15070202814235231</v>
      </c>
      <c r="N1944" s="10" t="str" cm="1">
        <f t="array" ref="N1944">_xlfn.IFS(AND(C1944&lt;=0, C1944-M1944&lt;=2), "escarcha",AND(C1944&lt;=0, C1944-M1944&gt;2), "helada negra", AND(C1944&gt;0, M1944+2&gt;C1944), "rocío", TRUE, "sin riesgo")</f>
        <v>rocío</v>
      </c>
      <c r="O1944">
        <f t="shared" si="153"/>
        <v>0.16497779856843175</v>
      </c>
      <c r="P1944">
        <f t="shared" si="154"/>
        <v>2.2964577995086466</v>
      </c>
      <c r="Q1944" s="10" t="str" cm="1">
        <f t="array" ref="Q1944">_xlfn.IFS(AND(D1944&lt;=0, D1944-P1944&lt;=2), "escarcha",AND(D1944&lt;=0, D1944-P1944&gt;2), "helada negra", AND(D1944&gt;0, P1944+2&gt;D1944), "rocío", TRUE, "sin riesgo")</f>
        <v>rocío</v>
      </c>
    </row>
    <row r="1945" spans="1:17" x14ac:dyDescent="0.35">
      <c r="A1945" s="2">
        <v>45757</v>
      </c>
      <c r="B1945" s="3" t="s">
        <v>16</v>
      </c>
      <c r="C1945">
        <v>0.76666666666666672</v>
      </c>
      <c r="D1945">
        <v>3.8666666666666671</v>
      </c>
      <c r="E1945">
        <v>95.3</v>
      </c>
      <c r="F1945">
        <v>90.666666666666671</v>
      </c>
      <c r="G1945">
        <v>0</v>
      </c>
      <c r="H1945">
        <v>0.33333333333333331</v>
      </c>
      <c r="I1945">
        <v>1</v>
      </c>
      <c r="J1945">
        <v>0.66666666666666674</v>
      </c>
      <c r="K1945">
        <f t="shared" si="150"/>
        <v>3.1000000000000005</v>
      </c>
      <c r="L1945">
        <f t="shared" si="151"/>
        <v>7.2826374417459122E-3</v>
      </c>
      <c r="M1945">
        <f t="shared" si="152"/>
        <v>0.10046546708732705</v>
      </c>
      <c r="N1945" s="10" t="str" cm="1">
        <f t="array" ref="N1945">_xlfn.IFS(AND(C1945&lt;=0, C1945-M1945&lt;=2), "escarcha",AND(C1945&lt;=0, C1945-M1945&gt;2), "helada negra", AND(C1945&gt;0, M1945+2&gt;C1945), "rocío", TRUE, "sin riesgo")</f>
        <v>rocío</v>
      </c>
      <c r="O1945">
        <f t="shared" si="153"/>
        <v>0.17803482006619231</v>
      </c>
      <c r="P1945">
        <f t="shared" si="154"/>
        <v>2.4800635653616601</v>
      </c>
      <c r="Q1945" s="10" t="str" cm="1">
        <f t="array" ref="Q1945">_xlfn.IFS(AND(D1945&lt;=0, D1945-P1945&lt;=2), "escarcha",AND(D1945&lt;=0, D1945-P1945&gt;2), "helada negra", AND(D1945&gt;0, P1945+2&gt;D1945), "rocío", TRUE, "sin riesgo")</f>
        <v>rocío</v>
      </c>
    </row>
    <row r="1946" spans="1:17" x14ac:dyDescent="0.35">
      <c r="A1946" s="2">
        <v>45757</v>
      </c>
      <c r="B1946" s="3" t="s">
        <v>17</v>
      </c>
      <c r="C1946">
        <v>0.33333333333333331</v>
      </c>
      <c r="D1946">
        <v>3.7666666666666671</v>
      </c>
      <c r="E1946">
        <v>95.566666666666663</v>
      </c>
      <c r="F1946">
        <v>88.666666666666671</v>
      </c>
      <c r="G1946">
        <v>0</v>
      </c>
      <c r="H1946">
        <v>0.43333333333333329</v>
      </c>
      <c r="I1946">
        <v>0</v>
      </c>
      <c r="J1946">
        <v>1.3666666666666669</v>
      </c>
      <c r="K1946">
        <f t="shared" si="150"/>
        <v>3.4333333333333336</v>
      </c>
      <c r="L1946">
        <f t="shared" si="151"/>
        <v>-2.1206234347822508E-2</v>
      </c>
      <c r="M1946">
        <f t="shared" si="152"/>
        <v>-0.29207202542282112</v>
      </c>
      <c r="N1946" s="10" t="str" cm="1">
        <f t="array" ref="N1946">_xlfn.IFS(AND(C1946&lt;=0, C1946-M1946&lt;=2), "escarcha",AND(C1946&lt;=0, C1946-M1946&gt;2), "helada negra", AND(C1946&gt;0, M1946+2&gt;C1946), "rocío", TRUE, "sin riesgo")</f>
        <v>rocío</v>
      </c>
      <c r="O1946">
        <f t="shared" si="153"/>
        <v>0.14869967999676037</v>
      </c>
      <c r="P1946">
        <f t="shared" si="154"/>
        <v>2.0679417018856734</v>
      </c>
      <c r="Q1946" s="10" t="str" cm="1">
        <f t="array" ref="Q1946">_xlfn.IFS(AND(D1946&lt;=0, D1946-P1946&lt;=2), "escarcha",AND(D1946&lt;=0, D1946-P1946&gt;2), "helada negra", AND(D1946&gt;0, P1946+2&gt;D1946), "rocío", TRUE, "sin riesgo")</f>
        <v>rocío</v>
      </c>
    </row>
    <row r="1947" spans="1:17" x14ac:dyDescent="0.35">
      <c r="A1947" s="2">
        <v>45757</v>
      </c>
      <c r="B1947" s="3" t="s">
        <v>18</v>
      </c>
      <c r="C1947">
        <v>6.6666666666666666E-2</v>
      </c>
      <c r="D1947">
        <v>2.9</v>
      </c>
      <c r="E1947">
        <v>95.866666666666674</v>
      </c>
      <c r="F1947">
        <v>93</v>
      </c>
      <c r="G1947">
        <v>0</v>
      </c>
      <c r="H1947">
        <v>0</v>
      </c>
      <c r="I1947">
        <v>0</v>
      </c>
      <c r="J1947">
        <v>0.16666666666666671</v>
      </c>
      <c r="K1947">
        <f t="shared" si="150"/>
        <v>2.833333333333333</v>
      </c>
      <c r="L1947">
        <f t="shared" si="151"/>
        <v>-3.7378579462520531E-2</v>
      </c>
      <c r="M1947">
        <f t="shared" si="152"/>
        <v>-0.51434125430502675</v>
      </c>
      <c r="N1947" s="10" t="str" cm="1">
        <f t="array" ref="N1947">_xlfn.IFS(AND(C1947&lt;=0, C1947-M1947&lt;=2), "escarcha",AND(C1947&lt;=0, C1947-M1947&gt;2), "helada negra", AND(C1947&gt;0, M1947+2&gt;C1947), "rocío", TRUE, "sin riesgo")</f>
        <v>rocío</v>
      </c>
      <c r="O1947">
        <f t="shared" si="153"/>
        <v>0.13525438645279575</v>
      </c>
      <c r="P1947">
        <f t="shared" si="154"/>
        <v>1.8795142485105851</v>
      </c>
      <c r="Q1947" s="10" t="str" cm="1">
        <f t="array" ref="Q1947">_xlfn.IFS(AND(D1947&lt;=0, D1947-P1947&lt;=2), "escarcha",AND(D1947&lt;=0, D1947-P1947&gt;2), "helada negra", AND(D1947&gt;0, P1947+2&gt;D1947), "rocío", TRUE, "sin riesgo")</f>
        <v>rocío</v>
      </c>
    </row>
    <row r="1948" spans="1:17" x14ac:dyDescent="0.35">
      <c r="A1948" s="2">
        <v>45757</v>
      </c>
      <c r="B1948" s="3" t="s">
        <v>19</v>
      </c>
      <c r="C1948">
        <v>-0.2</v>
      </c>
      <c r="D1948">
        <v>2.7</v>
      </c>
      <c r="E1948">
        <v>96.066666666666663</v>
      </c>
      <c r="F1948">
        <v>95.666666666666671</v>
      </c>
      <c r="G1948">
        <v>0</v>
      </c>
      <c r="H1948">
        <v>0.46666666666666662</v>
      </c>
      <c r="I1948">
        <v>0</v>
      </c>
      <c r="J1948">
        <v>0.93333333333333324</v>
      </c>
      <c r="K1948">
        <f t="shared" si="150"/>
        <v>2.9000000000000004</v>
      </c>
      <c r="L1948">
        <f t="shared" si="151"/>
        <v>-5.464352161293385E-2</v>
      </c>
      <c r="M1948">
        <f t="shared" si="152"/>
        <v>-0.75117812622026447</v>
      </c>
      <c r="N1948" s="10" t="str" cm="1">
        <f t="array" ref="N1948">_xlfn.IFS(AND(C1948&lt;=0, C1948-M1948&lt;=2), "escarcha",AND(C1948&lt;=0, C1948-M1948&gt;2), "helada negra", AND(C1948&gt;0, M1948+2&gt;C1948), "rocío", TRUE, "sin riesgo")</f>
        <v>escarcha</v>
      </c>
      <c r="O1948">
        <f t="shared" si="153"/>
        <v>0.14934953356699948</v>
      </c>
      <c r="P1948">
        <f t="shared" si="154"/>
        <v>2.0770563423572761</v>
      </c>
      <c r="Q1948" s="10" t="str" cm="1">
        <f t="array" ref="Q1948">_xlfn.IFS(AND(D1948&lt;=0, D1948-P1948&lt;=2), "escarcha",AND(D1948&lt;=0, D1948-P1948&gt;2), "helada negra", AND(D1948&gt;0, P1948+2&gt;D1948), "rocío", TRUE, "sin riesgo")</f>
        <v>rocío</v>
      </c>
    </row>
    <row r="1949" spans="1:17" x14ac:dyDescent="0.35">
      <c r="A1949" s="2">
        <v>45757</v>
      </c>
      <c r="B1949" s="3" t="s">
        <v>20</v>
      </c>
      <c r="C1949">
        <v>-0.53333333333333333</v>
      </c>
      <c r="D1949">
        <v>2.3666666666666671</v>
      </c>
      <c r="E1949">
        <v>96.166666666666671</v>
      </c>
      <c r="F1949">
        <v>95.666666666666671</v>
      </c>
      <c r="G1949">
        <v>1</v>
      </c>
      <c r="H1949">
        <v>6.6666666666666666E-2</v>
      </c>
      <c r="I1949">
        <v>2</v>
      </c>
      <c r="J1949">
        <v>0.3</v>
      </c>
      <c r="K1949">
        <f t="shared" si="150"/>
        <v>2.9000000000000004</v>
      </c>
      <c r="L1949">
        <f t="shared" si="151"/>
        <v>-7.7849209688913318E-2</v>
      </c>
      <c r="M1949">
        <f t="shared" si="152"/>
        <v>-1.068781171814883</v>
      </c>
      <c r="N1949" s="10" t="str" cm="1">
        <f t="array" ref="N1949">_xlfn.IFS(AND(C1949&lt;=0, C1949-M1949&lt;=2), "escarcha",AND(C1949&lt;=0, C1949-M1949&gt;2), "helada negra", AND(C1949&gt;0, M1949+2&gt;C1949), "rocío", TRUE, "sin riesgo")</f>
        <v>escarcha</v>
      </c>
      <c r="O1949">
        <f t="shared" si="153"/>
        <v>0.12567271113955056</v>
      </c>
      <c r="P1949">
        <f t="shared" si="154"/>
        <v>1.7454097069662471</v>
      </c>
      <c r="Q1949" s="10" t="str" cm="1">
        <f t="array" ref="Q1949">_xlfn.IFS(AND(D1949&lt;=0, D1949-P1949&lt;=2), "escarcha",AND(D1949&lt;=0, D1949-P1949&gt;2), "helada negra", AND(D1949&gt;0, P1949+2&gt;D1949), "rocío", TRUE, "sin riesgo")</f>
        <v>rocío</v>
      </c>
    </row>
    <row r="1950" spans="1:17" x14ac:dyDescent="0.35">
      <c r="A1950" s="2">
        <v>45757</v>
      </c>
      <c r="B1950" s="3" t="s">
        <v>21</v>
      </c>
      <c r="C1950">
        <v>-0.5</v>
      </c>
      <c r="D1950">
        <v>2.3666666666666671</v>
      </c>
      <c r="E1950">
        <v>96.3</v>
      </c>
      <c r="F1950">
        <v>97</v>
      </c>
      <c r="G1950">
        <v>0.33333333333333331</v>
      </c>
      <c r="H1950">
        <v>0</v>
      </c>
      <c r="I1950">
        <v>1.333333333333333</v>
      </c>
      <c r="J1950">
        <v>0.4</v>
      </c>
      <c r="K1950">
        <f t="shared" si="150"/>
        <v>2.8666666666666671</v>
      </c>
      <c r="L1950">
        <f t="shared" si="151"/>
        <v>-7.4036080097345414E-2</v>
      </c>
      <c r="M1950">
        <f t="shared" si="152"/>
        <v>-1.0166502189965512</v>
      </c>
      <c r="N1950" s="10" t="str" cm="1">
        <f t="array" ref="N1950">_xlfn.IFS(AND(C1950&lt;=0, C1950-M1950&lt;=2), "escarcha",AND(C1950&lt;=0, C1950-M1950&gt;2), "helada negra", AND(C1950&gt;0, M1950+2&gt;C1950), "rocío", TRUE, "sin riesgo")</f>
        <v>escarcha</v>
      </c>
      <c r="O1950">
        <f t="shared" si="153"/>
        <v>0.13951376255142195</v>
      </c>
      <c r="P1950">
        <f t="shared" si="154"/>
        <v>1.9391754046780938</v>
      </c>
      <c r="Q1950" s="10" t="str" cm="1">
        <f t="array" ref="Q1950">_xlfn.IFS(AND(D1950&lt;=0, D1950-P1950&lt;=2), "escarcha",AND(D1950&lt;=0, D1950-P1950&gt;2), "helada negra", AND(D1950&gt;0, P1950+2&gt;D1950), "rocío", TRUE, "sin riesgo")</f>
        <v>rocío</v>
      </c>
    </row>
    <row r="1951" spans="1:17" x14ac:dyDescent="0.35">
      <c r="A1951" s="2">
        <v>45757</v>
      </c>
      <c r="B1951" s="3" t="s">
        <v>22</v>
      </c>
      <c r="C1951">
        <v>-0.6</v>
      </c>
      <c r="D1951">
        <v>2.2000000000000002</v>
      </c>
      <c r="E1951">
        <v>96.433333333333337</v>
      </c>
      <c r="F1951">
        <v>96.333333333333329</v>
      </c>
      <c r="G1951">
        <v>0</v>
      </c>
      <c r="H1951">
        <v>0</v>
      </c>
      <c r="I1951">
        <v>0</v>
      </c>
      <c r="J1951">
        <v>0.1333333333333333</v>
      </c>
      <c r="K1951">
        <f t="shared" si="150"/>
        <v>2.8000000000000003</v>
      </c>
      <c r="L1951">
        <f t="shared" si="151"/>
        <v>-7.9937302436527052E-2</v>
      </c>
      <c r="M1951">
        <f t="shared" si="152"/>
        <v>-1.0973188807339007</v>
      </c>
      <c r="N1951" s="10" t="str" cm="1">
        <f t="array" ref="N1951">_xlfn.IFS(AND(C1951&lt;=0, C1951-M1951&lt;=2), "escarcha",AND(C1951&lt;=0, C1951-M1951&gt;2), "helada negra", AND(C1951&gt;0, M1951+2&gt;C1951), "rocío", TRUE, "sin riesgo")</f>
        <v>escarcha</v>
      </c>
      <c r="O1951">
        <f t="shared" si="153"/>
        <v>0.12075463589955188</v>
      </c>
      <c r="P1951">
        <f t="shared" si="154"/>
        <v>1.6766336450708972</v>
      </c>
      <c r="Q1951" s="10" t="str" cm="1">
        <f t="array" ref="Q1951">_xlfn.IFS(AND(D1951&lt;=0, D1951-P1951&lt;=2), "escarcha",AND(D1951&lt;=0, D1951-P1951&gt;2), "helada negra", AND(D1951&gt;0, P1951+2&gt;D1951), "rocío", TRUE, "sin riesgo")</f>
        <v>rocío</v>
      </c>
    </row>
    <row r="1952" spans="1:17" x14ac:dyDescent="0.35">
      <c r="A1952" s="2">
        <v>45757</v>
      </c>
      <c r="B1952" s="3" t="s">
        <v>23</v>
      </c>
      <c r="C1952">
        <v>-0.8</v>
      </c>
      <c r="D1952">
        <v>1.966666666666667</v>
      </c>
      <c r="E1952">
        <v>96.433333333333337</v>
      </c>
      <c r="F1952">
        <v>97</v>
      </c>
      <c r="G1952">
        <v>0</v>
      </c>
      <c r="H1952">
        <v>0</v>
      </c>
      <c r="I1952">
        <v>0</v>
      </c>
      <c r="J1952">
        <v>0.3</v>
      </c>
      <c r="K1952">
        <f t="shared" si="150"/>
        <v>2.7666666666666671</v>
      </c>
      <c r="L1952">
        <f t="shared" si="151"/>
        <v>-9.4524999794322967E-2</v>
      </c>
      <c r="M1952">
        <f t="shared" si="152"/>
        <v>-1.2964995365439487</v>
      </c>
      <c r="N1952" s="10" t="str" cm="1">
        <f t="array" ref="N1952">_xlfn.IFS(AND(C1952&lt;=0, C1952-M1952&lt;=2), "escarcha",AND(C1952&lt;=0, C1952-M1952&gt;2), "helada negra", AND(C1952&gt;0, M1952+2&gt;C1952), "rocío", TRUE, "sin riesgo")</f>
        <v>escarcha</v>
      </c>
      <c r="O1952">
        <f t="shared" si="153"/>
        <v>0.11101653467196748</v>
      </c>
      <c r="P1952">
        <f t="shared" si="154"/>
        <v>1.540566635802155</v>
      </c>
      <c r="Q1952" s="10" t="str" cm="1">
        <f t="array" ref="Q1952">_xlfn.IFS(AND(D1952&lt;=0, D1952-P1952&lt;=2), "escarcha",AND(D1952&lt;=0, D1952-P1952&gt;2), "helada negra", AND(D1952&gt;0, P1952+2&gt;D1952), "rocío", TRUE, "sin riesgo")</f>
        <v>rocío</v>
      </c>
    </row>
    <row r="1953" spans="1:17" x14ac:dyDescent="0.35">
      <c r="A1953" s="2">
        <v>45757</v>
      </c>
      <c r="B1953" s="3" t="s">
        <v>24</v>
      </c>
      <c r="C1953">
        <v>-1.166666666666667</v>
      </c>
      <c r="D1953">
        <v>1.8666666666666669</v>
      </c>
      <c r="E1953">
        <v>96.533333333333331</v>
      </c>
      <c r="F1953">
        <v>97.333333333333329</v>
      </c>
      <c r="G1953">
        <v>0</v>
      </c>
      <c r="H1953">
        <v>0.1333333333333333</v>
      </c>
      <c r="I1953">
        <v>0</v>
      </c>
      <c r="J1953">
        <v>1.1000000000000001</v>
      </c>
      <c r="K1953">
        <f t="shared" si="150"/>
        <v>3.0333333333333341</v>
      </c>
      <c r="L1953">
        <f t="shared" si="151"/>
        <v>-0.12029531983632419</v>
      </c>
      <c r="M1953">
        <f t="shared" si="152"/>
        <v>-1.6475676513728426</v>
      </c>
      <c r="N1953" s="10" t="str" cm="1">
        <f t="array" ref="N1953">_xlfn.IFS(AND(C1953&lt;=0, C1953-M1953&lt;=2), "escarcha",AND(C1953&lt;=0, C1953-M1953&gt;2), "helada negra", AND(C1953&gt;0, M1953+2&gt;C1953), "rocío", TRUE, "sin riesgo")</f>
        <v>escarcha</v>
      </c>
      <c r="O1953">
        <f t="shared" si="153"/>
        <v>0.1073082178559831</v>
      </c>
      <c r="P1953">
        <f t="shared" si="154"/>
        <v>1.4887914225264522</v>
      </c>
      <c r="Q1953" s="10" t="str" cm="1">
        <f t="array" ref="Q1953">_xlfn.IFS(AND(D1953&lt;=0, D1953-P1953&lt;=2), "escarcha",AND(D1953&lt;=0, D1953-P1953&gt;2), "helada negra", AND(D1953&gt;0, P1953+2&gt;D1953), "rocío", TRUE, "sin riesgo")</f>
        <v>rocío</v>
      </c>
    </row>
    <row r="1954" spans="1:17" x14ac:dyDescent="0.35">
      <c r="A1954" s="2">
        <v>45757</v>
      </c>
      <c r="B1954" s="3" t="s">
        <v>25</v>
      </c>
      <c r="C1954">
        <v>-1.3666666666666669</v>
      </c>
      <c r="D1954">
        <v>1.833333333333333</v>
      </c>
      <c r="E1954">
        <v>96.566666666666663</v>
      </c>
      <c r="F1954">
        <v>97.333333333333329</v>
      </c>
      <c r="G1954">
        <v>0</v>
      </c>
      <c r="H1954">
        <v>0.23333333333333331</v>
      </c>
      <c r="I1954">
        <v>0</v>
      </c>
      <c r="J1954">
        <v>0.5</v>
      </c>
      <c r="K1954">
        <f t="shared" si="150"/>
        <v>3.2</v>
      </c>
      <c r="L1954">
        <f t="shared" si="151"/>
        <v>-0.13460623416601952</v>
      </c>
      <c r="M1954">
        <f t="shared" si="152"/>
        <v>-1.8420847129353963</v>
      </c>
      <c r="N1954" s="10" t="str" cm="1">
        <f t="array" ref="N1954">_xlfn.IFS(AND(C1954&lt;=0, C1954-M1954&lt;=2), "escarcha",AND(C1954&lt;=0, C1954-M1954&gt;2), "helada negra", AND(C1954&gt;0, M1954+2&gt;C1954), "rocío", TRUE, "sin riesgo")</f>
        <v>escarcha</v>
      </c>
      <c r="O1954">
        <f t="shared" si="153"/>
        <v>0.10492730485201418</v>
      </c>
      <c r="P1954">
        <f t="shared" si="154"/>
        <v>1.4555608652409262</v>
      </c>
      <c r="Q1954" s="10" t="str" cm="1">
        <f t="array" ref="Q1954">_xlfn.IFS(AND(D1954&lt;=0, D1954-P1954&lt;=2), "escarcha",AND(D1954&lt;=0, D1954-P1954&gt;2), "helada negra", AND(D1954&gt;0, P1954+2&gt;D1954), "rocío", TRUE, "sin riesgo")</f>
        <v>rocío</v>
      </c>
    </row>
    <row r="1955" spans="1:17" x14ac:dyDescent="0.35">
      <c r="A1955" s="2">
        <v>45757</v>
      </c>
      <c r="B1955" s="3" t="s">
        <v>26</v>
      </c>
      <c r="C1955">
        <v>-1.4333333333333329</v>
      </c>
      <c r="D1955">
        <v>1.8</v>
      </c>
      <c r="E1955">
        <v>96.63333333333334</v>
      </c>
      <c r="F1955">
        <v>98</v>
      </c>
      <c r="G1955">
        <v>0</v>
      </c>
      <c r="H1955">
        <v>0.16666666666666671</v>
      </c>
      <c r="I1955">
        <v>0</v>
      </c>
      <c r="J1955">
        <v>0.93333333333333335</v>
      </c>
      <c r="K1955">
        <f t="shared" si="150"/>
        <v>3.2333333333333329</v>
      </c>
      <c r="L1955">
        <f t="shared" si="151"/>
        <v>-0.13880688132123487</v>
      </c>
      <c r="M1955">
        <f t="shared" si="152"/>
        <v>-1.8991213235821744</v>
      </c>
      <c r="N1955" s="10" t="str" cm="1">
        <f t="array" ref="N1955">_xlfn.IFS(AND(C1955&lt;=0, C1955-M1955&lt;=2), "escarcha",AND(C1955&lt;=0, C1955-M1955&gt;2), "helada negra", AND(C1955&gt;0, M1955+2&gt;C1955), "rocío", TRUE, "sin riesgo")</f>
        <v>escarcha</v>
      </c>
      <c r="O1955">
        <f t="shared" si="153"/>
        <v>0.10937170862758755</v>
      </c>
      <c r="P1955">
        <f t="shared" si="154"/>
        <v>1.5175990048808068</v>
      </c>
      <c r="Q1955" s="10" t="str" cm="1">
        <f t="array" ref="Q1955">_xlfn.IFS(AND(D1955&lt;=0, D1955-P1955&lt;=2), "escarcha",AND(D1955&lt;=0, D1955-P1955&gt;2), "helada negra", AND(D1955&gt;0, P1955+2&gt;D1955), "rocío", TRUE, "sin riesgo")</f>
        <v>rocío</v>
      </c>
    </row>
    <row r="1956" spans="1:17" x14ac:dyDescent="0.35">
      <c r="A1956" s="2">
        <v>45757</v>
      </c>
      <c r="B1956" s="3" t="s">
        <v>27</v>
      </c>
      <c r="C1956">
        <v>-1</v>
      </c>
      <c r="D1956">
        <v>3.5333333333333341</v>
      </c>
      <c r="E1956">
        <v>96.8</v>
      </c>
      <c r="F1956">
        <v>95.666666666666671</v>
      </c>
      <c r="G1956">
        <v>0</v>
      </c>
      <c r="H1956">
        <v>3.3333333333333333E-2</v>
      </c>
      <c r="I1956">
        <v>0</v>
      </c>
      <c r="J1956">
        <v>0.1333333333333333</v>
      </c>
      <c r="K1956">
        <f t="shared" si="150"/>
        <v>4.5333333333333341</v>
      </c>
      <c r="L1956">
        <f t="shared" si="151"/>
        <v>-0.10534173409524772</v>
      </c>
      <c r="M1956">
        <f t="shared" si="152"/>
        <v>-1.4439797855264209</v>
      </c>
      <c r="N1956" s="10" t="str" cm="1">
        <f t="array" ref="N1956">_xlfn.IFS(AND(C1956&lt;=0, C1956-M1956&lt;=2), "escarcha",AND(C1956&lt;=0, C1956-M1956&gt;2), "helada negra", AND(C1956&gt;0, M1956+2&gt;C1956), "rocío", TRUE, "sin riesgo")</f>
        <v>escarcha</v>
      </c>
      <c r="O1956">
        <f t="shared" si="153"/>
        <v>0.20826152123644343</v>
      </c>
      <c r="P1956">
        <f t="shared" si="154"/>
        <v>2.9061629525540491</v>
      </c>
      <c r="Q1956" s="10" t="str" cm="1">
        <f t="array" ref="Q1956">_xlfn.IFS(AND(D1956&lt;=0, D1956-P1956&lt;=2), "escarcha",AND(D1956&lt;=0, D1956-P1956&gt;2), "helada negra", AND(D1956&gt;0, P1956+2&gt;D1956), "rocío", TRUE, "sin riesgo")</f>
        <v>rocío</v>
      </c>
    </row>
    <row r="1957" spans="1:17" x14ac:dyDescent="0.35">
      <c r="A1957" s="2">
        <v>45757</v>
      </c>
      <c r="B1957" s="3" t="s">
        <v>28</v>
      </c>
      <c r="C1957">
        <v>3.3333333333333319E-2</v>
      </c>
      <c r="D1957">
        <v>6.7666666666666666</v>
      </c>
      <c r="E1957">
        <v>97</v>
      </c>
      <c r="F1957">
        <v>84.666666666666671</v>
      </c>
      <c r="G1957">
        <v>0</v>
      </c>
      <c r="H1957">
        <v>0</v>
      </c>
      <c r="I1957">
        <v>0</v>
      </c>
      <c r="J1957">
        <v>0</v>
      </c>
      <c r="K1957">
        <f t="shared" si="150"/>
        <v>6.7333333333333334</v>
      </c>
      <c r="L1957">
        <f t="shared" si="151"/>
        <v>-2.8042241411369941E-2</v>
      </c>
      <c r="M1957">
        <f t="shared" si="152"/>
        <v>-0.38607432415425164</v>
      </c>
      <c r="N1957" s="10" t="str" cm="1">
        <f t="array" ref="N1957">_xlfn.IFS(AND(C1957&lt;=0, C1957-M1957&lt;=2), "escarcha",AND(C1957&lt;=0, C1957-M1957&gt;2), "helada negra", AND(C1957&gt;0, M1957+2&gt;C1957), "rocío", TRUE, "sin riesgo")</f>
        <v>rocío</v>
      </c>
      <c r="O1957">
        <f t="shared" si="153"/>
        <v>0.31097099654690497</v>
      </c>
      <c r="P1957">
        <f t="shared" si="154"/>
        <v>4.3651533092434178</v>
      </c>
      <c r="Q1957" s="10" t="str" cm="1">
        <f t="array" ref="Q1957">_xlfn.IFS(AND(D1957&lt;=0, D1957-P1957&lt;=2), "escarcha",AND(D1957&lt;=0, D1957-P1957&gt;2), "helada negra", AND(D1957&gt;0, P1957+2&gt;D1957), "rocío", TRUE, "sin riesgo")</f>
        <v>sin riesgo</v>
      </c>
    </row>
    <row r="1958" spans="1:17" x14ac:dyDescent="0.35">
      <c r="A1958" s="2">
        <v>45757</v>
      </c>
      <c r="B1958" s="3" t="s">
        <v>29</v>
      </c>
      <c r="C1958">
        <v>2.4</v>
      </c>
      <c r="D1958">
        <v>9.1999999999999993</v>
      </c>
      <c r="E1958">
        <v>97.433333333333337</v>
      </c>
      <c r="F1958">
        <v>80.666666666666671</v>
      </c>
      <c r="G1958">
        <v>0</v>
      </c>
      <c r="H1958">
        <v>6.6666666666666666E-2</v>
      </c>
      <c r="I1958">
        <v>0</v>
      </c>
      <c r="J1958">
        <v>0.43333333333333329</v>
      </c>
      <c r="K1958">
        <f t="shared" si="150"/>
        <v>6.7999999999999989</v>
      </c>
      <c r="L1958">
        <f t="shared" si="151"/>
        <v>0.14634174374522349</v>
      </c>
      <c r="M1958">
        <f t="shared" si="152"/>
        <v>2.034875725492912</v>
      </c>
      <c r="N1958" s="10" t="str" cm="1">
        <f t="array" ref="N1958">_xlfn.IFS(AND(C1958&lt;=0, C1958-M1958&lt;=2), "escarcha",AND(C1958&lt;=0, C1958-M1958&gt;2), "helada negra", AND(C1958&gt;0, M1958+2&gt;C1958), "rocío", TRUE, "sin riesgo")</f>
        <v>rocío</v>
      </c>
      <c r="O1958">
        <f t="shared" si="153"/>
        <v>0.42799540373645117</v>
      </c>
      <c r="P1958">
        <f t="shared" si="154"/>
        <v>6.0487279829365086</v>
      </c>
      <c r="Q1958" s="10" t="str" cm="1">
        <f t="array" ref="Q1958">_xlfn.IFS(AND(D1958&lt;=0, D1958-P1958&lt;=2), "escarcha",AND(D1958&lt;=0, D1958-P1958&gt;2), "helada negra", AND(D1958&gt;0, P1958+2&gt;D1958), "rocío", TRUE, "sin riesgo")</f>
        <v>sin riesgo</v>
      </c>
    </row>
    <row r="1959" spans="1:17" x14ac:dyDescent="0.35">
      <c r="A1959" s="2">
        <v>45757</v>
      </c>
      <c r="B1959" s="3" t="s">
        <v>30</v>
      </c>
      <c r="C1959">
        <v>6.9333333333333336</v>
      </c>
      <c r="D1959">
        <v>9.8333333333333339</v>
      </c>
      <c r="E1959">
        <v>93.933333333333337</v>
      </c>
      <c r="F1959">
        <v>82</v>
      </c>
      <c r="G1959">
        <v>0</v>
      </c>
      <c r="H1959">
        <v>1</v>
      </c>
      <c r="I1959">
        <v>0</v>
      </c>
      <c r="J1959">
        <v>2</v>
      </c>
      <c r="K1959">
        <f t="shared" si="150"/>
        <v>2.9000000000000004</v>
      </c>
      <c r="L1959">
        <f t="shared" si="151"/>
        <v>0.42626726903709655</v>
      </c>
      <c r="M1959">
        <f t="shared" si="152"/>
        <v>6.0236994601506151</v>
      </c>
      <c r="N1959" s="10" t="str" cm="1">
        <f t="array" ref="N1959">_xlfn.IFS(AND(C1959&lt;=0, C1959-M1959&lt;=2), "escarcha",AND(C1959&lt;=0, C1959-M1959&gt;2), "helada negra", AND(C1959&gt;0, M1959+2&gt;C1959), "rocío", TRUE, "sin riesgo")</f>
        <v>rocío</v>
      </c>
      <c r="O1959">
        <f t="shared" si="153"/>
        <v>0.4869218434332363</v>
      </c>
      <c r="P1959">
        <f t="shared" si="154"/>
        <v>6.905178267183306</v>
      </c>
      <c r="Q1959" s="10" t="str" cm="1">
        <f t="array" ref="Q1959">_xlfn.IFS(AND(D1959&lt;=0, D1959-P1959&lt;=2), "escarcha",AND(D1959&lt;=0, D1959-P1959&gt;2), "helada negra", AND(D1959&gt;0, P1959+2&gt;D1959), "rocío", TRUE, "sin riesgo")</f>
        <v>sin riesgo</v>
      </c>
    </row>
    <row r="1960" spans="1:17" x14ac:dyDescent="0.35">
      <c r="A1960" s="2">
        <v>45757</v>
      </c>
      <c r="B1960" s="3" t="s">
        <v>43</v>
      </c>
      <c r="C1960">
        <v>8.9</v>
      </c>
      <c r="D1960">
        <v>10.03333333333333</v>
      </c>
      <c r="E1960">
        <v>84.266666666666666</v>
      </c>
      <c r="F1960">
        <v>67.666666666666671</v>
      </c>
      <c r="G1960">
        <v>0.66666666666666663</v>
      </c>
      <c r="H1960">
        <v>0.26666666666666672</v>
      </c>
      <c r="I1960">
        <v>1</v>
      </c>
      <c r="J1960">
        <v>1.0666666666666671</v>
      </c>
      <c r="K1960">
        <f t="shared" si="150"/>
        <v>1.1333333333333293</v>
      </c>
      <c r="L1960">
        <f t="shared" si="151"/>
        <v>0.45143466820711819</v>
      </c>
      <c r="M1960">
        <f t="shared" si="152"/>
        <v>6.3886956285042888</v>
      </c>
      <c r="N1960" s="10" t="str" cm="1">
        <f t="array" ref="N1960">_xlfn.IFS(AND(C1960&lt;=0, C1960-M1960&lt;=2), "escarcha",AND(C1960&lt;=0, C1960-M1960&gt;2), "helada negra", AND(C1960&gt;0, M1960+2&gt;C1960), "rocío", TRUE, "sin riesgo")</f>
        <v>sin riesgo</v>
      </c>
      <c r="O1960">
        <f t="shared" si="153"/>
        <v>0.30818341587369241</v>
      </c>
      <c r="P1960">
        <f t="shared" si="154"/>
        <v>4.3253271772019062</v>
      </c>
      <c r="Q1960" s="10" t="str" cm="1">
        <f t="array" ref="Q1960">_xlfn.IFS(AND(D1960&lt;=0, D1960-P1960&lt;=2), "escarcha",AND(D1960&lt;=0, D1960-P1960&gt;2), "helada negra", AND(D1960&gt;0, P1960+2&gt;D1960), "rocío", TRUE, "sin riesgo")</f>
        <v>sin riesgo</v>
      </c>
    </row>
    <row r="1961" spans="1:17" x14ac:dyDescent="0.35">
      <c r="A1961" s="2">
        <v>45757</v>
      </c>
      <c r="B1961" s="3" t="s">
        <v>44</v>
      </c>
      <c r="C1961">
        <v>8.0666666666666664</v>
      </c>
      <c r="D1961">
        <v>9.8000000000000007</v>
      </c>
      <c r="E1961">
        <v>87.433333333333337</v>
      </c>
      <c r="F1961">
        <v>69</v>
      </c>
      <c r="G1961">
        <v>0.66666666666666663</v>
      </c>
      <c r="H1961">
        <v>0</v>
      </c>
      <c r="I1961">
        <v>1</v>
      </c>
      <c r="J1961">
        <v>0.3</v>
      </c>
      <c r="K1961">
        <f t="shared" si="150"/>
        <v>1.7333333333333343</v>
      </c>
      <c r="L1961">
        <f t="shared" si="151"/>
        <v>0.43190006166174988</v>
      </c>
      <c r="M1961">
        <f t="shared" si="152"/>
        <v>6.105297553247234</v>
      </c>
      <c r="N1961" s="10" t="str" cm="1">
        <f t="array" ref="N1961">_xlfn.IFS(AND(C1961&lt;=0, C1961-M1961&lt;=2), "escarcha",AND(C1961&lt;=0, C1961-M1961&gt;2), "helada negra", AND(C1961&gt;0, M1961+2&gt;C1961), "rocío", TRUE, "sin riesgo")</f>
        <v>rocío</v>
      </c>
      <c r="O1961">
        <f t="shared" si="153"/>
        <v>0.31207585349288897</v>
      </c>
      <c r="P1961">
        <f t="shared" si="154"/>
        <v>4.3809419362709949</v>
      </c>
      <c r="Q1961" s="10" t="str" cm="1">
        <f t="array" ref="Q1961">_xlfn.IFS(AND(D1961&lt;=0, D1961-P1961&lt;=2), "escarcha",AND(D1961&lt;=0, D1961-P1961&gt;2), "helada negra", AND(D1961&gt;0, P1961+2&gt;D1961), "rocío", TRUE, "sin riesgo")</f>
        <v>sin riesgo</v>
      </c>
    </row>
    <row r="1962" spans="1:17" x14ac:dyDescent="0.35">
      <c r="A1962" s="2">
        <v>45757</v>
      </c>
      <c r="B1962" s="3" t="s">
        <v>45</v>
      </c>
      <c r="C1962">
        <v>7.1333333333333337</v>
      </c>
      <c r="D1962">
        <v>8.7333333333333325</v>
      </c>
      <c r="E1962">
        <v>89.7</v>
      </c>
      <c r="F1962">
        <v>73.666666666666671</v>
      </c>
      <c r="G1962">
        <v>0</v>
      </c>
      <c r="H1962">
        <v>0</v>
      </c>
      <c r="I1962">
        <v>0</v>
      </c>
      <c r="J1962">
        <v>0.16666666666666671</v>
      </c>
      <c r="K1962">
        <f t="shared" si="150"/>
        <v>1.5999999999999988</v>
      </c>
      <c r="L1962">
        <f t="shared" si="151"/>
        <v>0.39385214732544666</v>
      </c>
      <c r="M1962">
        <f t="shared" si="152"/>
        <v>5.5551624711477929</v>
      </c>
      <c r="N1962" s="10" t="str" cm="1">
        <f t="array" ref="N1962">_xlfn.IFS(AND(C1962&lt;=0, C1962-M1962&lt;=2), "escarcha",AND(C1962&lt;=0, C1962-M1962&gt;2), "helada negra", AND(C1962&gt;0, M1962+2&gt;C1962), "rocío", TRUE, "sin riesgo")</f>
        <v>rocío</v>
      </c>
      <c r="O1962">
        <f t="shared" si="153"/>
        <v>0.3057436225084299</v>
      </c>
      <c r="P1962">
        <f t="shared" si="154"/>
        <v>4.2904803990903897</v>
      </c>
      <c r="Q1962" s="10" t="str" cm="1">
        <f t="array" ref="Q1962">_xlfn.IFS(AND(D1962&lt;=0, D1962-P1962&lt;=2), "escarcha",AND(D1962&lt;=0, D1962-P1962&gt;2), "helada negra", AND(D1962&gt;0, P1962+2&gt;D1962), "rocío", TRUE, "sin riesgo")</f>
        <v>sin riesgo</v>
      </c>
    </row>
    <row r="1963" spans="1:17" x14ac:dyDescent="0.35">
      <c r="A1963" s="2">
        <v>45757</v>
      </c>
      <c r="B1963" s="3" t="s">
        <v>46</v>
      </c>
      <c r="C1963">
        <v>7.1</v>
      </c>
      <c r="D1963">
        <v>7.9333333333333336</v>
      </c>
      <c r="E1963">
        <v>90.466666666666669</v>
      </c>
      <c r="F1963">
        <v>76.333333333333329</v>
      </c>
      <c r="G1963">
        <v>0</v>
      </c>
      <c r="H1963">
        <v>3.3333333333333333E-2</v>
      </c>
      <c r="I1963">
        <v>0</v>
      </c>
      <c r="J1963">
        <v>0.4</v>
      </c>
      <c r="K1963">
        <f t="shared" si="150"/>
        <v>0.83333333333333393</v>
      </c>
      <c r="L1963">
        <f t="shared" si="151"/>
        <v>0.40008112162919235</v>
      </c>
      <c r="M1963">
        <f t="shared" si="152"/>
        <v>5.6450608846034696</v>
      </c>
      <c r="N1963" s="10" t="str" cm="1">
        <f t="array" ref="N1963">_xlfn.IFS(AND(C1963&lt;=0, C1963-M1963&lt;=2), "escarcha",AND(C1963&lt;=0, C1963-M1963&gt;2), "helada negra", AND(C1963&gt;0, M1963+2&gt;C1963), "rocío", TRUE, "sin riesgo")</f>
        <v>rocío</v>
      </c>
      <c r="O1963">
        <f t="shared" si="153"/>
        <v>0.28707043257970472</v>
      </c>
      <c r="P1963">
        <f t="shared" si="154"/>
        <v>4.0241020511050802</v>
      </c>
      <c r="Q1963" s="10" t="str" cm="1">
        <f t="array" ref="Q1963">_xlfn.IFS(AND(D1963&lt;=0, D1963-P1963&lt;=2), "escarcha",AND(D1963&lt;=0, D1963-P1963&gt;2), "helada negra", AND(D1963&gt;0, P1963+2&gt;D1963), "rocío", TRUE, "sin riesgo")</f>
        <v>sin riesgo</v>
      </c>
    </row>
    <row r="1964" spans="1:17" x14ac:dyDescent="0.35">
      <c r="A1964" s="2">
        <v>45758</v>
      </c>
      <c r="B1964" s="3" t="s">
        <v>10</v>
      </c>
      <c r="C1964">
        <v>6.2666666666666666</v>
      </c>
      <c r="D1964">
        <v>7.9666666666666668</v>
      </c>
      <c r="E1964">
        <v>91.033333333333331</v>
      </c>
      <c r="F1964">
        <v>75.333333333333329</v>
      </c>
      <c r="G1964">
        <v>0</v>
      </c>
      <c r="H1964">
        <v>0</v>
      </c>
      <c r="I1964">
        <v>0</v>
      </c>
      <c r="J1964">
        <v>0.33333333333333331</v>
      </c>
      <c r="K1964">
        <f t="shared" si="150"/>
        <v>1.7000000000000002</v>
      </c>
      <c r="L1964">
        <f t="shared" si="151"/>
        <v>0.34908421999096279</v>
      </c>
      <c r="M1964">
        <f t="shared" si="152"/>
        <v>4.9109656418201881</v>
      </c>
      <c r="N1964" s="10" t="str" cm="1">
        <f t="array" ref="N1964">_xlfn.IFS(AND(C1964&lt;=0, C1964-M1964&lt;=2), "escarcha",AND(C1964&lt;=0, C1964-M1964&gt;2), "helada negra", AND(C1964&gt;0, M1964+2&gt;C1964), "rocío", TRUE, "sin riesgo")</f>
        <v>rocío</v>
      </c>
      <c r="O1964">
        <f t="shared" si="153"/>
        <v>0.27615001737856121</v>
      </c>
      <c r="P1964">
        <f t="shared" si="154"/>
        <v>3.8685849662032905</v>
      </c>
      <c r="Q1964" s="10" t="str" cm="1">
        <f t="array" ref="Q1964">_xlfn.IFS(AND(D1964&lt;=0, D1964-P1964&lt;=2), "escarcha",AND(D1964&lt;=0, D1964-P1964&gt;2), "helada negra", AND(D1964&gt;0, P1964+2&gt;D1964), "rocío", TRUE, "sin riesgo")</f>
        <v>sin riesgo</v>
      </c>
    </row>
    <row r="1965" spans="1:17" x14ac:dyDescent="0.35">
      <c r="A1965" s="2">
        <v>45758</v>
      </c>
      <c r="B1965" s="3" t="s">
        <v>11</v>
      </c>
      <c r="C1965">
        <v>5.833333333333333</v>
      </c>
      <c r="D1965">
        <v>6.8666666666666671</v>
      </c>
      <c r="E1965">
        <v>92.766666666666666</v>
      </c>
      <c r="F1965">
        <v>79.666666666666671</v>
      </c>
      <c r="G1965">
        <v>0.33333333333333331</v>
      </c>
      <c r="H1965">
        <v>0</v>
      </c>
      <c r="I1965">
        <v>1.333333333333333</v>
      </c>
      <c r="J1965">
        <v>0</v>
      </c>
      <c r="K1965">
        <f t="shared" si="150"/>
        <v>1.0333333333333341</v>
      </c>
      <c r="L1965">
        <f t="shared" si="151"/>
        <v>0.33802895086045559</v>
      </c>
      <c r="M1965">
        <f t="shared" si="152"/>
        <v>4.7523973970682585</v>
      </c>
      <c r="N1965" s="10" t="str" cm="1">
        <f t="array" ref="N1965">_xlfn.IFS(AND(C1965&lt;=0, C1965-M1965&lt;=2), "escarcha",AND(C1965&lt;=0, C1965-M1965&gt;2), "helada negra", AND(C1965&gt;0, M1965+2&gt;C1965), "rocío", TRUE, "sin riesgo")</f>
        <v>rocío</v>
      </c>
      <c r="O1965">
        <f t="shared" si="153"/>
        <v>0.25696187543995785</v>
      </c>
      <c r="P1965">
        <f t="shared" si="154"/>
        <v>3.5958013080714237</v>
      </c>
      <c r="Q1965" s="10" t="str" cm="1">
        <f t="array" ref="Q1965">_xlfn.IFS(AND(D1965&lt;=0, D1965-P1965&lt;=2), "escarcha",AND(D1965&lt;=0, D1965-P1965&gt;2), "helada negra", AND(D1965&gt;0, P1965+2&gt;D1965), "rocío", TRUE, "sin riesgo")</f>
        <v>sin riesgo</v>
      </c>
    </row>
    <row r="1966" spans="1:17" x14ac:dyDescent="0.35">
      <c r="A1966" s="2">
        <v>45758</v>
      </c>
      <c r="B1966" s="3" t="s">
        <v>12</v>
      </c>
      <c r="C1966">
        <v>5.9666666666666668</v>
      </c>
      <c r="D1966">
        <v>6.4666666666666668</v>
      </c>
      <c r="E1966">
        <v>92.7</v>
      </c>
      <c r="F1966">
        <v>80.666666666666671</v>
      </c>
      <c r="G1966">
        <v>1</v>
      </c>
      <c r="H1966">
        <v>6.6666666666666666E-2</v>
      </c>
      <c r="I1966">
        <v>2.333333333333333</v>
      </c>
      <c r="J1966">
        <v>0.70000000000000007</v>
      </c>
      <c r="K1966">
        <f t="shared" si="150"/>
        <v>0.5</v>
      </c>
      <c r="L1966">
        <f t="shared" si="151"/>
        <v>0.34652633670285826</v>
      </c>
      <c r="M1966">
        <f t="shared" si="152"/>
        <v>4.8742592958984519</v>
      </c>
      <c r="N1966" s="10" t="str" cm="1">
        <f t="array" ref="N1966">_xlfn.IFS(AND(C1966&lt;=0, C1966-M1966&lt;=2), "escarcha",AND(C1966&lt;=0, C1966-M1966&gt;2), "helada negra", AND(C1966&gt;0, M1966+2&gt;C1966), "rocío", TRUE, "sin riesgo")</f>
        <v>rocío</v>
      </c>
      <c r="O1966">
        <f t="shared" si="153"/>
        <v>0.24195667297218967</v>
      </c>
      <c r="P1966">
        <f t="shared" si="154"/>
        <v>3.3829030218045029</v>
      </c>
      <c r="Q1966" s="10" t="str" cm="1">
        <f t="array" ref="Q1966">_xlfn.IFS(AND(D1966&lt;=0, D1966-P1966&lt;=2), "escarcha",AND(D1966&lt;=0, D1966-P1966&gt;2), "helada negra", AND(D1966&gt;0, P1966+2&gt;D1966), "rocío", TRUE, "sin riesgo")</f>
        <v>sin riesgo</v>
      </c>
    </row>
    <row r="1967" spans="1:17" x14ac:dyDescent="0.35">
      <c r="A1967" s="2">
        <v>45758</v>
      </c>
      <c r="B1967" s="3" t="s">
        <v>13</v>
      </c>
      <c r="C1967">
        <v>5.666666666666667</v>
      </c>
      <c r="D1967">
        <v>5.9333333333333336</v>
      </c>
      <c r="E1967">
        <v>92.966666666666669</v>
      </c>
      <c r="F1967">
        <v>82.333333333333329</v>
      </c>
      <c r="G1967">
        <v>0</v>
      </c>
      <c r="H1967">
        <v>3.3333333333333333E-2</v>
      </c>
      <c r="I1967">
        <v>0.66666666666666663</v>
      </c>
      <c r="J1967">
        <v>0.56666666666666665</v>
      </c>
      <c r="K1967">
        <f t="shared" si="150"/>
        <v>0.26666666666666661</v>
      </c>
      <c r="L1967">
        <f t="shared" si="151"/>
        <v>0.32864831421409418</v>
      </c>
      <c r="M1967">
        <f t="shared" si="152"/>
        <v>4.6180077589561419</v>
      </c>
      <c r="N1967" s="10" t="str" cm="1">
        <f t="array" ref="N1967">_xlfn.IFS(AND(C1967&lt;=0, C1967-M1967&lt;=2), "escarcha",AND(C1967&lt;=0, C1967-M1967&gt;2), "helada negra", AND(C1967&gt;0, M1967+2&gt;C1967), "rocío", TRUE, "sin riesgo")</f>
        <v>rocío</v>
      </c>
      <c r="O1967">
        <f t="shared" si="153"/>
        <v>0.2256307642370789</v>
      </c>
      <c r="P1967">
        <f t="shared" si="154"/>
        <v>3.151683270647895</v>
      </c>
      <c r="Q1967" s="10" t="str" cm="1">
        <f t="array" ref="Q1967">_xlfn.IFS(AND(D1967&lt;=0, D1967-P1967&lt;=2), "escarcha",AND(D1967&lt;=0, D1967-P1967&gt;2), "helada negra", AND(D1967&gt;0, P1967+2&gt;D1967), "rocío", TRUE, "sin riesgo")</f>
        <v>sin riesgo</v>
      </c>
    </row>
    <row r="1968" spans="1:17" x14ac:dyDescent="0.35">
      <c r="A1968" s="2">
        <v>45758</v>
      </c>
      <c r="B1968" s="3" t="s">
        <v>14</v>
      </c>
      <c r="C1968">
        <v>5.2333333333333334</v>
      </c>
      <c r="D1968">
        <v>5.4</v>
      </c>
      <c r="E1968">
        <v>93.766666666666666</v>
      </c>
      <c r="F1968">
        <v>83.666666666666671</v>
      </c>
      <c r="G1968">
        <v>0</v>
      </c>
      <c r="H1968">
        <v>0</v>
      </c>
      <c r="I1968">
        <v>0.66666666666666663</v>
      </c>
      <c r="J1968">
        <v>0</v>
      </c>
      <c r="K1968">
        <f t="shared" si="150"/>
        <v>0.16666666666666696</v>
      </c>
      <c r="L1968">
        <f t="shared" si="151"/>
        <v>0.3071551775760028</v>
      </c>
      <c r="M1968">
        <f t="shared" si="152"/>
        <v>4.3106399857221227</v>
      </c>
      <c r="N1968" s="10" t="str" cm="1">
        <f t="array" ref="N1968">_xlfn.IFS(AND(C1968&lt;=0, C1968-M1968&lt;=2), "escarcha",AND(C1968&lt;=0, C1968-M1968&gt;2), "helada negra", AND(C1968&gt;0, M1968+2&gt;C1968), "rocío", TRUE, "sin riesgo")</f>
        <v>rocío</v>
      </c>
      <c r="O1968">
        <f t="shared" si="153"/>
        <v>0.20476094909963699</v>
      </c>
      <c r="P1968">
        <f t="shared" si="154"/>
        <v>2.8567404226639281</v>
      </c>
      <c r="Q1968" s="10" t="str" cm="1">
        <f t="array" ref="Q1968">_xlfn.IFS(AND(D1968&lt;=0, D1968-P1968&lt;=2), "escarcha",AND(D1968&lt;=0, D1968-P1968&gt;2), "helada negra", AND(D1968&gt;0, P1968+2&gt;D1968), "rocío", TRUE, "sin riesgo")</f>
        <v>sin riesgo</v>
      </c>
    </row>
    <row r="1969" spans="1:17" x14ac:dyDescent="0.35">
      <c r="A1969" s="2">
        <v>45758</v>
      </c>
      <c r="B1969" s="3" t="s">
        <v>16</v>
      </c>
      <c r="C1969">
        <v>3.5</v>
      </c>
      <c r="D1969">
        <v>5.0666666666666664</v>
      </c>
      <c r="E1969">
        <v>93.933333333333337</v>
      </c>
      <c r="F1969">
        <v>85</v>
      </c>
      <c r="G1969">
        <v>0.33333333333333331</v>
      </c>
      <c r="H1969">
        <v>6.6666666666666666E-2</v>
      </c>
      <c r="I1969">
        <v>1</v>
      </c>
      <c r="J1969">
        <v>0.70000000000000007</v>
      </c>
      <c r="K1969">
        <f t="shared" si="150"/>
        <v>1.5666666666666664</v>
      </c>
      <c r="L1969">
        <f t="shared" si="151"/>
        <v>0.18762807199747589</v>
      </c>
      <c r="M1969">
        <f t="shared" si="152"/>
        <v>2.6151375795934069</v>
      </c>
      <c r="N1969" s="10" t="str" cm="1">
        <f t="array" ref="N1969">_xlfn.IFS(AND(C1969&lt;=0, C1969-M1969&lt;=2), "escarcha",AND(C1969&lt;=0, C1969-M1969&gt;2), "helada negra", AND(C1969&gt;0, M1969+2&gt;C1969), "rocío", TRUE, "sin riesgo")</f>
        <v>rocío</v>
      </c>
      <c r="O1969">
        <f t="shared" si="153"/>
        <v>0.19740690885132225</v>
      </c>
      <c r="P1969">
        <f t="shared" si="154"/>
        <v>2.7529776990026726</v>
      </c>
      <c r="Q1969" s="10" t="str" cm="1">
        <f t="array" ref="Q1969">_xlfn.IFS(AND(D1969&lt;=0, D1969-P1969&lt;=2), "escarcha",AND(D1969&lt;=0, D1969-P1969&gt;2), "helada negra", AND(D1969&gt;0, P1969+2&gt;D1969), "rocío", TRUE, "sin riesgo")</f>
        <v>sin riesgo</v>
      </c>
    </row>
    <row r="1970" spans="1:17" x14ac:dyDescent="0.35">
      <c r="A1970" s="2">
        <v>45758</v>
      </c>
      <c r="B1970" s="3" t="s">
        <v>17</v>
      </c>
      <c r="C1970">
        <v>2.3666666666666671</v>
      </c>
      <c r="D1970">
        <v>4.4666666666666668</v>
      </c>
      <c r="E1970">
        <v>94.933333333333337</v>
      </c>
      <c r="F1970">
        <v>86.666666666666671</v>
      </c>
      <c r="G1970">
        <v>1.333333333333333</v>
      </c>
      <c r="H1970">
        <v>6.6666666666666666E-2</v>
      </c>
      <c r="I1970">
        <v>2.666666666666667</v>
      </c>
      <c r="J1970">
        <v>0.3666666666666667</v>
      </c>
      <c r="K1970">
        <f t="shared" si="150"/>
        <v>2.0999999999999996</v>
      </c>
      <c r="L1970">
        <f t="shared" si="151"/>
        <v>0.11797767491775019</v>
      </c>
      <c r="M1970">
        <f t="shared" si="152"/>
        <v>1.6378167331705447</v>
      </c>
      <c r="N1970" s="10" t="str" cm="1">
        <f t="array" ref="N1970">_xlfn.IFS(AND(C1970&lt;=0, C1970-M1970&lt;=2), "escarcha",AND(C1970&lt;=0, C1970-M1970&gt;2), "helada negra", AND(C1970&gt;0, M1970+2&gt;C1970), "rocío", TRUE, "sin riesgo")</f>
        <v>rocío</v>
      </c>
      <c r="O1970">
        <f t="shared" si="153"/>
        <v>0.17497139683769772</v>
      </c>
      <c r="P1970">
        <f t="shared" si="154"/>
        <v>2.4369615233597752</v>
      </c>
      <c r="Q1970" s="10" t="str" cm="1">
        <f t="array" ref="Q1970">_xlfn.IFS(AND(D1970&lt;=0, D1970-P1970&lt;=2), "escarcha",AND(D1970&lt;=0, D1970-P1970&gt;2), "helada negra", AND(D1970&gt;0, P1970+2&gt;D1970), "rocío", TRUE, "sin riesgo")</f>
        <v>sin riesgo</v>
      </c>
    </row>
    <row r="1971" spans="1:17" x14ac:dyDescent="0.35">
      <c r="A1971" s="2">
        <v>45758</v>
      </c>
      <c r="B1971" s="3" t="s">
        <v>18</v>
      </c>
      <c r="C1971">
        <v>2.4666666666666668</v>
      </c>
      <c r="D1971">
        <v>4.9333333333333336</v>
      </c>
      <c r="E1971">
        <v>95.833333333333329</v>
      </c>
      <c r="F1971">
        <v>85.666666666666671</v>
      </c>
      <c r="G1971">
        <v>0.66666666666666663</v>
      </c>
      <c r="H1971">
        <v>0</v>
      </c>
      <c r="I1971">
        <v>1.333333333333333</v>
      </c>
      <c r="J1971">
        <v>0.1333333333333333</v>
      </c>
      <c r="K1971">
        <f t="shared" si="150"/>
        <v>2.4666666666666668</v>
      </c>
      <c r="L1971">
        <f t="shared" si="151"/>
        <v>0.13452315319104485</v>
      </c>
      <c r="M1971">
        <f t="shared" si="152"/>
        <v>1.8692747738044935</v>
      </c>
      <c r="N1971" s="10" t="str" cm="1">
        <f t="array" ref="N1971">_xlfn.IFS(AND(C1971&lt;=0, C1971-M1971&lt;=2), "escarcha",AND(C1971&lt;=0, C1971-M1971&gt;2), "helada negra", AND(C1971&gt;0, M1971+2&gt;C1971), "rocío", TRUE, "sin riesgo")</f>
        <v>rocío</v>
      </c>
      <c r="O1971">
        <f t="shared" si="153"/>
        <v>0.19593615244785842</v>
      </c>
      <c r="P1971">
        <f t="shared" si="154"/>
        <v>2.7322363901728219</v>
      </c>
      <c r="Q1971" s="10" t="str" cm="1">
        <f t="array" ref="Q1971">_xlfn.IFS(AND(D1971&lt;=0, D1971-P1971&lt;=2), "escarcha",AND(D1971&lt;=0, D1971-P1971&gt;2), "helada negra", AND(D1971&gt;0, P1971+2&gt;D1971), "rocío", TRUE, "sin riesgo")</f>
        <v>sin riesgo</v>
      </c>
    </row>
    <row r="1972" spans="1:17" x14ac:dyDescent="0.35">
      <c r="A1972" s="2">
        <v>45758</v>
      </c>
      <c r="B1972" s="3" t="s">
        <v>19</v>
      </c>
      <c r="C1972">
        <v>1.9</v>
      </c>
      <c r="D1972">
        <v>4.4000000000000004</v>
      </c>
      <c r="E1972">
        <v>95.866666666666674</v>
      </c>
      <c r="F1972">
        <v>87.333333333333329</v>
      </c>
      <c r="G1972">
        <v>0</v>
      </c>
      <c r="H1972">
        <v>0</v>
      </c>
      <c r="I1972">
        <v>0.66666666666666663</v>
      </c>
      <c r="J1972">
        <v>0</v>
      </c>
      <c r="K1972">
        <f t="shared" si="150"/>
        <v>2.5000000000000004</v>
      </c>
      <c r="L1972">
        <f t="shared" si="151"/>
        <v>9.4505306412377615E-2</v>
      </c>
      <c r="M1972">
        <f t="shared" si="152"/>
        <v>1.3102065898269142</v>
      </c>
      <c r="N1972" s="10" t="str" cm="1">
        <f t="array" ref="N1972">_xlfn.IFS(AND(C1972&lt;=0, C1972-M1972&lt;=2), "escarcha",AND(C1972&lt;=0, C1972-M1972&gt;2), "helada negra", AND(C1972&gt;0, M1972+2&gt;C1972), "rocío", TRUE, "sin riesgo")</f>
        <v>rocío</v>
      </c>
      <c r="O1972">
        <f t="shared" si="153"/>
        <v>0.1779713404531014</v>
      </c>
      <c r="P1972">
        <f t="shared" si="154"/>
        <v>2.4791702603212826</v>
      </c>
      <c r="Q1972" s="10" t="str" cm="1">
        <f t="array" ref="Q1972">_xlfn.IFS(AND(D1972&lt;=0, D1972-P1972&lt;=2), "escarcha",AND(D1972&lt;=0, D1972-P1972&gt;2), "helada negra", AND(D1972&gt;0, P1972+2&gt;D1972), "rocío", TRUE, "sin riesgo")</f>
        <v>rocío</v>
      </c>
    </row>
    <row r="1973" spans="1:17" x14ac:dyDescent="0.35">
      <c r="A1973" s="2">
        <v>45758</v>
      </c>
      <c r="B1973" s="3" t="s">
        <v>20</v>
      </c>
      <c r="C1973">
        <v>1.6</v>
      </c>
      <c r="D1973">
        <v>3.9666666666666659</v>
      </c>
      <c r="E1973">
        <v>96.13333333333334</v>
      </c>
      <c r="F1973">
        <v>88.666666666666671</v>
      </c>
      <c r="G1973">
        <v>0</v>
      </c>
      <c r="H1973">
        <v>0</v>
      </c>
      <c r="I1973">
        <v>0</v>
      </c>
      <c r="J1973">
        <v>0</v>
      </c>
      <c r="K1973">
        <f t="shared" si="150"/>
        <v>2.3666666666666658</v>
      </c>
      <c r="L1973">
        <f t="shared" si="151"/>
        <v>7.5837349982846775E-2</v>
      </c>
      <c r="M1973">
        <f t="shared" si="152"/>
        <v>1.0502785749616985</v>
      </c>
      <c r="N1973" s="10" t="str" cm="1">
        <f t="array" ref="N1973">_xlfn.IFS(AND(C1973&lt;=0, C1973-M1973&lt;=2), "escarcha",AND(C1973&lt;=0, C1973-M1973&gt;2), "helada negra", AND(C1973&gt;0, M1973+2&gt;C1973), "rocío", TRUE, "sin riesgo")</f>
        <v>rocío</v>
      </c>
      <c r="O1973">
        <f t="shared" si="153"/>
        <v>0.16275275345291157</v>
      </c>
      <c r="P1973">
        <f t="shared" si="154"/>
        <v>2.265196949780742</v>
      </c>
      <c r="Q1973" s="10" t="str" cm="1">
        <f t="array" ref="Q1973">_xlfn.IFS(AND(D1973&lt;=0, D1973-P1973&lt;=2), "escarcha",AND(D1973&lt;=0, D1973-P1973&gt;2), "helada negra", AND(D1973&gt;0, P1973+2&gt;D1973), "rocío", TRUE, "sin riesgo")</f>
        <v>rocío</v>
      </c>
    </row>
    <row r="1974" spans="1:17" x14ac:dyDescent="0.35">
      <c r="A1974" s="2">
        <v>45758</v>
      </c>
      <c r="B1974" s="3" t="s">
        <v>21</v>
      </c>
      <c r="C1974">
        <v>0.83333333333333337</v>
      </c>
      <c r="D1974">
        <v>4.2666666666666666</v>
      </c>
      <c r="E1974">
        <v>96.333333333333343</v>
      </c>
      <c r="F1974">
        <v>87.333333333333329</v>
      </c>
      <c r="G1974">
        <v>0</v>
      </c>
      <c r="H1974">
        <v>0.23333333333333331</v>
      </c>
      <c r="I1974">
        <v>1</v>
      </c>
      <c r="J1974">
        <v>1.033333333333333</v>
      </c>
      <c r="K1974">
        <f t="shared" si="150"/>
        <v>3.4333333333333331</v>
      </c>
      <c r="L1974">
        <f t="shared" si="151"/>
        <v>2.2870150418041919E-2</v>
      </c>
      <c r="M1974">
        <f t="shared" si="152"/>
        <v>0.31577777263885576</v>
      </c>
      <c r="N1974" s="10" t="str" cm="1">
        <f t="array" ref="N1974">_xlfn.IFS(AND(C1974&lt;=0, C1974-M1974&lt;=2), "escarcha",AND(C1974&lt;=0, C1974-M1974&gt;2), "helada negra", AND(C1974&gt;0, M1974+2&gt;C1974), "rocío", TRUE, "sin riesgo")</f>
        <v>rocío</v>
      </c>
      <c r="O1974">
        <f t="shared" si="153"/>
        <v>0.16863794025434584</v>
      </c>
      <c r="P1974">
        <f t="shared" si="154"/>
        <v>2.3478984257509947</v>
      </c>
      <c r="Q1974" s="10" t="str" cm="1">
        <f t="array" ref="Q1974">_xlfn.IFS(AND(D1974&lt;=0, D1974-P1974&lt;=2), "escarcha",AND(D1974&lt;=0, D1974-P1974&gt;2), "helada negra", AND(D1974&gt;0, P1974+2&gt;D1974), "rocío", TRUE, "sin riesgo")</f>
        <v>rocío</v>
      </c>
    </row>
    <row r="1975" spans="1:17" x14ac:dyDescent="0.35">
      <c r="A1975" s="2">
        <v>45758</v>
      </c>
      <c r="B1975" s="3" t="s">
        <v>22</v>
      </c>
      <c r="C1975">
        <v>0.8</v>
      </c>
      <c r="D1975">
        <v>3.8</v>
      </c>
      <c r="E1975">
        <v>96.5</v>
      </c>
      <c r="F1975">
        <v>88.666666666666671</v>
      </c>
      <c r="G1975">
        <v>1.5</v>
      </c>
      <c r="H1975">
        <v>0</v>
      </c>
      <c r="I1975">
        <v>2.5</v>
      </c>
      <c r="J1975">
        <v>6.6666666666666666E-2</v>
      </c>
      <c r="K1975">
        <f t="shared" si="150"/>
        <v>3</v>
      </c>
      <c r="L1975">
        <f t="shared" si="151"/>
        <v>2.2197625506455147E-2</v>
      </c>
      <c r="M1975">
        <f t="shared" si="152"/>
        <v>0.30648022901774341</v>
      </c>
      <c r="N1975" s="10" t="str" cm="1">
        <f t="array" ref="N1975">_xlfn.IFS(AND(C1975&lt;=0, C1975-M1975&lt;=2), "escarcha",AND(C1975&lt;=0, C1975-M1975&gt;2), "helada negra", AND(C1975&gt;0, M1975+2&gt;C1975), "rocío", TRUE, "sin riesgo")</f>
        <v>rocío</v>
      </c>
      <c r="O1975">
        <f t="shared" si="153"/>
        <v>0.15104344034815242</v>
      </c>
      <c r="P1975">
        <f t="shared" si="154"/>
        <v>2.1008177293389343</v>
      </c>
      <c r="Q1975" s="10" t="str" cm="1">
        <f t="array" ref="Q1975">_xlfn.IFS(AND(D1975&lt;=0, D1975-P1975&lt;=2), "escarcha",AND(D1975&lt;=0, D1975-P1975&gt;2), "helada negra", AND(D1975&gt;0, P1975+2&gt;D1975), "rocío", TRUE, "sin riesgo")</f>
        <v>rocío</v>
      </c>
    </row>
    <row r="1976" spans="1:17" x14ac:dyDescent="0.35">
      <c r="A1976" s="2">
        <v>45758</v>
      </c>
      <c r="B1976" s="3" t="s">
        <v>23</v>
      </c>
      <c r="C1976">
        <v>0.6333333333333333</v>
      </c>
      <c r="D1976">
        <v>3.5</v>
      </c>
      <c r="E1976">
        <v>96.666666666666671</v>
      </c>
      <c r="F1976">
        <v>89.666666666666671</v>
      </c>
      <c r="G1976">
        <v>0</v>
      </c>
      <c r="H1976">
        <v>3.3333333333333333E-2</v>
      </c>
      <c r="I1976">
        <v>1.666666666666667</v>
      </c>
      <c r="J1976">
        <v>0.3</v>
      </c>
      <c r="K1976">
        <f t="shared" si="150"/>
        <v>2.8666666666666667</v>
      </c>
      <c r="L1976">
        <f t="shared" si="151"/>
        <v>1.1907728508171359E-2</v>
      </c>
      <c r="M1976">
        <f t="shared" si="152"/>
        <v>0.16431267673026506</v>
      </c>
      <c r="N1976" s="10" t="str" cm="1">
        <f t="array" ref="N1976">_xlfn.IFS(AND(C1976&lt;=0, C1976-M1976&lt;=2), "escarcha",AND(C1976&lt;=0, C1976-M1976&gt;2), "helada negra", AND(C1976&gt;0, M1976+2&gt;C1976), "rocío", TRUE, "sin riesgo")</f>
        <v>rocío</v>
      </c>
      <c r="O1976">
        <f t="shared" si="153"/>
        <v>0.14114185213473518</v>
      </c>
      <c r="P1976">
        <f t="shared" si="154"/>
        <v>1.9619877633824407</v>
      </c>
      <c r="Q1976" s="10" t="str" cm="1">
        <f t="array" ref="Q1976">_xlfn.IFS(AND(D1976&lt;=0, D1976-P1976&lt;=2), "escarcha",AND(D1976&lt;=0, D1976-P1976&gt;2), "helada negra", AND(D1976&gt;0, P1976+2&gt;D1976), "rocío", TRUE, "sin riesgo")</f>
        <v>rocío</v>
      </c>
    </row>
    <row r="1977" spans="1:17" x14ac:dyDescent="0.35">
      <c r="A1977" s="2">
        <v>45758</v>
      </c>
      <c r="B1977" s="3" t="s">
        <v>24</v>
      </c>
      <c r="C1977">
        <v>0</v>
      </c>
      <c r="D1977">
        <v>3.8666666666666671</v>
      </c>
      <c r="E1977">
        <v>96.733333333333334</v>
      </c>
      <c r="F1977">
        <v>88.333333333333329</v>
      </c>
      <c r="G1977">
        <v>0.66666666666666663</v>
      </c>
      <c r="H1977">
        <v>6.6666666666666666E-2</v>
      </c>
      <c r="I1977">
        <v>1.333333333333333</v>
      </c>
      <c r="J1977">
        <v>0.46666666666666662</v>
      </c>
      <c r="K1977">
        <f t="shared" si="150"/>
        <v>3.8666666666666671</v>
      </c>
      <c r="L1977">
        <f t="shared" si="151"/>
        <v>-3.321213420611354E-2</v>
      </c>
      <c r="M1977">
        <f t="shared" si="152"/>
        <v>-0.45711746104905049</v>
      </c>
      <c r="N1977" s="10" t="str" cm="1">
        <f t="array" ref="N1977">_xlfn.IFS(AND(C1977&lt;=0, C1977-M1977&lt;=2), "escarcha",AND(C1977&lt;=0, C1977-M1977&gt;2), "helada negra", AND(C1977&gt;0, M1977+2&gt;C1977), "rocío", TRUE, "sin riesgo")</f>
        <v>escarcha</v>
      </c>
      <c r="O1977">
        <f t="shared" si="153"/>
        <v>0.15196257975641708</v>
      </c>
      <c r="P1977">
        <f t="shared" si="154"/>
        <v>2.11371294502068</v>
      </c>
      <c r="Q1977" s="10" t="str" cm="1">
        <f t="array" ref="Q1977">_xlfn.IFS(AND(D1977&lt;=0, D1977-P1977&lt;=2), "escarcha",AND(D1977&lt;=0, D1977-P1977&gt;2), "helada negra", AND(D1977&gt;0, P1977+2&gt;D1977), "rocío", TRUE, "sin riesgo")</f>
        <v>rocío</v>
      </c>
    </row>
    <row r="1978" spans="1:17" x14ac:dyDescent="0.35">
      <c r="A1978" s="2">
        <v>45758</v>
      </c>
      <c r="B1978" s="3" t="s">
        <v>25</v>
      </c>
      <c r="C1978">
        <v>0.1333333333333333</v>
      </c>
      <c r="D1978">
        <v>3.2333333333333329</v>
      </c>
      <c r="E1978">
        <v>96.966666666666669</v>
      </c>
      <c r="F1978">
        <v>90.666666666666671</v>
      </c>
      <c r="G1978">
        <v>0</v>
      </c>
      <c r="H1978">
        <v>3.3333333333333333E-2</v>
      </c>
      <c r="I1978">
        <v>1.333333333333333</v>
      </c>
      <c r="J1978">
        <v>0.79999999999999993</v>
      </c>
      <c r="K1978">
        <f t="shared" si="150"/>
        <v>3.0999999999999996</v>
      </c>
      <c r="L1978">
        <f t="shared" si="151"/>
        <v>-2.1139020570770509E-2</v>
      </c>
      <c r="M1978">
        <f t="shared" si="152"/>
        <v>-0.29114740360658709</v>
      </c>
      <c r="N1978" s="10" t="str" cm="1">
        <f t="array" ref="N1978">_xlfn.IFS(AND(C1978&lt;=0, C1978-M1978&lt;=2), "escarcha",AND(C1978&lt;=0, C1978-M1978&gt;2), "helada negra", AND(C1978&gt;0, M1978+2&gt;C1978), "rocío", TRUE, "sin riesgo")</f>
        <v>rocío</v>
      </c>
      <c r="O1978">
        <f t="shared" si="153"/>
        <v>0.13341898526747289</v>
      </c>
      <c r="P1978">
        <f t="shared" si="154"/>
        <v>1.8538147096077384</v>
      </c>
      <c r="Q1978" s="10" t="str" cm="1">
        <f t="array" ref="Q1978">_xlfn.IFS(AND(D1978&lt;=0, D1978-P1978&lt;=2), "escarcha",AND(D1978&lt;=0, D1978-P1978&gt;2), "helada negra", AND(D1978&gt;0, P1978+2&gt;D1978), "rocío", TRUE, "sin riesgo")</f>
        <v>rocío</v>
      </c>
    </row>
    <row r="1979" spans="1:17" x14ac:dyDescent="0.35">
      <c r="A1979" s="2">
        <v>45758</v>
      </c>
      <c r="B1979" s="3" t="s">
        <v>26</v>
      </c>
      <c r="C1979">
        <v>0.1333333333333333</v>
      </c>
      <c r="D1979">
        <v>3.3</v>
      </c>
      <c r="E1979">
        <v>97.1</v>
      </c>
      <c r="F1979">
        <v>91.333333333333329</v>
      </c>
      <c r="G1979">
        <v>0</v>
      </c>
      <c r="H1979">
        <v>0</v>
      </c>
      <c r="I1979">
        <v>0</v>
      </c>
      <c r="J1979">
        <v>6.6666666666666666E-2</v>
      </c>
      <c r="K1979">
        <f t="shared" si="150"/>
        <v>3.1666666666666665</v>
      </c>
      <c r="L1979">
        <f t="shared" si="151"/>
        <v>-1.9764922106537575E-2</v>
      </c>
      <c r="M1979">
        <f t="shared" si="152"/>
        <v>-0.27224316617301814</v>
      </c>
      <c r="N1979" s="10" t="str" cm="1">
        <f t="array" ref="N1979">_xlfn.IFS(AND(C1979&lt;=0, C1979-M1979&lt;=2), "escarcha",AND(C1979&lt;=0, C1979-M1979&gt;2), "helada negra", AND(C1979&gt;0, M1979+2&gt;C1979), "rocío", TRUE, "sin riesgo")</f>
        <v>rocío</v>
      </c>
      <c r="O1979">
        <f t="shared" si="153"/>
        <v>0.14545223236514024</v>
      </c>
      <c r="P1979">
        <f t="shared" si="154"/>
        <v>2.0224041848198775</v>
      </c>
      <c r="Q1979" s="10" t="str" cm="1">
        <f t="array" ref="Q1979">_xlfn.IFS(AND(D1979&lt;=0, D1979-P1979&lt;=2), "escarcha",AND(D1979&lt;=0, D1979-P1979&gt;2), "helada negra", AND(D1979&gt;0, P1979+2&gt;D1979), "rocío", TRUE, "sin riesgo")</f>
        <v>rocío</v>
      </c>
    </row>
    <row r="1980" spans="1:17" x14ac:dyDescent="0.35">
      <c r="A1980" s="2">
        <v>45758</v>
      </c>
      <c r="B1980" s="3" t="s">
        <v>27</v>
      </c>
      <c r="C1980">
        <v>0.4</v>
      </c>
      <c r="D1980">
        <v>5.2333333333333334</v>
      </c>
      <c r="E1980">
        <v>97.2</v>
      </c>
      <c r="F1980">
        <v>86.333333333333329</v>
      </c>
      <c r="G1980">
        <v>1</v>
      </c>
      <c r="H1980">
        <v>0.16666666666666671</v>
      </c>
      <c r="I1980">
        <v>1.666666666666667</v>
      </c>
      <c r="J1980">
        <v>0.56666666666666665</v>
      </c>
      <c r="K1980">
        <f t="shared" si="150"/>
        <v>4.833333333333333</v>
      </c>
      <c r="L1980">
        <f t="shared" si="151"/>
        <v>5.6043346384258494E-4</v>
      </c>
      <c r="M1980">
        <f t="shared" si="152"/>
        <v>7.7283449801673109E-3</v>
      </c>
      <c r="N1980" s="10" t="str" cm="1">
        <f t="array" ref="N1980">_xlfn.IFS(AND(C1980&lt;=0, C1980-M1980&lt;=2), "escarcha",AND(C1980&lt;=0, C1980-M1980&gt;2), "helada negra", AND(C1980&gt;0, M1980+2&gt;C1980), "rocío", TRUE, "sin riesgo")</f>
        <v>rocío</v>
      </c>
      <c r="O1980">
        <f t="shared" si="153"/>
        <v>0.22456152377972935</v>
      </c>
      <c r="P1980">
        <f t="shared" si="154"/>
        <v>3.1365550249789309</v>
      </c>
      <c r="Q1980" s="10" t="str" cm="1">
        <f t="array" ref="Q1980">_xlfn.IFS(AND(D1980&lt;=0, D1980-P1980&lt;=2), "escarcha",AND(D1980&lt;=0, D1980-P1980&gt;2), "helada negra", AND(D1980&gt;0, P1980+2&gt;D1980), "rocío", TRUE, "sin riesgo")</f>
        <v>sin riesgo</v>
      </c>
    </row>
    <row r="1981" spans="1:17" x14ac:dyDescent="0.35">
      <c r="A1981" s="2">
        <v>45758</v>
      </c>
      <c r="B1981" s="3" t="s">
        <v>28</v>
      </c>
      <c r="C1981">
        <v>1.666666666666667</v>
      </c>
      <c r="D1981">
        <v>9.1</v>
      </c>
      <c r="E1981">
        <v>97.466666666666669</v>
      </c>
      <c r="F1981">
        <v>75.666666666666671</v>
      </c>
      <c r="G1981">
        <v>0</v>
      </c>
      <c r="H1981">
        <v>0</v>
      </c>
      <c r="I1981">
        <v>0</v>
      </c>
      <c r="J1981">
        <v>0</v>
      </c>
      <c r="K1981">
        <f t="shared" si="150"/>
        <v>7.4333333333333327</v>
      </c>
      <c r="L1981">
        <f t="shared" si="151"/>
        <v>9.438193577813217E-2</v>
      </c>
      <c r="M1981">
        <f t="shared" si="152"/>
        <v>1.3084869904463015</v>
      </c>
      <c r="N1981" s="10" t="str" cm="1">
        <f t="array" ref="N1981">_xlfn.IFS(AND(C1981&lt;=0, C1981-M1981&lt;=2), "escarcha",AND(C1981&lt;=0, C1981-M1981&gt;2), "helada negra", AND(C1981&gt;0, M1981+2&gt;C1981), "rocío", TRUE, "sin riesgo")</f>
        <v>rocío</v>
      </c>
      <c r="O1981">
        <f t="shared" si="153"/>
        <v>0.35727248452425775</v>
      </c>
      <c r="P1981">
        <f t="shared" si="154"/>
        <v>5.0285426707686449</v>
      </c>
      <c r="Q1981" s="10" t="str" cm="1">
        <f t="array" ref="Q1981">_xlfn.IFS(AND(D1981&lt;=0, D1981-P1981&lt;=2), "escarcha",AND(D1981&lt;=0, D1981-P1981&gt;2), "helada negra", AND(D1981&gt;0, P1981+2&gt;D1981), "rocío", TRUE, "sin riesgo")</f>
        <v>sin riesgo</v>
      </c>
    </row>
    <row r="1982" spans="1:17" x14ac:dyDescent="0.35">
      <c r="A1982" s="2">
        <v>45758</v>
      </c>
      <c r="B1982" s="3" t="s">
        <v>29</v>
      </c>
      <c r="C1982">
        <v>4.1333333333333329</v>
      </c>
      <c r="D1982">
        <v>9.9</v>
      </c>
      <c r="E1982">
        <v>97.7</v>
      </c>
      <c r="F1982">
        <v>76</v>
      </c>
      <c r="G1982">
        <v>0</v>
      </c>
      <c r="H1982">
        <v>0.5</v>
      </c>
      <c r="I1982">
        <v>0</v>
      </c>
      <c r="J1982">
        <v>1.833333333333333</v>
      </c>
      <c r="K1982">
        <f t="shared" si="150"/>
        <v>5.7666666666666675</v>
      </c>
      <c r="L1982">
        <f t="shared" si="151"/>
        <v>0.27146381453221757</v>
      </c>
      <c r="M1982">
        <f t="shared" si="152"/>
        <v>3.8019090045267157</v>
      </c>
      <c r="N1982" s="10" t="str" cm="1">
        <f t="array" ref="N1982">_xlfn.IFS(AND(C1982&lt;=0, C1982-M1982&lt;=2), "escarcha",AND(C1982&lt;=0, C1982-M1982&gt;2), "helada negra", AND(C1982&gt;0, M1982+2&gt;C1982), "rocío", TRUE, "sin riesgo")</f>
        <v>rocío</v>
      </c>
      <c r="O1982">
        <f t="shared" si="153"/>
        <v>0.41540066517038332</v>
      </c>
      <c r="P1982">
        <f t="shared" si="154"/>
        <v>5.8664339418224758</v>
      </c>
      <c r="Q1982" s="10" t="str" cm="1">
        <f t="array" ref="Q1982">_xlfn.IFS(AND(D1982&lt;=0, D1982-P1982&lt;=2), "escarcha",AND(D1982&lt;=0, D1982-P1982&gt;2), "helada negra", AND(D1982&gt;0, P1982+2&gt;D1982), "rocío", TRUE, "sin riesgo")</f>
        <v>sin riesgo</v>
      </c>
    </row>
    <row r="1983" spans="1:17" x14ac:dyDescent="0.35">
      <c r="A1983" s="2">
        <v>45758</v>
      </c>
      <c r="B1983" s="3" t="s">
        <v>30</v>
      </c>
      <c r="C1983">
        <v>6.666666666666667</v>
      </c>
      <c r="D1983">
        <v>11.3</v>
      </c>
      <c r="E1983">
        <v>97.733333333333334</v>
      </c>
      <c r="F1983">
        <v>76</v>
      </c>
      <c r="G1983">
        <v>0</v>
      </c>
      <c r="H1983">
        <v>0.93333333333333335</v>
      </c>
      <c r="I1983">
        <v>0</v>
      </c>
      <c r="J1983">
        <v>2.2999999999999998</v>
      </c>
      <c r="K1983">
        <f t="shared" si="150"/>
        <v>4.6333333333333337</v>
      </c>
      <c r="L1983">
        <f t="shared" si="151"/>
        <v>0.44762460983728647</v>
      </c>
      <c r="M1983">
        <f t="shared" si="152"/>
        <v>6.3333706520238993</v>
      </c>
      <c r="N1983" s="10" t="str" cm="1">
        <f t="array" ref="N1983">_xlfn.IFS(AND(C1983&lt;=0, C1983-M1983&lt;=2), "escarcha",AND(C1983&lt;=0, C1983-M1983&gt;2), "helada negra", AND(C1983&gt;0, M1983+2&gt;C1983), "rocío", TRUE, "sin riesgo")</f>
        <v>rocío</v>
      </c>
      <c r="O1983">
        <f t="shared" si="153"/>
        <v>0.50861929961553154</v>
      </c>
      <c r="P1983">
        <f t="shared" si="154"/>
        <v>7.2220194644176239</v>
      </c>
      <c r="Q1983" s="10" t="str" cm="1">
        <f t="array" ref="Q1983">_xlfn.IFS(AND(D1983&lt;=0, D1983-P1983&lt;=2), "escarcha",AND(D1983&lt;=0, D1983-P1983&gt;2), "helada negra", AND(D1983&gt;0, P1983+2&gt;D1983), "rocío", TRUE, "sin riesgo")</f>
        <v>sin riesgo</v>
      </c>
    </row>
    <row r="1984" spans="1:17" x14ac:dyDescent="0.35">
      <c r="A1984" s="2">
        <v>45758</v>
      </c>
      <c r="B1984" s="3" t="s">
        <v>31</v>
      </c>
      <c r="C1984">
        <v>10.03333333333333</v>
      </c>
      <c r="D1984">
        <v>12.93333333333333</v>
      </c>
      <c r="E1984">
        <v>91.5</v>
      </c>
      <c r="F1984">
        <v>73.666666666666671</v>
      </c>
      <c r="G1984">
        <v>0</v>
      </c>
      <c r="H1984">
        <v>1</v>
      </c>
      <c r="I1984">
        <v>0</v>
      </c>
      <c r="J1984">
        <v>2.2666666666666671</v>
      </c>
      <c r="K1984">
        <f t="shared" si="150"/>
        <v>2.9000000000000004</v>
      </c>
      <c r="L1984">
        <f t="shared" si="151"/>
        <v>0.60992869778149028</v>
      </c>
      <c r="M1984">
        <f t="shared" si="152"/>
        <v>8.7121039974416998</v>
      </c>
      <c r="N1984" s="10" t="str" cm="1">
        <f t="array" ref="N1984">_xlfn.IFS(AND(C1984&lt;=0, C1984-M1984&lt;=2), "escarcha",AND(C1984&lt;=0, C1984-M1984&gt;2), "helada negra", AND(C1984&gt;0, M1984+2&gt;C1984), "rocío", TRUE, "sin riesgo")</f>
        <v>rocío</v>
      </c>
      <c r="O1984">
        <f t="shared" si="153"/>
        <v>0.58490267711678645</v>
      </c>
      <c r="P1984">
        <f t="shared" si="154"/>
        <v>8.3423670623972086</v>
      </c>
      <c r="Q1984" s="10" t="str" cm="1">
        <f t="array" ref="Q1984">_xlfn.IFS(AND(D1984&lt;=0, D1984-P1984&lt;=2), "escarcha",AND(D1984&lt;=0, D1984-P1984&gt;2), "helada negra", AND(D1984&gt;0, P1984+2&gt;D1984), "rocío", TRUE, "sin riesgo")</f>
        <v>sin riesgo</v>
      </c>
    </row>
    <row r="1985" spans="1:17" x14ac:dyDescent="0.35">
      <c r="A1985" s="2">
        <v>45758</v>
      </c>
      <c r="B1985" s="3" t="s">
        <v>32</v>
      </c>
      <c r="C1985">
        <v>13.3</v>
      </c>
      <c r="D1985">
        <v>16.100000000000001</v>
      </c>
      <c r="E1985">
        <v>79.466666666666669</v>
      </c>
      <c r="F1985">
        <v>58.666666666666657</v>
      </c>
      <c r="G1985">
        <v>1.666666666666667</v>
      </c>
      <c r="H1985">
        <v>0.66666666666666663</v>
      </c>
      <c r="I1985">
        <v>3</v>
      </c>
      <c r="J1985">
        <v>2.333333333333333</v>
      </c>
      <c r="K1985">
        <f t="shared" si="150"/>
        <v>2.8000000000000007</v>
      </c>
      <c r="L1985">
        <f t="shared" si="151"/>
        <v>0.6846267723864411</v>
      </c>
      <c r="M1985">
        <f t="shared" si="152"/>
        <v>9.822197452508</v>
      </c>
      <c r="N1985" s="10" t="str" cm="1">
        <f t="array" ref="N1985">_xlfn.IFS(AND(C1985&lt;=0, C1985-M1985&lt;=2), "escarcha",AND(C1985&lt;=0, C1985-M1985&gt;2), "helada negra", AND(C1985&gt;0, M1985+2&gt;C1985), "rocío", TRUE, "sin riesgo")</f>
        <v>sin riesgo</v>
      </c>
      <c r="O1985">
        <f t="shared" si="153"/>
        <v>0.56171772783738028</v>
      </c>
      <c r="P1985">
        <f t="shared" si="154"/>
        <v>8.0007981111768949</v>
      </c>
      <c r="Q1985" s="10" t="str" cm="1">
        <f t="array" ref="Q1985">_xlfn.IFS(AND(D1985&lt;=0, D1985-P1985&lt;=2), "escarcha",AND(D1985&lt;=0, D1985-P1985&gt;2), "helada negra", AND(D1985&gt;0, P1985+2&gt;D1985), "rocío", TRUE, "sin riesgo")</f>
        <v>sin riesgo</v>
      </c>
    </row>
    <row r="1986" spans="1:17" x14ac:dyDescent="0.35">
      <c r="A1986" s="2">
        <v>45758</v>
      </c>
      <c r="B1986" s="3" t="s">
        <v>33</v>
      </c>
      <c r="C1986">
        <v>14.16666666666667</v>
      </c>
      <c r="D1986">
        <v>16.633333333333329</v>
      </c>
      <c r="E1986">
        <v>73.666666666666671</v>
      </c>
      <c r="F1986">
        <v>55.666666666666657</v>
      </c>
      <c r="G1986">
        <v>4.333333333333333</v>
      </c>
      <c r="H1986">
        <v>2.1</v>
      </c>
      <c r="I1986">
        <v>8.6666666666666661</v>
      </c>
      <c r="J1986">
        <v>4.7333333333333334</v>
      </c>
      <c r="K1986">
        <f t="shared" ref="K1986:K2049" si="155">ABS((C1986-D1986))</f>
        <v>2.4666666666666597</v>
      </c>
      <c r="L1986">
        <f t="shared" si="151"/>
        <v>0.6651462775082434</v>
      </c>
      <c r="M1986">
        <f t="shared" si="152"/>
        <v>9.5317538659674632</v>
      </c>
      <c r="N1986" s="10" t="str" cm="1">
        <f t="array" ref="N1986">_xlfn.IFS(AND(C1986&lt;=0, C1986-M1986&lt;=2), "escarcha",AND(C1986&lt;=0, C1986-M1986&gt;2), "helada negra", AND(C1986&gt;0, M1986+2&gt;C1986), "rocío", TRUE, "sin riesgo")</f>
        <v>sin riesgo</v>
      </c>
      <c r="O1986">
        <f t="shared" si="153"/>
        <v>0.54317785980106592</v>
      </c>
      <c r="P1986">
        <f t="shared" si="154"/>
        <v>7.7283293294209194</v>
      </c>
      <c r="Q1986" s="10" t="str" cm="1">
        <f t="array" ref="Q1986">_xlfn.IFS(AND(D1986&lt;=0, D1986-P1986&lt;=2), "escarcha",AND(D1986&lt;=0, D1986-P1986&gt;2), "helada negra", AND(D1986&gt;0, P1986+2&gt;D1986), "rocío", TRUE, "sin riesgo")</f>
        <v>sin riesgo</v>
      </c>
    </row>
    <row r="1987" spans="1:17" x14ac:dyDescent="0.35">
      <c r="A1987" s="2">
        <v>45758</v>
      </c>
      <c r="B1987" s="3" t="s">
        <v>34</v>
      </c>
      <c r="C1987">
        <v>15.266666666666669</v>
      </c>
      <c r="D1987">
        <v>17.166666666666661</v>
      </c>
      <c r="E1987">
        <v>67.233333333333334</v>
      </c>
      <c r="F1987">
        <v>52.333333333333343</v>
      </c>
      <c r="G1987">
        <v>2.666666666666667</v>
      </c>
      <c r="H1987">
        <v>2.1</v>
      </c>
      <c r="I1987">
        <v>6.333333333333333</v>
      </c>
      <c r="J1987">
        <v>4.8333333333333339</v>
      </c>
      <c r="K1987">
        <f t="shared" si="155"/>
        <v>1.8999999999999915</v>
      </c>
      <c r="L1987">
        <f t="shared" ref="L1987:L2050" si="156">(LN(E1987/100))+((17.625*C1987)/(243.04+C1987))</f>
        <v>0.64468714456711496</v>
      </c>
      <c r="M1987">
        <f t="shared" ref="M1987:M2050" si="157">(243.04*L1987)/(17.625-L1987)</f>
        <v>9.22743679398463</v>
      </c>
      <c r="N1987" s="10" t="str" cm="1">
        <f t="array" ref="N1987">_xlfn.IFS(AND(C1987&lt;=0, C1987-M1987&lt;=2), "escarcha",AND(C1987&lt;=0, C1987-M1987&gt;2), "helada negra", AND(C1987&gt;0, M1987+2&gt;C1987), "rocío", TRUE, "sin riesgo")</f>
        <v>sin riesgo</v>
      </c>
      <c r="O1987">
        <f t="shared" ref="O1987:O2050" si="158">(LN(F1987/100))+((17.625*D1987)/(243.04+D1987))</f>
        <v>0.5152409946002825</v>
      </c>
      <c r="P1987">
        <f t="shared" ref="P1987:P2050" si="159">(243.04*O1987)/(17.625-O1987)</f>
        <v>7.3188740582572089</v>
      </c>
      <c r="Q1987" s="10" t="str" cm="1">
        <f t="array" ref="Q1987">_xlfn.IFS(AND(D1987&lt;=0, D1987-P1987&lt;=2), "escarcha",AND(D1987&lt;=0, D1987-P1987&gt;2), "helada negra", AND(D1987&gt;0, P1987+2&gt;D1987), "rocío", TRUE, "sin riesgo")</f>
        <v>sin riesgo</v>
      </c>
    </row>
    <row r="1988" spans="1:17" x14ac:dyDescent="0.35">
      <c r="A1988" s="2">
        <v>45758</v>
      </c>
      <c r="B1988" s="3" t="s">
        <v>35</v>
      </c>
      <c r="C1988">
        <v>16.166666666666671</v>
      </c>
      <c r="D1988">
        <v>17.466666666666669</v>
      </c>
      <c r="E1988">
        <v>64.400000000000006</v>
      </c>
      <c r="F1988">
        <v>53.333333333333343</v>
      </c>
      <c r="G1988">
        <v>4</v>
      </c>
      <c r="H1988">
        <v>3.0666666666666669</v>
      </c>
      <c r="I1988">
        <v>9</v>
      </c>
      <c r="J1988">
        <v>7.4666666666666659</v>
      </c>
      <c r="K1988">
        <f t="shared" si="155"/>
        <v>1.2999999999999972</v>
      </c>
      <c r="L1988">
        <f t="shared" si="156"/>
        <v>0.65921108427146713</v>
      </c>
      <c r="M1988">
        <f t="shared" si="157"/>
        <v>9.4433959255974589</v>
      </c>
      <c r="N1988" s="10" t="str" cm="1">
        <f t="array" ref="N1988">_xlfn.IFS(AND(C1988&lt;=0, C1988-M1988&lt;=2), "escarcha",AND(C1988&lt;=0, C1988-M1988&gt;2), "helada negra", AND(C1988&gt;0, M1988+2&gt;C1988), "rocío", TRUE, "sin riesgo")</f>
        <v>sin riesgo</v>
      </c>
      <c r="O1988">
        <f t="shared" si="158"/>
        <v>0.55312693275696889</v>
      </c>
      <c r="P1988">
        <f t="shared" si="159"/>
        <v>7.8744710207105229</v>
      </c>
      <c r="Q1988" s="10" t="str" cm="1">
        <f t="array" ref="Q1988">_xlfn.IFS(AND(D1988&lt;=0, D1988-P1988&lt;=2), "escarcha",AND(D1988&lt;=0, D1988-P1988&gt;2), "helada negra", AND(D1988&gt;0, P1988+2&gt;D1988), "rocío", TRUE, "sin riesgo")</f>
        <v>sin riesgo</v>
      </c>
    </row>
    <row r="1989" spans="1:17" x14ac:dyDescent="0.35">
      <c r="A1989" s="2">
        <v>45758</v>
      </c>
      <c r="B1989" s="3" t="s">
        <v>36</v>
      </c>
      <c r="C1989">
        <v>16.333333333333329</v>
      </c>
      <c r="D1989">
        <v>17.366666666666671</v>
      </c>
      <c r="E1989">
        <v>66</v>
      </c>
      <c r="F1989">
        <v>55</v>
      </c>
      <c r="G1989">
        <v>3</v>
      </c>
      <c r="H1989">
        <v>4.5333333333333332</v>
      </c>
      <c r="I1989">
        <v>7.666666666666667</v>
      </c>
      <c r="J1989">
        <v>8.9666666666666668</v>
      </c>
      <c r="K1989">
        <f t="shared" si="155"/>
        <v>1.0333333333333421</v>
      </c>
      <c r="L1989">
        <f t="shared" si="156"/>
        <v>0.69437120591238943</v>
      </c>
      <c r="M1989">
        <f t="shared" si="157"/>
        <v>9.9677324414483781</v>
      </c>
      <c r="N1989" s="10" t="str" cm="1">
        <f t="array" ref="N1989">_xlfn.IFS(AND(C1989&lt;=0, C1989-M1989&lt;=2), "escarcha",AND(C1989&lt;=0, C1989-M1989&gt;2), "helada negra", AND(C1989&gt;0, M1989+2&gt;C1989), "rocío", TRUE, "sin riesgo")</f>
        <v>sin riesgo</v>
      </c>
      <c r="O1989">
        <f t="shared" si="158"/>
        <v>0.57758413541600917</v>
      </c>
      <c r="P1989">
        <f t="shared" si="159"/>
        <v>8.2344473430215395</v>
      </c>
      <c r="Q1989" s="10" t="str" cm="1">
        <f t="array" ref="Q1989">_xlfn.IFS(AND(D1989&lt;=0, D1989-P1989&lt;=2), "escarcha",AND(D1989&lt;=0, D1989-P1989&gt;2), "helada negra", AND(D1989&gt;0, P1989+2&gt;D1989), "rocío", TRUE, "sin riesgo")</f>
        <v>sin riesgo</v>
      </c>
    </row>
    <row r="1990" spans="1:17" x14ac:dyDescent="0.35">
      <c r="A1990" s="2">
        <v>45758</v>
      </c>
      <c r="B1990" s="3" t="s">
        <v>47</v>
      </c>
      <c r="C1990">
        <v>17.100000000000001</v>
      </c>
      <c r="D1990">
        <v>17.899999999999999</v>
      </c>
      <c r="E1990">
        <v>60.166666666666657</v>
      </c>
      <c r="F1990">
        <v>52</v>
      </c>
      <c r="G1990">
        <v>2</v>
      </c>
      <c r="H1990">
        <v>3.9666666666666668</v>
      </c>
      <c r="I1990">
        <v>5.333333333333333</v>
      </c>
      <c r="J1990">
        <v>8.4666666666666668</v>
      </c>
      <c r="K1990">
        <f t="shared" si="155"/>
        <v>0.79999999999999716</v>
      </c>
      <c r="L1990">
        <f t="shared" si="156"/>
        <v>0.65050715604208253</v>
      </c>
      <c r="M1990">
        <f t="shared" si="157"/>
        <v>9.3139312412943909</v>
      </c>
      <c r="N1990" s="10" t="str" cm="1">
        <f t="array" ref="N1990">_xlfn.IFS(AND(C1990&lt;=0, C1990-M1990&lt;=2), "escarcha",AND(C1990&lt;=0, C1990-M1990&gt;2), "helada negra", AND(C1990&gt;0, M1990+2&gt;C1990), "rocío", TRUE, "sin riesgo")</f>
        <v>sin riesgo</v>
      </c>
      <c r="O1990">
        <f t="shared" si="158"/>
        <v>0.55511584117002022</v>
      </c>
      <c r="P1990">
        <f t="shared" si="159"/>
        <v>7.9037064799395349</v>
      </c>
      <c r="Q1990" s="10" t="str" cm="1">
        <f t="array" ref="Q1990">_xlfn.IFS(AND(D1990&lt;=0, D1990-P1990&lt;=2), "escarcha",AND(D1990&lt;=0, D1990-P1990&gt;2), "helada negra", AND(D1990&gt;0, P1990+2&gt;D1990), "rocío", TRUE, "sin riesgo")</f>
        <v>sin riesgo</v>
      </c>
    </row>
    <row r="1991" spans="1:17" x14ac:dyDescent="0.35">
      <c r="A1991" s="2">
        <v>45758</v>
      </c>
      <c r="B1991" s="3" t="s">
        <v>52</v>
      </c>
      <c r="C1991">
        <v>16.899999999999999</v>
      </c>
      <c r="D1991">
        <v>18.233333333333331</v>
      </c>
      <c r="E1991">
        <v>65.333333333333329</v>
      </c>
      <c r="F1991">
        <v>51.333333333333343</v>
      </c>
      <c r="G1991">
        <v>5</v>
      </c>
      <c r="H1991">
        <v>3.1333333333333329</v>
      </c>
      <c r="I1991">
        <v>10.33333333333333</v>
      </c>
      <c r="J1991">
        <v>6.4333333333333336</v>
      </c>
      <c r="K1991">
        <f t="shared" si="155"/>
        <v>1.3333333333333321</v>
      </c>
      <c r="L1991">
        <f t="shared" si="156"/>
        <v>0.72022162059801365</v>
      </c>
      <c r="M1991">
        <f t="shared" si="157"/>
        <v>10.354626292139148</v>
      </c>
      <c r="N1991" s="10" t="str" cm="1">
        <f t="array" ref="N1991">_xlfn.IFS(AND(C1991&lt;=0, C1991-M1991&lt;=2), "escarcha",AND(C1991&lt;=0, C1991-M1991&gt;2), "helada negra", AND(C1991&gt;0, M1991+2&gt;C1991), "rocío", TRUE, "sin riesgo")</f>
        <v>sin riesgo</v>
      </c>
      <c r="O1991">
        <f t="shared" si="158"/>
        <v>0.56315596634281773</v>
      </c>
      <c r="P1991">
        <f t="shared" si="159"/>
        <v>8.0219597477249156</v>
      </c>
      <c r="Q1991" s="10" t="str" cm="1">
        <f t="array" ref="Q1991">_xlfn.IFS(AND(D1991&lt;=0, D1991-P1991&lt;=2), "escarcha",AND(D1991&lt;=0, D1991-P1991&gt;2), "helada negra", AND(D1991&gt;0, P1991+2&gt;D1991), "rocío", TRUE, "sin riesgo")</f>
        <v>sin riesgo</v>
      </c>
    </row>
    <row r="1992" spans="1:17" x14ac:dyDescent="0.35">
      <c r="A1992" s="2">
        <v>45758</v>
      </c>
      <c r="B1992" s="3" t="s">
        <v>53</v>
      </c>
      <c r="C1992">
        <v>17</v>
      </c>
      <c r="D1992">
        <v>18.56666666666667</v>
      </c>
      <c r="E1992">
        <v>63.366666666666667</v>
      </c>
      <c r="F1992">
        <v>47</v>
      </c>
      <c r="G1992">
        <v>4.666666666666667</v>
      </c>
      <c r="H1992">
        <v>4.0666666666666664</v>
      </c>
      <c r="I1992">
        <v>9.3333333333333339</v>
      </c>
      <c r="J1992">
        <v>7.7666666666666666</v>
      </c>
      <c r="K1992">
        <f t="shared" si="155"/>
        <v>1.56666666666667</v>
      </c>
      <c r="L1992">
        <f t="shared" si="156"/>
        <v>0.69599435536425547</v>
      </c>
      <c r="M1992">
        <f t="shared" si="157"/>
        <v>9.9919907688924567</v>
      </c>
      <c r="N1992" s="10" t="str" cm="1">
        <f t="array" ref="N1992">_xlfn.IFS(AND(C1992&lt;=0, C1992-M1992&lt;=2), "escarcha",AND(C1992&lt;=0, C1992-M1992&gt;2), "helada negra", AND(C1992&gt;0, M1992+2&gt;C1992), "rocío", TRUE, "sin riesgo")</f>
        <v>sin riesgo</v>
      </c>
      <c r="O1992">
        <f t="shared" si="158"/>
        <v>0.49585341276587547</v>
      </c>
      <c r="P1992">
        <f t="shared" si="159"/>
        <v>7.035505991199396</v>
      </c>
      <c r="Q1992" s="10" t="str" cm="1">
        <f t="array" ref="Q1992">_xlfn.IFS(AND(D1992&lt;=0, D1992-P1992&lt;=2), "escarcha",AND(D1992&lt;=0, D1992-P1992&gt;2), "helada negra", AND(D1992&gt;0, P1992+2&gt;D1992), "rocío", TRUE, "sin riesgo")</f>
        <v>sin riesgo</v>
      </c>
    </row>
    <row r="1993" spans="1:17" x14ac:dyDescent="0.35">
      <c r="A1993" s="2">
        <v>45758</v>
      </c>
      <c r="B1993" s="3" t="s">
        <v>56</v>
      </c>
      <c r="C1993">
        <v>17.399999999999999</v>
      </c>
      <c r="D1993">
        <v>19.166666666666661</v>
      </c>
      <c r="E1993">
        <v>59.9</v>
      </c>
      <c r="F1993">
        <v>43.666666666666657</v>
      </c>
      <c r="G1993">
        <v>4.333333333333333</v>
      </c>
      <c r="H1993">
        <v>2.833333333333333</v>
      </c>
      <c r="I1993">
        <v>9</v>
      </c>
      <c r="J1993">
        <v>6.5333333333333332</v>
      </c>
      <c r="K1993">
        <f t="shared" si="155"/>
        <v>1.7666666666666622</v>
      </c>
      <c r="L1993">
        <f t="shared" si="156"/>
        <v>0.66503281275948312</v>
      </c>
      <c r="M1993">
        <f t="shared" si="157"/>
        <v>9.5300641226867171</v>
      </c>
      <c r="N1993" s="10" t="str" cm="1">
        <f t="array" ref="N1993">_xlfn.IFS(AND(C1993&lt;=0, C1993-M1993&lt;=2), "escarcha",AND(C1993&lt;=0, C1993-M1993&gt;2), "helada negra", AND(C1993&gt;0, M1993+2&gt;C1993), "rocío", TRUE, "sin riesgo")</f>
        <v>sin riesgo</v>
      </c>
      <c r="O1993">
        <f t="shared" si="158"/>
        <v>0.45975928423181278</v>
      </c>
      <c r="P1993">
        <f t="shared" si="159"/>
        <v>6.5096609065933002</v>
      </c>
      <c r="Q1993" s="10" t="str" cm="1">
        <f t="array" ref="Q1993">_xlfn.IFS(AND(D1993&lt;=0, D1993-P1993&lt;=2), "escarcha",AND(D1993&lt;=0, D1993-P1993&gt;2), "helada negra", AND(D1993&gt;0, P1993+2&gt;D1993), "rocío", TRUE, "sin riesgo")</f>
        <v>sin riesgo</v>
      </c>
    </row>
    <row r="1994" spans="1:17" x14ac:dyDescent="0.35">
      <c r="A1994" s="2">
        <v>45758</v>
      </c>
      <c r="B1994" s="3" t="s">
        <v>55</v>
      </c>
      <c r="C1994">
        <v>18</v>
      </c>
      <c r="D1994">
        <v>19.3</v>
      </c>
      <c r="E1994">
        <v>58.666666666666657</v>
      </c>
      <c r="F1994">
        <v>44.666666666666657</v>
      </c>
      <c r="G1994">
        <v>4.666666666666667</v>
      </c>
      <c r="H1994">
        <v>2.8666666666666671</v>
      </c>
      <c r="I1994">
        <v>9</v>
      </c>
      <c r="J1994">
        <v>6.333333333333333</v>
      </c>
      <c r="K1994">
        <f t="shared" si="155"/>
        <v>1.3000000000000007</v>
      </c>
      <c r="L1994">
        <f t="shared" si="156"/>
        <v>0.68203250413922933</v>
      </c>
      <c r="M1994">
        <f t="shared" si="157"/>
        <v>9.7834797739235686</v>
      </c>
      <c r="N1994" s="10" t="str" cm="1">
        <f t="array" ref="N1994">_xlfn.IFS(AND(C1994&lt;=0, C1994-M1994&lt;=2), "escarcha",AND(C1994&lt;=0, C1994-M1994&gt;2), "helada negra", AND(C1994&gt;0, M1994+2&gt;C1994), "rocío", TRUE, "sin riesgo")</f>
        <v>sin riesgo</v>
      </c>
      <c r="O1994">
        <f t="shared" si="158"/>
        <v>0.49070480566369701</v>
      </c>
      <c r="P1994">
        <f t="shared" si="159"/>
        <v>6.9603619300271129</v>
      </c>
      <c r="Q1994" s="10" t="str" cm="1">
        <f t="array" ref="Q1994">_xlfn.IFS(AND(D1994&lt;=0, D1994-P1994&lt;=2), "escarcha",AND(D1994&lt;=0, D1994-P1994&gt;2), "helada negra", AND(D1994&gt;0, P1994+2&gt;D1994), "rocío", TRUE, "sin riesgo")</f>
        <v>sin riesgo</v>
      </c>
    </row>
    <row r="1995" spans="1:17" x14ac:dyDescent="0.35">
      <c r="A1995" s="2">
        <v>45758</v>
      </c>
      <c r="B1995" s="3" t="s">
        <v>54</v>
      </c>
      <c r="C1995">
        <v>17.333333333333329</v>
      </c>
      <c r="D1995">
        <v>20.2</v>
      </c>
      <c r="E1995">
        <v>60.6</v>
      </c>
      <c r="F1995">
        <v>42.333333333333343</v>
      </c>
      <c r="G1995">
        <v>6.666666666666667</v>
      </c>
      <c r="H1995">
        <v>2.4</v>
      </c>
      <c r="I1995">
        <v>13.33333333333333</v>
      </c>
      <c r="J1995">
        <v>5.4666666666666668</v>
      </c>
      <c r="K1995">
        <f t="shared" si="155"/>
        <v>2.8666666666666707</v>
      </c>
      <c r="L1995">
        <f t="shared" si="156"/>
        <v>0.67243994674305596</v>
      </c>
      <c r="M1995">
        <f t="shared" si="157"/>
        <v>9.6404203343337507</v>
      </c>
      <c r="N1995" s="10" t="str" cm="1">
        <f t="array" ref="N1995">_xlfn.IFS(AND(C1995&lt;=0, C1995-M1995&lt;=2), "escarcha",AND(C1995&lt;=0, C1995-M1995&gt;2), "helada negra", AND(C1995&gt;0, M1995+2&gt;C1995), "rocío", TRUE, "sin riesgo")</f>
        <v>sin riesgo</v>
      </c>
      <c r="O1995">
        <f t="shared" si="158"/>
        <v>0.49287764021752478</v>
      </c>
      <c r="P1995">
        <f t="shared" si="159"/>
        <v>6.9920690013089644</v>
      </c>
      <c r="Q1995" s="10" t="str" cm="1">
        <f t="array" ref="Q1995">_xlfn.IFS(AND(D1995&lt;=0, D1995-P1995&lt;=2), "escarcha",AND(D1995&lt;=0, D1995-P1995&gt;2), "helada negra", AND(D1995&gt;0, P1995+2&gt;D1995), "rocío", TRUE, "sin riesgo")</f>
        <v>sin riesgo</v>
      </c>
    </row>
    <row r="1996" spans="1:17" x14ac:dyDescent="0.35">
      <c r="A1996" s="2">
        <v>45758</v>
      </c>
      <c r="B1996" s="3" t="s">
        <v>57</v>
      </c>
      <c r="C1996">
        <v>17.43333333333333</v>
      </c>
      <c r="D1996">
        <v>19.766666666666669</v>
      </c>
      <c r="E1996">
        <v>60.233333333333327</v>
      </c>
      <c r="F1996">
        <v>40</v>
      </c>
      <c r="G1996">
        <v>11.66666666666667</v>
      </c>
      <c r="H1996">
        <v>3.1</v>
      </c>
      <c r="I1996">
        <v>22</v>
      </c>
      <c r="J1996">
        <v>6.7</v>
      </c>
      <c r="K1996">
        <f t="shared" si="155"/>
        <v>2.3333333333333393</v>
      </c>
      <c r="L1996">
        <f t="shared" si="156"/>
        <v>0.67268703516844108</v>
      </c>
      <c r="M1996">
        <f t="shared" si="157"/>
        <v>9.6441032776179849</v>
      </c>
      <c r="N1996" s="10" t="str" cm="1">
        <f t="array" ref="N1996">_xlfn.IFS(AND(C1996&lt;=0, C1996-M1996&lt;=2), "escarcha",AND(C1996&lt;=0, C1996-M1996&gt;2), "helada negra", AND(C1996&gt;0, M1996+2&gt;C1996), "rocío", TRUE, "sin riesgo")</f>
        <v>sin riesgo</v>
      </c>
      <c r="O1996">
        <f t="shared" si="158"/>
        <v>0.40935105803477689</v>
      </c>
      <c r="P1996">
        <f t="shared" si="159"/>
        <v>5.7789678146988983</v>
      </c>
      <c r="Q1996" s="10" t="str" cm="1">
        <f t="array" ref="Q1996">_xlfn.IFS(AND(D1996&lt;=0, D1996-P1996&lt;=2), "escarcha",AND(D1996&lt;=0, D1996-P1996&gt;2), "helada negra", AND(D1996&gt;0, P1996+2&gt;D1996), "rocío", TRUE, "sin riesgo")</f>
        <v>sin riesgo</v>
      </c>
    </row>
    <row r="1997" spans="1:17" x14ac:dyDescent="0.35">
      <c r="A1997" s="2">
        <v>45758</v>
      </c>
      <c r="B1997" s="3" t="s">
        <v>51</v>
      </c>
      <c r="C1997">
        <v>17.266666666666669</v>
      </c>
      <c r="D1997">
        <v>20.233333333333331</v>
      </c>
      <c r="E1997">
        <v>59.633333333333333</v>
      </c>
      <c r="F1997">
        <v>40.666666666666657</v>
      </c>
      <c r="G1997">
        <v>8</v>
      </c>
      <c r="H1997">
        <v>2.5333333333333332</v>
      </c>
      <c r="I1997">
        <v>15.66666666666667</v>
      </c>
      <c r="J1997">
        <v>5.833333333333333</v>
      </c>
      <c r="K1997">
        <f t="shared" si="155"/>
        <v>2.9666666666666615</v>
      </c>
      <c r="L1997">
        <f t="shared" si="156"/>
        <v>0.65214634447087849</v>
      </c>
      <c r="M1997">
        <f t="shared" si="157"/>
        <v>9.3383028438809212</v>
      </c>
      <c r="N1997" s="10" t="str" cm="1">
        <f t="array" ref="N1997">_xlfn.IFS(AND(C1997&lt;=0, C1997-M1997&lt;=2), "escarcha",AND(C1997&lt;=0, C1997-M1997&gt;2), "helada negra", AND(C1997&gt;0, M1997+2&gt;C1997), "rocío", TRUE, "sin riesgo")</f>
        <v>sin riesgo</v>
      </c>
      <c r="O1997">
        <f t="shared" si="158"/>
        <v>0.45477188146446001</v>
      </c>
      <c r="P1997">
        <f t="shared" si="159"/>
        <v>6.4371747019368861</v>
      </c>
      <c r="Q1997" s="10" t="str" cm="1">
        <f t="array" ref="Q1997">_xlfn.IFS(AND(D1997&lt;=0, D1997-P1997&lt;=2), "escarcha",AND(D1997&lt;=0, D1997-P1997&gt;2), "helada negra", AND(D1997&gt;0, P1997+2&gt;D1997), "rocío", TRUE, "sin riesgo")</f>
        <v>sin riesgo</v>
      </c>
    </row>
    <row r="1998" spans="1:17" x14ac:dyDescent="0.35">
      <c r="A1998" s="2">
        <v>45758</v>
      </c>
      <c r="B1998" s="3" t="s">
        <v>49</v>
      </c>
      <c r="C1998">
        <v>16.56666666666667</v>
      </c>
      <c r="D1998">
        <v>20.333333333333339</v>
      </c>
      <c r="E1998">
        <v>59</v>
      </c>
      <c r="F1998">
        <v>40</v>
      </c>
      <c r="G1998">
        <v>8.6666666666666661</v>
      </c>
      <c r="H1998">
        <v>2.7333333333333329</v>
      </c>
      <c r="I1998">
        <v>14.33333333333333</v>
      </c>
      <c r="J1998">
        <v>5.333333333333333</v>
      </c>
      <c r="K1998">
        <f t="shared" si="155"/>
        <v>3.7666666666666693</v>
      </c>
      <c r="L1998">
        <f t="shared" si="156"/>
        <v>0.59709761923346505</v>
      </c>
      <c r="M1998">
        <f t="shared" si="157"/>
        <v>8.5224005948270314</v>
      </c>
      <c r="N1998" s="10" t="str" cm="1">
        <f t="array" ref="N1998">_xlfn.IFS(AND(C1998&lt;=0, C1998-M1998&lt;=2), "escarcha",AND(C1998&lt;=0, C1998-M1998&gt;2), "helada negra", AND(C1998&gt;0, M1998+2&gt;C1998), "rocío", TRUE, "sin riesgo")</f>
        <v>sin riesgo</v>
      </c>
      <c r="O1998">
        <f t="shared" si="158"/>
        <v>0.44442029936160699</v>
      </c>
      <c r="P1998">
        <f t="shared" si="159"/>
        <v>6.2868605971911098</v>
      </c>
      <c r="Q1998" s="10" t="str" cm="1">
        <f t="array" ref="Q1998">_xlfn.IFS(AND(D1998&lt;=0, D1998-P1998&lt;=2), "escarcha",AND(D1998&lt;=0, D1998-P1998&gt;2), "helada negra", AND(D1998&gt;0, P1998+2&gt;D1998), "rocío", TRUE, "sin riesgo")</f>
        <v>sin riesgo</v>
      </c>
    </row>
    <row r="1999" spans="1:17" x14ac:dyDescent="0.35">
      <c r="A1999" s="2">
        <v>45758</v>
      </c>
      <c r="B1999" s="3" t="s">
        <v>50</v>
      </c>
      <c r="C1999">
        <v>15.96666666666667</v>
      </c>
      <c r="D1999">
        <v>19.8</v>
      </c>
      <c r="E1999">
        <v>61.966666666666669</v>
      </c>
      <c r="F1999">
        <v>40</v>
      </c>
      <c r="G1999">
        <v>7.333333333333333</v>
      </c>
      <c r="H1999">
        <v>2.9666666666666668</v>
      </c>
      <c r="I1999">
        <v>13.33333333333333</v>
      </c>
      <c r="J1999">
        <v>6.5666666666666664</v>
      </c>
      <c r="K1999">
        <f t="shared" si="155"/>
        <v>3.8333333333333304</v>
      </c>
      <c r="L1999">
        <f t="shared" si="156"/>
        <v>0.60793320239340298</v>
      </c>
      <c r="M1999">
        <f t="shared" si="157"/>
        <v>8.6825824489608028</v>
      </c>
      <c r="N1999" s="10" t="str" cm="1">
        <f t="array" ref="N1999">_xlfn.IFS(AND(C1999&lt;=0, C1999-M1999&lt;=2), "escarcha",AND(C1999&lt;=0, C1999-M1999&gt;2), "helada negra", AND(C1999&gt;0, M1999+2&gt;C1999), "rocío", TRUE, "sin riesgo")</f>
        <v>sin riesgo</v>
      </c>
      <c r="O1999">
        <f t="shared" si="158"/>
        <v>0.41141814044360514</v>
      </c>
      <c r="P1999">
        <f t="shared" si="159"/>
        <v>5.8088470876793226</v>
      </c>
      <c r="Q1999" s="10" t="str" cm="1">
        <f t="array" ref="Q1999">_xlfn.IFS(AND(D1999&lt;=0, D1999-P1999&lt;=2), "escarcha",AND(D1999&lt;=0, D1999-P1999&gt;2), "helada negra", AND(D1999&gt;0, P1999+2&gt;D1999), "rocío", TRUE, "sin riesgo")</f>
        <v>sin riesgo</v>
      </c>
    </row>
    <row r="2000" spans="1:17" x14ac:dyDescent="0.35">
      <c r="A2000" s="2">
        <v>45758</v>
      </c>
      <c r="B2000" s="3" t="s">
        <v>48</v>
      </c>
      <c r="C2000">
        <v>15.53333333333333</v>
      </c>
      <c r="D2000">
        <v>19.466666666666669</v>
      </c>
      <c r="E2000">
        <v>62.633333333333333</v>
      </c>
      <c r="F2000">
        <v>42.666666666666657</v>
      </c>
      <c r="G2000">
        <v>8.3333333333333339</v>
      </c>
      <c r="H2000">
        <v>1.9333333333333329</v>
      </c>
      <c r="I2000">
        <v>16.666666666666671</v>
      </c>
      <c r="J2000">
        <v>4.8666666666666671</v>
      </c>
      <c r="K2000">
        <f t="shared" si="155"/>
        <v>3.9333333333333389</v>
      </c>
      <c r="L2000">
        <f t="shared" si="156"/>
        <v>0.59091797474264385</v>
      </c>
      <c r="M2000">
        <f t="shared" si="157"/>
        <v>8.4311384886196912</v>
      </c>
      <c r="N2000" s="10" t="str" cm="1">
        <f t="array" ref="N2000">_xlfn.IFS(AND(C2000&lt;=0, C2000-M2000&lt;=2), "escarcha",AND(C2000&lt;=0, C2000-M2000&gt;2), "helada negra", AND(C2000&gt;0, M2000+2&gt;C2000), "rocío", TRUE, "sin riesgo")</f>
        <v>sin riesgo</v>
      </c>
      <c r="O2000">
        <f t="shared" si="158"/>
        <v>0.45526221429389147</v>
      </c>
      <c r="P2000">
        <f t="shared" si="159"/>
        <v>6.4442992632130647</v>
      </c>
      <c r="Q2000" s="10" t="str" cm="1">
        <f t="array" ref="Q2000">_xlfn.IFS(AND(D2000&lt;=0, D2000-P2000&lt;=2), "escarcha",AND(D2000&lt;=0, D2000-P2000&gt;2), "helada negra", AND(D2000&gt;0, P2000+2&gt;D2000), "rocío", TRUE, "sin riesgo")</f>
        <v>sin riesgo</v>
      </c>
    </row>
    <row r="2001" spans="1:17" x14ac:dyDescent="0.35">
      <c r="A2001" s="2">
        <v>45758</v>
      </c>
      <c r="B2001" s="3" t="s">
        <v>38</v>
      </c>
      <c r="C2001">
        <v>14.9</v>
      </c>
      <c r="D2001">
        <v>19.266666666666669</v>
      </c>
      <c r="E2001">
        <v>64.566666666666663</v>
      </c>
      <c r="F2001">
        <v>42.333333333333343</v>
      </c>
      <c r="G2001">
        <v>6</v>
      </c>
      <c r="H2001">
        <v>2.1333333333333329</v>
      </c>
      <c r="I2001">
        <v>14.33333333333333</v>
      </c>
      <c r="J2001">
        <v>5.2</v>
      </c>
      <c r="K2001">
        <f t="shared" si="155"/>
        <v>4.3666666666666689</v>
      </c>
      <c r="L2001">
        <f t="shared" si="156"/>
        <v>0.58064277358880312</v>
      </c>
      <c r="M2001">
        <f t="shared" si="157"/>
        <v>8.2795389593425188</v>
      </c>
      <c r="N2001" s="10" t="str" cm="1">
        <f t="array" ref="N2001">_xlfn.IFS(AND(C2001&lt;=0, C2001-M2001&lt;=2), "escarcha",AND(C2001&lt;=0, C2001-M2001&gt;2), "helada negra", AND(C2001&gt;0, M2001+2&gt;C2001), "rocío", TRUE, "sin riesgo")</f>
        <v>sin riesgo</v>
      </c>
      <c r="O2001">
        <f t="shared" si="158"/>
        <v>0.43497712234984154</v>
      </c>
      <c r="P2001">
        <f t="shared" si="159"/>
        <v>6.1498952368094093</v>
      </c>
      <c r="Q2001" s="10" t="str" cm="1">
        <f t="array" ref="Q2001">_xlfn.IFS(AND(D2001&lt;=0, D2001-P2001&lt;=2), "escarcha",AND(D2001&lt;=0, D2001-P2001&gt;2), "helada negra", AND(D2001&gt;0, P2001+2&gt;D2001), "rocío", TRUE, "sin riesgo")</f>
        <v>sin riesgo</v>
      </c>
    </row>
    <row r="2002" spans="1:17" x14ac:dyDescent="0.35">
      <c r="A2002" s="2">
        <v>45758</v>
      </c>
      <c r="B2002" s="3" t="s">
        <v>39</v>
      </c>
      <c r="C2002">
        <v>14.2</v>
      </c>
      <c r="D2002">
        <v>19.033333333333331</v>
      </c>
      <c r="E2002">
        <v>67.566666666666663</v>
      </c>
      <c r="F2002">
        <v>41.666666666666657</v>
      </c>
      <c r="G2002">
        <v>4.333333333333333</v>
      </c>
      <c r="H2002">
        <v>1.3</v>
      </c>
      <c r="I2002">
        <v>9.6666666666666661</v>
      </c>
      <c r="J2002">
        <v>3.7</v>
      </c>
      <c r="K2002">
        <f t="shared" si="155"/>
        <v>4.8333333333333321</v>
      </c>
      <c r="L2002">
        <f t="shared" si="156"/>
        <v>0.58086869635734317</v>
      </c>
      <c r="M2002">
        <f t="shared" si="157"/>
        <v>8.2828702412376405</v>
      </c>
      <c r="N2002" s="10" t="str" cm="1">
        <f t="array" ref="N2002">_xlfn.IFS(AND(C2002&lt;=0, C2002-M2002&lt;=2), "escarcha",AND(C2002&lt;=0, C2002-M2002&gt;2), "helada negra", AND(C2002&gt;0, M2002+2&gt;C2002), "rocío", TRUE, "sin riesgo")</f>
        <v>sin riesgo</v>
      </c>
      <c r="O2002">
        <f t="shared" si="158"/>
        <v>0.4045642050795154</v>
      </c>
      <c r="P2002">
        <f t="shared" si="159"/>
        <v>5.7098023286686193</v>
      </c>
      <c r="Q2002" s="10" t="str" cm="1">
        <f t="array" ref="Q2002">_xlfn.IFS(AND(D2002&lt;=0, D2002-P2002&lt;=2), "escarcha",AND(D2002&lt;=0, D2002-P2002&gt;2), "helada negra", AND(D2002&gt;0, P2002+2&gt;D2002), "rocío", TRUE, "sin riesgo")</f>
        <v>sin riesgo</v>
      </c>
    </row>
    <row r="2003" spans="1:17" x14ac:dyDescent="0.35">
      <c r="A2003" s="2">
        <v>45758</v>
      </c>
      <c r="B2003" s="3" t="s">
        <v>37</v>
      </c>
      <c r="C2003">
        <v>13.9</v>
      </c>
      <c r="D2003">
        <v>18.033333333333331</v>
      </c>
      <c r="E2003">
        <v>69.5</v>
      </c>
      <c r="F2003">
        <v>47</v>
      </c>
      <c r="G2003">
        <v>2</v>
      </c>
      <c r="H2003">
        <v>0.96666666666666667</v>
      </c>
      <c r="I2003">
        <v>5</v>
      </c>
      <c r="J2003">
        <v>3.1</v>
      </c>
      <c r="K2003">
        <f t="shared" si="155"/>
        <v>4.1333333333333311</v>
      </c>
      <c r="L2003">
        <f t="shared" si="156"/>
        <v>0.58963792409802829</v>
      </c>
      <c r="M2003">
        <f t="shared" si="157"/>
        <v>8.4122427474261467</v>
      </c>
      <c r="N2003" s="10" t="str" cm="1">
        <f t="array" ref="N2003">_xlfn.IFS(AND(C2003&lt;=0, C2003-M2003&lt;=2), "escarcha",AND(C2003&lt;=0, C2003-M2003&gt;2), "helada negra", AND(C2003&gt;0, M2003+2&gt;C2003), "rocío", TRUE, "sin riesgo")</f>
        <v>sin riesgo</v>
      </c>
      <c r="O2003">
        <f t="shared" si="158"/>
        <v>0.46240355397175648</v>
      </c>
      <c r="P2003">
        <f t="shared" si="159"/>
        <v>6.5481094373283595</v>
      </c>
      <c r="Q2003" s="10" t="str" cm="1">
        <f t="array" ref="Q2003">_xlfn.IFS(AND(D2003&lt;=0, D2003-P2003&lt;=2), "escarcha",AND(D2003&lt;=0, D2003-P2003&gt;2), "helada negra", AND(D2003&gt;0, P2003+2&gt;D2003), "rocío", TRUE, "sin riesgo")</f>
        <v>sin riesgo</v>
      </c>
    </row>
    <row r="2004" spans="1:17" x14ac:dyDescent="0.35">
      <c r="A2004" s="2">
        <v>45758</v>
      </c>
      <c r="B2004" s="3" t="s">
        <v>40</v>
      </c>
      <c r="C2004">
        <v>13.7</v>
      </c>
      <c r="D2004">
        <v>14.93333333333333</v>
      </c>
      <c r="E2004">
        <v>70.233333333333334</v>
      </c>
      <c r="F2004">
        <v>57</v>
      </c>
      <c r="G2004">
        <v>4</v>
      </c>
      <c r="H2004">
        <v>0.2</v>
      </c>
      <c r="I2004">
        <v>7.333333333333333</v>
      </c>
      <c r="J2004">
        <v>1.2</v>
      </c>
      <c r="K2004">
        <f t="shared" si="155"/>
        <v>1.2333333333333307</v>
      </c>
      <c r="L2004">
        <f t="shared" si="156"/>
        <v>0.58714712051711115</v>
      </c>
      <c r="M2004">
        <f t="shared" si="157"/>
        <v>8.3754823556622799</v>
      </c>
      <c r="N2004" s="10" t="str" cm="1">
        <f t="array" ref="N2004">_xlfn.IFS(AND(C2004&lt;=0, C2004-M2004&lt;=2), "escarcha",AND(C2004&lt;=0, C2004-M2004&gt;2), "helada negra", AND(C2004&gt;0, M2004+2&gt;C2004), "rocío", TRUE, "sin riesgo")</f>
        <v>sin riesgo</v>
      </c>
      <c r="O2004">
        <f t="shared" si="158"/>
        <v>0.45814157388697963</v>
      </c>
      <c r="P2004">
        <f t="shared" si="159"/>
        <v>6.4861447187167744</v>
      </c>
      <c r="Q2004" s="10" t="str" cm="1">
        <f t="array" ref="Q2004">_xlfn.IFS(AND(D2004&lt;=0, D2004-P2004&lt;=2), "escarcha",AND(D2004&lt;=0, D2004-P2004&gt;2), "helada negra", AND(D2004&gt;0, P2004+2&gt;D2004), "rocío", TRUE, "sin riesgo")</f>
        <v>sin riesgo</v>
      </c>
    </row>
    <row r="2005" spans="1:17" x14ac:dyDescent="0.35">
      <c r="A2005" s="2">
        <v>45758</v>
      </c>
      <c r="B2005" s="3" t="s">
        <v>43</v>
      </c>
      <c r="C2005">
        <v>10.766666666666669</v>
      </c>
      <c r="D2005">
        <v>11.4</v>
      </c>
      <c r="E2005">
        <v>93.866666666666674</v>
      </c>
      <c r="F2005">
        <v>67</v>
      </c>
      <c r="G2005">
        <v>7</v>
      </c>
      <c r="H2005">
        <v>1.666666666666667</v>
      </c>
      <c r="I2005">
        <v>13</v>
      </c>
      <c r="J2005">
        <v>3.5666666666666669</v>
      </c>
      <c r="K2005">
        <f t="shared" si="155"/>
        <v>0.63333333333333108</v>
      </c>
      <c r="L2005">
        <f t="shared" si="156"/>
        <v>0.68437069558129948</v>
      </c>
      <c r="M2005">
        <f t="shared" si="157"/>
        <v>9.818375153908514</v>
      </c>
      <c r="N2005" s="10" t="str" cm="1">
        <f t="array" ref="N2005">_xlfn.IFS(AND(C2005&lt;=0, C2005-M2005&lt;=2), "escarcha",AND(C2005&lt;=0, C2005-M2005&gt;2), "helada negra", AND(C2005&gt;0, M2005+2&gt;C2005), "rocío", TRUE, "sin riesgo")</f>
        <v>rocío</v>
      </c>
      <c r="O2005">
        <f t="shared" si="158"/>
        <v>0.38919779891144263</v>
      </c>
      <c r="P2005">
        <f t="shared" si="159"/>
        <v>5.488031943268818</v>
      </c>
      <c r="Q2005" s="10" t="str" cm="1">
        <f t="array" ref="Q2005">_xlfn.IFS(AND(D2005&lt;=0, D2005-P2005&lt;=2), "escarcha",AND(D2005&lt;=0, D2005-P2005&gt;2), "helada negra", AND(D2005&gt;0, P2005+2&gt;D2005), "rocío", TRUE, "sin riesgo")</f>
        <v>sin riesgo</v>
      </c>
    </row>
    <row r="2006" spans="1:17" x14ac:dyDescent="0.35">
      <c r="A2006" s="2">
        <v>45758</v>
      </c>
      <c r="B2006" s="3" t="s">
        <v>44</v>
      </c>
      <c r="C2006">
        <v>10.4</v>
      </c>
      <c r="D2006">
        <v>11.233333333333331</v>
      </c>
      <c r="E2006">
        <v>94.933333333333337</v>
      </c>
      <c r="F2006">
        <v>68.666666666666671</v>
      </c>
      <c r="G2006">
        <v>6.333333333333333</v>
      </c>
      <c r="H2006">
        <v>1.466666666666667</v>
      </c>
      <c r="I2006">
        <v>11.33333333333333</v>
      </c>
      <c r="J2006">
        <v>2.7</v>
      </c>
      <c r="K2006">
        <f t="shared" si="155"/>
        <v>0.83333333333333037</v>
      </c>
      <c r="L2006">
        <f t="shared" si="156"/>
        <v>0.67125281094222577</v>
      </c>
      <c r="M2006">
        <f t="shared" si="157"/>
        <v>9.6227271382631319</v>
      </c>
      <c r="N2006" s="10" t="str" cm="1">
        <f t="array" ref="N2006">_xlfn.IFS(AND(C2006&lt;=0, C2006-M2006&lt;=2), "escarcha",AND(C2006&lt;=0, C2006-M2006&gt;2), "helada negra", AND(C2006&gt;0, M2006+2&gt;C2006), "rocío", TRUE, "sin riesgo")</f>
        <v>rocío</v>
      </c>
      <c r="O2006">
        <f t="shared" si="158"/>
        <v>0.40273413355552418</v>
      </c>
      <c r="P2006">
        <f t="shared" si="159"/>
        <v>5.6833696900500783</v>
      </c>
      <c r="Q2006" s="10" t="str" cm="1">
        <f t="array" ref="Q2006">_xlfn.IFS(AND(D2006&lt;=0, D2006-P2006&lt;=2), "escarcha",AND(D2006&lt;=0, D2006-P2006&gt;2), "helada negra", AND(D2006&gt;0, P2006+2&gt;D2006), "rocío", TRUE, "sin riesgo")</f>
        <v>sin riesgo</v>
      </c>
    </row>
    <row r="2007" spans="1:17" x14ac:dyDescent="0.35">
      <c r="A2007" s="2">
        <v>45758</v>
      </c>
      <c r="B2007" s="3" t="s">
        <v>45</v>
      </c>
      <c r="C2007">
        <v>10.16666666666667</v>
      </c>
      <c r="D2007">
        <v>10.53333333333333</v>
      </c>
      <c r="E2007">
        <v>95.2</v>
      </c>
      <c r="F2007">
        <v>70.666666666666671</v>
      </c>
      <c r="G2007">
        <v>5.666666666666667</v>
      </c>
      <c r="H2007">
        <v>0.16666666666666671</v>
      </c>
      <c r="I2007">
        <v>10.33333333333333</v>
      </c>
      <c r="J2007">
        <v>0.53333333333333333</v>
      </c>
      <c r="K2007">
        <f t="shared" si="155"/>
        <v>0.36666666666666003</v>
      </c>
      <c r="L2007">
        <f t="shared" si="156"/>
        <v>0.6584826712142996</v>
      </c>
      <c r="M2007">
        <f t="shared" si="157"/>
        <v>9.4325562111913595</v>
      </c>
      <c r="N2007" s="10" t="str" cm="1">
        <f t="array" ref="N2007">_xlfn.IFS(AND(C2007&lt;=0, C2007-M2007&lt;=2), "escarcha",AND(C2007&lt;=0, C2007-M2007&gt;2), "helada negra", AND(C2007&gt;0, M2007+2&gt;C2007), "rocío", TRUE, "sin riesgo")</f>
        <v>rocío</v>
      </c>
      <c r="O2007">
        <f t="shared" si="158"/>
        <v>0.3849391454780049</v>
      </c>
      <c r="P2007">
        <f t="shared" si="159"/>
        <v>5.4266403527476559</v>
      </c>
      <c r="Q2007" s="10" t="str" cm="1">
        <f t="array" ref="Q2007">_xlfn.IFS(AND(D2007&lt;=0, D2007-P2007&lt;=2), "escarcha",AND(D2007&lt;=0, D2007-P2007&gt;2), "helada negra", AND(D2007&gt;0, P2007+2&gt;D2007), "rocío", TRUE, "sin riesgo")</f>
        <v>sin riesgo</v>
      </c>
    </row>
    <row r="2008" spans="1:17" x14ac:dyDescent="0.35">
      <c r="A2008" s="2">
        <v>45759</v>
      </c>
      <c r="B2008" s="3" t="s">
        <v>28</v>
      </c>
      <c r="C2008">
        <v>8.9333333333333336</v>
      </c>
      <c r="D2008">
        <v>11.53333333333333</v>
      </c>
      <c r="E2008">
        <v>98.1</v>
      </c>
      <c r="F2008">
        <v>73.333333333333329</v>
      </c>
      <c r="G2008">
        <v>0</v>
      </c>
      <c r="H2008">
        <v>0</v>
      </c>
      <c r="I2008">
        <v>0</v>
      </c>
      <c r="J2008">
        <v>0.26666666666666672</v>
      </c>
      <c r="K2008">
        <f t="shared" si="155"/>
        <v>2.5999999999999961</v>
      </c>
      <c r="L2008">
        <f t="shared" si="156"/>
        <v>0.60568489145210103</v>
      </c>
      <c r="M2008">
        <f t="shared" si="157"/>
        <v>8.6493290170404702</v>
      </c>
      <c r="N2008" s="10" t="str" cm="1">
        <f t="array" ref="N2008">_xlfn.IFS(AND(C2008&lt;=0, C2008-M2008&lt;=2), "escarcha",AND(C2008&lt;=0, C2008-M2008&gt;2), "helada negra", AND(C2008&gt;0, M2008+2&gt;C2008), "rocío", TRUE, "sin riesgo")</f>
        <v>rocío</v>
      </c>
      <c r="O2008">
        <f t="shared" si="158"/>
        <v>0.48833797485438579</v>
      </c>
      <c r="P2008">
        <f t="shared" si="159"/>
        <v>6.9258331193353513</v>
      </c>
      <c r="Q2008" s="10" t="str" cm="1">
        <f t="array" ref="Q2008">_xlfn.IFS(AND(D2008&lt;=0, D2008-P2008&lt;=2), "escarcha",AND(D2008&lt;=0, D2008-P2008&gt;2), "helada negra", AND(D2008&gt;0, P2008+2&gt;D2008), "rocío", TRUE, "sin riesgo")</f>
        <v>sin riesgo</v>
      </c>
    </row>
    <row r="2009" spans="1:17" x14ac:dyDescent="0.35">
      <c r="A2009" s="2">
        <v>45759</v>
      </c>
      <c r="B2009" s="3" t="s">
        <v>29</v>
      </c>
      <c r="C2009">
        <v>9.5</v>
      </c>
      <c r="D2009">
        <v>12.46666666666667</v>
      </c>
      <c r="E2009">
        <v>98.066666666666663</v>
      </c>
      <c r="F2009">
        <v>72</v>
      </c>
      <c r="G2009">
        <v>0</v>
      </c>
      <c r="H2009">
        <v>3.3333333333333333E-2</v>
      </c>
      <c r="I2009">
        <v>0</v>
      </c>
      <c r="J2009">
        <v>0.43333333333333329</v>
      </c>
      <c r="K2009">
        <f t="shared" si="155"/>
        <v>2.9666666666666703</v>
      </c>
      <c r="L2009">
        <f t="shared" si="156"/>
        <v>0.64349111350638433</v>
      </c>
      <c r="M2009">
        <f t="shared" si="157"/>
        <v>9.2096692509451259</v>
      </c>
      <c r="N2009" s="10" t="str" cm="1">
        <f t="array" ref="N2009">_xlfn.IFS(AND(C2009&lt;=0, C2009-M2009&lt;=2), "escarcha",AND(C2009&lt;=0, C2009-M2009&gt;2), "helada negra", AND(C2009&gt;0, M2009+2&gt;C2009), "rocío", TRUE, "sin riesgo")</f>
        <v>rocío</v>
      </c>
      <c r="O2009">
        <f t="shared" si="158"/>
        <v>0.53145392499164412</v>
      </c>
      <c r="P2009">
        <f t="shared" si="159"/>
        <v>7.5563350847846849</v>
      </c>
      <c r="Q2009" s="10" t="str" cm="1">
        <f t="array" ref="Q2009">_xlfn.IFS(AND(D2009&lt;=0, D2009-P2009&lt;=2), "escarcha",AND(D2009&lt;=0, D2009-P2009&gt;2), "helada negra", AND(D2009&gt;0, P2009+2&gt;D2009), "rocío", TRUE, "sin riesgo")</f>
        <v>sin riesgo</v>
      </c>
    </row>
    <row r="2010" spans="1:17" x14ac:dyDescent="0.35">
      <c r="A2010" s="2">
        <v>45759</v>
      </c>
      <c r="B2010" s="3" t="s">
        <v>30</v>
      </c>
      <c r="C2010">
        <v>9.7333333333333325</v>
      </c>
      <c r="D2010">
        <v>13.66666666666667</v>
      </c>
      <c r="E2010">
        <v>97.63333333333334</v>
      </c>
      <c r="F2010">
        <v>71.333333333333329</v>
      </c>
      <c r="G2010">
        <v>0</v>
      </c>
      <c r="H2010">
        <v>0.5</v>
      </c>
      <c r="I2010">
        <v>0</v>
      </c>
      <c r="J2010">
        <v>1.9</v>
      </c>
      <c r="K2010">
        <f t="shared" si="155"/>
        <v>3.9333333333333371</v>
      </c>
      <c r="L2010">
        <f t="shared" si="156"/>
        <v>0.65472005251855647</v>
      </c>
      <c r="M2010">
        <f t="shared" si="157"/>
        <v>9.3765784687438458</v>
      </c>
      <c r="N2010" s="10" t="str" cm="1">
        <f t="array" ref="N2010">_xlfn.IFS(AND(C2010&lt;=0, C2010-M2010&lt;=2), "escarcha",AND(C2010&lt;=0, C2010-M2010&gt;2), "helada negra", AND(C2010&gt;0, M2010+2&gt;C2010), "rocío", TRUE, "sin riesgo")</f>
        <v>rocío</v>
      </c>
      <c r="O2010">
        <f t="shared" si="158"/>
        <v>0.60052133343686021</v>
      </c>
      <c r="P2010">
        <f t="shared" si="159"/>
        <v>8.5729911462809358</v>
      </c>
      <c r="Q2010" s="10" t="str" cm="1">
        <f t="array" ref="Q2010">_xlfn.IFS(AND(D2010&lt;=0, D2010-P2010&lt;=2), "escarcha",AND(D2010&lt;=0, D2010-P2010&gt;2), "helada negra", AND(D2010&gt;0, P2010+2&gt;D2010), "rocío", TRUE, "sin riesgo")</f>
        <v>sin riesgo</v>
      </c>
    </row>
    <row r="2011" spans="1:17" x14ac:dyDescent="0.35">
      <c r="A2011" s="2">
        <v>45759</v>
      </c>
      <c r="B2011" s="3" t="s">
        <v>31</v>
      </c>
      <c r="C2011">
        <v>10</v>
      </c>
      <c r="D2011">
        <v>16.56666666666667</v>
      </c>
      <c r="E2011">
        <v>96.766666666666666</v>
      </c>
      <c r="F2011">
        <v>61.333333333333343</v>
      </c>
      <c r="G2011">
        <v>0</v>
      </c>
      <c r="H2011">
        <v>0.46666666666666667</v>
      </c>
      <c r="I2011">
        <v>0.66666666666666663</v>
      </c>
      <c r="J2011">
        <v>1.5666666666666671</v>
      </c>
      <c r="K2011">
        <f t="shared" si="155"/>
        <v>6.56666666666667</v>
      </c>
      <c r="L2011">
        <f t="shared" si="156"/>
        <v>0.6636625892292678</v>
      </c>
      <c r="M2011">
        <f t="shared" si="157"/>
        <v>9.509660221950142</v>
      </c>
      <c r="N2011" s="10" t="str" cm="1">
        <f t="array" ref="N2011">_xlfn.IFS(AND(C2011&lt;=0, C2011-M2011&lt;=2), "escarcha",AND(C2011&lt;=0, C2011-M2011&gt;2), "helada negra", AND(C2011&gt;0, M2011+2&gt;C2011), "rocío", TRUE, "sin riesgo")</f>
        <v>rocío</v>
      </c>
      <c r="O2011">
        <f t="shared" si="158"/>
        <v>0.63588364426862176</v>
      </c>
      <c r="P2011">
        <f t="shared" si="159"/>
        <v>9.0967156659039006</v>
      </c>
      <c r="Q2011" s="10" t="str" cm="1">
        <f t="array" ref="Q2011">_xlfn.IFS(AND(D2011&lt;=0, D2011-P2011&lt;=2), "escarcha",AND(D2011&lt;=0, D2011-P2011&gt;2), "helada negra", AND(D2011&gt;0, P2011+2&gt;D2011), "rocío", TRUE, "sin riesgo")</f>
        <v>sin riesgo</v>
      </c>
    </row>
    <row r="2012" spans="1:17" x14ac:dyDescent="0.35">
      <c r="A2012" s="2">
        <v>45759</v>
      </c>
      <c r="B2012" s="3" t="s">
        <v>32</v>
      </c>
      <c r="C2012">
        <v>10.33333333333333</v>
      </c>
      <c r="D2012">
        <v>18.43333333333333</v>
      </c>
      <c r="E2012">
        <v>94.9</v>
      </c>
      <c r="F2012">
        <v>60</v>
      </c>
      <c r="G2012">
        <v>0</v>
      </c>
      <c r="H2012">
        <v>0.93333333333333335</v>
      </c>
      <c r="I2012">
        <v>1</v>
      </c>
      <c r="J2012">
        <v>2.8</v>
      </c>
      <c r="K2012">
        <f t="shared" si="155"/>
        <v>8.1</v>
      </c>
      <c r="L2012">
        <f t="shared" si="156"/>
        <v>0.66645449842061288</v>
      </c>
      <c r="M2012">
        <f t="shared" si="157"/>
        <v>9.5512378276226961</v>
      </c>
      <c r="N2012" s="10" t="str" cm="1">
        <f t="array" ref="N2012">_xlfn.IFS(AND(C2012&lt;=0, C2012-M2012&lt;=2), "escarcha",AND(C2012&lt;=0, C2012-M2012&gt;2), "helada negra", AND(C2012&gt;0, M2012+2&gt;C2012), "rocío", TRUE, "sin riesgo")</f>
        <v>rocío</v>
      </c>
      <c r="O2012">
        <f t="shared" si="158"/>
        <v>0.73170070141694699</v>
      </c>
      <c r="P2012">
        <f t="shared" si="159"/>
        <v>10.526809199863683</v>
      </c>
      <c r="Q2012" s="10" t="str" cm="1">
        <f t="array" ref="Q2012">_xlfn.IFS(AND(D2012&lt;=0, D2012-P2012&lt;=2), "escarcha",AND(D2012&lt;=0, D2012-P2012&gt;2), "helada negra", AND(D2012&gt;0, P2012+2&gt;D2012), "rocío", TRUE, "sin riesgo")</f>
        <v>sin riesgo</v>
      </c>
    </row>
    <row r="2013" spans="1:17" x14ac:dyDescent="0.35">
      <c r="A2013" s="2">
        <v>45759</v>
      </c>
      <c r="B2013" s="3" t="s">
        <v>33</v>
      </c>
      <c r="C2013">
        <v>10.53333333333333</v>
      </c>
      <c r="D2013">
        <v>19.266666666666669</v>
      </c>
      <c r="E2013">
        <v>92.633333333333326</v>
      </c>
      <c r="F2013">
        <v>52.333333333333343</v>
      </c>
      <c r="G2013">
        <v>0.33333333333333331</v>
      </c>
      <c r="H2013">
        <v>1.7666666666666671</v>
      </c>
      <c r="I2013">
        <v>1</v>
      </c>
      <c r="J2013">
        <v>4</v>
      </c>
      <c r="K2013">
        <f t="shared" si="155"/>
        <v>8.7333333333333396</v>
      </c>
      <c r="L2013">
        <f t="shared" si="156"/>
        <v>0.65561420755445032</v>
      </c>
      <c r="M2013">
        <f t="shared" si="157"/>
        <v>9.3898788649715872</v>
      </c>
      <c r="N2013" s="10" t="str" cm="1">
        <f t="array" ref="N2013">_xlfn.IFS(AND(C2013&lt;=0, C2013-M2013&lt;=2), "escarcha",AND(C2013&lt;=0, C2013-M2013&gt;2), "helada negra", AND(C2013&gt;0, M2013+2&gt;C2013), "rocío", TRUE, "sin riesgo")</f>
        <v>rocío</v>
      </c>
      <c r="O2013">
        <f t="shared" si="158"/>
        <v>0.64703584123955826</v>
      </c>
      <c r="P2013">
        <f t="shared" si="159"/>
        <v>9.2623349527876169</v>
      </c>
      <c r="Q2013" s="10" t="str" cm="1">
        <f t="array" ref="Q2013">_xlfn.IFS(AND(D2013&lt;=0, D2013-P2013&lt;=2), "escarcha",AND(D2013&lt;=0, D2013-P2013&gt;2), "helada negra", AND(D2013&gt;0, P2013+2&gt;D2013), "rocío", TRUE, "sin riesgo")</f>
        <v>sin riesgo</v>
      </c>
    </row>
    <row r="2014" spans="1:17" x14ac:dyDescent="0.35">
      <c r="A2014" s="2">
        <v>45759</v>
      </c>
      <c r="B2014" s="3" t="s">
        <v>34</v>
      </c>
      <c r="C2014">
        <v>10.96666666666667</v>
      </c>
      <c r="D2014">
        <v>19.56666666666667</v>
      </c>
      <c r="E2014">
        <v>91.466666666666669</v>
      </c>
      <c r="F2014">
        <v>46.666666666666657</v>
      </c>
      <c r="G2014">
        <v>0.66666666666666663</v>
      </c>
      <c r="H2014">
        <v>2.7666666666666671</v>
      </c>
      <c r="I2014">
        <v>4</v>
      </c>
      <c r="J2014">
        <v>5.6000000000000014</v>
      </c>
      <c r="K2014">
        <f t="shared" si="155"/>
        <v>8.6</v>
      </c>
      <c r="L2014">
        <f t="shared" si="156"/>
        <v>0.67175885808694957</v>
      </c>
      <c r="M2014">
        <f t="shared" si="157"/>
        <v>9.6302690148032077</v>
      </c>
      <c r="N2014" s="10" t="str" cm="1">
        <f t="array" ref="N2014">_xlfn.IFS(AND(C2014&lt;=0, C2014-M2014&lt;=2), "escarcha",AND(C2014&lt;=0, C2014-M2014&gt;2), "helada negra", AND(C2014&gt;0, M2014+2&gt;C2014), "rocío", TRUE, "sin riesgo")</f>
        <v>rocío</v>
      </c>
      <c r="O2014">
        <f t="shared" si="158"/>
        <v>0.55108822344750552</v>
      </c>
      <c r="P2014">
        <f t="shared" si="159"/>
        <v>7.8445105948489156</v>
      </c>
      <c r="Q2014" s="10" t="str" cm="1">
        <f t="array" ref="Q2014">_xlfn.IFS(AND(D2014&lt;=0, D2014-P2014&lt;=2), "escarcha",AND(D2014&lt;=0, D2014-P2014&gt;2), "helada negra", AND(D2014&gt;0, P2014+2&gt;D2014), "rocío", TRUE, "sin riesgo")</f>
        <v>sin riesgo</v>
      </c>
    </row>
    <row r="2015" spans="1:17" x14ac:dyDescent="0.35">
      <c r="A2015" s="2">
        <v>45759</v>
      </c>
      <c r="B2015" s="3" t="s">
        <v>35</v>
      </c>
      <c r="C2015">
        <v>11.9</v>
      </c>
      <c r="D2015">
        <v>19.233333333333331</v>
      </c>
      <c r="E2015">
        <v>89.8</v>
      </c>
      <c r="F2015">
        <v>47.666666666666657</v>
      </c>
      <c r="G2015">
        <v>3.666666666666667</v>
      </c>
      <c r="H2015">
        <v>3.833333333333333</v>
      </c>
      <c r="I2015">
        <v>7</v>
      </c>
      <c r="J2015">
        <v>7.5666666666666664</v>
      </c>
      <c r="K2015">
        <f t="shared" si="155"/>
        <v>7.3333333333333304</v>
      </c>
      <c r="L2015">
        <f t="shared" si="156"/>
        <v>0.71510836427887647</v>
      </c>
      <c r="M2015">
        <f t="shared" si="157"/>
        <v>10.278004176395566</v>
      </c>
      <c r="N2015" s="10" t="str" cm="1">
        <f t="array" ref="N2015">_xlfn.IFS(AND(C2015&lt;=0, C2015-M2015&lt;=2), "escarcha",AND(C2015&lt;=0, C2015-M2015&gt;2), "helada negra", AND(C2015&gt;0, M2015+2&gt;C2015), "rocío", TRUE, "sin riesgo")</f>
        <v>rocío</v>
      </c>
      <c r="O2015">
        <f t="shared" si="158"/>
        <v>0.55155916889772505</v>
      </c>
      <c r="P2015">
        <f t="shared" si="159"/>
        <v>7.8514308706131306</v>
      </c>
      <c r="Q2015" s="10" t="str" cm="1">
        <f t="array" ref="Q2015">_xlfn.IFS(AND(D2015&lt;=0, D2015-P2015&lt;=2), "escarcha",AND(D2015&lt;=0, D2015-P2015&gt;2), "helada negra", AND(D2015&gt;0, P2015+2&gt;D2015), "rocío", TRUE, "sin riesgo")</f>
        <v>sin riesgo</v>
      </c>
    </row>
    <row r="2016" spans="1:17" x14ac:dyDescent="0.35">
      <c r="A2016" s="2">
        <v>45759</v>
      </c>
      <c r="B2016" s="3" t="s">
        <v>36</v>
      </c>
      <c r="C2016">
        <v>12.06666666666667</v>
      </c>
      <c r="D2016">
        <v>19.5</v>
      </c>
      <c r="E2016">
        <v>90.166666666666671</v>
      </c>
      <c r="F2016">
        <v>47</v>
      </c>
      <c r="G2016">
        <v>3.333333333333333</v>
      </c>
      <c r="H2016">
        <v>4.1333333333333329</v>
      </c>
      <c r="I2016">
        <v>6</v>
      </c>
      <c r="J2016">
        <v>7.6000000000000014</v>
      </c>
      <c r="K2016">
        <f t="shared" si="155"/>
        <v>7.43333333333333</v>
      </c>
      <c r="L2016">
        <f t="shared" si="156"/>
        <v>0.73016050639832797</v>
      </c>
      <c r="M2016">
        <f t="shared" si="157"/>
        <v>10.503693127256739</v>
      </c>
      <c r="N2016" s="10" t="str" cm="1">
        <f t="array" ref="N2016">_xlfn.IFS(AND(C2016&lt;=0, C2016-M2016&lt;=2), "escarcha",AND(C2016&lt;=0, C2016-M2016&gt;2), "helada negra", AND(C2016&gt;0, M2016+2&gt;C2016), "rocío", TRUE, "sin riesgo")</f>
        <v>rocío</v>
      </c>
      <c r="O2016">
        <f t="shared" si="158"/>
        <v>0.55406365020052306</v>
      </c>
      <c r="P2016">
        <f t="shared" si="159"/>
        <v>7.8882392146179416</v>
      </c>
      <c r="Q2016" s="10" t="str" cm="1">
        <f t="array" ref="Q2016">_xlfn.IFS(AND(D2016&lt;=0, D2016-P2016&lt;=2), "escarcha",AND(D2016&lt;=0, D2016-P2016&gt;2), "helada negra", AND(D2016&gt;0, P2016+2&gt;D2016), "rocío", TRUE, "sin riesgo")</f>
        <v>sin riesgo</v>
      </c>
    </row>
    <row r="2017" spans="1:17" x14ac:dyDescent="0.35">
      <c r="A2017" s="2">
        <v>45759</v>
      </c>
      <c r="B2017" s="3" t="s">
        <v>47</v>
      </c>
      <c r="C2017">
        <v>11.7</v>
      </c>
      <c r="D2017">
        <v>19.866666666666671</v>
      </c>
      <c r="E2017">
        <v>91.9</v>
      </c>
      <c r="F2017">
        <v>47</v>
      </c>
      <c r="G2017">
        <v>1.666666666666667</v>
      </c>
      <c r="H2017">
        <v>4.9000000000000004</v>
      </c>
      <c r="I2017">
        <v>4.666666666666667</v>
      </c>
      <c r="J2017">
        <v>9.1666666666666661</v>
      </c>
      <c r="K2017">
        <f t="shared" si="155"/>
        <v>8.1666666666666714</v>
      </c>
      <c r="L2017">
        <f t="shared" si="156"/>
        <v>0.72503268839200019</v>
      </c>
      <c r="M2017">
        <f t="shared" si="157"/>
        <v>10.426762450940238</v>
      </c>
      <c r="N2017" s="10" t="str" cm="1">
        <f t="array" ref="N2017">_xlfn.IFS(AND(C2017&lt;=0, C2017-M2017&lt;=2), "escarcha",AND(C2017&lt;=0, C2017-M2017&gt;2), "helada negra", AND(C2017&gt;0, M2017+2&gt;C2017), "rocío", TRUE, "sin riesgo")</f>
        <v>rocío</v>
      </c>
      <c r="O2017">
        <f t="shared" si="158"/>
        <v>0.57681888037355511</v>
      </c>
      <c r="P2017">
        <f t="shared" si="159"/>
        <v>8.2231681903354072</v>
      </c>
      <c r="Q2017" s="10" t="str" cm="1">
        <f t="array" ref="Q2017">_xlfn.IFS(AND(D2017&lt;=0, D2017-P2017&lt;=2), "escarcha",AND(D2017&lt;=0, D2017-P2017&gt;2), "helada negra", AND(D2017&gt;0, P2017+2&gt;D2017), "rocío", TRUE, "sin riesgo")</f>
        <v>sin riesgo</v>
      </c>
    </row>
    <row r="2018" spans="1:17" x14ac:dyDescent="0.35">
      <c r="A2018" s="2">
        <v>45759</v>
      </c>
      <c r="B2018" s="3" t="s">
        <v>52</v>
      </c>
      <c r="C2018">
        <v>11.93333333333333</v>
      </c>
      <c r="D2018">
        <v>20.06666666666667</v>
      </c>
      <c r="E2018">
        <v>92.8</v>
      </c>
      <c r="F2018">
        <v>47.666666666666657</v>
      </c>
      <c r="G2018">
        <v>1</v>
      </c>
      <c r="H2018">
        <v>2.833333333333333</v>
      </c>
      <c r="I2018">
        <v>4</v>
      </c>
      <c r="J2018">
        <v>6.1333333333333329</v>
      </c>
      <c r="K2018">
        <f t="shared" si="155"/>
        <v>8.13333333333334</v>
      </c>
      <c r="L2018">
        <f t="shared" si="156"/>
        <v>0.75016663839853059</v>
      </c>
      <c r="M2018">
        <f t="shared" si="157"/>
        <v>10.804284456594845</v>
      </c>
      <c r="N2018" s="10" t="str" cm="1">
        <f t="array" ref="N2018">_xlfn.IFS(AND(C2018&lt;=0, C2018-M2018&lt;=2), "escarcha",AND(C2018&lt;=0, C2018-M2018&gt;2), "helada negra", AND(C2018&gt;0, M2018+2&gt;C2018), "rocío", TRUE, "sin riesgo")</f>
        <v>rocío</v>
      </c>
      <c r="O2018">
        <f t="shared" si="158"/>
        <v>0.60328883172999204</v>
      </c>
      <c r="P2018">
        <f t="shared" si="159"/>
        <v>8.6138999900889051</v>
      </c>
      <c r="Q2018" s="10" t="str" cm="1">
        <f t="array" ref="Q2018">_xlfn.IFS(AND(D2018&lt;=0, D2018-P2018&lt;=2), "escarcha",AND(D2018&lt;=0, D2018-P2018&gt;2), "helada negra", AND(D2018&gt;0, P2018+2&gt;D2018), "rocío", TRUE, "sin riesgo")</f>
        <v>sin riesgo</v>
      </c>
    </row>
    <row r="2019" spans="1:17" x14ac:dyDescent="0.35">
      <c r="A2019" s="2">
        <v>45759</v>
      </c>
      <c r="B2019" s="3" t="s">
        <v>53</v>
      </c>
      <c r="C2019">
        <v>11.66666666666667</v>
      </c>
      <c r="D2019">
        <v>20.5</v>
      </c>
      <c r="E2019">
        <v>89.966666666666669</v>
      </c>
      <c r="F2019">
        <v>46.666666666666657</v>
      </c>
      <c r="G2019">
        <v>1.666666666666667</v>
      </c>
      <c r="H2019">
        <v>3.3</v>
      </c>
      <c r="I2019">
        <v>5</v>
      </c>
      <c r="J2019">
        <v>7.0666666666666664</v>
      </c>
      <c r="K2019">
        <f t="shared" si="155"/>
        <v>8.8333333333333304</v>
      </c>
      <c r="L2019">
        <f t="shared" si="156"/>
        <v>0.70157025460190992</v>
      </c>
      <c r="M2019">
        <f t="shared" si="157"/>
        <v>10.075359264856704</v>
      </c>
      <c r="N2019" s="10" t="str" cm="1">
        <f t="array" ref="N2019">_xlfn.IFS(AND(C2019&lt;=0, C2019-M2019&lt;=2), "escarcha",AND(C2019&lt;=0, C2019-M2019&gt;2), "helada negra", AND(C2019&gt;0, M2019+2&gt;C2019), "rocío", TRUE, "sin riesgo")</f>
        <v>rocío</v>
      </c>
      <c r="O2019">
        <f t="shared" si="158"/>
        <v>0.60885676058116733</v>
      </c>
      <c r="P2019">
        <f t="shared" si="159"/>
        <v>8.6962447958742555</v>
      </c>
      <c r="Q2019" s="10" t="str" cm="1">
        <f t="array" ref="Q2019">_xlfn.IFS(AND(D2019&lt;=0, D2019-P2019&lt;=2), "escarcha",AND(D2019&lt;=0, D2019-P2019&gt;2), "helada negra", AND(D2019&gt;0, P2019+2&gt;D2019), "rocío", TRUE, "sin riesgo")</f>
        <v>sin riesgo</v>
      </c>
    </row>
    <row r="2020" spans="1:17" x14ac:dyDescent="0.35">
      <c r="A2020" s="2">
        <v>45759</v>
      </c>
      <c r="B2020" s="3" t="s">
        <v>56</v>
      </c>
      <c r="C2020">
        <v>11.266666666666669</v>
      </c>
      <c r="D2020">
        <v>21.06666666666667</v>
      </c>
      <c r="E2020">
        <v>91.233333333333334</v>
      </c>
      <c r="F2020">
        <v>46.333333333333343</v>
      </c>
      <c r="G2020">
        <v>1</v>
      </c>
      <c r="H2020">
        <v>2.9666666666666668</v>
      </c>
      <c r="I2020">
        <v>3.333333333333333</v>
      </c>
      <c r="J2020">
        <v>6.8</v>
      </c>
      <c r="K2020">
        <f t="shared" si="155"/>
        <v>9.8000000000000007</v>
      </c>
      <c r="L2020">
        <f t="shared" si="156"/>
        <v>0.68909872315523091</v>
      </c>
      <c r="M2020">
        <f t="shared" si="157"/>
        <v>9.8889661044864834</v>
      </c>
      <c r="N2020" s="10" t="str" cm="1">
        <f t="array" ref="N2020">_xlfn.IFS(AND(C2020&lt;=0, C2020-M2020&lt;=2), "escarcha",AND(C2020&lt;=0, C2020-M2020&gt;2), "helada negra", AND(C2020&gt;0, M2020+2&gt;C2020), "rocío", TRUE, "sin riesgo")</f>
        <v>rocío</v>
      </c>
      <c r="O2020">
        <f t="shared" si="158"/>
        <v>0.63656282357949923</v>
      </c>
      <c r="P2020">
        <f t="shared" si="159"/>
        <v>9.1067958185992044</v>
      </c>
      <c r="Q2020" s="10" t="str" cm="1">
        <f t="array" ref="Q2020">_xlfn.IFS(AND(D2020&lt;=0, D2020-P2020&lt;=2), "escarcha",AND(D2020&lt;=0, D2020-P2020&gt;2), "helada negra", AND(D2020&gt;0, P2020+2&gt;D2020), "rocío", TRUE, "sin riesgo")</f>
        <v>sin riesgo</v>
      </c>
    </row>
    <row r="2021" spans="1:17" x14ac:dyDescent="0.35">
      <c r="A2021" s="2">
        <v>45759</v>
      </c>
      <c r="B2021" s="3" t="s">
        <v>55</v>
      </c>
      <c r="C2021">
        <v>11.733333333333331</v>
      </c>
      <c r="D2021">
        <v>20.733333333333331</v>
      </c>
      <c r="E2021">
        <v>91.033333333333331</v>
      </c>
      <c r="F2021">
        <v>46.333333333333343</v>
      </c>
      <c r="G2021">
        <v>0.33333333333333331</v>
      </c>
      <c r="H2021">
        <v>4.1666666666666661</v>
      </c>
      <c r="I2021">
        <v>1.666666666666667</v>
      </c>
      <c r="J2021">
        <v>8.7333333333333343</v>
      </c>
      <c r="K2021">
        <f t="shared" si="155"/>
        <v>9</v>
      </c>
      <c r="L2021">
        <f t="shared" si="156"/>
        <v>0.71775745878473096</v>
      </c>
      <c r="M2021">
        <f t="shared" si="157"/>
        <v>10.317695056292854</v>
      </c>
      <c r="N2021" s="10" t="str" cm="1">
        <f t="array" ref="N2021">_xlfn.IFS(AND(C2021&lt;=0, C2021-M2021&lt;=2), "escarcha",AND(C2021&lt;=0, C2021-M2021&gt;2), "helada negra", AND(C2021&gt;0, M2021+2&gt;C2021), "rocío", TRUE, "sin riesgo")</f>
        <v>rocío</v>
      </c>
      <c r="O2021">
        <f t="shared" si="158"/>
        <v>0.6160665279786105</v>
      </c>
      <c r="P2021">
        <f t="shared" si="159"/>
        <v>8.8029510613476045</v>
      </c>
      <c r="Q2021" s="10" t="str" cm="1">
        <f t="array" ref="Q2021">_xlfn.IFS(AND(D2021&lt;=0, D2021-P2021&lt;=2), "escarcha",AND(D2021&lt;=0, D2021-P2021&gt;2), "helada negra", AND(D2021&gt;0, P2021+2&gt;D2021), "rocío", TRUE, "sin riesgo")</f>
        <v>sin riesgo</v>
      </c>
    </row>
    <row r="2022" spans="1:17" x14ac:dyDescent="0.35">
      <c r="A2022" s="2">
        <v>45759</v>
      </c>
      <c r="B2022" s="3" t="s">
        <v>54</v>
      </c>
      <c r="C2022">
        <v>11.866666666666671</v>
      </c>
      <c r="D2022">
        <v>21.1</v>
      </c>
      <c r="E2022">
        <v>87.933333333333337</v>
      </c>
      <c r="F2022">
        <v>44.333333333333343</v>
      </c>
      <c r="G2022">
        <v>2.666666666666667</v>
      </c>
      <c r="H2022">
        <v>4.2666666666666666</v>
      </c>
      <c r="I2022">
        <v>5.666666666666667</v>
      </c>
      <c r="J2022">
        <v>8.5</v>
      </c>
      <c r="K2022">
        <f t="shared" si="155"/>
        <v>9.2333333333333307</v>
      </c>
      <c r="L2022">
        <f t="shared" si="156"/>
        <v>0.69190515646287509</v>
      </c>
      <c r="M2022">
        <f t="shared" si="157"/>
        <v>9.9308856874984812</v>
      </c>
      <c r="N2022" s="10" t="str" cm="1">
        <f t="array" ref="N2022">_xlfn.IFS(AND(C2022&lt;=0, C2022-M2022&lt;=2), "escarcha",AND(C2022&lt;=0, C2022-M2022&gt;2), "helada negra", AND(C2022&gt;0, M2022+2&gt;C2022), "rocío", TRUE, "sin riesgo")</f>
        <v>rocío</v>
      </c>
      <c r="O2022">
        <f t="shared" si="158"/>
        <v>0.59448480303174522</v>
      </c>
      <c r="P2022">
        <f t="shared" si="159"/>
        <v>8.4838059716805336</v>
      </c>
      <c r="Q2022" s="10" t="str" cm="1">
        <f t="array" ref="Q2022">_xlfn.IFS(AND(D2022&lt;=0, D2022-P2022&lt;=2), "escarcha",AND(D2022&lt;=0, D2022-P2022&gt;2), "helada negra", AND(D2022&gt;0, P2022+2&gt;D2022), "rocío", TRUE, "sin riesgo")</f>
        <v>sin riesgo</v>
      </c>
    </row>
    <row r="2023" spans="1:17" x14ac:dyDescent="0.35">
      <c r="A2023" s="2">
        <v>45759</v>
      </c>
      <c r="B2023" s="3" t="s">
        <v>57</v>
      </c>
      <c r="C2023">
        <v>12.2</v>
      </c>
      <c r="D2023">
        <v>21.43333333333333</v>
      </c>
      <c r="E2023">
        <v>86.666666666666671</v>
      </c>
      <c r="F2023">
        <v>41.666666666666657</v>
      </c>
      <c r="G2023">
        <v>2</v>
      </c>
      <c r="H2023">
        <v>3.333333333333333</v>
      </c>
      <c r="I2023">
        <v>6.333333333333333</v>
      </c>
      <c r="J2023">
        <v>7.4666666666666668</v>
      </c>
      <c r="K2023">
        <f t="shared" si="155"/>
        <v>9.2333333333333307</v>
      </c>
      <c r="L2023">
        <f t="shared" si="156"/>
        <v>0.699341563505542</v>
      </c>
      <c r="M2023">
        <f t="shared" si="157"/>
        <v>10.042030224827679</v>
      </c>
      <c r="N2023" s="10" t="str" cm="1">
        <f t="array" ref="N2023">_xlfn.IFS(AND(C2023&lt;=0, C2023-M2023&lt;=2), "escarcha",AND(C2023&lt;=0, C2023-M2023&gt;2), "helada negra", AND(C2023&gt;0, M2023+2&gt;C2023), "rocío", TRUE, "sin riesgo")</f>
        <v>sin riesgo</v>
      </c>
      <c r="O2023">
        <f t="shared" si="158"/>
        <v>0.5528888790409473</v>
      </c>
      <c r="P2023">
        <f t="shared" si="159"/>
        <v>7.8709722664084403</v>
      </c>
      <c r="Q2023" s="10" t="str" cm="1">
        <f t="array" ref="Q2023">_xlfn.IFS(AND(D2023&lt;=0, D2023-P2023&lt;=2), "escarcha",AND(D2023&lt;=0, D2023-P2023&gt;2), "helada negra", AND(D2023&gt;0, P2023+2&gt;D2023), "rocío", TRUE, "sin riesgo")</f>
        <v>sin riesgo</v>
      </c>
    </row>
    <row r="2024" spans="1:17" x14ac:dyDescent="0.35">
      <c r="A2024" s="2">
        <v>45759</v>
      </c>
      <c r="B2024" s="3" t="s">
        <v>51</v>
      </c>
      <c r="C2024">
        <v>12.66666666666667</v>
      </c>
      <c r="D2024">
        <v>21.033333333333331</v>
      </c>
      <c r="E2024">
        <v>83.666666666666671</v>
      </c>
      <c r="F2024">
        <v>43</v>
      </c>
      <c r="G2024">
        <v>0.33333333333333331</v>
      </c>
      <c r="H2024">
        <v>4.833333333333333</v>
      </c>
      <c r="I2024">
        <v>2.666666666666667</v>
      </c>
      <c r="J2024">
        <v>9.3666666666666671</v>
      </c>
      <c r="K2024">
        <f t="shared" si="155"/>
        <v>8.3666666666666618</v>
      </c>
      <c r="L2024">
        <f t="shared" si="156"/>
        <v>0.69474117049289452</v>
      </c>
      <c r="M2024">
        <f t="shared" si="157"/>
        <v>9.9732612346310372</v>
      </c>
      <c r="N2024" s="10" t="str" cm="1">
        <f t="array" ref="N2024">_xlfn.IFS(AND(C2024&lt;=0, C2024-M2024&lt;=2), "escarcha",AND(C2024&lt;=0, C2024-M2024&gt;2), "helada negra", AND(C2024&gt;0, M2024+2&gt;C2024), "rocío", TRUE, "sin riesgo")</f>
        <v>sin riesgo</v>
      </c>
      <c r="O2024">
        <f t="shared" si="158"/>
        <v>0.55985399372809108</v>
      </c>
      <c r="P2024">
        <f t="shared" si="159"/>
        <v>7.973381217228785</v>
      </c>
      <c r="Q2024" s="10" t="str" cm="1">
        <f t="array" ref="Q2024">_xlfn.IFS(AND(D2024&lt;=0, D2024-P2024&lt;=2), "escarcha",AND(D2024&lt;=0, D2024-P2024&gt;2), "helada negra", AND(D2024&gt;0, P2024+2&gt;D2024), "rocío", TRUE, "sin riesgo")</f>
        <v>sin riesgo</v>
      </c>
    </row>
    <row r="2025" spans="1:17" x14ac:dyDescent="0.35">
      <c r="A2025" s="2">
        <v>45759</v>
      </c>
      <c r="B2025" s="3" t="s">
        <v>49</v>
      </c>
      <c r="C2025">
        <v>13.6</v>
      </c>
      <c r="D2025">
        <v>20.133333333333329</v>
      </c>
      <c r="E2025">
        <v>77</v>
      </c>
      <c r="F2025">
        <v>43.333333333333343</v>
      </c>
      <c r="G2025">
        <v>3</v>
      </c>
      <c r="H2025">
        <v>4.5333333333333332</v>
      </c>
      <c r="I2025">
        <v>7.333333333333333</v>
      </c>
      <c r="J2025">
        <v>9.3333333333333339</v>
      </c>
      <c r="K2025">
        <f t="shared" si="155"/>
        <v>6.5333333333333297</v>
      </c>
      <c r="L2025">
        <f t="shared" si="156"/>
        <v>0.6726283780102309</v>
      </c>
      <c r="M2025">
        <f t="shared" si="157"/>
        <v>9.6432289615191138</v>
      </c>
      <c r="N2025" s="10" t="str" cm="1">
        <f t="array" ref="N2025">_xlfn.IFS(AND(C2025&lt;=0, C2025-M2025&lt;=2), "escarcha",AND(C2025&lt;=0, C2025-M2025&gt;2), "helada negra", AND(C2025&gt;0, M2025+2&gt;C2025), "rocío", TRUE, "sin riesgo")</f>
        <v>sin riesgo</v>
      </c>
      <c r="O2025">
        <f t="shared" si="158"/>
        <v>0.512102872546772</v>
      </c>
      <c r="P2025">
        <f t="shared" si="159"/>
        <v>7.2729638480734593</v>
      </c>
      <c r="Q2025" s="10" t="str" cm="1">
        <f t="array" ref="Q2025">_xlfn.IFS(AND(D2025&lt;=0, D2025-P2025&lt;=2), "escarcha",AND(D2025&lt;=0, D2025-P2025&gt;2), "helada negra", AND(D2025&gt;0, P2025+2&gt;D2025), "rocío", TRUE, "sin riesgo")</f>
        <v>sin riesgo</v>
      </c>
    </row>
    <row r="2026" spans="1:17" x14ac:dyDescent="0.35">
      <c r="A2026" s="2">
        <v>45759</v>
      </c>
      <c r="B2026" s="3" t="s">
        <v>50</v>
      </c>
      <c r="C2026">
        <v>14.03333333333333</v>
      </c>
      <c r="D2026">
        <v>20.166666666666671</v>
      </c>
      <c r="E2026">
        <v>71.666666666666671</v>
      </c>
      <c r="F2026">
        <v>43</v>
      </c>
      <c r="G2026">
        <v>1.666666666666667</v>
      </c>
      <c r="H2026">
        <v>3.166666666666667</v>
      </c>
      <c r="I2026">
        <v>5.666666666666667</v>
      </c>
      <c r="J2026">
        <v>7.3666666666666671</v>
      </c>
      <c r="K2026">
        <f t="shared" si="155"/>
        <v>6.1333333333333417</v>
      </c>
      <c r="L2026">
        <f t="shared" si="156"/>
        <v>0.62898373998114754</v>
      </c>
      <c r="M2026">
        <f t="shared" si="157"/>
        <v>8.9943552551560426</v>
      </c>
      <c r="N2026" s="10" t="str" cm="1">
        <f t="array" ref="N2026">_xlfn.IFS(AND(C2026&lt;=0, C2026-M2026&lt;=2), "escarcha",AND(C2026&lt;=0, C2026-M2026&gt;2), "helada negra", AND(C2026&gt;0, M2026+2&gt;C2026), "rocío", TRUE, "sin riesgo")</f>
        <v>sin riesgo</v>
      </c>
      <c r="O2026">
        <f t="shared" si="158"/>
        <v>0.50644215330669717</v>
      </c>
      <c r="P2026">
        <f t="shared" si="159"/>
        <v>7.1901910220454379</v>
      </c>
      <c r="Q2026" s="10" t="str" cm="1">
        <f t="array" ref="Q2026">_xlfn.IFS(AND(D2026&lt;=0, D2026-P2026&lt;=2), "escarcha",AND(D2026&lt;=0, D2026-P2026&gt;2), "helada negra", AND(D2026&gt;0, P2026+2&gt;D2026), "rocío", TRUE, "sin riesgo")</f>
        <v>sin riesgo</v>
      </c>
    </row>
    <row r="2027" spans="1:17" x14ac:dyDescent="0.35">
      <c r="A2027" s="2">
        <v>45759</v>
      </c>
      <c r="B2027" s="3" t="s">
        <v>48</v>
      </c>
      <c r="C2027">
        <v>14.133333333333329</v>
      </c>
      <c r="D2027">
        <v>21.5</v>
      </c>
      <c r="E2027">
        <v>69.233333333333334</v>
      </c>
      <c r="F2027">
        <v>40.333333333333343</v>
      </c>
      <c r="G2027">
        <v>0.33333333333333331</v>
      </c>
      <c r="H2027">
        <v>1.9333333333333329</v>
      </c>
      <c r="I2027">
        <v>1.666666666666667</v>
      </c>
      <c r="J2027">
        <v>4.3333333333333339</v>
      </c>
      <c r="K2027">
        <f t="shared" si="155"/>
        <v>7.3666666666666707</v>
      </c>
      <c r="L2027">
        <f t="shared" si="156"/>
        <v>0.60091968053113287</v>
      </c>
      <c r="M2027">
        <f t="shared" si="157"/>
        <v>8.5788786481032684</v>
      </c>
      <c r="N2027" s="10" t="str" cm="1">
        <f t="array" ref="N2027">_xlfn.IFS(AND(C2027&lt;=0, C2027-M2027&lt;=2), "escarcha",AND(C2027&lt;=0, C2027-M2027&gt;2), "helada negra", AND(C2027&gt;0, M2027+2&gt;C2027), "rocío", TRUE, "sin riesgo")</f>
        <v>sin riesgo</v>
      </c>
      <c r="O2027">
        <f t="shared" si="158"/>
        <v>0.52444739958649189</v>
      </c>
      <c r="P2027">
        <f t="shared" si="159"/>
        <v>7.4536594795433011</v>
      </c>
      <c r="Q2027" s="10" t="str" cm="1">
        <f t="array" ref="Q2027">_xlfn.IFS(AND(D2027&lt;=0, D2027-P2027&lt;=2), "escarcha",AND(D2027&lt;=0, D2027-P2027&gt;2), "helada negra", AND(D2027&gt;0, P2027+2&gt;D2027), "rocío", TRUE, "sin riesgo")</f>
        <v>sin riesgo</v>
      </c>
    </row>
    <row r="2028" spans="1:17" x14ac:dyDescent="0.35">
      <c r="A2028" s="2">
        <v>45759</v>
      </c>
      <c r="B2028" s="3" t="s">
        <v>38</v>
      </c>
      <c r="C2028">
        <v>13.866666666666671</v>
      </c>
      <c r="D2028">
        <v>20.399999999999999</v>
      </c>
      <c r="E2028">
        <v>70.033333333333331</v>
      </c>
      <c r="F2028">
        <v>41</v>
      </c>
      <c r="G2028">
        <v>0</v>
      </c>
      <c r="H2028">
        <v>1.4333333333333329</v>
      </c>
      <c r="I2028">
        <v>1</v>
      </c>
      <c r="J2028">
        <v>3.4666666666666668</v>
      </c>
      <c r="K2028">
        <f t="shared" si="155"/>
        <v>6.5333333333333279</v>
      </c>
      <c r="L2028">
        <f t="shared" si="156"/>
        <v>0.59511938106687368</v>
      </c>
      <c r="M2028">
        <f t="shared" si="157"/>
        <v>8.4931784086431321</v>
      </c>
      <c r="N2028" s="10" t="str" cm="1">
        <f t="array" ref="N2028">_xlfn.IFS(AND(C2028&lt;=0, C2028-M2028&lt;=2), "escarcha",AND(C2028&lt;=0, C2028-M2028&gt;2), "helada negra", AND(C2028&gt;0, M2028+2&gt;C2028), "rocío", TRUE, "sin riesgo")</f>
        <v>sin riesgo</v>
      </c>
      <c r="O2028">
        <f t="shared" si="158"/>
        <v>0.47322878627345877</v>
      </c>
      <c r="P2028">
        <f t="shared" si="159"/>
        <v>6.7056353995589815</v>
      </c>
      <c r="Q2028" s="10" t="str" cm="1">
        <f t="array" ref="Q2028">_xlfn.IFS(AND(D2028&lt;=0, D2028-P2028&lt;=2), "escarcha",AND(D2028&lt;=0, D2028-P2028&gt;2), "helada negra", AND(D2028&gt;0, P2028+2&gt;D2028), "rocío", TRUE, "sin riesgo")</f>
        <v>sin riesgo</v>
      </c>
    </row>
    <row r="2029" spans="1:17" x14ac:dyDescent="0.35">
      <c r="A2029" s="2">
        <v>45759</v>
      </c>
      <c r="B2029" s="3" t="s">
        <v>39</v>
      </c>
      <c r="C2029">
        <v>13.133333333333329</v>
      </c>
      <c r="D2029">
        <v>19.399999999999999</v>
      </c>
      <c r="E2029">
        <v>74.966666666666669</v>
      </c>
      <c r="F2029">
        <v>43.333333333333343</v>
      </c>
      <c r="G2029">
        <v>1.333333333333333</v>
      </c>
      <c r="H2029">
        <v>1.2</v>
      </c>
      <c r="I2029">
        <v>3.333333333333333</v>
      </c>
      <c r="J2029">
        <v>3.166666666666667</v>
      </c>
      <c r="K2029">
        <f t="shared" si="155"/>
        <v>6.2666666666666693</v>
      </c>
      <c r="L2029">
        <f t="shared" si="156"/>
        <v>0.61546079908031737</v>
      </c>
      <c r="M2029">
        <f t="shared" si="157"/>
        <v>8.7939826494766322</v>
      </c>
      <c r="N2029" s="10" t="str" cm="1">
        <f t="array" ref="N2029">_xlfn.IFS(AND(C2029&lt;=0, C2029-M2029&lt;=2), "escarcha",AND(C2029&lt;=0, C2029-M2029&gt;2), "helada negra", AND(C2029&gt;0, M2029+2&gt;C2029), "rocío", TRUE, "sin riesgo")</f>
        <v>sin riesgo</v>
      </c>
      <c r="O2029">
        <f t="shared" si="158"/>
        <v>0.4666212030513246</v>
      </c>
      <c r="P2029">
        <f t="shared" si="159"/>
        <v>6.6094599339281128</v>
      </c>
      <c r="Q2029" s="10" t="str" cm="1">
        <f t="array" ref="Q2029">_xlfn.IFS(AND(D2029&lt;=0, D2029-P2029&lt;=2), "escarcha",AND(D2029&lt;=0, D2029-P2029&gt;2), "helada negra", AND(D2029&gt;0, P2029+2&gt;D2029), "rocío", TRUE, "sin riesgo")</f>
        <v>sin riesgo</v>
      </c>
    </row>
    <row r="2030" spans="1:17" x14ac:dyDescent="0.35">
      <c r="A2030" s="2">
        <v>45759</v>
      </c>
      <c r="B2030" s="3" t="s">
        <v>37</v>
      </c>
      <c r="C2030">
        <v>11.2</v>
      </c>
      <c r="D2030">
        <v>18.366666666666671</v>
      </c>
      <c r="E2030">
        <v>86.133333333333326</v>
      </c>
      <c r="F2030">
        <v>46.666666666666657</v>
      </c>
      <c r="G2030">
        <v>2.333333333333333</v>
      </c>
      <c r="H2030">
        <v>0.96666666666666667</v>
      </c>
      <c r="I2030">
        <v>5.333333333333333</v>
      </c>
      <c r="J2030">
        <v>3.0333333333333332</v>
      </c>
      <c r="K2030">
        <f t="shared" si="155"/>
        <v>7.1666666666666714</v>
      </c>
      <c r="L2030">
        <f t="shared" si="156"/>
        <v>0.62715801531391968</v>
      </c>
      <c r="M2030">
        <f t="shared" si="157"/>
        <v>8.9672844458266709</v>
      </c>
      <c r="N2030" s="10" t="str" cm="1">
        <f t="array" ref="N2030">_xlfn.IFS(AND(C2030&lt;=0, C2030-M2030&lt;=2), "escarcha",AND(C2030&lt;=0, C2030-M2030&gt;2), "helada negra", AND(C2030&gt;0, M2030+2&gt;C2030), "rocío", TRUE, "sin riesgo")</f>
        <v>sin riesgo</v>
      </c>
      <c r="O2030">
        <f t="shared" si="158"/>
        <v>0.47620824307437049</v>
      </c>
      <c r="P2030">
        <f t="shared" si="159"/>
        <v>6.7490265808408187</v>
      </c>
      <c r="Q2030" s="10" t="str" cm="1">
        <f t="array" ref="Q2030">_xlfn.IFS(AND(D2030&lt;=0, D2030-P2030&lt;=2), "escarcha",AND(D2030&lt;=0, D2030-P2030&gt;2), "helada negra", AND(D2030&gt;0, P2030+2&gt;D2030), "rocío", TRUE, "sin riesgo")</f>
        <v>sin riesgo</v>
      </c>
    </row>
    <row r="2031" spans="1:17" x14ac:dyDescent="0.35">
      <c r="A2031" s="2">
        <v>45759</v>
      </c>
      <c r="B2031" s="3" t="s">
        <v>40</v>
      </c>
      <c r="C2031">
        <v>10.866666666666671</v>
      </c>
      <c r="D2031">
        <v>15.7</v>
      </c>
      <c r="E2031">
        <v>89.233333333333334</v>
      </c>
      <c r="F2031">
        <v>59.666666666666657</v>
      </c>
      <c r="G2031">
        <v>0</v>
      </c>
      <c r="H2031">
        <v>2.7333333333333329</v>
      </c>
      <c r="I2031">
        <v>1.666666666666667</v>
      </c>
      <c r="J2031">
        <v>6.7333333333333334</v>
      </c>
      <c r="K2031">
        <f t="shared" si="155"/>
        <v>4.8333333333333286</v>
      </c>
      <c r="L2031">
        <f t="shared" si="156"/>
        <v>0.64039708417762053</v>
      </c>
      <c r="M2031">
        <f t="shared" si="157"/>
        <v>9.1637177571891932</v>
      </c>
      <c r="N2031" s="10" t="str" cm="1">
        <f t="array" ref="N2031">_xlfn.IFS(AND(C2031&lt;=0, C2031-M2031&lt;=2), "escarcha",AND(C2031&lt;=0, C2031-M2031&gt;2), "helada negra", AND(C2031&gt;0, M2031+2&gt;C2031), "rocío", TRUE, "sin riesgo")</f>
        <v>rocío</v>
      </c>
      <c r="O2031">
        <f t="shared" si="158"/>
        <v>0.55306495288974022</v>
      </c>
      <c r="P2031">
        <f t="shared" si="159"/>
        <v>7.8735600726805135</v>
      </c>
      <c r="Q2031" s="10" t="str" cm="1">
        <f t="array" ref="Q2031">_xlfn.IFS(AND(D2031&lt;=0, D2031-P2031&lt;=2), "escarcha",AND(D2031&lt;=0, D2031-P2031&gt;2), "helada negra", AND(D2031&gt;0, P2031+2&gt;D2031), "rocío", TRUE, "sin riesgo")</f>
        <v>sin riesgo</v>
      </c>
    </row>
    <row r="2032" spans="1:17" x14ac:dyDescent="0.35">
      <c r="A2032" s="2">
        <v>45759</v>
      </c>
      <c r="B2032" s="3" t="s">
        <v>41</v>
      </c>
      <c r="C2032">
        <v>10.5</v>
      </c>
      <c r="D2032">
        <v>14.46666666666667</v>
      </c>
      <c r="E2032">
        <v>91.633333333333326</v>
      </c>
      <c r="F2032">
        <v>62.333333333333343</v>
      </c>
      <c r="G2032">
        <v>0</v>
      </c>
      <c r="H2032">
        <v>2.5333333333333332</v>
      </c>
      <c r="I2032">
        <v>0</v>
      </c>
      <c r="J2032">
        <v>6.6</v>
      </c>
      <c r="K2032">
        <f t="shared" si="155"/>
        <v>3.9666666666666703</v>
      </c>
      <c r="L2032">
        <f t="shared" si="156"/>
        <v>0.64253933244211103</v>
      </c>
      <c r="M2032">
        <f t="shared" si="157"/>
        <v>9.1955319322513205</v>
      </c>
      <c r="N2032" s="10" t="str" cm="1">
        <f t="array" ref="N2032">_xlfn.IFS(AND(C2032&lt;=0, C2032-M2032&lt;=2), "escarcha",AND(C2032&lt;=0, C2032-M2032&gt;2), "helada negra", AND(C2032&gt;0, M2032+2&gt;C2032), "rocío", TRUE, "sin riesgo")</f>
        <v>rocío</v>
      </c>
      <c r="O2032">
        <f t="shared" si="158"/>
        <v>0.51749468152422862</v>
      </c>
      <c r="P2032">
        <f t="shared" si="159"/>
        <v>7.351855519332636</v>
      </c>
      <c r="Q2032" s="10" t="str" cm="1">
        <f t="array" ref="Q2032">_xlfn.IFS(AND(D2032&lt;=0, D2032-P2032&lt;=2), "escarcha",AND(D2032&lt;=0, D2032-P2032&gt;2), "helada negra", AND(D2032&gt;0, P2032+2&gt;D2032), "rocío", TRUE, "sin riesgo")</f>
        <v>sin riesgo</v>
      </c>
    </row>
    <row r="2033" spans="1:17" x14ac:dyDescent="0.35">
      <c r="A2033" s="2">
        <v>45759</v>
      </c>
      <c r="B2033" s="3" t="s">
        <v>42</v>
      </c>
      <c r="C2033">
        <v>10.16666666666667</v>
      </c>
      <c r="D2033">
        <v>14.06666666666667</v>
      </c>
      <c r="E2033">
        <v>91.866666666666674</v>
      </c>
      <c r="F2033">
        <v>62.666666666666657</v>
      </c>
      <c r="G2033">
        <v>1.333333333333333</v>
      </c>
      <c r="H2033">
        <v>5.0666666666666664</v>
      </c>
      <c r="I2033">
        <v>3</v>
      </c>
      <c r="J2033">
        <v>10.8</v>
      </c>
      <c r="K2033">
        <f t="shared" si="155"/>
        <v>3.9000000000000004</v>
      </c>
      <c r="L2033">
        <f t="shared" si="156"/>
        <v>0.62284097988837384</v>
      </c>
      <c r="M2033">
        <f t="shared" si="157"/>
        <v>8.9032970208672086</v>
      </c>
      <c r="N2033" s="10" t="str" cm="1">
        <f t="array" ref="N2033">_xlfn.IFS(AND(C2033&lt;=0, C2033-M2033&lt;=2), "escarcha",AND(C2033&lt;=0, C2033-M2033&gt;2), "helada negra", AND(C2033&gt;0, M2033+2&gt;C2033), "rocío", TRUE, "sin riesgo")</f>
        <v>rocío</v>
      </c>
      <c r="O2033">
        <f t="shared" si="158"/>
        <v>0.4969479806282418</v>
      </c>
      <c r="P2033">
        <f t="shared" si="159"/>
        <v>7.0514870620014571</v>
      </c>
      <c r="Q2033" s="10" t="str" cm="1">
        <f t="array" ref="Q2033">_xlfn.IFS(AND(D2033&lt;=0, D2033-P2033&lt;=2), "escarcha",AND(D2033&lt;=0, D2033-P2033&gt;2), "helada negra", AND(D2033&gt;0, P2033+2&gt;D2033), "rocío", TRUE, "sin riesgo")</f>
        <v>sin riesgo</v>
      </c>
    </row>
    <row r="2034" spans="1:17" x14ac:dyDescent="0.35">
      <c r="A2034" s="2">
        <v>45759</v>
      </c>
      <c r="B2034" s="3" t="s">
        <v>43</v>
      </c>
      <c r="C2034">
        <v>9.3333333333333339</v>
      </c>
      <c r="D2034">
        <v>13.33333333333333</v>
      </c>
      <c r="E2034">
        <v>91.833333333333329</v>
      </c>
      <c r="F2034">
        <v>64.333333333333329</v>
      </c>
      <c r="G2034">
        <v>2</v>
      </c>
      <c r="H2034">
        <v>5.3666666666666663</v>
      </c>
      <c r="I2034">
        <v>3</v>
      </c>
      <c r="J2034">
        <v>10.16666666666667</v>
      </c>
      <c r="K2034">
        <f t="shared" si="155"/>
        <v>3.9999999999999964</v>
      </c>
      <c r="L2034">
        <f t="shared" si="156"/>
        <v>0.56661728411428292</v>
      </c>
      <c r="M2034">
        <f t="shared" si="157"/>
        <v>8.0729027496194856</v>
      </c>
      <c r="N2034" s="10" t="str" cm="1">
        <f t="array" ref="N2034">_xlfn.IFS(AND(C2034&lt;=0, C2034-M2034&lt;=2), "escarcha",AND(C2034&lt;=0, C2034-M2034&gt;2), "helada negra", AND(C2034&gt;0, M2034+2&gt;C2034), "rocío", TRUE, "sin riesgo")</f>
        <v>rocío</v>
      </c>
      <c r="O2034">
        <f t="shared" si="158"/>
        <v>0.47553970925596534</v>
      </c>
      <c r="P2034">
        <f t="shared" si="159"/>
        <v>6.7392891075381796</v>
      </c>
      <c r="Q2034" s="10" t="str" cm="1">
        <f t="array" ref="Q2034">_xlfn.IFS(AND(D2034&lt;=0, D2034-P2034&lt;=2), "escarcha",AND(D2034&lt;=0, D2034-P2034&gt;2), "helada negra", AND(D2034&gt;0, P2034+2&gt;D2034), "rocío", TRUE, "sin riesgo")</f>
        <v>sin riesgo</v>
      </c>
    </row>
    <row r="2035" spans="1:17" x14ac:dyDescent="0.35">
      <c r="A2035" s="2">
        <v>45759</v>
      </c>
      <c r="B2035" s="3" t="s">
        <v>44</v>
      </c>
      <c r="C2035">
        <v>7.9</v>
      </c>
      <c r="D2035">
        <v>13.266666666666669</v>
      </c>
      <c r="E2035">
        <v>93.433333333333337</v>
      </c>
      <c r="F2035">
        <v>62.666666666666657</v>
      </c>
      <c r="G2035">
        <v>0.33333333333333331</v>
      </c>
      <c r="H2035">
        <v>4.833333333333333</v>
      </c>
      <c r="I2035">
        <v>1.333333333333333</v>
      </c>
      <c r="J2035">
        <v>9.6333333333333329</v>
      </c>
      <c r="K2035">
        <f t="shared" si="155"/>
        <v>5.3666666666666689</v>
      </c>
      <c r="L2035">
        <f t="shared" si="156"/>
        <v>0.48694169595576253</v>
      </c>
      <c r="M2035">
        <f t="shared" si="157"/>
        <v>6.9054678006995216</v>
      </c>
      <c r="N2035" s="10" t="str" cm="1">
        <f t="array" ref="N2035">_xlfn.IFS(AND(C2035&lt;=0, C2035-M2035&lt;=2), "escarcha",AND(C2035&lt;=0, C2035-M2035&gt;2), "helada negra", AND(C2035&gt;0, M2035+2&gt;C2035), "rocío", TRUE, "sin riesgo")</f>
        <v>rocío</v>
      </c>
      <c r="O2035">
        <f t="shared" si="158"/>
        <v>0.44494555174343037</v>
      </c>
      <c r="P2035">
        <f t="shared" si="159"/>
        <v>6.294483362751933</v>
      </c>
      <c r="Q2035" s="10" t="str" cm="1">
        <f t="array" ref="Q2035">_xlfn.IFS(AND(D2035&lt;=0, D2035-P2035&lt;=2), "escarcha",AND(D2035&lt;=0, D2035-P2035&gt;2), "helada negra", AND(D2035&gt;0, P2035+2&gt;D2035), "rocío", TRUE, "sin riesgo")</f>
        <v>sin riesgo</v>
      </c>
    </row>
    <row r="2036" spans="1:17" x14ac:dyDescent="0.35">
      <c r="A2036" s="2">
        <v>45759</v>
      </c>
      <c r="B2036" s="3" t="s">
        <v>45</v>
      </c>
      <c r="C2036">
        <v>7.4333333333333336</v>
      </c>
      <c r="D2036">
        <v>12.733333333333331</v>
      </c>
      <c r="E2036">
        <v>95.166666666666671</v>
      </c>
      <c r="F2036">
        <v>61.333333333333343</v>
      </c>
      <c r="G2036">
        <v>0</v>
      </c>
      <c r="H2036">
        <v>2.7333333333333329</v>
      </c>
      <c r="I2036">
        <v>0</v>
      </c>
      <c r="J2036">
        <v>6.8666666666666663</v>
      </c>
      <c r="K2036">
        <f t="shared" si="155"/>
        <v>5.2999999999999972</v>
      </c>
      <c r="L2036">
        <f t="shared" si="156"/>
        <v>0.47351922812435465</v>
      </c>
      <c r="M2036">
        <f t="shared" si="157"/>
        <v>6.7098645728626405</v>
      </c>
      <c r="N2036" s="10" t="str" cm="1">
        <f t="array" ref="N2036">_xlfn.IFS(AND(C2036&lt;=0, C2036-M2036&lt;=2), "escarcha",AND(C2036&lt;=0, C2036-M2036&gt;2), "helada negra", AND(C2036&gt;0, M2036+2&gt;C2036), "rocío", TRUE, "sin riesgo")</f>
        <v>rocío</v>
      </c>
      <c r="O2036">
        <f t="shared" si="158"/>
        <v>0.38859033659402947</v>
      </c>
      <c r="P2036">
        <f t="shared" si="159"/>
        <v>5.4792730765921398</v>
      </c>
      <c r="Q2036" s="10" t="str" cm="1">
        <f t="array" ref="Q2036">_xlfn.IFS(AND(D2036&lt;=0, D2036-P2036&lt;=2), "escarcha",AND(D2036&lt;=0, D2036-P2036&gt;2), "helada negra", AND(D2036&gt;0, P2036+2&gt;D2036), "rocío", TRUE, "sin riesgo")</f>
        <v>sin riesgo</v>
      </c>
    </row>
    <row r="2037" spans="1:17" x14ac:dyDescent="0.35">
      <c r="A2037" s="2">
        <v>45759</v>
      </c>
      <c r="B2037" s="3" t="s">
        <v>46</v>
      </c>
      <c r="C2037">
        <v>7.5</v>
      </c>
      <c r="D2037">
        <v>12.233333333333331</v>
      </c>
      <c r="E2037">
        <v>95.833333333333329</v>
      </c>
      <c r="F2037">
        <v>62</v>
      </c>
      <c r="G2037">
        <v>0</v>
      </c>
      <c r="H2037">
        <v>1.6</v>
      </c>
      <c r="I2037">
        <v>0</v>
      </c>
      <c r="J2037">
        <v>3.933333333333334</v>
      </c>
      <c r="K2037">
        <f t="shared" si="155"/>
        <v>4.7333333333333307</v>
      </c>
      <c r="L2037">
        <f t="shared" si="156"/>
        <v>0.48505074720010716</v>
      </c>
      <c r="M2037">
        <f t="shared" si="157"/>
        <v>6.8778928024105248</v>
      </c>
      <c r="N2037" s="10" t="str" cm="1">
        <f t="array" ref="N2037">_xlfn.IFS(AND(C2037&lt;=0, C2037-M2037&lt;=2), "escarcha",AND(C2037&lt;=0, C2037-M2037&gt;2), "helada negra", AND(C2037&gt;0, M2037+2&gt;C2037), "rocío", TRUE, "sin riesgo")</f>
        <v>rocío</v>
      </c>
      <c r="O2037">
        <f t="shared" si="158"/>
        <v>0.36659805557680891</v>
      </c>
      <c r="P2037">
        <f t="shared" si="159"/>
        <v>5.1625864152606784</v>
      </c>
      <c r="Q2037" s="10" t="str" cm="1">
        <f t="array" ref="Q2037">_xlfn.IFS(AND(D2037&lt;=0, D2037-P2037&lt;=2), "escarcha",AND(D2037&lt;=0, D2037-P2037&gt;2), "helada negra", AND(D2037&gt;0, P2037+2&gt;D2037), "rocío", TRUE, "sin riesgo")</f>
        <v>sin riesgo</v>
      </c>
    </row>
    <row r="2038" spans="1:17" x14ac:dyDescent="0.35">
      <c r="A2038" s="2">
        <v>45760</v>
      </c>
      <c r="B2038" s="3" t="s">
        <v>10</v>
      </c>
      <c r="C2038">
        <v>7.9333333333333336</v>
      </c>
      <c r="D2038">
        <v>11.633333333333329</v>
      </c>
      <c r="E2038">
        <v>96.100000000000009</v>
      </c>
      <c r="F2038">
        <v>62.666666666666657</v>
      </c>
      <c r="G2038">
        <v>0</v>
      </c>
      <c r="H2038">
        <v>1.2666666666666671</v>
      </c>
      <c r="I2038">
        <v>1.333333333333333</v>
      </c>
      <c r="J2038">
        <v>2.333333333333333</v>
      </c>
      <c r="K2038">
        <f t="shared" si="155"/>
        <v>3.6999999999999957</v>
      </c>
      <c r="L2038">
        <f t="shared" si="156"/>
        <v>0.51735003366982169</v>
      </c>
      <c r="M2038">
        <f t="shared" si="157"/>
        <v>7.3497384170577389</v>
      </c>
      <c r="N2038" s="10" t="str" cm="1">
        <f t="array" ref="N2038">_xlfn.IFS(AND(C2038&lt;=0, C2038-M2038&lt;=2), "escarcha",AND(C2038&lt;=0, C2038-M2038&gt;2), "helada negra", AND(C2038&gt;0, M2038+2&gt;C2038), "rocío", TRUE, "sin riesgo")</f>
        <v>rocío</v>
      </c>
      <c r="O2038">
        <f t="shared" si="158"/>
        <v>0.33775948555601526</v>
      </c>
      <c r="P2038">
        <f t="shared" si="159"/>
        <v>4.7485349267250712</v>
      </c>
      <c r="Q2038" s="10" t="str" cm="1">
        <f t="array" ref="Q2038">_xlfn.IFS(AND(D2038&lt;=0, D2038-P2038&lt;=2), "escarcha",AND(D2038&lt;=0, D2038-P2038&gt;2), "helada negra", AND(D2038&gt;0, P2038+2&gt;D2038), "rocío", TRUE, "sin riesgo")</f>
        <v>sin riesgo</v>
      </c>
    </row>
    <row r="2039" spans="1:17" x14ac:dyDescent="0.35">
      <c r="A2039" s="2">
        <v>45760</v>
      </c>
      <c r="B2039" s="3" t="s">
        <v>11</v>
      </c>
      <c r="C2039">
        <v>7.3666666666666663</v>
      </c>
      <c r="D2039">
        <v>10.633333333333329</v>
      </c>
      <c r="E2039">
        <v>95.566666666666663</v>
      </c>
      <c r="F2039">
        <v>66.333333333333329</v>
      </c>
      <c r="G2039">
        <v>1</v>
      </c>
      <c r="H2039">
        <v>0.1333333333333333</v>
      </c>
      <c r="I2039">
        <v>2.666666666666667</v>
      </c>
      <c r="J2039">
        <v>0.96666666666666667</v>
      </c>
      <c r="K2039">
        <f t="shared" si="155"/>
        <v>3.2666666666666631</v>
      </c>
      <c r="L2039">
        <f t="shared" si="156"/>
        <v>0.47316046089119934</v>
      </c>
      <c r="M2039">
        <f t="shared" si="157"/>
        <v>6.7046405228306059</v>
      </c>
      <c r="N2039" s="10" t="str" cm="1">
        <f t="array" ref="N2039">_xlfn.IFS(AND(C2039&lt;=0, C2039-M2039&lt;=2), "escarcha",AND(C2039&lt;=0, C2039-M2039&gt;2), "helada negra", AND(C2039&gt;0, M2039+2&gt;C2039), "rocío", TRUE, "sin riesgo")</f>
        <v>rocío</v>
      </c>
      <c r="O2039">
        <f t="shared" si="158"/>
        <v>0.32831699409867143</v>
      </c>
      <c r="P2039">
        <f t="shared" si="159"/>
        <v>4.6132638389983045</v>
      </c>
      <c r="Q2039" s="10" t="str" cm="1">
        <f t="array" ref="Q2039">_xlfn.IFS(AND(D2039&lt;=0, D2039-P2039&lt;=2), "escarcha",AND(D2039&lt;=0, D2039-P2039&gt;2), "helada negra", AND(D2039&gt;0, P2039+2&gt;D2039), "rocío", TRUE, "sin riesgo")</f>
        <v>sin riesgo</v>
      </c>
    </row>
    <row r="2040" spans="1:17" x14ac:dyDescent="0.35">
      <c r="A2040" s="2">
        <v>45760</v>
      </c>
      <c r="B2040" s="3" t="s">
        <v>12</v>
      </c>
      <c r="C2040">
        <v>7.1000000000000014</v>
      </c>
      <c r="D2040">
        <v>11.2</v>
      </c>
      <c r="E2040">
        <v>95.8</v>
      </c>
      <c r="F2040">
        <v>65</v>
      </c>
      <c r="G2040">
        <v>0</v>
      </c>
      <c r="H2040">
        <v>1.2333333333333329</v>
      </c>
      <c r="I2040">
        <v>1.666666666666667</v>
      </c>
      <c r="J2040">
        <v>2.8666666666666671</v>
      </c>
      <c r="K2040">
        <f t="shared" si="155"/>
        <v>4.0999999999999979</v>
      </c>
      <c r="L2040">
        <f t="shared" si="156"/>
        <v>0.45736234787334823</v>
      </c>
      <c r="M2040">
        <f t="shared" si="157"/>
        <v>6.4748189168221915</v>
      </c>
      <c r="N2040" s="10" t="str" cm="1">
        <f t="array" ref="N2040">_xlfn.IFS(AND(C2040&lt;=0, C2040-M2040&lt;=2), "escarcha",AND(C2040&lt;=0, C2040-M2040&gt;2), "helada negra", AND(C2040&gt;0, M2040+2&gt;C2040), "rocío", TRUE, "sin riesgo")</f>
        <v>rocío</v>
      </c>
      <c r="O2040">
        <f t="shared" si="158"/>
        <v>0.34564880196921977</v>
      </c>
      <c r="P2040">
        <f t="shared" si="159"/>
        <v>4.8616689288758046</v>
      </c>
      <c r="Q2040" s="10" t="str" cm="1">
        <f t="array" ref="Q2040">_xlfn.IFS(AND(D2040&lt;=0, D2040-P2040&lt;=2), "escarcha",AND(D2040&lt;=0, D2040-P2040&gt;2), "helada negra", AND(D2040&gt;0, P2040+2&gt;D2040), "rocío", TRUE, "sin riesgo")</f>
        <v>sin riesgo</v>
      </c>
    </row>
    <row r="2041" spans="1:17" x14ac:dyDescent="0.35">
      <c r="A2041" s="2">
        <v>45760</v>
      </c>
      <c r="B2041" s="3" t="s">
        <v>13</v>
      </c>
      <c r="C2041">
        <v>7.1333333333333329</v>
      </c>
      <c r="D2041">
        <v>9.7666666666666675</v>
      </c>
      <c r="E2041">
        <v>96</v>
      </c>
      <c r="F2041">
        <v>70.666666666666671</v>
      </c>
      <c r="G2041">
        <v>0</v>
      </c>
      <c r="H2041">
        <v>9.9999999999999992E-2</v>
      </c>
      <c r="I2041">
        <v>0</v>
      </c>
      <c r="J2041">
        <v>0.66666666666666674</v>
      </c>
      <c r="K2041">
        <f t="shared" si="155"/>
        <v>2.6333333333333346</v>
      </c>
      <c r="L2041">
        <f t="shared" si="156"/>
        <v>0.46172956972853241</v>
      </c>
      <c r="M2041">
        <f t="shared" si="157"/>
        <v>6.5383083651061238</v>
      </c>
      <c r="N2041" s="10" t="str" cm="1">
        <f t="array" ref="N2041">_xlfn.IFS(AND(C2041&lt;=0, C2041-M2041&lt;=2), "escarcha",AND(C2041&lt;=0, C2041-M2041&gt;2), "helada negra", AND(C2041&gt;0, M2041+2&gt;C2041), "rocío", TRUE, "sin riesgo")</f>
        <v>rocío</v>
      </c>
      <c r="O2041">
        <f t="shared" si="158"/>
        <v>0.33370949870519195</v>
      </c>
      <c r="P2041">
        <f t="shared" si="159"/>
        <v>4.6904975981542023</v>
      </c>
      <c r="Q2041" s="10" t="str" cm="1">
        <f t="array" ref="Q2041">_xlfn.IFS(AND(D2041&lt;=0, D2041-P2041&lt;=2), "escarcha",AND(D2041&lt;=0, D2041-P2041&gt;2), "helada negra", AND(D2041&gt;0, P2041+2&gt;D2041), "rocío", TRUE, "sin riesgo")</f>
        <v>sin riesgo</v>
      </c>
    </row>
    <row r="2042" spans="1:17" x14ac:dyDescent="0.35">
      <c r="A2042" s="2">
        <v>45760</v>
      </c>
      <c r="B2042" s="3" t="s">
        <v>14</v>
      </c>
      <c r="C2042">
        <v>7.2</v>
      </c>
      <c r="D2042">
        <v>9.0666666666666664</v>
      </c>
      <c r="E2042">
        <v>96.233333333333334</v>
      </c>
      <c r="F2042">
        <v>73</v>
      </c>
      <c r="G2042">
        <v>0.33333333333333331</v>
      </c>
      <c r="H2042">
        <v>0.46666666666666667</v>
      </c>
      <c r="I2042">
        <v>1</v>
      </c>
      <c r="J2042">
        <v>1.8</v>
      </c>
      <c r="K2042">
        <f t="shared" si="155"/>
        <v>1.8666666666666663</v>
      </c>
      <c r="L2042">
        <f t="shared" si="156"/>
        <v>0.46871878336818723</v>
      </c>
      <c r="M2042">
        <f t="shared" si="157"/>
        <v>6.6399828535900474</v>
      </c>
      <c r="N2042" s="10" t="str" cm="1">
        <f t="array" ref="N2042">_xlfn.IFS(AND(C2042&lt;=0, C2042-M2042&lt;=2), "escarcha",AND(C2042&lt;=0, C2042-M2042&gt;2), "helada negra", AND(C2042&gt;0, M2042+2&gt;C2042), "rocío", TRUE, "sin riesgo")</f>
        <v>rocío</v>
      </c>
      <c r="O2042">
        <f t="shared" si="158"/>
        <v>0.31914793931515478</v>
      </c>
      <c r="P2042">
        <f t="shared" si="159"/>
        <v>4.4820512101434034</v>
      </c>
      <c r="Q2042" s="10" t="str" cm="1">
        <f t="array" ref="Q2042">_xlfn.IFS(AND(D2042&lt;=0, D2042-P2042&lt;=2), "escarcha",AND(D2042&lt;=0, D2042-P2042&gt;2), "helada negra", AND(D2042&gt;0, P2042+2&gt;D2042), "rocío", TRUE, "sin riesgo")</f>
        <v>sin riesgo</v>
      </c>
    </row>
    <row r="2043" spans="1:17" x14ac:dyDescent="0.35">
      <c r="A2043" s="2">
        <v>45760</v>
      </c>
      <c r="B2043" s="3" t="s">
        <v>15</v>
      </c>
      <c r="C2043">
        <v>7.2</v>
      </c>
      <c r="D2043">
        <v>8.4</v>
      </c>
      <c r="E2043">
        <v>96.4</v>
      </c>
      <c r="F2043">
        <v>75.333333333333329</v>
      </c>
      <c r="G2043">
        <v>0</v>
      </c>
      <c r="H2043">
        <v>0.43333333333333329</v>
      </c>
      <c r="I2043">
        <v>0</v>
      </c>
      <c r="J2043">
        <v>1.8</v>
      </c>
      <c r="K2043">
        <f t="shared" si="155"/>
        <v>1.2000000000000002</v>
      </c>
      <c r="L2043">
        <f t="shared" si="156"/>
        <v>0.47044918698390747</v>
      </c>
      <c r="M2043">
        <f t="shared" si="157"/>
        <v>6.6651684238688667</v>
      </c>
      <c r="N2043" s="10" t="str" cm="1">
        <f t="array" ref="N2043">_xlfn.IFS(AND(C2043&lt;=0, C2043-M2043&lt;=2), "escarcha",AND(C2043&lt;=0, C2043-M2043&gt;2), "helada negra", AND(C2043&gt;0, M2043+2&gt;C2043), "rocío", TRUE, "sin riesgo")</f>
        <v>rocío</v>
      </c>
      <c r="O2043">
        <f t="shared" si="158"/>
        <v>0.30556098786775526</v>
      </c>
      <c r="P2043">
        <f t="shared" si="159"/>
        <v>4.2878722826621418</v>
      </c>
      <c r="Q2043" s="10" t="str" cm="1">
        <f t="array" ref="Q2043">_xlfn.IFS(AND(D2043&lt;=0, D2043-P2043&lt;=2), "escarcha",AND(D2043&lt;=0, D2043-P2043&gt;2), "helada negra", AND(D2043&gt;0, P2043+2&gt;D2043), "rocío", TRUE, "sin riesgo")</f>
        <v>sin riesgo</v>
      </c>
    </row>
    <row r="2044" spans="1:17" x14ac:dyDescent="0.35">
      <c r="A2044" s="2">
        <v>45760</v>
      </c>
      <c r="B2044" s="3" t="s">
        <v>16</v>
      </c>
      <c r="C2044">
        <v>6.9</v>
      </c>
      <c r="D2044">
        <v>7.8999999999999986</v>
      </c>
      <c r="E2044">
        <v>96.5</v>
      </c>
      <c r="F2044">
        <v>76</v>
      </c>
      <c r="G2044">
        <v>0</v>
      </c>
      <c r="H2044">
        <v>0.5</v>
      </c>
      <c r="I2044">
        <v>0</v>
      </c>
      <c r="J2044">
        <v>1.4</v>
      </c>
      <c r="K2044">
        <f t="shared" si="155"/>
        <v>0.99999999999999822</v>
      </c>
      <c r="L2044">
        <f t="shared" si="156"/>
        <v>0.45093959838309522</v>
      </c>
      <c r="M2044">
        <f t="shared" si="157"/>
        <v>6.3815054464760799</v>
      </c>
      <c r="N2044" s="10" t="str" cm="1">
        <f t="array" ref="N2044">_xlfn.IFS(AND(C2044&lt;=0, C2044-M2044&lt;=2), "escarcha",AND(C2044&lt;=0, C2044-M2044&gt;2), "helada negra", AND(C2044&gt;0, M2044+2&gt;C2044), "rocío", TRUE, "sin riesgo")</f>
        <v>rocío</v>
      </c>
      <c r="O2044">
        <f t="shared" si="158"/>
        <v>0.2804268667394606</v>
      </c>
      <c r="P2044">
        <f t="shared" si="159"/>
        <v>3.9294680341058537</v>
      </c>
      <c r="Q2044" s="10" t="str" cm="1">
        <f t="array" ref="Q2044">_xlfn.IFS(AND(D2044&lt;=0, D2044-P2044&lt;=2), "escarcha",AND(D2044&lt;=0, D2044-P2044&gt;2), "helada negra", AND(D2044&gt;0, P2044+2&gt;D2044), "rocío", TRUE, "sin riesgo")</f>
        <v>sin riesgo</v>
      </c>
    </row>
    <row r="2045" spans="1:17" x14ac:dyDescent="0.35">
      <c r="A2045" s="2">
        <v>45760</v>
      </c>
      <c r="B2045" s="3" t="s">
        <v>17</v>
      </c>
      <c r="C2045">
        <v>6.6</v>
      </c>
      <c r="D2045">
        <v>7.1</v>
      </c>
      <c r="E2045">
        <v>96.6</v>
      </c>
      <c r="F2045">
        <v>79</v>
      </c>
      <c r="G2045">
        <v>0</v>
      </c>
      <c r="H2045">
        <v>3.3333333333333333E-2</v>
      </c>
      <c r="I2045">
        <v>0</v>
      </c>
      <c r="J2045">
        <v>0.73333333333333339</v>
      </c>
      <c r="K2045">
        <f t="shared" si="155"/>
        <v>0.5</v>
      </c>
      <c r="L2045">
        <f t="shared" si="156"/>
        <v>0.43137955346784285</v>
      </c>
      <c r="M2045">
        <f t="shared" si="157"/>
        <v>6.0977550947375123</v>
      </c>
      <c r="N2045" s="10" t="str" cm="1">
        <f t="array" ref="N2045">_xlfn.IFS(AND(C2045&lt;=0, C2045-M2045&lt;=2), "escarcha",AND(C2045&lt;=0, C2045-M2045&gt;2), "helada negra", AND(C2045&gt;0, M2045+2&gt;C2045), "rocío", TRUE, "sin riesgo")</f>
        <v>rocío</v>
      </c>
      <c r="O2045">
        <f t="shared" si="158"/>
        <v>0.2645475153635547</v>
      </c>
      <c r="P2045">
        <f t="shared" si="159"/>
        <v>3.7035686823749732</v>
      </c>
      <c r="Q2045" s="10" t="str" cm="1">
        <f t="array" ref="Q2045">_xlfn.IFS(AND(D2045&lt;=0, D2045-P2045&lt;=2), "escarcha",AND(D2045&lt;=0, D2045-P2045&gt;2), "helada negra", AND(D2045&gt;0, P2045+2&gt;D2045), "rocío", TRUE, "sin riesgo")</f>
        <v>sin riesgo</v>
      </c>
    </row>
    <row r="2046" spans="1:17" x14ac:dyDescent="0.35">
      <c r="A2046" s="2">
        <v>45760</v>
      </c>
      <c r="B2046" s="3" t="s">
        <v>18</v>
      </c>
      <c r="C2046">
        <v>5.5</v>
      </c>
      <c r="D2046">
        <v>6.6333333333333329</v>
      </c>
      <c r="E2046">
        <v>96.533333333333331</v>
      </c>
      <c r="F2046">
        <v>80.333333333333329</v>
      </c>
      <c r="G2046">
        <v>0</v>
      </c>
      <c r="H2046">
        <v>0</v>
      </c>
      <c r="I2046">
        <v>0</v>
      </c>
      <c r="J2046">
        <v>0</v>
      </c>
      <c r="K2046">
        <f t="shared" si="155"/>
        <v>1.1333333333333329</v>
      </c>
      <c r="L2046">
        <f t="shared" si="156"/>
        <v>0.35474594798620435</v>
      </c>
      <c r="M2046">
        <f t="shared" si="157"/>
        <v>4.992251702777569</v>
      </c>
      <c r="N2046" s="10" t="str" cm="1">
        <f t="array" ref="N2046">_xlfn.IFS(AND(C2046&lt;=0, C2046-M2046&lt;=2), "escarcha",AND(C2046&lt;=0, C2046-M2046&gt;2), "helada negra", AND(C2046&gt;0, M2046+2&gt;C2046), "rocío", TRUE, "sin riesgo")</f>
        <v>rocío</v>
      </c>
      <c r="O2046">
        <f t="shared" si="158"/>
        <v>0.2492763210010181</v>
      </c>
      <c r="P2046">
        <f t="shared" si="159"/>
        <v>3.486710434358018</v>
      </c>
      <c r="Q2046" s="10" t="str" cm="1">
        <f t="array" ref="Q2046">_xlfn.IFS(AND(D2046&lt;=0, D2046-P2046&lt;=2), "escarcha",AND(D2046&lt;=0, D2046-P2046&gt;2), "helada negra", AND(D2046&gt;0, P2046+2&gt;D2046), "rocío", TRUE, "sin riesgo")</f>
        <v>sin riesgo</v>
      </c>
    </row>
    <row r="2047" spans="1:17" x14ac:dyDescent="0.35">
      <c r="A2047" s="2">
        <v>45760</v>
      </c>
      <c r="B2047" s="3" t="s">
        <v>19</v>
      </c>
      <c r="C2047">
        <v>4.2666666666666666</v>
      </c>
      <c r="D2047">
        <v>6.2333333333333334</v>
      </c>
      <c r="E2047">
        <v>96.466666666666669</v>
      </c>
      <c r="F2047">
        <v>82.333333333333329</v>
      </c>
      <c r="G2047">
        <v>0</v>
      </c>
      <c r="H2047">
        <v>0</v>
      </c>
      <c r="I2047">
        <v>0</v>
      </c>
      <c r="J2047">
        <v>0</v>
      </c>
      <c r="K2047">
        <f t="shared" si="155"/>
        <v>1.9666666666666668</v>
      </c>
      <c r="L2047">
        <f t="shared" si="156"/>
        <v>0.26810325069063251</v>
      </c>
      <c r="M2047">
        <f t="shared" si="157"/>
        <v>3.7541165905964178</v>
      </c>
      <c r="N2047" s="10" t="str" cm="1">
        <f t="array" ref="N2047">_xlfn.IFS(AND(C2047&lt;=0, C2047-M2047&lt;=2), "escarcha",AND(C2047&lt;=0, C2047-M2047&gt;2), "helada negra", AND(C2047&gt;0, M2047+2&gt;C2047), "rocío", TRUE, "sin riesgo")</f>
        <v>rocío</v>
      </c>
      <c r="O2047">
        <f t="shared" si="158"/>
        <v>0.24633692024783177</v>
      </c>
      <c r="P2047">
        <f t="shared" si="159"/>
        <v>3.4450132799218069</v>
      </c>
      <c r="Q2047" s="10" t="str" cm="1">
        <f t="array" ref="Q2047">_xlfn.IFS(AND(D2047&lt;=0, D2047-P2047&lt;=2), "escarcha",AND(D2047&lt;=0, D2047-P2047&gt;2), "helada negra", AND(D2047&gt;0, P2047+2&gt;D2047), "rocío", TRUE, "sin riesgo")</f>
        <v>sin riesgo</v>
      </c>
    </row>
    <row r="2048" spans="1:17" x14ac:dyDescent="0.35">
      <c r="A2048" s="2">
        <v>45760</v>
      </c>
      <c r="B2048" s="3" t="s">
        <v>20</v>
      </c>
      <c r="C2048">
        <v>3.2333333333333329</v>
      </c>
      <c r="D2048">
        <v>6</v>
      </c>
      <c r="E2048">
        <v>96.833333333333329</v>
      </c>
      <c r="F2048">
        <v>82.666666666666671</v>
      </c>
      <c r="G2048">
        <v>0</v>
      </c>
      <c r="H2048">
        <v>0</v>
      </c>
      <c r="I2048">
        <v>0</v>
      </c>
      <c r="J2048">
        <v>0</v>
      </c>
      <c r="K2048">
        <f t="shared" si="155"/>
        <v>2.7666666666666671</v>
      </c>
      <c r="L2048">
        <f t="shared" si="156"/>
        <v>0.19922049526344135</v>
      </c>
      <c r="M2048">
        <f t="shared" si="157"/>
        <v>2.7785585807318394</v>
      </c>
      <c r="N2048" s="10" t="str" cm="1">
        <f t="array" ref="N2048">_xlfn.IFS(AND(C2048&lt;=0, C2048-M2048&lt;=2), "escarcha",AND(C2048&lt;=0, C2048-M2048&gt;2), "helada negra", AND(C2048&gt;0, M2048+2&gt;C2048), "rocío", TRUE, "sin riesgo")</f>
        <v>rocío</v>
      </c>
      <c r="O2048">
        <f t="shared" si="158"/>
        <v>0.23427685294148271</v>
      </c>
      <c r="P2048">
        <f t="shared" si="159"/>
        <v>3.2740815811634958</v>
      </c>
      <c r="Q2048" s="10" t="str" cm="1">
        <f t="array" ref="Q2048">_xlfn.IFS(AND(D2048&lt;=0, D2048-P2048&lt;=2), "escarcha",AND(D2048&lt;=0, D2048-P2048&gt;2), "helada negra", AND(D2048&gt;0, P2048+2&gt;D2048), "rocío", TRUE, "sin riesgo")</f>
        <v>sin riesgo</v>
      </c>
    </row>
    <row r="2049" spans="1:17" x14ac:dyDescent="0.35">
      <c r="A2049" s="2">
        <v>45760</v>
      </c>
      <c r="B2049" s="3" t="s">
        <v>21</v>
      </c>
      <c r="C2049">
        <v>2.9</v>
      </c>
      <c r="D2049">
        <v>5.5333333333333332</v>
      </c>
      <c r="E2049">
        <v>97.133333333333326</v>
      </c>
      <c r="F2049">
        <v>85.666666666666671</v>
      </c>
      <c r="G2049">
        <v>0</v>
      </c>
      <c r="H2049">
        <v>3.3333333333333333E-2</v>
      </c>
      <c r="I2049">
        <v>0</v>
      </c>
      <c r="J2049">
        <v>0.8666666666666667</v>
      </c>
      <c r="K2049">
        <f t="shared" si="155"/>
        <v>2.6333333333333333</v>
      </c>
      <c r="L2049">
        <f t="shared" si="156"/>
        <v>0.17873949839253445</v>
      </c>
      <c r="M2049">
        <f t="shared" si="157"/>
        <v>2.4899804565751507</v>
      </c>
      <c r="N2049" s="10" t="str" cm="1">
        <f t="array" ref="N2049">_xlfn.IFS(AND(C2049&lt;=0, C2049-M2049&lt;=2), "escarcha",AND(C2049&lt;=0, C2049-M2049&gt;2), "helada negra", AND(C2049&gt;0, M2049+2&gt;C2049), "rocío", TRUE, "sin riesgo")</f>
        <v>rocío</v>
      </c>
      <c r="O2049">
        <f t="shared" si="158"/>
        <v>0.23763255783329004</v>
      </c>
      <c r="P2049">
        <f t="shared" si="159"/>
        <v>3.3216193910839573</v>
      </c>
      <c r="Q2049" s="10" t="str" cm="1">
        <f t="array" ref="Q2049">_xlfn.IFS(AND(D2049&lt;=0, D2049-P2049&lt;=2), "escarcha",AND(D2049&lt;=0, D2049-P2049&gt;2), "helada negra", AND(D2049&gt;0, P2049+2&gt;D2049), "rocío", TRUE, "sin riesgo")</f>
        <v>sin riesgo</v>
      </c>
    </row>
    <row r="2050" spans="1:17" x14ac:dyDescent="0.35">
      <c r="A2050" s="2">
        <v>45760</v>
      </c>
      <c r="B2050" s="3" t="s">
        <v>22</v>
      </c>
      <c r="C2050">
        <v>2.0666666666666669</v>
      </c>
      <c r="D2050">
        <v>5.6000000000000014</v>
      </c>
      <c r="E2050">
        <v>97.2</v>
      </c>
      <c r="F2050">
        <v>85.333333333333329</v>
      </c>
      <c r="G2050">
        <v>0</v>
      </c>
      <c r="H2050">
        <v>0.26666666666666672</v>
      </c>
      <c r="I2050">
        <v>0</v>
      </c>
      <c r="J2050">
        <v>0.96666666666666667</v>
      </c>
      <c r="K2050">
        <f t="shared" ref="K2050:K2113" si="160">ABS((C2050-D2050))</f>
        <v>3.5333333333333345</v>
      </c>
      <c r="L2050">
        <f t="shared" si="156"/>
        <v>0.12020929444963424</v>
      </c>
      <c r="M2050">
        <f t="shared" si="157"/>
        <v>1.6690097822063927</v>
      </c>
      <c r="N2050" s="10" t="str" cm="1">
        <f t="array" ref="N2050">_xlfn.IFS(AND(C2050&lt;=0, C2050-M2050&lt;=2), "escarcha",AND(C2050&lt;=0, C2050-M2050&gt;2), "helada negra", AND(C2050&gt;0, M2050+2&gt;C2050), "rocío", TRUE, "sin riesgo")</f>
        <v>rocío</v>
      </c>
      <c r="O2050">
        <f t="shared" si="158"/>
        <v>0.23835442928282094</v>
      </c>
      <c r="P2050">
        <f t="shared" si="159"/>
        <v>3.3318480127335612</v>
      </c>
      <c r="Q2050" s="10" t="str" cm="1">
        <f t="array" ref="Q2050">_xlfn.IFS(AND(D2050&lt;=0, D2050-P2050&lt;=2), "escarcha",AND(D2050&lt;=0, D2050-P2050&gt;2), "helada negra", AND(D2050&gt;0, P2050+2&gt;D2050), "rocío", TRUE, "sin riesgo")</f>
        <v>sin riesgo</v>
      </c>
    </row>
    <row r="2051" spans="1:17" x14ac:dyDescent="0.35">
      <c r="A2051" s="2">
        <v>45760</v>
      </c>
      <c r="B2051" s="3" t="s">
        <v>23</v>
      </c>
      <c r="C2051">
        <v>1.8</v>
      </c>
      <c r="D2051">
        <v>5.7</v>
      </c>
      <c r="E2051">
        <v>97.36666666666666</v>
      </c>
      <c r="F2051">
        <v>85</v>
      </c>
      <c r="G2051">
        <v>0</v>
      </c>
      <c r="H2051">
        <v>3.3333333333333333E-2</v>
      </c>
      <c r="I2051">
        <v>0</v>
      </c>
      <c r="J2051">
        <v>0.3</v>
      </c>
      <c r="K2051">
        <f t="shared" si="160"/>
        <v>3.9000000000000004</v>
      </c>
      <c r="L2051">
        <f t="shared" ref="L2051:L2114" si="161">(LN(E2051/100))+((17.625*C2051)/(243.04+C2051))</f>
        <v>0.10288815068260114</v>
      </c>
      <c r="M2051">
        <f t="shared" ref="M2051:M2114" si="162">(243.04*L2051)/(17.625-L2051)</f>
        <v>1.4271074375588766</v>
      </c>
      <c r="N2051" s="10" t="str" cm="1">
        <f t="array" ref="N2051">_xlfn.IFS(AND(C2051&lt;=0, C2051-M2051&lt;=2), "escarcha",AND(C2051&lt;=0, C2051-M2051&gt;2), "helada negra", AND(C2051&gt;0, M2051+2&gt;C2051), "rocío", TRUE, "sin riesgo")</f>
        <v>rocío</v>
      </c>
      <c r="O2051">
        <f t="shared" ref="O2051:O2114" si="163">(LN(F2051/100))+((17.625*D2051)/(243.04+D2051))</f>
        <v>0.24136665384225889</v>
      </c>
      <c r="P2051">
        <f t="shared" ref="P2051:P2114" si="164">(243.04*O2051)/(17.625-O2051)</f>
        <v>3.3745391646095926</v>
      </c>
      <c r="Q2051" s="10" t="str" cm="1">
        <f t="array" ref="Q2051">_xlfn.IFS(AND(D2051&lt;=0, D2051-P2051&lt;=2), "escarcha",AND(D2051&lt;=0, D2051-P2051&gt;2), "helada negra", AND(D2051&gt;0, P2051+2&gt;D2051), "rocío", TRUE, "sin riesgo")</f>
        <v>sin riesgo</v>
      </c>
    </row>
    <row r="2052" spans="1:17" x14ac:dyDescent="0.35">
      <c r="A2052" s="2">
        <v>45760</v>
      </c>
      <c r="B2052" s="3" t="s">
        <v>24</v>
      </c>
      <c r="C2052">
        <v>1.1000000000000001</v>
      </c>
      <c r="D2052">
        <v>4.7333333333333334</v>
      </c>
      <c r="E2052">
        <v>97.466666666666669</v>
      </c>
      <c r="F2052">
        <v>88.333333333333329</v>
      </c>
      <c r="G2052">
        <v>0</v>
      </c>
      <c r="H2052">
        <v>0</v>
      </c>
      <c r="I2052">
        <v>0</v>
      </c>
      <c r="J2052">
        <v>0</v>
      </c>
      <c r="K2052">
        <f t="shared" si="160"/>
        <v>3.6333333333333333</v>
      </c>
      <c r="L2052">
        <f t="shared" si="161"/>
        <v>5.3751656512614841E-2</v>
      </c>
      <c r="M2052">
        <f t="shared" si="162"/>
        <v>0.7434760663244443</v>
      </c>
      <c r="N2052" s="10" t="str" cm="1">
        <f t="array" ref="N2052">_xlfn.IFS(AND(C2052&lt;=0, C2052-M2052&lt;=2), "escarcha",AND(C2052&lt;=0, C2052-M2052&gt;2), "helada negra", AND(C2052&gt;0, M2052+2&gt;C2052), "rocío", TRUE, "sin riesgo")</f>
        <v>rocío</v>
      </c>
      <c r="O2052">
        <f t="shared" si="163"/>
        <v>0.21264621588364541</v>
      </c>
      <c r="P2052">
        <f t="shared" si="164"/>
        <v>2.9680959248315619</v>
      </c>
      <c r="Q2052" s="10" t="str" cm="1">
        <f t="array" ref="Q2052">_xlfn.IFS(AND(D2052&lt;=0, D2052-P2052&lt;=2), "escarcha",AND(D2052&lt;=0, D2052-P2052&gt;2), "helada negra", AND(D2052&gt;0, P2052+2&gt;D2052), "rocío", TRUE, "sin riesgo")</f>
        <v>rocío</v>
      </c>
    </row>
    <row r="2053" spans="1:17" x14ac:dyDescent="0.35">
      <c r="A2053" s="2">
        <v>45760</v>
      </c>
      <c r="B2053" s="3" t="s">
        <v>25</v>
      </c>
      <c r="C2053">
        <v>0.46666666666666667</v>
      </c>
      <c r="D2053">
        <v>4.7666666666666666</v>
      </c>
      <c r="E2053">
        <v>97.6</v>
      </c>
      <c r="F2053">
        <v>88.666666666666671</v>
      </c>
      <c r="G2053">
        <v>0</v>
      </c>
      <c r="H2053">
        <v>6.6666666666666666E-2</v>
      </c>
      <c r="I2053">
        <v>0</v>
      </c>
      <c r="J2053">
        <v>0.83333333333333337</v>
      </c>
      <c r="K2053">
        <f t="shared" si="160"/>
        <v>4.3</v>
      </c>
      <c r="L2053">
        <f t="shared" si="161"/>
        <v>9.484616744868786E-3</v>
      </c>
      <c r="M2053">
        <f t="shared" si="162"/>
        <v>0.13085857572263365</v>
      </c>
      <c r="N2053" s="10" t="str" cm="1">
        <f t="array" ref="N2053">_xlfn.IFS(AND(C2053&lt;=0, C2053-M2053&lt;=2), "escarcha",AND(C2053&lt;=0, C2053-M2053&gt;2), "helada negra", AND(C2053&gt;0, M2053+2&gt;C2053), "rocío", TRUE, "sin riesgo")</f>
        <v>rocío</v>
      </c>
      <c r="O2053">
        <f t="shared" si="163"/>
        <v>0.21873820796531945</v>
      </c>
      <c r="P2053">
        <f t="shared" si="164"/>
        <v>3.0541959381662802</v>
      </c>
      <c r="Q2053" s="10" t="str" cm="1">
        <f t="array" ref="Q2053">_xlfn.IFS(AND(D2053&lt;=0, D2053-P2053&lt;=2), "escarcha",AND(D2053&lt;=0, D2053-P2053&gt;2), "helada negra", AND(D2053&gt;0, P2053+2&gt;D2053), "rocío", TRUE, "sin riesgo")</f>
        <v>rocío</v>
      </c>
    </row>
    <row r="2054" spans="1:17" x14ac:dyDescent="0.35">
      <c r="A2054" s="2">
        <v>45760</v>
      </c>
      <c r="B2054" s="3" t="s">
        <v>26</v>
      </c>
      <c r="C2054">
        <v>0.26666666666666672</v>
      </c>
      <c r="D2054">
        <v>4.9000000000000004</v>
      </c>
      <c r="E2054">
        <v>97.7</v>
      </c>
      <c r="F2054">
        <v>88.333333333333329</v>
      </c>
      <c r="G2054">
        <v>0</v>
      </c>
      <c r="H2054">
        <v>0.16666666666666671</v>
      </c>
      <c r="I2054">
        <v>0</v>
      </c>
      <c r="J2054">
        <v>1.1000000000000001</v>
      </c>
      <c r="K2054">
        <f t="shared" si="160"/>
        <v>4.6333333333333337</v>
      </c>
      <c r="L2054">
        <f t="shared" si="161"/>
        <v>-3.9514414943740556E-3</v>
      </c>
      <c r="M2054">
        <f t="shared" si="162"/>
        <v>-5.4476203192222461E-2</v>
      </c>
      <c r="N2054" s="10" t="str" cm="1">
        <f t="array" ref="N2054">_xlfn.IFS(AND(C2054&lt;=0, C2054-M2054&lt;=2), "escarcha",AND(C2054&lt;=0, C2054-M2054&gt;2), "helada negra", AND(C2054&gt;0, M2054+2&gt;C2054), "rocío", TRUE, "sin riesgo")</f>
        <v>rocío</v>
      </c>
      <c r="O2054">
        <f t="shared" si="163"/>
        <v>0.22426750943278795</v>
      </c>
      <c r="P2054">
        <f t="shared" si="164"/>
        <v>3.1323954622078123</v>
      </c>
      <c r="Q2054" s="10" t="str" cm="1">
        <f t="array" ref="Q2054">_xlfn.IFS(AND(D2054&lt;=0, D2054-P2054&lt;=2), "escarcha",AND(D2054&lt;=0, D2054-P2054&gt;2), "helada negra", AND(D2054&gt;0, P2054+2&gt;D2054), "rocío", TRUE, "sin riesgo")</f>
        <v>rocío</v>
      </c>
    </row>
    <row r="2055" spans="1:17" x14ac:dyDescent="0.35">
      <c r="A2055" s="2">
        <v>45760</v>
      </c>
      <c r="B2055" s="3" t="s">
        <v>27</v>
      </c>
      <c r="C2055">
        <v>-0.1</v>
      </c>
      <c r="D2055">
        <v>5.833333333333333</v>
      </c>
      <c r="E2055">
        <v>97.7</v>
      </c>
      <c r="F2055">
        <v>86.333333333333329</v>
      </c>
      <c r="G2055">
        <v>0</v>
      </c>
      <c r="H2055">
        <v>3.3333333333333333E-2</v>
      </c>
      <c r="I2055">
        <v>0</v>
      </c>
      <c r="J2055">
        <v>0.43333333333333329</v>
      </c>
      <c r="K2055">
        <f t="shared" si="160"/>
        <v>5.9333333333333327</v>
      </c>
      <c r="L2055">
        <f t="shared" si="161"/>
        <v>-3.052350468694633E-2</v>
      </c>
      <c r="M2055">
        <f t="shared" si="162"/>
        <v>-0.42017630217229707</v>
      </c>
      <c r="N2055" s="10" t="str" cm="1">
        <f t="array" ref="N2055">_xlfn.IFS(AND(C2055&lt;=0, C2055-M2055&lt;=2), "escarcha",AND(C2055&lt;=0, C2055-M2055&gt;2), "helada negra", AND(C2055&gt;0, M2055+2&gt;C2055), "rocío", TRUE, "sin riesgo")</f>
        <v>escarcha</v>
      </c>
      <c r="O2055">
        <f t="shared" si="163"/>
        <v>0.26615734402814817</v>
      </c>
      <c r="P2055">
        <f t="shared" si="164"/>
        <v>3.7264512487730457</v>
      </c>
      <c r="Q2055" s="10" t="str" cm="1">
        <f t="array" ref="Q2055">_xlfn.IFS(AND(D2055&lt;=0, D2055-P2055&lt;=2), "escarcha",AND(D2055&lt;=0, D2055-P2055&gt;2), "helada negra", AND(D2055&gt;0, P2055+2&gt;D2055), "rocío", TRUE, "sin riesgo")</f>
        <v>sin riesgo</v>
      </c>
    </row>
    <row r="2056" spans="1:17" x14ac:dyDescent="0.35">
      <c r="A2056" s="2">
        <v>45760</v>
      </c>
      <c r="B2056" s="3" t="s">
        <v>28</v>
      </c>
      <c r="C2056">
        <v>0.60000000000000009</v>
      </c>
      <c r="D2056">
        <v>8.8666666666666671</v>
      </c>
      <c r="E2056">
        <v>97.933333333333337</v>
      </c>
      <c r="F2056">
        <v>79.333333333333329</v>
      </c>
      <c r="G2056">
        <v>0</v>
      </c>
      <c r="H2056">
        <v>0</v>
      </c>
      <c r="I2056">
        <v>0</v>
      </c>
      <c r="J2056">
        <v>0.23333333333333331</v>
      </c>
      <c r="K2056">
        <f t="shared" si="160"/>
        <v>8.2666666666666675</v>
      </c>
      <c r="L2056">
        <f t="shared" si="161"/>
        <v>2.2520992005920375E-2</v>
      </c>
      <c r="M2056">
        <f t="shared" si="162"/>
        <v>0.31095062772880594</v>
      </c>
      <c r="N2056" s="10" t="str" cm="1">
        <f t="array" ref="N2056">_xlfn.IFS(AND(C2056&lt;=0, C2056-M2056&lt;=2), "escarcha",AND(C2056&lt;=0, C2056-M2056&gt;2), "helada negra", AND(C2056&gt;0, M2056+2&gt;C2056), "rocío", TRUE, "sin riesgo")</f>
        <v>rocío</v>
      </c>
      <c r="O2056">
        <f t="shared" si="163"/>
        <v>0.38885685407270232</v>
      </c>
      <c r="P2056">
        <f t="shared" si="164"/>
        <v>5.4831158579789747</v>
      </c>
      <c r="Q2056" s="10" t="str" cm="1">
        <f t="array" ref="Q2056">_xlfn.IFS(AND(D2056&lt;=0, D2056-P2056&lt;=2), "escarcha",AND(D2056&lt;=0, D2056-P2056&gt;2), "helada negra", AND(D2056&gt;0, P2056+2&gt;D2056), "rocío", TRUE, "sin riesgo")</f>
        <v>sin riesgo</v>
      </c>
    </row>
    <row r="2057" spans="1:17" x14ac:dyDescent="0.35">
      <c r="A2057" s="2">
        <v>45760</v>
      </c>
      <c r="B2057" s="3" t="s">
        <v>29</v>
      </c>
      <c r="C2057">
        <v>1.9333333333333329</v>
      </c>
      <c r="D2057">
        <v>11.5</v>
      </c>
      <c r="E2057">
        <v>98.1</v>
      </c>
      <c r="F2057">
        <v>71.333333333333329</v>
      </c>
      <c r="G2057">
        <v>0</v>
      </c>
      <c r="H2057">
        <v>0.33333333333333331</v>
      </c>
      <c r="I2057">
        <v>0</v>
      </c>
      <c r="J2057">
        <v>1.0666666666666671</v>
      </c>
      <c r="K2057">
        <f t="shared" si="160"/>
        <v>9.5666666666666664</v>
      </c>
      <c r="L2057">
        <f t="shared" si="161"/>
        <v>0.11991395302104235</v>
      </c>
      <c r="M2057">
        <f t="shared" si="162"/>
        <v>1.664881113067354</v>
      </c>
      <c r="N2057" s="10" t="str" cm="1">
        <f t="array" ref="N2057">_xlfn.IFS(AND(C2057&lt;=0, C2057-M2057&lt;=2), "escarcha",AND(C2057&lt;=0, C2057-M2057&gt;2), "helada negra", AND(C2057&gt;0, M2057+2&gt;C2057), "rocío", TRUE, "sin riesgo")</f>
        <v>rocío</v>
      </c>
      <c r="O2057">
        <f t="shared" si="163"/>
        <v>0.45848292513818117</v>
      </c>
      <c r="P2057">
        <f t="shared" si="164"/>
        <v>6.491106474286398</v>
      </c>
      <c r="Q2057" s="10" t="str" cm="1">
        <f t="array" ref="Q2057">_xlfn.IFS(AND(D2057&lt;=0, D2057-P2057&lt;=2), "escarcha",AND(D2057&lt;=0, D2057-P2057&gt;2), "helada negra", AND(D2057&gt;0, P2057+2&gt;D2057), "rocío", TRUE, "sin riesgo")</f>
        <v>sin riesgo</v>
      </c>
    </row>
    <row r="2058" spans="1:17" x14ac:dyDescent="0.35">
      <c r="A2058" s="2">
        <v>45760</v>
      </c>
      <c r="B2058" s="3" t="s">
        <v>30</v>
      </c>
      <c r="C2058">
        <v>5.9</v>
      </c>
      <c r="D2058">
        <v>12.4</v>
      </c>
      <c r="E2058">
        <v>98.3</v>
      </c>
      <c r="F2058">
        <v>72.333333333333329</v>
      </c>
      <c r="G2058">
        <v>0</v>
      </c>
      <c r="H2058">
        <v>0.33333333333333331</v>
      </c>
      <c r="I2058">
        <v>0</v>
      </c>
      <c r="J2058">
        <v>1.2</v>
      </c>
      <c r="K2058">
        <f t="shared" si="160"/>
        <v>6.5</v>
      </c>
      <c r="L2058">
        <f t="shared" si="161"/>
        <v>0.4005749787885533</v>
      </c>
      <c r="M2058">
        <f t="shared" si="162"/>
        <v>5.6521911602203758</v>
      </c>
      <c r="N2058" s="10" t="str" cm="1">
        <f t="array" ref="N2058">_xlfn.IFS(AND(C2058&lt;=0, C2058-M2058&lt;=2), "escarcha",AND(C2058&lt;=0, C2058-M2058&gt;2), "helada negra", AND(C2058&gt;0, M2058+2&gt;C2058), "rocío", TRUE, "sin riesgo")</f>
        <v>rocío</v>
      </c>
      <c r="O2058">
        <f t="shared" si="163"/>
        <v>0.53169740315610303</v>
      </c>
      <c r="P2058">
        <f t="shared" si="164"/>
        <v>7.5599045960210827</v>
      </c>
      <c r="Q2058" s="10" t="str" cm="1">
        <f t="array" ref="Q2058">_xlfn.IFS(AND(D2058&lt;=0, D2058-P2058&lt;=2), "escarcha",AND(D2058&lt;=0, D2058-P2058&gt;2), "helada negra", AND(D2058&gt;0, P2058+2&gt;D2058), "rocío", TRUE, "sin riesgo")</f>
        <v>sin riesgo</v>
      </c>
    </row>
    <row r="2059" spans="1:17" x14ac:dyDescent="0.35">
      <c r="A2059" s="2">
        <v>45760</v>
      </c>
      <c r="B2059" s="3" t="s">
        <v>31</v>
      </c>
      <c r="C2059">
        <v>9.1666666666666661</v>
      </c>
      <c r="D2059">
        <v>14.866666666666671</v>
      </c>
      <c r="E2059">
        <v>94.63333333333334</v>
      </c>
      <c r="F2059">
        <v>66</v>
      </c>
      <c r="G2059">
        <v>0</v>
      </c>
      <c r="H2059">
        <v>1.5</v>
      </c>
      <c r="I2059">
        <v>0</v>
      </c>
      <c r="J2059">
        <v>2.833333333333333</v>
      </c>
      <c r="K2059">
        <f t="shared" si="160"/>
        <v>5.7000000000000046</v>
      </c>
      <c r="L2059">
        <f t="shared" si="161"/>
        <v>0.5854352643269406</v>
      </c>
      <c r="M2059">
        <f t="shared" si="162"/>
        <v>8.3502242486359748</v>
      </c>
      <c r="N2059" s="10" t="str" cm="1">
        <f t="array" ref="N2059">_xlfn.IFS(AND(C2059&lt;=0, C2059-M2059&lt;=2), "escarcha",AND(C2059&lt;=0, C2059-M2059&gt;2), "helada negra", AND(C2059&gt;0, M2059+2&gt;C2059), "rocío", TRUE, "sin riesgo")</f>
        <v>rocío</v>
      </c>
      <c r="O2059">
        <f t="shared" si="163"/>
        <v>0.60045286498730843</v>
      </c>
      <c r="P2059">
        <f t="shared" si="164"/>
        <v>8.5719792220720734</v>
      </c>
      <c r="Q2059" s="10" t="str" cm="1">
        <f t="array" ref="Q2059">_xlfn.IFS(AND(D2059&lt;=0, D2059-P2059&lt;=2), "escarcha",AND(D2059&lt;=0, D2059-P2059&gt;2), "helada negra", AND(D2059&gt;0, P2059+2&gt;D2059), "rocío", TRUE, "sin riesgo")</f>
        <v>sin riesgo</v>
      </c>
    </row>
    <row r="2060" spans="1:17" x14ac:dyDescent="0.35">
      <c r="A2060" s="2">
        <v>45760</v>
      </c>
      <c r="B2060" s="3" t="s">
        <v>32</v>
      </c>
      <c r="C2060">
        <v>11.96666666666667</v>
      </c>
      <c r="D2060">
        <v>16.366666666666671</v>
      </c>
      <c r="E2060">
        <v>77.599999999999994</v>
      </c>
      <c r="F2060">
        <v>54.666666666666657</v>
      </c>
      <c r="G2060">
        <v>0</v>
      </c>
      <c r="H2060">
        <v>3.9666666666666668</v>
      </c>
      <c r="I2060">
        <v>0</v>
      </c>
      <c r="J2060">
        <v>7.4</v>
      </c>
      <c r="K2060">
        <f t="shared" si="160"/>
        <v>4.4000000000000004</v>
      </c>
      <c r="L2060">
        <f t="shared" si="161"/>
        <v>0.57348346116918725</v>
      </c>
      <c r="M2060">
        <f t="shared" si="162"/>
        <v>8.1740190138018196</v>
      </c>
      <c r="N2060" s="10" t="str" cm="1">
        <f t="array" ref="N2060">_xlfn.IFS(AND(C2060&lt;=0, C2060-M2060&lt;=2), "escarcha",AND(C2060&lt;=0, C2060-M2060&gt;2), "helada negra", AND(C2060&gt;0, M2060+2&gt;C2060), "rocío", TRUE, "sin riesgo")</f>
        <v>sin riesgo</v>
      </c>
      <c r="O2060">
        <f t="shared" si="163"/>
        <v>0.50809276815604709</v>
      </c>
      <c r="P2060">
        <f t="shared" si="164"/>
        <v>7.214321179641213</v>
      </c>
      <c r="Q2060" s="10" t="str" cm="1">
        <f t="array" ref="Q2060">_xlfn.IFS(AND(D2060&lt;=0, D2060-P2060&lt;=2), "escarcha",AND(D2060&lt;=0, D2060-P2060&gt;2), "helada negra", AND(D2060&gt;0, P2060+2&gt;D2060), "rocío", TRUE, "sin riesgo")</f>
        <v>sin riesgo</v>
      </c>
    </row>
    <row r="2061" spans="1:17" x14ac:dyDescent="0.35">
      <c r="A2061" s="2">
        <v>45760</v>
      </c>
      <c r="B2061" s="3" t="s">
        <v>33</v>
      </c>
      <c r="C2061">
        <v>12.83333333333333</v>
      </c>
      <c r="D2061">
        <v>17.266666666666669</v>
      </c>
      <c r="E2061">
        <v>70.333333333333343</v>
      </c>
      <c r="F2061">
        <v>52.666666666666657</v>
      </c>
      <c r="G2061">
        <v>1.333333333333333</v>
      </c>
      <c r="H2061">
        <v>3.5</v>
      </c>
      <c r="I2061">
        <v>3.333333333333333</v>
      </c>
      <c r="J2061">
        <v>8.1999999999999993</v>
      </c>
      <c r="K2061">
        <f t="shared" si="160"/>
        <v>4.4333333333333389</v>
      </c>
      <c r="L2061">
        <f t="shared" si="161"/>
        <v>0.53205796777481706</v>
      </c>
      <c r="M2061">
        <f t="shared" si="162"/>
        <v>7.5651908398333001</v>
      </c>
      <c r="N2061" s="10" t="str" cm="1">
        <f t="array" ref="N2061">_xlfn.IFS(AND(C2061&lt;=0, C2061-M2061&lt;=2), "escarcha",AND(C2061&lt;=0, C2061-M2061&gt;2), "helada negra", AND(C2061&gt;0, M2061+2&gt;C2061), "rocío", TRUE, "sin riesgo")</f>
        <v>sin riesgo</v>
      </c>
      <c r="O2061">
        <f t="shared" si="163"/>
        <v>0.52791438698317161</v>
      </c>
      <c r="P2061">
        <f t="shared" si="164"/>
        <v>7.5044551753724509</v>
      </c>
      <c r="Q2061" s="10" t="str" cm="1">
        <f t="array" ref="Q2061">_xlfn.IFS(AND(D2061&lt;=0, D2061-P2061&lt;=2), "escarcha",AND(D2061&lt;=0, D2061-P2061&gt;2), "helada negra", AND(D2061&gt;0, P2061+2&gt;D2061), "rocío", TRUE, "sin riesgo")</f>
        <v>sin riesgo</v>
      </c>
    </row>
    <row r="2062" spans="1:17" x14ac:dyDescent="0.35">
      <c r="A2062" s="2">
        <v>45760</v>
      </c>
      <c r="B2062" s="3" t="s">
        <v>34</v>
      </c>
      <c r="C2062">
        <v>14.06666666666667</v>
      </c>
      <c r="D2062">
        <v>17.833333333333329</v>
      </c>
      <c r="E2062">
        <v>69.933333333333337</v>
      </c>
      <c r="F2062">
        <v>54.333333333333343</v>
      </c>
      <c r="G2062">
        <v>1.333333333333333</v>
      </c>
      <c r="H2062">
        <v>4.0999999999999996</v>
      </c>
      <c r="I2062">
        <v>4.333333333333333</v>
      </c>
      <c r="J2062">
        <v>8.5333333333333332</v>
      </c>
      <c r="K2062">
        <f t="shared" si="160"/>
        <v>3.7666666666666586</v>
      </c>
      <c r="L2062">
        <f t="shared" si="161"/>
        <v>0.60666071376048958</v>
      </c>
      <c r="M2062">
        <f t="shared" si="162"/>
        <v>8.6637607461244457</v>
      </c>
      <c r="N2062" s="10" t="str" cm="1">
        <f t="array" ref="N2062">_xlfn.IFS(AND(C2062&lt;=0, C2062-M2062&lt;=2), "escarcha",AND(C2062&lt;=0, C2062-M2062&gt;2), "helada negra", AND(C2062&gt;0, M2062+2&gt;C2062), "rocío", TRUE, "sin riesgo")</f>
        <v>sin riesgo</v>
      </c>
      <c r="O2062">
        <f t="shared" si="163"/>
        <v>0.5948149061357394</v>
      </c>
      <c r="P2062">
        <f t="shared" si="164"/>
        <v>8.4886813613854617</v>
      </c>
      <c r="Q2062" s="10" t="str" cm="1">
        <f t="array" ref="Q2062">_xlfn.IFS(AND(D2062&lt;=0, D2062-P2062&lt;=2), "escarcha",AND(D2062&lt;=0, D2062-P2062&gt;2), "helada negra", AND(D2062&gt;0, P2062+2&gt;D2062), "rocío", TRUE, "sin riesgo")</f>
        <v>sin riesgo</v>
      </c>
    </row>
    <row r="2063" spans="1:17" x14ac:dyDescent="0.35">
      <c r="A2063" s="2">
        <v>45760</v>
      </c>
      <c r="B2063" s="3" t="s">
        <v>35</v>
      </c>
      <c r="C2063">
        <v>15.03333333333333</v>
      </c>
      <c r="D2063">
        <v>18.2</v>
      </c>
      <c r="E2063">
        <v>66.533333333333331</v>
      </c>
      <c r="F2063">
        <v>55</v>
      </c>
      <c r="G2063">
        <v>4.333333333333333</v>
      </c>
      <c r="H2063">
        <v>3.4666666666666668</v>
      </c>
      <c r="I2063">
        <v>9.6666666666666661</v>
      </c>
      <c r="J2063">
        <v>7.3</v>
      </c>
      <c r="K2063">
        <f t="shared" si="160"/>
        <v>3.1666666666666696</v>
      </c>
      <c r="L2063">
        <f t="shared" si="161"/>
        <v>0.61922749798869603</v>
      </c>
      <c r="M2063">
        <f t="shared" si="162"/>
        <v>8.8497626963651967</v>
      </c>
      <c r="N2063" s="10" t="str" cm="1">
        <f t="array" ref="N2063">_xlfn.IFS(AND(C2063&lt;=0, C2063-M2063&lt;=2), "escarcha",AND(C2063&lt;=0, C2063-M2063&gt;2), "helada negra", AND(C2063&gt;0, M2063+2&gt;C2063), "rocío", TRUE, "sin riesgo")</f>
        <v>sin riesgo</v>
      </c>
      <c r="O2063">
        <f t="shared" si="163"/>
        <v>0.63005688991962061</v>
      </c>
      <c r="P2063">
        <f t="shared" si="164"/>
        <v>9.0102700276317886</v>
      </c>
      <c r="Q2063" s="10" t="str" cm="1">
        <f t="array" ref="Q2063">_xlfn.IFS(AND(D2063&lt;=0, D2063-P2063&lt;=2), "escarcha",AND(D2063&lt;=0, D2063-P2063&gt;2), "helada negra", AND(D2063&gt;0, P2063+2&gt;D2063), "rocío", TRUE, "sin riesgo")</f>
        <v>sin riesgo</v>
      </c>
    </row>
    <row r="2064" spans="1:17" x14ac:dyDescent="0.35">
      <c r="A2064" s="2">
        <v>45760</v>
      </c>
      <c r="B2064" s="3" t="s">
        <v>36</v>
      </c>
      <c r="C2064">
        <v>14.83333333333333</v>
      </c>
      <c r="D2064">
        <v>17.966666666666669</v>
      </c>
      <c r="E2064">
        <v>62.5</v>
      </c>
      <c r="F2064">
        <v>57.666666666666657</v>
      </c>
      <c r="G2064">
        <v>3.666666666666667</v>
      </c>
      <c r="H2064">
        <v>4.4000000000000004</v>
      </c>
      <c r="I2064">
        <v>7.666666666666667</v>
      </c>
      <c r="J2064">
        <v>9.4666666666666668</v>
      </c>
      <c r="K2064">
        <f t="shared" si="160"/>
        <v>3.1333333333333382</v>
      </c>
      <c r="L2064">
        <f t="shared" si="161"/>
        <v>0.54381775593044879</v>
      </c>
      <c r="M2064">
        <f t="shared" si="162"/>
        <v>7.7377236254957964</v>
      </c>
      <c r="N2064" s="10" t="str" cm="1">
        <f t="array" ref="N2064">_xlfn.IFS(AND(C2064&lt;=0, C2064-M2064&lt;=2), "escarcha",AND(C2064&lt;=0, C2064-M2064&gt;2), "helada negra", AND(C2064&gt;0, M2064+2&gt;C2064), "rocío", TRUE, "sin riesgo")</f>
        <v>sin riesgo</v>
      </c>
      <c r="O2064">
        <f t="shared" si="163"/>
        <v>0.6627444139592249</v>
      </c>
      <c r="P2064">
        <f t="shared" si="164"/>
        <v>9.4959895841450876</v>
      </c>
      <c r="Q2064" s="10" t="str" cm="1">
        <f t="array" ref="Q2064">_xlfn.IFS(AND(D2064&lt;=0, D2064-P2064&lt;=2), "escarcha",AND(D2064&lt;=0, D2064-P2064&gt;2), "helada negra", AND(D2064&gt;0, P2064+2&gt;D2064), "rocío", TRUE, "sin riesgo")</f>
        <v>sin riesgo</v>
      </c>
    </row>
    <row r="2065" spans="1:17" x14ac:dyDescent="0.35">
      <c r="A2065" s="2">
        <v>45760</v>
      </c>
      <c r="B2065" s="3" t="s">
        <v>47</v>
      </c>
      <c r="C2065">
        <v>15.5</v>
      </c>
      <c r="D2065">
        <v>18.43333333333333</v>
      </c>
      <c r="E2065">
        <v>59.033333333333331</v>
      </c>
      <c r="F2065">
        <v>56</v>
      </c>
      <c r="G2065">
        <v>9.3333333333333339</v>
      </c>
      <c r="H2065">
        <v>4.4333333333333336</v>
      </c>
      <c r="I2065">
        <v>14.33333333333333</v>
      </c>
      <c r="J2065">
        <v>8.6333333333333329</v>
      </c>
      <c r="K2065">
        <f t="shared" si="160"/>
        <v>2.93333333333333</v>
      </c>
      <c r="L2065">
        <f t="shared" si="161"/>
        <v>0.52958674639157965</v>
      </c>
      <c r="M2065">
        <f t="shared" si="162"/>
        <v>7.528964695594115</v>
      </c>
      <c r="N2065" s="10" t="str" cm="1">
        <f t="array" ref="N2065">_xlfn.IFS(AND(C2065&lt;=0, C2065-M2065&lt;=2), "escarcha",AND(C2065&lt;=0, C2065-M2065&gt;2), "helada negra", AND(C2065&gt;0, M2065+2&gt;C2065), "rocío", TRUE, "sin riesgo")</f>
        <v>sin riesgo</v>
      </c>
      <c r="O2065">
        <f t="shared" si="163"/>
        <v>0.66270782992999566</v>
      </c>
      <c r="P2065">
        <f t="shared" si="164"/>
        <v>9.4954449181334564</v>
      </c>
      <c r="Q2065" s="10" t="str" cm="1">
        <f t="array" ref="Q2065">_xlfn.IFS(AND(D2065&lt;=0, D2065-P2065&lt;=2), "escarcha",AND(D2065&lt;=0, D2065-P2065&gt;2), "helada negra", AND(D2065&gt;0, P2065+2&gt;D2065), "rocío", TRUE, "sin riesgo")</f>
        <v>sin riesgo</v>
      </c>
    </row>
    <row r="2066" spans="1:17" x14ac:dyDescent="0.35">
      <c r="A2066" s="2">
        <v>45760</v>
      </c>
      <c r="B2066" s="3" t="s">
        <v>52</v>
      </c>
      <c r="C2066">
        <v>15.633333333333329</v>
      </c>
      <c r="D2066">
        <v>18.733333333333331</v>
      </c>
      <c r="E2066">
        <v>58.966666666666669</v>
      </c>
      <c r="F2066">
        <v>55.666666666666657</v>
      </c>
      <c r="G2066">
        <v>8</v>
      </c>
      <c r="H2066">
        <v>4.7333333333333334</v>
      </c>
      <c r="I2066">
        <v>14.33333333333333</v>
      </c>
      <c r="J2066">
        <v>9.3333333333333339</v>
      </c>
      <c r="K2066">
        <f t="shared" si="160"/>
        <v>3.1000000000000014</v>
      </c>
      <c r="L2066">
        <f t="shared" si="161"/>
        <v>0.53699696684870457</v>
      </c>
      <c r="M2066">
        <f t="shared" si="162"/>
        <v>7.6376240435884766</v>
      </c>
      <c r="N2066" s="10" t="str" cm="1">
        <f t="array" ref="N2066">_xlfn.IFS(AND(C2066&lt;=0, C2066-M2066&lt;=2), "escarcha",AND(C2066&lt;=0, C2066-M2066&gt;2), "helada negra", AND(C2066&gt;0, M2066+2&gt;C2066), "rocío", TRUE, "sin riesgo")</f>
        <v>sin riesgo</v>
      </c>
      <c r="O2066">
        <f t="shared" si="163"/>
        <v>0.67551246341633742</v>
      </c>
      <c r="P2066">
        <f t="shared" si="164"/>
        <v>9.6862249524859703</v>
      </c>
      <c r="Q2066" s="10" t="str" cm="1">
        <f t="array" ref="Q2066">_xlfn.IFS(AND(D2066&lt;=0, D2066-P2066&lt;=2), "escarcha",AND(D2066&lt;=0, D2066-P2066&gt;2), "helada negra", AND(D2066&gt;0, P2066+2&gt;D2066), "rocío", TRUE, "sin riesgo")</f>
        <v>sin riesgo</v>
      </c>
    </row>
    <row r="2067" spans="1:17" x14ac:dyDescent="0.35">
      <c r="A2067" s="2">
        <v>45760</v>
      </c>
      <c r="B2067" s="3" t="s">
        <v>53</v>
      </c>
      <c r="C2067">
        <v>16.399999999999999</v>
      </c>
      <c r="D2067">
        <v>19.033333333333331</v>
      </c>
      <c r="E2067">
        <v>49.9</v>
      </c>
      <c r="F2067">
        <v>54</v>
      </c>
      <c r="G2067">
        <v>7.666666666666667</v>
      </c>
      <c r="H2067">
        <v>5.5</v>
      </c>
      <c r="I2067">
        <v>14</v>
      </c>
      <c r="J2067">
        <v>10.866666666666671</v>
      </c>
      <c r="K2067">
        <f t="shared" si="160"/>
        <v>2.6333333333333329</v>
      </c>
      <c r="L2067">
        <f t="shared" si="161"/>
        <v>0.41898125155199006</v>
      </c>
      <c r="M2067">
        <f t="shared" si="162"/>
        <v>5.9182315715180023</v>
      </c>
      <c r="N2067" s="10" t="str" cm="1">
        <f t="array" ref="N2067">_xlfn.IFS(AND(C2067&lt;=0, C2067-M2067&lt;=2), "escarcha",AND(C2067&lt;=0, C2067-M2067&gt;2), "helada negra", AND(C2067&gt;0, M2067+2&gt;C2067), "rocío", TRUE, "sin riesgo")</f>
        <v>sin riesgo</v>
      </c>
      <c r="O2067">
        <f t="shared" si="163"/>
        <v>0.66384680300959864</v>
      </c>
      <c r="P2067">
        <f t="shared" si="164"/>
        <v>9.512403144385333</v>
      </c>
      <c r="Q2067" s="10" t="str" cm="1">
        <f t="array" ref="Q2067">_xlfn.IFS(AND(D2067&lt;=0, D2067-P2067&lt;=2), "escarcha",AND(D2067&lt;=0, D2067-P2067&gt;2), "helada negra", AND(D2067&gt;0, P2067+2&gt;D2067), "rocío", TRUE, "sin riesgo")</f>
        <v>sin riesgo</v>
      </c>
    </row>
    <row r="2068" spans="1:17" x14ac:dyDescent="0.35">
      <c r="A2068" s="2">
        <v>45760</v>
      </c>
      <c r="B2068" s="3" t="s">
        <v>56</v>
      </c>
      <c r="C2068">
        <v>17.133333333333329</v>
      </c>
      <c r="D2068">
        <v>19.5</v>
      </c>
      <c r="E2068">
        <v>46.2</v>
      </c>
      <c r="F2068">
        <v>52.666666666666657</v>
      </c>
      <c r="G2068">
        <v>5.333333333333333</v>
      </c>
      <c r="H2068">
        <v>4.5999999999999996</v>
      </c>
      <c r="I2068">
        <v>11.66666666666667</v>
      </c>
      <c r="J2068">
        <v>9.3666666666666671</v>
      </c>
      <c r="K2068">
        <f t="shared" si="160"/>
        <v>2.3666666666666707</v>
      </c>
      <c r="L2068">
        <f t="shared" si="161"/>
        <v>0.38847814077279375</v>
      </c>
      <c r="M2068">
        <f t="shared" si="162"/>
        <v>5.4776554170571448</v>
      </c>
      <c r="N2068" s="10" t="str" cm="1">
        <f t="array" ref="N2068">_xlfn.IFS(AND(C2068&lt;=0, C2068-M2068&lt;=2), "escarcha",AND(C2068&lt;=0, C2068-M2068&gt;2), "helada negra", AND(C2068&gt;0, M2068+2&gt;C2068), "rocío", TRUE, "sin riesgo")</f>
        <v>sin riesgo</v>
      </c>
      <c r="O2068">
        <f t="shared" si="163"/>
        <v>0.66789879284932152</v>
      </c>
      <c r="P2068">
        <f t="shared" si="164"/>
        <v>9.572751889081573</v>
      </c>
      <c r="Q2068" s="10" t="str" cm="1">
        <f t="array" ref="Q2068">_xlfn.IFS(AND(D2068&lt;=0, D2068-P2068&lt;=2), "escarcha",AND(D2068&lt;=0, D2068-P2068&gt;2), "helada negra", AND(D2068&gt;0, P2068+2&gt;D2068), "rocío", TRUE, "sin riesgo")</f>
        <v>sin riesgo</v>
      </c>
    </row>
    <row r="2069" spans="1:17" x14ac:dyDescent="0.35">
      <c r="A2069" s="2">
        <v>45760</v>
      </c>
      <c r="B2069" s="3" t="s">
        <v>55</v>
      </c>
      <c r="C2069">
        <v>17.333333333333329</v>
      </c>
      <c r="D2069">
        <v>20.133333333333329</v>
      </c>
      <c r="E2069">
        <v>46.9</v>
      </c>
      <c r="F2069">
        <v>49.333333333333343</v>
      </c>
      <c r="G2069">
        <v>6.333333333333333</v>
      </c>
      <c r="H2069">
        <v>4.833333333333333</v>
      </c>
      <c r="I2069">
        <v>13.33333333333333</v>
      </c>
      <c r="J2069">
        <v>10.03333333333333</v>
      </c>
      <c r="K2069">
        <f t="shared" si="160"/>
        <v>2.8000000000000007</v>
      </c>
      <c r="L2069">
        <f t="shared" si="161"/>
        <v>0.41616272912002084</v>
      </c>
      <c r="M2069">
        <f t="shared" si="162"/>
        <v>5.8774563378829505</v>
      </c>
      <c r="N2069" s="10" t="str" cm="1">
        <f t="array" ref="N2069">_xlfn.IFS(AND(C2069&lt;=0, C2069-M2069&lt;=2), "escarcha",AND(C2069&lt;=0, C2069-M2069&gt;2), "helada negra", AND(C2069&gt;0, M2069+2&gt;C2069), "rocío", TRUE, "sin riesgo")</f>
        <v>sin riesgo</v>
      </c>
      <c r="O2069">
        <f t="shared" si="163"/>
        <v>0.64178069585530462</v>
      </c>
      <c r="P2069">
        <f t="shared" si="164"/>
        <v>9.1842646277674369</v>
      </c>
      <c r="Q2069" s="10" t="str" cm="1">
        <f t="array" ref="Q2069">_xlfn.IFS(AND(D2069&lt;=0, D2069-P2069&lt;=2), "escarcha",AND(D2069&lt;=0, D2069-P2069&gt;2), "helada negra", AND(D2069&gt;0, P2069+2&gt;D2069), "rocío", TRUE, "sin riesgo")</f>
        <v>sin riesgo</v>
      </c>
    </row>
    <row r="2070" spans="1:17" x14ac:dyDescent="0.35">
      <c r="A2070" s="2">
        <v>45760</v>
      </c>
      <c r="B2070" s="3" t="s">
        <v>54</v>
      </c>
      <c r="C2070">
        <v>16.93333333333333</v>
      </c>
      <c r="D2070">
        <v>19.966666666666669</v>
      </c>
      <c r="E2070">
        <v>50.6</v>
      </c>
      <c r="F2070">
        <v>48.333333333333343</v>
      </c>
      <c r="G2070">
        <v>6.333333333333333</v>
      </c>
      <c r="H2070">
        <v>6.1333333333333337</v>
      </c>
      <c r="I2070">
        <v>11.66666666666667</v>
      </c>
      <c r="J2070">
        <v>11.53333333333333</v>
      </c>
      <c r="K2070">
        <f t="shared" si="160"/>
        <v>3.0333333333333385</v>
      </c>
      <c r="L2070">
        <f t="shared" si="161"/>
        <v>0.46678374952165824</v>
      </c>
      <c r="M2070">
        <f t="shared" si="162"/>
        <v>6.6118249605684438</v>
      </c>
      <c r="N2070" s="10" t="str" cm="1">
        <f t="array" ref="N2070">_xlfn.IFS(AND(C2070&lt;=0, C2070-M2070&lt;=2), "escarcha",AND(C2070&lt;=0, C2070-M2070&gt;2), "helada negra", AND(C2070&gt;0, M2070+2&gt;C2070), "rocío", TRUE, "sin riesgo")</f>
        <v>sin riesgo</v>
      </c>
      <c r="O2070">
        <f t="shared" si="163"/>
        <v>0.61098769269656816</v>
      </c>
      <c r="P2070">
        <f t="shared" si="164"/>
        <v>8.7277736815337335</v>
      </c>
      <c r="Q2070" s="10" t="str" cm="1">
        <f t="array" ref="Q2070">_xlfn.IFS(AND(D2070&lt;=0, D2070-P2070&lt;=2), "escarcha",AND(D2070&lt;=0, D2070-P2070&gt;2), "helada negra", AND(D2070&gt;0, P2070+2&gt;D2070), "rocío", TRUE, "sin riesgo")</f>
        <v>sin riesgo</v>
      </c>
    </row>
    <row r="2071" spans="1:17" x14ac:dyDescent="0.35">
      <c r="A2071" s="2">
        <v>45760</v>
      </c>
      <c r="B2071" s="3" t="s">
        <v>57</v>
      </c>
      <c r="C2071">
        <v>17.2</v>
      </c>
      <c r="D2071">
        <v>20.100000000000001</v>
      </c>
      <c r="E2071">
        <v>48.333333333333343</v>
      </c>
      <c r="F2071">
        <v>46.333333333333343</v>
      </c>
      <c r="G2071">
        <v>8.6666666666666661</v>
      </c>
      <c r="H2071">
        <v>4.4000000000000004</v>
      </c>
      <c r="I2071">
        <v>17</v>
      </c>
      <c r="J2071">
        <v>10.6</v>
      </c>
      <c r="K2071">
        <f t="shared" si="160"/>
        <v>2.9000000000000021</v>
      </c>
      <c r="L2071">
        <f t="shared" si="161"/>
        <v>0.43783752660236919</v>
      </c>
      <c r="M2071">
        <f t="shared" si="162"/>
        <v>6.1913671107807842</v>
      </c>
      <c r="N2071" s="10" t="str" cm="1">
        <f t="array" ref="N2071">_xlfn.IFS(AND(C2071&lt;=0, C2071-M2071&lt;=2), "escarcha",AND(C2071&lt;=0, C2071-M2071&gt;2), "helada negra", AND(C2071&gt;0, M2071+2&gt;C2071), "rocío", TRUE, "sin riesgo")</f>
        <v>sin riesgo</v>
      </c>
      <c r="O2071">
        <f t="shared" si="163"/>
        <v>0.57698050612973162</v>
      </c>
      <c r="P2071">
        <f t="shared" si="164"/>
        <v>8.225550320387093</v>
      </c>
      <c r="Q2071" s="10" t="str" cm="1">
        <f t="array" ref="Q2071">_xlfn.IFS(AND(D2071&lt;=0, D2071-P2071&lt;=2), "escarcha",AND(D2071&lt;=0, D2071-P2071&gt;2), "helada negra", AND(D2071&gt;0, P2071+2&gt;D2071), "rocío", TRUE, "sin riesgo")</f>
        <v>sin riesgo</v>
      </c>
    </row>
    <row r="2072" spans="1:17" x14ac:dyDescent="0.35">
      <c r="A2072" s="2">
        <v>45760</v>
      </c>
      <c r="B2072" s="3" t="s">
        <v>51</v>
      </c>
      <c r="C2072">
        <v>16.966666666666669</v>
      </c>
      <c r="D2072">
        <v>20.6</v>
      </c>
      <c r="E2072">
        <v>44.2</v>
      </c>
      <c r="F2072">
        <v>44.666666666666657</v>
      </c>
      <c r="G2072">
        <v>6.666666666666667</v>
      </c>
      <c r="H2072">
        <v>5.5333333333333332</v>
      </c>
      <c r="I2072">
        <v>11.66666666666667</v>
      </c>
      <c r="J2072">
        <v>11.4</v>
      </c>
      <c r="K2072">
        <f t="shared" si="160"/>
        <v>3.6333333333333329</v>
      </c>
      <c r="L2072">
        <f t="shared" si="161"/>
        <v>0.33366934374323676</v>
      </c>
      <c r="M2072">
        <f t="shared" si="162"/>
        <v>4.6899223035800617</v>
      </c>
      <c r="N2072" s="10" t="str" cm="1">
        <f t="array" ref="N2072">_xlfn.IFS(AND(C2072&lt;=0, C2072-M2072&lt;=2), "escarcha",AND(C2072&lt;=0, C2072-M2072&gt;2), "helada negra", AND(C2072&gt;0, M2072+2&gt;C2072), "rocío", TRUE, "sin riesgo")</f>
        <v>sin riesgo</v>
      </c>
      <c r="O2072">
        <f t="shared" si="163"/>
        <v>0.5712193644389979</v>
      </c>
      <c r="P2072">
        <f t="shared" si="164"/>
        <v>8.1406672983563411</v>
      </c>
      <c r="Q2072" s="10" t="str" cm="1">
        <f t="array" ref="Q2072">_xlfn.IFS(AND(D2072&lt;=0, D2072-P2072&lt;=2), "escarcha",AND(D2072&lt;=0, D2072-P2072&gt;2), "helada negra", AND(D2072&gt;0, P2072+2&gt;D2072), "rocío", TRUE, "sin riesgo")</f>
        <v>sin riesgo</v>
      </c>
    </row>
    <row r="2073" spans="1:17" x14ac:dyDescent="0.35">
      <c r="A2073" s="2">
        <v>45760</v>
      </c>
      <c r="B2073" s="3" t="s">
        <v>49</v>
      </c>
      <c r="C2073">
        <v>17.600000000000001</v>
      </c>
      <c r="D2073">
        <v>20.633333333333329</v>
      </c>
      <c r="E2073">
        <v>39.766666666666673</v>
      </c>
      <c r="F2073">
        <v>45.333333333333343</v>
      </c>
      <c r="G2073">
        <v>5.666666666666667</v>
      </c>
      <c r="H2073">
        <v>5.4333333333333336</v>
      </c>
      <c r="I2073">
        <v>13.66666666666667</v>
      </c>
      <c r="J2073">
        <v>12</v>
      </c>
      <c r="K2073">
        <f t="shared" si="160"/>
        <v>3.0333333333333279</v>
      </c>
      <c r="L2073">
        <f t="shared" si="161"/>
        <v>0.26800618409776189</v>
      </c>
      <c r="M2073">
        <f t="shared" si="162"/>
        <v>3.7527364285538396</v>
      </c>
      <c r="N2073" s="10" t="str" cm="1">
        <f t="array" ref="N2073">_xlfn.IFS(AND(C2073&lt;=0, C2073-M2073&lt;=2), "escarcha",AND(C2073&lt;=0, C2073-M2073&gt;2), "helada negra", AND(C2073&gt;0, M2073+2&gt;C2073), "rocío", TRUE, "sin riesgo")</f>
        <v>sin riesgo</v>
      </c>
      <c r="O2073">
        <f t="shared" si="163"/>
        <v>0.58808848652674206</v>
      </c>
      <c r="P2073">
        <f t="shared" si="164"/>
        <v>8.389374192172518</v>
      </c>
      <c r="Q2073" s="10" t="str" cm="1">
        <f t="array" ref="Q2073">_xlfn.IFS(AND(D2073&lt;=0, D2073-P2073&lt;=2), "escarcha",AND(D2073&lt;=0, D2073-P2073&gt;2), "helada negra", AND(D2073&gt;0, P2073+2&gt;D2073), "rocío", TRUE, "sin riesgo")</f>
        <v>sin riesgo</v>
      </c>
    </row>
    <row r="2074" spans="1:17" x14ac:dyDescent="0.35">
      <c r="A2074" s="2">
        <v>45760</v>
      </c>
      <c r="B2074" s="3" t="s">
        <v>50</v>
      </c>
      <c r="C2074">
        <v>17.733333333333331</v>
      </c>
      <c r="D2074">
        <v>18.666666666666671</v>
      </c>
      <c r="E2074">
        <v>34.833333333333343</v>
      </c>
      <c r="F2074">
        <v>48.333333333333343</v>
      </c>
      <c r="G2074">
        <v>6</v>
      </c>
      <c r="H2074">
        <v>4.4666666666666668</v>
      </c>
      <c r="I2074">
        <v>14.66666666666667</v>
      </c>
      <c r="J2074">
        <v>8.6</v>
      </c>
      <c r="K2074">
        <f t="shared" si="160"/>
        <v>0.93333333333334068</v>
      </c>
      <c r="L2074">
        <f t="shared" si="161"/>
        <v>0.14395506203141362</v>
      </c>
      <c r="M2074">
        <f t="shared" si="162"/>
        <v>2.0014157277362661</v>
      </c>
      <c r="N2074" s="10" t="str" cm="1">
        <f t="array" ref="N2074">_xlfn.IFS(AND(C2074&lt;=0, C2074-M2074&lt;=2), "escarcha",AND(C2074&lt;=0, C2074-M2074&gt;2), "helada negra", AND(C2074&gt;0, M2074+2&gt;C2074), "rocío", TRUE, "sin riesgo")</f>
        <v>sin riesgo</v>
      </c>
      <c r="O2074">
        <f t="shared" si="163"/>
        <v>0.53008393538206289</v>
      </c>
      <c r="P2074">
        <f t="shared" si="164"/>
        <v>7.5362522499835318</v>
      </c>
      <c r="Q2074" s="10" t="str" cm="1">
        <f t="array" ref="Q2074">_xlfn.IFS(AND(D2074&lt;=0, D2074-P2074&lt;=2), "escarcha",AND(D2074&lt;=0, D2074-P2074&gt;2), "helada negra", AND(D2074&gt;0, P2074+2&gt;D2074), "rocío", TRUE, "sin riesgo")</f>
        <v>sin riesgo</v>
      </c>
    </row>
    <row r="2075" spans="1:17" x14ac:dyDescent="0.35">
      <c r="A2075" s="2">
        <v>45760</v>
      </c>
      <c r="B2075" s="3" t="s">
        <v>48</v>
      </c>
      <c r="C2075">
        <v>16.93333333333333</v>
      </c>
      <c r="D2075">
        <v>18.2</v>
      </c>
      <c r="E2075">
        <v>32.866666666666667</v>
      </c>
      <c r="F2075">
        <v>49.333333333333343</v>
      </c>
      <c r="G2075">
        <v>7</v>
      </c>
      <c r="H2075">
        <v>5.333333333333333</v>
      </c>
      <c r="I2075">
        <v>13.66666666666667</v>
      </c>
      <c r="J2075">
        <v>9.6333333333333329</v>
      </c>
      <c r="K2075">
        <f t="shared" si="160"/>
        <v>1.2666666666666693</v>
      </c>
      <c r="L2075">
        <f t="shared" si="161"/>
        <v>3.5291146168718424E-2</v>
      </c>
      <c r="M2075">
        <f t="shared" si="162"/>
        <v>0.48762377115622929</v>
      </c>
      <c r="N2075" s="10" t="str" cm="1">
        <f t="array" ref="N2075">_xlfn.IFS(AND(C2075&lt;=0, C2075-M2075&lt;=2), "escarcha",AND(C2075&lt;=0, C2075-M2075&gt;2), "helada negra", AND(C2075&gt;0, M2075+2&gt;C2075), "rocío", TRUE, "sin riesgo")</f>
        <v>sin riesgo</v>
      </c>
      <c r="O2075">
        <f t="shared" si="163"/>
        <v>0.52132368978315513</v>
      </c>
      <c r="P2075">
        <f t="shared" si="164"/>
        <v>7.407910864707639</v>
      </c>
      <c r="Q2075" s="10" t="str" cm="1">
        <f t="array" ref="Q2075">_xlfn.IFS(AND(D2075&lt;=0, D2075-P2075&lt;=2), "escarcha",AND(D2075&lt;=0, D2075-P2075&gt;2), "helada negra", AND(D2075&gt;0, P2075+2&gt;D2075), "rocío", TRUE, "sin riesgo")</f>
        <v>sin riesgo</v>
      </c>
    </row>
    <row r="2076" spans="1:17" x14ac:dyDescent="0.35">
      <c r="A2076" s="2">
        <v>45760</v>
      </c>
      <c r="B2076" s="3" t="s">
        <v>38</v>
      </c>
      <c r="C2076">
        <v>15.766666666666669</v>
      </c>
      <c r="D2076">
        <v>17.766666666666669</v>
      </c>
      <c r="E2076">
        <v>40.799999999999997</v>
      </c>
      <c r="F2076">
        <v>50.666666666666657</v>
      </c>
      <c r="G2076">
        <v>6.333333333333333</v>
      </c>
      <c r="H2076">
        <v>4.833333333333333</v>
      </c>
      <c r="I2076">
        <v>13.33333333333333</v>
      </c>
      <c r="J2076">
        <v>7.6</v>
      </c>
      <c r="K2076">
        <f t="shared" si="160"/>
        <v>2</v>
      </c>
      <c r="L2076">
        <f t="shared" si="161"/>
        <v>0.17723810031113107</v>
      </c>
      <c r="M2076">
        <f t="shared" si="162"/>
        <v>2.4688523460642502</v>
      </c>
      <c r="N2076" s="10" t="str" cm="1">
        <f t="array" ref="N2076">_xlfn.IFS(AND(C2076&lt;=0, C2076-M2076&lt;=2), "escarcha",AND(C2076&lt;=0, C2076-M2076&gt;2), "helada negra", AND(C2076&gt;0, M2076+2&gt;C2076), "rocío", TRUE, "sin riesgo")</f>
        <v>sin riesgo</v>
      </c>
      <c r="O2076">
        <f t="shared" si="163"/>
        <v>0.52074795288980191</v>
      </c>
      <c r="P2076">
        <f t="shared" si="164"/>
        <v>7.3994806742642973</v>
      </c>
      <c r="Q2076" s="10" t="str" cm="1">
        <f t="array" ref="Q2076">_xlfn.IFS(AND(D2076&lt;=0, D2076-P2076&lt;=2), "escarcha",AND(D2076&lt;=0, D2076-P2076&gt;2), "helada negra", AND(D2076&gt;0, P2076+2&gt;D2076), "rocío", TRUE, "sin riesgo")</f>
        <v>sin riesgo</v>
      </c>
    </row>
    <row r="2077" spans="1:17" x14ac:dyDescent="0.35">
      <c r="A2077" s="2">
        <v>45760</v>
      </c>
      <c r="B2077" s="3" t="s">
        <v>39</v>
      </c>
      <c r="C2077">
        <v>15.33333333333333</v>
      </c>
      <c r="D2077">
        <v>17.266666666666669</v>
      </c>
      <c r="E2077">
        <v>45.633333333333333</v>
      </c>
      <c r="F2077">
        <v>51.666666666666657</v>
      </c>
      <c r="G2077">
        <v>5.666666666666667</v>
      </c>
      <c r="H2077">
        <v>6.2333333333333334</v>
      </c>
      <c r="I2077">
        <v>10.33333333333333</v>
      </c>
      <c r="J2077">
        <v>9.6</v>
      </c>
      <c r="K2077">
        <f t="shared" si="160"/>
        <v>1.9333333333333389</v>
      </c>
      <c r="L2077">
        <f t="shared" si="161"/>
        <v>0.26143533370384331</v>
      </c>
      <c r="M2077">
        <f t="shared" si="162"/>
        <v>3.6593432699171506</v>
      </c>
      <c r="N2077" s="10" t="str" cm="1">
        <f t="array" ref="N2077">_xlfn.IFS(AND(C2077&lt;=0, C2077-M2077&lt;=2), "escarcha",AND(C2077&lt;=0, C2077-M2077&gt;2), "helada negra", AND(C2077&gt;0, M2077+2&gt;C2077), "rocío", TRUE, "sin riesgo")</f>
        <v>sin riesgo</v>
      </c>
      <c r="O2077">
        <f t="shared" si="163"/>
        <v>0.50874447087545138</v>
      </c>
      <c r="P2077">
        <f t="shared" si="164"/>
        <v>7.2238496317829766</v>
      </c>
      <c r="Q2077" s="10" t="str" cm="1">
        <f t="array" ref="Q2077">_xlfn.IFS(AND(D2077&lt;=0, D2077-P2077&lt;=2), "escarcha",AND(D2077&lt;=0, D2077-P2077&gt;2), "helada negra", AND(D2077&gt;0, P2077+2&gt;D2077), "rocío", TRUE, "sin riesgo")</f>
        <v>sin riesgo</v>
      </c>
    </row>
    <row r="2078" spans="1:17" x14ac:dyDescent="0.35">
      <c r="A2078" s="2">
        <v>45760</v>
      </c>
      <c r="B2078" s="3" t="s">
        <v>37</v>
      </c>
      <c r="C2078">
        <v>14.33333333333333</v>
      </c>
      <c r="D2078">
        <v>16.56666666666667</v>
      </c>
      <c r="E2078">
        <v>50.2</v>
      </c>
      <c r="F2078">
        <v>55.666666666666657</v>
      </c>
      <c r="G2078">
        <v>5.333333333333333</v>
      </c>
      <c r="H2078">
        <v>7.5</v>
      </c>
      <c r="I2078">
        <v>10.66666666666667</v>
      </c>
      <c r="J2078">
        <v>11.1</v>
      </c>
      <c r="K2078">
        <f t="shared" si="160"/>
        <v>2.2333333333333396</v>
      </c>
      <c r="L2078">
        <f t="shared" si="161"/>
        <v>0.29239563592277129</v>
      </c>
      <c r="M2078">
        <f t="shared" si="162"/>
        <v>4.1000090847255493</v>
      </c>
      <c r="N2078" s="10" t="str" cm="1">
        <f t="array" ref="N2078">_xlfn.IFS(AND(C2078&lt;=0, C2078-M2078&lt;=2), "escarcha",AND(C2078&lt;=0, C2078-M2078&gt;2), "helada negra", AND(C2078&gt;0, M2078+2&gt;C2078), "rocío", TRUE, "sin riesgo")</f>
        <v>sin riesgo</v>
      </c>
      <c r="O2078">
        <f t="shared" si="163"/>
        <v>0.53894169907639089</v>
      </c>
      <c r="P2078">
        <f t="shared" si="164"/>
        <v>7.6661561277972172</v>
      </c>
      <c r="Q2078" s="10" t="str" cm="1">
        <f t="array" ref="Q2078">_xlfn.IFS(AND(D2078&lt;=0, D2078-P2078&lt;=2), "escarcha",AND(D2078&lt;=0, D2078-P2078&gt;2), "helada negra", AND(D2078&gt;0, P2078+2&gt;D2078), "rocío", TRUE, "sin riesgo")</f>
        <v>sin riesgo</v>
      </c>
    </row>
    <row r="2079" spans="1:17" x14ac:dyDescent="0.35">
      <c r="A2079" s="2">
        <v>45760</v>
      </c>
      <c r="B2079" s="3" t="s">
        <v>40</v>
      </c>
      <c r="C2079">
        <v>13.16666666666667</v>
      </c>
      <c r="D2079">
        <v>15.733333333333331</v>
      </c>
      <c r="E2079">
        <v>53.233333333333327</v>
      </c>
      <c r="F2079">
        <v>58.333333333333343</v>
      </c>
      <c r="G2079">
        <v>1.666666666666667</v>
      </c>
      <c r="H2079">
        <v>6.9333333333333336</v>
      </c>
      <c r="I2079">
        <v>5.333333333333333</v>
      </c>
      <c r="J2079">
        <v>9.6333333333333329</v>
      </c>
      <c r="K2079">
        <f t="shared" si="160"/>
        <v>2.5666666666666611</v>
      </c>
      <c r="L2079">
        <f t="shared" si="161"/>
        <v>0.27527750632782189</v>
      </c>
      <c r="M2079">
        <f t="shared" si="162"/>
        <v>3.8561680258756286</v>
      </c>
      <c r="N2079" s="10" t="str" cm="1">
        <f t="array" ref="N2079">_xlfn.IFS(AND(C2079&lt;=0, C2079-M2079&lt;=2), "escarcha",AND(C2079&lt;=0, C2079-M2079&gt;2), "helada negra", AND(C2079&gt;0, M2079+2&gt;C2079), "rocío", TRUE, "sin riesgo")</f>
        <v>sin riesgo</v>
      </c>
      <c r="O2079">
        <f t="shared" si="163"/>
        <v>0.53259768723103951</v>
      </c>
      <c r="P2079">
        <f t="shared" si="164"/>
        <v>7.5731040924499631</v>
      </c>
      <c r="Q2079" s="10" t="str" cm="1">
        <f t="array" ref="Q2079">_xlfn.IFS(AND(D2079&lt;=0, D2079-P2079&lt;=2), "escarcha",AND(D2079&lt;=0, D2079-P2079&gt;2), "helada negra", AND(D2079&gt;0, P2079+2&gt;D2079), "rocío", TRUE, "sin riesgo")</f>
        <v>sin riesgo</v>
      </c>
    </row>
    <row r="2080" spans="1:17" x14ac:dyDescent="0.35">
      <c r="A2080" s="2">
        <v>45760</v>
      </c>
      <c r="B2080" s="3" t="s">
        <v>41</v>
      </c>
      <c r="C2080">
        <v>11.3</v>
      </c>
      <c r="D2080">
        <v>14.6</v>
      </c>
      <c r="E2080">
        <v>65.666666666666671</v>
      </c>
      <c r="F2080">
        <v>63</v>
      </c>
      <c r="G2080">
        <v>2.333333333333333</v>
      </c>
      <c r="H2080">
        <v>5</v>
      </c>
      <c r="I2080">
        <v>5.666666666666667</v>
      </c>
      <c r="J2080">
        <v>6.9</v>
      </c>
      <c r="K2080">
        <f t="shared" si="160"/>
        <v>3.2999999999999989</v>
      </c>
      <c r="L2080">
        <f t="shared" si="161"/>
        <v>0.36247739939907941</v>
      </c>
      <c r="M2080">
        <f t="shared" si="162"/>
        <v>5.1033391346225123</v>
      </c>
      <c r="N2080" s="10" t="str" cm="1">
        <f t="array" ref="N2080">_xlfn.IFS(AND(C2080&lt;=0, C2080-M2080&lt;=2), "escarcha",AND(C2080&lt;=0, C2080-M2080&gt;2), "helada negra", AND(C2080&gt;0, M2080+2&gt;C2080), "rocío", TRUE, "sin riesgo")</f>
        <v>sin riesgo</v>
      </c>
      <c r="O2080">
        <f t="shared" si="163"/>
        <v>0.5367419041668321</v>
      </c>
      <c r="P2080">
        <f t="shared" si="164"/>
        <v>7.6338823803530893</v>
      </c>
      <c r="Q2080" s="10" t="str" cm="1">
        <f t="array" ref="Q2080">_xlfn.IFS(AND(D2080&lt;=0, D2080-P2080&lt;=2), "escarcha",AND(D2080&lt;=0, D2080-P2080&gt;2), "helada negra", AND(D2080&gt;0, P2080+2&gt;D2080), "rocío", TRUE, "sin riesgo")</f>
        <v>sin riesgo</v>
      </c>
    </row>
    <row r="2081" spans="1:17" x14ac:dyDescent="0.35">
      <c r="A2081" s="2">
        <v>45760</v>
      </c>
      <c r="B2081" s="3" t="s">
        <v>42</v>
      </c>
      <c r="C2081">
        <v>8.6666666666666679</v>
      </c>
      <c r="D2081">
        <v>14.1</v>
      </c>
      <c r="E2081">
        <v>79.7</v>
      </c>
      <c r="F2081">
        <v>62.333333333333343</v>
      </c>
      <c r="G2081">
        <v>0</v>
      </c>
      <c r="H2081">
        <v>6.5333333333333332</v>
      </c>
      <c r="I2081">
        <v>0</v>
      </c>
      <c r="J2081">
        <v>9.9666666666666668</v>
      </c>
      <c r="K2081">
        <f t="shared" si="160"/>
        <v>5.4333333333333318</v>
      </c>
      <c r="L2081">
        <f t="shared" si="161"/>
        <v>0.37995658806954657</v>
      </c>
      <c r="M2081">
        <f t="shared" si="162"/>
        <v>5.3548516497521126</v>
      </c>
      <c r="N2081" s="10" t="str" cm="1">
        <f t="array" ref="N2081">_xlfn.IFS(AND(C2081&lt;=0, C2081-M2081&lt;=2), "escarcha",AND(C2081&lt;=0, C2081-M2081&gt;2), "helada negra", AND(C2081&gt;0, M2081+2&gt;C2081), "rocío", TRUE, "sin riesgo")</f>
        <v>sin riesgo</v>
      </c>
      <c r="O2081">
        <f t="shared" si="163"/>
        <v>0.49377438051214473</v>
      </c>
      <c r="P2081">
        <f t="shared" si="164"/>
        <v>7.0051570217577526</v>
      </c>
      <c r="Q2081" s="10" t="str" cm="1">
        <f t="array" ref="Q2081">_xlfn.IFS(AND(D2081&lt;=0, D2081-P2081&lt;=2), "escarcha",AND(D2081&lt;=0, D2081-P2081&gt;2), "helada negra", AND(D2081&gt;0, P2081+2&gt;D2081), "rocío", TRUE, "sin riesgo")</f>
        <v>sin riesgo</v>
      </c>
    </row>
    <row r="2082" spans="1:17" x14ac:dyDescent="0.35">
      <c r="A2082" s="2">
        <v>45760</v>
      </c>
      <c r="B2082" s="3" t="s">
        <v>43</v>
      </c>
      <c r="C2082">
        <v>8.1</v>
      </c>
      <c r="D2082">
        <v>13.96666666666667</v>
      </c>
      <c r="E2082">
        <v>80.2</v>
      </c>
      <c r="F2082">
        <v>62.666666666666657</v>
      </c>
      <c r="G2082">
        <v>0.66666666666666663</v>
      </c>
      <c r="H2082">
        <v>6.3999999999999986</v>
      </c>
      <c r="I2082">
        <v>2.666666666666667</v>
      </c>
      <c r="J2082">
        <v>9.7666666666666675</v>
      </c>
      <c r="K2082">
        <f t="shared" si="160"/>
        <v>5.8666666666666707</v>
      </c>
      <c r="L2082">
        <f t="shared" si="161"/>
        <v>0.34781116116915889</v>
      </c>
      <c r="M2082">
        <f t="shared" si="162"/>
        <v>4.8926955304537092</v>
      </c>
      <c r="N2082" s="10" t="str" cm="1">
        <f t="array" ref="N2082">_xlfn.IFS(AND(C2082&lt;=0, C2082-M2082&lt;=2), "escarcha",AND(C2082&lt;=0, C2082-M2082&gt;2), "helada negra", AND(C2082&gt;0, M2082+2&gt;C2082), "rocío", TRUE, "sin riesgo")</f>
        <v>sin riesgo</v>
      </c>
      <c r="O2082">
        <f t="shared" si="163"/>
        <v>0.49046538166548642</v>
      </c>
      <c r="P2082">
        <f t="shared" si="164"/>
        <v>6.9568686290685138</v>
      </c>
      <c r="Q2082" s="10" t="str" cm="1">
        <f t="array" ref="Q2082">_xlfn.IFS(AND(D2082&lt;=0, D2082-P2082&lt;=2), "escarcha",AND(D2082&lt;=0, D2082-P2082&gt;2), "helada negra", AND(D2082&gt;0, P2082+2&gt;D2082), "rocío", TRUE, "sin riesgo")</f>
        <v>sin riesgo</v>
      </c>
    </row>
    <row r="2083" spans="1:17" x14ac:dyDescent="0.35">
      <c r="A2083" s="2">
        <v>45760</v>
      </c>
      <c r="B2083" s="3" t="s">
        <v>44</v>
      </c>
      <c r="C2083">
        <v>5.7</v>
      </c>
      <c r="D2083">
        <v>13.633333333333329</v>
      </c>
      <c r="E2083">
        <v>85.833333333333329</v>
      </c>
      <c r="F2083">
        <v>63.666666666666657</v>
      </c>
      <c r="G2083">
        <v>0.33333333333333331</v>
      </c>
      <c r="H2083">
        <v>6.6333333333333337</v>
      </c>
      <c r="I2083">
        <v>2.666666666666667</v>
      </c>
      <c r="J2083">
        <v>9.6999999999999993</v>
      </c>
      <c r="K2083">
        <f t="shared" si="160"/>
        <v>7.9333333333333291</v>
      </c>
      <c r="L2083">
        <f t="shared" si="161"/>
        <v>0.25112282878762354</v>
      </c>
      <c r="M2083">
        <f t="shared" si="162"/>
        <v>3.5129114651318236</v>
      </c>
      <c r="N2083" s="10" t="str" cm="1">
        <f t="array" ref="N2083">_xlfn.IFS(AND(C2083&lt;=0, C2083-M2083&lt;=2), "escarcha",AND(C2083&lt;=0, C2083-M2083&gt;2), "helada negra", AND(C2083&gt;0, M2083+2&gt;C2083), "rocío", TRUE, "sin riesgo")</f>
        <v>sin riesgo</v>
      </c>
      <c r="O2083">
        <f t="shared" si="163"/>
        <v>0.48465170246188111</v>
      </c>
      <c r="P2083">
        <f t="shared" si="164"/>
        <v>6.8720744597269245</v>
      </c>
      <c r="Q2083" s="10" t="str" cm="1">
        <f t="array" ref="Q2083">_xlfn.IFS(AND(D2083&lt;=0, D2083-P2083&lt;=2), "escarcha",AND(D2083&lt;=0, D2083-P2083&gt;2), "helada negra", AND(D2083&gt;0, P2083+2&gt;D2083), "rocío", TRUE, "sin riesgo")</f>
        <v>sin riesgo</v>
      </c>
    </row>
    <row r="2084" spans="1:17" x14ac:dyDescent="0.35">
      <c r="A2084" s="2">
        <v>45760</v>
      </c>
      <c r="B2084" s="3" t="s">
        <v>45</v>
      </c>
      <c r="C2084">
        <v>4.2666666666666666</v>
      </c>
      <c r="D2084">
        <v>13.366666666666671</v>
      </c>
      <c r="E2084">
        <v>89.6</v>
      </c>
      <c r="F2084">
        <v>64.666666666666671</v>
      </c>
      <c r="G2084">
        <v>1</v>
      </c>
      <c r="H2084">
        <v>2</v>
      </c>
      <c r="I2084">
        <v>2</v>
      </c>
      <c r="J2084">
        <v>3</v>
      </c>
      <c r="K2084">
        <f t="shared" si="160"/>
        <v>9.100000000000005</v>
      </c>
      <c r="L2084">
        <f t="shared" si="161"/>
        <v>0.1942610451422434</v>
      </c>
      <c r="M2084">
        <f t="shared" si="162"/>
        <v>2.7086174908386793</v>
      </c>
      <c r="N2084" s="10" t="str" cm="1">
        <f t="array" ref="N2084">_xlfn.IFS(AND(C2084&lt;=0, C2084-M2084&lt;=2), "escarcha",AND(C2084&lt;=0, C2084-M2084&gt;2), "helada negra", AND(C2084&gt;0, M2084+2&gt;C2084), "rocío", TRUE, "sin riesgo")</f>
        <v>rocío</v>
      </c>
      <c r="O2084">
        <f t="shared" si="163"/>
        <v>0.48287979766471306</v>
      </c>
      <c r="P2084">
        <f t="shared" si="164"/>
        <v>6.8462421590325739</v>
      </c>
      <c r="Q2084" s="10" t="str" cm="1">
        <f t="array" ref="Q2084">_xlfn.IFS(AND(D2084&lt;=0, D2084-P2084&lt;=2), "escarcha",AND(D2084&lt;=0, D2084-P2084&gt;2), "helada negra", AND(D2084&gt;0, P2084+2&gt;D2084), "rocío", TRUE, "sin riesgo")</f>
        <v>sin riesgo</v>
      </c>
    </row>
    <row r="2085" spans="1:17" x14ac:dyDescent="0.35">
      <c r="A2085" s="2">
        <v>45760</v>
      </c>
      <c r="B2085" s="3" t="s">
        <v>46</v>
      </c>
      <c r="C2085">
        <v>3.1333333333333329</v>
      </c>
      <c r="D2085">
        <v>13.7</v>
      </c>
      <c r="E2085">
        <v>91.899999999999991</v>
      </c>
      <c r="F2085">
        <v>67</v>
      </c>
      <c r="G2085">
        <v>0</v>
      </c>
      <c r="H2085">
        <v>7.8333333333333339</v>
      </c>
      <c r="I2085">
        <v>0</v>
      </c>
      <c r="J2085">
        <v>11.133333333333329</v>
      </c>
      <c r="K2085">
        <f t="shared" si="160"/>
        <v>10.566666666666666</v>
      </c>
      <c r="L2085">
        <f t="shared" si="161"/>
        <v>0.1398646461141663</v>
      </c>
      <c r="M2085">
        <f t="shared" si="162"/>
        <v>1.9440915328134738</v>
      </c>
      <c r="N2085" s="10" t="str" cm="1">
        <f t="array" ref="N2085">_xlfn.IFS(AND(C2085&lt;=0, C2085-M2085&lt;=2), "escarcha",AND(C2085&lt;=0, C2085-M2085&gt;2), "helada negra", AND(C2085&gt;0, M2085+2&gt;C2085), "rocío", TRUE, "sin riesgo")</f>
        <v>rocío</v>
      </c>
      <c r="O2085">
        <f t="shared" si="163"/>
        <v>0.5400167077660436</v>
      </c>
      <c r="P2085">
        <f t="shared" si="164"/>
        <v>7.6819308752334239</v>
      </c>
      <c r="Q2085" s="10" t="str" cm="1">
        <f t="array" ref="Q2085">_xlfn.IFS(AND(D2085&lt;=0, D2085-P2085&lt;=2), "escarcha",AND(D2085&lt;=0, D2085-P2085&gt;2), "helada negra", AND(D2085&gt;0, P2085+2&gt;D2085), "rocío", TRUE, "sin riesgo")</f>
        <v>sin riesgo</v>
      </c>
    </row>
    <row r="2086" spans="1:17" x14ac:dyDescent="0.35">
      <c r="A2086" s="2">
        <v>45761</v>
      </c>
      <c r="B2086" s="3" t="s">
        <v>10</v>
      </c>
      <c r="C2086">
        <v>2.6</v>
      </c>
      <c r="D2086">
        <v>12.9</v>
      </c>
      <c r="E2086">
        <v>93.666666666666657</v>
      </c>
      <c r="F2086">
        <v>72</v>
      </c>
      <c r="G2086">
        <v>0</v>
      </c>
      <c r="H2086">
        <v>3.433333333333334</v>
      </c>
      <c r="I2086">
        <v>1.666666666666667</v>
      </c>
      <c r="J2086">
        <v>6.2333333333333334</v>
      </c>
      <c r="K2086">
        <f t="shared" si="160"/>
        <v>10.3</v>
      </c>
      <c r="L2086">
        <f t="shared" si="161"/>
        <v>0.12112568759400771</v>
      </c>
      <c r="M2086">
        <f t="shared" si="162"/>
        <v>1.6818212121177638</v>
      </c>
      <c r="N2086" s="10" t="str" cm="1">
        <f t="array" ref="N2086">_xlfn.IFS(AND(C2086&lt;=0, C2086-M2086&lt;=2), "escarcha",AND(C2086&lt;=0, C2086-M2086&gt;2), "helada negra", AND(C2086&gt;0, M2086+2&gt;C2086), "rocío", TRUE, "sin riesgo")</f>
        <v>rocío</v>
      </c>
      <c r="O2086">
        <f t="shared" si="163"/>
        <v>0.55983890403679415</v>
      </c>
      <c r="P2086">
        <f t="shared" si="164"/>
        <v>7.9731592612558728</v>
      </c>
      <c r="Q2086" s="10" t="str" cm="1">
        <f t="array" ref="Q2086">_xlfn.IFS(AND(D2086&lt;=0, D2086-P2086&lt;=2), "escarcha",AND(D2086&lt;=0, D2086-P2086&gt;2), "helada negra", AND(D2086&gt;0, P2086+2&gt;D2086), "rocío", TRUE, "sin riesgo")</f>
        <v>sin riesgo</v>
      </c>
    </row>
    <row r="2087" spans="1:17" x14ac:dyDescent="0.35">
      <c r="A2087" s="2">
        <v>45761</v>
      </c>
      <c r="B2087" s="3" t="s">
        <v>11</v>
      </c>
      <c r="C2087">
        <v>2.1333333333333329</v>
      </c>
      <c r="D2087">
        <v>11.6</v>
      </c>
      <c r="E2087">
        <v>93.933333333333323</v>
      </c>
      <c r="F2087">
        <v>76.333333333333329</v>
      </c>
      <c r="G2087">
        <v>1.666666666666667</v>
      </c>
      <c r="H2087">
        <v>0.43333333333333329</v>
      </c>
      <c r="I2087">
        <v>4</v>
      </c>
      <c r="J2087">
        <v>1.1333333333333331</v>
      </c>
      <c r="K2087">
        <f t="shared" si="160"/>
        <v>9.4666666666666668</v>
      </c>
      <c r="L2087">
        <f t="shared" si="161"/>
        <v>9.0776012343727813E-2</v>
      </c>
      <c r="M2087">
        <f t="shared" si="162"/>
        <v>1.2582365809602374</v>
      </c>
      <c r="N2087" s="10" t="str" cm="1">
        <f t="array" ref="N2087">_xlfn.IFS(AND(C2087&lt;=0, C2087-M2087&lt;=2), "escarcha",AND(C2087&lt;=0, C2087-M2087&gt;2), "helada negra", AND(C2087&gt;0, M2087+2&gt;C2087), "rocío", TRUE, "sin riesgo")</f>
        <v>rocío</v>
      </c>
      <c r="O2087">
        <f t="shared" si="163"/>
        <v>0.53283773813460789</v>
      </c>
      <c r="P2087">
        <f t="shared" si="164"/>
        <v>7.5766238286402574</v>
      </c>
      <c r="Q2087" s="10" t="str" cm="1">
        <f t="array" ref="Q2087">_xlfn.IFS(AND(D2087&lt;=0, D2087-P2087&lt;=2), "escarcha",AND(D2087&lt;=0, D2087-P2087&gt;2), "helada negra", AND(D2087&gt;0, P2087+2&gt;D2087), "rocío", TRUE, "sin riesgo")</f>
        <v>sin riesgo</v>
      </c>
    </row>
    <row r="2088" spans="1:17" x14ac:dyDescent="0.35">
      <c r="A2088" s="2">
        <v>45761</v>
      </c>
      <c r="B2088" s="3" t="s">
        <v>12</v>
      </c>
      <c r="C2088">
        <v>1.0666666666666671</v>
      </c>
      <c r="D2088">
        <v>10.83333333333333</v>
      </c>
      <c r="E2088">
        <v>94.266666666666666</v>
      </c>
      <c r="F2088">
        <v>80</v>
      </c>
      <c r="G2088">
        <v>0.33333333333333331</v>
      </c>
      <c r="H2088">
        <v>3.3333333333333333E-2</v>
      </c>
      <c r="I2088">
        <v>1.333333333333333</v>
      </c>
      <c r="J2088">
        <v>0.33333333333333343</v>
      </c>
      <c r="K2088">
        <f t="shared" si="160"/>
        <v>9.7666666666666639</v>
      </c>
      <c r="L2088">
        <f t="shared" si="161"/>
        <v>1.7972971710546994E-2</v>
      </c>
      <c r="M2088">
        <f t="shared" si="162"/>
        <v>0.24809134656935394</v>
      </c>
      <c r="N2088" s="10" t="str" cm="1">
        <f t="array" ref="N2088">_xlfn.IFS(AND(C2088&lt;=0, C2088-M2088&lt;=2), "escarcha",AND(C2088&lt;=0, C2088-M2088&gt;2), "helada negra", AND(C2088&gt;0, M2088+2&gt;C2088), "rocío", TRUE, "sin riesgo")</f>
        <v>rocío</v>
      </c>
      <c r="O2088">
        <f t="shared" si="163"/>
        <v>0.52895395137742107</v>
      </c>
      <c r="P2088">
        <f t="shared" si="164"/>
        <v>7.5196901071242843</v>
      </c>
      <c r="Q2088" s="10" t="str" cm="1">
        <f t="array" ref="Q2088">_xlfn.IFS(AND(D2088&lt;=0, D2088-P2088&lt;=2), "escarcha",AND(D2088&lt;=0, D2088-P2088&gt;2), "helada negra", AND(D2088&gt;0, P2088+2&gt;D2088), "rocío", TRUE, "sin riesgo")</f>
        <v>sin riesgo</v>
      </c>
    </row>
    <row r="2089" spans="1:17" x14ac:dyDescent="0.35">
      <c r="A2089" s="2">
        <v>45761</v>
      </c>
      <c r="B2089" s="3" t="s">
        <v>13</v>
      </c>
      <c r="C2089">
        <v>0.76666666666666672</v>
      </c>
      <c r="D2089">
        <v>9.9666666666666668</v>
      </c>
      <c r="E2089">
        <v>94.86666666666666</v>
      </c>
      <c r="F2089">
        <v>82.666666666666671</v>
      </c>
      <c r="G2089">
        <v>0</v>
      </c>
      <c r="H2089">
        <v>9.9999999999999992E-2</v>
      </c>
      <c r="I2089">
        <v>0</v>
      </c>
      <c r="J2089">
        <v>0.43333333333333329</v>
      </c>
      <c r="K2089">
        <f t="shared" si="160"/>
        <v>9.1999999999999993</v>
      </c>
      <c r="L2089">
        <f t="shared" si="161"/>
        <v>2.725223769231705E-3</v>
      </c>
      <c r="M2089">
        <f t="shared" si="162"/>
        <v>3.7585294366618727E-2</v>
      </c>
      <c r="N2089" s="10" t="str" cm="1">
        <f t="array" ref="N2089">_xlfn.IFS(AND(C2089&lt;=0, C2089-M2089&lt;=2), "escarcha",AND(C2089&lt;=0, C2089-M2089&gt;2), "helada negra", AND(C2089&gt;0, M2089+2&gt;C2089), "rocío", TRUE, "sin riesgo")</f>
        <v>rocío</v>
      </c>
      <c r="O2089">
        <f t="shared" si="163"/>
        <v>0.50394615820478383</v>
      </c>
      <c r="P2089">
        <f t="shared" si="164"/>
        <v>7.1537111805057094</v>
      </c>
      <c r="Q2089" s="10" t="str" cm="1">
        <f t="array" ref="Q2089">_xlfn.IFS(AND(D2089&lt;=0, D2089-P2089&lt;=2), "escarcha",AND(D2089&lt;=0, D2089-P2089&gt;2), "helada negra", AND(D2089&gt;0, P2089+2&gt;D2089), "rocío", TRUE, "sin riesgo")</f>
        <v>sin riesgo</v>
      </c>
    </row>
    <row r="2090" spans="1:17" x14ac:dyDescent="0.35">
      <c r="A2090" s="2">
        <v>45761</v>
      </c>
      <c r="B2090" s="3" t="s">
        <v>14</v>
      </c>
      <c r="C2090">
        <v>1.5</v>
      </c>
      <c r="D2090">
        <v>9.7333333333333325</v>
      </c>
      <c r="E2090">
        <v>95.533333333333331</v>
      </c>
      <c r="F2090">
        <v>84.333333333333329</v>
      </c>
      <c r="G2090">
        <v>0.66666666666666663</v>
      </c>
      <c r="H2090">
        <v>9.9999999999999992E-2</v>
      </c>
      <c r="I2090">
        <v>2.666666666666667</v>
      </c>
      <c r="J2090">
        <v>0.3666666666666667</v>
      </c>
      <c r="K2090">
        <f t="shared" si="160"/>
        <v>8.2333333333333325</v>
      </c>
      <c r="L2090">
        <f t="shared" si="161"/>
        <v>6.2416188198408606E-2</v>
      </c>
      <c r="M2090">
        <f t="shared" si="162"/>
        <v>0.86374707402379125</v>
      </c>
      <c r="N2090" s="10" t="str" cm="1">
        <f t="array" ref="N2090">_xlfn.IFS(AND(C2090&lt;=0, C2090-M2090&lt;=2), "escarcha",AND(C2090&lt;=0, C2090-M2090&gt;2), "helada negra", AND(C2090&gt;0, M2090+2&gt;C2090), "rocío", TRUE, "sin riesgo")</f>
        <v>rocío</v>
      </c>
      <c r="O2090">
        <f t="shared" si="163"/>
        <v>0.50827828741238879</v>
      </c>
      <c r="P2090">
        <f t="shared" si="164"/>
        <v>7.2170335562482011</v>
      </c>
      <c r="Q2090" s="10" t="str" cm="1">
        <f t="array" ref="Q2090">_xlfn.IFS(AND(D2090&lt;=0, D2090-P2090&lt;=2), "escarcha",AND(D2090&lt;=0, D2090-P2090&gt;2), "helada negra", AND(D2090&gt;0, P2090+2&gt;D2090), "rocío", TRUE, "sin riesgo")</f>
        <v>sin riesgo</v>
      </c>
    </row>
    <row r="2091" spans="1:17" x14ac:dyDescent="0.35">
      <c r="A2091" s="2">
        <v>45761</v>
      </c>
      <c r="B2091" s="3" t="s">
        <v>15</v>
      </c>
      <c r="C2091">
        <v>2.5</v>
      </c>
      <c r="D2091">
        <v>8.6666666666666661</v>
      </c>
      <c r="E2091">
        <v>95.5</v>
      </c>
      <c r="F2091">
        <v>88</v>
      </c>
      <c r="G2091">
        <v>0.66666666666666663</v>
      </c>
      <c r="H2091">
        <v>0.26666666666666672</v>
      </c>
      <c r="I2091">
        <v>2.333333333333333</v>
      </c>
      <c r="J2091">
        <v>1.3</v>
      </c>
      <c r="K2091">
        <f t="shared" si="160"/>
        <v>6.1666666666666661</v>
      </c>
      <c r="L2091">
        <f t="shared" si="161"/>
        <v>0.13340747471028983</v>
      </c>
      <c r="M2091">
        <f t="shared" si="162"/>
        <v>1.8536535542267218</v>
      </c>
      <c r="N2091" s="10" t="str" cm="1">
        <f t="array" ref="N2091">_xlfn.IFS(AND(C2091&lt;=0, C2091-M2091&lt;=2), "escarcha",AND(C2091&lt;=0, C2091-M2091&gt;2), "helada negra", AND(C2091&gt;0, M2091+2&gt;C2091), "rocío", TRUE, "sin riesgo")</f>
        <v>rocío</v>
      </c>
      <c r="O2091">
        <f t="shared" si="163"/>
        <v>0.47902381675158351</v>
      </c>
      <c r="P2091">
        <f t="shared" si="164"/>
        <v>6.790044916605499</v>
      </c>
      <c r="Q2091" s="10" t="str" cm="1">
        <f t="array" ref="Q2091">_xlfn.IFS(AND(D2091&lt;=0, D2091-P2091&lt;=2), "escarcha",AND(D2091&lt;=0, D2091-P2091&gt;2), "helada negra", AND(D2091&gt;0, P2091+2&gt;D2091), "rocío", TRUE, "sin riesgo")</f>
        <v>rocío</v>
      </c>
    </row>
    <row r="2092" spans="1:17" x14ac:dyDescent="0.35">
      <c r="A2092" s="2">
        <v>45761</v>
      </c>
      <c r="B2092" s="3" t="s">
        <v>16</v>
      </c>
      <c r="C2092">
        <v>2.7</v>
      </c>
      <c r="D2092">
        <v>8.8000000000000007</v>
      </c>
      <c r="E2092">
        <v>95.033333333333331</v>
      </c>
      <c r="F2092">
        <v>88</v>
      </c>
      <c r="G2092">
        <v>0.33333333333333331</v>
      </c>
      <c r="H2092">
        <v>3.3333333333333333E-2</v>
      </c>
      <c r="I2092">
        <v>1.333333333333333</v>
      </c>
      <c r="J2092">
        <v>0.26666666666666672</v>
      </c>
      <c r="K2092">
        <f t="shared" si="160"/>
        <v>6.1000000000000005</v>
      </c>
      <c r="L2092">
        <f t="shared" si="161"/>
        <v>0.14270731372600473</v>
      </c>
      <c r="M2092">
        <f t="shared" si="162"/>
        <v>1.9839266022127391</v>
      </c>
      <c r="N2092" s="10" t="str" cm="1">
        <f t="array" ref="N2092">_xlfn.IFS(AND(C2092&lt;=0, C2092-M2092&lt;=2), "escarcha",AND(C2092&lt;=0, C2092-M2092&gt;2), "helada negra", AND(C2092&gt;0, M2092+2&gt;C2092), "rocío", TRUE, "sin riesgo")</f>
        <v>rocío</v>
      </c>
      <c r="O2092">
        <f t="shared" si="163"/>
        <v>0.4880338457709284</v>
      </c>
      <c r="P2092">
        <f t="shared" si="164"/>
        <v>6.9213969852473189</v>
      </c>
      <c r="Q2092" s="10" t="str" cm="1">
        <f t="array" ref="Q2092">_xlfn.IFS(AND(D2092&lt;=0, D2092-P2092&lt;=2), "escarcha",AND(D2092&lt;=0, D2092-P2092&gt;2), "helada negra", AND(D2092&gt;0, P2092+2&gt;D2092), "rocío", TRUE, "sin riesgo")</f>
        <v>rocío</v>
      </c>
    </row>
    <row r="2093" spans="1:17" x14ac:dyDescent="0.35">
      <c r="A2093" s="2">
        <v>45761</v>
      </c>
      <c r="B2093" s="3" t="s">
        <v>17</v>
      </c>
      <c r="C2093">
        <v>3.2666666666666671</v>
      </c>
      <c r="D2093">
        <v>8.4333333333333336</v>
      </c>
      <c r="E2093">
        <v>95.100000000000009</v>
      </c>
      <c r="F2093">
        <v>88.666666666666671</v>
      </c>
      <c r="G2093">
        <v>0.33333333333333331</v>
      </c>
      <c r="H2093">
        <v>0.3666666666666667</v>
      </c>
      <c r="I2093">
        <v>1</v>
      </c>
      <c r="J2093">
        <v>1.966666666666667</v>
      </c>
      <c r="K2093">
        <f t="shared" si="160"/>
        <v>5.1666666666666661</v>
      </c>
      <c r="L2093">
        <f t="shared" si="161"/>
        <v>0.18351209921312073</v>
      </c>
      <c r="M2093">
        <f t="shared" si="162"/>
        <v>2.5571660426255653</v>
      </c>
      <c r="N2093" s="10" t="str" cm="1">
        <f t="array" ref="N2093">_xlfn.IFS(AND(C2093&lt;=0, C2093-M2093&lt;=2), "escarcha",AND(C2093&lt;=0, C2093-M2093&gt;2), "helada negra", AND(C2093&gt;0, M2093+2&gt;C2093), "rocío", TRUE, "sin riesgo")</f>
        <v>rocío</v>
      </c>
      <c r="O2093">
        <f t="shared" si="163"/>
        <v>0.47078048135118145</v>
      </c>
      <c r="P2093">
        <f t="shared" si="164"/>
        <v>6.6699909059228073</v>
      </c>
      <c r="Q2093" s="10" t="str" cm="1">
        <f t="array" ref="Q2093">_xlfn.IFS(AND(D2093&lt;=0, D2093-P2093&lt;=2), "escarcha",AND(D2093&lt;=0, D2093-P2093&gt;2), "helada negra", AND(D2093&gt;0, P2093+2&gt;D2093), "rocío", TRUE, "sin riesgo")</f>
        <v>rocío</v>
      </c>
    </row>
    <row r="2094" spans="1:17" x14ac:dyDescent="0.35">
      <c r="A2094" s="2">
        <v>45761</v>
      </c>
      <c r="B2094" s="3" t="s">
        <v>18</v>
      </c>
      <c r="C2094">
        <v>3.8666666666666671</v>
      </c>
      <c r="D2094">
        <v>7.5666666666666664</v>
      </c>
      <c r="E2094">
        <v>93.933333333333337</v>
      </c>
      <c r="F2094">
        <v>91.666666666666671</v>
      </c>
      <c r="G2094">
        <v>0</v>
      </c>
      <c r="H2094">
        <v>9.9999999999999992E-2</v>
      </c>
      <c r="I2094">
        <v>0</v>
      </c>
      <c r="J2094">
        <v>0.3</v>
      </c>
      <c r="K2094">
        <f t="shared" si="160"/>
        <v>3.6999999999999993</v>
      </c>
      <c r="L2094">
        <f t="shared" si="161"/>
        <v>0.21343035323477477</v>
      </c>
      <c r="M2094">
        <f t="shared" si="162"/>
        <v>2.9791750027440296</v>
      </c>
      <c r="N2094" s="10" t="str" cm="1">
        <f t="array" ref="N2094">_xlfn.IFS(AND(C2094&lt;=0, C2094-M2094&lt;=2), "escarcha",AND(C2094&lt;=0, C2094-M2094&gt;2), "helada negra", AND(C2094&gt;0, M2094+2&gt;C2094), "rocío", TRUE, "sin riesgo")</f>
        <v>rocío</v>
      </c>
      <c r="O2094">
        <f t="shared" si="163"/>
        <v>0.44514725140546485</v>
      </c>
      <c r="P2094">
        <f t="shared" si="164"/>
        <v>6.2974106684607625</v>
      </c>
      <c r="Q2094" s="10" t="str" cm="1">
        <f t="array" ref="Q2094">_xlfn.IFS(AND(D2094&lt;=0, D2094-P2094&lt;=2), "escarcha",AND(D2094&lt;=0, D2094-P2094&gt;2), "helada negra", AND(D2094&gt;0, P2094+2&gt;D2094), "rocío", TRUE, "sin riesgo")</f>
        <v>rocío</v>
      </c>
    </row>
    <row r="2095" spans="1:17" x14ac:dyDescent="0.35">
      <c r="A2095" s="2">
        <v>45761</v>
      </c>
      <c r="B2095" s="3" t="s">
        <v>19</v>
      </c>
      <c r="C2095">
        <v>4.2333333333333334</v>
      </c>
      <c r="D2095">
        <v>7.7666666666666666</v>
      </c>
      <c r="E2095">
        <v>93.333333333333329</v>
      </c>
      <c r="F2095">
        <v>91.333333333333329</v>
      </c>
      <c r="G2095">
        <v>0</v>
      </c>
      <c r="H2095">
        <v>0.1</v>
      </c>
      <c r="I2095">
        <v>0</v>
      </c>
      <c r="J2095">
        <v>0.93333333333333335</v>
      </c>
      <c r="K2095">
        <f t="shared" si="160"/>
        <v>3.5333333333333332</v>
      </c>
      <c r="L2095">
        <f t="shared" si="161"/>
        <v>0.23274811689297892</v>
      </c>
      <c r="M2095">
        <f t="shared" si="162"/>
        <v>3.2524311808416737</v>
      </c>
      <c r="N2095" s="10" t="str" cm="1">
        <f t="array" ref="N2095">_xlfn.IFS(AND(C2095&lt;=0, C2095-M2095&lt;=2), "escarcha",AND(C2095&lt;=0, C2095-M2095&gt;2), "helada negra", AND(C2095&gt;0, M2095+2&gt;C2095), "rocío", TRUE, "sin riesgo")</f>
        <v>rocío</v>
      </c>
      <c r="O2095">
        <f t="shared" si="163"/>
        <v>0.4551345528131801</v>
      </c>
      <c r="P2095">
        <f t="shared" si="164"/>
        <v>6.4424442961397261</v>
      </c>
      <c r="Q2095" s="10" t="str" cm="1">
        <f t="array" ref="Q2095">_xlfn.IFS(AND(D2095&lt;=0, D2095-P2095&lt;=2), "escarcha",AND(D2095&lt;=0, D2095-P2095&gt;2), "helada negra", AND(D2095&gt;0, P2095+2&gt;D2095), "rocío", TRUE, "sin riesgo")</f>
        <v>rocío</v>
      </c>
    </row>
    <row r="2096" spans="1:17" x14ac:dyDescent="0.35">
      <c r="A2096" s="2">
        <v>45761</v>
      </c>
      <c r="B2096" s="3" t="s">
        <v>20</v>
      </c>
      <c r="C2096">
        <v>4.6333333333333337</v>
      </c>
      <c r="D2096">
        <v>7.166666666666667</v>
      </c>
      <c r="E2096">
        <v>93.466666666666669</v>
      </c>
      <c r="F2096">
        <v>93.666666666666671</v>
      </c>
      <c r="G2096">
        <v>0</v>
      </c>
      <c r="H2096">
        <v>0</v>
      </c>
      <c r="I2096">
        <v>0</v>
      </c>
      <c r="J2096">
        <v>0.26666666666666672</v>
      </c>
      <c r="K2096">
        <f t="shared" si="160"/>
        <v>2.5333333333333332</v>
      </c>
      <c r="L2096">
        <f t="shared" si="161"/>
        <v>0.26215326143072321</v>
      </c>
      <c r="M2096">
        <f t="shared" si="162"/>
        <v>3.669543918543686</v>
      </c>
      <c r="N2096" s="10" t="str" cm="1">
        <f t="array" ref="N2096">_xlfn.IFS(AND(C2096&lt;=0, C2096-M2096&lt;=2), "escarcha",AND(C2096&lt;=0, C2096-M2096&gt;2), "helada negra", AND(C2096&gt;0, M2096+2&gt;C2096), "rocío", TRUE, "sin riesgo")</f>
        <v>rocío</v>
      </c>
      <c r="O2096">
        <f t="shared" si="163"/>
        <v>0.4394048663356408</v>
      </c>
      <c r="P2096">
        <f t="shared" si="164"/>
        <v>6.2140972066204752</v>
      </c>
      <c r="Q2096" s="10" t="str" cm="1">
        <f t="array" ref="Q2096">_xlfn.IFS(AND(D2096&lt;=0, D2096-P2096&lt;=2), "escarcha",AND(D2096&lt;=0, D2096-P2096&gt;2), "helada negra", AND(D2096&gt;0, P2096+2&gt;D2096), "rocío", TRUE, "sin riesgo")</f>
        <v>rocío</v>
      </c>
    </row>
    <row r="2097" spans="1:17" x14ac:dyDescent="0.35">
      <c r="A2097" s="2">
        <v>45761</v>
      </c>
      <c r="B2097" s="3" t="s">
        <v>21</v>
      </c>
      <c r="C2097">
        <v>4.8</v>
      </c>
      <c r="D2097">
        <v>7.166666666666667</v>
      </c>
      <c r="E2097">
        <v>93.166666666666671</v>
      </c>
      <c r="F2097">
        <v>93.666666666666671</v>
      </c>
      <c r="G2097">
        <v>0</v>
      </c>
      <c r="H2097">
        <v>0.26666666666666672</v>
      </c>
      <c r="I2097">
        <v>0</v>
      </c>
      <c r="J2097">
        <v>0.73333333333333328</v>
      </c>
      <c r="K2097">
        <f t="shared" si="160"/>
        <v>2.3666666666666671</v>
      </c>
      <c r="L2097">
        <f t="shared" si="161"/>
        <v>0.27056907552449194</v>
      </c>
      <c r="M2097">
        <f t="shared" si="162"/>
        <v>3.7891826244057558</v>
      </c>
      <c r="N2097" s="10" t="str" cm="1">
        <f t="array" ref="N2097">_xlfn.IFS(AND(C2097&lt;=0, C2097-M2097&lt;=2), "escarcha",AND(C2097&lt;=0, C2097-M2097&gt;2), "helada negra", AND(C2097&gt;0, M2097+2&gt;C2097), "rocío", TRUE, "sin riesgo")</f>
        <v>rocío</v>
      </c>
      <c r="O2097">
        <f t="shared" si="163"/>
        <v>0.4394048663356408</v>
      </c>
      <c r="P2097">
        <f t="shared" si="164"/>
        <v>6.2140972066204752</v>
      </c>
      <c r="Q2097" s="10" t="str" cm="1">
        <f t="array" ref="Q2097">_xlfn.IFS(AND(D2097&lt;=0, D2097-P2097&lt;=2), "escarcha",AND(D2097&lt;=0, D2097-P2097&gt;2), "helada negra", AND(D2097&gt;0, P2097+2&gt;D2097), "rocío", TRUE, "sin riesgo")</f>
        <v>rocío</v>
      </c>
    </row>
    <row r="2098" spans="1:17" x14ac:dyDescent="0.35">
      <c r="A2098" s="2">
        <v>45761</v>
      </c>
      <c r="B2098" s="3" t="s">
        <v>22</v>
      </c>
      <c r="C2098">
        <v>5.1333333333333329</v>
      </c>
      <c r="D2098">
        <v>6.5333333333333332</v>
      </c>
      <c r="E2098">
        <v>92.9</v>
      </c>
      <c r="F2098">
        <v>95</v>
      </c>
      <c r="G2098">
        <v>0</v>
      </c>
      <c r="H2098">
        <v>0</v>
      </c>
      <c r="I2098">
        <v>0</v>
      </c>
      <c r="J2098">
        <v>0</v>
      </c>
      <c r="K2098">
        <f t="shared" si="160"/>
        <v>1.4000000000000004</v>
      </c>
      <c r="L2098">
        <f t="shared" si="161"/>
        <v>0.29091720560078765</v>
      </c>
      <c r="M2098">
        <f t="shared" si="162"/>
        <v>4.0789304220965565</v>
      </c>
      <c r="N2098" s="10" t="str" cm="1">
        <f t="array" ref="N2098">_xlfn.IFS(AND(C2098&lt;=0, C2098-M2098&lt;=2), "escarcha",AND(C2098&lt;=0, C2098-M2098&gt;2), "helada negra", AND(C2098&gt;0, M2098+2&gt;C2098), "rocío", TRUE, "sin riesgo")</f>
        <v>rocío</v>
      </c>
      <c r="O2098">
        <f t="shared" si="163"/>
        <v>0.41009414016742324</v>
      </c>
      <c r="P2098">
        <f t="shared" si="164"/>
        <v>5.7897080958687202</v>
      </c>
      <c r="Q2098" s="10" t="str" cm="1">
        <f t="array" ref="Q2098">_xlfn.IFS(AND(D2098&lt;=0, D2098-P2098&lt;=2), "escarcha",AND(D2098&lt;=0, D2098-P2098&gt;2), "helada negra", AND(D2098&gt;0, P2098+2&gt;D2098), "rocío", TRUE, "sin riesgo")</f>
        <v>rocío</v>
      </c>
    </row>
    <row r="2099" spans="1:17" x14ac:dyDescent="0.35">
      <c r="A2099" s="2">
        <v>45761</v>
      </c>
      <c r="B2099" s="3" t="s">
        <v>23</v>
      </c>
      <c r="C2099">
        <v>5.3666666666666671</v>
      </c>
      <c r="D2099">
        <v>6</v>
      </c>
      <c r="E2099">
        <v>92.4</v>
      </c>
      <c r="F2099">
        <v>96</v>
      </c>
      <c r="G2099">
        <v>0</v>
      </c>
      <c r="H2099">
        <v>6.6666666666666666E-2</v>
      </c>
      <c r="I2099">
        <v>0</v>
      </c>
      <c r="J2099">
        <v>0.5</v>
      </c>
      <c r="K2099">
        <f t="shared" si="160"/>
        <v>0.63333333333333286</v>
      </c>
      <c r="L2099">
        <f t="shared" si="161"/>
        <v>0.30173361024361633</v>
      </c>
      <c r="M2099">
        <f t="shared" si="162"/>
        <v>4.2332280173773738</v>
      </c>
      <c r="N2099" s="10" t="str" cm="1">
        <f t="array" ref="N2099">_xlfn.IFS(AND(C2099&lt;=0, C2099-M2099&lt;=2), "escarcha",AND(C2099&lt;=0, C2099-M2099&gt;2), "helada negra", AND(C2099&gt;0, M2099+2&gt;C2099), "rocío", TRUE, "sin riesgo")</f>
        <v>rocío</v>
      </c>
      <c r="O2099">
        <f t="shared" si="163"/>
        <v>0.38380858691244646</v>
      </c>
      <c r="P2099">
        <f t="shared" si="164"/>
        <v>5.4103476220554443</v>
      </c>
      <c r="Q2099" s="10" t="str" cm="1">
        <f t="array" ref="Q2099">_xlfn.IFS(AND(D2099&lt;=0, D2099-P2099&lt;=2), "escarcha",AND(D2099&lt;=0, D2099-P2099&gt;2), "helada negra", AND(D2099&gt;0, P2099+2&gt;D2099), "rocío", TRUE, "sin riesgo")</f>
        <v>rocío</v>
      </c>
    </row>
    <row r="2100" spans="1:17" x14ac:dyDescent="0.35">
      <c r="A2100" s="2">
        <v>45761</v>
      </c>
      <c r="B2100" s="3" t="s">
        <v>27</v>
      </c>
      <c r="C2100">
        <v>5.833333333333333</v>
      </c>
      <c r="D2100">
        <v>6.7</v>
      </c>
      <c r="E2100">
        <v>93.7</v>
      </c>
      <c r="F2100">
        <v>95</v>
      </c>
      <c r="G2100">
        <v>2</v>
      </c>
      <c r="H2100">
        <v>0.43333333333333329</v>
      </c>
      <c r="I2100">
        <v>4</v>
      </c>
      <c r="J2100">
        <v>1.1333333333333331</v>
      </c>
      <c r="K2100">
        <f t="shared" si="160"/>
        <v>0.86666666666666714</v>
      </c>
      <c r="L2100">
        <f t="shared" si="161"/>
        <v>0.34803976024109673</v>
      </c>
      <c r="M2100">
        <f t="shared" si="162"/>
        <v>4.8959760371698664</v>
      </c>
      <c r="N2100" s="10" t="str" cm="1">
        <f t="array" ref="N2100">_xlfn.IFS(AND(C2100&lt;=0, C2100-M2100&lt;=2), "escarcha",AND(C2100&lt;=0, C2100-M2100&gt;2), "helada negra", AND(C2100&gt;0, M2100+2&gt;C2100), "rocío", TRUE, "sin riesgo")</f>
        <v>rocío</v>
      </c>
      <c r="O2100">
        <f t="shared" si="163"/>
        <v>0.42154846103809213</v>
      </c>
      <c r="P2100">
        <f t="shared" si="164"/>
        <v>5.9553827171637526</v>
      </c>
      <c r="Q2100" s="10" t="str" cm="1">
        <f t="array" ref="Q2100">_xlfn.IFS(AND(D2100&lt;=0, D2100-P2100&lt;=2), "escarcha",AND(D2100&lt;=0, D2100-P2100&gt;2), "helada negra", AND(D2100&gt;0, P2100+2&gt;D2100), "rocío", TRUE, "sin riesgo")</f>
        <v>rocío</v>
      </c>
    </row>
    <row r="2101" spans="1:17" x14ac:dyDescent="0.35">
      <c r="A2101" s="2">
        <v>45761</v>
      </c>
      <c r="B2101" s="3" t="s">
        <v>28</v>
      </c>
      <c r="C2101">
        <v>6.4333333333333336</v>
      </c>
      <c r="D2101">
        <v>8.7333333333333343</v>
      </c>
      <c r="E2101">
        <v>93.166666666666671</v>
      </c>
      <c r="F2101">
        <v>89.666666666666671</v>
      </c>
      <c r="G2101">
        <v>1.666666666666667</v>
      </c>
      <c r="H2101">
        <v>0.3</v>
      </c>
      <c r="I2101">
        <v>4.666666666666667</v>
      </c>
      <c r="J2101">
        <v>1.1333333333333331</v>
      </c>
      <c r="K2101">
        <f t="shared" si="160"/>
        <v>2.3000000000000007</v>
      </c>
      <c r="L2101">
        <f t="shared" si="161"/>
        <v>0.38372731373008628</v>
      </c>
      <c r="M2101">
        <f t="shared" si="162"/>
        <v>5.4091764584889734</v>
      </c>
      <c r="N2101" s="10" t="str" cm="1">
        <f t="array" ref="N2101">_xlfn.IFS(AND(C2101&lt;=0, C2101-M2101&lt;=2), "escarcha",AND(C2101&lt;=0, C2101-M2101&gt;2), "helada negra", AND(C2101&gt;0, M2101+2&gt;C2101), "rocío", TRUE, "sin riesgo")</f>
        <v>rocío</v>
      </c>
      <c r="O2101">
        <f t="shared" si="163"/>
        <v>0.50229230059251639</v>
      </c>
      <c r="P2101">
        <f t="shared" si="164"/>
        <v>7.1295453312112285</v>
      </c>
      <c r="Q2101" s="10" t="str" cm="1">
        <f t="array" ref="Q2101">_xlfn.IFS(AND(D2101&lt;=0, D2101-P2101&lt;=2), "escarcha",AND(D2101&lt;=0, D2101-P2101&gt;2), "helada negra", AND(D2101&gt;0, P2101+2&gt;D2101), "rocío", TRUE, "sin riesgo")</f>
        <v>rocío</v>
      </c>
    </row>
    <row r="2102" spans="1:17" x14ac:dyDescent="0.35">
      <c r="A2102" s="2">
        <v>45761</v>
      </c>
      <c r="B2102" s="3" t="s">
        <v>29</v>
      </c>
      <c r="C2102">
        <v>6.7333333333333334</v>
      </c>
      <c r="D2102">
        <v>11.4</v>
      </c>
      <c r="E2102">
        <v>89.666666666666671</v>
      </c>
      <c r="F2102">
        <v>84.666666666666671</v>
      </c>
      <c r="G2102">
        <v>2.333333333333333</v>
      </c>
      <c r="H2102">
        <v>1</v>
      </c>
      <c r="I2102">
        <v>4.666666666666667</v>
      </c>
      <c r="J2102">
        <v>2.666666666666667</v>
      </c>
      <c r="K2102">
        <f t="shared" si="160"/>
        <v>4.666666666666667</v>
      </c>
      <c r="L2102">
        <f t="shared" si="161"/>
        <v>0.36605969019092716</v>
      </c>
      <c r="M2102">
        <f t="shared" si="162"/>
        <v>5.1548441275643491</v>
      </c>
      <c r="N2102" s="10" t="str" cm="1">
        <f t="array" ref="N2102">_xlfn.IFS(AND(C2102&lt;=0, C2102-M2102&lt;=2), "escarcha",AND(C2102&lt;=0, C2102-M2102&gt;2), "helada negra", AND(C2102&gt;0, M2102+2&gt;C2102), "rocío", TRUE, "sin riesgo")</f>
        <v>rocío</v>
      </c>
      <c r="O2102">
        <f t="shared" si="163"/>
        <v>0.62322715787090344</v>
      </c>
      <c r="P2102">
        <f t="shared" si="164"/>
        <v>8.9090196566804742</v>
      </c>
      <c r="Q2102" s="10" t="str" cm="1">
        <f t="array" ref="Q2102">_xlfn.IFS(AND(D2102&lt;=0, D2102-P2102&lt;=2), "escarcha",AND(D2102&lt;=0, D2102-P2102&gt;2), "helada negra", AND(D2102&gt;0, P2102+2&gt;D2102), "rocío", TRUE, "sin riesgo")</f>
        <v>sin riesgo</v>
      </c>
    </row>
    <row r="2103" spans="1:17" x14ac:dyDescent="0.35">
      <c r="A2103" s="2">
        <v>45761</v>
      </c>
      <c r="B2103" s="3" t="s">
        <v>30</v>
      </c>
      <c r="C2103">
        <v>8.3666666666666671</v>
      </c>
      <c r="D2103">
        <v>11.5</v>
      </c>
      <c r="E2103">
        <v>78.400000000000006</v>
      </c>
      <c r="F2103">
        <v>83.666666666666671</v>
      </c>
      <c r="G2103">
        <v>1</v>
      </c>
      <c r="H2103">
        <v>0.73333333333333339</v>
      </c>
      <c r="I2103">
        <v>2.333333333333333</v>
      </c>
      <c r="J2103">
        <v>2.0333333333333332</v>
      </c>
      <c r="K2103">
        <f t="shared" si="160"/>
        <v>3.1333333333333329</v>
      </c>
      <c r="L2103">
        <f t="shared" si="161"/>
        <v>0.34320342183285679</v>
      </c>
      <c r="M2103">
        <f t="shared" si="162"/>
        <v>4.8265907577940004</v>
      </c>
      <c r="N2103" s="10" t="str" cm="1">
        <f t="array" ref="N2103">_xlfn.IFS(AND(C2103&lt;=0, C2103-M2103&lt;=2), "escarcha",AND(C2103&lt;=0, C2103-M2103&gt;2), "helada negra", AND(C2103&gt;0, M2103+2&gt;C2103), "rocío", TRUE, "sin riesgo")</f>
        <v>sin riesgo</v>
      </c>
      <c r="O2103">
        <f t="shared" si="163"/>
        <v>0.61795984924811376</v>
      </c>
      <c r="P2103">
        <f t="shared" si="164"/>
        <v>8.8309876633425635</v>
      </c>
      <c r="Q2103" s="10" t="str" cm="1">
        <f t="array" ref="Q2103">_xlfn.IFS(AND(D2103&lt;=0, D2103-P2103&lt;=2), "escarcha",AND(D2103&lt;=0, D2103-P2103&gt;2), "helada negra", AND(D2103&gt;0, P2103+2&gt;D2103), "rocío", TRUE, "sin riesgo")</f>
        <v>sin riesgo</v>
      </c>
    </row>
    <row r="2104" spans="1:17" x14ac:dyDescent="0.35">
      <c r="A2104" s="2">
        <v>45761</v>
      </c>
      <c r="B2104" s="3" t="s">
        <v>31</v>
      </c>
      <c r="C2104">
        <v>8.3666666666666671</v>
      </c>
      <c r="D2104">
        <v>13.93333333333333</v>
      </c>
      <c r="E2104">
        <v>79.433333333333337</v>
      </c>
      <c r="F2104">
        <v>75.666666666666671</v>
      </c>
      <c r="G2104">
        <v>1.333333333333333</v>
      </c>
      <c r="H2104">
        <v>1.7666666666666671</v>
      </c>
      <c r="I2104">
        <v>3.333333333333333</v>
      </c>
      <c r="J2104">
        <v>4</v>
      </c>
      <c r="K2104">
        <f t="shared" si="160"/>
        <v>5.5666666666666629</v>
      </c>
      <c r="L2104">
        <f t="shared" si="161"/>
        <v>0.35629758991308136</v>
      </c>
      <c r="M2104">
        <f t="shared" si="162"/>
        <v>5.0145381046055926</v>
      </c>
      <c r="N2104" s="10" t="str" cm="1">
        <f t="array" ref="N2104">_xlfn.IFS(AND(C2104&lt;=0, C2104-M2104&lt;=2), "escarcha",AND(C2104&lt;=0, C2104-M2104&gt;2), "helada negra", AND(C2104&gt;0, M2104+2&gt;C2104), "rocío", TRUE, "sin riesgo")</f>
        <v>sin riesgo</v>
      </c>
      <c r="O2104">
        <f t="shared" si="163"/>
        <v>0.67681144880766408</v>
      </c>
      <c r="P2104">
        <f t="shared" si="164"/>
        <v>9.7055950269471349</v>
      </c>
      <c r="Q2104" s="10" t="str" cm="1">
        <f t="array" ref="Q2104">_xlfn.IFS(AND(D2104&lt;=0, D2104-P2104&lt;=2), "escarcha",AND(D2104&lt;=0, D2104-P2104&gt;2), "helada negra", AND(D2104&gt;0, P2104+2&gt;D2104), "rocío", TRUE, "sin riesgo")</f>
        <v>sin riesgo</v>
      </c>
    </row>
    <row r="2105" spans="1:17" x14ac:dyDescent="0.35">
      <c r="A2105" s="2">
        <v>45761</v>
      </c>
      <c r="B2105" s="3" t="s">
        <v>32</v>
      </c>
      <c r="C2105">
        <v>8.7666666666666675</v>
      </c>
      <c r="D2105">
        <v>13.633333333333329</v>
      </c>
      <c r="E2105">
        <v>80.599999999999994</v>
      </c>
      <c r="F2105">
        <v>73.666666666666671</v>
      </c>
      <c r="G2105">
        <v>3.666666666666667</v>
      </c>
      <c r="H2105">
        <v>5.7</v>
      </c>
      <c r="I2105">
        <v>7</v>
      </c>
      <c r="J2105">
        <v>8.9666666666666668</v>
      </c>
      <c r="K2105">
        <f t="shared" si="160"/>
        <v>4.8666666666666618</v>
      </c>
      <c r="L2105">
        <f t="shared" si="161"/>
        <v>0.39794406808883953</v>
      </c>
      <c r="M2105">
        <f t="shared" si="162"/>
        <v>5.6142109650410763</v>
      </c>
      <c r="N2105" s="10" t="str" cm="1">
        <f t="array" ref="N2105">_xlfn.IFS(AND(C2105&lt;=0, C2105-M2105&lt;=2), "escarcha",AND(C2105&lt;=0, C2105-M2105&gt;2), "helada negra", AND(C2105&gt;0, M2105+2&gt;C2105), "rocío", TRUE, "sin riesgo")</f>
        <v>sin riesgo</v>
      </c>
      <c r="O2105">
        <f t="shared" si="163"/>
        <v>0.63054097593300418</v>
      </c>
      <c r="P2105">
        <f t="shared" si="164"/>
        <v>9.0174496624890743</v>
      </c>
      <c r="Q2105" s="10" t="str" cm="1">
        <f t="array" ref="Q2105">_xlfn.IFS(AND(D2105&lt;=0, D2105-P2105&lt;=2), "escarcha",AND(D2105&lt;=0, D2105-P2105&gt;2), "helada negra", AND(D2105&gt;0, P2105+2&gt;D2105), "rocío", TRUE, "sin riesgo")</f>
        <v>sin riesgo</v>
      </c>
    </row>
    <row r="2106" spans="1:17" x14ac:dyDescent="0.35">
      <c r="A2106" s="2">
        <v>45761</v>
      </c>
      <c r="B2106" s="3" t="s">
        <v>33</v>
      </c>
      <c r="C2106">
        <v>9.4333333333333336</v>
      </c>
      <c r="D2106">
        <v>14.366666666666671</v>
      </c>
      <c r="E2106">
        <v>72.13333333333334</v>
      </c>
      <c r="F2106">
        <v>70.333333333333329</v>
      </c>
      <c r="G2106">
        <v>5.666666666666667</v>
      </c>
      <c r="H2106">
        <v>4.4666666666666668</v>
      </c>
      <c r="I2106">
        <v>9</v>
      </c>
      <c r="J2106">
        <v>9.2333333333333343</v>
      </c>
      <c r="K2106">
        <f t="shared" si="160"/>
        <v>4.9333333333333371</v>
      </c>
      <c r="L2106">
        <f t="shared" si="161"/>
        <v>0.33188096709049114</v>
      </c>
      <c r="M2106">
        <f t="shared" si="162"/>
        <v>4.6643031883475174</v>
      </c>
      <c r="N2106" s="10" t="str" cm="1">
        <f t="array" ref="N2106">_xlfn.IFS(AND(C2106&lt;=0, C2106-M2106&lt;=2), "escarcha",AND(C2106&lt;=0, C2106-M2106&gt;2), "helada negra", AND(C2106&gt;0, M2106+2&gt;C2106), "rocío", TRUE, "sin riesgo")</f>
        <v>sin riesgo</v>
      </c>
      <c r="O2106">
        <f t="shared" si="163"/>
        <v>0.63178172703876712</v>
      </c>
      <c r="P2106">
        <f t="shared" si="164"/>
        <v>9.0358535077384552</v>
      </c>
      <c r="Q2106" s="10" t="str" cm="1">
        <f t="array" ref="Q2106">_xlfn.IFS(AND(D2106&lt;=0, D2106-P2106&lt;=2), "escarcha",AND(D2106&lt;=0, D2106-P2106&gt;2), "helada negra", AND(D2106&gt;0, P2106+2&gt;D2106), "rocío", TRUE, "sin riesgo")</f>
        <v>sin riesgo</v>
      </c>
    </row>
    <row r="2107" spans="1:17" x14ac:dyDescent="0.35">
      <c r="A2107" s="2">
        <v>45761</v>
      </c>
      <c r="B2107" s="3" t="s">
        <v>34</v>
      </c>
      <c r="C2107">
        <v>9.9333333333333336</v>
      </c>
      <c r="D2107">
        <v>15.233333333333331</v>
      </c>
      <c r="E2107">
        <v>73.433333333333337</v>
      </c>
      <c r="F2107">
        <v>67</v>
      </c>
      <c r="G2107">
        <v>7.333333333333333</v>
      </c>
      <c r="H2107">
        <v>4.7333333333333334</v>
      </c>
      <c r="I2107">
        <v>14</v>
      </c>
      <c r="J2107">
        <v>8.9333333333333336</v>
      </c>
      <c r="K2107">
        <f t="shared" si="160"/>
        <v>5.2999999999999972</v>
      </c>
      <c r="L2107">
        <f t="shared" si="161"/>
        <v>0.3832767719313091</v>
      </c>
      <c r="M2107">
        <f t="shared" si="162"/>
        <v>5.4026842571361486</v>
      </c>
      <c r="N2107" s="10" t="str" cm="1">
        <f t="array" ref="N2107">_xlfn.IFS(AND(C2107&lt;=0, C2107-M2107&lt;=2), "escarcha",AND(C2107&lt;=0, C2107-M2107&gt;2), "helada negra", AND(C2107&gt;0, M2107+2&gt;C2107), "rocío", TRUE, "sin riesgo")</f>
        <v>sin riesgo</v>
      </c>
      <c r="O2107">
        <f t="shared" si="163"/>
        <v>0.63907032839784139</v>
      </c>
      <c r="P2107">
        <f t="shared" si="164"/>
        <v>9.144018350286812</v>
      </c>
      <c r="Q2107" s="10" t="str" cm="1">
        <f t="array" ref="Q2107">_xlfn.IFS(AND(D2107&lt;=0, D2107-P2107&lt;=2), "escarcha",AND(D2107&lt;=0, D2107-P2107&gt;2), "helada negra", AND(D2107&gt;0, P2107+2&gt;D2107), "rocío", TRUE, "sin riesgo")</f>
        <v>sin riesgo</v>
      </c>
    </row>
    <row r="2108" spans="1:17" x14ac:dyDescent="0.35">
      <c r="A2108" s="2">
        <v>45761</v>
      </c>
      <c r="B2108" s="3" t="s">
        <v>35</v>
      </c>
      <c r="C2108">
        <v>10.46666666666667</v>
      </c>
      <c r="D2108">
        <v>15.83333333333333</v>
      </c>
      <c r="E2108">
        <v>71.766666666666666</v>
      </c>
      <c r="F2108">
        <v>64</v>
      </c>
      <c r="G2108">
        <v>7</v>
      </c>
      <c r="H2108">
        <v>4.5666666666666664</v>
      </c>
      <c r="I2108">
        <v>12</v>
      </c>
      <c r="J2108">
        <v>9.4</v>
      </c>
      <c r="K2108">
        <f t="shared" si="160"/>
        <v>5.36666666666666</v>
      </c>
      <c r="L2108">
        <f t="shared" si="161"/>
        <v>0.39594282404957121</v>
      </c>
      <c r="M2108">
        <f t="shared" si="162"/>
        <v>5.5853284932696443</v>
      </c>
      <c r="N2108" s="10" t="str" cm="1">
        <f t="array" ref="N2108">_xlfn.IFS(AND(C2108&lt;=0, C2108-M2108&lt;=2), "escarcha",AND(C2108&lt;=0, C2108-M2108&gt;2), "helada negra", AND(C2108&gt;0, M2108+2&gt;C2108), "rocío", TRUE, "sin riesgo")</f>
        <v>sin riesgo</v>
      </c>
      <c r="O2108">
        <f t="shared" si="163"/>
        <v>0.6317014889607746</v>
      </c>
      <c r="P2108">
        <f t="shared" si="164"/>
        <v>9.0346632690110731</v>
      </c>
      <c r="Q2108" s="10" t="str" cm="1">
        <f t="array" ref="Q2108">_xlfn.IFS(AND(D2108&lt;=0, D2108-P2108&lt;=2), "escarcha",AND(D2108&lt;=0, D2108-P2108&gt;2), "helada negra", AND(D2108&gt;0, P2108+2&gt;D2108), "rocío", TRUE, "sin riesgo")</f>
        <v>sin riesgo</v>
      </c>
    </row>
    <row r="2109" spans="1:17" x14ac:dyDescent="0.35">
      <c r="A2109" s="2">
        <v>45761</v>
      </c>
      <c r="B2109" s="3" t="s">
        <v>36</v>
      </c>
      <c r="C2109">
        <v>10</v>
      </c>
      <c r="D2109">
        <v>16.399999999999999</v>
      </c>
      <c r="E2109">
        <v>76.36666666666666</v>
      </c>
      <c r="F2109">
        <v>63.333333333333343</v>
      </c>
      <c r="G2109">
        <v>8</v>
      </c>
      <c r="H2109">
        <v>3.4</v>
      </c>
      <c r="I2109">
        <v>13</v>
      </c>
      <c r="J2109">
        <v>6.9</v>
      </c>
      <c r="K2109">
        <f t="shared" si="160"/>
        <v>6.3999999999999986</v>
      </c>
      <c r="L2109">
        <f t="shared" si="161"/>
        <v>0.42690630765813331</v>
      </c>
      <c r="M2109">
        <f t="shared" si="162"/>
        <v>6.0329540511477662</v>
      </c>
      <c r="N2109" s="10" t="str" cm="1">
        <f t="array" ref="N2109">_xlfn.IFS(AND(C2109&lt;=0, C2109-M2109&lt;=2), "escarcha",AND(C2109&lt;=0, C2109-M2109&gt;2), "helada negra", AND(C2109&gt;0, M2109+2&gt;C2109), "rocío", TRUE, "sin riesgo")</f>
        <v>sin riesgo</v>
      </c>
      <c r="O2109">
        <f t="shared" si="163"/>
        <v>0.65737203228689367</v>
      </c>
      <c r="P2109">
        <f t="shared" si="164"/>
        <v>9.4160302801912561</v>
      </c>
      <c r="Q2109" s="10" t="str" cm="1">
        <f t="array" ref="Q2109">_xlfn.IFS(AND(D2109&lt;=0, D2109-P2109&lt;=2), "escarcha",AND(D2109&lt;=0, D2109-P2109&gt;2), "helada negra", AND(D2109&gt;0, P2109+2&gt;D2109), "rocío", TRUE, "sin riesgo")</f>
        <v>sin riesgo</v>
      </c>
    </row>
    <row r="2110" spans="1:17" x14ac:dyDescent="0.35">
      <c r="A2110" s="2">
        <v>45761</v>
      </c>
      <c r="B2110" s="3" t="s">
        <v>47</v>
      </c>
      <c r="C2110">
        <v>10.53333333333333</v>
      </c>
      <c r="D2110">
        <v>16.600000000000001</v>
      </c>
      <c r="E2110">
        <v>73.766666666666666</v>
      </c>
      <c r="F2110">
        <v>63</v>
      </c>
      <c r="G2110">
        <v>12</v>
      </c>
      <c r="H2110">
        <v>4.2666666666666666</v>
      </c>
      <c r="I2110">
        <v>21.666666666666671</v>
      </c>
      <c r="J2110">
        <v>7.9</v>
      </c>
      <c r="K2110">
        <f t="shared" si="160"/>
        <v>6.0666666666666718</v>
      </c>
      <c r="L2110">
        <f t="shared" si="161"/>
        <v>0.42787211786299645</v>
      </c>
      <c r="M2110">
        <f t="shared" si="162"/>
        <v>6.0469422707171452</v>
      </c>
      <c r="N2110" s="10" t="str" cm="1">
        <f t="array" ref="N2110">_xlfn.IFS(AND(C2110&lt;=0, C2110-M2110&lt;=2), "escarcha",AND(C2110&lt;=0, C2110-M2110&gt;2), "helada negra", AND(C2110&gt;0, M2110+2&gt;C2110), "rocío", TRUE, "sin riesgo")</f>
        <v>sin riesgo</v>
      </c>
      <c r="O2110">
        <f t="shared" si="163"/>
        <v>0.6648132540068924</v>
      </c>
      <c r="P2110">
        <f t="shared" si="164"/>
        <v>9.5267944671663454</v>
      </c>
      <c r="Q2110" s="10" t="str" cm="1">
        <f t="array" ref="Q2110">_xlfn.IFS(AND(D2110&lt;=0, D2110-P2110&lt;=2), "escarcha",AND(D2110&lt;=0, D2110-P2110&gt;2), "helada negra", AND(D2110&gt;0, P2110+2&gt;D2110), "rocío", TRUE, "sin riesgo")</f>
        <v>sin riesgo</v>
      </c>
    </row>
    <row r="2111" spans="1:17" x14ac:dyDescent="0.35">
      <c r="A2111" s="2">
        <v>45761</v>
      </c>
      <c r="B2111" s="3" t="s">
        <v>52</v>
      </c>
      <c r="C2111">
        <v>11.366666666666671</v>
      </c>
      <c r="D2111">
        <v>16.233333333333331</v>
      </c>
      <c r="E2111">
        <v>71.566666666666663</v>
      </c>
      <c r="F2111">
        <v>63.333333333333343</v>
      </c>
      <c r="G2111">
        <v>8.6666666666666661</v>
      </c>
      <c r="H2111">
        <v>3.333333333333333</v>
      </c>
      <c r="I2111">
        <v>15.33333333333333</v>
      </c>
      <c r="J2111">
        <v>7.5333333333333332</v>
      </c>
      <c r="K2111">
        <f t="shared" si="160"/>
        <v>4.86666666666666</v>
      </c>
      <c r="L2111">
        <f t="shared" si="161"/>
        <v>0.45292876719035419</v>
      </c>
      <c r="M2111">
        <f t="shared" si="162"/>
        <v>6.4103977956730578</v>
      </c>
      <c r="N2111" s="10" t="str" cm="1">
        <f t="array" ref="N2111">_xlfn.IFS(AND(C2111&lt;=0, C2111-M2111&lt;=2), "escarcha",AND(C2111&lt;=0, C2111-M2111&gt;2), "helada negra", AND(C2111&gt;0, M2111+2&gt;C2111), "rocío", TRUE, "sin riesgo")</f>
        <v>sin riesgo</v>
      </c>
      <c r="O2111">
        <f t="shared" si="163"/>
        <v>0.64675847801648589</v>
      </c>
      <c r="P2111">
        <f t="shared" si="164"/>
        <v>9.2582132427318022</v>
      </c>
      <c r="Q2111" s="10" t="str" cm="1">
        <f t="array" ref="Q2111">_xlfn.IFS(AND(D2111&lt;=0, D2111-P2111&lt;=2), "escarcha",AND(D2111&lt;=0, D2111-P2111&gt;2), "helada negra", AND(D2111&gt;0, P2111+2&gt;D2111), "rocío", TRUE, "sin riesgo")</f>
        <v>sin riesgo</v>
      </c>
    </row>
    <row r="2112" spans="1:17" x14ac:dyDescent="0.35">
      <c r="A2112" s="2">
        <v>45761</v>
      </c>
      <c r="B2112" s="3" t="s">
        <v>53</v>
      </c>
      <c r="C2112">
        <v>11.5</v>
      </c>
      <c r="D2112">
        <v>16.5</v>
      </c>
      <c r="E2112">
        <v>69.433333333333337</v>
      </c>
      <c r="F2112">
        <v>62.666666666666657</v>
      </c>
      <c r="G2112">
        <v>10</v>
      </c>
      <c r="H2112">
        <v>4.166666666666667</v>
      </c>
      <c r="I2112">
        <v>17</v>
      </c>
      <c r="J2112">
        <v>8.2333333333333325</v>
      </c>
      <c r="K2112">
        <f t="shared" si="160"/>
        <v>5</v>
      </c>
      <c r="L2112">
        <f t="shared" si="161"/>
        <v>0.43148625838325616</v>
      </c>
      <c r="M2112">
        <f t="shared" si="162"/>
        <v>6.0993012721787938</v>
      </c>
      <c r="N2112" s="10" t="str" cm="1">
        <f t="array" ref="N2112">_xlfn.IFS(AND(C2112&lt;=0, C2112-M2112&lt;=2), "escarcha",AND(C2112&lt;=0, C2112-M2112&gt;2), "helada negra", AND(C2112&gt;0, M2112+2&gt;C2112), "rocío", TRUE, "sin riesgo")</f>
        <v>sin riesgo</v>
      </c>
      <c r="O2112">
        <f t="shared" si="163"/>
        <v>0.65315151252452264</v>
      </c>
      <c r="P2112">
        <f t="shared" si="164"/>
        <v>9.3532501024331545</v>
      </c>
      <c r="Q2112" s="10" t="str" cm="1">
        <f t="array" ref="Q2112">_xlfn.IFS(AND(D2112&lt;=0, D2112-P2112&lt;=2), "escarcha",AND(D2112&lt;=0, D2112-P2112&gt;2), "helada negra", AND(D2112&gt;0, P2112+2&gt;D2112), "rocío", TRUE, "sin riesgo")</f>
        <v>sin riesgo</v>
      </c>
    </row>
    <row r="2113" spans="1:17" x14ac:dyDescent="0.35">
      <c r="A2113" s="2">
        <v>45761</v>
      </c>
      <c r="B2113" s="3" t="s">
        <v>56</v>
      </c>
      <c r="C2113">
        <v>11.7</v>
      </c>
      <c r="D2113">
        <v>16.600000000000001</v>
      </c>
      <c r="E2113">
        <v>67.866666666666674</v>
      </c>
      <c r="F2113">
        <v>61.666666666666657</v>
      </c>
      <c r="G2113">
        <v>10.33333333333333</v>
      </c>
      <c r="H2113">
        <v>3.166666666666667</v>
      </c>
      <c r="I2113">
        <v>17.666666666666671</v>
      </c>
      <c r="J2113">
        <v>7.5</v>
      </c>
      <c r="K2113">
        <f t="shared" si="160"/>
        <v>4.9000000000000021</v>
      </c>
      <c r="L2113">
        <f t="shared" si="161"/>
        <v>0.42187665503861688</v>
      </c>
      <c r="M2113">
        <f t="shared" si="162"/>
        <v>5.9601329470567483</v>
      </c>
      <c r="N2113" s="10" t="str" cm="1">
        <f t="array" ref="N2113">_xlfn.IFS(AND(C2113&lt;=0, C2113-M2113&lt;=2), "escarcha",AND(C2113&lt;=0, C2113-M2113&gt;2), "helada negra", AND(C2113&gt;0, M2113+2&gt;C2113), "rocío", TRUE, "sin riesgo")</f>
        <v>sin riesgo</v>
      </c>
      <c r="O2113">
        <f t="shared" si="163"/>
        <v>0.64342206402557467</v>
      </c>
      <c r="P2113">
        <f t="shared" si="164"/>
        <v>9.2086435683635735</v>
      </c>
      <c r="Q2113" s="10" t="str" cm="1">
        <f t="array" ref="Q2113">_xlfn.IFS(AND(D2113&lt;=0, D2113-P2113&lt;=2), "escarcha",AND(D2113&lt;=0, D2113-P2113&gt;2), "helada negra", AND(D2113&gt;0, P2113+2&gt;D2113), "rocío", TRUE, "sin riesgo")</f>
        <v>sin riesgo</v>
      </c>
    </row>
    <row r="2114" spans="1:17" x14ac:dyDescent="0.35">
      <c r="A2114" s="2">
        <v>45761</v>
      </c>
      <c r="B2114" s="3" t="s">
        <v>55</v>
      </c>
      <c r="C2114">
        <v>11.33333333333333</v>
      </c>
      <c r="D2114">
        <v>17.3</v>
      </c>
      <c r="E2114">
        <v>67.333333333333329</v>
      </c>
      <c r="F2114">
        <v>60.666666666666657</v>
      </c>
      <c r="G2114">
        <v>12.33333333333333</v>
      </c>
      <c r="H2114">
        <v>5.6</v>
      </c>
      <c r="I2114">
        <v>24.333333333333329</v>
      </c>
      <c r="J2114">
        <v>9.9</v>
      </c>
      <c r="K2114">
        <f t="shared" ref="K2114:K2177" si="165">ABS((C2114-D2114))</f>
        <v>5.9666666666666703</v>
      </c>
      <c r="L2114">
        <f t="shared" si="161"/>
        <v>0.3897483530521636</v>
      </c>
      <c r="M2114">
        <f t="shared" si="162"/>
        <v>5.4959707967230305</v>
      </c>
      <c r="N2114" s="10" t="str" cm="1">
        <f t="array" ref="N2114">_xlfn.IFS(AND(C2114&lt;=0, C2114-M2114&lt;=2), "escarcha",AND(C2114&lt;=0, C2114-M2114&gt;2), "helada negra", AND(C2114&gt;0, M2114+2&gt;C2114), "rocío", TRUE, "sin riesgo")</f>
        <v>sin riesgo</v>
      </c>
      <c r="O2114">
        <f t="shared" si="163"/>
        <v>0.67143301629245411</v>
      </c>
      <c r="P2114">
        <f t="shared" si="164"/>
        <v>9.6254127781215395</v>
      </c>
      <c r="Q2114" s="10" t="str" cm="1">
        <f t="array" ref="Q2114">_xlfn.IFS(AND(D2114&lt;=0, D2114-P2114&lt;=2), "escarcha",AND(D2114&lt;=0, D2114-P2114&gt;2), "helada negra", AND(D2114&gt;0, P2114+2&gt;D2114), "rocío", TRUE, "sin riesgo")</f>
        <v>sin riesgo</v>
      </c>
    </row>
    <row r="2115" spans="1:17" x14ac:dyDescent="0.35">
      <c r="A2115" s="2">
        <v>45761</v>
      </c>
      <c r="B2115" s="3" t="s">
        <v>54</v>
      </c>
      <c r="C2115">
        <v>11.66666666666667</v>
      </c>
      <c r="D2115">
        <v>16.100000000000001</v>
      </c>
      <c r="E2115">
        <v>69.166666666666671</v>
      </c>
      <c r="F2115">
        <v>62.666666666666657</v>
      </c>
      <c r="G2115">
        <v>11.66666666666667</v>
      </c>
      <c r="H2115">
        <v>4.833333333333333</v>
      </c>
      <c r="I2115">
        <v>23</v>
      </c>
      <c r="J2115">
        <v>9.8333333333333339</v>
      </c>
      <c r="K2115">
        <f t="shared" si="165"/>
        <v>4.4333333333333318</v>
      </c>
      <c r="L2115">
        <f t="shared" ref="L2115:L2178" si="166">(LN(E2115/100))+((17.625*C2115)/(243.04+C2115))</f>
        <v>0.438650074248704</v>
      </c>
      <c r="M2115">
        <f t="shared" ref="M2115:M2178" si="167">(243.04*L2115)/(17.625-L2115)</f>
        <v>6.2031504365953731</v>
      </c>
      <c r="N2115" s="10" t="str" cm="1">
        <f t="array" ref="N2115">_xlfn.IFS(AND(C2115&lt;=0, C2115-M2115&lt;=2), "escarcha",AND(C2115&lt;=0, C2115-M2115&gt;2), "helada negra", AND(C2115&gt;0, M2115+2&gt;C2115), "rocío", TRUE, "sin riesgo")</f>
        <v>sin riesgo</v>
      </c>
      <c r="O2115">
        <f t="shared" ref="O2115:O2178" si="168">(LN(F2115/100))+((17.625*D2115)/(243.04+D2115))</f>
        <v>0.6276756956291778</v>
      </c>
      <c r="P2115">
        <f t="shared" ref="P2115:P2178" si="169">(243.04*O2115)/(17.625-O2115)</f>
        <v>8.9749597250719884</v>
      </c>
      <c r="Q2115" s="10" t="str" cm="1">
        <f t="array" ref="Q2115">_xlfn.IFS(AND(D2115&lt;=0, D2115-P2115&lt;=2), "escarcha",AND(D2115&lt;=0, D2115-P2115&gt;2), "helada negra", AND(D2115&gt;0, P2115+2&gt;D2115), "rocío", TRUE, "sin riesgo")</f>
        <v>sin riesgo</v>
      </c>
    </row>
    <row r="2116" spans="1:17" x14ac:dyDescent="0.35">
      <c r="A2116" s="2">
        <v>45761</v>
      </c>
      <c r="B2116" s="3" t="s">
        <v>57</v>
      </c>
      <c r="C2116">
        <v>11.266666666666669</v>
      </c>
      <c r="D2116">
        <v>16.166666666666671</v>
      </c>
      <c r="E2116">
        <v>69.8</v>
      </c>
      <c r="F2116">
        <v>62.333333333333343</v>
      </c>
      <c r="G2116">
        <v>12.33333333333333</v>
      </c>
      <c r="H2116">
        <v>4.6333333333333329</v>
      </c>
      <c r="I2116">
        <v>24.333333333333329</v>
      </c>
      <c r="J2116">
        <v>10.1</v>
      </c>
      <c r="K2116">
        <f t="shared" si="165"/>
        <v>4.9000000000000021</v>
      </c>
      <c r="L2116">
        <f t="shared" si="166"/>
        <v>0.42131240554503391</v>
      </c>
      <c r="M2116">
        <f t="shared" si="167"/>
        <v>5.9519661980300604</v>
      </c>
      <c r="N2116" s="10" t="str" cm="1">
        <f t="array" ref="N2116">_xlfn.IFS(AND(C2116&lt;=0, C2116-M2116&lt;=2), "escarcha",AND(C2116&lt;=0, C2116-M2116&gt;2), "helada negra", AND(C2116&gt;0, M2116+2&gt;C2116), "rocío", TRUE, "sin riesgo")</f>
        <v>sin riesgo</v>
      </c>
      <c r="O2116">
        <f t="shared" si="168"/>
        <v>0.62659377934763616</v>
      </c>
      <c r="P2116">
        <f t="shared" si="169"/>
        <v>8.9589194513793089</v>
      </c>
      <c r="Q2116" s="10" t="str" cm="1">
        <f t="array" ref="Q2116">_xlfn.IFS(AND(D2116&lt;=0, D2116-P2116&lt;=2), "escarcha",AND(D2116&lt;=0, D2116-P2116&gt;2), "helada negra", AND(D2116&gt;0, P2116+2&gt;D2116), "rocío", TRUE, "sin riesgo")</f>
        <v>sin riesgo</v>
      </c>
    </row>
    <row r="2117" spans="1:17" x14ac:dyDescent="0.35">
      <c r="A2117" s="2">
        <v>45761</v>
      </c>
      <c r="B2117" s="3" t="s">
        <v>51</v>
      </c>
      <c r="C2117">
        <v>10.233333333333331</v>
      </c>
      <c r="D2117">
        <v>16.633333333333329</v>
      </c>
      <c r="E2117">
        <v>82.5</v>
      </c>
      <c r="F2117">
        <v>61</v>
      </c>
      <c r="G2117">
        <v>11.66666666666667</v>
      </c>
      <c r="H2117">
        <v>5</v>
      </c>
      <c r="I2117">
        <v>20</v>
      </c>
      <c r="J2117">
        <v>9.8666666666666671</v>
      </c>
      <c r="K2117">
        <f t="shared" si="165"/>
        <v>6.3999999999999986</v>
      </c>
      <c r="L2117">
        <f t="shared" si="166"/>
        <v>0.51975400559160034</v>
      </c>
      <c r="M2117">
        <f t="shared" si="167"/>
        <v>7.3849282004056596</v>
      </c>
      <c r="N2117" s="10" t="str" cm="1">
        <f t="array" ref="N2117">_xlfn.IFS(AND(C2117&lt;=0, C2117-M2117&lt;=2), "escarcha",AND(C2117&lt;=0, C2117-M2117&gt;2), "helada negra", AND(C2117&gt;0, M2117+2&gt;C2117), "rocío", TRUE, "sin riesgo")</f>
        <v>sin riesgo</v>
      </c>
      <c r="O2117">
        <f t="shared" si="168"/>
        <v>0.63467020022573195</v>
      </c>
      <c r="P2117">
        <f t="shared" si="169"/>
        <v>9.0787081404924379</v>
      </c>
      <c r="Q2117" s="10" t="str" cm="1">
        <f t="array" ref="Q2117">_xlfn.IFS(AND(D2117&lt;=0, D2117-P2117&lt;=2), "escarcha",AND(D2117&lt;=0, D2117-P2117&gt;2), "helada negra", AND(D2117&gt;0, P2117+2&gt;D2117), "rocío", TRUE, "sin riesgo")</f>
        <v>sin riesgo</v>
      </c>
    </row>
    <row r="2118" spans="1:17" x14ac:dyDescent="0.35">
      <c r="A2118" s="2">
        <v>45761</v>
      </c>
      <c r="B2118" s="3" t="s">
        <v>49</v>
      </c>
      <c r="C2118">
        <v>10.06666666666667</v>
      </c>
      <c r="D2118">
        <v>15.866666666666671</v>
      </c>
      <c r="E2118">
        <v>82.033333333333331</v>
      </c>
      <c r="F2118">
        <v>61.333333333333343</v>
      </c>
      <c r="G2118">
        <v>11.33333333333333</v>
      </c>
      <c r="H2118">
        <v>4.666666666666667</v>
      </c>
      <c r="I2118">
        <v>22.333333333333329</v>
      </c>
      <c r="J2118">
        <v>10.366666666666671</v>
      </c>
      <c r="K2118">
        <f t="shared" si="165"/>
        <v>5.8000000000000007</v>
      </c>
      <c r="L2118">
        <f t="shared" si="166"/>
        <v>0.50294452556860281</v>
      </c>
      <c r="M2118">
        <f t="shared" si="167"/>
        <v>7.1390749595881982</v>
      </c>
      <c r="N2118" s="10" t="str" cm="1">
        <f t="array" ref="N2118">_xlfn.IFS(AND(C2118&lt;=0, C2118-M2118&lt;=2), "escarcha",AND(C2118&lt;=0, C2118-M2118&gt;2), "helada negra", AND(C2118&gt;0, M2118+2&gt;C2118), "rocío", TRUE, "sin riesgo")</f>
        <v>sin riesgo</v>
      </c>
      <c r="O2118">
        <f t="shared" si="168"/>
        <v>0.59127224474081697</v>
      </c>
      <c r="P2118">
        <f t="shared" si="169"/>
        <v>8.436368622683883</v>
      </c>
      <c r="Q2118" s="10" t="str" cm="1">
        <f t="array" ref="Q2118">_xlfn.IFS(AND(D2118&lt;=0, D2118-P2118&lt;=2), "escarcha",AND(D2118&lt;=0, D2118-P2118&gt;2), "helada negra", AND(D2118&gt;0, P2118+2&gt;D2118), "rocío", TRUE, "sin riesgo")</f>
        <v>sin riesgo</v>
      </c>
    </row>
    <row r="2119" spans="1:17" x14ac:dyDescent="0.35">
      <c r="A2119" s="2">
        <v>45761</v>
      </c>
      <c r="B2119" s="3" t="s">
        <v>50</v>
      </c>
      <c r="C2119">
        <v>9.6666666666666661</v>
      </c>
      <c r="D2119">
        <v>14.9</v>
      </c>
      <c r="E2119">
        <v>84.333333333333329</v>
      </c>
      <c r="F2119">
        <v>63.666666666666657</v>
      </c>
      <c r="G2119">
        <v>10.66666666666667</v>
      </c>
      <c r="H2119">
        <v>5</v>
      </c>
      <c r="I2119">
        <v>18</v>
      </c>
      <c r="J2119">
        <v>9.5333333333333332</v>
      </c>
      <c r="K2119">
        <f t="shared" si="165"/>
        <v>5.2333333333333343</v>
      </c>
      <c r="L2119">
        <f t="shared" si="166"/>
        <v>0.50380766832130597</v>
      </c>
      <c r="M2119">
        <f t="shared" si="167"/>
        <v>7.1516874138639341</v>
      </c>
      <c r="N2119" s="10" t="str" cm="1">
        <f t="array" ref="N2119">_xlfn.IFS(AND(C2119&lt;=0, C2119-M2119&lt;=2), "escarcha",AND(C2119&lt;=0, C2119-M2119&gt;2), "helada negra", AND(C2119&gt;0, M2119+2&gt;C2119), "rocío", TRUE, "sin riesgo")</f>
        <v>sin riesgo</v>
      </c>
      <c r="O2119">
        <f t="shared" si="168"/>
        <v>0.56660563122248275</v>
      </c>
      <c r="P2119">
        <f t="shared" si="169"/>
        <v>8.0727312099410096</v>
      </c>
      <c r="Q2119" s="10" t="str" cm="1">
        <f t="array" ref="Q2119">_xlfn.IFS(AND(D2119&lt;=0, D2119-P2119&lt;=2), "escarcha",AND(D2119&lt;=0, D2119-P2119&gt;2), "helada negra", AND(D2119&gt;0, P2119+2&gt;D2119), "rocío", TRUE, "sin riesgo")</f>
        <v>sin riesgo</v>
      </c>
    </row>
    <row r="2120" spans="1:17" x14ac:dyDescent="0.35">
      <c r="A2120" s="2">
        <v>45761</v>
      </c>
      <c r="B2120" s="3" t="s">
        <v>48</v>
      </c>
      <c r="C2120">
        <v>9.5</v>
      </c>
      <c r="D2120">
        <v>14.4</v>
      </c>
      <c r="E2120">
        <v>88.766666666666666</v>
      </c>
      <c r="F2120">
        <v>65</v>
      </c>
      <c r="G2120">
        <v>6</v>
      </c>
      <c r="H2120">
        <v>6.2666666666666666</v>
      </c>
      <c r="I2120">
        <v>11.66666666666667</v>
      </c>
      <c r="J2120">
        <v>11.2</v>
      </c>
      <c r="K2120">
        <f t="shared" si="165"/>
        <v>4.9000000000000004</v>
      </c>
      <c r="L2120">
        <f t="shared" si="166"/>
        <v>0.54385479815893378</v>
      </c>
      <c r="M2120">
        <f t="shared" si="167"/>
        <v>7.7382674629041031</v>
      </c>
      <c r="N2120" s="10" t="str" cm="1">
        <f t="array" ref="N2120">_xlfn.IFS(AND(C2120&lt;=0, C2120-M2120&lt;=2), "escarcha",AND(C2120&lt;=0, C2120-M2120&gt;2), "helada negra", AND(C2120&gt;0, M2120+2&gt;C2120), "rocío", TRUE, "sin riesgo")</f>
        <v>rocío</v>
      </c>
      <c r="O2120">
        <f t="shared" si="168"/>
        <v>0.55507786700263595</v>
      </c>
      <c r="P2120">
        <f t="shared" si="169"/>
        <v>7.9031482244161841</v>
      </c>
      <c r="Q2120" s="10" t="str" cm="1">
        <f t="array" ref="Q2120">_xlfn.IFS(AND(D2120&lt;=0, D2120-P2120&lt;=2), "escarcha",AND(D2120&lt;=0, D2120-P2120&gt;2), "helada negra", AND(D2120&gt;0, P2120+2&gt;D2120), "rocío", TRUE, "sin riesgo")</f>
        <v>sin riesgo</v>
      </c>
    </row>
    <row r="2121" spans="1:17" x14ac:dyDescent="0.35">
      <c r="A2121" s="2">
        <v>45761</v>
      </c>
      <c r="B2121" s="3" t="s">
        <v>38</v>
      </c>
      <c r="C2121">
        <v>9.6333333333333329</v>
      </c>
      <c r="D2121">
        <v>13.766666666666669</v>
      </c>
      <c r="E2121">
        <v>85.5</v>
      </c>
      <c r="F2121">
        <v>67.333333333333329</v>
      </c>
      <c r="G2121">
        <v>6.666666666666667</v>
      </c>
      <c r="H2121">
        <v>3.1333333333333329</v>
      </c>
      <c r="I2121">
        <v>13</v>
      </c>
      <c r="J2121">
        <v>6.6333333333333337</v>
      </c>
      <c r="K2121">
        <f t="shared" si="165"/>
        <v>4.1333333333333364</v>
      </c>
      <c r="L2121">
        <f t="shared" si="166"/>
        <v>0.51531064999525533</v>
      </c>
      <c r="M2121">
        <f t="shared" si="167"/>
        <v>7.3198932962983418</v>
      </c>
      <c r="N2121" s="10" t="str" cm="1">
        <f t="array" ref="N2121">_xlfn.IFS(AND(C2121&lt;=0, C2121-M2121&lt;=2), "escarcha",AND(C2121&lt;=0, C2121-M2121&gt;2), "helada negra", AND(C2121&gt;0, M2121+2&gt;C2121), "rocío", TRUE, "sin riesgo")</f>
        <v>sin riesgo</v>
      </c>
      <c r="O2121">
        <f t="shared" si="168"/>
        <v>0.54931077244516746</v>
      </c>
      <c r="P2121">
        <f t="shared" si="169"/>
        <v>7.8183954015536266</v>
      </c>
      <c r="Q2121" s="10" t="str" cm="1">
        <f t="array" ref="Q2121">_xlfn.IFS(AND(D2121&lt;=0, D2121-P2121&lt;=2), "escarcha",AND(D2121&lt;=0, D2121-P2121&gt;2), "helada negra", AND(D2121&gt;0, P2121+2&gt;D2121), "rocío", TRUE, "sin riesgo")</f>
        <v>sin riesgo</v>
      </c>
    </row>
    <row r="2122" spans="1:17" x14ac:dyDescent="0.35">
      <c r="A2122" s="2">
        <v>45761</v>
      </c>
      <c r="B2122" s="3" t="s">
        <v>39</v>
      </c>
      <c r="C2122">
        <v>8.8666666666666671</v>
      </c>
      <c r="D2122">
        <v>13.233333333333331</v>
      </c>
      <c r="E2122">
        <v>85.533333333333331</v>
      </c>
      <c r="F2122">
        <v>70.333333333333329</v>
      </c>
      <c r="G2122">
        <v>9.3333333333333339</v>
      </c>
      <c r="H2122">
        <v>1.5666666666666671</v>
      </c>
      <c r="I2122">
        <v>17.666666666666671</v>
      </c>
      <c r="J2122">
        <v>4.7</v>
      </c>
      <c r="K2122">
        <f t="shared" si="165"/>
        <v>4.3666666666666636</v>
      </c>
      <c r="L2122">
        <f t="shared" si="166"/>
        <v>0.46410463258276358</v>
      </c>
      <c r="M2122">
        <f t="shared" si="167"/>
        <v>6.5728499293269085</v>
      </c>
      <c r="N2122" s="10" t="str" cm="1">
        <f t="array" ref="N2122">_xlfn.IFS(AND(C2122&lt;=0, C2122-M2122&lt;=2), "escarcha",AND(C2122&lt;=0, C2122-M2122&gt;2), "helada negra", AND(C2122&gt;0, M2122+2&gt;C2122), "rocío", TRUE, "sin riesgo")</f>
        <v>sin riesgo</v>
      </c>
      <c r="O2122">
        <f t="shared" si="168"/>
        <v>0.55818790876133395</v>
      </c>
      <c r="P2122">
        <f t="shared" si="169"/>
        <v>7.9488769560542227</v>
      </c>
      <c r="Q2122" s="10" t="str" cm="1">
        <f t="array" ref="Q2122">_xlfn.IFS(AND(D2122&lt;=0, D2122-P2122&lt;=2), "escarcha",AND(D2122&lt;=0, D2122-P2122&gt;2), "helada negra", AND(D2122&gt;0, P2122+2&gt;D2122), "rocío", TRUE, "sin riesgo")</f>
        <v>sin riesgo</v>
      </c>
    </row>
    <row r="2123" spans="1:17" x14ac:dyDescent="0.35">
      <c r="A2123" s="2">
        <v>45761</v>
      </c>
      <c r="B2123" s="3" t="s">
        <v>37</v>
      </c>
      <c r="C2123">
        <v>8.3666666666666671</v>
      </c>
      <c r="D2123">
        <v>12.83333333333333</v>
      </c>
      <c r="E2123">
        <v>89.6</v>
      </c>
      <c r="F2123">
        <v>72</v>
      </c>
      <c r="G2123">
        <v>1.333333333333333</v>
      </c>
      <c r="H2123">
        <v>1.533333333333333</v>
      </c>
      <c r="I2123">
        <v>5.333333333333333</v>
      </c>
      <c r="J2123">
        <v>4.5</v>
      </c>
      <c r="K2123">
        <f t="shared" si="165"/>
        <v>4.4666666666666632</v>
      </c>
      <c r="L2123">
        <f t="shared" si="166"/>
        <v>0.47673481445737931</v>
      </c>
      <c r="M2123">
        <f t="shared" si="167"/>
        <v>6.7566968467110948</v>
      </c>
      <c r="N2123" s="10" t="str" cm="1">
        <f t="array" ref="N2123">_xlfn.IFS(AND(C2123&lt;=0, C2123-M2123&lt;=2), "escarcha",AND(C2123&lt;=0, C2123-M2123&gt;2), "helada negra", AND(C2123&gt;0, M2123+2&gt;C2123), "rocío", TRUE, "sin riesgo")</f>
        <v>rocío</v>
      </c>
      <c r="O2123">
        <f t="shared" si="168"/>
        <v>0.5554782419829154</v>
      </c>
      <c r="P2123">
        <f t="shared" si="169"/>
        <v>7.9090342333768291</v>
      </c>
      <c r="Q2123" s="10" t="str" cm="1">
        <f t="array" ref="Q2123">_xlfn.IFS(AND(D2123&lt;=0, D2123-P2123&lt;=2), "escarcha",AND(D2123&lt;=0, D2123-P2123&gt;2), "helada negra", AND(D2123&gt;0, P2123+2&gt;D2123), "rocío", TRUE, "sin riesgo")</f>
        <v>sin riesgo</v>
      </c>
    </row>
    <row r="2124" spans="1:17" x14ac:dyDescent="0.35">
      <c r="A2124" s="2">
        <v>45761</v>
      </c>
      <c r="B2124" s="3" t="s">
        <v>40</v>
      </c>
      <c r="C2124">
        <v>8.1666666666666661</v>
      </c>
      <c r="D2124">
        <v>12.46666666666667</v>
      </c>
      <c r="E2124">
        <v>90.166666666666671</v>
      </c>
      <c r="F2124">
        <v>73.666666666666671</v>
      </c>
      <c r="G2124">
        <v>3.666666666666667</v>
      </c>
      <c r="H2124">
        <v>1.1333333333333331</v>
      </c>
      <c r="I2124">
        <v>8.3333333333333339</v>
      </c>
      <c r="J2124">
        <v>3.2666666666666671</v>
      </c>
      <c r="K2124">
        <f t="shared" si="165"/>
        <v>4.3000000000000043</v>
      </c>
      <c r="L2124">
        <f t="shared" si="166"/>
        <v>0.46947401894893082</v>
      </c>
      <c r="M2124">
        <f t="shared" si="167"/>
        <v>6.6509744843368246</v>
      </c>
      <c r="N2124" s="10" t="str" cm="1">
        <f t="array" ref="N2124">_xlfn.IFS(AND(C2124&lt;=0, C2124-M2124&lt;=2), "escarcha",AND(C2124&lt;=0, C2124-M2124&gt;2), "helada negra", AND(C2124&gt;0, M2124+2&gt;C2124), "rocío", TRUE, "sin riesgo")</f>
        <v>rocío</v>
      </c>
      <c r="O2124">
        <f t="shared" si="168"/>
        <v>0.55433821882523204</v>
      </c>
      <c r="P2124">
        <f t="shared" si="169"/>
        <v>7.8922752046940747</v>
      </c>
      <c r="Q2124" s="10" t="str" cm="1">
        <f t="array" ref="Q2124">_xlfn.IFS(AND(D2124&lt;=0, D2124-P2124&lt;=2), "escarcha",AND(D2124&lt;=0, D2124-P2124&gt;2), "helada negra", AND(D2124&gt;0, P2124+2&gt;D2124), "rocío", TRUE, "sin riesgo")</f>
        <v>sin riesgo</v>
      </c>
    </row>
    <row r="2125" spans="1:17" x14ac:dyDescent="0.35">
      <c r="A2125" s="2">
        <v>45761</v>
      </c>
      <c r="B2125" s="3" t="s">
        <v>41</v>
      </c>
      <c r="C2125">
        <v>5.9333333333333336</v>
      </c>
      <c r="D2125">
        <v>12.03333333333333</v>
      </c>
      <c r="E2125">
        <v>90.2</v>
      </c>
      <c r="F2125">
        <v>80.333333333333329</v>
      </c>
      <c r="G2125">
        <v>7</v>
      </c>
      <c r="H2125">
        <v>2.6</v>
      </c>
      <c r="I2125">
        <v>14.33333333333333</v>
      </c>
      <c r="J2125">
        <v>5.4</v>
      </c>
      <c r="K2125">
        <f t="shared" si="165"/>
        <v>6.0999999999999961</v>
      </c>
      <c r="L2125">
        <f t="shared" si="166"/>
        <v>0.31688414334578952</v>
      </c>
      <c r="M2125">
        <f t="shared" si="167"/>
        <v>4.4496768358036842</v>
      </c>
      <c r="N2125" s="10" t="str" cm="1">
        <f t="array" ref="N2125">_xlfn.IFS(AND(C2125&lt;=0, C2125-M2125&lt;=2), "escarcha",AND(C2125&lt;=0, C2125-M2125&gt;2), "helada negra", AND(C2125&gt;0, M2125+2&gt;C2125), "rocío", TRUE, "sin riesgo")</f>
        <v>rocío</v>
      </c>
      <c r="O2125">
        <f t="shared" si="168"/>
        <v>0.61249102766433272</v>
      </c>
      <c r="P2125">
        <f t="shared" si="169"/>
        <v>8.7500215050938657</v>
      </c>
      <c r="Q2125" s="10" t="str" cm="1">
        <f t="array" ref="Q2125">_xlfn.IFS(AND(D2125&lt;=0, D2125-P2125&lt;=2), "escarcha",AND(D2125&lt;=0, D2125-P2125&gt;2), "helada negra", AND(D2125&gt;0, P2125+2&gt;D2125), "rocío", TRUE, "sin riesgo")</f>
        <v>sin riesgo</v>
      </c>
    </row>
    <row r="2126" spans="1:17" x14ac:dyDescent="0.35">
      <c r="A2126" s="2">
        <v>45761</v>
      </c>
      <c r="B2126" s="3" t="s">
        <v>42</v>
      </c>
      <c r="C2126">
        <v>5.7666666666666666</v>
      </c>
      <c r="D2126">
        <v>10.9</v>
      </c>
      <c r="E2126">
        <v>90.7</v>
      </c>
      <c r="F2126">
        <v>93</v>
      </c>
      <c r="G2126">
        <v>2</v>
      </c>
      <c r="H2126">
        <v>4.166666666666667</v>
      </c>
      <c r="I2126">
        <v>6.333333333333333</v>
      </c>
      <c r="J2126">
        <v>8.5333333333333332</v>
      </c>
      <c r="K2126">
        <f t="shared" si="165"/>
        <v>5.1333333333333337</v>
      </c>
      <c r="L2126">
        <f t="shared" si="166"/>
        <v>0.31088707735201837</v>
      </c>
      <c r="M2126">
        <f t="shared" si="167"/>
        <v>4.3639541694798458</v>
      </c>
      <c r="N2126" s="10" t="str" cm="1">
        <f t="array" ref="N2126">_xlfn.IFS(AND(C2126&lt;=0, C2126-M2126&lt;=2), "escarcha",AND(C2126&lt;=0, C2126-M2126&gt;2), "helada negra", AND(C2126&gt;0, M2126+2&gt;C2126), "rocío", TRUE, "sin riesgo")</f>
        <v>rocío</v>
      </c>
      <c r="O2126">
        <f t="shared" si="168"/>
        <v>0.68395643955864338</v>
      </c>
      <c r="P2126">
        <f t="shared" si="169"/>
        <v>9.8121920575477226</v>
      </c>
      <c r="Q2126" s="10" t="str" cm="1">
        <f t="array" ref="Q2126">_xlfn.IFS(AND(D2126&lt;=0, D2126-P2126&lt;=2), "escarcha",AND(D2126&lt;=0, D2126-P2126&gt;2), "helada negra", AND(D2126&gt;0, P2126+2&gt;D2126), "rocío", TRUE, "sin riesgo")</f>
        <v>rocío</v>
      </c>
    </row>
    <row r="2127" spans="1:17" x14ac:dyDescent="0.35">
      <c r="A2127" s="2">
        <v>45761</v>
      </c>
      <c r="B2127" s="3" t="s">
        <v>43</v>
      </c>
      <c r="C2127">
        <v>5.1333333333333329</v>
      </c>
      <c r="D2127">
        <v>9.6999999999999993</v>
      </c>
      <c r="E2127">
        <v>91.63333333333334</v>
      </c>
      <c r="F2127">
        <v>97.666666666666671</v>
      </c>
      <c r="G2127">
        <v>0.66666666666666663</v>
      </c>
      <c r="H2127">
        <v>4.1333333333333329</v>
      </c>
      <c r="I2127">
        <v>3.666666666666667</v>
      </c>
      <c r="J2127">
        <v>8.3333333333333321</v>
      </c>
      <c r="K2127">
        <f t="shared" si="165"/>
        <v>4.5666666666666664</v>
      </c>
      <c r="L2127">
        <f t="shared" si="166"/>
        <v>0.27718866628408523</v>
      </c>
      <c r="M2127">
        <f t="shared" si="167"/>
        <v>3.8833678876108584</v>
      </c>
      <c r="N2127" s="10" t="str" cm="1">
        <f t="array" ref="N2127">_xlfn.IFS(AND(C2127&lt;=0, C2127-M2127&lt;=2), "escarcha",AND(C2127&lt;=0, C2127-M2127&gt;2), "helada negra", AND(C2127&gt;0, M2127+2&gt;C2127), "rocío", TRUE, "sin riesgo")</f>
        <v>rocío</v>
      </c>
      <c r="O2127">
        <f t="shared" si="168"/>
        <v>0.65282639296654799</v>
      </c>
      <c r="P2127">
        <f t="shared" si="169"/>
        <v>9.3484152484062619</v>
      </c>
      <c r="Q2127" s="10" t="str" cm="1">
        <f t="array" ref="Q2127">_xlfn.IFS(AND(D2127&lt;=0, D2127-P2127&lt;=2), "escarcha",AND(D2127&lt;=0, D2127-P2127&gt;2), "helada negra", AND(D2127&gt;0, P2127+2&gt;D2127), "rocío", TRUE, "sin riesgo")</f>
        <v>rocío</v>
      </c>
    </row>
    <row r="2128" spans="1:17" x14ac:dyDescent="0.35">
      <c r="A2128" s="2">
        <v>45761</v>
      </c>
      <c r="B2128" s="3" t="s">
        <v>44</v>
      </c>
      <c r="C2128">
        <v>5</v>
      </c>
      <c r="D2128">
        <v>9.3333333333333339</v>
      </c>
      <c r="E2128">
        <v>94.033333333333331</v>
      </c>
      <c r="F2128">
        <v>98.333333333333329</v>
      </c>
      <c r="G2128">
        <v>2.333333333333333</v>
      </c>
      <c r="H2128">
        <v>3.333333333333333</v>
      </c>
      <c r="I2128">
        <v>4.333333333333333</v>
      </c>
      <c r="J2128">
        <v>6.5333333333333332</v>
      </c>
      <c r="K2128">
        <f t="shared" si="165"/>
        <v>4.3333333333333339</v>
      </c>
      <c r="L2128">
        <f t="shared" si="166"/>
        <v>0.29376458118435722</v>
      </c>
      <c r="M2128">
        <f t="shared" si="167"/>
        <v>4.1195299749684651</v>
      </c>
      <c r="N2128" s="10" t="str" cm="1">
        <f t="array" ref="N2128">_xlfn.IFS(AND(C2128&lt;=0, C2128-M2128&lt;=2), "escarcha",AND(C2128&lt;=0, C2128-M2128&gt;2), "helada negra", AND(C2128&gt;0, M2128+2&gt;C2128), "rocío", TRUE, "sin riesgo")</f>
        <v>rocío</v>
      </c>
      <c r="O2128">
        <f t="shared" si="168"/>
        <v>0.63500501186113356</v>
      </c>
      <c r="P2128">
        <f t="shared" si="169"/>
        <v>9.083676492575341</v>
      </c>
      <c r="Q2128" s="10" t="str" cm="1">
        <f t="array" ref="Q2128">_xlfn.IFS(AND(D2128&lt;=0, D2128-P2128&lt;=2), "escarcha",AND(D2128&lt;=0, D2128-P2128&gt;2), "helada negra", AND(D2128&gt;0, P2128+2&gt;D2128), "rocío", TRUE, "sin riesgo")</f>
        <v>rocío</v>
      </c>
    </row>
    <row r="2129" spans="1:17" x14ac:dyDescent="0.35">
      <c r="A2129" s="2">
        <v>45761</v>
      </c>
      <c r="B2129" s="3" t="s">
        <v>45</v>
      </c>
      <c r="C2129">
        <v>5.0333333333333332</v>
      </c>
      <c r="D2129">
        <v>9.0666666666666664</v>
      </c>
      <c r="E2129">
        <v>93.733333333333334</v>
      </c>
      <c r="F2129">
        <v>99</v>
      </c>
      <c r="G2129">
        <v>2</v>
      </c>
      <c r="H2129">
        <v>3.5333333333333332</v>
      </c>
      <c r="I2129">
        <v>4</v>
      </c>
      <c r="J2129">
        <v>7.5666666666666673</v>
      </c>
      <c r="K2129">
        <f t="shared" si="165"/>
        <v>4.0333333333333332</v>
      </c>
      <c r="L2129">
        <f t="shared" si="166"/>
        <v>0.29288963513384669</v>
      </c>
      <c r="M2129">
        <f t="shared" si="167"/>
        <v>4.1070530607297933</v>
      </c>
      <c r="N2129" s="10" t="str" cm="1">
        <f t="array" ref="N2129">_xlfn.IFS(AND(C2129&lt;=0, C2129-M2129&lt;=2), "escarcha",AND(C2129&lt;=0, C2129-M2129&gt;2), "helada negra", AND(C2129&gt;0, M2129+2&gt;C2129), "rocío", TRUE, "sin riesgo")</f>
        <v>rocío</v>
      </c>
      <c r="O2129">
        <f t="shared" si="168"/>
        <v>0.62380834830135357</v>
      </c>
      <c r="P2129">
        <f t="shared" si="169"/>
        <v>8.9176326034777134</v>
      </c>
      <c r="Q2129" s="10" t="str" cm="1">
        <f t="array" ref="Q2129">_xlfn.IFS(AND(D2129&lt;=0, D2129-P2129&lt;=2), "escarcha",AND(D2129&lt;=0, D2129-P2129&gt;2), "helada negra", AND(D2129&gt;0, P2129+2&gt;D2129), "rocío", TRUE, "sin riesgo")</f>
        <v>rocío</v>
      </c>
    </row>
    <row r="2130" spans="1:17" x14ac:dyDescent="0.35">
      <c r="A2130" s="2">
        <v>45761</v>
      </c>
      <c r="B2130" s="3" t="s">
        <v>46</v>
      </c>
      <c r="C2130">
        <v>4.0999999999999996</v>
      </c>
      <c r="D2130">
        <v>9.1</v>
      </c>
      <c r="E2130">
        <v>93.966666666666669</v>
      </c>
      <c r="F2130">
        <v>99</v>
      </c>
      <c r="G2130">
        <v>0</v>
      </c>
      <c r="H2130">
        <v>2.666666666666667</v>
      </c>
      <c r="I2130">
        <v>0</v>
      </c>
      <c r="J2130">
        <v>5.8999999999999986</v>
      </c>
      <c r="K2130">
        <f t="shared" si="165"/>
        <v>5</v>
      </c>
      <c r="L2130">
        <f t="shared" si="166"/>
        <v>0.23016492224997886</v>
      </c>
      <c r="M2130">
        <f t="shared" si="167"/>
        <v>3.215855882139842</v>
      </c>
      <c r="N2130" s="10" t="str" cm="1">
        <f t="array" ref="N2130">_xlfn.IFS(AND(C2130&lt;=0, C2130-M2130&lt;=2), "escarcha",AND(C2130&lt;=0, C2130-M2130&gt;2), "helada negra", AND(C2130&gt;0, M2130+2&gt;C2130), "rocío", TRUE, "sin riesgo")</f>
        <v>rocío</v>
      </c>
      <c r="O2130">
        <f t="shared" si="168"/>
        <v>0.62605460584555461</v>
      </c>
      <c r="P2130">
        <f t="shared" si="169"/>
        <v>8.950926535538299</v>
      </c>
      <c r="Q2130" s="10" t="str" cm="1">
        <f t="array" ref="Q2130">_xlfn.IFS(AND(D2130&lt;=0, D2130-P2130&lt;=2), "escarcha",AND(D2130&lt;=0, D2130-P2130&gt;2), "helada negra", AND(D2130&gt;0, P2130+2&gt;D2130), "rocío", TRUE, "sin riesgo")</f>
        <v>rocío</v>
      </c>
    </row>
    <row r="2131" spans="1:17" x14ac:dyDescent="0.35">
      <c r="A2131" s="2">
        <v>45762</v>
      </c>
      <c r="B2131" s="3" t="s">
        <v>10</v>
      </c>
      <c r="C2131">
        <v>2.8666666666666671</v>
      </c>
      <c r="D2131">
        <v>9.1</v>
      </c>
      <c r="E2131">
        <v>95.066666666666663</v>
      </c>
      <c r="F2131">
        <v>99</v>
      </c>
      <c r="G2131">
        <v>0.66666666666666663</v>
      </c>
      <c r="H2131">
        <v>1.5666666666666671</v>
      </c>
      <c r="I2131">
        <v>1.333333333333333</v>
      </c>
      <c r="J2131">
        <v>3.2333333333333329</v>
      </c>
      <c r="K2131">
        <f t="shared" si="165"/>
        <v>6.2333333333333325</v>
      </c>
      <c r="L2131">
        <f t="shared" si="166"/>
        <v>0.15487234661722618</v>
      </c>
      <c r="M2131">
        <f t="shared" si="167"/>
        <v>2.1545449391471569</v>
      </c>
      <c r="N2131" s="10" t="str" cm="1">
        <f t="array" ref="N2131">_xlfn.IFS(AND(C2131&lt;=0, C2131-M2131&lt;=2), "escarcha",AND(C2131&lt;=0, C2131-M2131&gt;2), "helada negra", AND(C2131&gt;0, M2131+2&gt;C2131), "rocío", TRUE, "sin riesgo")</f>
        <v>rocío</v>
      </c>
      <c r="O2131">
        <f t="shared" si="168"/>
        <v>0.62605460584555461</v>
      </c>
      <c r="P2131">
        <f t="shared" si="169"/>
        <v>8.950926535538299</v>
      </c>
      <c r="Q2131" s="10" t="str" cm="1">
        <f t="array" ref="Q2131">_xlfn.IFS(AND(D2131&lt;=0, D2131-P2131&lt;=2), "escarcha",AND(D2131&lt;=0, D2131-P2131&gt;2), "helada negra", AND(D2131&gt;0, P2131+2&gt;D2131), "rocío", TRUE, "sin riesgo")</f>
        <v>rocío</v>
      </c>
    </row>
    <row r="2132" spans="1:17" x14ac:dyDescent="0.35">
      <c r="A2132" s="2">
        <v>45762</v>
      </c>
      <c r="B2132" s="3" t="s">
        <v>11</v>
      </c>
      <c r="C2132">
        <v>2.6</v>
      </c>
      <c r="D2132">
        <v>9.0666666666666664</v>
      </c>
      <c r="E2132">
        <v>95.9</v>
      </c>
      <c r="F2132">
        <v>99</v>
      </c>
      <c r="G2132">
        <v>0.66666666666666663</v>
      </c>
      <c r="H2132">
        <v>1.0666666666666671</v>
      </c>
      <c r="I2132">
        <v>1.333333333333333</v>
      </c>
      <c r="J2132">
        <v>2.5</v>
      </c>
      <c r="K2132">
        <f t="shared" si="165"/>
        <v>6.4666666666666668</v>
      </c>
      <c r="L2132">
        <f t="shared" si="166"/>
        <v>0.14468928881776438</v>
      </c>
      <c r="M2132">
        <f t="shared" si="167"/>
        <v>2.0117082204822632</v>
      </c>
      <c r="N2132" s="10" t="str" cm="1">
        <f t="array" ref="N2132">_xlfn.IFS(AND(C2132&lt;=0, C2132-M2132&lt;=2), "escarcha",AND(C2132&lt;=0, C2132-M2132&gt;2), "helada negra", AND(C2132&gt;0, M2132+2&gt;C2132), "rocío", TRUE, "sin riesgo")</f>
        <v>rocío</v>
      </c>
      <c r="O2132">
        <f t="shared" si="168"/>
        <v>0.62380834830135357</v>
      </c>
      <c r="P2132">
        <f t="shared" si="169"/>
        <v>8.9176326034777134</v>
      </c>
      <c r="Q2132" s="10" t="str" cm="1">
        <f t="array" ref="Q2132">_xlfn.IFS(AND(D2132&lt;=0, D2132-P2132&lt;=2), "escarcha",AND(D2132&lt;=0, D2132-P2132&gt;2), "helada negra", AND(D2132&gt;0, P2132+2&gt;D2132), "rocío", TRUE, "sin riesgo")</f>
        <v>rocío</v>
      </c>
    </row>
    <row r="2133" spans="1:17" x14ac:dyDescent="0.35">
      <c r="A2133" s="2">
        <v>45762</v>
      </c>
      <c r="B2133" s="3" t="s">
        <v>12</v>
      </c>
      <c r="C2133">
        <v>2.4</v>
      </c>
      <c r="D2133">
        <v>8.9</v>
      </c>
      <c r="E2133">
        <v>96.166666666666671</v>
      </c>
      <c r="F2133">
        <v>99</v>
      </c>
      <c r="G2133">
        <v>1.666666666666667</v>
      </c>
      <c r="H2133">
        <v>1.666666666666667</v>
      </c>
      <c r="I2133">
        <v>3.333333333333333</v>
      </c>
      <c r="J2133">
        <v>2.833333333333333</v>
      </c>
      <c r="K2133">
        <f t="shared" si="165"/>
        <v>6.5</v>
      </c>
      <c r="L2133">
        <f t="shared" si="166"/>
        <v>0.13325615757617743</v>
      </c>
      <c r="M2133">
        <f t="shared" si="167"/>
        <v>1.8515350344180646</v>
      </c>
      <c r="N2133" s="10" t="str" cm="1">
        <f t="array" ref="N2133">_xlfn.IFS(AND(C2133&lt;=0, C2133-M2133&lt;=2), "escarcha",AND(C2133&lt;=0, C2133-M2133&gt;2), "helada negra", AND(C2133&gt;0, M2133+2&gt;C2133), "rocío", TRUE, "sin riesgo")</f>
        <v>rocío</v>
      </c>
      <c r="O2133">
        <f t="shared" si="168"/>
        <v>0.61256814473711541</v>
      </c>
      <c r="P2133">
        <f t="shared" si="169"/>
        <v>8.7511628651051527</v>
      </c>
      <c r="Q2133" s="10" t="str" cm="1">
        <f t="array" ref="Q2133">_xlfn.IFS(AND(D2133&lt;=0, D2133-P2133&lt;=2), "escarcha",AND(D2133&lt;=0, D2133-P2133&gt;2), "helada negra", AND(D2133&gt;0, P2133+2&gt;D2133), "rocío", TRUE, "sin riesgo")</f>
        <v>rocío</v>
      </c>
    </row>
    <row r="2134" spans="1:17" x14ac:dyDescent="0.35">
      <c r="A2134" s="2">
        <v>45762</v>
      </c>
      <c r="B2134" s="3" t="s">
        <v>13</v>
      </c>
      <c r="C2134">
        <v>1.9333333333333329</v>
      </c>
      <c r="D2134">
        <v>8.6333333333333329</v>
      </c>
      <c r="E2134">
        <v>96.266666666666666</v>
      </c>
      <c r="F2134">
        <v>99</v>
      </c>
      <c r="G2134">
        <v>3</v>
      </c>
      <c r="H2134">
        <v>0.6</v>
      </c>
      <c r="I2134">
        <v>6</v>
      </c>
      <c r="J2134">
        <v>1.666666666666667</v>
      </c>
      <c r="K2134">
        <f t="shared" si="165"/>
        <v>6.7</v>
      </c>
      <c r="L2134">
        <f t="shared" si="166"/>
        <v>0.10104870480028647</v>
      </c>
      <c r="M2134">
        <f t="shared" si="167"/>
        <v>1.401446329138621</v>
      </c>
      <c r="N2134" s="10" t="str" cm="1">
        <f t="array" ref="N2134">_xlfn.IFS(AND(C2134&lt;=0, C2134-M2134&lt;=2), "escarcha",AND(C2134&lt;=0, C2134-M2134&gt;2), "helada negra", AND(C2134&gt;0, M2134+2&gt;C2134), "rocío", TRUE, "sin riesgo")</f>
        <v>rocío</v>
      </c>
      <c r="O2134">
        <f t="shared" si="168"/>
        <v>0.59455285346598674</v>
      </c>
      <c r="P2134">
        <f t="shared" si="169"/>
        <v>8.4848110130673629</v>
      </c>
      <c r="Q2134" s="10" t="str" cm="1">
        <f t="array" ref="Q2134">_xlfn.IFS(AND(D2134&lt;=0, D2134-P2134&lt;=2), "escarcha",AND(D2134&lt;=0, D2134-P2134&gt;2), "helada negra", AND(D2134&gt;0, P2134+2&gt;D2134), "rocío", TRUE, "sin riesgo")</f>
        <v>rocío</v>
      </c>
    </row>
    <row r="2135" spans="1:17" x14ac:dyDescent="0.35">
      <c r="A2135" s="2">
        <v>45762</v>
      </c>
      <c r="B2135" s="3" t="s">
        <v>14</v>
      </c>
      <c r="C2135">
        <v>0.93333333333333335</v>
      </c>
      <c r="D2135">
        <v>8.4</v>
      </c>
      <c r="E2135">
        <v>96.333333333333329</v>
      </c>
      <c r="F2135">
        <v>99</v>
      </c>
      <c r="G2135">
        <v>0</v>
      </c>
      <c r="H2135">
        <v>0</v>
      </c>
      <c r="I2135">
        <v>0</v>
      </c>
      <c r="J2135">
        <v>0</v>
      </c>
      <c r="K2135">
        <f t="shared" si="165"/>
        <v>7.4666666666666668</v>
      </c>
      <c r="L2135">
        <f t="shared" si="166"/>
        <v>3.0069615139475099E-2</v>
      </c>
      <c r="M2135">
        <f t="shared" si="167"/>
        <v>0.41535369016215401</v>
      </c>
      <c r="N2135" s="10" t="str" cm="1">
        <f t="array" ref="N2135">_xlfn.IFS(AND(C2135&lt;=0, C2135-M2135&lt;=2), "escarcha",AND(C2135&lt;=0, C2135-M2135&gt;2), "helada negra", AND(C2135&gt;0, M2135+2&gt;C2135), "rocío", TRUE, "sin riesgo")</f>
        <v>rocío</v>
      </c>
      <c r="O2135">
        <f t="shared" si="168"/>
        <v>0.57875812739816901</v>
      </c>
      <c r="P2135">
        <f t="shared" si="169"/>
        <v>8.2517528692898523</v>
      </c>
      <c r="Q2135" s="10" t="str" cm="1">
        <f t="array" ref="Q2135">_xlfn.IFS(AND(D2135&lt;=0, D2135-P2135&lt;=2), "escarcha",AND(D2135&lt;=0, D2135-P2135&gt;2), "helada negra", AND(D2135&gt;0, P2135+2&gt;D2135), "rocío", TRUE, "sin riesgo")</f>
        <v>rocío</v>
      </c>
    </row>
    <row r="2136" spans="1:17" x14ac:dyDescent="0.35">
      <c r="A2136" s="2">
        <v>45762</v>
      </c>
      <c r="B2136" s="3" t="s">
        <v>15</v>
      </c>
      <c r="C2136">
        <v>1.5666666666666671</v>
      </c>
      <c r="D2136">
        <v>8.5500000000000007</v>
      </c>
      <c r="E2136">
        <v>96.7</v>
      </c>
      <c r="F2136">
        <v>99</v>
      </c>
      <c r="G2136">
        <v>1</v>
      </c>
      <c r="H2136">
        <v>1.4</v>
      </c>
      <c r="I2136">
        <v>2.333333333333333</v>
      </c>
      <c r="J2136">
        <v>2.7</v>
      </c>
      <c r="K2136">
        <f t="shared" si="165"/>
        <v>6.9833333333333334</v>
      </c>
      <c r="L2136">
        <f t="shared" si="166"/>
        <v>7.9328528945606172E-2</v>
      </c>
      <c r="M2136">
        <f t="shared" si="167"/>
        <v>1.0988468413276125</v>
      </c>
      <c r="N2136" s="10" t="str" cm="1">
        <f t="array" ref="N2136">_xlfn.IFS(AND(C2136&lt;=0, C2136-M2136&lt;=2), "escarcha",AND(C2136&lt;=0, C2136-M2136&gt;2), "helada negra", AND(C2136&gt;0, M2136+2&gt;C2136), "rocío", TRUE, "sin riesgo")</f>
        <v>rocío</v>
      </c>
      <c r="O2136">
        <f t="shared" si="168"/>
        <v>0.58891524306457965</v>
      </c>
      <c r="P2136">
        <f t="shared" si="169"/>
        <v>8.4015759909944663</v>
      </c>
      <c r="Q2136" s="10" t="str" cm="1">
        <f t="array" ref="Q2136">_xlfn.IFS(AND(D2136&lt;=0, D2136-P2136&lt;=2), "escarcha",AND(D2136&lt;=0, D2136-P2136&gt;2), "helada negra", AND(D2136&gt;0, P2136+2&gt;D2136), "rocío", TRUE, "sin riesgo")</f>
        <v>rocío</v>
      </c>
    </row>
    <row r="2137" spans="1:17" x14ac:dyDescent="0.35">
      <c r="A2137" s="2">
        <v>45762</v>
      </c>
      <c r="B2137" s="3" t="s">
        <v>16</v>
      </c>
      <c r="C2137">
        <v>0.26666666666666672</v>
      </c>
      <c r="D2137">
        <v>8.5666666666666664</v>
      </c>
      <c r="E2137">
        <v>96.5</v>
      </c>
      <c r="F2137">
        <v>99</v>
      </c>
      <c r="G2137">
        <v>0</v>
      </c>
      <c r="H2137">
        <v>1.8666666666666669</v>
      </c>
      <c r="I2137">
        <v>0</v>
      </c>
      <c r="J2137">
        <v>3.4666666666666668</v>
      </c>
      <c r="K2137">
        <f t="shared" si="165"/>
        <v>8.2999999999999989</v>
      </c>
      <c r="L2137">
        <f t="shared" si="166"/>
        <v>-1.6309992198170885E-2</v>
      </c>
      <c r="M2137">
        <f t="shared" si="167"/>
        <v>-0.22469876135029163</v>
      </c>
      <c r="N2137" s="10" t="str" cm="1">
        <f t="array" ref="N2137">_xlfn.IFS(AND(C2137&lt;=0, C2137-M2137&lt;=2), "escarcha",AND(C2137&lt;=0, C2137-M2137&gt;2), "helada negra", AND(C2137&gt;0, M2137+2&gt;C2137), "rocío", TRUE, "sin riesgo")</f>
        <v>rocío</v>
      </c>
      <c r="O2137">
        <f t="shared" si="168"/>
        <v>0.59004306389743255</v>
      </c>
      <c r="P2137">
        <f t="shared" si="169"/>
        <v>8.4182229980113732</v>
      </c>
      <c r="Q2137" s="10" t="str" cm="1">
        <f t="array" ref="Q2137">_xlfn.IFS(AND(D2137&lt;=0, D2137-P2137&lt;=2), "escarcha",AND(D2137&lt;=0, D2137-P2137&gt;2), "helada negra", AND(D2137&gt;0, P2137+2&gt;D2137), "rocío", TRUE, "sin riesgo")</f>
        <v>rocío</v>
      </c>
    </row>
    <row r="2138" spans="1:17" x14ac:dyDescent="0.35">
      <c r="A2138" s="2">
        <v>45762</v>
      </c>
      <c r="B2138" s="3" t="s">
        <v>17</v>
      </c>
      <c r="C2138">
        <v>-0.1333333333333333</v>
      </c>
      <c r="D2138">
        <v>8.3666666666666671</v>
      </c>
      <c r="E2138">
        <v>96.566666666666663</v>
      </c>
      <c r="F2138">
        <v>99</v>
      </c>
      <c r="G2138">
        <v>0</v>
      </c>
      <c r="H2138">
        <v>1.8</v>
      </c>
      <c r="I2138">
        <v>0</v>
      </c>
      <c r="J2138">
        <v>3.3</v>
      </c>
      <c r="K2138">
        <f t="shared" si="165"/>
        <v>8.5</v>
      </c>
      <c r="L2138">
        <f t="shared" si="166"/>
        <v>-4.4611067630374868E-2</v>
      </c>
      <c r="M2138">
        <f t="shared" si="167"/>
        <v>-0.61361134862490996</v>
      </c>
      <c r="N2138" s="10" t="str" cm="1">
        <f t="array" ref="N2138">_xlfn.IFS(AND(C2138&lt;=0, C2138-M2138&lt;=2), "escarcha",AND(C2138&lt;=0, C2138-M2138&gt;2), "helada negra", AND(C2138&gt;0, M2138+2&gt;C2138), "rocío", TRUE, "sin riesgo")</f>
        <v>escarcha</v>
      </c>
      <c r="O2138">
        <f t="shared" si="168"/>
        <v>0.57649934461108454</v>
      </c>
      <c r="P2138">
        <f t="shared" si="169"/>
        <v>8.2184588279315562</v>
      </c>
      <c r="Q2138" s="10" t="str" cm="1">
        <f t="array" ref="Q2138">_xlfn.IFS(AND(D2138&lt;=0, D2138-P2138&lt;=2), "escarcha",AND(D2138&lt;=0, D2138-P2138&gt;2), "helada negra", AND(D2138&gt;0, P2138+2&gt;D2138), "rocío", TRUE, "sin riesgo")</f>
        <v>rocío</v>
      </c>
    </row>
    <row r="2139" spans="1:17" x14ac:dyDescent="0.35">
      <c r="A2139" s="2">
        <v>45762</v>
      </c>
      <c r="B2139" s="3" t="s">
        <v>18</v>
      </c>
      <c r="C2139">
        <v>-0.23333333333333331</v>
      </c>
      <c r="D2139">
        <v>8.4</v>
      </c>
      <c r="E2139">
        <v>96.733333333333334</v>
      </c>
      <c r="F2139">
        <v>99</v>
      </c>
      <c r="G2139">
        <v>1.333333333333333</v>
      </c>
      <c r="H2139">
        <v>1.9</v>
      </c>
      <c r="I2139">
        <v>1.666666666666667</v>
      </c>
      <c r="J2139">
        <v>3.9666666666666668</v>
      </c>
      <c r="K2139">
        <f t="shared" si="165"/>
        <v>8.6333333333333329</v>
      </c>
      <c r="L2139">
        <f t="shared" si="166"/>
        <v>-5.0149478046205793E-2</v>
      </c>
      <c r="M2139">
        <f t="shared" si="167"/>
        <v>-0.68957431785731882</v>
      </c>
      <c r="N2139" s="10" t="str" cm="1">
        <f t="array" ref="N2139">_xlfn.IFS(AND(C2139&lt;=0, C2139-M2139&lt;=2), "escarcha",AND(C2139&lt;=0, C2139-M2139&gt;2), "helada negra", AND(C2139&gt;0, M2139+2&gt;C2139), "rocío", TRUE, "sin riesgo")</f>
        <v>escarcha</v>
      </c>
      <c r="O2139">
        <f t="shared" si="168"/>
        <v>0.57875812739816901</v>
      </c>
      <c r="P2139">
        <f t="shared" si="169"/>
        <v>8.2517528692898523</v>
      </c>
      <c r="Q2139" s="10" t="str" cm="1">
        <f t="array" ref="Q2139">_xlfn.IFS(AND(D2139&lt;=0, D2139-P2139&lt;=2), "escarcha",AND(D2139&lt;=0, D2139-P2139&gt;2), "helada negra", AND(D2139&gt;0, P2139+2&gt;D2139), "rocío", TRUE, "sin riesgo")</f>
        <v>rocío</v>
      </c>
    </row>
    <row r="2140" spans="1:17" x14ac:dyDescent="0.35">
      <c r="A2140" s="2">
        <v>45762</v>
      </c>
      <c r="B2140" s="3" t="s">
        <v>19</v>
      </c>
      <c r="C2140">
        <v>-0.16666666666666671</v>
      </c>
      <c r="D2140">
        <v>8.4333333333333336</v>
      </c>
      <c r="E2140">
        <v>96.8</v>
      </c>
      <c r="F2140">
        <v>99</v>
      </c>
      <c r="G2140">
        <v>0</v>
      </c>
      <c r="H2140">
        <v>0.5</v>
      </c>
      <c r="I2140">
        <v>1.666666666666667</v>
      </c>
      <c r="J2140">
        <v>1.3</v>
      </c>
      <c r="K2140">
        <f t="shared" si="165"/>
        <v>8.6</v>
      </c>
      <c r="L2140">
        <f t="shared" si="166"/>
        <v>-4.4617973622059749E-2</v>
      </c>
      <c r="M2140">
        <f t="shared" si="167"/>
        <v>-0.61370609852990055</v>
      </c>
      <c r="N2140" s="10" t="str" cm="1">
        <f t="array" ref="N2140">_xlfn.IFS(AND(C2140&lt;=0, C2140-M2140&lt;=2), "escarcha",AND(C2140&lt;=0, C2140-M2140&gt;2), "helada negra", AND(C2140&gt;0, M2140+2&gt;C2140), "rocío", TRUE, "sin riesgo")</f>
        <v>escarcha</v>
      </c>
      <c r="O2140">
        <f t="shared" si="168"/>
        <v>0.5810163113721819</v>
      </c>
      <c r="P2140">
        <f t="shared" si="169"/>
        <v>8.2850469054434814</v>
      </c>
      <c r="Q2140" s="10" t="str" cm="1">
        <f t="array" ref="Q2140">_xlfn.IFS(AND(D2140&lt;=0, D2140-P2140&lt;=2), "escarcha",AND(D2140&lt;=0, D2140-P2140&gt;2), "helada negra", AND(D2140&gt;0, P2140+2&gt;D2140), "rocío", TRUE, "sin riesgo")</f>
        <v>rocío</v>
      </c>
    </row>
    <row r="2141" spans="1:17" x14ac:dyDescent="0.35">
      <c r="A2141" s="2">
        <v>45762</v>
      </c>
      <c r="B2141" s="3" t="s">
        <v>20</v>
      </c>
      <c r="C2141">
        <v>-0.73333333333333328</v>
      </c>
      <c r="D2141">
        <v>8.3333333333333339</v>
      </c>
      <c r="E2141">
        <v>96.666666666666671</v>
      </c>
      <c r="F2141">
        <v>99</v>
      </c>
      <c r="G2141">
        <v>1</v>
      </c>
      <c r="H2141">
        <v>0</v>
      </c>
      <c r="I2141">
        <v>4.333333333333333</v>
      </c>
      <c r="J2141">
        <v>0.16666666666666671</v>
      </c>
      <c r="K2141">
        <f t="shared" si="165"/>
        <v>9.0666666666666664</v>
      </c>
      <c r="L2141">
        <f t="shared" si="166"/>
        <v>-8.724304730105964E-2</v>
      </c>
      <c r="M2141">
        <f t="shared" si="167"/>
        <v>-1.1971126502399974</v>
      </c>
      <c r="N2141" s="10" t="str" cm="1">
        <f t="array" ref="N2141">_xlfn.IFS(AND(C2141&lt;=0, C2141-M2141&lt;=2), "escarcha",AND(C2141&lt;=0, C2141-M2141&gt;2), "helada negra", AND(C2141&gt;0, M2141+2&gt;C2141), "rocío", TRUE, "sin riesgo")</f>
        <v>escarcha</v>
      </c>
      <c r="O2141">
        <f t="shared" si="168"/>
        <v>0.57423996277271183</v>
      </c>
      <c r="P2141">
        <f t="shared" si="169"/>
        <v>8.185164781368595</v>
      </c>
      <c r="Q2141" s="10" t="str" cm="1">
        <f t="array" ref="Q2141">_xlfn.IFS(AND(D2141&lt;=0, D2141-P2141&lt;=2), "escarcha",AND(D2141&lt;=0, D2141-P2141&gt;2), "helada negra", AND(D2141&gt;0, P2141+2&gt;D2141), "rocío", TRUE, "sin riesgo")</f>
        <v>rocío</v>
      </c>
    </row>
    <row r="2142" spans="1:17" x14ac:dyDescent="0.35">
      <c r="A2142" s="2">
        <v>45762</v>
      </c>
      <c r="B2142" s="3" t="s">
        <v>21</v>
      </c>
      <c r="C2142">
        <v>-0.6333333333333333</v>
      </c>
      <c r="D2142">
        <v>8.2666666666666675</v>
      </c>
      <c r="E2142">
        <v>96.8</v>
      </c>
      <c r="F2142">
        <v>99</v>
      </c>
      <c r="G2142">
        <v>0.33333333333333331</v>
      </c>
      <c r="H2142">
        <v>9.9999999999999992E-2</v>
      </c>
      <c r="I2142">
        <v>1</v>
      </c>
      <c r="J2142">
        <v>0.46666666666666662</v>
      </c>
      <c r="K2142">
        <f t="shared" si="165"/>
        <v>8.9</v>
      </c>
      <c r="L2142">
        <f t="shared" si="166"/>
        <v>-7.8571842732759523E-2</v>
      </c>
      <c r="M2142">
        <f t="shared" si="167"/>
        <v>-1.07865807123034</v>
      </c>
      <c r="N2142" s="10" t="str" cm="1">
        <f t="array" ref="N2142">_xlfn.IFS(AND(C2142&lt;=0, C2142-M2142&lt;=2), "escarcha",AND(C2142&lt;=0, C2142-M2142&gt;2), "helada negra", AND(C2142&gt;0, M2142+2&gt;C2142), "rocío", TRUE, "sin riesgo")</f>
        <v>escarcha</v>
      </c>
      <c r="O2142">
        <f t="shared" si="168"/>
        <v>0.56971940098860385</v>
      </c>
      <c r="P2142">
        <f t="shared" si="169"/>
        <v>8.1185766726286701</v>
      </c>
      <c r="Q2142" s="10" t="str" cm="1">
        <f t="array" ref="Q2142">_xlfn.IFS(AND(D2142&lt;=0, D2142-P2142&lt;=2), "escarcha",AND(D2142&lt;=0, D2142-P2142&gt;2), "helada negra", AND(D2142&gt;0, P2142+2&gt;D2142), "rocío", TRUE, "sin riesgo")</f>
        <v>rocío</v>
      </c>
    </row>
    <row r="2143" spans="1:17" x14ac:dyDescent="0.35">
      <c r="A2143" s="2">
        <v>45762</v>
      </c>
      <c r="B2143" s="3" t="s">
        <v>22</v>
      </c>
      <c r="C2143">
        <v>-0.4</v>
      </c>
      <c r="D2143">
        <v>8.1999999999999993</v>
      </c>
      <c r="E2143">
        <v>96.933333333333337</v>
      </c>
      <c r="F2143">
        <v>99</v>
      </c>
      <c r="G2143">
        <v>0</v>
      </c>
      <c r="H2143">
        <v>0</v>
      </c>
      <c r="I2143">
        <v>0</v>
      </c>
      <c r="J2143">
        <v>0</v>
      </c>
      <c r="K2143">
        <f t="shared" si="165"/>
        <v>8.6</v>
      </c>
      <c r="L2143">
        <f t="shared" si="166"/>
        <v>-6.0202119699111684E-2</v>
      </c>
      <c r="M2143">
        <f t="shared" si="167"/>
        <v>-0.82733140806880623</v>
      </c>
      <c r="N2143" s="10" t="str" cm="1">
        <f t="array" ref="N2143">_xlfn.IFS(AND(C2143&lt;=0, C2143-M2143&lt;=2), "escarcha",AND(C2143&lt;=0, C2143-M2143&gt;2), "helada negra", AND(C2143&gt;0, M2143+2&gt;C2143), "rocío", TRUE, "sin riesgo")</f>
        <v>escarcha</v>
      </c>
      <c r="O2143">
        <f t="shared" si="168"/>
        <v>0.56519644013758275</v>
      </c>
      <c r="P2143">
        <f t="shared" si="169"/>
        <v>8.0519885430700668</v>
      </c>
      <c r="Q2143" s="10" t="str" cm="1">
        <f t="array" ref="Q2143">_xlfn.IFS(AND(D2143&lt;=0, D2143-P2143&lt;=2), "escarcha",AND(D2143&lt;=0, D2143-P2143&gt;2), "helada negra", AND(D2143&gt;0, P2143+2&gt;D2143), "rocío", TRUE, "sin riesgo")</f>
        <v>rocío</v>
      </c>
    </row>
    <row r="2144" spans="1:17" x14ac:dyDescent="0.35">
      <c r="A2144" s="2">
        <v>45762</v>
      </c>
      <c r="B2144" s="3" t="s">
        <v>23</v>
      </c>
      <c r="C2144">
        <v>-0.53333333333333333</v>
      </c>
      <c r="D2144">
        <v>8.2666666666666675</v>
      </c>
      <c r="E2144">
        <v>96.966666666666669</v>
      </c>
      <c r="F2144">
        <v>99</v>
      </c>
      <c r="G2144">
        <v>0</v>
      </c>
      <c r="H2144">
        <v>0</v>
      </c>
      <c r="I2144">
        <v>0</v>
      </c>
      <c r="J2144">
        <v>0</v>
      </c>
      <c r="K2144">
        <f t="shared" si="165"/>
        <v>8.8000000000000007</v>
      </c>
      <c r="L2144">
        <f t="shared" si="166"/>
        <v>-6.9564730135911607E-2</v>
      </c>
      <c r="M2144">
        <f t="shared" si="167"/>
        <v>-0.9554918287103914</v>
      </c>
      <c r="N2144" s="10" t="str" cm="1">
        <f t="array" ref="N2144">_xlfn.IFS(AND(C2144&lt;=0, C2144-M2144&lt;=2), "escarcha",AND(C2144&lt;=0, C2144-M2144&gt;2), "helada negra", AND(C2144&gt;0, M2144+2&gt;C2144), "rocío", TRUE, "sin riesgo")</f>
        <v>escarcha</v>
      </c>
      <c r="O2144">
        <f t="shared" si="168"/>
        <v>0.56971940098860385</v>
      </c>
      <c r="P2144">
        <f t="shared" si="169"/>
        <v>8.1185766726286701</v>
      </c>
      <c r="Q2144" s="10" t="str" cm="1">
        <f t="array" ref="Q2144">_xlfn.IFS(AND(D2144&lt;=0, D2144-P2144&lt;=2), "escarcha",AND(D2144&lt;=0, D2144-P2144&gt;2), "helada negra", AND(D2144&gt;0, P2144+2&gt;D2144), "rocío", TRUE, "sin riesgo")</f>
        <v>rocío</v>
      </c>
    </row>
    <row r="2145" spans="1:17" x14ac:dyDescent="0.35">
      <c r="A2145" s="2">
        <v>45762</v>
      </c>
      <c r="B2145" s="3" t="s">
        <v>24</v>
      </c>
      <c r="C2145">
        <v>-1.333333333333333</v>
      </c>
      <c r="D2145">
        <v>8.1</v>
      </c>
      <c r="E2145">
        <v>96.766666666666666</v>
      </c>
      <c r="F2145">
        <v>99</v>
      </c>
      <c r="G2145">
        <v>0</v>
      </c>
      <c r="H2145">
        <v>0</v>
      </c>
      <c r="I2145">
        <v>0</v>
      </c>
      <c r="J2145">
        <v>0</v>
      </c>
      <c r="K2145">
        <f t="shared" si="165"/>
        <v>9.4333333333333336</v>
      </c>
      <c r="L2145">
        <f t="shared" si="166"/>
        <v>-0.13009289047469008</v>
      </c>
      <c r="M2145">
        <f t="shared" si="167"/>
        <v>-1.7807722153867798</v>
      </c>
      <c r="N2145" s="10" t="str" cm="1">
        <f t="array" ref="N2145">_xlfn.IFS(AND(C2145&lt;=0, C2145-M2145&lt;=2), "escarcha",AND(C2145&lt;=0, C2145-M2145&gt;2), "helada negra", AND(C2145&gt;0, M2145+2&gt;C2145), "rocío", TRUE, "sin riesgo")</f>
        <v>escarcha</v>
      </c>
      <c r="O2145">
        <f t="shared" si="168"/>
        <v>0.55840749643127996</v>
      </c>
      <c r="P2145">
        <f t="shared" si="169"/>
        <v>7.9521063096971121</v>
      </c>
      <c r="Q2145" s="10" t="str" cm="1">
        <f t="array" ref="Q2145">_xlfn.IFS(AND(D2145&lt;=0, D2145-P2145&lt;=2), "escarcha",AND(D2145&lt;=0, D2145-P2145&gt;2), "helada negra", AND(D2145&gt;0, P2145+2&gt;D2145), "rocío", TRUE, "sin riesgo")</f>
        <v>rocío</v>
      </c>
    </row>
    <row r="2146" spans="1:17" x14ac:dyDescent="0.35">
      <c r="A2146" s="2">
        <v>45762</v>
      </c>
      <c r="B2146" s="3" t="s">
        <v>25</v>
      </c>
      <c r="C2146">
        <v>-1.7</v>
      </c>
      <c r="D2146">
        <v>7.9666666666666668</v>
      </c>
      <c r="E2146">
        <v>96.633333333333326</v>
      </c>
      <c r="F2146">
        <v>99</v>
      </c>
      <c r="G2146">
        <v>0</v>
      </c>
      <c r="H2146">
        <v>0</v>
      </c>
      <c r="I2146">
        <v>0</v>
      </c>
      <c r="J2146">
        <v>0</v>
      </c>
      <c r="K2146">
        <f t="shared" si="165"/>
        <v>9.6666666666666661</v>
      </c>
      <c r="L2146">
        <f t="shared" si="166"/>
        <v>-0.15839701467953188</v>
      </c>
      <c r="M2146">
        <f t="shared" si="167"/>
        <v>-2.1647613454243722</v>
      </c>
      <c r="N2146" s="10" t="str" cm="1">
        <f t="array" ref="N2146">_xlfn.IFS(AND(C2146&lt;=0, C2146-M2146&lt;=2), "escarcha",AND(C2146&lt;=0, C2146-M2146&gt;2), "helada negra", AND(C2146&gt;0, M2146+2&gt;C2146), "rocío", TRUE, "sin riesgo")</f>
        <v>escarcha</v>
      </c>
      <c r="O2146">
        <f t="shared" si="168"/>
        <v>0.54934715690897495</v>
      </c>
      <c r="P2146">
        <f t="shared" si="169"/>
        <v>7.8189299256677058</v>
      </c>
      <c r="Q2146" s="10" t="str" cm="1">
        <f t="array" ref="Q2146">_xlfn.IFS(AND(D2146&lt;=0, D2146-P2146&lt;=2), "escarcha",AND(D2146&lt;=0, D2146-P2146&gt;2), "helada negra", AND(D2146&gt;0, P2146+2&gt;D2146), "rocío", TRUE, "sin riesgo")</f>
        <v>rocío</v>
      </c>
    </row>
    <row r="2147" spans="1:17" x14ac:dyDescent="0.35">
      <c r="A2147" s="2">
        <v>45762</v>
      </c>
      <c r="B2147" s="3" t="s">
        <v>26</v>
      </c>
      <c r="C2147">
        <v>-1</v>
      </c>
      <c r="D2147">
        <v>8.1333333333333329</v>
      </c>
      <c r="E2147">
        <v>96.766666666666666</v>
      </c>
      <c r="F2147">
        <v>99</v>
      </c>
      <c r="G2147">
        <v>0</v>
      </c>
      <c r="H2147">
        <v>0.56666666666666665</v>
      </c>
      <c r="I2147">
        <v>0</v>
      </c>
      <c r="J2147">
        <v>1.033333333333333</v>
      </c>
      <c r="K2147">
        <f t="shared" si="165"/>
        <v>9.1333333333333329</v>
      </c>
      <c r="L2147">
        <f t="shared" si="166"/>
        <v>-0.1056861460153045</v>
      </c>
      <c r="M2147">
        <f t="shared" si="167"/>
        <v>-1.4486726974935555</v>
      </c>
      <c r="N2147" s="10" t="str" cm="1">
        <f t="array" ref="N2147">_xlfn.IFS(AND(C2147&lt;=0, C2147-M2147&lt;=2), "escarcha",AND(C2147&lt;=0, C2147-M2147&gt;2), "helada negra", AND(C2147&gt;0, M2147+2&gt;C2147), "rocío", TRUE, "sin riesgo")</f>
        <v>escarcha</v>
      </c>
      <c r="O2147">
        <f t="shared" si="168"/>
        <v>0.5606710783093608</v>
      </c>
      <c r="P2147">
        <f t="shared" si="169"/>
        <v>7.985400392692771</v>
      </c>
      <c r="Q2147" s="10" t="str" cm="1">
        <f t="array" ref="Q2147">_xlfn.IFS(AND(D2147&lt;=0, D2147-P2147&lt;=2), "escarcha",AND(D2147&lt;=0, D2147-P2147&gt;2), "helada negra", AND(D2147&gt;0, P2147+2&gt;D2147), "rocío", TRUE, "sin riesgo")</f>
        <v>rocío</v>
      </c>
    </row>
    <row r="2148" spans="1:17" x14ac:dyDescent="0.35">
      <c r="A2148" s="2">
        <v>45762</v>
      </c>
      <c r="B2148" s="3" t="s">
        <v>27</v>
      </c>
      <c r="C2148">
        <v>0.1</v>
      </c>
      <c r="D2148">
        <v>8.1999999999999993</v>
      </c>
      <c r="E2148">
        <v>96.933333333333337</v>
      </c>
      <c r="F2148">
        <v>99</v>
      </c>
      <c r="G2148">
        <v>0</v>
      </c>
      <c r="H2148">
        <v>0.2</v>
      </c>
      <c r="I2148">
        <v>1.333333333333333</v>
      </c>
      <c r="J2148">
        <v>1.0666666666666671</v>
      </c>
      <c r="K2148">
        <f t="shared" si="165"/>
        <v>8.1</v>
      </c>
      <c r="L2148">
        <f t="shared" si="166"/>
        <v>-2.3897818903886144E-2</v>
      </c>
      <c r="M2148">
        <f t="shared" si="167"/>
        <v>-0.329092840017429</v>
      </c>
      <c r="N2148" s="10" t="str" cm="1">
        <f t="array" ref="N2148">_xlfn.IFS(AND(C2148&lt;=0, C2148-M2148&lt;=2), "escarcha",AND(C2148&lt;=0, C2148-M2148&gt;2), "helada negra", AND(C2148&gt;0, M2148+2&gt;C2148), "rocío", TRUE, "sin riesgo")</f>
        <v>rocío</v>
      </c>
      <c r="O2148">
        <f t="shared" si="168"/>
        <v>0.56519644013758275</v>
      </c>
      <c r="P2148">
        <f t="shared" si="169"/>
        <v>8.0519885430700668</v>
      </c>
      <c r="Q2148" s="10" t="str" cm="1">
        <f t="array" ref="Q2148">_xlfn.IFS(AND(D2148&lt;=0, D2148-P2148&lt;=2), "escarcha",AND(D2148&lt;=0, D2148-P2148&gt;2), "helada negra", AND(D2148&gt;0, P2148+2&gt;D2148), "rocío", TRUE, "sin riesgo")</f>
        <v>rocío</v>
      </c>
    </row>
    <row r="2149" spans="1:17" x14ac:dyDescent="0.35">
      <c r="A2149" s="2">
        <v>45762</v>
      </c>
      <c r="B2149" s="3" t="s">
        <v>28</v>
      </c>
      <c r="C2149">
        <v>0.5</v>
      </c>
      <c r="D2149">
        <v>8.4333333333333336</v>
      </c>
      <c r="E2149">
        <v>96.8</v>
      </c>
      <c r="F2149">
        <v>99</v>
      </c>
      <c r="G2149">
        <v>0</v>
      </c>
      <c r="H2149">
        <v>0</v>
      </c>
      <c r="I2149">
        <v>0</v>
      </c>
      <c r="J2149">
        <v>0.23333333333333331</v>
      </c>
      <c r="K2149">
        <f t="shared" si="165"/>
        <v>7.9333333333333336</v>
      </c>
      <c r="L2149">
        <f t="shared" si="166"/>
        <v>3.6618292355584392E-3</v>
      </c>
      <c r="M2149">
        <f t="shared" si="167"/>
        <v>5.0505300379892468E-2</v>
      </c>
      <c r="N2149" s="10" t="str" cm="1">
        <f t="array" ref="N2149">_xlfn.IFS(AND(C2149&lt;=0, C2149-M2149&lt;=2), "escarcha",AND(C2149&lt;=0, C2149-M2149&gt;2), "helada negra", AND(C2149&gt;0, M2149+2&gt;C2149), "rocío", TRUE, "sin riesgo")</f>
        <v>rocío</v>
      </c>
      <c r="O2149">
        <f t="shared" si="168"/>
        <v>0.5810163113721819</v>
      </c>
      <c r="P2149">
        <f t="shared" si="169"/>
        <v>8.2850469054434814</v>
      </c>
      <c r="Q2149" s="10" t="str" cm="1">
        <f t="array" ref="Q2149">_xlfn.IFS(AND(D2149&lt;=0, D2149-P2149&lt;=2), "escarcha",AND(D2149&lt;=0, D2149-P2149&gt;2), "helada negra", AND(D2149&gt;0, P2149+2&gt;D2149), "rocío", TRUE, "sin riesgo")</f>
        <v>rocío</v>
      </c>
    </row>
    <row r="2150" spans="1:17" x14ac:dyDescent="0.35">
      <c r="A2150" s="2">
        <v>45762</v>
      </c>
      <c r="B2150" s="3" t="s">
        <v>29</v>
      </c>
      <c r="C2150">
        <v>2.333333333333333</v>
      </c>
      <c r="D2150">
        <v>8.6666666666666661</v>
      </c>
      <c r="E2150">
        <v>95.733333333333334</v>
      </c>
      <c r="F2150">
        <v>99</v>
      </c>
      <c r="G2150">
        <v>1</v>
      </c>
      <c r="H2150">
        <v>0.46666666666666667</v>
      </c>
      <c r="I2150">
        <v>3</v>
      </c>
      <c r="J2150">
        <v>1.666666666666667</v>
      </c>
      <c r="K2150">
        <f t="shared" si="165"/>
        <v>6.333333333333333</v>
      </c>
      <c r="L2150">
        <f t="shared" si="166"/>
        <v>0.12399811223258848</v>
      </c>
      <c r="M2150">
        <f t="shared" si="167"/>
        <v>1.7219871976628185</v>
      </c>
      <c r="N2150" s="10" t="str" cm="1">
        <f t="array" ref="N2150">_xlfn.IFS(AND(C2150&lt;=0, C2150-M2150&lt;=2), "escarcha",AND(C2150&lt;=0, C2150-M2150&gt;2), "helada negra", AND(C2150&gt;0, M2150+2&gt;C2150), "rocío", TRUE, "sin riesgo")</f>
        <v>rocío</v>
      </c>
      <c r="O2150">
        <f t="shared" si="168"/>
        <v>0.59680685240796694</v>
      </c>
      <c r="P2150">
        <f t="shared" si="169"/>
        <v>8.5181050127883697</v>
      </c>
      <c r="Q2150" s="10" t="str" cm="1">
        <f t="array" ref="Q2150">_xlfn.IFS(AND(D2150&lt;=0, D2150-P2150&lt;=2), "escarcha",AND(D2150&lt;=0, D2150-P2150&gt;2), "helada negra", AND(D2150&gt;0, P2150+2&gt;D2150), "rocío", TRUE, "sin riesgo")</f>
        <v>rocío</v>
      </c>
    </row>
    <row r="2151" spans="1:17" x14ac:dyDescent="0.35">
      <c r="A2151" s="2">
        <v>45762</v>
      </c>
      <c r="B2151" s="3" t="s">
        <v>30</v>
      </c>
      <c r="C2151">
        <v>3.7666666666666671</v>
      </c>
      <c r="D2151">
        <v>9.6999999999999993</v>
      </c>
      <c r="E2151">
        <v>89.1</v>
      </c>
      <c r="F2151">
        <v>95</v>
      </c>
      <c r="G2151">
        <v>4.333333333333333</v>
      </c>
      <c r="H2151">
        <v>0.26666666666666672</v>
      </c>
      <c r="I2151">
        <v>9.3333333333333339</v>
      </c>
      <c r="J2151">
        <v>1.166666666666667</v>
      </c>
      <c r="K2151">
        <f t="shared" si="165"/>
        <v>5.9333333333333318</v>
      </c>
      <c r="L2151">
        <f t="shared" si="166"/>
        <v>0.15357499435993444</v>
      </c>
      <c r="M2151">
        <f t="shared" si="167"/>
        <v>2.1363378555091748</v>
      </c>
      <c r="N2151" s="10" t="str" cm="1">
        <f t="array" ref="N2151">_xlfn.IFS(AND(C2151&lt;=0, C2151-M2151&lt;=2), "escarcha",AND(C2151&lt;=0, C2151-M2151&gt;2), "helada negra", AND(C2151&gt;0, M2151+2&gt;C2151), "rocío", TRUE, "sin riesgo")</f>
        <v>rocío</v>
      </c>
      <c r="O2151">
        <f t="shared" si="168"/>
        <v>0.62514296421813109</v>
      </c>
      <c r="P2151">
        <f t="shared" si="169"/>
        <v>8.9374131619917296</v>
      </c>
      <c r="Q2151" s="10" t="str" cm="1">
        <f t="array" ref="Q2151">_xlfn.IFS(AND(D2151&lt;=0, D2151-P2151&lt;=2), "escarcha",AND(D2151&lt;=0, D2151-P2151&gt;2), "helada negra", AND(D2151&gt;0, P2151+2&gt;D2151), "rocío", TRUE, "sin riesgo")</f>
        <v>rocío</v>
      </c>
    </row>
    <row r="2152" spans="1:17" x14ac:dyDescent="0.35">
      <c r="A2152" s="2">
        <v>45762</v>
      </c>
      <c r="B2152" s="3" t="s">
        <v>31</v>
      </c>
      <c r="C2152">
        <v>4.2333333333333334</v>
      </c>
      <c r="D2152">
        <v>10.43333333333333</v>
      </c>
      <c r="E2152">
        <v>85.6</v>
      </c>
      <c r="F2152">
        <v>94</v>
      </c>
      <c r="G2152">
        <v>3</v>
      </c>
      <c r="H2152">
        <v>0.53333333333333333</v>
      </c>
      <c r="I2152">
        <v>6.333333333333333</v>
      </c>
      <c r="J2152">
        <v>1.666666666666667</v>
      </c>
      <c r="K2152">
        <f t="shared" si="165"/>
        <v>6.1999999999999966</v>
      </c>
      <c r="L2152">
        <f t="shared" si="166"/>
        <v>0.14625608553953548</v>
      </c>
      <c r="M2152">
        <f t="shared" si="167"/>
        <v>2.0336746852913619</v>
      </c>
      <c r="N2152" s="10" t="str" cm="1">
        <f t="array" ref="N2152">_xlfn.IFS(AND(C2152&lt;=0, C2152-M2152&lt;=2), "escarcha",AND(C2152&lt;=0, C2152-M2152&gt;2), "helada negra", AND(C2152&gt;0, M2152+2&gt;C2152), "rocío", TRUE, "sin riesgo")</f>
        <v>sin riesgo</v>
      </c>
      <c r="O2152">
        <f t="shared" si="168"/>
        <v>0.66359538873871238</v>
      </c>
      <c r="P2152">
        <f t="shared" si="169"/>
        <v>9.5086596290484646</v>
      </c>
      <c r="Q2152" s="10" t="str" cm="1">
        <f t="array" ref="Q2152">_xlfn.IFS(AND(D2152&lt;=0, D2152-P2152&lt;=2), "escarcha",AND(D2152&lt;=0, D2152-P2152&gt;2), "helada negra", AND(D2152&gt;0, P2152+2&gt;D2152), "rocío", TRUE, "sin riesgo")</f>
        <v>rocío</v>
      </c>
    </row>
    <row r="2153" spans="1:17" x14ac:dyDescent="0.35">
      <c r="A2153" s="2">
        <v>45762</v>
      </c>
      <c r="B2153" s="3" t="s">
        <v>32</v>
      </c>
      <c r="C2153">
        <v>5.166666666666667</v>
      </c>
      <c r="D2153">
        <v>10.6</v>
      </c>
      <c r="E2153">
        <v>79.666666666666671</v>
      </c>
      <c r="F2153">
        <v>91.666666666666671</v>
      </c>
      <c r="G2153">
        <v>4</v>
      </c>
      <c r="H2153">
        <v>0.8666666666666667</v>
      </c>
      <c r="I2153">
        <v>9</v>
      </c>
      <c r="J2153">
        <v>2.6</v>
      </c>
      <c r="K2153">
        <f t="shared" si="165"/>
        <v>5.4333333333333327</v>
      </c>
      <c r="L2153">
        <f t="shared" si="166"/>
        <v>0.13956284247098</v>
      </c>
      <c r="M2153">
        <f t="shared" si="167"/>
        <v>1.939863037370027</v>
      </c>
      <c r="N2153" s="10" t="str" cm="1">
        <f t="array" ref="N2153">_xlfn.IFS(AND(C2153&lt;=0, C2153-M2153&lt;=2), "escarcha",AND(C2153&lt;=0, C2153-M2153&gt;2), "helada negra", AND(C2153&gt;0, M2153+2&gt;C2153), "rocío", TRUE, "sin riesgo")</f>
        <v>sin riesgo</v>
      </c>
      <c r="O2153">
        <f t="shared" si="168"/>
        <v>0.64956408429407952</v>
      </c>
      <c r="P2153">
        <f t="shared" si="169"/>
        <v>9.2999116977472962</v>
      </c>
      <c r="Q2153" s="10" t="str" cm="1">
        <f t="array" ref="Q2153">_xlfn.IFS(AND(D2153&lt;=0, D2153-P2153&lt;=2), "escarcha",AND(D2153&lt;=0, D2153-P2153&gt;2), "helada negra", AND(D2153&gt;0, P2153+2&gt;D2153), "rocío", TRUE, "sin riesgo")</f>
        <v>rocío</v>
      </c>
    </row>
    <row r="2154" spans="1:17" x14ac:dyDescent="0.35">
      <c r="A2154" s="2">
        <v>45762</v>
      </c>
      <c r="B2154" s="3" t="s">
        <v>33</v>
      </c>
      <c r="C2154">
        <v>6.1</v>
      </c>
      <c r="D2154">
        <v>10.56666666666667</v>
      </c>
      <c r="E2154">
        <v>75.5</v>
      </c>
      <c r="F2154">
        <v>91.333333333333329</v>
      </c>
      <c r="G2154">
        <v>3.666666666666667</v>
      </c>
      <c r="H2154">
        <v>0.76666666666666672</v>
      </c>
      <c r="I2154">
        <v>10</v>
      </c>
      <c r="J2154">
        <v>2.1333333333333329</v>
      </c>
      <c r="K2154">
        <f t="shared" si="165"/>
        <v>4.4666666666666703</v>
      </c>
      <c r="L2154">
        <f t="shared" si="166"/>
        <v>0.15049694887329368</v>
      </c>
      <c r="M2154">
        <f t="shared" si="167"/>
        <v>2.0931512814498565</v>
      </c>
      <c r="N2154" s="10" t="str" cm="1">
        <f t="array" ref="N2154">_xlfn.IFS(AND(C2154&lt;=0, C2154-M2154&lt;=2), "escarcha",AND(C2154&lt;=0, C2154-M2154&gt;2), "helada negra", AND(C2154&gt;0, M2154+2&gt;C2154), "rocío", TRUE, "sin riesgo")</f>
        <v>sin riesgo</v>
      </c>
      <c r="O2154">
        <f t="shared" si="168"/>
        <v>0.64370132690286908</v>
      </c>
      <c r="P2154">
        <f t="shared" si="169"/>
        <v>9.2127918778275664</v>
      </c>
      <c r="Q2154" s="10" t="str" cm="1">
        <f t="array" ref="Q2154">_xlfn.IFS(AND(D2154&lt;=0, D2154-P2154&lt;=2), "escarcha",AND(D2154&lt;=0, D2154-P2154&gt;2), "helada negra", AND(D2154&gt;0, P2154+2&gt;D2154), "rocío", TRUE, "sin riesgo")</f>
        <v>rocío</v>
      </c>
    </row>
    <row r="2155" spans="1:17" x14ac:dyDescent="0.35">
      <c r="A2155" s="2">
        <v>45762</v>
      </c>
      <c r="B2155" s="3" t="s">
        <v>34</v>
      </c>
      <c r="C2155">
        <v>6.9666666666666668</v>
      </c>
      <c r="D2155">
        <v>10.66666666666667</v>
      </c>
      <c r="E2155">
        <v>70.966666666666669</v>
      </c>
      <c r="F2155">
        <v>89.666666666666671</v>
      </c>
      <c r="G2155">
        <v>5.333333333333333</v>
      </c>
      <c r="H2155">
        <v>0.70000000000000007</v>
      </c>
      <c r="I2155">
        <v>12</v>
      </c>
      <c r="J2155">
        <v>2.4333333333333331</v>
      </c>
      <c r="K2155">
        <f t="shared" si="165"/>
        <v>3.7000000000000028</v>
      </c>
      <c r="L2155">
        <f t="shared" si="166"/>
        <v>0.14817700025915231</v>
      </c>
      <c r="M2155">
        <f t="shared" si="167"/>
        <v>2.0606112531733252</v>
      </c>
      <c r="N2155" s="10" t="str" cm="1">
        <f t="array" ref="N2155">_xlfn.IFS(AND(C2155&lt;=0, C2155-M2155&lt;=2), "escarcha",AND(C2155&lt;=0, C2155-M2155&gt;2), "helada negra", AND(C2155&gt;0, M2155+2&gt;C2155), "rocío", TRUE, "sin riesgo")</f>
        <v>sin riesgo</v>
      </c>
      <c r="O2155">
        <f t="shared" si="168"/>
        <v>0.63194214858658859</v>
      </c>
      <c r="P2155">
        <f t="shared" si="169"/>
        <v>9.0382332088459147</v>
      </c>
      <c r="Q2155" s="10" t="str" cm="1">
        <f t="array" ref="Q2155">_xlfn.IFS(AND(D2155&lt;=0, D2155-P2155&lt;=2), "escarcha",AND(D2155&lt;=0, D2155-P2155&gt;2), "helada negra", AND(D2155&gt;0, P2155+2&gt;D2155), "rocío", TRUE, "sin riesgo")</f>
        <v>rocío</v>
      </c>
    </row>
    <row r="2156" spans="1:17" x14ac:dyDescent="0.35">
      <c r="A2156" s="2">
        <v>45762</v>
      </c>
      <c r="B2156" s="3" t="s">
        <v>35</v>
      </c>
      <c r="C2156">
        <v>7.7</v>
      </c>
      <c r="D2156">
        <v>11.06666666666667</v>
      </c>
      <c r="E2156">
        <v>65.900000000000006</v>
      </c>
      <c r="F2156">
        <v>91.333333333333329</v>
      </c>
      <c r="G2156">
        <v>5.333333333333333</v>
      </c>
      <c r="H2156">
        <v>2.0333333333333332</v>
      </c>
      <c r="I2156">
        <v>11</v>
      </c>
      <c r="J2156">
        <v>4.3</v>
      </c>
      <c r="K2156">
        <f t="shared" si="165"/>
        <v>3.3666666666666698</v>
      </c>
      <c r="L2156">
        <f t="shared" si="166"/>
        <v>0.1242161617180253</v>
      </c>
      <c r="M2156">
        <f t="shared" si="167"/>
        <v>1.7250367882329392</v>
      </c>
      <c r="N2156" s="10" t="str" cm="1">
        <f t="array" ref="N2156">_xlfn.IFS(AND(C2156&lt;=0, C2156-M2156&lt;=2), "escarcha",AND(C2156&lt;=0, C2156-M2156&gt;2), "helada negra", AND(C2156&gt;0, M2156+2&gt;C2156), "rocío", TRUE, "sin riesgo")</f>
        <v>sin riesgo</v>
      </c>
      <c r="O2156">
        <f t="shared" si="168"/>
        <v>0.67693666961622245</v>
      </c>
      <c r="P2156">
        <f t="shared" si="169"/>
        <v>9.7074624384119037</v>
      </c>
      <c r="Q2156" s="10" t="str" cm="1">
        <f t="array" ref="Q2156">_xlfn.IFS(AND(D2156&lt;=0, D2156-P2156&lt;=2), "escarcha",AND(D2156&lt;=0, D2156-P2156&gt;2), "helada negra", AND(D2156&gt;0, P2156+2&gt;D2156), "rocío", TRUE, "sin riesgo")</f>
        <v>rocío</v>
      </c>
    </row>
    <row r="2157" spans="1:17" x14ac:dyDescent="0.35">
      <c r="A2157" s="2">
        <v>45762</v>
      </c>
      <c r="B2157" s="3" t="s">
        <v>36</v>
      </c>
      <c r="C2157">
        <v>7.5333333333333332</v>
      </c>
      <c r="D2157">
        <v>10.93333333333333</v>
      </c>
      <c r="E2157">
        <v>67.866666666666674</v>
      </c>
      <c r="F2157">
        <v>92</v>
      </c>
      <c r="G2157">
        <v>7</v>
      </c>
      <c r="H2157">
        <v>2.4666666666666668</v>
      </c>
      <c r="I2157">
        <v>13</v>
      </c>
      <c r="J2157">
        <v>5</v>
      </c>
      <c r="K2157">
        <f t="shared" si="165"/>
        <v>3.3999999999999968</v>
      </c>
      <c r="L2157">
        <f t="shared" si="166"/>
        <v>0.14225960755116235</v>
      </c>
      <c r="M2157">
        <f t="shared" si="167"/>
        <v>1.9776519151521612</v>
      </c>
      <c r="N2157" s="10" t="str" cm="1">
        <f t="array" ref="N2157">_xlfn.IFS(AND(C2157&lt;=0, C2157-M2157&lt;=2), "escarcha",AND(C2157&lt;=0, C2157-M2157&gt;2), "helada negra", AND(C2157&gt;0, M2157+2&gt;C2157), "rocío", TRUE, "sin riesgo")</f>
        <v>sin riesgo</v>
      </c>
      <c r="O2157">
        <f t="shared" si="168"/>
        <v>0.67535946623944521</v>
      </c>
      <c r="P2157">
        <f t="shared" si="169"/>
        <v>9.6839437006288982</v>
      </c>
      <c r="Q2157" s="10" t="str" cm="1">
        <f t="array" ref="Q2157">_xlfn.IFS(AND(D2157&lt;=0, D2157-P2157&lt;=2), "escarcha",AND(D2157&lt;=0, D2157-P2157&gt;2), "helada negra", AND(D2157&gt;0, P2157+2&gt;D2157), "rocío", TRUE, "sin riesgo")</f>
        <v>rocío</v>
      </c>
    </row>
    <row r="2158" spans="1:17" x14ac:dyDescent="0.35">
      <c r="A2158" s="2">
        <v>45762</v>
      </c>
      <c r="B2158" s="3" t="s">
        <v>47</v>
      </c>
      <c r="C2158">
        <v>6.833333333333333</v>
      </c>
      <c r="D2158">
        <v>10.7</v>
      </c>
      <c r="E2158">
        <v>65.666666666666671</v>
      </c>
      <c r="F2158">
        <v>93</v>
      </c>
      <c r="G2158">
        <v>5.333333333333333</v>
      </c>
      <c r="H2158">
        <v>3.333333333333333</v>
      </c>
      <c r="I2158">
        <v>12</v>
      </c>
      <c r="J2158">
        <v>5.2666666666666666</v>
      </c>
      <c r="K2158">
        <f t="shared" si="165"/>
        <v>3.8666666666666663</v>
      </c>
      <c r="L2158">
        <f t="shared" si="166"/>
        <v>6.1415464481723525E-2</v>
      </c>
      <c r="M2158">
        <f t="shared" si="167"/>
        <v>0.84985012355837009</v>
      </c>
      <c r="N2158" s="10" t="str" cm="1">
        <f t="array" ref="N2158">_xlfn.IFS(AND(C2158&lt;=0, C2158-M2158&lt;=2), "escarcha",AND(C2158&lt;=0, C2158-M2158&gt;2), "helada negra", AND(C2158&gt;0, M2158+2&gt;C2158), "rocío", TRUE, "sin riesgo")</f>
        <v>sin riesgo</v>
      </c>
      <c r="O2158">
        <f t="shared" si="168"/>
        <v>0.67066056751039982</v>
      </c>
      <c r="P2158">
        <f t="shared" si="169"/>
        <v>9.613901206635969</v>
      </c>
      <c r="Q2158" s="10" t="str" cm="1">
        <f t="array" ref="Q2158">_xlfn.IFS(AND(D2158&lt;=0, D2158-P2158&lt;=2), "escarcha",AND(D2158&lt;=0, D2158-P2158&gt;2), "helada negra", AND(D2158&gt;0, P2158+2&gt;D2158), "rocío", TRUE, "sin riesgo")</f>
        <v>rocío</v>
      </c>
    </row>
    <row r="2159" spans="1:17" x14ac:dyDescent="0.35">
      <c r="A2159" s="2">
        <v>45762</v>
      </c>
      <c r="B2159" s="3" t="s">
        <v>52</v>
      </c>
      <c r="C2159">
        <v>6.7333333333333334</v>
      </c>
      <c r="D2159">
        <v>10.6</v>
      </c>
      <c r="E2159">
        <v>64.36666666666666</v>
      </c>
      <c r="F2159">
        <v>94.666666666666671</v>
      </c>
      <c r="G2159">
        <v>4</v>
      </c>
      <c r="H2159">
        <v>4.8</v>
      </c>
      <c r="I2159">
        <v>11.33333333333333</v>
      </c>
      <c r="J2159">
        <v>7.3666666666666671</v>
      </c>
      <c r="K2159">
        <f t="shared" si="165"/>
        <v>3.8666666666666663</v>
      </c>
      <c r="L2159">
        <f t="shared" si="166"/>
        <v>3.4556500023556702E-2</v>
      </c>
      <c r="M2159">
        <f t="shared" si="167"/>
        <v>0.47745309922040724</v>
      </c>
      <c r="N2159" s="10" t="str" cm="1">
        <f t="array" ref="N2159">_xlfn.IFS(AND(C2159&lt;=0, C2159-M2159&lt;=2), "escarcha",AND(C2159&lt;=0, C2159-M2159&gt;2), "helada negra", AND(C2159&gt;0, M2159+2&gt;C2159), "rocío", TRUE, "sin riesgo")</f>
        <v>sin riesgo</v>
      </c>
      <c r="O2159">
        <f t="shared" si="168"/>
        <v>0.68176722478871432</v>
      </c>
      <c r="P2159">
        <f t="shared" si="169"/>
        <v>9.7795213293103593</v>
      </c>
      <c r="Q2159" s="10" t="str" cm="1">
        <f t="array" ref="Q2159">_xlfn.IFS(AND(D2159&lt;=0, D2159-P2159&lt;=2), "escarcha",AND(D2159&lt;=0, D2159-P2159&gt;2), "helada negra", AND(D2159&gt;0, P2159+2&gt;D2159), "rocío", TRUE, "sin riesgo")</f>
        <v>rocío</v>
      </c>
    </row>
    <row r="2160" spans="1:17" x14ac:dyDescent="0.35">
      <c r="A2160" s="2">
        <v>45762</v>
      </c>
      <c r="B2160" s="3" t="s">
        <v>53</v>
      </c>
      <c r="C2160">
        <v>8.1999999999999993</v>
      </c>
      <c r="D2160">
        <v>10.266666666666669</v>
      </c>
      <c r="E2160">
        <v>57.666666666666657</v>
      </c>
      <c r="F2160">
        <v>95.666666666666671</v>
      </c>
      <c r="G2160">
        <v>8</v>
      </c>
      <c r="H2160">
        <v>2.7666666666666671</v>
      </c>
      <c r="I2160">
        <v>15.33333333333333</v>
      </c>
      <c r="J2160">
        <v>4.666666666666667</v>
      </c>
      <c r="K2160">
        <f t="shared" si="165"/>
        <v>2.06666666666667</v>
      </c>
      <c r="L2160">
        <f t="shared" si="166"/>
        <v>2.4755895832661912E-2</v>
      </c>
      <c r="M2160">
        <f t="shared" si="167"/>
        <v>0.34185167475862105</v>
      </c>
      <c r="N2160" s="10" t="str" cm="1">
        <f t="array" ref="N2160">_xlfn.IFS(AND(C2160&lt;=0, C2160-M2160&lt;=2), "escarcha",AND(C2160&lt;=0, C2160-M2160&gt;2), "helada negra", AND(C2160&gt;0, M2160+2&gt;C2160), "rocío", TRUE, "sin riesgo")</f>
        <v>sin riesgo</v>
      </c>
      <c r="O2160">
        <f t="shared" si="168"/>
        <v>0.67005125178875546</v>
      </c>
      <c r="P2160">
        <f t="shared" si="169"/>
        <v>9.6048214980254549</v>
      </c>
      <c r="Q2160" s="10" t="str" cm="1">
        <f t="array" ref="Q2160">_xlfn.IFS(AND(D2160&lt;=0, D2160-P2160&lt;=2), "escarcha",AND(D2160&lt;=0, D2160-P2160&gt;2), "helada negra", AND(D2160&gt;0, P2160+2&gt;D2160), "rocío", TRUE, "sin riesgo")</f>
        <v>rocío</v>
      </c>
    </row>
    <row r="2161" spans="1:17" x14ac:dyDescent="0.35">
      <c r="A2161" s="2">
        <v>45762</v>
      </c>
      <c r="B2161" s="3" t="s">
        <v>56</v>
      </c>
      <c r="C2161">
        <v>8.6</v>
      </c>
      <c r="D2161">
        <v>10.1</v>
      </c>
      <c r="E2161">
        <v>54.966666666666669</v>
      </c>
      <c r="F2161">
        <v>97</v>
      </c>
      <c r="G2161">
        <v>8.6666666666666661</v>
      </c>
      <c r="H2161">
        <v>1.6</v>
      </c>
      <c r="I2161">
        <v>14.66666666666667</v>
      </c>
      <c r="J2161">
        <v>3.4333333333333331</v>
      </c>
      <c r="K2161">
        <f t="shared" si="165"/>
        <v>1.5</v>
      </c>
      <c r="L2161">
        <f t="shared" si="166"/>
        <v>3.9053481377735455E-3</v>
      </c>
      <c r="M2161">
        <f t="shared" si="167"/>
        <v>5.3864747347246902E-2</v>
      </c>
      <c r="N2161" s="10" t="str" cm="1">
        <f t="array" ref="N2161">_xlfn.IFS(AND(C2161&lt;=0, C2161-M2161&lt;=2), "escarcha",AND(C2161&lt;=0, C2161-M2161&gt;2), "helada negra", AND(C2161&gt;0, M2161+2&gt;C2161), "rocío", TRUE, "sin riesgo")</f>
        <v>sin riesgo</v>
      </c>
      <c r="O2161">
        <f t="shared" si="168"/>
        <v>0.67275837962124074</v>
      </c>
      <c r="P2161">
        <f t="shared" si="169"/>
        <v>9.6451667127366676</v>
      </c>
      <c r="Q2161" s="10" t="str" cm="1">
        <f t="array" ref="Q2161">_xlfn.IFS(AND(D2161&lt;=0, D2161-P2161&lt;=2), "escarcha",AND(D2161&lt;=0, D2161-P2161&gt;2), "helada negra", AND(D2161&gt;0, P2161+2&gt;D2161), "rocío", TRUE, "sin riesgo")</f>
        <v>rocío</v>
      </c>
    </row>
    <row r="2162" spans="1:17" x14ac:dyDescent="0.35">
      <c r="A2162" s="2">
        <v>45762</v>
      </c>
      <c r="B2162" s="3" t="s">
        <v>55</v>
      </c>
      <c r="C2162">
        <v>9.0666666666666664</v>
      </c>
      <c r="D2162">
        <v>10.5</v>
      </c>
      <c r="E2162">
        <v>55.9</v>
      </c>
      <c r="F2162">
        <v>92.333333333333329</v>
      </c>
      <c r="G2162">
        <v>6.666666666666667</v>
      </c>
      <c r="H2162">
        <v>2.666666666666667</v>
      </c>
      <c r="I2162">
        <v>12.66666666666667</v>
      </c>
      <c r="J2162">
        <v>4.4000000000000004</v>
      </c>
      <c r="K2162">
        <f t="shared" si="165"/>
        <v>1.4333333333333336</v>
      </c>
      <c r="L2162">
        <f t="shared" si="166"/>
        <v>5.2252878327816998E-2</v>
      </c>
      <c r="M2162">
        <f t="shared" si="167"/>
        <v>0.7226837933114344</v>
      </c>
      <c r="N2162" s="10" t="str" cm="1">
        <f t="array" ref="N2162">_xlfn.IFS(AND(C2162&lt;=0, C2162-M2162&lt;=2), "escarcha",AND(C2162&lt;=0, C2162-M2162&gt;2), "helada negra", AND(C2162&gt;0, M2162+2&gt;C2162), "rocío", TRUE, "sin riesgo")</f>
        <v>sin riesgo</v>
      </c>
      <c r="O2162">
        <f t="shared" si="168"/>
        <v>0.65014944345824954</v>
      </c>
      <c r="P2162">
        <f t="shared" si="169"/>
        <v>9.3086133637387665</v>
      </c>
      <c r="Q2162" s="10" t="str" cm="1">
        <f t="array" ref="Q2162">_xlfn.IFS(AND(D2162&lt;=0, D2162-P2162&lt;=2), "escarcha",AND(D2162&lt;=0, D2162-P2162&gt;2), "helada negra", AND(D2162&gt;0, P2162+2&gt;D2162), "rocío", TRUE, "sin riesgo")</f>
        <v>rocío</v>
      </c>
    </row>
    <row r="2163" spans="1:17" x14ac:dyDescent="0.35">
      <c r="A2163" s="2">
        <v>45762</v>
      </c>
      <c r="B2163" s="3" t="s">
        <v>54</v>
      </c>
      <c r="C2163">
        <v>9.4333333333333336</v>
      </c>
      <c r="D2163">
        <v>10.93333333333333</v>
      </c>
      <c r="E2163">
        <v>54.933333333333337</v>
      </c>
      <c r="F2163">
        <v>92</v>
      </c>
      <c r="G2163">
        <v>6</v>
      </c>
      <c r="H2163">
        <v>0.9</v>
      </c>
      <c r="I2163">
        <v>12.33333333333333</v>
      </c>
      <c r="J2163">
        <v>2.7333333333333329</v>
      </c>
      <c r="K2163">
        <f t="shared" si="165"/>
        <v>1.4999999999999964</v>
      </c>
      <c r="L2163">
        <f t="shared" si="166"/>
        <v>5.9485037593535961E-2</v>
      </c>
      <c r="M2163">
        <f t="shared" si="167"/>
        <v>0.82304695123793548</v>
      </c>
      <c r="N2163" s="10" t="str" cm="1">
        <f t="array" ref="N2163">_xlfn.IFS(AND(C2163&lt;=0, C2163-M2163&lt;=2), "escarcha",AND(C2163&lt;=0, C2163-M2163&gt;2), "helada negra", AND(C2163&gt;0, M2163+2&gt;C2163), "rocío", TRUE, "sin riesgo")</f>
        <v>sin riesgo</v>
      </c>
      <c r="O2163">
        <f t="shared" si="168"/>
        <v>0.67535946623944521</v>
      </c>
      <c r="P2163">
        <f t="shared" si="169"/>
        <v>9.6839437006288982</v>
      </c>
      <c r="Q2163" s="10" t="str" cm="1">
        <f t="array" ref="Q2163">_xlfn.IFS(AND(D2163&lt;=0, D2163-P2163&lt;=2), "escarcha",AND(D2163&lt;=0, D2163-P2163&gt;2), "helada negra", AND(D2163&gt;0, P2163+2&gt;D2163), "rocío", TRUE, "sin riesgo")</f>
        <v>rocío</v>
      </c>
    </row>
    <row r="2164" spans="1:17" x14ac:dyDescent="0.35">
      <c r="A2164" s="2">
        <v>45762</v>
      </c>
      <c r="B2164" s="3" t="s">
        <v>57</v>
      </c>
      <c r="C2164">
        <v>9.7333333333333325</v>
      </c>
      <c r="D2164">
        <v>11.4</v>
      </c>
      <c r="E2164">
        <v>48.1</v>
      </c>
      <c r="F2164">
        <v>90</v>
      </c>
      <c r="G2164">
        <v>6.333333333333333</v>
      </c>
      <c r="H2164">
        <v>2.3666666666666671</v>
      </c>
      <c r="I2164">
        <v>14.33333333333333</v>
      </c>
      <c r="J2164">
        <v>4</v>
      </c>
      <c r="K2164">
        <f t="shared" si="165"/>
        <v>1.6666666666666679</v>
      </c>
      <c r="L2164">
        <f t="shared" si="166"/>
        <v>-5.3216735535306148E-2</v>
      </c>
      <c r="M2164">
        <f t="shared" si="167"/>
        <v>-0.73162330782506746</v>
      </c>
      <c r="N2164" s="10" t="str" cm="1">
        <f t="array" ref="N2164">_xlfn.IFS(AND(C2164&lt;=0, C2164-M2164&lt;=2), "escarcha",AND(C2164&lt;=0, C2164-M2164&gt;2), "helada negra", AND(C2164&gt;0, M2164+2&gt;C2164), "rocío", TRUE, "sin riesgo")</f>
        <v>sin riesgo</v>
      </c>
      <c r="O2164">
        <f t="shared" si="168"/>
        <v>0.68431484985074165</v>
      </c>
      <c r="P2164">
        <f t="shared" si="169"/>
        <v>9.8175415949017211</v>
      </c>
      <c r="Q2164" s="10" t="str" cm="1">
        <f t="array" ref="Q2164">_xlfn.IFS(AND(D2164&lt;=0, D2164-P2164&lt;=2), "escarcha",AND(D2164&lt;=0, D2164-P2164&gt;2), "helada negra", AND(D2164&gt;0, P2164+2&gt;D2164), "rocío", TRUE, "sin riesgo")</f>
        <v>rocío</v>
      </c>
    </row>
    <row r="2165" spans="1:17" x14ac:dyDescent="0.35">
      <c r="A2165" s="2">
        <v>45762</v>
      </c>
      <c r="B2165" s="3" t="s">
        <v>51</v>
      </c>
      <c r="C2165">
        <v>8.6333333333333329</v>
      </c>
      <c r="D2165">
        <v>11.93333333333333</v>
      </c>
      <c r="E2165">
        <v>54.2</v>
      </c>
      <c r="F2165">
        <v>87</v>
      </c>
      <c r="G2165">
        <v>4.666666666666667</v>
      </c>
      <c r="H2165">
        <v>2.2666666666666671</v>
      </c>
      <c r="I2165">
        <v>12</v>
      </c>
      <c r="J2165">
        <v>4.5333333333333332</v>
      </c>
      <c r="K2165">
        <f t="shared" si="165"/>
        <v>3.2999999999999972</v>
      </c>
      <c r="L2165">
        <f t="shared" si="166"/>
        <v>-7.8860882230026297E-3</v>
      </c>
      <c r="M2165">
        <f t="shared" si="167"/>
        <v>-0.10869660656395204</v>
      </c>
      <c r="N2165" s="10" t="str" cm="1">
        <f t="array" ref="N2165">_xlfn.IFS(AND(C2165&lt;=0, C2165-M2165&lt;=2), "escarcha",AND(C2165&lt;=0, C2165-M2165&gt;2), "helada negra", AND(C2165&gt;0, M2165+2&gt;C2165), "rocío", TRUE, "sin riesgo")</f>
        <v>sin riesgo</v>
      </c>
      <c r="O2165">
        <f t="shared" si="168"/>
        <v>0.68562811726095951</v>
      </c>
      <c r="P2165">
        <f t="shared" si="169"/>
        <v>9.8371450117877259</v>
      </c>
      <c r="Q2165" s="10" t="str" cm="1">
        <f t="array" ref="Q2165">_xlfn.IFS(AND(D2165&lt;=0, D2165-P2165&lt;=2), "escarcha",AND(D2165&lt;=0, D2165-P2165&gt;2), "helada negra", AND(D2165&gt;0, P2165+2&gt;D2165), "rocío", TRUE, "sin riesgo")</f>
        <v>sin riesgo</v>
      </c>
    </row>
    <row r="2166" spans="1:17" x14ac:dyDescent="0.35">
      <c r="A2166" s="2">
        <v>45762</v>
      </c>
      <c r="B2166" s="3" t="s">
        <v>49</v>
      </c>
      <c r="C2166">
        <v>8.2333333333333343</v>
      </c>
      <c r="D2166">
        <v>12.66666666666667</v>
      </c>
      <c r="E2166">
        <v>50.933333333333337</v>
      </c>
      <c r="F2166">
        <v>83.666666666666671</v>
      </c>
      <c r="G2166">
        <v>11.66666666666667</v>
      </c>
      <c r="H2166">
        <v>2.166666666666667</v>
      </c>
      <c r="I2166">
        <v>18.666666666666671</v>
      </c>
      <c r="J2166">
        <v>5.0666666666666664</v>
      </c>
      <c r="K2166">
        <f t="shared" si="165"/>
        <v>4.4333333333333353</v>
      </c>
      <c r="L2166">
        <f t="shared" si="166"/>
        <v>-9.7144041504476308E-2</v>
      </c>
      <c r="M2166">
        <f t="shared" si="167"/>
        <v>-1.3322252540073376</v>
      </c>
      <c r="N2166" s="10" t="str" cm="1">
        <f t="array" ref="N2166">_xlfn.IFS(AND(C2166&lt;=0, C2166-M2166&lt;=2), "escarcha",AND(C2166&lt;=0, C2166-M2166&gt;2), "helada negra", AND(C2166&gt;0, M2166+2&gt;C2166), "rocío", TRUE, "sin riesgo")</f>
        <v>sin riesgo</v>
      </c>
      <c r="O2166">
        <f t="shared" si="168"/>
        <v>0.69474117049289452</v>
      </c>
      <c r="P2166">
        <f t="shared" si="169"/>
        <v>9.9732612346310372</v>
      </c>
      <c r="Q2166" s="10" t="str" cm="1">
        <f t="array" ref="Q2166">_xlfn.IFS(AND(D2166&lt;=0, D2166-P2166&lt;=2), "escarcha",AND(D2166&lt;=0, D2166-P2166&gt;2), "helada negra", AND(D2166&gt;0, P2166+2&gt;D2166), "rocío", TRUE, "sin riesgo")</f>
        <v>sin riesgo</v>
      </c>
    </row>
    <row r="2167" spans="1:17" x14ac:dyDescent="0.35">
      <c r="A2167" s="2">
        <v>45762</v>
      </c>
      <c r="B2167" s="3" t="s">
        <v>50</v>
      </c>
      <c r="C2167">
        <v>7.833333333333333</v>
      </c>
      <c r="D2167">
        <v>12.93333333333333</v>
      </c>
      <c r="E2167">
        <v>55.2</v>
      </c>
      <c r="F2167">
        <v>82.333333333333329</v>
      </c>
      <c r="G2167">
        <v>7.333333333333333</v>
      </c>
      <c r="H2167">
        <v>2.166666666666667</v>
      </c>
      <c r="I2167">
        <v>16</v>
      </c>
      <c r="J2167">
        <v>4.3</v>
      </c>
      <c r="K2167">
        <f t="shared" si="165"/>
        <v>5.099999999999997</v>
      </c>
      <c r="L2167">
        <f t="shared" si="166"/>
        <v>-4.3879710183716059E-2</v>
      </c>
      <c r="M2167">
        <f t="shared" si="167"/>
        <v>-0.60357673706407633</v>
      </c>
      <c r="N2167" s="10" t="str" cm="1">
        <f t="array" ref="N2167">_xlfn.IFS(AND(C2167&lt;=0, C2167-M2167&lt;=2), "escarcha",AND(C2167&lt;=0, C2167-M2167&gt;2), "helada negra", AND(C2167&gt;0, M2167+2&gt;C2167), "rocío", TRUE, "sin riesgo")</f>
        <v>sin riesgo</v>
      </c>
      <c r="O2167">
        <f t="shared" si="168"/>
        <v>0.69612831222701077</v>
      </c>
      <c r="P2167">
        <f t="shared" si="169"/>
        <v>9.993992991620896</v>
      </c>
      <c r="Q2167" s="10" t="str" cm="1">
        <f t="array" ref="Q2167">_xlfn.IFS(AND(D2167&lt;=0, D2167-P2167&lt;=2), "escarcha",AND(D2167&lt;=0, D2167-P2167&gt;2), "helada negra", AND(D2167&gt;0, P2167+2&gt;D2167), "rocío", TRUE, "sin riesgo")</f>
        <v>sin riesgo</v>
      </c>
    </row>
    <row r="2168" spans="1:17" x14ac:dyDescent="0.35">
      <c r="A2168" s="2">
        <v>45762</v>
      </c>
      <c r="B2168" s="3" t="s">
        <v>48</v>
      </c>
      <c r="C2168">
        <v>6.7</v>
      </c>
      <c r="D2168">
        <v>12.96666666666667</v>
      </c>
      <c r="E2168">
        <v>57.666666666666657</v>
      </c>
      <c r="F2168">
        <v>81</v>
      </c>
      <c r="G2168">
        <v>7</v>
      </c>
      <c r="H2168">
        <v>0.33333333333333343</v>
      </c>
      <c r="I2168">
        <v>17</v>
      </c>
      <c r="J2168">
        <v>1.8</v>
      </c>
      <c r="K2168">
        <f t="shared" si="165"/>
        <v>6.2666666666666702</v>
      </c>
      <c r="L2168">
        <f t="shared" si="166"/>
        <v>-7.7649124732779573E-2</v>
      </c>
      <c r="M2168">
        <f t="shared" si="167"/>
        <v>-1.0660462816657457</v>
      </c>
      <c r="N2168" s="10" t="str" cm="1">
        <f t="array" ref="N2168">_xlfn.IFS(AND(C2168&lt;=0, C2168-M2168&lt;=2), "escarcha",AND(C2168&lt;=0, C2168-M2168&gt;2), "helada negra", AND(C2168&gt;0, M2168+2&gt;C2168), "rocío", TRUE, "sin riesgo")</f>
        <v>sin riesgo</v>
      </c>
      <c r="O2168">
        <f t="shared" si="168"/>
        <v>0.68198033062804708</v>
      </c>
      <c r="P2168">
        <f t="shared" si="169"/>
        <v>9.782701241589514</v>
      </c>
      <c r="Q2168" s="10" t="str" cm="1">
        <f t="array" ref="Q2168">_xlfn.IFS(AND(D2168&lt;=0, D2168-P2168&lt;=2), "escarcha",AND(D2168&lt;=0, D2168-P2168&gt;2), "helada negra", AND(D2168&gt;0, P2168+2&gt;D2168), "rocío", TRUE, "sin riesgo")</f>
        <v>sin riesgo</v>
      </c>
    </row>
    <row r="2169" spans="1:17" x14ac:dyDescent="0.35">
      <c r="A2169" s="2">
        <v>45762</v>
      </c>
      <c r="B2169" s="3" t="s">
        <v>38</v>
      </c>
      <c r="C2169">
        <v>7.2333333333333334</v>
      </c>
      <c r="D2169">
        <v>12.133333333333329</v>
      </c>
      <c r="E2169">
        <v>56.666666666666671</v>
      </c>
      <c r="F2169">
        <v>84.333333333333329</v>
      </c>
      <c r="G2169">
        <v>5</v>
      </c>
      <c r="H2169">
        <v>1.1000000000000001</v>
      </c>
      <c r="I2169">
        <v>14.66666666666667</v>
      </c>
      <c r="J2169">
        <v>3.6333333333333329</v>
      </c>
      <c r="K2169">
        <f t="shared" si="165"/>
        <v>4.8999999999999959</v>
      </c>
      <c r="L2169">
        <f t="shared" si="166"/>
        <v>-5.8590974022123987E-2</v>
      </c>
      <c r="M2169">
        <f t="shared" si="167"/>
        <v>-0.80526349807887143</v>
      </c>
      <c r="N2169" s="10" t="str" cm="1">
        <f t="array" ref="N2169">_xlfn.IFS(AND(C2169&lt;=0, C2169-M2169&lt;=2), "escarcha",AND(C2169&lt;=0, C2169-M2169&gt;2), "helada negra", AND(C2169&gt;0, M2169+2&gt;C2169), "rocío", TRUE, "sin riesgo")</f>
        <v>sin riesgo</v>
      </c>
      <c r="O2169">
        <f t="shared" si="168"/>
        <v>0.66766480485405477</v>
      </c>
      <c r="P2169">
        <f t="shared" si="169"/>
        <v>9.5692661791682472</v>
      </c>
      <c r="Q2169" s="10" t="str" cm="1">
        <f t="array" ref="Q2169">_xlfn.IFS(AND(D2169&lt;=0, D2169-P2169&lt;=2), "escarcha",AND(D2169&lt;=0, D2169-P2169&gt;2), "helada negra", AND(D2169&gt;0, P2169+2&gt;D2169), "rocío", TRUE, "sin riesgo")</f>
        <v>sin riesgo</v>
      </c>
    </row>
    <row r="2170" spans="1:17" x14ac:dyDescent="0.35">
      <c r="A2170" s="2">
        <v>45762</v>
      </c>
      <c r="B2170" s="3" t="s">
        <v>39</v>
      </c>
      <c r="C2170">
        <v>6.2</v>
      </c>
      <c r="D2170">
        <v>11.266666666666669</v>
      </c>
      <c r="E2170">
        <v>62.633333333333333</v>
      </c>
      <c r="F2170">
        <v>87</v>
      </c>
      <c r="G2170">
        <v>7</v>
      </c>
      <c r="H2170">
        <v>1.3</v>
      </c>
      <c r="I2170">
        <v>16</v>
      </c>
      <c r="J2170">
        <v>3.166666666666667</v>
      </c>
      <c r="K2170">
        <f t="shared" si="165"/>
        <v>5.0666666666666691</v>
      </c>
      <c r="L2170">
        <f t="shared" si="166"/>
        <v>-2.9439732415885878E-2</v>
      </c>
      <c r="M2170">
        <f t="shared" si="167"/>
        <v>-0.40528233548070736</v>
      </c>
      <c r="N2170" s="10" t="str" cm="1">
        <f t="array" ref="N2170">_xlfn.IFS(AND(C2170&lt;=0, C2170-M2170&lt;=2), "escarcha",AND(C2170&lt;=0, C2170-M2170&gt;2), "helada negra", AND(C2170&gt;0, M2170+2&gt;C2170), "rocío", TRUE, "sin riesgo")</f>
        <v>sin riesgo</v>
      </c>
      <c r="O2170">
        <f t="shared" si="168"/>
        <v>0.64158651443129089</v>
      </c>
      <c r="P2170">
        <f t="shared" si="169"/>
        <v>9.1813807983819107</v>
      </c>
      <c r="Q2170" s="10" t="str" cm="1">
        <f t="array" ref="Q2170">_xlfn.IFS(AND(D2170&lt;=0, D2170-P2170&lt;=2), "escarcha",AND(D2170&lt;=0, D2170-P2170&gt;2), "helada negra", AND(D2170&gt;0, P2170+2&gt;D2170), "rocío", TRUE, "sin riesgo")</f>
        <v>sin riesgo</v>
      </c>
    </row>
    <row r="2171" spans="1:17" x14ac:dyDescent="0.35">
      <c r="A2171" s="2">
        <v>45762</v>
      </c>
      <c r="B2171" s="3" t="s">
        <v>37</v>
      </c>
      <c r="C2171">
        <v>5.5</v>
      </c>
      <c r="D2171">
        <v>10.83333333333333</v>
      </c>
      <c r="E2171">
        <v>58.7</v>
      </c>
      <c r="F2171">
        <v>86</v>
      </c>
      <c r="G2171">
        <v>4.666666666666667</v>
      </c>
      <c r="H2171">
        <v>0.83333333333333337</v>
      </c>
      <c r="I2171">
        <v>11.33333333333333</v>
      </c>
      <c r="J2171">
        <v>2.3666666666666671</v>
      </c>
      <c r="K2171">
        <f t="shared" si="165"/>
        <v>5.3333333333333304</v>
      </c>
      <c r="L2171">
        <f t="shared" si="166"/>
        <v>-0.14270269702319632</v>
      </c>
      <c r="M2171">
        <f t="shared" si="167"/>
        <v>-1.9519948119307702</v>
      </c>
      <c r="N2171" s="10" t="str" cm="1">
        <f t="array" ref="N2171">_xlfn.IFS(AND(C2171&lt;=0, C2171-M2171&lt;=2), "escarcha",AND(C2171&lt;=0, C2171-M2171&gt;2), "helada negra", AND(C2171&gt;0, M2171+2&gt;C2171), "rocío", TRUE, "sin riesgo")</f>
        <v>sin riesgo</v>
      </c>
      <c r="O2171">
        <f t="shared" si="168"/>
        <v>0.60127461295704709</v>
      </c>
      <c r="P2171">
        <f t="shared" si="169"/>
        <v>8.5841247206857343</v>
      </c>
      <c r="Q2171" s="10" t="str" cm="1">
        <f t="array" ref="Q2171">_xlfn.IFS(AND(D2171&lt;=0, D2171-P2171&lt;=2), "escarcha",AND(D2171&lt;=0, D2171-P2171&gt;2), "helada negra", AND(D2171&gt;0, P2171+2&gt;D2171), "rocío", TRUE, "sin riesgo")</f>
        <v>sin riesgo</v>
      </c>
    </row>
    <row r="2172" spans="1:17" x14ac:dyDescent="0.35">
      <c r="A2172" s="2">
        <v>45762</v>
      </c>
      <c r="B2172" s="3" t="s">
        <v>40</v>
      </c>
      <c r="C2172">
        <v>3.9333333333333331</v>
      </c>
      <c r="D2172">
        <v>10.06666666666667</v>
      </c>
      <c r="E2172">
        <v>67.8</v>
      </c>
      <c r="F2172">
        <v>90</v>
      </c>
      <c r="G2172">
        <v>1.333333333333333</v>
      </c>
      <c r="H2172">
        <v>0.23333333333333331</v>
      </c>
      <c r="I2172">
        <v>7.333333333333333</v>
      </c>
      <c r="J2172">
        <v>1.2</v>
      </c>
      <c r="K2172">
        <f t="shared" si="165"/>
        <v>6.1333333333333364</v>
      </c>
      <c r="L2172">
        <f t="shared" si="166"/>
        <v>-0.10790967003542512</v>
      </c>
      <c r="M2172">
        <f t="shared" si="167"/>
        <v>-1.4789657587737166</v>
      </c>
      <c r="N2172" s="10" t="str" cm="1">
        <f t="array" ref="N2172">_xlfn.IFS(AND(C2172&lt;=0, C2172-M2172&lt;=2), "escarcha",AND(C2172&lt;=0, C2172-M2172&gt;2), "helada negra", AND(C2172&gt;0, M2172+2&gt;C2172), "rocío", TRUE, "sin riesgo")</f>
        <v>sin riesgo</v>
      </c>
      <c r="O2172">
        <f t="shared" si="168"/>
        <v>0.59562852716996728</v>
      </c>
      <c r="P2172">
        <f t="shared" si="169"/>
        <v>8.5006987764846489</v>
      </c>
      <c r="Q2172" s="10" t="str" cm="1">
        <f t="array" ref="Q2172">_xlfn.IFS(AND(D2172&lt;=0, D2172-P2172&lt;=2), "escarcha",AND(D2172&lt;=0, D2172-P2172&gt;2), "helada negra", AND(D2172&gt;0, P2172+2&gt;D2172), "rocío", TRUE, "sin riesgo")</f>
        <v>rocío</v>
      </c>
    </row>
    <row r="2173" spans="1:17" x14ac:dyDescent="0.35">
      <c r="A2173" s="2">
        <v>45762</v>
      </c>
      <c r="B2173" s="3" t="s">
        <v>41</v>
      </c>
      <c r="C2173">
        <v>2.7</v>
      </c>
      <c r="D2173">
        <v>10</v>
      </c>
      <c r="E2173">
        <v>74.3</v>
      </c>
      <c r="F2173">
        <v>92.666666666666671</v>
      </c>
      <c r="G2173">
        <v>1</v>
      </c>
      <c r="H2173">
        <v>1.8</v>
      </c>
      <c r="I2173">
        <v>4.333333333333333</v>
      </c>
      <c r="J2173">
        <v>3.6333333333333329</v>
      </c>
      <c r="K2173">
        <f t="shared" si="165"/>
        <v>7.3</v>
      </c>
      <c r="L2173">
        <f t="shared" si="166"/>
        <v>-0.10340944180079847</v>
      </c>
      <c r="M2173">
        <f t="shared" si="167"/>
        <v>-1.4176472411567431</v>
      </c>
      <c r="N2173" s="10" t="str" cm="1">
        <f t="array" ref="N2173">_xlfn.IFS(AND(C2173&lt;=0, C2173-M2173&lt;=2), "escarcha",AND(C2173&lt;=0, C2173-M2173&gt;2), "helada negra", AND(C2173&gt;0, M2173+2&gt;C2173), "rocío", TRUE, "sin riesgo")</f>
        <v>sin riesgo</v>
      </c>
      <c r="O2173">
        <f t="shared" si="168"/>
        <v>0.62036883188932068</v>
      </c>
      <c r="P2173">
        <f t="shared" si="169"/>
        <v>8.8666692862549432</v>
      </c>
      <c r="Q2173" s="10" t="str" cm="1">
        <f t="array" ref="Q2173">_xlfn.IFS(AND(D2173&lt;=0, D2173-P2173&lt;=2), "escarcha",AND(D2173&lt;=0, D2173-P2173&gt;2), "helada negra", AND(D2173&gt;0, P2173+2&gt;D2173), "rocío", TRUE, "sin riesgo")</f>
        <v>rocío</v>
      </c>
    </row>
    <row r="2174" spans="1:17" x14ac:dyDescent="0.35">
      <c r="A2174" s="2">
        <v>45762</v>
      </c>
      <c r="B2174" s="3" t="s">
        <v>42</v>
      </c>
      <c r="C2174">
        <v>2.066666666666666</v>
      </c>
      <c r="D2174">
        <v>9.5666666666666664</v>
      </c>
      <c r="E2174">
        <v>76</v>
      </c>
      <c r="F2174">
        <v>92</v>
      </c>
      <c r="G2174">
        <v>0.33333333333333331</v>
      </c>
      <c r="H2174">
        <v>0.43333333333333329</v>
      </c>
      <c r="I2174">
        <v>1.666666666666667</v>
      </c>
      <c r="J2174">
        <v>2.2999999999999998</v>
      </c>
      <c r="K2174">
        <f t="shared" si="165"/>
        <v>7.5</v>
      </c>
      <c r="L2174">
        <f t="shared" si="166"/>
        <v>-0.12582807673042812</v>
      </c>
      <c r="M2174">
        <f t="shared" si="167"/>
        <v>-1.7228072761660194</v>
      </c>
      <c r="N2174" s="10" t="str" cm="1">
        <f t="array" ref="N2174">_xlfn.IFS(AND(C2174&lt;=0, C2174-M2174&lt;=2), "escarcha",AND(C2174&lt;=0, C2174-M2174&gt;2), "helada negra", AND(C2174&gt;0, M2174+2&gt;C2174), "rocío", TRUE, "sin riesgo")</f>
        <v>sin riesgo</v>
      </c>
      <c r="O2174">
        <f t="shared" si="168"/>
        <v>0.58410869218786565</v>
      </c>
      <c r="P2174">
        <f t="shared" si="169"/>
        <v>8.330654423237748</v>
      </c>
      <c r="Q2174" s="10" t="str" cm="1">
        <f t="array" ref="Q2174">_xlfn.IFS(AND(D2174&lt;=0, D2174-P2174&lt;=2), "escarcha",AND(D2174&lt;=0, D2174-P2174&gt;2), "helada negra", AND(D2174&gt;0, P2174+2&gt;D2174), "rocío", TRUE, "sin riesgo")</f>
        <v>rocío</v>
      </c>
    </row>
    <row r="2175" spans="1:17" x14ac:dyDescent="0.35">
      <c r="A2175" s="2">
        <v>45762</v>
      </c>
      <c r="B2175" s="3" t="s">
        <v>43</v>
      </c>
      <c r="C2175">
        <v>0.96666666666666667</v>
      </c>
      <c r="D2175">
        <v>8.6</v>
      </c>
      <c r="E2175">
        <v>81.066666666666663</v>
      </c>
      <c r="F2175">
        <v>90.666666666666671</v>
      </c>
      <c r="G2175">
        <v>0</v>
      </c>
      <c r="H2175">
        <v>0.4</v>
      </c>
      <c r="I2175">
        <v>1</v>
      </c>
      <c r="J2175">
        <v>1.3</v>
      </c>
      <c r="K2175">
        <f t="shared" si="165"/>
        <v>7.6333333333333329</v>
      </c>
      <c r="L2175">
        <f t="shared" si="166"/>
        <v>-0.14007441264921411</v>
      </c>
      <c r="M2175">
        <f t="shared" si="167"/>
        <v>-1.9163266339050609</v>
      </c>
      <c r="N2175" s="10" t="str" cm="1">
        <f t="array" ref="N2175">_xlfn.IFS(AND(C2175&lt;=0, C2175-M2175&lt;=2), "escarcha",AND(C2175&lt;=0, C2175-M2175&gt;2), "helada negra", AND(C2175&gt;0, M2175+2&gt;C2175), "rocío", TRUE, "sin riesgo")</f>
        <v>sin riesgo</v>
      </c>
      <c r="O2175">
        <f t="shared" si="168"/>
        <v>0.50436818486821777</v>
      </c>
      <c r="P2175">
        <f t="shared" si="169"/>
        <v>7.1598785006304446</v>
      </c>
      <c r="Q2175" s="10" t="str" cm="1">
        <f t="array" ref="Q2175">_xlfn.IFS(AND(D2175&lt;=0, D2175-P2175&lt;=2), "escarcha",AND(D2175&lt;=0, D2175-P2175&gt;2), "helada negra", AND(D2175&gt;0, P2175+2&gt;D2175), "rocío", TRUE, "sin riesgo")</f>
        <v>rocío</v>
      </c>
    </row>
    <row r="2176" spans="1:17" x14ac:dyDescent="0.35">
      <c r="A2176" s="2">
        <v>45762</v>
      </c>
      <c r="B2176" s="3" t="s">
        <v>44</v>
      </c>
      <c r="C2176">
        <v>1.1333333333333331</v>
      </c>
      <c r="D2176">
        <v>8.1</v>
      </c>
      <c r="E2176">
        <v>80.133333333333326</v>
      </c>
      <c r="F2176">
        <v>91.666666666666671</v>
      </c>
      <c r="G2176">
        <v>0</v>
      </c>
      <c r="H2176">
        <v>0.7</v>
      </c>
      <c r="I2176">
        <v>2.333333333333333</v>
      </c>
      <c r="J2176">
        <v>1.7666666666666671</v>
      </c>
      <c r="K2176">
        <f t="shared" si="165"/>
        <v>6.9666666666666668</v>
      </c>
      <c r="L2176">
        <f t="shared" si="166"/>
        <v>-0.13967163190341059</v>
      </c>
      <c r="M2176">
        <f t="shared" si="167"/>
        <v>-1.9108596050175206</v>
      </c>
      <c r="N2176" s="10" t="str" cm="1">
        <f t="array" ref="N2176">_xlfn.IFS(AND(C2176&lt;=0, C2176-M2176&lt;=2), "escarcha",AND(C2176&lt;=0, C2176-M2176&gt;2), "helada negra", AND(C2176&gt;0, M2176+2&gt;C2176), "rocío", TRUE, "sin riesgo")</f>
        <v>sin riesgo</v>
      </c>
      <c r="O2176">
        <f t="shared" si="168"/>
        <v>0.48144645529515173</v>
      </c>
      <c r="P2176">
        <f t="shared" si="169"/>
        <v>6.8253496096831654</v>
      </c>
      <c r="Q2176" s="10" t="str" cm="1">
        <f t="array" ref="Q2176">_xlfn.IFS(AND(D2176&lt;=0, D2176-P2176&lt;=2), "escarcha",AND(D2176&lt;=0, D2176-P2176&gt;2), "helada negra", AND(D2176&gt;0, P2176+2&gt;D2176), "rocío", TRUE, "sin riesgo")</f>
        <v>rocío</v>
      </c>
    </row>
    <row r="2177" spans="1:17" x14ac:dyDescent="0.35">
      <c r="A2177" s="2">
        <v>45762</v>
      </c>
      <c r="B2177" s="3" t="s">
        <v>45</v>
      </c>
      <c r="C2177">
        <v>0.33333333333333331</v>
      </c>
      <c r="D2177">
        <v>8.1333333333333329</v>
      </c>
      <c r="E2177">
        <v>80.766666666666666</v>
      </c>
      <c r="F2177">
        <v>93.666666666666671</v>
      </c>
      <c r="G2177">
        <v>0.33333333333333331</v>
      </c>
      <c r="H2177">
        <v>0.96666666666666667</v>
      </c>
      <c r="I2177">
        <v>2</v>
      </c>
      <c r="J2177">
        <v>2.0666666666666669</v>
      </c>
      <c r="K2177">
        <f t="shared" si="165"/>
        <v>7.8</v>
      </c>
      <c r="L2177">
        <f t="shared" si="166"/>
        <v>-0.18946597941466664</v>
      </c>
      <c r="M2177">
        <f t="shared" si="167"/>
        <v>-2.5848550099762004</v>
      </c>
      <c r="N2177" s="10" t="str" cm="1">
        <f t="array" ref="N2177">_xlfn.IFS(AND(C2177&lt;=0, C2177-M2177&lt;=2), "escarcha",AND(C2177&lt;=0, C2177-M2177&gt;2), "helada negra", AND(C2177&gt;0, M2177+2&gt;C2177), "rocío", TRUE, "sin riesgo")</f>
        <v>sin riesgo</v>
      </c>
      <c r="O2177">
        <f t="shared" si="168"/>
        <v>0.50529360884040708</v>
      </c>
      <c r="P2177">
        <f t="shared" si="169"/>
        <v>7.1734033216824526</v>
      </c>
      <c r="Q2177" s="10" t="str" cm="1">
        <f t="array" ref="Q2177">_xlfn.IFS(AND(D2177&lt;=0, D2177-P2177&lt;=2), "escarcha",AND(D2177&lt;=0, D2177-P2177&gt;2), "helada negra", AND(D2177&gt;0, P2177+2&gt;D2177), "rocío", TRUE, "sin riesgo")</f>
        <v>rocío</v>
      </c>
    </row>
    <row r="2178" spans="1:17" x14ac:dyDescent="0.35">
      <c r="A2178" s="2">
        <v>45762</v>
      </c>
      <c r="B2178" s="3" t="s">
        <v>46</v>
      </c>
      <c r="C2178">
        <v>0.23333333333333331</v>
      </c>
      <c r="D2178">
        <v>8.3333333333333339</v>
      </c>
      <c r="E2178">
        <v>80.400000000000006</v>
      </c>
      <c r="F2178">
        <v>93</v>
      </c>
      <c r="G2178">
        <v>0.66666666666666663</v>
      </c>
      <c r="H2178">
        <v>3.3333333333333333E-2</v>
      </c>
      <c r="I2178">
        <v>3.666666666666667</v>
      </c>
      <c r="J2178">
        <v>0.3</v>
      </c>
      <c r="K2178">
        <f t="shared" ref="K2178:K2241" si="170">ABS((C2178-D2178))</f>
        <v>8.1000000000000014</v>
      </c>
      <c r="L2178">
        <f t="shared" si="166"/>
        <v>-0.20125115655168396</v>
      </c>
      <c r="M2178">
        <f t="shared" si="167"/>
        <v>-2.7438231773338728</v>
      </c>
      <c r="N2178" s="10" t="str" cm="1">
        <f t="array" ref="N2178">_xlfn.IFS(AND(C2178&lt;=0, C2178-M2178&lt;=2), "escarcha",AND(C2178&lt;=0, C2178-M2178&gt;2), "helada negra", AND(C2178&gt;0, M2178+2&gt;C2178), "rocío", TRUE, "sin riesgo")</f>
        <v>sin riesgo</v>
      </c>
      <c r="O2178">
        <f t="shared" si="168"/>
        <v>0.51171960579137787</v>
      </c>
      <c r="P2178">
        <f t="shared" si="169"/>
        <v>7.267357872171865</v>
      </c>
      <c r="Q2178" s="10" t="str" cm="1">
        <f t="array" ref="Q2178">_xlfn.IFS(AND(D2178&lt;=0, D2178-P2178&lt;=2), "escarcha",AND(D2178&lt;=0, D2178-P2178&gt;2), "helada negra", AND(D2178&gt;0, P2178+2&gt;D2178), "rocío", TRUE, "sin riesgo")</f>
        <v>rocío</v>
      </c>
    </row>
    <row r="2179" spans="1:17" x14ac:dyDescent="0.35">
      <c r="A2179" s="2">
        <v>45763</v>
      </c>
      <c r="B2179" s="3" t="s">
        <v>10</v>
      </c>
      <c r="C2179">
        <v>0.33333333333333331</v>
      </c>
      <c r="D2179">
        <v>7.9666666666666668</v>
      </c>
      <c r="E2179">
        <v>82.333333333333343</v>
      </c>
      <c r="F2179">
        <v>93.666666666666671</v>
      </c>
      <c r="G2179">
        <v>0</v>
      </c>
      <c r="H2179">
        <v>0</v>
      </c>
      <c r="I2179">
        <v>0.66666666666666663</v>
      </c>
      <c r="J2179">
        <v>0</v>
      </c>
      <c r="K2179">
        <f t="shared" si="170"/>
        <v>7.6333333333333337</v>
      </c>
      <c r="L2179">
        <f t="shared" ref="L2179:L2242" si="171">(LN(E2179/100))+((17.625*C2179)/(243.04+C2179))</f>
        <v>-0.17025427060916928</v>
      </c>
      <c r="M2179">
        <f t="shared" ref="M2179:M2242" si="172">(243.04*L2179)/(17.625-L2179)</f>
        <v>-2.3252602800508351</v>
      </c>
      <c r="N2179" s="10" t="str" cm="1">
        <f t="array" ref="N2179">_xlfn.IFS(AND(C2179&lt;=0, C2179-M2179&lt;=2), "escarcha",AND(C2179&lt;=0, C2179-M2179&gt;2), "helada negra", AND(C2179&gt;0, M2179+2&gt;C2179), "rocío", TRUE, "sin riesgo")</f>
        <v>sin riesgo</v>
      </c>
      <c r="O2179">
        <f t="shared" ref="O2179:O2242" si="173">(LN(F2179/100))+((17.625*D2179)/(243.04+D2179))</f>
        <v>0.49396968744002123</v>
      </c>
      <c r="P2179">
        <f t="shared" ref="P2179:P2242" si="174">(243.04*O2179)/(17.625-O2179)</f>
        <v>7.0080077289573373</v>
      </c>
      <c r="Q2179" s="10" t="str" cm="1">
        <f t="array" ref="Q2179">_xlfn.IFS(AND(D2179&lt;=0, D2179-P2179&lt;=2), "escarcha",AND(D2179&lt;=0, D2179-P2179&gt;2), "helada negra", AND(D2179&gt;0, P2179+2&gt;D2179), "rocío", TRUE, "sin riesgo")</f>
        <v>rocío</v>
      </c>
    </row>
    <row r="2180" spans="1:17" x14ac:dyDescent="0.35">
      <c r="A2180" s="2">
        <v>45763</v>
      </c>
      <c r="B2180" s="3" t="s">
        <v>11</v>
      </c>
      <c r="C2180">
        <v>-0.5</v>
      </c>
      <c r="D2180">
        <v>7.2666666666666666</v>
      </c>
      <c r="E2180">
        <v>83.266666666666666</v>
      </c>
      <c r="F2180">
        <v>95</v>
      </c>
      <c r="G2180">
        <v>0</v>
      </c>
      <c r="H2180">
        <v>0.6333333333333333</v>
      </c>
      <c r="I2180">
        <v>0</v>
      </c>
      <c r="J2180">
        <v>1.533333333333333</v>
      </c>
      <c r="K2180">
        <f t="shared" si="170"/>
        <v>7.7666666666666666</v>
      </c>
      <c r="L2180">
        <f t="shared" si="171"/>
        <v>-0.21945608987805765</v>
      </c>
      <c r="M2180">
        <f t="shared" si="172"/>
        <v>-2.9889735957946817</v>
      </c>
      <c r="N2180" s="10" t="str" cm="1">
        <f t="array" ref="N2180">_xlfn.IFS(AND(C2180&lt;=0, C2180-M2180&lt;=2), "escarcha",AND(C2180&lt;=0, C2180-M2180&gt;2), "helada negra", AND(C2180&gt;0, M2180+2&gt;C2180), "rocío", TRUE, "sin riesgo")</f>
        <v>helada negra</v>
      </c>
      <c r="O2180">
        <f t="shared" si="173"/>
        <v>0.46037905419818415</v>
      </c>
      <c r="P2180">
        <f t="shared" si="174"/>
        <v>6.5186714979390947</v>
      </c>
      <c r="Q2180" s="10" t="str" cm="1">
        <f t="array" ref="Q2180">_xlfn.IFS(AND(D2180&lt;=0, D2180-P2180&lt;=2), "escarcha",AND(D2180&lt;=0, D2180-P2180&gt;2), "helada negra", AND(D2180&gt;0, P2180+2&gt;D2180), "rocío", TRUE, "sin riesgo")</f>
        <v>rocío</v>
      </c>
    </row>
    <row r="2181" spans="1:17" x14ac:dyDescent="0.35">
      <c r="A2181" s="2">
        <v>45763</v>
      </c>
      <c r="B2181" s="3" t="s">
        <v>12</v>
      </c>
      <c r="C2181">
        <v>-1.8666666666666669</v>
      </c>
      <c r="D2181">
        <v>7.8333333333333339</v>
      </c>
      <c r="E2181">
        <v>86.8</v>
      </c>
      <c r="F2181">
        <v>93.666666666666671</v>
      </c>
      <c r="G2181">
        <v>0</v>
      </c>
      <c r="H2181">
        <v>0.4</v>
      </c>
      <c r="I2181">
        <v>0</v>
      </c>
      <c r="J2181">
        <v>1.4</v>
      </c>
      <c r="K2181">
        <f t="shared" si="170"/>
        <v>9.7000000000000011</v>
      </c>
      <c r="L2181">
        <f t="shared" si="171"/>
        <v>-0.27797997299051758</v>
      </c>
      <c r="M2181">
        <f t="shared" si="172"/>
        <v>-3.7736875502034146</v>
      </c>
      <c r="N2181" s="10" t="str" cm="1">
        <f t="array" ref="N2181">_xlfn.IFS(AND(C2181&lt;=0, C2181-M2181&lt;=2), "escarcha",AND(C2181&lt;=0, C2181-M2181&gt;2), "helada negra", AND(C2181&gt;0, M2181+2&gt;C2181), "rocío", TRUE, "sin riesgo")</f>
        <v>escarcha</v>
      </c>
      <c r="O2181">
        <f t="shared" si="173"/>
        <v>0.48489971719887037</v>
      </c>
      <c r="P2181">
        <f t="shared" si="174"/>
        <v>6.875690650787357</v>
      </c>
      <c r="Q2181" s="10" t="str" cm="1">
        <f t="array" ref="Q2181">_xlfn.IFS(AND(D2181&lt;=0, D2181-P2181&lt;=2), "escarcha",AND(D2181&lt;=0, D2181-P2181&gt;2), "helada negra", AND(D2181&gt;0, P2181+2&gt;D2181), "rocío", TRUE, "sin riesgo")</f>
        <v>rocío</v>
      </c>
    </row>
    <row r="2182" spans="1:17" x14ac:dyDescent="0.35">
      <c r="A2182" s="2">
        <v>45763</v>
      </c>
      <c r="B2182" s="3" t="s">
        <v>13</v>
      </c>
      <c r="C2182">
        <v>-2.666666666666667</v>
      </c>
      <c r="D2182">
        <v>7.9333333333333336</v>
      </c>
      <c r="E2182">
        <v>88.033333333333331</v>
      </c>
      <c r="F2182">
        <v>94.333333333333329</v>
      </c>
      <c r="G2182">
        <v>1.666666666666667</v>
      </c>
      <c r="H2182">
        <v>0.46666666666666662</v>
      </c>
      <c r="I2182">
        <v>4</v>
      </c>
      <c r="J2182">
        <v>1.333333333333333</v>
      </c>
      <c r="K2182">
        <f t="shared" si="170"/>
        <v>10.600000000000001</v>
      </c>
      <c r="L2182">
        <f t="shared" si="171"/>
        <v>-0.32298383218914739</v>
      </c>
      <c r="M2182">
        <f t="shared" si="172"/>
        <v>-4.373638360118572</v>
      </c>
      <c r="N2182" s="10" t="str" cm="1">
        <f t="array" ref="N2182">_xlfn.IFS(AND(C2182&lt;=0, C2182-M2182&lt;=2), "escarcha",AND(C2182&lt;=0, C2182-M2182&gt;2), "helada negra", AND(C2182&gt;0, M2182+2&gt;C2182), "rocío", TRUE, "sin riesgo")</f>
        <v>escarcha</v>
      </c>
      <c r="O2182">
        <f t="shared" si="173"/>
        <v>0.49879532666870263</v>
      </c>
      <c r="P2182">
        <f t="shared" si="174"/>
        <v>7.0784635887445004</v>
      </c>
      <c r="Q2182" s="10" t="str" cm="1">
        <f t="array" ref="Q2182">_xlfn.IFS(AND(D2182&lt;=0, D2182-P2182&lt;=2), "escarcha",AND(D2182&lt;=0, D2182-P2182&gt;2), "helada negra", AND(D2182&gt;0, P2182+2&gt;D2182), "rocío", TRUE, "sin riesgo")</f>
        <v>rocío</v>
      </c>
    </row>
    <row r="2183" spans="1:17" x14ac:dyDescent="0.35">
      <c r="A2183" s="2">
        <v>45763</v>
      </c>
      <c r="B2183" s="3" t="s">
        <v>14</v>
      </c>
      <c r="C2183">
        <v>-3.6</v>
      </c>
      <c r="D2183">
        <v>7.7666666666666666</v>
      </c>
      <c r="E2183">
        <v>89.7</v>
      </c>
      <c r="F2183">
        <v>96</v>
      </c>
      <c r="G2183">
        <v>0.33333333333333331</v>
      </c>
      <c r="H2183">
        <v>0</v>
      </c>
      <c r="I2183">
        <v>1.333333333333333</v>
      </c>
      <c r="J2183">
        <v>0</v>
      </c>
      <c r="K2183">
        <f t="shared" si="170"/>
        <v>11.366666666666667</v>
      </c>
      <c r="L2183">
        <f t="shared" si="171"/>
        <v>-0.37369273466473751</v>
      </c>
      <c r="M2183">
        <f t="shared" si="172"/>
        <v>-5.0460488198677815</v>
      </c>
      <c r="N2183" s="10" t="str" cm="1">
        <f t="array" ref="N2183">_xlfn.IFS(AND(C2183&lt;=0, C2183-M2183&lt;=2), "escarcha",AND(C2183&lt;=0, C2183-M2183&gt;2), "helada negra", AND(C2183&gt;0, M2183+2&gt;C2183), "rocío", TRUE, "sin riesgo")</f>
        <v>escarcha</v>
      </c>
      <c r="O2183">
        <f t="shared" si="173"/>
        <v>0.5049669265610558</v>
      </c>
      <c r="P2183">
        <f t="shared" si="174"/>
        <v>7.168628781553311</v>
      </c>
      <c r="Q2183" s="10" t="str" cm="1">
        <f t="array" ref="Q2183">_xlfn.IFS(AND(D2183&lt;=0, D2183-P2183&lt;=2), "escarcha",AND(D2183&lt;=0, D2183-P2183&gt;2), "helada negra", AND(D2183&gt;0, P2183+2&gt;D2183), "rocío", TRUE, "sin riesgo")</f>
        <v>rocío</v>
      </c>
    </row>
    <row r="2184" spans="1:17" x14ac:dyDescent="0.35">
      <c r="A2184" s="2">
        <v>45763</v>
      </c>
      <c r="B2184" s="3" t="s">
        <v>15</v>
      </c>
      <c r="C2184">
        <v>-4.1333333333333337</v>
      </c>
      <c r="D2184">
        <v>7.7333333333333334</v>
      </c>
      <c r="E2184">
        <v>90.6</v>
      </c>
      <c r="F2184">
        <v>95.333333333333329</v>
      </c>
      <c r="G2184">
        <v>0.66666666666666663</v>
      </c>
      <c r="H2184">
        <v>0.23333333333333331</v>
      </c>
      <c r="I2184">
        <v>2</v>
      </c>
      <c r="J2184">
        <v>1.0666666666666671</v>
      </c>
      <c r="K2184">
        <f t="shared" si="170"/>
        <v>11.866666666666667</v>
      </c>
      <c r="L2184">
        <f t="shared" si="171"/>
        <v>-0.40364676878690875</v>
      </c>
      <c r="M2184">
        <f t="shared" si="172"/>
        <v>-5.4414683444691665</v>
      </c>
      <c r="N2184" s="10" t="str" cm="1">
        <f t="array" ref="N2184">_xlfn.IFS(AND(C2184&lt;=0, C2184-M2184&lt;=2), "escarcha",AND(C2184&lt;=0, C2184-M2184&gt;2), "helada negra", AND(C2184&gt;0, M2184+2&gt;C2184), "rocío", TRUE, "sin riesgo")</f>
        <v>escarcha</v>
      </c>
      <c r="O2184">
        <f t="shared" si="173"/>
        <v>0.49572805160388977</v>
      </c>
      <c r="P2184">
        <f t="shared" si="174"/>
        <v>7.0336758050648278</v>
      </c>
      <c r="Q2184" s="10" t="str" cm="1">
        <f t="array" ref="Q2184">_xlfn.IFS(AND(D2184&lt;=0, D2184-P2184&lt;=2), "escarcha",AND(D2184&lt;=0, D2184-P2184&gt;2), "helada negra", AND(D2184&gt;0, P2184+2&gt;D2184), "rocío", TRUE, "sin riesgo")</f>
        <v>rocío</v>
      </c>
    </row>
    <row r="2185" spans="1:17" x14ac:dyDescent="0.35">
      <c r="A2185" s="2">
        <v>45763</v>
      </c>
      <c r="B2185" s="3" t="s">
        <v>16</v>
      </c>
      <c r="C2185">
        <v>-4.5333333333333332</v>
      </c>
      <c r="D2185">
        <v>7.2666666666666666</v>
      </c>
      <c r="E2185">
        <v>90.9</v>
      </c>
      <c r="F2185">
        <v>96</v>
      </c>
      <c r="G2185">
        <v>0.33333333333333331</v>
      </c>
      <c r="H2185">
        <v>0.1</v>
      </c>
      <c r="I2185">
        <v>2</v>
      </c>
      <c r="J2185">
        <v>0.83333333333333337</v>
      </c>
      <c r="K2185">
        <f t="shared" si="170"/>
        <v>11.8</v>
      </c>
      <c r="L2185">
        <f t="shared" si="171"/>
        <v>-0.43041130287263668</v>
      </c>
      <c r="M2185">
        <f t="shared" si="172"/>
        <v>-5.7936737798668965</v>
      </c>
      <c r="N2185" s="10" t="str" cm="1">
        <f t="array" ref="N2185">_xlfn.IFS(AND(C2185&lt;=0, C2185-M2185&lt;=2), "escarcha",AND(C2185&lt;=0, C2185-M2185&gt;2), "helada negra", AND(C2185&gt;0, M2185+2&gt;C2185), "rocío", TRUE, "sin riesgo")</f>
        <v>escarcha</v>
      </c>
      <c r="O2185">
        <f t="shared" si="173"/>
        <v>0.47085035406547959</v>
      </c>
      <c r="P2185">
        <f t="shared" si="174"/>
        <v>6.6710080309457371</v>
      </c>
      <c r="Q2185" s="10" t="str" cm="1">
        <f t="array" ref="Q2185">_xlfn.IFS(AND(D2185&lt;=0, D2185-P2185&lt;=2), "escarcha",AND(D2185&lt;=0, D2185-P2185&gt;2), "helada negra", AND(D2185&gt;0, P2185+2&gt;D2185), "rocío", TRUE, "sin riesgo")</f>
        <v>rocío</v>
      </c>
    </row>
    <row r="2186" spans="1:17" x14ac:dyDescent="0.35">
      <c r="A2186" s="2">
        <v>45763</v>
      </c>
      <c r="B2186" s="3" t="s">
        <v>17</v>
      </c>
      <c r="C2186">
        <v>-5.1333333333333337</v>
      </c>
      <c r="D2186">
        <v>6.8666666666666663</v>
      </c>
      <c r="E2186">
        <v>91.433333333333337</v>
      </c>
      <c r="F2186">
        <v>96.333333333333329</v>
      </c>
      <c r="G2186">
        <v>1.666666666666667</v>
      </c>
      <c r="H2186">
        <v>0.56666666666666665</v>
      </c>
      <c r="I2186">
        <v>2.666666666666667</v>
      </c>
      <c r="J2186">
        <v>1.6333333333333331</v>
      </c>
      <c r="K2186">
        <f t="shared" si="170"/>
        <v>12</v>
      </c>
      <c r="L2186">
        <f t="shared" si="171"/>
        <v>-0.46985627129875573</v>
      </c>
      <c r="M2186">
        <f t="shared" si="172"/>
        <v>-6.3108469315436757</v>
      </c>
      <c r="N2186" s="10" t="str" cm="1">
        <f t="array" ref="N2186">_xlfn.IFS(AND(C2186&lt;=0, C2186-M2186&lt;=2), "escarcha",AND(C2186&lt;=0, C2186-M2186&gt;2), "helada negra", AND(C2186&gt;0, M2186+2&gt;C2186), "rocío", TRUE, "sin riesgo")</f>
        <v>escarcha</v>
      </c>
      <c r="O2186">
        <f t="shared" si="173"/>
        <v>0.44692501162087911</v>
      </c>
      <c r="P2186">
        <f t="shared" si="174"/>
        <v>6.3232146150147663</v>
      </c>
      <c r="Q2186" s="10" t="str" cm="1">
        <f t="array" ref="Q2186">_xlfn.IFS(AND(D2186&lt;=0, D2186-P2186&lt;=2), "escarcha",AND(D2186&lt;=0, D2186-P2186&gt;2), "helada negra", AND(D2186&gt;0, P2186+2&gt;D2186), "rocío", TRUE, "sin riesgo")</f>
        <v>rocío</v>
      </c>
    </row>
    <row r="2187" spans="1:17" x14ac:dyDescent="0.35">
      <c r="A2187" s="2">
        <v>45763</v>
      </c>
      <c r="B2187" s="3" t="s">
        <v>18</v>
      </c>
      <c r="C2187">
        <v>-5.4333333333333336</v>
      </c>
      <c r="D2187">
        <v>6.3666666666666671</v>
      </c>
      <c r="E2187">
        <v>91.9</v>
      </c>
      <c r="F2187">
        <v>96.333333333333329</v>
      </c>
      <c r="G2187">
        <v>0</v>
      </c>
      <c r="H2187">
        <v>0.53333333333333333</v>
      </c>
      <c r="I2187">
        <v>0</v>
      </c>
      <c r="J2187">
        <v>1.4</v>
      </c>
      <c r="K2187">
        <f t="shared" si="170"/>
        <v>11.8</v>
      </c>
      <c r="L2187">
        <f t="shared" si="171"/>
        <v>-0.48749867319444751</v>
      </c>
      <c r="M2187">
        <f t="shared" si="172"/>
        <v>-6.5414319509944372</v>
      </c>
      <c r="N2187" s="10" t="str" cm="1">
        <f t="array" ref="N2187">_xlfn.IFS(AND(C2187&lt;=0, C2187-M2187&lt;=2), "escarcha",AND(C2187&lt;=0, C2187-M2187&gt;2), "helada negra", AND(C2187&gt;0, M2187+2&gt;C2187), "rocío", TRUE, "sin riesgo")</f>
        <v>escarcha</v>
      </c>
      <c r="O2187">
        <f t="shared" si="173"/>
        <v>0.41256201837991657</v>
      </c>
      <c r="P2187">
        <f t="shared" si="174"/>
        <v>5.8253847046028575</v>
      </c>
      <c r="Q2187" s="10" t="str" cm="1">
        <f t="array" ref="Q2187">_xlfn.IFS(AND(D2187&lt;=0, D2187-P2187&lt;=2), "escarcha",AND(D2187&lt;=0, D2187-P2187&gt;2), "helada negra", AND(D2187&gt;0, P2187+2&gt;D2187), "rocío", TRUE, "sin riesgo")</f>
        <v>rocío</v>
      </c>
    </row>
    <row r="2188" spans="1:17" x14ac:dyDescent="0.35">
      <c r="A2188" s="2">
        <v>45763</v>
      </c>
      <c r="B2188" s="3" t="s">
        <v>19</v>
      </c>
      <c r="C2188">
        <v>-5.8</v>
      </c>
      <c r="D2188">
        <v>6.666666666666667</v>
      </c>
      <c r="E2188">
        <v>92.233333333333334</v>
      </c>
      <c r="F2188">
        <v>95.333333333333329</v>
      </c>
      <c r="G2188">
        <v>0</v>
      </c>
      <c r="H2188">
        <v>0.33333333333333331</v>
      </c>
      <c r="I2188">
        <v>1</v>
      </c>
      <c r="J2188">
        <v>1.9</v>
      </c>
      <c r="K2188">
        <f t="shared" si="170"/>
        <v>12.466666666666667</v>
      </c>
      <c r="L2188">
        <f t="shared" si="171"/>
        <v>-0.51174135468173265</v>
      </c>
      <c r="M2188">
        <f t="shared" si="172"/>
        <v>-6.8575504501939148</v>
      </c>
      <c r="N2188" s="10" t="str" cm="1">
        <f t="array" ref="N2188">_xlfn.IFS(AND(C2188&lt;=0, C2188-M2188&lt;=2), "escarcha",AND(C2188&lt;=0, C2188-M2188&gt;2), "helada negra", AND(C2188&gt;0, M2188+2&gt;C2188), "rocío", TRUE, "sin riesgo")</f>
        <v>escarcha</v>
      </c>
      <c r="O2188">
        <f t="shared" si="173"/>
        <v>0.42276145064464249</v>
      </c>
      <c r="P2188">
        <f t="shared" si="174"/>
        <v>5.9729402466939003</v>
      </c>
      <c r="Q2188" s="10" t="str" cm="1">
        <f t="array" ref="Q2188">_xlfn.IFS(AND(D2188&lt;=0, D2188-P2188&lt;=2), "escarcha",AND(D2188&lt;=0, D2188-P2188&gt;2), "helada negra", AND(D2188&gt;0, P2188+2&gt;D2188), "rocío", TRUE, "sin riesgo")</f>
        <v>rocío</v>
      </c>
    </row>
    <row r="2189" spans="1:17" x14ac:dyDescent="0.35">
      <c r="A2189" s="2">
        <v>45763</v>
      </c>
      <c r="B2189" s="3" t="s">
        <v>20</v>
      </c>
      <c r="C2189">
        <v>-6.2333333333333334</v>
      </c>
      <c r="D2189">
        <v>6.2333333333333334</v>
      </c>
      <c r="E2189">
        <v>92.2</v>
      </c>
      <c r="F2189">
        <v>94</v>
      </c>
      <c r="G2189">
        <v>0.66666666666666663</v>
      </c>
      <c r="H2189">
        <v>1.7666666666666671</v>
      </c>
      <c r="I2189">
        <v>1.333333333333333</v>
      </c>
      <c r="J2189">
        <v>3.4666666666666668</v>
      </c>
      <c r="K2189">
        <f t="shared" si="170"/>
        <v>12.466666666666667</v>
      </c>
      <c r="L2189">
        <f t="shared" si="171"/>
        <v>-0.54514336248333994</v>
      </c>
      <c r="M2189">
        <f t="shared" si="172"/>
        <v>-7.2917224798298514</v>
      </c>
      <c r="N2189" s="10" t="str" cm="1">
        <f t="array" ref="N2189">_xlfn.IFS(AND(C2189&lt;=0, C2189-M2189&lt;=2), "escarcha",AND(C2189&lt;=0, C2189-M2189&gt;2), "helada negra", AND(C2189&gt;0, M2189+2&gt;C2189), "rocío", TRUE, "sin riesgo")</f>
        <v>escarcha</v>
      </c>
      <c r="O2189">
        <f t="shared" si="173"/>
        <v>0.37885565455796821</v>
      </c>
      <c r="P2189">
        <f t="shared" si="174"/>
        <v>5.3389949915445039</v>
      </c>
      <c r="Q2189" s="10" t="str" cm="1">
        <f t="array" ref="Q2189">_xlfn.IFS(AND(D2189&lt;=0, D2189-P2189&lt;=2), "escarcha",AND(D2189&lt;=0, D2189-P2189&gt;2), "helada negra", AND(D2189&gt;0, P2189+2&gt;D2189), "rocío", TRUE, "sin riesgo")</f>
        <v>rocío</v>
      </c>
    </row>
    <row r="2190" spans="1:17" x14ac:dyDescent="0.35">
      <c r="A2190" s="2">
        <v>45763</v>
      </c>
      <c r="B2190" s="3" t="s">
        <v>21</v>
      </c>
      <c r="C2190">
        <v>-6.5333333333333332</v>
      </c>
      <c r="D2190">
        <v>5.9333333333333336</v>
      </c>
      <c r="E2190">
        <v>92.466666666666669</v>
      </c>
      <c r="F2190">
        <v>95.333333333333329</v>
      </c>
      <c r="G2190">
        <v>0.33333333333333331</v>
      </c>
      <c r="H2190">
        <v>0.33333333333333331</v>
      </c>
      <c r="I2190">
        <v>1.333333333333333</v>
      </c>
      <c r="J2190">
        <v>1.3666666666666669</v>
      </c>
      <c r="K2190">
        <f t="shared" si="170"/>
        <v>12.466666666666667</v>
      </c>
      <c r="L2190">
        <f t="shared" si="171"/>
        <v>-0.56520041981414382</v>
      </c>
      <c r="M2190">
        <f t="shared" si="172"/>
        <v>-7.551665559550389</v>
      </c>
      <c r="N2190" s="10" t="str" cm="1">
        <f t="array" ref="N2190">_xlfn.IFS(AND(C2190&lt;=0, C2190-M2190&lt;=2), "escarcha",AND(C2190&lt;=0, C2190-M2190&gt;2), "helada negra", AND(C2190&gt;0, M2190+2&gt;C2190), "rocío", TRUE, "sin riesgo")</f>
        <v>escarcha</v>
      </c>
      <c r="O2190">
        <f t="shared" si="173"/>
        <v>0.37223423842895431</v>
      </c>
      <c r="P2190">
        <f t="shared" si="174"/>
        <v>5.243669945909879</v>
      </c>
      <c r="Q2190" s="10" t="str" cm="1">
        <f t="array" ref="Q2190">_xlfn.IFS(AND(D2190&lt;=0, D2190-P2190&lt;=2), "escarcha",AND(D2190&lt;=0, D2190-P2190&gt;2), "helada negra", AND(D2190&gt;0, P2190+2&gt;D2190), "rocío", TRUE, "sin riesgo")</f>
        <v>rocío</v>
      </c>
    </row>
    <row r="2191" spans="1:17" x14ac:dyDescent="0.35">
      <c r="A2191" s="2">
        <v>45763</v>
      </c>
      <c r="B2191" s="3" t="s">
        <v>22</v>
      </c>
      <c r="C2191">
        <v>-6.2</v>
      </c>
      <c r="D2191">
        <v>5.2333333333333334</v>
      </c>
      <c r="E2191">
        <v>92.966666666666669</v>
      </c>
      <c r="F2191">
        <v>96</v>
      </c>
      <c r="G2191">
        <v>0</v>
      </c>
      <c r="H2191">
        <v>0.3</v>
      </c>
      <c r="I2191">
        <v>0</v>
      </c>
      <c r="J2191">
        <v>1</v>
      </c>
      <c r="K2191">
        <f t="shared" si="170"/>
        <v>11.433333333333334</v>
      </c>
      <c r="L2191">
        <f t="shared" si="171"/>
        <v>-0.53431661457773161</v>
      </c>
      <c r="M2191">
        <f t="shared" si="172"/>
        <v>-7.1511672362562404</v>
      </c>
      <c r="N2191" s="10" t="str" cm="1">
        <f t="array" ref="N2191">_xlfn.IFS(AND(C2191&lt;=0, C2191-M2191&lt;=2), "escarcha",AND(C2191&lt;=0, C2191-M2191&gt;2), "helada negra", AND(C2191&gt;0, M2191+2&gt;C2191), "rocío", TRUE, "sin riesgo")</f>
        <v>escarcha</v>
      </c>
      <c r="O2191">
        <f t="shared" si="173"/>
        <v>0.33069394221613757</v>
      </c>
      <c r="P2191">
        <f t="shared" si="174"/>
        <v>4.6473015712611447</v>
      </c>
      <c r="Q2191" s="10" t="str" cm="1">
        <f t="array" ref="Q2191">_xlfn.IFS(AND(D2191&lt;=0, D2191-P2191&lt;=2), "escarcha",AND(D2191&lt;=0, D2191-P2191&gt;2), "helada negra", AND(D2191&gt;0, P2191+2&gt;D2191), "rocío", TRUE, "sin riesgo")</f>
        <v>rocío</v>
      </c>
    </row>
    <row r="2192" spans="1:17" x14ac:dyDescent="0.35">
      <c r="A2192" s="2">
        <v>45763</v>
      </c>
      <c r="B2192" s="3" t="s">
        <v>23</v>
      </c>
      <c r="C2192">
        <v>-5.5</v>
      </c>
      <c r="D2192">
        <v>4.7333333333333334</v>
      </c>
      <c r="E2192">
        <v>93.166666666666671</v>
      </c>
      <c r="F2192">
        <v>97.666666666666671</v>
      </c>
      <c r="G2192">
        <v>0</v>
      </c>
      <c r="H2192">
        <v>0.33333333333333331</v>
      </c>
      <c r="I2192">
        <v>0</v>
      </c>
      <c r="J2192">
        <v>0.76666666666666672</v>
      </c>
      <c r="K2192">
        <f t="shared" si="170"/>
        <v>10.233333333333334</v>
      </c>
      <c r="L2192">
        <f t="shared" si="171"/>
        <v>-0.47886934599133257</v>
      </c>
      <c r="M2192">
        <f t="shared" si="172"/>
        <v>-6.42870336862567</v>
      </c>
      <c r="N2192" s="10" t="str" cm="1">
        <f t="array" ref="N2192">_xlfn.IFS(AND(C2192&lt;=0, C2192-M2192&lt;=2), "escarcha",AND(C2192&lt;=0, C2192-M2192&gt;2), "helada negra", AND(C2192&gt;0, M2192+2&gt;C2192), "rocío", TRUE, "sin riesgo")</f>
        <v>escarcha</v>
      </c>
      <c r="O2192">
        <f t="shared" si="173"/>
        <v>0.31308899891449055</v>
      </c>
      <c r="P2192">
        <f t="shared" si="174"/>
        <v>4.3954217585456918</v>
      </c>
      <c r="Q2192" s="10" t="str" cm="1">
        <f t="array" ref="Q2192">_xlfn.IFS(AND(D2192&lt;=0, D2192-P2192&lt;=2), "escarcha",AND(D2192&lt;=0, D2192-P2192&gt;2), "helada negra", AND(D2192&gt;0, P2192+2&gt;D2192), "rocío", TRUE, "sin riesgo")</f>
        <v>rocío</v>
      </c>
    </row>
    <row r="2193" spans="1:17" x14ac:dyDescent="0.35">
      <c r="A2193" s="2">
        <v>45763</v>
      </c>
      <c r="B2193" s="3" t="s">
        <v>24</v>
      </c>
      <c r="C2193">
        <v>-5.3666666666666671</v>
      </c>
      <c r="D2193">
        <v>3.8666666666666671</v>
      </c>
      <c r="E2193">
        <v>92.9</v>
      </c>
      <c r="F2193">
        <v>98</v>
      </c>
      <c r="G2193">
        <v>0</v>
      </c>
      <c r="H2193">
        <v>0</v>
      </c>
      <c r="I2193">
        <v>1</v>
      </c>
      <c r="J2193">
        <v>0.2</v>
      </c>
      <c r="K2193">
        <f t="shared" si="170"/>
        <v>9.2333333333333343</v>
      </c>
      <c r="L2193">
        <f t="shared" si="171"/>
        <v>-0.47161924780623293</v>
      </c>
      <c r="M2193">
        <f t="shared" si="172"/>
        <v>-6.3339091361344728</v>
      </c>
      <c r="N2193" s="10" t="str" cm="1">
        <f t="array" ref="N2193">_xlfn.IFS(AND(C2193&lt;=0, C2193-M2193&lt;=2), "escarcha",AND(C2193&lt;=0, C2193-M2193&gt;2), "helada negra", AND(C2193&gt;0, M2193+2&gt;C2193), "rocío", TRUE, "sin riesgo")</f>
        <v>escarcha</v>
      </c>
      <c r="O2193">
        <f t="shared" si="173"/>
        <v>0.25581252110887653</v>
      </c>
      <c r="P2193">
        <f t="shared" si="174"/>
        <v>3.5794809173348017</v>
      </c>
      <c r="Q2193" s="10" t="str" cm="1">
        <f t="array" ref="Q2193">_xlfn.IFS(AND(D2193&lt;=0, D2193-P2193&lt;=2), "escarcha",AND(D2193&lt;=0, D2193-P2193&gt;2), "helada negra", AND(D2193&gt;0, P2193+2&gt;D2193), "rocío", TRUE, "sin riesgo")</f>
        <v>rocío</v>
      </c>
    </row>
    <row r="2194" spans="1:17" x14ac:dyDescent="0.35">
      <c r="A2194" s="2">
        <v>45763</v>
      </c>
      <c r="B2194" s="3" t="s">
        <v>25</v>
      </c>
      <c r="C2194">
        <v>-5.5</v>
      </c>
      <c r="D2194">
        <v>3.666666666666667</v>
      </c>
      <c r="E2194">
        <v>92.63333333333334</v>
      </c>
      <c r="F2194">
        <v>98.333333333333329</v>
      </c>
      <c r="G2194">
        <v>1</v>
      </c>
      <c r="H2194">
        <v>6.6666666666666666E-2</v>
      </c>
      <c r="I2194">
        <v>3.333333333333333</v>
      </c>
      <c r="J2194">
        <v>0.56666666666666665</v>
      </c>
      <c r="K2194">
        <f t="shared" si="170"/>
        <v>9.1666666666666679</v>
      </c>
      <c r="L2194">
        <f t="shared" si="171"/>
        <v>-0.48461030183802833</v>
      </c>
      <c r="M2194">
        <f t="shared" si="172"/>
        <v>-6.5037118853275597</v>
      </c>
      <c r="N2194" s="10" t="str" cm="1">
        <f t="array" ref="N2194">_xlfn.IFS(AND(C2194&lt;=0, C2194-M2194&lt;=2), "escarcha",AND(C2194&lt;=0, C2194-M2194&gt;2), "helada negra", AND(C2194&gt;0, M2194+2&gt;C2194), "rocío", TRUE, "sin riesgo")</f>
        <v>escarcha</v>
      </c>
      <c r="O2194">
        <f t="shared" si="173"/>
        <v>0.24514364642447153</v>
      </c>
      <c r="P2194">
        <f t="shared" si="174"/>
        <v>3.4280900034450696</v>
      </c>
      <c r="Q2194" s="10" t="str" cm="1">
        <f t="array" ref="Q2194">_xlfn.IFS(AND(D2194&lt;=0, D2194-P2194&lt;=2), "escarcha",AND(D2194&lt;=0, D2194-P2194&gt;2), "helada negra", AND(D2194&gt;0, P2194+2&gt;D2194), "rocío", TRUE, "sin riesgo")</f>
        <v>rocío</v>
      </c>
    </row>
    <row r="2195" spans="1:17" x14ac:dyDescent="0.35">
      <c r="A2195" s="2">
        <v>45763</v>
      </c>
      <c r="B2195" s="3" t="s">
        <v>26</v>
      </c>
      <c r="C2195">
        <v>-5.0666666666666664</v>
      </c>
      <c r="D2195">
        <v>4.0666666666666664</v>
      </c>
      <c r="E2195">
        <v>93.033333333333331</v>
      </c>
      <c r="F2195">
        <v>99</v>
      </c>
      <c r="G2195">
        <v>0</v>
      </c>
      <c r="H2195">
        <v>0.23333333333333331</v>
      </c>
      <c r="I2195">
        <v>2</v>
      </c>
      <c r="J2195">
        <v>1.2666666666666671</v>
      </c>
      <c r="K2195">
        <f t="shared" si="170"/>
        <v>9.1333333333333329</v>
      </c>
      <c r="L2195">
        <f t="shared" si="171"/>
        <v>-0.44746446320401867</v>
      </c>
      <c r="M2195">
        <f t="shared" si="172"/>
        <v>-6.0175391883340517</v>
      </c>
      <c r="N2195" s="10" t="str" cm="1">
        <f t="array" ref="N2195">_xlfn.IFS(AND(C2195&lt;=0, C2195-M2195&lt;=2), "escarcha",AND(C2195&lt;=0, C2195-M2195&gt;2), "helada negra", AND(C2195&gt;0, M2195+2&gt;C2195), "rocío", TRUE, "sin riesgo")</f>
        <v>escarcha</v>
      </c>
      <c r="O2195">
        <f t="shared" si="173"/>
        <v>0.28000658963076985</v>
      </c>
      <c r="P2195">
        <f t="shared" si="174"/>
        <v>3.923483851148585</v>
      </c>
      <c r="Q2195" s="10" t="str" cm="1">
        <f t="array" ref="Q2195">_xlfn.IFS(AND(D2195&lt;=0, D2195-P2195&lt;=2), "escarcha",AND(D2195&lt;=0, D2195-P2195&gt;2), "helada negra", AND(D2195&gt;0, P2195+2&gt;D2195), "rocío", TRUE, "sin riesgo")</f>
        <v>rocío</v>
      </c>
    </row>
    <row r="2196" spans="1:17" x14ac:dyDescent="0.35">
      <c r="A2196" s="2">
        <v>45763</v>
      </c>
      <c r="B2196" s="3" t="s">
        <v>27</v>
      </c>
      <c r="C2196">
        <v>-3.833333333333333</v>
      </c>
      <c r="D2196">
        <v>5.5666666666666664</v>
      </c>
      <c r="E2196">
        <v>92.7</v>
      </c>
      <c r="F2196">
        <v>97</v>
      </c>
      <c r="G2196">
        <v>1.333333333333333</v>
      </c>
      <c r="H2196">
        <v>3.3333333333333333E-2</v>
      </c>
      <c r="I2196">
        <v>3.333333333333333</v>
      </c>
      <c r="J2196">
        <v>0.46666666666666662</v>
      </c>
      <c r="K2196">
        <f t="shared" si="170"/>
        <v>9.3999999999999986</v>
      </c>
      <c r="L2196">
        <f t="shared" si="171"/>
        <v>-0.35824576458542429</v>
      </c>
      <c r="M2196">
        <f t="shared" si="172"/>
        <v>-4.8416204596561458</v>
      </c>
      <c r="N2196" s="10" t="str" cm="1">
        <f t="array" ref="N2196">_xlfn.IFS(AND(C2196&lt;=0, C2196-M2196&lt;=2), "escarcha",AND(C2196&lt;=0, C2196-M2196&gt;2), "helada negra", AND(C2196&gt;0, M2196+2&gt;C2196), "rocío", TRUE, "sin riesgo")</f>
        <v>escarcha</v>
      </c>
      <c r="O2196">
        <f t="shared" si="173"/>
        <v>0.3641903058026798</v>
      </c>
      <c r="P2196">
        <f t="shared" si="174"/>
        <v>5.127964069497807</v>
      </c>
      <c r="Q2196" s="10" t="str" cm="1">
        <f t="array" ref="Q2196">_xlfn.IFS(AND(D2196&lt;=0, D2196-P2196&lt;=2), "escarcha",AND(D2196&lt;=0, D2196-P2196&gt;2), "helada negra", AND(D2196&gt;0, P2196+2&gt;D2196), "rocío", TRUE, "sin riesgo")</f>
        <v>rocío</v>
      </c>
    </row>
    <row r="2197" spans="1:17" x14ac:dyDescent="0.35">
      <c r="A2197" s="2">
        <v>45763</v>
      </c>
      <c r="B2197" s="3" t="s">
        <v>28</v>
      </c>
      <c r="C2197">
        <v>-2.3666666666666671</v>
      </c>
      <c r="D2197">
        <v>7.8</v>
      </c>
      <c r="E2197">
        <v>91.86666666666666</v>
      </c>
      <c r="F2197">
        <v>90.666666666666671</v>
      </c>
      <c r="G2197">
        <v>2.666666666666667</v>
      </c>
      <c r="H2197">
        <v>0.6333333333333333</v>
      </c>
      <c r="I2197">
        <v>4</v>
      </c>
      <c r="J2197">
        <v>2.5333333333333332</v>
      </c>
      <c r="K2197">
        <f t="shared" si="170"/>
        <v>10.166666666666668</v>
      </c>
      <c r="L2197">
        <f t="shared" si="171"/>
        <v>-0.25814777164312075</v>
      </c>
      <c r="M2197">
        <f t="shared" si="172"/>
        <v>-3.50834401310656</v>
      </c>
      <c r="N2197" s="10" t="str" cm="1">
        <f t="array" ref="N2197">_xlfn.IFS(AND(C2197&lt;=0, C2197-M2197&lt;=2), "escarcha",AND(C2197&lt;=0, C2197-M2197&gt;2), "helada negra", AND(C2197&gt;0, M2197+2&gt;C2197), "rocío", TRUE, "sin riesgo")</f>
        <v>escarcha</v>
      </c>
      <c r="O2197">
        <f t="shared" si="173"/>
        <v>0.45007811500130163</v>
      </c>
      <c r="P2197">
        <f t="shared" si="174"/>
        <v>6.3689946191522155</v>
      </c>
      <c r="Q2197" s="10" t="str" cm="1">
        <f t="array" ref="Q2197">_xlfn.IFS(AND(D2197&lt;=0, D2197-P2197&lt;=2), "escarcha",AND(D2197&lt;=0, D2197-P2197&gt;2), "helada negra", AND(D2197&gt;0, P2197+2&gt;D2197), "rocío", TRUE, "sin riesgo")</f>
        <v>rocío</v>
      </c>
    </row>
    <row r="2198" spans="1:17" x14ac:dyDescent="0.35">
      <c r="A2198" s="2">
        <v>45763</v>
      </c>
      <c r="B2198" s="3" t="s">
        <v>29</v>
      </c>
      <c r="C2198">
        <v>-1.1333333333333331</v>
      </c>
      <c r="D2198">
        <v>8.3000000000000007</v>
      </c>
      <c r="E2198">
        <v>92.266666666666666</v>
      </c>
      <c r="F2198">
        <v>89.666666666666671</v>
      </c>
      <c r="G2198">
        <v>2</v>
      </c>
      <c r="H2198">
        <v>0.60000000000000009</v>
      </c>
      <c r="I2198">
        <v>3</v>
      </c>
      <c r="J2198">
        <v>1.8666666666666669</v>
      </c>
      <c r="K2198">
        <f t="shared" si="170"/>
        <v>9.4333333333333336</v>
      </c>
      <c r="L2198">
        <f t="shared" si="171"/>
        <v>-0.16306041962789353</v>
      </c>
      <c r="M2198">
        <f t="shared" si="172"/>
        <v>-2.2279103764811845</v>
      </c>
      <c r="N2198" s="10" t="str" cm="1">
        <f t="array" ref="N2198">_xlfn.IFS(AND(C2198&lt;=0, C2198-M2198&lt;=2), "escarcha",AND(C2198&lt;=0, C2198-M2198&gt;2), "helada negra", AND(C2198&gt;0, M2198+2&gt;C2198), "rocío", TRUE, "sin riesgo")</f>
        <v>escarcha</v>
      </c>
      <c r="O2198">
        <f t="shared" si="173"/>
        <v>0.47295922244384775</v>
      </c>
      <c r="P2198">
        <f t="shared" si="174"/>
        <v>6.70171036283711</v>
      </c>
      <c r="Q2198" s="10" t="str" cm="1">
        <f t="array" ref="Q2198">_xlfn.IFS(AND(D2198&lt;=0, D2198-P2198&lt;=2), "escarcha",AND(D2198&lt;=0, D2198-P2198&gt;2), "helada negra", AND(D2198&gt;0, P2198+2&gt;D2198), "rocío", TRUE, "sin riesgo")</f>
        <v>rocío</v>
      </c>
    </row>
    <row r="2199" spans="1:17" x14ac:dyDescent="0.35">
      <c r="A2199" s="2">
        <v>45763</v>
      </c>
      <c r="B2199" s="3" t="s">
        <v>30</v>
      </c>
      <c r="C2199">
        <v>-0.2</v>
      </c>
      <c r="D2199">
        <v>10.56666666666667</v>
      </c>
      <c r="E2199">
        <v>93.233333333333334</v>
      </c>
      <c r="F2199">
        <v>83.666666666666671</v>
      </c>
      <c r="G2199">
        <v>0</v>
      </c>
      <c r="H2199">
        <v>1.2</v>
      </c>
      <c r="I2199">
        <v>1</v>
      </c>
      <c r="J2199">
        <v>2.8</v>
      </c>
      <c r="K2199">
        <f t="shared" si="170"/>
        <v>10.766666666666669</v>
      </c>
      <c r="L2199">
        <f t="shared" si="171"/>
        <v>-8.4580604970441509E-2</v>
      </c>
      <c r="M2199">
        <f t="shared" si="172"/>
        <v>-1.1607542092920395</v>
      </c>
      <c r="N2199" s="10" t="str" cm="1">
        <f t="array" ref="N2199">_xlfn.IFS(AND(C2199&lt;=0, C2199-M2199&lt;=2), "escarcha",AND(C2199&lt;=0, C2199-M2199&gt;2), "helada negra", AND(C2199&gt;0, M2199+2&gt;C2199), "rocío", TRUE, "sin riesgo")</f>
        <v>escarcha</v>
      </c>
      <c r="O2199">
        <f t="shared" si="173"/>
        <v>0.55602615964658275</v>
      </c>
      <c r="P2199">
        <f t="shared" si="174"/>
        <v>7.9170897503529956</v>
      </c>
      <c r="Q2199" s="10" t="str" cm="1">
        <f t="array" ref="Q2199">_xlfn.IFS(AND(D2199&lt;=0, D2199-P2199&lt;=2), "escarcha",AND(D2199&lt;=0, D2199-P2199&gt;2), "helada negra", AND(D2199&gt;0, P2199+2&gt;D2199), "rocío", TRUE, "sin riesgo")</f>
        <v>sin riesgo</v>
      </c>
    </row>
    <row r="2200" spans="1:17" x14ac:dyDescent="0.35">
      <c r="A2200" s="2">
        <v>45763</v>
      </c>
      <c r="B2200" s="3" t="s">
        <v>31</v>
      </c>
      <c r="C2200">
        <v>0.6333333333333333</v>
      </c>
      <c r="D2200">
        <v>11.53333333333333</v>
      </c>
      <c r="E2200">
        <v>94.5</v>
      </c>
      <c r="F2200">
        <v>79.666666666666671</v>
      </c>
      <c r="G2200">
        <v>0.33333333333333331</v>
      </c>
      <c r="H2200">
        <v>1.033333333333333</v>
      </c>
      <c r="I2200">
        <v>1.333333333333333</v>
      </c>
      <c r="J2200">
        <v>3.1333333333333329</v>
      </c>
      <c r="K2200">
        <f t="shared" si="170"/>
        <v>10.899999999999997</v>
      </c>
      <c r="L2200">
        <f t="shared" si="171"/>
        <v>-1.0761071304541653E-2</v>
      </c>
      <c r="M2200">
        <f t="shared" si="172"/>
        <v>-0.14829928571165091</v>
      </c>
      <c r="N2200" s="10" t="str" cm="1">
        <f t="array" ref="N2200">_xlfn.IFS(AND(C2200&lt;=0, C2200-M2200&lt;=2), "escarcha",AND(C2200&lt;=0, C2200-M2200&gt;2), "helada negra", AND(C2200&gt;0, M2200+2&gt;C2200), "rocío", TRUE, "sin riesgo")</f>
        <v>rocío</v>
      </c>
      <c r="O2200">
        <f t="shared" si="173"/>
        <v>0.57117398043353518</v>
      </c>
      <c r="P2200">
        <f t="shared" si="174"/>
        <v>8.1399988510082935</v>
      </c>
      <c r="Q2200" s="10" t="str" cm="1">
        <f t="array" ref="Q2200">_xlfn.IFS(AND(D2200&lt;=0, D2200-P2200&lt;=2), "escarcha",AND(D2200&lt;=0, D2200-P2200&gt;2), "helada negra", AND(D2200&gt;0, P2200+2&gt;D2200), "rocío", TRUE, "sin riesgo")</f>
        <v>sin riesgo</v>
      </c>
    </row>
    <row r="2201" spans="1:17" x14ac:dyDescent="0.35">
      <c r="A2201" s="2">
        <v>45763</v>
      </c>
      <c r="B2201" s="3" t="s">
        <v>32</v>
      </c>
      <c r="C2201">
        <v>1.0666666666666671</v>
      </c>
      <c r="D2201">
        <v>12.16666666666667</v>
      </c>
      <c r="E2201">
        <v>93.033333333333331</v>
      </c>
      <c r="F2201">
        <v>74.333333333333329</v>
      </c>
      <c r="G2201">
        <v>2.666666666666667</v>
      </c>
      <c r="H2201">
        <v>1.3666666666666669</v>
      </c>
      <c r="I2201">
        <v>7</v>
      </c>
      <c r="J2201">
        <v>3.0333333333333332</v>
      </c>
      <c r="K2201">
        <f t="shared" si="170"/>
        <v>11.100000000000003</v>
      </c>
      <c r="L2201">
        <f t="shared" si="171"/>
        <v>4.8031782304058246E-3</v>
      </c>
      <c r="M2201">
        <f t="shared" si="172"/>
        <v>6.6251498148735974E-2</v>
      </c>
      <c r="N2201" s="10" t="str" cm="1">
        <f t="array" ref="N2201">_xlfn.IFS(AND(C2201&lt;=0, C2201-M2201&lt;=2), "escarcha",AND(C2201&lt;=0, C2201-M2201&gt;2), "helada negra", AND(C2201&gt;0, M2201+2&gt;C2201), "rocío", TRUE, "sin riesgo")</f>
        <v>rocío</v>
      </c>
      <c r="O2201">
        <f t="shared" si="173"/>
        <v>0.54363968211255664</v>
      </c>
      <c r="P2201">
        <f t="shared" si="174"/>
        <v>7.7351092583811623</v>
      </c>
      <c r="Q2201" s="10" t="str" cm="1">
        <f t="array" ref="Q2201">_xlfn.IFS(AND(D2201&lt;=0, D2201-P2201&lt;=2), "escarcha",AND(D2201&lt;=0, D2201-P2201&gt;2), "helada negra", AND(D2201&gt;0, P2201+2&gt;D2201), "rocío", TRUE, "sin riesgo")</f>
        <v>sin riesgo</v>
      </c>
    </row>
    <row r="2202" spans="1:17" x14ac:dyDescent="0.35">
      <c r="A2202" s="2">
        <v>45763</v>
      </c>
      <c r="B2202" s="3" t="s">
        <v>33</v>
      </c>
      <c r="C2202">
        <v>1.1333333333333331</v>
      </c>
      <c r="D2202">
        <v>13.46666666666667</v>
      </c>
      <c r="E2202">
        <v>93.533333333333331</v>
      </c>
      <c r="F2202">
        <v>70.333333333333329</v>
      </c>
      <c r="G2202">
        <v>1.666666666666667</v>
      </c>
      <c r="H2202">
        <v>1.7666666666666671</v>
      </c>
      <c r="I2202">
        <v>4.666666666666667</v>
      </c>
      <c r="J2202">
        <v>3.7666666666666671</v>
      </c>
      <c r="K2202">
        <f t="shared" si="170"/>
        <v>12.333333333333337</v>
      </c>
      <c r="L2202">
        <f t="shared" si="171"/>
        <v>1.4954333103897613E-2</v>
      </c>
      <c r="M2202">
        <f t="shared" si="172"/>
        <v>0.20638794392245791</v>
      </c>
      <c r="N2202" s="10" t="str" cm="1">
        <f t="array" ref="N2202">_xlfn.IFS(AND(C2202&lt;=0, C2202-M2202&lt;=2), "escarcha",AND(C2202&lt;=0, C2202-M2202&gt;2), "helada negra", AND(C2202&gt;0, M2202+2&gt;C2202), "rocío", TRUE, "sin riesgo")</f>
        <v>rocío</v>
      </c>
      <c r="O2202">
        <f t="shared" si="173"/>
        <v>0.57339273959749315</v>
      </c>
      <c r="P2202">
        <f t="shared" si="174"/>
        <v>8.172682451782272</v>
      </c>
      <c r="Q2202" s="10" t="str" cm="1">
        <f t="array" ref="Q2202">_xlfn.IFS(AND(D2202&lt;=0, D2202-P2202&lt;=2), "escarcha",AND(D2202&lt;=0, D2202-P2202&gt;2), "helada negra", AND(D2202&gt;0, P2202+2&gt;D2202), "rocío", TRUE, "sin riesgo")</f>
        <v>sin riesgo</v>
      </c>
    </row>
    <row r="2203" spans="1:17" x14ac:dyDescent="0.35">
      <c r="A2203" s="2">
        <v>45763</v>
      </c>
      <c r="B2203" s="3" t="s">
        <v>34</v>
      </c>
      <c r="C2203">
        <v>2.2333333333333329</v>
      </c>
      <c r="D2203">
        <v>13.43333333333333</v>
      </c>
      <c r="E2203">
        <v>92.766666666666666</v>
      </c>
      <c r="F2203">
        <v>69.333333333333329</v>
      </c>
      <c r="G2203">
        <v>4</v>
      </c>
      <c r="H2203">
        <v>3.6</v>
      </c>
      <c r="I2203">
        <v>8.6666666666666661</v>
      </c>
      <c r="J2203">
        <v>7.4666666666666659</v>
      </c>
      <c r="K2203">
        <f t="shared" si="170"/>
        <v>11.199999999999998</v>
      </c>
      <c r="L2203">
        <f t="shared" si="171"/>
        <v>8.5401415560295124E-2</v>
      </c>
      <c r="M2203">
        <f t="shared" si="172"/>
        <v>1.1833771416061838</v>
      </c>
      <c r="N2203" s="10" t="str" cm="1">
        <f t="array" ref="N2203">_xlfn.IFS(AND(C2203&lt;=0, C2203-M2203&lt;=2), "escarcha",AND(C2203&lt;=0, C2203-M2203&gt;2), "helada negra", AND(C2203&gt;0, M2203+2&gt;C2203), "rocío", TRUE, "sin riesgo")</f>
        <v>rocío</v>
      </c>
      <c r="O2203">
        <f t="shared" si="173"/>
        <v>0.55690226096775963</v>
      </c>
      <c r="P2203">
        <f t="shared" si="174"/>
        <v>7.9299713169605166</v>
      </c>
      <c r="Q2203" s="10" t="str" cm="1">
        <f t="array" ref="Q2203">_xlfn.IFS(AND(D2203&lt;=0, D2203-P2203&lt;=2), "escarcha",AND(D2203&lt;=0, D2203-P2203&gt;2), "helada negra", AND(D2203&gt;0, P2203+2&gt;D2203), "rocío", TRUE, "sin riesgo")</f>
        <v>sin riesgo</v>
      </c>
    </row>
    <row r="2204" spans="1:17" x14ac:dyDescent="0.35">
      <c r="A2204" s="2">
        <v>45763</v>
      </c>
      <c r="B2204" s="3" t="s">
        <v>35</v>
      </c>
      <c r="C2204">
        <v>2.9666666666666668</v>
      </c>
      <c r="D2204">
        <v>13.7</v>
      </c>
      <c r="E2204">
        <v>92</v>
      </c>
      <c r="F2204">
        <v>67.666666666666671</v>
      </c>
      <c r="G2204">
        <v>4</v>
      </c>
      <c r="H2204">
        <v>2.433333333333334</v>
      </c>
      <c r="I2204">
        <v>8.6666666666666661</v>
      </c>
      <c r="J2204">
        <v>5.0666666666666664</v>
      </c>
      <c r="K2204">
        <f t="shared" si="170"/>
        <v>10.733333333333333</v>
      </c>
      <c r="L2204">
        <f t="shared" si="171"/>
        <v>0.12916344404054303</v>
      </c>
      <c r="M2204">
        <f t="shared" si="172"/>
        <v>1.7942487825151081</v>
      </c>
      <c r="N2204" s="10" t="str" cm="1">
        <f t="array" ref="N2204">_xlfn.IFS(AND(C2204&lt;=0, C2204-M2204&lt;=2), "escarcha",AND(C2204&lt;=0, C2204-M2204&gt;2), "helada negra", AND(C2204&gt;0, M2204+2&gt;C2204), "rocío", TRUE, "sin riesgo")</f>
        <v>rocío</v>
      </c>
      <c r="O2204">
        <f t="shared" si="173"/>
        <v>0.54991777874875525</v>
      </c>
      <c r="P2204">
        <f t="shared" si="174"/>
        <v>7.8273132284398219</v>
      </c>
      <c r="Q2204" s="10" t="str" cm="1">
        <f t="array" ref="Q2204">_xlfn.IFS(AND(D2204&lt;=0, D2204-P2204&lt;=2), "escarcha",AND(D2204&lt;=0, D2204-P2204&gt;2), "helada negra", AND(D2204&gt;0, P2204+2&gt;D2204), "rocío", TRUE, "sin riesgo")</f>
        <v>sin riesgo</v>
      </c>
    </row>
    <row r="2205" spans="1:17" x14ac:dyDescent="0.35">
      <c r="A2205" s="2">
        <v>45763</v>
      </c>
      <c r="B2205" s="3" t="s">
        <v>36</v>
      </c>
      <c r="C2205">
        <v>3.8</v>
      </c>
      <c r="D2205">
        <v>14.46666666666667</v>
      </c>
      <c r="E2205">
        <v>91.233333333333334</v>
      </c>
      <c r="F2205">
        <v>63.333333333333343</v>
      </c>
      <c r="G2205">
        <v>4.333333333333333</v>
      </c>
      <c r="H2205">
        <v>1.833333333333333</v>
      </c>
      <c r="I2205">
        <v>8</v>
      </c>
      <c r="J2205">
        <v>4</v>
      </c>
      <c r="K2205">
        <f t="shared" si="170"/>
        <v>10.666666666666671</v>
      </c>
      <c r="L2205">
        <f t="shared" si="171"/>
        <v>0.17957974761308665</v>
      </c>
      <c r="M2205">
        <f t="shared" si="172"/>
        <v>2.5018062751404906</v>
      </c>
      <c r="N2205" s="10" t="str" cm="1">
        <f t="array" ref="N2205">_xlfn.IFS(AND(C2205&lt;=0, C2205-M2205&lt;=2), "escarcha",AND(C2205&lt;=0, C2205-M2205&gt;2), "helada negra", AND(C2205&gt;0, M2205+2&gt;C2205), "rocío", TRUE, "sin riesgo")</f>
        <v>rocío</v>
      </c>
      <c r="O2205">
        <f t="shared" si="173"/>
        <v>0.53341013683012806</v>
      </c>
      <c r="P2205">
        <f t="shared" si="174"/>
        <v>7.5850169991822387</v>
      </c>
      <c r="Q2205" s="10" t="str" cm="1">
        <f t="array" ref="Q2205">_xlfn.IFS(AND(D2205&lt;=0, D2205-P2205&lt;=2), "escarcha",AND(D2205&lt;=0, D2205-P2205&gt;2), "helada negra", AND(D2205&gt;0, P2205+2&gt;D2205), "rocío", TRUE, "sin riesgo")</f>
        <v>sin riesgo</v>
      </c>
    </row>
    <row r="2206" spans="1:17" x14ac:dyDescent="0.35">
      <c r="A2206" s="2">
        <v>45763</v>
      </c>
      <c r="B2206" s="3" t="s">
        <v>47</v>
      </c>
      <c r="C2206">
        <v>6.1333333333333329</v>
      </c>
      <c r="D2206">
        <v>14.43333333333333</v>
      </c>
      <c r="E2206">
        <v>84.266666666666666</v>
      </c>
      <c r="F2206">
        <v>63</v>
      </c>
      <c r="G2206">
        <v>7</v>
      </c>
      <c r="H2206">
        <v>5.9</v>
      </c>
      <c r="I2206">
        <v>11.66666666666667</v>
      </c>
      <c r="J2206">
        <v>10.866666666666671</v>
      </c>
      <c r="K2206">
        <f t="shared" si="170"/>
        <v>8.2999999999999972</v>
      </c>
      <c r="L2206">
        <f t="shared" si="171"/>
        <v>0.26265073384937798</v>
      </c>
      <c r="M2206">
        <f t="shared" si="172"/>
        <v>3.6766127311586727</v>
      </c>
      <c r="N2206" s="10" t="str" cm="1">
        <f t="array" ref="N2206">_xlfn.IFS(AND(C2206&lt;=0, C2206-M2206&lt;=2), "escarcha",AND(C2206&lt;=0, C2206-M2206&gt;2), "helada negra", AND(C2206&gt;0, M2206+2&gt;C2206), "rocío", TRUE, "sin riesgo")</f>
        <v>sin riesgo</v>
      </c>
      <c r="O2206">
        <f t="shared" si="173"/>
        <v>0.52597948046195853</v>
      </c>
      <c r="P2206">
        <f t="shared" si="174"/>
        <v>7.4761038379599558</v>
      </c>
      <c r="Q2206" s="10" t="str" cm="1">
        <f t="array" ref="Q2206">_xlfn.IFS(AND(D2206&lt;=0, D2206-P2206&lt;=2), "escarcha",AND(D2206&lt;=0, D2206-P2206&gt;2), "helada negra", AND(D2206&gt;0, P2206+2&gt;D2206), "rocío", TRUE, "sin riesgo")</f>
        <v>sin riesgo</v>
      </c>
    </row>
    <row r="2207" spans="1:17" x14ac:dyDescent="0.35">
      <c r="A2207" s="2">
        <v>45763</v>
      </c>
      <c r="B2207" s="3" t="s">
        <v>52</v>
      </c>
      <c r="C2207">
        <v>6.4666666666666668</v>
      </c>
      <c r="D2207">
        <v>14.56666666666667</v>
      </c>
      <c r="E2207">
        <v>77.833333333333329</v>
      </c>
      <c r="F2207">
        <v>61.333333333333343</v>
      </c>
      <c r="G2207">
        <v>3.666666666666667</v>
      </c>
      <c r="H2207">
        <v>7.3000000000000007</v>
      </c>
      <c r="I2207">
        <v>8.3333333333333339</v>
      </c>
      <c r="J2207">
        <v>12.766666666666669</v>
      </c>
      <c r="K2207">
        <f t="shared" si="170"/>
        <v>8.1000000000000032</v>
      </c>
      <c r="L2207">
        <f t="shared" si="171"/>
        <v>0.20620102392445516</v>
      </c>
      <c r="M2207">
        <f t="shared" si="172"/>
        <v>2.8770695915046667</v>
      </c>
      <c r="N2207" s="10" t="str" cm="1">
        <f t="array" ref="N2207">_xlfn.IFS(AND(C2207&lt;=0, C2207-M2207&lt;=2), "escarcha",AND(C2207&lt;=0, C2207-M2207&gt;2), "helada negra", AND(C2207&gt;0, M2207+2&gt;C2207), "rocío", TRUE, "sin riesgo")</f>
        <v>sin riesgo</v>
      </c>
      <c r="O2207">
        <f t="shared" si="173"/>
        <v>0.50777927606890505</v>
      </c>
      <c r="P2207">
        <f t="shared" si="174"/>
        <v>7.2097379151774197</v>
      </c>
      <c r="Q2207" s="10" t="str" cm="1">
        <f t="array" ref="Q2207">_xlfn.IFS(AND(D2207&lt;=0, D2207-P2207&lt;=2), "escarcha",AND(D2207&lt;=0, D2207-P2207&gt;2), "helada negra", AND(D2207&gt;0, P2207+2&gt;D2207), "rocío", TRUE, "sin riesgo")</f>
        <v>sin riesgo</v>
      </c>
    </row>
    <row r="2208" spans="1:17" x14ac:dyDescent="0.35">
      <c r="A2208" s="2">
        <v>45763</v>
      </c>
      <c r="B2208" s="3" t="s">
        <v>53</v>
      </c>
      <c r="C2208">
        <v>7.7333333333333334</v>
      </c>
      <c r="D2208">
        <v>15.133333333333329</v>
      </c>
      <c r="E2208">
        <v>72.866666666666674</v>
      </c>
      <c r="F2208">
        <v>55.333333333333343</v>
      </c>
      <c r="G2208">
        <v>4.666666666666667</v>
      </c>
      <c r="H2208">
        <v>5.6</v>
      </c>
      <c r="I2208">
        <v>10.33333333333333</v>
      </c>
      <c r="J2208">
        <v>10.33333333333333</v>
      </c>
      <c r="K2208">
        <f t="shared" si="170"/>
        <v>7.3999999999999959</v>
      </c>
      <c r="L2208">
        <f t="shared" si="171"/>
        <v>0.22697981652647564</v>
      </c>
      <c r="M2208">
        <f t="shared" si="172"/>
        <v>3.170773112506005</v>
      </c>
      <c r="N2208" s="10" t="str" cm="1">
        <f t="array" ref="N2208">_xlfn.IFS(AND(C2208&lt;=0, C2208-M2208&lt;=2), "escarcha",AND(C2208&lt;=0, C2208-M2208&gt;2), "helada negra", AND(C2208&gt;0, M2208+2&gt;C2208), "rocío", TRUE, "sin riesgo")</f>
        <v>sin riesgo</v>
      </c>
      <c r="O2208">
        <f t="shared" si="173"/>
        <v>0.4413290548561547</v>
      </c>
      <c r="P2208">
        <f t="shared" si="174"/>
        <v>6.2420081154168052</v>
      </c>
      <c r="Q2208" s="10" t="str" cm="1">
        <f t="array" ref="Q2208">_xlfn.IFS(AND(D2208&lt;=0, D2208-P2208&lt;=2), "escarcha",AND(D2208&lt;=0, D2208-P2208&gt;2), "helada negra", AND(D2208&gt;0, P2208+2&gt;D2208), "rocío", TRUE, "sin riesgo")</f>
        <v>sin riesgo</v>
      </c>
    </row>
    <row r="2209" spans="1:17" x14ac:dyDescent="0.35">
      <c r="A2209" s="2">
        <v>45763</v>
      </c>
      <c r="B2209" s="3" t="s">
        <v>56</v>
      </c>
      <c r="C2209">
        <v>8.7666666666666675</v>
      </c>
      <c r="D2209">
        <v>15.56666666666667</v>
      </c>
      <c r="E2209">
        <v>65.133333333333326</v>
      </c>
      <c r="F2209">
        <v>46.666666666666657</v>
      </c>
      <c r="G2209">
        <v>7</v>
      </c>
      <c r="H2209">
        <v>5.8333333333333339</v>
      </c>
      <c r="I2209">
        <v>13.66666666666667</v>
      </c>
      <c r="J2209">
        <v>10.53333333333333</v>
      </c>
      <c r="K2209">
        <f t="shared" si="170"/>
        <v>6.8000000000000025</v>
      </c>
      <c r="L2209">
        <f t="shared" si="171"/>
        <v>0.1848818695168295</v>
      </c>
      <c r="M2209">
        <f t="shared" si="172"/>
        <v>2.5764555739351156</v>
      </c>
      <c r="N2209" s="10" t="str" cm="1">
        <f t="array" ref="N2209">_xlfn.IFS(AND(C2209&lt;=0, C2209-M2209&lt;=2), "escarcha",AND(C2209&lt;=0, C2209-M2209&gt;2), "helada negra", AND(C2209&gt;0, M2209+2&gt;C2209), "rocío", TRUE, "sin riesgo")</f>
        <v>sin riesgo</v>
      </c>
      <c r="O2209">
        <f t="shared" si="173"/>
        <v>0.29878580704412949</v>
      </c>
      <c r="P2209">
        <f t="shared" si="174"/>
        <v>4.1911580761553955</v>
      </c>
      <c r="Q2209" s="10" t="str" cm="1">
        <f t="array" ref="Q2209">_xlfn.IFS(AND(D2209&lt;=0, D2209-P2209&lt;=2), "escarcha",AND(D2209&lt;=0, D2209-P2209&gt;2), "helada negra", AND(D2209&gt;0, P2209+2&gt;D2209), "rocío", TRUE, "sin riesgo")</f>
        <v>sin riesgo</v>
      </c>
    </row>
    <row r="2210" spans="1:17" x14ac:dyDescent="0.35">
      <c r="A2210" s="2">
        <v>45763</v>
      </c>
      <c r="B2210" s="3" t="s">
        <v>55</v>
      </c>
      <c r="C2210">
        <v>9.6333333333333329</v>
      </c>
      <c r="D2210">
        <v>15.93333333333333</v>
      </c>
      <c r="E2210">
        <v>71.133333333333326</v>
      </c>
      <c r="F2210">
        <v>50.333333333333343</v>
      </c>
      <c r="G2210">
        <v>7.333333333333333</v>
      </c>
      <c r="H2210">
        <v>7.8</v>
      </c>
      <c r="I2210">
        <v>14.66666666666667</v>
      </c>
      <c r="J2210">
        <v>13.1</v>
      </c>
      <c r="K2210">
        <f t="shared" si="170"/>
        <v>6.2999999999999972</v>
      </c>
      <c r="L2210">
        <f t="shared" si="171"/>
        <v>0.33135032425208399</v>
      </c>
      <c r="M2210">
        <f t="shared" si="172"/>
        <v>4.6567025651711473</v>
      </c>
      <c r="N2210" s="10" t="str" cm="1">
        <f t="array" ref="N2210">_xlfn.IFS(AND(C2210&lt;=0, C2210-M2210&lt;=2), "escarcha",AND(C2210&lt;=0, C2210-M2210&gt;2), "helada negra", AND(C2210&gt;0, M2210+2&gt;C2210), "rocío", TRUE, "sin riesgo")</f>
        <v>sin riesgo</v>
      </c>
      <c r="O2210">
        <f t="shared" si="173"/>
        <v>0.39787541910152302</v>
      </c>
      <c r="P2210">
        <f t="shared" si="174"/>
        <v>5.6132200939473789</v>
      </c>
      <c r="Q2210" s="10" t="str" cm="1">
        <f t="array" ref="Q2210">_xlfn.IFS(AND(D2210&lt;=0, D2210-P2210&lt;=2), "escarcha",AND(D2210&lt;=0, D2210-P2210&gt;2), "helada negra", AND(D2210&gt;0, P2210+2&gt;D2210), "rocío", TRUE, "sin riesgo")</f>
        <v>sin riesgo</v>
      </c>
    </row>
    <row r="2211" spans="1:17" x14ac:dyDescent="0.35">
      <c r="A2211" s="2">
        <v>45763</v>
      </c>
      <c r="B2211" s="3" t="s">
        <v>54</v>
      </c>
      <c r="C2211">
        <v>9.7666666666666675</v>
      </c>
      <c r="D2211">
        <v>15.7</v>
      </c>
      <c r="E2211">
        <v>62.6</v>
      </c>
      <c r="F2211">
        <v>50</v>
      </c>
      <c r="G2211">
        <v>7.333333333333333</v>
      </c>
      <c r="H2211">
        <v>7.5666666666666664</v>
      </c>
      <c r="I2211">
        <v>17.333333333333329</v>
      </c>
      <c r="J2211">
        <v>12.56666666666667</v>
      </c>
      <c r="K2211">
        <f t="shared" si="170"/>
        <v>5.9333333333333318</v>
      </c>
      <c r="L2211">
        <f t="shared" si="171"/>
        <v>0.21250079080734202</v>
      </c>
      <c r="M2211">
        <f t="shared" si="172"/>
        <v>2.9660413233816891</v>
      </c>
      <c r="N2211" s="10" t="str" cm="1">
        <f t="array" ref="N2211">_xlfn.IFS(AND(C2211&lt;=0, C2211-M2211&lt;=2), "escarcha",AND(C2211&lt;=0, C2211-M2211&gt;2), "helada negra", AND(C2211&gt;0, M2211+2&gt;C2211), "rocío", TRUE, "sin riesgo")</f>
        <v>sin riesgo</v>
      </c>
      <c r="O2211">
        <f t="shared" si="173"/>
        <v>0.37631444114524115</v>
      </c>
      <c r="P2211">
        <f t="shared" si="174"/>
        <v>5.3024018244096229</v>
      </c>
      <c r="Q2211" s="10" t="str" cm="1">
        <f t="array" ref="Q2211">_xlfn.IFS(AND(D2211&lt;=0, D2211-P2211&lt;=2), "escarcha",AND(D2211&lt;=0, D2211-P2211&gt;2), "helada negra", AND(D2211&gt;0, P2211+2&gt;D2211), "rocío", TRUE, "sin riesgo")</f>
        <v>sin riesgo</v>
      </c>
    </row>
    <row r="2212" spans="1:17" x14ac:dyDescent="0.35">
      <c r="A2212" s="2">
        <v>45763</v>
      </c>
      <c r="B2212" s="3" t="s">
        <v>57</v>
      </c>
      <c r="C2212">
        <v>9.4333333333333336</v>
      </c>
      <c r="D2212">
        <v>16.266666666666669</v>
      </c>
      <c r="E2212">
        <v>58.8</v>
      </c>
      <c r="F2212">
        <v>49.666666666666657</v>
      </c>
      <c r="G2212">
        <v>7.333333333333333</v>
      </c>
      <c r="H2212">
        <v>6.3666666666666671</v>
      </c>
      <c r="I2212">
        <v>15.33333333333333</v>
      </c>
      <c r="J2212">
        <v>12.56666666666667</v>
      </c>
      <c r="K2212">
        <f t="shared" si="170"/>
        <v>6.8333333333333357</v>
      </c>
      <c r="L2212">
        <f t="shared" si="171"/>
        <v>0.12750656369085545</v>
      </c>
      <c r="M2212">
        <f t="shared" si="172"/>
        <v>1.771064830069869</v>
      </c>
      <c r="N2212" s="10" t="str" cm="1">
        <f t="array" ref="N2212">_xlfn.IFS(AND(C2212&lt;=0, C2212-M2212&lt;=2), "escarcha",AND(C2212&lt;=0, C2212-M2212&gt;2), "helada negra", AND(C2212&gt;0, M2212+2&gt;C2212), "rocío", TRUE, "sin riesgo")</f>
        <v>sin riesgo</v>
      </c>
      <c r="O2212">
        <f t="shared" si="173"/>
        <v>0.40580451413582319</v>
      </c>
      <c r="P2212">
        <f t="shared" si="174"/>
        <v>5.7277199272484305</v>
      </c>
      <c r="Q2212" s="10" t="str" cm="1">
        <f t="array" ref="Q2212">_xlfn.IFS(AND(D2212&lt;=0, D2212-P2212&lt;=2), "escarcha",AND(D2212&lt;=0, D2212-P2212&gt;2), "helada negra", AND(D2212&gt;0, P2212+2&gt;D2212), "rocío", TRUE, "sin riesgo")</f>
        <v>sin riesgo</v>
      </c>
    </row>
    <row r="2213" spans="1:17" x14ac:dyDescent="0.35">
      <c r="A2213" s="2">
        <v>45763</v>
      </c>
      <c r="B2213" s="3" t="s">
        <v>51</v>
      </c>
      <c r="C2213">
        <v>9.0333333333333332</v>
      </c>
      <c r="D2213">
        <v>16.133333333333329</v>
      </c>
      <c r="E2213">
        <v>63.266666666666673</v>
      </c>
      <c r="F2213">
        <v>48.666666666666657</v>
      </c>
      <c r="G2213">
        <v>7.333333333333333</v>
      </c>
      <c r="H2213">
        <v>7.5333333333333332</v>
      </c>
      <c r="I2213">
        <v>15</v>
      </c>
      <c r="J2213">
        <v>12.6</v>
      </c>
      <c r="K2213">
        <f t="shared" si="170"/>
        <v>7.0999999999999961</v>
      </c>
      <c r="L2213">
        <f t="shared" si="171"/>
        <v>0.17380024405513206</v>
      </c>
      <c r="M2213">
        <f t="shared" si="172"/>
        <v>2.4204875255507758</v>
      </c>
      <c r="N2213" s="10" t="str" cm="1">
        <f t="array" ref="N2213">_xlfn.IFS(AND(C2213&lt;=0, C2213-M2213&lt;=2), "escarcha",AND(C2213&lt;=0, C2213-M2213&gt;2), "helada negra", AND(C2213&gt;0, M2213+2&gt;C2213), "rocío", TRUE, "sin riesgo")</f>
        <v>sin riesgo</v>
      </c>
      <c r="O2213">
        <f t="shared" si="173"/>
        <v>0.37696634275128083</v>
      </c>
      <c r="P2213">
        <f t="shared" si="174"/>
        <v>5.3117881007709906</v>
      </c>
      <c r="Q2213" s="10" t="str" cm="1">
        <f t="array" ref="Q2213">_xlfn.IFS(AND(D2213&lt;=0, D2213-P2213&lt;=2), "escarcha",AND(D2213&lt;=0, D2213-P2213&gt;2), "helada negra", AND(D2213&gt;0, P2213+2&gt;D2213), "rocío", TRUE, "sin riesgo")</f>
        <v>sin riesgo</v>
      </c>
    </row>
    <row r="2214" spans="1:17" x14ac:dyDescent="0.35">
      <c r="A2214" s="2">
        <v>45763</v>
      </c>
      <c r="B2214" s="3" t="s">
        <v>49</v>
      </c>
      <c r="C2214">
        <v>9.5</v>
      </c>
      <c r="D2214">
        <v>16.3</v>
      </c>
      <c r="E2214">
        <v>57.533333333333331</v>
      </c>
      <c r="F2214">
        <v>42</v>
      </c>
      <c r="G2214">
        <v>5.666666666666667</v>
      </c>
      <c r="H2214">
        <v>8.6666666666666661</v>
      </c>
      <c r="I2214">
        <v>12.33333333333333</v>
      </c>
      <c r="J2214">
        <v>14.366666666666671</v>
      </c>
      <c r="K2214">
        <f t="shared" si="170"/>
        <v>6.8000000000000007</v>
      </c>
      <c r="L2214">
        <f t="shared" si="171"/>
        <v>0.11020808398837489</v>
      </c>
      <c r="M2214">
        <f t="shared" si="172"/>
        <v>1.5292772452551047</v>
      </c>
      <c r="N2214" s="10" t="str" cm="1">
        <f t="array" ref="N2214">_xlfn.IFS(AND(C2214&lt;=0, C2214-M2214&lt;=2), "escarcha",AND(C2214&lt;=0, C2214-M2214&gt;2), "helada negra", AND(C2214&gt;0, M2214+2&gt;C2214), "rocío", TRUE, "sin riesgo")</f>
        <v>sin riesgo</v>
      </c>
      <c r="O2214">
        <f t="shared" si="173"/>
        <v>0.24026337152563115</v>
      </c>
      <c r="P2214">
        <f t="shared" si="174"/>
        <v>3.3589010327569073</v>
      </c>
      <c r="Q2214" s="10" t="str" cm="1">
        <f t="array" ref="Q2214">_xlfn.IFS(AND(D2214&lt;=0, D2214-P2214&lt;=2), "escarcha",AND(D2214&lt;=0, D2214-P2214&gt;2), "helada negra", AND(D2214&gt;0, P2214+2&gt;D2214), "rocío", TRUE, "sin riesgo")</f>
        <v>sin riesgo</v>
      </c>
    </row>
    <row r="2215" spans="1:17" x14ac:dyDescent="0.35">
      <c r="A2215" s="2">
        <v>45763</v>
      </c>
      <c r="B2215" s="3" t="s">
        <v>50</v>
      </c>
      <c r="C2215">
        <v>8.5333333333333332</v>
      </c>
      <c r="D2215">
        <v>16.2</v>
      </c>
      <c r="E2215">
        <v>64.366666666666674</v>
      </c>
      <c r="F2215">
        <v>36.333333333333343</v>
      </c>
      <c r="G2215">
        <v>7</v>
      </c>
      <c r="H2215">
        <v>8.9</v>
      </c>
      <c r="I2215">
        <v>13.66666666666667</v>
      </c>
      <c r="J2215">
        <v>14.7</v>
      </c>
      <c r="K2215">
        <f t="shared" si="170"/>
        <v>7.6666666666666661</v>
      </c>
      <c r="L2215">
        <f t="shared" si="171"/>
        <v>0.15726332342783328</v>
      </c>
      <c r="M2215">
        <f t="shared" si="172"/>
        <v>2.1881070704004375</v>
      </c>
      <c r="N2215" s="10" t="str" cm="1">
        <f t="array" ref="N2215">_xlfn.IFS(AND(C2215&lt;=0, C2215-M2215&lt;=2), "escarcha",AND(C2215&lt;=0, C2215-M2215&gt;2), "helada negra", AND(C2215&gt;0, M2215+2&gt;C2215), "rocío", TRUE, "sin riesgo")</f>
        <v>sin riesgo</v>
      </c>
      <c r="O2215">
        <f t="shared" si="173"/>
        <v>8.895793958960696E-2</v>
      </c>
      <c r="P2215">
        <f t="shared" si="174"/>
        <v>1.2329086325966589</v>
      </c>
      <c r="Q2215" s="10" t="str" cm="1">
        <f t="array" ref="Q2215">_xlfn.IFS(AND(D2215&lt;=0, D2215-P2215&lt;=2), "escarcha",AND(D2215&lt;=0, D2215-P2215&gt;2), "helada negra", AND(D2215&gt;0, P2215+2&gt;D2215), "rocío", TRUE, "sin riesgo")</f>
        <v>sin riesgo</v>
      </c>
    </row>
    <row r="2216" spans="1:17" x14ac:dyDescent="0.35">
      <c r="A2216" s="2">
        <v>45763</v>
      </c>
      <c r="B2216" s="3" t="s">
        <v>48</v>
      </c>
      <c r="C2216">
        <v>8.3666666666666671</v>
      </c>
      <c r="D2216">
        <v>15.7</v>
      </c>
      <c r="E2216">
        <v>63.4</v>
      </c>
      <c r="F2216">
        <v>39.666666666666657</v>
      </c>
      <c r="G2216">
        <v>6.666666666666667</v>
      </c>
      <c r="H2216">
        <v>9.4333333333333336</v>
      </c>
      <c r="I2216">
        <v>13.66666666666667</v>
      </c>
      <c r="J2216">
        <v>15.5</v>
      </c>
      <c r="K2216">
        <f t="shared" si="170"/>
        <v>7.3333333333333321</v>
      </c>
      <c r="L2216">
        <f t="shared" si="171"/>
        <v>0.13084335591967489</v>
      </c>
      <c r="M2216">
        <f t="shared" si="172"/>
        <v>1.8177594879075427</v>
      </c>
      <c r="N2216" s="10" t="str" cm="1">
        <f t="array" ref="N2216">_xlfn.IFS(AND(C2216&lt;=0, C2216-M2216&lt;=2), "escarcha",AND(C2216&lt;=0, C2216-M2216&gt;2), "helada negra", AND(C2216&gt;0, M2216+2&gt;C2216), "rocío", TRUE, "sin riesgo")</f>
        <v>sin riesgo</v>
      </c>
      <c r="O2216">
        <f t="shared" si="173"/>
        <v>0.14480264016051447</v>
      </c>
      <c r="P2216">
        <f t="shared" si="174"/>
        <v>2.0132972723446754</v>
      </c>
      <c r="Q2216" s="10" t="str" cm="1">
        <f t="array" ref="Q2216">_xlfn.IFS(AND(D2216&lt;=0, D2216-P2216&lt;=2), "escarcha",AND(D2216&lt;=0, D2216-P2216&gt;2), "helada negra", AND(D2216&gt;0, P2216+2&gt;D2216), "rocío", TRUE, "sin riesgo")</f>
        <v>sin riesgo</v>
      </c>
    </row>
    <row r="2217" spans="1:17" x14ac:dyDescent="0.35">
      <c r="A2217" s="2">
        <v>45763</v>
      </c>
      <c r="B2217" s="3" t="s">
        <v>38</v>
      </c>
      <c r="C2217">
        <v>8.3333333333333321</v>
      </c>
      <c r="D2217">
        <v>14.9</v>
      </c>
      <c r="E2217">
        <v>59.533333333333331</v>
      </c>
      <c r="F2217">
        <v>50</v>
      </c>
      <c r="G2217">
        <v>7.333333333333333</v>
      </c>
      <c r="H2217">
        <v>8.2333333333333343</v>
      </c>
      <c r="I2217">
        <v>15.33333333333333</v>
      </c>
      <c r="J2217">
        <v>14.366666666666671</v>
      </c>
      <c r="K2217">
        <f t="shared" si="170"/>
        <v>6.5666666666666682</v>
      </c>
      <c r="L2217">
        <f t="shared" si="171"/>
        <v>6.5656492412410672E-2</v>
      </c>
      <c r="M2217">
        <f t="shared" si="172"/>
        <v>0.90875572364177659</v>
      </c>
      <c r="N2217" s="10" t="str" cm="1">
        <f t="array" ref="N2217">_xlfn.IFS(AND(C2217&lt;=0, C2217-M2217&lt;=2), "escarcha",AND(C2217&lt;=0, C2217-M2217&gt;2), "helada negra", AND(C2217&gt;0, M2217+2&gt;C2217), "rocío", TRUE, "sin riesgo")</f>
        <v>sin riesgo</v>
      </c>
      <c r="O2217">
        <f t="shared" si="173"/>
        <v>0.32496749727210872</v>
      </c>
      <c r="P2217">
        <f t="shared" si="174"/>
        <v>4.5653151532842271</v>
      </c>
      <c r="Q2217" s="10" t="str" cm="1">
        <f t="array" ref="Q2217">_xlfn.IFS(AND(D2217&lt;=0, D2217-P2217&lt;=2), "escarcha",AND(D2217&lt;=0, D2217-P2217&gt;2), "helada negra", AND(D2217&gt;0, P2217+2&gt;D2217), "rocío", TRUE, "sin riesgo")</f>
        <v>sin riesgo</v>
      </c>
    </row>
    <row r="2218" spans="1:17" x14ac:dyDescent="0.35">
      <c r="A2218" s="2">
        <v>45763</v>
      </c>
      <c r="B2218" s="3" t="s">
        <v>39</v>
      </c>
      <c r="C2218">
        <v>8.1</v>
      </c>
      <c r="D2218">
        <v>14</v>
      </c>
      <c r="E2218">
        <v>62.566666666666663</v>
      </c>
      <c r="F2218">
        <v>53.666666666666657</v>
      </c>
      <c r="G2218">
        <v>4.666666666666667</v>
      </c>
      <c r="H2218">
        <v>8.3000000000000007</v>
      </c>
      <c r="I2218">
        <v>9.3333333333333339</v>
      </c>
      <c r="J2218">
        <v>14.03333333333333</v>
      </c>
      <c r="K2218">
        <f t="shared" si="170"/>
        <v>5.9</v>
      </c>
      <c r="L2218">
        <f t="shared" si="171"/>
        <v>9.9520301221043383E-2</v>
      </c>
      <c r="M2218">
        <f t="shared" si="172"/>
        <v>1.3801285000174677</v>
      </c>
      <c r="N2218" s="10" t="str" cm="1">
        <f t="array" ref="N2218">_xlfn.IFS(AND(C2218&lt;=0, C2218-M2218&lt;=2), "escarcha",AND(C2218&lt;=0, C2218-M2218&gt;2), "helada negra", AND(C2218&gt;0, M2218+2&gt;C2218), "rocío", TRUE, "sin riesgo")</f>
        <v>sin riesgo</v>
      </c>
      <c r="O2218">
        <f t="shared" si="173"/>
        <v>0.33758921058969993</v>
      </c>
      <c r="P2218">
        <f t="shared" si="174"/>
        <v>4.746094296086282</v>
      </c>
      <c r="Q2218" s="10" t="str" cm="1">
        <f t="array" ref="Q2218">_xlfn.IFS(AND(D2218&lt;=0, D2218-P2218&lt;=2), "escarcha",AND(D2218&lt;=0, D2218-P2218&gt;2), "helada negra", AND(D2218&gt;0, P2218+2&gt;D2218), "rocío", TRUE, "sin riesgo")</f>
        <v>sin riesgo</v>
      </c>
    </row>
    <row r="2219" spans="1:17" x14ac:dyDescent="0.35">
      <c r="A2219" s="2">
        <v>45763</v>
      </c>
      <c r="B2219" s="3" t="s">
        <v>37</v>
      </c>
      <c r="C2219">
        <v>7.0666666666666673</v>
      </c>
      <c r="D2219">
        <v>13.06666666666667</v>
      </c>
      <c r="E2219">
        <v>68.933333333333323</v>
      </c>
      <c r="F2219">
        <v>56</v>
      </c>
      <c r="G2219">
        <v>3.666666666666667</v>
      </c>
      <c r="H2219">
        <v>7.1</v>
      </c>
      <c r="I2219">
        <v>9</v>
      </c>
      <c r="J2219">
        <v>12.4</v>
      </c>
      <c r="K2219">
        <f t="shared" si="170"/>
        <v>6.0000000000000027</v>
      </c>
      <c r="L2219">
        <f t="shared" si="171"/>
        <v>0.12595719330060196</v>
      </c>
      <c r="M2219">
        <f t="shared" si="172"/>
        <v>1.7493891864792996</v>
      </c>
      <c r="N2219" s="10" t="str" cm="1">
        <f t="array" ref="N2219">_xlfn.IFS(AND(C2219&lt;=0, C2219-M2219&lt;=2), "escarcha",AND(C2219&lt;=0, C2219-M2219&gt;2), "helada negra", AND(C2219&gt;0, M2219+2&gt;C2219), "rocío", TRUE, "sin riesgo")</f>
        <v>sin riesgo</v>
      </c>
      <c r="O2219">
        <f t="shared" si="173"/>
        <v>0.31941619862460924</v>
      </c>
      <c r="P2219">
        <f t="shared" si="174"/>
        <v>4.4858881274814415</v>
      </c>
      <c r="Q2219" s="10" t="str" cm="1">
        <f t="array" ref="Q2219">_xlfn.IFS(AND(D2219&lt;=0, D2219-P2219&lt;=2), "escarcha",AND(D2219&lt;=0, D2219-P2219&gt;2), "helada negra", AND(D2219&gt;0, P2219+2&gt;D2219), "rocío", TRUE, "sin riesgo")</f>
        <v>sin riesgo</v>
      </c>
    </row>
    <row r="2220" spans="1:17" x14ac:dyDescent="0.35">
      <c r="A2220" s="2">
        <v>45763</v>
      </c>
      <c r="B2220" s="3" t="s">
        <v>40</v>
      </c>
      <c r="C2220">
        <v>5.5333333333333332</v>
      </c>
      <c r="D2220">
        <v>11.366666666666671</v>
      </c>
      <c r="E2220">
        <v>71.933333333333337</v>
      </c>
      <c r="F2220">
        <v>64.666666666666671</v>
      </c>
      <c r="G2220">
        <v>4.333333333333333</v>
      </c>
      <c r="H2220">
        <v>4.4666666666666668</v>
      </c>
      <c r="I2220">
        <v>9.6666666666666661</v>
      </c>
      <c r="J2220">
        <v>8.6666666666666661</v>
      </c>
      <c r="K2220">
        <f t="shared" si="170"/>
        <v>5.8333333333333375</v>
      </c>
      <c r="L2220">
        <f t="shared" si="171"/>
        <v>6.2908525762104595E-2</v>
      </c>
      <c r="M2220">
        <f t="shared" si="172"/>
        <v>0.87058469793589177</v>
      </c>
      <c r="N2220" s="10" t="str" cm="1">
        <f t="array" ref="N2220">_xlfn.IFS(AND(C2220&lt;=0, C2220-M2220&lt;=2), "escarcha",AND(C2220&lt;=0, C2220-M2220&gt;2), "helada negra", AND(C2220&gt;0, M2220+2&gt;C2220), "rocío", TRUE, "sin riesgo")</f>
        <v>sin riesgo</v>
      </c>
      <c r="O2220">
        <f t="shared" si="173"/>
        <v>0.351545221368947</v>
      </c>
      <c r="P2220">
        <f t="shared" si="174"/>
        <v>4.9462919662837761</v>
      </c>
      <c r="Q2220" s="10" t="str" cm="1">
        <f t="array" ref="Q2220">_xlfn.IFS(AND(D2220&lt;=0, D2220-P2220&lt;=2), "escarcha",AND(D2220&lt;=0, D2220-P2220&gt;2), "helada negra", AND(D2220&gt;0, P2220+2&gt;D2220), "rocío", TRUE, "sin riesgo")</f>
        <v>sin riesgo</v>
      </c>
    </row>
    <row r="2221" spans="1:17" x14ac:dyDescent="0.35">
      <c r="A2221" s="2">
        <v>45763</v>
      </c>
      <c r="B2221" s="3" t="s">
        <v>41</v>
      </c>
      <c r="C2221">
        <v>4.166666666666667</v>
      </c>
      <c r="D2221">
        <v>8.7666666666666675</v>
      </c>
      <c r="E2221">
        <v>74.599999999999994</v>
      </c>
      <c r="F2221">
        <v>82.666666666666671</v>
      </c>
      <c r="G2221">
        <v>1.666666666666667</v>
      </c>
      <c r="H2221">
        <v>3.5333333333333332</v>
      </c>
      <c r="I2221">
        <v>6</v>
      </c>
      <c r="J2221">
        <v>7.9</v>
      </c>
      <c r="K2221">
        <f t="shared" si="170"/>
        <v>4.6000000000000005</v>
      </c>
      <c r="L2221">
        <f t="shared" si="171"/>
        <v>4.0395750173682354E-3</v>
      </c>
      <c r="M2221">
        <f t="shared" si="172"/>
        <v>5.5716504012416436E-2</v>
      </c>
      <c r="N2221" s="10" t="str" cm="1">
        <f t="array" ref="N2221">_xlfn.IFS(AND(C2221&lt;=0, C2221-M2221&lt;=2), "escarcha",AND(C2221&lt;=0, C2221-M2221&gt;2), "helada negra", AND(C2221&gt;0, M2221+2&gt;C2221), "rocío", TRUE, "sin riesgo")</f>
        <v>sin riesgo</v>
      </c>
      <c r="O2221">
        <f t="shared" si="173"/>
        <v>0.42326187607312948</v>
      </c>
      <c r="P2221">
        <f t="shared" si="174"/>
        <v>5.9801844220454843</v>
      </c>
      <c r="Q2221" s="10" t="str" cm="1">
        <f t="array" ref="Q2221">_xlfn.IFS(AND(D2221&lt;=0, D2221-P2221&lt;=2), "escarcha",AND(D2221&lt;=0, D2221-P2221&gt;2), "helada negra", AND(D2221&gt;0, P2221+2&gt;D2221), "rocío", TRUE, "sin riesgo")</f>
        <v>sin riesgo</v>
      </c>
    </row>
    <row r="2222" spans="1:17" x14ac:dyDescent="0.35">
      <c r="A2222" s="2">
        <v>45763</v>
      </c>
      <c r="B2222" s="3" t="s">
        <v>42</v>
      </c>
      <c r="C2222">
        <v>2.0666666666666669</v>
      </c>
      <c r="D2222">
        <v>7.9666666666666668</v>
      </c>
      <c r="E2222">
        <v>79.86666666666666</v>
      </c>
      <c r="F2222">
        <v>85</v>
      </c>
      <c r="G2222">
        <v>0</v>
      </c>
      <c r="H2222">
        <v>1.4</v>
      </c>
      <c r="I2222">
        <v>0</v>
      </c>
      <c r="J2222">
        <v>3.4</v>
      </c>
      <c r="K2222">
        <f t="shared" si="170"/>
        <v>5.9</v>
      </c>
      <c r="L2222">
        <f t="shared" si="171"/>
        <v>-7.6202839443574588E-2</v>
      </c>
      <c r="M2222">
        <f t="shared" si="172"/>
        <v>-1.0462756834296885</v>
      </c>
      <c r="N2222" s="10" t="str" cm="1">
        <f t="array" ref="N2222">_xlfn.IFS(AND(C2222&lt;=0, C2222-M2222&lt;=2), "escarcha",AND(C2222&lt;=0, C2222-M2222&gt;2), "helada negra", AND(C2222&gt;0, M2222+2&gt;C2222), "rocío", TRUE, "sin riesgo")</f>
        <v>sin riesgo</v>
      </c>
      <c r="O2222">
        <f t="shared" si="173"/>
        <v>0.3968785632647015</v>
      </c>
      <c r="P2222">
        <f t="shared" si="174"/>
        <v>5.598832488502099</v>
      </c>
      <c r="Q2222" s="10" t="str" cm="1">
        <f t="array" ref="Q2222">_xlfn.IFS(AND(D2222&lt;=0, D2222-P2222&lt;=2), "escarcha",AND(D2222&lt;=0, D2222-P2222&gt;2), "helada negra", AND(D2222&gt;0, P2222+2&gt;D2222), "rocío", TRUE, "sin riesgo")</f>
        <v>sin riesgo</v>
      </c>
    </row>
    <row r="2223" spans="1:17" x14ac:dyDescent="0.35">
      <c r="A2223" s="2">
        <v>45763</v>
      </c>
      <c r="B2223" s="3" t="s">
        <v>43</v>
      </c>
      <c r="C2223">
        <v>0.4</v>
      </c>
      <c r="D2223">
        <v>7.4666666666666668</v>
      </c>
      <c r="E2223">
        <v>86.3</v>
      </c>
      <c r="F2223">
        <v>83.666666666666671</v>
      </c>
      <c r="G2223">
        <v>1</v>
      </c>
      <c r="H2223">
        <v>1.1333333333333331</v>
      </c>
      <c r="I2223">
        <v>2.666666666666667</v>
      </c>
      <c r="J2223">
        <v>2.5333333333333341</v>
      </c>
      <c r="K2223">
        <f t="shared" si="170"/>
        <v>7.0666666666666664</v>
      </c>
      <c r="L2223">
        <f t="shared" si="171"/>
        <v>-0.11838067991316854</v>
      </c>
      <c r="M2223">
        <f t="shared" si="172"/>
        <v>-1.6215196509122791</v>
      </c>
      <c r="N2223" s="10" t="str" cm="1">
        <f t="array" ref="N2223">_xlfn.IFS(AND(C2223&lt;=0, C2223-M2223&lt;=2), "escarcha",AND(C2223&lt;=0, C2223-M2223&gt;2), "helada negra", AND(C2223&gt;0, M2223+2&gt;C2223), "rocío", TRUE, "sin riesgo")</f>
        <v>sin riesgo</v>
      </c>
      <c r="O2223">
        <f t="shared" si="173"/>
        <v>0.34700578489287043</v>
      </c>
      <c r="P2223">
        <f t="shared" si="174"/>
        <v>4.881138684872532</v>
      </c>
      <c r="Q2223" s="10" t="str" cm="1">
        <f t="array" ref="Q2223">_xlfn.IFS(AND(D2223&lt;=0, D2223-P2223&lt;=2), "escarcha",AND(D2223&lt;=0, D2223-P2223&gt;2), "helada negra", AND(D2223&gt;0, P2223+2&gt;D2223), "rocío", TRUE, "sin riesgo")</f>
        <v>sin riesgo</v>
      </c>
    </row>
    <row r="2224" spans="1:17" x14ac:dyDescent="0.35">
      <c r="A2224" s="2">
        <v>45763</v>
      </c>
      <c r="B2224" s="3" t="s">
        <v>44</v>
      </c>
      <c r="C2224">
        <v>-0.83333333333333337</v>
      </c>
      <c r="D2224">
        <v>7</v>
      </c>
      <c r="E2224">
        <v>88.5</v>
      </c>
      <c r="F2224">
        <v>87</v>
      </c>
      <c r="G2224">
        <v>0</v>
      </c>
      <c r="H2224">
        <v>1.7</v>
      </c>
      <c r="I2224">
        <v>0</v>
      </c>
      <c r="J2224">
        <v>4.5333333333333332</v>
      </c>
      <c r="K2224">
        <f t="shared" si="170"/>
        <v>7.833333333333333</v>
      </c>
      <c r="L2224">
        <f t="shared" si="171"/>
        <v>-0.18280799619930455</v>
      </c>
      <c r="M2224">
        <f t="shared" si="172"/>
        <v>-2.4949536408839053</v>
      </c>
      <c r="N2224" s="10" t="str" cm="1">
        <f t="array" ref="N2224">_xlfn.IFS(AND(C2224&lt;=0, C2224-M2224&lt;=2), "escarcha",AND(C2224&lt;=0, C2224-M2224&gt;2), "helada negra", AND(C2224&gt;0, M2224+2&gt;C2224), "rocío", TRUE, "sin riesgo")</f>
        <v>escarcha</v>
      </c>
      <c r="O2224">
        <f t="shared" si="173"/>
        <v>0.35415898529807133</v>
      </c>
      <c r="P2224">
        <f t="shared" si="174"/>
        <v>4.9838221377622238</v>
      </c>
      <c r="Q2224" s="10" t="str" cm="1">
        <f t="array" ref="Q2224">_xlfn.IFS(AND(D2224&lt;=0, D2224-P2224&lt;=2), "escarcha",AND(D2224&lt;=0, D2224-P2224&gt;2), "helada negra", AND(D2224&gt;0, P2224+2&gt;D2224), "rocío", TRUE, "sin riesgo")</f>
        <v>sin riesgo</v>
      </c>
    </row>
    <row r="2225" spans="1:17" x14ac:dyDescent="0.35">
      <c r="A2225" s="2">
        <v>45763</v>
      </c>
      <c r="B2225" s="3" t="s">
        <v>45</v>
      </c>
      <c r="C2225">
        <v>-1.2333333333333329</v>
      </c>
      <c r="D2225">
        <v>6.4</v>
      </c>
      <c r="E2225">
        <v>89.7</v>
      </c>
      <c r="F2225">
        <v>87.333333333333329</v>
      </c>
      <c r="G2225">
        <v>0.33333333333333331</v>
      </c>
      <c r="H2225">
        <v>1.4</v>
      </c>
      <c r="I2225">
        <v>1.333333333333333</v>
      </c>
      <c r="J2225">
        <v>2.9333333333333331</v>
      </c>
      <c r="K2225">
        <f t="shared" si="170"/>
        <v>7.6333333333333329</v>
      </c>
      <c r="L2225">
        <f t="shared" si="171"/>
        <v>-0.19859561498791037</v>
      </c>
      <c r="M2225">
        <f t="shared" si="172"/>
        <v>-2.7080213953055665</v>
      </c>
      <c r="N2225" s="10" t="str" cm="1">
        <f t="array" ref="N2225">_xlfn.IFS(AND(C2225&lt;=0, C2225-M2225&lt;=2), "escarcha",AND(C2225&lt;=0, C2225-M2225&gt;2), "helada negra", AND(C2225&gt;0, M2225+2&gt;C2225), "rocío", TRUE, "sin riesgo")</f>
        <v>escarcha</v>
      </c>
      <c r="O2225">
        <f t="shared" si="173"/>
        <v>0.31677498612862898</v>
      </c>
      <c r="P2225">
        <f t="shared" si="174"/>
        <v>4.4481160007453395</v>
      </c>
      <c r="Q2225" s="10" t="str" cm="1">
        <f t="array" ref="Q2225">_xlfn.IFS(AND(D2225&lt;=0, D2225-P2225&lt;=2), "escarcha",AND(D2225&lt;=0, D2225-P2225&gt;2), "helada negra", AND(D2225&gt;0, P2225+2&gt;D2225), "rocío", TRUE, "sin riesgo")</f>
        <v>rocío</v>
      </c>
    </row>
    <row r="2226" spans="1:17" x14ac:dyDescent="0.35">
      <c r="A2226" s="2">
        <v>45763</v>
      </c>
      <c r="B2226" s="3" t="s">
        <v>46</v>
      </c>
      <c r="C2226">
        <v>-1.2</v>
      </c>
      <c r="D2226">
        <v>5.833333333333333</v>
      </c>
      <c r="E2226">
        <v>90.966666666666669</v>
      </c>
      <c r="F2226">
        <v>87.333333333333329</v>
      </c>
      <c r="G2226">
        <v>0</v>
      </c>
      <c r="H2226">
        <v>0.16666666666666671</v>
      </c>
      <c r="I2226">
        <v>3</v>
      </c>
      <c r="J2226">
        <v>0.43333333333333329</v>
      </c>
      <c r="K2226">
        <f t="shared" si="170"/>
        <v>7.0333333333333332</v>
      </c>
      <c r="L2226">
        <f t="shared" si="171"/>
        <v>-0.18213156232397898</v>
      </c>
      <c r="M2226">
        <f t="shared" si="172"/>
        <v>-2.4858161322778964</v>
      </c>
      <c r="N2226" s="10" t="str" cm="1">
        <f t="array" ref="N2226">_xlfn.IFS(AND(C2226&lt;=0, C2226-M2226&lt;=2), "escarcha",AND(C2226&lt;=0, C2226-M2226&gt;2), "helada negra", AND(C2226&gt;0, M2226+2&gt;C2226), "rocío", TRUE, "sin riesgo")</f>
        <v>escarcha</v>
      </c>
      <c r="O2226">
        <f t="shared" si="173"/>
        <v>0.27767378608970728</v>
      </c>
      <c r="P2226">
        <f t="shared" si="174"/>
        <v>3.8902731256144598</v>
      </c>
      <c r="Q2226" s="10" t="str" cm="1">
        <f t="array" ref="Q2226">_xlfn.IFS(AND(D2226&lt;=0, D2226-P2226&lt;=2), "escarcha",AND(D2226&lt;=0, D2226-P2226&gt;2), "helada negra", AND(D2226&gt;0, P2226+2&gt;D2226), "rocío", TRUE, "sin riesgo")</f>
        <v>rocío</v>
      </c>
    </row>
    <row r="2227" spans="1:17" x14ac:dyDescent="0.35">
      <c r="A2227" s="2">
        <v>45764</v>
      </c>
      <c r="B2227" s="3" t="s">
        <v>10</v>
      </c>
      <c r="C2227">
        <v>-1.4</v>
      </c>
      <c r="D2227">
        <v>5.3</v>
      </c>
      <c r="E2227">
        <v>91.833333333333329</v>
      </c>
      <c r="F2227">
        <v>87.666666666666671</v>
      </c>
      <c r="G2227">
        <v>0</v>
      </c>
      <c r="H2227">
        <v>0.1</v>
      </c>
      <c r="I2227">
        <v>0</v>
      </c>
      <c r="J2227">
        <v>1</v>
      </c>
      <c r="K2227">
        <f t="shared" si="170"/>
        <v>6.6999999999999993</v>
      </c>
      <c r="L2227">
        <f t="shared" si="171"/>
        <v>-0.18730956216983674</v>
      </c>
      <c r="M2227">
        <f t="shared" si="172"/>
        <v>-2.555744712995633</v>
      </c>
      <c r="N2227" s="10" t="str" cm="1">
        <f t="array" ref="N2227">_xlfn.IFS(AND(C2227&lt;=0, C2227-M2227&lt;=2), "escarcha",AND(C2227&lt;=0, C2227-M2227&gt;2), "helada negra", AND(C2227&gt;0, M2227+2&gt;C2227), "rocío", TRUE, "sin riesgo")</f>
        <v>escarcha</v>
      </c>
      <c r="O2227">
        <f t="shared" si="173"/>
        <v>0.24451917771967902</v>
      </c>
      <c r="P2227">
        <f t="shared" si="174"/>
        <v>3.4192345747310475</v>
      </c>
      <c r="Q2227" s="10" t="str" cm="1">
        <f t="array" ref="Q2227">_xlfn.IFS(AND(D2227&lt;=0, D2227-P2227&lt;=2), "escarcha",AND(D2227&lt;=0, D2227-P2227&gt;2), "helada negra", AND(D2227&gt;0, P2227+2&gt;D2227), "rocío", TRUE, "sin riesgo")</f>
        <v>rocío</v>
      </c>
    </row>
    <row r="2228" spans="1:17" x14ac:dyDescent="0.35">
      <c r="A2228" s="2">
        <v>45764</v>
      </c>
      <c r="B2228" s="3" t="s">
        <v>11</v>
      </c>
      <c r="C2228">
        <v>-1.4</v>
      </c>
      <c r="D2228">
        <v>5.3</v>
      </c>
      <c r="E2228">
        <v>92.266666666666666</v>
      </c>
      <c r="F2228">
        <v>87.666666666666671</v>
      </c>
      <c r="G2228">
        <v>0.33333333333333331</v>
      </c>
      <c r="H2228">
        <v>0.53333333333333333</v>
      </c>
      <c r="I2228">
        <v>1.333333333333333</v>
      </c>
      <c r="J2228">
        <v>1.2666666666666671</v>
      </c>
      <c r="K2228">
        <f t="shared" si="170"/>
        <v>6.6999999999999993</v>
      </c>
      <c r="L2228">
        <f t="shared" si="171"/>
        <v>-0.18260196701929143</v>
      </c>
      <c r="M2228">
        <f t="shared" si="172"/>
        <v>-2.4921705991947789</v>
      </c>
      <c r="N2228" s="10" t="str" cm="1">
        <f t="array" ref="N2228">_xlfn.IFS(AND(C2228&lt;=0, C2228-M2228&lt;=2), "escarcha",AND(C2228&lt;=0, C2228-M2228&gt;2), "helada negra", AND(C2228&gt;0, M2228+2&gt;C2228), "rocío", TRUE, "sin riesgo")</f>
        <v>escarcha</v>
      </c>
      <c r="O2228">
        <f t="shared" si="173"/>
        <v>0.24451917771967902</v>
      </c>
      <c r="P2228">
        <f t="shared" si="174"/>
        <v>3.4192345747310475</v>
      </c>
      <c r="Q2228" s="10" t="str" cm="1">
        <f t="array" ref="Q2228">_xlfn.IFS(AND(D2228&lt;=0, D2228-P2228&lt;=2), "escarcha",AND(D2228&lt;=0, D2228-P2228&gt;2), "helada negra", AND(D2228&gt;0, P2228+2&gt;D2228), "rocío", TRUE, "sin riesgo")</f>
        <v>rocío</v>
      </c>
    </row>
    <row r="2229" spans="1:17" x14ac:dyDescent="0.35">
      <c r="A2229" s="2">
        <v>45764</v>
      </c>
      <c r="B2229" s="3" t="s">
        <v>12</v>
      </c>
      <c r="C2229">
        <v>-2.0666666666666669</v>
      </c>
      <c r="D2229">
        <v>4.5666666666666664</v>
      </c>
      <c r="E2229">
        <v>92.533333333333331</v>
      </c>
      <c r="F2229">
        <v>88</v>
      </c>
      <c r="G2229">
        <v>1.666666666666667</v>
      </c>
      <c r="H2229">
        <v>0.76666666666666661</v>
      </c>
      <c r="I2229">
        <v>4.666666666666667</v>
      </c>
      <c r="J2229">
        <v>1.533333333333333</v>
      </c>
      <c r="K2229">
        <f t="shared" si="170"/>
        <v>6.6333333333333329</v>
      </c>
      <c r="L2229">
        <f t="shared" si="171"/>
        <v>-0.22875905048324288</v>
      </c>
      <c r="M2229">
        <f t="shared" si="172"/>
        <v>-3.1140556715389578</v>
      </c>
      <c r="N2229" s="10" t="str" cm="1">
        <f t="array" ref="N2229">_xlfn.IFS(AND(C2229&lt;=0, C2229-M2229&lt;=2), "escarcha",AND(C2229&lt;=0, C2229-M2229&gt;2), "helada negra", AND(C2229&gt;0, M2229+2&gt;C2229), "rocío", TRUE, "sin riesgo")</f>
        <v>escarcha</v>
      </c>
      <c r="O2229">
        <f t="shared" si="173"/>
        <v>0.19722855466334688</v>
      </c>
      <c r="P2229">
        <f t="shared" si="174"/>
        <v>2.7504622765870725</v>
      </c>
      <c r="Q2229" s="10" t="str" cm="1">
        <f t="array" ref="Q2229">_xlfn.IFS(AND(D2229&lt;=0, D2229-P2229&lt;=2), "escarcha",AND(D2229&lt;=0, D2229-P2229&gt;2), "helada negra", AND(D2229&gt;0, P2229+2&gt;D2229), "rocío", TRUE, "sin riesgo")</f>
        <v>rocío</v>
      </c>
    </row>
    <row r="2230" spans="1:17" x14ac:dyDescent="0.35">
      <c r="A2230" s="2">
        <v>45764</v>
      </c>
      <c r="B2230" s="3" t="s">
        <v>13</v>
      </c>
      <c r="C2230">
        <v>-2.5</v>
      </c>
      <c r="D2230">
        <v>4.5666666666666664</v>
      </c>
      <c r="E2230">
        <v>92.933333333333337</v>
      </c>
      <c r="F2230">
        <v>91</v>
      </c>
      <c r="G2230">
        <v>0</v>
      </c>
      <c r="H2230">
        <v>1.033333333333333</v>
      </c>
      <c r="I2230">
        <v>0</v>
      </c>
      <c r="J2230">
        <v>2.2333333333333329</v>
      </c>
      <c r="K2230">
        <f t="shared" si="170"/>
        <v>7.0666666666666664</v>
      </c>
      <c r="L2230">
        <f t="shared" si="171"/>
        <v>-0.25646938718913881</v>
      </c>
      <c r="M2230">
        <f t="shared" si="172"/>
        <v>-3.4858611735289036</v>
      </c>
      <c r="N2230" s="10" t="str" cm="1">
        <f t="array" ref="N2230">_xlfn.IFS(AND(C2230&lt;=0, C2230-M2230&lt;=2), "escarcha",AND(C2230&lt;=0, C2230-M2230&gt;2), "helada negra", AND(C2230&gt;0, M2230+2&gt;C2230), "rocío", TRUE, "sin riesgo")</f>
        <v>escarcha</v>
      </c>
      <c r="O2230">
        <f t="shared" si="173"/>
        <v>0.23075124670199049</v>
      </c>
      <c r="P2230">
        <f t="shared" si="174"/>
        <v>3.2241566620011954</v>
      </c>
      <c r="Q2230" s="10" t="str" cm="1">
        <f t="array" ref="Q2230">_xlfn.IFS(AND(D2230&lt;=0, D2230-P2230&lt;=2), "escarcha",AND(D2230&lt;=0, D2230-P2230&gt;2), "helada negra", AND(D2230&gt;0, P2230+2&gt;D2230), "rocío", TRUE, "sin riesgo")</f>
        <v>rocío</v>
      </c>
    </row>
    <row r="2231" spans="1:17" x14ac:dyDescent="0.35">
      <c r="A2231" s="2">
        <v>45764</v>
      </c>
      <c r="B2231" s="3" t="s">
        <v>14</v>
      </c>
      <c r="C2231">
        <v>-3.1333333333333329</v>
      </c>
      <c r="D2231">
        <v>5.7</v>
      </c>
      <c r="E2231">
        <v>92.966666666666669</v>
      </c>
      <c r="F2231">
        <v>90.666666666666671</v>
      </c>
      <c r="G2231">
        <v>0</v>
      </c>
      <c r="H2231">
        <v>2.066666666666666</v>
      </c>
      <c r="I2231">
        <v>0.66666666666666663</v>
      </c>
      <c r="J2231">
        <v>3.433333333333334</v>
      </c>
      <c r="K2231">
        <f t="shared" si="170"/>
        <v>8.8333333333333321</v>
      </c>
      <c r="L2231">
        <f t="shared" si="171"/>
        <v>-0.30312286645637088</v>
      </c>
      <c r="M2231">
        <f t="shared" si="172"/>
        <v>-4.1092412190790615</v>
      </c>
      <c r="N2231" s="10" t="str" cm="1">
        <f t="array" ref="N2231">_xlfn.IFS(AND(C2231&lt;=0, C2231-M2231&lt;=2), "escarcha",AND(C2231&lt;=0, C2231-M2231&gt;2), "helada negra", AND(C2231&gt;0, M2231+2&gt;C2231), "rocío", TRUE, "sin riesgo")</f>
        <v>escarcha</v>
      </c>
      <c r="O2231">
        <f t="shared" si="173"/>
        <v>0.30590517497983016</v>
      </c>
      <c r="P2231">
        <f t="shared" si="174"/>
        <v>4.2927874971670947</v>
      </c>
      <c r="Q2231" s="10" t="str" cm="1">
        <f t="array" ref="Q2231">_xlfn.IFS(AND(D2231&lt;=0, D2231-P2231&lt;=2), "escarcha",AND(D2231&lt;=0, D2231-P2231&gt;2), "helada negra", AND(D2231&gt;0, P2231+2&gt;D2231), "rocío", TRUE, "sin riesgo")</f>
        <v>rocío</v>
      </c>
    </row>
    <row r="2232" spans="1:17" x14ac:dyDescent="0.35">
      <c r="A2232" s="2">
        <v>45764</v>
      </c>
      <c r="B2232" s="3" t="s">
        <v>15</v>
      </c>
      <c r="C2232">
        <v>-3.7333333333333329</v>
      </c>
      <c r="D2232">
        <v>5.9666666666666668</v>
      </c>
      <c r="E2232">
        <v>93.36666666666666</v>
      </c>
      <c r="F2232">
        <v>91</v>
      </c>
      <c r="G2232">
        <v>0</v>
      </c>
      <c r="H2232">
        <v>0</v>
      </c>
      <c r="I2232">
        <v>0</v>
      </c>
      <c r="J2232">
        <v>0</v>
      </c>
      <c r="K2232">
        <f t="shared" si="170"/>
        <v>9.6999999999999993</v>
      </c>
      <c r="L2232">
        <f t="shared" si="171"/>
        <v>-0.34359679083007583</v>
      </c>
      <c r="M2232">
        <f t="shared" si="172"/>
        <v>-4.647428233570146</v>
      </c>
      <c r="N2232" s="10" t="str" cm="1">
        <f t="array" ref="N2232">_xlfn.IFS(AND(C2232&lt;=0, C2232-M2232&lt;=2), "escarcha",AND(C2232&lt;=0, C2232-M2232&gt;2), "helada negra", AND(C2232&gt;0, M2232+2&gt;C2232), "rocío", TRUE, "sin riesgo")</f>
        <v>escarcha</v>
      </c>
      <c r="O2232">
        <f t="shared" si="173"/>
        <v>0.32801737064789882</v>
      </c>
      <c r="P2232">
        <f t="shared" si="174"/>
        <v>4.6089739158887895</v>
      </c>
      <c r="Q2232" s="10" t="str" cm="1">
        <f t="array" ref="Q2232">_xlfn.IFS(AND(D2232&lt;=0, D2232-P2232&lt;=2), "escarcha",AND(D2232&lt;=0, D2232-P2232&gt;2), "helada negra", AND(D2232&gt;0, P2232+2&gt;D2232), "rocío", TRUE, "sin riesgo")</f>
        <v>rocío</v>
      </c>
    </row>
    <row r="2233" spans="1:17" x14ac:dyDescent="0.35">
      <c r="A2233" s="2">
        <v>45764</v>
      </c>
      <c r="B2233" s="3" t="s">
        <v>16</v>
      </c>
      <c r="C2233">
        <v>-4</v>
      </c>
      <c r="D2233">
        <v>5.666666666666667</v>
      </c>
      <c r="E2233">
        <v>93.633333333333326</v>
      </c>
      <c r="F2233">
        <v>92.333333333333329</v>
      </c>
      <c r="G2233">
        <v>0</v>
      </c>
      <c r="H2233">
        <v>0</v>
      </c>
      <c r="I2233">
        <v>0.66666666666666663</v>
      </c>
      <c r="J2233">
        <v>0</v>
      </c>
      <c r="K2233">
        <f t="shared" si="170"/>
        <v>9.6666666666666679</v>
      </c>
      <c r="L2233">
        <f t="shared" si="171"/>
        <v>-0.36071345942150518</v>
      </c>
      <c r="M2233">
        <f t="shared" si="172"/>
        <v>-4.8743020050661023</v>
      </c>
      <c r="N2233" s="10" t="str" cm="1">
        <f t="array" ref="N2233">_xlfn.IFS(AND(C2233&lt;=0, C2233-M2233&lt;=2), "escarcha",AND(C2233&lt;=0, C2233-M2233&gt;2), "helada negra", AND(C2233&gt;0, M2233+2&gt;C2233), "rocío", TRUE, "sin riesgo")</f>
        <v>escarcha</v>
      </c>
      <c r="O2233">
        <f t="shared" si="173"/>
        <v>0.32181252576798947</v>
      </c>
      <c r="P2233">
        <f t="shared" si="174"/>
        <v>4.5201681123277311</v>
      </c>
      <c r="Q2233" s="10" t="str" cm="1">
        <f t="array" ref="Q2233">_xlfn.IFS(AND(D2233&lt;=0, D2233-P2233&lt;=2), "escarcha",AND(D2233&lt;=0, D2233-P2233&gt;2), "helada negra", AND(D2233&gt;0, P2233+2&gt;D2233), "rocío", TRUE, "sin riesgo")</f>
        <v>rocío</v>
      </c>
    </row>
    <row r="2234" spans="1:17" x14ac:dyDescent="0.35">
      <c r="A2234" s="2">
        <v>45764</v>
      </c>
      <c r="B2234" s="3" t="s">
        <v>17</v>
      </c>
      <c r="C2234">
        <v>-4.3666666666666671</v>
      </c>
      <c r="D2234">
        <v>6.3666666666666671</v>
      </c>
      <c r="E2234">
        <v>93.766666666666666</v>
      </c>
      <c r="F2234">
        <v>92.666666666666671</v>
      </c>
      <c r="G2234">
        <v>0</v>
      </c>
      <c r="H2234">
        <v>0.70000000000000007</v>
      </c>
      <c r="I2234">
        <v>0</v>
      </c>
      <c r="J2234">
        <v>1.5</v>
      </c>
      <c r="K2234">
        <f t="shared" si="170"/>
        <v>10.733333333333334</v>
      </c>
      <c r="L2234">
        <f t="shared" si="171"/>
        <v>-0.38682032732887689</v>
      </c>
      <c r="M2234">
        <f t="shared" si="172"/>
        <v>-5.2195064488494252</v>
      </c>
      <c r="N2234" s="10" t="str" cm="1">
        <f t="array" ref="N2234">_xlfn.IFS(AND(C2234&lt;=0, C2234-M2234&lt;=2), "escarcha",AND(C2234&lt;=0, C2234-M2234&gt;2), "helada negra", AND(C2234&gt;0, M2234+2&gt;C2234), "rocío", TRUE, "sin riesgo")</f>
        <v>escarcha</v>
      </c>
      <c r="O2234">
        <f t="shared" si="173"/>
        <v>0.37375644395812163</v>
      </c>
      <c r="P2234">
        <f t="shared" si="174"/>
        <v>5.2655778607779204</v>
      </c>
      <c r="Q2234" s="10" t="str" cm="1">
        <f t="array" ref="Q2234">_xlfn.IFS(AND(D2234&lt;=0, D2234-P2234&lt;=2), "escarcha",AND(D2234&lt;=0, D2234-P2234&gt;2), "helada negra", AND(D2234&gt;0, P2234+2&gt;D2234), "rocío", TRUE, "sin riesgo")</f>
        <v>rocío</v>
      </c>
    </row>
    <row r="2235" spans="1:17" x14ac:dyDescent="0.35">
      <c r="A2235" s="2">
        <v>45764</v>
      </c>
      <c r="B2235" s="3" t="s">
        <v>18</v>
      </c>
      <c r="C2235">
        <v>-4.5999999999999996</v>
      </c>
      <c r="D2235">
        <v>6.4333333333333336</v>
      </c>
      <c r="E2235">
        <v>93.766666666666666</v>
      </c>
      <c r="F2235">
        <v>93.333333333333329</v>
      </c>
      <c r="G2235">
        <v>0</v>
      </c>
      <c r="H2235">
        <v>0.3</v>
      </c>
      <c r="I2235">
        <v>0</v>
      </c>
      <c r="J2235">
        <v>0.9</v>
      </c>
      <c r="K2235">
        <f t="shared" si="170"/>
        <v>11.033333333333333</v>
      </c>
      <c r="L2235">
        <f t="shared" si="171"/>
        <v>-0.40438340636723435</v>
      </c>
      <c r="M2235">
        <f t="shared" si="172"/>
        <v>-5.4511760534630218</v>
      </c>
      <c r="N2235" s="10" t="str" cm="1">
        <f t="array" ref="N2235">_xlfn.IFS(AND(C2235&lt;=0, C2235-M2235&lt;=2), "escarcha",AND(C2235&lt;=0, C2235-M2235&gt;2), "helada negra", AND(C2235&gt;0, M2235+2&gt;C2235), "rocío", TRUE, "sin riesgo")</f>
        <v>escarcha</v>
      </c>
      <c r="O2235">
        <f t="shared" si="173"/>
        <v>0.38551462430418182</v>
      </c>
      <c r="P2235">
        <f t="shared" si="174"/>
        <v>5.4349345266988065</v>
      </c>
      <c r="Q2235" s="10" t="str" cm="1">
        <f t="array" ref="Q2235">_xlfn.IFS(AND(D2235&lt;=0, D2235-P2235&lt;=2), "escarcha",AND(D2235&lt;=0, D2235-P2235&gt;2), "helada negra", AND(D2235&gt;0, P2235+2&gt;D2235), "rocío", TRUE, "sin riesgo")</f>
        <v>rocío</v>
      </c>
    </row>
    <row r="2236" spans="1:17" x14ac:dyDescent="0.35">
      <c r="A2236" s="2">
        <v>45764</v>
      </c>
      <c r="B2236" s="3" t="s">
        <v>19</v>
      </c>
      <c r="C2236">
        <v>-4.9666666666666668</v>
      </c>
      <c r="D2236">
        <v>5.833333333333333</v>
      </c>
      <c r="E2236">
        <v>93.866666666666674</v>
      </c>
      <c r="F2236">
        <v>94.333333333333329</v>
      </c>
      <c r="G2236">
        <v>0</v>
      </c>
      <c r="H2236">
        <v>6.6666666666666666E-2</v>
      </c>
      <c r="I2236">
        <v>0</v>
      </c>
      <c r="J2236">
        <v>0.43333333333333329</v>
      </c>
      <c r="K2236">
        <f t="shared" si="170"/>
        <v>10.8</v>
      </c>
      <c r="L2236">
        <f t="shared" si="171"/>
        <v>-0.4309861779744531</v>
      </c>
      <c r="M2236">
        <f t="shared" si="172"/>
        <v>-5.8012273415830524</v>
      </c>
      <c r="N2236" s="10" t="str" cm="1">
        <f t="array" ref="N2236">_xlfn.IFS(AND(C2236&lt;=0, C2236-M2236&lt;=2), "escarcha",AND(C2236&lt;=0, C2236-M2236&gt;2), "helada negra", AND(C2236&gt;0, M2236+2&gt;C2236), "rocío", TRUE, "sin riesgo")</f>
        <v>escarcha</v>
      </c>
      <c r="O2236">
        <f t="shared" si="173"/>
        <v>0.35477617997184802</v>
      </c>
      <c r="P2236">
        <f t="shared" si="174"/>
        <v>4.9926858898240596</v>
      </c>
      <c r="Q2236" s="10" t="str" cm="1">
        <f t="array" ref="Q2236">_xlfn.IFS(AND(D2236&lt;=0, D2236-P2236&lt;=2), "escarcha",AND(D2236&lt;=0, D2236-P2236&gt;2), "helada negra", AND(D2236&gt;0, P2236+2&gt;D2236), "rocío", TRUE, "sin riesgo")</f>
        <v>rocío</v>
      </c>
    </row>
    <row r="2237" spans="1:17" x14ac:dyDescent="0.35">
      <c r="A2237" s="2">
        <v>45764</v>
      </c>
      <c r="B2237" s="3" t="s">
        <v>20</v>
      </c>
      <c r="C2237">
        <v>-5.4333333333333336</v>
      </c>
      <c r="D2237">
        <v>5.7333333333333334</v>
      </c>
      <c r="E2237">
        <v>93.833333333333329</v>
      </c>
      <c r="F2237">
        <v>93.666666666666671</v>
      </c>
      <c r="G2237">
        <v>0.66666666666666663</v>
      </c>
      <c r="H2237">
        <v>0.16666666666666671</v>
      </c>
      <c r="I2237">
        <v>1.666666666666667</v>
      </c>
      <c r="J2237">
        <v>0.6333333333333333</v>
      </c>
      <c r="K2237">
        <f t="shared" si="170"/>
        <v>11.166666666666668</v>
      </c>
      <c r="L2237">
        <f t="shared" si="171"/>
        <v>-0.46667954364445363</v>
      </c>
      <c r="M2237">
        <f t="shared" si="172"/>
        <v>-6.2692795333749265</v>
      </c>
      <c r="N2237" s="10" t="str" cm="1">
        <f t="array" ref="N2237">_xlfn.IFS(AND(C2237&lt;=0, C2237-M2237&lt;=2), "escarcha",AND(C2237&lt;=0, C2237-M2237&gt;2), "helada negra", AND(C2237&gt;0, M2237+2&gt;C2237), "rocío", TRUE, "sin riesgo")</f>
        <v>escarcha</v>
      </c>
      <c r="O2237">
        <f t="shared" si="173"/>
        <v>0.34076524859543528</v>
      </c>
      <c r="P2237">
        <f t="shared" si="174"/>
        <v>4.7916258492094617</v>
      </c>
      <c r="Q2237" s="10" t="str" cm="1">
        <f t="array" ref="Q2237">_xlfn.IFS(AND(D2237&lt;=0, D2237-P2237&lt;=2), "escarcha",AND(D2237&lt;=0, D2237-P2237&gt;2), "helada negra", AND(D2237&gt;0, P2237+2&gt;D2237), "rocío", TRUE, "sin riesgo")</f>
        <v>rocío</v>
      </c>
    </row>
    <row r="2238" spans="1:17" x14ac:dyDescent="0.35">
      <c r="A2238" s="2">
        <v>45764</v>
      </c>
      <c r="B2238" s="3" t="s">
        <v>21</v>
      </c>
      <c r="C2238">
        <v>-5.8333333333333339</v>
      </c>
      <c r="D2238">
        <v>5.9333333333333336</v>
      </c>
      <c r="E2238">
        <v>93.8</v>
      </c>
      <c r="F2238">
        <v>95.666666666666671</v>
      </c>
      <c r="G2238">
        <v>0</v>
      </c>
      <c r="H2238">
        <v>0.23333333333333331</v>
      </c>
      <c r="I2238">
        <v>0</v>
      </c>
      <c r="J2238">
        <v>1</v>
      </c>
      <c r="K2238">
        <f t="shared" si="170"/>
        <v>11.766666666666667</v>
      </c>
      <c r="L2238">
        <f t="shared" si="171"/>
        <v>-0.4974353909635183</v>
      </c>
      <c r="M2238">
        <f t="shared" si="172"/>
        <v>-6.6711065489606787</v>
      </c>
      <c r="N2238" s="10" t="str" cm="1">
        <f t="array" ref="N2238">_xlfn.IFS(AND(C2238&lt;=0, C2238-M2238&lt;=2), "escarcha",AND(C2238&lt;=0, C2238-M2238&gt;2), "helada negra", AND(C2238&gt;0, M2238+2&gt;C2238), "rocío", TRUE, "sin riesgo")</f>
        <v>escarcha</v>
      </c>
      <c r="O2238">
        <f t="shared" si="173"/>
        <v>0.37572464336872291</v>
      </c>
      <c r="P2238">
        <f t="shared" si="174"/>
        <v>5.2939103490645492</v>
      </c>
      <c r="Q2238" s="10" t="str" cm="1">
        <f t="array" ref="Q2238">_xlfn.IFS(AND(D2238&lt;=0, D2238-P2238&lt;=2), "escarcha",AND(D2238&lt;=0, D2238-P2238&gt;2), "helada negra", AND(D2238&gt;0, P2238+2&gt;D2238), "rocío", TRUE, "sin riesgo")</f>
        <v>rocío</v>
      </c>
    </row>
    <row r="2239" spans="1:17" x14ac:dyDescent="0.35">
      <c r="A2239" s="2">
        <v>45764</v>
      </c>
      <c r="B2239" s="3" t="s">
        <v>22</v>
      </c>
      <c r="C2239">
        <v>-6.0666666666666664</v>
      </c>
      <c r="D2239">
        <v>6.0333333333333332</v>
      </c>
      <c r="E2239">
        <v>93.8</v>
      </c>
      <c r="F2239">
        <v>95.666666666666671</v>
      </c>
      <c r="G2239">
        <v>0</v>
      </c>
      <c r="H2239">
        <v>0</v>
      </c>
      <c r="I2239">
        <v>1.333333333333333</v>
      </c>
      <c r="J2239">
        <v>0</v>
      </c>
      <c r="K2239">
        <f t="shared" si="170"/>
        <v>12.1</v>
      </c>
      <c r="L2239">
        <f t="shared" si="171"/>
        <v>-0.51521643671084749</v>
      </c>
      <c r="M2239">
        <f t="shared" si="172"/>
        <v>-6.902795411238694</v>
      </c>
      <c r="N2239" s="10" t="str" cm="1">
        <f t="array" ref="N2239">_xlfn.IFS(AND(C2239&lt;=0, C2239-M2239&lt;=2), "escarcha",AND(C2239&lt;=0, C2239-M2239&gt;2), "helada negra", AND(C2239&gt;0, M2239+2&gt;C2239), "rocío", TRUE, "sin riesgo")</f>
        <v>escarcha</v>
      </c>
      <c r="O2239">
        <f t="shared" si="173"/>
        <v>0.38263223755694109</v>
      </c>
      <c r="P2239">
        <f t="shared" si="174"/>
        <v>5.3933972582581413</v>
      </c>
      <c r="Q2239" s="10" t="str" cm="1">
        <f t="array" ref="Q2239">_xlfn.IFS(AND(D2239&lt;=0, D2239-P2239&lt;=2), "escarcha",AND(D2239&lt;=0, D2239-P2239&gt;2), "helada negra", AND(D2239&gt;0, P2239+2&gt;D2239), "rocío", TRUE, "sin riesgo")</f>
        <v>rocío</v>
      </c>
    </row>
    <row r="2240" spans="1:17" x14ac:dyDescent="0.35">
      <c r="A2240" s="2">
        <v>45764</v>
      </c>
      <c r="B2240" s="3" t="s">
        <v>23</v>
      </c>
      <c r="C2240">
        <v>-6.2</v>
      </c>
      <c r="D2240">
        <v>6.2333333333333334</v>
      </c>
      <c r="E2240">
        <v>93.7</v>
      </c>
      <c r="F2240">
        <v>95.666666666666671</v>
      </c>
      <c r="G2240">
        <v>0</v>
      </c>
      <c r="H2240">
        <v>0.26666666666666672</v>
      </c>
      <c r="I2240">
        <v>0</v>
      </c>
      <c r="J2240">
        <v>1.3</v>
      </c>
      <c r="K2240">
        <f t="shared" si="170"/>
        <v>12.433333333333334</v>
      </c>
      <c r="L2240">
        <f t="shared" si="171"/>
        <v>-0.52645943129868866</v>
      </c>
      <c r="M2240">
        <f t="shared" si="172"/>
        <v>-7.0490585435905491</v>
      </c>
      <c r="N2240" s="10" t="str" cm="1">
        <f t="array" ref="N2240">_xlfn.IFS(AND(C2240&lt;=0, C2240-M2240&lt;=2), "escarcha",AND(C2240&lt;=0, C2240-M2240&gt;2), "helada negra", AND(C2240&gt;0, M2240+2&gt;C2240), "rocío", TRUE, "sin riesgo")</f>
        <v>escarcha</v>
      </c>
      <c r="O2240">
        <f t="shared" si="173"/>
        <v>0.39643079937947578</v>
      </c>
      <c r="P2240">
        <f t="shared" si="174"/>
        <v>5.5923704609038341</v>
      </c>
      <c r="Q2240" s="10" t="str" cm="1">
        <f t="array" ref="Q2240">_xlfn.IFS(AND(D2240&lt;=0, D2240-P2240&lt;=2), "escarcha",AND(D2240&lt;=0, D2240-P2240&gt;2), "helada negra", AND(D2240&gt;0, P2240+2&gt;D2240), "rocío", TRUE, "sin riesgo")</f>
        <v>rocío</v>
      </c>
    </row>
    <row r="2241" spans="1:17" x14ac:dyDescent="0.35">
      <c r="A2241" s="2">
        <v>45764</v>
      </c>
      <c r="B2241" s="3" t="s">
        <v>24</v>
      </c>
      <c r="C2241">
        <v>-5.2333333333333334</v>
      </c>
      <c r="D2241">
        <v>6.1333333333333329</v>
      </c>
      <c r="E2241">
        <v>94.266666666666666</v>
      </c>
      <c r="F2241">
        <v>96.666666666666671</v>
      </c>
      <c r="G2241">
        <v>0</v>
      </c>
      <c r="H2241">
        <v>0.6333333333333333</v>
      </c>
      <c r="I2241">
        <v>0</v>
      </c>
      <c r="J2241">
        <v>1.7333333333333329</v>
      </c>
      <c r="K2241">
        <f t="shared" si="170"/>
        <v>11.366666666666667</v>
      </c>
      <c r="L2241">
        <f t="shared" si="171"/>
        <v>-0.4469101361595606</v>
      </c>
      <c r="M2241">
        <f t="shared" si="172"/>
        <v>-6.0102689020620419</v>
      </c>
      <c r="N2241" s="10" t="str" cm="1">
        <f t="array" ref="N2241">_xlfn.IFS(AND(C2241&lt;=0, C2241-M2241&lt;=2), "escarcha",AND(C2241&lt;=0, C2241-M2241&gt;2), "helada negra", AND(C2241&gt;0, M2241+2&gt;C2241), "rocío", TRUE, "sin riesgo")</f>
        <v>escarcha</v>
      </c>
      <c r="O2241">
        <f t="shared" si="173"/>
        <v>0.39993299455719539</v>
      </c>
      <c r="P2241">
        <f t="shared" si="174"/>
        <v>5.6429223158590576</v>
      </c>
      <c r="Q2241" s="10" t="str" cm="1">
        <f t="array" ref="Q2241">_xlfn.IFS(AND(D2241&lt;=0, D2241-P2241&lt;=2), "escarcha",AND(D2241&lt;=0, D2241-P2241&gt;2), "helada negra", AND(D2241&gt;0, P2241+2&gt;D2241), "rocío", TRUE, "sin riesgo")</f>
        <v>rocío</v>
      </c>
    </row>
    <row r="2242" spans="1:17" x14ac:dyDescent="0.35">
      <c r="A2242" s="2">
        <v>45764</v>
      </c>
      <c r="B2242" s="3" t="s">
        <v>25</v>
      </c>
      <c r="C2242">
        <v>-4.666666666666667</v>
      </c>
      <c r="D2242">
        <v>5.3333333333333339</v>
      </c>
      <c r="E2242">
        <v>94</v>
      </c>
      <c r="F2242">
        <v>95.333333333333329</v>
      </c>
      <c r="G2242">
        <v>1</v>
      </c>
      <c r="H2242">
        <v>0.26666666666666672</v>
      </c>
      <c r="I2242">
        <v>1.666666666666667</v>
      </c>
      <c r="J2242">
        <v>0.79999999999999993</v>
      </c>
      <c r="K2242">
        <f t="shared" ref="K2242:K2305" si="175">ABS((C2242-D2242))</f>
        <v>10</v>
      </c>
      <c r="L2242">
        <f t="shared" si="171"/>
        <v>-0.40692238883946574</v>
      </c>
      <c r="M2242">
        <f t="shared" si="172"/>
        <v>-5.4846297167269942</v>
      </c>
      <c r="N2242" s="10" t="str" cm="1">
        <f t="array" ref="N2242">_xlfn.IFS(AND(C2242&lt;=0, C2242-M2242&lt;=2), "escarcha",AND(C2242&lt;=0, C2242-M2242&gt;2), "helada negra", AND(C2242&gt;0, M2242+2&gt;C2242), "rocío", TRUE, "sin riesgo")</f>
        <v>escarcha</v>
      </c>
      <c r="O2242">
        <f t="shared" si="173"/>
        <v>0.33067186568909707</v>
      </c>
      <c r="P2242">
        <f t="shared" si="174"/>
        <v>4.6469853938781176</v>
      </c>
      <c r="Q2242" s="10" t="str" cm="1">
        <f t="array" ref="Q2242">_xlfn.IFS(AND(D2242&lt;=0, D2242-P2242&lt;=2), "escarcha",AND(D2242&lt;=0, D2242-P2242&gt;2), "helada negra", AND(D2242&gt;0, P2242+2&gt;D2242), "rocío", TRUE, "sin riesgo")</f>
        <v>rocío</v>
      </c>
    </row>
    <row r="2243" spans="1:17" x14ac:dyDescent="0.35">
      <c r="A2243" s="2">
        <v>45764</v>
      </c>
      <c r="B2243" s="3" t="s">
        <v>26</v>
      </c>
      <c r="C2243">
        <v>-4.9000000000000004</v>
      </c>
      <c r="D2243">
        <v>5.7333333333333334</v>
      </c>
      <c r="E2243">
        <v>93.8</v>
      </c>
      <c r="F2243">
        <v>96.666666666666671</v>
      </c>
      <c r="G2243">
        <v>0</v>
      </c>
      <c r="H2243">
        <v>0.3666666666666667</v>
      </c>
      <c r="I2243">
        <v>0</v>
      </c>
      <c r="J2243">
        <v>1.1333333333333331</v>
      </c>
      <c r="K2243">
        <f t="shared" si="175"/>
        <v>10.633333333333333</v>
      </c>
      <c r="L2243">
        <f t="shared" ref="L2243:L2306" si="176">(LN(E2243/100))+((17.625*C2243)/(243.04+C2243))</f>
        <v>-0.42665965096356684</v>
      </c>
      <c r="M2243">
        <f t="shared" ref="M2243:M2306" si="177">(243.04*L2243)/(17.625-L2243)</f>
        <v>-5.744367198095838</v>
      </c>
      <c r="N2243" s="10" t="str" cm="1">
        <f t="array" ref="N2243">_xlfn.IFS(AND(C2243&lt;=0, C2243-M2243&lt;=2), "escarcha",AND(C2243&lt;=0, C2243-M2243&gt;2), "helada negra", AND(C2243&gt;0, M2243+2&gt;C2243), "rocío", TRUE, "sin riesgo")</f>
        <v>escarcha</v>
      </c>
      <c r="O2243">
        <f t="shared" ref="O2243:O2306" si="178">(LN(F2243/100))+((17.625*D2243)/(243.04+D2243))</f>
        <v>0.37229150224220914</v>
      </c>
      <c r="P2243">
        <f t="shared" ref="P2243:P2306" si="179">(243.04*O2243)/(17.625-O2243)</f>
        <v>5.2444940292537696</v>
      </c>
      <c r="Q2243" s="10" t="str" cm="1">
        <f t="array" ref="Q2243">_xlfn.IFS(AND(D2243&lt;=0, D2243-P2243&lt;=2), "escarcha",AND(D2243&lt;=0, D2243-P2243&gt;2), "helada negra", AND(D2243&gt;0, P2243+2&gt;D2243), "rocío", TRUE, "sin riesgo")</f>
        <v>rocío</v>
      </c>
    </row>
    <row r="2244" spans="1:17" x14ac:dyDescent="0.35">
      <c r="A2244" s="2">
        <v>45764</v>
      </c>
      <c r="B2244" s="3" t="s">
        <v>27</v>
      </c>
      <c r="C2244">
        <v>-3.833333333333333</v>
      </c>
      <c r="D2244">
        <v>6.0333333333333332</v>
      </c>
      <c r="E2244">
        <v>94.2</v>
      </c>
      <c r="F2244">
        <v>96.333333333333329</v>
      </c>
      <c r="G2244">
        <v>0.66666666666666663</v>
      </c>
      <c r="H2244">
        <v>1.1333333333333331</v>
      </c>
      <c r="I2244">
        <v>2.333333333333333</v>
      </c>
      <c r="J2244">
        <v>2.5</v>
      </c>
      <c r="K2244">
        <f t="shared" si="175"/>
        <v>9.8666666666666671</v>
      </c>
      <c r="L2244">
        <f t="shared" si="176"/>
        <v>-0.34219405557491639</v>
      </c>
      <c r="M2244">
        <f t="shared" si="177"/>
        <v>-4.6288164423271425</v>
      </c>
      <c r="N2244" s="10" t="str" cm="1">
        <f t="array" ref="N2244">_xlfn.IFS(AND(C2244&lt;=0, C2244-M2244&lt;=2), "escarcha",AND(C2244&lt;=0, C2244-M2244&gt;2), "helada negra", AND(C2244&gt;0, M2244+2&gt;C2244), "rocío", TRUE, "sin riesgo")</f>
        <v>escarcha</v>
      </c>
      <c r="O2244">
        <f t="shared" si="178"/>
        <v>0.38957670990975207</v>
      </c>
      <c r="P2244">
        <f t="shared" si="179"/>
        <v>5.4934956909880661</v>
      </c>
      <c r="Q2244" s="10" t="str" cm="1">
        <f t="array" ref="Q2244">_xlfn.IFS(AND(D2244&lt;=0, D2244-P2244&lt;=2), "escarcha",AND(D2244&lt;=0, D2244-P2244&gt;2), "helada negra", AND(D2244&gt;0, P2244+2&gt;D2244), "rocío", TRUE, "sin riesgo")</f>
        <v>rocío</v>
      </c>
    </row>
    <row r="2245" spans="1:17" x14ac:dyDescent="0.35">
      <c r="A2245" s="2">
        <v>45764</v>
      </c>
      <c r="B2245" s="3" t="s">
        <v>28</v>
      </c>
      <c r="C2245">
        <v>-2.7</v>
      </c>
      <c r="D2245">
        <v>6.4333333333333336</v>
      </c>
      <c r="E2245">
        <v>93.533333333333331</v>
      </c>
      <c r="F2245">
        <v>94.666666666666671</v>
      </c>
      <c r="G2245">
        <v>0.66666666666666663</v>
      </c>
      <c r="H2245">
        <v>0.76666666666666672</v>
      </c>
      <c r="I2245">
        <v>2</v>
      </c>
      <c r="J2245">
        <v>1.6333333333333331</v>
      </c>
      <c r="K2245">
        <f t="shared" si="175"/>
        <v>9.1333333333333329</v>
      </c>
      <c r="L2245">
        <f t="shared" si="176"/>
        <v>-0.26485305592684361</v>
      </c>
      <c r="M2245">
        <f t="shared" si="177"/>
        <v>-3.5981227185728373</v>
      </c>
      <c r="N2245" s="10" t="str" cm="1">
        <f t="array" ref="N2245">_xlfn.IFS(AND(C2245&lt;=0, C2245-M2245&lt;=2), "escarcha",AND(C2245&lt;=0, C2245-M2245&gt;2), "helada negra", AND(C2245&gt;0, M2245+2&gt;C2245), "rocío", TRUE, "sin riesgo")</f>
        <v>escarcha</v>
      </c>
      <c r="O2245">
        <f t="shared" si="178"/>
        <v>0.39969925929613848</v>
      </c>
      <c r="P2245">
        <f t="shared" si="179"/>
        <v>5.6395478628586213</v>
      </c>
      <c r="Q2245" s="10" t="str" cm="1">
        <f t="array" ref="Q2245">_xlfn.IFS(AND(D2245&lt;=0, D2245-P2245&lt;=2), "escarcha",AND(D2245&lt;=0, D2245-P2245&gt;2), "helada negra", AND(D2245&gt;0, P2245+2&gt;D2245), "rocío", TRUE, "sin riesgo")</f>
        <v>rocío</v>
      </c>
    </row>
    <row r="2246" spans="1:17" x14ac:dyDescent="0.35">
      <c r="A2246" s="2">
        <v>45764</v>
      </c>
      <c r="B2246" s="3" t="s">
        <v>29</v>
      </c>
      <c r="C2246">
        <v>-1.6333333333333331</v>
      </c>
      <c r="D2246">
        <v>7.2333333333333334</v>
      </c>
      <c r="E2246">
        <v>93.066666666666663</v>
      </c>
      <c r="F2246">
        <v>91.333333333333329</v>
      </c>
      <c r="G2246">
        <v>0</v>
      </c>
      <c r="H2246">
        <v>1.5666666666666671</v>
      </c>
      <c r="I2246">
        <v>0.66666666666666663</v>
      </c>
      <c r="J2246">
        <v>3.666666666666667</v>
      </c>
      <c r="K2246">
        <f t="shared" si="175"/>
        <v>8.8666666666666671</v>
      </c>
      <c r="L2246">
        <f t="shared" si="176"/>
        <v>-0.19110308888300395</v>
      </c>
      <c r="M2246">
        <f t="shared" si="177"/>
        <v>-2.6069502679913623</v>
      </c>
      <c r="N2246" s="10" t="str" cm="1">
        <f t="array" ref="N2246">_xlfn.IFS(AND(C2246&lt;=0, C2246-M2246&lt;=2), "escarcha",AND(C2246&lt;=0, C2246-M2246&gt;2), "helada negra", AND(C2246&gt;0, M2246+2&gt;C2246), "rocío", TRUE, "sin riesgo")</f>
        <v>escarcha</v>
      </c>
      <c r="O2246">
        <f t="shared" si="178"/>
        <v>0.41873869531568425</v>
      </c>
      <c r="P2246">
        <f t="shared" si="179"/>
        <v>5.9147220135391922</v>
      </c>
      <c r="Q2246" s="10" t="str" cm="1">
        <f t="array" ref="Q2246">_xlfn.IFS(AND(D2246&lt;=0, D2246-P2246&lt;=2), "escarcha",AND(D2246&lt;=0, D2246-P2246&gt;2), "helada negra", AND(D2246&gt;0, P2246+2&gt;D2246), "rocío", TRUE, "sin riesgo")</f>
        <v>rocío</v>
      </c>
    </row>
    <row r="2247" spans="1:17" x14ac:dyDescent="0.35">
      <c r="A2247" s="2">
        <v>45764</v>
      </c>
      <c r="B2247" s="3" t="s">
        <v>30</v>
      </c>
      <c r="C2247">
        <v>0.2</v>
      </c>
      <c r="D2247">
        <v>7.5333333333333332</v>
      </c>
      <c r="E2247">
        <v>91</v>
      </c>
      <c r="F2247">
        <v>85.333333333333329</v>
      </c>
      <c r="G2247">
        <v>0</v>
      </c>
      <c r="H2247">
        <v>1.166666666666667</v>
      </c>
      <c r="I2247">
        <v>0</v>
      </c>
      <c r="J2247">
        <v>3.3666666666666671</v>
      </c>
      <c r="K2247">
        <f t="shared" si="175"/>
        <v>7.333333333333333</v>
      </c>
      <c r="L2247">
        <f t="shared" si="176"/>
        <v>-7.9818819579776074E-2</v>
      </c>
      <c r="M2247">
        <f t="shared" si="177"/>
        <v>-1.0956997701222009</v>
      </c>
      <c r="N2247" s="10" t="str" cm="1">
        <f t="array" ref="N2247">_xlfn.IFS(AND(C2247&lt;=0, C2247-M2247&lt;=2), "escarcha",AND(C2247&lt;=0, C2247-M2247&gt;2), "helada negra", AND(C2247&gt;0, M2247+2&gt;C2247), "rocío", TRUE, "sin riesgo")</f>
        <v>rocío</v>
      </c>
      <c r="O2247">
        <f t="shared" si="178"/>
        <v>0.37127976735435697</v>
      </c>
      <c r="P2247">
        <f t="shared" si="179"/>
        <v>5.2299349613347914</v>
      </c>
      <c r="Q2247" s="10" t="str" cm="1">
        <f t="array" ref="Q2247">_xlfn.IFS(AND(D2247&lt;=0, D2247-P2247&lt;=2), "escarcha",AND(D2247&lt;=0, D2247-P2247&gt;2), "helada negra", AND(D2247&gt;0, P2247+2&gt;D2247), "rocío", TRUE, "sin riesgo")</f>
        <v>sin riesgo</v>
      </c>
    </row>
    <row r="2248" spans="1:17" x14ac:dyDescent="0.35">
      <c r="A2248" s="2">
        <v>45764</v>
      </c>
      <c r="B2248" s="3" t="s">
        <v>31</v>
      </c>
      <c r="C2248">
        <v>2.7333333333333329</v>
      </c>
      <c r="D2248">
        <v>7.166666666666667</v>
      </c>
      <c r="E2248">
        <v>83.433333333333337</v>
      </c>
      <c r="F2248">
        <v>84</v>
      </c>
      <c r="G2248">
        <v>0</v>
      </c>
      <c r="H2248">
        <v>3.2666666666666671</v>
      </c>
      <c r="I2248">
        <v>0</v>
      </c>
      <c r="J2248">
        <v>5.3666666666666663</v>
      </c>
      <c r="K2248">
        <f t="shared" si="175"/>
        <v>4.4333333333333336</v>
      </c>
      <c r="L2248">
        <f t="shared" si="176"/>
        <v>1.4891666167465761E-2</v>
      </c>
      <c r="M2248">
        <f t="shared" si="177"/>
        <v>0.20552233278358298</v>
      </c>
      <c r="N2248" s="10" t="str" cm="1">
        <f t="array" ref="N2248">_xlfn.IFS(AND(C2248&lt;=0, C2248-M2248&lt;=2), "escarcha",AND(C2248&lt;=0, C2248-M2248&gt;2), "helada negra", AND(C2248&gt;0, M2248+2&gt;C2248), "rocío", TRUE, "sin riesgo")</f>
        <v>sin riesgo</v>
      </c>
      <c r="O2248">
        <f t="shared" si="178"/>
        <v>0.33047928451331821</v>
      </c>
      <c r="P2248">
        <f t="shared" si="179"/>
        <v>4.6442273035177655</v>
      </c>
      <c r="Q2248" s="10" t="str" cm="1">
        <f t="array" ref="Q2248">_xlfn.IFS(AND(D2248&lt;=0, D2248-P2248&lt;=2), "escarcha",AND(D2248&lt;=0, D2248-P2248&gt;2), "helada negra", AND(D2248&gt;0, P2248+2&gt;D2248), "rocío", TRUE, "sin riesgo")</f>
        <v>sin riesgo</v>
      </c>
    </row>
    <row r="2249" spans="1:17" x14ac:dyDescent="0.35">
      <c r="A2249" s="2">
        <v>45764</v>
      </c>
      <c r="B2249" s="3" t="s">
        <v>32</v>
      </c>
      <c r="C2249">
        <v>4.7</v>
      </c>
      <c r="D2249">
        <v>7.6</v>
      </c>
      <c r="E2249">
        <v>69.333333333333329</v>
      </c>
      <c r="F2249">
        <v>83</v>
      </c>
      <c r="G2249">
        <v>0</v>
      </c>
      <c r="H2249">
        <v>4.8666666666666663</v>
      </c>
      <c r="I2249">
        <v>0</v>
      </c>
      <c r="J2249">
        <v>8.4666666666666668</v>
      </c>
      <c r="K2249">
        <f t="shared" si="175"/>
        <v>2.8999999999999995</v>
      </c>
      <c r="L2249">
        <f t="shared" si="176"/>
        <v>-3.187166548043413E-2</v>
      </c>
      <c r="M2249">
        <f t="shared" si="177"/>
        <v>-0.43870113149819645</v>
      </c>
      <c r="N2249" s="10" t="str" cm="1">
        <f t="array" ref="N2249">_xlfn.IFS(AND(C2249&lt;=0, C2249-M2249&lt;=2), "escarcha",AND(C2249&lt;=0, C2249-M2249&gt;2), "helada negra", AND(C2249&gt;0, M2249+2&gt;C2249), "rocío", TRUE, "sin riesgo")</f>
        <v>sin riesgo</v>
      </c>
      <c r="O2249">
        <f t="shared" si="178"/>
        <v>0.34810227626110785</v>
      </c>
      <c r="P2249">
        <f t="shared" si="179"/>
        <v>4.8968731872651716</v>
      </c>
      <c r="Q2249" s="10" t="str" cm="1">
        <f t="array" ref="Q2249">_xlfn.IFS(AND(D2249&lt;=0, D2249-P2249&lt;=2), "escarcha",AND(D2249&lt;=0, D2249-P2249&gt;2), "helada negra", AND(D2249&gt;0, P2249+2&gt;D2249), "rocío", TRUE, "sin riesgo")</f>
        <v>sin riesgo</v>
      </c>
    </row>
    <row r="2250" spans="1:17" x14ac:dyDescent="0.35">
      <c r="A2250" s="2">
        <v>45764</v>
      </c>
      <c r="B2250" s="3" t="s">
        <v>33</v>
      </c>
      <c r="C2250">
        <v>6.666666666666667</v>
      </c>
      <c r="D2250">
        <v>8.9</v>
      </c>
      <c r="E2250">
        <v>62.366666666666667</v>
      </c>
      <c r="F2250">
        <v>76.666666666666671</v>
      </c>
      <c r="G2250">
        <v>1.666666666666667</v>
      </c>
      <c r="H2250">
        <v>3.666666666666667</v>
      </c>
      <c r="I2250">
        <v>5</v>
      </c>
      <c r="J2250">
        <v>7</v>
      </c>
      <c r="K2250">
        <f t="shared" si="175"/>
        <v>2.2333333333333334</v>
      </c>
      <c r="L2250">
        <f t="shared" si="176"/>
        <v>-1.5871268951660467E-3</v>
      </c>
      <c r="M2250">
        <f t="shared" si="177"/>
        <v>-2.1883721325303501E-2</v>
      </c>
      <c r="N2250" s="10" t="str" cm="1">
        <f t="array" ref="N2250">_xlfn.IFS(AND(C2250&lt;=0, C2250-M2250&lt;=2), "escarcha",AND(C2250&lt;=0, C2250-M2250&gt;2), "helada negra", AND(C2250&gt;0, M2250+2&gt;C2250), "rocío", TRUE, "sin riesgo")</f>
        <v>sin riesgo</v>
      </c>
      <c r="O2250">
        <f t="shared" si="178"/>
        <v>0.35691531485761124</v>
      </c>
      <c r="P2250">
        <f t="shared" si="179"/>
        <v>5.0234116698321349</v>
      </c>
      <c r="Q2250" s="10" t="str" cm="1">
        <f t="array" ref="Q2250">_xlfn.IFS(AND(D2250&lt;=0, D2250-P2250&lt;=2), "escarcha",AND(D2250&lt;=0, D2250-P2250&gt;2), "helada negra", AND(D2250&gt;0, P2250+2&gt;D2250), "rocío", TRUE, "sin riesgo")</f>
        <v>sin riesgo</v>
      </c>
    </row>
    <row r="2251" spans="1:17" x14ac:dyDescent="0.35">
      <c r="A2251" s="2">
        <v>45764</v>
      </c>
      <c r="B2251" s="3" t="s">
        <v>34</v>
      </c>
      <c r="C2251">
        <v>9.1</v>
      </c>
      <c r="D2251">
        <v>9.5333333333333332</v>
      </c>
      <c r="E2251">
        <v>62.066666666666663</v>
      </c>
      <c r="F2251">
        <v>72.333333333333329</v>
      </c>
      <c r="G2251">
        <v>2</v>
      </c>
      <c r="H2251">
        <v>3.3</v>
      </c>
      <c r="I2251">
        <v>5.666666666666667</v>
      </c>
      <c r="J2251">
        <v>7.1666666666666661</v>
      </c>
      <c r="K2251">
        <f t="shared" si="175"/>
        <v>0.43333333333333357</v>
      </c>
      <c r="L2251">
        <f t="shared" si="176"/>
        <v>0.1591438318858216</v>
      </c>
      <c r="M2251">
        <f t="shared" si="177"/>
        <v>2.2145102152015634</v>
      </c>
      <c r="N2251" s="10" t="str" cm="1">
        <f t="array" ref="N2251">_xlfn.IFS(AND(C2251&lt;=0, C2251-M2251&lt;=2), "escarcha",AND(C2251&lt;=0, C2251-M2251&gt;2), "helada negra", AND(C2251&gt;0, M2251+2&gt;C2251), "rocío", TRUE, "sin riesgo")</f>
        <v>sin riesgo</v>
      </c>
      <c r="O2251">
        <f t="shared" si="178"/>
        <v>0.34136721483949256</v>
      </c>
      <c r="P2251">
        <f t="shared" si="179"/>
        <v>4.8002574994432683</v>
      </c>
      <c r="Q2251" s="10" t="str" cm="1">
        <f t="array" ref="Q2251">_xlfn.IFS(AND(D2251&lt;=0, D2251-P2251&lt;=2), "escarcha",AND(D2251&lt;=0, D2251-P2251&gt;2), "helada negra", AND(D2251&gt;0, P2251+2&gt;D2251), "rocío", TRUE, "sin riesgo")</f>
        <v>sin riesgo</v>
      </c>
    </row>
    <row r="2252" spans="1:17" x14ac:dyDescent="0.35">
      <c r="A2252" s="2">
        <v>45765</v>
      </c>
      <c r="B2252" s="3" t="s">
        <v>53</v>
      </c>
      <c r="C2252">
        <v>8.2333333333333325</v>
      </c>
      <c r="D2252">
        <v>8.2333333333333343</v>
      </c>
      <c r="E2252">
        <v>91.7</v>
      </c>
      <c r="F2252">
        <v>63.666666666666657</v>
      </c>
      <c r="G2252">
        <v>7</v>
      </c>
      <c r="H2252">
        <v>9.6</v>
      </c>
      <c r="I2252">
        <v>15.66666666666667</v>
      </c>
      <c r="J2252">
        <v>16.833333333333329</v>
      </c>
      <c r="K2252">
        <f t="shared" si="175"/>
        <v>1.7763568394002505E-15</v>
      </c>
      <c r="L2252">
        <f t="shared" si="176"/>
        <v>0.49086074969363214</v>
      </c>
      <c r="M2252">
        <f t="shared" si="177"/>
        <v>6.9626372742013993</v>
      </c>
      <c r="N2252" s="10" t="str" cm="1">
        <f t="array" ref="N2252">_xlfn.IFS(AND(C2252&lt;=0, C2252-M2252&lt;=2), "escarcha",AND(C2252&lt;=0, C2252-M2252&gt;2), "helada negra", AND(C2252&gt;0, M2252+2&gt;C2252), "rocío", TRUE, "sin riesgo")</f>
        <v>rocío</v>
      </c>
      <c r="O2252">
        <f t="shared" si="178"/>
        <v>0.12599950980973312</v>
      </c>
      <c r="P2252">
        <f t="shared" si="179"/>
        <v>1.7499811421414835</v>
      </c>
      <c r="Q2252" s="10" t="str" cm="1">
        <f t="array" ref="Q2252">_xlfn.IFS(AND(D2252&lt;=0, D2252-P2252&lt;=2), "escarcha",AND(D2252&lt;=0, D2252-P2252&gt;2), "helada negra", AND(D2252&gt;0, P2252+2&gt;D2252), "rocío", TRUE, "sin riesgo")</f>
        <v>sin riesgo</v>
      </c>
    </row>
    <row r="2253" spans="1:17" x14ac:dyDescent="0.35">
      <c r="A2253" s="2">
        <v>45765</v>
      </c>
      <c r="B2253" s="3" t="s">
        <v>56</v>
      </c>
      <c r="C2253">
        <v>8.1</v>
      </c>
      <c r="D2253">
        <v>8.9333333333333336</v>
      </c>
      <c r="E2253">
        <v>90.63333333333334</v>
      </c>
      <c r="F2253">
        <v>62.666666666666657</v>
      </c>
      <c r="G2253">
        <v>6.333333333333333</v>
      </c>
      <c r="H2253">
        <v>10.766666666666669</v>
      </c>
      <c r="I2253">
        <v>11</v>
      </c>
      <c r="J2253">
        <v>17.766666666666669</v>
      </c>
      <c r="K2253">
        <f t="shared" si="175"/>
        <v>0.83333333333333393</v>
      </c>
      <c r="L2253">
        <f t="shared" si="176"/>
        <v>0.47010970926700552</v>
      </c>
      <c r="M2253">
        <f t="shared" si="177"/>
        <v>6.6602270142160798</v>
      </c>
      <c r="N2253" s="10" t="str" cm="1">
        <f t="array" ref="N2253">_xlfn.IFS(AND(C2253&lt;=0, C2253-M2253&lt;=2), "escarcha",AND(C2253&lt;=0, C2253-M2253&gt;2), "helada negra", AND(C2253&gt;0, M2253+2&gt;C2253), "rocío", TRUE, "sin riesgo")</f>
        <v>rocío</v>
      </c>
      <c r="O2253">
        <f t="shared" si="178"/>
        <v>0.15752719904262308</v>
      </c>
      <c r="P2253">
        <f t="shared" si="179"/>
        <v>2.1918116542434642</v>
      </c>
      <c r="Q2253" s="10" t="str" cm="1">
        <f t="array" ref="Q2253">_xlfn.IFS(AND(D2253&lt;=0, D2253-P2253&lt;=2), "escarcha",AND(D2253&lt;=0, D2253-P2253&gt;2), "helada negra", AND(D2253&gt;0, P2253+2&gt;D2253), "rocío", TRUE, "sin riesgo")</f>
        <v>sin riesgo</v>
      </c>
    </row>
    <row r="2254" spans="1:17" x14ac:dyDescent="0.35">
      <c r="A2254" s="2">
        <v>45766</v>
      </c>
      <c r="B2254" s="3" t="s">
        <v>26</v>
      </c>
      <c r="C2254">
        <v>-2.166666666666667</v>
      </c>
      <c r="D2254">
        <v>-2.1</v>
      </c>
      <c r="E2254">
        <v>94.433333333333337</v>
      </c>
      <c r="F2254">
        <v>91.333333333333329</v>
      </c>
      <c r="G2254">
        <v>2.333333333333333</v>
      </c>
      <c r="H2254">
        <v>0.86666666666666659</v>
      </c>
      <c r="I2254">
        <v>4</v>
      </c>
      <c r="J2254">
        <v>1.8</v>
      </c>
      <c r="K2254">
        <f t="shared" si="175"/>
        <v>6.6666666666666874E-2</v>
      </c>
      <c r="L2254">
        <f t="shared" si="176"/>
        <v>-0.2158137501423894</v>
      </c>
      <c r="M2254">
        <f t="shared" si="177"/>
        <v>-2.9399653272086708</v>
      </c>
      <c r="N2254" s="10" t="str" cm="1">
        <f t="array" ref="N2254">_xlfn.IFS(AND(C2254&lt;=0, C2254-M2254&lt;=2), "escarcha",AND(C2254&lt;=0, C2254-M2254&gt;2), "helada negra", AND(C2254&gt;0, M2254+2&gt;C2254), "rocío", TRUE, "sin riesgo")</f>
        <v>escarcha</v>
      </c>
      <c r="O2254">
        <f t="shared" si="178"/>
        <v>-0.24427145135935688</v>
      </c>
      <c r="P2254">
        <f t="shared" si="179"/>
        <v>-3.3223365429295026</v>
      </c>
      <c r="Q2254" s="10" t="str" cm="1">
        <f t="array" ref="Q2254">_xlfn.IFS(AND(D2254&lt;=0, D2254-P2254&lt;=2), "escarcha",AND(D2254&lt;=0, D2254-P2254&gt;2), "helada negra", AND(D2254&gt;0, P2254+2&gt;D2254), "rocío", TRUE, "sin riesgo")</f>
        <v>escarcha</v>
      </c>
    </row>
    <row r="2255" spans="1:17" x14ac:dyDescent="0.35">
      <c r="A2255" s="2">
        <v>45766</v>
      </c>
      <c r="B2255" s="3" t="s">
        <v>27</v>
      </c>
      <c r="C2255">
        <v>-1.8</v>
      </c>
      <c r="D2255">
        <v>-0.8666666666666667</v>
      </c>
      <c r="E2255">
        <v>94.433333333333337</v>
      </c>
      <c r="F2255">
        <v>91.666666666666671</v>
      </c>
      <c r="G2255">
        <v>0</v>
      </c>
      <c r="H2255">
        <v>1.9</v>
      </c>
      <c r="I2255">
        <v>0</v>
      </c>
      <c r="J2255">
        <v>4.0999999999999996</v>
      </c>
      <c r="K2255">
        <f t="shared" si="175"/>
        <v>0.93333333333333335</v>
      </c>
      <c r="L2255">
        <f t="shared" si="176"/>
        <v>-0.18878410960384559</v>
      </c>
      <c r="M2255">
        <f t="shared" si="177"/>
        <v>-2.5756509518593793</v>
      </c>
      <c r="N2255" s="10" t="str" cm="1">
        <f t="array" ref="N2255">_xlfn.IFS(AND(C2255&lt;=0, C2255-M2255&lt;=2), "escarcha",AND(C2255&lt;=0, C2255-M2255&gt;2), "helada negra", AND(C2255&gt;0, M2255+2&gt;C2255), "rocío", TRUE, "sin riesgo")</f>
        <v>escarcha</v>
      </c>
      <c r="O2255">
        <f t="shared" si="178"/>
        <v>-0.15008603425990441</v>
      </c>
      <c r="P2255">
        <f t="shared" si="179"/>
        <v>-2.0521368895892347</v>
      </c>
      <c r="Q2255" s="10" t="str" cm="1">
        <f t="array" ref="Q2255">_xlfn.IFS(AND(D2255&lt;=0, D2255-P2255&lt;=2), "escarcha",AND(D2255&lt;=0, D2255-P2255&gt;2), "helada negra", AND(D2255&gt;0, P2255+2&gt;D2255), "rocío", TRUE, "sin riesgo")</f>
        <v>escarcha</v>
      </c>
    </row>
    <row r="2256" spans="1:17" x14ac:dyDescent="0.35">
      <c r="A2256" s="2">
        <v>45766</v>
      </c>
      <c r="B2256" s="3" t="s">
        <v>28</v>
      </c>
      <c r="C2256">
        <v>-0.79999999999999993</v>
      </c>
      <c r="D2256">
        <v>-0.5</v>
      </c>
      <c r="E2256">
        <v>93.933333333333337</v>
      </c>
      <c r="F2256">
        <v>91.666666666666671</v>
      </c>
      <c r="G2256">
        <v>1</v>
      </c>
      <c r="H2256">
        <v>0.43333333333333329</v>
      </c>
      <c r="I2256">
        <v>2.333333333333333</v>
      </c>
      <c r="J2256">
        <v>1.2</v>
      </c>
      <c r="K2256">
        <f t="shared" si="175"/>
        <v>0.29999999999999993</v>
      </c>
      <c r="L2256">
        <f t="shared" si="176"/>
        <v>-0.12079161231183255</v>
      </c>
      <c r="M2256">
        <f t="shared" si="177"/>
        <v>-1.6543186180491429</v>
      </c>
      <c r="N2256" s="10" t="str" cm="1">
        <f t="array" ref="N2256">_xlfn.IFS(AND(C2256&lt;=0, C2256-M2256&lt;=2), "escarcha",AND(C2256&lt;=0, C2256-M2256&gt;2), "helada negra", AND(C2256&gt;0, M2256+2&gt;C2256), "rocío", TRUE, "sin riesgo")</f>
        <v>escarcha</v>
      </c>
      <c r="O2256">
        <f t="shared" si="178"/>
        <v>-0.12334558990296357</v>
      </c>
      <c r="P2256">
        <f t="shared" si="179"/>
        <v>-1.6890538905818187</v>
      </c>
      <c r="Q2256" s="10" t="str" cm="1">
        <f t="array" ref="Q2256">_xlfn.IFS(AND(D2256&lt;=0, D2256-P2256&lt;=2), "escarcha",AND(D2256&lt;=0, D2256-P2256&gt;2), "helada negra", AND(D2256&gt;0, P2256+2&gt;D2256), "rocío", TRUE, "sin riesgo")</f>
        <v>escarcha</v>
      </c>
    </row>
    <row r="2257" spans="1:17" x14ac:dyDescent="0.35">
      <c r="A2257" s="2">
        <v>45766</v>
      </c>
      <c r="B2257" s="3" t="s">
        <v>56</v>
      </c>
      <c r="C2257">
        <v>6.4666666666666668</v>
      </c>
      <c r="D2257">
        <v>8.4</v>
      </c>
      <c r="E2257">
        <v>80.86666666666666</v>
      </c>
      <c r="F2257">
        <v>74</v>
      </c>
      <c r="G2257">
        <v>11</v>
      </c>
      <c r="H2257">
        <v>9.3333333333333339</v>
      </c>
      <c r="I2257">
        <v>21</v>
      </c>
      <c r="J2257">
        <v>16.43333333333333</v>
      </c>
      <c r="K2257">
        <f t="shared" si="175"/>
        <v>1.9333333333333336</v>
      </c>
      <c r="L2257">
        <f t="shared" si="176"/>
        <v>0.24443294332545287</v>
      </c>
      <c r="M2257">
        <f t="shared" si="177"/>
        <v>3.4180117571598094</v>
      </c>
      <c r="N2257" s="10" t="str" cm="1">
        <f t="array" ref="N2257">_xlfn.IFS(AND(C2257&lt;=0, C2257-M2257&lt;=2), "escarcha",AND(C2257&lt;=0, C2257-M2257&gt;2), "helada negra", AND(C2257&gt;0, M2257+2&gt;C2257), "rocío", TRUE, "sin riesgo")</f>
        <v>sin riesgo</v>
      </c>
      <c r="O2257">
        <f t="shared" si="178"/>
        <v>0.28770337046774885</v>
      </c>
      <c r="P2257">
        <f t="shared" si="179"/>
        <v>4.0331216943808013</v>
      </c>
      <c r="Q2257" s="10" t="str" cm="1">
        <f t="array" ref="Q2257">_xlfn.IFS(AND(D2257&lt;=0, D2257-P2257&lt;=2), "escarcha",AND(D2257&lt;=0, D2257-P2257&gt;2), "helada negra", AND(D2257&gt;0, P2257+2&gt;D2257), "rocío", TRUE, "sin riesgo")</f>
        <v>sin riesgo</v>
      </c>
    </row>
    <row r="2258" spans="1:17" x14ac:dyDescent="0.35">
      <c r="A2258" s="2">
        <v>45766</v>
      </c>
      <c r="B2258" s="3" t="s">
        <v>55</v>
      </c>
      <c r="C2258">
        <v>7.0666666666666664</v>
      </c>
      <c r="D2258">
        <v>8.4</v>
      </c>
      <c r="E2258">
        <v>79.966666666666669</v>
      </c>
      <c r="F2258">
        <v>74.333333333333329</v>
      </c>
      <c r="G2258">
        <v>9</v>
      </c>
      <c r="H2258">
        <v>8.0666666666666664</v>
      </c>
      <c r="I2258">
        <v>18.333333333333329</v>
      </c>
      <c r="J2258">
        <v>14.266666666666669</v>
      </c>
      <c r="K2258">
        <f t="shared" si="175"/>
        <v>1.3333333333333339</v>
      </c>
      <c r="L2258">
        <f t="shared" si="176"/>
        <v>0.27442722051197688</v>
      </c>
      <c r="M2258">
        <f t="shared" si="177"/>
        <v>3.8440685803802577</v>
      </c>
      <c r="N2258" s="10" t="str" cm="1">
        <f t="array" ref="N2258">_xlfn.IFS(AND(C2258&lt;=0, C2258-M2258&lt;=2), "escarcha",AND(C2258&lt;=0, C2258-M2258&gt;2), "helada negra", AND(C2258&gt;0, M2258+2&gt;C2258), "rocío", TRUE, "sin riesgo")</f>
        <v>sin riesgo</v>
      </c>
      <c r="O2258">
        <f t="shared" si="178"/>
        <v>0.29219776005558812</v>
      </c>
      <c r="P2258">
        <f t="shared" si="179"/>
        <v>4.0971876688381288</v>
      </c>
      <c r="Q2258" s="10" t="str" cm="1">
        <f t="array" ref="Q2258">_xlfn.IFS(AND(D2258&lt;=0, D2258-P2258&lt;=2), "escarcha",AND(D2258&lt;=0, D2258-P2258&gt;2), "helada negra", AND(D2258&gt;0, P2258+2&gt;D2258), "rocío", TRUE, "sin riesgo")</f>
        <v>sin riesgo</v>
      </c>
    </row>
    <row r="2259" spans="1:17" x14ac:dyDescent="0.35">
      <c r="A2259" s="2">
        <v>45766</v>
      </c>
      <c r="B2259" s="3" t="s">
        <v>54</v>
      </c>
      <c r="C2259">
        <v>6.333333333333333</v>
      </c>
      <c r="D2259">
        <v>8.1666666666666661</v>
      </c>
      <c r="E2259">
        <v>84.666666666666671</v>
      </c>
      <c r="F2259">
        <v>70</v>
      </c>
      <c r="G2259">
        <v>8.6666666666666661</v>
      </c>
      <c r="H2259">
        <v>8.6999999999999993</v>
      </c>
      <c r="I2259">
        <v>18.333333333333329</v>
      </c>
      <c r="J2259">
        <v>14.5</v>
      </c>
      <c r="K2259">
        <f t="shared" si="175"/>
        <v>1.833333333333333</v>
      </c>
      <c r="L2259">
        <f t="shared" si="176"/>
        <v>0.28117383160737641</v>
      </c>
      <c r="M2259">
        <f t="shared" si="177"/>
        <v>3.9401045288607155</v>
      </c>
      <c r="N2259" s="10" t="str" cm="1">
        <f t="array" ref="N2259">_xlfn.IFS(AND(C2259&lt;=0, C2259-M2259&lt;=2), "escarcha",AND(C2259&lt;=0, C2259-M2259&gt;2), "helada negra", AND(C2259&gt;0, M2259+2&gt;C2259), "rocío", TRUE, "sin riesgo")</f>
        <v>sin riesgo</v>
      </c>
      <c r="O2259">
        <f t="shared" si="178"/>
        <v>0.21630945137986313</v>
      </c>
      <c r="P2259">
        <f t="shared" si="179"/>
        <v>3.019862344990039</v>
      </c>
      <c r="Q2259" s="10" t="str" cm="1">
        <f t="array" ref="Q2259">_xlfn.IFS(AND(D2259&lt;=0, D2259-P2259&lt;=2), "escarcha",AND(D2259&lt;=0, D2259-P2259&gt;2), "helada negra", AND(D2259&gt;0, P2259+2&gt;D2259), "rocío", TRUE, "sin riesgo")</f>
        <v>sin riesgo</v>
      </c>
    </row>
    <row r="2260" spans="1:17" x14ac:dyDescent="0.35">
      <c r="A2260" s="2">
        <v>45766</v>
      </c>
      <c r="B2260" s="3" t="s">
        <v>57</v>
      </c>
      <c r="C2260">
        <v>6.0333333333333332</v>
      </c>
      <c r="D2260">
        <v>7.3999999999999986</v>
      </c>
      <c r="E2260">
        <v>86.333333333333329</v>
      </c>
      <c r="F2260">
        <v>67.333333333333329</v>
      </c>
      <c r="G2260">
        <v>6.333333333333333</v>
      </c>
      <c r="H2260">
        <v>10.9</v>
      </c>
      <c r="I2260">
        <v>13.33333333333333</v>
      </c>
      <c r="J2260">
        <v>17.166666666666671</v>
      </c>
      <c r="K2260">
        <f t="shared" si="175"/>
        <v>1.3666666666666654</v>
      </c>
      <c r="L2260">
        <f t="shared" si="176"/>
        <v>0.27997808349685771</v>
      </c>
      <c r="M2260">
        <f t="shared" si="177"/>
        <v>3.9230779724949887</v>
      </c>
      <c r="N2260" s="10" t="str" cm="1">
        <f t="array" ref="N2260">_xlfn.IFS(AND(C2260&lt;=0, C2260-M2260&lt;=2), "escarcha",AND(C2260&lt;=0, C2260-M2260&gt;2), "helada negra", AND(C2260&gt;0, M2260+2&gt;C2260), "rocío", TRUE, "sin riesgo")</f>
        <v>sin riesgo</v>
      </c>
      <c r="O2260">
        <f t="shared" si="178"/>
        <v>0.12526864392372905</v>
      </c>
      <c r="P2260">
        <f t="shared" si="179"/>
        <v>1.7397576339737277</v>
      </c>
      <c r="Q2260" s="10" t="str" cm="1">
        <f t="array" ref="Q2260">_xlfn.IFS(AND(D2260&lt;=0, D2260-P2260&lt;=2), "escarcha",AND(D2260&lt;=0, D2260-P2260&gt;2), "helada negra", AND(D2260&gt;0, P2260+2&gt;D2260), "rocío", TRUE, "sin riesgo")</f>
        <v>sin riesgo</v>
      </c>
    </row>
    <row r="2261" spans="1:17" x14ac:dyDescent="0.35">
      <c r="A2261" s="2">
        <v>45766</v>
      </c>
      <c r="B2261" s="3" t="s">
        <v>51</v>
      </c>
      <c r="C2261">
        <v>5.1333333333333329</v>
      </c>
      <c r="D2261">
        <v>9</v>
      </c>
      <c r="E2261">
        <v>88.6</v>
      </c>
      <c r="F2261">
        <v>68.333333333333329</v>
      </c>
      <c r="G2261">
        <v>6.333333333333333</v>
      </c>
      <c r="H2261">
        <v>11.3</v>
      </c>
      <c r="I2261">
        <v>12.33333333333333</v>
      </c>
      <c r="J2261">
        <v>19.2</v>
      </c>
      <c r="K2261">
        <f t="shared" si="175"/>
        <v>3.8666666666666671</v>
      </c>
      <c r="L2261">
        <f t="shared" si="176"/>
        <v>0.2435254173920299</v>
      </c>
      <c r="M2261">
        <f t="shared" si="177"/>
        <v>3.4051436293087183</v>
      </c>
      <c r="N2261" s="10" t="str" cm="1">
        <f t="array" ref="N2261">_xlfn.IFS(AND(C2261&lt;=0, C2261-M2261&lt;=2), "escarcha",AND(C2261&lt;=0, C2261-M2261&gt;2), "helada negra", AND(C2261&gt;0, M2261+2&gt;C2261), "rocío", TRUE, "sin riesgo")</f>
        <v>rocío</v>
      </c>
      <c r="O2261">
        <f t="shared" si="178"/>
        <v>0.24859189108750779</v>
      </c>
      <c r="P2261">
        <f t="shared" si="179"/>
        <v>3.4770001274842959</v>
      </c>
      <c r="Q2261" s="10" t="str" cm="1">
        <f t="array" ref="Q2261">_xlfn.IFS(AND(D2261&lt;=0, D2261-P2261&lt;=2), "escarcha",AND(D2261&lt;=0, D2261-P2261&gt;2), "helada negra", AND(D2261&gt;0, P2261+2&gt;D2261), "rocío", TRUE, "sin riesgo")</f>
        <v>sin riesgo</v>
      </c>
    </row>
    <row r="2262" spans="1:17" x14ac:dyDescent="0.35">
      <c r="A2262" s="2">
        <v>45766</v>
      </c>
      <c r="B2262" s="3" t="s">
        <v>49</v>
      </c>
      <c r="C2262">
        <v>4.0999999999999996</v>
      </c>
      <c r="D2262">
        <v>8.6333333333333329</v>
      </c>
      <c r="E2262">
        <v>90.566666666666663</v>
      </c>
      <c r="F2262">
        <v>65.666666666666671</v>
      </c>
      <c r="G2262">
        <v>4.666666666666667</v>
      </c>
      <c r="H2262">
        <v>11.8</v>
      </c>
      <c r="I2262">
        <v>11</v>
      </c>
      <c r="J2262">
        <v>19.600000000000001</v>
      </c>
      <c r="K2262">
        <f t="shared" si="175"/>
        <v>4.5333333333333332</v>
      </c>
      <c r="L2262">
        <f t="shared" si="176"/>
        <v>0.19331104056221404</v>
      </c>
      <c r="M2262">
        <f t="shared" si="177"/>
        <v>2.6952245079386614</v>
      </c>
      <c r="N2262" s="10" t="str" cm="1">
        <f t="array" ref="N2262">_xlfn.IFS(AND(C2262&lt;=0, C2262-M2262&lt;=2), "escarcha",AND(C2262&lt;=0, C2262-M2262&gt;2), "helada negra", AND(C2262&gt;0, M2262+2&gt;C2262), "rocío", TRUE, "sin riesgo")</f>
        <v>rocío</v>
      </c>
      <c r="O2262">
        <f t="shared" si="178"/>
        <v>0.18402444340127577</v>
      </c>
      <c r="P2262">
        <f t="shared" si="179"/>
        <v>2.5643806780822205</v>
      </c>
      <c r="Q2262" s="10" t="str" cm="1">
        <f t="array" ref="Q2262">_xlfn.IFS(AND(D2262&lt;=0, D2262-P2262&lt;=2), "escarcha",AND(D2262&lt;=0, D2262-P2262&gt;2), "helada negra", AND(D2262&gt;0, P2262+2&gt;D2262), "rocío", TRUE, "sin riesgo")</f>
        <v>sin riesgo</v>
      </c>
    </row>
    <row r="2263" spans="1:17" x14ac:dyDescent="0.35">
      <c r="A2263" s="2">
        <v>45766</v>
      </c>
      <c r="B2263" s="3" t="s">
        <v>50</v>
      </c>
      <c r="C2263">
        <v>3.6333333333333329</v>
      </c>
      <c r="D2263">
        <v>7.7666666666666666</v>
      </c>
      <c r="E2263">
        <v>91.7</v>
      </c>
      <c r="F2263">
        <v>68.333333333333329</v>
      </c>
      <c r="G2263">
        <v>3.666666666666667</v>
      </c>
      <c r="H2263">
        <v>11</v>
      </c>
      <c r="I2263">
        <v>7.333333333333333</v>
      </c>
      <c r="J2263">
        <v>18.166666666666671</v>
      </c>
      <c r="K2263">
        <f t="shared" si="175"/>
        <v>4.1333333333333337</v>
      </c>
      <c r="L2263">
        <f t="shared" si="176"/>
        <v>0.17295666342378324</v>
      </c>
      <c r="M2263">
        <f t="shared" si="177"/>
        <v>2.4086226849103665</v>
      </c>
      <c r="N2263" s="10" t="str" cm="1">
        <f t="array" ref="N2263">_xlfn.IFS(AND(C2263&lt;=0, C2263-M2263&lt;=2), "escarcha",AND(C2263&lt;=0, C2263-M2263&gt;2), "helada negra", AND(C2263&gt;0, M2263+2&gt;C2263), "rocío", TRUE, "sin riesgo")</f>
        <v>rocío</v>
      </c>
      <c r="O2263">
        <f t="shared" si="178"/>
        <v>0.16501642556351792</v>
      </c>
      <c r="P2263">
        <f t="shared" si="179"/>
        <v>2.2970005611962208</v>
      </c>
      <c r="Q2263" s="10" t="str" cm="1">
        <f t="array" ref="Q2263">_xlfn.IFS(AND(D2263&lt;=0, D2263-P2263&lt;=2), "escarcha",AND(D2263&lt;=0, D2263-P2263&gt;2), "helada negra", AND(D2263&gt;0, P2263+2&gt;D2263), "rocío", TRUE, "sin riesgo")</f>
        <v>sin riesgo</v>
      </c>
    </row>
    <row r="2264" spans="1:17" x14ac:dyDescent="0.35">
      <c r="A2264" s="2">
        <v>45766</v>
      </c>
      <c r="B2264" s="3" t="s">
        <v>48</v>
      </c>
      <c r="C2264">
        <v>2.6</v>
      </c>
      <c r="D2264">
        <v>7.8</v>
      </c>
      <c r="E2264">
        <v>92.833333333333343</v>
      </c>
      <c r="F2264">
        <v>65</v>
      </c>
      <c r="G2264">
        <v>3.666666666666667</v>
      </c>
      <c r="H2264">
        <v>11.66666666666667</v>
      </c>
      <c r="I2264">
        <v>6</v>
      </c>
      <c r="J2264">
        <v>20.2</v>
      </c>
      <c r="K2264">
        <f t="shared" si="175"/>
        <v>5.1999999999999993</v>
      </c>
      <c r="L2264">
        <f t="shared" si="176"/>
        <v>0.11218907762760093</v>
      </c>
      <c r="M2264">
        <f t="shared" si="177"/>
        <v>1.5569421463792312</v>
      </c>
      <c r="N2264" s="10" t="str" cm="1">
        <f t="array" ref="N2264">_xlfn.IFS(AND(C2264&lt;=0, C2264-M2264&lt;=2), "escarcha",AND(C2264&lt;=0, C2264-M2264&gt;2), "helada negra", AND(C2264&gt;0, M2264+2&gt;C2264), "rocío", TRUE, "sin riesgo")</f>
        <v>rocío</v>
      </c>
      <c r="O2264">
        <f t="shared" si="178"/>
        <v>0.11727560726905106</v>
      </c>
      <c r="P2264">
        <f t="shared" si="179"/>
        <v>1.6280050423060248</v>
      </c>
      <c r="Q2264" s="10" t="str" cm="1">
        <f t="array" ref="Q2264">_xlfn.IFS(AND(D2264&lt;=0, D2264-P2264&lt;=2), "escarcha",AND(D2264&lt;=0, D2264-P2264&gt;2), "helada negra", AND(D2264&gt;0, P2264+2&gt;D2264), "rocío", TRUE, "sin riesgo")</f>
        <v>sin riesgo</v>
      </c>
    </row>
    <row r="2265" spans="1:17" x14ac:dyDescent="0.35">
      <c r="A2265" s="2">
        <v>45766</v>
      </c>
      <c r="B2265" s="3" t="s">
        <v>38</v>
      </c>
      <c r="C2265">
        <v>2.833333333333333</v>
      </c>
      <c r="D2265">
        <v>7.4333333333333336</v>
      </c>
      <c r="E2265">
        <v>93.5</v>
      </c>
      <c r="F2265">
        <v>63.333333333333343</v>
      </c>
      <c r="G2265">
        <v>3.666666666666667</v>
      </c>
      <c r="H2265">
        <v>12.5</v>
      </c>
      <c r="I2265">
        <v>7.666666666666667</v>
      </c>
      <c r="J2265">
        <v>19</v>
      </c>
      <c r="K2265">
        <f t="shared" si="175"/>
        <v>4.6000000000000005</v>
      </c>
      <c r="L2265">
        <f t="shared" si="176"/>
        <v>0.13589379633295923</v>
      </c>
      <c r="M2265">
        <f t="shared" si="177"/>
        <v>1.88846862018811</v>
      </c>
      <c r="N2265" s="10" t="str" cm="1">
        <f t="array" ref="N2265">_xlfn.IFS(AND(C2265&lt;=0, C2265-M2265&lt;=2), "escarcha",AND(C2265&lt;=0, C2265-M2265&gt;2), "helada negra", AND(C2265&gt;0, M2265+2&gt;C2265), "rocío", TRUE, "sin riesgo")</f>
        <v>rocío</v>
      </c>
      <c r="O2265">
        <f t="shared" si="178"/>
        <v>6.630127118877599E-2</v>
      </c>
      <c r="P2265">
        <f t="shared" si="179"/>
        <v>0.91771384648679344</v>
      </c>
      <c r="Q2265" s="10" t="str" cm="1">
        <f t="array" ref="Q2265">_xlfn.IFS(AND(D2265&lt;=0, D2265-P2265&lt;=2), "escarcha",AND(D2265&lt;=0, D2265-P2265&gt;2), "helada negra", AND(D2265&gt;0, P2265+2&gt;D2265), "rocío", TRUE, "sin riesgo")</f>
        <v>sin riesgo</v>
      </c>
    </row>
    <row r="2266" spans="1:17" x14ac:dyDescent="0.35">
      <c r="A2266" s="2">
        <v>45766</v>
      </c>
      <c r="B2266" s="3" t="s">
        <v>39</v>
      </c>
      <c r="C2266">
        <v>3.2</v>
      </c>
      <c r="D2266">
        <v>7.0333333333333332</v>
      </c>
      <c r="E2266">
        <v>91.966666666666669</v>
      </c>
      <c r="F2266">
        <v>70</v>
      </c>
      <c r="G2266">
        <v>4.666666666666667</v>
      </c>
      <c r="H2266">
        <v>8.3333333333333339</v>
      </c>
      <c r="I2266">
        <v>10.66666666666667</v>
      </c>
      <c r="J2266">
        <v>13.96666666666667</v>
      </c>
      <c r="K2266">
        <f t="shared" si="175"/>
        <v>3.833333333333333</v>
      </c>
      <c r="L2266">
        <f t="shared" si="176"/>
        <v>0.14530084087503153</v>
      </c>
      <c r="M2266">
        <f t="shared" si="177"/>
        <v>2.0202817019212058</v>
      </c>
      <c r="N2266" s="10" t="str" cm="1">
        <f t="array" ref="N2266">_xlfn.IFS(AND(C2266&lt;=0, C2266-M2266&lt;=2), "escarcha",AND(C2266&lt;=0, C2266-M2266&gt;2), "helada negra", AND(C2266&gt;0, M2266+2&gt;C2266), "rocío", TRUE, "sin riesgo")</f>
        <v>rocío</v>
      </c>
      <c r="O2266">
        <f t="shared" si="178"/>
        <v>0.13902964938056056</v>
      </c>
      <c r="P2266">
        <f t="shared" si="179"/>
        <v>1.9323929589217472</v>
      </c>
      <c r="Q2266" s="10" t="str" cm="1">
        <f t="array" ref="Q2266">_xlfn.IFS(AND(D2266&lt;=0, D2266-P2266&lt;=2), "escarcha",AND(D2266&lt;=0, D2266-P2266&gt;2), "helada negra", AND(D2266&gt;0, P2266+2&gt;D2266), "rocío", TRUE, "sin riesgo")</f>
        <v>sin riesgo</v>
      </c>
    </row>
    <row r="2267" spans="1:17" x14ac:dyDescent="0.35">
      <c r="A2267" s="2">
        <v>45766</v>
      </c>
      <c r="B2267" s="3" t="s">
        <v>37</v>
      </c>
      <c r="C2267">
        <v>2.9333333333333331</v>
      </c>
      <c r="D2267">
        <v>6.6</v>
      </c>
      <c r="E2267">
        <v>91.666666666666657</v>
      </c>
      <c r="F2267">
        <v>70</v>
      </c>
      <c r="G2267">
        <v>4.333333333333333</v>
      </c>
      <c r="H2267">
        <v>7.2</v>
      </c>
      <c r="I2267">
        <v>9.6666666666666661</v>
      </c>
      <c r="J2267">
        <v>13.33333333333333</v>
      </c>
      <c r="K2267">
        <f t="shared" si="175"/>
        <v>3.6666666666666665</v>
      </c>
      <c r="L2267">
        <f t="shared" si="176"/>
        <v>0.12317400896006651</v>
      </c>
      <c r="M2267">
        <f t="shared" si="177"/>
        <v>1.710462162804065</v>
      </c>
      <c r="N2267" s="10" t="str" cm="1">
        <f t="array" ref="N2267">_xlfn.IFS(AND(C2267&lt;=0, C2267-M2267&lt;=2), "escarcha",AND(C2267&lt;=0, C2267-M2267&gt;2), "helada negra", AND(C2267&gt;0, M2267+2&gt;C2267), "rocío", TRUE, "sin riesgo")</f>
        <v>rocío</v>
      </c>
      <c r="O2267">
        <f t="shared" si="178"/>
        <v>0.10929605429872946</v>
      </c>
      <c r="P2267">
        <f t="shared" si="179"/>
        <v>1.5165427047128421</v>
      </c>
      <c r="Q2267" s="10" t="str" cm="1">
        <f t="array" ref="Q2267">_xlfn.IFS(AND(D2267&lt;=0, D2267-P2267&lt;=2), "escarcha",AND(D2267&lt;=0, D2267-P2267&gt;2), "helada negra", AND(D2267&gt;0, P2267+2&gt;D2267), "rocío", TRUE, "sin riesgo")</f>
        <v>sin riesgo</v>
      </c>
    </row>
    <row r="2268" spans="1:17" x14ac:dyDescent="0.35">
      <c r="A2268" s="2">
        <v>45766</v>
      </c>
      <c r="B2268" s="3" t="s">
        <v>40</v>
      </c>
      <c r="C2268">
        <v>2.6</v>
      </c>
      <c r="D2268">
        <v>4.0999999999999996</v>
      </c>
      <c r="E2268">
        <v>91.733333333333334</v>
      </c>
      <c r="F2268">
        <v>77</v>
      </c>
      <c r="G2268">
        <v>2.333333333333333</v>
      </c>
      <c r="H2268">
        <v>7.6000000000000014</v>
      </c>
      <c r="I2268">
        <v>5.666666666666667</v>
      </c>
      <c r="J2268">
        <v>14.06666666666667</v>
      </c>
      <c r="K2268">
        <f t="shared" si="175"/>
        <v>1.4999999999999996</v>
      </c>
      <c r="L2268">
        <f t="shared" si="176"/>
        <v>0.10026912431945068</v>
      </c>
      <c r="M2268">
        <f t="shared" si="177"/>
        <v>1.3905724514387408</v>
      </c>
      <c r="N2268" s="10" t="str" cm="1">
        <f t="array" ref="N2268">_xlfn.IFS(AND(C2268&lt;=0, C2268-M2268&lt;=2), "escarcha",AND(C2268&lt;=0, C2268-M2268&gt;2), "helada negra", AND(C2268&gt;0, M2268+2&gt;C2268), "rocío", TRUE, "sin riesgo")</f>
        <v>rocío</v>
      </c>
      <c r="O2268">
        <f t="shared" si="178"/>
        <v>3.1030234651705568E-2</v>
      </c>
      <c r="P2268">
        <f t="shared" si="179"/>
        <v>0.4286461969830051</v>
      </c>
      <c r="Q2268" s="10" t="str" cm="1">
        <f t="array" ref="Q2268">_xlfn.IFS(AND(D2268&lt;=0, D2268-P2268&lt;=2), "escarcha",AND(D2268&lt;=0, D2268-P2268&gt;2), "helada negra", AND(D2268&gt;0, P2268+2&gt;D2268), "rocío", TRUE, "sin riesgo")</f>
        <v>sin riesgo</v>
      </c>
    </row>
    <row r="2269" spans="1:17" x14ac:dyDescent="0.35">
      <c r="A2269" s="2">
        <v>45766</v>
      </c>
      <c r="B2269" s="3" t="s">
        <v>41</v>
      </c>
      <c r="C2269">
        <v>2.1333333333333329</v>
      </c>
      <c r="D2269">
        <v>2.7333333333333329</v>
      </c>
      <c r="E2269">
        <v>91.966666666666669</v>
      </c>
      <c r="F2269">
        <v>78.333333333333329</v>
      </c>
      <c r="G2269">
        <v>1.666666666666667</v>
      </c>
      <c r="H2269">
        <v>3.0333333333333332</v>
      </c>
      <c r="I2269">
        <v>4.333333333333333</v>
      </c>
      <c r="J2269">
        <v>6.5666666666666664</v>
      </c>
      <c r="K2269">
        <f t="shared" si="175"/>
        <v>0.60000000000000009</v>
      </c>
      <c r="L2269">
        <f t="shared" si="176"/>
        <v>6.961689410238843E-2</v>
      </c>
      <c r="M2269">
        <f t="shared" si="177"/>
        <v>0.9637892742403571</v>
      </c>
      <c r="N2269" s="10" t="str" cm="1">
        <f t="array" ref="N2269">_xlfn.IFS(AND(C2269&lt;=0, C2269-M2269&lt;=2), "escarcha",AND(C2269&lt;=0, C2269-M2269&gt;2), "helada negra", AND(C2269&gt;0, M2269+2&gt;C2269), "rocío", TRUE, "sin riesgo")</f>
        <v>rocío</v>
      </c>
      <c r="O2269">
        <f t="shared" si="178"/>
        <v>-4.8183018126103844E-2</v>
      </c>
      <c r="P2269">
        <f t="shared" si="179"/>
        <v>-0.66260846805907958</v>
      </c>
      <c r="Q2269" s="10" t="str" cm="1">
        <f t="array" ref="Q2269">_xlfn.IFS(AND(D2269&lt;=0, D2269-P2269&lt;=2), "escarcha",AND(D2269&lt;=0, D2269-P2269&gt;2), "helada negra", AND(D2269&gt;0, P2269+2&gt;D2269), "rocío", TRUE, "sin riesgo")</f>
        <v>sin riesgo</v>
      </c>
    </row>
    <row r="2270" spans="1:17" x14ac:dyDescent="0.35">
      <c r="A2270" s="2">
        <v>45766</v>
      </c>
      <c r="B2270" s="3" t="s">
        <v>44</v>
      </c>
      <c r="C2270">
        <v>0.8666666666666667</v>
      </c>
      <c r="D2270">
        <v>2.2666666666666671</v>
      </c>
      <c r="E2270">
        <v>94.666666666666671</v>
      </c>
      <c r="F2270">
        <v>78.666666666666671</v>
      </c>
      <c r="G2270">
        <v>0.66666666666666663</v>
      </c>
      <c r="H2270">
        <v>1.9</v>
      </c>
      <c r="I2270">
        <v>1.333333333333333</v>
      </c>
      <c r="J2270">
        <v>4.2</v>
      </c>
      <c r="K2270">
        <f t="shared" si="175"/>
        <v>1.4000000000000004</v>
      </c>
      <c r="L2270">
        <f t="shared" si="176"/>
        <v>7.8181779804875062E-3</v>
      </c>
      <c r="M2270">
        <f t="shared" si="177"/>
        <v>0.10785663652530014</v>
      </c>
      <c r="N2270" s="10" t="str" cm="1">
        <f t="array" ref="N2270">_xlfn.IFS(AND(C2270&lt;=0, C2270-M2270&lt;=2), "escarcha",AND(C2270&lt;=0, C2270-M2270&gt;2), "helada negra", AND(C2270&gt;0, M2270+2&gt;C2270), "rocío", TRUE, "sin riesgo")</f>
        <v>rocío</v>
      </c>
      <c r="O2270">
        <f t="shared" si="178"/>
        <v>-7.7093293828873283E-2</v>
      </c>
      <c r="P2270">
        <f t="shared" si="179"/>
        <v>-1.0584485021724059</v>
      </c>
      <c r="Q2270" s="10" t="str" cm="1">
        <f t="array" ref="Q2270">_xlfn.IFS(AND(D2270&lt;=0, D2270-P2270&lt;=2), "escarcha",AND(D2270&lt;=0, D2270-P2270&gt;2), "helada negra", AND(D2270&gt;0, P2270+2&gt;D2270), "rocío", TRUE, "sin riesgo")</f>
        <v>sin riesgo</v>
      </c>
    </row>
    <row r="2271" spans="1:17" x14ac:dyDescent="0.35">
      <c r="A2271" s="2">
        <v>45766</v>
      </c>
      <c r="B2271" s="3" t="s">
        <v>45</v>
      </c>
      <c r="C2271">
        <v>0.7</v>
      </c>
      <c r="D2271">
        <v>1.2666666666666671</v>
      </c>
      <c r="E2271">
        <v>95.3</v>
      </c>
      <c r="F2271">
        <v>81.333333333333329</v>
      </c>
      <c r="G2271">
        <v>0</v>
      </c>
      <c r="H2271">
        <v>0.79999999999999993</v>
      </c>
      <c r="I2271">
        <v>0</v>
      </c>
      <c r="J2271">
        <v>2.3666666666666671</v>
      </c>
      <c r="K2271">
        <f t="shared" si="175"/>
        <v>0.5666666666666671</v>
      </c>
      <c r="L2271">
        <f t="shared" si="176"/>
        <v>2.4770859012436461E-3</v>
      </c>
      <c r="M2271">
        <f t="shared" si="177"/>
        <v>3.4162586161633292E-2</v>
      </c>
      <c r="N2271" s="10" t="str" cm="1">
        <f t="array" ref="N2271">_xlfn.IFS(AND(C2271&lt;=0, C2271-M2271&lt;=2), "escarcha",AND(C2271&lt;=0, C2271-M2271&gt;2), "helada negra", AND(C2271&gt;0, M2271+2&gt;C2271), "rocío", TRUE, "sin riesgo")</f>
        <v>rocío</v>
      </c>
      <c r="O2271">
        <f t="shared" si="178"/>
        <v>-0.11523319822508518</v>
      </c>
      <c r="P2271">
        <f t="shared" si="179"/>
        <v>-1.5786870546564595</v>
      </c>
      <c r="Q2271" s="10" t="str" cm="1">
        <f t="array" ref="Q2271">_xlfn.IFS(AND(D2271&lt;=0, D2271-P2271&lt;=2), "escarcha",AND(D2271&lt;=0, D2271-P2271&gt;2), "helada negra", AND(D2271&gt;0, P2271+2&gt;D2271), "rocío", TRUE, "sin riesgo")</f>
        <v>sin riesgo</v>
      </c>
    </row>
    <row r="2272" spans="1:17" x14ac:dyDescent="0.35">
      <c r="A2272" s="2">
        <v>45767</v>
      </c>
      <c r="B2272" s="3" t="s">
        <v>11</v>
      </c>
      <c r="C2272">
        <v>0.43333333333333329</v>
      </c>
      <c r="D2272">
        <v>0.53333333333333333</v>
      </c>
      <c r="E2272">
        <v>95.9</v>
      </c>
      <c r="F2272">
        <v>79.666666666666671</v>
      </c>
      <c r="G2272">
        <v>0</v>
      </c>
      <c r="H2272">
        <v>0.53333333333333333</v>
      </c>
      <c r="I2272">
        <v>0</v>
      </c>
      <c r="J2272">
        <v>1.6</v>
      </c>
      <c r="K2272">
        <f t="shared" si="175"/>
        <v>0.10000000000000003</v>
      </c>
      <c r="L2272">
        <f t="shared" si="176"/>
        <v>-1.049526567970694E-2</v>
      </c>
      <c r="M2272">
        <f t="shared" si="177"/>
        <v>-0.14463837461712833</v>
      </c>
      <c r="N2272" s="10" t="str" cm="1">
        <f t="array" ref="N2272">_xlfn.IFS(AND(C2272&lt;=0, C2272-M2272&lt;=2), "escarcha",AND(C2272&lt;=0, C2272-M2272&gt;2), "helada negra", AND(C2272&gt;0, M2272+2&gt;C2272), "rocío", TRUE, "sin riesgo")</f>
        <v>rocío</v>
      </c>
      <c r="O2272">
        <f t="shared" si="178"/>
        <v>-0.18872684915341811</v>
      </c>
      <c r="P2272">
        <f t="shared" si="179"/>
        <v>-2.5748780031634189</v>
      </c>
      <c r="Q2272" s="10" t="str" cm="1">
        <f t="array" ref="Q2272">_xlfn.IFS(AND(D2272&lt;=0, D2272-P2272&lt;=2), "escarcha",AND(D2272&lt;=0, D2272-P2272&gt;2), "helada negra", AND(D2272&gt;0, P2272+2&gt;D2272), "rocío", TRUE, "sin riesgo")</f>
        <v>sin riesgo</v>
      </c>
    </row>
    <row r="2273" spans="1:17" x14ac:dyDescent="0.35">
      <c r="A2273" s="2">
        <v>45767</v>
      </c>
      <c r="B2273" s="3" t="s">
        <v>56</v>
      </c>
      <c r="C2273">
        <v>12.2</v>
      </c>
      <c r="D2273">
        <v>12.633333333333329</v>
      </c>
      <c r="E2273">
        <v>58.266666666666673</v>
      </c>
      <c r="F2273">
        <v>73</v>
      </c>
      <c r="G2273">
        <v>8.6666666666666661</v>
      </c>
      <c r="H2273">
        <v>9.3000000000000007</v>
      </c>
      <c r="I2273">
        <v>17.666666666666671</v>
      </c>
      <c r="J2273">
        <v>15.366666666666671</v>
      </c>
      <c r="K2273">
        <f t="shared" si="175"/>
        <v>0.43333333333333002</v>
      </c>
      <c r="L2273">
        <f t="shared" si="176"/>
        <v>0.30230239571144957</v>
      </c>
      <c r="M2273">
        <f t="shared" si="177"/>
        <v>4.241347158050111</v>
      </c>
      <c r="N2273" s="10" t="str" cm="1">
        <f t="array" ref="N2273">_xlfn.IFS(AND(C2273&lt;=0, C2273-M2273&lt;=2), "escarcha",AND(C2273&lt;=0, C2273-M2273&gt;2), "helada negra", AND(C2273&gt;0, M2273+2&gt;C2273), "rocío", TRUE, "sin riesgo")</f>
        <v>sin riesgo</v>
      </c>
      <c r="O2273">
        <f t="shared" si="178"/>
        <v>0.55617593347377259</v>
      </c>
      <c r="P2273">
        <f t="shared" si="179"/>
        <v>7.9192918237732783</v>
      </c>
      <c r="Q2273" s="10" t="str" cm="1">
        <f t="array" ref="Q2273">_xlfn.IFS(AND(D2273&lt;=0, D2273-P2273&lt;=2), "escarcha",AND(D2273&lt;=0, D2273-P2273&gt;2), "helada negra", AND(D2273&gt;0, P2273+2&gt;D2273), "rocío", TRUE, "sin riesgo")</f>
        <v>sin riesgo</v>
      </c>
    </row>
    <row r="2274" spans="1:17" x14ac:dyDescent="0.35">
      <c r="A2274" s="2">
        <v>45767</v>
      </c>
      <c r="B2274" s="3" t="s">
        <v>55</v>
      </c>
      <c r="C2274">
        <v>12.33333333333333</v>
      </c>
      <c r="D2274">
        <v>12.56666666666667</v>
      </c>
      <c r="E2274">
        <v>59.733333333333327</v>
      </c>
      <c r="F2274">
        <v>71.333333333333329</v>
      </c>
      <c r="G2274">
        <v>8.3333333333333339</v>
      </c>
      <c r="H2274">
        <v>10.53333333333333</v>
      </c>
      <c r="I2274">
        <v>16</v>
      </c>
      <c r="J2274">
        <v>16.666666666666671</v>
      </c>
      <c r="K2274">
        <f t="shared" si="175"/>
        <v>0.23333333333333961</v>
      </c>
      <c r="L2274">
        <f t="shared" si="176"/>
        <v>0.33592479798299446</v>
      </c>
      <c r="M2274">
        <f t="shared" si="177"/>
        <v>4.7222400242820495</v>
      </c>
      <c r="N2274" s="10" t="str" cm="1">
        <f t="array" ref="N2274">_xlfn.IFS(AND(C2274&lt;=0, C2274-M2274&lt;=2), "escarcha",AND(C2274&lt;=0, C2274-M2274&gt;2), "helada negra", AND(C2274&gt;0, M2274+2&gt;C2274), "rocío", TRUE, "sin riesgo")</f>
        <v>sin riesgo</v>
      </c>
      <c r="O2274">
        <f t="shared" si="178"/>
        <v>0.5287104543741532</v>
      </c>
      <c r="P2274">
        <f t="shared" si="179"/>
        <v>7.5161214653135575</v>
      </c>
      <c r="Q2274" s="10" t="str" cm="1">
        <f t="array" ref="Q2274">_xlfn.IFS(AND(D2274&lt;=0, D2274-P2274&lt;=2), "escarcha",AND(D2274&lt;=0, D2274-P2274&gt;2), "helada negra", AND(D2274&gt;0, P2274+2&gt;D2274), "rocío", TRUE, "sin riesgo")</f>
        <v>sin riesgo</v>
      </c>
    </row>
    <row r="2275" spans="1:17" x14ac:dyDescent="0.35">
      <c r="A2275" s="2">
        <v>45767</v>
      </c>
      <c r="B2275" s="3" t="s">
        <v>39</v>
      </c>
      <c r="C2275">
        <v>10.133333333333329</v>
      </c>
      <c r="D2275">
        <v>10.43333333333333</v>
      </c>
      <c r="E2275">
        <v>71.133333333333326</v>
      </c>
      <c r="F2275">
        <v>81.333333333333329</v>
      </c>
      <c r="G2275">
        <v>3.666666666666667</v>
      </c>
      <c r="H2275">
        <v>3.9666666666666668</v>
      </c>
      <c r="I2275">
        <v>10.33333333333333</v>
      </c>
      <c r="J2275">
        <v>6.9</v>
      </c>
      <c r="K2275">
        <f t="shared" si="175"/>
        <v>0.30000000000000071</v>
      </c>
      <c r="L2275">
        <f t="shared" si="176"/>
        <v>0.36483140876590714</v>
      </c>
      <c r="M2275">
        <f t="shared" si="177"/>
        <v>5.1371818947062966</v>
      </c>
      <c r="N2275" s="10" t="str" cm="1">
        <f t="array" ref="N2275">_xlfn.IFS(AND(C2275&lt;=0, C2275-M2275&lt;=2), "escarcha",AND(C2275&lt;=0, C2275-M2275&gt;2), "helada negra", AND(C2275&gt;0, M2275+2&gt;C2275), "rocío", TRUE, "sin riesgo")</f>
        <v>sin riesgo</v>
      </c>
      <c r="O2275">
        <f t="shared" si="178"/>
        <v>0.51885654309380058</v>
      </c>
      <c r="P2275">
        <f t="shared" si="179"/>
        <v>7.3717898222469449</v>
      </c>
      <c r="Q2275" s="10" t="str" cm="1">
        <f t="array" ref="Q2275">_xlfn.IFS(AND(D2275&lt;=0, D2275-P2275&lt;=2), "escarcha",AND(D2275&lt;=0, D2275-P2275&gt;2), "helada negra", AND(D2275&gt;0, P2275+2&gt;D2275), "rocío", TRUE, "sin riesgo")</f>
        <v>sin riesgo</v>
      </c>
    </row>
    <row r="2276" spans="1:17" x14ac:dyDescent="0.35">
      <c r="A2276" s="2">
        <v>45767</v>
      </c>
      <c r="B2276" s="3" t="s">
        <v>37</v>
      </c>
      <c r="C2276">
        <v>9.4</v>
      </c>
      <c r="D2276">
        <v>9.8000000000000007</v>
      </c>
      <c r="E2276">
        <v>70.599999999999994</v>
      </c>
      <c r="F2276">
        <v>83</v>
      </c>
      <c r="G2276">
        <v>5</v>
      </c>
      <c r="H2276">
        <v>5.333333333333333</v>
      </c>
      <c r="I2276">
        <v>11</v>
      </c>
      <c r="J2276">
        <v>9.1</v>
      </c>
      <c r="K2276">
        <f t="shared" si="175"/>
        <v>0.40000000000000036</v>
      </c>
      <c r="L2276">
        <f t="shared" si="176"/>
        <v>0.30815452355626421</v>
      </c>
      <c r="M2276">
        <f t="shared" si="177"/>
        <v>4.3249144601419056</v>
      </c>
      <c r="N2276" s="10" t="str" cm="1">
        <f t="array" ref="N2276">_xlfn.IFS(AND(C2276&lt;=0, C2276-M2276&lt;=2), "escarcha",AND(C2276&lt;=0, C2276-M2276&gt;2), "helada negra", AND(C2276&gt;0, M2276+2&gt;C2276), "rocío", TRUE, "sin riesgo")</f>
        <v>sin riesgo</v>
      </c>
      <c r="O2276">
        <f t="shared" si="178"/>
        <v>0.49680995669222755</v>
      </c>
      <c r="P2276">
        <f t="shared" si="179"/>
        <v>7.0494717520755001</v>
      </c>
      <c r="Q2276" s="10" t="str" cm="1">
        <f t="array" ref="Q2276">_xlfn.IFS(AND(D2276&lt;=0, D2276-P2276&lt;=2), "escarcha",AND(D2276&lt;=0, D2276-P2276&gt;2), "helada negra", AND(D2276&gt;0, P2276+2&gt;D2276), "rocío", TRUE, "sin riesgo")</f>
        <v>sin riesgo</v>
      </c>
    </row>
    <row r="2277" spans="1:17" x14ac:dyDescent="0.35">
      <c r="A2277" s="2">
        <v>45767</v>
      </c>
      <c r="B2277" s="3" t="s">
        <v>40</v>
      </c>
      <c r="C2277">
        <v>9.1666666666666661</v>
      </c>
      <c r="D2277">
        <v>9.4666666666666668</v>
      </c>
      <c r="E2277">
        <v>69.7</v>
      </c>
      <c r="F2277">
        <v>84.333333333333329</v>
      </c>
      <c r="G2277">
        <v>1.333333333333333</v>
      </c>
      <c r="H2277">
        <v>4.9666666666666668</v>
      </c>
      <c r="I2277">
        <v>4.333333333333333</v>
      </c>
      <c r="J2277">
        <v>7.5</v>
      </c>
      <c r="K2277">
        <f t="shared" si="175"/>
        <v>0.30000000000000071</v>
      </c>
      <c r="L2277">
        <f t="shared" si="176"/>
        <v>0.27962580728260306</v>
      </c>
      <c r="M2277">
        <f t="shared" si="177"/>
        <v>3.9180622710634596</v>
      </c>
      <c r="N2277" s="10" t="str" cm="1">
        <f t="array" ref="N2277">_xlfn.IFS(AND(C2277&lt;=0, C2277-M2277&lt;=2), "escarcha",AND(C2277&lt;=0, C2277-M2277&gt;2), "helada negra", AND(C2277&gt;0, M2277+2&gt;C2277), "rocío", TRUE, "sin riesgo")</f>
        <v>sin riesgo</v>
      </c>
      <c r="O2277">
        <f t="shared" si="178"/>
        <v>0.49038164708430887</v>
      </c>
      <c r="P2277">
        <f t="shared" si="179"/>
        <v>6.9556469279101218</v>
      </c>
      <c r="Q2277" s="10" t="str" cm="1">
        <f t="array" ref="Q2277">_xlfn.IFS(AND(D2277&lt;=0, D2277-P2277&lt;=2), "escarcha",AND(D2277&lt;=0, D2277-P2277&gt;2), "helada negra", AND(D2277&gt;0, P2277+2&gt;D2277), "rocío", TRUE, "sin riesgo")</f>
        <v>sin riesgo</v>
      </c>
    </row>
    <row r="2278" spans="1:17" x14ac:dyDescent="0.35">
      <c r="A2278" s="2">
        <v>45767</v>
      </c>
      <c r="B2278" s="3" t="s">
        <v>41</v>
      </c>
      <c r="C2278">
        <v>8.5666666666666664</v>
      </c>
      <c r="D2278">
        <v>9.3333333333333339</v>
      </c>
      <c r="E2278">
        <v>68.833333333333329</v>
      </c>
      <c r="F2278">
        <v>84.333333333333329</v>
      </c>
      <c r="G2278">
        <v>2.333333333333333</v>
      </c>
      <c r="H2278">
        <v>4.333333333333333</v>
      </c>
      <c r="I2278">
        <v>6</v>
      </c>
      <c r="J2278">
        <v>7.7666666666666666</v>
      </c>
      <c r="K2278">
        <f t="shared" si="175"/>
        <v>0.7666666666666675</v>
      </c>
      <c r="L2278">
        <f t="shared" si="176"/>
        <v>0.22661133749582024</v>
      </c>
      <c r="M2278">
        <f t="shared" si="177"/>
        <v>3.1655586349602234</v>
      </c>
      <c r="N2278" s="10" t="str" cm="1">
        <f t="array" ref="N2278">_xlfn.IFS(AND(C2278&lt;=0, C2278-M2278&lt;=2), "escarcha",AND(C2278&lt;=0, C2278-M2278&gt;2), "helada negra", AND(C2278&gt;0, M2278+2&gt;C2278), "rocío", TRUE, "sin riesgo")</f>
        <v>sin riesgo</v>
      </c>
      <c r="O2278">
        <f t="shared" si="178"/>
        <v>0.48141914424883392</v>
      </c>
      <c r="P2278">
        <f t="shared" si="179"/>
        <v>6.8249515549130537</v>
      </c>
      <c r="Q2278" s="10" t="str" cm="1">
        <f t="array" ref="Q2278">_xlfn.IFS(AND(D2278&lt;=0, D2278-P2278&lt;=2), "escarcha",AND(D2278&lt;=0, D2278-P2278&gt;2), "helada negra", AND(D2278&gt;0, P2278+2&gt;D2278), "rocío", TRUE, "sin riesgo")</f>
        <v>sin riesgo</v>
      </c>
    </row>
    <row r="2279" spans="1:17" x14ac:dyDescent="0.35">
      <c r="A2279" s="2">
        <v>45767</v>
      </c>
      <c r="B2279" s="3" t="s">
        <v>42</v>
      </c>
      <c r="C2279">
        <v>8.1999999999999993</v>
      </c>
      <c r="D2279">
        <v>9.3666666666666671</v>
      </c>
      <c r="E2279">
        <v>67.599999999999994</v>
      </c>
      <c r="F2279">
        <v>84.333333333333329</v>
      </c>
      <c r="G2279">
        <v>2.333333333333333</v>
      </c>
      <c r="H2279">
        <v>6.0666666666666664</v>
      </c>
      <c r="I2279">
        <v>6.666666666666667</v>
      </c>
      <c r="J2279">
        <v>10.43333333333333</v>
      </c>
      <c r="K2279">
        <f t="shared" si="175"/>
        <v>1.1666666666666679</v>
      </c>
      <c r="L2279">
        <f t="shared" si="176"/>
        <v>0.18368457305191116</v>
      </c>
      <c r="M2279">
        <f t="shared" si="177"/>
        <v>2.5595947061171942</v>
      </c>
      <c r="N2279" s="10" t="str" cm="1">
        <f t="array" ref="N2279">_xlfn.IFS(AND(C2279&lt;=0, C2279-M2279&lt;=2), "escarcha",AND(C2279&lt;=0, C2279-M2279&gt;2), "helada negra", AND(C2279&gt;0, M2279+2&gt;C2279), "rocío", TRUE, "sin riesgo")</f>
        <v>sin riesgo</v>
      </c>
      <c r="O2279">
        <f t="shared" si="178"/>
        <v>0.48366065766234945</v>
      </c>
      <c r="P2279">
        <f t="shared" si="179"/>
        <v>6.8576255268409305</v>
      </c>
      <c r="Q2279" s="10" t="str" cm="1">
        <f t="array" ref="Q2279">_xlfn.IFS(AND(D2279&lt;=0, D2279-P2279&lt;=2), "escarcha",AND(D2279&lt;=0, D2279-P2279&gt;2), "helada negra", AND(D2279&gt;0, P2279+2&gt;D2279), "rocío", TRUE, "sin riesgo")</f>
        <v>sin riesgo</v>
      </c>
    </row>
    <row r="2280" spans="1:17" x14ac:dyDescent="0.35">
      <c r="A2280" s="2">
        <v>45767</v>
      </c>
      <c r="B2280" s="3" t="s">
        <v>43</v>
      </c>
      <c r="C2280">
        <v>7.833333333333333</v>
      </c>
      <c r="D2280">
        <v>9</v>
      </c>
      <c r="E2280">
        <v>68.266666666666666</v>
      </c>
      <c r="F2280">
        <v>86.666666666666671</v>
      </c>
      <c r="G2280">
        <v>1.333333333333333</v>
      </c>
      <c r="H2280">
        <v>1.5666666666666671</v>
      </c>
      <c r="I2280">
        <v>6</v>
      </c>
      <c r="J2280">
        <v>4.4333333333333336</v>
      </c>
      <c r="K2280">
        <f t="shared" si="175"/>
        <v>1.166666666666667</v>
      </c>
      <c r="L2280">
        <f t="shared" si="176"/>
        <v>0.16857894103047716</v>
      </c>
      <c r="M2280">
        <f t="shared" si="177"/>
        <v>2.3470690635635809</v>
      </c>
      <c r="N2280" s="10" t="str" cm="1">
        <f t="array" ref="N2280">_xlfn.IFS(AND(C2280&lt;=0, C2280-M2280&lt;=2), "escarcha",AND(C2280&lt;=0, C2280-M2280&gt;2), "helada negra", AND(C2280&gt;0, M2280+2&gt;C2280), "rocío", TRUE, "sin riesgo")</f>
        <v>sin riesgo</v>
      </c>
      <c r="O2280">
        <f t="shared" si="178"/>
        <v>0.48626354296462748</v>
      </c>
      <c r="P2280">
        <f t="shared" si="179"/>
        <v>6.8955778495333657</v>
      </c>
      <c r="Q2280" s="10" t="str" cm="1">
        <f t="array" ref="Q2280">_xlfn.IFS(AND(D2280&lt;=0, D2280-P2280&lt;=2), "escarcha",AND(D2280&lt;=0, D2280-P2280&gt;2), "helada negra", AND(D2280&gt;0, P2280+2&gt;D2280), "rocío", TRUE, "sin riesgo")</f>
        <v>sin riesgo</v>
      </c>
    </row>
    <row r="2281" spans="1:17" x14ac:dyDescent="0.35">
      <c r="A2281" s="2">
        <v>45767</v>
      </c>
      <c r="B2281" s="3" t="s">
        <v>44</v>
      </c>
      <c r="C2281">
        <v>7.5333333333333332</v>
      </c>
      <c r="D2281">
        <v>8.9666666666666668</v>
      </c>
      <c r="E2281">
        <v>68.86666666666666</v>
      </c>
      <c r="F2281">
        <v>86</v>
      </c>
      <c r="G2281">
        <v>0.33333333333333331</v>
      </c>
      <c r="H2281">
        <v>0</v>
      </c>
      <c r="I2281">
        <v>4.333333333333333</v>
      </c>
      <c r="J2281">
        <v>0.2</v>
      </c>
      <c r="K2281">
        <f t="shared" si="175"/>
        <v>1.4333333333333336</v>
      </c>
      <c r="L2281">
        <f t="shared" si="176"/>
        <v>0.1568868795603327</v>
      </c>
      <c r="M2281">
        <f t="shared" si="177"/>
        <v>2.1828223200436625</v>
      </c>
      <c r="N2281" s="10" t="str" cm="1">
        <f t="array" ref="N2281">_xlfn.IFS(AND(C2281&lt;=0, C2281-M2281&lt;=2), "escarcha",AND(C2281&lt;=0, C2281-M2281&gt;2), "helada negra", AND(C2281&gt;0, M2281+2&gt;C2281), "rocío", TRUE, "sin riesgo")</f>
        <v>sin riesgo</v>
      </c>
      <c r="O2281">
        <f t="shared" si="178"/>
        <v>0.47629345639382559</v>
      </c>
      <c r="P2281">
        <f t="shared" si="179"/>
        <v>6.7502678028574348</v>
      </c>
      <c r="Q2281" s="10" t="str" cm="1">
        <f t="array" ref="Q2281">_xlfn.IFS(AND(D2281&lt;=0, D2281-P2281&lt;=2), "escarcha",AND(D2281&lt;=0, D2281-P2281&gt;2), "helada negra", AND(D2281&gt;0, P2281+2&gt;D2281), "rocío", TRUE, "sin riesgo")</f>
        <v>sin riesgo</v>
      </c>
    </row>
    <row r="2282" spans="1:17" x14ac:dyDescent="0.35">
      <c r="A2282" s="2">
        <v>45767</v>
      </c>
      <c r="B2282" s="3" t="s">
        <v>45</v>
      </c>
      <c r="C2282">
        <v>7.6</v>
      </c>
      <c r="D2282">
        <v>8.7666666666666675</v>
      </c>
      <c r="E2282">
        <v>67.133333333333326</v>
      </c>
      <c r="F2282">
        <v>87.666666666666671</v>
      </c>
      <c r="G2282">
        <v>0.66666666666666663</v>
      </c>
      <c r="H2282">
        <v>0</v>
      </c>
      <c r="I2282">
        <v>4.333333333333333</v>
      </c>
      <c r="J2282">
        <v>0.16666666666666671</v>
      </c>
      <c r="K2282">
        <f t="shared" si="175"/>
        <v>1.1666666666666679</v>
      </c>
      <c r="L2282">
        <f t="shared" si="176"/>
        <v>0.13594236008086202</v>
      </c>
      <c r="M2282">
        <f t="shared" si="177"/>
        <v>1.8891487394174693</v>
      </c>
      <c r="N2282" s="10" t="str" cm="1">
        <f t="array" ref="N2282">_xlfn.IFS(AND(C2282&lt;=0, C2282-M2282&lt;=2), "escarcha",AND(C2282&lt;=0, C2282-M2282&gt;2), "helada negra", AND(C2282&gt;0, M2282+2&gt;C2282), "rocío", TRUE, "sin riesgo")</f>
        <v>sin riesgo</v>
      </c>
      <c r="O2282">
        <f t="shared" si="178"/>
        <v>0.48198716208591191</v>
      </c>
      <c r="P2282">
        <f t="shared" si="179"/>
        <v>6.8332305984327517</v>
      </c>
      <c r="Q2282" s="10" t="str" cm="1">
        <f t="array" ref="Q2282">_xlfn.IFS(AND(D2282&lt;=0, D2282-P2282&lt;=2), "escarcha",AND(D2282&lt;=0, D2282-P2282&gt;2), "helada negra", AND(D2282&gt;0, P2282+2&gt;D2282), "rocío", TRUE, "sin riesgo")</f>
        <v>rocío</v>
      </c>
    </row>
    <row r="2283" spans="1:17" x14ac:dyDescent="0.35">
      <c r="A2283" s="2">
        <v>45767</v>
      </c>
      <c r="B2283" s="3" t="s">
        <v>46</v>
      </c>
      <c r="C2283">
        <v>7.4666666666666668</v>
      </c>
      <c r="D2283">
        <v>8.7333333333333325</v>
      </c>
      <c r="E2283">
        <v>67.933333333333337</v>
      </c>
      <c r="F2283">
        <v>88.333333333333329</v>
      </c>
      <c r="G2283">
        <v>0.66666666666666663</v>
      </c>
      <c r="H2283">
        <v>1.5666666666666671</v>
      </c>
      <c r="I2283">
        <v>1.333333333333333</v>
      </c>
      <c r="J2283">
        <v>3.2333333333333329</v>
      </c>
      <c r="K2283">
        <f t="shared" si="175"/>
        <v>1.2666666666666657</v>
      </c>
      <c r="L2283">
        <f t="shared" si="176"/>
        <v>0.138691966549711</v>
      </c>
      <c r="M2283">
        <f t="shared" si="177"/>
        <v>1.9276622306870552</v>
      </c>
      <c r="N2283" s="10" t="str" cm="1">
        <f t="array" ref="N2283">_xlfn.IFS(AND(C2283&lt;=0, C2283-M2283&lt;=2), "escarcha",AND(C2283&lt;=0, C2283-M2283&gt;2), "helada negra", AND(C2283&gt;0, M2283+2&gt;C2283), "rocío", TRUE, "sin riesgo")</f>
        <v>sin riesgo</v>
      </c>
      <c r="O2283">
        <f t="shared" si="178"/>
        <v>0.48731074697689925</v>
      </c>
      <c r="P2283">
        <f t="shared" si="179"/>
        <v>6.9108502433823382</v>
      </c>
      <c r="Q2283" s="10" t="str" cm="1">
        <f t="array" ref="Q2283">_xlfn.IFS(AND(D2283&lt;=0, D2283-P2283&lt;=2), "escarcha",AND(D2283&lt;=0, D2283-P2283&gt;2), "helada negra", AND(D2283&gt;0, P2283+2&gt;D2283), "rocío", TRUE, "sin riesgo")</f>
        <v>rocío</v>
      </c>
    </row>
    <row r="2284" spans="1:17" x14ac:dyDescent="0.35">
      <c r="A2284" s="2">
        <v>45768</v>
      </c>
      <c r="B2284" s="3" t="s">
        <v>10</v>
      </c>
      <c r="C2284">
        <v>7.3</v>
      </c>
      <c r="D2284">
        <v>8.4</v>
      </c>
      <c r="E2284">
        <v>69.066666666666663</v>
      </c>
      <c r="F2284">
        <v>89.666666666666671</v>
      </c>
      <c r="G2284">
        <v>0.66666666666666663</v>
      </c>
      <c r="H2284">
        <v>3.7333333333333329</v>
      </c>
      <c r="I2284">
        <v>3.333333333333333</v>
      </c>
      <c r="J2284">
        <v>5.666666666666667</v>
      </c>
      <c r="K2284">
        <f t="shared" si="175"/>
        <v>1.1000000000000005</v>
      </c>
      <c r="L2284">
        <f t="shared" si="176"/>
        <v>0.14385306233294565</v>
      </c>
      <c r="M2284">
        <f t="shared" si="177"/>
        <v>1.9999859502390847</v>
      </c>
      <c r="N2284" s="10" t="str" cm="1">
        <f t="array" ref="N2284">_xlfn.IFS(AND(C2284&lt;=0, C2284-M2284&lt;=2), "escarcha",AND(C2284&lt;=0, C2284-M2284&gt;2), "helada negra", AND(C2284&gt;0, M2284+2&gt;C2284), "rocío", TRUE, "sin riesgo")</f>
        <v>sin riesgo</v>
      </c>
      <c r="O2284">
        <f t="shared" si="178"/>
        <v>0.47973736819730856</v>
      </c>
      <c r="P2284">
        <f t="shared" si="179"/>
        <v>6.8004423420380569</v>
      </c>
      <c r="Q2284" s="10" t="str" cm="1">
        <f t="array" ref="Q2284">_xlfn.IFS(AND(D2284&lt;=0, D2284-P2284&lt;=2), "escarcha",AND(D2284&lt;=0, D2284-P2284&gt;2), "helada negra", AND(D2284&gt;0, P2284+2&gt;D2284), "rocío", TRUE, "sin riesgo")</f>
        <v>rocío</v>
      </c>
    </row>
    <row r="2285" spans="1:17" x14ac:dyDescent="0.35">
      <c r="A2285" s="2">
        <v>45768</v>
      </c>
      <c r="B2285" s="3" t="s">
        <v>11</v>
      </c>
      <c r="C2285">
        <v>6.3999999999999986</v>
      </c>
      <c r="D2285">
        <v>8.3000000000000007</v>
      </c>
      <c r="E2285">
        <v>76</v>
      </c>
      <c r="F2285">
        <v>91</v>
      </c>
      <c r="G2285">
        <v>0</v>
      </c>
      <c r="H2285">
        <v>4.166666666666667</v>
      </c>
      <c r="I2285">
        <v>0.66666666666666663</v>
      </c>
      <c r="J2285">
        <v>6.4</v>
      </c>
      <c r="K2285">
        <f t="shared" si="175"/>
        <v>1.9000000000000021</v>
      </c>
      <c r="L2285">
        <f t="shared" si="176"/>
        <v>0.17777611132197274</v>
      </c>
      <c r="M2285">
        <f t="shared" si="177"/>
        <v>2.4764229754471279</v>
      </c>
      <c r="N2285" s="10" t="str" cm="1">
        <f t="array" ref="N2285">_xlfn.IFS(AND(C2285&lt;=0, C2285-M2285&lt;=2), "escarcha",AND(C2285&lt;=0, C2285-M2285&gt;2), "helada negra", AND(C2285&gt;0, M2285+2&gt;C2285), "rocío", TRUE, "sin riesgo")</f>
        <v>sin riesgo</v>
      </c>
      <c r="O2285">
        <f t="shared" si="178"/>
        <v>0.48771963802696838</v>
      </c>
      <c r="P2285">
        <f t="shared" si="179"/>
        <v>6.9168140056283285</v>
      </c>
      <c r="Q2285" s="10" t="str" cm="1">
        <f t="array" ref="Q2285">_xlfn.IFS(AND(D2285&lt;=0, D2285-P2285&lt;=2), "escarcha",AND(D2285&lt;=0, D2285-P2285&gt;2), "helada negra", AND(D2285&gt;0, P2285+2&gt;D2285), "rocío", TRUE, "sin riesgo")</f>
        <v>rocío</v>
      </c>
    </row>
    <row r="2286" spans="1:17" x14ac:dyDescent="0.35">
      <c r="A2286" s="2">
        <v>45768</v>
      </c>
      <c r="B2286" s="3" t="s">
        <v>12</v>
      </c>
      <c r="C2286">
        <v>4.5666666666666664</v>
      </c>
      <c r="D2286">
        <v>7.9333333333333336</v>
      </c>
      <c r="E2286">
        <v>81.3</v>
      </c>
      <c r="F2286">
        <v>93.666666666666671</v>
      </c>
      <c r="G2286">
        <v>0.33333333333333331</v>
      </c>
      <c r="H2286">
        <v>4.9666666666666668</v>
      </c>
      <c r="I2286">
        <v>1.333333333333333</v>
      </c>
      <c r="J2286">
        <v>7.9333333333333336</v>
      </c>
      <c r="K2286">
        <f t="shared" si="175"/>
        <v>3.3666666666666671</v>
      </c>
      <c r="L2286">
        <f t="shared" si="176"/>
        <v>0.11803775673890524</v>
      </c>
      <c r="M2286">
        <f t="shared" si="177"/>
        <v>1.6386564384615769</v>
      </c>
      <c r="N2286" s="10" t="str" cm="1">
        <f t="array" ref="N2286">_xlfn.IFS(AND(C2286&lt;=0, C2286-M2286&lt;=2), "escarcha",AND(C2286&lt;=0, C2286-M2286&gt;2), "helada negra", AND(C2286&gt;0, M2286+2&gt;C2286), "rocío", TRUE, "sin riesgo")</f>
        <v>sin riesgo</v>
      </c>
      <c r="O2286">
        <f t="shared" si="178"/>
        <v>0.491703098359211</v>
      </c>
      <c r="P2286">
        <f t="shared" si="179"/>
        <v>6.9749285097474871</v>
      </c>
      <c r="Q2286" s="10" t="str" cm="1">
        <f t="array" ref="Q2286">_xlfn.IFS(AND(D2286&lt;=0, D2286-P2286&lt;=2), "escarcha",AND(D2286&lt;=0, D2286-P2286&gt;2), "helada negra", AND(D2286&gt;0, P2286+2&gt;D2286), "rocío", TRUE, "sin riesgo")</f>
        <v>rocío</v>
      </c>
    </row>
    <row r="2287" spans="1:17" x14ac:dyDescent="0.35">
      <c r="A2287" s="2">
        <v>45768</v>
      </c>
      <c r="B2287" s="3" t="s">
        <v>13</v>
      </c>
      <c r="C2287">
        <v>3.1333333333333329</v>
      </c>
      <c r="D2287">
        <v>7.666666666666667</v>
      </c>
      <c r="E2287">
        <v>84.166666666666657</v>
      </c>
      <c r="F2287">
        <v>95</v>
      </c>
      <c r="G2287">
        <v>0</v>
      </c>
      <c r="H2287">
        <v>4.3</v>
      </c>
      <c r="I2287">
        <v>0</v>
      </c>
      <c r="J2287">
        <v>7.666666666666667</v>
      </c>
      <c r="K2287">
        <f t="shared" si="175"/>
        <v>4.5333333333333341</v>
      </c>
      <c r="L2287">
        <f t="shared" si="176"/>
        <v>5.1962576799829713E-2</v>
      </c>
      <c r="M2287">
        <f t="shared" si="177"/>
        <v>0.71865690382913827</v>
      </c>
      <c r="N2287" s="10" t="str" cm="1">
        <f t="array" ref="N2287">_xlfn.IFS(AND(C2287&lt;=0, C2287-M2287&lt;=2), "escarcha",AND(C2287&lt;=0, C2287-M2287&gt;2), "helada negra", AND(C2287&gt;0, M2287+2&gt;C2287), "rocío", TRUE, "sin riesgo")</f>
        <v>sin riesgo</v>
      </c>
      <c r="O2287">
        <f t="shared" si="178"/>
        <v>0.48768319872525057</v>
      </c>
      <c r="P2287">
        <f t="shared" si="179"/>
        <v>6.9162825191729178</v>
      </c>
      <c r="Q2287" s="10" t="str" cm="1">
        <f t="array" ref="Q2287">_xlfn.IFS(AND(D2287&lt;=0, D2287-P2287&lt;=2), "escarcha",AND(D2287&lt;=0, D2287-P2287&gt;2), "helada negra", AND(D2287&gt;0, P2287+2&gt;D2287), "rocío", TRUE, "sin riesgo")</f>
        <v>rocío</v>
      </c>
    </row>
    <row r="2288" spans="1:17" x14ac:dyDescent="0.35">
      <c r="A2288" s="2">
        <v>45768</v>
      </c>
      <c r="B2288" s="3" t="s">
        <v>14</v>
      </c>
      <c r="C2288">
        <v>2.5</v>
      </c>
      <c r="D2288">
        <v>7.6</v>
      </c>
      <c r="E2288">
        <v>87.63333333333334</v>
      </c>
      <c r="F2288">
        <v>96</v>
      </c>
      <c r="G2288">
        <v>1</v>
      </c>
      <c r="H2288">
        <v>1.966666666666667</v>
      </c>
      <c r="I2288">
        <v>1.666666666666667</v>
      </c>
      <c r="J2288">
        <v>4.5</v>
      </c>
      <c r="K2288">
        <f t="shared" si="175"/>
        <v>5.0999999999999996</v>
      </c>
      <c r="L2288">
        <f t="shared" si="176"/>
        <v>4.7442670291331229E-2</v>
      </c>
      <c r="M2288">
        <f t="shared" si="177"/>
        <v>0.65597661673484919</v>
      </c>
      <c r="N2288" s="10" t="str" cm="1">
        <f t="array" ref="N2288">_xlfn.IFS(AND(C2288&lt;=0, C2288-M2288&lt;=2), "escarcha",AND(C2288&lt;=0, C2288-M2288&gt;2), "helada negra", AND(C2288&gt;0, M2288+2&gt;C2288), "rocío", TRUE, "sin riesgo")</f>
        <v>rocío</v>
      </c>
      <c r="O2288">
        <f t="shared" si="178"/>
        <v>0.49360985993234618</v>
      </c>
      <c r="P2288">
        <f t="shared" si="179"/>
        <v>7.002755723680206</v>
      </c>
      <c r="Q2288" s="10" t="str" cm="1">
        <f t="array" ref="Q2288">_xlfn.IFS(AND(D2288&lt;=0, D2288-P2288&lt;=2), "escarcha",AND(D2288&lt;=0, D2288-P2288&gt;2), "helada negra", AND(D2288&gt;0, P2288+2&gt;D2288), "rocío", TRUE, "sin riesgo")</f>
        <v>rocío</v>
      </c>
    </row>
    <row r="2289" spans="1:17" x14ac:dyDescent="0.35">
      <c r="A2289" s="2">
        <v>45768</v>
      </c>
      <c r="B2289" s="3" t="s">
        <v>15</v>
      </c>
      <c r="C2289">
        <v>1.9333333333333329</v>
      </c>
      <c r="D2289">
        <v>7.6</v>
      </c>
      <c r="E2289">
        <v>87.033333333333331</v>
      </c>
      <c r="F2289">
        <v>97</v>
      </c>
      <c r="G2289">
        <v>2</v>
      </c>
      <c r="H2289">
        <v>1.5666666666666671</v>
      </c>
      <c r="I2289">
        <v>3.666666666666667</v>
      </c>
      <c r="J2289">
        <v>3.9</v>
      </c>
      <c r="K2289">
        <f t="shared" si="175"/>
        <v>5.666666666666667</v>
      </c>
      <c r="L2289">
        <f t="shared" si="176"/>
        <v>2.1777348669840824E-4</v>
      </c>
      <c r="M2289">
        <f t="shared" si="177"/>
        <v>3.0030253722829565E-3</v>
      </c>
      <c r="N2289" s="10" t="str" cm="1">
        <f t="array" ref="N2289">_xlfn.IFS(AND(C2289&lt;=0, C2289-M2289&lt;=2), "escarcha",AND(C2289&lt;=0, C2289-M2289&gt;2), "helada negra", AND(C2289&gt;0, M2289+2&gt;C2289), "rocío", TRUE, "sin riesgo")</f>
        <v>rocío</v>
      </c>
      <c r="O2289">
        <f t="shared" si="178"/>
        <v>0.50397264696789279</v>
      </c>
      <c r="P2289">
        <f t="shared" si="179"/>
        <v>7.154098267203846</v>
      </c>
      <c r="Q2289" s="10" t="str" cm="1">
        <f t="array" ref="Q2289">_xlfn.IFS(AND(D2289&lt;=0, D2289-P2289&lt;=2), "escarcha",AND(D2289&lt;=0, D2289-P2289&gt;2), "helada negra", AND(D2289&gt;0, P2289+2&gt;D2289), "rocío", TRUE, "sin riesgo")</f>
        <v>rocío</v>
      </c>
    </row>
    <row r="2290" spans="1:17" x14ac:dyDescent="0.35">
      <c r="A2290" s="2">
        <v>45768</v>
      </c>
      <c r="B2290" s="3" t="s">
        <v>16</v>
      </c>
      <c r="C2290">
        <v>0.73333333333333339</v>
      </c>
      <c r="D2290">
        <v>7.5</v>
      </c>
      <c r="E2290">
        <v>89.8</v>
      </c>
      <c r="F2290">
        <v>98</v>
      </c>
      <c r="G2290">
        <v>0.33333333333333331</v>
      </c>
      <c r="H2290">
        <v>2.4333333333333331</v>
      </c>
      <c r="I2290">
        <v>1.333333333333333</v>
      </c>
      <c r="J2290">
        <v>4.9333333333333336</v>
      </c>
      <c r="K2290">
        <f t="shared" si="175"/>
        <v>6.7666666666666666</v>
      </c>
      <c r="L2290">
        <f t="shared" si="176"/>
        <v>-5.4564645127238187E-2</v>
      </c>
      <c r="M2290">
        <f t="shared" si="177"/>
        <v>-0.75009716686541894</v>
      </c>
      <c r="N2290" s="10" t="str" cm="1">
        <f t="array" ref="N2290">_xlfn.IFS(AND(C2290&lt;=0, C2290-M2290&lt;=2), "escarcha",AND(C2290&lt;=0, C2290-M2290&gt;2), "helada negra", AND(C2290&gt;0, M2290+2&gt;C2290), "rocío", TRUE, "sin riesgo")</f>
        <v>rocío</v>
      </c>
      <c r="O2290">
        <f t="shared" si="178"/>
        <v>0.50740765430138368</v>
      </c>
      <c r="P2290">
        <f t="shared" si="179"/>
        <v>7.2043050103595192</v>
      </c>
      <c r="Q2290" s="10" t="str" cm="1">
        <f t="array" ref="Q2290">_xlfn.IFS(AND(D2290&lt;=0, D2290-P2290&lt;=2), "escarcha",AND(D2290&lt;=0, D2290-P2290&gt;2), "helada negra", AND(D2290&gt;0, P2290+2&gt;D2290), "rocío", TRUE, "sin riesgo")</f>
        <v>rocío</v>
      </c>
    </row>
    <row r="2291" spans="1:17" x14ac:dyDescent="0.35">
      <c r="A2291" s="2">
        <v>45768</v>
      </c>
      <c r="B2291" s="3" t="s">
        <v>17</v>
      </c>
      <c r="C2291">
        <v>-0.1</v>
      </c>
      <c r="D2291">
        <v>7.5</v>
      </c>
      <c r="E2291">
        <v>90.9</v>
      </c>
      <c r="F2291">
        <v>98</v>
      </c>
      <c r="G2291">
        <v>2</v>
      </c>
      <c r="H2291">
        <v>1.333333333333333</v>
      </c>
      <c r="I2291">
        <v>3</v>
      </c>
      <c r="J2291">
        <v>3.1333333333333329</v>
      </c>
      <c r="K2291">
        <f t="shared" si="175"/>
        <v>7.6</v>
      </c>
      <c r="L2291">
        <f t="shared" si="176"/>
        <v>-0.10266506255225018</v>
      </c>
      <c r="M2291">
        <f t="shared" si="177"/>
        <v>-1.4075015922659013</v>
      </c>
      <c r="N2291" s="10" t="str" cm="1">
        <f t="array" ref="N2291">_xlfn.IFS(AND(C2291&lt;=0, C2291-M2291&lt;=2), "escarcha",AND(C2291&lt;=0, C2291-M2291&gt;2), "helada negra", AND(C2291&gt;0, M2291+2&gt;C2291), "rocío", TRUE, "sin riesgo")</f>
        <v>escarcha</v>
      </c>
      <c r="O2291">
        <f t="shared" si="178"/>
        <v>0.50740765430138368</v>
      </c>
      <c r="P2291">
        <f t="shared" si="179"/>
        <v>7.2043050103595192</v>
      </c>
      <c r="Q2291" s="10" t="str" cm="1">
        <f t="array" ref="Q2291">_xlfn.IFS(AND(D2291&lt;=0, D2291-P2291&lt;=2), "escarcha",AND(D2291&lt;=0, D2291-P2291&gt;2), "helada negra", AND(D2291&gt;0, P2291+2&gt;D2291), "rocío", TRUE, "sin riesgo")</f>
        <v>rocío</v>
      </c>
    </row>
    <row r="2292" spans="1:17" x14ac:dyDescent="0.35">
      <c r="A2292" s="2">
        <v>45768</v>
      </c>
      <c r="B2292" s="3" t="s">
        <v>18</v>
      </c>
      <c r="C2292">
        <v>-1</v>
      </c>
      <c r="D2292">
        <v>7.3</v>
      </c>
      <c r="E2292">
        <v>92.3</v>
      </c>
      <c r="F2292">
        <v>98</v>
      </c>
      <c r="G2292">
        <v>0</v>
      </c>
      <c r="H2292">
        <v>3.4</v>
      </c>
      <c r="I2292">
        <v>0</v>
      </c>
      <c r="J2292">
        <v>6.5</v>
      </c>
      <c r="K2292">
        <f t="shared" si="175"/>
        <v>8.3000000000000007</v>
      </c>
      <c r="L2292">
        <f t="shared" si="176"/>
        <v>-0.15294458686897261</v>
      </c>
      <c r="M2292">
        <f t="shared" si="177"/>
        <v>-2.0908858282802041</v>
      </c>
      <c r="N2292" s="10" t="str" cm="1">
        <f t="array" ref="N2292">_xlfn.IFS(AND(C2292&lt;=0, C2292-M2292&lt;=2), "escarcha",AND(C2292&lt;=0, C2292-M2292&gt;2), "helada negra", AND(C2292&gt;0, M2292+2&gt;C2292), "rocío", TRUE, "sin riesgo")</f>
        <v>escarcha</v>
      </c>
      <c r="O2292">
        <f t="shared" si="178"/>
        <v>0.49374831928629931</v>
      </c>
      <c r="P2292">
        <f t="shared" si="179"/>
        <v>7.0047766360492156</v>
      </c>
      <c r="Q2292" s="10" t="str" cm="1">
        <f t="array" ref="Q2292">_xlfn.IFS(AND(D2292&lt;=0, D2292-P2292&lt;=2), "escarcha",AND(D2292&lt;=0, D2292-P2292&gt;2), "helada negra", AND(D2292&gt;0, P2292+2&gt;D2292), "rocío", TRUE, "sin riesgo")</f>
        <v>rocío</v>
      </c>
    </row>
    <row r="2293" spans="1:17" x14ac:dyDescent="0.35">
      <c r="A2293" s="2">
        <v>45768</v>
      </c>
      <c r="B2293" s="3" t="s">
        <v>19</v>
      </c>
      <c r="C2293">
        <v>-0.96666666666666667</v>
      </c>
      <c r="D2293">
        <v>7.0666666666666664</v>
      </c>
      <c r="E2293">
        <v>93.433333333333337</v>
      </c>
      <c r="F2293">
        <v>97.666666666666671</v>
      </c>
      <c r="G2293">
        <v>0</v>
      </c>
      <c r="H2293">
        <v>4.4666666666666668</v>
      </c>
      <c r="I2293">
        <v>0</v>
      </c>
      <c r="J2293">
        <v>7.1333333333333337</v>
      </c>
      <c r="K2293">
        <f t="shared" si="175"/>
        <v>8.0333333333333332</v>
      </c>
      <c r="L2293">
        <f t="shared" si="176"/>
        <v>-0.13830358130052828</v>
      </c>
      <c r="M2293">
        <f t="shared" si="177"/>
        <v>-1.8922889115437509</v>
      </c>
      <c r="N2293" s="10" t="str" cm="1">
        <f t="array" ref="N2293">_xlfn.IFS(AND(C2293&lt;=0, C2293-M2293&lt;=2), "escarcha",AND(C2293&lt;=0, C2293-M2293&gt;2), "helada negra", AND(C2293&gt;0, M2293+2&gt;C2293), "rocío", TRUE, "sin riesgo")</f>
        <v>escarcha</v>
      </c>
      <c r="O2293">
        <f t="shared" si="178"/>
        <v>0.47437765968339529</v>
      </c>
      <c r="P2293">
        <f t="shared" si="179"/>
        <v>6.7223651784594107</v>
      </c>
      <c r="Q2293" s="10" t="str" cm="1">
        <f t="array" ref="Q2293">_xlfn.IFS(AND(D2293&lt;=0, D2293-P2293&lt;=2), "escarcha",AND(D2293&lt;=0, D2293-P2293&gt;2), "helada negra", AND(D2293&gt;0, P2293+2&gt;D2293), "rocío", TRUE, "sin riesgo")</f>
        <v>rocío</v>
      </c>
    </row>
    <row r="2294" spans="1:17" x14ac:dyDescent="0.35">
      <c r="A2294" s="2">
        <v>45768</v>
      </c>
      <c r="B2294" s="3" t="s">
        <v>20</v>
      </c>
      <c r="C2294">
        <v>-1.1000000000000001</v>
      </c>
      <c r="D2294">
        <v>6.7666666666666666</v>
      </c>
      <c r="E2294">
        <v>94</v>
      </c>
      <c r="F2294">
        <v>98</v>
      </c>
      <c r="G2294">
        <v>0</v>
      </c>
      <c r="H2294">
        <v>4.7666666666666666</v>
      </c>
      <c r="I2294">
        <v>0.66666666666666663</v>
      </c>
      <c r="J2294">
        <v>7.833333333333333</v>
      </c>
      <c r="K2294">
        <f t="shared" si="175"/>
        <v>7.8666666666666671</v>
      </c>
      <c r="L2294">
        <f t="shared" si="176"/>
        <v>-0.14200890789267628</v>
      </c>
      <c r="M2294">
        <f t="shared" si="177"/>
        <v>-1.9425804958595976</v>
      </c>
      <c r="N2294" s="10" t="str" cm="1">
        <f t="array" ref="N2294">_xlfn.IFS(AND(C2294&lt;=0, C2294-M2294&lt;=2), "escarcha",AND(C2294&lt;=0, C2294-M2294&gt;2), "helada negra", AND(C2294&gt;0, M2294+2&gt;C2294), "rocío", TRUE, "sin riesgo")</f>
        <v>escarcha</v>
      </c>
      <c r="O2294">
        <f t="shared" si="178"/>
        <v>0.45721649686704996</v>
      </c>
      <c r="P2294">
        <f t="shared" si="179"/>
        <v>6.4726991331344079</v>
      </c>
      <c r="Q2294" s="10" t="str" cm="1">
        <f t="array" ref="Q2294">_xlfn.IFS(AND(D2294&lt;=0, D2294-P2294&lt;=2), "escarcha",AND(D2294&lt;=0, D2294-P2294&gt;2), "helada negra", AND(D2294&gt;0, P2294+2&gt;D2294), "rocío", TRUE, "sin riesgo")</f>
        <v>rocío</v>
      </c>
    </row>
    <row r="2295" spans="1:17" x14ac:dyDescent="0.35">
      <c r="A2295" s="2">
        <v>45768</v>
      </c>
      <c r="B2295" s="3" t="s">
        <v>21</v>
      </c>
      <c r="C2295">
        <v>-0.23333333333333331</v>
      </c>
      <c r="D2295">
        <v>6.7</v>
      </c>
      <c r="E2295">
        <v>94.333333333333343</v>
      </c>
      <c r="F2295">
        <v>98</v>
      </c>
      <c r="G2295">
        <v>1</v>
      </c>
      <c r="H2295">
        <v>5</v>
      </c>
      <c r="I2295">
        <v>1.333333333333333</v>
      </c>
      <c r="J2295">
        <v>7.9333333333333336</v>
      </c>
      <c r="K2295">
        <f t="shared" si="175"/>
        <v>6.9333333333333336</v>
      </c>
      <c r="L2295">
        <f t="shared" si="176"/>
        <v>-7.5272920853055536E-2</v>
      </c>
      <c r="M2295">
        <f t="shared" si="177"/>
        <v>-1.0335620679935218</v>
      </c>
      <c r="N2295" s="10" t="str" cm="1">
        <f t="array" ref="N2295">_xlfn.IFS(AND(C2295&lt;=0, C2295-M2295&lt;=2), "escarcha",AND(C2295&lt;=0, C2295-M2295&gt;2), "helada negra", AND(C2295&gt;0, M2295+2&gt;C2295), "rocío", TRUE, "sin riesgo")</f>
        <v>escarcha</v>
      </c>
      <c r="O2295">
        <f t="shared" si="178"/>
        <v>0.45263904810812328</v>
      </c>
      <c r="P2295">
        <f t="shared" si="179"/>
        <v>6.4061892572831445</v>
      </c>
      <c r="Q2295" s="10" t="str" cm="1">
        <f t="array" ref="Q2295">_xlfn.IFS(AND(D2295&lt;=0, D2295-P2295&lt;=2), "escarcha",AND(D2295&lt;=0, D2295-P2295&gt;2), "helada negra", AND(D2295&gt;0, P2295+2&gt;D2295), "rocío", TRUE, "sin riesgo")</f>
        <v>rocío</v>
      </c>
    </row>
    <row r="2296" spans="1:17" x14ac:dyDescent="0.35">
      <c r="A2296" s="2">
        <v>45768</v>
      </c>
      <c r="B2296" s="3" t="s">
        <v>22</v>
      </c>
      <c r="C2296">
        <v>-0.1</v>
      </c>
      <c r="D2296">
        <v>6.7</v>
      </c>
      <c r="E2296">
        <v>93.933333333333337</v>
      </c>
      <c r="F2296">
        <v>98</v>
      </c>
      <c r="G2296">
        <v>1.333333333333333</v>
      </c>
      <c r="H2296">
        <v>2.9666666666666668</v>
      </c>
      <c r="I2296">
        <v>1.666666666666667</v>
      </c>
      <c r="J2296">
        <v>7.166666666666667</v>
      </c>
      <c r="K2296">
        <f t="shared" si="175"/>
        <v>6.8</v>
      </c>
      <c r="L2296">
        <f t="shared" si="176"/>
        <v>-6.9839752939213184E-2</v>
      </c>
      <c r="M2296">
        <f t="shared" si="177"/>
        <v>-0.95925443752758033</v>
      </c>
      <c r="N2296" s="10" t="str" cm="1">
        <f t="array" ref="N2296">_xlfn.IFS(AND(C2296&lt;=0, C2296-M2296&lt;=2), "escarcha",AND(C2296&lt;=0, C2296-M2296&gt;2), "helada negra", AND(C2296&gt;0, M2296+2&gt;C2296), "rocío", TRUE, "sin riesgo")</f>
        <v>escarcha</v>
      </c>
      <c r="O2296">
        <f t="shared" si="178"/>
        <v>0.45263904810812328</v>
      </c>
      <c r="P2296">
        <f t="shared" si="179"/>
        <v>6.4061892572831445</v>
      </c>
      <c r="Q2296" s="10" t="str" cm="1">
        <f t="array" ref="Q2296">_xlfn.IFS(AND(D2296&lt;=0, D2296-P2296&lt;=2), "escarcha",AND(D2296&lt;=0, D2296-P2296&gt;2), "helada negra", AND(D2296&gt;0, P2296+2&gt;D2296), "rocío", TRUE, "sin riesgo")</f>
        <v>rocío</v>
      </c>
    </row>
    <row r="2297" spans="1:17" x14ac:dyDescent="0.35">
      <c r="A2297" s="2">
        <v>45768</v>
      </c>
      <c r="B2297" s="3" t="s">
        <v>23</v>
      </c>
      <c r="C2297">
        <v>-0.8</v>
      </c>
      <c r="D2297">
        <v>6.7</v>
      </c>
      <c r="E2297">
        <v>93.766666666666666</v>
      </c>
      <c r="F2297">
        <v>98</v>
      </c>
      <c r="G2297">
        <v>0</v>
      </c>
      <c r="H2297">
        <v>2.8666666666666671</v>
      </c>
      <c r="I2297">
        <v>0</v>
      </c>
      <c r="J2297">
        <v>7.1666666666666661</v>
      </c>
      <c r="K2297">
        <f t="shared" si="175"/>
        <v>7.5</v>
      </c>
      <c r="L2297">
        <f t="shared" si="176"/>
        <v>-0.12256749628060129</v>
      </c>
      <c r="M2297">
        <f t="shared" si="177"/>
        <v>-1.678472517559392</v>
      </c>
      <c r="N2297" s="10" t="str" cm="1">
        <f t="array" ref="N2297">_xlfn.IFS(AND(C2297&lt;=0, C2297-M2297&lt;=2), "escarcha",AND(C2297&lt;=0, C2297-M2297&gt;2), "helada negra", AND(C2297&gt;0, M2297+2&gt;C2297), "rocío", TRUE, "sin riesgo")</f>
        <v>escarcha</v>
      </c>
      <c r="O2297">
        <f t="shared" si="178"/>
        <v>0.45263904810812328</v>
      </c>
      <c r="P2297">
        <f t="shared" si="179"/>
        <v>6.4061892572831445</v>
      </c>
      <c r="Q2297" s="10" t="str" cm="1">
        <f t="array" ref="Q2297">_xlfn.IFS(AND(D2297&lt;=0, D2297-P2297&lt;=2), "escarcha",AND(D2297&lt;=0, D2297-P2297&gt;2), "helada negra", AND(D2297&gt;0, P2297+2&gt;D2297), "rocío", TRUE, "sin riesgo")</f>
        <v>rocío</v>
      </c>
    </row>
    <row r="2298" spans="1:17" x14ac:dyDescent="0.35">
      <c r="A2298" s="2">
        <v>45768</v>
      </c>
      <c r="B2298" s="3" t="s">
        <v>24</v>
      </c>
      <c r="C2298">
        <v>-1.7</v>
      </c>
      <c r="D2298">
        <v>6.7333333333333334</v>
      </c>
      <c r="E2298">
        <v>94.1</v>
      </c>
      <c r="F2298">
        <v>98.666666666666671</v>
      </c>
      <c r="G2298">
        <v>0</v>
      </c>
      <c r="H2298">
        <v>4.2</v>
      </c>
      <c r="I2298">
        <v>0</v>
      </c>
      <c r="J2298">
        <v>8.9333333333333336</v>
      </c>
      <c r="K2298">
        <f t="shared" si="175"/>
        <v>8.4333333333333336</v>
      </c>
      <c r="L2298">
        <f t="shared" si="176"/>
        <v>-0.18496271534769804</v>
      </c>
      <c r="M2298">
        <f t="shared" si="177"/>
        <v>-2.5240557241237842</v>
      </c>
      <c r="N2298" s="10" t="str" cm="1">
        <f t="array" ref="N2298">_xlfn.IFS(AND(C2298&lt;=0, C2298-M2298&lt;=2), "escarcha",AND(C2298&lt;=0, C2298-M2298&gt;2), "helada negra", AND(C2298&gt;0, M2298+2&gt;C2298), "rocío", TRUE, "sin riesgo")</f>
        <v>escarcha</v>
      </c>
      <c r="O2298">
        <f t="shared" si="178"/>
        <v>0.46170776491314841</v>
      </c>
      <c r="P2298">
        <f t="shared" si="179"/>
        <v>6.5379912925501573</v>
      </c>
      <c r="Q2298" s="10" t="str" cm="1">
        <f t="array" ref="Q2298">_xlfn.IFS(AND(D2298&lt;=0, D2298-P2298&lt;=2), "escarcha",AND(D2298&lt;=0, D2298-P2298&gt;2), "helada negra", AND(D2298&gt;0, P2298+2&gt;D2298), "rocío", TRUE, "sin riesgo")</f>
        <v>rocío</v>
      </c>
    </row>
    <row r="2299" spans="1:17" x14ac:dyDescent="0.35">
      <c r="A2299" s="2">
        <v>45768</v>
      </c>
      <c r="B2299" s="3" t="s">
        <v>25</v>
      </c>
      <c r="C2299">
        <v>-1.8</v>
      </c>
      <c r="D2299">
        <v>6.7</v>
      </c>
      <c r="E2299">
        <v>94.766666666666666</v>
      </c>
      <c r="F2299">
        <v>98</v>
      </c>
      <c r="G2299">
        <v>1.666666666666667</v>
      </c>
      <c r="H2299">
        <v>3.1</v>
      </c>
      <c r="I2299">
        <v>2.666666666666667</v>
      </c>
      <c r="J2299">
        <v>7.1</v>
      </c>
      <c r="K2299">
        <f t="shared" si="175"/>
        <v>8.5</v>
      </c>
      <c r="L2299">
        <f t="shared" si="176"/>
        <v>-0.1852604977833624</v>
      </c>
      <c r="M2299">
        <f t="shared" si="177"/>
        <v>-2.5280770815717282</v>
      </c>
      <c r="N2299" s="10" t="str" cm="1">
        <f t="array" ref="N2299">_xlfn.IFS(AND(C2299&lt;=0, C2299-M2299&lt;=2), "escarcha",AND(C2299&lt;=0, C2299-M2299&gt;2), "helada negra", AND(C2299&gt;0, M2299+2&gt;C2299), "rocío", TRUE, "sin riesgo")</f>
        <v>escarcha</v>
      </c>
      <c r="O2299">
        <f t="shared" si="178"/>
        <v>0.45263904810812328</v>
      </c>
      <c r="P2299">
        <f t="shared" si="179"/>
        <v>6.4061892572831445</v>
      </c>
      <c r="Q2299" s="10" t="str" cm="1">
        <f t="array" ref="Q2299">_xlfn.IFS(AND(D2299&lt;=0, D2299-P2299&lt;=2), "escarcha",AND(D2299&lt;=0, D2299-P2299&gt;2), "helada negra", AND(D2299&gt;0, P2299+2&gt;D2299), "rocío", TRUE, "sin riesgo")</f>
        <v>rocío</v>
      </c>
    </row>
    <row r="2300" spans="1:17" x14ac:dyDescent="0.35">
      <c r="A2300" s="2">
        <v>45768</v>
      </c>
      <c r="B2300" s="3" t="s">
        <v>26</v>
      </c>
      <c r="C2300">
        <v>-1.166666666666667</v>
      </c>
      <c r="D2300">
        <v>6.8</v>
      </c>
      <c r="E2300">
        <v>95.033333333333331</v>
      </c>
      <c r="F2300">
        <v>96</v>
      </c>
      <c r="G2300">
        <v>1.333333333333333</v>
      </c>
      <c r="H2300">
        <v>2.833333333333333</v>
      </c>
      <c r="I2300">
        <v>3.333333333333333</v>
      </c>
      <c r="J2300">
        <v>6.6</v>
      </c>
      <c r="K2300">
        <f t="shared" si="175"/>
        <v>7.9666666666666668</v>
      </c>
      <c r="L2300">
        <f t="shared" si="176"/>
        <v>-0.13595598442925907</v>
      </c>
      <c r="M2300">
        <f t="shared" si="177"/>
        <v>-1.8604146356004239</v>
      </c>
      <c r="N2300" s="10" t="str" cm="1">
        <f t="array" ref="N2300">_xlfn.IFS(AND(C2300&lt;=0, C2300-M2300&lt;=2), "escarcha",AND(C2300&lt;=0, C2300-M2300&gt;2), "helada negra", AND(C2300&gt;0, M2300+2&gt;C2300), "rocío", TRUE, "sin riesgo")</f>
        <v>escarcha</v>
      </c>
      <c r="O2300">
        <f t="shared" si="178"/>
        <v>0.43888501796773716</v>
      </c>
      <c r="P2300">
        <f t="shared" si="179"/>
        <v>6.2065577286313189</v>
      </c>
      <c r="Q2300" s="10" t="str" cm="1">
        <f t="array" ref="Q2300">_xlfn.IFS(AND(D2300&lt;=0, D2300-P2300&lt;=2), "escarcha",AND(D2300&lt;=0, D2300-P2300&gt;2), "helada negra", AND(D2300&gt;0, P2300+2&gt;D2300), "rocío", TRUE, "sin riesgo")</f>
        <v>rocío</v>
      </c>
    </row>
    <row r="2301" spans="1:17" x14ac:dyDescent="0.35">
      <c r="A2301" s="2">
        <v>45768</v>
      </c>
      <c r="B2301" s="3" t="s">
        <v>27</v>
      </c>
      <c r="C2301">
        <v>-9.9999999999999992E-2</v>
      </c>
      <c r="D2301">
        <v>6.8</v>
      </c>
      <c r="E2301">
        <v>95.133333333333326</v>
      </c>
      <c r="F2301">
        <v>95.666666666666671</v>
      </c>
      <c r="G2301">
        <v>0.66666666666666663</v>
      </c>
      <c r="H2301">
        <v>3.933333333333334</v>
      </c>
      <c r="I2301">
        <v>1.666666666666667</v>
      </c>
      <c r="J2301">
        <v>10.06666666666667</v>
      </c>
      <c r="K2301">
        <f t="shared" si="175"/>
        <v>6.8999999999999995</v>
      </c>
      <c r="L2301">
        <f t="shared" si="176"/>
        <v>-5.7145647361057095E-2</v>
      </c>
      <c r="M2301">
        <f t="shared" si="177"/>
        <v>-0.78546339407084964</v>
      </c>
      <c r="N2301" s="10" t="str" cm="1">
        <f t="array" ref="N2301">_xlfn.IFS(AND(C2301&lt;=0, C2301-M2301&lt;=2), "escarcha",AND(C2301&lt;=0, C2301-M2301&gt;2), "helada negra", AND(C2301&gt;0, M2301+2&gt;C2301), "rocío", TRUE, "sin riesgo")</f>
        <v>escarcha</v>
      </c>
      <c r="O2301">
        <f t="shared" si="178"/>
        <v>0.43540675359141234</v>
      </c>
      <c r="P2301">
        <f t="shared" si="179"/>
        <v>6.1561234100153026</v>
      </c>
      <c r="Q2301" s="10" t="str" cm="1">
        <f t="array" ref="Q2301">_xlfn.IFS(AND(D2301&lt;=0, D2301-P2301&lt;=2), "escarcha",AND(D2301&lt;=0, D2301-P2301&gt;2), "helada negra", AND(D2301&gt;0, P2301+2&gt;D2301), "rocío", TRUE, "sin riesgo")</f>
        <v>rocío</v>
      </c>
    </row>
    <row r="2302" spans="1:17" x14ac:dyDescent="0.35">
      <c r="A2302" s="2">
        <v>45768</v>
      </c>
      <c r="B2302" s="3" t="s">
        <v>28</v>
      </c>
      <c r="C2302">
        <v>1.7333333333333329</v>
      </c>
      <c r="D2302">
        <v>6.9333333333333336</v>
      </c>
      <c r="E2302">
        <v>94.666666666666671</v>
      </c>
      <c r="F2302">
        <v>95</v>
      </c>
      <c r="G2302">
        <v>0</v>
      </c>
      <c r="H2302">
        <v>5.4</v>
      </c>
      <c r="I2302">
        <v>1</v>
      </c>
      <c r="J2302">
        <v>11.1</v>
      </c>
      <c r="K2302">
        <f t="shared" si="175"/>
        <v>5.2000000000000011</v>
      </c>
      <c r="L2302">
        <f t="shared" si="176"/>
        <v>7.000111092847168E-2</v>
      </c>
      <c r="M2302">
        <f t="shared" si="177"/>
        <v>0.9691296540409845</v>
      </c>
      <c r="N2302" s="10" t="str" cm="1">
        <f t="array" ref="N2302">_xlfn.IFS(AND(C2302&lt;=0, C2302-M2302&lt;=2), "escarcha",AND(C2302&lt;=0, C2302-M2302&gt;2), "helada negra", AND(C2302&gt;0, M2302+2&gt;C2302), "rocío", TRUE, "sin riesgo")</f>
        <v>rocío</v>
      </c>
      <c r="O2302">
        <f t="shared" si="178"/>
        <v>0.43755884984116716</v>
      </c>
      <c r="P2302">
        <f t="shared" si="179"/>
        <v>6.1873260793340679</v>
      </c>
      <c r="Q2302" s="10" t="str" cm="1">
        <f t="array" ref="Q2302">_xlfn.IFS(AND(D2302&lt;=0, D2302-P2302&lt;=2), "escarcha",AND(D2302&lt;=0, D2302-P2302&gt;2), "helada negra", AND(D2302&gt;0, P2302+2&gt;D2302), "rocío", TRUE, "sin riesgo")</f>
        <v>rocío</v>
      </c>
    </row>
    <row r="2303" spans="1:17" x14ac:dyDescent="0.35">
      <c r="A2303" s="2">
        <v>45768</v>
      </c>
      <c r="B2303" s="3" t="s">
        <v>29</v>
      </c>
      <c r="C2303">
        <v>3.8666666666666671</v>
      </c>
      <c r="D2303">
        <v>7.4</v>
      </c>
      <c r="E2303">
        <v>91.13333333333334</v>
      </c>
      <c r="F2303">
        <v>92.666666666666671</v>
      </c>
      <c r="G2303">
        <v>1</v>
      </c>
      <c r="H2303">
        <v>5</v>
      </c>
      <c r="I2303">
        <v>1.666666666666667</v>
      </c>
      <c r="J2303">
        <v>10.9</v>
      </c>
      <c r="K2303">
        <f t="shared" si="175"/>
        <v>3.5333333333333332</v>
      </c>
      <c r="L2303">
        <f t="shared" si="176"/>
        <v>0.18316867806004422</v>
      </c>
      <c r="M2303">
        <f t="shared" si="177"/>
        <v>2.5523303541936637</v>
      </c>
      <c r="N2303" s="10" t="str" cm="1">
        <f t="array" ref="N2303">_xlfn.IFS(AND(C2303&lt;=0, C2303-M2303&lt;=2), "escarcha",AND(C2303&lt;=0, C2303-M2303&gt;2), "helada negra", AND(C2303&gt;0, M2303+2&gt;C2303), "rocío", TRUE, "sin riesgo")</f>
        <v>rocío</v>
      </c>
      <c r="O2303">
        <f t="shared" si="178"/>
        <v>0.44462206021316153</v>
      </c>
      <c r="P2303">
        <f t="shared" si="179"/>
        <v>6.2897886119231394</v>
      </c>
      <c r="Q2303" s="10" t="str" cm="1">
        <f t="array" ref="Q2303">_xlfn.IFS(AND(D2303&lt;=0, D2303-P2303&lt;=2), "escarcha",AND(D2303&lt;=0, D2303-P2303&gt;2), "helada negra", AND(D2303&gt;0, P2303+2&gt;D2303), "rocío", TRUE, "sin riesgo")</f>
        <v>rocío</v>
      </c>
    </row>
    <row r="2304" spans="1:17" x14ac:dyDescent="0.35">
      <c r="A2304" s="2">
        <v>45768</v>
      </c>
      <c r="B2304" s="3" t="s">
        <v>30</v>
      </c>
      <c r="C2304">
        <v>5.3666666666666671</v>
      </c>
      <c r="D2304">
        <v>7.4</v>
      </c>
      <c r="E2304">
        <v>88.766666666666666</v>
      </c>
      <c r="F2304">
        <v>92.333333333333329</v>
      </c>
      <c r="G2304">
        <v>0</v>
      </c>
      <c r="H2304">
        <v>4.5333333333333332</v>
      </c>
      <c r="I2304">
        <v>0</v>
      </c>
      <c r="J2304">
        <v>10.199999999999999</v>
      </c>
      <c r="K2304">
        <f t="shared" si="175"/>
        <v>2.0333333333333332</v>
      </c>
      <c r="L2304">
        <f t="shared" si="176"/>
        <v>0.2616178357477546</v>
      </c>
      <c r="M2304">
        <f t="shared" si="177"/>
        <v>3.6619362632609831</v>
      </c>
      <c r="N2304" s="10" t="str" cm="1">
        <f t="array" ref="N2304">_xlfn.IFS(AND(C2304&lt;=0, C2304-M2304&lt;=2), "escarcha",AND(C2304&lt;=0, C2304-M2304&gt;2), "helada negra", AND(C2304&gt;0, M2304+2&gt;C2304), "rocío", TRUE, "sin riesgo")</f>
        <v>rocío</v>
      </c>
      <c r="O2304">
        <f t="shared" si="178"/>
        <v>0.4410184527098629</v>
      </c>
      <c r="P2304">
        <f t="shared" si="179"/>
        <v>6.2375023187514911</v>
      </c>
      <c r="Q2304" s="10" t="str" cm="1">
        <f t="array" ref="Q2304">_xlfn.IFS(AND(D2304&lt;=0, D2304-P2304&lt;=2), "escarcha",AND(D2304&lt;=0, D2304-P2304&gt;2), "helada negra", AND(D2304&gt;0, P2304+2&gt;D2304), "rocío", TRUE, "sin riesgo")</f>
        <v>rocío</v>
      </c>
    </row>
    <row r="2305" spans="1:17" x14ac:dyDescent="0.35">
      <c r="A2305" s="2">
        <v>45768</v>
      </c>
      <c r="B2305" s="3" t="s">
        <v>31</v>
      </c>
      <c r="C2305">
        <v>6.4666666666666668</v>
      </c>
      <c r="D2305">
        <v>7.4333333333333336</v>
      </c>
      <c r="E2305">
        <v>88.1</v>
      </c>
      <c r="F2305">
        <v>92.333333333333329</v>
      </c>
      <c r="G2305">
        <v>1.333333333333333</v>
      </c>
      <c r="H2305">
        <v>6.7</v>
      </c>
      <c r="I2305">
        <v>3.333333333333333</v>
      </c>
      <c r="J2305">
        <v>12.2</v>
      </c>
      <c r="K2305">
        <f t="shared" si="175"/>
        <v>0.96666666666666679</v>
      </c>
      <c r="L2305">
        <f t="shared" si="176"/>
        <v>0.33010376842574651</v>
      </c>
      <c r="M2305">
        <f t="shared" si="177"/>
        <v>4.6388494503786166</v>
      </c>
      <c r="N2305" s="10" t="str" cm="1">
        <f t="array" ref="N2305">_xlfn.IFS(AND(C2305&lt;=0, C2305-M2305&lt;=2), "escarcha",AND(C2305&lt;=0, C2305-M2305&gt;2), "helada negra", AND(C2305&gt;0, M2305+2&gt;C2305), "rocío", TRUE, "sin riesgo")</f>
        <v>rocío</v>
      </c>
      <c r="O2305">
        <f t="shared" si="178"/>
        <v>0.44329470521562825</v>
      </c>
      <c r="P2305">
        <f t="shared" si="179"/>
        <v>6.2705268951569675</v>
      </c>
      <c r="Q2305" s="10" t="str" cm="1">
        <f t="array" ref="Q2305">_xlfn.IFS(AND(D2305&lt;=0, D2305-P2305&lt;=2), "escarcha",AND(D2305&lt;=0, D2305-P2305&gt;2), "helada negra", AND(D2305&gt;0, P2305+2&gt;D2305), "rocío", TRUE, "sin riesgo")</f>
        <v>rocío</v>
      </c>
    </row>
    <row r="2306" spans="1:17" x14ac:dyDescent="0.35">
      <c r="A2306" s="2">
        <v>45768</v>
      </c>
      <c r="B2306" s="3" t="s">
        <v>42</v>
      </c>
      <c r="C2306">
        <v>6.5</v>
      </c>
      <c r="D2306">
        <v>6.8666666666666663</v>
      </c>
      <c r="E2306">
        <v>83.833333333333329</v>
      </c>
      <c r="F2306">
        <v>87.666666666666671</v>
      </c>
      <c r="G2306">
        <v>0</v>
      </c>
      <c r="H2306">
        <v>7.6666666666666661</v>
      </c>
      <c r="I2306">
        <v>0.66666666666666663</v>
      </c>
      <c r="J2306">
        <v>13.56666666666667</v>
      </c>
      <c r="K2306">
        <f t="shared" ref="K2306:K2369" si="180">ABS((C2306-D2306))</f>
        <v>0.36666666666666625</v>
      </c>
      <c r="L2306">
        <f t="shared" si="176"/>
        <v>0.28275524919472528</v>
      </c>
      <c r="M2306">
        <f t="shared" si="177"/>
        <v>3.9626263353880433</v>
      </c>
      <c r="N2306" s="10" t="str" cm="1">
        <f t="array" ref="N2306">_xlfn.IFS(AND(C2306&lt;=0, C2306-M2306&lt;=2), "escarcha",AND(C2306&lt;=0, C2306-M2306&gt;2), "helada negra", AND(C2306&gt;0, M2306+2&gt;C2306), "rocío", TRUE, "sin riesgo")</f>
        <v>sin riesgo</v>
      </c>
      <c r="O2306">
        <f t="shared" si="178"/>
        <v>0.35265235568621162</v>
      </c>
      <c r="P2306">
        <f t="shared" si="179"/>
        <v>4.9621875549843342</v>
      </c>
      <c r="Q2306" s="10" t="str" cm="1">
        <f t="array" ref="Q2306">_xlfn.IFS(AND(D2306&lt;=0, D2306-P2306&lt;=2), "escarcha",AND(D2306&lt;=0, D2306-P2306&gt;2), "helada negra", AND(D2306&gt;0, P2306+2&gt;D2306), "rocío", TRUE, "sin riesgo")</f>
        <v>rocío</v>
      </c>
    </row>
    <row r="2307" spans="1:17" x14ac:dyDescent="0.35">
      <c r="A2307" s="2">
        <v>45768</v>
      </c>
      <c r="B2307" s="3" t="s">
        <v>43</v>
      </c>
      <c r="C2307">
        <v>5.3666666666666663</v>
      </c>
      <c r="D2307">
        <v>6.9333333333333336</v>
      </c>
      <c r="E2307">
        <v>85.833333333333329</v>
      </c>
      <c r="F2307">
        <v>88</v>
      </c>
      <c r="G2307">
        <v>0.33333333333333331</v>
      </c>
      <c r="H2307">
        <v>1.3666666666666669</v>
      </c>
      <c r="I2307">
        <v>1.666666666666667</v>
      </c>
      <c r="J2307">
        <v>3.833333333333333</v>
      </c>
      <c r="K2307">
        <f t="shared" si="180"/>
        <v>1.5666666666666673</v>
      </c>
      <c r="L2307">
        <f t="shared" ref="L2307:L2370" si="181">(LN(E2307/100))+((17.625*C2307)/(243.04+C2307))</f>
        <v>0.22801406303165883</v>
      </c>
      <c r="M2307">
        <f t="shared" ref="M2307:M2370" si="182">(243.04*L2307)/(17.625-L2307)</f>
        <v>3.185410281987699</v>
      </c>
      <c r="N2307" s="10" t="str" cm="1">
        <f t="array" ref="N2307">_xlfn.IFS(AND(C2307&lt;=0, C2307-M2307&lt;=2), "escarcha",AND(C2307&lt;=0, C2307-M2307&gt;2), "helada negra", AND(C2307&gt;0, M2307+2&gt;C2307), "rocío", TRUE, "sin riesgo")</f>
        <v>sin riesgo</v>
      </c>
      <c r="O2307">
        <f t="shared" ref="O2307:O2370" si="183">(LN(F2307/100))+((17.625*D2307)/(243.04+D2307))</f>
        <v>0.36101877271883287</v>
      </c>
      <c r="P2307">
        <f t="shared" ref="P2307:P2370" si="184">(243.04*O2307)/(17.625-O2307)</f>
        <v>5.0823736058593516</v>
      </c>
      <c r="Q2307" s="10" t="str" cm="1">
        <f t="array" ref="Q2307">_xlfn.IFS(AND(D2307&lt;=0, D2307-P2307&lt;=2), "escarcha",AND(D2307&lt;=0, D2307-P2307&gt;2), "helada negra", AND(D2307&gt;0, P2307+2&gt;D2307), "rocío", TRUE, "sin riesgo")</f>
        <v>rocío</v>
      </c>
    </row>
    <row r="2308" spans="1:17" x14ac:dyDescent="0.35">
      <c r="A2308" s="2">
        <v>45768</v>
      </c>
      <c r="B2308" s="3" t="s">
        <v>44</v>
      </c>
      <c r="C2308">
        <v>3.333333333333333</v>
      </c>
      <c r="D2308">
        <v>6.7</v>
      </c>
      <c r="E2308">
        <v>89.466666666666669</v>
      </c>
      <c r="F2308">
        <v>90.666666666666671</v>
      </c>
      <c r="G2308">
        <v>0</v>
      </c>
      <c r="H2308">
        <v>0.93333333333333335</v>
      </c>
      <c r="I2308">
        <v>0</v>
      </c>
      <c r="J2308">
        <v>1.9333333333333329</v>
      </c>
      <c r="K2308">
        <f t="shared" si="180"/>
        <v>3.3666666666666671</v>
      </c>
      <c r="L2308">
        <f t="shared" si="181"/>
        <v>0.12715517927777986</v>
      </c>
      <c r="M2308">
        <f t="shared" si="182"/>
        <v>1.766148636492255</v>
      </c>
      <c r="N2308" s="10" t="str" cm="1">
        <f t="array" ref="N2308">_xlfn.IFS(AND(C2308&lt;=0, C2308-M2308&lt;=2), "escarcha",AND(C2308&lt;=0, C2308-M2308&gt;2), "helada negra", AND(C2308&gt;0, M2308+2&gt;C2308), "rocío", TRUE, "sin riesgo")</f>
        <v>rocío</v>
      </c>
      <c r="O2308">
        <f t="shared" si="183"/>
        <v>0.37486134706543905</v>
      </c>
      <c r="P2308">
        <f t="shared" si="184"/>
        <v>5.2814822897255658</v>
      </c>
      <c r="Q2308" s="10" t="str" cm="1">
        <f t="array" ref="Q2308">_xlfn.IFS(AND(D2308&lt;=0, D2308-P2308&lt;=2), "escarcha",AND(D2308&lt;=0, D2308-P2308&gt;2), "helada negra", AND(D2308&gt;0, P2308+2&gt;D2308), "rocío", TRUE, "sin riesgo")</f>
        <v>rocío</v>
      </c>
    </row>
    <row r="2309" spans="1:17" x14ac:dyDescent="0.35">
      <c r="A2309" s="2">
        <v>45768</v>
      </c>
      <c r="B2309" s="3" t="s">
        <v>45</v>
      </c>
      <c r="C2309">
        <v>1.8</v>
      </c>
      <c r="D2309">
        <v>5.5333333333333332</v>
      </c>
      <c r="E2309">
        <v>91.466666666666669</v>
      </c>
      <c r="F2309">
        <v>93.333333333333329</v>
      </c>
      <c r="G2309">
        <v>0</v>
      </c>
      <c r="H2309">
        <v>7.666666666666667</v>
      </c>
      <c r="I2309">
        <v>1</v>
      </c>
      <c r="J2309">
        <v>12.43333333333333</v>
      </c>
      <c r="K2309">
        <f t="shared" si="180"/>
        <v>3.7333333333333334</v>
      </c>
      <c r="L2309">
        <f t="shared" si="181"/>
        <v>4.0378837140636198E-2</v>
      </c>
      <c r="M2309">
        <f t="shared" si="182"/>
        <v>0.55808268416881035</v>
      </c>
      <c r="N2309" s="10" t="str" cm="1">
        <f t="array" ref="N2309">_xlfn.IFS(AND(C2309&lt;=0, C2309-M2309&lt;=2), "escarcha",AND(C2309&lt;=0, C2309-M2309&gt;2), "helada negra", AND(C2309&gt;0, M2309+2&gt;C2309), "rocío", TRUE, "sin riesgo")</f>
        <v>rocío</v>
      </c>
      <c r="O2309">
        <f t="shared" si="183"/>
        <v>0.32334607610731975</v>
      </c>
      <c r="P2309">
        <f t="shared" si="184"/>
        <v>4.5421108688690044</v>
      </c>
      <c r="Q2309" s="10" t="str" cm="1">
        <f t="array" ref="Q2309">_xlfn.IFS(AND(D2309&lt;=0, D2309-P2309&lt;=2), "escarcha",AND(D2309&lt;=0, D2309-P2309&gt;2), "helada negra", AND(D2309&gt;0, P2309+2&gt;D2309), "rocío", TRUE, "sin riesgo")</f>
        <v>rocío</v>
      </c>
    </row>
    <row r="2310" spans="1:17" x14ac:dyDescent="0.35">
      <c r="A2310" s="2">
        <v>45768</v>
      </c>
      <c r="B2310" s="3" t="s">
        <v>46</v>
      </c>
      <c r="C2310">
        <v>1.7</v>
      </c>
      <c r="D2310">
        <v>4.2666666666666666</v>
      </c>
      <c r="E2310">
        <v>93.366666666666674</v>
      </c>
      <c r="F2310">
        <v>95</v>
      </c>
      <c r="G2310">
        <v>0</v>
      </c>
      <c r="H2310">
        <v>5.833333333333333</v>
      </c>
      <c r="I2310">
        <v>1</v>
      </c>
      <c r="J2310">
        <v>9.8333333333333339</v>
      </c>
      <c r="K2310">
        <f t="shared" si="180"/>
        <v>2.5666666666666664</v>
      </c>
      <c r="L2310">
        <f t="shared" si="181"/>
        <v>5.3790047276446831E-2</v>
      </c>
      <c r="M2310">
        <f t="shared" si="182"/>
        <v>0.74400870089434512</v>
      </c>
      <c r="N2310" s="10" t="str" cm="1">
        <f t="array" ref="N2310">_xlfn.IFS(AND(C2310&lt;=0, C2310-M2310&lt;=2), "escarcha",AND(C2310&lt;=0, C2310-M2310&gt;2), "helada negra", AND(C2310&gt;0, M2310+2&gt;C2310), "rocío", TRUE, "sin riesgo")</f>
        <v>rocío</v>
      </c>
      <c r="O2310">
        <f t="shared" si="183"/>
        <v>0.2527826167618995</v>
      </c>
      <c r="P2310">
        <f t="shared" si="184"/>
        <v>3.5364677877615076</v>
      </c>
      <c r="Q2310" s="10" t="str" cm="1">
        <f t="array" ref="Q2310">_xlfn.IFS(AND(D2310&lt;=0, D2310-P2310&lt;=2), "escarcha",AND(D2310&lt;=0, D2310-P2310&gt;2), "helada negra", AND(D2310&gt;0, P2310+2&gt;D2310), "rocío", TRUE, "sin riesgo")</f>
        <v>rocío</v>
      </c>
    </row>
    <row r="2311" spans="1:17" x14ac:dyDescent="0.35">
      <c r="A2311" s="2">
        <v>45769</v>
      </c>
      <c r="B2311" s="3" t="s">
        <v>10</v>
      </c>
      <c r="C2311">
        <v>1.3666666666666669</v>
      </c>
      <c r="D2311">
        <v>3.4666666666666668</v>
      </c>
      <c r="E2311">
        <v>94.033333333333331</v>
      </c>
      <c r="F2311">
        <v>96</v>
      </c>
      <c r="G2311">
        <v>0</v>
      </c>
      <c r="H2311">
        <v>1.666666666666667</v>
      </c>
      <c r="I2311">
        <v>0</v>
      </c>
      <c r="J2311">
        <v>3.9333333333333331</v>
      </c>
      <c r="K2311">
        <f t="shared" si="180"/>
        <v>2.0999999999999996</v>
      </c>
      <c r="L2311">
        <f t="shared" si="181"/>
        <v>3.7034147306906302E-2</v>
      </c>
      <c r="M2311">
        <f t="shared" si="182"/>
        <v>0.511757825598251</v>
      </c>
      <c r="N2311" s="10" t="str" cm="1">
        <f t="array" ref="N2311">_xlfn.IFS(AND(C2311&lt;=0, C2311-M2311&lt;=2), "escarcha",AND(C2311&lt;=0, C2311-M2311&gt;2), "helada negra", AND(C2311&gt;0, M2311+2&gt;C2311), "rocío", TRUE, "sin riesgo")</f>
        <v>rocío</v>
      </c>
      <c r="O2311">
        <f t="shared" si="183"/>
        <v>0.20704148449315896</v>
      </c>
      <c r="P2311">
        <f t="shared" si="184"/>
        <v>2.8889357123235246</v>
      </c>
      <c r="Q2311" s="10" t="str" cm="1">
        <f t="array" ref="Q2311">_xlfn.IFS(AND(D2311&lt;=0, D2311-P2311&lt;=2), "escarcha",AND(D2311&lt;=0, D2311-P2311&gt;2), "helada negra", AND(D2311&gt;0, P2311+2&gt;D2311), "rocío", TRUE, "sin riesgo")</f>
        <v>rocío</v>
      </c>
    </row>
    <row r="2312" spans="1:17" x14ac:dyDescent="0.35">
      <c r="A2312" s="2">
        <v>45769</v>
      </c>
      <c r="B2312" s="3" t="s">
        <v>11</v>
      </c>
      <c r="C2312">
        <v>1.033333333333333</v>
      </c>
      <c r="D2312">
        <v>3</v>
      </c>
      <c r="E2312">
        <v>94.433333333333337</v>
      </c>
      <c r="F2312">
        <v>96.666666666666671</v>
      </c>
      <c r="G2312">
        <v>1</v>
      </c>
      <c r="H2312">
        <v>0.36666666666666659</v>
      </c>
      <c r="I2312">
        <v>1.333333333333333</v>
      </c>
      <c r="J2312">
        <v>0.9</v>
      </c>
      <c r="K2312">
        <f t="shared" si="180"/>
        <v>1.966666666666667</v>
      </c>
      <c r="L2312">
        <f t="shared" si="181"/>
        <v>1.7342899157407839E-2</v>
      </c>
      <c r="M2312">
        <f t="shared" si="182"/>
        <v>0.23938552341609931</v>
      </c>
      <c r="N2312" s="10" t="str" cm="1">
        <f t="array" ref="N2312">_xlfn.IFS(AND(C2312&lt;=0, C2312-M2312&lt;=2), "escarcha",AND(C2312&lt;=0, C2312-M2312&gt;2), "helada negra", AND(C2312&gt;0, M2312+2&gt;C2312), "rocío", TRUE, "sin riesgo")</f>
        <v>rocío</v>
      </c>
      <c r="O2312">
        <f t="shared" si="183"/>
        <v>0.1810025289616134</v>
      </c>
      <c r="P2312">
        <f t="shared" si="184"/>
        <v>2.5218333533851331</v>
      </c>
      <c r="Q2312" s="10" t="str" cm="1">
        <f t="array" ref="Q2312">_xlfn.IFS(AND(D2312&lt;=0, D2312-P2312&lt;=2), "escarcha",AND(D2312&lt;=0, D2312-P2312&gt;2), "helada negra", AND(D2312&gt;0, P2312+2&gt;D2312), "rocío", TRUE, "sin riesgo")</f>
        <v>rocío</v>
      </c>
    </row>
    <row r="2313" spans="1:17" x14ac:dyDescent="0.35">
      <c r="A2313" s="2">
        <v>45769</v>
      </c>
      <c r="B2313" s="3" t="s">
        <v>12</v>
      </c>
      <c r="C2313">
        <v>1.1333333333333331</v>
      </c>
      <c r="D2313">
        <v>2.666666666666667</v>
      </c>
      <c r="E2313">
        <v>94.9</v>
      </c>
      <c r="F2313">
        <v>97</v>
      </c>
      <c r="G2313">
        <v>0</v>
      </c>
      <c r="H2313">
        <v>6.6666666666666666E-2</v>
      </c>
      <c r="I2313">
        <v>0</v>
      </c>
      <c r="J2313">
        <v>0.46666666666666667</v>
      </c>
      <c r="K2313">
        <f t="shared" si="180"/>
        <v>1.5333333333333339</v>
      </c>
      <c r="L2313">
        <f t="shared" si="181"/>
        <v>2.9460159719528971E-2</v>
      </c>
      <c r="M2313">
        <f t="shared" si="182"/>
        <v>0.40692114497353166</v>
      </c>
      <c r="N2313" s="10" t="str" cm="1">
        <f t="array" ref="N2313">_xlfn.IFS(AND(C2313&lt;=0, C2313-M2313&lt;=2), "escarcha",AND(C2313&lt;=0, C2313-M2313&gt;2), "helada negra", AND(C2313&gt;0, M2313+2&gt;C2313), "rocío", TRUE, "sin riesgo")</f>
        <v>rocío</v>
      </c>
      <c r="O2313">
        <f t="shared" si="183"/>
        <v>0.16082579360059646</v>
      </c>
      <c r="P2313">
        <f t="shared" si="184"/>
        <v>2.2381304958791732</v>
      </c>
      <c r="Q2313" s="10" t="str" cm="1">
        <f t="array" ref="Q2313">_xlfn.IFS(AND(D2313&lt;=0, D2313-P2313&lt;=2), "escarcha",AND(D2313&lt;=0, D2313-P2313&gt;2), "helada negra", AND(D2313&gt;0, P2313+2&gt;D2313), "rocío", TRUE, "sin riesgo")</f>
        <v>rocío</v>
      </c>
    </row>
    <row r="2314" spans="1:17" x14ac:dyDescent="0.35">
      <c r="A2314" s="2">
        <v>45769</v>
      </c>
      <c r="B2314" s="3" t="s">
        <v>13</v>
      </c>
      <c r="C2314">
        <v>1.6</v>
      </c>
      <c r="D2314">
        <v>2.7333333333333329</v>
      </c>
      <c r="E2314">
        <v>95.266666666666666</v>
      </c>
      <c r="F2314">
        <v>98</v>
      </c>
      <c r="G2314">
        <v>0.33333333333333331</v>
      </c>
      <c r="H2314">
        <v>0</v>
      </c>
      <c r="I2314">
        <v>1</v>
      </c>
      <c r="J2314">
        <v>0.5</v>
      </c>
      <c r="K2314">
        <f t="shared" si="180"/>
        <v>1.1333333333333329</v>
      </c>
      <c r="L2314">
        <f t="shared" si="181"/>
        <v>6.6781210067819743E-2</v>
      </c>
      <c r="M2314">
        <f t="shared" si="182"/>
        <v>0.92438222174275575</v>
      </c>
      <c r="N2314" s="10" t="str" cm="1">
        <f t="array" ref="N2314">_xlfn.IFS(AND(C2314&lt;=0, C2314-M2314&lt;=2), "escarcha",AND(C2314&lt;=0, C2314-M2314&gt;2), "helada negra", AND(C2314&gt;0, M2314+2&gt;C2314), "rocío", TRUE, "sin riesgo")</f>
        <v>rocío</v>
      </c>
      <c r="O2314">
        <f t="shared" si="183"/>
        <v>0.17581123506841878</v>
      </c>
      <c r="P2314">
        <f t="shared" si="184"/>
        <v>2.4487764529720266</v>
      </c>
      <c r="Q2314" s="10" t="str" cm="1">
        <f t="array" ref="Q2314">_xlfn.IFS(AND(D2314&lt;=0, D2314-P2314&lt;=2), "escarcha",AND(D2314&lt;=0, D2314-P2314&gt;2), "helada negra", AND(D2314&gt;0, P2314+2&gt;D2314), "rocío", TRUE, "sin riesgo")</f>
        <v>rocío</v>
      </c>
    </row>
    <row r="2315" spans="1:17" x14ac:dyDescent="0.35">
      <c r="A2315" s="2">
        <v>45769</v>
      </c>
      <c r="B2315" s="3" t="s">
        <v>14</v>
      </c>
      <c r="C2315">
        <v>1.5</v>
      </c>
      <c r="D2315">
        <v>2.7333333333333329</v>
      </c>
      <c r="E2315">
        <v>95.266666666666666</v>
      </c>
      <c r="F2315">
        <v>97.666666666666671</v>
      </c>
      <c r="G2315">
        <v>0</v>
      </c>
      <c r="H2315">
        <v>0.23333333333333331</v>
      </c>
      <c r="I2315">
        <v>0</v>
      </c>
      <c r="J2315">
        <v>0.96666666666666667</v>
      </c>
      <c r="K2315">
        <f t="shared" si="180"/>
        <v>1.2333333333333329</v>
      </c>
      <c r="L2315">
        <f t="shared" si="181"/>
        <v>5.962093830010412E-2</v>
      </c>
      <c r="M2315">
        <f t="shared" si="182"/>
        <v>0.82493368310236759</v>
      </c>
      <c r="N2315" s="10" t="str" cm="1">
        <f t="array" ref="N2315">_xlfn.IFS(AND(C2315&lt;=0, C2315-M2315&lt;=2), "escarcha",AND(C2315&lt;=0, C2315-M2315&gt;2), "helada negra", AND(C2315&gt;0, M2315+2&gt;C2315), "rocío", TRUE, "sin riesgo")</f>
        <v>rocío</v>
      </c>
      <c r="O2315">
        <f t="shared" si="183"/>
        <v>0.17240407674680452</v>
      </c>
      <c r="P2315">
        <f t="shared" si="184"/>
        <v>2.4008512542661866</v>
      </c>
      <c r="Q2315" s="10" t="str" cm="1">
        <f t="array" ref="Q2315">_xlfn.IFS(AND(D2315&lt;=0, D2315-P2315&lt;=2), "escarcha",AND(D2315&lt;=0, D2315-P2315&gt;2), "helada negra", AND(D2315&gt;0, P2315+2&gt;D2315), "rocío", TRUE, "sin riesgo")</f>
        <v>rocío</v>
      </c>
    </row>
    <row r="2316" spans="1:17" x14ac:dyDescent="0.35">
      <c r="A2316" s="2">
        <v>45769</v>
      </c>
      <c r="B2316" s="3" t="s">
        <v>15</v>
      </c>
      <c r="C2316">
        <v>1.2666666666666671</v>
      </c>
      <c r="D2316">
        <v>3.1333333333333329</v>
      </c>
      <c r="E2316">
        <v>95.3</v>
      </c>
      <c r="F2316">
        <v>94.333333333333329</v>
      </c>
      <c r="G2316">
        <v>0</v>
      </c>
      <c r="H2316">
        <v>3.666666666666667</v>
      </c>
      <c r="I2316">
        <v>0</v>
      </c>
      <c r="J2316">
        <v>7.0333333333333332</v>
      </c>
      <c r="K2316">
        <f t="shared" si="180"/>
        <v>1.8666666666666658</v>
      </c>
      <c r="L2316">
        <f t="shared" si="181"/>
        <v>4.3240675809979132E-2</v>
      </c>
      <c r="M2316">
        <f t="shared" si="182"/>
        <v>0.5977339158771291</v>
      </c>
      <c r="N2316" s="10" t="str" cm="1">
        <f t="array" ref="N2316">_xlfn.IFS(AND(C2316&lt;=0, C2316-M2316&lt;=2), "escarcha",AND(C2316&lt;=0, C2316-M2316&gt;2), "helada negra", AND(C2316&gt;0, M2316+2&gt;C2316), "rocío", TRUE, "sin riesgo")</f>
        <v>rocío</v>
      </c>
      <c r="O2316">
        <f t="shared" si="183"/>
        <v>0.16599822572765285</v>
      </c>
      <c r="P2316">
        <f t="shared" si="184"/>
        <v>2.3107969918589575</v>
      </c>
      <c r="Q2316" s="10" t="str" cm="1">
        <f t="array" ref="Q2316">_xlfn.IFS(AND(D2316&lt;=0, D2316-P2316&lt;=2), "escarcha",AND(D2316&lt;=0, D2316-P2316&gt;2), "helada negra", AND(D2316&gt;0, P2316+2&gt;D2316), "rocío", TRUE, "sin riesgo")</f>
        <v>rocío</v>
      </c>
    </row>
    <row r="2317" spans="1:17" x14ac:dyDescent="0.35">
      <c r="A2317" s="2">
        <v>45769</v>
      </c>
      <c r="B2317" s="3" t="s">
        <v>16</v>
      </c>
      <c r="C2317">
        <v>1.2333333333333329</v>
      </c>
      <c r="D2317">
        <v>2.9666666666666668</v>
      </c>
      <c r="E2317">
        <v>95.666666666666671</v>
      </c>
      <c r="F2317">
        <v>91.333333333333329</v>
      </c>
      <c r="G2317">
        <v>0.33333333333333331</v>
      </c>
      <c r="H2317">
        <v>2.433333333333334</v>
      </c>
      <c r="I2317">
        <v>2.333333333333333</v>
      </c>
      <c r="J2317">
        <v>4.4000000000000004</v>
      </c>
      <c r="K2317">
        <f t="shared" si="180"/>
        <v>1.7333333333333338</v>
      </c>
      <c r="L2317">
        <f t="shared" si="181"/>
        <v>4.4688169366840787E-2</v>
      </c>
      <c r="M2317">
        <f t="shared" si="182"/>
        <v>0.61779408622274823</v>
      </c>
      <c r="N2317" s="10" t="str" cm="1">
        <f t="array" ref="N2317">_xlfn.IFS(AND(C2317&lt;=0, C2317-M2317&lt;=2), "escarcha",AND(C2317&lt;=0, C2317-M2317&gt;2), "helada negra", AND(C2317&gt;0, M2317+2&gt;C2317), "rocío", TRUE, "sin riesgo")</f>
        <v>rocío</v>
      </c>
      <c r="O2317">
        <f t="shared" si="183"/>
        <v>0.12189068471146322</v>
      </c>
      <c r="P2317">
        <f t="shared" si="184"/>
        <v>1.6925171110254058</v>
      </c>
      <c r="Q2317" s="10" t="str" cm="1">
        <f t="array" ref="Q2317">_xlfn.IFS(AND(D2317&lt;=0, D2317-P2317&lt;=2), "escarcha",AND(D2317&lt;=0, D2317-P2317&gt;2), "helada negra", AND(D2317&gt;0, P2317+2&gt;D2317), "rocío", TRUE, "sin riesgo")</f>
        <v>rocío</v>
      </c>
    </row>
    <row r="2318" spans="1:17" x14ac:dyDescent="0.35">
      <c r="A2318" s="2">
        <v>45769</v>
      </c>
      <c r="B2318" s="3" t="s">
        <v>17</v>
      </c>
      <c r="C2318">
        <v>1.3</v>
      </c>
      <c r="D2318">
        <v>1.7666666666666671</v>
      </c>
      <c r="E2318">
        <v>95.766666666666666</v>
      </c>
      <c r="F2318">
        <v>86.666666666666671</v>
      </c>
      <c r="G2318">
        <v>0</v>
      </c>
      <c r="H2318">
        <v>1.966666666666667</v>
      </c>
      <c r="I2318">
        <v>1</v>
      </c>
      <c r="J2318">
        <v>4.666666666666667</v>
      </c>
      <c r="K2318">
        <f t="shared" si="180"/>
        <v>0.46666666666666701</v>
      </c>
      <c r="L2318">
        <f t="shared" si="181"/>
        <v>5.0517512529010072E-2</v>
      </c>
      <c r="M2318">
        <f t="shared" si="182"/>
        <v>0.698613814307394</v>
      </c>
      <c r="N2318" s="10" t="str" cm="1">
        <f t="array" ref="N2318">_xlfn.IFS(AND(C2318&lt;=0, C2318-M2318&lt;=2), "escarcha",AND(C2318&lt;=0, C2318-M2318&gt;2), "helada negra", AND(C2318&gt;0, M2318+2&gt;C2318), "rocío", TRUE, "sin riesgo")</f>
        <v>rocío</v>
      </c>
      <c r="O2318">
        <f t="shared" si="183"/>
        <v>-1.5908637546068E-2</v>
      </c>
      <c r="P2318">
        <f t="shared" si="184"/>
        <v>-0.21917438317022006</v>
      </c>
      <c r="Q2318" s="10" t="str" cm="1">
        <f t="array" ref="Q2318">_xlfn.IFS(AND(D2318&lt;=0, D2318-P2318&lt;=2), "escarcha",AND(D2318&lt;=0, D2318-P2318&gt;2), "helada negra", AND(D2318&gt;0, P2318+2&gt;D2318), "rocío", TRUE, "sin riesgo")</f>
        <v>rocío</v>
      </c>
    </row>
    <row r="2319" spans="1:17" x14ac:dyDescent="0.35">
      <c r="A2319" s="2">
        <v>45769</v>
      </c>
      <c r="B2319" s="3" t="s">
        <v>20</v>
      </c>
      <c r="C2319">
        <v>-0.26666666666666672</v>
      </c>
      <c r="D2319">
        <v>3.3333333333333333E-2</v>
      </c>
      <c r="E2319">
        <v>95.7</v>
      </c>
      <c r="F2319">
        <v>87.333333333333329</v>
      </c>
      <c r="G2319">
        <v>0</v>
      </c>
      <c r="H2319">
        <v>1.9</v>
      </c>
      <c r="I2319">
        <v>0.66666666666666663</v>
      </c>
      <c r="J2319">
        <v>5.1333333333333329</v>
      </c>
      <c r="K2319">
        <f t="shared" si="180"/>
        <v>0.30000000000000004</v>
      </c>
      <c r="L2319">
        <f t="shared" si="181"/>
        <v>-6.3311509673295199E-2</v>
      </c>
      <c r="M2319">
        <f t="shared" si="182"/>
        <v>-0.86990944854079344</v>
      </c>
      <c r="N2319" s="10" t="str" cm="1">
        <f t="array" ref="N2319">_xlfn.IFS(AND(C2319&lt;=0, C2319-M2319&lt;=2), "escarcha",AND(C2319&lt;=0, C2319-M2319&gt;2), "helada negra", AND(C2319&gt;0, M2319+2&gt;C2319), "rocío", TRUE, "sin riesgo")</f>
        <v>escarcha</v>
      </c>
      <c r="O2319">
        <f t="shared" si="183"/>
        <v>-0.13302100482176563</v>
      </c>
      <c r="P2319">
        <f t="shared" si="184"/>
        <v>-1.820553371521727</v>
      </c>
      <c r="Q2319" s="10" t="str" cm="1">
        <f t="array" ref="Q2319">_xlfn.IFS(AND(D2319&lt;=0, D2319-P2319&lt;=2), "escarcha",AND(D2319&lt;=0, D2319-P2319&gt;2), "helada negra", AND(D2319&gt;0, P2319+2&gt;D2319), "rocío", TRUE, "sin riesgo")</f>
        <v>rocío</v>
      </c>
    </row>
    <row r="2320" spans="1:17" x14ac:dyDescent="0.35">
      <c r="A2320" s="2">
        <v>45769</v>
      </c>
      <c r="B2320" s="3" t="s">
        <v>21</v>
      </c>
      <c r="C2320">
        <v>-0.73333333333333339</v>
      </c>
      <c r="D2320">
        <v>0.23333333333333331</v>
      </c>
      <c r="E2320">
        <v>95.8</v>
      </c>
      <c r="F2320">
        <v>85.333333333333329</v>
      </c>
      <c r="G2320">
        <v>1</v>
      </c>
      <c r="H2320">
        <v>3.6</v>
      </c>
      <c r="I2320">
        <v>1.333333333333333</v>
      </c>
      <c r="J2320">
        <v>8</v>
      </c>
      <c r="K2320">
        <f t="shared" si="180"/>
        <v>0.96666666666666667</v>
      </c>
      <c r="L2320">
        <f t="shared" si="181"/>
        <v>-9.6248996636654857E-2</v>
      </c>
      <c r="M2320">
        <f t="shared" si="182"/>
        <v>-1.3200173501885939</v>
      </c>
      <c r="N2320" s="10" t="str" cm="1">
        <f t="array" ref="N2320">_xlfn.IFS(AND(C2320&lt;=0, C2320-M2320&lt;=2), "escarcha",AND(C2320&lt;=0, C2320-M2320&gt;2), "helada negra", AND(C2320&gt;0, M2320+2&gt;C2320), "rocío", TRUE, "sin riesgo")</f>
        <v>escarcha</v>
      </c>
      <c r="O2320">
        <f t="shared" si="183"/>
        <v>-0.14170017692515199</v>
      </c>
      <c r="P2320">
        <f t="shared" si="184"/>
        <v>-1.9383909593193345</v>
      </c>
      <c r="Q2320" s="10" t="str" cm="1">
        <f t="array" ref="Q2320">_xlfn.IFS(AND(D2320&lt;=0, D2320-P2320&lt;=2), "escarcha",AND(D2320&lt;=0, D2320-P2320&gt;2), "helada negra", AND(D2320&gt;0, P2320+2&gt;D2320), "rocío", TRUE, "sin riesgo")</f>
        <v>sin riesgo</v>
      </c>
    </row>
    <row r="2321" spans="1:17" x14ac:dyDescent="0.35">
      <c r="A2321" s="2">
        <v>45769</v>
      </c>
      <c r="B2321" s="3" t="s">
        <v>22</v>
      </c>
      <c r="C2321">
        <v>-1.466666666666667</v>
      </c>
      <c r="D2321">
        <v>6.6666666666666666E-2</v>
      </c>
      <c r="E2321">
        <v>95.86666666666666</v>
      </c>
      <c r="F2321">
        <v>84.333333333333329</v>
      </c>
      <c r="G2321">
        <v>0</v>
      </c>
      <c r="H2321">
        <v>2.7666666666666671</v>
      </c>
      <c r="I2321">
        <v>0</v>
      </c>
      <c r="J2321">
        <v>6.666666666666667</v>
      </c>
      <c r="K2321">
        <f t="shared" si="180"/>
        <v>1.5333333333333337</v>
      </c>
      <c r="L2321">
        <f t="shared" si="181"/>
        <v>-0.14921869283182862</v>
      </c>
      <c r="M2321">
        <f t="shared" si="182"/>
        <v>-2.0403772302224121</v>
      </c>
      <c r="N2321" s="10" t="str" cm="1">
        <f t="array" ref="N2321">_xlfn.IFS(AND(C2321&lt;=0, C2321-M2321&lt;=2), "escarcha",AND(C2321&lt;=0, C2321-M2321&gt;2), "helada negra", AND(C2321&gt;0, M2321+2&gt;C2321), "rocío", TRUE, "sin riesgo")</f>
        <v>escarcha</v>
      </c>
      <c r="O2321">
        <f t="shared" si="183"/>
        <v>-0.16555971658189211</v>
      </c>
      <c r="P2321">
        <f t="shared" si="184"/>
        <v>-2.2617407298635532</v>
      </c>
      <c r="Q2321" s="10" t="str" cm="1">
        <f t="array" ref="Q2321">_xlfn.IFS(AND(D2321&lt;=0, D2321-P2321&lt;=2), "escarcha",AND(D2321&lt;=0, D2321-P2321&gt;2), "helada negra", AND(D2321&gt;0, P2321+2&gt;D2321), "rocío", TRUE, "sin riesgo")</f>
        <v>sin riesgo</v>
      </c>
    </row>
    <row r="2322" spans="1:17" x14ac:dyDescent="0.35">
      <c r="A2322" s="2">
        <v>45769</v>
      </c>
      <c r="B2322" s="3" t="s">
        <v>23</v>
      </c>
      <c r="C2322">
        <v>-1.7</v>
      </c>
      <c r="D2322">
        <v>-0.1</v>
      </c>
      <c r="E2322">
        <v>95.966666666666669</v>
      </c>
      <c r="F2322">
        <v>84.333333333333329</v>
      </c>
      <c r="G2322">
        <v>0.33333333333333331</v>
      </c>
      <c r="H2322">
        <v>3.2666666666666671</v>
      </c>
      <c r="I2322">
        <v>1</v>
      </c>
      <c r="J2322">
        <v>7.0666666666666664</v>
      </c>
      <c r="K2322">
        <f t="shared" si="180"/>
        <v>1.5999999999999999</v>
      </c>
      <c r="L2322">
        <f t="shared" si="181"/>
        <v>-0.16531985298901145</v>
      </c>
      <c r="M2322">
        <f t="shared" si="182"/>
        <v>-2.2584943611173287</v>
      </c>
      <c r="N2322" s="10" t="str" cm="1">
        <f t="array" ref="N2322">_xlfn.IFS(AND(C2322&lt;=0, C2322-M2322&lt;=2), "escarcha",AND(C2322&lt;=0, C2322-M2322&gt;2), "helada negra", AND(C2322&gt;0, M2322+2&gt;C2322), "rocío", TRUE, "sin riesgo")</f>
        <v>escarcha</v>
      </c>
      <c r="O2322">
        <f t="shared" si="183"/>
        <v>-0.17764786367627292</v>
      </c>
      <c r="P2322">
        <f t="shared" si="184"/>
        <v>-2.4252311857482058</v>
      </c>
      <c r="Q2322" s="10" t="str" cm="1">
        <f t="array" ref="Q2322">_xlfn.IFS(AND(D2322&lt;=0, D2322-P2322&lt;=2), "escarcha",AND(D2322&lt;=0, D2322-P2322&gt;2), "helada negra", AND(D2322&gt;0, P2322+2&gt;D2322), "rocío", TRUE, "sin riesgo")</f>
        <v>helada negra</v>
      </c>
    </row>
    <row r="2323" spans="1:17" x14ac:dyDescent="0.35">
      <c r="A2323" s="2">
        <v>45769</v>
      </c>
      <c r="B2323" s="3" t="s">
        <v>24</v>
      </c>
      <c r="C2323">
        <v>-2.2666666666666671</v>
      </c>
      <c r="D2323">
        <v>-0.6333333333333333</v>
      </c>
      <c r="E2323">
        <v>95.966666666666669</v>
      </c>
      <c r="F2323">
        <v>85.333333333333329</v>
      </c>
      <c r="G2323">
        <v>0.66666666666666663</v>
      </c>
      <c r="H2323">
        <v>0.53333333333333333</v>
      </c>
      <c r="I2323">
        <v>2.333333333333333</v>
      </c>
      <c r="J2323">
        <v>2.0666666666666669</v>
      </c>
      <c r="K2323">
        <f t="shared" si="180"/>
        <v>1.6333333333333337</v>
      </c>
      <c r="L2323">
        <f t="shared" si="181"/>
        <v>-0.20709296736922611</v>
      </c>
      <c r="M2323">
        <f t="shared" si="182"/>
        <v>-2.8225444361196699</v>
      </c>
      <c r="N2323" s="10" t="str" cm="1">
        <f t="array" ref="N2323">_xlfn.IFS(AND(C2323&lt;=0, C2323-M2323&lt;=2), "escarcha",AND(C2323&lt;=0, C2323-M2323&gt;2), "helada negra", AND(C2323&gt;0, M2323+2&gt;C2323), "rocío", TRUE, "sin riesgo")</f>
        <v>escarcha</v>
      </c>
      <c r="O2323">
        <f t="shared" si="183"/>
        <v>-0.20465368120383812</v>
      </c>
      <c r="P2323">
        <f t="shared" si="184"/>
        <v>-2.7896801345174804</v>
      </c>
      <c r="Q2323" s="10" t="str" cm="1">
        <f t="array" ref="Q2323">_xlfn.IFS(AND(D2323&lt;=0, D2323-P2323&lt;=2), "escarcha",AND(D2323&lt;=0, D2323-P2323&gt;2), "helada negra", AND(D2323&gt;0, P2323+2&gt;D2323), "rocío", TRUE, "sin riesgo")</f>
        <v>helada negra</v>
      </c>
    </row>
    <row r="2324" spans="1:17" x14ac:dyDescent="0.35">
      <c r="A2324" s="2">
        <v>45769</v>
      </c>
      <c r="B2324" s="3" t="s">
        <v>25</v>
      </c>
      <c r="C2324">
        <v>-2.7666666666666671</v>
      </c>
      <c r="D2324">
        <v>-0.8666666666666667</v>
      </c>
      <c r="E2324">
        <v>96.066666666666663</v>
      </c>
      <c r="F2324">
        <v>87.333333333333329</v>
      </c>
      <c r="G2324">
        <v>0</v>
      </c>
      <c r="H2324">
        <v>0.1333333333333333</v>
      </c>
      <c r="I2324">
        <v>0</v>
      </c>
      <c r="J2324">
        <v>0.7</v>
      </c>
      <c r="K2324">
        <f t="shared" si="180"/>
        <v>1.9000000000000004</v>
      </c>
      <c r="L2324">
        <f t="shared" si="181"/>
        <v>-0.24307374153610556</v>
      </c>
      <c r="M2324">
        <f t="shared" si="182"/>
        <v>-3.306268095682054</v>
      </c>
      <c r="N2324" s="10" t="str" cm="1">
        <f t="array" ref="N2324">_xlfn.IFS(AND(C2324&lt;=0, C2324-M2324&lt;=2), "escarcha",AND(C2324&lt;=0, C2324-M2324&gt;2), "helada negra", AND(C2324&gt;0, M2324+2&gt;C2324), "rocío", TRUE, "sin riesgo")</f>
        <v>escarcha</v>
      </c>
      <c r="O2324">
        <f t="shared" si="183"/>
        <v>-0.19851262816537901</v>
      </c>
      <c r="P2324">
        <f t="shared" si="184"/>
        <v>-2.7069024022275379</v>
      </c>
      <c r="Q2324" s="10" t="str" cm="1">
        <f t="array" ref="Q2324">_xlfn.IFS(AND(D2324&lt;=0, D2324-P2324&lt;=2), "escarcha",AND(D2324&lt;=0, D2324-P2324&gt;2), "helada negra", AND(D2324&gt;0, P2324+2&gt;D2324), "rocío", TRUE, "sin riesgo")</f>
        <v>escarcha</v>
      </c>
    </row>
    <row r="2325" spans="1:17" x14ac:dyDescent="0.35">
      <c r="A2325" s="2">
        <v>45769</v>
      </c>
      <c r="B2325" s="3" t="s">
        <v>26</v>
      </c>
      <c r="C2325">
        <v>-2.933333333333334</v>
      </c>
      <c r="D2325">
        <v>-0.7</v>
      </c>
      <c r="E2325">
        <v>95.933333333333337</v>
      </c>
      <c r="F2325">
        <v>87.333333333333329</v>
      </c>
      <c r="G2325">
        <v>0</v>
      </c>
      <c r="H2325">
        <v>0.6333333333333333</v>
      </c>
      <c r="I2325">
        <v>0</v>
      </c>
      <c r="J2325">
        <v>2.0666666666666669</v>
      </c>
      <c r="K2325">
        <f t="shared" si="180"/>
        <v>2.2333333333333343</v>
      </c>
      <c r="L2325">
        <f t="shared" si="181"/>
        <v>-0.25683764866139652</v>
      </c>
      <c r="M2325">
        <f t="shared" si="182"/>
        <v>-3.4907945904171993</v>
      </c>
      <c r="N2325" s="10" t="str" cm="1">
        <f t="array" ref="N2325">_xlfn.IFS(AND(C2325&lt;=0, C2325-M2325&lt;=2), "escarcha",AND(C2325&lt;=0, C2325-M2325&gt;2), "helada negra", AND(C2325&gt;0, M2325+2&gt;C2325), "rocío", TRUE, "sin riesgo")</f>
        <v>escarcha</v>
      </c>
      <c r="O2325">
        <f t="shared" si="183"/>
        <v>-0.18634784957794653</v>
      </c>
      <c r="P2325">
        <f t="shared" si="184"/>
        <v>-2.5427599159766738</v>
      </c>
      <c r="Q2325" s="10" t="str" cm="1">
        <f t="array" ref="Q2325">_xlfn.IFS(AND(D2325&lt;=0, D2325-P2325&lt;=2), "escarcha",AND(D2325&lt;=0, D2325-P2325&gt;2), "helada negra", AND(D2325&gt;0, P2325+2&gt;D2325), "rocío", TRUE, "sin riesgo")</f>
        <v>escarcha</v>
      </c>
    </row>
    <row r="2326" spans="1:17" x14ac:dyDescent="0.35">
      <c r="A2326" s="2">
        <v>45769</v>
      </c>
      <c r="B2326" s="3" t="s">
        <v>27</v>
      </c>
      <c r="C2326">
        <v>-1.5666666666666671</v>
      </c>
      <c r="D2326">
        <v>-0.73333333333333339</v>
      </c>
      <c r="E2326">
        <v>96.333333333333343</v>
      </c>
      <c r="F2326">
        <v>89.666666666666671</v>
      </c>
      <c r="G2326">
        <v>0</v>
      </c>
      <c r="H2326">
        <v>0</v>
      </c>
      <c r="I2326">
        <v>0</v>
      </c>
      <c r="J2326">
        <v>0</v>
      </c>
      <c r="K2326">
        <f t="shared" si="180"/>
        <v>0.8333333333333337</v>
      </c>
      <c r="L2326">
        <f t="shared" si="181"/>
        <v>-0.15170588731404028</v>
      </c>
      <c r="M2326">
        <f t="shared" si="182"/>
        <v>-2.0740962406941912</v>
      </c>
      <c r="N2326" s="10" t="str" cm="1">
        <f t="array" ref="N2326">_xlfn.IFS(AND(C2326&lt;=0, C2326-M2326&lt;=2), "escarcha",AND(C2326&lt;=0, C2326-M2326&gt;2), "helada negra", AND(C2326&gt;0, M2326+2&gt;C2326), "rocío", TRUE, "sin riesgo")</f>
        <v>escarcha</v>
      </c>
      <c r="O2326">
        <f t="shared" si="183"/>
        <v>-0.1624125906797402</v>
      </c>
      <c r="P2326">
        <f t="shared" si="184"/>
        <v>-2.219139846089083</v>
      </c>
      <c r="Q2326" s="10" t="str" cm="1">
        <f t="array" ref="Q2326">_xlfn.IFS(AND(D2326&lt;=0, D2326-P2326&lt;=2), "escarcha",AND(D2326&lt;=0, D2326-P2326&gt;2), "helada negra", AND(D2326&gt;0, P2326+2&gt;D2326), "rocío", TRUE, "sin riesgo")</f>
        <v>escarcha</v>
      </c>
    </row>
    <row r="2327" spans="1:17" x14ac:dyDescent="0.35">
      <c r="A2327" s="2">
        <v>45769</v>
      </c>
      <c r="B2327" s="3" t="s">
        <v>28</v>
      </c>
      <c r="C2327">
        <v>0.1333333333333333</v>
      </c>
      <c r="D2327">
        <v>0.5</v>
      </c>
      <c r="E2327">
        <v>96.633333333333326</v>
      </c>
      <c r="F2327">
        <v>89.333333333333329</v>
      </c>
      <c r="G2327">
        <v>0</v>
      </c>
      <c r="H2327">
        <v>3.3333333333333333E-2</v>
      </c>
      <c r="I2327">
        <v>0</v>
      </c>
      <c r="J2327">
        <v>0.23333333333333331</v>
      </c>
      <c r="K2327">
        <f t="shared" si="180"/>
        <v>0.3666666666666667</v>
      </c>
      <c r="L2327">
        <f t="shared" si="181"/>
        <v>-2.4582550144316727E-2</v>
      </c>
      <c r="M2327">
        <f t="shared" si="182"/>
        <v>-0.33850902536082272</v>
      </c>
      <c r="N2327" s="10" t="str" cm="1">
        <f t="array" ref="N2327">_xlfn.IFS(AND(C2327&lt;=0, C2327-M2327&lt;=2), "escarcha",AND(C2327&lt;=0, C2327-M2327&gt;2), "helada negra", AND(C2327&gt;0, M2327+2&gt;C2327), "rocío", TRUE, "sin riesgo")</f>
        <v>rocío</v>
      </c>
      <c r="O2327">
        <f t="shared" si="183"/>
        <v>-7.6610473204225898E-2</v>
      </c>
      <c r="P2327">
        <f t="shared" si="184"/>
        <v>-1.0518483296048204</v>
      </c>
      <c r="Q2327" s="10" t="str" cm="1">
        <f t="array" ref="Q2327">_xlfn.IFS(AND(D2327&lt;=0, D2327-P2327&lt;=2), "escarcha",AND(D2327&lt;=0, D2327-P2327&gt;2), "helada negra", AND(D2327&gt;0, P2327+2&gt;D2327), "rocío", TRUE, "sin riesgo")</f>
        <v>rocío</v>
      </c>
    </row>
    <row r="2328" spans="1:17" x14ac:dyDescent="0.35">
      <c r="A2328" s="2">
        <v>45770</v>
      </c>
      <c r="B2328" s="3" t="s">
        <v>17</v>
      </c>
      <c r="C2328">
        <v>-0.1</v>
      </c>
      <c r="D2328">
        <v>0.66666666666666663</v>
      </c>
      <c r="E2328">
        <v>95.4</v>
      </c>
      <c r="F2328">
        <v>98.333333333333329</v>
      </c>
      <c r="G2328">
        <v>0</v>
      </c>
      <c r="H2328">
        <v>1.4</v>
      </c>
      <c r="I2328">
        <v>0</v>
      </c>
      <c r="J2328">
        <v>3.3</v>
      </c>
      <c r="K2328">
        <f t="shared" si="180"/>
        <v>0.76666666666666661</v>
      </c>
      <c r="L2328">
        <f t="shared" si="181"/>
        <v>-5.4346485281442453E-2</v>
      </c>
      <c r="M2328">
        <f t="shared" si="182"/>
        <v>-0.74710735455058341</v>
      </c>
      <c r="N2328" s="10" t="str" cm="1">
        <f t="array" ref="N2328">_xlfn.IFS(AND(C2328&lt;=0, C2328-M2328&lt;=2), "escarcha",AND(C2328&lt;=0, C2328-M2328&gt;2), "helada negra", AND(C2328&gt;0, M2328+2&gt;C2328), "rocío", TRUE, "sin riesgo")</f>
        <v>escarcha</v>
      </c>
      <c r="O2328">
        <f t="shared" si="183"/>
        <v>3.1406581213107715E-2</v>
      </c>
      <c r="P2328">
        <f t="shared" si="184"/>
        <v>0.43385426253416343</v>
      </c>
      <c r="Q2328" s="10" t="str" cm="1">
        <f t="array" ref="Q2328">_xlfn.IFS(AND(D2328&lt;=0, D2328-P2328&lt;=2), "escarcha",AND(D2328&lt;=0, D2328-P2328&gt;2), "helada negra", AND(D2328&gt;0, P2328+2&gt;D2328), "rocío", TRUE, "sin riesgo")</f>
        <v>rocío</v>
      </c>
    </row>
    <row r="2329" spans="1:17" x14ac:dyDescent="0.35">
      <c r="A2329" s="2">
        <v>45770</v>
      </c>
      <c r="B2329" s="3" t="s">
        <v>18</v>
      </c>
      <c r="C2329">
        <v>-0.1</v>
      </c>
      <c r="D2329">
        <v>1.7333333333333329</v>
      </c>
      <c r="E2329">
        <v>95.7</v>
      </c>
      <c r="F2329">
        <v>91.666666666666671</v>
      </c>
      <c r="G2329">
        <v>0</v>
      </c>
      <c r="H2329">
        <v>1.2333333333333329</v>
      </c>
      <c r="I2329">
        <v>0</v>
      </c>
      <c r="J2329">
        <v>4.833333333333333</v>
      </c>
      <c r="K2329">
        <f t="shared" si="180"/>
        <v>1.833333333333333</v>
      </c>
      <c r="L2329">
        <f t="shared" si="181"/>
        <v>-5.1206765276774716E-2</v>
      </c>
      <c r="M2329">
        <f t="shared" si="182"/>
        <v>-0.70407030185429365</v>
      </c>
      <c r="N2329" s="10" t="str" cm="1">
        <f t="array" ref="N2329">_xlfn.IFS(AND(C2329&lt;=0, C2329-M2329&lt;=2), "escarcha",AND(C2329&lt;=0, C2329-M2329&gt;2), "helada negra", AND(C2329&gt;0, M2329+2&gt;C2329), "rocío", TRUE, "sin riesgo")</f>
        <v>escarcha</v>
      </c>
      <c r="O2329">
        <f t="shared" si="183"/>
        <v>3.7797970433836911E-2</v>
      </c>
      <c r="P2329">
        <f t="shared" si="184"/>
        <v>0.52233542997892835</v>
      </c>
      <c r="Q2329" s="10" t="str" cm="1">
        <f t="array" ref="Q2329">_xlfn.IFS(AND(D2329&lt;=0, D2329-P2329&lt;=2), "escarcha",AND(D2329&lt;=0, D2329-P2329&gt;2), "helada negra", AND(D2329&gt;0, P2329+2&gt;D2329), "rocío", TRUE, "sin riesgo")</f>
        <v>rocío</v>
      </c>
    </row>
    <row r="2330" spans="1:17" x14ac:dyDescent="0.35">
      <c r="A2330" s="2">
        <v>45770</v>
      </c>
      <c r="B2330" s="3" t="s">
        <v>19</v>
      </c>
      <c r="C2330">
        <v>-0.66666666666666663</v>
      </c>
      <c r="D2330">
        <v>2.1</v>
      </c>
      <c r="E2330">
        <v>95.633333333333326</v>
      </c>
      <c r="F2330">
        <v>88</v>
      </c>
      <c r="G2330">
        <v>0</v>
      </c>
      <c r="H2330">
        <v>4.3</v>
      </c>
      <c r="I2330">
        <v>0</v>
      </c>
      <c r="J2330">
        <v>9.5666666666666664</v>
      </c>
      <c r="K2330">
        <f t="shared" si="180"/>
        <v>2.7666666666666666</v>
      </c>
      <c r="L2330">
        <f t="shared" si="181"/>
        <v>-9.3127682244302873E-2</v>
      </c>
      <c r="M2330">
        <f t="shared" si="182"/>
        <v>-1.2774347435895899</v>
      </c>
      <c r="N2330" s="10" t="str" cm="1">
        <f t="array" ref="N2330">_xlfn.IFS(AND(C2330&lt;=0, C2330-M2330&lt;=2), "escarcha",AND(C2330&lt;=0, C2330-M2330&gt;2), "helada negra", AND(C2330&gt;0, M2330+2&gt;C2330), "rocío", TRUE, "sin riesgo")</f>
        <v>escarcha</v>
      </c>
      <c r="O2330">
        <f t="shared" si="183"/>
        <v>2.3151779832205371E-2</v>
      </c>
      <c r="P2330">
        <f t="shared" si="184"/>
        <v>0.31967146290763515</v>
      </c>
      <c r="Q2330" s="10" t="str" cm="1">
        <f t="array" ref="Q2330">_xlfn.IFS(AND(D2330&lt;=0, D2330-P2330&lt;=2), "escarcha",AND(D2330&lt;=0, D2330-P2330&gt;2), "helada negra", AND(D2330&gt;0, P2330+2&gt;D2330), "rocío", TRUE, "sin riesgo")</f>
        <v>rocío</v>
      </c>
    </row>
    <row r="2331" spans="1:17" x14ac:dyDescent="0.35">
      <c r="A2331" s="2">
        <v>45770</v>
      </c>
      <c r="B2331" s="3" t="s">
        <v>20</v>
      </c>
      <c r="C2331">
        <v>-1.2666666666666671</v>
      </c>
      <c r="D2331">
        <v>1.833333333333333</v>
      </c>
      <c r="E2331">
        <v>95.6</v>
      </c>
      <c r="F2331">
        <v>89</v>
      </c>
      <c r="G2331">
        <v>0</v>
      </c>
      <c r="H2331">
        <v>5.8666666666666663</v>
      </c>
      <c r="I2331">
        <v>0</v>
      </c>
      <c r="J2331">
        <v>10.66666666666667</v>
      </c>
      <c r="K2331">
        <f t="shared" si="180"/>
        <v>3.1</v>
      </c>
      <c r="L2331">
        <f t="shared" si="181"/>
        <v>-0.13733591994827293</v>
      </c>
      <c r="M2331">
        <f t="shared" si="182"/>
        <v>-1.8791516011552523</v>
      </c>
      <c r="N2331" s="10" t="str" cm="1">
        <f t="array" ref="N2331">_xlfn.IFS(AND(C2331&lt;=0, C2331-M2331&lt;=2), "escarcha",AND(C2331&lt;=0, C2331-M2331&gt;2), "helada negra", AND(C2331&gt;0, M2331+2&gt;C2331), "rocío", TRUE, "sin riesgo")</f>
        <v>escarcha</v>
      </c>
      <c r="O2331">
        <f t="shared" si="183"/>
        <v>1.5422160983982039E-2</v>
      </c>
      <c r="P2331">
        <f t="shared" si="184"/>
        <v>0.2128501909479299</v>
      </c>
      <c r="Q2331" s="10" t="str" cm="1">
        <f t="array" ref="Q2331">_xlfn.IFS(AND(D2331&lt;=0, D2331-P2331&lt;=2), "escarcha",AND(D2331&lt;=0, D2331-P2331&gt;2), "helada negra", AND(D2331&gt;0, P2331+2&gt;D2331), "rocío", TRUE, "sin riesgo")</f>
        <v>rocío</v>
      </c>
    </row>
    <row r="2332" spans="1:17" x14ac:dyDescent="0.35">
      <c r="A2332" s="2">
        <v>45770</v>
      </c>
      <c r="B2332" s="3" t="s">
        <v>21</v>
      </c>
      <c r="C2332">
        <v>-1.466666666666667</v>
      </c>
      <c r="D2332">
        <v>2.2000000000000002</v>
      </c>
      <c r="E2332">
        <v>95.666666666666671</v>
      </c>
      <c r="F2332">
        <v>87</v>
      </c>
      <c r="G2332">
        <v>0</v>
      </c>
      <c r="H2332">
        <v>3.9333333333333331</v>
      </c>
      <c r="I2332">
        <v>0</v>
      </c>
      <c r="J2332">
        <v>8.3000000000000007</v>
      </c>
      <c r="K2332">
        <f t="shared" si="180"/>
        <v>3.666666666666667</v>
      </c>
      <c r="L2332">
        <f t="shared" si="181"/>
        <v>-0.15130710291909902</v>
      </c>
      <c r="M2332">
        <f t="shared" si="182"/>
        <v>-2.068690537384962</v>
      </c>
      <c r="N2332" s="10" t="str" cm="1">
        <f t="array" ref="N2332">_xlfn.IFS(AND(C2332&lt;=0, C2332-M2332&lt;=2), "escarcha",AND(C2332&lt;=0, C2332-M2332&gt;2), "helada negra", AND(C2332&gt;0, M2332+2&gt;C2332), "rocío", TRUE, "sin riesgo")</f>
        <v>escarcha</v>
      </c>
      <c r="O2332">
        <f t="shared" si="183"/>
        <v>1.8848355109813197E-2</v>
      </c>
      <c r="P2332">
        <f t="shared" si="184"/>
        <v>0.26018770701764971</v>
      </c>
      <c r="Q2332" s="10" t="str" cm="1">
        <f t="array" ref="Q2332">_xlfn.IFS(AND(D2332&lt;=0, D2332-P2332&lt;=2), "escarcha",AND(D2332&lt;=0, D2332-P2332&gt;2), "helada negra", AND(D2332&gt;0, P2332+2&gt;D2332), "rocío", TRUE, "sin riesgo")</f>
        <v>rocío</v>
      </c>
    </row>
    <row r="2333" spans="1:17" x14ac:dyDescent="0.35">
      <c r="A2333" s="2">
        <v>45770</v>
      </c>
      <c r="B2333" s="3" t="s">
        <v>22</v>
      </c>
      <c r="C2333">
        <v>-1.8</v>
      </c>
      <c r="D2333">
        <v>2.166666666666667</v>
      </c>
      <c r="E2333">
        <v>95.866666666666674</v>
      </c>
      <c r="F2333">
        <v>88</v>
      </c>
      <c r="G2333">
        <v>1</v>
      </c>
      <c r="H2333">
        <v>3.5333333333333332</v>
      </c>
      <c r="I2333">
        <v>1.333333333333333</v>
      </c>
      <c r="J2333">
        <v>7.5</v>
      </c>
      <c r="K2333">
        <f t="shared" si="180"/>
        <v>3.9666666666666668</v>
      </c>
      <c r="L2333">
        <f t="shared" si="181"/>
        <v>-0.17371989059342474</v>
      </c>
      <c r="M2333">
        <f t="shared" si="182"/>
        <v>-2.3721302694436788</v>
      </c>
      <c r="N2333" s="10" t="str" cm="1">
        <f t="array" ref="N2333">_xlfn.IFS(AND(C2333&lt;=0, C2333-M2333&lt;=2), "escarcha",AND(C2333&lt;=0, C2333-M2333&gt;2), "helada negra", AND(C2333&gt;0, M2333+2&gt;C2333), "rocío", TRUE, "sin riesgo")</f>
        <v>escarcha</v>
      </c>
      <c r="O2333">
        <f t="shared" si="183"/>
        <v>2.7902606304747696E-2</v>
      </c>
      <c r="P2333">
        <f t="shared" si="184"/>
        <v>0.38537318312141411</v>
      </c>
      <c r="Q2333" s="10" t="str" cm="1">
        <f t="array" ref="Q2333">_xlfn.IFS(AND(D2333&lt;=0, D2333-P2333&lt;=2), "escarcha",AND(D2333&lt;=0, D2333-P2333&gt;2), "helada negra", AND(D2333&gt;0, P2333+2&gt;D2333), "rocío", TRUE, "sin riesgo")</f>
        <v>rocío</v>
      </c>
    </row>
    <row r="2334" spans="1:17" x14ac:dyDescent="0.35">
      <c r="A2334" s="2">
        <v>45770</v>
      </c>
      <c r="B2334" s="3" t="s">
        <v>23</v>
      </c>
      <c r="C2334">
        <v>-1.666666666666667</v>
      </c>
      <c r="D2334">
        <v>2.4</v>
      </c>
      <c r="E2334">
        <v>95.933333333333337</v>
      </c>
      <c r="F2334">
        <v>89.333333333333329</v>
      </c>
      <c r="G2334">
        <v>0</v>
      </c>
      <c r="H2334">
        <v>1.6</v>
      </c>
      <c r="I2334">
        <v>0</v>
      </c>
      <c r="J2334">
        <v>3.833333333333333</v>
      </c>
      <c r="K2334">
        <f t="shared" si="180"/>
        <v>4.0666666666666664</v>
      </c>
      <c r="L2334">
        <f t="shared" si="181"/>
        <v>-0.16321612228435656</v>
      </c>
      <c r="M2334">
        <f t="shared" si="182"/>
        <v>-2.2300182372022954</v>
      </c>
      <c r="N2334" s="10" t="str" cm="1">
        <f t="array" ref="N2334">_xlfn.IFS(AND(C2334&lt;=0, C2334-M2334&lt;=2), "escarcha",AND(C2334&lt;=0, C2334-M2334&gt;2), "helada negra", AND(C2334&gt;0, M2334+2&gt;C2334), "rocío", TRUE, "sin riesgo")</f>
        <v>escarcha</v>
      </c>
      <c r="O2334">
        <f t="shared" si="183"/>
        <v>5.9548052138879842E-2</v>
      </c>
      <c r="P2334">
        <f t="shared" si="184"/>
        <v>0.82392178890652601</v>
      </c>
      <c r="Q2334" s="10" t="str" cm="1">
        <f t="array" ref="Q2334">_xlfn.IFS(AND(D2334&lt;=0, D2334-P2334&lt;=2), "escarcha",AND(D2334&lt;=0, D2334-P2334&gt;2), "helada negra", AND(D2334&gt;0, P2334+2&gt;D2334), "rocío", TRUE, "sin riesgo")</f>
        <v>rocío</v>
      </c>
    </row>
    <row r="2335" spans="1:17" x14ac:dyDescent="0.35">
      <c r="A2335" s="2">
        <v>45770</v>
      </c>
      <c r="B2335" s="3" t="s">
        <v>24</v>
      </c>
      <c r="C2335">
        <v>-2.4666666666666668</v>
      </c>
      <c r="D2335">
        <v>1.7</v>
      </c>
      <c r="E2335">
        <v>95.833333333333329</v>
      </c>
      <c r="F2335">
        <v>91</v>
      </c>
      <c r="G2335">
        <v>0</v>
      </c>
      <c r="H2335">
        <v>0.6</v>
      </c>
      <c r="I2335">
        <v>0</v>
      </c>
      <c r="J2335">
        <v>1.666666666666667</v>
      </c>
      <c r="K2335">
        <f t="shared" si="180"/>
        <v>4.166666666666667</v>
      </c>
      <c r="L2335">
        <f t="shared" si="181"/>
        <v>-0.22327374178120801</v>
      </c>
      <c r="M2335">
        <f t="shared" si="182"/>
        <v>-3.0403192481005363</v>
      </c>
      <c r="N2335" s="10" t="str" cm="1">
        <f t="array" ref="N2335">_xlfn.IFS(AND(C2335&lt;=0, C2335-M2335&lt;=2), "escarcha",AND(C2335&lt;=0, C2335-M2335&gt;2), "helada negra", AND(C2335&gt;0, M2335+2&gt;C2335), "rocío", TRUE, "sin riesgo")</f>
        <v>escarcha</v>
      </c>
      <c r="O2335">
        <f t="shared" si="183"/>
        <v>2.8115160195343658E-2</v>
      </c>
      <c r="P2335">
        <f t="shared" si="184"/>
        <v>0.38831353367839494</v>
      </c>
      <c r="Q2335" s="10" t="str" cm="1">
        <f t="array" ref="Q2335">_xlfn.IFS(AND(D2335&lt;=0, D2335-P2335&lt;=2), "escarcha",AND(D2335&lt;=0, D2335-P2335&gt;2), "helada negra", AND(D2335&gt;0, P2335+2&gt;D2335), "rocío", TRUE, "sin riesgo")</f>
        <v>rocío</v>
      </c>
    </row>
    <row r="2336" spans="1:17" x14ac:dyDescent="0.35">
      <c r="A2336" s="2">
        <v>45770</v>
      </c>
      <c r="B2336" s="3" t="s">
        <v>25</v>
      </c>
      <c r="C2336">
        <v>-2.7333333333333329</v>
      </c>
      <c r="D2336">
        <v>1.033333333333333</v>
      </c>
      <c r="E2336">
        <v>95.733333333333334</v>
      </c>
      <c r="F2336">
        <v>92.666666666666671</v>
      </c>
      <c r="G2336">
        <v>0</v>
      </c>
      <c r="H2336">
        <v>0.43333333333333329</v>
      </c>
      <c r="I2336">
        <v>0</v>
      </c>
      <c r="J2336">
        <v>1.1000000000000001</v>
      </c>
      <c r="K2336">
        <f t="shared" si="180"/>
        <v>3.7666666666666657</v>
      </c>
      <c r="L2336">
        <f t="shared" si="181"/>
        <v>-0.24407664419577552</v>
      </c>
      <c r="M2336">
        <f t="shared" si="182"/>
        <v>-3.3197231612193963</v>
      </c>
      <c r="N2336" s="10" t="str" cm="1">
        <f t="array" ref="N2336">_xlfn.IFS(AND(C2336&lt;=0, C2336-M2336&lt;=2), "escarcha",AND(C2336&lt;=0, C2336-M2336&gt;2), "helada negra", AND(C2336&gt;0, M2336+2&gt;C2336), "rocío", TRUE, "sin riesgo")</f>
        <v>escarcha</v>
      </c>
      <c r="O2336">
        <f t="shared" si="183"/>
        <v>-1.5423939884258997E-3</v>
      </c>
      <c r="P2336">
        <f t="shared" si="184"/>
        <v>-2.1266986262426527E-2</v>
      </c>
      <c r="Q2336" s="10" t="str" cm="1">
        <f t="array" ref="Q2336">_xlfn.IFS(AND(D2336&lt;=0, D2336-P2336&lt;=2), "escarcha",AND(D2336&lt;=0, D2336-P2336&gt;2), "helada negra", AND(D2336&gt;0, P2336+2&gt;D2336), "rocío", TRUE, "sin riesgo")</f>
        <v>rocío</v>
      </c>
    </row>
    <row r="2337" spans="1:17" x14ac:dyDescent="0.35">
      <c r="A2337" s="2">
        <v>45770</v>
      </c>
      <c r="B2337" s="3" t="s">
        <v>26</v>
      </c>
      <c r="C2337">
        <v>-2.7333333333333329</v>
      </c>
      <c r="D2337">
        <v>0.7</v>
      </c>
      <c r="E2337">
        <v>95.8</v>
      </c>
      <c r="F2337">
        <v>94</v>
      </c>
      <c r="G2337">
        <v>0</v>
      </c>
      <c r="H2337">
        <v>0.8</v>
      </c>
      <c r="I2337">
        <v>0</v>
      </c>
      <c r="J2337">
        <v>1.8666666666666669</v>
      </c>
      <c r="K2337">
        <f t="shared" si="180"/>
        <v>3.4333333333333327</v>
      </c>
      <c r="L2337">
        <f t="shared" si="181"/>
        <v>-0.24338050772492018</v>
      </c>
      <c r="M2337">
        <f t="shared" si="182"/>
        <v>-3.3103838689741436</v>
      </c>
      <c r="N2337" s="10" t="str" cm="1">
        <f t="array" ref="N2337">_xlfn.IFS(AND(C2337&lt;=0, C2337-M2337&lt;=2), "escarcha",AND(C2337&lt;=0, C2337-M2337&gt;2), "helada negra", AND(C2337&gt;0, M2337+2&gt;C2337), "rocío", TRUE, "sin riesgo")</f>
        <v>escarcha</v>
      </c>
      <c r="O2337">
        <f t="shared" si="183"/>
        <v>-1.1257942488908899E-2</v>
      </c>
      <c r="P2337">
        <f t="shared" si="184"/>
        <v>-0.15514234093348056</v>
      </c>
      <c r="Q2337" s="10" t="str" cm="1">
        <f t="array" ref="Q2337">_xlfn.IFS(AND(D2337&lt;=0, D2337-P2337&lt;=2), "escarcha",AND(D2337&lt;=0, D2337-P2337&gt;2), "helada negra", AND(D2337&gt;0, P2337+2&gt;D2337), "rocío", TRUE, "sin riesgo")</f>
        <v>rocío</v>
      </c>
    </row>
    <row r="2338" spans="1:17" x14ac:dyDescent="0.35">
      <c r="A2338" s="2">
        <v>45770</v>
      </c>
      <c r="B2338" s="3" t="s">
        <v>27</v>
      </c>
      <c r="C2338">
        <v>-1.833333333333333</v>
      </c>
      <c r="D2338">
        <v>1.6333333333333331</v>
      </c>
      <c r="E2338">
        <v>96.1</v>
      </c>
      <c r="F2338">
        <v>92</v>
      </c>
      <c r="G2338">
        <v>0</v>
      </c>
      <c r="H2338">
        <v>0.23333333333333331</v>
      </c>
      <c r="I2338">
        <v>0</v>
      </c>
      <c r="J2338">
        <v>1.2333333333333329</v>
      </c>
      <c r="K2338">
        <f t="shared" si="180"/>
        <v>3.4666666666666659</v>
      </c>
      <c r="L2338">
        <f t="shared" si="181"/>
        <v>-0.17374275608464523</v>
      </c>
      <c r="M2338">
        <f t="shared" si="182"/>
        <v>-2.3724394479703754</v>
      </c>
      <c r="N2338" s="10" t="str" cm="1">
        <f t="array" ref="N2338">_xlfn.IFS(AND(C2338&lt;=0, C2338-M2338&lt;=2), "escarcha",AND(C2338&lt;=0, C2338-M2338&gt;2), "helada negra", AND(C2338&gt;0, M2338+2&gt;C2338), "rocío", TRUE, "sin riesgo")</f>
        <v>escarcha</v>
      </c>
      <c r="O2338">
        <f t="shared" si="183"/>
        <v>3.4275266895394896E-2</v>
      </c>
      <c r="P2338">
        <f t="shared" si="184"/>
        <v>0.47355984432976567</v>
      </c>
      <c r="Q2338" s="10" t="str" cm="1">
        <f t="array" ref="Q2338">_xlfn.IFS(AND(D2338&lt;=0, D2338-P2338&lt;=2), "escarcha",AND(D2338&lt;=0, D2338-P2338&gt;2), "helada negra", AND(D2338&gt;0, P2338+2&gt;D2338), "rocío", TRUE, "sin riesgo")</f>
        <v>rocío</v>
      </c>
    </row>
    <row r="2339" spans="1:17" x14ac:dyDescent="0.35">
      <c r="A2339" s="2">
        <v>45770</v>
      </c>
      <c r="B2339" s="3" t="s">
        <v>28</v>
      </c>
      <c r="C2339">
        <v>-0.3666666666666667</v>
      </c>
      <c r="D2339">
        <v>4.2</v>
      </c>
      <c r="E2339">
        <v>96.433333333333337</v>
      </c>
      <c r="F2339">
        <v>85.666666666666671</v>
      </c>
      <c r="G2339">
        <v>0</v>
      </c>
      <c r="H2339">
        <v>0.76666666666666661</v>
      </c>
      <c r="I2339">
        <v>0</v>
      </c>
      <c r="J2339">
        <v>2.1</v>
      </c>
      <c r="K2339">
        <f t="shared" si="180"/>
        <v>4.5666666666666664</v>
      </c>
      <c r="L2339">
        <f t="shared" si="181"/>
        <v>-6.2948712387031577E-2</v>
      </c>
      <c r="M2339">
        <f t="shared" si="182"/>
        <v>-0.86494230095941471</v>
      </c>
      <c r="N2339" s="10" t="str" cm="1">
        <f t="array" ref="N2339">_xlfn.IFS(AND(C2339&lt;=0, C2339-M2339&lt;=2), "escarcha",AND(C2339&lt;=0, C2339-M2339&gt;2), "helada negra", AND(C2339&gt;0, M2339+2&gt;C2339), "rocío", TRUE, "sin riesgo")</f>
        <v>escarcha</v>
      </c>
      <c r="O2339">
        <f t="shared" si="183"/>
        <v>0.14469904625260885</v>
      </c>
      <c r="P2339">
        <f t="shared" si="184"/>
        <v>2.0118450073764249</v>
      </c>
      <c r="Q2339" s="10" t="str" cm="1">
        <f t="array" ref="Q2339">_xlfn.IFS(AND(D2339&lt;=0, D2339-P2339&lt;=2), "escarcha",AND(D2339&lt;=0, D2339-P2339&gt;2), "helada negra", AND(D2339&gt;0, P2339+2&gt;D2339), "rocío", TRUE, "sin riesgo")</f>
        <v>sin riesgo</v>
      </c>
    </row>
    <row r="2340" spans="1:17" x14ac:dyDescent="0.35">
      <c r="A2340" s="2">
        <v>45770</v>
      </c>
      <c r="B2340" s="3" t="s">
        <v>29</v>
      </c>
      <c r="C2340">
        <v>2.833333333333333</v>
      </c>
      <c r="D2340">
        <v>5.4666666666666668</v>
      </c>
      <c r="E2340">
        <v>96.6</v>
      </c>
      <c r="F2340">
        <v>83</v>
      </c>
      <c r="G2340">
        <v>0</v>
      </c>
      <c r="H2340">
        <v>1.533333333333333</v>
      </c>
      <c r="I2340">
        <v>0</v>
      </c>
      <c r="J2340">
        <v>3.2</v>
      </c>
      <c r="K2340">
        <f t="shared" si="180"/>
        <v>2.6333333333333337</v>
      </c>
      <c r="L2340">
        <f t="shared" si="181"/>
        <v>0.16851110125679014</v>
      </c>
      <c r="M2340">
        <f t="shared" si="182"/>
        <v>2.3461154351834663</v>
      </c>
      <c r="N2340" s="10" t="str" cm="1">
        <f t="array" ref="N2340">_xlfn.IFS(AND(C2340&lt;=0, C2340-M2340&lt;=2), "escarcha",AND(C2340&lt;=0, C2340-M2340&gt;2), "helada negra", AND(C2340&gt;0, M2340+2&gt;C2340), "rocío", TRUE, "sin riesgo")</f>
        <v>rocío</v>
      </c>
      <c r="O2340">
        <f t="shared" si="183"/>
        <v>0.20138637845621554</v>
      </c>
      <c r="P2340">
        <f t="shared" si="184"/>
        <v>2.8091156337098551</v>
      </c>
      <c r="Q2340" s="10" t="str" cm="1">
        <f t="array" ref="Q2340">_xlfn.IFS(AND(D2340&lt;=0, D2340-P2340&lt;=2), "escarcha",AND(D2340&lt;=0, D2340-P2340&gt;2), "helada negra", AND(D2340&gt;0, P2340+2&gt;D2340), "rocío", TRUE, "sin riesgo")</f>
        <v>sin riesgo</v>
      </c>
    </row>
    <row r="2341" spans="1:17" x14ac:dyDescent="0.35">
      <c r="A2341" s="2">
        <v>45770</v>
      </c>
      <c r="B2341" s="3" t="s">
        <v>46</v>
      </c>
      <c r="C2341">
        <v>3.8666666666666671</v>
      </c>
      <c r="D2341">
        <v>5.9333333333333336</v>
      </c>
      <c r="E2341">
        <v>90.36666666666666</v>
      </c>
      <c r="F2341">
        <v>72</v>
      </c>
      <c r="G2341">
        <v>0.33333333333333331</v>
      </c>
      <c r="H2341">
        <v>1.3666666666666669</v>
      </c>
      <c r="I2341">
        <v>2.666666666666667</v>
      </c>
      <c r="J2341">
        <v>2.7333333333333329</v>
      </c>
      <c r="K2341">
        <f t="shared" si="180"/>
        <v>2.0666666666666664</v>
      </c>
      <c r="L2341">
        <f t="shared" si="181"/>
        <v>0.17472051027481472</v>
      </c>
      <c r="M2341">
        <f t="shared" si="182"/>
        <v>2.4334322462969165</v>
      </c>
      <c r="N2341" s="10" t="str" cm="1">
        <f t="array" ref="N2341">_xlfn.IFS(AND(C2341&lt;=0, C2341-M2341&lt;=2), "escarcha",AND(C2341&lt;=0, C2341-M2341&gt;2), "helada negra", AND(C2341&gt;0, M2341+2&gt;C2341), "rocío", TRUE, "sin riesgo")</f>
        <v>rocío</v>
      </c>
      <c r="O2341">
        <f t="shared" si="183"/>
        <v>9.1520835293266767E-2</v>
      </c>
      <c r="P2341">
        <f t="shared" si="184"/>
        <v>1.2686143805645318</v>
      </c>
      <c r="Q2341" s="10" t="str" cm="1">
        <f t="array" ref="Q2341">_xlfn.IFS(AND(D2341&lt;=0, D2341-P2341&lt;=2), "escarcha",AND(D2341&lt;=0, D2341-P2341&gt;2), "helada negra", AND(D2341&gt;0, P2341+2&gt;D2341), "rocío", TRUE, "sin riesgo")</f>
        <v>sin riesgo</v>
      </c>
    </row>
    <row r="2342" spans="1:17" x14ac:dyDescent="0.35">
      <c r="A2342" s="2">
        <v>45771</v>
      </c>
      <c r="B2342" s="3" t="s">
        <v>10</v>
      </c>
      <c r="C2342">
        <v>3.0666666666666669</v>
      </c>
      <c r="D2342">
        <v>5.666666666666667</v>
      </c>
      <c r="E2342">
        <v>91.766666666666666</v>
      </c>
      <c r="F2342">
        <v>75.333333333333329</v>
      </c>
      <c r="G2342">
        <v>1</v>
      </c>
      <c r="H2342">
        <v>0.2</v>
      </c>
      <c r="I2342">
        <v>2.333333333333333</v>
      </c>
      <c r="J2342">
        <v>1.1000000000000001</v>
      </c>
      <c r="K2342">
        <f t="shared" si="180"/>
        <v>2.6</v>
      </c>
      <c r="L2342">
        <f t="shared" si="181"/>
        <v>0.13369915636764501</v>
      </c>
      <c r="M2342">
        <f t="shared" si="182"/>
        <v>1.8577373549333154</v>
      </c>
      <c r="N2342" s="10" t="str" cm="1">
        <f t="array" ref="N2342">_xlfn.IFS(AND(C2342&lt;=0, C2342-M2342&lt;=2), "escarcha",AND(C2342&lt;=0, C2342-M2342&gt;2), "helada negra", AND(C2342&gt;0, M2342+2&gt;C2342), "rocío", TRUE, "sin riesgo")</f>
        <v>rocío</v>
      </c>
      <c r="O2342">
        <f t="shared" si="183"/>
        <v>0.11833001885293681</v>
      </c>
      <c r="P2342">
        <f t="shared" si="184"/>
        <v>1.6427411845307107</v>
      </c>
      <c r="Q2342" s="10" t="str" cm="1">
        <f t="array" ref="Q2342">_xlfn.IFS(AND(D2342&lt;=0, D2342-P2342&lt;=2), "escarcha",AND(D2342&lt;=0, D2342-P2342&gt;2), "helada negra", AND(D2342&gt;0, P2342+2&gt;D2342), "rocío", TRUE, "sin riesgo")</f>
        <v>sin riesgo</v>
      </c>
    </row>
    <row r="2343" spans="1:17" x14ac:dyDescent="0.35">
      <c r="A2343" s="2">
        <v>45771</v>
      </c>
      <c r="B2343" s="3" t="s">
        <v>11</v>
      </c>
      <c r="C2343">
        <v>1.966666666666667</v>
      </c>
      <c r="D2343">
        <v>5.2333333333333334</v>
      </c>
      <c r="E2343">
        <v>92.86666666666666</v>
      </c>
      <c r="F2343">
        <v>75.666666666666671</v>
      </c>
      <c r="G2343">
        <v>0</v>
      </c>
      <c r="H2343">
        <v>0.5</v>
      </c>
      <c r="I2343">
        <v>0.66666666666666663</v>
      </c>
      <c r="J2343">
        <v>1.0666666666666671</v>
      </c>
      <c r="K2343">
        <f t="shared" si="180"/>
        <v>3.2666666666666666</v>
      </c>
      <c r="L2343">
        <f t="shared" si="181"/>
        <v>6.7470328846180289E-2</v>
      </c>
      <c r="M2343">
        <f t="shared" si="182"/>
        <v>0.93395762558310058</v>
      </c>
      <c r="N2343" s="10" t="str" cm="1">
        <f t="array" ref="N2343">_xlfn.IFS(AND(C2343&lt;=0, C2343-M2343&lt;=2), "escarcha",AND(C2343&lt;=0, C2343-M2343&gt;2), "helada negra", AND(C2343&gt;0, M2343+2&gt;C2343), "rocío", TRUE, "sin riesgo")</f>
        <v>rocío</v>
      </c>
      <c r="O2343">
        <f t="shared" si="183"/>
        <v>9.2683479561594395E-2</v>
      </c>
      <c r="P2343">
        <f t="shared" si="184"/>
        <v>1.2848155488403554</v>
      </c>
      <c r="Q2343" s="10" t="str" cm="1">
        <f t="array" ref="Q2343">_xlfn.IFS(AND(D2343&lt;=0, D2343-P2343&lt;=2), "escarcha",AND(D2343&lt;=0, D2343-P2343&gt;2), "helada negra", AND(D2343&gt;0, P2343+2&gt;D2343), "rocío", TRUE, "sin riesgo")</f>
        <v>sin riesgo</v>
      </c>
    </row>
    <row r="2344" spans="1:17" x14ac:dyDescent="0.35">
      <c r="A2344" s="2">
        <v>45771</v>
      </c>
      <c r="B2344" s="3" t="s">
        <v>12</v>
      </c>
      <c r="C2344">
        <v>1.4</v>
      </c>
      <c r="D2344">
        <v>4.3666666666666671</v>
      </c>
      <c r="E2344">
        <v>93.433333333333337</v>
      </c>
      <c r="F2344">
        <v>75.666666666666671</v>
      </c>
      <c r="G2344">
        <v>0</v>
      </c>
      <c r="H2344">
        <v>0.73333333333333339</v>
      </c>
      <c r="I2344">
        <v>2.666666666666667</v>
      </c>
      <c r="J2344">
        <v>1.966666666666667</v>
      </c>
      <c r="K2344">
        <f t="shared" si="180"/>
        <v>2.9666666666666672</v>
      </c>
      <c r="L2344">
        <f t="shared" si="181"/>
        <v>3.302300069667212E-2</v>
      </c>
      <c r="M2344">
        <f t="shared" si="182"/>
        <v>0.45622559020154652</v>
      </c>
      <c r="N2344" s="10" t="str" cm="1">
        <f t="array" ref="N2344">_xlfn.IFS(AND(C2344&lt;=0, C2344-M2344&lt;=2), "escarcha",AND(C2344&lt;=0, C2344-M2344&gt;2), "helada negra", AND(C2344&gt;0, M2344+2&gt;C2344), "rocío", TRUE, "sin riesgo")</f>
        <v>rocío</v>
      </c>
      <c r="O2344">
        <f t="shared" si="183"/>
        <v>3.2244447247071206E-2</v>
      </c>
      <c r="P2344">
        <f t="shared" si="184"/>
        <v>0.44544985777977764</v>
      </c>
      <c r="Q2344" s="10" t="str" cm="1">
        <f t="array" ref="Q2344">_xlfn.IFS(AND(D2344&lt;=0, D2344-P2344&lt;=2), "escarcha",AND(D2344&lt;=0, D2344-P2344&gt;2), "helada negra", AND(D2344&gt;0, P2344+2&gt;D2344), "rocío", TRUE, "sin riesgo")</f>
        <v>sin riesgo</v>
      </c>
    </row>
    <row r="2345" spans="1:17" x14ac:dyDescent="0.35">
      <c r="A2345" s="2">
        <v>45771</v>
      </c>
      <c r="B2345" s="3" t="s">
        <v>13</v>
      </c>
      <c r="C2345">
        <v>1.1000000000000001</v>
      </c>
      <c r="D2345">
        <v>3.833333333333333</v>
      </c>
      <c r="E2345">
        <v>94.066666666666663</v>
      </c>
      <c r="F2345">
        <v>76.666666666666671</v>
      </c>
      <c r="G2345">
        <v>0</v>
      </c>
      <c r="H2345">
        <v>0.26666666666666672</v>
      </c>
      <c r="I2345">
        <v>0</v>
      </c>
      <c r="J2345">
        <v>1.3</v>
      </c>
      <c r="K2345">
        <f t="shared" si="180"/>
        <v>2.7333333333333329</v>
      </c>
      <c r="L2345">
        <f t="shared" si="181"/>
        <v>1.8244968055705003E-2</v>
      </c>
      <c r="M2345">
        <f t="shared" si="182"/>
        <v>0.25184976040237855</v>
      </c>
      <c r="N2345" s="10" t="str" cm="1">
        <f t="array" ref="N2345">_xlfn.IFS(AND(C2345&lt;=0, C2345-M2345&lt;=2), "escarcha",AND(C2345&lt;=0, C2345-M2345&gt;2), "helada negra", AND(C2345&gt;0, M2345+2&gt;C2345), "rocío", TRUE, "sin riesgo")</f>
        <v>rocío</v>
      </c>
      <c r="O2345">
        <f t="shared" si="183"/>
        <v>7.9695679225802452E-3</v>
      </c>
      <c r="P2345">
        <f t="shared" si="184"/>
        <v>0.10994609990439226</v>
      </c>
      <c r="Q2345" s="10" t="str" cm="1">
        <f t="array" ref="Q2345">_xlfn.IFS(AND(D2345&lt;=0, D2345-P2345&lt;=2), "escarcha",AND(D2345&lt;=0, D2345-P2345&gt;2), "helada negra", AND(D2345&gt;0, P2345+2&gt;D2345), "rocío", TRUE, "sin riesgo")</f>
        <v>sin riesgo</v>
      </c>
    </row>
    <row r="2346" spans="1:17" x14ac:dyDescent="0.35">
      <c r="A2346" s="2">
        <v>45771</v>
      </c>
      <c r="B2346" s="3" t="s">
        <v>14</v>
      </c>
      <c r="C2346">
        <v>0.26666666666666672</v>
      </c>
      <c r="D2346">
        <v>3.7</v>
      </c>
      <c r="E2346">
        <v>94.36666666666666</v>
      </c>
      <c r="F2346">
        <v>80</v>
      </c>
      <c r="G2346">
        <v>1</v>
      </c>
      <c r="H2346">
        <v>0.5</v>
      </c>
      <c r="I2346">
        <v>1.666666666666667</v>
      </c>
      <c r="J2346">
        <v>1.7666666666666671</v>
      </c>
      <c r="K2346">
        <f t="shared" si="180"/>
        <v>3.4333333333333336</v>
      </c>
      <c r="L2346">
        <f t="shared" si="181"/>
        <v>-3.8665097093366879E-2</v>
      </c>
      <c r="M2346">
        <f t="shared" si="182"/>
        <v>-0.53200539898813126</v>
      </c>
      <c r="N2346" s="10" t="str" cm="1">
        <f t="array" ref="N2346">_xlfn.IFS(AND(C2346&lt;=0, C2346-M2346&lt;=2), "escarcha",AND(C2346&lt;=0, C2346-M2346&gt;2), "helada negra", AND(C2346&gt;0, M2346+2&gt;C2346), "rocío", TRUE, "sin riesgo")</f>
        <v>rocío</v>
      </c>
      <c r="O2346">
        <f t="shared" si="183"/>
        <v>4.1152874072837409E-2</v>
      </c>
      <c r="P2346">
        <f t="shared" si="184"/>
        <v>0.5688058161012377</v>
      </c>
      <c r="Q2346" s="10" t="str" cm="1">
        <f t="array" ref="Q2346">_xlfn.IFS(AND(D2346&lt;=0, D2346-P2346&lt;=2), "escarcha",AND(D2346&lt;=0, D2346-P2346&gt;2), "helada negra", AND(D2346&gt;0, P2346+2&gt;D2346), "rocío", TRUE, "sin riesgo")</f>
        <v>sin riesgo</v>
      </c>
    </row>
    <row r="2347" spans="1:17" x14ac:dyDescent="0.35">
      <c r="A2347" s="2">
        <v>45771</v>
      </c>
      <c r="B2347" s="3" t="s">
        <v>15</v>
      </c>
      <c r="C2347">
        <v>-0.33333333333333331</v>
      </c>
      <c r="D2347">
        <v>3.2666666666666671</v>
      </c>
      <c r="E2347">
        <v>94.5</v>
      </c>
      <c r="F2347">
        <v>81.666666666666671</v>
      </c>
      <c r="G2347">
        <v>0.66666666666666663</v>
      </c>
      <c r="H2347">
        <v>0.86666666666666659</v>
      </c>
      <c r="I2347">
        <v>1.333333333333333</v>
      </c>
      <c r="J2347">
        <v>2.2000000000000002</v>
      </c>
      <c r="K2347">
        <f t="shared" si="180"/>
        <v>3.6000000000000005</v>
      </c>
      <c r="L2347">
        <f t="shared" si="181"/>
        <v>-8.0776526294744952E-2</v>
      </c>
      <c r="M2347">
        <f t="shared" si="182"/>
        <v>-1.1087865545755395</v>
      </c>
      <c r="N2347" s="10" t="str" cm="1">
        <f t="array" ref="N2347">_xlfn.IFS(AND(C2347&lt;=0, C2347-M2347&lt;=2), "escarcha",AND(C2347&lt;=0, C2347-M2347&gt;2), "helada negra", AND(C2347&gt;0, M2347+2&gt;C2347), "rocío", TRUE, "sin riesgo")</f>
        <v>escarcha</v>
      </c>
      <c r="O2347">
        <f t="shared" si="183"/>
        <v>3.1229051538393449E-2</v>
      </c>
      <c r="P2347">
        <f t="shared" si="184"/>
        <v>0.43139749335856858</v>
      </c>
      <c r="Q2347" s="10" t="str" cm="1">
        <f t="array" ref="Q2347">_xlfn.IFS(AND(D2347&lt;=0, D2347-P2347&lt;=2), "escarcha",AND(D2347&lt;=0, D2347-P2347&gt;2), "helada negra", AND(D2347&gt;0, P2347+2&gt;D2347), "rocío", TRUE, "sin riesgo")</f>
        <v>sin riesgo</v>
      </c>
    </row>
    <row r="2348" spans="1:17" x14ac:dyDescent="0.35">
      <c r="A2348" s="2">
        <v>45771</v>
      </c>
      <c r="B2348" s="3" t="s">
        <v>16</v>
      </c>
      <c r="C2348">
        <v>-1.1333333333333331</v>
      </c>
      <c r="D2348">
        <v>3.0666666666666669</v>
      </c>
      <c r="E2348">
        <v>94.666666666666671</v>
      </c>
      <c r="F2348">
        <v>84.666666666666671</v>
      </c>
      <c r="G2348">
        <v>0.33333333333333331</v>
      </c>
      <c r="H2348">
        <v>1.3666666666666669</v>
      </c>
      <c r="I2348">
        <v>1.333333333333333</v>
      </c>
      <c r="J2348">
        <v>3</v>
      </c>
      <c r="K2348">
        <f t="shared" si="180"/>
        <v>4.2</v>
      </c>
      <c r="L2348">
        <f t="shared" si="181"/>
        <v>-0.13738140521020187</v>
      </c>
      <c r="M2348">
        <f t="shared" si="182"/>
        <v>-1.8797691571071367</v>
      </c>
      <c r="N2348" s="10" t="str" cm="1">
        <f t="array" ref="N2348">_xlfn.IFS(AND(C2348&lt;=0, C2348-M2348&lt;=2), "escarcha",AND(C2348&lt;=0, C2348-M2348&gt;2), "helada negra", AND(C2348&gt;0, M2348+2&gt;C2348), "rocío", TRUE, "sin riesgo")</f>
        <v>escarcha</v>
      </c>
      <c r="O2348">
        <f t="shared" si="183"/>
        <v>5.3172011237619998E-2</v>
      </c>
      <c r="P2348">
        <f t="shared" si="184"/>
        <v>0.73543433383571111</v>
      </c>
      <c r="Q2348" s="10" t="str" cm="1">
        <f t="array" ref="Q2348">_xlfn.IFS(AND(D2348&lt;=0, D2348-P2348&lt;=2), "escarcha",AND(D2348&lt;=0, D2348-P2348&gt;2), "helada negra", AND(D2348&gt;0, P2348+2&gt;D2348), "rocío", TRUE, "sin riesgo")</f>
        <v>sin riesgo</v>
      </c>
    </row>
    <row r="2349" spans="1:17" x14ac:dyDescent="0.35">
      <c r="A2349" s="2">
        <v>45771</v>
      </c>
      <c r="B2349" s="3" t="s">
        <v>17</v>
      </c>
      <c r="C2349">
        <v>-1.4</v>
      </c>
      <c r="D2349">
        <v>2.5666666666666669</v>
      </c>
      <c r="E2349">
        <v>94.933333333333337</v>
      </c>
      <c r="F2349">
        <v>87</v>
      </c>
      <c r="G2349">
        <v>0.33333333333333331</v>
      </c>
      <c r="H2349">
        <v>0.8</v>
      </c>
      <c r="I2349">
        <v>1</v>
      </c>
      <c r="J2349">
        <v>2.333333333333333</v>
      </c>
      <c r="K2349">
        <f t="shared" si="180"/>
        <v>3.9666666666666668</v>
      </c>
      <c r="L2349">
        <f t="shared" si="181"/>
        <v>-0.15411001122498519</v>
      </c>
      <c r="M2349">
        <f t="shared" si="182"/>
        <v>-2.1066800927871498</v>
      </c>
      <c r="N2349" s="10" t="str" cm="1">
        <f t="array" ref="N2349">_xlfn.IFS(AND(C2349&lt;=0, C2349-M2349&lt;=2), "escarcha",AND(C2349&lt;=0, C2349-M2349&gt;2), "helada negra", AND(C2349&gt;0, M2349+2&gt;C2349), "rocío", TRUE, "sin riesgo")</f>
        <v>escarcha</v>
      </c>
      <c r="O2349">
        <f t="shared" si="183"/>
        <v>4.4924708269760472E-2</v>
      </c>
      <c r="P2349">
        <f t="shared" si="184"/>
        <v>0.62107248784188684</v>
      </c>
      <c r="Q2349" s="10" t="str" cm="1">
        <f t="array" ref="Q2349">_xlfn.IFS(AND(D2349&lt;=0, D2349-P2349&lt;=2), "escarcha",AND(D2349&lt;=0, D2349-P2349&gt;2), "helada negra", AND(D2349&gt;0, P2349+2&gt;D2349), "rocío", TRUE, "sin riesgo")</f>
        <v>rocío</v>
      </c>
    </row>
    <row r="2350" spans="1:17" x14ac:dyDescent="0.35">
      <c r="A2350" s="2">
        <v>45771</v>
      </c>
      <c r="B2350" s="3" t="s">
        <v>18</v>
      </c>
      <c r="C2350">
        <v>-1.6333333333333331</v>
      </c>
      <c r="D2350">
        <v>2</v>
      </c>
      <c r="E2350">
        <v>95.233333333333334</v>
      </c>
      <c r="F2350">
        <v>89.666666666666671</v>
      </c>
      <c r="G2350">
        <v>0</v>
      </c>
      <c r="H2350">
        <v>9.9999999999999992E-2</v>
      </c>
      <c r="I2350">
        <v>0</v>
      </c>
      <c r="J2350">
        <v>0.43333333333333329</v>
      </c>
      <c r="K2350">
        <f t="shared" si="180"/>
        <v>3.6333333333333329</v>
      </c>
      <c r="L2350">
        <f t="shared" si="181"/>
        <v>-0.16808915053449391</v>
      </c>
      <c r="M2350">
        <f t="shared" si="182"/>
        <v>-2.2959693395722809</v>
      </c>
      <c r="N2350" s="10" t="str" cm="1">
        <f t="array" ref="N2350">_xlfn.IFS(AND(C2350&lt;=0, C2350-M2350&lt;=2), "escarcha",AND(C2350&lt;=0, C2350-M2350&gt;2), "helada negra", AND(C2350&gt;0, M2350+2&gt;C2350), "rocío", TRUE, "sin riesgo")</f>
        <v>escarcha</v>
      </c>
      <c r="O2350">
        <f t="shared" si="183"/>
        <v>3.478296958814546E-2</v>
      </c>
      <c r="P2350">
        <f t="shared" si="184"/>
        <v>0.48058832441278532</v>
      </c>
      <c r="Q2350" s="10" t="str" cm="1">
        <f t="array" ref="Q2350">_xlfn.IFS(AND(D2350&lt;=0, D2350-P2350&lt;=2), "escarcha",AND(D2350&lt;=0, D2350-P2350&gt;2), "helada negra", AND(D2350&gt;0, P2350+2&gt;D2350), "rocío", TRUE, "sin riesgo")</f>
        <v>rocío</v>
      </c>
    </row>
    <row r="2351" spans="1:17" x14ac:dyDescent="0.35">
      <c r="A2351" s="2">
        <v>45771</v>
      </c>
      <c r="B2351" s="3" t="s">
        <v>19</v>
      </c>
      <c r="C2351">
        <v>-2.0666666666666669</v>
      </c>
      <c r="D2351">
        <v>1.5</v>
      </c>
      <c r="E2351">
        <v>95.3</v>
      </c>
      <c r="F2351">
        <v>92.333333333333329</v>
      </c>
      <c r="G2351">
        <v>2</v>
      </c>
      <c r="H2351">
        <v>0</v>
      </c>
      <c r="I2351">
        <v>3</v>
      </c>
      <c r="J2351">
        <v>0.16666666666666671</v>
      </c>
      <c r="K2351">
        <f t="shared" si="180"/>
        <v>3.5666666666666669</v>
      </c>
      <c r="L2351">
        <f t="shared" si="181"/>
        <v>-0.19929817978762626</v>
      </c>
      <c r="M2351">
        <f t="shared" si="182"/>
        <v>-2.7174943510825966</v>
      </c>
      <c r="N2351" s="10" t="str" cm="1">
        <f t="array" ref="N2351">_xlfn.IFS(AND(C2351&lt;=0, C2351-M2351&lt;=2), "escarcha",AND(C2351&lt;=0, C2351-M2351&gt;2), "helada negra", AND(C2351&gt;0, M2351+2&gt;C2351), "rocío", TRUE, "sin riesgo")</f>
        <v>escarcha</v>
      </c>
      <c r="O2351">
        <f t="shared" si="183"/>
        <v>2.8346178991675602E-2</v>
      </c>
      <c r="P2351">
        <f t="shared" si="184"/>
        <v>0.39150939787835581</v>
      </c>
      <c r="Q2351" s="10" t="str" cm="1">
        <f t="array" ref="Q2351">_xlfn.IFS(AND(D2351&lt;=0, D2351-P2351&lt;=2), "escarcha",AND(D2351&lt;=0, D2351-P2351&gt;2), "helada negra", AND(D2351&gt;0, P2351+2&gt;D2351), "rocío", TRUE, "sin riesgo")</f>
        <v>rocío</v>
      </c>
    </row>
    <row r="2352" spans="1:17" x14ac:dyDescent="0.35">
      <c r="A2352" s="2">
        <v>45771</v>
      </c>
      <c r="B2352" s="3" t="s">
        <v>20</v>
      </c>
      <c r="C2352">
        <v>-2.2333333333333329</v>
      </c>
      <c r="D2352">
        <v>1.8666666666666669</v>
      </c>
      <c r="E2352">
        <v>95.366666666666674</v>
      </c>
      <c r="F2352">
        <v>93.333333333333329</v>
      </c>
      <c r="G2352">
        <v>0</v>
      </c>
      <c r="H2352">
        <v>0.5</v>
      </c>
      <c r="I2352">
        <v>0.66666666666666663</v>
      </c>
      <c r="J2352">
        <v>1.5</v>
      </c>
      <c r="K2352">
        <f t="shared" si="180"/>
        <v>4.0999999999999996</v>
      </c>
      <c r="L2352">
        <f t="shared" si="181"/>
        <v>-0.21090208066309141</v>
      </c>
      <c r="M2352">
        <f t="shared" si="182"/>
        <v>-2.8738463270623713</v>
      </c>
      <c r="N2352" s="10" t="str" cm="1">
        <f t="array" ref="N2352">_xlfn.IFS(AND(C2352&lt;=0, C2352-M2352&lt;=2), "escarcha",AND(C2352&lt;=0, C2352-M2352&gt;2), "helada negra", AND(C2352&gt;0, M2352+2&gt;C2352), "rocío", TRUE, "sin riesgo")</f>
        <v>escarcha</v>
      </c>
      <c r="O2352">
        <f t="shared" si="183"/>
        <v>6.5344018756950908E-2</v>
      </c>
      <c r="P2352">
        <f t="shared" si="184"/>
        <v>0.90441466140643123</v>
      </c>
      <c r="Q2352" s="10" t="str" cm="1">
        <f t="array" ref="Q2352">_xlfn.IFS(AND(D2352&lt;=0, D2352-P2352&lt;=2), "escarcha",AND(D2352&lt;=0, D2352-P2352&gt;2), "helada negra", AND(D2352&gt;0, P2352+2&gt;D2352), "rocío", TRUE, "sin riesgo")</f>
        <v>rocío</v>
      </c>
    </row>
    <row r="2353" spans="1:17" x14ac:dyDescent="0.35">
      <c r="A2353" s="2">
        <v>45771</v>
      </c>
      <c r="B2353" s="3" t="s">
        <v>21</v>
      </c>
      <c r="C2353">
        <v>-2.5333333333333332</v>
      </c>
      <c r="D2353">
        <v>2.5</v>
      </c>
      <c r="E2353">
        <v>95.366666666666674</v>
      </c>
      <c r="F2353">
        <v>93.333333333333329</v>
      </c>
      <c r="G2353">
        <v>0</v>
      </c>
      <c r="H2353">
        <v>0.33333333333333331</v>
      </c>
      <c r="I2353">
        <v>0</v>
      </c>
      <c r="J2353">
        <v>0.96666666666666667</v>
      </c>
      <c r="K2353">
        <f t="shared" si="180"/>
        <v>5.0333333333333332</v>
      </c>
      <c r="L2353">
        <f t="shared" si="181"/>
        <v>-0.23309081403909854</v>
      </c>
      <c r="M2353">
        <f t="shared" si="182"/>
        <v>-3.1722535199298534</v>
      </c>
      <c r="N2353" s="10" t="str" cm="1">
        <f t="array" ref="N2353">_xlfn.IFS(AND(C2353&lt;=0, C2353-M2353&lt;=2), "escarcha",AND(C2353&lt;=0, C2353-M2353&gt;2), "helada negra", AND(C2353&gt;0, M2353+2&gt;C2353), "rocío", TRUE, "sin riesgo")</f>
        <v>escarcha</v>
      </c>
      <c r="O2353">
        <f t="shared" si="183"/>
        <v>0.1104585417247451</v>
      </c>
      <c r="P2353">
        <f t="shared" si="184"/>
        <v>1.5327745830364261</v>
      </c>
      <c r="Q2353" s="10" t="str" cm="1">
        <f t="array" ref="Q2353">_xlfn.IFS(AND(D2353&lt;=0, D2353-P2353&lt;=2), "escarcha",AND(D2353&lt;=0, D2353-P2353&gt;2), "helada negra", AND(D2353&gt;0, P2353+2&gt;D2353), "rocío", TRUE, "sin riesgo")</f>
        <v>rocío</v>
      </c>
    </row>
    <row r="2354" spans="1:17" x14ac:dyDescent="0.35">
      <c r="A2354" s="2">
        <v>45771</v>
      </c>
      <c r="B2354" s="3" t="s">
        <v>22</v>
      </c>
      <c r="C2354">
        <v>-2.8</v>
      </c>
      <c r="D2354">
        <v>3.333333333333333</v>
      </c>
      <c r="E2354">
        <v>95.36666666666666</v>
      </c>
      <c r="F2354">
        <v>92.666666666666671</v>
      </c>
      <c r="G2354">
        <v>1.666666666666667</v>
      </c>
      <c r="H2354">
        <v>1.666666666666667</v>
      </c>
      <c r="I2354">
        <v>2.333333333333333</v>
      </c>
      <c r="J2354">
        <v>3.2333333333333329</v>
      </c>
      <c r="K2354">
        <f t="shared" si="180"/>
        <v>6.1333333333333329</v>
      </c>
      <c r="L2354">
        <f t="shared" si="181"/>
        <v>-0.252860655019717</v>
      </c>
      <c r="M2354">
        <f t="shared" si="182"/>
        <v>-3.437506018301844</v>
      </c>
      <c r="N2354" s="10" t="str" cm="1">
        <f t="array" ref="N2354">_xlfn.IFS(AND(C2354&lt;=0, C2354-M2354&lt;=2), "escarcha",AND(C2354&lt;=0, C2354-M2354&gt;2), "helada negra", AND(C2354&gt;0, M2354+2&gt;C2354), "rocío", TRUE, "sin riesgo")</f>
        <v>escarcha</v>
      </c>
      <c r="O2354">
        <f t="shared" si="183"/>
        <v>0.16229788787089022</v>
      </c>
      <c r="P2354">
        <f t="shared" si="184"/>
        <v>2.2588072805035044</v>
      </c>
      <c r="Q2354" s="10" t="str" cm="1">
        <f t="array" ref="Q2354">_xlfn.IFS(AND(D2354&lt;=0, D2354-P2354&lt;=2), "escarcha",AND(D2354&lt;=0, D2354-P2354&gt;2), "helada negra", AND(D2354&gt;0, P2354+2&gt;D2354), "rocío", TRUE, "sin riesgo")</f>
        <v>rocío</v>
      </c>
    </row>
    <row r="2355" spans="1:17" x14ac:dyDescent="0.35">
      <c r="A2355" s="2">
        <v>45771</v>
      </c>
      <c r="B2355" s="3" t="s">
        <v>23</v>
      </c>
      <c r="C2355">
        <v>-2.8666666666666671</v>
      </c>
      <c r="D2355">
        <v>2.5333333333333332</v>
      </c>
      <c r="E2355">
        <v>95.233333333333334</v>
      </c>
      <c r="F2355">
        <v>93.666666666666671</v>
      </c>
      <c r="G2355">
        <v>0.33333333333333331</v>
      </c>
      <c r="H2355">
        <v>0.26666666666666672</v>
      </c>
      <c r="I2355">
        <v>1.666666666666667</v>
      </c>
      <c r="J2355">
        <v>1</v>
      </c>
      <c r="K2355">
        <f t="shared" si="180"/>
        <v>5.4</v>
      </c>
      <c r="L2355">
        <f t="shared" si="181"/>
        <v>-0.25920906565819013</v>
      </c>
      <c r="M2355">
        <f t="shared" si="182"/>
        <v>-3.5225584249368658</v>
      </c>
      <c r="N2355" s="10" t="str" cm="1">
        <f t="array" ref="N2355">_xlfn.IFS(AND(C2355&lt;=0, C2355-M2355&lt;=2), "escarcha",AND(C2355&lt;=0, C2355-M2355&gt;2), "helada negra", AND(C2355&gt;0, M2355+2&gt;C2355), "rocío", TRUE, "sin riesgo")</f>
        <v>escarcha</v>
      </c>
      <c r="O2355">
        <f t="shared" si="183"/>
        <v>0.11639161046644696</v>
      </c>
      <c r="P2355">
        <f t="shared" si="184"/>
        <v>1.6156519340894848</v>
      </c>
      <c r="Q2355" s="10" t="str" cm="1">
        <f t="array" ref="Q2355">_xlfn.IFS(AND(D2355&lt;=0, D2355-P2355&lt;=2), "escarcha",AND(D2355&lt;=0, D2355-P2355&gt;2), "helada negra", AND(D2355&gt;0, P2355+2&gt;D2355), "rocío", TRUE, "sin riesgo")</f>
        <v>rocío</v>
      </c>
    </row>
    <row r="2356" spans="1:17" x14ac:dyDescent="0.35">
      <c r="A2356" s="2">
        <v>45771</v>
      </c>
      <c r="B2356" s="3" t="s">
        <v>24</v>
      </c>
      <c r="C2356">
        <v>-3.166666666666667</v>
      </c>
      <c r="D2356">
        <v>1.3</v>
      </c>
      <c r="E2356">
        <v>95.1</v>
      </c>
      <c r="F2356">
        <v>95.333333333333329</v>
      </c>
      <c r="G2356">
        <v>0.66666666666666663</v>
      </c>
      <c r="H2356">
        <v>6.6666666666666666E-2</v>
      </c>
      <c r="I2356">
        <v>1.333333333333333</v>
      </c>
      <c r="J2356">
        <v>0.26666666666666672</v>
      </c>
      <c r="K2356">
        <f t="shared" si="180"/>
        <v>4.4666666666666668</v>
      </c>
      <c r="L2356">
        <f t="shared" si="181"/>
        <v>-0.28291610040328474</v>
      </c>
      <c r="M2356">
        <f t="shared" si="182"/>
        <v>-3.8396387751931593</v>
      </c>
      <c r="N2356" s="10" t="str" cm="1">
        <f t="array" ref="N2356">_xlfn.IFS(AND(C2356&lt;=0, C2356-M2356&lt;=2), "escarcha",AND(C2356&lt;=0, C2356-M2356&gt;2), "helada negra", AND(C2356&gt;0, M2356+2&gt;C2356), "rocío", TRUE, "sin riesgo")</f>
        <v>escarcha</v>
      </c>
      <c r="O2356">
        <f t="shared" si="183"/>
        <v>4.5982357363618713E-2</v>
      </c>
      <c r="P2356">
        <f t="shared" si="184"/>
        <v>0.63573246018870588</v>
      </c>
      <c r="Q2356" s="10" t="str" cm="1">
        <f t="array" ref="Q2356">_xlfn.IFS(AND(D2356&lt;=0, D2356-P2356&lt;=2), "escarcha",AND(D2356&lt;=0, D2356-P2356&gt;2), "helada negra", AND(D2356&gt;0, P2356+2&gt;D2356), "rocío", TRUE, "sin riesgo")</f>
        <v>rocío</v>
      </c>
    </row>
    <row r="2357" spans="1:17" x14ac:dyDescent="0.35">
      <c r="A2357" s="2">
        <v>45771</v>
      </c>
      <c r="B2357" s="3" t="s">
        <v>25</v>
      </c>
      <c r="C2357">
        <v>-2.8666666666666671</v>
      </c>
      <c r="D2357">
        <v>0.9</v>
      </c>
      <c r="E2357">
        <v>95.2</v>
      </c>
      <c r="F2357">
        <v>96.666666666666671</v>
      </c>
      <c r="G2357">
        <v>0</v>
      </c>
      <c r="H2357">
        <v>0.33333333333333331</v>
      </c>
      <c r="I2357">
        <v>1</v>
      </c>
      <c r="J2357">
        <v>1.5</v>
      </c>
      <c r="K2357">
        <f t="shared" si="180"/>
        <v>3.7666666666666671</v>
      </c>
      <c r="L2357">
        <f t="shared" si="181"/>
        <v>-0.25955914442948819</v>
      </c>
      <c r="M2357">
        <f t="shared" si="182"/>
        <v>-3.5272468251917393</v>
      </c>
      <c r="N2357" s="10" t="str" cm="1">
        <f t="array" ref="N2357">_xlfn.IFS(AND(C2357&lt;=0, C2357-M2357&lt;=2), "escarcha",AND(C2357&lt;=0, C2357-M2357&gt;2), "helada negra", AND(C2357&gt;0, M2357+2&gt;C2357), "rocío", TRUE, "sin riesgo")</f>
        <v>escarcha</v>
      </c>
      <c r="O2357">
        <f t="shared" si="183"/>
        <v>3.1124684283980873E-2</v>
      </c>
      <c r="P2357">
        <f t="shared" si="184"/>
        <v>0.42995321568645867</v>
      </c>
      <c r="Q2357" s="10" t="str" cm="1">
        <f t="array" ref="Q2357">_xlfn.IFS(AND(D2357&lt;=0, D2357-P2357&lt;=2), "escarcha",AND(D2357&lt;=0, D2357-P2357&gt;2), "helada negra", AND(D2357&gt;0, P2357+2&gt;D2357), "rocío", TRUE, "sin riesgo")</f>
        <v>rocío</v>
      </c>
    </row>
    <row r="2358" spans="1:17" x14ac:dyDescent="0.35">
      <c r="A2358" s="2">
        <v>45771</v>
      </c>
      <c r="B2358" s="3" t="s">
        <v>26</v>
      </c>
      <c r="C2358">
        <v>-2.833333333333333</v>
      </c>
      <c r="D2358">
        <v>1.3</v>
      </c>
      <c r="E2358">
        <v>95.233333333333334</v>
      </c>
      <c r="F2358">
        <v>95.333333333333329</v>
      </c>
      <c r="G2358">
        <v>0</v>
      </c>
      <c r="H2358">
        <v>0.1333333333333333</v>
      </c>
      <c r="I2358">
        <v>0</v>
      </c>
      <c r="J2358">
        <v>0.96666666666666667</v>
      </c>
      <c r="K2358">
        <f t="shared" si="180"/>
        <v>4.1333333333333329</v>
      </c>
      <c r="L2358">
        <f t="shared" si="181"/>
        <v>-0.25673406234156848</v>
      </c>
      <c r="M2358">
        <f t="shared" si="182"/>
        <v>-3.4894069162397621</v>
      </c>
      <c r="N2358" s="10" t="str" cm="1">
        <f t="array" ref="N2358">_xlfn.IFS(AND(C2358&lt;=0, C2358-M2358&lt;=2), "escarcha",AND(C2358&lt;=0, C2358-M2358&gt;2), "helada negra", AND(C2358&gt;0, M2358+2&gt;C2358), "rocío", TRUE, "sin riesgo")</f>
        <v>escarcha</v>
      </c>
      <c r="O2358">
        <f t="shared" si="183"/>
        <v>4.5982357363618713E-2</v>
      </c>
      <c r="P2358">
        <f t="shared" si="184"/>
        <v>0.63573246018870588</v>
      </c>
      <c r="Q2358" s="10" t="str" cm="1">
        <f t="array" ref="Q2358">_xlfn.IFS(AND(D2358&lt;=0, D2358-P2358&lt;=2), "escarcha",AND(D2358&lt;=0, D2358-P2358&gt;2), "helada negra", AND(D2358&gt;0, P2358+2&gt;D2358), "rocío", TRUE, "sin riesgo")</f>
        <v>rocío</v>
      </c>
    </row>
    <row r="2359" spans="1:17" x14ac:dyDescent="0.35">
      <c r="A2359" s="2">
        <v>45771</v>
      </c>
      <c r="B2359" s="3" t="s">
        <v>27</v>
      </c>
      <c r="C2359">
        <v>-2.166666666666667</v>
      </c>
      <c r="D2359">
        <v>3.5</v>
      </c>
      <c r="E2359">
        <v>95.466666666666669</v>
      </c>
      <c r="F2359">
        <v>90.666666666666671</v>
      </c>
      <c r="G2359">
        <v>0</v>
      </c>
      <c r="H2359">
        <v>1</v>
      </c>
      <c r="I2359">
        <v>0</v>
      </c>
      <c r="J2359">
        <v>1.9</v>
      </c>
      <c r="K2359">
        <f t="shared" si="180"/>
        <v>5.666666666666667</v>
      </c>
      <c r="L2359">
        <f t="shared" si="181"/>
        <v>-0.20493072189236977</v>
      </c>
      <c r="M2359">
        <f t="shared" si="182"/>
        <v>-2.7934131335444343</v>
      </c>
      <c r="N2359" s="10" t="str" cm="1">
        <f t="array" ref="N2359">_xlfn.IFS(AND(C2359&lt;=0, C2359-M2359&lt;=2), "escarcha",AND(C2359&lt;=0, C2359-M2359&gt;2), "helada negra", AND(C2359&gt;0, M2359+2&gt;C2359), "rocío", TRUE, "sin riesgo")</f>
        <v>escarcha</v>
      </c>
      <c r="O2359">
        <f t="shared" si="183"/>
        <v>0.15223253882889343</v>
      </c>
      <c r="P2359">
        <f t="shared" si="184"/>
        <v>2.1175006374459264</v>
      </c>
      <c r="Q2359" s="10" t="str" cm="1">
        <f t="array" ref="Q2359">_xlfn.IFS(AND(D2359&lt;=0, D2359-P2359&lt;=2), "escarcha",AND(D2359&lt;=0, D2359-P2359&gt;2), "helada negra", AND(D2359&gt;0, P2359+2&gt;D2359), "rocío", TRUE, "sin riesgo")</f>
        <v>rocío</v>
      </c>
    </row>
    <row r="2360" spans="1:17" x14ac:dyDescent="0.35">
      <c r="A2360" s="2">
        <v>45771</v>
      </c>
      <c r="B2360" s="3" t="s">
        <v>28</v>
      </c>
      <c r="C2360">
        <v>-0.56666666666666665</v>
      </c>
      <c r="D2360">
        <v>5.3666666666666671</v>
      </c>
      <c r="E2360">
        <v>95.733333333333334</v>
      </c>
      <c r="F2360">
        <v>87.333333333333329</v>
      </c>
      <c r="G2360">
        <v>0</v>
      </c>
      <c r="H2360">
        <v>0.73333333333333339</v>
      </c>
      <c r="I2360">
        <v>0</v>
      </c>
      <c r="J2360">
        <v>1.8666666666666669</v>
      </c>
      <c r="K2360">
        <f t="shared" si="180"/>
        <v>5.9333333333333336</v>
      </c>
      <c r="L2360">
        <f t="shared" si="181"/>
        <v>-8.4793733987589548E-2</v>
      </c>
      <c r="M2360">
        <f t="shared" si="182"/>
        <v>-1.1636651119653409</v>
      </c>
      <c r="N2360" s="10" t="str" cm="1">
        <f t="array" ref="N2360">_xlfn.IFS(AND(C2360&lt;=0, C2360-M2360&lt;=2), "escarcha",AND(C2360&lt;=0, C2360-M2360&gt;2), "helada negra", AND(C2360&gt;0, M2360+2&gt;C2360), "rocío", TRUE, "sin riesgo")</f>
        <v>escarcha</v>
      </c>
      <c r="O2360">
        <f t="shared" si="183"/>
        <v>0.24533884668896491</v>
      </c>
      <c r="P2360">
        <f t="shared" si="184"/>
        <v>3.4308582183103344</v>
      </c>
      <c r="Q2360" s="10" t="str" cm="1">
        <f t="array" ref="Q2360">_xlfn.IFS(AND(D2360&lt;=0, D2360-P2360&lt;=2), "escarcha",AND(D2360&lt;=0, D2360-P2360&gt;2), "helada negra", AND(D2360&gt;0, P2360+2&gt;D2360), "rocío", TRUE, "sin riesgo")</f>
        <v>rocío</v>
      </c>
    </row>
    <row r="2361" spans="1:17" x14ac:dyDescent="0.35">
      <c r="A2361" s="2">
        <v>45771</v>
      </c>
      <c r="B2361" s="3" t="s">
        <v>29</v>
      </c>
      <c r="C2361">
        <v>2.566666666666666</v>
      </c>
      <c r="D2361">
        <v>5.4333333333333336</v>
      </c>
      <c r="E2361">
        <v>92.333333333333329</v>
      </c>
      <c r="F2361">
        <v>89</v>
      </c>
      <c r="G2361">
        <v>0</v>
      </c>
      <c r="H2361">
        <v>1</v>
      </c>
      <c r="I2361">
        <v>0</v>
      </c>
      <c r="J2361">
        <v>2.4666666666666668</v>
      </c>
      <c r="K2361">
        <f t="shared" si="180"/>
        <v>2.8666666666666676</v>
      </c>
      <c r="L2361">
        <f t="shared" si="181"/>
        <v>0.10442180713440552</v>
      </c>
      <c r="M2361">
        <f t="shared" si="182"/>
        <v>1.4485067631090023</v>
      </c>
      <c r="N2361" s="10" t="str" cm="1">
        <f t="array" ref="N2361">_xlfn.IFS(AND(C2361&lt;=0, C2361-M2361&lt;=2), "escarcha",AND(C2361&lt;=0, C2361-M2361&gt;2), "helada negra", AND(C2361&gt;0, M2361+2&gt;C2361), "rocío", TRUE, "sin riesgo")</f>
        <v>rocío</v>
      </c>
      <c r="O2361">
        <f t="shared" si="183"/>
        <v>0.2688697146393827</v>
      </c>
      <c r="P2361">
        <f t="shared" si="184"/>
        <v>3.7650152638617302</v>
      </c>
      <c r="Q2361" s="10" t="str" cm="1">
        <f t="array" ref="Q2361">_xlfn.IFS(AND(D2361&lt;=0, D2361-P2361&lt;=2), "escarcha",AND(D2361&lt;=0, D2361-P2361&gt;2), "helada negra", AND(D2361&gt;0, P2361+2&gt;D2361), "rocío", TRUE, "sin riesgo")</f>
        <v>rocío</v>
      </c>
    </row>
    <row r="2362" spans="1:17" x14ac:dyDescent="0.35">
      <c r="A2362" s="2">
        <v>45772</v>
      </c>
      <c r="B2362" s="3" t="s">
        <v>11</v>
      </c>
      <c r="C2362">
        <v>4.2333333333333334</v>
      </c>
      <c r="D2362">
        <v>4.666666666666667</v>
      </c>
      <c r="E2362">
        <v>94.233333333333334</v>
      </c>
      <c r="F2362">
        <v>89</v>
      </c>
      <c r="G2362">
        <v>0</v>
      </c>
      <c r="H2362">
        <v>1.466666666666667</v>
      </c>
      <c r="I2362">
        <v>0</v>
      </c>
      <c r="J2362">
        <v>3.166666666666667</v>
      </c>
      <c r="K2362">
        <f t="shared" si="180"/>
        <v>0.43333333333333357</v>
      </c>
      <c r="L2362">
        <f t="shared" si="181"/>
        <v>0.24234477842327409</v>
      </c>
      <c r="M2362">
        <f t="shared" si="182"/>
        <v>3.3884049471844695</v>
      </c>
      <c r="N2362" s="10" t="str" cm="1">
        <f t="array" ref="N2362">_xlfn.IFS(AND(C2362&lt;=0, C2362-M2362&lt;=2), "escarcha",AND(C2362&lt;=0, C2362-M2362&gt;2), "helada negra", AND(C2362&gt;0, M2362+2&gt;C2362), "rocío", TRUE, "sin riesgo")</f>
        <v>rocío</v>
      </c>
      <c r="O2362">
        <f t="shared" si="183"/>
        <v>0.21551215209370944</v>
      </c>
      <c r="P2362">
        <f t="shared" si="184"/>
        <v>3.0085935842825071</v>
      </c>
      <c r="Q2362" s="10" t="str" cm="1">
        <f t="array" ref="Q2362">_xlfn.IFS(AND(D2362&lt;=0, D2362-P2362&lt;=2), "escarcha",AND(D2362&lt;=0, D2362-P2362&gt;2), "helada negra", AND(D2362&gt;0, P2362+2&gt;D2362), "rocío", TRUE, "sin riesgo")</f>
        <v>rocío</v>
      </c>
    </row>
    <row r="2363" spans="1:17" x14ac:dyDescent="0.35">
      <c r="A2363" s="2">
        <v>45772</v>
      </c>
      <c r="B2363" s="3" t="s">
        <v>12</v>
      </c>
      <c r="C2363">
        <v>3.5666666666666669</v>
      </c>
      <c r="D2363">
        <v>5.4666666666666668</v>
      </c>
      <c r="E2363">
        <v>94.666666666666671</v>
      </c>
      <c r="F2363">
        <v>87.333333333333329</v>
      </c>
      <c r="G2363">
        <v>0</v>
      </c>
      <c r="H2363">
        <v>3.1</v>
      </c>
      <c r="I2363">
        <v>0</v>
      </c>
      <c r="J2363">
        <v>5.666666666666667</v>
      </c>
      <c r="K2363">
        <f t="shared" si="180"/>
        <v>1.9</v>
      </c>
      <c r="L2363">
        <f t="shared" si="181"/>
        <v>0.20010174160778685</v>
      </c>
      <c r="M2363">
        <f t="shared" si="182"/>
        <v>2.790990602021675</v>
      </c>
      <c r="N2363" s="10" t="str" cm="1">
        <f t="array" ref="N2363">_xlfn.IFS(AND(C2363&lt;=0, C2363-M2363&lt;=2), "escarcha",AND(C2363&lt;=0, C2363-M2363&gt;2), "helada negra", AND(C2363&gt;0, M2363+2&gt;C2363), "rocío", TRUE, "sin riesgo")</f>
        <v>rocío</v>
      </c>
      <c r="O2363">
        <f t="shared" si="183"/>
        <v>0.25227798575260474</v>
      </c>
      <c r="P2363">
        <f t="shared" si="184"/>
        <v>3.5293054022869677</v>
      </c>
      <c r="Q2363" s="10" t="str" cm="1">
        <f t="array" ref="Q2363">_xlfn.IFS(AND(D2363&lt;=0, D2363-P2363&lt;=2), "escarcha",AND(D2363&lt;=0, D2363-P2363&gt;2), "helada negra", AND(D2363&gt;0, P2363+2&gt;D2363), "rocío", TRUE, "sin riesgo")</f>
        <v>rocío</v>
      </c>
    </row>
    <row r="2364" spans="1:17" x14ac:dyDescent="0.35">
      <c r="A2364" s="2">
        <v>45772</v>
      </c>
      <c r="B2364" s="3" t="s">
        <v>13</v>
      </c>
      <c r="C2364">
        <v>4.666666666666667</v>
      </c>
      <c r="D2364">
        <v>5.5666666666666664</v>
      </c>
      <c r="E2364">
        <v>95.733333333333334</v>
      </c>
      <c r="F2364">
        <v>87</v>
      </c>
      <c r="G2364">
        <v>0.66666666666666663</v>
      </c>
      <c r="H2364">
        <v>1.5666666666666671</v>
      </c>
      <c r="I2364">
        <v>1.333333333333333</v>
      </c>
      <c r="J2364">
        <v>3.2333333333333329</v>
      </c>
      <c r="K2364">
        <f t="shared" si="180"/>
        <v>0.89999999999999947</v>
      </c>
      <c r="L2364">
        <f t="shared" si="181"/>
        <v>0.28844233086752902</v>
      </c>
      <c r="M2364">
        <f t="shared" si="182"/>
        <v>4.0436530383919189</v>
      </c>
      <c r="N2364" s="10" t="str" cm="1">
        <f t="array" ref="N2364">_xlfn.IFS(AND(C2364&lt;=0, C2364-M2364&lt;=2), "escarcha",AND(C2364&lt;=0, C2364-M2364&gt;2), "helada negra", AND(C2364&gt;0, M2364+2&gt;C2364), "rocío", TRUE, "sin riesgo")</f>
        <v>rocío</v>
      </c>
      <c r="O2364">
        <f t="shared" si="183"/>
        <v>0.25538744595388074</v>
      </c>
      <c r="P2364">
        <f t="shared" si="184"/>
        <v>3.573445560256471</v>
      </c>
      <c r="Q2364" s="10" t="str" cm="1">
        <f t="array" ref="Q2364">_xlfn.IFS(AND(D2364&lt;=0, D2364-P2364&lt;=2), "escarcha",AND(D2364&lt;=0, D2364-P2364&gt;2), "helada negra", AND(D2364&gt;0, P2364+2&gt;D2364), "rocío", TRUE, "sin riesgo")</f>
        <v>rocío</v>
      </c>
    </row>
    <row r="2365" spans="1:17" x14ac:dyDescent="0.35">
      <c r="A2365" s="2">
        <v>45772</v>
      </c>
      <c r="B2365" s="3" t="s">
        <v>14</v>
      </c>
      <c r="C2365">
        <v>5.4666666666666668</v>
      </c>
      <c r="D2365">
        <v>5.7</v>
      </c>
      <c r="E2365">
        <v>95.733333333333334</v>
      </c>
      <c r="F2365">
        <v>86.333333333333329</v>
      </c>
      <c r="G2365">
        <v>0</v>
      </c>
      <c r="H2365">
        <v>2.4</v>
      </c>
      <c r="I2365">
        <v>0</v>
      </c>
      <c r="J2365">
        <v>5.333333333333333</v>
      </c>
      <c r="K2365">
        <f t="shared" si="180"/>
        <v>0.23333333333333339</v>
      </c>
      <c r="L2365">
        <f t="shared" si="181"/>
        <v>0.34411231916557711</v>
      </c>
      <c r="M2365">
        <f t="shared" si="182"/>
        <v>4.8396274308730174</v>
      </c>
      <c r="N2365" s="10" t="str" cm="1">
        <f t="array" ref="N2365">_xlfn.IFS(AND(C2365&lt;=0, C2365-M2365&lt;=2), "escarcha",AND(C2365&lt;=0, C2365-M2365&gt;2), "helada negra", AND(C2365&gt;0, M2365+2&gt;C2365), "rocío", TRUE, "sin riesgo")</f>
        <v>rocío</v>
      </c>
      <c r="O2365">
        <f t="shared" si="183"/>
        <v>0.25693117038337043</v>
      </c>
      <c r="P2365">
        <f t="shared" si="184"/>
        <v>3.595365279960876</v>
      </c>
      <c r="Q2365" s="10" t="str" cm="1">
        <f t="array" ref="Q2365">_xlfn.IFS(AND(D2365&lt;=0, D2365-P2365&lt;=2), "escarcha",AND(D2365&lt;=0, D2365-P2365&gt;2), "helada negra", AND(D2365&gt;0, P2365+2&gt;D2365), "rocío", TRUE, "sin riesgo")</f>
        <v>sin riesgo</v>
      </c>
    </row>
    <row r="2366" spans="1:17" x14ac:dyDescent="0.35">
      <c r="A2366" s="2">
        <v>45772</v>
      </c>
      <c r="B2366" s="3" t="s">
        <v>18</v>
      </c>
      <c r="C2366">
        <v>3.0666666666666669</v>
      </c>
      <c r="D2366">
        <v>4.7</v>
      </c>
      <c r="E2366">
        <v>95.2</v>
      </c>
      <c r="F2366">
        <v>88</v>
      </c>
      <c r="G2366">
        <v>0</v>
      </c>
      <c r="H2366">
        <v>0.79999999999999993</v>
      </c>
      <c r="I2366">
        <v>0</v>
      </c>
      <c r="J2366">
        <v>2.3666666666666671</v>
      </c>
      <c r="K2366">
        <f t="shared" si="180"/>
        <v>1.6333333333333333</v>
      </c>
      <c r="L2366">
        <f t="shared" si="181"/>
        <v>0.17042997468451279</v>
      </c>
      <c r="M2366">
        <f t="shared" si="182"/>
        <v>2.3730920319004136</v>
      </c>
      <c r="N2366" s="10" t="str" cm="1">
        <f t="array" ref="N2366">_xlfn.IFS(AND(C2366&lt;=0, C2366-M2366&lt;=2), "escarcha",AND(C2366&lt;=0, C2366-M2366&gt;2), "helada negra", AND(C2366&gt;0, M2366+2&gt;C2366), "rocío", TRUE, "sin riesgo")</f>
        <v>rocío</v>
      </c>
      <c r="O2366">
        <f t="shared" si="183"/>
        <v>0.20653935796456419</v>
      </c>
      <c r="P2366">
        <f t="shared" si="184"/>
        <v>2.8818462544599388</v>
      </c>
      <c r="Q2366" s="10" t="str" cm="1">
        <f t="array" ref="Q2366">_xlfn.IFS(AND(D2366&lt;=0, D2366-P2366&lt;=2), "escarcha",AND(D2366&lt;=0, D2366-P2366&gt;2), "helada negra", AND(D2366&gt;0, P2366+2&gt;D2366), "rocío", TRUE, "sin riesgo")</f>
        <v>rocío</v>
      </c>
    </row>
    <row r="2367" spans="1:17" x14ac:dyDescent="0.35">
      <c r="A2367" s="2">
        <v>45772</v>
      </c>
      <c r="B2367" s="3" t="s">
        <v>19</v>
      </c>
      <c r="C2367">
        <v>1.9</v>
      </c>
      <c r="D2367">
        <v>3.8</v>
      </c>
      <c r="E2367">
        <v>95.766666666666666</v>
      </c>
      <c r="F2367">
        <v>89.666666666666671</v>
      </c>
      <c r="G2367">
        <v>0</v>
      </c>
      <c r="H2367">
        <v>0.83333333333333326</v>
      </c>
      <c r="I2367">
        <v>0</v>
      </c>
      <c r="J2367">
        <v>1.7333333333333329</v>
      </c>
      <c r="K2367">
        <f t="shared" si="180"/>
        <v>1.9</v>
      </c>
      <c r="L2367">
        <f t="shared" si="181"/>
        <v>9.3461646550729735E-2</v>
      </c>
      <c r="M2367">
        <f t="shared" si="182"/>
        <v>1.2956603191197007</v>
      </c>
      <c r="N2367" s="10" t="str" cm="1">
        <f t="array" ref="N2367">_xlfn.IFS(AND(C2367&lt;=0, C2367-M2367&lt;=2), "escarcha",AND(C2367&lt;=0, C2367-M2367&gt;2), "helada negra", AND(C2367&gt;0, M2367+2&gt;C2367), "rocío", TRUE, "sin riesgo")</f>
        <v>rocío</v>
      </c>
      <c r="O2367">
        <f t="shared" si="183"/>
        <v>0.16225851116829243</v>
      </c>
      <c r="P2367">
        <f t="shared" si="184"/>
        <v>2.2582541566891221</v>
      </c>
      <c r="Q2367" s="10" t="str" cm="1">
        <f t="array" ref="Q2367">_xlfn.IFS(AND(D2367&lt;=0, D2367-P2367&lt;=2), "escarcha",AND(D2367&lt;=0, D2367-P2367&gt;2), "helada negra", AND(D2367&gt;0, P2367+2&gt;D2367), "rocío", TRUE, "sin riesgo")</f>
        <v>rocío</v>
      </c>
    </row>
    <row r="2368" spans="1:17" x14ac:dyDescent="0.35">
      <c r="A2368" s="2">
        <v>45772</v>
      </c>
      <c r="B2368" s="3" t="s">
        <v>20</v>
      </c>
      <c r="C2368">
        <v>1.333333333333333</v>
      </c>
      <c r="D2368">
        <v>3.6333333333333329</v>
      </c>
      <c r="E2368">
        <v>96.233333333333334</v>
      </c>
      <c r="F2368">
        <v>90.666666666666671</v>
      </c>
      <c r="G2368">
        <v>0</v>
      </c>
      <c r="H2368">
        <v>0.2</v>
      </c>
      <c r="I2368">
        <v>0</v>
      </c>
      <c r="J2368">
        <v>0.96666666666666667</v>
      </c>
      <c r="K2368">
        <f t="shared" si="180"/>
        <v>2.2999999999999998</v>
      </c>
      <c r="L2368">
        <f t="shared" si="181"/>
        <v>5.7769950729405967E-2</v>
      </c>
      <c r="M2368">
        <f t="shared" si="182"/>
        <v>0.79923862702861315</v>
      </c>
      <c r="N2368" s="10" t="str" cm="1">
        <f t="array" ref="N2368">_xlfn.IFS(AND(C2368&lt;=0, C2368-M2368&lt;=2), "escarcha",AND(C2368&lt;=0, C2368-M2368&gt;2), "helada negra", AND(C2368&gt;0, M2368+2&gt;C2368), "rocío", TRUE, "sin riesgo")</f>
        <v>rocío</v>
      </c>
      <c r="O2368">
        <f t="shared" si="183"/>
        <v>0.16162406178925176</v>
      </c>
      <c r="P2368">
        <f t="shared" si="184"/>
        <v>2.2493424018497299</v>
      </c>
      <c r="Q2368" s="10" t="str" cm="1">
        <f t="array" ref="Q2368">_xlfn.IFS(AND(D2368&lt;=0, D2368-P2368&lt;=2), "escarcha",AND(D2368&lt;=0, D2368-P2368&gt;2), "helada negra", AND(D2368&gt;0, P2368+2&gt;D2368), "rocío", TRUE, "sin riesgo")</f>
        <v>rocío</v>
      </c>
    </row>
    <row r="2369" spans="1:17" x14ac:dyDescent="0.35">
      <c r="A2369" s="2">
        <v>45772</v>
      </c>
      <c r="B2369" s="3" t="s">
        <v>21</v>
      </c>
      <c r="C2369">
        <v>0.7</v>
      </c>
      <c r="D2369">
        <v>2.8</v>
      </c>
      <c r="E2369">
        <v>96.433333333333337</v>
      </c>
      <c r="F2369">
        <v>91</v>
      </c>
      <c r="G2369">
        <v>0</v>
      </c>
      <c r="H2369">
        <v>0.16666666666666671</v>
      </c>
      <c r="I2369">
        <v>0</v>
      </c>
      <c r="J2369">
        <v>1.333333333333333</v>
      </c>
      <c r="K2369">
        <f t="shared" si="180"/>
        <v>2.0999999999999996</v>
      </c>
      <c r="L2369">
        <f t="shared" si="181"/>
        <v>1.4299198555067026E-2</v>
      </c>
      <c r="M2369">
        <f t="shared" si="182"/>
        <v>0.19733895067584981</v>
      </c>
      <c r="N2369" s="10" t="str" cm="1">
        <f t="array" ref="N2369">_xlfn.IFS(AND(C2369&lt;=0, C2369-M2369&lt;=2), "escarcha",AND(C2369&lt;=0, C2369-M2369&gt;2), "helada negra", AND(C2369&gt;0, M2369+2&gt;C2369), "rocío", TRUE, "sin riesgo")</f>
        <v>rocío</v>
      </c>
      <c r="O2369">
        <f t="shared" si="183"/>
        <v>0.10642963943536461</v>
      </c>
      <c r="P2369">
        <f t="shared" si="184"/>
        <v>1.4765279949212313</v>
      </c>
      <c r="Q2369" s="10" t="str" cm="1">
        <f t="array" ref="Q2369">_xlfn.IFS(AND(D2369&lt;=0, D2369-P2369&lt;=2), "escarcha",AND(D2369&lt;=0, D2369-P2369&gt;2), "helada negra", AND(D2369&gt;0, P2369+2&gt;D2369), "rocío", TRUE, "sin riesgo")</f>
        <v>rocío</v>
      </c>
    </row>
    <row r="2370" spans="1:17" x14ac:dyDescent="0.35">
      <c r="A2370" s="2">
        <v>45772</v>
      </c>
      <c r="B2370" s="3" t="s">
        <v>22</v>
      </c>
      <c r="C2370">
        <v>0.4</v>
      </c>
      <c r="D2370">
        <v>2.166666666666667</v>
      </c>
      <c r="E2370">
        <v>96.533333333333331</v>
      </c>
      <c r="F2370">
        <v>93.666666666666671</v>
      </c>
      <c r="G2370">
        <v>0</v>
      </c>
      <c r="H2370">
        <v>0.53333333333333333</v>
      </c>
      <c r="I2370">
        <v>0</v>
      </c>
      <c r="J2370">
        <v>1.4333333333333329</v>
      </c>
      <c r="K2370">
        <f t="shared" ref="K2370:K2433" si="185">ABS((C2370-D2370))</f>
        <v>1.7666666666666671</v>
      </c>
      <c r="L2370">
        <f t="shared" si="181"/>
        <v>-6.3219061590992429E-3</v>
      </c>
      <c r="M2370">
        <f t="shared" si="182"/>
        <v>-8.7144689495502164E-2</v>
      </c>
      <c r="N2370" s="10" t="str" cm="1">
        <f t="array" ref="N2370">_xlfn.IFS(AND(C2370&lt;=0, C2370-M2370&lt;=2), "escarcha",AND(C2370&lt;=0, C2370-M2370&gt;2), "helada negra", AND(C2370&gt;0, M2370+2&gt;C2370), "rocío", TRUE, "sin riesgo")</f>
        <v>rocío</v>
      </c>
      <c r="O2370">
        <f t="shared" si="183"/>
        <v>9.0308172492177388E-2</v>
      </c>
      <c r="P2370">
        <f t="shared" si="184"/>
        <v>1.2517185051445698</v>
      </c>
      <c r="Q2370" s="10" t="str" cm="1">
        <f t="array" ref="Q2370">_xlfn.IFS(AND(D2370&lt;=0, D2370-P2370&lt;=2), "escarcha",AND(D2370&lt;=0, D2370-P2370&gt;2), "helada negra", AND(D2370&gt;0, P2370+2&gt;D2370), "rocío", TRUE, "sin riesgo")</f>
        <v>rocío</v>
      </c>
    </row>
    <row r="2371" spans="1:17" x14ac:dyDescent="0.35">
      <c r="A2371" s="2">
        <v>45772</v>
      </c>
      <c r="B2371" s="3" t="s">
        <v>23</v>
      </c>
      <c r="C2371">
        <v>9.9999999999999992E-2</v>
      </c>
      <c r="D2371">
        <v>2.0666666666666669</v>
      </c>
      <c r="E2371">
        <v>96.733333333333334</v>
      </c>
      <c r="F2371">
        <v>93</v>
      </c>
      <c r="G2371">
        <v>0</v>
      </c>
      <c r="H2371">
        <v>0.6333333333333333</v>
      </c>
      <c r="I2371">
        <v>0</v>
      </c>
      <c r="J2371">
        <v>1.533333333333333</v>
      </c>
      <c r="K2371">
        <f t="shared" si="185"/>
        <v>1.9666666666666668</v>
      </c>
      <c r="L2371">
        <f t="shared" ref="L2371:L2434" si="186">(LN(E2371/100))+((17.625*C2371)/(243.04+C2371))</f>
        <v>-2.5963224113162976E-2</v>
      </c>
      <c r="M2371">
        <f t="shared" ref="M2371:M2434" si="187">(243.04*L2371)/(17.625-L2371)</f>
        <v>-0.35749335083554162</v>
      </c>
      <c r="N2371" s="10" t="str" cm="1">
        <f t="array" ref="N2371">_xlfn.IFS(AND(C2371&lt;=0, C2371-M2371&lt;=2), "escarcha",AND(C2371&lt;=0, C2371-M2371&gt;2), "helada negra", AND(C2371&gt;0, M2371+2&gt;C2371), "rocío", TRUE, "sin riesgo")</f>
        <v>rocío</v>
      </c>
      <c r="O2371">
        <f t="shared" ref="O2371:O2434" si="188">(LN(F2371/100))+((17.625*D2371)/(243.04+D2371))</f>
        <v>7.6038076136496865E-2</v>
      </c>
      <c r="P2371">
        <f t="shared" ref="P2371:P2434" si="189">(243.04*O2371)/(17.625-O2371)</f>
        <v>1.0530704952458898</v>
      </c>
      <c r="Q2371" s="10" t="str" cm="1">
        <f t="array" ref="Q2371">_xlfn.IFS(AND(D2371&lt;=0, D2371-P2371&lt;=2), "escarcha",AND(D2371&lt;=0, D2371-P2371&gt;2), "helada negra", AND(D2371&gt;0, P2371+2&gt;D2371), "rocío", TRUE, "sin riesgo")</f>
        <v>rocío</v>
      </c>
    </row>
    <row r="2372" spans="1:17" x14ac:dyDescent="0.35">
      <c r="A2372" s="2">
        <v>45772</v>
      </c>
      <c r="B2372" s="3" t="s">
        <v>24</v>
      </c>
      <c r="C2372">
        <v>-0.23333333333333331</v>
      </c>
      <c r="D2372">
        <v>1.4</v>
      </c>
      <c r="E2372">
        <v>96.8</v>
      </c>
      <c r="F2372">
        <v>93</v>
      </c>
      <c r="G2372">
        <v>0.33333333333333331</v>
      </c>
      <c r="H2372">
        <v>0.26666666666666672</v>
      </c>
      <c r="I2372">
        <v>1</v>
      </c>
      <c r="J2372">
        <v>1.4</v>
      </c>
      <c r="K2372">
        <f t="shared" si="185"/>
        <v>1.6333333333333333</v>
      </c>
      <c r="L2372">
        <f t="shared" si="186"/>
        <v>-4.9460535545652315E-2</v>
      </c>
      <c r="M2372">
        <f t="shared" si="187"/>
        <v>-0.68012760756345347</v>
      </c>
      <c r="N2372" s="10" t="str" cm="1">
        <f t="array" ref="N2372">_xlfn.IFS(AND(C2372&lt;=0, C2372-M2372&lt;=2), "escarcha",AND(C2372&lt;=0, C2372-M2372&gt;2), "helada negra", AND(C2372&gt;0, M2372+2&gt;C2372), "rocío", TRUE, "sin riesgo")</f>
        <v>escarcha</v>
      </c>
      <c r="O2372">
        <f t="shared" si="188"/>
        <v>2.8374324347295199E-2</v>
      </c>
      <c r="P2372">
        <f t="shared" si="189"/>
        <v>0.39189876039178922</v>
      </c>
      <c r="Q2372" s="10" t="str" cm="1">
        <f t="array" ref="Q2372">_xlfn.IFS(AND(D2372&lt;=0, D2372-P2372&lt;=2), "escarcha",AND(D2372&lt;=0, D2372-P2372&gt;2), "helada negra", AND(D2372&gt;0, P2372+2&gt;D2372), "rocío", TRUE, "sin riesgo")</f>
        <v>rocío</v>
      </c>
    </row>
    <row r="2373" spans="1:17" x14ac:dyDescent="0.35">
      <c r="A2373" s="2">
        <v>45772</v>
      </c>
      <c r="B2373" s="3" t="s">
        <v>25</v>
      </c>
      <c r="C2373">
        <v>-0.16666666666666671</v>
      </c>
      <c r="D2373">
        <v>0.96666666666666667</v>
      </c>
      <c r="E2373">
        <v>97.066666666666663</v>
      </c>
      <c r="F2373">
        <v>95</v>
      </c>
      <c r="G2373">
        <v>0</v>
      </c>
      <c r="H2373">
        <v>6.6666666666666666E-2</v>
      </c>
      <c r="I2373">
        <v>0</v>
      </c>
      <c r="J2373">
        <v>0.23333333333333331</v>
      </c>
      <c r="K2373">
        <f t="shared" si="185"/>
        <v>1.1333333333333333</v>
      </c>
      <c r="L2373">
        <f t="shared" si="186"/>
        <v>-4.1866940250169835E-2</v>
      </c>
      <c r="M2373">
        <f t="shared" si="187"/>
        <v>-0.57595617790152376</v>
      </c>
      <c r="N2373" s="10" t="str" cm="1">
        <f t="array" ref="N2373">_xlfn.IFS(AND(C2373&lt;=0, C2373-M2373&lt;=2), "escarcha",AND(C2373&lt;=0, C2373-M2373&gt;2), "helada negra", AND(C2373&gt;0, M2373+2&gt;C2373), "rocío", TRUE, "sin riesgo")</f>
        <v>escarcha</v>
      </c>
      <c r="O2373">
        <f t="shared" si="188"/>
        <v>1.8530617527424437E-2</v>
      </c>
      <c r="P2373">
        <f t="shared" si="189"/>
        <v>0.25579695656351731</v>
      </c>
      <c r="Q2373" s="10" t="str" cm="1">
        <f t="array" ref="Q2373">_xlfn.IFS(AND(D2373&lt;=0, D2373-P2373&lt;=2), "escarcha",AND(D2373&lt;=0, D2373-P2373&gt;2), "helada negra", AND(D2373&gt;0, P2373+2&gt;D2373), "rocío", TRUE, "sin riesgo")</f>
        <v>rocío</v>
      </c>
    </row>
    <row r="2374" spans="1:17" x14ac:dyDescent="0.35">
      <c r="A2374" s="2">
        <v>45772</v>
      </c>
      <c r="B2374" s="3" t="s">
        <v>26</v>
      </c>
      <c r="C2374">
        <v>-3.3333333333333333E-2</v>
      </c>
      <c r="D2374">
        <v>1.2666666666666671</v>
      </c>
      <c r="E2374">
        <v>97.066666666666663</v>
      </c>
      <c r="F2374">
        <v>95.333333333333329</v>
      </c>
      <c r="G2374">
        <v>1</v>
      </c>
      <c r="H2374">
        <v>3.3333333333333333E-2</v>
      </c>
      <c r="I2374">
        <v>1.333333333333333</v>
      </c>
      <c r="J2374">
        <v>0.76666666666666672</v>
      </c>
      <c r="K2374">
        <f t="shared" si="185"/>
        <v>1.3000000000000005</v>
      </c>
      <c r="L2374">
        <f t="shared" si="186"/>
        <v>-3.2189787479646938E-2</v>
      </c>
      <c r="M2374">
        <f t="shared" si="187"/>
        <v>-0.44307197482811272</v>
      </c>
      <c r="N2374" s="10" t="str" cm="1">
        <f t="array" ref="N2374">_xlfn.IFS(AND(C2374&lt;=0, C2374-M2374&lt;=2), "escarcha",AND(C2374&lt;=0, C2374-M2374&gt;2), "helada negra", AND(C2374&gt;0, M2374+2&gt;C2374), "rocío", TRUE, "sin riesgo")</f>
        <v>escarcha</v>
      </c>
      <c r="O2374">
        <f t="shared" si="188"/>
        <v>4.3590387301565565E-2</v>
      </c>
      <c r="P2374">
        <f t="shared" si="189"/>
        <v>0.60258010951071128</v>
      </c>
      <c r="Q2374" s="10" t="str" cm="1">
        <f t="array" ref="Q2374">_xlfn.IFS(AND(D2374&lt;=0, D2374-P2374&lt;=2), "escarcha",AND(D2374&lt;=0, D2374-P2374&gt;2), "helada negra", AND(D2374&gt;0, P2374+2&gt;D2374), "rocío", TRUE, "sin riesgo")</f>
        <v>rocío</v>
      </c>
    </row>
    <row r="2375" spans="1:17" x14ac:dyDescent="0.35">
      <c r="A2375" s="2">
        <v>45772</v>
      </c>
      <c r="B2375" s="3" t="s">
        <v>27</v>
      </c>
      <c r="C2375">
        <v>0.7</v>
      </c>
      <c r="D2375">
        <v>4</v>
      </c>
      <c r="E2375">
        <v>97.266666666666666</v>
      </c>
      <c r="F2375">
        <v>88.666666666666671</v>
      </c>
      <c r="G2375">
        <v>0</v>
      </c>
      <c r="H2375">
        <v>0.1</v>
      </c>
      <c r="I2375">
        <v>0</v>
      </c>
      <c r="J2375">
        <v>0.6333333333333333</v>
      </c>
      <c r="K2375">
        <f t="shared" si="185"/>
        <v>3.3</v>
      </c>
      <c r="L2375">
        <f t="shared" si="186"/>
        <v>2.2903622661662855E-2</v>
      </c>
      <c r="M2375">
        <f t="shared" si="187"/>
        <v>0.31624053932900154</v>
      </c>
      <c r="N2375" s="10" t="str" cm="1">
        <f t="array" ref="N2375">_xlfn.IFS(AND(C2375&lt;=0, C2375-M2375&lt;=2), "escarcha",AND(C2375&lt;=0, C2375-M2375&gt;2), "helada negra", AND(C2375&gt;0, M2375+2&gt;C2375), "rocío", TRUE, "sin riesgo")</f>
        <v>rocío</v>
      </c>
      <c r="O2375">
        <f t="shared" si="188"/>
        <v>0.16509272013586079</v>
      </c>
      <c r="P2375">
        <f t="shared" si="189"/>
        <v>2.298072610505399</v>
      </c>
      <c r="Q2375" s="10" t="str" cm="1">
        <f t="array" ref="Q2375">_xlfn.IFS(AND(D2375&lt;=0, D2375-P2375&lt;=2), "escarcha",AND(D2375&lt;=0, D2375-P2375&gt;2), "helada negra", AND(D2375&gt;0, P2375+2&gt;D2375), "rocío", TRUE, "sin riesgo")</f>
        <v>rocío</v>
      </c>
    </row>
    <row r="2376" spans="1:17" x14ac:dyDescent="0.35">
      <c r="A2376" s="2">
        <v>45772</v>
      </c>
      <c r="B2376" s="3" t="s">
        <v>28</v>
      </c>
      <c r="C2376">
        <v>3.066666666666666</v>
      </c>
      <c r="D2376">
        <v>5.5666666666666664</v>
      </c>
      <c r="E2376">
        <v>97.6</v>
      </c>
      <c r="F2376">
        <v>85.666666666666671</v>
      </c>
      <c r="G2376">
        <v>0</v>
      </c>
      <c r="H2376">
        <v>0.3</v>
      </c>
      <c r="I2376">
        <v>0</v>
      </c>
      <c r="J2376">
        <v>1.0666666666666671</v>
      </c>
      <c r="K2376">
        <f t="shared" si="185"/>
        <v>2.5000000000000004</v>
      </c>
      <c r="L2376">
        <f t="shared" si="186"/>
        <v>0.19532752630623981</v>
      </c>
      <c r="M2376">
        <f t="shared" si="187"/>
        <v>2.7236542777907977</v>
      </c>
      <c r="N2376" s="10" t="str" cm="1">
        <f t="array" ref="N2376">_xlfn.IFS(AND(C2376&lt;=0, C2376-M2376&lt;=2), "escarcha",AND(C2376&lt;=0, C2376-M2376&gt;2), "helada negra", AND(C2376&gt;0, M2376+2&gt;C2376), "rocío", TRUE, "sin riesgo")</f>
        <v>rocío</v>
      </c>
      <c r="O2376">
        <f t="shared" si="188"/>
        <v>0.23994312352640715</v>
      </c>
      <c r="P2376">
        <f t="shared" si="189"/>
        <v>3.3543621488391033</v>
      </c>
      <c r="Q2376" s="10" t="str" cm="1">
        <f t="array" ref="Q2376">_xlfn.IFS(AND(D2376&lt;=0, D2376-P2376&lt;=2), "escarcha",AND(D2376&lt;=0, D2376-P2376&gt;2), "helada negra", AND(D2376&gt;0, P2376+2&gt;D2376), "rocío", TRUE, "sin riesgo")</f>
        <v>sin riesgo</v>
      </c>
    </row>
    <row r="2377" spans="1:17" x14ac:dyDescent="0.35">
      <c r="A2377" s="2">
        <v>45773</v>
      </c>
      <c r="B2377" s="3" t="s">
        <v>13</v>
      </c>
      <c r="C2377">
        <v>4.5999999999999996</v>
      </c>
      <c r="D2377">
        <v>5.1333333333333337</v>
      </c>
      <c r="E2377">
        <v>87.100000000000009</v>
      </c>
      <c r="F2377">
        <v>87.333333333333329</v>
      </c>
      <c r="G2377">
        <v>0.33333333333333331</v>
      </c>
      <c r="H2377">
        <v>0.26666666666666672</v>
      </c>
      <c r="I2377">
        <v>1</v>
      </c>
      <c r="J2377">
        <v>1.2333333333333329</v>
      </c>
      <c r="K2377">
        <f t="shared" si="185"/>
        <v>0.5333333333333341</v>
      </c>
      <c r="L2377">
        <f t="shared" si="186"/>
        <v>0.18927726482239299</v>
      </c>
      <c r="M2377">
        <f t="shared" si="187"/>
        <v>2.6383733637621303</v>
      </c>
      <c r="N2377" s="10" t="str" cm="1">
        <f t="array" ref="N2377">_xlfn.IFS(AND(C2377&lt;=0, C2377-M2377&lt;=2), "escarcha",AND(C2377&lt;=0, C2377-M2377&gt;2), "helada negra", AND(C2377&gt;0, M2377+2&gt;C2377), "rocío", TRUE, "sin riesgo")</f>
        <v>rocío</v>
      </c>
      <c r="O2377">
        <f t="shared" si="188"/>
        <v>0.22912577487398192</v>
      </c>
      <c r="P2377">
        <f t="shared" si="189"/>
        <v>3.2011457202271858</v>
      </c>
      <c r="Q2377" s="10" t="str" cm="1">
        <f t="array" ref="Q2377">_xlfn.IFS(AND(D2377&lt;=0, D2377-P2377&lt;=2), "escarcha",AND(D2377&lt;=0, D2377-P2377&gt;2), "helada negra", AND(D2377&gt;0, P2377+2&gt;D2377), "rocío", TRUE, "sin riesgo")</f>
        <v>rocío</v>
      </c>
    </row>
    <row r="2378" spans="1:17" x14ac:dyDescent="0.35">
      <c r="A2378" s="2">
        <v>45773</v>
      </c>
      <c r="B2378" s="3" t="s">
        <v>14</v>
      </c>
      <c r="C2378">
        <v>3.6</v>
      </c>
      <c r="D2378">
        <v>4.5999999999999996</v>
      </c>
      <c r="E2378">
        <v>88.966666666666669</v>
      </c>
      <c r="F2378">
        <v>87.333333333333329</v>
      </c>
      <c r="G2378">
        <v>0.33333333333333331</v>
      </c>
      <c r="H2378">
        <v>0.2</v>
      </c>
      <c r="I2378">
        <v>3.333333333333333</v>
      </c>
      <c r="J2378">
        <v>1.1000000000000001</v>
      </c>
      <c r="K2378">
        <f t="shared" si="185"/>
        <v>0.99999999999999956</v>
      </c>
      <c r="L2378">
        <f t="shared" si="186"/>
        <v>0.14034912311009973</v>
      </c>
      <c r="M2378">
        <f t="shared" si="187"/>
        <v>1.9508797242136333</v>
      </c>
      <c r="N2378" s="10" t="str" cm="1">
        <f t="array" ref="N2378">_xlfn.IFS(AND(C2378&lt;=0, C2378-M2378&lt;=2), "escarcha",AND(C2378&lt;=0, C2378-M2378&gt;2), "helada negra", AND(C2378&gt;0, M2378+2&gt;C2378), "rocío", TRUE, "sin riesgo")</f>
        <v>rocío</v>
      </c>
      <c r="O2378">
        <f t="shared" si="188"/>
        <v>0.19195259605692286</v>
      </c>
      <c r="P2378">
        <f t="shared" si="189"/>
        <v>2.6760759530271541</v>
      </c>
      <c r="Q2378" s="10" t="str" cm="1">
        <f t="array" ref="Q2378">_xlfn.IFS(AND(D2378&lt;=0, D2378-P2378&lt;=2), "escarcha",AND(D2378&lt;=0, D2378-P2378&gt;2), "helada negra", AND(D2378&gt;0, P2378+2&gt;D2378), "rocío", TRUE, "sin riesgo")</f>
        <v>rocío</v>
      </c>
    </row>
    <row r="2379" spans="1:17" x14ac:dyDescent="0.35">
      <c r="A2379" s="2">
        <v>45773</v>
      </c>
      <c r="B2379" s="3" t="s">
        <v>15</v>
      </c>
      <c r="C2379">
        <v>3.666666666666667</v>
      </c>
      <c r="D2379">
        <v>3.833333333333333</v>
      </c>
      <c r="E2379">
        <v>91.566666666666663</v>
      </c>
      <c r="F2379">
        <v>89.666666666666671</v>
      </c>
      <c r="G2379">
        <v>0.33333333333333331</v>
      </c>
      <c r="H2379">
        <v>6.6666666666666666E-2</v>
      </c>
      <c r="I2379">
        <v>1</v>
      </c>
      <c r="J2379">
        <v>0.8</v>
      </c>
      <c r="K2379">
        <f t="shared" si="185"/>
        <v>0.16666666666666607</v>
      </c>
      <c r="L2379">
        <f t="shared" si="186"/>
        <v>0.1738478831858799</v>
      </c>
      <c r="M2379">
        <f t="shared" si="187"/>
        <v>2.4211575973133952</v>
      </c>
      <c r="N2379" s="10" t="str" cm="1">
        <f t="array" ref="N2379">_xlfn.IFS(AND(C2379&lt;=0, C2379-M2379&lt;=2), "escarcha",AND(C2379&lt;=0, C2379-M2379&gt;2), "helada negra", AND(C2379&gt;0, M2379+2&gt;C2379), "rocío", TRUE, "sin riesgo")</f>
        <v>rocío</v>
      </c>
      <c r="O2379">
        <f t="shared" si="188"/>
        <v>0.16460163860122395</v>
      </c>
      <c r="P2379">
        <f t="shared" si="189"/>
        <v>2.2911723671828428</v>
      </c>
      <c r="Q2379" s="10" t="str" cm="1">
        <f t="array" ref="Q2379">_xlfn.IFS(AND(D2379&lt;=0, D2379-P2379&lt;=2), "escarcha",AND(D2379&lt;=0, D2379-P2379&gt;2), "helada negra", AND(D2379&gt;0, P2379+2&gt;D2379), "rocío", TRUE, "sin riesgo")</f>
        <v>rocío</v>
      </c>
    </row>
    <row r="2380" spans="1:17" x14ac:dyDescent="0.35">
      <c r="A2380" s="2">
        <v>45773</v>
      </c>
      <c r="B2380" s="3" t="s">
        <v>24</v>
      </c>
      <c r="C2380">
        <v>1.7</v>
      </c>
      <c r="D2380">
        <v>1.966666666666667</v>
      </c>
      <c r="E2380">
        <v>88.266666666666666</v>
      </c>
      <c r="F2380">
        <v>96.333333333333329</v>
      </c>
      <c r="G2380">
        <v>0.33333333333333331</v>
      </c>
      <c r="H2380">
        <v>0.1333333333333333</v>
      </c>
      <c r="I2380">
        <v>2.333333333333333</v>
      </c>
      <c r="J2380">
        <v>0.8</v>
      </c>
      <c r="K2380">
        <f t="shared" si="185"/>
        <v>0.26666666666666705</v>
      </c>
      <c r="L2380">
        <f t="shared" si="186"/>
        <v>-2.3818109267629145E-3</v>
      </c>
      <c r="M2380">
        <f t="shared" si="187"/>
        <v>-3.283955234246011E-2</v>
      </c>
      <c r="N2380" s="10" t="str" cm="1">
        <f t="array" ref="N2380">_xlfn.IFS(AND(C2380&lt;=0, C2380-M2380&lt;=2), "escarcha",AND(C2380&lt;=0, C2380-M2380&gt;2), "helada negra", AND(C2380&gt;0, M2380+2&gt;C2380), "rocío", TRUE, "sin riesgo")</f>
        <v>rocío</v>
      </c>
      <c r="O2380">
        <f t="shared" si="188"/>
        <v>0.10411995561290707</v>
      </c>
      <c r="P2380">
        <f t="shared" si="189"/>
        <v>1.4442946899957589</v>
      </c>
      <c r="Q2380" s="10" t="str" cm="1">
        <f t="array" ref="Q2380">_xlfn.IFS(AND(D2380&lt;=0, D2380-P2380&lt;=2), "escarcha",AND(D2380&lt;=0, D2380-P2380&gt;2), "helada negra", AND(D2380&gt;0, P2380+2&gt;D2380), "rocío", TRUE, "sin riesgo")</f>
        <v>rocío</v>
      </c>
    </row>
    <row r="2381" spans="1:17" x14ac:dyDescent="0.35">
      <c r="A2381" s="2">
        <v>45773</v>
      </c>
      <c r="B2381" s="3" t="s">
        <v>25</v>
      </c>
      <c r="C2381">
        <v>1.3666666666666669</v>
      </c>
      <c r="D2381">
        <v>2.333333333333333</v>
      </c>
      <c r="E2381">
        <v>88.333333333333329</v>
      </c>
      <c r="F2381">
        <v>96.333333333333329</v>
      </c>
      <c r="G2381">
        <v>0.66666666666666663</v>
      </c>
      <c r="H2381">
        <v>0</v>
      </c>
      <c r="I2381">
        <v>1.666666666666667</v>
      </c>
      <c r="J2381">
        <v>6.6666666666666666E-2</v>
      </c>
      <c r="K2381">
        <f t="shared" si="185"/>
        <v>0.96666666666666612</v>
      </c>
      <c r="L2381">
        <f t="shared" si="186"/>
        <v>-2.5497644714822146E-2</v>
      </c>
      <c r="M2381">
        <f t="shared" si="187"/>
        <v>-0.35109194631381724</v>
      </c>
      <c r="N2381" s="10" t="str" cm="1">
        <f t="array" ref="N2381">_xlfn.IFS(AND(C2381&lt;=0, C2381-M2381&lt;=2), "escarcha",AND(C2381&lt;=0, C2381-M2381&gt;2), "helada negra", AND(C2381&gt;0, M2381+2&gt;C2381), "rocío", TRUE, "sin riesgo")</f>
        <v>rocío</v>
      </c>
      <c r="O2381">
        <f t="shared" si="188"/>
        <v>0.13024596317095141</v>
      </c>
      <c r="P2381">
        <f t="shared" si="189"/>
        <v>1.8093983386350911</v>
      </c>
      <c r="Q2381" s="10" t="str" cm="1">
        <f t="array" ref="Q2381">_xlfn.IFS(AND(D2381&lt;=0, D2381-P2381&lt;=2), "escarcha",AND(D2381&lt;=0, D2381-P2381&gt;2), "helada negra", AND(D2381&gt;0, P2381+2&gt;D2381), "rocío", TRUE, "sin riesgo")</f>
        <v>rocío</v>
      </c>
    </row>
    <row r="2382" spans="1:17" x14ac:dyDescent="0.35">
      <c r="A2382" s="2">
        <v>45773</v>
      </c>
      <c r="B2382" s="3" t="s">
        <v>30</v>
      </c>
      <c r="C2382">
        <v>9.7666666666666657</v>
      </c>
      <c r="D2382">
        <v>10.83333333333333</v>
      </c>
      <c r="E2382">
        <v>68.5</v>
      </c>
      <c r="F2382">
        <v>72</v>
      </c>
      <c r="G2382">
        <v>15</v>
      </c>
      <c r="H2382">
        <v>1.1000000000000001</v>
      </c>
      <c r="I2382">
        <v>24.333333333333329</v>
      </c>
      <c r="J2382">
        <v>2.7666666666666671</v>
      </c>
      <c r="K2382">
        <f t="shared" si="185"/>
        <v>1.0666666666666647</v>
      </c>
      <c r="L2382">
        <f t="shared" si="186"/>
        <v>0.30256925796946876</v>
      </c>
      <c r="M2382">
        <f t="shared" si="187"/>
        <v>4.245156672987787</v>
      </c>
      <c r="N2382" s="10" t="str" cm="1">
        <f t="array" ref="N2382">_xlfn.IFS(AND(C2382&lt;=0, C2382-M2382&lt;=2), "escarcha",AND(C2382&lt;=0, C2382-M2382&gt;2), "helada negra", AND(C2382&gt;0, M2382+2&gt;C2382), "rocío", TRUE, "sin riesgo")</f>
        <v>sin riesgo</v>
      </c>
      <c r="O2382">
        <f t="shared" si="188"/>
        <v>0.42359343571959468</v>
      </c>
      <c r="P2382">
        <f t="shared" si="189"/>
        <v>5.9849843227978523</v>
      </c>
      <c r="Q2382" s="10" t="str" cm="1">
        <f t="array" ref="Q2382">_xlfn.IFS(AND(D2382&lt;=0, D2382-P2382&lt;=2), "escarcha",AND(D2382&lt;=0, D2382-P2382&gt;2), "helada negra", AND(D2382&gt;0, P2382+2&gt;D2382), "rocío", TRUE, "sin riesgo")</f>
        <v>sin riesgo</v>
      </c>
    </row>
    <row r="2383" spans="1:17" x14ac:dyDescent="0.35">
      <c r="A2383" s="2">
        <v>45773</v>
      </c>
      <c r="B2383" s="3" t="s">
        <v>31</v>
      </c>
      <c r="C2383">
        <v>10.199999999999999</v>
      </c>
      <c r="D2383">
        <v>12.16666666666667</v>
      </c>
      <c r="E2383">
        <v>67.566666666666663</v>
      </c>
      <c r="F2383">
        <v>66.666666666666671</v>
      </c>
      <c r="G2383">
        <v>20</v>
      </c>
      <c r="H2383">
        <v>1.166666666666667</v>
      </c>
      <c r="I2383">
        <v>29.666666666666671</v>
      </c>
      <c r="J2383">
        <v>2.9666666666666668</v>
      </c>
      <c r="K2383">
        <f t="shared" si="185"/>
        <v>1.9666666666666703</v>
      </c>
      <c r="L2383">
        <f t="shared" si="186"/>
        <v>0.31784427869118614</v>
      </c>
      <c r="M2383">
        <f t="shared" si="187"/>
        <v>4.4634066242320785</v>
      </c>
      <c r="N2383" s="10" t="str" cm="1">
        <f t="array" ref="N2383">_xlfn.IFS(AND(C2383&lt;=0, C2383-M2383&lt;=2), "escarcha",AND(C2383&lt;=0, C2383-M2383&gt;2), "helada negra", AND(C2383&gt;0, M2383+2&gt;C2383), "rocío", TRUE, "sin riesgo")</f>
        <v>sin riesgo</v>
      </c>
      <c r="O2383">
        <f t="shared" si="188"/>
        <v>0.43478527720047477</v>
      </c>
      <c r="P2383">
        <f t="shared" si="189"/>
        <v>6.14711424346853</v>
      </c>
      <c r="Q2383" s="10" t="str" cm="1">
        <f t="array" ref="Q2383">_xlfn.IFS(AND(D2383&lt;=0, D2383-P2383&lt;=2), "escarcha",AND(D2383&lt;=0, D2383-P2383&gt;2), "helada negra", AND(D2383&gt;0, P2383+2&gt;D2383), "rocío", TRUE, "sin riesgo")</f>
        <v>sin riesgo</v>
      </c>
    </row>
    <row r="2384" spans="1:17" x14ac:dyDescent="0.35">
      <c r="A2384" s="2">
        <v>45773</v>
      </c>
      <c r="B2384" s="3" t="s">
        <v>32</v>
      </c>
      <c r="C2384">
        <v>10.83333333333333</v>
      </c>
      <c r="D2384">
        <v>13</v>
      </c>
      <c r="E2384">
        <v>66.099999999999994</v>
      </c>
      <c r="F2384">
        <v>62.333333333333343</v>
      </c>
      <c r="G2384">
        <v>19</v>
      </c>
      <c r="H2384">
        <v>1.166666666666667</v>
      </c>
      <c r="I2384">
        <v>28</v>
      </c>
      <c r="J2384">
        <v>3.4666666666666668</v>
      </c>
      <c r="K2384">
        <f t="shared" si="185"/>
        <v>2.1666666666666696</v>
      </c>
      <c r="L2384">
        <f t="shared" si="186"/>
        <v>0.33809606356117988</v>
      </c>
      <c r="M2384">
        <f t="shared" si="187"/>
        <v>4.7533593979603461</v>
      </c>
      <c r="N2384" s="10" t="str" cm="1">
        <f t="array" ref="N2384">_xlfn.IFS(AND(C2384&lt;=0, C2384-M2384&lt;=2), "escarcha",AND(C2384&lt;=0, C2384-M2384&gt;2), "helada negra", AND(C2384&gt;0, M2384+2&gt;C2384), "rocío", TRUE, "sin riesgo")</f>
        <v>sin riesgo</v>
      </c>
      <c r="O2384">
        <f t="shared" si="188"/>
        <v>0.42220584849427711</v>
      </c>
      <c r="P2384">
        <f t="shared" si="189"/>
        <v>5.9648978249889488</v>
      </c>
      <c r="Q2384" s="10" t="str" cm="1">
        <f t="array" ref="Q2384">_xlfn.IFS(AND(D2384&lt;=0, D2384-P2384&lt;=2), "escarcha",AND(D2384&lt;=0, D2384-P2384&gt;2), "helada negra", AND(D2384&gt;0, P2384+2&gt;D2384), "rocío", TRUE, "sin riesgo")</f>
        <v>sin riesgo</v>
      </c>
    </row>
    <row r="2385" spans="1:17" x14ac:dyDescent="0.35">
      <c r="A2385" s="2">
        <v>45773</v>
      </c>
      <c r="B2385" s="3" t="s">
        <v>33</v>
      </c>
      <c r="C2385">
        <v>11.06666666666667</v>
      </c>
      <c r="D2385">
        <v>13.83333333333333</v>
      </c>
      <c r="E2385">
        <v>62.06666666666667</v>
      </c>
      <c r="F2385">
        <v>63.666666666666657</v>
      </c>
      <c r="G2385">
        <v>17</v>
      </c>
      <c r="H2385">
        <v>1.533333333333333</v>
      </c>
      <c r="I2385">
        <v>24.666666666666671</v>
      </c>
      <c r="J2385">
        <v>3.833333333333333</v>
      </c>
      <c r="K2385">
        <f t="shared" si="185"/>
        <v>2.7666666666666604</v>
      </c>
      <c r="L2385">
        <f t="shared" si="186"/>
        <v>0.29062992807111904</v>
      </c>
      <c r="M2385">
        <f t="shared" si="187"/>
        <v>4.0748349911364787</v>
      </c>
      <c r="N2385" s="10" t="str" cm="1">
        <f t="array" ref="N2385">_xlfn.IFS(AND(C2385&lt;=0, C2385-M2385&lt;=2), "escarcha",AND(C2385&lt;=0, C2385-M2385&gt;2), "helada negra", AND(C2385&gt;0, M2385+2&gt;C2385), "rocío", TRUE, "sin riesgo")</f>
        <v>sin riesgo</v>
      </c>
      <c r="O2385">
        <f t="shared" si="188"/>
        <v>0.49764553022466579</v>
      </c>
      <c r="P2385">
        <f t="shared" si="189"/>
        <v>7.0616725939338423</v>
      </c>
      <c r="Q2385" s="10" t="str" cm="1">
        <f t="array" ref="Q2385">_xlfn.IFS(AND(D2385&lt;=0, D2385-P2385&lt;=2), "escarcha",AND(D2385&lt;=0, D2385-P2385&gt;2), "helada negra", AND(D2385&gt;0, P2385+2&gt;D2385), "rocío", TRUE, "sin riesgo")</f>
        <v>sin riesgo</v>
      </c>
    </row>
    <row r="2386" spans="1:17" x14ac:dyDescent="0.35">
      <c r="A2386" s="2">
        <v>45773</v>
      </c>
      <c r="B2386" s="3" t="s">
        <v>34</v>
      </c>
      <c r="C2386">
        <v>11.2</v>
      </c>
      <c r="D2386">
        <v>14.7</v>
      </c>
      <c r="E2386">
        <v>56.733333333333327</v>
      </c>
      <c r="F2386">
        <v>61.666666666666657</v>
      </c>
      <c r="G2386">
        <v>15.33333333333333</v>
      </c>
      <c r="H2386">
        <v>2.1</v>
      </c>
      <c r="I2386">
        <v>25.333333333333329</v>
      </c>
      <c r="J2386">
        <v>4.6333333333333337</v>
      </c>
      <c r="K2386">
        <f t="shared" si="185"/>
        <v>3.5</v>
      </c>
      <c r="L2386">
        <f t="shared" si="186"/>
        <v>0.20962345954474659</v>
      </c>
      <c r="M2386">
        <f t="shared" si="187"/>
        <v>2.9253967314118965</v>
      </c>
      <c r="N2386" s="10" t="str" cm="1">
        <f t="array" ref="N2386">_xlfn.IFS(AND(C2386&lt;=0, C2386-M2386&lt;=2), "escarcha",AND(C2386&lt;=0, C2386-M2386&gt;2), "helada negra", AND(C2386&gt;0, M2386+2&gt;C2386), "rocío", TRUE, "sin riesgo")</f>
        <v>sin riesgo</v>
      </c>
      <c r="O2386">
        <f t="shared" si="188"/>
        <v>0.5218014873042528</v>
      </c>
      <c r="P2386">
        <f t="shared" si="189"/>
        <v>7.4149074151415482</v>
      </c>
      <c r="Q2386" s="10" t="str" cm="1">
        <f t="array" ref="Q2386">_xlfn.IFS(AND(D2386&lt;=0, D2386-P2386&lt;=2), "escarcha",AND(D2386&lt;=0, D2386-P2386&gt;2), "helada negra", AND(D2386&gt;0, P2386+2&gt;D2386), "rocío", TRUE, "sin riesgo")</f>
        <v>sin riesgo</v>
      </c>
    </row>
    <row r="2387" spans="1:17" x14ac:dyDescent="0.35">
      <c r="A2387" s="2">
        <v>45773</v>
      </c>
      <c r="B2387" s="3" t="s">
        <v>35</v>
      </c>
      <c r="C2387">
        <v>11.733333333333331</v>
      </c>
      <c r="D2387">
        <v>15.33333333333333</v>
      </c>
      <c r="E2387">
        <v>54.266666666666673</v>
      </c>
      <c r="F2387">
        <v>63</v>
      </c>
      <c r="G2387">
        <v>15.66666666666667</v>
      </c>
      <c r="H2387">
        <v>2.666666666666667</v>
      </c>
      <c r="I2387">
        <v>24.333333333333329</v>
      </c>
      <c r="J2387">
        <v>6.2333333333333334</v>
      </c>
      <c r="K2387">
        <f t="shared" si="185"/>
        <v>3.5999999999999996</v>
      </c>
      <c r="L2387">
        <f t="shared" si="186"/>
        <v>0.20044188387351169</v>
      </c>
      <c r="M2387">
        <f t="shared" si="187"/>
        <v>2.7957894330492099</v>
      </c>
      <c r="N2387" s="10" t="str" cm="1">
        <f t="array" ref="N2387">_xlfn.IFS(AND(C2387&lt;=0, C2387-M2387&lt;=2), "escarcha",AND(C2387&lt;=0, C2387-M2387&gt;2), "helada negra", AND(C2387&gt;0, M2387+2&gt;C2387), "rocío", TRUE, "sin riesgo")</f>
        <v>sin riesgo</v>
      </c>
      <c r="O2387">
        <f t="shared" si="188"/>
        <v>0.58393161646908254</v>
      </c>
      <c r="P2387">
        <f t="shared" si="189"/>
        <v>8.3280424016020653</v>
      </c>
      <c r="Q2387" s="10" t="str" cm="1">
        <f t="array" ref="Q2387">_xlfn.IFS(AND(D2387&lt;=0, D2387-P2387&lt;=2), "escarcha",AND(D2387&lt;=0, D2387-P2387&gt;2), "helada negra", AND(D2387&gt;0, P2387+2&gt;D2387), "rocío", TRUE, "sin riesgo")</f>
        <v>sin riesgo</v>
      </c>
    </row>
    <row r="2388" spans="1:17" x14ac:dyDescent="0.35">
      <c r="A2388" s="2">
        <v>45773</v>
      </c>
      <c r="B2388" s="3" t="s">
        <v>36</v>
      </c>
      <c r="C2388">
        <v>12.1</v>
      </c>
      <c r="D2388">
        <v>16.2</v>
      </c>
      <c r="E2388">
        <v>53</v>
      </c>
      <c r="F2388">
        <v>59.333333333333343</v>
      </c>
      <c r="G2388">
        <v>20.666666666666671</v>
      </c>
      <c r="H2388">
        <v>2.7666666666666671</v>
      </c>
      <c r="I2388">
        <v>30.333333333333329</v>
      </c>
      <c r="J2388">
        <v>5.4333333333333336</v>
      </c>
      <c r="K2388">
        <f t="shared" si="185"/>
        <v>4.0999999999999996</v>
      </c>
      <c r="L2388">
        <f t="shared" si="186"/>
        <v>0.20098635090807693</v>
      </c>
      <c r="M2388">
        <f t="shared" si="187"/>
        <v>2.8034713303409737</v>
      </c>
      <c r="N2388" s="10" t="str" cm="1">
        <f t="array" ref="N2388">_xlfn.IFS(AND(C2388&lt;=0, C2388-M2388&lt;=2), "escarcha",AND(C2388&lt;=0, C2388-M2388&gt;2), "helada negra", AND(C2388&gt;0, M2388+2&gt;C2388), "rocío", TRUE, "sin riesgo")</f>
        <v>sin riesgo</v>
      </c>
      <c r="O2388">
        <f t="shared" si="188"/>
        <v>0.5793936076525481</v>
      </c>
      <c r="P2388">
        <f t="shared" si="189"/>
        <v>8.2611213213918813</v>
      </c>
      <c r="Q2388" s="10" t="str" cm="1">
        <f t="array" ref="Q2388">_xlfn.IFS(AND(D2388&lt;=0, D2388-P2388&lt;=2), "escarcha",AND(D2388&lt;=0, D2388-P2388&gt;2), "helada negra", AND(D2388&gt;0, P2388+2&gt;D2388), "rocío", TRUE, "sin riesgo")</f>
        <v>sin riesgo</v>
      </c>
    </row>
    <row r="2389" spans="1:17" x14ac:dyDescent="0.35">
      <c r="A2389" s="2">
        <v>45773</v>
      </c>
      <c r="B2389" s="3" t="s">
        <v>47</v>
      </c>
      <c r="C2389">
        <v>12.6</v>
      </c>
      <c r="D2389">
        <v>17.133333333333329</v>
      </c>
      <c r="E2389">
        <v>54.9</v>
      </c>
      <c r="F2389">
        <v>58</v>
      </c>
      <c r="G2389">
        <v>15.33333333333333</v>
      </c>
      <c r="H2389">
        <v>2.9333333333333331</v>
      </c>
      <c r="I2389">
        <v>27.666666666666671</v>
      </c>
      <c r="J2389">
        <v>6.2</v>
      </c>
      <c r="K2389">
        <f t="shared" si="185"/>
        <v>4.5333333333333297</v>
      </c>
      <c r="L2389">
        <f t="shared" si="186"/>
        <v>0.26904524357887205</v>
      </c>
      <c r="M2389">
        <f t="shared" si="187"/>
        <v>3.7675113191463803</v>
      </c>
      <c r="N2389" s="10" t="str" cm="1">
        <f t="array" ref="N2389">_xlfn.IFS(AND(C2389&lt;=0, C2389-M2389&lt;=2), "escarcha",AND(C2389&lt;=0, C2389-M2389&gt;2), "helada negra", AND(C2389&gt;0, M2389+2&gt;C2389), "rocío", TRUE, "sin riesgo")</f>
        <v>sin riesgo</v>
      </c>
      <c r="O2389">
        <f t="shared" si="188"/>
        <v>0.61594135323151977</v>
      </c>
      <c r="P2389">
        <f t="shared" si="189"/>
        <v>8.80109767378746</v>
      </c>
      <c r="Q2389" s="10" t="str" cm="1">
        <f t="array" ref="Q2389">_xlfn.IFS(AND(D2389&lt;=0, D2389-P2389&lt;=2), "escarcha",AND(D2389&lt;=0, D2389-P2389&gt;2), "helada negra", AND(D2389&gt;0, P2389+2&gt;D2389), "rocío", TRUE, "sin riesgo")</f>
        <v>sin riesgo</v>
      </c>
    </row>
    <row r="2390" spans="1:17" x14ac:dyDescent="0.35">
      <c r="A2390" s="2">
        <v>45773</v>
      </c>
      <c r="B2390" s="3" t="s">
        <v>52</v>
      </c>
      <c r="C2390">
        <v>12.9</v>
      </c>
      <c r="D2390">
        <v>16.866666666666671</v>
      </c>
      <c r="E2390">
        <v>55.866666666666667</v>
      </c>
      <c r="F2390">
        <v>58.666666666666657</v>
      </c>
      <c r="G2390">
        <v>13.33333333333333</v>
      </c>
      <c r="H2390">
        <v>4.833333333333333</v>
      </c>
      <c r="I2390">
        <v>22.333333333333329</v>
      </c>
      <c r="J2390">
        <v>9.4</v>
      </c>
      <c r="K2390">
        <f t="shared" si="185"/>
        <v>3.9666666666666703</v>
      </c>
      <c r="L2390">
        <f t="shared" si="186"/>
        <v>0.30614068440061182</v>
      </c>
      <c r="M2390">
        <f t="shared" si="187"/>
        <v>4.296150836545416</v>
      </c>
      <c r="N2390" s="10" t="str" cm="1">
        <f t="array" ref="N2390">_xlfn.IFS(AND(C2390&lt;=0, C2390-M2390&lt;=2), "escarcha",AND(C2390&lt;=0, C2390-M2390&gt;2), "helada negra", AND(C2390&gt;0, M2390+2&gt;C2390), "rocío", TRUE, "sin riesgo")</f>
        <v>sin riesgo</v>
      </c>
      <c r="O2390">
        <f t="shared" si="188"/>
        <v>0.61047749124328587</v>
      </c>
      <c r="P2390">
        <f t="shared" si="189"/>
        <v>8.7202241141594001</v>
      </c>
      <c r="Q2390" s="10" t="str" cm="1">
        <f t="array" ref="Q2390">_xlfn.IFS(AND(D2390&lt;=0, D2390-P2390&lt;=2), "escarcha",AND(D2390&lt;=0, D2390-P2390&gt;2), "helada negra", AND(D2390&gt;0, P2390+2&gt;D2390), "rocío", TRUE, "sin riesgo")</f>
        <v>sin riesgo</v>
      </c>
    </row>
    <row r="2391" spans="1:17" x14ac:dyDescent="0.35">
      <c r="A2391" s="2">
        <v>45773</v>
      </c>
      <c r="B2391" s="3" t="s">
        <v>53</v>
      </c>
      <c r="C2391">
        <v>13</v>
      </c>
      <c r="D2391">
        <v>17.666666666666671</v>
      </c>
      <c r="E2391">
        <v>51.033333333333331</v>
      </c>
      <c r="F2391">
        <v>57</v>
      </c>
      <c r="G2391">
        <v>16.333333333333329</v>
      </c>
      <c r="H2391">
        <v>3.8666666666666671</v>
      </c>
      <c r="I2391">
        <v>23.666666666666671</v>
      </c>
      <c r="J2391">
        <v>7.9</v>
      </c>
      <c r="K2391">
        <f t="shared" si="185"/>
        <v>4.6666666666666714</v>
      </c>
      <c r="L2391">
        <f t="shared" si="186"/>
        <v>0.22218853430332841</v>
      </c>
      <c r="M2391">
        <f t="shared" si="187"/>
        <v>3.1029872089072348</v>
      </c>
      <c r="N2391" s="10" t="str" cm="1">
        <f t="array" ref="N2391">_xlfn.IFS(AND(C2391&lt;=0, C2391-M2391&lt;=2), "escarcha",AND(C2391&lt;=0, C2391-M2391&gt;2), "helada negra", AND(C2391&gt;0, M2391+2&gt;C2391), "rocío", TRUE, "sin riesgo")</f>
        <v>sin riesgo</v>
      </c>
      <c r="O2391">
        <f t="shared" si="188"/>
        <v>0.6322310537177831</v>
      </c>
      <c r="P2391">
        <f t="shared" si="189"/>
        <v>9.0425189550516496</v>
      </c>
      <c r="Q2391" s="10" t="str" cm="1">
        <f t="array" ref="Q2391">_xlfn.IFS(AND(D2391&lt;=0, D2391-P2391&lt;=2), "escarcha",AND(D2391&lt;=0, D2391-P2391&gt;2), "helada negra", AND(D2391&gt;0, P2391+2&gt;D2391), "rocío", TRUE, "sin riesgo")</f>
        <v>sin riesgo</v>
      </c>
    </row>
    <row r="2392" spans="1:17" x14ac:dyDescent="0.35">
      <c r="A2392" s="2">
        <v>45773</v>
      </c>
      <c r="B2392" s="3" t="s">
        <v>56</v>
      </c>
      <c r="C2392">
        <v>13.6</v>
      </c>
      <c r="D2392">
        <v>18.5</v>
      </c>
      <c r="E2392">
        <v>50.6</v>
      </c>
      <c r="F2392">
        <v>54.666666666666657</v>
      </c>
      <c r="G2392">
        <v>18.666666666666671</v>
      </c>
      <c r="H2392">
        <v>3.0666666666666669</v>
      </c>
      <c r="I2392">
        <v>29</v>
      </c>
      <c r="J2392">
        <v>6.8</v>
      </c>
      <c r="K2392">
        <f t="shared" si="185"/>
        <v>4.9000000000000004</v>
      </c>
      <c r="L2392">
        <f t="shared" si="186"/>
        <v>0.25277453244996684</v>
      </c>
      <c r="M2392">
        <f t="shared" si="187"/>
        <v>3.5363530413184239</v>
      </c>
      <c r="N2392" s="10" t="str" cm="1">
        <f t="array" ref="N2392">_xlfn.IFS(AND(C2392&lt;=0, C2392-M2392&lt;=2), "escarcha",AND(C2392&lt;=0, C2392-M2392&gt;2), "helada negra", AND(C2392&gt;0, M2392+2&gt;C2392), "rocío", TRUE, "sin riesgo")</f>
        <v>sin riesgo</v>
      </c>
      <c r="O2392">
        <f t="shared" si="188"/>
        <v>0.64278617844902508</v>
      </c>
      <c r="P2392">
        <f t="shared" si="189"/>
        <v>9.1991983172417342</v>
      </c>
      <c r="Q2392" s="10" t="str" cm="1">
        <f t="array" ref="Q2392">_xlfn.IFS(AND(D2392&lt;=0, D2392-P2392&lt;=2), "escarcha",AND(D2392&lt;=0, D2392-P2392&gt;2), "helada negra", AND(D2392&gt;0, P2392+2&gt;D2392), "rocío", TRUE, "sin riesgo")</f>
        <v>sin riesgo</v>
      </c>
    </row>
    <row r="2393" spans="1:17" x14ac:dyDescent="0.35">
      <c r="A2393" s="2">
        <v>45773</v>
      </c>
      <c r="B2393" s="3" t="s">
        <v>55</v>
      </c>
      <c r="C2393">
        <v>14.2</v>
      </c>
      <c r="D2393">
        <v>18.833333333333329</v>
      </c>
      <c r="E2393">
        <v>51</v>
      </c>
      <c r="F2393">
        <v>52.666666666666657</v>
      </c>
      <c r="G2393">
        <v>18.666666666666671</v>
      </c>
      <c r="H2393">
        <v>2.833333333333333</v>
      </c>
      <c r="I2393">
        <v>30</v>
      </c>
      <c r="J2393">
        <v>6.6</v>
      </c>
      <c r="K2393">
        <f t="shared" si="185"/>
        <v>4.6333333333333293</v>
      </c>
      <c r="L2393">
        <f t="shared" si="186"/>
        <v>0.29957956429182431</v>
      </c>
      <c r="M2393">
        <f t="shared" si="187"/>
        <v>4.2024848733495626</v>
      </c>
      <c r="N2393" s="10" t="str" cm="1">
        <f t="array" ref="N2393">_xlfn.IFS(AND(C2393&lt;=0, C2393-M2393&lt;=2), "escarcha",AND(C2393&lt;=0, C2393-M2393&gt;2), "helada negra", AND(C2393&gt;0, M2393+2&gt;C2393), "rocío", TRUE, "sin riesgo")</f>
        <v>sin riesgo</v>
      </c>
      <c r="O2393">
        <f t="shared" si="188"/>
        <v>0.62636239162348295</v>
      </c>
      <c r="P2393">
        <f t="shared" si="189"/>
        <v>8.9554892084501816</v>
      </c>
      <c r="Q2393" s="10" t="str" cm="1">
        <f t="array" ref="Q2393">_xlfn.IFS(AND(D2393&lt;=0, D2393-P2393&lt;=2), "escarcha",AND(D2393&lt;=0, D2393-P2393&gt;2), "helada negra", AND(D2393&gt;0, P2393+2&gt;D2393), "rocío", TRUE, "sin riesgo")</f>
        <v>sin riesgo</v>
      </c>
    </row>
    <row r="2394" spans="1:17" x14ac:dyDescent="0.35">
      <c r="A2394" s="2">
        <v>45773</v>
      </c>
      <c r="B2394" s="3" t="s">
        <v>54</v>
      </c>
      <c r="C2394">
        <v>14.16666666666667</v>
      </c>
      <c r="D2394">
        <v>19.2</v>
      </c>
      <c r="E2394">
        <v>48.6</v>
      </c>
      <c r="F2394">
        <v>51.666666666666657</v>
      </c>
      <c r="G2394">
        <v>17.666666666666671</v>
      </c>
      <c r="H2394">
        <v>4.5666666666666664</v>
      </c>
      <c r="I2394">
        <v>25.666666666666671</v>
      </c>
      <c r="J2394">
        <v>8.5333333333333332</v>
      </c>
      <c r="K2394">
        <f t="shared" si="185"/>
        <v>5.0333333333333297</v>
      </c>
      <c r="L2394">
        <f t="shared" si="186"/>
        <v>0.24921939556504835</v>
      </c>
      <c r="M2394">
        <f t="shared" si="187"/>
        <v>3.4859027791056216</v>
      </c>
      <c r="N2394" s="10" t="str" cm="1">
        <f t="array" ref="N2394">_xlfn.IFS(AND(C2394&lt;=0, C2394-M2394&lt;=2), "escarcha",AND(C2394&lt;=0, C2394-M2394&gt;2), "helada negra", AND(C2394&gt;0, M2394+2&gt;C2394), "rocío", TRUE, "sin riesgo")</f>
        <v>sin riesgo</v>
      </c>
      <c r="O2394">
        <f t="shared" si="188"/>
        <v>0.63006363067061089</v>
      </c>
      <c r="P2394">
        <f t="shared" si="189"/>
        <v>9.0103699990627106</v>
      </c>
      <c r="Q2394" s="10" t="str" cm="1">
        <f t="array" ref="Q2394">_xlfn.IFS(AND(D2394&lt;=0, D2394-P2394&lt;=2), "escarcha",AND(D2394&lt;=0, D2394-P2394&gt;2), "helada negra", AND(D2394&gt;0, P2394+2&gt;D2394), "rocío", TRUE, "sin riesgo")</f>
        <v>sin riesgo</v>
      </c>
    </row>
    <row r="2395" spans="1:17" x14ac:dyDescent="0.35">
      <c r="A2395" s="2">
        <v>45773</v>
      </c>
      <c r="B2395" s="3" t="s">
        <v>57</v>
      </c>
      <c r="C2395">
        <v>14.5</v>
      </c>
      <c r="D2395">
        <v>20</v>
      </c>
      <c r="E2395">
        <v>48.833333333333343</v>
      </c>
      <c r="F2395">
        <v>50</v>
      </c>
      <c r="G2395">
        <v>20</v>
      </c>
      <c r="H2395">
        <v>2.2000000000000002</v>
      </c>
      <c r="I2395">
        <v>31.666666666666671</v>
      </c>
      <c r="J2395">
        <v>5.7666666666666666</v>
      </c>
      <c r="K2395">
        <f t="shared" si="185"/>
        <v>5.5</v>
      </c>
      <c r="L2395">
        <f t="shared" si="186"/>
        <v>0.2755645349145347</v>
      </c>
      <c r="M2395">
        <f t="shared" si="187"/>
        <v>3.860252669339439</v>
      </c>
      <c r="N2395" s="10" t="str" cm="1">
        <f t="array" ref="N2395">_xlfn.IFS(AND(C2395&lt;=0, C2395-M2395&lt;=2), "escarcha",AND(C2395&lt;=0, C2395-M2395&gt;2), "helada negra", AND(C2395&gt;0, M2395+2&gt;C2395), "rocío", TRUE, "sin riesgo")</f>
        <v>sin riesgo</v>
      </c>
      <c r="O2395">
        <f t="shared" si="188"/>
        <v>0.64695318440355865</v>
      </c>
      <c r="P2395">
        <f t="shared" si="189"/>
        <v>9.2611066305342362</v>
      </c>
      <c r="Q2395" s="10" t="str" cm="1">
        <f t="array" ref="Q2395">_xlfn.IFS(AND(D2395&lt;=0, D2395-P2395&lt;=2), "escarcha",AND(D2395&lt;=0, D2395-P2395&gt;2), "helada negra", AND(D2395&gt;0, P2395+2&gt;D2395), "rocío", TRUE, "sin riesgo")</f>
        <v>sin riesgo</v>
      </c>
    </row>
    <row r="2396" spans="1:17" x14ac:dyDescent="0.35">
      <c r="A2396" s="2">
        <v>45773</v>
      </c>
      <c r="B2396" s="3" t="s">
        <v>51</v>
      </c>
      <c r="C2396">
        <v>14.4</v>
      </c>
      <c r="D2396">
        <v>20.399999999999999</v>
      </c>
      <c r="E2396">
        <v>50.266666666666673</v>
      </c>
      <c r="F2396">
        <v>48.333333333333343</v>
      </c>
      <c r="G2396">
        <v>17.333333333333329</v>
      </c>
      <c r="H2396">
        <v>4.833333333333333</v>
      </c>
      <c r="I2396">
        <v>26.333333333333329</v>
      </c>
      <c r="J2396">
        <v>9.9333333333333336</v>
      </c>
      <c r="K2396">
        <f t="shared" si="185"/>
        <v>5.9999999999999982</v>
      </c>
      <c r="L2396">
        <f t="shared" si="186"/>
        <v>0.29803276401274492</v>
      </c>
      <c r="M2396">
        <f t="shared" si="187"/>
        <v>4.1804132240301071</v>
      </c>
      <c r="N2396" s="10" t="str" cm="1">
        <f t="array" ref="N2396">_xlfn.IFS(AND(C2396&lt;=0, C2396-M2396&lt;=2), "escarcha",AND(C2396&lt;=0, C2396-M2396&gt;2), "helada negra", AND(C2396&gt;0, M2396+2&gt;C2396), "rocío", TRUE, "sin riesgo")</f>
        <v>sin riesgo</v>
      </c>
      <c r="O2396">
        <f t="shared" si="188"/>
        <v>0.63777817332161602</v>
      </c>
      <c r="P2396">
        <f t="shared" si="189"/>
        <v>9.1248356456174431</v>
      </c>
      <c r="Q2396" s="10" t="str" cm="1">
        <f t="array" ref="Q2396">_xlfn.IFS(AND(D2396&lt;=0, D2396-P2396&lt;=2), "escarcha",AND(D2396&lt;=0, D2396-P2396&gt;2), "helada negra", AND(D2396&gt;0, P2396+2&gt;D2396), "rocío", TRUE, "sin riesgo")</f>
        <v>sin riesgo</v>
      </c>
    </row>
    <row r="2397" spans="1:17" x14ac:dyDescent="0.35">
      <c r="A2397" s="2">
        <v>45773</v>
      </c>
      <c r="B2397" s="3" t="s">
        <v>49</v>
      </c>
      <c r="C2397">
        <v>14.06666666666667</v>
      </c>
      <c r="D2397">
        <v>19.7</v>
      </c>
      <c r="E2397">
        <v>51.333333333333343</v>
      </c>
      <c r="F2397">
        <v>52.333333333333343</v>
      </c>
      <c r="G2397">
        <v>16.666666666666671</v>
      </c>
      <c r="H2397">
        <v>5.9</v>
      </c>
      <c r="I2397">
        <v>23.333333333333329</v>
      </c>
      <c r="J2397">
        <v>11.83333333333333</v>
      </c>
      <c r="K2397">
        <f t="shared" si="185"/>
        <v>5.6333333333333293</v>
      </c>
      <c r="L2397">
        <f t="shared" si="186"/>
        <v>0.29745862021192204</v>
      </c>
      <c r="M2397">
        <f t="shared" si="187"/>
        <v>4.1722216367426572</v>
      </c>
      <c r="N2397" s="10" t="str" cm="1">
        <f t="array" ref="N2397">_xlfn.IFS(AND(C2397&lt;=0, C2397-M2397&lt;=2), "escarcha",AND(C2397&lt;=0, C2397-M2397&gt;2), "helada negra", AND(C2397&gt;0, M2397+2&gt;C2397), "rocío", TRUE, "sin riesgo")</f>
        <v>sin riesgo</v>
      </c>
      <c r="O2397">
        <f t="shared" si="188"/>
        <v>0.6739693823020636</v>
      </c>
      <c r="P2397">
        <f t="shared" si="189"/>
        <v>9.6632188548862938</v>
      </c>
      <c r="Q2397" s="10" t="str" cm="1">
        <f t="array" ref="Q2397">_xlfn.IFS(AND(D2397&lt;=0, D2397-P2397&lt;=2), "escarcha",AND(D2397&lt;=0, D2397-P2397&gt;2), "helada negra", AND(D2397&gt;0, P2397+2&gt;D2397), "rocío", TRUE, "sin riesgo")</f>
        <v>sin riesgo</v>
      </c>
    </row>
    <row r="2398" spans="1:17" x14ac:dyDescent="0.35">
      <c r="A2398" s="2">
        <v>45773</v>
      </c>
      <c r="B2398" s="3" t="s">
        <v>50</v>
      </c>
      <c r="C2398">
        <v>13.56666666666667</v>
      </c>
      <c r="D2398">
        <v>19.633333333333329</v>
      </c>
      <c r="E2398">
        <v>54.93333333333333</v>
      </c>
      <c r="F2398">
        <v>52.666666666666657</v>
      </c>
      <c r="G2398">
        <v>16.333333333333329</v>
      </c>
      <c r="H2398">
        <v>5.7</v>
      </c>
      <c r="I2398">
        <v>25.333333333333329</v>
      </c>
      <c r="J2398">
        <v>11.6</v>
      </c>
      <c r="K2398">
        <f t="shared" si="185"/>
        <v>6.0666666666666593</v>
      </c>
      <c r="L2398">
        <f t="shared" si="186"/>
        <v>0.33277511489056377</v>
      </c>
      <c r="M2398">
        <f t="shared" si="187"/>
        <v>4.6771115030228083</v>
      </c>
      <c r="N2398" s="10" t="str" cm="1">
        <f t="array" ref="N2398">_xlfn.IFS(AND(C2398&lt;=0, C2398-M2398&lt;=2), "escarcha",AND(C2398&lt;=0, C2398-M2398&gt;2), "helada negra", AND(C2398&gt;0, M2398+2&gt;C2398), "rocío", TRUE, "sin riesgo")</f>
        <v>sin riesgo</v>
      </c>
      <c r="O2398">
        <f t="shared" si="188"/>
        <v>0.67618077237548591</v>
      </c>
      <c r="P2398">
        <f t="shared" si="189"/>
        <v>9.6961902012787728</v>
      </c>
      <c r="Q2398" s="10" t="str" cm="1">
        <f t="array" ref="Q2398">_xlfn.IFS(AND(D2398&lt;=0, D2398-P2398&lt;=2), "escarcha",AND(D2398&lt;=0, D2398-P2398&gt;2), "helada negra", AND(D2398&gt;0, P2398+2&gt;D2398), "rocío", TRUE, "sin riesgo")</f>
        <v>sin riesgo</v>
      </c>
    </row>
    <row r="2399" spans="1:17" x14ac:dyDescent="0.35">
      <c r="A2399" s="2">
        <v>45773</v>
      </c>
      <c r="B2399" s="3" t="s">
        <v>48</v>
      </c>
      <c r="C2399">
        <v>13.133333333333329</v>
      </c>
      <c r="D2399">
        <v>18.833333333333329</v>
      </c>
      <c r="E2399">
        <v>55.8</v>
      </c>
      <c r="F2399">
        <v>55</v>
      </c>
      <c r="G2399">
        <v>19.666666666666671</v>
      </c>
      <c r="H2399">
        <v>4.9333333333333336</v>
      </c>
      <c r="I2399">
        <v>27.666666666666671</v>
      </c>
      <c r="J2399">
        <v>11.46666666666667</v>
      </c>
      <c r="K2399">
        <f t="shared" si="185"/>
        <v>5.6999999999999993</v>
      </c>
      <c r="L2399">
        <f t="shared" si="186"/>
        <v>0.32019109817042213</v>
      </c>
      <c r="M2399">
        <f t="shared" si="187"/>
        <v>4.4969721966193932</v>
      </c>
      <c r="N2399" s="10" t="str" cm="1">
        <f t="array" ref="N2399">_xlfn.IFS(AND(C2399&lt;=0, C2399-M2399&lt;=2), "escarcha",AND(C2399&lt;=0, C2399-M2399&gt;2), "helada negra", AND(C2399&gt;0, M2399+2&gt;C2399), "rocío", TRUE, "sin riesgo")</f>
        <v>sin riesgo</v>
      </c>
      <c r="O2399">
        <f t="shared" si="188"/>
        <v>0.6697128324970969</v>
      </c>
      <c r="P2399">
        <f t="shared" si="189"/>
        <v>9.599778830172772</v>
      </c>
      <c r="Q2399" s="10" t="str" cm="1">
        <f t="array" ref="Q2399">_xlfn.IFS(AND(D2399&lt;=0, D2399-P2399&lt;=2), "escarcha",AND(D2399&lt;=0, D2399-P2399&gt;2), "helada negra", AND(D2399&gt;0, P2399+2&gt;D2399), "rocío", TRUE, "sin riesgo")</f>
        <v>sin riesgo</v>
      </c>
    </row>
    <row r="2400" spans="1:17" x14ac:dyDescent="0.35">
      <c r="A2400" s="2">
        <v>45773</v>
      </c>
      <c r="B2400" s="3" t="s">
        <v>38</v>
      </c>
      <c r="C2400">
        <v>12.33333333333333</v>
      </c>
      <c r="D2400">
        <v>17.100000000000001</v>
      </c>
      <c r="E2400">
        <v>60.133333333333333</v>
      </c>
      <c r="F2400">
        <v>59.333333333333343</v>
      </c>
      <c r="G2400">
        <v>16.666666666666671</v>
      </c>
      <c r="H2400">
        <v>7.2</v>
      </c>
      <c r="I2400">
        <v>23.333333333333329</v>
      </c>
      <c r="J2400">
        <v>15.266666666666669</v>
      </c>
      <c r="K2400">
        <f t="shared" si="185"/>
        <v>4.766666666666671</v>
      </c>
      <c r="L2400">
        <f t="shared" si="186"/>
        <v>0.34259890507068769</v>
      </c>
      <c r="M2400">
        <f t="shared" si="187"/>
        <v>4.8179206946429511</v>
      </c>
      <c r="N2400" s="10" t="str" cm="1">
        <f t="array" ref="N2400">_xlfn.IFS(AND(C2400&lt;=0, C2400-M2400&lt;=2), "escarcha",AND(C2400&lt;=0, C2400-M2400&gt;2), "helada negra", AND(C2400&gt;0, M2400+2&gt;C2400), "rocío", TRUE, "sin riesgo")</f>
        <v>sin riesgo</v>
      </c>
      <c r="O2400">
        <f t="shared" si="188"/>
        <v>0.63655992856123222</v>
      </c>
      <c r="P2400">
        <f t="shared" si="189"/>
        <v>9.1067528499936827</v>
      </c>
      <c r="Q2400" s="10" t="str" cm="1">
        <f t="array" ref="Q2400">_xlfn.IFS(AND(D2400&lt;=0, D2400-P2400&lt;=2), "escarcha",AND(D2400&lt;=0, D2400-P2400&gt;2), "helada negra", AND(D2400&gt;0, P2400+2&gt;D2400), "rocío", TRUE, "sin riesgo")</f>
        <v>sin riesgo</v>
      </c>
    </row>
    <row r="2401" spans="1:17" x14ac:dyDescent="0.35">
      <c r="A2401" s="2">
        <v>45773</v>
      </c>
      <c r="B2401" s="3" t="s">
        <v>39</v>
      </c>
      <c r="C2401">
        <v>11.53333333333333</v>
      </c>
      <c r="D2401">
        <v>15.9</v>
      </c>
      <c r="E2401">
        <v>61.333333333333329</v>
      </c>
      <c r="F2401">
        <v>62.333333333333343</v>
      </c>
      <c r="G2401">
        <v>16.333333333333329</v>
      </c>
      <c r="H2401">
        <v>7.166666666666667</v>
      </c>
      <c r="I2401">
        <v>24.333333333333329</v>
      </c>
      <c r="J2401">
        <v>14.233333333333331</v>
      </c>
      <c r="K2401">
        <f t="shared" si="185"/>
        <v>4.3666666666666707</v>
      </c>
      <c r="L2401">
        <f t="shared" si="186"/>
        <v>0.30964618611100991</v>
      </c>
      <c r="M2401">
        <f t="shared" si="187"/>
        <v>4.3462241592808333</v>
      </c>
      <c r="N2401" s="10" t="str" cm="1">
        <f t="array" ref="N2401">_xlfn.IFS(AND(C2401&lt;=0, C2401-M2401&lt;=2), "escarcha",AND(C2401&lt;=0, C2401-M2401&gt;2), "helada negra", AND(C2401&gt;0, M2401+2&gt;C2401), "rocío", TRUE, "sin riesgo")</f>
        <v>sin riesgo</v>
      </c>
      <c r="O2401">
        <f t="shared" si="188"/>
        <v>0.60957492570035532</v>
      </c>
      <c r="P2401">
        <f t="shared" si="189"/>
        <v>8.7068697546665454</v>
      </c>
      <c r="Q2401" s="10" t="str" cm="1">
        <f t="array" ref="Q2401">_xlfn.IFS(AND(D2401&lt;=0, D2401-P2401&lt;=2), "escarcha",AND(D2401&lt;=0, D2401-P2401&gt;2), "helada negra", AND(D2401&gt;0, P2401+2&gt;D2401), "rocío", TRUE, "sin riesgo")</f>
        <v>sin riesgo</v>
      </c>
    </row>
    <row r="2402" spans="1:17" x14ac:dyDescent="0.35">
      <c r="A2402" s="2">
        <v>45773</v>
      </c>
      <c r="B2402" s="3" t="s">
        <v>37</v>
      </c>
      <c r="C2402">
        <v>10.633333333333329</v>
      </c>
      <c r="D2402">
        <v>14.66666666666667</v>
      </c>
      <c r="E2402">
        <v>63.433333333333337</v>
      </c>
      <c r="F2402">
        <v>67.333333333333329</v>
      </c>
      <c r="G2402">
        <v>15</v>
      </c>
      <c r="H2402">
        <v>4.7333333333333334</v>
      </c>
      <c r="I2402">
        <v>21</v>
      </c>
      <c r="J2402">
        <v>12.766666666666669</v>
      </c>
      <c r="K2402">
        <f t="shared" si="185"/>
        <v>4.0333333333333403</v>
      </c>
      <c r="L2402">
        <f t="shared" si="186"/>
        <v>0.28361394367628295</v>
      </c>
      <c r="M2402">
        <f t="shared" si="187"/>
        <v>3.9748571796513308</v>
      </c>
      <c r="N2402" s="10" t="str" cm="1">
        <f t="array" ref="N2402">_xlfn.IFS(AND(C2402&lt;=0, C2402-M2402&lt;=2), "escarcha",AND(C2402&lt;=0, C2402-M2402&gt;2), "helada negra", AND(C2402&gt;0, M2402+2&gt;C2402), "rocío", TRUE, "sin riesgo")</f>
        <v>sin riesgo</v>
      </c>
      <c r="O2402">
        <f t="shared" si="188"/>
        <v>0.60756365817546754</v>
      </c>
      <c r="P2402">
        <f t="shared" si="189"/>
        <v>8.677116136468177</v>
      </c>
      <c r="Q2402" s="10" t="str" cm="1">
        <f t="array" ref="Q2402">_xlfn.IFS(AND(D2402&lt;=0, D2402-P2402&lt;=2), "escarcha",AND(D2402&lt;=0, D2402-P2402&gt;2), "helada negra", AND(D2402&gt;0, P2402+2&gt;D2402), "rocío", TRUE, "sin riesgo")</f>
        <v>sin riesgo</v>
      </c>
    </row>
    <row r="2403" spans="1:17" x14ac:dyDescent="0.35">
      <c r="A2403" s="2">
        <v>45773</v>
      </c>
      <c r="B2403" s="3" t="s">
        <v>40</v>
      </c>
      <c r="C2403">
        <v>9.3000000000000007</v>
      </c>
      <c r="D2403">
        <v>13.33333333333333</v>
      </c>
      <c r="E2403">
        <v>66.7</v>
      </c>
      <c r="F2403">
        <v>71.666666666666671</v>
      </c>
      <c r="G2403">
        <v>14</v>
      </c>
      <c r="H2403">
        <v>4.1333333333333329</v>
      </c>
      <c r="I2403">
        <v>19.333333333333329</v>
      </c>
      <c r="J2403">
        <v>11.06666666666667</v>
      </c>
      <c r="K2403">
        <f t="shared" si="185"/>
        <v>4.0333333333333297</v>
      </c>
      <c r="L2403">
        <f t="shared" si="186"/>
        <v>0.24460479150351139</v>
      </c>
      <c r="M2403">
        <f t="shared" si="187"/>
        <v>3.4204486039507094</v>
      </c>
      <c r="N2403" s="10" t="str" cm="1">
        <f t="array" ref="N2403">_xlfn.IFS(AND(C2403&lt;=0, C2403-M2403&lt;=2), "escarcha",AND(C2403&lt;=0, C2403-M2403&gt;2), "helada negra", AND(C2403&gt;0, M2403+2&gt;C2403), "rocío", TRUE, "sin riesgo")</f>
        <v>sin riesgo</v>
      </c>
      <c r="O2403">
        <f t="shared" si="188"/>
        <v>0.58348754847874262</v>
      </c>
      <c r="P2403">
        <f t="shared" si="189"/>
        <v>8.3214922493346233</v>
      </c>
      <c r="Q2403" s="10" t="str" cm="1">
        <f t="array" ref="Q2403">_xlfn.IFS(AND(D2403&lt;=0, D2403-P2403&lt;=2), "escarcha",AND(D2403&lt;=0, D2403-P2403&gt;2), "helada negra", AND(D2403&gt;0, P2403+2&gt;D2403), "rocío", TRUE, "sin riesgo")</f>
        <v>sin riesgo</v>
      </c>
    </row>
    <row r="2404" spans="1:17" x14ac:dyDescent="0.35">
      <c r="A2404" s="2">
        <v>45773</v>
      </c>
      <c r="B2404" s="3" t="s">
        <v>41</v>
      </c>
      <c r="C2404">
        <v>7.3000000000000007</v>
      </c>
      <c r="D2404">
        <v>11.633333333333329</v>
      </c>
      <c r="E2404">
        <v>73.133333333333326</v>
      </c>
      <c r="F2404">
        <v>75</v>
      </c>
      <c r="G2404">
        <v>9.3333333333333339</v>
      </c>
      <c r="H2404">
        <v>5.5666666666666664</v>
      </c>
      <c r="I2404">
        <v>11.66666666666667</v>
      </c>
      <c r="J2404">
        <v>11.733333333333331</v>
      </c>
      <c r="K2404">
        <f t="shared" si="185"/>
        <v>4.3333333333333286</v>
      </c>
      <c r="L2404">
        <f t="shared" si="186"/>
        <v>0.20106509978874759</v>
      </c>
      <c r="M2404">
        <f t="shared" si="187"/>
        <v>2.8045824397601908</v>
      </c>
      <c r="N2404" s="10" t="str" cm="1">
        <f t="array" ref="N2404">_xlfn.IFS(AND(C2404&lt;=0, C2404-M2404&lt;=2), "escarcha",AND(C2404&lt;=0, C2404-M2404&gt;2), "helada negra", AND(C2404&gt;0, M2404+2&gt;C2404), "rocío", TRUE, "sin riesgo")</f>
        <v>sin riesgo</v>
      </c>
      <c r="O2404">
        <f t="shared" si="188"/>
        <v>0.51741792493048633</v>
      </c>
      <c r="P2404">
        <f t="shared" si="189"/>
        <v>7.350732086117695</v>
      </c>
      <c r="Q2404" s="10" t="str" cm="1">
        <f t="array" ref="Q2404">_xlfn.IFS(AND(D2404&lt;=0, D2404-P2404&lt;=2), "escarcha",AND(D2404&lt;=0, D2404-P2404&gt;2), "helada negra", AND(D2404&gt;0, P2404+2&gt;D2404), "rocío", TRUE, "sin riesgo")</f>
        <v>sin riesgo</v>
      </c>
    </row>
    <row r="2405" spans="1:17" x14ac:dyDescent="0.35">
      <c r="A2405" s="2">
        <v>45773</v>
      </c>
      <c r="B2405" s="3" t="s">
        <v>42</v>
      </c>
      <c r="C2405">
        <v>4.166666666666667</v>
      </c>
      <c r="D2405">
        <v>10.733333333333331</v>
      </c>
      <c r="E2405">
        <v>81.3</v>
      </c>
      <c r="F2405">
        <v>77.333333333333329</v>
      </c>
      <c r="G2405">
        <v>3.666666666666667</v>
      </c>
      <c r="H2405">
        <v>6.9666666666666668</v>
      </c>
      <c r="I2405">
        <v>6.333333333333333</v>
      </c>
      <c r="J2405">
        <v>13.266666666666669</v>
      </c>
      <c r="K2405">
        <f t="shared" si="185"/>
        <v>6.5666666666666638</v>
      </c>
      <c r="L2405">
        <f t="shared" si="186"/>
        <v>9.0045084361417921E-2</v>
      </c>
      <c r="M2405">
        <f t="shared" si="187"/>
        <v>1.2480532404267106</v>
      </c>
      <c r="N2405" s="10" t="str" cm="1">
        <f t="array" ref="N2405">_xlfn.IFS(AND(C2405&lt;=0, C2405-M2405&lt;=2), "escarcha",AND(C2405&lt;=0, C2405-M2405&gt;2), "helada negra", AND(C2405&gt;0, M2405+2&gt;C2405), "rocío", TRUE, "sin riesgo")</f>
        <v>sin riesgo</v>
      </c>
      <c r="O2405">
        <f t="shared" si="188"/>
        <v>0.48840359138304001</v>
      </c>
      <c r="P2405">
        <f t="shared" si="189"/>
        <v>6.9267902458183688</v>
      </c>
      <c r="Q2405" s="10" t="str" cm="1">
        <f t="array" ref="Q2405">_xlfn.IFS(AND(D2405&lt;=0, D2405-P2405&lt;=2), "escarcha",AND(D2405&lt;=0, D2405-P2405&gt;2), "helada negra", AND(D2405&gt;0, P2405+2&gt;D2405), "rocío", TRUE, "sin riesgo")</f>
        <v>sin riesgo</v>
      </c>
    </row>
    <row r="2406" spans="1:17" x14ac:dyDescent="0.35">
      <c r="A2406" s="2">
        <v>45773</v>
      </c>
      <c r="B2406" s="3" t="s">
        <v>43</v>
      </c>
      <c r="C2406">
        <v>3.2333333333333329</v>
      </c>
      <c r="D2406">
        <v>10.5</v>
      </c>
      <c r="E2406">
        <v>83.933333333333337</v>
      </c>
      <c r="F2406">
        <v>76</v>
      </c>
      <c r="G2406">
        <v>0.33333333333333331</v>
      </c>
      <c r="H2406">
        <v>3.2333333333333329</v>
      </c>
      <c r="I2406">
        <v>3.333333333333333</v>
      </c>
      <c r="J2406">
        <v>6.5333333333333332</v>
      </c>
      <c r="K2406">
        <f t="shared" si="185"/>
        <v>7.2666666666666675</v>
      </c>
      <c r="L2406">
        <f t="shared" si="186"/>
        <v>5.625204058172234E-2</v>
      </c>
      <c r="M2406">
        <f t="shared" si="187"/>
        <v>0.77817132868894978</v>
      </c>
      <c r="N2406" s="10" t="str" cm="1">
        <f t="array" ref="N2406">_xlfn.IFS(AND(C2406&lt;=0, C2406-M2406&lt;=2), "escarcha",AND(C2406&lt;=0, C2406-M2406&gt;2), "helada negra", AND(C2406&gt;0, M2406+2&gt;C2406), "rocío", TRUE, "sin riesgo")</f>
        <v>sin riesgo</v>
      </c>
      <c r="O2406">
        <f t="shared" si="188"/>
        <v>0.45547756622535185</v>
      </c>
      <c r="P2406">
        <f t="shared" si="189"/>
        <v>6.4474284664813899</v>
      </c>
      <c r="Q2406" s="10" t="str" cm="1">
        <f t="array" ref="Q2406">_xlfn.IFS(AND(D2406&lt;=0, D2406-P2406&lt;=2), "escarcha",AND(D2406&lt;=0, D2406-P2406&gt;2), "helada negra", AND(D2406&gt;0, P2406+2&gt;D2406), "rocío", TRUE, "sin riesgo")</f>
        <v>sin riesgo</v>
      </c>
    </row>
    <row r="2407" spans="1:17" x14ac:dyDescent="0.35">
      <c r="A2407" s="2">
        <v>45773</v>
      </c>
      <c r="B2407" s="3" t="s">
        <v>44</v>
      </c>
      <c r="C2407">
        <v>3.3</v>
      </c>
      <c r="D2407">
        <v>9.7666666666666675</v>
      </c>
      <c r="E2407">
        <v>83.866666666666674</v>
      </c>
      <c r="F2407">
        <v>71.666666666666671</v>
      </c>
      <c r="G2407">
        <v>0</v>
      </c>
      <c r="H2407">
        <v>2.2333333333333329</v>
      </c>
      <c r="I2407">
        <v>1.333333333333333</v>
      </c>
      <c r="J2407">
        <v>4.8</v>
      </c>
      <c r="K2407">
        <f t="shared" si="185"/>
        <v>6.4666666666666677</v>
      </c>
      <c r="L2407">
        <f t="shared" si="186"/>
        <v>6.0164650803355618E-2</v>
      </c>
      <c r="M2407">
        <f t="shared" si="187"/>
        <v>0.83248242528594651</v>
      </c>
      <c r="N2407" s="10" t="str" cm="1">
        <f t="array" ref="N2407">_xlfn.IFS(AND(C2407&lt;=0, C2407-M2407&lt;=2), "escarcha",AND(C2407&lt;=0, C2407-M2407&gt;2), "helada negra", AND(C2407&gt;0, M2407+2&gt;C2407), "rocío", TRUE, "sin riesgo")</f>
        <v>sin riesgo</v>
      </c>
      <c r="O2407">
        <f t="shared" si="188"/>
        <v>0.3477612521608423</v>
      </c>
      <c r="P2407">
        <f t="shared" si="189"/>
        <v>4.8919793237065683</v>
      </c>
      <c r="Q2407" s="10" t="str" cm="1">
        <f t="array" ref="Q2407">_xlfn.IFS(AND(D2407&lt;=0, D2407-P2407&lt;=2), "escarcha",AND(D2407&lt;=0, D2407-P2407&gt;2), "helada negra", AND(D2407&gt;0, P2407+2&gt;D2407), "rocío", TRUE, "sin riesgo")</f>
        <v>sin riesgo</v>
      </c>
    </row>
    <row r="2408" spans="1:17" x14ac:dyDescent="0.35">
      <c r="A2408" s="2">
        <v>45773</v>
      </c>
      <c r="B2408" s="3" t="s">
        <v>45</v>
      </c>
      <c r="C2408">
        <v>4.1333333333333337</v>
      </c>
      <c r="D2408">
        <v>9.1666666666666661</v>
      </c>
      <c r="E2408">
        <v>82.13333333333334</v>
      </c>
      <c r="F2408">
        <v>72.333333333333329</v>
      </c>
      <c r="G2408">
        <v>0.66666666666666663</v>
      </c>
      <c r="H2408">
        <v>1.6</v>
      </c>
      <c r="I2408">
        <v>4.333333333333333</v>
      </c>
      <c r="J2408">
        <v>3.833333333333333</v>
      </c>
      <c r="K2408">
        <f t="shared" si="185"/>
        <v>5.0333333333333323</v>
      </c>
      <c r="L2408">
        <f t="shared" si="186"/>
        <v>9.790619847473564E-2</v>
      </c>
      <c r="M2408">
        <f t="shared" si="187"/>
        <v>1.3576193946784847</v>
      </c>
      <c r="N2408" s="10" t="str" cm="1">
        <f t="array" ref="N2408">_xlfn.IFS(AND(C2408&lt;=0, C2408-M2408&lt;=2), "escarcha",AND(C2408&lt;=0, C2408-M2408&gt;2), "helada negra", AND(C2408&gt;0, M2408+2&gt;C2408), "rocío", TRUE, "sin riesgo")</f>
        <v>sin riesgo</v>
      </c>
      <c r="O2408">
        <f t="shared" si="188"/>
        <v>0.31671055438847456</v>
      </c>
      <c r="P2408">
        <f t="shared" si="189"/>
        <v>4.4471947028879431</v>
      </c>
      <c r="Q2408" s="10" t="str" cm="1">
        <f t="array" ref="Q2408">_xlfn.IFS(AND(D2408&lt;=0, D2408-P2408&lt;=2), "escarcha",AND(D2408&lt;=0, D2408-P2408&gt;2), "helada negra", AND(D2408&gt;0, P2408+2&gt;D2408), "rocío", TRUE, "sin riesgo")</f>
        <v>sin riesgo</v>
      </c>
    </row>
    <row r="2409" spans="1:17" x14ac:dyDescent="0.35">
      <c r="A2409" s="2">
        <v>45773</v>
      </c>
      <c r="B2409" s="3" t="s">
        <v>46</v>
      </c>
      <c r="C2409">
        <v>3.2333333333333329</v>
      </c>
      <c r="D2409">
        <v>9.5</v>
      </c>
      <c r="E2409">
        <v>81.933333333333337</v>
      </c>
      <c r="F2409">
        <v>67.333333333333329</v>
      </c>
      <c r="G2409">
        <v>2</v>
      </c>
      <c r="H2409">
        <v>1.466666666666667</v>
      </c>
      <c r="I2409">
        <v>5.333333333333333</v>
      </c>
      <c r="J2409">
        <v>3.4</v>
      </c>
      <c r="K2409">
        <f t="shared" si="185"/>
        <v>6.2666666666666675</v>
      </c>
      <c r="L2409">
        <f t="shared" si="186"/>
        <v>3.2135116103409966E-2</v>
      </c>
      <c r="M2409">
        <f t="shared" si="187"/>
        <v>0.44393671350944403</v>
      </c>
      <c r="N2409" s="10" t="str" cm="1">
        <f t="array" ref="N2409">_xlfn.IFS(AND(C2409&lt;=0, C2409-M2409&lt;=2), "escarcha",AND(C2409&lt;=0, C2409-M2409&gt;2), "helada negra", AND(C2409&gt;0, M2409+2&gt;C2409), "rocío", TRUE, "sin riesgo")</f>
        <v>sin riesgo</v>
      </c>
      <c r="O2409">
        <f t="shared" si="188"/>
        <v>0.26749900274025207</v>
      </c>
      <c r="P2409">
        <f t="shared" si="189"/>
        <v>3.7455252133503865</v>
      </c>
      <c r="Q2409" s="10" t="str" cm="1">
        <f t="array" ref="Q2409">_xlfn.IFS(AND(D2409&lt;=0, D2409-P2409&lt;=2), "escarcha",AND(D2409&lt;=0, D2409-P2409&gt;2), "helada negra", AND(D2409&gt;0, P2409+2&gt;D2409), "rocío", TRUE, "sin riesgo")</f>
        <v>sin riesgo</v>
      </c>
    </row>
    <row r="2410" spans="1:17" x14ac:dyDescent="0.35">
      <c r="A2410" s="2">
        <v>45774</v>
      </c>
      <c r="B2410" s="3" t="s">
        <v>10</v>
      </c>
      <c r="C2410">
        <v>1.9</v>
      </c>
      <c r="D2410">
        <v>8.9333333333333336</v>
      </c>
      <c r="E2410">
        <v>86.466666666666669</v>
      </c>
      <c r="F2410">
        <v>66.333333333333329</v>
      </c>
      <c r="G2410">
        <v>3.666666666666667</v>
      </c>
      <c r="H2410">
        <v>2.2000000000000002</v>
      </c>
      <c r="I2410">
        <v>6.333333333333333</v>
      </c>
      <c r="J2410">
        <v>3.833333333333333</v>
      </c>
      <c r="K2410">
        <f t="shared" si="185"/>
        <v>7.0333333333333332</v>
      </c>
      <c r="L2410">
        <f t="shared" si="186"/>
        <v>-8.6940475521705973E-3</v>
      </c>
      <c r="M2410">
        <f t="shared" si="187"/>
        <v>-0.11982749113041682</v>
      </c>
      <c r="N2410" s="10" t="str" cm="1">
        <f t="array" ref="N2410">_xlfn.IFS(AND(C2410&lt;=0, C2410-M2410&lt;=2), "escarcha",AND(C2410&lt;=0, C2410-M2410&gt;2), "helada negra", AND(C2410&gt;0, M2410+2&gt;C2410), "rocío", TRUE, "sin riesgo")</f>
        <v>sin riesgo</v>
      </c>
      <c r="O2410">
        <f t="shared" si="188"/>
        <v>0.21439006093716639</v>
      </c>
      <c r="P2410">
        <f t="shared" si="189"/>
        <v>2.9927360725751582</v>
      </c>
      <c r="Q2410" s="10" t="str" cm="1">
        <f t="array" ref="Q2410">_xlfn.IFS(AND(D2410&lt;=0, D2410-P2410&lt;=2), "escarcha",AND(D2410&lt;=0, D2410-P2410&gt;2), "helada negra", AND(D2410&gt;0, P2410+2&gt;D2410), "rocío", TRUE, "sin riesgo")</f>
        <v>sin riesgo</v>
      </c>
    </row>
    <row r="2411" spans="1:17" x14ac:dyDescent="0.35">
      <c r="A2411" s="2">
        <v>45774</v>
      </c>
      <c r="B2411" s="3" t="s">
        <v>11</v>
      </c>
      <c r="C2411">
        <v>2.5333333333333332</v>
      </c>
      <c r="D2411">
        <v>9.6333333333333329</v>
      </c>
      <c r="E2411">
        <v>85.36666666666666</v>
      </c>
      <c r="F2411">
        <v>58.666666666666657</v>
      </c>
      <c r="G2411">
        <v>0.66666666666666663</v>
      </c>
      <c r="H2411">
        <v>0.96666666666666667</v>
      </c>
      <c r="I2411">
        <v>3.333333333333333</v>
      </c>
      <c r="J2411">
        <v>3</v>
      </c>
      <c r="K2411">
        <f t="shared" si="185"/>
        <v>7.1</v>
      </c>
      <c r="L2411">
        <f t="shared" si="186"/>
        <v>2.3604934338180533E-2</v>
      </c>
      <c r="M2411">
        <f t="shared" si="187"/>
        <v>0.32593684876396389</v>
      </c>
      <c r="N2411" s="10" t="str" cm="1">
        <f t="array" ref="N2411">_xlfn.IFS(AND(C2411&lt;=0, C2411-M2411&lt;=2), "escarcha",AND(C2411&lt;=0, C2411-M2411&gt;2), "helada negra", AND(C2411&gt;0, M2411+2&gt;C2411), "rocío", TRUE, "sin riesgo")</f>
        <v>sin riesgo</v>
      </c>
      <c r="O2411">
        <f t="shared" si="188"/>
        <v>0.13866598042258271</v>
      </c>
      <c r="P2411">
        <f t="shared" si="189"/>
        <v>1.9272981886410829</v>
      </c>
      <c r="Q2411" s="10" t="str" cm="1">
        <f t="array" ref="Q2411">_xlfn.IFS(AND(D2411&lt;=0, D2411-P2411&lt;=2), "escarcha",AND(D2411&lt;=0, D2411-P2411&gt;2), "helada negra", AND(D2411&gt;0, P2411+2&gt;D2411), "rocío", TRUE, "sin riesgo")</f>
        <v>sin riesgo</v>
      </c>
    </row>
    <row r="2412" spans="1:17" x14ac:dyDescent="0.35">
      <c r="A2412" s="2">
        <v>45774</v>
      </c>
      <c r="B2412" s="3" t="s">
        <v>12</v>
      </c>
      <c r="C2412">
        <v>1.7</v>
      </c>
      <c r="D2412">
        <v>7.1</v>
      </c>
      <c r="E2412">
        <v>85.133333333333326</v>
      </c>
      <c r="F2412">
        <v>76.333333333333329</v>
      </c>
      <c r="G2412">
        <v>0</v>
      </c>
      <c r="H2412">
        <v>1.166666666666667</v>
      </c>
      <c r="I2412">
        <v>0</v>
      </c>
      <c r="J2412">
        <v>3</v>
      </c>
      <c r="K2412">
        <f t="shared" si="185"/>
        <v>5.3999999999999995</v>
      </c>
      <c r="L2412">
        <f t="shared" si="186"/>
        <v>-3.8525691391177272E-2</v>
      </c>
      <c r="M2412">
        <f t="shared" si="187"/>
        <v>-0.53009145508674893</v>
      </c>
      <c r="N2412" s="10" t="str" cm="1">
        <f t="array" ref="N2412">_xlfn.IFS(AND(C2412&lt;=0, C2412-M2412&lt;=2), "escarcha",AND(C2412&lt;=0, C2412-M2412&gt;2), "helada negra", AND(C2412&gt;0, M2412+2&gt;C2412), "rocío", TRUE, "sin riesgo")</f>
        <v>sin riesgo</v>
      </c>
      <c r="O2412">
        <f t="shared" si="188"/>
        <v>0.23020937778266309</v>
      </c>
      <c r="P2412">
        <f t="shared" si="189"/>
        <v>3.2164852335064444</v>
      </c>
      <c r="Q2412" s="10" t="str" cm="1">
        <f t="array" ref="Q2412">_xlfn.IFS(AND(D2412&lt;=0, D2412-P2412&lt;=2), "escarcha",AND(D2412&lt;=0, D2412-P2412&gt;2), "helada negra", AND(D2412&gt;0, P2412+2&gt;D2412), "rocío", TRUE, "sin riesgo")</f>
        <v>sin riesgo</v>
      </c>
    </row>
    <row r="2413" spans="1:17" x14ac:dyDescent="0.35">
      <c r="A2413" s="2">
        <v>45774</v>
      </c>
      <c r="B2413" s="3" t="s">
        <v>13</v>
      </c>
      <c r="C2413">
        <v>0.23333333333333331</v>
      </c>
      <c r="D2413">
        <v>6.4666666666666668</v>
      </c>
      <c r="E2413">
        <v>88.133333333333326</v>
      </c>
      <c r="F2413">
        <v>83</v>
      </c>
      <c r="G2413">
        <v>0</v>
      </c>
      <c r="H2413">
        <v>0.56666666666666665</v>
      </c>
      <c r="I2413">
        <v>0</v>
      </c>
      <c r="J2413">
        <v>2</v>
      </c>
      <c r="K2413">
        <f t="shared" si="185"/>
        <v>6.2333333333333334</v>
      </c>
      <c r="L2413">
        <f t="shared" si="186"/>
        <v>-0.10941451342718322</v>
      </c>
      <c r="M2413">
        <f t="shared" si="187"/>
        <v>-1.4994632793323424</v>
      </c>
      <c r="N2413" s="10" t="str" cm="1">
        <f t="array" ref="N2413">_xlfn.IFS(AND(C2413&lt;=0, C2413-M2413&lt;=2), "escarcha",AND(C2413&lt;=0, C2413-M2413&gt;2), "helada negra", AND(C2413&gt;0, M2413+2&gt;C2413), "rocío", TRUE, "sin riesgo")</f>
        <v>rocío</v>
      </c>
      <c r="O2413">
        <f t="shared" si="188"/>
        <v>0.27047184328021073</v>
      </c>
      <c r="P2413">
        <f t="shared" si="189"/>
        <v>3.7877997141264372</v>
      </c>
      <c r="Q2413" s="10" t="str" cm="1">
        <f t="array" ref="Q2413">_xlfn.IFS(AND(D2413&lt;=0, D2413-P2413&lt;=2), "escarcha",AND(D2413&lt;=0, D2413-P2413&gt;2), "helada negra", AND(D2413&gt;0, P2413+2&gt;D2413), "rocío", TRUE, "sin riesgo")</f>
        <v>sin riesgo</v>
      </c>
    </row>
    <row r="2414" spans="1:17" x14ac:dyDescent="0.35">
      <c r="A2414" s="2">
        <v>45774</v>
      </c>
      <c r="B2414" s="3" t="s">
        <v>14</v>
      </c>
      <c r="C2414">
        <v>-1.2</v>
      </c>
      <c r="D2414">
        <v>6.2</v>
      </c>
      <c r="E2414">
        <v>90.233333333333334</v>
      </c>
      <c r="F2414">
        <v>77.333333333333329</v>
      </c>
      <c r="G2414">
        <v>0</v>
      </c>
      <c r="H2414">
        <v>0.33333333333333331</v>
      </c>
      <c r="I2414">
        <v>1.333333333333333</v>
      </c>
      <c r="J2414">
        <v>1.666666666666667</v>
      </c>
      <c r="K2414">
        <f t="shared" si="185"/>
        <v>7.4</v>
      </c>
      <c r="L2414">
        <f t="shared" si="186"/>
        <v>-0.19022579341801638</v>
      </c>
      <c r="M2414">
        <f t="shared" si="187"/>
        <v>-2.5951103493392531</v>
      </c>
      <c r="N2414" s="10" t="str" cm="1">
        <f t="array" ref="N2414">_xlfn.IFS(AND(C2414&lt;=0, C2414-M2414&lt;=2), "escarcha",AND(C2414&lt;=0, C2414-M2414&gt;2), "helada negra", AND(C2414&gt;0, M2414+2&gt;C2414), "rocío", TRUE, "sin riesgo")</f>
        <v>escarcha</v>
      </c>
      <c r="O2414">
        <f t="shared" si="188"/>
        <v>0.18138773283100446</v>
      </c>
      <c r="P2414">
        <f t="shared" si="189"/>
        <v>2.5272560472018561</v>
      </c>
      <c r="Q2414" s="10" t="str" cm="1">
        <f t="array" ref="Q2414">_xlfn.IFS(AND(D2414&lt;=0, D2414-P2414&lt;=2), "escarcha",AND(D2414&lt;=0, D2414-P2414&gt;2), "helada negra", AND(D2414&gt;0, P2414+2&gt;D2414), "rocío", TRUE, "sin riesgo")</f>
        <v>sin riesgo</v>
      </c>
    </row>
    <row r="2415" spans="1:17" x14ac:dyDescent="0.35">
      <c r="A2415" s="2">
        <v>45774</v>
      </c>
      <c r="B2415" s="3" t="s">
        <v>15</v>
      </c>
      <c r="C2415">
        <v>-2.2333333333333329</v>
      </c>
      <c r="D2415">
        <v>6.9666666666666668</v>
      </c>
      <c r="E2415">
        <v>91.933333333333337</v>
      </c>
      <c r="F2415">
        <v>65.666666666666671</v>
      </c>
      <c r="G2415">
        <v>0</v>
      </c>
      <c r="H2415">
        <v>1.2</v>
      </c>
      <c r="I2415">
        <v>0</v>
      </c>
      <c r="J2415">
        <v>2.4666666666666668</v>
      </c>
      <c r="K2415">
        <f t="shared" si="185"/>
        <v>9.1999999999999993</v>
      </c>
      <c r="L2415">
        <f t="shared" si="186"/>
        <v>-0.24756751535995464</v>
      </c>
      <c r="M2415">
        <f t="shared" si="187"/>
        <v>-3.3665453428206886</v>
      </c>
      <c r="N2415" s="10" t="str" cm="1">
        <f t="array" ref="N2415">_xlfn.IFS(AND(C2415&lt;=0, C2415-M2415&lt;=2), "escarcha",AND(C2415&lt;=0, C2415-M2415&gt;2), "helada negra", AND(C2415&gt;0, M2415+2&gt;C2415), "rocío", TRUE, "sin riesgo")</f>
        <v>escarcha</v>
      </c>
      <c r="O2415">
        <f t="shared" si="188"/>
        <v>7.0558157097707186E-2</v>
      </c>
      <c r="P2415">
        <f t="shared" si="189"/>
        <v>0.97687267157174307</v>
      </c>
      <c r="Q2415" s="10" t="str" cm="1">
        <f t="array" ref="Q2415">_xlfn.IFS(AND(D2415&lt;=0, D2415-P2415&lt;=2), "escarcha",AND(D2415&lt;=0, D2415-P2415&gt;2), "helada negra", AND(D2415&gt;0, P2415+2&gt;D2415), "rocío", TRUE, "sin riesgo")</f>
        <v>sin riesgo</v>
      </c>
    </row>
    <row r="2416" spans="1:17" x14ac:dyDescent="0.35">
      <c r="A2416" s="2">
        <v>45774</v>
      </c>
      <c r="B2416" s="3" t="s">
        <v>16</v>
      </c>
      <c r="C2416">
        <v>-2.4</v>
      </c>
      <c r="D2416">
        <v>5.8</v>
      </c>
      <c r="E2416">
        <v>92.566666666666663</v>
      </c>
      <c r="F2416">
        <v>71.666666666666671</v>
      </c>
      <c r="G2416">
        <v>0</v>
      </c>
      <c r="H2416">
        <v>0.76666666666666661</v>
      </c>
      <c r="I2416">
        <v>0</v>
      </c>
      <c r="J2416">
        <v>2.1333333333333329</v>
      </c>
      <c r="K2416">
        <f t="shared" si="185"/>
        <v>8.1999999999999993</v>
      </c>
      <c r="L2416">
        <f t="shared" si="186"/>
        <v>-0.25302233034344723</v>
      </c>
      <c r="M2416">
        <f t="shared" si="187"/>
        <v>-3.4396728021924368</v>
      </c>
      <c r="N2416" s="10" t="str" cm="1">
        <f t="array" ref="N2416">_xlfn.IFS(AND(C2416&lt;=0, C2416-M2416&lt;=2), "escarcha",AND(C2416&lt;=0, C2416-M2416&gt;2), "helada negra", AND(C2416&gt;0, M2416+2&gt;C2416), "rocío", TRUE, "sin riesgo")</f>
        <v>escarcha</v>
      </c>
      <c r="O2416">
        <f t="shared" si="188"/>
        <v>7.7661693963344047E-2</v>
      </c>
      <c r="P2416">
        <f t="shared" si="189"/>
        <v>1.0756559069906215</v>
      </c>
      <c r="Q2416" s="10" t="str" cm="1">
        <f t="array" ref="Q2416">_xlfn.IFS(AND(D2416&lt;=0, D2416-P2416&lt;=2), "escarcha",AND(D2416&lt;=0, D2416-P2416&gt;2), "helada negra", AND(D2416&gt;0, P2416+2&gt;D2416), "rocío", TRUE, "sin riesgo")</f>
        <v>sin riesgo</v>
      </c>
    </row>
    <row r="2417" spans="1:17" x14ac:dyDescent="0.35">
      <c r="A2417" s="2">
        <v>45774</v>
      </c>
      <c r="B2417" s="3" t="s">
        <v>17</v>
      </c>
      <c r="C2417">
        <v>-3.0666666666666669</v>
      </c>
      <c r="D2417">
        <v>5.7666666666666666</v>
      </c>
      <c r="E2417">
        <v>92.733333333333334</v>
      </c>
      <c r="F2417">
        <v>72.333333333333329</v>
      </c>
      <c r="G2417">
        <v>0</v>
      </c>
      <c r="H2417">
        <v>0.60000000000000009</v>
      </c>
      <c r="I2417">
        <v>2.333333333333333</v>
      </c>
      <c r="J2417">
        <v>2.1333333333333329</v>
      </c>
      <c r="K2417">
        <f t="shared" si="185"/>
        <v>8.8333333333333339</v>
      </c>
      <c r="L2417">
        <f t="shared" si="186"/>
        <v>-0.30067555442899874</v>
      </c>
      <c r="M2417">
        <f t="shared" si="187"/>
        <v>-4.076621074979152</v>
      </c>
      <c r="N2417" s="10" t="str" cm="1">
        <f t="array" ref="N2417">_xlfn.IFS(AND(C2417&lt;=0, C2417-M2417&lt;=2), "escarcha",AND(C2417&lt;=0, C2417-M2417&gt;2), "helada negra", AND(C2417&gt;0, M2417+2&gt;C2417), "rocío", TRUE, "sin riesgo")</f>
        <v>escarcha</v>
      </c>
      <c r="O2417">
        <f t="shared" si="188"/>
        <v>8.461478510327719E-2</v>
      </c>
      <c r="P2417">
        <f t="shared" si="189"/>
        <v>1.1724245003487839</v>
      </c>
      <c r="Q2417" s="10" t="str" cm="1">
        <f t="array" ref="Q2417">_xlfn.IFS(AND(D2417&lt;=0, D2417-P2417&lt;=2), "escarcha",AND(D2417&lt;=0, D2417-P2417&gt;2), "helada negra", AND(D2417&gt;0, P2417+2&gt;D2417), "rocío", TRUE, "sin riesgo")</f>
        <v>sin riesgo</v>
      </c>
    </row>
    <row r="2418" spans="1:17" x14ac:dyDescent="0.35">
      <c r="A2418" s="2">
        <v>45774</v>
      </c>
      <c r="B2418" s="3" t="s">
        <v>18</v>
      </c>
      <c r="C2418">
        <v>-3.7333333333333329</v>
      </c>
      <c r="D2418">
        <v>5.5333333333333332</v>
      </c>
      <c r="E2418">
        <v>93.1</v>
      </c>
      <c r="F2418">
        <v>71.333333333333329</v>
      </c>
      <c r="G2418">
        <v>1</v>
      </c>
      <c r="H2418">
        <v>0.93333333333333335</v>
      </c>
      <c r="I2418">
        <v>1.333333333333333</v>
      </c>
      <c r="J2418">
        <v>2.166666666666667</v>
      </c>
      <c r="K2418">
        <f t="shared" si="185"/>
        <v>9.2666666666666657</v>
      </c>
      <c r="L2418">
        <f t="shared" si="186"/>
        <v>-0.34645700014500763</v>
      </c>
      <c r="M2418">
        <f t="shared" si="187"/>
        <v>-4.6853691002662297</v>
      </c>
      <c r="N2418" s="10" t="str" cm="1">
        <f t="array" ref="N2418">_xlfn.IFS(AND(C2418&lt;=0, C2418-M2418&lt;=2), "escarcha",AND(C2418&lt;=0, C2418-M2418&gt;2), "helada negra", AND(C2418&gt;0, M2418+2&gt;C2418), "rocío", TRUE, "sin riesgo")</f>
        <v>escarcha</v>
      </c>
      <c r="O2418">
        <f t="shared" si="188"/>
        <v>5.4532487959921605E-2</v>
      </c>
      <c r="P2418">
        <f t="shared" si="189"/>
        <v>0.75430980221200139</v>
      </c>
      <c r="Q2418" s="10" t="str" cm="1">
        <f t="array" ref="Q2418">_xlfn.IFS(AND(D2418&lt;=0, D2418-P2418&lt;=2), "escarcha",AND(D2418&lt;=0, D2418-P2418&gt;2), "helada negra", AND(D2418&gt;0, P2418+2&gt;D2418), "rocío", TRUE, "sin riesgo")</f>
        <v>sin riesgo</v>
      </c>
    </row>
    <row r="2419" spans="1:17" x14ac:dyDescent="0.35">
      <c r="A2419" s="2">
        <v>45774</v>
      </c>
      <c r="B2419" s="3" t="s">
        <v>19</v>
      </c>
      <c r="C2419">
        <v>-4.6333333333333337</v>
      </c>
      <c r="D2419">
        <v>4.2333333333333334</v>
      </c>
      <c r="E2419">
        <v>93.233333333333334</v>
      </c>
      <c r="F2419">
        <v>74.666666666666671</v>
      </c>
      <c r="G2419">
        <v>0</v>
      </c>
      <c r="H2419">
        <v>0.23333333333333331</v>
      </c>
      <c r="I2419">
        <v>0.66666666666666663</v>
      </c>
      <c r="J2419">
        <v>1.333333333333333</v>
      </c>
      <c r="K2419">
        <f t="shared" si="185"/>
        <v>8.8666666666666671</v>
      </c>
      <c r="L2419">
        <f t="shared" si="186"/>
        <v>-0.41259933936817184</v>
      </c>
      <c r="M2419">
        <f t="shared" si="187"/>
        <v>-5.559395214039224</v>
      </c>
      <c r="N2419" s="10" t="str" cm="1">
        <f t="array" ref="N2419">_xlfn.IFS(AND(C2419&lt;=0, C2419-M2419&lt;=2), "escarcha",AND(C2419&lt;=0, C2419-M2419&gt;2), "helada negra", AND(C2419&gt;0, M2419+2&gt;C2419), "rocío", TRUE, "sin riesgo")</f>
        <v>escarcha</v>
      </c>
      <c r="O2419">
        <f t="shared" si="188"/>
        <v>9.6045655787693196E-3</v>
      </c>
      <c r="P2419">
        <f t="shared" si="189"/>
        <v>0.13251440349177665</v>
      </c>
      <c r="Q2419" s="10" t="str" cm="1">
        <f t="array" ref="Q2419">_xlfn.IFS(AND(D2419&lt;=0, D2419-P2419&lt;=2), "escarcha",AND(D2419&lt;=0, D2419-P2419&gt;2), "helada negra", AND(D2419&gt;0, P2419+2&gt;D2419), "rocío", TRUE, "sin riesgo")</f>
        <v>sin riesgo</v>
      </c>
    </row>
    <row r="2420" spans="1:17" x14ac:dyDescent="0.35">
      <c r="A2420" s="2">
        <v>45774</v>
      </c>
      <c r="B2420" s="3" t="s">
        <v>20</v>
      </c>
      <c r="C2420">
        <v>-5.0999999999999996</v>
      </c>
      <c r="D2420">
        <v>4.1333333333333329</v>
      </c>
      <c r="E2420">
        <v>93.433333333333337</v>
      </c>
      <c r="F2420">
        <v>75</v>
      </c>
      <c r="G2420">
        <v>0</v>
      </c>
      <c r="H2420">
        <v>0.16666666666666671</v>
      </c>
      <c r="I2420">
        <v>0.66666666666666663</v>
      </c>
      <c r="J2420">
        <v>1</v>
      </c>
      <c r="K2420">
        <f t="shared" si="185"/>
        <v>9.2333333333333325</v>
      </c>
      <c r="L2420">
        <f t="shared" si="186"/>
        <v>-0.44569582500861549</v>
      </c>
      <c r="M2420">
        <f t="shared" si="187"/>
        <v>-5.9943410236690351</v>
      </c>
      <c r="N2420" s="10" t="str" cm="1">
        <f t="array" ref="N2420">_xlfn.IFS(AND(C2420&lt;=0, C2420-M2420&lt;=2), "escarcha",AND(C2420&lt;=0, C2420-M2420&gt;2), "helada negra", AND(C2420&gt;0, M2420+2&gt;C2420), "rocío", TRUE, "sin riesgo")</f>
        <v>escarcha</v>
      </c>
      <c r="O2420">
        <f t="shared" si="188"/>
        <v>7.0503690197910029E-3</v>
      </c>
      <c r="P2420">
        <f t="shared" si="189"/>
        <v>9.7259994633931202E-2</v>
      </c>
      <c r="Q2420" s="10" t="str" cm="1">
        <f t="array" ref="Q2420">_xlfn.IFS(AND(D2420&lt;=0, D2420-P2420&lt;=2), "escarcha",AND(D2420&lt;=0, D2420-P2420&gt;2), "helada negra", AND(D2420&gt;0, P2420+2&gt;D2420), "rocío", TRUE, "sin riesgo")</f>
        <v>sin riesgo</v>
      </c>
    </row>
    <row r="2421" spans="1:17" x14ac:dyDescent="0.35">
      <c r="A2421" s="2">
        <v>45774</v>
      </c>
      <c r="B2421" s="3" t="s">
        <v>21</v>
      </c>
      <c r="C2421">
        <v>-5.5333333333333332</v>
      </c>
      <c r="D2421">
        <v>4.3999999999999986</v>
      </c>
      <c r="E2421">
        <v>93.5</v>
      </c>
      <c r="F2421">
        <v>73.333333333333329</v>
      </c>
      <c r="G2421">
        <v>0</v>
      </c>
      <c r="H2421">
        <v>0.26666666666666672</v>
      </c>
      <c r="I2421">
        <v>1.666666666666667</v>
      </c>
      <c r="J2421">
        <v>1.0666666666666671</v>
      </c>
      <c r="K2421">
        <f t="shared" si="185"/>
        <v>9.9333333333333318</v>
      </c>
      <c r="L2421">
        <f t="shared" si="186"/>
        <v>-0.47782880246389847</v>
      </c>
      <c r="M2421">
        <f t="shared" si="187"/>
        <v>-6.4151030437309187</v>
      </c>
      <c r="N2421" s="10" t="str" cm="1">
        <f t="array" ref="N2421">_xlfn.IFS(AND(C2421&lt;=0, C2421-M2421&lt;=2), "escarcha",AND(C2421&lt;=0, C2421-M2421&gt;2), "helada negra", AND(C2421&gt;0, M2421+2&gt;C2421), "rocío", TRUE, "sin riesgo")</f>
        <v>escarcha</v>
      </c>
      <c r="O2421">
        <f t="shared" si="188"/>
        <v>3.2543830443658717E-3</v>
      </c>
      <c r="P2421">
        <f t="shared" si="189"/>
        <v>4.4884614288248165E-2</v>
      </c>
      <c r="Q2421" s="10" t="str" cm="1">
        <f t="array" ref="Q2421">_xlfn.IFS(AND(D2421&lt;=0, D2421-P2421&lt;=2), "escarcha",AND(D2421&lt;=0, D2421-P2421&gt;2), "helada negra", AND(D2421&gt;0, P2421+2&gt;D2421), "rocío", TRUE, "sin riesgo")</f>
        <v>sin riesgo</v>
      </c>
    </row>
    <row r="2422" spans="1:17" x14ac:dyDescent="0.35">
      <c r="A2422" s="2">
        <v>45774</v>
      </c>
      <c r="B2422" s="3" t="s">
        <v>22</v>
      </c>
      <c r="C2422">
        <v>-5.7</v>
      </c>
      <c r="D2422">
        <v>3.0666666666666669</v>
      </c>
      <c r="E2422">
        <v>93.466666666666669</v>
      </c>
      <c r="F2422">
        <v>74.666666666666671</v>
      </c>
      <c r="G2422">
        <v>0</v>
      </c>
      <c r="H2422">
        <v>0.1333333333333333</v>
      </c>
      <c r="I2422">
        <v>0</v>
      </c>
      <c r="J2422">
        <v>1.033333333333333</v>
      </c>
      <c r="K2422">
        <f t="shared" si="185"/>
        <v>8.7666666666666675</v>
      </c>
      <c r="L2422">
        <f t="shared" si="186"/>
        <v>-0.49085048002496467</v>
      </c>
      <c r="M2422">
        <f t="shared" si="187"/>
        <v>-6.5851890749930178</v>
      </c>
      <c r="N2422" s="10" t="str" cm="1">
        <f t="array" ref="N2422">_xlfn.IFS(AND(C2422&lt;=0, C2422-M2422&lt;=2), "escarcha",AND(C2422&lt;=0, C2422-M2422&gt;2), "helada negra", AND(C2422&gt;0, M2422+2&gt;C2422), "rocío", TRUE, "sin riesgo")</f>
        <v>escarcha</v>
      </c>
      <c r="O2422">
        <f t="shared" si="188"/>
        <v>-7.2516203925876682E-2</v>
      </c>
      <c r="P2422">
        <f t="shared" si="189"/>
        <v>-0.99586506937258379</v>
      </c>
      <c r="Q2422" s="10" t="str" cm="1">
        <f t="array" ref="Q2422">_xlfn.IFS(AND(D2422&lt;=0, D2422-P2422&lt;=2), "escarcha",AND(D2422&lt;=0, D2422-P2422&gt;2), "helada negra", AND(D2422&gt;0, P2422+2&gt;D2422), "rocío", TRUE, "sin riesgo")</f>
        <v>sin riesgo</v>
      </c>
    </row>
    <row r="2423" spans="1:17" x14ac:dyDescent="0.35">
      <c r="A2423" s="2">
        <v>45774</v>
      </c>
      <c r="B2423" s="3" t="s">
        <v>23</v>
      </c>
      <c r="C2423">
        <v>-6.1</v>
      </c>
      <c r="D2423">
        <v>3.566666666666666</v>
      </c>
      <c r="E2423">
        <v>93.3</v>
      </c>
      <c r="F2423">
        <v>74</v>
      </c>
      <c r="G2423">
        <v>0</v>
      </c>
      <c r="H2423">
        <v>6.6666666666666666E-2</v>
      </c>
      <c r="I2423">
        <v>0.66666666666666663</v>
      </c>
      <c r="J2423">
        <v>0.7</v>
      </c>
      <c r="K2423">
        <f t="shared" si="185"/>
        <v>9.6666666666666661</v>
      </c>
      <c r="L2423">
        <f t="shared" si="186"/>
        <v>-0.52310419310060741</v>
      </c>
      <c r="M2423">
        <f t="shared" si="187"/>
        <v>-7.0054283212405632</v>
      </c>
      <c r="N2423" s="10" t="str" cm="1">
        <f t="array" ref="N2423">_xlfn.IFS(AND(C2423&lt;=0, C2423-M2423&lt;=2), "escarcha",AND(C2423&lt;=0, C2423-M2423&gt;2), "helada negra", AND(C2423&gt;0, M2423+2&gt;C2423), "rocío", TRUE, "sin riesgo")</f>
        <v>escarcha</v>
      </c>
      <c r="O2423">
        <f t="shared" si="188"/>
        <v>-4.6195114681139904E-2</v>
      </c>
      <c r="P2423">
        <f t="shared" si="189"/>
        <v>-0.63534246547799644</v>
      </c>
      <c r="Q2423" s="10" t="str" cm="1">
        <f t="array" ref="Q2423">_xlfn.IFS(AND(D2423&lt;=0, D2423-P2423&lt;=2), "escarcha",AND(D2423&lt;=0, D2423-P2423&gt;2), "helada negra", AND(D2423&gt;0, P2423+2&gt;D2423), "rocío", TRUE, "sin riesgo")</f>
        <v>sin riesgo</v>
      </c>
    </row>
    <row r="2424" spans="1:17" x14ac:dyDescent="0.35">
      <c r="A2424" s="2">
        <v>45774</v>
      </c>
      <c r="B2424" s="3" t="s">
        <v>24</v>
      </c>
      <c r="C2424">
        <v>-6.5333333333333332</v>
      </c>
      <c r="D2424">
        <v>2.433333333333334</v>
      </c>
      <c r="E2424">
        <v>93.033333333333331</v>
      </c>
      <c r="F2424">
        <v>76.333333333333329</v>
      </c>
      <c r="G2424">
        <v>0</v>
      </c>
      <c r="H2424">
        <v>6.6666666666666666E-2</v>
      </c>
      <c r="I2424">
        <v>0</v>
      </c>
      <c r="J2424">
        <v>0.53333333333333333</v>
      </c>
      <c r="K2424">
        <f t="shared" si="185"/>
        <v>8.9666666666666668</v>
      </c>
      <c r="L2424">
        <f t="shared" si="186"/>
        <v>-0.55909078715259852</v>
      </c>
      <c r="M2424">
        <f t="shared" si="187"/>
        <v>-7.4725443520976205</v>
      </c>
      <c r="N2424" s="10" t="str" cm="1">
        <f t="array" ref="N2424">_xlfn.IFS(AND(C2424&lt;=0, C2424-M2424&lt;=2), "escarcha",AND(C2424&lt;=0, C2424-M2424&gt;2), "helada negra", AND(C2424&gt;0, M2424+2&gt;C2424), "rocío", TRUE, "sin riesgo")</f>
        <v>escarcha</v>
      </c>
      <c r="O2424">
        <f t="shared" si="188"/>
        <v>-9.5346992380579587E-2</v>
      </c>
      <c r="P2424">
        <f t="shared" si="189"/>
        <v>-1.307713276615863</v>
      </c>
      <c r="Q2424" s="10" t="str" cm="1">
        <f t="array" ref="Q2424">_xlfn.IFS(AND(D2424&lt;=0, D2424-P2424&lt;=2), "escarcha",AND(D2424&lt;=0, D2424-P2424&gt;2), "helada negra", AND(D2424&gt;0, P2424+2&gt;D2424), "rocío", TRUE, "sin riesgo")</f>
        <v>sin riesgo</v>
      </c>
    </row>
    <row r="2425" spans="1:17" x14ac:dyDescent="0.35">
      <c r="A2425" s="2">
        <v>45774</v>
      </c>
      <c r="B2425" s="3" t="s">
        <v>25</v>
      </c>
      <c r="C2425">
        <v>-6.5333333333333332</v>
      </c>
      <c r="D2425">
        <v>2.933333333333334</v>
      </c>
      <c r="E2425">
        <v>93.233333333333334</v>
      </c>
      <c r="F2425">
        <v>73.666666666666671</v>
      </c>
      <c r="G2425">
        <v>0</v>
      </c>
      <c r="H2425">
        <v>0</v>
      </c>
      <c r="I2425">
        <v>0</v>
      </c>
      <c r="J2425">
        <v>0.7</v>
      </c>
      <c r="K2425">
        <f t="shared" si="185"/>
        <v>9.4666666666666668</v>
      </c>
      <c r="L2425">
        <f t="shared" si="186"/>
        <v>-0.55694332748696096</v>
      </c>
      <c r="M2425">
        <f t="shared" si="187"/>
        <v>-7.4447216050771763</v>
      </c>
      <c r="N2425" s="10" t="str" cm="1">
        <f t="array" ref="N2425">_xlfn.IFS(AND(C2425&lt;=0, C2425-M2425&lt;=2), "escarcha",AND(C2425&lt;=0, C2425-M2425&gt;2), "helada negra", AND(C2425&gt;0, M2425+2&gt;C2425), "rocío", TRUE, "sin riesgo")</f>
        <v>escarcha</v>
      </c>
      <c r="O2425">
        <f t="shared" si="188"/>
        <v>-9.5434387188751746E-2</v>
      </c>
      <c r="P2425">
        <f t="shared" si="189"/>
        <v>-1.3089054678661227</v>
      </c>
      <c r="Q2425" s="10" t="str" cm="1">
        <f t="array" ref="Q2425">_xlfn.IFS(AND(D2425&lt;=0, D2425-P2425&lt;=2), "escarcha",AND(D2425&lt;=0, D2425-P2425&gt;2), "helada negra", AND(D2425&gt;0, P2425+2&gt;D2425), "rocío", TRUE, "sin riesgo")</f>
        <v>sin riesgo</v>
      </c>
    </row>
    <row r="2426" spans="1:17" x14ac:dyDescent="0.35">
      <c r="A2426" s="2">
        <v>45774</v>
      </c>
      <c r="B2426" s="3" t="s">
        <v>26</v>
      </c>
      <c r="C2426">
        <v>-6.3666666666666671</v>
      </c>
      <c r="D2426">
        <v>4.4000000000000004</v>
      </c>
      <c r="E2426">
        <v>93</v>
      </c>
      <c r="F2426">
        <v>67.666666666666671</v>
      </c>
      <c r="G2426">
        <v>0</v>
      </c>
      <c r="H2426">
        <v>0</v>
      </c>
      <c r="I2426">
        <v>0</v>
      </c>
      <c r="J2426">
        <v>0</v>
      </c>
      <c r="K2426">
        <f t="shared" si="185"/>
        <v>10.766666666666667</v>
      </c>
      <c r="L2426">
        <f t="shared" si="186"/>
        <v>-0.54669466117375543</v>
      </c>
      <c r="M2426">
        <f t="shared" si="187"/>
        <v>-7.3118480653079159</v>
      </c>
      <c r="N2426" s="10" t="str" cm="1">
        <f t="array" ref="N2426">_xlfn.IFS(AND(C2426&lt;=0, C2426-M2426&lt;=2), "escarcha",AND(C2426&lt;=0, C2426-M2426&gt;2), "helada negra", AND(C2426&gt;0, M2426+2&gt;C2426), "rocío", TRUE, "sin riesgo")</f>
        <v>escarcha</v>
      </c>
      <c r="O2426">
        <f t="shared" si="188"/>
        <v>-7.7167184266207944E-2</v>
      </c>
      <c r="P2426">
        <f t="shared" si="189"/>
        <v>-1.0594585549236297</v>
      </c>
      <c r="Q2426" s="10" t="str" cm="1">
        <f t="array" ref="Q2426">_xlfn.IFS(AND(D2426&lt;=0, D2426-P2426&lt;=2), "escarcha",AND(D2426&lt;=0, D2426-P2426&gt;2), "helada negra", AND(D2426&gt;0, P2426+2&gt;D2426), "rocío", TRUE, "sin riesgo")</f>
        <v>sin riesgo</v>
      </c>
    </row>
    <row r="2427" spans="1:17" x14ac:dyDescent="0.35">
      <c r="A2427" s="2">
        <v>45774</v>
      </c>
      <c r="B2427" s="3" t="s">
        <v>27</v>
      </c>
      <c r="C2427">
        <v>-5.3666666666666663</v>
      </c>
      <c r="D2427">
        <v>6.7666666666666666</v>
      </c>
      <c r="E2427">
        <v>93.63333333333334</v>
      </c>
      <c r="F2427">
        <v>65</v>
      </c>
      <c r="G2427">
        <v>0</v>
      </c>
      <c r="H2427">
        <v>0</v>
      </c>
      <c r="I2427">
        <v>0</v>
      </c>
      <c r="J2427">
        <v>0</v>
      </c>
      <c r="K2427">
        <f t="shared" si="185"/>
        <v>12.133333333333333</v>
      </c>
      <c r="L2427">
        <f t="shared" si="186"/>
        <v>-0.46375644818393746</v>
      </c>
      <c r="M2427">
        <f t="shared" si="187"/>
        <v>-6.231018007760289</v>
      </c>
      <c r="N2427" s="10" t="str" cm="1">
        <f t="array" ref="N2427">_xlfn.IFS(AND(C2427&lt;=0, C2427-M2427&lt;=2), "escarcha",AND(C2427&lt;=0, C2427-M2427&gt;2), "helada negra", AND(C2427&gt;0, M2427+2&gt;C2427), "rocío", TRUE, "sin riesgo")</f>
        <v>escarcha</v>
      </c>
      <c r="O2427">
        <f t="shared" si="188"/>
        <v>4.6636288092115175E-2</v>
      </c>
      <c r="P2427">
        <f t="shared" si="189"/>
        <v>0.64479741366538568</v>
      </c>
      <c r="Q2427" s="10" t="str" cm="1">
        <f t="array" ref="Q2427">_xlfn.IFS(AND(D2427&lt;=0, D2427-P2427&lt;=2), "escarcha",AND(D2427&lt;=0, D2427-P2427&gt;2), "helada negra", AND(D2427&gt;0, P2427+2&gt;D2427), "rocío", TRUE, "sin riesgo")</f>
        <v>sin riesgo</v>
      </c>
    </row>
    <row r="2428" spans="1:17" x14ac:dyDescent="0.35">
      <c r="A2428" s="2">
        <v>45774</v>
      </c>
      <c r="B2428" s="3" t="s">
        <v>28</v>
      </c>
      <c r="C2428">
        <v>-2.8666666666666671</v>
      </c>
      <c r="D2428">
        <v>9.4333333333333336</v>
      </c>
      <c r="E2428">
        <v>93.566666666666663</v>
      </c>
      <c r="F2428">
        <v>57</v>
      </c>
      <c r="G2428">
        <v>0.66666666666666663</v>
      </c>
      <c r="H2428">
        <v>0.53333333333333333</v>
      </c>
      <c r="I2428">
        <v>1.333333333333333</v>
      </c>
      <c r="J2428">
        <v>1.2</v>
      </c>
      <c r="K2428">
        <f t="shared" si="185"/>
        <v>12.3</v>
      </c>
      <c r="L2428">
        <f t="shared" si="186"/>
        <v>-0.27686489152708077</v>
      </c>
      <c r="M2428">
        <f t="shared" si="187"/>
        <v>-3.7587839951015152</v>
      </c>
      <c r="N2428" s="10" t="str" cm="1">
        <f t="array" ref="N2428">_xlfn.IFS(AND(C2428&lt;=0, C2428-M2428&lt;=2), "escarcha",AND(C2428&lt;=0, C2428-M2428&gt;2), "helada negra", AND(C2428&gt;0, M2428+2&gt;C2428), "rocío", TRUE, "sin riesgo")</f>
        <v>escarcha</v>
      </c>
      <c r="O2428">
        <f t="shared" si="188"/>
        <v>9.6415976620824351E-2</v>
      </c>
      <c r="P2428">
        <f t="shared" si="189"/>
        <v>1.3368415227762207</v>
      </c>
      <c r="Q2428" s="10" t="str" cm="1">
        <f t="array" ref="Q2428">_xlfn.IFS(AND(D2428&lt;=0, D2428-P2428&lt;=2), "escarcha",AND(D2428&lt;=0, D2428-P2428&gt;2), "helada negra", AND(D2428&gt;0, P2428+2&gt;D2428), "rocío", TRUE, "sin riesgo")</f>
        <v>sin riesgo</v>
      </c>
    </row>
    <row r="2429" spans="1:17" x14ac:dyDescent="0.35">
      <c r="A2429" s="2">
        <v>45774</v>
      </c>
      <c r="B2429" s="3" t="s">
        <v>29</v>
      </c>
      <c r="C2429">
        <v>0.8666666666666667</v>
      </c>
      <c r="D2429">
        <v>10.33333333333333</v>
      </c>
      <c r="E2429">
        <v>87.066666666666663</v>
      </c>
      <c r="F2429">
        <v>59.333333333333343</v>
      </c>
      <c r="G2429">
        <v>0.66666666666666663</v>
      </c>
      <c r="H2429">
        <v>0.26666666666666672</v>
      </c>
      <c r="I2429">
        <v>1</v>
      </c>
      <c r="J2429">
        <v>1.333333333333333</v>
      </c>
      <c r="K2429">
        <f t="shared" si="185"/>
        <v>9.4666666666666632</v>
      </c>
      <c r="L2429">
        <f t="shared" si="186"/>
        <v>-7.5869662778442731E-2</v>
      </c>
      <c r="M2429">
        <f t="shared" si="187"/>
        <v>-1.0417207285835899</v>
      </c>
      <c r="N2429" s="10" t="str" cm="1">
        <f t="array" ref="N2429">_xlfn.IFS(AND(C2429&lt;=0, C2429-M2429&lt;=2), "escarcha",AND(C2429&lt;=0, C2429-M2429&gt;2), "helada negra", AND(C2429&gt;0, M2429+2&gt;C2429), "rocío", TRUE, "sin riesgo")</f>
        <v>rocío</v>
      </c>
      <c r="O2429">
        <f t="shared" si="188"/>
        <v>0.19680205442870613</v>
      </c>
      <c r="P2429">
        <f t="shared" si="189"/>
        <v>2.7444473294215186</v>
      </c>
      <c r="Q2429" s="10" t="str" cm="1">
        <f t="array" ref="Q2429">_xlfn.IFS(AND(D2429&lt;=0, D2429-P2429&lt;=2), "escarcha",AND(D2429&lt;=0, D2429-P2429&gt;2), "helada negra", AND(D2429&gt;0, P2429+2&gt;D2429), "rocío", TRUE, "sin riesgo")</f>
        <v>sin riesgo</v>
      </c>
    </row>
    <row r="2430" spans="1:17" x14ac:dyDescent="0.35">
      <c r="A2430" s="2">
        <v>45774</v>
      </c>
      <c r="B2430" s="3" t="s">
        <v>30</v>
      </c>
      <c r="C2430">
        <v>6.333333333333333</v>
      </c>
      <c r="D2430">
        <v>12.2</v>
      </c>
      <c r="E2430">
        <v>62.666666666666657</v>
      </c>
      <c r="F2430">
        <v>49.666666666666657</v>
      </c>
      <c r="G2430">
        <v>0</v>
      </c>
      <c r="H2430">
        <v>0.53333333333333333</v>
      </c>
      <c r="I2430">
        <v>0</v>
      </c>
      <c r="J2430">
        <v>1.966666666666667</v>
      </c>
      <c r="K2430">
        <f t="shared" si="185"/>
        <v>5.8666666666666663</v>
      </c>
      <c r="L2430">
        <f t="shared" si="186"/>
        <v>-1.9718472581211066E-2</v>
      </c>
      <c r="M2430">
        <f t="shared" si="187"/>
        <v>-0.27160408275057452</v>
      </c>
      <c r="N2430" s="10" t="str" cm="1">
        <f t="array" ref="N2430">_xlfn.IFS(AND(C2430&lt;=0, C2430-M2430&lt;=2), "escarcha",AND(C2430&lt;=0, C2430-M2430&gt;2), "helada negra", AND(C2430&gt;0, M2430+2&gt;C2430), "rocío", TRUE, "sin riesgo")</f>
        <v>sin riesgo</v>
      </c>
      <c r="O2430">
        <f t="shared" si="188"/>
        <v>0.14260623843547326</v>
      </c>
      <c r="P2430">
        <f t="shared" si="189"/>
        <v>1.9825099847342489</v>
      </c>
      <c r="Q2430" s="10" t="str" cm="1">
        <f t="array" ref="Q2430">_xlfn.IFS(AND(D2430&lt;=0, D2430-P2430&lt;=2), "escarcha",AND(D2430&lt;=0, D2430-P2430&gt;2), "helada negra", AND(D2430&gt;0, P2430+2&gt;D2430), "rocío", TRUE, "sin riesgo")</f>
        <v>sin riesgo</v>
      </c>
    </row>
    <row r="2431" spans="1:17" x14ac:dyDescent="0.35">
      <c r="A2431" s="2">
        <v>45774</v>
      </c>
      <c r="B2431" s="3" t="s">
        <v>31</v>
      </c>
      <c r="C2431">
        <v>9.4</v>
      </c>
      <c r="D2431">
        <v>14.7</v>
      </c>
      <c r="E2431">
        <v>50.633333333333333</v>
      </c>
      <c r="F2431">
        <v>37.666666666666657</v>
      </c>
      <c r="G2431">
        <v>0.66666666666666663</v>
      </c>
      <c r="H2431">
        <v>0.93333333333333335</v>
      </c>
      <c r="I2431">
        <v>1.666666666666667</v>
      </c>
      <c r="J2431">
        <v>2.566666666666666</v>
      </c>
      <c r="K2431">
        <f t="shared" si="185"/>
        <v>5.2999999999999989</v>
      </c>
      <c r="L2431">
        <f t="shared" si="186"/>
        <v>-2.4265500009314711E-2</v>
      </c>
      <c r="M2431">
        <f t="shared" si="187"/>
        <v>-0.33414915324724048</v>
      </c>
      <c r="N2431" s="10" t="str" cm="1">
        <f t="array" ref="N2431">_xlfn.IFS(AND(C2431&lt;=0, C2431-M2431&lt;=2), "escarcha",AND(C2431&lt;=0, C2431-M2431&gt;2), "helada negra", AND(C2431&gt;0, M2431+2&gt;C2431), "rocío", TRUE, "sin riesgo")</f>
        <v>sin riesgo</v>
      </c>
      <c r="O2431">
        <f t="shared" si="188"/>
        <v>2.8833480938268541E-2</v>
      </c>
      <c r="P2431">
        <f t="shared" si="189"/>
        <v>0.3982509030955938</v>
      </c>
      <c r="Q2431" s="10" t="str" cm="1">
        <f t="array" ref="Q2431">_xlfn.IFS(AND(D2431&lt;=0, D2431-P2431&lt;=2), "escarcha",AND(D2431&lt;=0, D2431-P2431&gt;2), "helada negra", AND(D2431&gt;0, P2431+2&gt;D2431), "rocío", TRUE, "sin riesgo")</f>
        <v>sin riesgo</v>
      </c>
    </row>
    <row r="2432" spans="1:17" x14ac:dyDescent="0.35">
      <c r="A2432" s="2">
        <v>45774</v>
      </c>
      <c r="B2432" s="3" t="s">
        <v>32</v>
      </c>
      <c r="C2432">
        <v>12.133333333333329</v>
      </c>
      <c r="D2432">
        <v>16.166666666666671</v>
      </c>
      <c r="E2432">
        <v>44.2</v>
      </c>
      <c r="F2432">
        <v>38.333333333333343</v>
      </c>
      <c r="G2432">
        <v>2.333333333333333</v>
      </c>
      <c r="H2432">
        <v>1.166666666666667</v>
      </c>
      <c r="I2432">
        <v>7.666666666666667</v>
      </c>
      <c r="J2432">
        <v>3.2333333333333329</v>
      </c>
      <c r="K2432">
        <f t="shared" si="185"/>
        <v>4.0333333333333421</v>
      </c>
      <c r="L2432">
        <f t="shared" si="186"/>
        <v>2.1612393878296721E-2</v>
      </c>
      <c r="M2432">
        <f t="shared" si="187"/>
        <v>0.29839007841618959</v>
      </c>
      <c r="N2432" s="10" t="str" cm="1">
        <f t="array" ref="N2432">_xlfn.IFS(AND(C2432&lt;=0, C2432-M2432&lt;=2), "escarcha",AND(C2432&lt;=0, C2432-M2432&gt;2), "helada negra", AND(C2432&gt;0, M2432+2&gt;C2432), "rocío", TRUE, "sin riesgo")</f>
        <v>sin riesgo</v>
      </c>
      <c r="O2432">
        <f t="shared" si="188"/>
        <v>0.14041729085629973</v>
      </c>
      <c r="P2432">
        <f t="shared" si="189"/>
        <v>1.9518348786138364</v>
      </c>
      <c r="Q2432" s="10" t="str" cm="1">
        <f t="array" ref="Q2432">_xlfn.IFS(AND(D2432&lt;=0, D2432-P2432&lt;=2), "escarcha",AND(D2432&lt;=0, D2432-P2432&gt;2), "helada negra", AND(D2432&gt;0, P2432+2&gt;D2432), "rocío", TRUE, "sin riesgo")</f>
        <v>sin riesgo</v>
      </c>
    </row>
    <row r="2433" spans="1:17" x14ac:dyDescent="0.35">
      <c r="A2433" s="2">
        <v>45774</v>
      </c>
      <c r="B2433" s="3" t="s">
        <v>33</v>
      </c>
      <c r="C2433">
        <v>12.96666666666667</v>
      </c>
      <c r="D2433">
        <v>16.866666666666671</v>
      </c>
      <c r="E2433">
        <v>39.866666666666667</v>
      </c>
      <c r="F2433">
        <v>43.333333333333343</v>
      </c>
      <c r="G2433">
        <v>3</v>
      </c>
      <c r="H2433">
        <v>2.7</v>
      </c>
      <c r="I2433">
        <v>7</v>
      </c>
      <c r="J2433">
        <v>5.166666666666667</v>
      </c>
      <c r="K2433">
        <f t="shared" si="185"/>
        <v>3.9000000000000004</v>
      </c>
      <c r="L2433">
        <f t="shared" si="186"/>
        <v>-2.6928271195970077E-2</v>
      </c>
      <c r="M2433">
        <f t="shared" si="187"/>
        <v>-0.37076102570323599</v>
      </c>
      <c r="N2433" s="10" t="str" cm="1">
        <f t="array" ref="N2433">_xlfn.IFS(AND(C2433&lt;=0, C2433-M2433&lt;=2), "escarcha",AND(C2433&lt;=0, C2433-M2433&gt;2), "helada negra", AND(C2433&gt;0, M2433+2&gt;C2433), "rocío", TRUE, "sin riesgo")</f>
        <v>sin riesgo</v>
      </c>
      <c r="O2433">
        <f t="shared" si="188"/>
        <v>0.30752794666071681</v>
      </c>
      <c r="P2433">
        <f t="shared" si="189"/>
        <v>4.315964358204833</v>
      </c>
      <c r="Q2433" s="10" t="str" cm="1">
        <f t="array" ref="Q2433">_xlfn.IFS(AND(D2433&lt;=0, D2433-P2433&lt;=2), "escarcha",AND(D2433&lt;=0, D2433-P2433&gt;2), "helada negra", AND(D2433&gt;0, P2433+2&gt;D2433), "rocío", TRUE, "sin riesgo")</f>
        <v>sin riesgo</v>
      </c>
    </row>
    <row r="2434" spans="1:17" x14ac:dyDescent="0.35">
      <c r="A2434" s="2">
        <v>45774</v>
      </c>
      <c r="B2434" s="3" t="s">
        <v>34</v>
      </c>
      <c r="C2434">
        <v>13.4</v>
      </c>
      <c r="D2434">
        <v>17.5</v>
      </c>
      <c r="E2434">
        <v>39.4</v>
      </c>
      <c r="F2434">
        <v>51.333333333333343</v>
      </c>
      <c r="G2434">
        <v>3.333333333333333</v>
      </c>
      <c r="H2434">
        <v>1.7333333333333329</v>
      </c>
      <c r="I2434">
        <v>8.3333333333333339</v>
      </c>
      <c r="J2434">
        <v>4.4666666666666668</v>
      </c>
      <c r="K2434">
        <f t="shared" ref="K2434:K2497" si="190">ABS((C2434-D2434))</f>
        <v>4.0999999999999996</v>
      </c>
      <c r="L2434">
        <f t="shared" si="186"/>
        <v>-1.0428702861554728E-2</v>
      </c>
      <c r="M2434">
        <f t="shared" si="187"/>
        <v>-0.14372159510139915</v>
      </c>
      <c r="N2434" s="10" t="str" cm="1">
        <f t="array" ref="N2434">_xlfn.IFS(AND(C2434&lt;=0, C2434-M2434&lt;=2), "escarcha",AND(C2434&lt;=0, C2434-M2434&gt;2), "helada negra", AND(C2434&gt;0, M2434+2&gt;C2434), "rocío", TRUE, "sin riesgo")</f>
        <v>sin riesgo</v>
      </c>
      <c r="O2434">
        <f t="shared" si="188"/>
        <v>0.51700946144899207</v>
      </c>
      <c r="P2434">
        <f t="shared" si="189"/>
        <v>7.3447538579949159</v>
      </c>
      <c r="Q2434" s="10" t="str" cm="1">
        <f t="array" ref="Q2434">_xlfn.IFS(AND(D2434&lt;=0, D2434-P2434&lt;=2), "escarcha",AND(D2434&lt;=0, D2434-P2434&gt;2), "helada negra", AND(D2434&gt;0, P2434+2&gt;D2434), "rocío", TRUE, "sin riesgo")</f>
        <v>sin riesgo</v>
      </c>
    </row>
    <row r="2435" spans="1:17" x14ac:dyDescent="0.35">
      <c r="A2435" s="2">
        <v>45774</v>
      </c>
      <c r="B2435" s="3" t="s">
        <v>35</v>
      </c>
      <c r="C2435">
        <v>14.733333333333331</v>
      </c>
      <c r="D2435">
        <v>17.466666666666669</v>
      </c>
      <c r="E2435">
        <v>41.266666666666673</v>
      </c>
      <c r="F2435">
        <v>57</v>
      </c>
      <c r="G2435">
        <v>4.333333333333333</v>
      </c>
      <c r="H2435">
        <v>3.2666666666666671</v>
      </c>
      <c r="I2435">
        <v>8.6666666666666661</v>
      </c>
      <c r="J2435">
        <v>6.4333333333333336</v>
      </c>
      <c r="K2435">
        <f t="shared" si="190"/>
        <v>2.7333333333333378</v>
      </c>
      <c r="L2435">
        <f t="shared" ref="L2435:L2498" si="191">(LN(E2435/100))+((17.625*C2435)/(243.04+C2435))</f>
        <v>0.12226216796123224</v>
      </c>
      <c r="M2435">
        <f t="shared" ref="M2435:M2498" si="192">(243.04*L2435)/(17.625-L2435)</f>
        <v>1.6977113858670327</v>
      </c>
      <c r="N2435" s="10" t="str" cm="1">
        <f t="array" ref="N2435">_xlfn.IFS(AND(C2435&lt;=0, C2435-M2435&lt;=2), "escarcha",AND(C2435&lt;=0, C2435-M2435&gt;2), "helada negra", AND(C2435&gt;0, M2435+2&gt;C2435), "rocío", TRUE, "sin riesgo")</f>
        <v>sin riesgo</v>
      </c>
      <c r="O2435">
        <f t="shared" ref="O2435:O2498" si="193">(LN(F2435/100))+((17.625*D2435)/(243.04+D2435))</f>
        <v>0.61961667402580156</v>
      </c>
      <c r="P2435">
        <f t="shared" ref="P2435:P2498" si="194">(243.04*O2435)/(17.625-O2435)</f>
        <v>8.8555273097087781</v>
      </c>
      <c r="Q2435" s="10" t="str" cm="1">
        <f t="array" ref="Q2435">_xlfn.IFS(AND(D2435&lt;=0, D2435-P2435&lt;=2), "escarcha",AND(D2435&lt;=0, D2435-P2435&gt;2), "helada negra", AND(D2435&gt;0, P2435+2&gt;D2435), "rocío", TRUE, "sin riesgo")</f>
        <v>sin riesgo</v>
      </c>
    </row>
    <row r="2436" spans="1:17" x14ac:dyDescent="0.35">
      <c r="A2436" s="2">
        <v>45774</v>
      </c>
      <c r="B2436" s="3" t="s">
        <v>36</v>
      </c>
      <c r="C2436">
        <v>14.46666666666667</v>
      </c>
      <c r="D2436">
        <v>18.533333333333331</v>
      </c>
      <c r="E2436">
        <v>43.3</v>
      </c>
      <c r="F2436">
        <v>55.333333333333343</v>
      </c>
      <c r="G2436">
        <v>6.333333333333333</v>
      </c>
      <c r="H2436">
        <v>2.8</v>
      </c>
      <c r="I2436">
        <v>12.66666666666667</v>
      </c>
      <c r="J2436">
        <v>5.6</v>
      </c>
      <c r="K2436">
        <f t="shared" si="190"/>
        <v>4.0666666666666611</v>
      </c>
      <c r="L2436">
        <f t="shared" si="191"/>
        <v>0.15315098834619567</v>
      </c>
      <c r="M2436">
        <f t="shared" si="192"/>
        <v>2.1303879276218716</v>
      </c>
      <c r="N2436" s="10" t="str" cm="1">
        <f t="array" ref="N2436">_xlfn.IFS(AND(C2436&lt;=0, C2436-M2436&lt;=2), "escarcha",AND(C2436&lt;=0, C2436-M2436&gt;2), "helada negra", AND(C2436&gt;0, M2436+2&gt;C2436), "rocío", TRUE, "sin riesgo")</f>
        <v>sin riesgo</v>
      </c>
      <c r="O2436">
        <f t="shared" si="193"/>
        <v>0.65699469080300321</v>
      </c>
      <c r="P2436">
        <f t="shared" si="194"/>
        <v>9.410416059111812</v>
      </c>
      <c r="Q2436" s="10" t="str" cm="1">
        <f t="array" ref="Q2436">_xlfn.IFS(AND(D2436&lt;=0, D2436-P2436&lt;=2), "escarcha",AND(D2436&lt;=0, D2436-P2436&gt;2), "helada negra", AND(D2436&gt;0, P2436+2&gt;D2436), "rocío", TRUE, "sin riesgo")</f>
        <v>sin riesgo</v>
      </c>
    </row>
    <row r="2437" spans="1:17" x14ac:dyDescent="0.35">
      <c r="A2437" s="2">
        <v>45774</v>
      </c>
      <c r="B2437" s="3" t="s">
        <v>47</v>
      </c>
      <c r="C2437">
        <v>15</v>
      </c>
      <c r="D2437">
        <v>18.06666666666667</v>
      </c>
      <c r="E2437">
        <v>42.766666666666673</v>
      </c>
      <c r="F2437">
        <v>57.666666666666657</v>
      </c>
      <c r="G2437">
        <v>5.666666666666667</v>
      </c>
      <c r="H2437">
        <v>4.5333333333333332</v>
      </c>
      <c r="I2437">
        <v>12</v>
      </c>
      <c r="J2437">
        <v>8.1333333333333329</v>
      </c>
      <c r="K2437">
        <f t="shared" si="190"/>
        <v>3.06666666666667</v>
      </c>
      <c r="L2437">
        <f t="shared" si="191"/>
        <v>0.17513925425883281</v>
      </c>
      <c r="M2437">
        <f t="shared" si="192"/>
        <v>2.4393228676885226</v>
      </c>
      <c r="N2437" s="10" t="str" cm="1">
        <f t="array" ref="N2437">_xlfn.IFS(AND(C2437&lt;=0, C2437-M2437&lt;=2), "escarcha",AND(C2437&lt;=0, C2437-M2437&gt;2), "helada negra", AND(C2437&gt;0, M2437+2&gt;C2437), "rocío", TRUE, "sin riesgo")</f>
        <v>sin riesgo</v>
      </c>
      <c r="O2437">
        <f t="shared" si="193"/>
        <v>0.66902987764171074</v>
      </c>
      <c r="P2437">
        <f t="shared" si="194"/>
        <v>9.5896029710287269</v>
      </c>
      <c r="Q2437" s="10" t="str" cm="1">
        <f t="array" ref="Q2437">_xlfn.IFS(AND(D2437&lt;=0, D2437-P2437&lt;=2), "escarcha",AND(D2437&lt;=0, D2437-P2437&gt;2), "helada negra", AND(D2437&gt;0, P2437+2&gt;D2437), "rocío", TRUE, "sin riesgo")</f>
        <v>sin riesgo</v>
      </c>
    </row>
    <row r="2438" spans="1:17" x14ac:dyDescent="0.35">
      <c r="A2438" s="2">
        <v>45774</v>
      </c>
      <c r="B2438" s="3" t="s">
        <v>52</v>
      </c>
      <c r="C2438">
        <v>15.56666666666667</v>
      </c>
      <c r="D2438">
        <v>18.866666666666671</v>
      </c>
      <c r="E2438">
        <v>41.166666666666657</v>
      </c>
      <c r="F2438">
        <v>57.666666666666657</v>
      </c>
      <c r="G2438">
        <v>5.666666666666667</v>
      </c>
      <c r="H2438">
        <v>5.0333333333333332</v>
      </c>
      <c r="I2438">
        <v>13.33333333333333</v>
      </c>
      <c r="J2438">
        <v>10.06666666666667</v>
      </c>
      <c r="K2438">
        <f t="shared" si="190"/>
        <v>3.3000000000000007</v>
      </c>
      <c r="L2438">
        <f t="shared" si="191"/>
        <v>0.17338454050285701</v>
      </c>
      <c r="M2438">
        <f t="shared" si="192"/>
        <v>2.4146405713335941</v>
      </c>
      <c r="N2438" s="10" t="str" cm="1">
        <f t="array" ref="N2438">_xlfn.IFS(AND(C2438&lt;=0, C2438-M2438&lt;=2), "escarcha",AND(C2438&lt;=0, C2438-M2438&gt;2), "helada negra", AND(C2438&gt;0, M2438+2&gt;C2438), "rocío", TRUE, "sin riesgo")</f>
        <v>sin riesgo</v>
      </c>
      <c r="O2438">
        <f t="shared" si="193"/>
        <v>0.71914079524757524</v>
      </c>
      <c r="P2438">
        <f t="shared" si="194"/>
        <v>10.338426267494178</v>
      </c>
      <c r="Q2438" s="10" t="str" cm="1">
        <f t="array" ref="Q2438">_xlfn.IFS(AND(D2438&lt;=0, D2438-P2438&lt;=2), "escarcha",AND(D2438&lt;=0, D2438-P2438&gt;2), "helada negra", AND(D2438&gt;0, P2438+2&gt;D2438), "rocío", TRUE, "sin riesgo")</f>
        <v>sin riesgo</v>
      </c>
    </row>
    <row r="2439" spans="1:17" x14ac:dyDescent="0.35">
      <c r="A2439" s="2">
        <v>45774</v>
      </c>
      <c r="B2439" s="3" t="s">
        <v>53</v>
      </c>
      <c r="C2439">
        <v>16.2</v>
      </c>
      <c r="D2439">
        <v>19.833333333333329</v>
      </c>
      <c r="E2439">
        <v>43.06666666666667</v>
      </c>
      <c r="F2439">
        <v>54.333333333333343</v>
      </c>
      <c r="G2439">
        <v>7</v>
      </c>
      <c r="H2439">
        <v>2.666666666666667</v>
      </c>
      <c r="I2439">
        <v>12</v>
      </c>
      <c r="J2439">
        <v>5.833333333333333</v>
      </c>
      <c r="K2439">
        <f t="shared" si="190"/>
        <v>3.6333333333333293</v>
      </c>
      <c r="L2439">
        <f t="shared" si="191"/>
        <v>0.2589716487089645</v>
      </c>
      <c r="M2439">
        <f t="shared" si="192"/>
        <v>3.6243445092353297</v>
      </c>
      <c r="N2439" s="10" t="str" cm="1">
        <f t="array" ref="N2439">_xlfn.IFS(AND(C2439&lt;=0, C2439-M2439&lt;=2), "escarcha",AND(C2439&lt;=0, C2439-M2439&gt;2), "helada negra", AND(C2439&gt;0, M2439+2&gt;C2439), "rocío", TRUE, "sin riesgo")</f>
        <v>sin riesgo</v>
      </c>
      <c r="O2439">
        <f t="shared" si="193"/>
        <v>0.71974315664940736</v>
      </c>
      <c r="P2439">
        <f t="shared" si="194"/>
        <v>10.34745454700834</v>
      </c>
      <c r="Q2439" s="10" t="str" cm="1">
        <f t="array" ref="Q2439">_xlfn.IFS(AND(D2439&lt;=0, D2439-P2439&lt;=2), "escarcha",AND(D2439&lt;=0, D2439-P2439&gt;2), "helada negra", AND(D2439&gt;0, P2439+2&gt;D2439), "rocío", TRUE, "sin riesgo")</f>
        <v>sin riesgo</v>
      </c>
    </row>
    <row r="2440" spans="1:17" x14ac:dyDescent="0.35">
      <c r="A2440" s="2">
        <v>45774</v>
      </c>
      <c r="B2440" s="3" t="s">
        <v>56</v>
      </c>
      <c r="C2440">
        <v>16.333333333333329</v>
      </c>
      <c r="D2440">
        <v>20.233333333333331</v>
      </c>
      <c r="E2440">
        <v>40.766666666666673</v>
      </c>
      <c r="F2440">
        <v>51.333333333333343</v>
      </c>
      <c r="G2440">
        <v>7.333333333333333</v>
      </c>
      <c r="H2440">
        <v>1.8666666666666669</v>
      </c>
      <c r="I2440">
        <v>14</v>
      </c>
      <c r="J2440">
        <v>4.4666666666666668</v>
      </c>
      <c r="K2440">
        <f t="shared" si="190"/>
        <v>3.9000000000000021</v>
      </c>
      <c r="L2440">
        <f t="shared" si="191"/>
        <v>0.21258121791098095</v>
      </c>
      <c r="M2440">
        <f t="shared" si="192"/>
        <v>2.9671776131544609</v>
      </c>
      <c r="N2440" s="10" t="str" cm="1">
        <f t="array" ref="N2440">_xlfn.IFS(AND(C2440&lt;=0, C2440-M2440&lt;=2), "escarcha",AND(C2440&lt;=0, C2440-M2440&gt;2), "helada negra", AND(C2440&gt;0, M2440+2&gt;C2440), "rocío", TRUE, "sin riesgo")</f>
        <v>sin riesgo</v>
      </c>
      <c r="O2440">
        <f t="shared" si="193"/>
        <v>0.68770343914483301</v>
      </c>
      <c r="P2440">
        <f t="shared" si="194"/>
        <v>9.868129972763569</v>
      </c>
      <c r="Q2440" s="10" t="str" cm="1">
        <f t="array" ref="Q2440">_xlfn.IFS(AND(D2440&lt;=0, D2440-P2440&lt;=2), "escarcha",AND(D2440&lt;=0, D2440-P2440&gt;2), "helada negra", AND(D2440&gt;0, P2440+2&gt;D2440), "rocío", TRUE, "sin riesgo")</f>
        <v>sin riesgo</v>
      </c>
    </row>
    <row r="2441" spans="1:17" x14ac:dyDescent="0.35">
      <c r="A2441" s="2">
        <v>45774</v>
      </c>
      <c r="B2441" s="3" t="s">
        <v>55</v>
      </c>
      <c r="C2441">
        <v>16.666666666666671</v>
      </c>
      <c r="D2441">
        <v>20.9</v>
      </c>
      <c r="E2441">
        <v>42.766666666666673</v>
      </c>
      <c r="F2441">
        <v>51.666666666666657</v>
      </c>
      <c r="G2441">
        <v>8</v>
      </c>
      <c r="H2441">
        <v>3.166666666666667</v>
      </c>
      <c r="I2441">
        <v>14.33333333333333</v>
      </c>
      <c r="J2441">
        <v>6.6666666666666661</v>
      </c>
      <c r="K2441">
        <f t="shared" si="190"/>
        <v>4.2333333333333272</v>
      </c>
      <c r="L2441">
        <f t="shared" si="191"/>
        <v>0.28167258380182103</v>
      </c>
      <c r="M2441">
        <f t="shared" si="192"/>
        <v>3.9472070799549699</v>
      </c>
      <c r="N2441" s="10" t="str" cm="1">
        <f t="array" ref="N2441">_xlfn.IFS(AND(C2441&lt;=0, C2441-M2441&lt;=2), "escarcha",AND(C2441&lt;=0, C2441-M2441&gt;2), "helada negra", AND(C2441&gt;0, M2441+2&gt;C2441), "rocío", TRUE, "sin riesgo")</f>
        <v>sin riesgo</v>
      </c>
      <c r="O2441">
        <f t="shared" si="193"/>
        <v>0.73527233082862842</v>
      </c>
      <c r="P2441">
        <f t="shared" si="194"/>
        <v>10.580430352987278</v>
      </c>
      <c r="Q2441" s="10" t="str" cm="1">
        <f t="array" ref="Q2441">_xlfn.IFS(AND(D2441&lt;=0, D2441-P2441&lt;=2), "escarcha",AND(D2441&lt;=0, D2441-P2441&gt;2), "helada negra", AND(D2441&gt;0, P2441+2&gt;D2441), "rocío", TRUE, "sin riesgo")</f>
        <v>sin riesgo</v>
      </c>
    </row>
    <row r="2442" spans="1:17" x14ac:dyDescent="0.35">
      <c r="A2442" s="2">
        <v>45774</v>
      </c>
      <c r="B2442" s="3" t="s">
        <v>54</v>
      </c>
      <c r="C2442">
        <v>17.133333333333329</v>
      </c>
      <c r="D2442">
        <v>20.6</v>
      </c>
      <c r="E2442">
        <v>41.633333333333333</v>
      </c>
      <c r="F2442">
        <v>50.666666666666657</v>
      </c>
      <c r="G2442">
        <v>5.666666666666667</v>
      </c>
      <c r="H2442">
        <v>4.4333333333333336</v>
      </c>
      <c r="I2442">
        <v>10</v>
      </c>
      <c r="J2442">
        <v>9.6666666666666661</v>
      </c>
      <c r="K2442">
        <f t="shared" si="190"/>
        <v>3.4666666666666721</v>
      </c>
      <c r="L2442">
        <f t="shared" si="191"/>
        <v>0.28439947114852282</v>
      </c>
      <c r="M2442">
        <f t="shared" si="192"/>
        <v>3.9860469280134581</v>
      </c>
      <c r="N2442" s="10" t="str" cm="1">
        <f t="array" ref="N2442">_xlfn.IFS(AND(C2442&lt;=0, C2442-M2442&lt;=2), "escarcha",AND(C2442&lt;=0, C2442-M2442&gt;2), "helada negra", AND(C2442&gt;0, M2442+2&gt;C2442), "rocío", TRUE, "sin riesgo")</f>
        <v>sin riesgo</v>
      </c>
      <c r="O2442">
        <f t="shared" si="193"/>
        <v>0.69726008533436301</v>
      </c>
      <c r="P2442">
        <f t="shared" si="194"/>
        <v>10.010910611454232</v>
      </c>
      <c r="Q2442" s="10" t="str" cm="1">
        <f t="array" ref="Q2442">_xlfn.IFS(AND(D2442&lt;=0, D2442-P2442&lt;=2), "escarcha",AND(D2442&lt;=0, D2442-P2442&gt;2), "helada negra", AND(D2442&gt;0, P2442+2&gt;D2442), "rocío", TRUE, "sin riesgo")</f>
        <v>sin riesgo</v>
      </c>
    </row>
    <row r="2443" spans="1:17" x14ac:dyDescent="0.35">
      <c r="A2443" s="2">
        <v>45774</v>
      </c>
      <c r="B2443" s="3" t="s">
        <v>57</v>
      </c>
      <c r="C2443">
        <v>17.600000000000001</v>
      </c>
      <c r="D2443">
        <v>20.666666666666671</v>
      </c>
      <c r="E2443">
        <v>40.4</v>
      </c>
      <c r="F2443">
        <v>51.666666666666657</v>
      </c>
      <c r="G2443">
        <v>6</v>
      </c>
      <c r="H2443">
        <v>4.4333333333333336</v>
      </c>
      <c r="I2443">
        <v>11.33333333333333</v>
      </c>
      <c r="J2443">
        <v>8.5666666666666664</v>
      </c>
      <c r="K2443">
        <f t="shared" si="190"/>
        <v>3.06666666666667</v>
      </c>
      <c r="L2443">
        <f t="shared" si="191"/>
        <v>0.28380692862910539</v>
      </c>
      <c r="M2443">
        <f t="shared" si="192"/>
        <v>3.9776061341415474</v>
      </c>
      <c r="N2443" s="10" t="str" cm="1">
        <f t="array" ref="N2443">_xlfn.IFS(AND(C2443&lt;=0, C2443-M2443&lt;=2), "escarcha",AND(C2443&lt;=0, C2443-M2443&gt;2), "helada negra", AND(C2443&gt;0, M2443+2&gt;C2443), "rocío", TRUE, "sin riesgo")</f>
        <v>sin riesgo</v>
      </c>
      <c r="O2443">
        <f t="shared" si="193"/>
        <v>0.7209122347395347</v>
      </c>
      <c r="P2443">
        <f t="shared" si="194"/>
        <v>10.364978694157697</v>
      </c>
      <c r="Q2443" s="10" t="str" cm="1">
        <f t="array" ref="Q2443">_xlfn.IFS(AND(D2443&lt;=0, D2443-P2443&lt;=2), "escarcha",AND(D2443&lt;=0, D2443-P2443&gt;2), "helada negra", AND(D2443&gt;0, P2443+2&gt;D2443), "rocío", TRUE, "sin riesgo")</f>
        <v>sin riesgo</v>
      </c>
    </row>
    <row r="2444" spans="1:17" x14ac:dyDescent="0.35">
      <c r="A2444" s="2">
        <v>45774</v>
      </c>
      <c r="B2444" s="3" t="s">
        <v>51</v>
      </c>
      <c r="C2444">
        <v>17.833333333333329</v>
      </c>
      <c r="D2444">
        <v>20.6</v>
      </c>
      <c r="E2444">
        <v>44.06666666666667</v>
      </c>
      <c r="F2444">
        <v>50</v>
      </c>
      <c r="G2444">
        <v>7.333333333333333</v>
      </c>
      <c r="H2444">
        <v>3.9333333333333331</v>
      </c>
      <c r="I2444">
        <v>13.66666666666667</v>
      </c>
      <c r="J2444">
        <v>8.8000000000000007</v>
      </c>
      <c r="K2444">
        <f t="shared" si="190"/>
        <v>2.7666666666666728</v>
      </c>
      <c r="L2444">
        <f t="shared" si="191"/>
        <v>0.38538063274656287</v>
      </c>
      <c r="M2444">
        <f t="shared" si="192"/>
        <v>5.4330033040425949</v>
      </c>
      <c r="N2444" s="10" t="str" cm="1">
        <f t="array" ref="N2444">_xlfn.IFS(AND(C2444&lt;=0, C2444-M2444&lt;=2), "escarcha",AND(C2444&lt;=0, C2444-M2444&gt;2), "helada negra", AND(C2444&gt;0, M2444+2&gt;C2444), "rocío", TRUE, "sin riesgo")</f>
        <v>sin riesgo</v>
      </c>
      <c r="O2444">
        <f t="shared" si="193"/>
        <v>0.68401485858434252</v>
      </c>
      <c r="P2444">
        <f t="shared" si="194"/>
        <v>9.8130639890548093</v>
      </c>
      <c r="Q2444" s="10" t="str" cm="1">
        <f t="array" ref="Q2444">_xlfn.IFS(AND(D2444&lt;=0, D2444-P2444&lt;=2), "escarcha",AND(D2444&lt;=0, D2444-P2444&gt;2), "helada negra", AND(D2444&gt;0, P2444+2&gt;D2444), "rocío", TRUE, "sin riesgo")</f>
        <v>sin riesgo</v>
      </c>
    </row>
    <row r="2445" spans="1:17" x14ac:dyDescent="0.35">
      <c r="A2445" s="2">
        <v>45774</v>
      </c>
      <c r="B2445" s="3" t="s">
        <v>49</v>
      </c>
      <c r="C2445">
        <v>17.7</v>
      </c>
      <c r="D2445">
        <v>20.866666666666671</v>
      </c>
      <c r="E2445">
        <v>43.133333333333333</v>
      </c>
      <c r="F2445">
        <v>49</v>
      </c>
      <c r="G2445">
        <v>6.333333333333333</v>
      </c>
      <c r="H2445">
        <v>3.9</v>
      </c>
      <c r="I2445">
        <v>13</v>
      </c>
      <c r="J2445">
        <v>8.6333333333333329</v>
      </c>
      <c r="K2445">
        <f t="shared" si="190"/>
        <v>3.1666666666666714</v>
      </c>
      <c r="L2445">
        <f t="shared" si="191"/>
        <v>0.35557639448584644</v>
      </c>
      <c r="M2445">
        <f t="shared" si="192"/>
        <v>5.004178998090377</v>
      </c>
      <c r="N2445" s="10" t="str" cm="1">
        <f t="array" ref="N2445">_xlfn.IFS(AND(C2445&lt;=0, C2445-M2445&lt;=2), "escarcha",AND(C2445&lt;=0, C2445-M2445&gt;2), "helada negra", AND(C2445&gt;0, M2445+2&gt;C2445), "rocío", TRUE, "sin riesgo")</f>
        <v>sin riesgo</v>
      </c>
      <c r="O2445">
        <f t="shared" si="193"/>
        <v>0.68022991306226188</v>
      </c>
      <c r="P2445">
        <f t="shared" si="194"/>
        <v>9.7565843161303896</v>
      </c>
      <c r="Q2445" s="10" t="str" cm="1">
        <f t="array" ref="Q2445">_xlfn.IFS(AND(D2445&lt;=0, D2445-P2445&lt;=2), "escarcha",AND(D2445&lt;=0, D2445-P2445&gt;2), "helada negra", AND(D2445&gt;0, P2445+2&gt;D2445), "rocío", TRUE, "sin riesgo")</f>
        <v>sin riesgo</v>
      </c>
    </row>
    <row r="2446" spans="1:17" x14ac:dyDescent="0.35">
      <c r="A2446" s="2">
        <v>45774</v>
      </c>
      <c r="B2446" s="3" t="s">
        <v>50</v>
      </c>
      <c r="C2446">
        <v>17.466666666666669</v>
      </c>
      <c r="D2446">
        <v>20.833333333333329</v>
      </c>
      <c r="E2446">
        <v>41.56666666666667</v>
      </c>
      <c r="F2446">
        <v>49</v>
      </c>
      <c r="G2446">
        <v>7</v>
      </c>
      <c r="H2446">
        <v>3.2333333333333329</v>
      </c>
      <c r="I2446">
        <v>11.66666666666667</v>
      </c>
      <c r="J2446">
        <v>7.166666666666667</v>
      </c>
      <c r="K2446">
        <f t="shared" si="190"/>
        <v>3.36666666666666</v>
      </c>
      <c r="L2446">
        <f t="shared" si="191"/>
        <v>0.30386397020913258</v>
      </c>
      <c r="M2446">
        <f t="shared" si="192"/>
        <v>4.2636406291486901</v>
      </c>
      <c r="N2446" s="10" t="str" cm="1">
        <f t="array" ref="N2446">_xlfn.IFS(AND(C2446&lt;=0, C2446-M2446&lt;=2), "escarcha",AND(C2446&lt;=0, C2446-M2446&gt;2), "helada negra", AND(C2446&gt;0, M2446+2&gt;C2446), "rocío", TRUE, "sin riesgo")</f>
        <v>sin riesgo</v>
      </c>
      <c r="O2446">
        <f t="shared" si="193"/>
        <v>0.67817950753952794</v>
      </c>
      <c r="P2446">
        <f t="shared" si="194"/>
        <v>9.7259983125292635</v>
      </c>
      <c r="Q2446" s="10" t="str" cm="1">
        <f t="array" ref="Q2446">_xlfn.IFS(AND(D2446&lt;=0, D2446-P2446&lt;=2), "escarcha",AND(D2446&lt;=0, D2446-P2446&gt;2), "helada negra", AND(D2446&gt;0, P2446+2&gt;D2446), "rocío", TRUE, "sin riesgo")</f>
        <v>sin riesgo</v>
      </c>
    </row>
    <row r="2447" spans="1:17" x14ac:dyDescent="0.35">
      <c r="A2447" s="2">
        <v>45774</v>
      </c>
      <c r="B2447" s="3" t="s">
        <v>48</v>
      </c>
      <c r="C2447">
        <v>16.966666666666669</v>
      </c>
      <c r="D2447">
        <v>20.3</v>
      </c>
      <c r="E2447">
        <v>43.433333333333337</v>
      </c>
      <c r="F2447">
        <v>49.333333333333343</v>
      </c>
      <c r="G2447">
        <v>7</v>
      </c>
      <c r="H2447">
        <v>4.3666666666666671</v>
      </c>
      <c r="I2447">
        <v>12.33333333333333</v>
      </c>
      <c r="J2447">
        <v>8.8333333333333339</v>
      </c>
      <c r="K2447">
        <f t="shared" si="190"/>
        <v>3.3333333333333321</v>
      </c>
      <c r="L2447">
        <f t="shared" si="191"/>
        <v>0.31617175012227416</v>
      </c>
      <c r="M2447">
        <f t="shared" si="192"/>
        <v>4.43949070615224</v>
      </c>
      <c r="N2447" s="10" t="str" cm="1">
        <f t="array" ref="N2447">_xlfn.IFS(AND(C2447&lt;=0, C2447-M2447&lt;=2), "escarcha",AND(C2447&lt;=0, C2447-M2447&gt;2), "helada negra", AND(C2447&gt;0, M2447+2&gt;C2447), "rocío", TRUE, "sin riesgo")</f>
        <v>sin riesgo</v>
      </c>
      <c r="O2447">
        <f t="shared" si="193"/>
        <v>0.65208211170759534</v>
      </c>
      <c r="P2447">
        <f t="shared" si="194"/>
        <v>9.3373477366983479</v>
      </c>
      <c r="Q2447" s="10" t="str" cm="1">
        <f t="array" ref="Q2447">_xlfn.IFS(AND(D2447&lt;=0, D2447-P2447&lt;=2), "escarcha",AND(D2447&lt;=0, D2447-P2447&gt;2), "helada negra", AND(D2447&gt;0, P2447+2&gt;D2447), "rocío", TRUE, "sin riesgo")</f>
        <v>sin riesgo</v>
      </c>
    </row>
    <row r="2448" spans="1:17" x14ac:dyDescent="0.35">
      <c r="A2448" s="2">
        <v>45774</v>
      </c>
      <c r="B2448" s="3" t="s">
        <v>38</v>
      </c>
      <c r="C2448">
        <v>16.600000000000001</v>
      </c>
      <c r="D2448">
        <v>20</v>
      </c>
      <c r="E2448">
        <v>44.2</v>
      </c>
      <c r="F2448">
        <v>49.333333333333343</v>
      </c>
      <c r="G2448">
        <v>8.6666666666666661</v>
      </c>
      <c r="H2448">
        <v>5.9666666666666668</v>
      </c>
      <c r="I2448">
        <v>13.33333333333333</v>
      </c>
      <c r="J2448">
        <v>10.5</v>
      </c>
      <c r="K2448">
        <f t="shared" si="190"/>
        <v>3.3999999999999986</v>
      </c>
      <c r="L2448">
        <f t="shared" si="191"/>
        <v>0.31040331669901211</v>
      </c>
      <c r="M2448">
        <f t="shared" si="192"/>
        <v>4.3570418341471502</v>
      </c>
      <c r="N2448" s="10" t="str" cm="1">
        <f t="array" ref="N2448">_xlfn.IFS(AND(C2448&lt;=0, C2448-M2448&lt;=2), "escarcha",AND(C2448&lt;=0, C2448-M2448&gt;2), "helada negra", AND(C2448&gt;0, M2448+2&gt;C2448), "rocío", TRUE, "sin riesgo")</f>
        <v>sin riesgo</v>
      </c>
      <c r="O2448">
        <f t="shared" si="193"/>
        <v>0.63353016407141804</v>
      </c>
      <c r="P2448">
        <f t="shared" si="194"/>
        <v>9.0617923324290679</v>
      </c>
      <c r="Q2448" s="10" t="str" cm="1">
        <f t="array" ref="Q2448">_xlfn.IFS(AND(D2448&lt;=0, D2448-P2448&lt;=2), "escarcha",AND(D2448&lt;=0, D2448-P2448&gt;2), "helada negra", AND(D2448&gt;0, P2448+2&gt;D2448), "rocío", TRUE, "sin riesgo")</f>
        <v>sin riesgo</v>
      </c>
    </row>
    <row r="2449" spans="1:17" x14ac:dyDescent="0.35">
      <c r="A2449" s="2">
        <v>45774</v>
      </c>
      <c r="B2449" s="3" t="s">
        <v>39</v>
      </c>
      <c r="C2449">
        <v>16.633333333333329</v>
      </c>
      <c r="D2449">
        <v>19.766666666666669</v>
      </c>
      <c r="E2449">
        <v>44.833333333333343</v>
      </c>
      <c r="F2449">
        <v>49.666666666666657</v>
      </c>
      <c r="G2449">
        <v>6.333333333333333</v>
      </c>
      <c r="H2449">
        <v>3.1</v>
      </c>
      <c r="I2449">
        <v>12</v>
      </c>
      <c r="J2449">
        <v>6.5666666666666664</v>
      </c>
      <c r="K2449">
        <f t="shared" si="190"/>
        <v>3.13333333333334</v>
      </c>
      <c r="L2449">
        <f t="shared" si="191"/>
        <v>0.32674824642620504</v>
      </c>
      <c r="M2449">
        <f t="shared" si="192"/>
        <v>4.5908046051542915</v>
      </c>
      <c r="N2449" s="10" t="str" cm="1">
        <f t="array" ref="N2449">_xlfn.IFS(AND(C2449&lt;=0, C2449-M2449&lt;=2), "escarcha",AND(C2449&lt;=0, C2449-M2449&gt;2), "helada negra", AND(C2449&gt;0, M2449+2&gt;C2449), "rocío", TRUE, "sin riesgo")</f>
        <v>sin riesgo</v>
      </c>
      <c r="O2449">
        <f t="shared" si="193"/>
        <v>0.62580562119818983</v>
      </c>
      <c r="P2449">
        <f t="shared" si="194"/>
        <v>8.9472356622778104</v>
      </c>
      <c r="Q2449" s="10" t="str" cm="1">
        <f t="array" ref="Q2449">_xlfn.IFS(AND(D2449&lt;=0, D2449-P2449&lt;=2), "escarcha",AND(D2449&lt;=0, D2449-P2449&gt;2), "helada negra", AND(D2449&gt;0, P2449+2&gt;D2449), "rocío", TRUE, "sin riesgo")</f>
        <v>sin riesgo</v>
      </c>
    </row>
    <row r="2450" spans="1:17" x14ac:dyDescent="0.35">
      <c r="A2450" s="2">
        <v>45774</v>
      </c>
      <c r="B2450" s="3" t="s">
        <v>37</v>
      </c>
      <c r="C2450">
        <v>16</v>
      </c>
      <c r="D2450">
        <v>19.899999999999999</v>
      </c>
      <c r="E2450">
        <v>46.6</v>
      </c>
      <c r="F2450">
        <v>49</v>
      </c>
      <c r="G2450">
        <v>5.666666666666667</v>
      </c>
      <c r="H2450">
        <v>2.0333333333333332</v>
      </c>
      <c r="I2450">
        <v>11.66666666666667</v>
      </c>
      <c r="J2450">
        <v>4.4000000000000004</v>
      </c>
      <c r="K2450">
        <f t="shared" si="190"/>
        <v>3.8999999999999986</v>
      </c>
      <c r="L2450">
        <f t="shared" si="191"/>
        <v>0.32506531499526925</v>
      </c>
      <c r="M2450">
        <f t="shared" si="192"/>
        <v>4.566715169446816</v>
      </c>
      <c r="N2450" s="10" t="str" cm="1">
        <f t="array" ref="N2450">_xlfn.IFS(AND(C2450&lt;=0, C2450-M2450&lt;=2), "escarcha",AND(C2450&lt;=0, C2450-M2450&gt;2), "helada negra", AND(C2450&gt;0, M2450+2&gt;C2450), "rocío", TRUE, "sin riesgo")</f>
        <v>sin riesgo</v>
      </c>
      <c r="O2450">
        <f t="shared" si="193"/>
        <v>0.62055708709781465</v>
      </c>
      <c r="P2450">
        <f t="shared" si="194"/>
        <v>8.8694581304876188</v>
      </c>
      <c r="Q2450" s="10" t="str" cm="1">
        <f t="array" ref="Q2450">_xlfn.IFS(AND(D2450&lt;=0, D2450-P2450&lt;=2), "escarcha",AND(D2450&lt;=0, D2450-P2450&gt;2), "helada negra", AND(D2450&gt;0, P2450+2&gt;D2450), "rocío", TRUE, "sin riesgo")</f>
        <v>sin riesgo</v>
      </c>
    </row>
    <row r="2451" spans="1:17" x14ac:dyDescent="0.35">
      <c r="A2451" s="2">
        <v>45774</v>
      </c>
      <c r="B2451" s="3" t="s">
        <v>40</v>
      </c>
      <c r="C2451">
        <v>14.733333333333331</v>
      </c>
      <c r="D2451">
        <v>19.166666666666671</v>
      </c>
      <c r="E2451">
        <v>50.166666666666657</v>
      </c>
      <c r="F2451">
        <v>51</v>
      </c>
      <c r="G2451">
        <v>4.333333333333333</v>
      </c>
      <c r="H2451">
        <v>0.43333333333333329</v>
      </c>
      <c r="I2451">
        <v>8.3333333333333339</v>
      </c>
      <c r="J2451">
        <v>1.6333333333333331</v>
      </c>
      <c r="K2451">
        <f t="shared" si="190"/>
        <v>4.4333333333333407</v>
      </c>
      <c r="L2451">
        <f t="shared" si="191"/>
        <v>0.31755789189966654</v>
      </c>
      <c r="M2451">
        <f t="shared" si="192"/>
        <v>4.4593111775409637</v>
      </c>
      <c r="N2451" s="10" t="str" cm="1">
        <f t="array" ref="N2451">_xlfn.IFS(AND(C2451&lt;=0, C2451-M2451&lt;=2), "escarcha",AND(C2451&lt;=0, C2451-M2451&gt;2), "helada negra", AND(C2451&gt;0, M2451+2&gt;C2451), "rocío", TRUE, "sin riesgo")</f>
        <v>sin riesgo</v>
      </c>
      <c r="O2451">
        <f t="shared" si="193"/>
        <v>0.61499988242309755</v>
      </c>
      <c r="P2451">
        <f t="shared" si="194"/>
        <v>8.787158753141842</v>
      </c>
      <c r="Q2451" s="10" t="str" cm="1">
        <f t="array" ref="Q2451">_xlfn.IFS(AND(D2451&lt;=0, D2451-P2451&lt;=2), "escarcha",AND(D2451&lt;=0, D2451-P2451&gt;2), "helada negra", AND(D2451&gt;0, P2451+2&gt;D2451), "rocío", TRUE, "sin riesgo")</f>
        <v>sin riesgo</v>
      </c>
    </row>
    <row r="2452" spans="1:17" x14ac:dyDescent="0.35">
      <c r="A2452" s="2">
        <v>45774</v>
      </c>
      <c r="B2452" s="3" t="s">
        <v>41</v>
      </c>
      <c r="C2452">
        <v>13.33333333333333</v>
      </c>
      <c r="D2452">
        <v>15.5</v>
      </c>
      <c r="E2452">
        <v>55.066666666666663</v>
      </c>
      <c r="F2452">
        <v>63</v>
      </c>
      <c r="G2452">
        <v>1.666666666666667</v>
      </c>
      <c r="H2452">
        <v>0.26666666666666672</v>
      </c>
      <c r="I2452">
        <v>4.333333333333333</v>
      </c>
      <c r="J2452">
        <v>1.4333333333333329</v>
      </c>
      <c r="K2452">
        <f t="shared" si="190"/>
        <v>2.1666666666666696</v>
      </c>
      <c r="L2452">
        <f t="shared" si="191"/>
        <v>0.32000638143795745</v>
      </c>
      <c r="M2452">
        <f t="shared" si="192"/>
        <v>4.4943299407667636</v>
      </c>
      <c r="N2452" s="10" t="str" cm="1">
        <f t="array" ref="N2452">_xlfn.IFS(AND(C2452&lt;=0, C2452-M2452&lt;=2), "escarcha",AND(C2452&lt;=0, C2452-M2452&gt;2), "helada negra", AND(C2452&gt;0, M2452+2&gt;C2452), "rocío", TRUE, "sin riesgo")</f>
        <v>sin riesgo</v>
      </c>
      <c r="O2452">
        <f t="shared" si="193"/>
        <v>0.59461921666243434</v>
      </c>
      <c r="P2452">
        <f t="shared" si="194"/>
        <v>8.4857911432627482</v>
      </c>
      <c r="Q2452" s="10" t="str" cm="1">
        <f t="array" ref="Q2452">_xlfn.IFS(AND(D2452&lt;=0, D2452-P2452&lt;=2), "escarcha",AND(D2452&lt;=0, D2452-P2452&gt;2), "helada negra", AND(D2452&gt;0, P2452+2&gt;D2452), "rocío", TRUE, "sin riesgo")</f>
        <v>sin riesgo</v>
      </c>
    </row>
    <row r="2453" spans="1:17" x14ac:dyDescent="0.35">
      <c r="A2453" s="2">
        <v>45774</v>
      </c>
      <c r="B2453" s="3" t="s">
        <v>42</v>
      </c>
      <c r="C2453">
        <v>8.8000000000000007</v>
      </c>
      <c r="D2453">
        <v>13.56666666666667</v>
      </c>
      <c r="E2453">
        <v>70.8</v>
      </c>
      <c r="F2453">
        <v>68.666666666666671</v>
      </c>
      <c r="G2453">
        <v>1.666666666666667</v>
      </c>
      <c r="H2453">
        <v>1.2666666666666671</v>
      </c>
      <c r="I2453">
        <v>6.333333333333333</v>
      </c>
      <c r="J2453">
        <v>3.833333333333333</v>
      </c>
      <c r="K2453">
        <f t="shared" si="190"/>
        <v>4.7666666666666693</v>
      </c>
      <c r="L2453">
        <f t="shared" si="191"/>
        <v>0.27055603199239592</v>
      </c>
      <c r="M2453">
        <f t="shared" si="192"/>
        <v>3.7889971085591103</v>
      </c>
      <c r="N2453" s="10" t="str" cm="1">
        <f t="array" ref="N2453">_xlfn.IFS(AND(C2453&lt;=0, C2453-M2453&lt;=2), "escarcha",AND(C2453&lt;=0, C2453-M2453&gt;2), "helada negra", AND(C2453&gt;0, M2453+2&gt;C2453), "rocío", TRUE, "sin riesgo")</f>
        <v>sin riesgo</v>
      </c>
      <c r="O2453">
        <f t="shared" si="193"/>
        <v>0.5559186662047737</v>
      </c>
      <c r="P2453">
        <f t="shared" si="194"/>
        <v>7.9155093348170862</v>
      </c>
      <c r="Q2453" s="10" t="str" cm="1">
        <f t="array" ref="Q2453">_xlfn.IFS(AND(D2453&lt;=0, D2453-P2453&lt;=2), "escarcha",AND(D2453&lt;=0, D2453-P2453&gt;2), "helada negra", AND(D2453&gt;0, P2453+2&gt;D2453), "rocío", TRUE, "sin riesgo")</f>
        <v>sin riesgo</v>
      </c>
    </row>
    <row r="2454" spans="1:17" x14ac:dyDescent="0.35">
      <c r="A2454" s="2">
        <v>45774</v>
      </c>
      <c r="B2454" s="3" t="s">
        <v>43</v>
      </c>
      <c r="C2454">
        <v>6.666666666666667</v>
      </c>
      <c r="D2454">
        <v>12.766666666666669</v>
      </c>
      <c r="E2454">
        <v>79.266666666666666</v>
      </c>
      <c r="F2454">
        <v>70.333333333333329</v>
      </c>
      <c r="G2454">
        <v>1</v>
      </c>
      <c r="H2454">
        <v>2</v>
      </c>
      <c r="I2454">
        <v>1.333333333333333</v>
      </c>
      <c r="J2454">
        <v>3.8666666666666671</v>
      </c>
      <c r="K2454">
        <f t="shared" si="190"/>
        <v>6.1000000000000023</v>
      </c>
      <c r="L2454">
        <f t="shared" si="191"/>
        <v>0.23819962408147138</v>
      </c>
      <c r="M2454">
        <f t="shared" si="192"/>
        <v>3.3296544151357357</v>
      </c>
      <c r="N2454" s="10" t="str" cm="1">
        <f t="array" ref="N2454">_xlfn.IFS(AND(C2454&lt;=0, C2454-M2454&lt;=2), "escarcha",AND(C2454&lt;=0, C2454-M2454&gt;2), "helada negra", AND(C2454&gt;0, M2454+2&gt;C2454), "rocío", TRUE, "sin riesgo")</f>
        <v>sin riesgo</v>
      </c>
      <c r="O2454">
        <f t="shared" si="193"/>
        <v>0.52769503282627661</v>
      </c>
      <c r="P2454">
        <f t="shared" si="194"/>
        <v>7.5012407525242182</v>
      </c>
      <c r="Q2454" s="10" t="str" cm="1">
        <f t="array" ref="Q2454">_xlfn.IFS(AND(D2454&lt;=0, D2454-P2454&lt;=2), "escarcha",AND(D2454&lt;=0, D2454-P2454&gt;2), "helada negra", AND(D2454&gt;0, P2454+2&gt;D2454), "rocío", TRUE, "sin riesgo")</f>
        <v>sin riesgo</v>
      </c>
    </row>
    <row r="2455" spans="1:17" x14ac:dyDescent="0.35">
      <c r="A2455" s="2">
        <v>45774</v>
      </c>
      <c r="B2455" s="3" t="s">
        <v>44</v>
      </c>
      <c r="C2455">
        <v>4.9666666666666668</v>
      </c>
      <c r="D2455">
        <v>12.66666666666667</v>
      </c>
      <c r="E2455">
        <v>83.233333333333334</v>
      </c>
      <c r="F2455">
        <v>70.333333333333329</v>
      </c>
      <c r="G2455">
        <v>0.66666666666666663</v>
      </c>
      <c r="H2455">
        <v>2.1333333333333329</v>
      </c>
      <c r="I2455">
        <v>1.666666666666667</v>
      </c>
      <c r="J2455">
        <v>4.1333333333333329</v>
      </c>
      <c r="K2455">
        <f t="shared" si="190"/>
        <v>7.7000000000000028</v>
      </c>
      <c r="L2455">
        <f t="shared" si="191"/>
        <v>0.16944202466441813</v>
      </c>
      <c r="M2455">
        <f t="shared" si="192"/>
        <v>2.3592021367995528</v>
      </c>
      <c r="N2455" s="10" t="str" cm="1">
        <f t="array" ref="N2455">_xlfn.IFS(AND(C2455&lt;=0, C2455-M2455&lt;=2), "escarcha",AND(C2455&lt;=0, C2455-M2455&gt;2), "helada negra", AND(C2455&gt;0, M2455+2&gt;C2455), "rocío", TRUE, "sin riesgo")</f>
        <v>sin riesgo</v>
      </c>
      <c r="O2455">
        <f t="shared" si="193"/>
        <v>0.52114636483717702</v>
      </c>
      <c r="P2455">
        <f t="shared" si="194"/>
        <v>7.4053143351060795</v>
      </c>
      <c r="Q2455" s="10" t="str" cm="1">
        <f t="array" ref="Q2455">_xlfn.IFS(AND(D2455&lt;=0, D2455-P2455&lt;=2), "escarcha",AND(D2455&lt;=0, D2455-P2455&gt;2), "helada negra", AND(D2455&gt;0, P2455+2&gt;D2455), "rocío", TRUE, "sin riesgo")</f>
        <v>sin riesgo</v>
      </c>
    </row>
    <row r="2456" spans="1:17" x14ac:dyDescent="0.35">
      <c r="A2456" s="2">
        <v>45774</v>
      </c>
      <c r="B2456" s="3" t="s">
        <v>45</v>
      </c>
      <c r="C2456">
        <v>3.7</v>
      </c>
      <c r="D2456">
        <v>12.266666666666669</v>
      </c>
      <c r="E2456">
        <v>87.433333333333337</v>
      </c>
      <c r="F2456">
        <v>71.666666666666671</v>
      </c>
      <c r="G2456">
        <v>0</v>
      </c>
      <c r="H2456">
        <v>2.5</v>
      </c>
      <c r="I2456">
        <v>1.666666666666667</v>
      </c>
      <c r="J2456">
        <v>4.4666666666666668</v>
      </c>
      <c r="K2456">
        <f t="shared" si="190"/>
        <v>8.56666666666667</v>
      </c>
      <c r="L2456">
        <f t="shared" si="191"/>
        <v>0.13000283760367412</v>
      </c>
      <c r="M2456">
        <f t="shared" si="192"/>
        <v>1.8059957002513283</v>
      </c>
      <c r="N2456" s="10" t="str" cm="1">
        <f t="array" ref="N2456">_xlfn.IFS(AND(C2456&lt;=0, C2456-M2456&lt;=2), "escarcha",AND(C2456&lt;=0, C2456-M2456&gt;2), "helada negra", AND(C2456&gt;0, M2456+2&gt;C2456), "rocío", TRUE, "sin riesgo")</f>
        <v>rocío</v>
      </c>
      <c r="O2456">
        <f t="shared" si="193"/>
        <v>0.51368028712510716</v>
      </c>
      <c r="P2456">
        <f t="shared" si="194"/>
        <v>7.2960390593923821</v>
      </c>
      <c r="Q2456" s="10" t="str" cm="1">
        <f t="array" ref="Q2456">_xlfn.IFS(AND(D2456&lt;=0, D2456-P2456&lt;=2), "escarcha",AND(D2456&lt;=0, D2456-P2456&gt;2), "helada negra", AND(D2456&gt;0, P2456+2&gt;D2456), "rocío", TRUE, "sin riesgo")</f>
        <v>sin riesgo</v>
      </c>
    </row>
    <row r="2457" spans="1:17" x14ac:dyDescent="0.35">
      <c r="A2457" s="2">
        <v>45774</v>
      </c>
      <c r="B2457" s="3" t="s">
        <v>46</v>
      </c>
      <c r="C2457">
        <v>2.9</v>
      </c>
      <c r="D2457">
        <v>11.8</v>
      </c>
      <c r="E2457">
        <v>89.266666666666666</v>
      </c>
      <c r="F2457">
        <v>72.666666666666671</v>
      </c>
      <c r="G2457">
        <v>0</v>
      </c>
      <c r="H2457">
        <v>0.56666666666666665</v>
      </c>
      <c r="I2457">
        <v>0</v>
      </c>
      <c r="J2457">
        <v>1.966666666666667</v>
      </c>
      <c r="K2457">
        <f t="shared" si="190"/>
        <v>8.9</v>
      </c>
      <c r="L2457">
        <f t="shared" si="191"/>
        <v>9.4283037888502119E-2</v>
      </c>
      <c r="M2457">
        <f t="shared" si="192"/>
        <v>1.3071085214567058</v>
      </c>
      <c r="N2457" s="10" t="str" cm="1">
        <f t="array" ref="N2457">_xlfn.IFS(AND(C2457&lt;=0, C2457-M2457&lt;=2), "escarcha",AND(C2457&lt;=0, C2457-M2457&gt;2), "helada negra", AND(C2457&gt;0, M2457+2&gt;C2457), "rocío", TRUE, "sin riesgo")</f>
        <v>rocío</v>
      </c>
      <c r="O2457">
        <f t="shared" si="193"/>
        <v>0.49681288635922621</v>
      </c>
      <c r="P2457">
        <f t="shared" si="194"/>
        <v>7.0495145282821854</v>
      </c>
      <c r="Q2457" s="10" t="str" cm="1">
        <f t="array" ref="Q2457">_xlfn.IFS(AND(D2457&lt;=0, D2457-P2457&lt;=2), "escarcha",AND(D2457&lt;=0, D2457-P2457&gt;2), "helada negra", AND(D2457&gt;0, P2457+2&gt;D2457), "rocío", TRUE, "sin riesgo")</f>
        <v>sin riesgo</v>
      </c>
    </row>
    <row r="2458" spans="1:17" x14ac:dyDescent="0.35">
      <c r="A2458" s="2">
        <v>45775</v>
      </c>
      <c r="B2458" s="3" t="s">
        <v>10</v>
      </c>
      <c r="C2458">
        <v>1.6333333333333331</v>
      </c>
      <c r="D2458">
        <v>11.8</v>
      </c>
      <c r="E2458">
        <v>91.4</v>
      </c>
      <c r="F2458">
        <v>72</v>
      </c>
      <c r="G2458">
        <v>0</v>
      </c>
      <c r="H2458">
        <v>0.23333333333333331</v>
      </c>
      <c r="I2458">
        <v>0</v>
      </c>
      <c r="J2458">
        <v>0.76666666666666661</v>
      </c>
      <c r="K2458">
        <f t="shared" si="190"/>
        <v>10.166666666666668</v>
      </c>
      <c r="L2458">
        <f t="shared" si="191"/>
        <v>2.7732168306458901E-2</v>
      </c>
      <c r="M2458">
        <f t="shared" si="192"/>
        <v>0.38301549136296348</v>
      </c>
      <c r="N2458" s="10" t="str" cm="1">
        <f t="array" ref="N2458">_xlfn.IFS(AND(C2458&lt;=0, C2458-M2458&lt;=2), "escarcha",AND(C2458&lt;=0, C2458-M2458&gt;2), "helada negra", AND(C2458&gt;0, M2458+2&gt;C2458), "rocío", TRUE, "sin riesgo")</f>
        <v>rocío</v>
      </c>
      <c r="O2458">
        <f t="shared" si="193"/>
        <v>0.48759623125430213</v>
      </c>
      <c r="P2458">
        <f t="shared" si="194"/>
        <v>6.9150140618247855</v>
      </c>
      <c r="Q2458" s="10" t="str" cm="1">
        <f t="array" ref="Q2458">_xlfn.IFS(AND(D2458&lt;=0, D2458-P2458&lt;=2), "escarcha",AND(D2458&lt;=0, D2458-P2458&gt;2), "helada negra", AND(D2458&gt;0, P2458+2&gt;D2458), "rocío", TRUE, "sin riesgo")</f>
        <v>sin riesgo</v>
      </c>
    </row>
    <row r="2459" spans="1:17" x14ac:dyDescent="0.35">
      <c r="A2459" s="2">
        <v>45775</v>
      </c>
      <c r="B2459" s="3" t="s">
        <v>11</v>
      </c>
      <c r="C2459">
        <v>0.9</v>
      </c>
      <c r="D2459">
        <v>10.8</v>
      </c>
      <c r="E2459">
        <v>92.833333333333329</v>
      </c>
      <c r="F2459">
        <v>76</v>
      </c>
      <c r="G2459">
        <v>0</v>
      </c>
      <c r="H2459">
        <v>0</v>
      </c>
      <c r="I2459">
        <v>0</v>
      </c>
      <c r="J2459">
        <v>0</v>
      </c>
      <c r="K2459">
        <f t="shared" si="190"/>
        <v>9.9</v>
      </c>
      <c r="L2459">
        <f t="shared" si="191"/>
        <v>-9.3381793292002385E-3</v>
      </c>
      <c r="M2459">
        <f t="shared" si="192"/>
        <v>-0.12870066804260175</v>
      </c>
      <c r="N2459" s="10" t="str" cm="1">
        <f t="array" ref="N2459">_xlfn.IFS(AND(C2459&lt;=0, C2459-M2459&lt;=2), "escarcha",AND(C2459&lt;=0, C2459-M2459&gt;2), "helada negra", AND(C2459&gt;0, M2459+2&gt;C2459), "rocío", TRUE, "sin riesgo")</f>
        <v>rocío</v>
      </c>
      <c r="O2459">
        <f t="shared" si="193"/>
        <v>0.47544496961497473</v>
      </c>
      <c r="P2459">
        <f t="shared" si="194"/>
        <v>6.7379092466534507</v>
      </c>
      <c r="Q2459" s="10" t="str" cm="1">
        <f t="array" ref="Q2459">_xlfn.IFS(AND(D2459&lt;=0, D2459-P2459&lt;=2), "escarcha",AND(D2459&lt;=0, D2459-P2459&gt;2), "helada negra", AND(D2459&gt;0, P2459+2&gt;D2459), "rocío", TRUE, "sin riesgo")</f>
        <v>sin riesgo</v>
      </c>
    </row>
    <row r="2460" spans="1:17" x14ac:dyDescent="0.35">
      <c r="A2460" s="2">
        <v>45775</v>
      </c>
      <c r="B2460" s="3" t="s">
        <v>12</v>
      </c>
      <c r="C2460">
        <v>0.33333333333333343</v>
      </c>
      <c r="D2460">
        <v>10.366666666666671</v>
      </c>
      <c r="E2460">
        <v>93.766666666666666</v>
      </c>
      <c r="F2460">
        <v>77.666666666666671</v>
      </c>
      <c r="G2460">
        <v>0.66666666666666663</v>
      </c>
      <c r="H2460">
        <v>0</v>
      </c>
      <c r="I2460">
        <v>1.333333333333333</v>
      </c>
      <c r="J2460">
        <v>0</v>
      </c>
      <c r="K2460">
        <f t="shared" si="190"/>
        <v>10.033333333333337</v>
      </c>
      <c r="L2460">
        <f t="shared" si="191"/>
        <v>-4.0220891741335502E-2</v>
      </c>
      <c r="M2460">
        <f t="shared" si="192"/>
        <v>-0.5533633340177605</v>
      </c>
      <c r="N2460" s="10" t="str" cm="1">
        <f t="array" ref="N2460">_xlfn.IFS(AND(C2460&lt;=0, C2460-M2460&lt;=2), "escarcha",AND(C2460&lt;=0, C2460-M2460&gt;2), "helada negra", AND(C2460&gt;0, M2460+2&gt;C2460), "rocío", TRUE, "sin riesgo")</f>
        <v>rocío</v>
      </c>
      <c r="O2460">
        <f t="shared" si="193"/>
        <v>0.4682808138257083</v>
      </c>
      <c r="P2460">
        <f t="shared" si="194"/>
        <v>6.6336091275489597</v>
      </c>
      <c r="Q2460" s="10" t="str" cm="1">
        <f t="array" ref="Q2460">_xlfn.IFS(AND(D2460&lt;=0, D2460-P2460&lt;=2), "escarcha",AND(D2460&lt;=0, D2460-P2460&gt;2), "helada negra", AND(D2460&gt;0, P2460+2&gt;D2460), "rocío", TRUE, "sin riesgo")</f>
        <v>sin riesgo</v>
      </c>
    </row>
    <row r="2461" spans="1:17" x14ac:dyDescent="0.35">
      <c r="A2461" s="2">
        <v>45775</v>
      </c>
      <c r="B2461" s="3" t="s">
        <v>13</v>
      </c>
      <c r="C2461">
        <v>-0.46666666666666662</v>
      </c>
      <c r="D2461">
        <v>10</v>
      </c>
      <c r="E2461">
        <v>94.533333333333331</v>
      </c>
      <c r="F2461">
        <v>81</v>
      </c>
      <c r="G2461">
        <v>0</v>
      </c>
      <c r="H2461">
        <v>0.33333333333333331</v>
      </c>
      <c r="I2461">
        <v>0</v>
      </c>
      <c r="J2461">
        <v>0.66666666666666674</v>
      </c>
      <c r="K2461">
        <f t="shared" si="190"/>
        <v>10.466666666666667</v>
      </c>
      <c r="L2461">
        <f t="shared" si="191"/>
        <v>-9.0124952025931557E-2</v>
      </c>
      <c r="M2461">
        <f t="shared" si="192"/>
        <v>-1.2364557630668833</v>
      </c>
      <c r="N2461" s="10" t="str" cm="1">
        <f t="array" ref="N2461">_xlfn.IFS(AND(C2461&lt;=0, C2461-M2461&lt;=2), "escarcha",AND(C2461&lt;=0, C2461-M2461&gt;2), "helada negra", AND(C2461&gt;0, M2461+2&gt;C2461), "rocío", TRUE, "sin riesgo")</f>
        <v>escarcha</v>
      </c>
      <c r="O2461">
        <f t="shared" si="193"/>
        <v>0.48580916153923204</v>
      </c>
      <c r="P2461">
        <f t="shared" si="194"/>
        <v>6.8889517441827293</v>
      </c>
      <c r="Q2461" s="10" t="str" cm="1">
        <f t="array" ref="Q2461">_xlfn.IFS(AND(D2461&lt;=0, D2461-P2461&lt;=2), "escarcha",AND(D2461&lt;=0, D2461-P2461&gt;2), "helada negra", AND(D2461&gt;0, P2461+2&gt;D2461), "rocío", TRUE, "sin riesgo")</f>
        <v>sin riesgo</v>
      </c>
    </row>
    <row r="2462" spans="1:17" x14ac:dyDescent="0.35">
      <c r="A2462" s="2">
        <v>45775</v>
      </c>
      <c r="B2462" s="3" t="s">
        <v>14</v>
      </c>
      <c r="C2462">
        <v>-0.8666666666666667</v>
      </c>
      <c r="D2462">
        <v>10.6</v>
      </c>
      <c r="E2462">
        <v>94.933333333333337</v>
      </c>
      <c r="F2462">
        <v>80.666666666666671</v>
      </c>
      <c r="G2462">
        <v>0</v>
      </c>
      <c r="H2462">
        <v>0.3</v>
      </c>
      <c r="I2462">
        <v>0</v>
      </c>
      <c r="J2462">
        <v>1</v>
      </c>
      <c r="K2462">
        <f t="shared" si="190"/>
        <v>11.466666666666667</v>
      </c>
      <c r="L2462">
        <f t="shared" si="191"/>
        <v>-0.11506995238865507</v>
      </c>
      <c r="M2462">
        <f t="shared" si="192"/>
        <v>-1.5764651043426747</v>
      </c>
      <c r="N2462" s="10" t="str" cm="1">
        <f t="array" ref="N2462">_xlfn.IFS(AND(C2462&lt;=0, C2462-M2462&lt;=2), "escarcha",AND(C2462&lt;=0, C2462-M2462&gt;2), "helada negra", AND(C2462&gt;0, M2462+2&gt;C2462), "rocío", TRUE, "sin riesgo")</f>
        <v>escarcha</v>
      </c>
      <c r="O2462">
        <f t="shared" si="193"/>
        <v>0.52173071278419469</v>
      </c>
      <c r="P2462">
        <f t="shared" si="194"/>
        <v>7.4138710152830862</v>
      </c>
      <c r="Q2462" s="10" t="str" cm="1">
        <f t="array" ref="Q2462">_xlfn.IFS(AND(D2462&lt;=0, D2462-P2462&lt;=2), "escarcha",AND(D2462&lt;=0, D2462-P2462&gt;2), "helada negra", AND(D2462&gt;0, P2462+2&gt;D2462), "rocío", TRUE, "sin riesgo")</f>
        <v>sin riesgo</v>
      </c>
    </row>
    <row r="2463" spans="1:17" x14ac:dyDescent="0.35">
      <c r="A2463" s="2">
        <v>45775</v>
      </c>
      <c r="B2463" s="3" t="s">
        <v>15</v>
      </c>
      <c r="C2463">
        <v>-1.2333333333333329</v>
      </c>
      <c r="D2463">
        <v>9.6666666666666661</v>
      </c>
      <c r="E2463">
        <v>95.2</v>
      </c>
      <c r="F2463">
        <v>84.333333333333329</v>
      </c>
      <c r="G2463">
        <v>0</v>
      </c>
      <c r="H2463">
        <v>0.2</v>
      </c>
      <c r="I2463">
        <v>0</v>
      </c>
      <c r="J2463">
        <v>0.79999999999999993</v>
      </c>
      <c r="K2463">
        <f t="shared" si="190"/>
        <v>10.899999999999999</v>
      </c>
      <c r="L2463">
        <f t="shared" si="191"/>
        <v>-0.13908644225534111</v>
      </c>
      <c r="M2463">
        <f t="shared" si="192"/>
        <v>-1.9029162594778717</v>
      </c>
      <c r="N2463" s="10" t="str" cm="1">
        <f t="array" ref="N2463">_xlfn.IFS(AND(C2463&lt;=0, C2463-M2463&lt;=2), "escarcha",AND(C2463&lt;=0, C2463-M2463&gt;2), "helada negra", AND(C2463&gt;0, M2463+2&gt;C2463), "rocío", TRUE, "sin riesgo")</f>
        <v>escarcha</v>
      </c>
      <c r="O2463">
        <f t="shared" si="193"/>
        <v>0.50380766832130597</v>
      </c>
      <c r="P2463">
        <f t="shared" si="194"/>
        <v>7.1516874138639341</v>
      </c>
      <c r="Q2463" s="10" t="str" cm="1">
        <f t="array" ref="Q2463">_xlfn.IFS(AND(D2463&lt;=0, D2463-P2463&lt;=2), "escarcha",AND(D2463&lt;=0, D2463-P2463&gt;2), "helada negra", AND(D2463&gt;0, P2463+2&gt;D2463), "rocío", TRUE, "sin riesgo")</f>
        <v>sin riesgo</v>
      </c>
    </row>
    <row r="2464" spans="1:17" x14ac:dyDescent="0.35">
      <c r="A2464" s="2">
        <v>45775</v>
      </c>
      <c r="B2464" s="3" t="s">
        <v>16</v>
      </c>
      <c r="C2464">
        <v>-1.3666666666666669</v>
      </c>
      <c r="D2464">
        <v>9.1</v>
      </c>
      <c r="E2464">
        <v>95.533333333333331</v>
      </c>
      <c r="F2464">
        <v>85.333333333333329</v>
      </c>
      <c r="G2464">
        <v>0</v>
      </c>
      <c r="H2464">
        <v>3.3333333333333333E-2</v>
      </c>
      <c r="I2464">
        <v>0</v>
      </c>
      <c r="J2464">
        <v>0.46666666666666662</v>
      </c>
      <c r="K2464">
        <f t="shared" si="190"/>
        <v>10.466666666666667</v>
      </c>
      <c r="L2464">
        <f t="shared" si="191"/>
        <v>-0.14536462354725274</v>
      </c>
      <c r="M2464">
        <f t="shared" si="192"/>
        <v>-1.9881087898505925</v>
      </c>
      <c r="N2464" s="10" t="str" cm="1">
        <f t="array" ref="N2464">_xlfn.IFS(AND(C2464&lt;=0, C2464-M2464&lt;=2), "escarcha",AND(C2464&lt;=0, C2464-M2464&gt;2), "helada negra", AND(C2464&gt;0, M2464+2&gt;C2464), "rocío", TRUE, "sin riesgo")</f>
        <v>escarcha</v>
      </c>
      <c r="O2464">
        <f t="shared" si="193"/>
        <v>0.47749991152241744</v>
      </c>
      <c r="P2464">
        <f t="shared" si="194"/>
        <v>6.7678424200382556</v>
      </c>
      <c r="Q2464" s="10" t="str" cm="1">
        <f t="array" ref="Q2464">_xlfn.IFS(AND(D2464&lt;=0, D2464-P2464&lt;=2), "escarcha",AND(D2464&lt;=0, D2464-P2464&gt;2), "helada negra", AND(D2464&gt;0, P2464+2&gt;D2464), "rocío", TRUE, "sin riesgo")</f>
        <v>sin riesgo</v>
      </c>
    </row>
    <row r="2465" spans="1:17" x14ac:dyDescent="0.35">
      <c r="A2465" s="2">
        <v>45775</v>
      </c>
      <c r="B2465" s="3" t="s">
        <v>17</v>
      </c>
      <c r="C2465">
        <v>-1.8666666666666669</v>
      </c>
      <c r="D2465">
        <v>8.1333333333333329</v>
      </c>
      <c r="E2465">
        <v>95.6</v>
      </c>
      <c r="F2465">
        <v>86</v>
      </c>
      <c r="G2465">
        <v>0</v>
      </c>
      <c r="H2465">
        <v>0</v>
      </c>
      <c r="I2465">
        <v>0.66666666666666663</v>
      </c>
      <c r="J2465">
        <v>0.66666666666666663</v>
      </c>
      <c r="K2465">
        <f t="shared" si="190"/>
        <v>10</v>
      </c>
      <c r="L2465">
        <f t="shared" si="191"/>
        <v>-0.18141377459946648</v>
      </c>
      <c r="M2465">
        <f t="shared" si="192"/>
        <v>-2.4761192420199221</v>
      </c>
      <c r="N2465" s="10" t="str" cm="1">
        <f t="array" ref="N2465">_xlfn.IFS(AND(C2465&lt;=0, C2465-M2465&lt;=2), "escarcha",AND(C2465&lt;=0, C2465-M2465&gt;2), "helada negra", AND(C2465&gt;0, M2465+2&gt;C2465), "rocío", TRUE, "sin riesgo")</f>
        <v>escarcha</v>
      </c>
      <c r="O2465">
        <f t="shared" si="193"/>
        <v>0.41989852442827857</v>
      </c>
      <c r="P2465">
        <f t="shared" si="194"/>
        <v>5.9315045320683097</v>
      </c>
      <c r="Q2465" s="10" t="str" cm="1">
        <f t="array" ref="Q2465">_xlfn.IFS(AND(D2465&lt;=0, D2465-P2465&lt;=2), "escarcha",AND(D2465&lt;=0, D2465-P2465&gt;2), "helada negra", AND(D2465&gt;0, P2465+2&gt;D2465), "rocío", TRUE, "sin riesgo")</f>
        <v>sin riesgo</v>
      </c>
    </row>
    <row r="2466" spans="1:17" x14ac:dyDescent="0.35">
      <c r="A2466" s="2">
        <v>45775</v>
      </c>
      <c r="B2466" s="3" t="s">
        <v>18</v>
      </c>
      <c r="C2466">
        <v>-1.966666666666667</v>
      </c>
      <c r="D2466">
        <v>7.9</v>
      </c>
      <c r="E2466">
        <v>95.833333333333329</v>
      </c>
      <c r="F2466">
        <v>87</v>
      </c>
      <c r="G2466">
        <v>0</v>
      </c>
      <c r="H2466">
        <v>0</v>
      </c>
      <c r="I2466">
        <v>0</v>
      </c>
      <c r="J2466">
        <v>0</v>
      </c>
      <c r="K2466">
        <f t="shared" si="190"/>
        <v>9.8666666666666671</v>
      </c>
      <c r="L2466">
        <f t="shared" si="191"/>
        <v>-0.18634366353248205</v>
      </c>
      <c r="M2466">
        <f t="shared" si="192"/>
        <v>-2.5427033939983152</v>
      </c>
      <c r="N2466" s="10" t="str" cm="1">
        <f t="array" ref="N2466">_xlfn.IFS(AND(C2466&lt;=0, C2466-M2466&lt;=2), "escarcha",AND(C2466&lt;=0, C2466-M2466&gt;2), "helada negra", AND(C2466&gt;0, M2466+2&gt;C2466), "rocío", TRUE, "sin riesgo")</f>
        <v>escarcha</v>
      </c>
      <c r="O2466">
        <f t="shared" si="193"/>
        <v>0.41560164510771336</v>
      </c>
      <c r="P2466">
        <f t="shared" si="194"/>
        <v>5.869340795302362</v>
      </c>
      <c r="Q2466" s="10" t="str" cm="1">
        <f t="array" ref="Q2466">_xlfn.IFS(AND(D2466&lt;=0, D2466-P2466&lt;=2), "escarcha",AND(D2466&lt;=0, D2466-P2466&gt;2), "helada negra", AND(D2466&gt;0, P2466+2&gt;D2466), "rocío", TRUE, "sin riesgo")</f>
        <v>sin riesgo</v>
      </c>
    </row>
    <row r="2467" spans="1:17" x14ac:dyDescent="0.35">
      <c r="A2467" s="2">
        <v>45776</v>
      </c>
      <c r="B2467" s="3" t="s">
        <v>25</v>
      </c>
      <c r="C2467">
        <v>-1.8</v>
      </c>
      <c r="D2467">
        <v>5.5</v>
      </c>
      <c r="E2467">
        <v>96.566666666666663</v>
      </c>
      <c r="F2467">
        <v>92</v>
      </c>
      <c r="G2467">
        <v>0</v>
      </c>
      <c r="H2467">
        <v>2.4</v>
      </c>
      <c r="I2467">
        <v>0</v>
      </c>
      <c r="J2467">
        <v>4.7</v>
      </c>
      <c r="K2467">
        <f t="shared" si="190"/>
        <v>7.3</v>
      </c>
      <c r="L2467">
        <f t="shared" si="191"/>
        <v>-0.16644461166501176</v>
      </c>
      <c r="M2467">
        <f t="shared" si="192"/>
        <v>-2.273716345245036</v>
      </c>
      <c r="N2467" s="10" t="str" cm="1">
        <f t="array" ref="N2467">_xlfn.IFS(AND(C2467&lt;=0, C2467-M2467&lt;=2), "escarcha",AND(C2467&lt;=0, C2467-M2467&gt;2), "helada negra", AND(C2467&gt;0, M2467+2&gt;C2467), "rocío", TRUE, "sin riesgo")</f>
        <v>escarcha</v>
      </c>
      <c r="O2467">
        <f t="shared" si="193"/>
        <v>0.30664615319179317</v>
      </c>
      <c r="P2467">
        <f t="shared" si="194"/>
        <v>4.303369808180058</v>
      </c>
      <c r="Q2467" s="10" t="str" cm="1">
        <f t="array" ref="Q2467">_xlfn.IFS(AND(D2467&lt;=0, D2467-P2467&lt;=2), "escarcha",AND(D2467&lt;=0, D2467-P2467&gt;2), "helada negra", AND(D2467&gt;0, P2467+2&gt;D2467), "rocío", TRUE, "sin riesgo")</f>
        <v>rocío</v>
      </c>
    </row>
    <row r="2468" spans="1:17" x14ac:dyDescent="0.35">
      <c r="A2468" s="2">
        <v>45776</v>
      </c>
      <c r="B2468" s="3" t="s">
        <v>26</v>
      </c>
      <c r="C2468">
        <v>-1.7</v>
      </c>
      <c r="D2468">
        <v>6.8333333333333339</v>
      </c>
      <c r="E2468">
        <v>96.533333333333331</v>
      </c>
      <c r="F2468">
        <v>89</v>
      </c>
      <c r="G2468">
        <v>0.33333333333333331</v>
      </c>
      <c r="H2468">
        <v>0</v>
      </c>
      <c r="I2468">
        <v>1</v>
      </c>
      <c r="J2468">
        <v>0.46666666666666667</v>
      </c>
      <c r="K2468">
        <f t="shared" si="190"/>
        <v>8.5333333333333332</v>
      </c>
      <c r="L2468">
        <f t="shared" si="191"/>
        <v>-0.15943239009558041</v>
      </c>
      <c r="M2468">
        <f t="shared" si="192"/>
        <v>-2.1787846380978375</v>
      </c>
      <c r="N2468" s="10" t="str" cm="1">
        <f t="array" ref="N2468">_xlfn.IFS(AND(C2468&lt;=0, C2468-M2468&lt;=2), "escarcha",AND(C2468&lt;=0, C2468-M2468&gt;2), "helada negra", AND(C2468&gt;0, M2468+2&gt;C2468), "rocío", TRUE, "sin riesgo")</f>
        <v>escarcha</v>
      </c>
      <c r="O2468">
        <f t="shared" si="193"/>
        <v>0.36546039414398451</v>
      </c>
      <c r="P2468">
        <f t="shared" si="194"/>
        <v>5.146226157887642</v>
      </c>
      <c r="Q2468" s="10" t="str" cm="1">
        <f t="array" ref="Q2468">_xlfn.IFS(AND(D2468&lt;=0, D2468-P2468&lt;=2), "escarcha",AND(D2468&lt;=0, D2468-P2468&gt;2), "helada negra", AND(D2468&gt;0, P2468+2&gt;D2468), "rocío", TRUE, "sin riesgo")</f>
        <v>rocío</v>
      </c>
    </row>
    <row r="2469" spans="1:17" x14ac:dyDescent="0.35">
      <c r="A2469" s="2">
        <v>45776</v>
      </c>
      <c r="B2469" s="3" t="s">
        <v>27</v>
      </c>
      <c r="C2469">
        <v>-0.93333333333333335</v>
      </c>
      <c r="D2469">
        <v>9.8333333333333339</v>
      </c>
      <c r="E2469">
        <v>96.666666666666671</v>
      </c>
      <c r="F2469">
        <v>80.333333333333329</v>
      </c>
      <c r="G2469">
        <v>0</v>
      </c>
      <c r="H2469">
        <v>0.3</v>
      </c>
      <c r="I2469">
        <v>0</v>
      </c>
      <c r="J2469">
        <v>0.73333333333333339</v>
      </c>
      <c r="K2469">
        <f t="shared" si="190"/>
        <v>10.766666666666667</v>
      </c>
      <c r="L2469">
        <f t="shared" si="191"/>
        <v>-0.10184680996403908</v>
      </c>
      <c r="M2469">
        <f t="shared" si="192"/>
        <v>-1.3963480904989141</v>
      </c>
      <c r="N2469" s="10" t="str" cm="1">
        <f t="array" ref="N2469">_xlfn.IFS(AND(C2469&lt;=0, C2469-M2469&lt;=2), "escarcha",AND(C2469&lt;=0, C2469-M2469&gt;2), "helada negra", AND(C2469&gt;0, M2469+2&gt;C2469), "rocío", TRUE, "sin riesgo")</f>
        <v>escarcha</v>
      </c>
      <c r="O2469">
        <f t="shared" si="193"/>
        <v>0.46638724099152845</v>
      </c>
      <c r="P2469">
        <f t="shared" si="194"/>
        <v>6.6060558998903112</v>
      </c>
      <c r="Q2469" s="10" t="str" cm="1">
        <f t="array" ref="Q2469">_xlfn.IFS(AND(D2469&lt;=0, D2469-P2469&lt;=2), "escarcha",AND(D2469&lt;=0, D2469-P2469&gt;2), "helada negra", AND(D2469&gt;0, P2469+2&gt;D2469), "rocío", TRUE, "sin riesgo")</f>
        <v>sin riesgo</v>
      </c>
    </row>
    <row r="2470" spans="1:17" x14ac:dyDescent="0.35">
      <c r="A2470" s="2">
        <v>45776</v>
      </c>
      <c r="B2470" s="3" t="s">
        <v>28</v>
      </c>
      <c r="C2470">
        <v>1</v>
      </c>
      <c r="D2470">
        <v>11.633333333333329</v>
      </c>
      <c r="E2470">
        <v>96.966666666666669</v>
      </c>
      <c r="F2470">
        <v>76</v>
      </c>
      <c r="G2470">
        <v>0</v>
      </c>
      <c r="H2470">
        <v>0.26666666666666672</v>
      </c>
      <c r="I2470">
        <v>0</v>
      </c>
      <c r="J2470">
        <v>0.96666666666666667</v>
      </c>
      <c r="K2470">
        <f t="shared" si="190"/>
        <v>10.633333333333329</v>
      </c>
      <c r="L2470">
        <f t="shared" si="191"/>
        <v>4.1418857768410075E-2</v>
      </c>
      <c r="M2470">
        <f t="shared" si="192"/>
        <v>0.57249084305455755</v>
      </c>
      <c r="N2470" s="10" t="str" cm="1">
        <f t="array" ref="N2470">_xlfn.IFS(AND(C2470&lt;=0, C2470-M2470&lt;=2), "escarcha",AND(C2470&lt;=0, C2470-M2470&gt;2), "helada negra", AND(C2470&gt;0, M2470+2&gt;C2470), "rocío", TRUE, "sin riesgo")</f>
        <v>rocío</v>
      </c>
      <c r="O2470">
        <f t="shared" si="193"/>
        <v>0.53066315168050693</v>
      </c>
      <c r="P2470">
        <f t="shared" si="194"/>
        <v>7.5447426553495927</v>
      </c>
      <c r="Q2470" s="10" t="str" cm="1">
        <f t="array" ref="Q2470">_xlfn.IFS(AND(D2470&lt;=0, D2470-P2470&lt;=2), "escarcha",AND(D2470&lt;=0, D2470-P2470&gt;2), "helada negra", AND(D2470&gt;0, P2470+2&gt;D2470), "rocío", TRUE, "sin riesgo")</f>
        <v>sin riesgo</v>
      </c>
    </row>
    <row r="2471" spans="1:17" x14ac:dyDescent="0.35">
      <c r="A2471" s="2">
        <v>45776</v>
      </c>
      <c r="B2471" s="3" t="s">
        <v>29</v>
      </c>
      <c r="C2471">
        <v>4.7</v>
      </c>
      <c r="D2471">
        <v>13.6</v>
      </c>
      <c r="E2471">
        <v>97.15</v>
      </c>
      <c r="F2471">
        <v>74.666666666666671</v>
      </c>
      <c r="G2471">
        <v>1</v>
      </c>
      <c r="H2471">
        <v>0.3</v>
      </c>
      <c r="I2471">
        <v>2.5</v>
      </c>
      <c r="J2471">
        <v>1.3666666666666669</v>
      </c>
      <c r="K2471">
        <f t="shared" si="190"/>
        <v>8.8999999999999986</v>
      </c>
      <c r="L2471">
        <f t="shared" si="191"/>
        <v>0.30545871930980684</v>
      </c>
      <c r="M2471">
        <f t="shared" si="192"/>
        <v>4.2864118591769653</v>
      </c>
      <c r="N2471" s="10" t="str" cm="1">
        <f t="array" ref="N2471">_xlfn.IFS(AND(C2471&lt;=0, C2471-M2471&lt;=2), "escarcha",AND(C2471&lt;=0, C2471-M2471&gt;2), "helada negra", AND(C2471&gt;0, M2471+2&gt;C2471), "rocío", TRUE, "sin riesgo")</f>
        <v>rocío</v>
      </c>
      <c r="O2471">
        <f t="shared" si="193"/>
        <v>0.64185671934347721</v>
      </c>
      <c r="P2471">
        <f t="shared" si="194"/>
        <v>9.1853936866278545</v>
      </c>
      <c r="Q2471" s="10" t="str" cm="1">
        <f t="array" ref="Q2471">_xlfn.IFS(AND(D2471&lt;=0, D2471-P2471&lt;=2), "escarcha",AND(D2471&lt;=0, D2471-P2471&gt;2), "helada negra", AND(D2471&gt;0, P2471+2&gt;D2471), "rocío", TRUE, "sin riesgo")</f>
        <v>sin riesgo</v>
      </c>
    </row>
    <row r="2472" spans="1:17" x14ac:dyDescent="0.35">
      <c r="A2472" s="2">
        <v>45776</v>
      </c>
      <c r="B2472" s="3" t="s">
        <v>30</v>
      </c>
      <c r="C2472">
        <v>8.7333333333333325</v>
      </c>
      <c r="D2472">
        <v>15.3</v>
      </c>
      <c r="E2472">
        <v>89.733333333333334</v>
      </c>
      <c r="F2472">
        <v>71</v>
      </c>
      <c r="G2472">
        <v>0</v>
      </c>
      <c r="H2472">
        <v>0.89999999999999991</v>
      </c>
      <c r="I2472">
        <v>0</v>
      </c>
      <c r="J2472">
        <v>2.6</v>
      </c>
      <c r="K2472">
        <f t="shared" si="190"/>
        <v>6.5666666666666682</v>
      </c>
      <c r="L2472">
        <f t="shared" si="191"/>
        <v>0.50303551876124986</v>
      </c>
      <c r="M2472">
        <f t="shared" si="192"/>
        <v>7.1404045145460433</v>
      </c>
      <c r="N2472" s="10" t="str" cm="1">
        <f t="array" ref="N2472">_xlfn.IFS(AND(C2472&lt;=0, C2472-M2472&lt;=2), "escarcha",AND(C2472&lt;=0, C2472-M2472&gt;2), "helada negra", AND(C2472&gt;0, M2472+2&gt;C2472), "rocío", TRUE, "sin riesgo")</f>
        <v>rocío</v>
      </c>
      <c r="O2472">
        <f t="shared" si="193"/>
        <v>0.70133759226867676</v>
      </c>
      <c r="P2472">
        <f t="shared" si="194"/>
        <v>10.071879497378193</v>
      </c>
      <c r="Q2472" s="10" t="str" cm="1">
        <f t="array" ref="Q2472">_xlfn.IFS(AND(D2472&lt;=0, D2472-P2472&lt;=2), "escarcha",AND(D2472&lt;=0, D2472-P2472&gt;2), "helada negra", AND(D2472&gt;0, P2472+2&gt;D2472), "rocío", TRUE, "sin riesgo")</f>
        <v>sin riesgo</v>
      </c>
    </row>
    <row r="2473" spans="1:17" x14ac:dyDescent="0.35">
      <c r="A2473" s="2">
        <v>45776</v>
      </c>
      <c r="B2473" s="3" t="s">
        <v>31</v>
      </c>
      <c r="C2473">
        <v>12.633333333333329</v>
      </c>
      <c r="D2473">
        <v>16.966666666666669</v>
      </c>
      <c r="E2473">
        <v>76.099999999999994</v>
      </c>
      <c r="F2473">
        <v>61.666666666666657</v>
      </c>
      <c r="G2473">
        <v>0.66666666666666663</v>
      </c>
      <c r="H2473">
        <v>2.166666666666667</v>
      </c>
      <c r="I2473">
        <v>1.666666666666667</v>
      </c>
      <c r="J2473">
        <v>4.166666666666667</v>
      </c>
      <c r="K2473">
        <f t="shared" si="190"/>
        <v>4.3333333333333393</v>
      </c>
      <c r="L2473">
        <f t="shared" si="191"/>
        <v>0.59776475719302136</v>
      </c>
      <c r="M2473">
        <f t="shared" si="192"/>
        <v>8.53225697046528</v>
      </c>
      <c r="N2473" s="10" t="str" cm="1">
        <f t="array" ref="N2473">_xlfn.IFS(AND(C2473&lt;=0, C2473-M2473&lt;=2), "escarcha",AND(C2473&lt;=0, C2473-M2473&gt;2), "helada negra", AND(C2473&gt;0, M2473+2&gt;C2473), "rocío", TRUE, "sin riesgo")</f>
        <v>sin riesgo</v>
      </c>
      <c r="O2473">
        <f t="shared" si="193"/>
        <v>0.66668809106979932</v>
      </c>
      <c r="P2473">
        <f t="shared" si="194"/>
        <v>9.5547171513149518</v>
      </c>
      <c r="Q2473" s="10" t="str" cm="1">
        <f t="array" ref="Q2473">_xlfn.IFS(AND(D2473&lt;=0, D2473-P2473&lt;=2), "escarcha",AND(D2473&lt;=0, D2473-P2473&gt;2), "helada negra", AND(D2473&gt;0, P2473+2&gt;D2473), "rocío", TRUE, "sin riesgo")</f>
        <v>sin riesgo</v>
      </c>
    </row>
    <row r="2474" spans="1:17" x14ac:dyDescent="0.35">
      <c r="A2474" s="2">
        <v>45776</v>
      </c>
      <c r="B2474" s="3" t="s">
        <v>32</v>
      </c>
      <c r="C2474">
        <v>14.46666666666667</v>
      </c>
      <c r="D2474">
        <v>18.399999999999999</v>
      </c>
      <c r="E2474">
        <v>64.966666666666669</v>
      </c>
      <c r="F2474">
        <v>57.333333333333343</v>
      </c>
      <c r="G2474">
        <v>3.666666666666667</v>
      </c>
      <c r="H2474">
        <v>2.3666666666666671</v>
      </c>
      <c r="I2474">
        <v>9</v>
      </c>
      <c r="J2474">
        <v>4.9333333333333336</v>
      </c>
      <c r="K2474">
        <f t="shared" si="190"/>
        <v>3.9333333333333282</v>
      </c>
      <c r="L2474">
        <f t="shared" si="191"/>
        <v>0.55887267118315709</v>
      </c>
      <c r="M2474">
        <f t="shared" si="192"/>
        <v>7.9589476503554941</v>
      </c>
      <c r="N2474" s="10" t="str" cm="1">
        <f t="array" ref="N2474">_xlfn.IFS(AND(C2474&lt;=0, C2474-M2474&lt;=2), "escarcha",AND(C2474&lt;=0, C2474-M2474&gt;2), "helada negra", AND(C2474&gt;0, M2474+2&gt;C2474), "rocío", TRUE, "sin riesgo")</f>
        <v>sin riesgo</v>
      </c>
      <c r="O2474">
        <f t="shared" si="193"/>
        <v>0.68414957865664006</v>
      </c>
      <c r="P2474">
        <f t="shared" si="194"/>
        <v>9.815074772587753</v>
      </c>
      <c r="Q2474" s="10" t="str" cm="1">
        <f t="array" ref="Q2474">_xlfn.IFS(AND(D2474&lt;=0, D2474-P2474&lt;=2), "escarcha",AND(D2474&lt;=0, D2474-P2474&gt;2), "helada negra", AND(D2474&gt;0, P2474+2&gt;D2474), "rocío", TRUE, "sin riesgo")</f>
        <v>sin riesgo</v>
      </c>
    </row>
    <row r="2475" spans="1:17" x14ac:dyDescent="0.35">
      <c r="A2475" s="2">
        <v>45776</v>
      </c>
      <c r="B2475" s="3" t="s">
        <v>33</v>
      </c>
      <c r="C2475">
        <v>15.43333333333333</v>
      </c>
      <c r="D2475">
        <v>18.333333333333339</v>
      </c>
      <c r="E2475">
        <v>64.099999999999994</v>
      </c>
      <c r="F2475">
        <v>56.666666666666657</v>
      </c>
      <c r="G2475">
        <v>3</v>
      </c>
      <c r="H2475">
        <v>3.3666666666666671</v>
      </c>
      <c r="I2475">
        <v>6.333333333333333</v>
      </c>
      <c r="J2475">
        <v>6.7</v>
      </c>
      <c r="K2475">
        <f t="shared" si="190"/>
        <v>2.9000000000000092</v>
      </c>
      <c r="L2475">
        <f t="shared" si="191"/>
        <v>0.60765546807806992</v>
      </c>
      <c r="M2475">
        <f t="shared" si="192"/>
        <v>8.6784741699658525</v>
      </c>
      <c r="N2475" s="10" t="str" cm="1">
        <f t="array" ref="N2475">_xlfn.IFS(AND(C2475&lt;=0, C2475-M2475&lt;=2), "escarcha",AND(C2475&lt;=0, C2475-M2475&gt;2), "helada negra", AND(C2475&gt;0, M2475+2&gt;C2475), "rocío", TRUE, "sin riesgo")</f>
        <v>sin riesgo</v>
      </c>
      <c r="O2475">
        <f t="shared" si="193"/>
        <v>0.66827444323882967</v>
      </c>
      <c r="P2475">
        <f t="shared" si="194"/>
        <v>9.5783481392729328</v>
      </c>
      <c r="Q2475" s="10" t="str" cm="1">
        <f t="array" ref="Q2475">_xlfn.IFS(AND(D2475&lt;=0, D2475-P2475&lt;=2), "escarcha",AND(D2475&lt;=0, D2475-P2475&gt;2), "helada negra", AND(D2475&gt;0, P2475+2&gt;D2475), "rocío", TRUE, "sin riesgo")</f>
        <v>sin riesgo</v>
      </c>
    </row>
    <row r="2476" spans="1:17" x14ac:dyDescent="0.35">
      <c r="A2476" s="2">
        <v>45776</v>
      </c>
      <c r="B2476" s="3" t="s">
        <v>34</v>
      </c>
      <c r="C2476">
        <v>16.466666666666669</v>
      </c>
      <c r="D2476">
        <v>18.666666666666671</v>
      </c>
      <c r="E2476">
        <v>62.033333333333331</v>
      </c>
      <c r="F2476">
        <v>56</v>
      </c>
      <c r="G2476">
        <v>2</v>
      </c>
      <c r="H2476">
        <v>2.7</v>
      </c>
      <c r="I2476">
        <v>7.333333333333333</v>
      </c>
      <c r="J2476">
        <v>6.0333333333333332</v>
      </c>
      <c r="K2476">
        <f t="shared" si="190"/>
        <v>2.2000000000000028</v>
      </c>
      <c r="L2476">
        <f t="shared" si="191"/>
        <v>0.64087372824597311</v>
      </c>
      <c r="M2476">
        <f t="shared" si="192"/>
        <v>9.1707956253210003</v>
      </c>
      <c r="N2476" s="10" t="str" cm="1">
        <f t="array" ref="N2476">_xlfn.IFS(AND(C2476&lt;=0, C2476-M2476&lt;=2), "escarcha",AND(C2476&lt;=0, C2476-M2476&gt;2), "helada negra", AND(C2476&gt;0, M2476+2&gt;C2476), "rocío", TRUE, "sin riesgo")</f>
        <v>sin riesgo</v>
      </c>
      <c r="O2476">
        <f t="shared" si="193"/>
        <v>0.67731417236474722</v>
      </c>
      <c r="P2476">
        <f t="shared" si="194"/>
        <v>9.7130922844406502</v>
      </c>
      <c r="Q2476" s="10" t="str" cm="1">
        <f t="array" ref="Q2476">_xlfn.IFS(AND(D2476&lt;=0, D2476-P2476&lt;=2), "escarcha",AND(D2476&lt;=0, D2476-P2476&gt;2), "helada negra", AND(D2476&gt;0, P2476+2&gt;D2476), "rocío", TRUE, "sin riesgo")</f>
        <v>sin riesgo</v>
      </c>
    </row>
    <row r="2477" spans="1:17" x14ac:dyDescent="0.35">
      <c r="A2477" s="2">
        <v>45776</v>
      </c>
      <c r="B2477" s="3" t="s">
        <v>35</v>
      </c>
      <c r="C2477">
        <v>16.8</v>
      </c>
      <c r="D2477">
        <v>19</v>
      </c>
      <c r="E2477">
        <v>58.06666666666667</v>
      </c>
      <c r="F2477">
        <v>55</v>
      </c>
      <c r="G2477">
        <v>3.333333333333333</v>
      </c>
      <c r="H2477">
        <v>1.7666666666666671</v>
      </c>
      <c r="I2477">
        <v>8.6666666666666661</v>
      </c>
      <c r="J2477">
        <v>4.6333333333333337</v>
      </c>
      <c r="K2477">
        <f t="shared" si="190"/>
        <v>2.1999999999999993</v>
      </c>
      <c r="L2477">
        <f t="shared" si="191"/>
        <v>0.59596900355530502</v>
      </c>
      <c r="M2477">
        <f t="shared" si="192"/>
        <v>8.5057280507811495</v>
      </c>
      <c r="N2477" s="10" t="str" cm="1">
        <f t="array" ref="N2477">_xlfn.IFS(AND(C2477&lt;=0, C2477-M2477&lt;=2), "escarcha",AND(C2477&lt;=0, C2477-M2477&gt;2), "helada negra", AND(C2477&gt;0, M2477+2&gt;C2477), "rocío", TRUE, "sin riesgo")</f>
        <v>sin riesgo</v>
      </c>
      <c r="O2477">
        <f t="shared" si="193"/>
        <v>0.68011674676384248</v>
      </c>
      <c r="P2477">
        <f t="shared" si="194"/>
        <v>9.7548960156993658</v>
      </c>
      <c r="Q2477" s="10" t="str" cm="1">
        <f t="array" ref="Q2477">_xlfn.IFS(AND(D2477&lt;=0, D2477-P2477&lt;=2), "escarcha",AND(D2477&lt;=0, D2477-P2477&gt;2), "helada negra", AND(D2477&gt;0, P2477+2&gt;D2477), "rocío", TRUE, "sin riesgo")</f>
        <v>sin riesgo</v>
      </c>
    </row>
    <row r="2478" spans="1:17" x14ac:dyDescent="0.35">
      <c r="A2478" s="2">
        <v>45776</v>
      </c>
      <c r="B2478" s="3" t="s">
        <v>36</v>
      </c>
      <c r="C2478">
        <v>17.43333333333333</v>
      </c>
      <c r="D2478">
        <v>19.399999999999999</v>
      </c>
      <c r="E2478">
        <v>56.2</v>
      </c>
      <c r="F2478">
        <v>54</v>
      </c>
      <c r="G2478">
        <v>4.333333333333333</v>
      </c>
      <c r="H2478">
        <v>4.3666666666666663</v>
      </c>
      <c r="I2478">
        <v>10.33333333333333</v>
      </c>
      <c r="J2478">
        <v>8.6999999999999993</v>
      </c>
      <c r="K2478">
        <f t="shared" si="190"/>
        <v>1.9666666666666686</v>
      </c>
      <c r="L2478">
        <f t="shared" si="191"/>
        <v>0.60337788313801355</v>
      </c>
      <c r="M2478">
        <f t="shared" si="192"/>
        <v>8.6152165587434304</v>
      </c>
      <c r="N2478" s="10" t="str" cm="1">
        <f t="array" ref="N2478">_xlfn.IFS(AND(C2478&lt;=0, C2478-M2478&lt;=2), "escarcha",AND(C2478&lt;=0, C2478-M2478&gt;2), "helada negra", AND(C2478&gt;0, M2478+2&gt;C2478), "rocío", TRUE, "sin riesgo")</f>
        <v>sin riesgo</v>
      </c>
      <c r="O2478">
        <f t="shared" si="193"/>
        <v>0.68668308782812615</v>
      </c>
      <c r="P2478">
        <f t="shared" si="194"/>
        <v>9.8528949795371688</v>
      </c>
      <c r="Q2478" s="10" t="str" cm="1">
        <f t="array" ref="Q2478">_xlfn.IFS(AND(D2478&lt;=0, D2478-P2478&lt;=2), "escarcha",AND(D2478&lt;=0, D2478-P2478&gt;2), "helada negra", AND(D2478&gt;0, P2478+2&gt;D2478), "rocío", TRUE, "sin riesgo")</f>
        <v>sin riesgo</v>
      </c>
    </row>
    <row r="2479" spans="1:17" x14ac:dyDescent="0.35">
      <c r="A2479" s="2">
        <v>45776</v>
      </c>
      <c r="B2479" s="3" t="s">
        <v>47</v>
      </c>
      <c r="C2479">
        <v>17.866666666666671</v>
      </c>
      <c r="D2479">
        <v>20.033333333333331</v>
      </c>
      <c r="E2479">
        <v>55.833333333333343</v>
      </c>
      <c r="F2479">
        <v>52.666666666666657</v>
      </c>
      <c r="G2479">
        <v>7</v>
      </c>
      <c r="H2479">
        <v>4.166666666666667</v>
      </c>
      <c r="I2479">
        <v>14.33333333333333</v>
      </c>
      <c r="J2479">
        <v>8.6333333333333329</v>
      </c>
      <c r="K2479">
        <f t="shared" si="190"/>
        <v>2.1666666666666607</v>
      </c>
      <c r="L2479">
        <f t="shared" si="191"/>
        <v>0.62414588887384304</v>
      </c>
      <c r="M2479">
        <f t="shared" si="192"/>
        <v>8.9226350535308807</v>
      </c>
      <c r="N2479" s="10" t="str" cm="1">
        <f t="array" ref="N2479">_xlfn.IFS(AND(C2479&lt;=0, C2479-M2479&lt;=2), "escarcha",AND(C2479&lt;=0, C2479-M2479&gt;2), "helada negra", AND(C2479&gt;0, M2479+2&gt;C2479), "rocío", TRUE, "sin riesgo")</f>
        <v>sin riesgo</v>
      </c>
      <c r="O2479">
        <f t="shared" si="193"/>
        <v>0.70097634033270262</v>
      </c>
      <c r="P2479">
        <f t="shared" si="194"/>
        <v>10.066476694928538</v>
      </c>
      <c r="Q2479" s="10" t="str" cm="1">
        <f t="array" ref="Q2479">_xlfn.IFS(AND(D2479&lt;=0, D2479-P2479&lt;=2), "escarcha",AND(D2479&lt;=0, D2479-P2479&gt;2), "helada negra", AND(D2479&gt;0, P2479+2&gt;D2479), "rocío", TRUE, "sin riesgo")</f>
        <v>sin riesgo</v>
      </c>
    </row>
    <row r="2480" spans="1:17" x14ac:dyDescent="0.35">
      <c r="A2480" s="2">
        <v>45776</v>
      </c>
      <c r="B2480" s="3" t="s">
        <v>52</v>
      </c>
      <c r="C2480">
        <v>18.333333333333329</v>
      </c>
      <c r="D2480">
        <v>20.733333333333331</v>
      </c>
      <c r="E2480">
        <v>52.766666666666673</v>
      </c>
      <c r="F2480">
        <v>52.666666666666657</v>
      </c>
      <c r="G2480">
        <v>4.666666666666667</v>
      </c>
      <c r="H2480">
        <v>4.3666666666666663</v>
      </c>
      <c r="I2480">
        <v>9.6666666666666661</v>
      </c>
      <c r="J2480">
        <v>10.866666666666671</v>
      </c>
      <c r="K2480">
        <f t="shared" si="190"/>
        <v>2.4000000000000021</v>
      </c>
      <c r="L2480">
        <f t="shared" si="191"/>
        <v>0.59696797307553406</v>
      </c>
      <c r="M2480">
        <f t="shared" si="192"/>
        <v>8.5204852766818995</v>
      </c>
      <c r="N2480" s="10" t="str" cm="1">
        <f t="array" ref="N2480">_xlfn.IFS(AND(C2480&lt;=0, C2480-M2480&lt;=2), "escarcha",AND(C2480&lt;=0, C2480-M2480&gt;2), "helada negra", AND(C2480&gt;0, M2480+2&gt;C2480), "rocío", TRUE, "sin riesgo")</f>
        <v>sin riesgo</v>
      </c>
      <c r="O2480">
        <f t="shared" si="193"/>
        <v>0.74418762787488524</v>
      </c>
      <c r="P2480">
        <f t="shared" si="194"/>
        <v>10.714375415804875</v>
      </c>
      <c r="Q2480" s="10" t="str" cm="1">
        <f t="array" ref="Q2480">_xlfn.IFS(AND(D2480&lt;=0, D2480-P2480&lt;=2), "escarcha",AND(D2480&lt;=0, D2480-P2480&gt;2), "helada negra", AND(D2480&gt;0, P2480+2&gt;D2480), "rocío", TRUE, "sin riesgo")</f>
        <v>sin riesgo</v>
      </c>
    </row>
    <row r="2481" spans="1:17" x14ac:dyDescent="0.35">
      <c r="A2481" s="2">
        <v>45776</v>
      </c>
      <c r="B2481" s="3" t="s">
        <v>45</v>
      </c>
      <c r="C2481">
        <v>7.2</v>
      </c>
      <c r="D2481">
        <v>8</v>
      </c>
      <c r="E2481">
        <v>89.1</v>
      </c>
      <c r="F2481">
        <v>83</v>
      </c>
      <c r="G2481">
        <v>0</v>
      </c>
      <c r="H2481">
        <v>2.7333333333333329</v>
      </c>
      <c r="I2481">
        <v>0</v>
      </c>
      <c r="J2481">
        <v>6.8</v>
      </c>
      <c r="K2481">
        <f t="shared" si="190"/>
        <v>0.79999999999999982</v>
      </c>
      <c r="L2481">
        <f t="shared" si="191"/>
        <v>0.39170231984417098</v>
      </c>
      <c r="M2481">
        <f t="shared" si="192"/>
        <v>5.5241506055193081</v>
      </c>
      <c r="N2481" s="10" t="str" cm="1">
        <f t="array" ref="N2481">_xlfn.IFS(AND(C2481&lt;=0, C2481-M2481&lt;=2), "escarcha",AND(C2481&lt;=0, C2481-M2481&gt;2), "helada negra", AND(C2481&gt;0, M2481+2&gt;C2481), "rocío", TRUE, "sin riesgo")</f>
        <v>rocío</v>
      </c>
      <c r="O2481">
        <f t="shared" si="193"/>
        <v>0.37533390173202469</v>
      </c>
      <c r="P2481">
        <f t="shared" si="194"/>
        <v>5.2882850576516791</v>
      </c>
      <c r="Q2481" s="10" t="str" cm="1">
        <f t="array" ref="Q2481">_xlfn.IFS(AND(D2481&lt;=0, D2481-P2481&lt;=2), "escarcha",AND(D2481&lt;=0, D2481-P2481&gt;2), "helada negra", AND(D2481&gt;0, P2481+2&gt;D2481), "rocío", TRUE, "sin riesgo")</f>
        <v>sin riesgo</v>
      </c>
    </row>
    <row r="2482" spans="1:17" x14ac:dyDescent="0.35">
      <c r="A2482" s="2">
        <v>45776</v>
      </c>
      <c r="B2482" s="3" t="s">
        <v>46</v>
      </c>
      <c r="C2482">
        <v>6.166666666666667</v>
      </c>
      <c r="D2482">
        <v>8.5666666666666664</v>
      </c>
      <c r="E2482">
        <v>90.6</v>
      </c>
      <c r="F2482">
        <v>79</v>
      </c>
      <c r="G2482">
        <v>0.66666666666666663</v>
      </c>
      <c r="H2482">
        <v>3.5666666666666669</v>
      </c>
      <c r="I2482">
        <v>1.333333333333333</v>
      </c>
      <c r="J2482">
        <v>8.4333333333333336</v>
      </c>
      <c r="K2482">
        <f t="shared" si="190"/>
        <v>2.3999999999999995</v>
      </c>
      <c r="L2482">
        <f t="shared" si="191"/>
        <v>0.33741802561625811</v>
      </c>
      <c r="M2482">
        <f t="shared" si="192"/>
        <v>4.7436406703545755</v>
      </c>
      <c r="N2482" s="10" t="str" cm="1">
        <f t="array" ref="N2482">_xlfn.IFS(AND(C2482&lt;=0, C2482-M2482&lt;=2), "escarcha",AND(C2482&lt;=0, C2482-M2482&gt;2), "helada negra", AND(C2482&gt;0, M2482+2&gt;C2482), "rocío", TRUE, "sin riesgo")</f>
        <v>rocío</v>
      </c>
      <c r="O2482">
        <f t="shared" si="193"/>
        <v>0.36437106622986415</v>
      </c>
      <c r="P2482">
        <f t="shared" si="194"/>
        <v>5.1305629868009257</v>
      </c>
      <c r="Q2482" s="10" t="str" cm="1">
        <f t="array" ref="Q2482">_xlfn.IFS(AND(D2482&lt;=0, D2482-P2482&lt;=2), "escarcha",AND(D2482&lt;=0, D2482-P2482&gt;2), "helada negra", AND(D2482&gt;0, P2482+2&gt;D2482), "rocío", TRUE, "sin riesgo")</f>
        <v>sin riesgo</v>
      </c>
    </row>
    <row r="2483" spans="1:17" x14ac:dyDescent="0.35">
      <c r="A2483" s="2">
        <v>45777</v>
      </c>
      <c r="B2483" s="3" t="s">
        <v>10</v>
      </c>
      <c r="C2483">
        <v>5</v>
      </c>
      <c r="D2483">
        <v>8.4666666666666668</v>
      </c>
      <c r="E2483">
        <v>91.666666666666671</v>
      </c>
      <c r="F2483">
        <v>80</v>
      </c>
      <c r="G2483">
        <v>0.33333333333333331</v>
      </c>
      <c r="H2483">
        <v>2.2666666666666671</v>
      </c>
      <c r="I2483">
        <v>2.666666666666667</v>
      </c>
      <c r="J2483">
        <v>5.833333333333333</v>
      </c>
      <c r="K2483">
        <f t="shared" si="190"/>
        <v>3.4666666666666668</v>
      </c>
      <c r="L2483">
        <f t="shared" si="191"/>
        <v>0.26827406084297795</v>
      </c>
      <c r="M2483">
        <f t="shared" si="192"/>
        <v>3.756545328643015</v>
      </c>
      <c r="N2483" s="10" t="str" cm="1">
        <f t="array" ref="N2483">_xlfn.IFS(AND(C2483&lt;=0, C2483-M2483&lt;=2), "escarcha",AND(C2483&lt;=0, C2483-M2483&gt;2), "helada negra", AND(C2483&gt;0, M2483+2&gt;C2483), "rocío", TRUE, "sin riesgo")</f>
        <v>rocío</v>
      </c>
      <c r="O2483">
        <f t="shared" si="193"/>
        <v>0.3701806813105053</v>
      </c>
      <c r="P2483">
        <f t="shared" si="194"/>
        <v>5.2141208275798006</v>
      </c>
      <c r="Q2483" s="10" t="str" cm="1">
        <f t="array" ref="Q2483">_xlfn.IFS(AND(D2483&lt;=0, D2483-P2483&lt;=2), "escarcha",AND(D2483&lt;=0, D2483-P2483&gt;2), "helada negra", AND(D2483&gt;0, P2483+2&gt;D2483), "rocío", TRUE, "sin riesgo")</f>
        <v>sin riesgo</v>
      </c>
    </row>
    <row r="2484" spans="1:17" x14ac:dyDescent="0.35">
      <c r="A2484" s="2">
        <v>45777</v>
      </c>
      <c r="B2484" s="3" t="s">
        <v>11</v>
      </c>
      <c r="C2484">
        <v>4.0333333333333332</v>
      </c>
      <c r="D2484">
        <v>7.6</v>
      </c>
      <c r="E2484">
        <v>93.3</v>
      </c>
      <c r="F2484">
        <v>78.333333333333329</v>
      </c>
      <c r="G2484">
        <v>0</v>
      </c>
      <c r="H2484">
        <v>5.1333333333333329</v>
      </c>
      <c r="I2484">
        <v>0</v>
      </c>
      <c r="J2484">
        <v>9.3333333333333339</v>
      </c>
      <c r="K2484">
        <f t="shared" si="190"/>
        <v>3.5666666666666664</v>
      </c>
      <c r="L2484">
        <f t="shared" si="191"/>
        <v>0.21836814317601858</v>
      </c>
      <c r="M2484">
        <f t="shared" si="192"/>
        <v>3.0489639784444269</v>
      </c>
      <c r="N2484" s="10" t="str" cm="1">
        <f t="array" ref="N2484">_xlfn.IFS(AND(C2484&lt;=0, C2484-M2484&lt;=2), "escarcha",AND(C2484&lt;=0, C2484-M2484&gt;2), "helada negra", AND(C2484&gt;0, M2484+2&gt;C2484), "rocío", TRUE, "sin riesgo")</f>
        <v>rocío</v>
      </c>
      <c r="O2484">
        <f t="shared" si="193"/>
        <v>0.29023489394055924</v>
      </c>
      <c r="P2484">
        <f t="shared" si="194"/>
        <v>4.0692036028025802</v>
      </c>
      <c r="Q2484" s="10" t="str" cm="1">
        <f t="array" ref="Q2484">_xlfn.IFS(AND(D2484&lt;=0, D2484-P2484&lt;=2), "escarcha",AND(D2484&lt;=0, D2484-P2484&gt;2), "helada negra", AND(D2484&gt;0, P2484+2&gt;D2484), "rocío", TRUE, "sin riesgo")</f>
        <v>sin riesgo</v>
      </c>
    </row>
    <row r="2485" spans="1:17" x14ac:dyDescent="0.35">
      <c r="A2485" s="2">
        <v>45777</v>
      </c>
      <c r="B2485" s="3" t="s">
        <v>12</v>
      </c>
      <c r="C2485">
        <v>3.0666666666666669</v>
      </c>
      <c r="D2485">
        <v>7.0666666666666664</v>
      </c>
      <c r="E2485">
        <v>93.9</v>
      </c>
      <c r="F2485">
        <v>81.333333333333329</v>
      </c>
      <c r="G2485">
        <v>0.66666666666666663</v>
      </c>
      <c r="H2485">
        <v>3.333333333333333</v>
      </c>
      <c r="I2485">
        <v>1.666666666666667</v>
      </c>
      <c r="J2485">
        <v>6.8</v>
      </c>
      <c r="K2485">
        <f t="shared" si="190"/>
        <v>3.9999999999999996</v>
      </c>
      <c r="L2485">
        <f t="shared" si="191"/>
        <v>0.1566804191014104</v>
      </c>
      <c r="M2485">
        <f t="shared" si="192"/>
        <v>2.1799239979583613</v>
      </c>
      <c r="N2485" s="10" t="str" cm="1">
        <f t="array" ref="N2485">_xlfn.IFS(AND(C2485&lt;=0, C2485-M2485&lt;=2), "escarcha",AND(C2485&lt;=0, C2485-M2485&gt;2), "helada negra", AND(C2485&gt;0, M2485+2&gt;C2485), "rocío", TRUE, "sin riesgo")</f>
        <v>rocío</v>
      </c>
      <c r="O2485">
        <f t="shared" si="193"/>
        <v>0.29137327595952978</v>
      </c>
      <c r="P2485">
        <f t="shared" si="194"/>
        <v>4.0854324439206016</v>
      </c>
      <c r="Q2485" s="10" t="str" cm="1">
        <f t="array" ref="Q2485">_xlfn.IFS(AND(D2485&lt;=0, D2485-P2485&lt;=2), "escarcha",AND(D2485&lt;=0, D2485-P2485&gt;2), "helada negra", AND(D2485&gt;0, P2485+2&gt;D2485), "rocío", TRUE, "sin riesgo")</f>
        <v>sin riesgo</v>
      </c>
    </row>
    <row r="2486" spans="1:17" x14ac:dyDescent="0.35">
      <c r="A2486" s="2">
        <v>45777</v>
      </c>
      <c r="B2486" s="3" t="s">
        <v>13</v>
      </c>
      <c r="C2486">
        <v>2.6</v>
      </c>
      <c r="D2486">
        <v>7.2333333333333334</v>
      </c>
      <c r="E2486">
        <v>94.533333333333331</v>
      </c>
      <c r="F2486">
        <v>82</v>
      </c>
      <c r="G2486">
        <v>1.333333333333333</v>
      </c>
      <c r="H2486">
        <v>2.8666666666666671</v>
      </c>
      <c r="I2486">
        <v>2.666666666666667</v>
      </c>
      <c r="J2486">
        <v>5.9666666666666668</v>
      </c>
      <c r="K2486">
        <f t="shared" si="190"/>
        <v>4.6333333333333329</v>
      </c>
      <c r="L2486">
        <f t="shared" si="191"/>
        <v>0.13033581291823454</v>
      </c>
      <c r="M2486">
        <f t="shared" si="192"/>
        <v>1.8106558452855697</v>
      </c>
      <c r="N2486" s="10" t="str" cm="1">
        <f t="array" ref="N2486">_xlfn.IFS(AND(C2486&lt;=0, C2486-M2486&lt;=2), "escarcha",AND(C2486&lt;=0, C2486-M2486&gt;2), "helada negra", AND(C2486&gt;0, M2486+2&gt;C2486), "rocío", TRUE, "sin riesgo")</f>
        <v>rocío</v>
      </c>
      <c r="O2486">
        <f t="shared" si="193"/>
        <v>0.31094212485997674</v>
      </c>
      <c r="P2486">
        <f t="shared" si="194"/>
        <v>4.3647407540710663</v>
      </c>
      <c r="Q2486" s="10" t="str" cm="1">
        <f t="array" ref="Q2486">_xlfn.IFS(AND(D2486&lt;=0, D2486-P2486&lt;=2), "escarcha",AND(D2486&lt;=0, D2486-P2486&gt;2), "helada negra", AND(D2486&gt;0, P2486+2&gt;D2486), "rocío", TRUE, "sin riesgo")</f>
        <v>sin riesgo</v>
      </c>
    </row>
    <row r="2487" spans="1:17" x14ac:dyDescent="0.35">
      <c r="A2487" s="2">
        <v>45777</v>
      </c>
      <c r="B2487" s="3" t="s">
        <v>14</v>
      </c>
      <c r="C2487">
        <v>3.1333333333333329</v>
      </c>
      <c r="D2487">
        <v>6.7666666666666666</v>
      </c>
      <c r="E2487">
        <v>94.933333333333337</v>
      </c>
      <c r="F2487">
        <v>83.666666666666671</v>
      </c>
      <c r="G2487">
        <v>0.33333333333333331</v>
      </c>
      <c r="H2487">
        <v>1.966666666666667</v>
      </c>
      <c r="I2487">
        <v>2</v>
      </c>
      <c r="J2487">
        <v>4.9666666666666668</v>
      </c>
      <c r="K2487">
        <f t="shared" si="190"/>
        <v>3.6333333333333337</v>
      </c>
      <c r="L2487">
        <f t="shared" si="191"/>
        <v>0.17233850762223604</v>
      </c>
      <c r="M2487">
        <f t="shared" si="192"/>
        <v>2.3999291403664178</v>
      </c>
      <c r="N2487" s="10" t="str" cm="1">
        <f t="array" ref="N2487">_xlfn.IFS(AND(C2487&lt;=0, C2487-M2487&lt;=2), "escarcha",AND(C2487&lt;=0, C2487-M2487&gt;2), "helada negra", AND(C2487&gt;0, M2487+2&gt;C2487), "rocío", TRUE, "sin riesgo")</f>
        <v>rocío</v>
      </c>
      <c r="O2487">
        <f t="shared" si="193"/>
        <v>0.29908966866015224</v>
      </c>
      <c r="P2487">
        <f t="shared" si="194"/>
        <v>4.1954940133608591</v>
      </c>
      <c r="Q2487" s="10" t="str" cm="1">
        <f t="array" ref="Q2487">_xlfn.IFS(AND(D2487&lt;=0, D2487-P2487&lt;=2), "escarcha",AND(D2487&lt;=0, D2487-P2487&gt;2), "helada negra", AND(D2487&gt;0, P2487+2&gt;D2487), "rocío", TRUE, "sin riesgo")</f>
        <v>sin riesgo</v>
      </c>
    </row>
    <row r="2488" spans="1:17" x14ac:dyDescent="0.35">
      <c r="A2488" s="2">
        <v>45777</v>
      </c>
      <c r="B2488" s="3" t="s">
        <v>15</v>
      </c>
      <c r="C2488">
        <v>2.6</v>
      </c>
      <c r="D2488">
        <v>7.2666666666666666</v>
      </c>
      <c r="E2488">
        <v>94.899999999999991</v>
      </c>
      <c r="F2488">
        <v>83.333333333333329</v>
      </c>
      <c r="G2488">
        <v>0</v>
      </c>
      <c r="H2488">
        <v>3.6</v>
      </c>
      <c r="I2488">
        <v>1.666666666666667</v>
      </c>
      <c r="J2488">
        <v>6.333333333333333</v>
      </c>
      <c r="K2488">
        <f t="shared" si="190"/>
        <v>4.6666666666666661</v>
      </c>
      <c r="L2488">
        <f t="shared" si="191"/>
        <v>0.13420701254425391</v>
      </c>
      <c r="M2488">
        <f t="shared" si="192"/>
        <v>1.8648481147852243</v>
      </c>
      <c r="N2488" s="10" t="str" cm="1">
        <f t="array" ref="N2488">_xlfn.IFS(AND(C2488&lt;=0, C2488-M2488&lt;=2), "escarcha",AND(C2488&lt;=0, C2488-M2488&gt;2), "helada negra", AND(C2488&gt;0, M2488+2&gt;C2488), "rocío", TRUE, "sin riesgo")</f>
        <v>rocío</v>
      </c>
      <c r="O2488">
        <f t="shared" si="193"/>
        <v>0.32935079179178006</v>
      </c>
      <c r="P2488">
        <f t="shared" si="194"/>
        <v>4.6280666006504125</v>
      </c>
      <c r="Q2488" s="10" t="str" cm="1">
        <f t="array" ref="Q2488">_xlfn.IFS(AND(D2488&lt;=0, D2488-P2488&lt;=2), "escarcha",AND(D2488&lt;=0, D2488-P2488&gt;2), "helada negra", AND(D2488&gt;0, P2488+2&gt;D2488), "rocío", TRUE, "sin riesgo")</f>
        <v>sin riesgo</v>
      </c>
    </row>
    <row r="2489" spans="1:17" x14ac:dyDescent="0.35">
      <c r="A2489" s="2">
        <v>45777</v>
      </c>
      <c r="B2489" s="3" t="s">
        <v>16</v>
      </c>
      <c r="C2489">
        <v>2.2666666666666671</v>
      </c>
      <c r="D2489">
        <v>6.4</v>
      </c>
      <c r="E2489">
        <v>95.033333333333331</v>
      </c>
      <c r="F2489">
        <v>84.666666666666671</v>
      </c>
      <c r="G2489">
        <v>0</v>
      </c>
      <c r="H2489">
        <v>1.1000000000000001</v>
      </c>
      <c r="I2489">
        <v>1.666666666666667</v>
      </c>
      <c r="J2489">
        <v>3.3666666666666671</v>
      </c>
      <c r="K2489">
        <f t="shared" si="190"/>
        <v>4.1333333333333329</v>
      </c>
      <c r="L2489">
        <f t="shared" si="191"/>
        <v>0.1119148970641429</v>
      </c>
      <c r="M2489">
        <f t="shared" si="192"/>
        <v>1.5531127966659382</v>
      </c>
      <c r="N2489" s="10" t="str" cm="1">
        <f t="array" ref="N2489">_xlfn.IFS(AND(C2489&lt;=0, C2489-M2489&lt;=2), "escarcha",AND(C2489&lt;=0, C2489-M2489&gt;2), "helada negra", AND(C2489&gt;0, M2489+2&gt;C2489), "rocío", TRUE, "sin riesgo")</f>
        <v>rocío</v>
      </c>
      <c r="O2489">
        <f t="shared" si="193"/>
        <v>0.28576474938606877</v>
      </c>
      <c r="P2489">
        <f t="shared" si="194"/>
        <v>4.0054975716608414</v>
      </c>
      <c r="Q2489" s="10" t="str" cm="1">
        <f t="array" ref="Q2489">_xlfn.IFS(AND(D2489&lt;=0, D2489-P2489&lt;=2), "escarcha",AND(D2489&lt;=0, D2489-P2489&gt;2), "helada negra", AND(D2489&gt;0, P2489+2&gt;D2489), "rocío", TRUE, "sin riesgo")</f>
        <v>sin riesgo</v>
      </c>
    </row>
    <row r="2490" spans="1:17" x14ac:dyDescent="0.35">
      <c r="A2490" s="2">
        <v>45777</v>
      </c>
      <c r="B2490" s="3" t="s">
        <v>17</v>
      </c>
      <c r="C2490">
        <v>1.466666666666667</v>
      </c>
      <c r="D2490">
        <v>5.666666666666667</v>
      </c>
      <c r="E2490">
        <v>95.4</v>
      </c>
      <c r="F2490">
        <v>86.333333333333329</v>
      </c>
      <c r="G2490">
        <v>0</v>
      </c>
      <c r="H2490">
        <v>1.7666666666666671</v>
      </c>
      <c r="I2490">
        <v>0</v>
      </c>
      <c r="J2490">
        <v>4.2</v>
      </c>
      <c r="K2490">
        <f t="shared" si="190"/>
        <v>4.2</v>
      </c>
      <c r="L2490">
        <f t="shared" si="191"/>
        <v>5.8631481134488538E-2</v>
      </c>
      <c r="M2490">
        <f t="shared" si="192"/>
        <v>0.81119755398632543</v>
      </c>
      <c r="N2490" s="10" t="str" cm="1">
        <f t="array" ref="N2490">_xlfn.IFS(AND(C2490&lt;=0, C2490-M2490&lt;=2), "escarcha",AND(C2490&lt;=0, C2490-M2490&gt;2), "helada negra", AND(C2490&gt;0, M2490+2&gt;C2490), "rocío", TRUE, "sin riesgo")</f>
        <v>rocío</v>
      </c>
      <c r="O2490">
        <f t="shared" si="193"/>
        <v>0.25462308128018862</v>
      </c>
      <c r="P2490">
        <f t="shared" si="194"/>
        <v>3.562593601964156</v>
      </c>
      <c r="Q2490" s="10" t="str" cm="1">
        <f t="array" ref="Q2490">_xlfn.IFS(AND(D2490&lt;=0, D2490-P2490&lt;=2), "escarcha",AND(D2490&lt;=0, D2490-P2490&gt;2), "helada negra", AND(D2490&gt;0, P2490+2&gt;D2490), "rocío", TRUE, "sin riesgo")</f>
        <v>sin riesgo</v>
      </c>
    </row>
    <row r="2491" spans="1:17" x14ac:dyDescent="0.35">
      <c r="A2491" s="2">
        <v>45777</v>
      </c>
      <c r="B2491" s="3" t="s">
        <v>18</v>
      </c>
      <c r="C2491">
        <v>1.1000000000000001</v>
      </c>
      <c r="D2491">
        <v>5.666666666666667</v>
      </c>
      <c r="E2491">
        <v>95.8</v>
      </c>
      <c r="F2491">
        <v>85</v>
      </c>
      <c r="G2491">
        <v>0</v>
      </c>
      <c r="H2491">
        <v>2.333333333333333</v>
      </c>
      <c r="I2491">
        <v>0</v>
      </c>
      <c r="J2491">
        <v>5.1333333333333337</v>
      </c>
      <c r="K2491">
        <f t="shared" si="190"/>
        <v>4.5666666666666664</v>
      </c>
      <c r="L2491">
        <f t="shared" si="191"/>
        <v>3.6503902281915898E-2</v>
      </c>
      <c r="M2491">
        <f t="shared" si="192"/>
        <v>0.50441540659908224</v>
      </c>
      <c r="N2491" s="10" t="str" cm="1">
        <f t="array" ref="N2491">_xlfn.IFS(AND(C2491&lt;=0, C2491-M2491&lt;=2), "escarcha",AND(C2491&lt;=0, C2491-M2491&gt;2), "helada negra", AND(C2491&gt;0, M2491+2&gt;C2491), "rocío", TRUE, "sin riesgo")</f>
        <v>rocío</v>
      </c>
      <c r="O2491">
        <f t="shared" si="193"/>
        <v>0.23905856473907708</v>
      </c>
      <c r="P2491">
        <f t="shared" si="194"/>
        <v>3.3418261409962775</v>
      </c>
      <c r="Q2491" s="10" t="str" cm="1">
        <f t="array" ref="Q2491">_xlfn.IFS(AND(D2491&lt;=0, D2491-P2491&lt;=2), "escarcha",AND(D2491&lt;=0, D2491-P2491&gt;2), "helada negra", AND(D2491&gt;0, P2491+2&gt;D2491), "rocío", TRUE, "sin riesgo")</f>
        <v>sin riesgo</v>
      </c>
    </row>
    <row r="2492" spans="1:17" x14ac:dyDescent="0.35">
      <c r="A2492" s="2">
        <v>45777</v>
      </c>
      <c r="B2492" s="3" t="s">
        <v>19</v>
      </c>
      <c r="C2492">
        <v>0.8666666666666667</v>
      </c>
      <c r="D2492">
        <v>5.3999999999999986</v>
      </c>
      <c r="E2492">
        <v>96.066666666666663</v>
      </c>
      <c r="F2492">
        <v>83.666666666666671</v>
      </c>
      <c r="G2492">
        <v>0</v>
      </c>
      <c r="H2492">
        <v>1.8666666666666669</v>
      </c>
      <c r="I2492">
        <v>0</v>
      </c>
      <c r="J2492">
        <v>4.3333333333333339</v>
      </c>
      <c r="K2492">
        <f t="shared" si="190"/>
        <v>4.5333333333333314</v>
      </c>
      <c r="L2492">
        <f t="shared" si="191"/>
        <v>2.2498623384703077E-2</v>
      </c>
      <c r="M2492">
        <f t="shared" si="192"/>
        <v>0.31064138615449804</v>
      </c>
      <c r="N2492" s="10" t="str" cm="1">
        <f t="array" ref="N2492">_xlfn.IFS(AND(C2492&lt;=0, C2492-M2492&lt;=2), "escarcha",AND(C2492&lt;=0, C2492-M2492&gt;2), "helada negra", AND(C2492&gt;0, M2492+2&gt;C2492), "rocío", TRUE, "sin riesgo")</f>
        <v>rocío</v>
      </c>
      <c r="O2492">
        <f t="shared" si="193"/>
        <v>0.20476094909963682</v>
      </c>
      <c r="P2492">
        <f t="shared" si="194"/>
        <v>2.8567404226639259</v>
      </c>
      <c r="Q2492" s="10" t="str" cm="1">
        <f t="array" ref="Q2492">_xlfn.IFS(AND(D2492&lt;=0, D2492-P2492&lt;=2), "escarcha",AND(D2492&lt;=0, D2492-P2492&gt;2), "helada negra", AND(D2492&gt;0, P2492+2&gt;D2492), "rocío", TRUE, "sin riesgo")</f>
        <v>sin riesgo</v>
      </c>
    </row>
    <row r="2493" spans="1:17" x14ac:dyDescent="0.35">
      <c r="A2493" s="2">
        <v>45777</v>
      </c>
      <c r="B2493" s="3" t="s">
        <v>20</v>
      </c>
      <c r="C2493">
        <v>1.033333333333333</v>
      </c>
      <c r="D2493">
        <v>4.9666666666666668</v>
      </c>
      <c r="E2493">
        <v>96.4</v>
      </c>
      <c r="F2493">
        <v>85.333333333333329</v>
      </c>
      <c r="G2493">
        <v>0.33333333333333331</v>
      </c>
      <c r="H2493">
        <v>2.2333333333333329</v>
      </c>
      <c r="I2493">
        <v>1.333333333333333</v>
      </c>
      <c r="J2493">
        <v>5.0333333333333332</v>
      </c>
      <c r="K2493">
        <f t="shared" si="190"/>
        <v>3.9333333333333336</v>
      </c>
      <c r="L2493">
        <f t="shared" si="191"/>
        <v>3.7954982605546646E-2</v>
      </c>
      <c r="M2493">
        <f t="shared" si="192"/>
        <v>0.52450988573285018</v>
      </c>
      <c r="N2493" s="10" t="str" cm="1">
        <f t="array" ref="N2493">_xlfn.IFS(AND(C2493&lt;=0, C2493-M2493&lt;=2), "escarcha",AND(C2493&lt;=0, C2493-M2493&gt;2), "helada negra", AND(C2493&gt;0, M2493+2&gt;C2493), "rocío", TRUE, "sin riesgo")</f>
        <v>rocío</v>
      </c>
      <c r="O2493">
        <f t="shared" si="193"/>
        <v>0.19435927185825294</v>
      </c>
      <c r="P2493">
        <f t="shared" si="194"/>
        <v>2.7100023555740895</v>
      </c>
      <c r="Q2493" s="10" t="str" cm="1">
        <f t="array" ref="Q2493">_xlfn.IFS(AND(D2493&lt;=0, D2493-P2493&lt;=2), "escarcha",AND(D2493&lt;=0, D2493-P2493&gt;2), "helada negra", AND(D2493&gt;0, P2493+2&gt;D2493), "rocío", TRUE, "sin riesgo")</f>
        <v>sin riesgo</v>
      </c>
    </row>
    <row r="2494" spans="1:17" x14ac:dyDescent="0.35">
      <c r="A2494" s="2">
        <v>45777</v>
      </c>
      <c r="B2494" s="3" t="s">
        <v>21</v>
      </c>
      <c r="C2494">
        <v>0.93333333333333335</v>
      </c>
      <c r="D2494">
        <v>5.0666666666666664</v>
      </c>
      <c r="E2494">
        <v>96.5</v>
      </c>
      <c r="F2494">
        <v>85.333333333333329</v>
      </c>
      <c r="G2494">
        <v>0.66666666666666663</v>
      </c>
      <c r="H2494">
        <v>2.4666666666666668</v>
      </c>
      <c r="I2494">
        <v>2</v>
      </c>
      <c r="J2494">
        <v>5</v>
      </c>
      <c r="K2494">
        <f t="shared" si="190"/>
        <v>4.1333333333333329</v>
      </c>
      <c r="L2494">
        <f t="shared" si="191"/>
        <v>3.1798224040092908E-2</v>
      </c>
      <c r="M2494">
        <f t="shared" si="192"/>
        <v>0.43927424178493607</v>
      </c>
      <c r="N2494" s="10" t="str" cm="1">
        <f t="array" ref="N2494">_xlfn.IFS(AND(C2494&lt;=0, C2494-M2494&lt;=2), "escarcha",AND(C2494&lt;=0, C2494-M2494&gt;2), "helada negra", AND(C2494&gt;0, M2494+2&gt;C2494), "rocío", TRUE, "sin riesgo")</f>
        <v>rocío</v>
      </c>
      <c r="O2494">
        <f t="shared" si="193"/>
        <v>0.20132080817245854</v>
      </c>
      <c r="P2494">
        <f t="shared" si="194"/>
        <v>2.8081904332343388</v>
      </c>
      <c r="Q2494" s="10" t="str" cm="1">
        <f t="array" ref="Q2494">_xlfn.IFS(AND(D2494&lt;=0, D2494-P2494&lt;=2), "escarcha",AND(D2494&lt;=0, D2494-P2494&gt;2), "helada negra", AND(D2494&gt;0, P2494+2&gt;D2494), "rocío", TRUE, "sin riesgo")</f>
        <v>sin riesgo</v>
      </c>
    </row>
    <row r="2495" spans="1:17" x14ac:dyDescent="0.35">
      <c r="A2495" s="2">
        <v>45777</v>
      </c>
      <c r="B2495" s="3" t="s">
        <v>22</v>
      </c>
      <c r="C2495">
        <v>1.2</v>
      </c>
      <c r="D2495">
        <v>3.9333333333333331</v>
      </c>
      <c r="E2495">
        <v>96.633333333333326</v>
      </c>
      <c r="F2495">
        <v>86</v>
      </c>
      <c r="G2495">
        <v>0</v>
      </c>
      <c r="H2495">
        <v>3.2333333333333329</v>
      </c>
      <c r="I2495">
        <v>0.66666666666666663</v>
      </c>
      <c r="J2495">
        <v>6</v>
      </c>
      <c r="K2495">
        <f t="shared" si="190"/>
        <v>2.7333333333333334</v>
      </c>
      <c r="L2495">
        <f t="shared" si="191"/>
        <v>5.2348713580612743E-2</v>
      </c>
      <c r="M2495">
        <f t="shared" si="192"/>
        <v>0.72401319193448432</v>
      </c>
      <c r="N2495" s="10" t="str" cm="1">
        <f t="array" ref="N2495">_xlfn.IFS(AND(C2495&lt;=0, C2495-M2495&lt;=2), "escarcha",AND(C2495&lt;=0, C2495-M2495&gt;2), "helada negra", AND(C2495&gt;0, M2495+2&gt;C2495), "rocío", TRUE, "sin riesgo")</f>
        <v>rocío</v>
      </c>
      <c r="O2495">
        <f t="shared" si="193"/>
        <v>0.12987543127173282</v>
      </c>
      <c r="P2495">
        <f t="shared" si="194"/>
        <v>1.8042126360564927</v>
      </c>
      <c r="Q2495" s="10" t="str" cm="1">
        <f t="array" ref="Q2495">_xlfn.IFS(AND(D2495&lt;=0, D2495-P2495&lt;=2), "escarcha",AND(D2495&lt;=0, D2495-P2495&gt;2), "helada negra", AND(D2495&gt;0, P2495+2&gt;D2495), "rocío", TRUE, "sin riesgo")</f>
        <v>sin riesgo</v>
      </c>
    </row>
    <row r="2496" spans="1:17" x14ac:dyDescent="0.35">
      <c r="A2496" s="2">
        <v>45777</v>
      </c>
      <c r="B2496" s="3" t="s">
        <v>23</v>
      </c>
      <c r="C2496">
        <v>0.43333333333333329</v>
      </c>
      <c r="D2496">
        <v>3.666666666666667</v>
      </c>
      <c r="E2496">
        <v>96.6</v>
      </c>
      <c r="F2496">
        <v>81.666666666666671</v>
      </c>
      <c r="G2496">
        <v>0.33333333333333331</v>
      </c>
      <c r="H2496">
        <v>2.7666666666666671</v>
      </c>
      <c r="I2496">
        <v>1</v>
      </c>
      <c r="J2496">
        <v>6.7666666666666666</v>
      </c>
      <c r="K2496">
        <f t="shared" si="190"/>
        <v>3.2333333333333338</v>
      </c>
      <c r="L2496">
        <f t="shared" si="191"/>
        <v>-3.2225063506272772E-3</v>
      </c>
      <c r="M2496">
        <f t="shared" si="192"/>
        <v>-4.4428639539482992E-2</v>
      </c>
      <c r="N2496" s="10" t="str" cm="1">
        <f t="array" ref="N2496">_xlfn.IFS(AND(C2496&lt;=0, C2496-M2496&lt;=2), "escarcha",AND(C2496&lt;=0, C2496-M2496&gt;2), "helada negra", AND(C2496&gt;0, M2496+2&gt;C2496), "rocío", TRUE, "sin riesgo")</f>
        <v>rocío</v>
      </c>
      <c r="O2496">
        <f t="shared" si="193"/>
        <v>5.9426500629378876E-2</v>
      </c>
      <c r="P2496">
        <f t="shared" si="194"/>
        <v>0.82223428193117276</v>
      </c>
      <c r="Q2496" s="10" t="str" cm="1">
        <f t="array" ref="Q2496">_xlfn.IFS(AND(D2496&lt;=0, D2496-P2496&lt;=2), "escarcha",AND(D2496&lt;=0, D2496-P2496&gt;2), "helada negra", AND(D2496&gt;0, P2496+2&gt;D2496), "rocío", TRUE, "sin riesgo")</f>
        <v>sin riesgo</v>
      </c>
    </row>
    <row r="2497" spans="1:17" x14ac:dyDescent="0.35">
      <c r="A2497" s="2">
        <v>45777</v>
      </c>
      <c r="B2497" s="3" t="s">
        <v>24</v>
      </c>
      <c r="C2497">
        <v>-0.2</v>
      </c>
      <c r="D2497">
        <v>3.666666666666667</v>
      </c>
      <c r="E2497">
        <v>96.5</v>
      </c>
      <c r="F2497">
        <v>78.666666666666671</v>
      </c>
      <c r="G2497">
        <v>0.66666666666666663</v>
      </c>
      <c r="H2497">
        <v>5.1333333333333329</v>
      </c>
      <c r="I2497">
        <v>1.666666666666667</v>
      </c>
      <c r="J2497">
        <v>10.53333333333333</v>
      </c>
      <c r="K2497">
        <f t="shared" si="190"/>
        <v>3.8666666666666671</v>
      </c>
      <c r="L2497">
        <f t="shared" si="191"/>
        <v>-5.0142908165305665E-2</v>
      </c>
      <c r="M2497">
        <f t="shared" si="192"/>
        <v>-0.68948423578889639</v>
      </c>
      <c r="N2497" s="10" t="str" cm="1">
        <f t="array" ref="N2497">_xlfn.IFS(AND(C2497&lt;=0, C2497-M2497&lt;=2), "escarcha",AND(C2497&lt;=0, C2497-M2497&gt;2), "helada negra", AND(C2497&gt;0, M2497+2&gt;C2497), "rocío", TRUE, "sin riesgo")</f>
        <v>escarcha</v>
      </c>
      <c r="O2497">
        <f t="shared" si="193"/>
        <v>2.2000095110261936E-2</v>
      </c>
      <c r="P2497">
        <f t="shared" si="194"/>
        <v>0.30374953953801959</v>
      </c>
      <c r="Q2497" s="10" t="str" cm="1">
        <f t="array" ref="Q2497">_xlfn.IFS(AND(D2497&lt;=0, D2497-P2497&lt;=2), "escarcha",AND(D2497&lt;=0, D2497-P2497&gt;2), "helada negra", AND(D2497&gt;0, P2497+2&gt;D2497), "rocío", TRUE, "sin riesgo")</f>
        <v>sin riesgo</v>
      </c>
    </row>
    <row r="2498" spans="1:17" x14ac:dyDescent="0.35">
      <c r="A2498" s="2">
        <v>45777</v>
      </c>
      <c r="B2498" s="3" t="s">
        <v>25</v>
      </c>
      <c r="C2498">
        <v>-0.3666666666666667</v>
      </c>
      <c r="D2498">
        <v>3.833333333333333</v>
      </c>
      <c r="E2498">
        <v>96.7</v>
      </c>
      <c r="F2498">
        <v>79.333333333333329</v>
      </c>
      <c r="G2498">
        <v>0.66666666666666663</v>
      </c>
      <c r="H2498">
        <v>6.333333333333333</v>
      </c>
      <c r="I2498">
        <v>1</v>
      </c>
      <c r="J2498">
        <v>12.53333333333333</v>
      </c>
      <c r="K2498">
        <f t="shared" ref="K2498:K2561" si="195">ABS((C2498-D2498))</f>
        <v>4.1999999999999993</v>
      </c>
      <c r="L2498">
        <f t="shared" si="191"/>
        <v>-6.0187233241762617E-2</v>
      </c>
      <c r="M2498">
        <f t="shared" si="192"/>
        <v>-0.82712752622617469</v>
      </c>
      <c r="N2498" s="10" t="str" cm="1">
        <f t="array" ref="N2498">_xlfn.IFS(AND(C2498&lt;=0, C2498-M2498&lt;=2), "escarcha",AND(C2498&lt;=0, C2498-M2498&gt;2), "helada negra", AND(C2498&gt;0, M2498+2&gt;C2498), "rocío", TRUE, "sin riesgo")</f>
        <v>escarcha</v>
      </c>
      <c r="O2498">
        <f t="shared" si="193"/>
        <v>4.2160932670859491E-2</v>
      </c>
      <c r="P2498">
        <f t="shared" si="194"/>
        <v>0.58277238602299253</v>
      </c>
      <c r="Q2498" s="10" t="str" cm="1">
        <f t="array" ref="Q2498">_xlfn.IFS(AND(D2498&lt;=0, D2498-P2498&lt;=2), "escarcha",AND(D2498&lt;=0, D2498-P2498&gt;2), "helada negra", AND(D2498&gt;0, P2498+2&gt;D2498), "rocío", TRUE, "sin riesgo")</f>
        <v>sin riesgo</v>
      </c>
    </row>
    <row r="2499" spans="1:17" x14ac:dyDescent="0.35">
      <c r="A2499" s="2">
        <v>45777</v>
      </c>
      <c r="B2499" s="3" t="s">
        <v>26</v>
      </c>
      <c r="C2499">
        <v>6.6666666666666666E-2</v>
      </c>
      <c r="D2499">
        <v>4.3</v>
      </c>
      <c r="E2499">
        <v>96.9</v>
      </c>
      <c r="F2499">
        <v>78.666666666666671</v>
      </c>
      <c r="G2499">
        <v>0.33333333333333331</v>
      </c>
      <c r="H2499">
        <v>6.9666666666666668</v>
      </c>
      <c r="I2499">
        <v>1</v>
      </c>
      <c r="J2499">
        <v>13.8</v>
      </c>
      <c r="K2499">
        <f t="shared" si="195"/>
        <v>4.2333333333333334</v>
      </c>
      <c r="L2499">
        <f t="shared" ref="L2499:L2562" si="196">(LN(E2499/100))+((17.625*C2499)/(243.04+C2499))</f>
        <v>-2.6657397744581948E-2</v>
      </c>
      <c r="M2499">
        <f t="shared" ref="M2499:M2562" si="197">(243.04*L2499)/(17.625-L2499)</f>
        <v>-0.36703714568304607</v>
      </c>
      <c r="N2499" s="10" t="str" cm="1">
        <f t="array" ref="N2499">_xlfn.IFS(AND(C2499&lt;=0, C2499-M2499&lt;=2), "escarcha",AND(C2499&lt;=0, C2499-M2499&gt;2), "helada negra", AND(C2499&gt;0, M2499+2&gt;C2499), "rocío", TRUE, "sin riesgo")</f>
        <v>rocío</v>
      </c>
      <c r="O2499">
        <f t="shared" ref="O2499:O2562" si="198">(LN(F2499/100))+((17.625*D2499)/(243.04+D2499))</f>
        <v>6.6459534946105153E-2</v>
      </c>
      <c r="P2499">
        <f t="shared" ref="P2499:P2562" si="199">(243.04*O2499)/(17.625-O2499)</f>
        <v>0.91991275729601574</v>
      </c>
      <c r="Q2499" s="10" t="str" cm="1">
        <f t="array" ref="Q2499">_xlfn.IFS(AND(D2499&lt;=0, D2499-P2499&lt;=2), "escarcha",AND(D2499&lt;=0, D2499-P2499&gt;2), "helada negra", AND(D2499&gt;0, P2499+2&gt;D2499), "rocío", TRUE, "sin riesgo")</f>
        <v>sin riesgo</v>
      </c>
    </row>
    <row r="2500" spans="1:17" x14ac:dyDescent="0.35">
      <c r="A2500" s="2">
        <v>45777</v>
      </c>
      <c r="B2500" s="3" t="s">
        <v>27</v>
      </c>
      <c r="C2500">
        <v>2.5333333333333332</v>
      </c>
      <c r="D2500">
        <v>5.4666666666666668</v>
      </c>
      <c r="E2500">
        <v>97.366666666666674</v>
      </c>
      <c r="F2500">
        <v>76.333333333333329</v>
      </c>
      <c r="G2500">
        <v>0</v>
      </c>
      <c r="H2500">
        <v>7.7666666666666666</v>
      </c>
      <c r="I2500">
        <v>1.333333333333333</v>
      </c>
      <c r="J2500">
        <v>15.03333333333333</v>
      </c>
      <c r="K2500">
        <f t="shared" si="195"/>
        <v>2.9333333333333336</v>
      </c>
      <c r="L2500">
        <f t="shared" si="196"/>
        <v>0.15513315052639651</v>
      </c>
      <c r="M2500">
        <f t="shared" si="197"/>
        <v>2.15820539611448</v>
      </c>
      <c r="N2500" s="10" t="str" cm="1">
        <f t="array" ref="N2500">_xlfn.IFS(AND(C2500&lt;=0, C2500-M2500&lt;=2), "escarcha",AND(C2500&lt;=0, C2500-M2500&gt;2), "helada negra", AND(C2500&gt;0, M2500+2&gt;C2500), "rocío", TRUE, "sin riesgo")</f>
        <v>rocío</v>
      </c>
      <c r="O2500">
        <f t="shared" si="198"/>
        <v>0.11765548554574756</v>
      </c>
      <c r="P2500">
        <f t="shared" si="199"/>
        <v>1.6333139033980941</v>
      </c>
      <c r="Q2500" s="10" t="str" cm="1">
        <f t="array" ref="Q2500">_xlfn.IFS(AND(D2500&lt;=0, D2500-P2500&lt;=2), "escarcha",AND(D2500&lt;=0, D2500-P2500&gt;2), "helada negra", AND(D2500&gt;0, P2500+2&gt;D2500), "rocío", TRUE, "sin riesgo")</f>
        <v>sin riesgo</v>
      </c>
    </row>
    <row r="2501" spans="1:17" x14ac:dyDescent="0.35">
      <c r="A2501" s="2">
        <v>45777</v>
      </c>
      <c r="B2501" s="3" t="s">
        <v>28</v>
      </c>
      <c r="C2501">
        <v>4.666666666666667</v>
      </c>
      <c r="D2501">
        <v>6.7666666666666666</v>
      </c>
      <c r="E2501">
        <v>97.5</v>
      </c>
      <c r="F2501">
        <v>74.333333333333329</v>
      </c>
      <c r="G2501">
        <v>0</v>
      </c>
      <c r="H2501">
        <v>6.4333333333333336</v>
      </c>
      <c r="I2501">
        <v>0</v>
      </c>
      <c r="J2501">
        <v>13.1</v>
      </c>
      <c r="K2501">
        <f t="shared" si="195"/>
        <v>2.0999999999999996</v>
      </c>
      <c r="L2501">
        <f t="shared" si="196"/>
        <v>0.30672816036537104</v>
      </c>
      <c r="M2501">
        <f t="shared" si="197"/>
        <v>4.3045410526811851</v>
      </c>
      <c r="N2501" s="10" t="str" cm="1">
        <f t="array" ref="N2501">_xlfn.IFS(AND(C2501&lt;=0, C2501-M2501&lt;=2), "escarcha",AND(C2501&lt;=0, C2501-M2501&gt;2), "helada negra", AND(C2501&gt;0, M2501+2&gt;C2501), "rocío", TRUE, "sin riesgo")</f>
        <v>rocío</v>
      </c>
      <c r="O2501">
        <f t="shared" si="198"/>
        <v>0.18080850098848705</v>
      </c>
      <c r="P2501">
        <f t="shared" si="199"/>
        <v>2.5191020221677798</v>
      </c>
      <c r="Q2501" s="10" t="str" cm="1">
        <f t="array" ref="Q2501">_xlfn.IFS(AND(D2501&lt;=0, D2501-P2501&lt;=2), "escarcha",AND(D2501&lt;=0, D2501-P2501&gt;2), "helada negra", AND(D2501&gt;0, P2501+2&gt;D2501), "rocío", TRUE, "sin riesgo")</f>
        <v>sin riesgo</v>
      </c>
    </row>
    <row r="2502" spans="1:17" x14ac:dyDescent="0.35">
      <c r="A2502" s="2">
        <v>45778</v>
      </c>
      <c r="B2502" s="3" t="s">
        <v>31</v>
      </c>
      <c r="C2502">
        <v>9.7333333333333325</v>
      </c>
      <c r="D2502">
        <v>10.93333333333333</v>
      </c>
      <c r="E2502">
        <v>78.133333333333326</v>
      </c>
      <c r="F2502">
        <v>44.333333333333343</v>
      </c>
      <c r="G2502">
        <v>3</v>
      </c>
      <c r="H2502">
        <v>2.066666666666666</v>
      </c>
      <c r="I2502">
        <v>7.666666666666667</v>
      </c>
      <c r="J2502">
        <v>4.4666666666666668</v>
      </c>
      <c r="K2502">
        <f t="shared" si="195"/>
        <v>1.1999999999999975</v>
      </c>
      <c r="L2502">
        <f t="shared" si="196"/>
        <v>0.43191785638772606</v>
      </c>
      <c r="M2502">
        <f t="shared" si="197"/>
        <v>6.1055554169776105</v>
      </c>
      <c r="N2502" s="10" t="str" cm="1">
        <f t="array" ref="N2502">_xlfn.IFS(AND(C2502&lt;=0, C2502-M2502&lt;=2), "escarcha",AND(C2502&lt;=0, C2502-M2502&gt;2), "helada negra", AND(C2502&gt;0, M2502+2&gt;C2502), "rocío", TRUE, "sin riesgo")</f>
        <v>sin riesgo</v>
      </c>
      <c r="O2502">
        <f t="shared" si="198"/>
        <v>-5.4692271255950886E-2</v>
      </c>
      <c r="P2502">
        <f t="shared" si="199"/>
        <v>-0.75184620875202712</v>
      </c>
      <c r="Q2502" s="10" t="str" cm="1">
        <f t="array" ref="Q2502">_xlfn.IFS(AND(D2502&lt;=0, D2502-P2502&lt;=2), "escarcha",AND(D2502&lt;=0, D2502-P2502&gt;2), "helada negra", AND(D2502&gt;0, P2502+2&gt;D2502), "rocío", TRUE, "sin riesgo")</f>
        <v>sin riesgo</v>
      </c>
    </row>
    <row r="2503" spans="1:17" x14ac:dyDescent="0.35">
      <c r="A2503" s="2">
        <v>45778</v>
      </c>
      <c r="B2503" s="3" t="s">
        <v>32</v>
      </c>
      <c r="C2503">
        <v>10.5</v>
      </c>
      <c r="D2503">
        <v>11.6</v>
      </c>
      <c r="E2503">
        <v>75.933333333333337</v>
      </c>
      <c r="F2503">
        <v>42.666666666666657</v>
      </c>
      <c r="G2503">
        <v>4.333333333333333</v>
      </c>
      <c r="H2503">
        <v>5.666666666666667</v>
      </c>
      <c r="I2503">
        <v>8.3333333333333339</v>
      </c>
      <c r="J2503">
        <v>8.8333333333333339</v>
      </c>
      <c r="K2503">
        <f t="shared" si="195"/>
        <v>1.0999999999999996</v>
      </c>
      <c r="L2503">
        <f t="shared" si="196"/>
        <v>0.45459998828399295</v>
      </c>
      <c r="M2503">
        <f t="shared" si="197"/>
        <v>6.4346771814956503</v>
      </c>
      <c r="N2503" s="10" t="str" cm="1">
        <f t="array" ref="N2503">_xlfn.IFS(AND(C2503&lt;=0, C2503-M2503&lt;=2), "escarcha",AND(C2503&lt;=0, C2503-M2503&gt;2), "helada negra", AND(C2503&gt;0, M2503+2&gt;C2503), "rocío", TRUE, "sin riesgo")</f>
        <v>sin riesgo</v>
      </c>
      <c r="O2503">
        <f t="shared" si="198"/>
        <v>-4.8854001500014843E-2</v>
      </c>
      <c r="P2503">
        <f t="shared" si="199"/>
        <v>-0.67181026410854594</v>
      </c>
      <c r="Q2503" s="10" t="str" cm="1">
        <f t="array" ref="Q2503">_xlfn.IFS(AND(D2503&lt;=0, D2503-P2503&lt;=2), "escarcha",AND(D2503&lt;=0, D2503-P2503&gt;2), "helada negra", AND(D2503&gt;0, P2503+2&gt;D2503), "rocío", TRUE, "sin riesgo")</f>
        <v>sin riesgo</v>
      </c>
    </row>
    <row r="2504" spans="1:17" x14ac:dyDescent="0.35">
      <c r="A2504" s="2">
        <v>45778</v>
      </c>
      <c r="B2504" s="3" t="s">
        <v>33</v>
      </c>
      <c r="C2504">
        <v>11.2</v>
      </c>
      <c r="D2504">
        <v>12.3</v>
      </c>
      <c r="E2504">
        <v>73.2</v>
      </c>
      <c r="F2504">
        <v>39.333333333333343</v>
      </c>
      <c r="G2504">
        <v>8</v>
      </c>
      <c r="H2504">
        <v>5.0666666666666664</v>
      </c>
      <c r="I2504">
        <v>15.33333333333333</v>
      </c>
      <c r="J2504">
        <v>8.0666666666666664</v>
      </c>
      <c r="K2504">
        <f t="shared" si="195"/>
        <v>1.1000000000000014</v>
      </c>
      <c r="L2504">
        <f t="shared" si="196"/>
        <v>0.4644569530408485</v>
      </c>
      <c r="M2504">
        <f t="shared" si="197"/>
        <v>6.5779746921849558</v>
      </c>
      <c r="N2504" s="10" t="str" cm="1">
        <f t="array" ref="N2504">_xlfn.IFS(AND(C2504&lt;=0, C2504-M2504&lt;=2), "escarcha",AND(C2504&lt;=0, C2504-M2504&gt;2), "helada negra", AND(C2504&gt;0, M2504+2&gt;C2504), "rocío", TRUE, "sin riesgo")</f>
        <v>sin riesgo</v>
      </c>
      <c r="O2504">
        <f t="shared" si="198"/>
        <v>-8.408281141870233E-2</v>
      </c>
      <c r="P2504">
        <f t="shared" si="199"/>
        <v>-1.1539551034243705</v>
      </c>
      <c r="Q2504" s="10" t="str" cm="1">
        <f t="array" ref="Q2504">_xlfn.IFS(AND(D2504&lt;=0, D2504-P2504&lt;=2), "escarcha",AND(D2504&lt;=0, D2504-P2504&gt;2), "helada negra", AND(D2504&gt;0, P2504+2&gt;D2504), "rocío", TRUE, "sin riesgo")</f>
        <v>sin riesgo</v>
      </c>
    </row>
    <row r="2505" spans="1:17" x14ac:dyDescent="0.35">
      <c r="A2505" s="2">
        <v>45778</v>
      </c>
      <c r="B2505" s="3" t="s">
        <v>34</v>
      </c>
      <c r="C2505">
        <v>11.56666666666667</v>
      </c>
      <c r="D2505">
        <v>13.366666666666671</v>
      </c>
      <c r="E2505">
        <v>75.033333333333331</v>
      </c>
      <c r="F2505">
        <v>39.666666666666657</v>
      </c>
      <c r="G2505">
        <v>6</v>
      </c>
      <c r="H2505">
        <v>3.9333333333333331</v>
      </c>
      <c r="I2505">
        <v>12.66666666666667</v>
      </c>
      <c r="J2505">
        <v>8.2333333333333343</v>
      </c>
      <c r="K2505">
        <f t="shared" si="195"/>
        <v>1.8000000000000007</v>
      </c>
      <c r="L2505">
        <f t="shared" si="196"/>
        <v>0.51345811782719608</v>
      </c>
      <c r="M2505">
        <f t="shared" si="197"/>
        <v>7.2927887981112738</v>
      </c>
      <c r="N2505" s="10" t="str" cm="1">
        <f t="array" ref="N2505">_xlfn.IFS(AND(C2505&lt;=0, C2505-M2505&lt;=2), "escarcha",AND(C2505&lt;=0, C2505-M2505&gt;2), "helada negra", AND(C2505&gt;0, M2505+2&gt;C2505), "rocío", TRUE, "sin riesgo")</f>
        <v>sin riesgo</v>
      </c>
      <c r="O2505">
        <f t="shared" si="198"/>
        <v>-5.8548682870860347E-3</v>
      </c>
      <c r="P2505">
        <f t="shared" si="199"/>
        <v>-8.0708916222372445E-2</v>
      </c>
      <c r="Q2505" s="10" t="str" cm="1">
        <f t="array" ref="Q2505">_xlfn.IFS(AND(D2505&lt;=0, D2505-P2505&lt;=2), "escarcha",AND(D2505&lt;=0, D2505-P2505&gt;2), "helada negra", AND(D2505&gt;0, P2505+2&gt;D2505), "rocío", TRUE, "sin riesgo")</f>
        <v>sin riesgo</v>
      </c>
    </row>
    <row r="2506" spans="1:17" x14ac:dyDescent="0.35">
      <c r="A2506" s="2">
        <v>45778</v>
      </c>
      <c r="B2506" s="3" t="s">
        <v>35</v>
      </c>
      <c r="C2506">
        <v>12.16666666666667</v>
      </c>
      <c r="D2506">
        <v>13.5</v>
      </c>
      <c r="E2506">
        <v>70.266666666666666</v>
      </c>
      <c r="F2506">
        <v>40.666666666666657</v>
      </c>
      <c r="G2506">
        <v>5.666666666666667</v>
      </c>
      <c r="H2506">
        <v>3.833333333333333</v>
      </c>
      <c r="I2506">
        <v>10.33333333333333</v>
      </c>
      <c r="J2506">
        <v>7.8666666666666671</v>
      </c>
      <c r="K2506">
        <f t="shared" si="195"/>
        <v>1.3333333333333304</v>
      </c>
      <c r="L2506">
        <f t="shared" si="196"/>
        <v>0.48737772731964524</v>
      </c>
      <c r="M2506">
        <f t="shared" si="197"/>
        <v>6.9118271463244492</v>
      </c>
      <c r="N2506" s="10" t="str" cm="1">
        <f t="array" ref="N2506">_xlfn.IFS(AND(C2506&lt;=0, C2506-M2506&lt;=2), "escarcha",AND(C2506&lt;=0, C2506-M2506&gt;2), "helada negra", AND(C2506&gt;0, M2506+2&gt;C2506), "rocío", TRUE, "sin riesgo")</f>
        <v>sin riesgo</v>
      </c>
      <c r="O2506">
        <f t="shared" si="198"/>
        <v>2.7725511684602022E-2</v>
      </c>
      <c r="P2506">
        <f t="shared" si="199"/>
        <v>0.38292341034402699</v>
      </c>
      <c r="Q2506" s="10" t="str" cm="1">
        <f t="array" ref="Q2506">_xlfn.IFS(AND(D2506&lt;=0, D2506-P2506&lt;=2), "escarcha",AND(D2506&lt;=0, D2506-P2506&gt;2), "helada negra", AND(D2506&gt;0, P2506+2&gt;D2506), "rocío", TRUE, "sin riesgo")</f>
        <v>sin riesgo</v>
      </c>
    </row>
    <row r="2507" spans="1:17" x14ac:dyDescent="0.35">
      <c r="A2507" s="2">
        <v>45778</v>
      </c>
      <c r="B2507" s="3" t="s">
        <v>36</v>
      </c>
      <c r="C2507">
        <v>13.133333333333329</v>
      </c>
      <c r="D2507">
        <v>13.56666666666667</v>
      </c>
      <c r="E2507">
        <v>68.333333333333329</v>
      </c>
      <c r="F2507">
        <v>43</v>
      </c>
      <c r="G2507">
        <v>5.666666666666667</v>
      </c>
      <c r="H2507">
        <v>6.0666666666666664</v>
      </c>
      <c r="I2507">
        <v>11.33333333333333</v>
      </c>
      <c r="J2507">
        <v>10.06666666666667</v>
      </c>
      <c r="K2507">
        <f t="shared" si="195"/>
        <v>0.43333333333334068</v>
      </c>
      <c r="L2507">
        <f t="shared" si="196"/>
        <v>0.52281491925345536</v>
      </c>
      <c r="M2507">
        <f t="shared" si="197"/>
        <v>7.4297487353477489</v>
      </c>
      <c r="N2507" s="10" t="str" cm="1">
        <f t="array" ref="N2507">_xlfn.IFS(AND(C2507&lt;=0, C2507-M2507&lt;=2), "escarcha",AND(C2507&lt;=0, C2507-M2507&gt;2), "helada negra", AND(C2507&gt;0, M2507+2&gt;C2507), "rocío", TRUE, "sin riesgo")</f>
        <v>sin riesgo</v>
      </c>
      <c r="O2507">
        <f t="shared" si="198"/>
        <v>8.7854901776864502E-2</v>
      </c>
      <c r="P2507">
        <f t="shared" si="199"/>
        <v>1.2175445437816763</v>
      </c>
      <c r="Q2507" s="10" t="str" cm="1">
        <f t="array" ref="Q2507">_xlfn.IFS(AND(D2507&lt;=0, D2507-P2507&lt;=2), "escarcha",AND(D2507&lt;=0, D2507-P2507&gt;2), "helada negra", AND(D2507&gt;0, P2507+2&gt;D2507), "rocío", TRUE, "sin riesgo")</f>
        <v>sin riesgo</v>
      </c>
    </row>
    <row r="2508" spans="1:17" x14ac:dyDescent="0.35">
      <c r="A2508" s="2">
        <v>45778</v>
      </c>
      <c r="B2508" s="3" t="s">
        <v>47</v>
      </c>
      <c r="C2508">
        <v>13.16666666666667</v>
      </c>
      <c r="D2508">
        <v>14.233333333333331</v>
      </c>
      <c r="E2508">
        <v>70.7</v>
      </c>
      <c r="F2508">
        <v>44.333333333333343</v>
      </c>
      <c r="G2508">
        <v>4</v>
      </c>
      <c r="H2508">
        <v>2.9333333333333331</v>
      </c>
      <c r="I2508">
        <v>8.3333333333333339</v>
      </c>
      <c r="J2508">
        <v>6.9</v>
      </c>
      <c r="K2508">
        <f t="shared" si="195"/>
        <v>1.0666666666666611</v>
      </c>
      <c r="L2508">
        <f t="shared" si="196"/>
        <v>0.55903831267749204</v>
      </c>
      <c r="M2508">
        <f t="shared" si="197"/>
        <v>7.9613838354077666</v>
      </c>
      <c r="N2508" s="10" t="str" cm="1">
        <f t="array" ref="N2508">_xlfn.IFS(AND(C2508&lt;=0, C2508-M2508&lt;=2), "escarcha",AND(C2508&lt;=0, C2508-M2508&gt;2), "helada negra", AND(C2508&gt;0, M2508+2&gt;C2508), "rocío", TRUE, "sin riesgo")</f>
        <v>sin riesgo</v>
      </c>
      <c r="O2508">
        <f t="shared" si="198"/>
        <v>0.16164827881496324</v>
      </c>
      <c r="P2508">
        <f t="shared" si="199"/>
        <v>2.2496825529505342</v>
      </c>
      <c r="Q2508" s="10" t="str" cm="1">
        <f t="array" ref="Q2508">_xlfn.IFS(AND(D2508&lt;=0, D2508-P2508&lt;=2), "escarcha",AND(D2508&lt;=0, D2508-P2508&gt;2), "helada negra", AND(D2508&gt;0, P2508+2&gt;D2508), "rocío", TRUE, "sin riesgo")</f>
        <v>sin riesgo</v>
      </c>
    </row>
    <row r="2509" spans="1:17" x14ac:dyDescent="0.35">
      <c r="A2509" s="2">
        <v>45778</v>
      </c>
      <c r="B2509" s="3" t="s">
        <v>52</v>
      </c>
      <c r="C2509">
        <v>13.233333333333331</v>
      </c>
      <c r="D2509">
        <v>14.83333333333333</v>
      </c>
      <c r="E2509">
        <v>67.666666666666671</v>
      </c>
      <c r="F2509">
        <v>43.666666666666657</v>
      </c>
      <c r="G2509">
        <v>3.666666666666667</v>
      </c>
      <c r="H2509">
        <v>3.1333333333333329</v>
      </c>
      <c r="I2509">
        <v>9</v>
      </c>
      <c r="J2509">
        <v>8.1666666666666661</v>
      </c>
      <c r="K2509">
        <f t="shared" si="195"/>
        <v>1.5999999999999996</v>
      </c>
      <c r="L2509">
        <f t="shared" si="196"/>
        <v>0.51953575432705512</v>
      </c>
      <c r="M2509">
        <f t="shared" si="197"/>
        <v>7.3817329900057311</v>
      </c>
      <c r="N2509" s="10" t="str" cm="1">
        <f t="array" ref="N2509">_xlfn.IFS(AND(C2509&lt;=0, C2509-M2509&lt;=2), "escarcha",AND(C2509&lt;=0, C2509-M2509&gt;2), "helada negra", AND(C2509&gt;0, M2509+2&gt;C2509), "rocío", TRUE, "sin riesgo")</f>
        <v>sin riesgo</v>
      </c>
      <c r="O2509">
        <f t="shared" si="198"/>
        <v>0.18523623372113462</v>
      </c>
      <c r="P2509">
        <f t="shared" si="199"/>
        <v>2.581446334189105</v>
      </c>
      <c r="Q2509" s="10" t="str" cm="1">
        <f t="array" ref="Q2509">_xlfn.IFS(AND(D2509&lt;=0, D2509-P2509&lt;=2), "escarcha",AND(D2509&lt;=0, D2509-P2509&gt;2), "helada negra", AND(D2509&gt;0, P2509+2&gt;D2509), "rocío", TRUE, "sin riesgo")</f>
        <v>sin riesgo</v>
      </c>
    </row>
    <row r="2510" spans="1:17" x14ac:dyDescent="0.35">
      <c r="A2510" s="2">
        <v>45778</v>
      </c>
      <c r="B2510" s="3" t="s">
        <v>53</v>
      </c>
      <c r="C2510">
        <v>13.66666666666667</v>
      </c>
      <c r="D2510">
        <v>14.9</v>
      </c>
      <c r="E2510">
        <v>69.900000000000006</v>
      </c>
      <c r="F2510">
        <v>43.333333333333343</v>
      </c>
      <c r="G2510">
        <v>5</v>
      </c>
      <c r="H2510">
        <v>6.1333333333333337</v>
      </c>
      <c r="I2510">
        <v>11.33333333333333</v>
      </c>
      <c r="J2510">
        <v>11.66666666666667</v>
      </c>
      <c r="K2510">
        <f t="shared" si="195"/>
        <v>1.2333333333333307</v>
      </c>
      <c r="L2510">
        <f t="shared" si="196"/>
        <v>0.5802232563228833</v>
      </c>
      <c r="M2510">
        <f t="shared" si="197"/>
        <v>8.2733533174041138</v>
      </c>
      <c r="N2510" s="10" t="str" cm="1">
        <f t="array" ref="N2510">_xlfn.IFS(AND(C2510&lt;=0, C2510-M2510&lt;=2), "escarcha",AND(C2510&lt;=0, C2510-M2510&gt;2), "helada negra", AND(C2510&gt;0, M2510+2&gt;C2510), "rocío", TRUE, "sin riesgo")</f>
        <v>sin riesgo</v>
      </c>
      <c r="O2510">
        <f t="shared" si="198"/>
        <v>0.1818666536314355</v>
      </c>
      <c r="P2510">
        <f t="shared" si="199"/>
        <v>2.5339983717882966</v>
      </c>
      <c r="Q2510" s="10" t="str" cm="1">
        <f t="array" ref="Q2510">_xlfn.IFS(AND(D2510&lt;=0, D2510-P2510&lt;=2), "escarcha",AND(D2510&lt;=0, D2510-P2510&gt;2), "helada negra", AND(D2510&gt;0, P2510+2&gt;D2510), "rocío", TRUE, "sin riesgo")</f>
        <v>sin riesgo</v>
      </c>
    </row>
    <row r="2511" spans="1:17" x14ac:dyDescent="0.35">
      <c r="A2511" s="2">
        <v>45778</v>
      </c>
      <c r="B2511" s="3" t="s">
        <v>56</v>
      </c>
      <c r="C2511">
        <v>14.633333333333329</v>
      </c>
      <c r="D2511">
        <v>15.03333333333333</v>
      </c>
      <c r="E2511">
        <v>63.333333333333343</v>
      </c>
      <c r="F2511">
        <v>42</v>
      </c>
      <c r="G2511">
        <v>6.333333333333333</v>
      </c>
      <c r="H2511">
        <v>3.2666666666666671</v>
      </c>
      <c r="I2511">
        <v>12.66666666666667</v>
      </c>
      <c r="J2511">
        <v>8</v>
      </c>
      <c r="K2511">
        <f t="shared" si="195"/>
        <v>0.40000000000000036</v>
      </c>
      <c r="L2511">
        <f t="shared" si="196"/>
        <v>0.54416977530046085</v>
      </c>
      <c r="M2511">
        <f t="shared" si="197"/>
        <v>7.7428919115288748</v>
      </c>
      <c r="N2511" s="10" t="str" cm="1">
        <f t="array" ref="N2511">_xlfn.IFS(AND(C2511&lt;=0, C2511-M2511&lt;=2), "escarcha",AND(C2511&lt;=0, C2511-M2511&gt;2), "helada negra", AND(C2511&gt;0, M2511+2&gt;C2511), "rocío", TRUE, "sin riesgo")</f>
        <v>sin riesgo</v>
      </c>
      <c r="O2511">
        <f t="shared" si="198"/>
        <v>0.15919404106281043</v>
      </c>
      <c r="P2511">
        <f t="shared" si="199"/>
        <v>2.2152152514958892</v>
      </c>
      <c r="Q2511" s="10" t="str" cm="1">
        <f t="array" ref="Q2511">_xlfn.IFS(AND(D2511&lt;=0, D2511-P2511&lt;=2), "escarcha",AND(D2511&lt;=0, D2511-P2511&gt;2), "helada negra", AND(D2511&gt;0, P2511+2&gt;D2511), "rocío", TRUE, "sin riesgo")</f>
        <v>sin riesgo</v>
      </c>
    </row>
    <row r="2512" spans="1:17" x14ac:dyDescent="0.35">
      <c r="A2512" s="2">
        <v>45778</v>
      </c>
      <c r="B2512" s="3" t="s">
        <v>55</v>
      </c>
      <c r="C2512">
        <v>14.5</v>
      </c>
      <c r="D2512">
        <v>15.8</v>
      </c>
      <c r="E2512">
        <v>60.466666666666669</v>
      </c>
      <c r="F2512">
        <v>43.333333333333343</v>
      </c>
      <c r="G2512">
        <v>6.666666666666667</v>
      </c>
      <c r="H2512">
        <v>3.9</v>
      </c>
      <c r="I2512">
        <v>12.66666666666667</v>
      </c>
      <c r="J2512">
        <v>8.6</v>
      </c>
      <c r="K2512">
        <f t="shared" si="195"/>
        <v>1.3000000000000007</v>
      </c>
      <c r="L2512">
        <f t="shared" si="196"/>
        <v>0.48924364413844879</v>
      </c>
      <c r="M2512">
        <f t="shared" si="197"/>
        <v>6.9390444636390392</v>
      </c>
      <c r="N2512" s="10" t="str" cm="1">
        <f t="array" ref="N2512">_xlfn.IFS(AND(C2512&lt;=0, C2512-M2512&lt;=2), "escarcha",AND(C2512&lt;=0, C2512-M2512&gt;2), "helada negra", AND(C2512&gt;0, M2512+2&gt;C2512), "rocío", TRUE, "sin riesgo")</f>
        <v>sin riesgo</v>
      </c>
      <c r="O2512">
        <f t="shared" si="198"/>
        <v>0.23960964849293753</v>
      </c>
      <c r="P2512">
        <f t="shared" si="199"/>
        <v>3.3496359755117848</v>
      </c>
      <c r="Q2512" s="10" t="str" cm="1">
        <f t="array" ref="Q2512">_xlfn.IFS(AND(D2512&lt;=0, D2512-P2512&lt;=2), "escarcha",AND(D2512&lt;=0, D2512-P2512&gt;2), "helada negra", AND(D2512&gt;0, P2512+2&gt;D2512), "rocío", TRUE, "sin riesgo")</f>
        <v>sin riesgo</v>
      </c>
    </row>
    <row r="2513" spans="1:17" x14ac:dyDescent="0.35">
      <c r="A2513" s="2">
        <v>45778</v>
      </c>
      <c r="B2513" s="3" t="s">
        <v>54</v>
      </c>
      <c r="C2513">
        <v>15.46666666666667</v>
      </c>
      <c r="D2513">
        <v>16</v>
      </c>
      <c r="E2513">
        <v>56.6</v>
      </c>
      <c r="F2513">
        <v>43.333333333333343</v>
      </c>
      <c r="G2513">
        <v>8.6666666666666661</v>
      </c>
      <c r="H2513">
        <v>4.2333333333333334</v>
      </c>
      <c r="I2513">
        <v>14.33333333333333</v>
      </c>
      <c r="J2513">
        <v>8.9</v>
      </c>
      <c r="K2513">
        <f t="shared" si="195"/>
        <v>0.53333333333332966</v>
      </c>
      <c r="L2513">
        <f t="shared" si="196"/>
        <v>0.48535705793777828</v>
      </c>
      <c r="M2513">
        <f t="shared" si="197"/>
        <v>6.8823592043280151</v>
      </c>
      <c r="N2513" s="10" t="str" cm="1">
        <f t="array" ref="N2513">_xlfn.IFS(AND(C2513&lt;=0, C2513-M2513&lt;=2), "escarcha",AND(C2513&lt;=0, C2513-M2513&gt;2), "helada negra", AND(C2513&gt;0, M2513+2&gt;C2513), "rocío", TRUE, "sin riesgo")</f>
        <v>sin riesgo</v>
      </c>
      <c r="O2513">
        <f t="shared" si="198"/>
        <v>0.2523869356511419</v>
      </c>
      <c r="P2513">
        <f t="shared" si="199"/>
        <v>3.5308517269939328</v>
      </c>
      <c r="Q2513" s="10" t="str" cm="1">
        <f t="array" ref="Q2513">_xlfn.IFS(AND(D2513&lt;=0, D2513-P2513&lt;=2), "escarcha",AND(D2513&lt;=0, D2513-P2513&gt;2), "helada negra", AND(D2513&gt;0, P2513+2&gt;D2513), "rocío", TRUE, "sin riesgo")</f>
        <v>sin riesgo</v>
      </c>
    </row>
    <row r="2514" spans="1:17" x14ac:dyDescent="0.35">
      <c r="A2514" s="2">
        <v>45778</v>
      </c>
      <c r="B2514" s="3" t="s">
        <v>57</v>
      </c>
      <c r="C2514">
        <v>16.2</v>
      </c>
      <c r="D2514">
        <v>16.3</v>
      </c>
      <c r="E2514">
        <v>54.533333333333331</v>
      </c>
      <c r="F2514">
        <v>43.666666666666657</v>
      </c>
      <c r="G2514">
        <v>6.666666666666667</v>
      </c>
      <c r="H2514">
        <v>5.3</v>
      </c>
      <c r="I2514">
        <v>14.66666666666667</v>
      </c>
      <c r="J2514">
        <v>9.8666666666666671</v>
      </c>
      <c r="K2514">
        <f t="shared" si="195"/>
        <v>0.10000000000000142</v>
      </c>
      <c r="L2514">
        <f t="shared" si="196"/>
        <v>0.49503448152910956</v>
      </c>
      <c r="M2514">
        <f t="shared" si="197"/>
        <v>7.0235506464448836</v>
      </c>
      <c r="N2514" s="10" t="str" cm="1">
        <f t="array" ref="N2514">_xlfn.IFS(AND(C2514&lt;=0, C2514-M2514&lt;=2), "escarcha",AND(C2514&lt;=0, C2514-M2514&gt;2), "helada negra", AND(C2514&gt;0, M2514+2&gt;C2514), "rocío", TRUE, "sin riesgo")</f>
        <v>sin riesgo</v>
      </c>
      <c r="O2514">
        <f t="shared" si="198"/>
        <v>0.27917878777530447</v>
      </c>
      <c r="P2514">
        <f t="shared" si="199"/>
        <v>3.9116979098741478</v>
      </c>
      <c r="Q2514" s="10" t="str" cm="1">
        <f t="array" ref="Q2514">_xlfn.IFS(AND(D2514&lt;=0, D2514-P2514&lt;=2), "escarcha",AND(D2514&lt;=0, D2514-P2514&gt;2), "helada negra", AND(D2514&gt;0, P2514+2&gt;D2514), "rocío", TRUE, "sin riesgo")</f>
        <v>sin riesgo</v>
      </c>
    </row>
    <row r="2515" spans="1:17" x14ac:dyDescent="0.35">
      <c r="A2515" s="2">
        <v>45778</v>
      </c>
      <c r="B2515" s="3" t="s">
        <v>51</v>
      </c>
      <c r="C2515">
        <v>15.9</v>
      </c>
      <c r="D2515">
        <v>16.233333333333331</v>
      </c>
      <c r="E2515">
        <v>49.7</v>
      </c>
      <c r="F2515">
        <v>42.333333333333343</v>
      </c>
      <c r="G2515">
        <v>8.3333333333333339</v>
      </c>
      <c r="H2515">
        <v>3.666666666666667</v>
      </c>
      <c r="I2515">
        <v>16</v>
      </c>
      <c r="J2515">
        <v>7.7333333333333334</v>
      </c>
      <c r="K2515">
        <f t="shared" si="195"/>
        <v>0.33333333333333037</v>
      </c>
      <c r="L2515">
        <f t="shared" si="196"/>
        <v>0.38308353061646139</v>
      </c>
      <c r="M2515">
        <f t="shared" si="197"/>
        <v>5.3998997992102904</v>
      </c>
      <c r="N2515" s="10" t="str" cm="1">
        <f t="array" ref="N2515">_xlfn.IFS(AND(C2515&lt;=0, C2515-M2515&lt;=2), "escarcha",AND(C2515&lt;=0, C2515-M2515&gt;2), "helada negra", AND(C2515&gt;0, M2515+2&gt;C2515), "rocío", TRUE, "sin riesgo")</f>
        <v>sin riesgo</v>
      </c>
      <c r="O2515">
        <f t="shared" si="198"/>
        <v>0.24392149231459115</v>
      </c>
      <c r="P2515">
        <f t="shared" si="199"/>
        <v>3.4107595490075684</v>
      </c>
      <c r="Q2515" s="10" t="str" cm="1">
        <f t="array" ref="Q2515">_xlfn.IFS(AND(D2515&lt;=0, D2515-P2515&lt;=2), "escarcha",AND(D2515&lt;=0, D2515-P2515&gt;2), "helada negra", AND(D2515&gt;0, P2515+2&gt;D2515), "rocío", TRUE, "sin riesgo")</f>
        <v>sin riesgo</v>
      </c>
    </row>
    <row r="2516" spans="1:17" x14ac:dyDescent="0.35">
      <c r="A2516" s="2">
        <v>45778</v>
      </c>
      <c r="B2516" s="3" t="s">
        <v>49</v>
      </c>
      <c r="C2516">
        <v>16</v>
      </c>
      <c r="D2516">
        <v>16.633333333333329</v>
      </c>
      <c r="E2516">
        <v>45.56666666666667</v>
      </c>
      <c r="F2516">
        <v>42.333333333333343</v>
      </c>
      <c r="G2516">
        <v>5.666666666666667</v>
      </c>
      <c r="H2516">
        <v>3.333333333333333</v>
      </c>
      <c r="I2516">
        <v>12</v>
      </c>
      <c r="J2516">
        <v>7.7333333333333334</v>
      </c>
      <c r="K2516">
        <f t="shared" si="195"/>
        <v>0.63333333333332931</v>
      </c>
      <c r="L2516">
        <f t="shared" si="196"/>
        <v>0.3026412289254633</v>
      </c>
      <c r="M2516">
        <f t="shared" si="197"/>
        <v>4.2461840936389939</v>
      </c>
      <c r="N2516" s="10" t="str" cm="1">
        <f t="array" ref="N2516">_xlfn.IFS(AND(C2516&lt;=0, C2516-M2516&lt;=2), "escarcha",AND(C2516&lt;=0, C2516-M2516&gt;2), "helada negra", AND(C2516&gt;0, M2516+2&gt;C2516), "rocío", TRUE, "sin riesgo")</f>
        <v>sin riesgo</v>
      </c>
      <c r="O2516">
        <f t="shared" si="198"/>
        <v>0.26937113384290257</v>
      </c>
      <c r="P2516">
        <f t="shared" si="199"/>
        <v>3.7721456752765321</v>
      </c>
      <c r="Q2516" s="10" t="str" cm="1">
        <f t="array" ref="Q2516">_xlfn.IFS(AND(D2516&lt;=0, D2516-P2516&lt;=2), "escarcha",AND(D2516&lt;=0, D2516-P2516&gt;2), "helada negra", AND(D2516&gt;0, P2516+2&gt;D2516), "rocío", TRUE, "sin riesgo")</f>
        <v>sin riesgo</v>
      </c>
    </row>
    <row r="2517" spans="1:17" x14ac:dyDescent="0.35">
      <c r="A2517" s="2">
        <v>45778</v>
      </c>
      <c r="B2517" s="3" t="s">
        <v>50</v>
      </c>
      <c r="C2517">
        <v>16.166666666666661</v>
      </c>
      <c r="D2517">
        <v>16.600000000000001</v>
      </c>
      <c r="E2517">
        <v>43.633333333333333</v>
      </c>
      <c r="F2517">
        <v>43.666666666666657</v>
      </c>
      <c r="G2517">
        <v>5.666666666666667</v>
      </c>
      <c r="H2517">
        <v>4.4000000000000004</v>
      </c>
      <c r="I2517">
        <v>11.33333333333333</v>
      </c>
      <c r="J2517">
        <v>8.3000000000000007</v>
      </c>
      <c r="K2517">
        <f t="shared" si="195"/>
        <v>0.43333333333334068</v>
      </c>
      <c r="L2517">
        <f t="shared" si="196"/>
        <v>0.26991883540890327</v>
      </c>
      <c r="M2517">
        <f t="shared" si="197"/>
        <v>3.7799347139685628</v>
      </c>
      <c r="N2517" s="10" t="str" cm="1">
        <f t="array" ref="N2517">_xlfn.IFS(AND(C2517&lt;=0, C2517-M2517&lt;=2), "escarcha",AND(C2517&lt;=0, C2517-M2517&gt;2), "helada negra", AND(C2517&gt;0, M2517+2&gt;C2517), "rocío", TRUE, "sin riesgo")</f>
        <v>sin riesgo</v>
      </c>
      <c r="O2517">
        <f t="shared" si="198"/>
        <v>0.29826356214840133</v>
      </c>
      <c r="P2517">
        <f t="shared" si="199"/>
        <v>4.1837062856330807</v>
      </c>
      <c r="Q2517" s="10" t="str" cm="1">
        <f t="array" ref="Q2517">_xlfn.IFS(AND(D2517&lt;=0, D2517-P2517&lt;=2), "escarcha",AND(D2517&lt;=0, D2517-P2517&gt;2), "helada negra", AND(D2517&gt;0, P2517+2&gt;D2517), "rocío", TRUE, "sin riesgo")</f>
        <v>sin riesgo</v>
      </c>
    </row>
    <row r="2518" spans="1:17" x14ac:dyDescent="0.35">
      <c r="A2518" s="2">
        <v>45778</v>
      </c>
      <c r="B2518" s="3" t="s">
        <v>48</v>
      </c>
      <c r="C2518">
        <v>15.96666666666667</v>
      </c>
      <c r="D2518">
        <v>16.666666666666671</v>
      </c>
      <c r="E2518">
        <v>48.633333333333333</v>
      </c>
      <c r="F2518">
        <v>44.666666666666657</v>
      </c>
      <c r="G2518">
        <v>6</v>
      </c>
      <c r="H2518">
        <v>3.1333333333333329</v>
      </c>
      <c r="I2518">
        <v>12</v>
      </c>
      <c r="J2518">
        <v>7.9666666666666668</v>
      </c>
      <c r="K2518">
        <f t="shared" si="195"/>
        <v>0.70000000000000107</v>
      </c>
      <c r="L2518">
        <f t="shared" si="196"/>
        <v>0.36564576319474462</v>
      </c>
      <c r="M2518">
        <f t="shared" si="197"/>
        <v>5.1488917295262686</v>
      </c>
      <c r="N2518" s="10" t="str" cm="1">
        <f t="array" ref="N2518">_xlfn.IFS(AND(C2518&lt;=0, C2518-M2518&lt;=2), "escarcha",AND(C2518&lt;=0, C2518-M2518&gt;2), "helada negra", AND(C2518&gt;0, M2518+2&gt;C2518), "rocío", TRUE, "sin riesgo")</f>
        <v>sin riesgo</v>
      </c>
      <c r="O2518">
        <f t="shared" si="198"/>
        <v>0.32514111213114127</v>
      </c>
      <c r="P2518">
        <f t="shared" si="199"/>
        <v>4.567800026840982</v>
      </c>
      <c r="Q2518" s="10" t="str" cm="1">
        <f t="array" ref="Q2518">_xlfn.IFS(AND(D2518&lt;=0, D2518-P2518&lt;=2), "escarcha",AND(D2518&lt;=0, D2518-P2518&gt;2), "helada negra", AND(D2518&gt;0, P2518+2&gt;D2518), "rocío", TRUE, "sin riesgo")</f>
        <v>sin riesgo</v>
      </c>
    </row>
    <row r="2519" spans="1:17" x14ac:dyDescent="0.35">
      <c r="A2519" s="2">
        <v>45778</v>
      </c>
      <c r="B2519" s="3" t="s">
        <v>38</v>
      </c>
      <c r="C2519">
        <v>15.3</v>
      </c>
      <c r="D2519">
        <v>16.43333333333333</v>
      </c>
      <c r="E2519">
        <v>49.666666666666657</v>
      </c>
      <c r="F2519">
        <v>45</v>
      </c>
      <c r="G2519">
        <v>6.333333333333333</v>
      </c>
      <c r="H2519">
        <v>3.3</v>
      </c>
      <c r="I2519">
        <v>11.66666666666667</v>
      </c>
      <c r="J2519">
        <v>7.8</v>
      </c>
      <c r="K2519">
        <f t="shared" si="195"/>
        <v>1.1333333333333293</v>
      </c>
      <c r="L2519">
        <f t="shared" si="196"/>
        <v>0.34399173250471071</v>
      </c>
      <c r="M2519">
        <f t="shared" si="197"/>
        <v>4.8378977299142534</v>
      </c>
      <c r="N2519" s="10" t="str" cm="1">
        <f t="array" ref="N2519">_xlfn.IFS(AND(C2519&lt;=0, C2519-M2519&lt;=2), "escarcha",AND(C2519&lt;=0, C2519-M2519&gt;2), "helada negra", AND(C2519&gt;0, M2519+2&gt;C2519), "rocío", TRUE, "sin riesgo")</f>
        <v>sin riesgo</v>
      </c>
      <c r="O2519">
        <f t="shared" si="198"/>
        <v>0.3177438132501248</v>
      </c>
      <c r="P2519">
        <f t="shared" si="199"/>
        <v>4.4619699124481667</v>
      </c>
      <c r="Q2519" s="10" t="str" cm="1">
        <f t="array" ref="Q2519">_xlfn.IFS(AND(D2519&lt;=0, D2519-P2519&lt;=2), "escarcha",AND(D2519&lt;=0, D2519-P2519&gt;2), "helada negra", AND(D2519&gt;0, P2519+2&gt;D2519), "rocío", TRUE, "sin riesgo")</f>
        <v>sin riesgo</v>
      </c>
    </row>
    <row r="2520" spans="1:17" x14ac:dyDescent="0.35">
      <c r="A2520" s="2">
        <v>45778</v>
      </c>
      <c r="B2520" s="3" t="s">
        <v>39</v>
      </c>
      <c r="C2520">
        <v>14.9</v>
      </c>
      <c r="D2520">
        <v>15.733333333333331</v>
      </c>
      <c r="E2520">
        <v>53.866666666666667</v>
      </c>
      <c r="F2520">
        <v>46.666666666666657</v>
      </c>
      <c r="G2520">
        <v>3.333333333333333</v>
      </c>
      <c r="H2520">
        <v>3.2333333333333329</v>
      </c>
      <c r="I2520">
        <v>8.3333333333333339</v>
      </c>
      <c r="J2520">
        <v>7.333333333333333</v>
      </c>
      <c r="K2520">
        <f t="shared" si="195"/>
        <v>0.83333333333333037</v>
      </c>
      <c r="L2520">
        <f t="shared" si="196"/>
        <v>0.3994563492628479</v>
      </c>
      <c r="M2520">
        <f t="shared" si="197"/>
        <v>5.6360410500418618</v>
      </c>
      <c r="N2520" s="10" t="str" cm="1">
        <f t="array" ref="N2520">_xlfn.IFS(AND(C2520&lt;=0, C2520-M2520&lt;=2), "escarcha",AND(C2520&lt;=0, C2520-M2520&gt;2), "helada negra", AND(C2520&gt;0, M2520+2&gt;C2520), "rocío", TRUE, "sin riesgo")</f>
        <v>sin riesgo</v>
      </c>
      <c r="O2520">
        <f t="shared" si="198"/>
        <v>0.30945413591682935</v>
      </c>
      <c r="P2520">
        <f t="shared" si="199"/>
        <v>4.3434803490215259</v>
      </c>
      <c r="Q2520" s="10" t="str" cm="1">
        <f t="array" ref="Q2520">_xlfn.IFS(AND(D2520&lt;=0, D2520-P2520&lt;=2), "escarcha",AND(D2520&lt;=0, D2520-P2520&gt;2), "helada negra", AND(D2520&gt;0, P2520+2&gt;D2520), "rocío", TRUE, "sin riesgo")</f>
        <v>sin riesgo</v>
      </c>
    </row>
    <row r="2521" spans="1:17" x14ac:dyDescent="0.35">
      <c r="A2521" s="2">
        <v>45778</v>
      </c>
      <c r="B2521" s="3" t="s">
        <v>37</v>
      </c>
      <c r="C2521">
        <v>14.266666666666669</v>
      </c>
      <c r="D2521">
        <v>15.6</v>
      </c>
      <c r="E2521">
        <v>56.6</v>
      </c>
      <c r="F2521">
        <v>47</v>
      </c>
      <c r="G2521">
        <v>2.666666666666667</v>
      </c>
      <c r="H2521">
        <v>2.333333333333333</v>
      </c>
      <c r="I2521">
        <v>6</v>
      </c>
      <c r="J2521">
        <v>5.0333333333333332</v>
      </c>
      <c r="K2521">
        <f t="shared" si="195"/>
        <v>1.3333333333333304</v>
      </c>
      <c r="L2521">
        <f t="shared" si="196"/>
        <v>0.4080773731665327</v>
      </c>
      <c r="M2521">
        <f t="shared" si="197"/>
        <v>5.7605605208342094</v>
      </c>
      <c r="N2521" s="10" t="str" cm="1">
        <f t="array" ref="N2521">_xlfn.IFS(AND(C2521&lt;=0, C2521-M2521&lt;=2), "escarcha",AND(C2521&lt;=0, C2521-M2521&gt;2), "helada negra", AND(C2521&gt;0, M2521+2&gt;C2521), "rocío", TRUE, "sin riesgo")</f>
        <v>sin riesgo</v>
      </c>
      <c r="O2521">
        <f t="shared" si="198"/>
        <v>0.30803804052864836</v>
      </c>
      <c r="P2521">
        <f t="shared" si="199"/>
        <v>4.3232505531454182</v>
      </c>
      <c r="Q2521" s="10" t="str" cm="1">
        <f t="array" ref="Q2521">_xlfn.IFS(AND(D2521&lt;=0, D2521-P2521&lt;=2), "escarcha",AND(D2521&lt;=0, D2521-P2521&gt;2), "helada negra", AND(D2521&gt;0, P2521+2&gt;D2521), "rocío", TRUE, "sin riesgo")</f>
        <v>sin riesgo</v>
      </c>
    </row>
    <row r="2522" spans="1:17" x14ac:dyDescent="0.35">
      <c r="A2522" s="2">
        <v>45778</v>
      </c>
      <c r="B2522" s="3" t="s">
        <v>40</v>
      </c>
      <c r="C2522">
        <v>13.866666666666671</v>
      </c>
      <c r="D2522">
        <v>14.866666666666671</v>
      </c>
      <c r="E2522">
        <v>59.1</v>
      </c>
      <c r="F2522">
        <v>49.666666666666657</v>
      </c>
      <c r="G2522">
        <v>0.33333333333333331</v>
      </c>
      <c r="H2522">
        <v>1.2</v>
      </c>
      <c r="I2522">
        <v>1.666666666666667</v>
      </c>
      <c r="J2522">
        <v>3.2666666666666671</v>
      </c>
      <c r="K2522">
        <f t="shared" si="195"/>
        <v>1</v>
      </c>
      <c r="L2522">
        <f t="shared" si="196"/>
        <v>0.42537898629608106</v>
      </c>
      <c r="M2522">
        <f t="shared" si="197"/>
        <v>6.0108364450023357</v>
      </c>
      <c r="N2522" s="10" t="str" cm="1">
        <f t="array" ref="N2522">_xlfn.IFS(AND(C2522&lt;=0, C2522-M2522&lt;=2), "escarcha",AND(C2522&lt;=0, C2522-M2522&gt;2), "helada negra", AND(C2522&gt;0, M2522+2&gt;C2522), "rocío", TRUE, "sin riesgo")</f>
        <v>sin riesgo</v>
      </c>
      <c r="O2522">
        <f t="shared" si="198"/>
        <v>0.31613214023823211</v>
      </c>
      <c r="P2522">
        <f t="shared" si="199"/>
        <v>4.4389243702133978</v>
      </c>
      <c r="Q2522" s="10" t="str" cm="1">
        <f t="array" ref="Q2522">_xlfn.IFS(AND(D2522&lt;=0, D2522-P2522&lt;=2), "escarcha",AND(D2522&lt;=0, D2522-P2522&gt;2), "helada negra", AND(D2522&gt;0, P2522+2&gt;D2522), "rocío", TRUE, "sin riesgo")</f>
        <v>sin riesgo</v>
      </c>
    </row>
    <row r="2523" spans="1:17" x14ac:dyDescent="0.35">
      <c r="A2523" s="2">
        <v>45778</v>
      </c>
      <c r="B2523" s="3" t="s">
        <v>42</v>
      </c>
      <c r="C2523">
        <v>9</v>
      </c>
      <c r="D2523">
        <v>9.6666666666666661</v>
      </c>
      <c r="E2523">
        <v>76.2</v>
      </c>
      <c r="F2523">
        <v>66.333333333333329</v>
      </c>
      <c r="G2523">
        <v>1.666666666666667</v>
      </c>
      <c r="H2523">
        <v>0.83333333333333337</v>
      </c>
      <c r="I2523">
        <v>4</v>
      </c>
      <c r="J2523">
        <v>1.8</v>
      </c>
      <c r="K2523">
        <f t="shared" si="195"/>
        <v>0.66666666666666607</v>
      </c>
      <c r="L2523">
        <f t="shared" si="196"/>
        <v>0.35755566330981003</v>
      </c>
      <c r="M2523">
        <f t="shared" si="197"/>
        <v>5.0326108899722222</v>
      </c>
      <c r="N2523" s="10" t="str" cm="1">
        <f t="array" ref="N2523">_xlfn.IFS(AND(C2523&lt;=0, C2523-M2523&lt;=2), "escarcha",AND(C2523&lt;=0, C2523-M2523&gt;2), "helada negra", AND(C2523&gt;0, M2523+2&gt;C2523), "rocío", TRUE, "sin riesgo")</f>
        <v>sin riesgo</v>
      </c>
      <c r="O2523">
        <f t="shared" si="198"/>
        <v>0.26372300431827822</v>
      </c>
      <c r="P2523">
        <f t="shared" si="199"/>
        <v>3.6918504891925163</v>
      </c>
      <c r="Q2523" s="10" t="str" cm="1">
        <f t="array" ref="Q2523">_xlfn.IFS(AND(D2523&lt;=0, D2523-P2523&lt;=2), "escarcha",AND(D2523&lt;=0, D2523-P2523&gt;2), "helada negra", AND(D2523&gt;0, P2523+2&gt;D2523), "rocío", TRUE, "sin riesgo")</f>
        <v>sin riesgo</v>
      </c>
    </row>
    <row r="2524" spans="1:17" x14ac:dyDescent="0.35">
      <c r="A2524" s="2">
        <v>45778</v>
      </c>
      <c r="B2524" s="3" t="s">
        <v>43</v>
      </c>
      <c r="C2524">
        <v>6.6333333333333329</v>
      </c>
      <c r="D2524">
        <v>8.8666666666666671</v>
      </c>
      <c r="E2524">
        <v>86.233333333333334</v>
      </c>
      <c r="F2524">
        <v>69.333333333333329</v>
      </c>
      <c r="G2524">
        <v>0.33333333333333331</v>
      </c>
      <c r="H2524">
        <v>0.53333333333333333</v>
      </c>
      <c r="I2524">
        <v>2.333333333333333</v>
      </c>
      <c r="J2524">
        <v>1.8</v>
      </c>
      <c r="K2524">
        <f t="shared" si="195"/>
        <v>2.2333333333333343</v>
      </c>
      <c r="L2524">
        <f t="shared" si="196"/>
        <v>0.32014847670234675</v>
      </c>
      <c r="M2524">
        <f t="shared" si="197"/>
        <v>4.4963625185101215</v>
      </c>
      <c r="N2524" s="10" t="str" cm="1">
        <f t="array" ref="N2524">_xlfn.IFS(AND(C2524&lt;=0, C2524-M2524&lt;=2), "escarcha",AND(C2524&lt;=0, C2524-M2524&gt;2), "helada negra", AND(C2524&gt;0, M2524+2&gt;C2524), "rocío", TRUE, "sin riesgo")</f>
        <v>sin riesgo</v>
      </c>
      <c r="O2524">
        <f t="shared" si="198"/>
        <v>0.25412426010254546</v>
      </c>
      <c r="P2524">
        <f t="shared" si="199"/>
        <v>3.5555121745224834</v>
      </c>
      <c r="Q2524" s="10" t="str" cm="1">
        <f t="array" ref="Q2524">_xlfn.IFS(AND(D2524&lt;=0, D2524-P2524&lt;=2), "escarcha",AND(D2524&lt;=0, D2524-P2524&gt;2), "helada negra", AND(D2524&gt;0, P2524+2&gt;D2524), "rocío", TRUE, "sin riesgo")</f>
        <v>sin riesgo</v>
      </c>
    </row>
    <row r="2525" spans="1:17" x14ac:dyDescent="0.35">
      <c r="A2525" s="2">
        <v>45778</v>
      </c>
      <c r="B2525" s="3" t="s">
        <v>44</v>
      </c>
      <c r="C2525">
        <v>6.3666666666666671</v>
      </c>
      <c r="D2525">
        <v>9.2999999999999989</v>
      </c>
      <c r="E2525">
        <v>86.266666666666666</v>
      </c>
      <c r="F2525">
        <v>71.333333333333329</v>
      </c>
      <c r="G2525">
        <v>0.33333333333333331</v>
      </c>
      <c r="H2525">
        <v>3.9333333333333331</v>
      </c>
      <c r="I2525">
        <v>1</v>
      </c>
      <c r="J2525">
        <v>5.833333333333333</v>
      </c>
      <c r="K2525">
        <f t="shared" si="195"/>
        <v>2.9333333333333318</v>
      </c>
      <c r="L2525">
        <f t="shared" si="196"/>
        <v>0.30219089289423001</v>
      </c>
      <c r="M2525">
        <f t="shared" si="197"/>
        <v>4.2397554666169546</v>
      </c>
      <c r="N2525" s="10" t="str" cm="1">
        <f t="array" ref="N2525">_xlfn.IFS(AND(C2525&lt;=0, C2525-M2525&lt;=2), "escarcha",AND(C2525&lt;=0, C2525-M2525&gt;2), "helada negra", AND(C2525&gt;0, M2525+2&gt;C2525), "rocío", TRUE, "sin riesgo")</f>
        <v>sin riesgo</v>
      </c>
      <c r="O2525">
        <f t="shared" si="198"/>
        <v>0.31176356493567486</v>
      </c>
      <c r="P2525">
        <f t="shared" si="199"/>
        <v>4.3764790659537303</v>
      </c>
      <c r="Q2525" s="10" t="str" cm="1">
        <f t="array" ref="Q2525">_xlfn.IFS(AND(D2525&lt;=0, D2525-P2525&lt;=2), "escarcha",AND(D2525&lt;=0, D2525-P2525&gt;2), "helada negra", AND(D2525&gt;0, P2525+2&gt;D2525), "rocío", TRUE, "sin riesgo")</f>
        <v>sin riesgo</v>
      </c>
    </row>
    <row r="2526" spans="1:17" x14ac:dyDescent="0.35">
      <c r="A2526" s="2">
        <v>45778</v>
      </c>
      <c r="B2526" s="3" t="s">
        <v>45</v>
      </c>
      <c r="C2526">
        <v>5.166666666666667</v>
      </c>
      <c r="D2526">
        <v>8.6</v>
      </c>
      <c r="E2526">
        <v>89.4</v>
      </c>
      <c r="F2526">
        <v>77.333333333333329</v>
      </c>
      <c r="G2526">
        <v>1</v>
      </c>
      <c r="H2526">
        <v>3.333333333333333</v>
      </c>
      <c r="I2526">
        <v>1.333333333333333</v>
      </c>
      <c r="J2526">
        <v>4.5666666666666664</v>
      </c>
      <c r="K2526">
        <f t="shared" si="195"/>
        <v>3.4333333333333327</v>
      </c>
      <c r="L2526">
        <f t="shared" si="196"/>
        <v>0.2548322613870474</v>
      </c>
      <c r="M2526">
        <f t="shared" si="197"/>
        <v>3.5655633117365393</v>
      </c>
      <c r="N2526" s="10" t="str" cm="1">
        <f t="array" ref="N2526">_xlfn.IFS(AND(C2526&lt;=0, C2526-M2526&lt;=2), "escarcha",AND(C2526&lt;=0, C2526-M2526&gt;2), "helada negra", AND(C2526&gt;0, M2526+2&gt;C2526), "rocío", TRUE, "sin riesgo")</f>
        <v>rocío</v>
      </c>
      <c r="O2526">
        <f t="shared" si="198"/>
        <v>0.34530349023853035</v>
      </c>
      <c r="P2526">
        <f t="shared" si="199"/>
        <v>4.8567149440479893</v>
      </c>
      <c r="Q2526" s="10" t="str" cm="1">
        <f t="array" ref="Q2526">_xlfn.IFS(AND(D2526&lt;=0, D2526-P2526&lt;=2), "escarcha",AND(D2526&lt;=0, D2526-P2526&gt;2), "helada negra", AND(D2526&gt;0, P2526+2&gt;D2526), "rocío", TRUE, "sin riesgo")</f>
        <v>sin riesgo</v>
      </c>
    </row>
    <row r="2527" spans="1:17" x14ac:dyDescent="0.35">
      <c r="A2527" s="2">
        <v>45778</v>
      </c>
      <c r="B2527" s="3" t="s">
        <v>46</v>
      </c>
      <c r="C2527">
        <v>4.3</v>
      </c>
      <c r="D2527">
        <v>7.8999999999999986</v>
      </c>
      <c r="E2527">
        <v>91.566666666666663</v>
      </c>
      <c r="F2527">
        <v>82.666666666666671</v>
      </c>
      <c r="G2527">
        <v>0</v>
      </c>
      <c r="H2527">
        <v>2.666666666666667</v>
      </c>
      <c r="I2527">
        <v>0</v>
      </c>
      <c r="J2527">
        <v>4.3333333333333339</v>
      </c>
      <c r="K2527">
        <f t="shared" si="195"/>
        <v>3.5999999999999988</v>
      </c>
      <c r="L2527">
        <f t="shared" si="196"/>
        <v>0.21830732302172312</v>
      </c>
      <c r="M2527">
        <f t="shared" si="197"/>
        <v>3.0481041270621265</v>
      </c>
      <c r="N2527" s="10" t="str" cm="1">
        <f t="array" ref="N2527">_xlfn.IFS(AND(C2527&lt;=0, C2527-M2527&lt;=2), "escarcha",AND(C2527&lt;=0, C2527-M2527&gt;2), "helada negra", AND(C2527&gt;0, M2527+2&gt;C2527), "rocío", TRUE, "sin riesgo")</f>
        <v>rocío</v>
      </c>
      <c r="O2527">
        <f t="shared" si="198"/>
        <v>0.364509983950002</v>
      </c>
      <c r="P2527">
        <f t="shared" si="199"/>
        <v>5.132560339644523</v>
      </c>
      <c r="Q2527" s="10" t="str" cm="1">
        <f t="array" ref="Q2527">_xlfn.IFS(AND(D2527&lt;=0, D2527-P2527&lt;=2), "escarcha",AND(D2527&lt;=0, D2527-P2527&gt;2), "helada negra", AND(D2527&gt;0, P2527+2&gt;D2527), "rocío", TRUE, "sin riesgo")</f>
        <v>sin riesgo</v>
      </c>
    </row>
    <row r="2528" spans="1:17" x14ac:dyDescent="0.35">
      <c r="A2528" s="2">
        <v>45779</v>
      </c>
      <c r="B2528" s="3" t="s">
        <v>10</v>
      </c>
      <c r="C2528">
        <v>3.2333333333333329</v>
      </c>
      <c r="D2528">
        <v>6.2333333333333334</v>
      </c>
      <c r="E2528">
        <v>92.933333333333337</v>
      </c>
      <c r="F2528">
        <v>88.333333333333329</v>
      </c>
      <c r="G2528">
        <v>0.33333333333333331</v>
      </c>
      <c r="H2528">
        <v>0.6333333333333333</v>
      </c>
      <c r="I2528">
        <v>1</v>
      </c>
      <c r="J2528">
        <v>1.5</v>
      </c>
      <c r="K2528">
        <f t="shared" si="195"/>
        <v>3.0000000000000004</v>
      </c>
      <c r="L2528">
        <f t="shared" si="196"/>
        <v>0.15811159785784434</v>
      </c>
      <c r="M2528">
        <f t="shared" si="197"/>
        <v>2.2000165031487642</v>
      </c>
      <c r="N2528" s="10" t="str" cm="1">
        <f t="array" ref="N2528">_xlfn.IFS(AND(C2528&lt;=0, C2528-M2528&lt;=2), "escarcha",AND(C2528&lt;=0, C2528-M2528&gt;2), "helada negra", AND(C2528&gt;0, M2528+2&gt;C2528), "rocío", TRUE, "sin riesgo")</f>
        <v>rocío</v>
      </c>
      <c r="O2528">
        <f t="shared" si="198"/>
        <v>0.31667840960607685</v>
      </c>
      <c r="P2528">
        <f t="shared" si="199"/>
        <v>4.4467350729938246</v>
      </c>
      <c r="Q2528" s="10" t="str" cm="1">
        <f t="array" ref="Q2528">_xlfn.IFS(AND(D2528&lt;=0, D2528-P2528&lt;=2), "escarcha",AND(D2528&lt;=0, D2528-P2528&gt;2), "helada negra", AND(D2528&gt;0, P2528+2&gt;D2528), "rocío", TRUE, "sin riesgo")</f>
        <v>rocío</v>
      </c>
    </row>
    <row r="2529" spans="1:17" x14ac:dyDescent="0.35">
      <c r="A2529" s="2">
        <v>45779</v>
      </c>
      <c r="B2529" s="3" t="s">
        <v>11</v>
      </c>
      <c r="C2529">
        <v>2.5666666666666669</v>
      </c>
      <c r="D2529">
        <v>5.6333333333333329</v>
      </c>
      <c r="E2529">
        <v>94</v>
      </c>
      <c r="F2529">
        <v>90.666666666666671</v>
      </c>
      <c r="G2529">
        <v>0.66666666666666663</v>
      </c>
      <c r="H2529">
        <v>0</v>
      </c>
      <c r="I2529">
        <v>1.333333333333333</v>
      </c>
      <c r="J2529">
        <v>6.6666666666666666E-2</v>
      </c>
      <c r="K2529">
        <f t="shared" si="195"/>
        <v>3.066666666666666</v>
      </c>
      <c r="L2529">
        <f t="shared" si="196"/>
        <v>0.1223113718851806</v>
      </c>
      <c r="M2529">
        <f t="shared" si="197"/>
        <v>1.6983993976344927</v>
      </c>
      <c r="N2529" s="10" t="str" cm="1">
        <f t="array" ref="N2529">_xlfn.IFS(AND(C2529&lt;=0, C2529-M2529&lt;=2), "escarcha",AND(C2529&lt;=0, C2529-M2529&gt;2), "helada negra", AND(C2529&gt;0, M2529+2&gt;C2529), "rocío", TRUE, "sin riesgo")</f>
        <v>rocío</v>
      </c>
      <c r="O2529">
        <f t="shared" si="198"/>
        <v>0.30128837799941138</v>
      </c>
      <c r="P2529">
        <f t="shared" si="199"/>
        <v>4.2268729119216726</v>
      </c>
      <c r="Q2529" s="10" t="str" cm="1">
        <f t="array" ref="Q2529">_xlfn.IFS(AND(D2529&lt;=0, D2529-P2529&lt;=2), "escarcha",AND(D2529&lt;=0, D2529-P2529&gt;2), "helada negra", AND(D2529&gt;0, P2529+2&gt;D2529), "rocío", TRUE, "sin riesgo")</f>
        <v>rocío</v>
      </c>
    </row>
    <row r="2530" spans="1:17" x14ac:dyDescent="0.35">
      <c r="A2530" s="2">
        <v>45779</v>
      </c>
      <c r="B2530" s="3" t="s">
        <v>12</v>
      </c>
      <c r="C2530">
        <v>1.966666666666667</v>
      </c>
      <c r="D2530">
        <v>5.5</v>
      </c>
      <c r="E2530">
        <v>94.266666666666666</v>
      </c>
      <c r="F2530">
        <v>91.333333333333329</v>
      </c>
      <c r="G2530">
        <v>0.33333333333333331</v>
      </c>
      <c r="H2530">
        <v>0</v>
      </c>
      <c r="I2530">
        <v>1.333333333333333</v>
      </c>
      <c r="J2530">
        <v>0.23333333333333331</v>
      </c>
      <c r="K2530">
        <f t="shared" si="195"/>
        <v>3.5333333333333332</v>
      </c>
      <c r="L2530">
        <f t="shared" si="196"/>
        <v>8.2433201522892657E-2</v>
      </c>
      <c r="M2530">
        <f t="shared" si="197"/>
        <v>1.1420543828205947</v>
      </c>
      <c r="N2530" s="10" t="str" cm="1">
        <f t="array" ref="N2530">_xlfn.IFS(AND(C2530&lt;=0, C2530-M2530&lt;=2), "escarcha",AND(C2530&lt;=0, C2530-M2530&gt;2), "helada negra", AND(C2530&gt;0, M2530+2&gt;C2530), "rocío", TRUE, "sin riesgo")</f>
        <v>rocío</v>
      </c>
      <c r="O2530">
        <f t="shared" si="198"/>
        <v>0.29937339386271333</v>
      </c>
      <c r="P2530">
        <f t="shared" si="199"/>
        <v>4.1995427523885374</v>
      </c>
      <c r="Q2530" s="10" t="str" cm="1">
        <f t="array" ref="Q2530">_xlfn.IFS(AND(D2530&lt;=0, D2530-P2530&lt;=2), "escarcha",AND(D2530&lt;=0, D2530-P2530&gt;2), "helada negra", AND(D2530&gt;0, P2530+2&gt;D2530), "rocío", TRUE, "sin riesgo")</f>
        <v>rocío</v>
      </c>
    </row>
    <row r="2531" spans="1:17" x14ac:dyDescent="0.35">
      <c r="A2531" s="2">
        <v>45779</v>
      </c>
      <c r="B2531" s="3" t="s">
        <v>13</v>
      </c>
      <c r="C2531">
        <v>2.1333333333333329</v>
      </c>
      <c r="D2531">
        <v>5.2333333333333334</v>
      </c>
      <c r="E2531">
        <v>95.466666666666669</v>
      </c>
      <c r="F2531">
        <v>91.666666666666671</v>
      </c>
      <c r="G2531">
        <v>0</v>
      </c>
      <c r="H2531">
        <v>0</v>
      </c>
      <c r="I2531">
        <v>0</v>
      </c>
      <c r="J2531">
        <v>0</v>
      </c>
      <c r="K2531">
        <f t="shared" si="195"/>
        <v>3.1000000000000005</v>
      </c>
      <c r="L2531">
        <f t="shared" si="196"/>
        <v>0.10696784796563862</v>
      </c>
      <c r="M2531">
        <f t="shared" si="197"/>
        <v>1.4840403045241433</v>
      </c>
      <c r="N2531" s="10" t="str" cm="1">
        <f t="array" ref="N2531">_xlfn.IFS(AND(C2531&lt;=0, C2531-M2531&lt;=2), "escarcha",AND(C2531&lt;=0, C2531-M2531&gt;2), "helada negra", AND(C2531&gt;0, M2531+2&gt;C2531), "rocío", TRUE, "sin riesgo")</f>
        <v>rocío</v>
      </c>
      <c r="O2531">
        <f t="shared" si="198"/>
        <v>0.28450455974676303</v>
      </c>
      <c r="P2531">
        <f t="shared" si="199"/>
        <v>3.987543979876246</v>
      </c>
      <c r="Q2531" s="10" t="str" cm="1">
        <f t="array" ref="Q2531">_xlfn.IFS(AND(D2531&lt;=0, D2531-P2531&lt;=2), "escarcha",AND(D2531&lt;=0, D2531-P2531&gt;2), "helada negra", AND(D2531&gt;0, P2531+2&gt;D2531), "rocío", TRUE, "sin riesgo")</f>
        <v>rocío</v>
      </c>
    </row>
    <row r="2532" spans="1:17" x14ac:dyDescent="0.35">
      <c r="A2532" s="2">
        <v>45779</v>
      </c>
      <c r="B2532" s="3" t="s">
        <v>14</v>
      </c>
      <c r="C2532">
        <v>2.9666666666666668</v>
      </c>
      <c r="D2532">
        <v>4.7</v>
      </c>
      <c r="E2532">
        <v>95.63333333333334</v>
      </c>
      <c r="F2532">
        <v>93.333333333333329</v>
      </c>
      <c r="G2532">
        <v>0.66666666666666663</v>
      </c>
      <c r="H2532">
        <v>0.3666666666666667</v>
      </c>
      <c r="I2532">
        <v>2.666666666666667</v>
      </c>
      <c r="J2532">
        <v>1.033333333333333</v>
      </c>
      <c r="K2532">
        <f t="shared" si="195"/>
        <v>1.7333333333333334</v>
      </c>
      <c r="L2532">
        <f t="shared" si="196"/>
        <v>0.16789630131071215</v>
      </c>
      <c r="M2532">
        <f t="shared" si="197"/>
        <v>2.3374734878626651</v>
      </c>
      <c r="N2532" s="10" t="str" cm="1">
        <f t="array" ref="N2532">_xlfn.IFS(AND(C2532&lt;=0, C2532-M2532&lt;=2), "escarcha",AND(C2532&lt;=0, C2532-M2532&gt;2), "helada negra", AND(C2532&gt;0, M2532+2&gt;C2532), "rocío", TRUE, "sin riesgo")</f>
        <v>rocío</v>
      </c>
      <c r="O2532">
        <f t="shared" si="198"/>
        <v>0.26537985798749752</v>
      </c>
      <c r="P2532">
        <f t="shared" si="199"/>
        <v>3.7153993092964157</v>
      </c>
      <c r="Q2532" s="10" t="str" cm="1">
        <f t="array" ref="Q2532">_xlfn.IFS(AND(D2532&lt;=0, D2532-P2532&lt;=2), "escarcha",AND(D2532&lt;=0, D2532-P2532&gt;2), "helada negra", AND(D2532&gt;0, P2532+2&gt;D2532), "rocío", TRUE, "sin riesgo")</f>
        <v>rocío</v>
      </c>
    </row>
    <row r="2533" spans="1:17" x14ac:dyDescent="0.35">
      <c r="A2533" s="2">
        <v>45779</v>
      </c>
      <c r="B2533" s="3" t="s">
        <v>15</v>
      </c>
      <c r="C2533">
        <v>3.3</v>
      </c>
      <c r="D2533">
        <v>4.166666666666667</v>
      </c>
      <c r="E2533">
        <v>95.4</v>
      </c>
      <c r="F2533">
        <v>94</v>
      </c>
      <c r="G2533">
        <v>1.666666666666667</v>
      </c>
      <c r="H2533">
        <v>6.6666666666666666E-2</v>
      </c>
      <c r="I2533">
        <v>3.666666666666667</v>
      </c>
      <c r="J2533">
        <v>0.4</v>
      </c>
      <c r="K2533">
        <f t="shared" si="195"/>
        <v>0.86666666666666714</v>
      </c>
      <c r="L2533">
        <f t="shared" si="196"/>
        <v>0.18901499309942063</v>
      </c>
      <c r="M2533">
        <f t="shared" si="197"/>
        <v>2.6346778747918389</v>
      </c>
      <c r="N2533" s="10" t="str" cm="1">
        <f t="array" ref="N2533">_xlfn.IFS(AND(C2533&lt;=0, C2533-M2533&lt;=2), "escarcha",AND(C2533&lt;=0, C2533-M2533&gt;2), "helada negra", AND(C2533&gt;0, M2533+2&gt;C2533), "rocío", TRUE, "sin riesgo")</f>
        <v>rocío</v>
      </c>
      <c r="O2533">
        <f t="shared" si="198"/>
        <v>0.23519385007765692</v>
      </c>
      <c r="P2533">
        <f t="shared" si="199"/>
        <v>3.2870701852607485</v>
      </c>
      <c r="Q2533" s="10" t="str" cm="1">
        <f t="array" ref="Q2533">_xlfn.IFS(AND(D2533&lt;=0, D2533-P2533&lt;=2), "escarcha",AND(D2533&lt;=0, D2533-P2533&gt;2), "helada negra", AND(D2533&gt;0, P2533+2&gt;D2533), "rocío", TRUE, "sin riesgo")</f>
        <v>rocío</v>
      </c>
    </row>
    <row r="2534" spans="1:17" x14ac:dyDescent="0.35">
      <c r="A2534" s="2">
        <v>45779</v>
      </c>
      <c r="B2534" s="3" t="s">
        <v>29</v>
      </c>
      <c r="C2534">
        <v>9.0333333333333332</v>
      </c>
      <c r="D2534">
        <v>9.6</v>
      </c>
      <c r="E2534">
        <v>91.066666666666663</v>
      </c>
      <c r="F2534">
        <v>81</v>
      </c>
      <c r="G2534">
        <v>9.3333333333333339</v>
      </c>
      <c r="H2534">
        <v>0.6</v>
      </c>
      <c r="I2534">
        <v>14.66666666666667</v>
      </c>
      <c r="J2534">
        <v>1.8</v>
      </c>
      <c r="K2534">
        <f t="shared" si="195"/>
        <v>0.56666666666666643</v>
      </c>
      <c r="L2534">
        <f t="shared" si="196"/>
        <v>0.53803348557593944</v>
      </c>
      <c r="M2534">
        <f t="shared" si="197"/>
        <v>7.6528304906544671</v>
      </c>
      <c r="N2534" s="10" t="str" cm="1">
        <f t="array" ref="N2534">_xlfn.IFS(AND(C2534&lt;=0, C2534-M2534&lt;=2), "escarcha",AND(C2534&lt;=0, C2534-M2534&gt;2), "helada negra", AND(C2534&gt;0, M2534+2&gt;C2534), "rocío", TRUE, "sin riesgo")</f>
        <v>rocío</v>
      </c>
      <c r="O2534">
        <f t="shared" si="198"/>
        <v>0.45900664442848926</v>
      </c>
      <c r="P2534">
        <f t="shared" si="199"/>
        <v>6.4987194478723449</v>
      </c>
      <c r="Q2534" s="10" t="str" cm="1">
        <f t="array" ref="Q2534">_xlfn.IFS(AND(D2534&lt;=0, D2534-P2534&lt;=2), "escarcha",AND(D2534&lt;=0, D2534-P2534&gt;2), "helada negra", AND(D2534&gt;0, P2534+2&gt;D2534), "rocío", TRUE, "sin riesgo")</f>
        <v>sin riesgo</v>
      </c>
    </row>
    <row r="2535" spans="1:17" x14ac:dyDescent="0.35">
      <c r="A2535" s="2">
        <v>45780</v>
      </c>
      <c r="B2535" s="3" t="s">
        <v>45</v>
      </c>
      <c r="C2535">
        <v>7.6</v>
      </c>
      <c r="D2535">
        <v>7.6333333333333329</v>
      </c>
      <c r="E2535">
        <v>92.7</v>
      </c>
      <c r="F2535">
        <v>90.333333333333329</v>
      </c>
      <c r="G2535">
        <v>0</v>
      </c>
      <c r="H2535">
        <v>0.73333333333333328</v>
      </c>
      <c r="I2535">
        <v>0</v>
      </c>
      <c r="J2535">
        <v>1.533333333333333</v>
      </c>
      <c r="K2535">
        <f t="shared" si="195"/>
        <v>3.3333333333333215E-2</v>
      </c>
      <c r="L2535">
        <f t="shared" si="196"/>
        <v>0.45863014103631949</v>
      </c>
      <c r="M2535">
        <f t="shared" si="197"/>
        <v>6.4932464110496664</v>
      </c>
      <c r="N2535" s="10" t="str" cm="1">
        <f t="array" ref="N2535">_xlfn.IFS(AND(C2535&lt;=0, C2535-M2535&lt;=2), "escarcha",AND(C2535&lt;=0, C2535-M2535&gt;2), "helada negra", AND(C2535&gt;0, M2535+2&gt;C2535), "rocío", TRUE, "sin riesgo")</f>
        <v>rocío</v>
      </c>
      <c r="O2535">
        <f t="shared" si="198"/>
        <v>0.4350408221682886</v>
      </c>
      <c r="P2535">
        <f t="shared" si="199"/>
        <v>6.1508186451154572</v>
      </c>
      <c r="Q2535" s="10" t="str" cm="1">
        <f t="array" ref="Q2535">_xlfn.IFS(AND(D2535&lt;=0, D2535-P2535&lt;=2), "escarcha",AND(D2535&lt;=0, D2535-P2535&gt;2), "helada negra", AND(D2535&gt;0, P2535+2&gt;D2535), "rocío", TRUE, "sin riesgo")</f>
        <v>rocío</v>
      </c>
    </row>
    <row r="2536" spans="1:17" x14ac:dyDescent="0.35">
      <c r="A2536" s="2">
        <v>45780</v>
      </c>
      <c r="B2536" s="3" t="s">
        <v>46</v>
      </c>
      <c r="C2536">
        <v>7.8333333333333339</v>
      </c>
      <c r="D2536">
        <v>8.2333333333333325</v>
      </c>
      <c r="E2536">
        <v>93.3</v>
      </c>
      <c r="F2536">
        <v>87</v>
      </c>
      <c r="G2536">
        <v>0</v>
      </c>
      <c r="H2536">
        <v>0.7</v>
      </c>
      <c r="I2536">
        <v>0</v>
      </c>
      <c r="J2536">
        <v>2</v>
      </c>
      <c r="K2536">
        <f t="shared" si="195"/>
        <v>0.39999999999999858</v>
      </c>
      <c r="L2536">
        <f t="shared" si="196"/>
        <v>0.48097744438653223</v>
      </c>
      <c r="M2536">
        <f t="shared" si="197"/>
        <v>6.8185140158618891</v>
      </c>
      <c r="N2536" s="10" t="str" cm="1">
        <f t="array" ref="N2536">_xlfn.IFS(AND(C2536&lt;=0, C2536-M2536&lt;=2), "escarcha",AND(C2536&lt;=0, C2536-M2536&gt;2), "helada negra", AND(C2536&gt;0, M2536+2&gt;C2536), "rocío", TRUE, "sin riesgo")</f>
        <v>rocío</v>
      </c>
      <c r="O2536">
        <f t="shared" si="198"/>
        <v>0.43824648908579666</v>
      </c>
      <c r="P2536">
        <f t="shared" si="199"/>
        <v>6.19729762457892</v>
      </c>
      <c r="Q2536" s="10" t="str" cm="1">
        <f t="array" ref="Q2536">_xlfn.IFS(AND(D2536&lt;=0, D2536-P2536&lt;=2), "escarcha",AND(D2536&lt;=0, D2536-P2536&gt;2), "helada negra", AND(D2536&gt;0, P2536+2&gt;D2536), "rocío", TRUE, "sin riesgo")</f>
        <v>sin riesgo</v>
      </c>
    </row>
    <row r="2537" spans="1:17" x14ac:dyDescent="0.35">
      <c r="A2537" s="2">
        <v>45781</v>
      </c>
      <c r="B2537" s="3" t="s">
        <v>10</v>
      </c>
      <c r="C2537">
        <v>7.9</v>
      </c>
      <c r="D2537">
        <v>8.1999999999999993</v>
      </c>
      <c r="E2537">
        <v>92.8</v>
      </c>
      <c r="F2537">
        <v>88</v>
      </c>
      <c r="G2537">
        <v>0</v>
      </c>
      <c r="H2537">
        <v>1.6</v>
      </c>
      <c r="I2537">
        <v>0</v>
      </c>
      <c r="J2537">
        <v>3.4</v>
      </c>
      <c r="K2537">
        <f t="shared" si="195"/>
        <v>0.29999999999999893</v>
      </c>
      <c r="L2537">
        <f t="shared" si="196"/>
        <v>0.48014016624528444</v>
      </c>
      <c r="M2537">
        <f t="shared" si="197"/>
        <v>6.8063120454626755</v>
      </c>
      <c r="N2537" s="10" t="str" cm="1">
        <f t="array" ref="N2537">_xlfn.IFS(AND(C2537&lt;=0, C2537-M2537&lt;=2), "escarcha",AND(C2537&lt;=0, C2537-M2537&gt;2), "helada negra", AND(C2537&gt;0, M2537+2&gt;C2537), "rocío", TRUE, "sin riesgo")</f>
        <v>rocío</v>
      </c>
      <c r="O2537">
        <f t="shared" si="198"/>
        <v>0.44741340448119932</v>
      </c>
      <c r="P2537">
        <f t="shared" si="199"/>
        <v>6.3303045058424008</v>
      </c>
      <c r="Q2537" s="10" t="str" cm="1">
        <f t="array" ref="Q2537">_xlfn.IFS(AND(D2537&lt;=0, D2537-P2537&lt;=2), "escarcha",AND(D2537&lt;=0, D2537-P2537&gt;2), "helada negra", AND(D2537&gt;0, P2537+2&gt;D2537), "rocío", TRUE, "sin riesgo")</f>
        <v>rocío</v>
      </c>
    </row>
    <row r="2538" spans="1:17" x14ac:dyDescent="0.35">
      <c r="A2538" s="2">
        <v>45781</v>
      </c>
      <c r="B2538" s="3" t="s">
        <v>12</v>
      </c>
      <c r="C2538">
        <v>8.0333333333333332</v>
      </c>
      <c r="D2538">
        <v>8.0666666666666664</v>
      </c>
      <c r="E2538">
        <v>93.666666666666671</v>
      </c>
      <c r="F2538">
        <v>88</v>
      </c>
      <c r="G2538">
        <v>0.33333333333333331</v>
      </c>
      <c r="H2538">
        <v>2.7666666666666671</v>
      </c>
      <c r="I2538">
        <v>2</v>
      </c>
      <c r="J2538">
        <v>5.6333333333333337</v>
      </c>
      <c r="K2538">
        <f t="shared" si="195"/>
        <v>3.3333333333333215E-2</v>
      </c>
      <c r="L2538">
        <f t="shared" si="196"/>
        <v>0.49850106008207473</v>
      </c>
      <c r="M2538">
        <f t="shared" si="197"/>
        <v>7.0741660667120581</v>
      </c>
      <c r="N2538" s="10" t="str" cm="1">
        <f t="array" ref="N2538">_xlfn.IFS(AND(C2538&lt;=0, C2538-M2538&lt;=2), "escarcha",AND(C2538&lt;=0, C2538-M2538&gt;2), "helada negra", AND(C2538&gt;0, M2538+2&gt;C2538), "rocío", TRUE, "sin riesgo")</f>
        <v>rocío</v>
      </c>
      <c r="O2538">
        <f t="shared" si="198"/>
        <v>0.43836027793523796</v>
      </c>
      <c r="P2538">
        <f t="shared" si="199"/>
        <v>6.19894776828317</v>
      </c>
      <c r="Q2538" s="10" t="str" cm="1">
        <f t="array" ref="Q2538">_xlfn.IFS(AND(D2538&lt;=0, D2538-P2538&lt;=2), "escarcha",AND(D2538&lt;=0, D2538-P2538&gt;2), "helada negra", AND(D2538&gt;0, P2538+2&gt;D2538), "rocío", TRUE, "sin riesgo")</f>
        <v>rocío</v>
      </c>
    </row>
    <row r="2539" spans="1:17" x14ac:dyDescent="0.35">
      <c r="A2539" s="2">
        <v>45781</v>
      </c>
      <c r="B2539" s="3" t="s">
        <v>13</v>
      </c>
      <c r="C2539">
        <v>8.0333333333333332</v>
      </c>
      <c r="D2539">
        <v>8.6333333333333329</v>
      </c>
      <c r="E2539">
        <v>93.433333333333337</v>
      </c>
      <c r="F2539">
        <v>86.666666666666671</v>
      </c>
      <c r="G2539">
        <v>0.66666666666666663</v>
      </c>
      <c r="H2539">
        <v>1.833333333333333</v>
      </c>
      <c r="I2539">
        <v>1.666666666666667</v>
      </c>
      <c r="J2539">
        <v>3</v>
      </c>
      <c r="K2539">
        <f t="shared" si="195"/>
        <v>0.59999999999999964</v>
      </c>
      <c r="L2539">
        <f t="shared" si="196"/>
        <v>0.49600684891907143</v>
      </c>
      <c r="M2539">
        <f t="shared" si="197"/>
        <v>7.0377460892197172</v>
      </c>
      <c r="N2539" s="10" t="str" cm="1">
        <f t="array" ref="N2539">_xlfn.IFS(AND(C2539&lt;=0, C2539-M2539&lt;=2), "escarcha",AND(C2539&lt;=0, C2539-M2539&gt;2), "helada negra", AND(C2539&gt;0, M2539+2&gt;C2539), "rocío", TRUE, "sin riesgo")</f>
        <v>rocío</v>
      </c>
      <c r="O2539">
        <f t="shared" si="198"/>
        <v>0.46150234567881487</v>
      </c>
      <c r="P2539">
        <f t="shared" si="199"/>
        <v>6.5350042487138511</v>
      </c>
      <c r="Q2539" s="10" t="str" cm="1">
        <f t="array" ref="Q2539">_xlfn.IFS(AND(D2539&lt;=0, D2539-P2539&lt;=2), "escarcha",AND(D2539&lt;=0, D2539-P2539&gt;2), "helada negra", AND(D2539&gt;0, P2539+2&gt;D2539), "rocío", TRUE, "sin riesgo")</f>
        <v>sin riesgo</v>
      </c>
    </row>
    <row r="2540" spans="1:17" x14ac:dyDescent="0.35">
      <c r="A2540" s="2">
        <v>45781</v>
      </c>
      <c r="B2540" s="3" t="s">
        <v>15</v>
      </c>
      <c r="C2540">
        <v>8</v>
      </c>
      <c r="D2540">
        <v>8.3000000000000007</v>
      </c>
      <c r="E2540">
        <v>94.2</v>
      </c>
      <c r="F2540">
        <v>88.666666666666671</v>
      </c>
      <c r="G2540">
        <v>0</v>
      </c>
      <c r="H2540">
        <v>0.63333333333333341</v>
      </c>
      <c r="I2540">
        <v>1.333333333333333</v>
      </c>
      <c r="J2540">
        <v>1.2333333333333329</v>
      </c>
      <c r="K2540">
        <f t="shared" si="195"/>
        <v>0.30000000000000071</v>
      </c>
      <c r="L2540">
        <f t="shared" si="196"/>
        <v>0.50191347551774423</v>
      </c>
      <c r="M2540">
        <f t="shared" si="197"/>
        <v>7.1240106691875145</v>
      </c>
      <c r="N2540" s="10" t="str" cm="1">
        <f t="array" ref="N2540">_xlfn.IFS(AND(C2540&lt;=0, C2540-M2540&lt;=2), "escarcha",AND(C2540&lt;=0, C2540-M2540&gt;2), "helada negra", AND(C2540&gt;0, M2540+2&gt;C2540), "rocío", TRUE, "sin riesgo")</f>
        <v>rocío</v>
      </c>
      <c r="O2540">
        <f t="shared" si="198"/>
        <v>0.46174415162370774</v>
      </c>
      <c r="P2540">
        <f t="shared" si="199"/>
        <v>6.5385204067352163</v>
      </c>
      <c r="Q2540" s="10" t="str" cm="1">
        <f t="array" ref="Q2540">_xlfn.IFS(AND(D2540&lt;=0, D2540-P2540&lt;=2), "escarcha",AND(D2540&lt;=0, D2540-P2540&gt;2), "helada negra", AND(D2540&gt;0, P2540+2&gt;D2540), "rocío", TRUE, "sin riesgo")</f>
        <v>rocío</v>
      </c>
    </row>
    <row r="2541" spans="1:17" x14ac:dyDescent="0.35">
      <c r="A2541" s="2">
        <v>45781</v>
      </c>
      <c r="B2541" s="3" t="s">
        <v>16</v>
      </c>
      <c r="C2541">
        <v>8</v>
      </c>
      <c r="D2541">
        <v>8.1999999999999993</v>
      </c>
      <c r="E2541">
        <v>94.133333333333326</v>
      </c>
      <c r="F2541">
        <v>90</v>
      </c>
      <c r="G2541">
        <v>0</v>
      </c>
      <c r="H2541">
        <v>2.4666666666666668</v>
      </c>
      <c r="I2541">
        <v>0</v>
      </c>
      <c r="J2541">
        <v>3.7</v>
      </c>
      <c r="K2541">
        <f t="shared" si="195"/>
        <v>0.19999999999999929</v>
      </c>
      <c r="L2541">
        <f t="shared" si="196"/>
        <v>0.50120551088640397</v>
      </c>
      <c r="M2541">
        <f t="shared" si="197"/>
        <v>7.1136679106534411</v>
      </c>
      <c r="N2541" s="10" t="str" cm="1">
        <f t="array" ref="N2541">_xlfn.IFS(AND(C2541&lt;=0, C2541-M2541&lt;=2), "escarcha",AND(C2541&lt;=0, C2541-M2541&gt;2), "helada negra", AND(C2541&gt;0, M2541+2&gt;C2541), "rocío", TRUE, "sin riesgo")</f>
        <v>rocío</v>
      </c>
      <c r="O2541">
        <f t="shared" si="198"/>
        <v>0.46988626033325792</v>
      </c>
      <c r="P2541">
        <f t="shared" si="199"/>
        <v>6.6569746166902117</v>
      </c>
      <c r="Q2541" s="10" t="str" cm="1">
        <f t="array" ref="Q2541">_xlfn.IFS(AND(D2541&lt;=0, D2541-P2541&lt;=2), "escarcha",AND(D2541&lt;=0, D2541-P2541&gt;2), "helada negra", AND(D2541&gt;0, P2541+2&gt;D2541), "rocío", TRUE, "sin riesgo")</f>
        <v>rocío</v>
      </c>
    </row>
    <row r="2542" spans="1:17" x14ac:dyDescent="0.35">
      <c r="A2542" s="2">
        <v>45781</v>
      </c>
      <c r="B2542" s="3" t="s">
        <v>17</v>
      </c>
      <c r="C2542">
        <v>8</v>
      </c>
      <c r="D2542">
        <v>8.1</v>
      </c>
      <c r="E2542">
        <v>94.7</v>
      </c>
      <c r="F2542">
        <v>90</v>
      </c>
      <c r="G2542">
        <v>0</v>
      </c>
      <c r="H2542">
        <v>2.333333333333333</v>
      </c>
      <c r="I2542">
        <v>1.333333333333333</v>
      </c>
      <c r="J2542">
        <v>3.833333333333333</v>
      </c>
      <c r="K2542">
        <f t="shared" si="195"/>
        <v>9.9999999999999645E-2</v>
      </c>
      <c r="L2542">
        <f t="shared" si="196"/>
        <v>0.50720729412745946</v>
      </c>
      <c r="M2542">
        <f t="shared" si="197"/>
        <v>7.2013759532470205</v>
      </c>
      <c r="N2542" s="10" t="str" cm="1">
        <f t="array" ref="N2542">_xlfn.IFS(AND(C2542&lt;=0, C2542-M2542&lt;=2), "escarcha",AND(C2542&lt;=0, C2542-M2542&gt;2), "helada negra", AND(C2542&gt;0, M2542+2&gt;C2542), "rocío", TRUE, "sin riesgo")</f>
        <v>rocío</v>
      </c>
      <c r="O2542">
        <f t="shared" si="198"/>
        <v>0.46309731662695514</v>
      </c>
      <c r="P2542">
        <f t="shared" si="199"/>
        <v>6.5581989310578042</v>
      </c>
      <c r="Q2542" s="10" t="str" cm="1">
        <f t="array" ref="Q2542">_xlfn.IFS(AND(D2542&lt;=0, D2542-P2542&lt;=2), "escarcha",AND(D2542&lt;=0, D2542-P2542&gt;2), "helada negra", AND(D2542&gt;0, P2542+2&gt;D2542), "rocío", TRUE, "sin riesgo")</f>
        <v>rocío</v>
      </c>
    </row>
    <row r="2543" spans="1:17" x14ac:dyDescent="0.35">
      <c r="A2543" s="2">
        <v>45781</v>
      </c>
      <c r="B2543" s="3" t="s">
        <v>20</v>
      </c>
      <c r="C2543">
        <v>7.5</v>
      </c>
      <c r="D2543">
        <v>7.7</v>
      </c>
      <c r="E2543">
        <v>95.566666666666663</v>
      </c>
      <c r="F2543">
        <v>92.666666666666671</v>
      </c>
      <c r="G2543">
        <v>0</v>
      </c>
      <c r="H2543">
        <v>3.9666666666666668</v>
      </c>
      <c r="I2543">
        <v>0</v>
      </c>
      <c r="J2543">
        <v>5.8</v>
      </c>
      <c r="K2543">
        <f t="shared" si="195"/>
        <v>0.20000000000000018</v>
      </c>
      <c r="L2543">
        <f t="shared" si="196"/>
        <v>0.48226425985202626</v>
      </c>
      <c r="M2543">
        <f t="shared" si="197"/>
        <v>6.8372695870201126</v>
      </c>
      <c r="N2543" s="10" t="str" cm="1">
        <f t="array" ref="N2543">_xlfn.IFS(AND(C2543&lt;=0, C2543-M2543&lt;=2), "escarcha",AND(C2543&lt;=0, C2543-M2543&gt;2), "helada negra", AND(C2543&gt;0, M2543+2&gt;C2543), "rocío", TRUE, "sin riesgo")</f>
        <v>rocío</v>
      </c>
      <c r="O2543">
        <f t="shared" si="198"/>
        <v>0.46508654523209114</v>
      </c>
      <c r="P2543">
        <f t="shared" si="199"/>
        <v>6.5871331024574937</v>
      </c>
      <c r="Q2543" s="10" t="str" cm="1">
        <f t="array" ref="Q2543">_xlfn.IFS(AND(D2543&lt;=0, D2543-P2543&lt;=2), "escarcha",AND(D2543&lt;=0, D2543-P2543&gt;2), "helada negra", AND(D2543&gt;0, P2543+2&gt;D2543), "rocío", TRUE, "sin riesgo")</f>
        <v>rocío</v>
      </c>
    </row>
    <row r="2544" spans="1:17" x14ac:dyDescent="0.35">
      <c r="A2544" s="2">
        <v>45781</v>
      </c>
      <c r="B2544" s="3" t="s">
        <v>21</v>
      </c>
      <c r="C2544">
        <v>7.1333333333333337</v>
      </c>
      <c r="D2544">
        <v>7.8666666666666671</v>
      </c>
      <c r="E2544">
        <v>95.6</v>
      </c>
      <c r="F2544">
        <v>92.333333333333329</v>
      </c>
      <c r="G2544">
        <v>0</v>
      </c>
      <c r="H2544">
        <v>4.1000000000000014</v>
      </c>
      <c r="I2544">
        <v>0</v>
      </c>
      <c r="J2544">
        <v>6.3666666666666663</v>
      </c>
      <c r="K2544">
        <f t="shared" si="195"/>
        <v>0.73333333333333339</v>
      </c>
      <c r="L2544">
        <f t="shared" si="196"/>
        <v>0.45755419831805177</v>
      </c>
      <c r="M2544">
        <f t="shared" si="197"/>
        <v>6.477607306517565</v>
      </c>
      <c r="N2544" s="10" t="str" cm="1">
        <f t="array" ref="N2544">_xlfn.IFS(AND(C2544&lt;=0, C2544-M2544&lt;=2), "escarcha",AND(C2544&lt;=0, C2544-M2544&gt;2), "helada negra", AND(C2544&gt;0, M2544+2&gt;C2544), "rocío", TRUE, "sin riesgo")</f>
        <v>rocío</v>
      </c>
      <c r="O2544">
        <f t="shared" si="198"/>
        <v>0.47283095033228534</v>
      </c>
      <c r="P2544">
        <f t="shared" si="199"/>
        <v>6.6998426750571749</v>
      </c>
      <c r="Q2544" s="10" t="str" cm="1">
        <f t="array" ref="Q2544">_xlfn.IFS(AND(D2544&lt;=0, D2544-P2544&lt;=2), "escarcha",AND(D2544&lt;=0, D2544-P2544&gt;2), "helada negra", AND(D2544&gt;0, P2544+2&gt;D2544), "rocío", TRUE, "sin riesgo")</f>
        <v>rocío</v>
      </c>
    </row>
    <row r="2545" spans="1:17" x14ac:dyDescent="0.35">
      <c r="A2545" s="2">
        <v>45781</v>
      </c>
      <c r="B2545" s="3" t="s">
        <v>22</v>
      </c>
      <c r="C2545">
        <v>7.1333333333333337</v>
      </c>
      <c r="D2545">
        <v>7.9333333333333336</v>
      </c>
      <c r="E2545">
        <v>96.233333333333334</v>
      </c>
      <c r="F2545">
        <v>92</v>
      </c>
      <c r="G2545">
        <v>0</v>
      </c>
      <c r="H2545">
        <v>4.0333333333333332</v>
      </c>
      <c r="I2545">
        <v>0</v>
      </c>
      <c r="J2545">
        <v>6.0333333333333332</v>
      </c>
      <c r="K2545">
        <f t="shared" si="195"/>
        <v>0.79999999999999982</v>
      </c>
      <c r="L2545">
        <f t="shared" si="196"/>
        <v>0.46415717626147596</v>
      </c>
      <c r="M2545">
        <f t="shared" si="197"/>
        <v>6.5736142028258202</v>
      </c>
      <c r="N2545" s="10" t="str" cm="1">
        <f t="array" ref="N2545">_xlfn.IFS(AND(C2545&lt;=0, C2545-M2545&lt;=2), "escarcha",AND(C2545&lt;=0, C2545-M2545&gt;2), "helada negra", AND(C2545&gt;0, M2545+2&gt;C2545), "rocío", TRUE, "sin riesgo")</f>
        <v>rocío</v>
      </c>
      <c r="O2545">
        <f t="shared" si="198"/>
        <v>0.47374929474261518</v>
      </c>
      <c r="P2545">
        <f t="shared" si="199"/>
        <v>6.7132147137789335</v>
      </c>
      <c r="Q2545" s="10" t="str" cm="1">
        <f t="array" ref="Q2545">_xlfn.IFS(AND(D2545&lt;=0, D2545-P2545&lt;=2), "escarcha",AND(D2545&lt;=0, D2545-P2545&gt;2), "helada negra", AND(D2545&gt;0, P2545+2&gt;D2545), "rocío", TRUE, "sin riesgo")</f>
        <v>rocío</v>
      </c>
    </row>
    <row r="2546" spans="1:17" x14ac:dyDescent="0.35">
      <c r="A2546" s="2">
        <v>45781</v>
      </c>
      <c r="B2546" s="3" t="s">
        <v>23</v>
      </c>
      <c r="C2546">
        <v>7.4666666666666668</v>
      </c>
      <c r="D2546">
        <v>8.0666666666666664</v>
      </c>
      <c r="E2546">
        <v>96.433333333333337</v>
      </c>
      <c r="F2546">
        <v>92</v>
      </c>
      <c r="G2546">
        <v>0</v>
      </c>
      <c r="H2546">
        <v>2.8</v>
      </c>
      <c r="I2546">
        <v>0</v>
      </c>
      <c r="J2546">
        <v>4.6333333333333329</v>
      </c>
      <c r="K2546">
        <f t="shared" si="195"/>
        <v>0.59999999999999964</v>
      </c>
      <c r="L2546">
        <f t="shared" si="196"/>
        <v>0.489017057743176</v>
      </c>
      <c r="M2546">
        <f t="shared" si="197"/>
        <v>6.9357390302262258</v>
      </c>
      <c r="N2546" s="10" t="str" cm="1">
        <f t="array" ref="N2546">_xlfn.IFS(AND(C2546&lt;=0, C2546-M2546&lt;=2), "escarcha",AND(C2546&lt;=0, C2546-M2546&gt;2), "helada negra", AND(C2546&gt;0, M2546+2&gt;C2546), "rocío", TRUE, "sin riesgo")</f>
        <v>rocío</v>
      </c>
      <c r="O2546">
        <f t="shared" si="198"/>
        <v>0.48281204050607185</v>
      </c>
      <c r="P2546">
        <f t="shared" si="199"/>
        <v>6.8452544448742518</v>
      </c>
      <c r="Q2546" s="10" t="str" cm="1">
        <f t="array" ref="Q2546">_xlfn.IFS(AND(D2546&lt;=0, D2546-P2546&lt;=2), "escarcha",AND(D2546&lt;=0, D2546-P2546&gt;2), "helada negra", AND(D2546&gt;0, P2546+2&gt;D2546), "rocío", TRUE, "sin riesgo")</f>
        <v>rocío</v>
      </c>
    </row>
    <row r="2547" spans="1:17" x14ac:dyDescent="0.35">
      <c r="A2547" s="2">
        <v>45781</v>
      </c>
      <c r="B2547" s="3" t="s">
        <v>24</v>
      </c>
      <c r="C2547">
        <v>7.666666666666667</v>
      </c>
      <c r="D2547">
        <v>7.8</v>
      </c>
      <c r="E2547">
        <v>96.433333333333337</v>
      </c>
      <c r="F2547">
        <v>93.333333333333329</v>
      </c>
      <c r="G2547">
        <v>0</v>
      </c>
      <c r="H2547">
        <v>5.0333333333333332</v>
      </c>
      <c r="I2547">
        <v>0</v>
      </c>
      <c r="J2547">
        <v>7.7666666666666666</v>
      </c>
      <c r="K2547">
        <f t="shared" si="195"/>
        <v>0.13333333333333286</v>
      </c>
      <c r="L2547">
        <f t="shared" si="196"/>
        <v>0.50265823043868951</v>
      </c>
      <c r="M2547">
        <f t="shared" si="197"/>
        <v>7.1348918255443223</v>
      </c>
      <c r="N2547" s="10" t="str" cm="1">
        <f t="array" ref="N2547">_xlfn.IFS(AND(C2547&lt;=0, C2547-M2547&lt;=2), "escarcha",AND(C2547&lt;=0, C2547-M2547&gt;2), "helada negra", AND(C2547&gt;0, M2547+2&gt;C2547), "rocío", TRUE, "sin riesgo")</f>
        <v>rocío</v>
      </c>
      <c r="O2547">
        <f t="shared" si="198"/>
        <v>0.47906565187455374</v>
      </c>
      <c r="P2547">
        <f t="shared" si="199"/>
        <v>6.7906544879731783</v>
      </c>
      <c r="Q2547" s="10" t="str" cm="1">
        <f t="array" ref="Q2547">_xlfn.IFS(AND(D2547&lt;=0, D2547-P2547&lt;=2), "escarcha",AND(D2547&lt;=0, D2547-P2547&gt;2), "helada negra", AND(D2547&gt;0, P2547+2&gt;D2547), "rocío", TRUE, "sin riesgo")</f>
        <v>rocío</v>
      </c>
    </row>
    <row r="2548" spans="1:17" x14ac:dyDescent="0.35">
      <c r="A2548" s="2">
        <v>45781</v>
      </c>
      <c r="B2548" s="3" t="s">
        <v>32</v>
      </c>
      <c r="C2548">
        <v>9.0666666666666664</v>
      </c>
      <c r="D2548">
        <v>9.2666666666666675</v>
      </c>
      <c r="E2548">
        <v>90.566666666666663</v>
      </c>
      <c r="F2548">
        <v>91.666666666666671</v>
      </c>
      <c r="G2548">
        <v>3</v>
      </c>
      <c r="H2548">
        <v>1.166666666666667</v>
      </c>
      <c r="I2548">
        <v>7.666666666666667</v>
      </c>
      <c r="J2548">
        <v>3.6333333333333329</v>
      </c>
      <c r="K2548">
        <f t="shared" si="195"/>
        <v>0.20000000000000107</v>
      </c>
      <c r="L2548">
        <f t="shared" si="196"/>
        <v>0.53477472593095599</v>
      </c>
      <c r="M2548">
        <f t="shared" si="197"/>
        <v>7.6050284478967738</v>
      </c>
      <c r="N2548" s="10" t="str" cm="1">
        <f t="array" ref="N2548">_xlfn.IFS(AND(C2548&lt;=0, C2548-M2548&lt;=2), "escarcha",AND(C2548&lt;=0, C2548-M2548&gt;2), "helada negra", AND(C2548&gt;0, M2548+2&gt;C2548), "rocío", TRUE, "sin riesgo")</f>
        <v>rocío</v>
      </c>
      <c r="O2548">
        <f t="shared" si="198"/>
        <v>0.56031594954421804</v>
      </c>
      <c r="P2548">
        <f t="shared" si="199"/>
        <v>7.980176367437025</v>
      </c>
      <c r="Q2548" s="10" t="str" cm="1">
        <f t="array" ref="Q2548">_xlfn.IFS(AND(D2548&lt;=0, D2548-P2548&lt;=2), "escarcha",AND(D2548&lt;=0, D2548-P2548&gt;2), "helada negra", AND(D2548&gt;0, P2548+2&gt;D2548), "rocío", TRUE, "sin riesgo")</f>
        <v>rocío</v>
      </c>
    </row>
    <row r="2549" spans="1:17" x14ac:dyDescent="0.35">
      <c r="A2549" s="2">
        <v>45781</v>
      </c>
      <c r="B2549" s="3" t="s">
        <v>35</v>
      </c>
      <c r="C2549">
        <v>11.266666666666669</v>
      </c>
      <c r="D2549">
        <v>11.633333333333329</v>
      </c>
      <c r="E2549">
        <v>78.833333333333329</v>
      </c>
      <c r="F2549">
        <v>81.666666666666671</v>
      </c>
      <c r="G2549">
        <v>3.666666666666667</v>
      </c>
      <c r="H2549">
        <v>2.4</v>
      </c>
      <c r="I2549">
        <v>6.666666666666667</v>
      </c>
      <c r="J2549">
        <v>5.9666666666666668</v>
      </c>
      <c r="K2549">
        <f t="shared" si="195"/>
        <v>0.36666666666666003</v>
      </c>
      <c r="L2549">
        <f t="shared" si="196"/>
        <v>0.54301431504058517</v>
      </c>
      <c r="M2549">
        <f t="shared" si="197"/>
        <v>7.725928446577865</v>
      </c>
      <c r="N2549" s="10" t="str" cm="1">
        <f t="array" ref="N2549">_xlfn.IFS(AND(C2549&lt;=0, C2549-M2549&lt;=2), "escarcha",AND(C2549&lt;=0, C2549-M2549&gt;2), "helada negra", AND(C2549&gt;0, M2549+2&gt;C2549), "rocío", TRUE, "sin riesgo")</f>
        <v>sin riesgo</v>
      </c>
      <c r="O2549">
        <f t="shared" si="198"/>
        <v>0.60257573327079328</v>
      </c>
      <c r="P2549">
        <f t="shared" si="199"/>
        <v>8.6033577779149901</v>
      </c>
      <c r="Q2549" s="10" t="str" cm="1">
        <f t="array" ref="Q2549">_xlfn.IFS(AND(D2549&lt;=0, D2549-P2549&lt;=2), "escarcha",AND(D2549&lt;=0, D2549-P2549&gt;2), "helada negra", AND(D2549&gt;0, P2549+2&gt;D2549), "rocío", TRUE, "sin riesgo")</f>
        <v>sin riesgo</v>
      </c>
    </row>
    <row r="2550" spans="1:17" x14ac:dyDescent="0.35">
      <c r="A2550" s="2">
        <v>45781</v>
      </c>
      <c r="B2550" s="3" t="s">
        <v>38</v>
      </c>
      <c r="C2550">
        <v>10.866666666666671</v>
      </c>
      <c r="D2550">
        <v>11.33333333333333</v>
      </c>
      <c r="E2550">
        <v>86.366666666666674</v>
      </c>
      <c r="F2550">
        <v>84</v>
      </c>
      <c r="G2550">
        <v>1.333333333333333</v>
      </c>
      <c r="H2550">
        <v>3.5</v>
      </c>
      <c r="I2550">
        <v>4</v>
      </c>
      <c r="J2550">
        <v>6.2666666666666666</v>
      </c>
      <c r="K2550">
        <f t="shared" si="195"/>
        <v>0.46666666666665968</v>
      </c>
      <c r="L2550">
        <f t="shared" si="196"/>
        <v>0.60774422121937799</v>
      </c>
      <c r="M2550">
        <f t="shared" si="197"/>
        <v>8.6797870023988999</v>
      </c>
      <c r="N2550" s="10" t="str" cm="1">
        <f t="array" ref="N2550">_xlfn.IFS(AND(C2550&lt;=0, C2550-M2550&lt;=2), "escarcha",AND(C2550&lt;=0, C2550-M2550&gt;2), "helada negra", AND(C2550&gt;0, M2550+2&gt;C2550), "rocío", TRUE, "sin riesgo")</f>
        <v>sin riesgo</v>
      </c>
      <c r="O2550">
        <f t="shared" si="198"/>
        <v>0.61090974316238211</v>
      </c>
      <c r="P2550">
        <f t="shared" si="199"/>
        <v>8.7266202151781833</v>
      </c>
      <c r="Q2550" s="10" t="str" cm="1">
        <f t="array" ref="Q2550">_xlfn.IFS(AND(D2550&lt;=0, D2550-P2550&lt;=2), "escarcha",AND(D2550&lt;=0, D2550-P2550&gt;2), "helada negra", AND(D2550&gt;0, P2550+2&gt;D2550), "rocío", TRUE, "sin riesgo")</f>
        <v>sin riesgo</v>
      </c>
    </row>
    <row r="2551" spans="1:17" x14ac:dyDescent="0.35">
      <c r="A2551" s="2">
        <v>45781</v>
      </c>
      <c r="B2551" s="3" t="s">
        <v>44</v>
      </c>
      <c r="C2551">
        <v>7.6</v>
      </c>
      <c r="D2551">
        <v>8.2333333333333343</v>
      </c>
      <c r="E2551">
        <v>93.333333333333329</v>
      </c>
      <c r="F2551">
        <v>88.666666666666671</v>
      </c>
      <c r="G2551">
        <v>0</v>
      </c>
      <c r="H2551">
        <v>0.43333333333333329</v>
      </c>
      <c r="I2551">
        <v>0</v>
      </c>
      <c r="J2551">
        <v>2.066666666666666</v>
      </c>
      <c r="K2551">
        <f t="shared" si="195"/>
        <v>0.63333333333333464</v>
      </c>
      <c r="L2551">
        <f t="shared" si="196"/>
        <v>0.46543898296564978</v>
      </c>
      <c r="M2551">
        <f t="shared" si="197"/>
        <v>6.5922601579187639</v>
      </c>
      <c r="N2551" s="10" t="str" cm="1">
        <f t="array" ref="N2551">_xlfn.IFS(AND(C2551&lt;=0, C2551-M2551&lt;=2), "escarcha",AND(C2551&lt;=0, C2551-M2551&gt;2), "helada negra", AND(C2551&gt;0, M2551+2&gt;C2551), "rocío", TRUE, "sin riesgo")</f>
        <v>rocío</v>
      </c>
      <c r="O2551">
        <f t="shared" si="198"/>
        <v>0.45722239054480251</v>
      </c>
      <c r="P2551">
        <f t="shared" si="199"/>
        <v>6.4727847905489728</v>
      </c>
      <c r="Q2551" s="10" t="str" cm="1">
        <f t="array" ref="Q2551">_xlfn.IFS(AND(D2551&lt;=0, D2551-P2551&lt;=2), "escarcha",AND(D2551&lt;=0, D2551-P2551&gt;2), "helada negra", AND(D2551&gt;0, P2551+2&gt;D2551), "rocío", TRUE, "sin riesgo")</f>
        <v>rocío</v>
      </c>
    </row>
    <row r="2552" spans="1:17" x14ac:dyDescent="0.35">
      <c r="A2552" s="2">
        <v>45781</v>
      </c>
      <c r="B2552" s="3" t="s">
        <v>45</v>
      </c>
      <c r="C2552">
        <v>7.7333333333333334</v>
      </c>
      <c r="D2552">
        <v>8.6666666666666661</v>
      </c>
      <c r="E2552">
        <v>94.4</v>
      </c>
      <c r="F2552">
        <v>87.666666666666671</v>
      </c>
      <c r="G2552">
        <v>0</v>
      </c>
      <c r="H2552">
        <v>0.73333333333333339</v>
      </c>
      <c r="I2552">
        <v>0</v>
      </c>
      <c r="J2552">
        <v>2.8666666666666671</v>
      </c>
      <c r="K2552">
        <f t="shared" si="195"/>
        <v>0.93333333333333268</v>
      </c>
      <c r="L2552">
        <f t="shared" si="196"/>
        <v>0.48588960260360203</v>
      </c>
      <c r="M2552">
        <f t="shared" si="197"/>
        <v>6.8901247660274469</v>
      </c>
      <c r="N2552" s="10" t="str" cm="1">
        <f t="array" ref="N2552">_xlfn.IFS(AND(C2552&lt;=0, C2552-M2552&lt;=2), "escarcha",AND(C2552&lt;=0, C2552-M2552&gt;2), "helada negra", AND(C2552&gt;0, M2552+2&gt;C2552), "rocío", TRUE, "sin riesgo")</f>
        <v>rocío</v>
      </c>
      <c r="O2552">
        <f t="shared" si="198"/>
        <v>0.47522874578303193</v>
      </c>
      <c r="P2552">
        <f t="shared" si="199"/>
        <v>6.7347600538233303</v>
      </c>
      <c r="Q2552" s="10" t="str" cm="1">
        <f t="array" ref="Q2552">_xlfn.IFS(AND(D2552&lt;=0, D2552-P2552&lt;=2), "escarcha",AND(D2552&lt;=0, D2552-P2552&gt;2), "helada negra", AND(D2552&gt;0, P2552+2&gt;D2552), "rocío", TRUE, "sin riesgo")</f>
        <v>rocío</v>
      </c>
    </row>
    <row r="2553" spans="1:17" x14ac:dyDescent="0.35">
      <c r="A2553" s="2">
        <v>45781</v>
      </c>
      <c r="B2553" s="3" t="s">
        <v>46</v>
      </c>
      <c r="C2553">
        <v>7.4666666666666668</v>
      </c>
      <c r="D2553">
        <v>8.8666666666666671</v>
      </c>
      <c r="E2553">
        <v>94.666666666666671</v>
      </c>
      <c r="F2553">
        <v>87.666666666666671</v>
      </c>
      <c r="G2553">
        <v>0</v>
      </c>
      <c r="H2553">
        <v>0.76666666666666672</v>
      </c>
      <c r="I2553">
        <v>1.333333333333333</v>
      </c>
      <c r="J2553">
        <v>2.5</v>
      </c>
      <c r="K2553">
        <f t="shared" si="195"/>
        <v>1.4000000000000004</v>
      </c>
      <c r="L2553">
        <f t="shared" si="196"/>
        <v>0.4705270839222927</v>
      </c>
      <c r="M2553">
        <f t="shared" si="197"/>
        <v>6.6663023128676349</v>
      </c>
      <c r="N2553" s="10" t="str" cm="1">
        <f t="array" ref="N2553">_xlfn.IFS(AND(C2553&lt;=0, C2553-M2553&lt;=2), "escarcha",AND(C2553&lt;=0, C2553-M2553&gt;2), "helada negra", AND(C2553&gt;0, M2553+2&gt;C2553), "rocío", TRUE, "sin riesgo")</f>
        <v>rocío</v>
      </c>
      <c r="O2553">
        <f t="shared" si="198"/>
        <v>0.48874021257899219</v>
      </c>
      <c r="P2553">
        <f t="shared" si="199"/>
        <v>6.9317005425181559</v>
      </c>
      <c r="Q2553" s="10" t="str" cm="1">
        <f t="array" ref="Q2553">_xlfn.IFS(AND(D2553&lt;=0, D2553-P2553&lt;=2), "escarcha",AND(D2553&lt;=0, D2553-P2553&gt;2), "helada negra", AND(D2553&gt;0, P2553+2&gt;D2553), "rocío", TRUE, "sin riesgo")</f>
        <v>rocío</v>
      </c>
    </row>
    <row r="2554" spans="1:17" x14ac:dyDescent="0.35">
      <c r="A2554" s="2">
        <v>45782</v>
      </c>
      <c r="B2554" s="3" t="s">
        <v>10</v>
      </c>
      <c r="C2554">
        <v>7.9333333333333336</v>
      </c>
      <c r="D2554">
        <v>9.0333333333333332</v>
      </c>
      <c r="E2554">
        <v>94.433333333333337</v>
      </c>
      <c r="F2554">
        <v>86.333333333333329</v>
      </c>
      <c r="G2554">
        <v>0.33333333333333331</v>
      </c>
      <c r="H2554">
        <v>1.333333333333333</v>
      </c>
      <c r="I2554">
        <v>2.333333333333333</v>
      </c>
      <c r="J2554">
        <v>4.7333333333333334</v>
      </c>
      <c r="K2554">
        <f t="shared" si="195"/>
        <v>1.0999999999999996</v>
      </c>
      <c r="L2554">
        <f t="shared" si="196"/>
        <v>0.49985483586193602</v>
      </c>
      <c r="M2554">
        <f t="shared" si="197"/>
        <v>7.0939380743053366</v>
      </c>
      <c r="N2554" s="10" t="str" cm="1">
        <f t="array" ref="N2554">_xlfn.IFS(AND(C2554&lt;=0, C2554-M2554&lt;=2), "escarcha",AND(C2554&lt;=0, C2554-M2554&gt;2), "helada negra", AND(C2554&gt;0, M2554+2&gt;C2554), "rocío", TRUE, "sin riesgo")</f>
        <v>rocío</v>
      </c>
      <c r="O2554">
        <f t="shared" si="198"/>
        <v>0.48465741957884223</v>
      </c>
      <c r="P2554">
        <f t="shared" si="199"/>
        <v>6.8721578172533553</v>
      </c>
      <c r="Q2554" s="10" t="str" cm="1">
        <f t="array" ref="Q2554">_xlfn.IFS(AND(D2554&lt;=0, D2554-P2554&lt;=2), "escarcha",AND(D2554&lt;=0, D2554-P2554&gt;2), "helada negra", AND(D2554&gt;0, P2554+2&gt;D2554), "rocío", TRUE, "sin riesgo")</f>
        <v>sin riesgo</v>
      </c>
    </row>
    <row r="2555" spans="1:17" x14ac:dyDescent="0.35">
      <c r="A2555" s="2">
        <v>45782</v>
      </c>
      <c r="B2555" s="3" t="s">
        <v>11</v>
      </c>
      <c r="C2555">
        <v>8.2333333333333343</v>
      </c>
      <c r="D2555">
        <v>8.6333333333333329</v>
      </c>
      <c r="E2555">
        <v>93.166666666666671</v>
      </c>
      <c r="F2555">
        <v>88.666666666666671</v>
      </c>
      <c r="G2555">
        <v>0</v>
      </c>
      <c r="H2555">
        <v>0.43333333333333329</v>
      </c>
      <c r="I2555">
        <v>0</v>
      </c>
      <c r="J2555">
        <v>0.96666666666666667</v>
      </c>
      <c r="K2555">
        <f t="shared" si="195"/>
        <v>0.39999999999999858</v>
      </c>
      <c r="L2555">
        <f t="shared" si="196"/>
        <v>0.50672837435825735</v>
      </c>
      <c r="M2555">
        <f t="shared" si="197"/>
        <v>7.1943749227319511</v>
      </c>
      <c r="N2555" s="10" t="str" cm="1">
        <f t="array" ref="N2555">_xlfn.IFS(AND(C2555&lt;=0, C2555-M2555&lt;=2), "escarcha",AND(C2555&lt;=0, C2555-M2555&gt;2), "helada negra", AND(C2555&gt;0, M2555+2&gt;C2555), "rocío", TRUE, "sin riesgo")</f>
        <v>rocío</v>
      </c>
      <c r="O2555">
        <f t="shared" si="198"/>
        <v>0.48431702344498628</v>
      </c>
      <c r="P2555">
        <f t="shared" si="199"/>
        <v>6.8671948217623973</v>
      </c>
      <c r="Q2555" s="10" t="str" cm="1">
        <f t="array" ref="Q2555">_xlfn.IFS(AND(D2555&lt;=0, D2555-P2555&lt;=2), "escarcha",AND(D2555&lt;=0, D2555-P2555&gt;2), "helada negra", AND(D2555&gt;0, P2555+2&gt;D2555), "rocío", TRUE, "sin riesgo")</f>
        <v>rocío</v>
      </c>
    </row>
    <row r="2556" spans="1:17" x14ac:dyDescent="0.35">
      <c r="A2556" s="2">
        <v>45782</v>
      </c>
      <c r="B2556" s="3" t="s">
        <v>12</v>
      </c>
      <c r="C2556">
        <v>8.1</v>
      </c>
      <c r="D2556">
        <v>8.2333333333333343</v>
      </c>
      <c r="E2556">
        <v>93.166666666666657</v>
      </c>
      <c r="F2556">
        <v>90.333333333333329</v>
      </c>
      <c r="G2556">
        <v>0</v>
      </c>
      <c r="H2556">
        <v>0.33333333333333331</v>
      </c>
      <c r="I2556">
        <v>0</v>
      </c>
      <c r="J2556">
        <v>1.2333333333333329</v>
      </c>
      <c r="K2556">
        <f t="shared" si="195"/>
        <v>0.13333333333333464</v>
      </c>
      <c r="L2556">
        <f t="shared" si="196"/>
        <v>0.49767765022373406</v>
      </c>
      <c r="M2556">
        <f t="shared" si="197"/>
        <v>7.062141626122683</v>
      </c>
      <c r="N2556" s="10" t="str" cm="1">
        <f t="array" ref="N2556">_xlfn.IFS(AND(C2556&lt;=0, C2556-M2556&lt;=2), "escarcha",AND(C2556&lt;=0, C2556-M2556&gt;2), "helada negra", AND(C2556&gt;0, M2556+2&gt;C2556), "rocío", TRUE, "sin riesgo")</f>
        <v>rocío</v>
      </c>
      <c r="O2556">
        <f t="shared" si="198"/>
        <v>0.47584490264280427</v>
      </c>
      <c r="P2556">
        <f t="shared" si="199"/>
        <v>6.7437342820539019</v>
      </c>
      <c r="Q2556" s="10" t="str" cm="1">
        <f t="array" ref="Q2556">_xlfn.IFS(AND(D2556&lt;=0, D2556-P2556&lt;=2), "escarcha",AND(D2556&lt;=0, D2556-P2556&gt;2), "helada negra", AND(D2556&gt;0, P2556+2&gt;D2556), "rocío", TRUE, "sin riesgo")</f>
        <v>rocío</v>
      </c>
    </row>
    <row r="2557" spans="1:17" x14ac:dyDescent="0.35">
      <c r="A2557" s="2">
        <v>45782</v>
      </c>
      <c r="B2557" s="3" t="s">
        <v>13</v>
      </c>
      <c r="C2557">
        <v>7.2333333333333334</v>
      </c>
      <c r="D2557">
        <v>7.7333333333333334</v>
      </c>
      <c r="E2557">
        <v>93.5</v>
      </c>
      <c r="F2557">
        <v>90</v>
      </c>
      <c r="G2557">
        <v>0</v>
      </c>
      <c r="H2557">
        <v>0.83333333333333337</v>
      </c>
      <c r="I2557">
        <v>0</v>
      </c>
      <c r="J2557">
        <v>1.8</v>
      </c>
      <c r="K2557">
        <f t="shared" si="195"/>
        <v>0.5</v>
      </c>
      <c r="L2557">
        <f t="shared" si="196"/>
        <v>0.44218431389036511</v>
      </c>
      <c r="M2557">
        <f t="shared" si="197"/>
        <v>6.254415900811324</v>
      </c>
      <c r="N2557" s="10" t="str" cm="1">
        <f t="array" ref="N2557">_xlfn.IFS(AND(C2557&lt;=0, C2557-M2557&lt;=2), "escarcha",AND(C2557&lt;=0, C2557-M2557&gt;2), "helada negra", AND(C2557&gt;0, M2557+2&gt;C2557), "rocío", TRUE, "sin riesgo")</f>
        <v>rocío</v>
      </c>
      <c r="O2557">
        <f t="shared" si="198"/>
        <v>0.43815819978241205</v>
      </c>
      <c r="P2557">
        <f t="shared" si="199"/>
        <v>6.1960172853728857</v>
      </c>
      <c r="Q2557" s="10" t="str" cm="1">
        <f t="array" ref="Q2557">_xlfn.IFS(AND(D2557&lt;=0, D2557-P2557&lt;=2), "escarcha",AND(D2557&lt;=0, D2557-P2557&gt;2), "helada negra", AND(D2557&gt;0, P2557+2&gt;D2557), "rocío", TRUE, "sin riesgo")</f>
        <v>rocío</v>
      </c>
    </row>
    <row r="2558" spans="1:17" x14ac:dyDescent="0.35">
      <c r="A2558" s="2">
        <v>45782</v>
      </c>
      <c r="B2558" s="3" t="s">
        <v>14</v>
      </c>
      <c r="C2558">
        <v>6.4333333333333336</v>
      </c>
      <c r="D2558">
        <v>7.1333333333333337</v>
      </c>
      <c r="E2558">
        <v>94.433333333333337</v>
      </c>
      <c r="F2558">
        <v>89.666666666666671</v>
      </c>
      <c r="G2558">
        <v>0</v>
      </c>
      <c r="H2558">
        <v>0.53333333333333333</v>
      </c>
      <c r="I2558">
        <v>0</v>
      </c>
      <c r="J2558">
        <v>1.7666666666666671</v>
      </c>
      <c r="K2558">
        <f t="shared" si="195"/>
        <v>0.70000000000000018</v>
      </c>
      <c r="L2558">
        <f t="shared" si="196"/>
        <v>0.39723142797140321</v>
      </c>
      <c r="M2558">
        <f t="shared" si="197"/>
        <v>5.6039251891808828</v>
      </c>
      <c r="N2558" s="10" t="str" cm="1">
        <f t="array" ref="N2558">_xlfn.IFS(AND(C2558&lt;=0, C2558-M2558&lt;=2), "escarcha",AND(C2558&lt;=0, C2558-M2558&gt;2), "helada negra", AND(C2558&gt;0, M2558+2&gt;C2558), "rocío", TRUE, "sin riesgo")</f>
        <v>rocío</v>
      </c>
      <c r="O2558">
        <f t="shared" si="198"/>
        <v>0.39348046919442564</v>
      </c>
      <c r="P2558">
        <f t="shared" si="199"/>
        <v>5.5498003563788103</v>
      </c>
      <c r="Q2558" s="10" t="str" cm="1">
        <f t="array" ref="Q2558">_xlfn.IFS(AND(D2558&lt;=0, D2558-P2558&lt;=2), "escarcha",AND(D2558&lt;=0, D2558-P2558&gt;2), "helada negra", AND(D2558&gt;0, P2558+2&gt;D2558), "rocío", TRUE, "sin riesgo")</f>
        <v>rocío</v>
      </c>
    </row>
    <row r="2559" spans="1:17" x14ac:dyDescent="0.35">
      <c r="A2559" s="2">
        <v>45782</v>
      </c>
      <c r="B2559" s="3" t="s">
        <v>15</v>
      </c>
      <c r="C2559">
        <v>5.3</v>
      </c>
      <c r="D2559">
        <v>6.5333333333333332</v>
      </c>
      <c r="E2559">
        <v>94.833333333333329</v>
      </c>
      <c r="F2559">
        <v>90.333333333333329</v>
      </c>
      <c r="G2559">
        <v>0</v>
      </c>
      <c r="H2559">
        <v>3.3333333333333333E-2</v>
      </c>
      <c r="I2559">
        <v>0</v>
      </c>
      <c r="J2559">
        <v>0.43333333333333329</v>
      </c>
      <c r="K2559">
        <f t="shared" si="195"/>
        <v>1.2333333333333334</v>
      </c>
      <c r="L2559">
        <f t="shared" si="196"/>
        <v>0.32309839910829996</v>
      </c>
      <c r="M2559">
        <f t="shared" si="197"/>
        <v>4.5385667269795471</v>
      </c>
      <c r="N2559" s="10" t="str" cm="1">
        <f t="array" ref="N2559">_xlfn.IFS(AND(C2559&lt;=0, C2559-M2559&lt;=2), "escarcha",AND(C2559&lt;=0, C2559-M2559&gt;2), "helada negra", AND(C2559&gt;0, M2559+2&gt;C2559), "rocío", TRUE, "sin riesgo")</f>
        <v>rocío</v>
      </c>
      <c r="O2559">
        <f t="shared" si="198"/>
        <v>0.35972378077847367</v>
      </c>
      <c r="P2559">
        <f t="shared" si="199"/>
        <v>5.063763044987776</v>
      </c>
      <c r="Q2559" s="10" t="str" cm="1">
        <f t="array" ref="Q2559">_xlfn.IFS(AND(D2559&lt;=0, D2559-P2559&lt;=2), "escarcha",AND(D2559&lt;=0, D2559-P2559&gt;2), "helada negra", AND(D2559&gt;0, P2559+2&gt;D2559), "rocío", TRUE, "sin riesgo")</f>
        <v>rocío</v>
      </c>
    </row>
    <row r="2560" spans="1:17" x14ac:dyDescent="0.35">
      <c r="A2560" s="2">
        <v>45782</v>
      </c>
      <c r="B2560" s="3" t="s">
        <v>16</v>
      </c>
      <c r="C2560">
        <v>4.2333333333333334</v>
      </c>
      <c r="D2560">
        <v>5.833333333333333</v>
      </c>
      <c r="E2560">
        <v>95.333333333333329</v>
      </c>
      <c r="F2560">
        <v>92.666666666666671</v>
      </c>
      <c r="G2560">
        <v>0</v>
      </c>
      <c r="H2560">
        <v>0.6333333333333333</v>
      </c>
      <c r="I2560">
        <v>0</v>
      </c>
      <c r="J2560">
        <v>1.966666666666667</v>
      </c>
      <c r="K2560">
        <f t="shared" si="195"/>
        <v>1.5999999999999996</v>
      </c>
      <c r="L2560">
        <f t="shared" si="196"/>
        <v>0.25395032454358191</v>
      </c>
      <c r="M2560">
        <f t="shared" si="197"/>
        <v>3.5530430244682645</v>
      </c>
      <c r="N2560" s="10" t="str" cm="1">
        <f t="array" ref="N2560">_xlfn.IFS(AND(C2560&lt;=0, C2560-M2560&lt;=2), "escarcha",AND(C2560&lt;=0, C2560-M2560&gt;2), "helada negra", AND(C2560&gt;0, M2560+2&gt;C2560), "rocío", TRUE, "sin riesgo")</f>
        <v>rocío</v>
      </c>
      <c r="O2560">
        <f t="shared" si="198"/>
        <v>0.33695039601924764</v>
      </c>
      <c r="P2560">
        <f t="shared" si="199"/>
        <v>4.7369382969413367</v>
      </c>
      <c r="Q2560" s="10" t="str" cm="1">
        <f t="array" ref="Q2560">_xlfn.IFS(AND(D2560&lt;=0, D2560-P2560&lt;=2), "escarcha",AND(D2560&lt;=0, D2560-P2560&gt;2), "helada negra", AND(D2560&gt;0, P2560+2&gt;D2560), "rocío", TRUE, "sin riesgo")</f>
        <v>rocío</v>
      </c>
    </row>
    <row r="2561" spans="1:17" x14ac:dyDescent="0.35">
      <c r="A2561" s="2">
        <v>45782</v>
      </c>
      <c r="B2561" s="3" t="s">
        <v>17</v>
      </c>
      <c r="C2561">
        <v>3.666666666666667</v>
      </c>
      <c r="D2561">
        <v>5.9333333333333336</v>
      </c>
      <c r="E2561">
        <v>95.86666666666666</v>
      </c>
      <c r="F2561">
        <v>92.333333333333329</v>
      </c>
      <c r="G2561">
        <v>0</v>
      </c>
      <c r="H2561">
        <v>0.7</v>
      </c>
      <c r="I2561">
        <v>0</v>
      </c>
      <c r="J2561">
        <v>2.4666666666666668</v>
      </c>
      <c r="K2561">
        <f t="shared" si="195"/>
        <v>2.2666666666666666</v>
      </c>
      <c r="L2561">
        <f t="shared" si="196"/>
        <v>0.21973891593154327</v>
      </c>
      <c r="M2561">
        <f t="shared" si="197"/>
        <v>3.0683450176387037</v>
      </c>
      <c r="N2561" s="10" t="str" cm="1">
        <f t="array" ref="N2561">_xlfn.IFS(AND(C2561&lt;=0, C2561-M2561&lt;=2), "escarcha",AND(C2561&lt;=0, C2561-M2561&gt;2), "helada negra", AND(C2561&gt;0, M2561+2&gt;C2561), "rocío", TRUE, "sin riesgo")</f>
        <v>rocío</v>
      </c>
      <c r="O2561">
        <f t="shared" si="198"/>
        <v>0.34025993379644032</v>
      </c>
      <c r="P2561">
        <f t="shared" si="199"/>
        <v>4.784380557251299</v>
      </c>
      <c r="Q2561" s="10" t="str" cm="1">
        <f t="array" ref="Q2561">_xlfn.IFS(AND(D2561&lt;=0, D2561-P2561&lt;=2), "escarcha",AND(D2561&lt;=0, D2561-P2561&gt;2), "helada negra", AND(D2561&gt;0, P2561+2&gt;D2561), "rocío", TRUE, "sin riesgo")</f>
        <v>rocío</v>
      </c>
    </row>
    <row r="2562" spans="1:17" x14ac:dyDescent="0.35">
      <c r="A2562" s="2">
        <v>45782</v>
      </c>
      <c r="B2562" s="3" t="s">
        <v>18</v>
      </c>
      <c r="C2562">
        <v>3.5333333333333332</v>
      </c>
      <c r="D2562">
        <v>5.6</v>
      </c>
      <c r="E2562">
        <v>96.233333333333334</v>
      </c>
      <c r="F2562">
        <v>93.666666666666671</v>
      </c>
      <c r="G2562">
        <v>0</v>
      </c>
      <c r="H2562">
        <v>0.43333333333333329</v>
      </c>
      <c r="I2562">
        <v>0</v>
      </c>
      <c r="J2562">
        <v>1.1333333333333331</v>
      </c>
      <c r="K2562">
        <f t="shared" ref="K2562:K2625" si="200">ABS((C2562-D2562))</f>
        <v>2.0666666666666664</v>
      </c>
      <c r="L2562">
        <f t="shared" si="196"/>
        <v>0.21416739214571173</v>
      </c>
      <c r="M2562">
        <f t="shared" si="197"/>
        <v>2.9895895365516685</v>
      </c>
      <c r="N2562" s="10" t="str" cm="1">
        <f t="array" ref="N2562">_xlfn.IFS(AND(C2562&lt;=0, C2562-M2562&lt;=2), "escarcha",AND(C2562&lt;=0, C2562-M2562&gt;2), "helada negra", AND(C2562&gt;0, M2562+2&gt;C2562), "rocío", TRUE, "sin riesgo")</f>
        <v>rocío</v>
      </c>
      <c r="O2562">
        <f t="shared" si="198"/>
        <v>0.33153165413700425</v>
      </c>
      <c r="P2562">
        <f t="shared" si="199"/>
        <v>4.6592997778107978</v>
      </c>
      <c r="Q2562" s="10" t="str" cm="1">
        <f t="array" ref="Q2562">_xlfn.IFS(AND(D2562&lt;=0, D2562-P2562&lt;=2), "escarcha",AND(D2562&lt;=0, D2562-P2562&gt;2), "helada negra", AND(D2562&gt;0, P2562+2&gt;D2562), "rocío", TRUE, "sin riesgo")</f>
        <v>rocío</v>
      </c>
    </row>
    <row r="2563" spans="1:17" x14ac:dyDescent="0.35">
      <c r="A2563" s="2">
        <v>45782</v>
      </c>
      <c r="B2563" s="3" t="s">
        <v>19</v>
      </c>
      <c r="C2563">
        <v>2.7</v>
      </c>
      <c r="D2563">
        <v>6.0666666666666664</v>
      </c>
      <c r="E2563">
        <v>96.333333333333329</v>
      </c>
      <c r="F2563">
        <v>91.666666666666671</v>
      </c>
      <c r="G2563">
        <v>0</v>
      </c>
      <c r="H2563">
        <v>2.7333333333333329</v>
      </c>
      <c r="I2563">
        <v>0</v>
      </c>
      <c r="J2563">
        <v>5.2</v>
      </c>
      <c r="K2563">
        <f t="shared" si="200"/>
        <v>3.3666666666666663</v>
      </c>
      <c r="L2563">
        <f t="shared" ref="L2563:L2626" si="201">(LN(E2563/100))+((17.625*C2563)/(243.04+C2563))</f>
        <v>0.15629400591981046</v>
      </c>
      <c r="M2563">
        <f t="shared" ref="M2563:M2626" si="202">(243.04*L2563)/(17.625-L2563)</f>
        <v>2.1744996573657693</v>
      </c>
      <c r="N2563" s="10" t="str" cm="1">
        <f t="array" ref="N2563">_xlfn.IFS(AND(C2563&lt;=0, C2563-M2563&lt;=2), "escarcha",AND(C2563&lt;=0, C2563-M2563&gt;2), "helada negra", AND(C2563&gt;0, M2563+2&gt;C2563), "rocío", TRUE, "sin riesgo")</f>
        <v>rocío</v>
      </c>
      <c r="O2563">
        <f t="shared" ref="O2563:O2626" si="203">(LN(F2563/100))+((17.625*D2563)/(243.04+D2563))</f>
        <v>0.34222241843936996</v>
      </c>
      <c r="P2563">
        <f t="shared" ref="P2563:P2626" si="204">(243.04*O2563)/(17.625-O2563)</f>
        <v>4.8125213777121294</v>
      </c>
      <c r="Q2563" s="10" t="str" cm="1">
        <f t="array" ref="Q2563">_xlfn.IFS(AND(D2563&lt;=0, D2563-P2563&lt;=2), "escarcha",AND(D2563&lt;=0, D2563-P2563&gt;2), "helada negra", AND(D2563&gt;0, P2563+2&gt;D2563), "rocío", TRUE, "sin riesgo")</f>
        <v>rocío</v>
      </c>
    </row>
    <row r="2564" spans="1:17" x14ac:dyDescent="0.35">
      <c r="A2564" s="2">
        <v>45782</v>
      </c>
      <c r="B2564" s="3" t="s">
        <v>20</v>
      </c>
      <c r="C2564">
        <v>2.666666666666667</v>
      </c>
      <c r="D2564">
        <v>6.8</v>
      </c>
      <c r="E2564">
        <v>96.533333333333331</v>
      </c>
      <c r="F2564">
        <v>90</v>
      </c>
      <c r="G2564">
        <v>0</v>
      </c>
      <c r="H2564">
        <v>1.466666666666667</v>
      </c>
      <c r="I2564">
        <v>3</v>
      </c>
      <c r="J2564">
        <v>3.7</v>
      </c>
      <c r="K2564">
        <f t="shared" si="200"/>
        <v>4.1333333333333329</v>
      </c>
      <c r="L2564">
        <f t="shared" si="201"/>
        <v>0.1560031869406652</v>
      </c>
      <c r="M2564">
        <f t="shared" si="202"/>
        <v>2.1704173948738181</v>
      </c>
      <c r="N2564" s="10" t="str" cm="1">
        <f t="array" ref="N2564">_xlfn.IFS(AND(C2564&lt;=0, C2564-M2564&lt;=2), "escarcha",AND(C2564&lt;=0, C2564-M2564&gt;2), "helada negra", AND(C2564&gt;0, M2564+2&gt;C2564), "rocío", TRUE, "sin riesgo")</f>
        <v>rocío</v>
      </c>
      <c r="O2564">
        <f t="shared" si="203"/>
        <v>0.37434649683016602</v>
      </c>
      <c r="P2564">
        <f t="shared" si="204"/>
        <v>5.2740710705762899</v>
      </c>
      <c r="Q2564" s="10" t="str" cm="1">
        <f t="array" ref="Q2564">_xlfn.IFS(AND(D2564&lt;=0, D2564-P2564&lt;=2), "escarcha",AND(D2564&lt;=0, D2564-P2564&gt;2), "helada negra", AND(D2564&gt;0, P2564+2&gt;D2564), "rocío", TRUE, "sin riesgo")</f>
        <v>rocío</v>
      </c>
    </row>
    <row r="2565" spans="1:17" x14ac:dyDescent="0.35">
      <c r="A2565" s="2">
        <v>45782</v>
      </c>
      <c r="B2565" s="3" t="s">
        <v>21</v>
      </c>
      <c r="C2565">
        <v>2.933333333333334</v>
      </c>
      <c r="D2565">
        <v>7.166666666666667</v>
      </c>
      <c r="E2565">
        <v>96.7</v>
      </c>
      <c r="F2565">
        <v>88.666666666666671</v>
      </c>
      <c r="G2565">
        <v>0</v>
      </c>
      <c r="H2565">
        <v>2.3666666666666671</v>
      </c>
      <c r="I2565">
        <v>1.666666666666667</v>
      </c>
      <c r="J2565">
        <v>4.5999999999999996</v>
      </c>
      <c r="K2565">
        <f t="shared" si="200"/>
        <v>4.2333333333333325</v>
      </c>
      <c r="L2565">
        <f t="shared" si="201"/>
        <v>0.17662860242085385</v>
      </c>
      <c r="M2565">
        <f t="shared" si="202"/>
        <v>2.4602763521138882</v>
      </c>
      <c r="N2565" s="10" t="str" cm="1">
        <f t="array" ref="N2565">_xlfn.IFS(AND(C2565&lt;=0, C2565-M2565&lt;=2), "escarcha",AND(C2565&lt;=0, C2565-M2565&gt;2), "helada negra", AND(C2565&gt;0, M2565+2&gt;C2565), "rocío", TRUE, "sin riesgo")</f>
        <v>rocío</v>
      </c>
      <c r="O2565">
        <f t="shared" si="203"/>
        <v>0.38454650578359406</v>
      </c>
      <c r="P2565">
        <f t="shared" si="204"/>
        <v>5.4209816926798045</v>
      </c>
      <c r="Q2565" s="10" t="str" cm="1">
        <f t="array" ref="Q2565">_xlfn.IFS(AND(D2565&lt;=0, D2565-P2565&lt;=2), "escarcha",AND(D2565&lt;=0, D2565-P2565&gt;2), "helada negra", AND(D2565&gt;0, P2565+2&gt;D2565), "rocío", TRUE, "sin riesgo")</f>
        <v>rocío</v>
      </c>
    </row>
    <row r="2566" spans="1:17" x14ac:dyDescent="0.35">
      <c r="A2566" s="2">
        <v>45782</v>
      </c>
      <c r="B2566" s="3" t="s">
        <v>22</v>
      </c>
      <c r="C2566">
        <v>3.666666666666667</v>
      </c>
      <c r="D2566">
        <v>7.2</v>
      </c>
      <c r="E2566">
        <v>96.9</v>
      </c>
      <c r="F2566">
        <v>88.666666666666671</v>
      </c>
      <c r="G2566">
        <v>1.333333333333333</v>
      </c>
      <c r="H2566">
        <v>1.166666666666667</v>
      </c>
      <c r="I2566">
        <v>2.666666666666667</v>
      </c>
      <c r="J2566">
        <v>3.333333333333333</v>
      </c>
      <c r="K2566">
        <f t="shared" si="200"/>
        <v>3.5333333333333332</v>
      </c>
      <c r="L2566">
        <f t="shared" si="201"/>
        <v>0.23046009764948208</v>
      </c>
      <c r="M2566">
        <f t="shared" si="202"/>
        <v>3.2200347032554375</v>
      </c>
      <c r="N2566" s="10" t="str" cm="1">
        <f t="array" ref="N2566">_xlfn.IFS(AND(C2566&lt;=0, C2566-M2566&lt;=2), "escarcha",AND(C2566&lt;=0, C2566-M2566&gt;2), "helada negra", AND(C2566&gt;0, M2566+2&gt;C2566), "rocío", TRUE, "sin riesgo")</f>
        <v>rocío</v>
      </c>
      <c r="O2566">
        <f t="shared" si="203"/>
        <v>0.38682700548099691</v>
      </c>
      <c r="P2566">
        <f t="shared" si="204"/>
        <v>5.4538514865812067</v>
      </c>
      <c r="Q2566" s="10" t="str" cm="1">
        <f t="array" ref="Q2566">_xlfn.IFS(AND(D2566&lt;=0, D2566-P2566&lt;=2), "escarcha",AND(D2566&lt;=0, D2566-P2566&gt;2), "helada negra", AND(D2566&gt;0, P2566+2&gt;D2566), "rocío", TRUE, "sin riesgo")</f>
        <v>rocío</v>
      </c>
    </row>
    <row r="2567" spans="1:17" x14ac:dyDescent="0.35">
      <c r="A2567" s="2">
        <v>45782</v>
      </c>
      <c r="B2567" s="3" t="s">
        <v>23</v>
      </c>
      <c r="C2567">
        <v>3.6</v>
      </c>
      <c r="D2567">
        <v>6.6333333333333329</v>
      </c>
      <c r="E2567">
        <v>96.733333333333334</v>
      </c>
      <c r="F2567">
        <v>89.333333333333329</v>
      </c>
      <c r="G2567">
        <v>1</v>
      </c>
      <c r="H2567">
        <v>0.1333333333333333</v>
      </c>
      <c r="I2567">
        <v>1.333333333333333</v>
      </c>
      <c r="J2567">
        <v>1.166666666666667</v>
      </c>
      <c r="K2567">
        <f t="shared" si="200"/>
        <v>3.0333333333333328</v>
      </c>
      <c r="L2567">
        <f t="shared" si="201"/>
        <v>0.22404540714970875</v>
      </c>
      <c r="M2567">
        <f t="shared" si="202"/>
        <v>3.1292533672858656</v>
      </c>
      <c r="N2567" s="10" t="str" cm="1">
        <f t="array" ref="N2567">_xlfn.IFS(AND(C2567&lt;=0, C2567-M2567&lt;=2), "escarcha",AND(C2567&lt;=0, C2567-M2567&gt;2), "helada negra", AND(C2567&gt;0, M2567+2&gt;C2567), "rocío", TRUE, "sin riesgo")</f>
        <v>rocío</v>
      </c>
      <c r="O2567">
        <f t="shared" si="203"/>
        <v>0.35546636802121989</v>
      </c>
      <c r="P2567">
        <f t="shared" si="204"/>
        <v>5.0025986760812273</v>
      </c>
      <c r="Q2567" s="10" t="str" cm="1">
        <f t="array" ref="Q2567">_xlfn.IFS(AND(D2567&lt;=0, D2567-P2567&lt;=2), "escarcha",AND(D2567&lt;=0, D2567-P2567&gt;2), "helada negra", AND(D2567&gt;0, P2567+2&gt;D2567), "rocío", TRUE, "sin riesgo")</f>
        <v>rocío</v>
      </c>
    </row>
    <row r="2568" spans="1:17" x14ac:dyDescent="0.35">
      <c r="A2568" s="2">
        <v>45782</v>
      </c>
      <c r="B2568" s="3" t="s">
        <v>24</v>
      </c>
      <c r="C2568">
        <v>3.2333333333333329</v>
      </c>
      <c r="D2568">
        <v>6.7</v>
      </c>
      <c r="E2568">
        <v>96.633333333333326</v>
      </c>
      <c r="F2568">
        <v>89</v>
      </c>
      <c r="G2568">
        <v>1.333333333333333</v>
      </c>
      <c r="H2568">
        <v>2.1</v>
      </c>
      <c r="I2568">
        <v>3.333333333333333</v>
      </c>
      <c r="J2568">
        <v>4.4000000000000004</v>
      </c>
      <c r="K2568">
        <f t="shared" si="200"/>
        <v>3.4666666666666672</v>
      </c>
      <c r="L2568">
        <f t="shared" si="201"/>
        <v>0.19715295489908524</v>
      </c>
      <c r="M2568">
        <f t="shared" si="202"/>
        <v>2.7493960690998374</v>
      </c>
      <c r="N2568" s="10" t="str" cm="1">
        <f t="array" ref="N2568">_xlfn.IFS(AND(C2568&lt;=0, C2568-M2568&lt;=2), "escarcha",AND(C2568&lt;=0, C2568-M2568&gt;2), "helada negra", AND(C2568&gt;0, M2568+2&gt;C2568), "rocío", TRUE, "sin riesgo")</f>
        <v>rocío</v>
      </c>
      <c r="O2568">
        <f t="shared" si="203"/>
        <v>0.35630793916969122</v>
      </c>
      <c r="P2568">
        <f t="shared" si="204"/>
        <v>5.0146867655498637</v>
      </c>
      <c r="Q2568" s="10" t="str" cm="1">
        <f t="array" ref="Q2568">_xlfn.IFS(AND(D2568&lt;=0, D2568-P2568&lt;=2), "escarcha",AND(D2568&lt;=0, D2568-P2568&gt;2), "helada negra", AND(D2568&gt;0, P2568+2&gt;D2568), "rocío", TRUE, "sin riesgo")</f>
        <v>rocío</v>
      </c>
    </row>
    <row r="2569" spans="1:17" x14ac:dyDescent="0.35">
      <c r="A2569" s="2">
        <v>45782</v>
      </c>
      <c r="B2569" s="3" t="s">
        <v>25</v>
      </c>
      <c r="C2569">
        <v>2.6333333333333329</v>
      </c>
      <c r="D2569">
        <v>6.9333333333333327</v>
      </c>
      <c r="E2569">
        <v>96.6</v>
      </c>
      <c r="F2569">
        <v>90</v>
      </c>
      <c r="G2569">
        <v>0</v>
      </c>
      <c r="H2569">
        <v>1.5666666666666671</v>
      </c>
      <c r="I2569">
        <v>1</v>
      </c>
      <c r="J2569">
        <v>4</v>
      </c>
      <c r="K2569">
        <f t="shared" si="200"/>
        <v>4.3</v>
      </c>
      <c r="L2569">
        <f t="shared" si="201"/>
        <v>0.15432812322039474</v>
      </c>
      <c r="M2569">
        <f t="shared" si="202"/>
        <v>2.1469069611075899</v>
      </c>
      <c r="N2569" s="10" t="str" cm="1">
        <f t="array" ref="N2569">_xlfn.IFS(AND(C2569&lt;=0, C2569-M2569&lt;=2), "escarcha",AND(C2569&lt;=0, C2569-M2569&gt;2), "helada negra", AND(C2569&gt;0, M2569+2&gt;C2569), "rocío", TRUE, "sin riesgo")</f>
        <v>rocío</v>
      </c>
      <c r="O2569">
        <f t="shared" si="203"/>
        <v>0.38349162857089142</v>
      </c>
      <c r="P2569">
        <f t="shared" si="204"/>
        <v>5.4057802484565336</v>
      </c>
      <c r="Q2569" s="10" t="str" cm="1">
        <f t="array" ref="Q2569">_xlfn.IFS(AND(D2569&lt;=0, D2569-P2569&lt;=2), "escarcha",AND(D2569&lt;=0, D2569-P2569&gt;2), "helada negra", AND(D2569&gt;0, P2569+2&gt;D2569), "rocío", TRUE, "sin riesgo")</f>
        <v>rocío</v>
      </c>
    </row>
    <row r="2570" spans="1:17" x14ac:dyDescent="0.35">
      <c r="A2570" s="2">
        <v>45782</v>
      </c>
      <c r="B2570" s="3" t="s">
        <v>26</v>
      </c>
      <c r="C2570">
        <v>6.7</v>
      </c>
      <c r="D2570">
        <v>8.2333333333333343</v>
      </c>
      <c r="E2570">
        <v>95.1</v>
      </c>
      <c r="F2570">
        <v>86.666666666666671</v>
      </c>
      <c r="G2570">
        <v>2.666666666666667</v>
      </c>
      <c r="H2570">
        <v>1.466666666666667</v>
      </c>
      <c r="I2570">
        <v>5.666666666666667</v>
      </c>
      <c r="J2570">
        <v>3.2666666666666671</v>
      </c>
      <c r="K2570">
        <f t="shared" si="200"/>
        <v>1.5333333333333341</v>
      </c>
      <c r="L2570">
        <f t="shared" si="201"/>
        <v>0.42260053898889594</v>
      </c>
      <c r="M2570">
        <f t="shared" si="202"/>
        <v>5.9706109736986859</v>
      </c>
      <c r="N2570" s="10" t="str" cm="1">
        <f t="array" ref="N2570">_xlfn.IFS(AND(C2570&lt;=0, C2570-M2570&lt;=2), "escarcha",AND(C2570&lt;=0, C2570-M2570&gt;2), "helada negra", AND(C2570&gt;0, M2570+2&gt;C2570), "rocío", TRUE, "sin riesgo")</f>
        <v>rocío</v>
      </c>
      <c r="O2570">
        <f t="shared" si="203"/>
        <v>0.43440771277863111</v>
      </c>
      <c r="P2570">
        <f t="shared" si="204"/>
        <v>6.1416412389816415</v>
      </c>
      <c r="Q2570" s="10" t="str" cm="1">
        <f t="array" ref="Q2570">_xlfn.IFS(AND(D2570&lt;=0, D2570-P2570&lt;=2), "escarcha",AND(D2570&lt;=0, D2570-P2570&gt;2), "helada negra", AND(D2570&gt;0, P2570+2&gt;D2570), "rocío", TRUE, "sin riesgo")</f>
        <v>sin riesgo</v>
      </c>
    </row>
    <row r="2571" spans="1:17" x14ac:dyDescent="0.35">
      <c r="A2571" s="2">
        <v>45782</v>
      </c>
      <c r="B2571" s="3" t="s">
        <v>27</v>
      </c>
      <c r="C2571">
        <v>7.833333333333333</v>
      </c>
      <c r="D2571">
        <v>8.7333333333333325</v>
      </c>
      <c r="E2571">
        <v>92.63333333333334</v>
      </c>
      <c r="F2571">
        <v>86.666666666666671</v>
      </c>
      <c r="G2571">
        <v>0.33333333333333331</v>
      </c>
      <c r="H2571">
        <v>1.033333333333333</v>
      </c>
      <c r="I2571">
        <v>3.333333333333333</v>
      </c>
      <c r="J2571">
        <v>3.4333333333333331</v>
      </c>
      <c r="K2571">
        <f t="shared" si="200"/>
        <v>0.89999999999999947</v>
      </c>
      <c r="L2571">
        <f t="shared" si="201"/>
        <v>0.47380638461358265</v>
      </c>
      <c r="M2571">
        <f t="shared" si="202"/>
        <v>6.7140460482691999</v>
      </c>
      <c r="N2571" s="10" t="str" cm="1">
        <f t="array" ref="N2571">_xlfn.IFS(AND(C2571&lt;=0, C2571-M2571&lt;=2), "escarcha",AND(C2571&lt;=0, C2571-M2571&gt;2), "helada negra", AND(C2571&gt;0, M2571+2&gt;C2571), "rocío", TRUE, "sin riesgo")</f>
        <v>rocío</v>
      </c>
      <c r="O2571">
        <f t="shared" si="203"/>
        <v>0.46826255200620481</v>
      </c>
      <c r="P2571">
        <f t="shared" si="204"/>
        <v>6.6333433722211481</v>
      </c>
      <c r="Q2571" s="10" t="str" cm="1">
        <f t="array" ref="Q2571">_xlfn.IFS(AND(D2571&lt;=0, D2571-P2571&lt;=2), "escarcha",AND(D2571&lt;=0, D2571-P2571&gt;2), "helada negra", AND(D2571&gt;0, P2571+2&gt;D2571), "rocío", TRUE, "sin riesgo")</f>
        <v>sin riesgo</v>
      </c>
    </row>
    <row r="2572" spans="1:17" x14ac:dyDescent="0.35">
      <c r="A2572" s="2">
        <v>45782</v>
      </c>
      <c r="B2572" s="3" t="s">
        <v>28</v>
      </c>
      <c r="C2572">
        <v>8.8333333333333339</v>
      </c>
      <c r="D2572">
        <v>9.4333333333333336</v>
      </c>
      <c r="E2572">
        <v>90.3</v>
      </c>
      <c r="F2572">
        <v>84.666666666666671</v>
      </c>
      <c r="G2572">
        <v>0</v>
      </c>
      <c r="H2572">
        <v>2</v>
      </c>
      <c r="I2572">
        <v>0</v>
      </c>
      <c r="J2572">
        <v>5.3666666666666663</v>
      </c>
      <c r="K2572">
        <f t="shared" si="200"/>
        <v>0.59999999999999964</v>
      </c>
      <c r="L2572">
        <f t="shared" si="201"/>
        <v>0.51608550846782786</v>
      </c>
      <c r="M2572">
        <f t="shared" si="202"/>
        <v>7.3312320334583765</v>
      </c>
      <c r="N2572" s="10" t="str" cm="1">
        <f t="array" ref="N2572">_xlfn.IFS(AND(C2572&lt;=0, C2572-M2572&lt;=2), "escarcha",AND(C2572&lt;=0, C2572-M2572&gt;2), "helada negra", AND(C2572&gt;0, M2572+2&gt;C2572), "rocío", TRUE, "sin riesgo")</f>
        <v>rocío</v>
      </c>
      <c r="O2572">
        <f t="shared" si="203"/>
        <v>0.49208668713670123</v>
      </c>
      <c r="P2572">
        <f t="shared" si="204"/>
        <v>6.9805260937094262</v>
      </c>
      <c r="Q2572" s="10" t="str" cm="1">
        <f t="array" ref="Q2572">_xlfn.IFS(AND(D2572&lt;=0, D2572-P2572&lt;=2), "escarcha",AND(D2572&lt;=0, D2572-P2572&gt;2), "helada negra", AND(D2572&gt;0, P2572+2&gt;D2572), "rocío", TRUE, "sin riesgo")</f>
        <v>sin riesgo</v>
      </c>
    </row>
    <row r="2573" spans="1:17" x14ac:dyDescent="0.35">
      <c r="A2573" s="2">
        <v>45782</v>
      </c>
      <c r="B2573" s="3" t="s">
        <v>31</v>
      </c>
      <c r="C2573">
        <v>11.66666666666667</v>
      </c>
      <c r="D2573">
        <v>11.8</v>
      </c>
      <c r="E2573">
        <v>77.366666666666674</v>
      </c>
      <c r="F2573">
        <v>79</v>
      </c>
      <c r="G2573">
        <v>11.33333333333333</v>
      </c>
      <c r="H2573">
        <v>3.1</v>
      </c>
      <c r="I2573">
        <v>17.666666666666671</v>
      </c>
      <c r="J2573">
        <v>6.6333333333333337</v>
      </c>
      <c r="K2573">
        <f t="shared" si="200"/>
        <v>0.13333333333333108</v>
      </c>
      <c r="L2573">
        <f t="shared" si="201"/>
        <v>0.55068704785834233</v>
      </c>
      <c r="M2573">
        <f t="shared" si="202"/>
        <v>7.8386158486514024</v>
      </c>
      <c r="N2573" s="10" t="str" cm="1">
        <f t="array" ref="N2573">_xlfn.IFS(AND(C2573&lt;=0, C2573-M2573&lt;=2), "escarcha",AND(C2573&lt;=0, C2573-M2573&gt;2), "helada negra", AND(C2573&gt;0, M2573+2&gt;C2573), "rocío", TRUE, "sin riesgo")</f>
        <v>sin riesgo</v>
      </c>
      <c r="O2573">
        <f t="shared" si="203"/>
        <v>0.58037796470526837</v>
      </c>
      <c r="P2573">
        <f t="shared" si="204"/>
        <v>8.2756344053791349</v>
      </c>
      <c r="Q2573" s="10" t="str" cm="1">
        <f t="array" ref="Q2573">_xlfn.IFS(AND(D2573&lt;=0, D2573-P2573&lt;=2), "escarcha",AND(D2573&lt;=0, D2573-P2573&gt;2), "helada negra", AND(D2573&gt;0, P2573+2&gt;D2573), "rocío", TRUE, "sin riesgo")</f>
        <v>sin riesgo</v>
      </c>
    </row>
    <row r="2574" spans="1:17" x14ac:dyDescent="0.35">
      <c r="A2574" s="2">
        <v>45782</v>
      </c>
      <c r="B2574" s="3" t="s">
        <v>35</v>
      </c>
      <c r="C2574">
        <v>11.46666666666667</v>
      </c>
      <c r="D2574">
        <v>12.4</v>
      </c>
      <c r="E2574">
        <v>74.7</v>
      </c>
      <c r="F2574">
        <v>73.666666666666671</v>
      </c>
      <c r="G2574">
        <v>13.33333333333333</v>
      </c>
      <c r="H2574">
        <v>4.4333333333333336</v>
      </c>
      <c r="I2574">
        <v>21.333333333333329</v>
      </c>
      <c r="J2574">
        <v>10.4</v>
      </c>
      <c r="K2574">
        <f t="shared" si="200"/>
        <v>0.93333333333333002</v>
      </c>
      <c r="L2574">
        <f t="shared" si="201"/>
        <v>0.50239519533760413</v>
      </c>
      <c r="M2574">
        <f t="shared" si="202"/>
        <v>7.1310486732488005</v>
      </c>
      <c r="N2574" s="10" t="str" cm="1">
        <f t="array" ref="N2574">_xlfn.IFS(AND(C2574&lt;=0, C2574-M2574&lt;=2), "escarcha",AND(C2574&lt;=0, C2574-M2574&gt;2), "helada negra", AND(C2574&gt;0, M2574+2&gt;C2574), "rocío", TRUE, "sin riesgo")</f>
        <v>sin riesgo</v>
      </c>
      <c r="O2574">
        <f t="shared" si="203"/>
        <v>0.54996275113339643</v>
      </c>
      <c r="P2574">
        <f t="shared" si="204"/>
        <v>7.8279739649957634</v>
      </c>
      <c r="Q2574" s="10" t="str" cm="1">
        <f t="array" ref="Q2574">_xlfn.IFS(AND(D2574&lt;=0, D2574-P2574&lt;=2), "escarcha",AND(D2574&lt;=0, D2574-P2574&gt;2), "helada negra", AND(D2574&gt;0, P2574+2&gt;D2574), "rocío", TRUE, "sin riesgo")</f>
        <v>sin riesgo</v>
      </c>
    </row>
    <row r="2575" spans="1:17" x14ac:dyDescent="0.35">
      <c r="A2575" s="2">
        <v>45782</v>
      </c>
      <c r="B2575" s="3" t="s">
        <v>36</v>
      </c>
      <c r="C2575">
        <v>12</v>
      </c>
      <c r="D2575">
        <v>12.4</v>
      </c>
      <c r="E2575">
        <v>70.233333333333334</v>
      </c>
      <c r="F2575">
        <v>73</v>
      </c>
      <c r="G2575">
        <v>16.333333333333329</v>
      </c>
      <c r="H2575">
        <v>5.0666666666666664</v>
      </c>
      <c r="I2575">
        <v>24.666666666666671</v>
      </c>
      <c r="J2575">
        <v>11.633333333333329</v>
      </c>
      <c r="K2575">
        <f t="shared" si="200"/>
        <v>0.40000000000000036</v>
      </c>
      <c r="L2575">
        <f t="shared" si="201"/>
        <v>0.47593452745883569</v>
      </c>
      <c r="M2575">
        <f t="shared" si="202"/>
        <v>6.7450397071960779</v>
      </c>
      <c r="N2575" s="10" t="str" cm="1">
        <f t="array" ref="N2575">_xlfn.IFS(AND(C2575&lt;=0, C2575-M2575&lt;=2), "escarcha",AND(C2575&lt;=0, C2575-M2575&gt;2), "helada negra", AND(C2575&gt;0, M2575+2&gt;C2575), "rocío", TRUE, "sin riesgo")</f>
        <v>sin riesgo</v>
      </c>
      <c r="O2575">
        <f t="shared" si="203"/>
        <v>0.54087177943214448</v>
      </c>
      <c r="P2575">
        <f t="shared" si="204"/>
        <v>7.6944796700208231</v>
      </c>
      <c r="Q2575" s="10" t="str" cm="1">
        <f t="array" ref="Q2575">_xlfn.IFS(AND(D2575&lt;=0, D2575-P2575&lt;=2), "escarcha",AND(D2575&lt;=0, D2575-P2575&gt;2), "helada negra", AND(D2575&gt;0, P2575+2&gt;D2575), "rocío", TRUE, "sin riesgo")</f>
        <v>sin riesgo</v>
      </c>
    </row>
    <row r="2576" spans="1:17" x14ac:dyDescent="0.35">
      <c r="A2576" s="2">
        <v>45782</v>
      </c>
      <c r="B2576" s="3" t="s">
        <v>47</v>
      </c>
      <c r="C2576">
        <v>11.9</v>
      </c>
      <c r="D2576">
        <v>13.16666666666667</v>
      </c>
      <c r="E2576">
        <v>70.833333333333329</v>
      </c>
      <c r="F2576">
        <v>71.333333333333329</v>
      </c>
      <c r="G2576">
        <v>13</v>
      </c>
      <c r="H2576">
        <v>5.8</v>
      </c>
      <c r="I2576">
        <v>21.333333333333329</v>
      </c>
      <c r="J2576">
        <v>13.866666666666671</v>
      </c>
      <c r="K2576">
        <f t="shared" si="200"/>
        <v>1.2666666666666693</v>
      </c>
      <c r="L2576">
        <f t="shared" si="201"/>
        <v>0.47785308866708426</v>
      </c>
      <c r="M2576">
        <f t="shared" si="202"/>
        <v>6.7729876737039243</v>
      </c>
      <c r="N2576" s="10" t="str" cm="1">
        <f t="array" ref="N2576">_xlfn.IFS(AND(C2576&lt;=0, C2576-M2576&lt;=2), "escarcha",AND(C2576&lt;=0, C2576-M2576&gt;2), "helada negra", AND(C2576&gt;0, M2576+2&gt;C2576), "rocío", TRUE, "sin riesgo")</f>
        <v>sin riesgo</v>
      </c>
      <c r="O2576">
        <f t="shared" si="203"/>
        <v>0.56795646612870643</v>
      </c>
      <c r="P2576">
        <f t="shared" si="204"/>
        <v>8.092618117190904</v>
      </c>
      <c r="Q2576" s="10" t="str" cm="1">
        <f t="array" ref="Q2576">_xlfn.IFS(AND(D2576&lt;=0, D2576-P2576&lt;=2), "escarcha",AND(D2576&lt;=0, D2576-P2576&gt;2), "helada negra", AND(D2576&gt;0, P2576+2&gt;D2576), "rocío", TRUE, "sin riesgo")</f>
        <v>sin riesgo</v>
      </c>
    </row>
    <row r="2577" spans="1:17" x14ac:dyDescent="0.35">
      <c r="A2577" s="2">
        <v>45782</v>
      </c>
      <c r="B2577" s="3" t="s">
        <v>52</v>
      </c>
      <c r="C2577">
        <v>12.866666666666671</v>
      </c>
      <c r="D2577">
        <v>13.3</v>
      </c>
      <c r="E2577">
        <v>65.966666666666669</v>
      </c>
      <c r="F2577">
        <v>66.333333333333329</v>
      </c>
      <c r="G2577">
        <v>17.666666666666671</v>
      </c>
      <c r="H2577">
        <v>5.2</v>
      </c>
      <c r="I2577">
        <v>24</v>
      </c>
      <c r="J2577">
        <v>12.633333333333329</v>
      </c>
      <c r="K2577">
        <f t="shared" si="200"/>
        <v>0.43333333333333002</v>
      </c>
      <c r="L2577">
        <f t="shared" si="201"/>
        <v>0.47014230193502132</v>
      </c>
      <c r="M2577">
        <f t="shared" si="202"/>
        <v>6.660701421917139</v>
      </c>
      <c r="N2577" s="10" t="str" cm="1">
        <f t="array" ref="N2577">_xlfn.IFS(AND(C2577&lt;=0, C2577-M2577&lt;=2), "escarcha",AND(C2577&lt;=0, C2577-M2577&gt;2), "helada negra", AND(C2577&gt;0, M2577+2&gt;C2577), "rocío", TRUE, "sin riesgo")</f>
        <v>sin riesgo</v>
      </c>
      <c r="O2577">
        <f t="shared" si="203"/>
        <v>0.50398166191973881</v>
      </c>
      <c r="P2577">
        <f t="shared" si="204"/>
        <v>7.1542300051474372</v>
      </c>
      <c r="Q2577" s="10" t="str" cm="1">
        <f t="array" ref="Q2577">_xlfn.IFS(AND(D2577&lt;=0, D2577-P2577&lt;=2), "escarcha",AND(D2577&lt;=0, D2577-P2577&gt;2), "helada negra", AND(D2577&gt;0, P2577+2&gt;D2577), "rocío", TRUE, "sin riesgo")</f>
        <v>sin riesgo</v>
      </c>
    </row>
    <row r="2578" spans="1:17" x14ac:dyDescent="0.35">
      <c r="A2578" s="2">
        <v>45782</v>
      </c>
      <c r="B2578" s="3" t="s">
        <v>53</v>
      </c>
      <c r="C2578">
        <v>12.7</v>
      </c>
      <c r="D2578">
        <v>13.7</v>
      </c>
      <c r="E2578">
        <v>64.833333333333343</v>
      </c>
      <c r="F2578">
        <v>67</v>
      </c>
      <c r="G2578">
        <v>11.66666666666667</v>
      </c>
      <c r="H2578">
        <v>5.1333333333333337</v>
      </c>
      <c r="I2578">
        <v>20.333333333333329</v>
      </c>
      <c r="J2578">
        <v>12.03333333333333</v>
      </c>
      <c r="K2578">
        <f t="shared" si="200"/>
        <v>1</v>
      </c>
      <c r="L2578">
        <f t="shared" si="201"/>
        <v>0.44190385278800431</v>
      </c>
      <c r="M2578">
        <f t="shared" si="202"/>
        <v>6.2503469375641343</v>
      </c>
      <c r="N2578" s="10" t="str" cm="1">
        <f t="array" ref="N2578">_xlfn.IFS(AND(C2578&lt;=0, C2578-M2578&lt;=2), "escarcha",AND(C2578&lt;=0, C2578-M2578&gt;2), "helada negra", AND(C2578&gt;0, M2578+2&gt;C2578), "rocío", TRUE, "sin riesgo")</f>
        <v>sin riesgo</v>
      </c>
      <c r="O2578">
        <f t="shared" si="203"/>
        <v>0.5400167077660436</v>
      </c>
      <c r="P2578">
        <f t="shared" si="204"/>
        <v>7.6819308752334239</v>
      </c>
      <c r="Q2578" s="10" t="str" cm="1">
        <f t="array" ref="Q2578">_xlfn.IFS(AND(D2578&lt;=0, D2578-P2578&lt;=2), "escarcha",AND(D2578&lt;=0, D2578-P2578&gt;2), "helada negra", AND(D2578&gt;0, P2578+2&gt;D2578), "rocío", TRUE, "sin riesgo")</f>
        <v>sin riesgo</v>
      </c>
    </row>
    <row r="2579" spans="1:17" x14ac:dyDescent="0.35">
      <c r="A2579" s="2">
        <v>45782</v>
      </c>
      <c r="B2579" s="3" t="s">
        <v>56</v>
      </c>
      <c r="C2579">
        <v>13.46666666666667</v>
      </c>
      <c r="D2579">
        <v>13.9</v>
      </c>
      <c r="E2579">
        <v>63.06666666666667</v>
      </c>
      <c r="F2579">
        <v>65.666666666666671</v>
      </c>
      <c r="G2579">
        <v>16</v>
      </c>
      <c r="H2579">
        <v>5.2333333333333334</v>
      </c>
      <c r="I2579">
        <v>22.666666666666671</v>
      </c>
      <c r="J2579">
        <v>12.8</v>
      </c>
      <c r="K2579">
        <f t="shared" si="200"/>
        <v>0.43333333333333002</v>
      </c>
      <c r="L2579">
        <f t="shared" si="201"/>
        <v>0.46433926273920478</v>
      </c>
      <c r="M2579">
        <f t="shared" si="202"/>
        <v>6.5762627758906484</v>
      </c>
      <c r="N2579" s="10" t="str" cm="1">
        <f t="array" ref="N2579">_xlfn.IFS(AND(C2579&lt;=0, C2579-M2579&lt;=2), "escarcha",AND(C2579&lt;=0, C2579-M2579&gt;2), "helada negra", AND(C2579&gt;0, M2579+2&gt;C2579), "rocío", TRUE, "sin riesgo")</f>
        <v>sin riesgo</v>
      </c>
      <c r="O2579">
        <f t="shared" si="203"/>
        <v>0.5329026115971609</v>
      </c>
      <c r="P2579">
        <f t="shared" si="204"/>
        <v>7.5775750500024852</v>
      </c>
      <c r="Q2579" s="10" t="str" cm="1">
        <f t="array" ref="Q2579">_xlfn.IFS(AND(D2579&lt;=0, D2579-P2579&lt;=2), "escarcha",AND(D2579&lt;=0, D2579-P2579&gt;2), "helada negra", AND(D2579&gt;0, P2579+2&gt;D2579), "rocío", TRUE, "sin riesgo")</f>
        <v>sin riesgo</v>
      </c>
    </row>
    <row r="2580" spans="1:17" x14ac:dyDescent="0.35">
      <c r="A2580" s="2">
        <v>45782</v>
      </c>
      <c r="B2580" s="3" t="s">
        <v>54</v>
      </c>
      <c r="C2580">
        <v>11.66666666666667</v>
      </c>
      <c r="D2580">
        <v>12</v>
      </c>
      <c r="E2580">
        <v>67</v>
      </c>
      <c r="F2580">
        <v>69.666666666666671</v>
      </c>
      <c r="G2580">
        <v>15.33333333333333</v>
      </c>
      <c r="H2580">
        <v>6.5</v>
      </c>
      <c r="I2580">
        <v>20.666666666666671</v>
      </c>
      <c r="J2580">
        <v>14.03333333333333</v>
      </c>
      <c r="K2580">
        <f t="shared" si="200"/>
        <v>0.33333333333333037</v>
      </c>
      <c r="L2580">
        <f t="shared" si="201"/>
        <v>0.40682364263702669</v>
      </c>
      <c r="M2580">
        <f t="shared" si="202"/>
        <v>5.7424442667078086</v>
      </c>
      <c r="N2580" s="10" t="str" cm="1">
        <f t="array" ref="N2580">_xlfn.IFS(AND(C2580&lt;=0, C2580-M2580&lt;=2), "escarcha",AND(C2580&lt;=0, C2580-M2580&gt;2), "helada negra", AND(C2580&gt;0, M2580+2&gt;C2580), "rocío", TRUE, "sin riesgo")</f>
        <v>sin riesgo</v>
      </c>
      <c r="O2580">
        <f t="shared" si="203"/>
        <v>0.46783345861350339</v>
      </c>
      <c r="P2580">
        <f t="shared" si="204"/>
        <v>6.6270991487524151</v>
      </c>
      <c r="Q2580" s="10" t="str" cm="1">
        <f t="array" ref="Q2580">_xlfn.IFS(AND(D2580&lt;=0, D2580-P2580&lt;=2), "escarcha",AND(D2580&lt;=0, D2580-P2580&gt;2), "helada negra", AND(D2580&gt;0, P2580+2&gt;D2580), "rocío", TRUE, "sin riesgo")</f>
        <v>sin riesgo</v>
      </c>
    </row>
    <row r="2581" spans="1:17" x14ac:dyDescent="0.35">
      <c r="A2581" s="2">
        <v>45782</v>
      </c>
      <c r="B2581" s="3" t="s">
        <v>45</v>
      </c>
      <c r="C2581">
        <v>3.4666666666666668</v>
      </c>
      <c r="D2581">
        <v>3.5666666666666669</v>
      </c>
      <c r="E2581">
        <v>87.533333333333331</v>
      </c>
      <c r="F2581">
        <v>88</v>
      </c>
      <c r="G2581">
        <v>3.333333333333333</v>
      </c>
      <c r="H2581">
        <v>2.333333333333333</v>
      </c>
      <c r="I2581">
        <v>5</v>
      </c>
      <c r="J2581">
        <v>5.333333333333333</v>
      </c>
      <c r="K2581">
        <f t="shared" si="200"/>
        <v>0.10000000000000009</v>
      </c>
      <c r="L2581">
        <f t="shared" si="201"/>
        <v>0.11471296622590885</v>
      </c>
      <c r="M2581">
        <f t="shared" si="202"/>
        <v>1.592197732554004</v>
      </c>
      <c r="N2581" s="10" t="str" cm="1">
        <f t="array" ref="N2581">_xlfn.IFS(AND(C2581&lt;=0, C2581-M2581&lt;=2), "escarcha",AND(C2581&lt;=0, C2581-M2581&gt;2), "helada negra", AND(C2581&gt;0, M2581+2&gt;C2581), "rocío", TRUE, "sin riesgo")</f>
        <v>rocío</v>
      </c>
      <c r="O2581">
        <f t="shared" si="203"/>
        <v>0.12707660659289688</v>
      </c>
      <c r="P2581">
        <f t="shared" si="204"/>
        <v>1.7650493588270277</v>
      </c>
      <c r="Q2581" s="10" t="str" cm="1">
        <f t="array" ref="Q2581">_xlfn.IFS(AND(D2581&lt;=0, D2581-P2581&lt;=2), "escarcha",AND(D2581&lt;=0, D2581-P2581&gt;2), "helada negra", AND(D2581&gt;0, P2581+2&gt;D2581), "rocío", TRUE, "sin riesgo")</f>
        <v>rocío</v>
      </c>
    </row>
    <row r="2582" spans="1:17" x14ac:dyDescent="0.35">
      <c r="A2582" s="2">
        <v>45783</v>
      </c>
      <c r="B2582" s="3" t="s">
        <v>12</v>
      </c>
      <c r="C2582">
        <v>2</v>
      </c>
      <c r="D2582">
        <v>2.4666666666666668</v>
      </c>
      <c r="E2582">
        <v>87.13333333333334</v>
      </c>
      <c r="F2582">
        <v>86</v>
      </c>
      <c r="G2582">
        <v>0.33333333333333331</v>
      </c>
      <c r="H2582">
        <v>2.2999999999999998</v>
      </c>
      <c r="I2582">
        <v>1.666666666666667</v>
      </c>
      <c r="J2582">
        <v>6.3666666666666671</v>
      </c>
      <c r="K2582">
        <f t="shared" si="200"/>
        <v>0.46666666666666679</v>
      </c>
      <c r="L2582">
        <f t="shared" si="201"/>
        <v>6.1233911764279614E-3</v>
      </c>
      <c r="M2582">
        <f t="shared" si="202"/>
        <v>8.4467870713944571E-2</v>
      </c>
      <c r="N2582" s="10" t="str" cm="1">
        <f t="array" ref="N2582">_xlfn.IFS(AND(C2582&lt;=0, C2582-M2582&lt;=2), "escarcha",AND(C2582&lt;=0, C2582-M2582&gt;2), "helada negra", AND(C2582&gt;0, M2582+2&gt;C2582), "rocío", TRUE, "sin riesgo")</f>
        <v>rocío</v>
      </c>
      <c r="O2582">
        <f t="shared" si="203"/>
        <v>2.6259877875257215E-2</v>
      </c>
      <c r="P2582">
        <f t="shared" si="204"/>
        <v>0.36265100083948359</v>
      </c>
      <c r="Q2582" s="10" t="str" cm="1">
        <f t="array" ref="Q2582">_xlfn.IFS(AND(D2582&lt;=0, D2582-P2582&lt;=2), "escarcha",AND(D2582&lt;=0, D2582-P2582&gt;2), "helada negra", AND(D2582&gt;0, P2582+2&gt;D2582), "rocío", TRUE, "sin riesgo")</f>
        <v>sin riesgo</v>
      </c>
    </row>
    <row r="2583" spans="1:17" x14ac:dyDescent="0.35">
      <c r="A2583" s="2">
        <v>45783</v>
      </c>
      <c r="B2583" s="3" t="s">
        <v>13</v>
      </c>
      <c r="C2583">
        <v>1.3666666666666669</v>
      </c>
      <c r="D2583">
        <v>1.7333333333333329</v>
      </c>
      <c r="E2583">
        <v>88.666666666666671</v>
      </c>
      <c r="F2583">
        <v>87.333333333333329</v>
      </c>
      <c r="G2583">
        <v>2</v>
      </c>
      <c r="H2583">
        <v>1.033333333333333</v>
      </c>
      <c r="I2583">
        <v>4.666666666666667</v>
      </c>
      <c r="J2583">
        <v>3.5</v>
      </c>
      <c r="K2583">
        <f t="shared" si="200"/>
        <v>0.36666666666666603</v>
      </c>
      <c r="L2583">
        <f t="shared" si="201"/>
        <v>-2.1731161919345196E-2</v>
      </c>
      <c r="M2583">
        <f t="shared" si="202"/>
        <v>-0.29929291404829278</v>
      </c>
      <c r="N2583" s="10" t="str" cm="1">
        <f t="array" ref="N2583">_xlfn.IFS(AND(C2583&lt;=0, C2583-M2583&lt;=2), "escarcha",AND(C2583&lt;=0, C2583-M2583&gt;2), "helada negra", AND(C2583&gt;0, M2583+2&gt;C2583), "rocío", TRUE, "sin riesgo")</f>
        <v>rocío</v>
      </c>
      <c r="O2583">
        <f t="shared" si="203"/>
        <v>-1.0628623471637663E-2</v>
      </c>
      <c r="P2583">
        <f t="shared" si="204"/>
        <v>-0.14647511034048463</v>
      </c>
      <c r="Q2583" s="10" t="str" cm="1">
        <f t="array" ref="Q2583">_xlfn.IFS(AND(D2583&lt;=0, D2583-P2583&lt;=2), "escarcha",AND(D2583&lt;=0, D2583-P2583&gt;2), "helada negra", AND(D2583&gt;0, P2583+2&gt;D2583), "rocío", TRUE, "sin riesgo")</f>
        <v>rocío</v>
      </c>
    </row>
    <row r="2584" spans="1:17" x14ac:dyDescent="0.35">
      <c r="A2584" s="2">
        <v>45783</v>
      </c>
      <c r="B2584" s="3" t="s">
        <v>15</v>
      </c>
      <c r="C2584">
        <v>1.333333333333333</v>
      </c>
      <c r="D2584">
        <v>1.7333333333333329</v>
      </c>
      <c r="E2584">
        <v>86.166666666666671</v>
      </c>
      <c r="F2584">
        <v>86</v>
      </c>
      <c r="G2584">
        <v>0</v>
      </c>
      <c r="H2584">
        <v>2.9</v>
      </c>
      <c r="I2584">
        <v>0.66666666666666663</v>
      </c>
      <c r="J2584">
        <v>6.1333333333333337</v>
      </c>
      <c r="K2584">
        <f t="shared" si="200"/>
        <v>0.39999999999999991</v>
      </c>
      <c r="L2584">
        <f t="shared" si="201"/>
        <v>-5.2722441990999638E-2</v>
      </c>
      <c r="M2584">
        <f t="shared" si="202"/>
        <v>-0.72484803082185834</v>
      </c>
      <c r="N2584" s="10" t="str" cm="1">
        <f t="array" ref="N2584">_xlfn.IFS(AND(C2584&lt;=0, C2584-M2584&lt;=2), "escarcha",AND(C2584&lt;=0, C2584-M2584&gt;2), "helada negra", AND(C2584&gt;0, M2584+2&gt;C2584), "rocío", TRUE, "sin riesgo")</f>
        <v>sin riesgo</v>
      </c>
      <c r="O2584">
        <f t="shared" si="203"/>
        <v>-2.6013542311117063E-2</v>
      </c>
      <c r="P2584">
        <f t="shared" si="204"/>
        <v>-0.3581851720944339</v>
      </c>
      <c r="Q2584" s="10" t="str" cm="1">
        <f t="array" ref="Q2584">_xlfn.IFS(AND(D2584&lt;=0, D2584-P2584&lt;=2), "escarcha",AND(D2584&lt;=0, D2584-P2584&gt;2), "helada negra", AND(D2584&gt;0, P2584+2&gt;D2584), "rocío", TRUE, "sin riesgo")</f>
        <v>sin riesgo</v>
      </c>
    </row>
    <row r="2585" spans="1:17" x14ac:dyDescent="0.35">
      <c r="A2585" s="2">
        <v>45783</v>
      </c>
      <c r="B2585" s="3" t="s">
        <v>17</v>
      </c>
      <c r="C2585">
        <v>1.1333333333333331</v>
      </c>
      <c r="D2585">
        <v>1.4</v>
      </c>
      <c r="E2585">
        <v>86.8</v>
      </c>
      <c r="F2585">
        <v>85.666666666666671</v>
      </c>
      <c r="G2585">
        <v>0.66666666666666663</v>
      </c>
      <c r="H2585">
        <v>4.9666666666666668</v>
      </c>
      <c r="I2585">
        <v>2</v>
      </c>
      <c r="J2585">
        <v>11.83333333333333</v>
      </c>
      <c r="K2585">
        <f t="shared" si="200"/>
        <v>0.26666666666666683</v>
      </c>
      <c r="L2585">
        <f t="shared" si="201"/>
        <v>-5.9756924230048789E-2</v>
      </c>
      <c r="M2585">
        <f t="shared" si="202"/>
        <v>-0.82123395459128534</v>
      </c>
      <c r="N2585" s="10" t="str" cm="1">
        <f t="array" ref="N2585">_xlfn.IFS(AND(C2585&lt;=0, C2585-M2585&lt;=2), "escarcha",AND(C2585&lt;=0, C2585-M2585&gt;2), "helada negra", AND(C2585&gt;0, M2585+2&gt;C2585), "rocío", TRUE, "sin riesgo")</f>
        <v>rocío</v>
      </c>
      <c r="O2585">
        <f t="shared" si="203"/>
        <v>-5.3761372578850677E-2</v>
      </c>
      <c r="P2585">
        <f t="shared" si="204"/>
        <v>-0.73908820398642383</v>
      </c>
      <c r="Q2585" s="10" t="str" cm="1">
        <f t="array" ref="Q2585">_xlfn.IFS(AND(D2585&lt;=0, D2585-P2585&lt;=2), "escarcha",AND(D2585&lt;=0, D2585-P2585&gt;2), "helada negra", AND(D2585&gt;0, P2585+2&gt;D2585), "rocío", TRUE, "sin riesgo")</f>
        <v>sin riesgo</v>
      </c>
    </row>
    <row r="2586" spans="1:17" x14ac:dyDescent="0.35">
      <c r="A2586" s="2">
        <v>45783</v>
      </c>
      <c r="B2586" s="3" t="s">
        <v>18</v>
      </c>
      <c r="C2586">
        <v>-3.3333333333333333E-2</v>
      </c>
      <c r="D2586">
        <v>1.2666666666666671</v>
      </c>
      <c r="E2586">
        <v>88.766666666666666</v>
      </c>
      <c r="F2586">
        <v>83.666666666666671</v>
      </c>
      <c r="G2586">
        <v>0</v>
      </c>
      <c r="H2586">
        <v>3.7</v>
      </c>
      <c r="I2586">
        <v>0</v>
      </c>
      <c r="J2586">
        <v>9.4333333333333336</v>
      </c>
      <c r="K2586">
        <f t="shared" si="200"/>
        <v>1.3000000000000005</v>
      </c>
      <c r="L2586">
        <f t="shared" si="201"/>
        <v>-0.12157661098229137</v>
      </c>
      <c r="M2586">
        <f t="shared" si="202"/>
        <v>-1.664996026042038</v>
      </c>
      <c r="N2586" s="10" t="str" cm="1">
        <f t="array" ref="N2586">_xlfn.IFS(AND(C2586&lt;=0, C2586-M2586&lt;=2), "escarcha",AND(C2586&lt;=0, C2586-M2586&gt;2), "helada negra", AND(C2586&gt;0, M2586+2&gt;C2586), "rocío", TRUE, "sin riesgo")</f>
        <v>escarcha</v>
      </c>
      <c r="O2586">
        <f t="shared" si="203"/>
        <v>-8.6948484386503044E-2</v>
      </c>
      <c r="P2586">
        <f t="shared" si="204"/>
        <v>-1.1930906226338684</v>
      </c>
      <c r="Q2586" s="10" t="str" cm="1">
        <f t="array" ref="Q2586">_xlfn.IFS(AND(D2586&lt;=0, D2586-P2586&lt;=2), "escarcha",AND(D2586&lt;=0, D2586-P2586&gt;2), "helada negra", AND(D2586&gt;0, P2586+2&gt;D2586), "rocío", TRUE, "sin riesgo")</f>
        <v>sin riesgo</v>
      </c>
    </row>
    <row r="2587" spans="1:17" x14ac:dyDescent="0.35">
      <c r="A2587" s="2">
        <v>45783</v>
      </c>
      <c r="B2587" s="3" t="s">
        <v>19</v>
      </c>
      <c r="C2587">
        <v>-0.53333333333333333</v>
      </c>
      <c r="D2587">
        <v>1</v>
      </c>
      <c r="E2587">
        <v>88.6</v>
      </c>
      <c r="F2587">
        <v>81.333333333333329</v>
      </c>
      <c r="G2587">
        <v>1</v>
      </c>
      <c r="H2587">
        <v>3.2</v>
      </c>
      <c r="I2587">
        <v>3.666666666666667</v>
      </c>
      <c r="J2587">
        <v>8.4</v>
      </c>
      <c r="K2587">
        <f t="shared" si="200"/>
        <v>1.5333333333333332</v>
      </c>
      <c r="L2587">
        <f t="shared" si="201"/>
        <v>-0.15980014935792272</v>
      </c>
      <c r="M2587">
        <f t="shared" si="202"/>
        <v>-2.1837652362571913</v>
      </c>
      <c r="N2587" s="10" t="str" cm="1">
        <f t="array" ref="N2587">_xlfn.IFS(AND(C2587&lt;=0, C2587-M2587&lt;=2), "escarcha",AND(C2587&lt;=0, C2587-M2587&gt;2), "helada negra", AND(C2587&gt;0, M2587+2&gt;C2587), "rocío", TRUE, "sin riesgo")</f>
        <v>escarcha</v>
      </c>
      <c r="O2587">
        <f t="shared" si="203"/>
        <v>-0.1343924824395441</v>
      </c>
      <c r="P2587">
        <f t="shared" si="204"/>
        <v>-1.8391816591926593</v>
      </c>
      <c r="Q2587" s="10" t="str" cm="1">
        <f t="array" ref="Q2587">_xlfn.IFS(AND(D2587&lt;=0, D2587-P2587&lt;=2), "escarcha",AND(D2587&lt;=0, D2587-P2587&gt;2), "helada negra", AND(D2587&gt;0, P2587+2&gt;D2587), "rocío", TRUE, "sin riesgo")</f>
        <v>sin riesgo</v>
      </c>
    </row>
    <row r="2588" spans="1:17" x14ac:dyDescent="0.35">
      <c r="A2588" s="2">
        <v>45783</v>
      </c>
      <c r="B2588" s="3" t="s">
        <v>20</v>
      </c>
      <c r="C2588">
        <v>-1.033333333333333</v>
      </c>
      <c r="D2588">
        <v>0.56666666666666665</v>
      </c>
      <c r="E2588">
        <v>90.4</v>
      </c>
      <c r="F2588">
        <v>81.666666666666671</v>
      </c>
      <c r="G2588">
        <v>0</v>
      </c>
      <c r="H2588">
        <v>2.0333333333333332</v>
      </c>
      <c r="I2588">
        <v>0.66666666666666663</v>
      </c>
      <c r="J2588">
        <v>4.4333333333333336</v>
      </c>
      <c r="K2588">
        <f t="shared" si="200"/>
        <v>1.5999999999999996</v>
      </c>
      <c r="L2588">
        <f t="shared" si="201"/>
        <v>-0.17618210987945665</v>
      </c>
      <c r="M2588">
        <f t="shared" si="202"/>
        <v>-2.4054189053736446</v>
      </c>
      <c r="N2588" s="10" t="str" cm="1">
        <f t="array" ref="N2588">_xlfn.IFS(AND(C2588&lt;=0, C2588-M2588&lt;=2), "escarcha",AND(C2588&lt;=0, C2588-M2588&gt;2), "helada negra", AND(C2588&gt;0, M2588+2&gt;C2588), "rocío", TRUE, "sin riesgo")</f>
        <v>escarcha</v>
      </c>
      <c r="O2588">
        <f t="shared" si="203"/>
        <v>-0.16152579663658273</v>
      </c>
      <c r="P2588">
        <f t="shared" si="204"/>
        <v>-2.2071330884628733</v>
      </c>
      <c r="Q2588" s="10" t="str" cm="1">
        <f t="array" ref="Q2588">_xlfn.IFS(AND(D2588&lt;=0, D2588-P2588&lt;=2), "escarcha",AND(D2588&lt;=0, D2588-P2588&gt;2), "helada negra", AND(D2588&gt;0, P2588+2&gt;D2588), "rocío", TRUE, "sin riesgo")</f>
        <v>sin riesgo</v>
      </c>
    </row>
    <row r="2589" spans="1:17" x14ac:dyDescent="0.35">
      <c r="A2589" s="2">
        <v>45783</v>
      </c>
      <c r="B2589" s="3" t="s">
        <v>21</v>
      </c>
      <c r="C2589">
        <v>-1.1000000000000001</v>
      </c>
      <c r="D2589">
        <v>-0.53333333333333333</v>
      </c>
      <c r="E2589">
        <v>90.433333333333337</v>
      </c>
      <c r="F2589">
        <v>84.666666666666671</v>
      </c>
      <c r="G2589">
        <v>0</v>
      </c>
      <c r="H2589">
        <v>0.5</v>
      </c>
      <c r="I2589">
        <v>0</v>
      </c>
      <c r="J2589">
        <v>2.2333333333333329</v>
      </c>
      <c r="K2589">
        <f t="shared" si="200"/>
        <v>0.56666666666666676</v>
      </c>
      <c r="L2589">
        <f t="shared" si="201"/>
        <v>-0.18069075916590377</v>
      </c>
      <c r="M2589">
        <f t="shared" si="202"/>
        <v>-2.466350938116507</v>
      </c>
      <c r="N2589" s="10" t="str" cm="1">
        <f t="array" ref="N2589">_xlfn.IFS(AND(C2589&lt;=0, C2589-M2589&lt;=2), "escarcha",AND(C2589&lt;=0, C2589-M2589&gt;2), "helada negra", AND(C2589&gt;0, M2589+2&gt;C2589), "rocío", TRUE, "sin riesgo")</f>
        <v>escarcha</v>
      </c>
      <c r="O2589">
        <f t="shared" si="203"/>
        <v>-0.20521002861853097</v>
      </c>
      <c r="P2589">
        <f t="shared" si="204"/>
        <v>-2.7971765489804481</v>
      </c>
      <c r="Q2589" s="10" t="str" cm="1">
        <f t="array" ref="Q2589">_xlfn.IFS(AND(D2589&lt;=0, D2589-P2589&lt;=2), "escarcha",AND(D2589&lt;=0, D2589-P2589&gt;2), "helada negra", AND(D2589&gt;0, P2589+2&gt;D2589), "rocío", TRUE, "sin riesgo")</f>
        <v>helada negra</v>
      </c>
    </row>
    <row r="2590" spans="1:17" x14ac:dyDescent="0.35">
      <c r="A2590" s="2">
        <v>45783</v>
      </c>
      <c r="B2590" s="3" t="s">
        <v>22</v>
      </c>
      <c r="C2590">
        <v>-1.7666666666666671</v>
      </c>
      <c r="D2590">
        <v>-0.6</v>
      </c>
      <c r="E2590">
        <v>90.266666666666666</v>
      </c>
      <c r="F2590">
        <v>82</v>
      </c>
      <c r="G2590">
        <v>0.33333333333333331</v>
      </c>
      <c r="H2590">
        <v>1.0666666666666671</v>
      </c>
      <c r="I2590">
        <v>1.666666666666667</v>
      </c>
      <c r="J2590">
        <v>4.0666666666666664</v>
      </c>
      <c r="K2590">
        <f t="shared" si="200"/>
        <v>1.166666666666667</v>
      </c>
      <c r="L2590">
        <f t="shared" si="201"/>
        <v>-0.23145680913961975</v>
      </c>
      <c r="M2590">
        <f t="shared" si="202"/>
        <v>-3.1503037525619644</v>
      </c>
      <c r="N2590" s="10" t="str" cm="1">
        <f t="array" ref="N2590">_xlfn.IFS(AND(C2590&lt;=0, C2590-M2590&lt;=2), "escarcha",AND(C2590&lt;=0, C2590-M2590&gt;2), "helada negra", AND(C2590&gt;0, M2590+2&gt;C2590), "rocío", TRUE, "sin riesgo")</f>
        <v>escarcha</v>
      </c>
      <c r="O2590">
        <f t="shared" si="203"/>
        <v>-0.24206997848625375</v>
      </c>
      <c r="P2590">
        <f t="shared" si="204"/>
        <v>-3.2927999745979379</v>
      </c>
      <c r="Q2590" s="10" t="str" cm="1">
        <f t="array" ref="Q2590">_xlfn.IFS(AND(D2590&lt;=0, D2590-P2590&lt;=2), "escarcha",AND(D2590&lt;=0, D2590-P2590&gt;2), "helada negra", AND(D2590&gt;0, P2590+2&gt;D2590), "rocío", TRUE, "sin riesgo")</f>
        <v>helada negra</v>
      </c>
    </row>
    <row r="2591" spans="1:17" x14ac:dyDescent="0.35">
      <c r="A2591" s="2">
        <v>45783</v>
      </c>
      <c r="B2591" s="3" t="s">
        <v>23</v>
      </c>
      <c r="C2591">
        <v>-2.4</v>
      </c>
      <c r="D2591">
        <v>-0.5</v>
      </c>
      <c r="E2591">
        <v>91.3</v>
      </c>
      <c r="F2591">
        <v>81</v>
      </c>
      <c r="G2591">
        <v>0.66666666666666663</v>
      </c>
      <c r="H2591">
        <v>1.033333333333333</v>
      </c>
      <c r="I2591">
        <v>3.333333333333333</v>
      </c>
      <c r="J2591">
        <v>3.166666666666667</v>
      </c>
      <c r="K2591">
        <f t="shared" si="200"/>
        <v>1.9</v>
      </c>
      <c r="L2591">
        <f t="shared" si="201"/>
        <v>-0.26680064838716866</v>
      </c>
      <c r="M2591">
        <f t="shared" si="202"/>
        <v>-3.6241869031702336</v>
      </c>
      <c r="N2591" s="10" t="str" cm="1">
        <f t="array" ref="N2591">_xlfn.IFS(AND(C2591&lt;=0, C2591-M2591&lt;=2), "escarcha",AND(C2591&lt;=0, C2591-M2591&gt;2), "helada negra", AND(C2591&gt;0, M2591+2&gt;C2591), "rocío", TRUE, "sin riesgo")</f>
        <v>escarcha</v>
      </c>
      <c r="O2591">
        <f t="shared" si="203"/>
        <v>-0.24705524422898642</v>
      </c>
      <c r="P2591">
        <f t="shared" si="204"/>
        <v>-3.3596755234293267</v>
      </c>
      <c r="Q2591" s="10" t="str" cm="1">
        <f t="array" ref="Q2591">_xlfn.IFS(AND(D2591&lt;=0, D2591-P2591&lt;=2), "escarcha",AND(D2591&lt;=0, D2591-P2591&gt;2), "helada negra", AND(D2591&gt;0, P2591+2&gt;D2591), "rocío", TRUE, "sin riesgo")</f>
        <v>helada negra</v>
      </c>
    </row>
    <row r="2592" spans="1:17" x14ac:dyDescent="0.35">
      <c r="A2592" s="2">
        <v>45783</v>
      </c>
      <c r="B2592" s="3" t="s">
        <v>24</v>
      </c>
      <c r="C2592">
        <v>-3.066666666666666</v>
      </c>
      <c r="D2592">
        <v>-1</v>
      </c>
      <c r="E2592">
        <v>92.066666666666663</v>
      </c>
      <c r="F2592">
        <v>83.666666666666671</v>
      </c>
      <c r="G2592">
        <v>1.333333333333333</v>
      </c>
      <c r="H2592">
        <v>0.16666666666666671</v>
      </c>
      <c r="I2592">
        <v>2.666666666666667</v>
      </c>
      <c r="J2592">
        <v>0.93333333333333335</v>
      </c>
      <c r="K2592">
        <f t="shared" si="200"/>
        <v>2.066666666666666</v>
      </c>
      <c r="L2592">
        <f t="shared" si="201"/>
        <v>-0.30789059294314958</v>
      </c>
      <c r="M2592">
        <f t="shared" si="202"/>
        <v>-4.1727645256671364</v>
      </c>
      <c r="N2592" s="10" t="str" cm="1">
        <f t="array" ref="N2592">_xlfn.IFS(AND(C2592&lt;=0, C2592-M2592&lt;=2), "escarcha",AND(C2592&lt;=0, C2592-M2592&gt;2), "helada negra", AND(C2592&gt;0, M2592+2&gt;C2592), "rocío", TRUE, "sin riesgo")</f>
        <v>escarcha</v>
      </c>
      <c r="O2592">
        <f t="shared" si="203"/>
        <v>-0.25114807791410482</v>
      </c>
      <c r="P2592">
        <f t="shared" si="204"/>
        <v>-3.4145515348274302</v>
      </c>
      <c r="Q2592" s="10" t="str" cm="1">
        <f t="array" ref="Q2592">_xlfn.IFS(AND(D2592&lt;=0, D2592-P2592&lt;=2), "escarcha",AND(D2592&lt;=0, D2592-P2592&gt;2), "helada negra", AND(D2592&gt;0, P2592+2&gt;D2592), "rocío", TRUE, "sin riesgo")</f>
        <v>helada negra</v>
      </c>
    </row>
    <row r="2593" spans="1:17" x14ac:dyDescent="0.35">
      <c r="A2593" s="2">
        <v>45783</v>
      </c>
      <c r="B2593" s="3" t="s">
        <v>25</v>
      </c>
      <c r="C2593">
        <v>-3.7</v>
      </c>
      <c r="D2593">
        <v>-0.26666666666666672</v>
      </c>
      <c r="E2593">
        <v>92.8</v>
      </c>
      <c r="F2593">
        <v>81.666666666666671</v>
      </c>
      <c r="G2593">
        <v>0</v>
      </c>
      <c r="H2593">
        <v>0.83333333333333337</v>
      </c>
      <c r="I2593">
        <v>0</v>
      </c>
      <c r="J2593">
        <v>2.666666666666667</v>
      </c>
      <c r="K2593">
        <f t="shared" si="200"/>
        <v>3.4333333333333336</v>
      </c>
      <c r="L2593">
        <f t="shared" si="201"/>
        <v>-0.34719158329796718</v>
      </c>
      <c r="M2593">
        <f t="shared" si="202"/>
        <v>-4.6951114455710483</v>
      </c>
      <c r="N2593" s="10" t="str" cm="1">
        <f t="array" ref="N2593">_xlfn.IFS(AND(C2593&lt;=0, C2593-M2593&lt;=2), "escarcha",AND(C2593&lt;=0, C2593-M2593&gt;2), "helada negra", AND(C2593&gt;0, M2593+2&gt;C2593), "rocío", TRUE, "sin riesgo")</f>
        <v>escarcha</v>
      </c>
      <c r="O2593">
        <f t="shared" si="203"/>
        <v>-0.22188388625558644</v>
      </c>
      <c r="P2593">
        <f t="shared" si="204"/>
        <v>-3.0216288770213966</v>
      </c>
      <c r="Q2593" s="10" t="str" cm="1">
        <f t="array" ref="Q2593">_xlfn.IFS(AND(D2593&lt;=0, D2593-P2593&lt;=2), "escarcha",AND(D2593&lt;=0, D2593-P2593&gt;2), "helada negra", AND(D2593&gt;0, P2593+2&gt;D2593), "rocío", TRUE, "sin riesgo")</f>
        <v>helada negra</v>
      </c>
    </row>
    <row r="2594" spans="1:17" x14ac:dyDescent="0.35">
      <c r="A2594" s="2">
        <v>45783</v>
      </c>
      <c r="B2594" s="3" t="s">
        <v>26</v>
      </c>
      <c r="C2594">
        <v>-3.2333333333333329</v>
      </c>
      <c r="D2594">
        <v>0.46666666666666667</v>
      </c>
      <c r="E2594">
        <v>93.6</v>
      </c>
      <c r="F2594">
        <v>80</v>
      </c>
      <c r="G2594">
        <v>0</v>
      </c>
      <c r="H2594">
        <v>1.3666666666666669</v>
      </c>
      <c r="I2594">
        <v>0</v>
      </c>
      <c r="J2594">
        <v>2.7</v>
      </c>
      <c r="K2594">
        <f t="shared" si="200"/>
        <v>3.6999999999999997</v>
      </c>
      <c r="L2594">
        <f t="shared" si="201"/>
        <v>-0.30377915086850488</v>
      </c>
      <c r="M2594">
        <f t="shared" si="202"/>
        <v>-4.1179872988454393</v>
      </c>
      <c r="N2594" s="10" t="str" cm="1">
        <f t="array" ref="N2594">_xlfn.IFS(AND(C2594&lt;=0, C2594-M2594&lt;=2), "escarcha",AND(C2594&lt;=0, C2594-M2594&gt;2), "helada negra", AND(C2594&gt;0, M2594+2&gt;C2594), "rocío", TRUE, "sin riesgo")</f>
        <v>escarcha</v>
      </c>
      <c r="O2594">
        <f t="shared" si="203"/>
        <v>-0.18936624200029634</v>
      </c>
      <c r="P2594">
        <f t="shared" si="204"/>
        <v>-2.583508772107979</v>
      </c>
      <c r="Q2594" s="10" t="str" cm="1">
        <f t="array" ref="Q2594">_xlfn.IFS(AND(D2594&lt;=0, D2594-P2594&lt;=2), "escarcha",AND(D2594&lt;=0, D2594-P2594&gt;2), "helada negra", AND(D2594&gt;0, P2594+2&gt;D2594), "rocío", TRUE, "sin riesgo")</f>
        <v>sin riesgo</v>
      </c>
    </row>
    <row r="2595" spans="1:17" x14ac:dyDescent="0.35">
      <c r="A2595" s="2">
        <v>45783</v>
      </c>
      <c r="B2595" s="3" t="s">
        <v>27</v>
      </c>
      <c r="C2595">
        <v>-2.0666666666666669</v>
      </c>
      <c r="D2595">
        <v>3.166666666666667</v>
      </c>
      <c r="E2595">
        <v>93.86666666666666</v>
      </c>
      <c r="F2595">
        <v>76</v>
      </c>
      <c r="G2595">
        <v>0</v>
      </c>
      <c r="H2595">
        <v>0.76666666666666661</v>
      </c>
      <c r="I2595">
        <v>0</v>
      </c>
      <c r="J2595">
        <v>2.8666666666666671</v>
      </c>
      <c r="K2595">
        <f t="shared" si="200"/>
        <v>5.2333333333333343</v>
      </c>
      <c r="L2595">
        <f t="shared" si="201"/>
        <v>-0.21445265483200501</v>
      </c>
      <c r="M2595">
        <f t="shared" si="202"/>
        <v>-2.9216464338244754</v>
      </c>
      <c r="N2595" s="10" t="str" cm="1">
        <f t="array" ref="N2595">_xlfn.IFS(AND(C2595&lt;=0, C2595-M2595&lt;=2), "escarcha",AND(C2595&lt;=0, C2595-M2595&gt;2), "helada negra", AND(C2595&gt;0, M2595+2&gt;C2595), "rocío", TRUE, "sin riesgo")</f>
        <v>escarcha</v>
      </c>
      <c r="O2595">
        <f t="shared" si="203"/>
        <v>-4.7747208269792535E-2</v>
      </c>
      <c r="P2595">
        <f t="shared" si="204"/>
        <v>-0.65663144281609886</v>
      </c>
      <c r="Q2595" s="10" t="str" cm="1">
        <f t="array" ref="Q2595">_xlfn.IFS(AND(D2595&lt;=0, D2595-P2595&lt;=2), "escarcha",AND(D2595&lt;=0, D2595-P2595&gt;2), "helada negra", AND(D2595&gt;0, P2595+2&gt;D2595), "rocío", TRUE, "sin riesgo")</f>
        <v>sin riesgo</v>
      </c>
    </row>
    <row r="2596" spans="1:17" x14ac:dyDescent="0.35">
      <c r="A2596" s="2">
        <v>45783</v>
      </c>
      <c r="B2596" s="3" t="s">
        <v>28</v>
      </c>
      <c r="C2596">
        <v>1</v>
      </c>
      <c r="D2596">
        <v>3</v>
      </c>
      <c r="E2596">
        <v>87.233333333333334</v>
      </c>
      <c r="F2596">
        <v>79.333333333333329</v>
      </c>
      <c r="G2596">
        <v>0.66666666666666663</v>
      </c>
      <c r="H2596">
        <v>1.0666666666666671</v>
      </c>
      <c r="I2596">
        <v>1.333333333333333</v>
      </c>
      <c r="J2596">
        <v>3.1</v>
      </c>
      <c r="K2596">
        <f t="shared" si="200"/>
        <v>2</v>
      </c>
      <c r="L2596">
        <f t="shared" si="201"/>
        <v>-6.4361898196645742E-2</v>
      </c>
      <c r="M2596">
        <f t="shared" si="202"/>
        <v>-0.88428942930425714</v>
      </c>
      <c r="N2596" s="10" t="str" cm="1">
        <f t="array" ref="N2596">_xlfn.IFS(AND(C2596&lt;=0, C2596-M2596&lt;=2), "escarcha",AND(C2596&lt;=0, C2596-M2596&gt;2), "helada negra", AND(C2596&gt;0, M2596+2&gt;C2596), "rocío", TRUE, "sin riesgo")</f>
        <v>rocío</v>
      </c>
      <c r="O2596">
        <f t="shared" si="203"/>
        <v>-1.6607720347431632E-2</v>
      </c>
      <c r="P2596">
        <f t="shared" si="204"/>
        <v>-0.22879662767834702</v>
      </c>
      <c r="Q2596" s="10" t="str" cm="1">
        <f t="array" ref="Q2596">_xlfn.IFS(AND(D2596&lt;=0, D2596-P2596&lt;=2), "escarcha",AND(D2596&lt;=0, D2596-P2596&gt;2), "helada negra", AND(D2596&gt;0, P2596+2&gt;D2596), "rocío", TRUE, "sin riesgo")</f>
        <v>sin riesgo</v>
      </c>
    </row>
    <row r="2597" spans="1:17" x14ac:dyDescent="0.35">
      <c r="A2597" s="2">
        <v>45783</v>
      </c>
      <c r="B2597" s="3" t="s">
        <v>29</v>
      </c>
      <c r="C2597">
        <v>4.0333333333333332</v>
      </c>
      <c r="D2597">
        <v>4.7</v>
      </c>
      <c r="E2597">
        <v>78.033333333333331</v>
      </c>
      <c r="F2597">
        <v>75</v>
      </c>
      <c r="G2597">
        <v>3.666666666666667</v>
      </c>
      <c r="H2597">
        <v>2.1</v>
      </c>
      <c r="I2597">
        <v>6.666666666666667</v>
      </c>
      <c r="J2597">
        <v>4.7666666666666666</v>
      </c>
      <c r="K2597">
        <f t="shared" si="200"/>
        <v>0.66666666666666696</v>
      </c>
      <c r="L2597">
        <f t="shared" si="201"/>
        <v>3.9684121151475876E-2</v>
      </c>
      <c r="M2597">
        <f t="shared" si="202"/>
        <v>0.54845922991098617</v>
      </c>
      <c r="N2597" s="10" t="str" cm="1">
        <f t="array" ref="N2597">_xlfn.IFS(AND(C2597&lt;=0, C2597-M2597&lt;=2), "escarcha",AND(C2597&lt;=0, C2597-M2597&gt;2), "helada negra", AND(C2597&gt;0, M2597+2&gt;C2597), "rocío", TRUE, "sin riesgo")</f>
        <v>sin riesgo</v>
      </c>
      <c r="O2597">
        <f t="shared" si="203"/>
        <v>4.6690657022668169E-2</v>
      </c>
      <c r="P2597">
        <f t="shared" si="204"/>
        <v>0.64555111992739866</v>
      </c>
      <c r="Q2597" s="10" t="str" cm="1">
        <f t="array" ref="Q2597">_xlfn.IFS(AND(D2597&lt;=0, D2597-P2597&lt;=2), "escarcha",AND(D2597&lt;=0, D2597-P2597&gt;2), "helada negra", AND(D2597&gt;0, P2597+2&gt;D2597), "rocío", TRUE, "sin riesgo")</f>
        <v>sin riesgo</v>
      </c>
    </row>
    <row r="2598" spans="1:17" x14ac:dyDescent="0.35">
      <c r="A2598" s="2">
        <v>45783</v>
      </c>
      <c r="B2598" s="3" t="s">
        <v>30</v>
      </c>
      <c r="C2598">
        <v>5.2666666666666666</v>
      </c>
      <c r="D2598">
        <v>6.7</v>
      </c>
      <c r="E2598">
        <v>69.63333333333334</v>
      </c>
      <c r="F2598">
        <v>69.333333333333329</v>
      </c>
      <c r="G2598">
        <v>3.666666666666667</v>
      </c>
      <c r="H2598">
        <v>5.2</v>
      </c>
      <c r="I2598">
        <v>6.666666666666667</v>
      </c>
      <c r="J2598">
        <v>11.06666666666667</v>
      </c>
      <c r="K2598">
        <f t="shared" si="200"/>
        <v>1.4333333333333336</v>
      </c>
      <c r="L2598">
        <f t="shared" si="201"/>
        <v>1.1905283258195787E-2</v>
      </c>
      <c r="M2598">
        <f t="shared" si="202"/>
        <v>0.16427891234364272</v>
      </c>
      <c r="N2598" s="10" t="str" cm="1">
        <f t="array" ref="N2598">_xlfn.IFS(AND(C2598&lt;=0, C2598-M2598&lt;=2), "escarcha",AND(C2598&lt;=0, C2598-M2598&gt;2), "helada negra", AND(C2598&gt;0, M2598+2&gt;C2598), "rocío", TRUE, "sin riesgo")</f>
        <v>sin riesgo</v>
      </c>
      <c r="O2598">
        <f t="shared" si="203"/>
        <v>0.10659736047075952</v>
      </c>
      <c r="P2598">
        <f t="shared" si="204"/>
        <v>1.4788689940459994</v>
      </c>
      <c r="Q2598" s="10" t="str" cm="1">
        <f t="array" ref="Q2598">_xlfn.IFS(AND(D2598&lt;=0, D2598-P2598&lt;=2), "escarcha",AND(D2598&lt;=0, D2598-P2598&gt;2), "helada negra", AND(D2598&gt;0, P2598+2&gt;D2598), "rocío", TRUE, "sin riesgo")</f>
        <v>sin riesgo</v>
      </c>
    </row>
    <row r="2599" spans="1:17" x14ac:dyDescent="0.35">
      <c r="A2599" s="2">
        <v>45783</v>
      </c>
      <c r="B2599" s="3" t="s">
        <v>31</v>
      </c>
      <c r="C2599">
        <v>6.1333333333333329</v>
      </c>
      <c r="D2599">
        <v>6.5333333333333332</v>
      </c>
      <c r="E2599">
        <v>67.86666666666666</v>
      </c>
      <c r="F2599">
        <v>68</v>
      </c>
      <c r="G2599">
        <v>8.6666666666666661</v>
      </c>
      <c r="H2599">
        <v>4.7333333333333334</v>
      </c>
      <c r="I2599">
        <v>15</v>
      </c>
      <c r="J2599">
        <v>10.9</v>
      </c>
      <c r="K2599">
        <f t="shared" si="200"/>
        <v>0.40000000000000036</v>
      </c>
      <c r="L2599">
        <f t="shared" si="201"/>
        <v>4.6209356253043288E-2</v>
      </c>
      <c r="M2599">
        <f t="shared" si="202"/>
        <v>0.63887909989613423</v>
      </c>
      <c r="N2599" s="10" t="str" cm="1">
        <f t="array" ref="N2599">_xlfn.IFS(AND(C2599&lt;=0, C2599-M2599&lt;=2), "escarcha",AND(C2599&lt;=0, C2599-M2599&gt;2), "helada negra", AND(C2599&gt;0, M2599+2&gt;C2599), "rocío", TRUE, "sin riesgo")</f>
        <v>sin riesgo</v>
      </c>
      <c r="O2599">
        <f t="shared" si="203"/>
        <v>7.5724953742989209E-2</v>
      </c>
      <c r="P2599">
        <f t="shared" si="204"/>
        <v>1.0487152722369251</v>
      </c>
      <c r="Q2599" s="10" t="str" cm="1">
        <f t="array" ref="Q2599">_xlfn.IFS(AND(D2599&lt;=0, D2599-P2599&lt;=2), "escarcha",AND(D2599&lt;=0, D2599-P2599&gt;2), "helada negra", AND(D2599&gt;0, P2599+2&gt;D2599), "rocío", TRUE, "sin riesgo")</f>
        <v>sin riesgo</v>
      </c>
    </row>
    <row r="2600" spans="1:17" x14ac:dyDescent="0.35">
      <c r="A2600" s="2">
        <v>45783</v>
      </c>
      <c r="B2600" s="3" t="s">
        <v>33</v>
      </c>
      <c r="C2600">
        <v>6.833333333333333</v>
      </c>
      <c r="D2600">
        <v>7.3</v>
      </c>
      <c r="E2600">
        <v>61.8</v>
      </c>
      <c r="F2600">
        <v>66</v>
      </c>
      <c r="G2600">
        <v>9.3333333333333339</v>
      </c>
      <c r="H2600">
        <v>4.9333333333333336</v>
      </c>
      <c r="I2600">
        <v>16.333333333333329</v>
      </c>
      <c r="J2600">
        <v>10.33333333333333</v>
      </c>
      <c r="K2600">
        <f t="shared" si="200"/>
        <v>0.46666666666666679</v>
      </c>
      <c r="L2600">
        <f t="shared" si="201"/>
        <v>7.2738887548967623E-4</v>
      </c>
      <c r="M2600">
        <f t="shared" si="202"/>
        <v>1.0030745449739796E-2</v>
      </c>
      <c r="N2600" s="10" t="str" cm="1">
        <f t="array" ref="N2600">_xlfn.IFS(AND(C2600&lt;=0, C2600-M2600&lt;=2), "escarcha",AND(C2600&lt;=0, C2600-M2600&gt;2), "helada negra", AND(C2600&gt;0, M2600+2&gt;C2600), "rocío", TRUE, "sin riesgo")</f>
        <v>sin riesgo</v>
      </c>
      <c r="O2600">
        <f t="shared" si="203"/>
        <v>9.8435582642152963E-2</v>
      </c>
      <c r="P2600">
        <f t="shared" si="204"/>
        <v>1.3650013451384331</v>
      </c>
      <c r="Q2600" s="10" t="str" cm="1">
        <f t="array" ref="Q2600">_xlfn.IFS(AND(D2600&lt;=0, D2600-P2600&lt;=2), "escarcha",AND(D2600&lt;=0, D2600-P2600&gt;2), "helada negra", AND(D2600&gt;0, P2600+2&gt;D2600), "rocío", TRUE, "sin riesgo")</f>
        <v>sin riesgo</v>
      </c>
    </row>
    <row r="2601" spans="1:17" x14ac:dyDescent="0.35">
      <c r="A2601" s="2">
        <v>45783</v>
      </c>
      <c r="B2601" s="3" t="s">
        <v>34</v>
      </c>
      <c r="C2601">
        <v>7.9333333333333336</v>
      </c>
      <c r="D2601">
        <v>8.6666666666666661</v>
      </c>
      <c r="E2601">
        <v>62.033333333333331</v>
      </c>
      <c r="F2601">
        <v>65.666666666666671</v>
      </c>
      <c r="G2601">
        <v>14</v>
      </c>
      <c r="H2601">
        <v>5.2666666666666666</v>
      </c>
      <c r="I2601">
        <v>19.666666666666671</v>
      </c>
      <c r="J2601">
        <v>12.06666666666667</v>
      </c>
      <c r="K2601">
        <f t="shared" si="200"/>
        <v>0.7333333333333325</v>
      </c>
      <c r="L2601">
        <f t="shared" si="201"/>
        <v>7.9632592673670122E-2</v>
      </c>
      <c r="M2601">
        <f t="shared" si="202"/>
        <v>1.1030778024817691</v>
      </c>
      <c r="N2601" s="10" t="str" cm="1">
        <f t="array" ref="N2601">_xlfn.IFS(AND(C2601&lt;=0, C2601-M2601&lt;=2), "escarcha",AND(C2601&lt;=0, C2601-M2601&gt;2), "helada negra", AND(C2601&gt;0, M2601+2&gt;C2601), "rocío", TRUE, "sin riesgo")</f>
        <v>sin riesgo</v>
      </c>
      <c r="O2601">
        <f t="shared" si="203"/>
        <v>0.18627844234325597</v>
      </c>
      <c r="P2601">
        <f t="shared" si="204"/>
        <v>2.5961256665186592</v>
      </c>
      <c r="Q2601" s="10" t="str" cm="1">
        <f t="array" ref="Q2601">_xlfn.IFS(AND(D2601&lt;=0, D2601-P2601&lt;=2), "escarcha",AND(D2601&lt;=0, D2601-P2601&gt;2), "helada negra", AND(D2601&gt;0, P2601+2&gt;D2601), "rocío", TRUE, "sin riesgo")</f>
        <v>sin riesgo</v>
      </c>
    </row>
    <row r="2602" spans="1:17" x14ac:dyDescent="0.35">
      <c r="A2602" s="2">
        <v>45783</v>
      </c>
      <c r="B2602" s="3" t="s">
        <v>35</v>
      </c>
      <c r="C2602">
        <v>8.2666666666666675</v>
      </c>
      <c r="D2602">
        <v>9.2666666666666657</v>
      </c>
      <c r="E2602">
        <v>62.9</v>
      </c>
      <c r="F2602">
        <v>66</v>
      </c>
      <c r="G2602">
        <v>12</v>
      </c>
      <c r="H2602">
        <v>4.166666666666667</v>
      </c>
      <c r="I2602">
        <v>21</v>
      </c>
      <c r="J2602">
        <v>9.2666666666666675</v>
      </c>
      <c r="K2602">
        <f t="shared" si="200"/>
        <v>0.99999999999999822</v>
      </c>
      <c r="L2602">
        <f t="shared" si="201"/>
        <v>0.11614571456040879</v>
      </c>
      <c r="M2602">
        <f t="shared" si="202"/>
        <v>1.6122159683650048</v>
      </c>
      <c r="N2602" s="10" t="str" cm="1">
        <f t="array" ref="N2602">_xlfn.IFS(AND(C2602&lt;=0, C2602-M2602&lt;=2), "escarcha",AND(C2602&lt;=0, C2602-M2602&gt;2), "helada negra", AND(C2602&gt;0, M2602+2&gt;C2602), "rocío", TRUE, "sin riesgo")</f>
        <v>sin riesgo</v>
      </c>
      <c r="O2602">
        <f t="shared" si="203"/>
        <v>0.23181188257218183</v>
      </c>
      <c r="P2602">
        <f t="shared" si="204"/>
        <v>3.2391738397799159</v>
      </c>
      <c r="Q2602" s="10" t="str" cm="1">
        <f t="array" ref="Q2602">_xlfn.IFS(AND(D2602&lt;=0, D2602-P2602&lt;=2), "escarcha",AND(D2602&lt;=0, D2602-P2602&gt;2), "helada negra", AND(D2602&gt;0, P2602+2&gt;D2602), "rocío", TRUE, "sin riesgo")</f>
        <v>sin riesgo</v>
      </c>
    </row>
    <row r="2603" spans="1:17" x14ac:dyDescent="0.35">
      <c r="A2603" s="2">
        <v>45783</v>
      </c>
      <c r="B2603" s="3" t="s">
        <v>36</v>
      </c>
      <c r="C2603">
        <v>9.0666666666666664</v>
      </c>
      <c r="D2603">
        <v>9.6666666666666661</v>
      </c>
      <c r="E2603">
        <v>61.5</v>
      </c>
      <c r="F2603">
        <v>65</v>
      </c>
      <c r="G2603">
        <v>13</v>
      </c>
      <c r="H2603">
        <v>5.2333333333333334</v>
      </c>
      <c r="I2603">
        <v>20</v>
      </c>
      <c r="J2603">
        <v>11.633333333333329</v>
      </c>
      <c r="K2603">
        <f t="shared" si="200"/>
        <v>0.59999999999999964</v>
      </c>
      <c r="L2603">
        <f t="shared" si="201"/>
        <v>0.14772567297923583</v>
      </c>
      <c r="M2603">
        <f t="shared" si="202"/>
        <v>2.0542818570608121</v>
      </c>
      <c r="N2603" s="10" t="str" cm="1">
        <f t="array" ref="N2603">_xlfn.IFS(AND(C2603&lt;=0, C2603-M2603&lt;=2), "escarcha",AND(C2603&lt;=0, C2603-M2603&gt;2), "helada negra", AND(C2603&gt;0, M2603+2&gt;C2603), "rocío", TRUE, "sin riesgo")</f>
        <v>sin riesgo</v>
      </c>
      <c r="O2603">
        <f t="shared" si="203"/>
        <v>0.24341773815753265</v>
      </c>
      <c r="P2603">
        <f t="shared" si="204"/>
        <v>3.4036168969312048</v>
      </c>
      <c r="Q2603" s="10" t="str" cm="1">
        <f t="array" ref="Q2603">_xlfn.IFS(AND(D2603&lt;=0, D2603-P2603&lt;=2), "escarcha",AND(D2603&lt;=0, D2603-P2603&gt;2), "helada negra", AND(D2603&gt;0, P2603+2&gt;D2603), "rocío", TRUE, "sin riesgo")</f>
        <v>sin riesgo</v>
      </c>
    </row>
    <row r="2604" spans="1:17" x14ac:dyDescent="0.35">
      <c r="A2604" s="2">
        <v>45783</v>
      </c>
      <c r="B2604" s="3" t="s">
        <v>47</v>
      </c>
      <c r="C2604">
        <v>9.6</v>
      </c>
      <c r="D2604">
        <v>9.8666666666666671</v>
      </c>
      <c r="E2604">
        <v>60.066666666666663</v>
      </c>
      <c r="F2604">
        <v>65.333333333333329</v>
      </c>
      <c r="G2604">
        <v>12.66666666666667</v>
      </c>
      <c r="H2604">
        <v>5.0666666666666664</v>
      </c>
      <c r="I2604">
        <v>19.666666666666671</v>
      </c>
      <c r="J2604">
        <v>12.03333333333333</v>
      </c>
      <c r="K2604">
        <f t="shared" si="200"/>
        <v>0.2666666666666675</v>
      </c>
      <c r="L2604">
        <f t="shared" si="201"/>
        <v>0.16001254626217831</v>
      </c>
      <c r="M2604">
        <f t="shared" si="202"/>
        <v>2.2267092573969625</v>
      </c>
      <c r="N2604" s="10" t="str" cm="1">
        <f t="array" ref="N2604">_xlfn.IFS(AND(C2604&lt;=0, C2604-M2604&lt;=2), "escarcha",AND(C2604&lt;=0, C2604-M2604&gt;2), "helada negra", AND(C2604&gt;0, M2604+2&gt;C2604), "rocío", TRUE, "sin riesgo")</f>
        <v>sin riesgo</v>
      </c>
      <c r="O2604">
        <f t="shared" si="203"/>
        <v>0.26193762531661907</v>
      </c>
      <c r="P2604">
        <f t="shared" si="204"/>
        <v>3.6664799724370036</v>
      </c>
      <c r="Q2604" s="10" t="str" cm="1">
        <f t="array" ref="Q2604">_xlfn.IFS(AND(D2604&lt;=0, D2604-P2604&lt;=2), "escarcha",AND(D2604&lt;=0, D2604-P2604&gt;2), "helada negra", AND(D2604&gt;0, P2604+2&gt;D2604), "rocío", TRUE, "sin riesgo")</f>
        <v>sin riesgo</v>
      </c>
    </row>
    <row r="2605" spans="1:17" x14ac:dyDescent="0.35">
      <c r="A2605" s="2">
        <v>45783</v>
      </c>
      <c r="B2605" s="3" t="s">
        <v>52</v>
      </c>
      <c r="C2605">
        <v>10.133333333333329</v>
      </c>
      <c r="D2605">
        <v>11</v>
      </c>
      <c r="E2605">
        <v>59.1</v>
      </c>
      <c r="F2605">
        <v>63.666666666666657</v>
      </c>
      <c r="G2605">
        <v>12</v>
      </c>
      <c r="H2605">
        <v>4.6333333333333329</v>
      </c>
      <c r="I2605">
        <v>18.333333333333329</v>
      </c>
      <c r="J2605">
        <v>10.66666666666667</v>
      </c>
      <c r="K2605">
        <f t="shared" si="200"/>
        <v>0.86666666666667069</v>
      </c>
      <c r="L2605">
        <f t="shared" si="201"/>
        <v>0.17950628297841642</v>
      </c>
      <c r="M2605">
        <f t="shared" si="202"/>
        <v>2.5007722752212636</v>
      </c>
      <c r="N2605" s="10" t="str" cm="1">
        <f t="array" ref="N2605">_xlfn.IFS(AND(C2605&lt;=0, C2605-M2605&lt;=2), "escarcha",AND(C2605&lt;=0, C2605-M2605&gt;2), "helada negra", AND(C2605&gt;0, M2605+2&gt;C2605), "rocío", TRUE, "sin riesgo")</f>
        <v>sin riesgo</v>
      </c>
      <c r="O2605">
        <f t="shared" si="203"/>
        <v>0.3116581711514112</v>
      </c>
      <c r="P2605">
        <f t="shared" si="204"/>
        <v>4.3749729350590876</v>
      </c>
      <c r="Q2605" s="10" t="str" cm="1">
        <f t="array" ref="Q2605">_xlfn.IFS(AND(D2605&lt;=0, D2605-P2605&lt;=2), "escarcha",AND(D2605&lt;=0, D2605-P2605&gt;2), "helada negra", AND(D2605&gt;0, P2605+2&gt;D2605), "rocío", TRUE, "sin riesgo")</f>
        <v>sin riesgo</v>
      </c>
    </row>
    <row r="2606" spans="1:17" x14ac:dyDescent="0.35">
      <c r="A2606" s="2">
        <v>45783</v>
      </c>
      <c r="B2606" s="3" t="s">
        <v>53</v>
      </c>
      <c r="C2606">
        <v>10.96666666666667</v>
      </c>
      <c r="D2606">
        <v>11.366666666666671</v>
      </c>
      <c r="E2606">
        <v>59.366666666666667</v>
      </c>
      <c r="F2606">
        <v>62.333333333333343</v>
      </c>
      <c r="G2606">
        <v>9.6666666666666661</v>
      </c>
      <c r="H2606">
        <v>4.3666666666666671</v>
      </c>
      <c r="I2606">
        <v>17.666666666666671</v>
      </c>
      <c r="J2606">
        <v>11.1</v>
      </c>
      <c r="K2606">
        <f t="shared" si="200"/>
        <v>0.40000000000000036</v>
      </c>
      <c r="L2606">
        <f t="shared" si="201"/>
        <v>0.23951715253083528</v>
      </c>
      <c r="M2606">
        <f t="shared" si="202"/>
        <v>3.3483251090474182</v>
      </c>
      <c r="N2606" s="10" t="str" cm="1">
        <f t="array" ref="N2606">_xlfn.IFS(AND(C2606&lt;=0, C2606-M2606&lt;=2), "escarcha",AND(C2606&lt;=0, C2606-M2606&gt;2), "helada negra", AND(C2606&gt;0, M2606+2&gt;C2606), "rocío", TRUE, "sin riesgo")</f>
        <v>sin riesgo</v>
      </c>
      <c r="O2606">
        <f t="shared" si="203"/>
        <v>0.31479567916020557</v>
      </c>
      <c r="P2606">
        <f t="shared" si="204"/>
        <v>4.4198173773713503</v>
      </c>
      <c r="Q2606" s="10" t="str" cm="1">
        <f t="array" ref="Q2606">_xlfn.IFS(AND(D2606&lt;=0, D2606-P2606&lt;=2), "escarcha",AND(D2606&lt;=0, D2606-P2606&gt;2), "helada negra", AND(D2606&gt;0, P2606+2&gt;D2606), "rocío", TRUE, "sin riesgo")</f>
        <v>sin riesgo</v>
      </c>
    </row>
    <row r="2607" spans="1:17" x14ac:dyDescent="0.35">
      <c r="A2607" s="2">
        <v>45783</v>
      </c>
      <c r="B2607" s="3" t="s">
        <v>56</v>
      </c>
      <c r="C2607">
        <v>10.633333333333329</v>
      </c>
      <c r="D2607">
        <v>12.133333333333329</v>
      </c>
      <c r="E2607">
        <v>58.933333333333337</v>
      </c>
      <c r="F2607">
        <v>61</v>
      </c>
      <c r="G2607">
        <v>10.66666666666667</v>
      </c>
      <c r="H2607">
        <v>3.4</v>
      </c>
      <c r="I2607">
        <v>16.333333333333329</v>
      </c>
      <c r="J2607">
        <v>8</v>
      </c>
      <c r="K2607">
        <f t="shared" si="200"/>
        <v>1.5</v>
      </c>
      <c r="L2607">
        <f t="shared" si="201"/>
        <v>0.21003131957772214</v>
      </c>
      <c r="M2607">
        <f t="shared" si="202"/>
        <v>2.9311572617156054</v>
      </c>
      <c r="N2607" s="10" t="str" cm="1">
        <f t="array" ref="N2607">_xlfn.IFS(AND(C2607&lt;=0, C2607-M2607&lt;=2), "escarcha",AND(C2607&lt;=0, C2607-M2607&gt;2), "helada negra", AND(C2607&gt;0, M2607+2&gt;C2607), "rocío", TRUE, "sin riesgo")</f>
        <v>sin riesgo</v>
      </c>
      <c r="O2607">
        <f t="shared" si="203"/>
        <v>0.34376146896795556</v>
      </c>
      <c r="P2607">
        <f t="shared" si="204"/>
        <v>4.8345948855427547</v>
      </c>
      <c r="Q2607" s="10" t="str" cm="1">
        <f t="array" ref="Q2607">_xlfn.IFS(AND(D2607&lt;=0, D2607-P2607&lt;=2), "escarcha",AND(D2607&lt;=0, D2607-P2607&gt;2), "helada negra", AND(D2607&gt;0, P2607+2&gt;D2607), "rocío", TRUE, "sin riesgo")</f>
        <v>sin riesgo</v>
      </c>
    </row>
    <row r="2608" spans="1:17" x14ac:dyDescent="0.35">
      <c r="A2608" s="2">
        <v>45783</v>
      </c>
      <c r="B2608" s="3" t="s">
        <v>55</v>
      </c>
      <c r="C2608">
        <v>10.866666666666671</v>
      </c>
      <c r="D2608">
        <v>11.5</v>
      </c>
      <c r="E2608">
        <v>57.5</v>
      </c>
      <c r="F2608">
        <v>62.333333333333343</v>
      </c>
      <c r="G2608">
        <v>6.666666666666667</v>
      </c>
      <c r="H2608">
        <v>5.0333333333333332</v>
      </c>
      <c r="I2608">
        <v>11</v>
      </c>
      <c r="J2608">
        <v>10.866666666666671</v>
      </c>
      <c r="K2608">
        <f t="shared" si="200"/>
        <v>0.63333333333332931</v>
      </c>
      <c r="L2608">
        <f t="shared" si="201"/>
        <v>0.2009273701227281</v>
      </c>
      <c r="M2608">
        <f t="shared" si="202"/>
        <v>2.8026391459647972</v>
      </c>
      <c r="N2608" s="10" t="str" cm="1">
        <f t="array" ref="N2608">_xlfn.IFS(AND(C2608&lt;=0, C2608-M2608&lt;=2), "escarcha",AND(C2608&lt;=0, C2608-M2608&gt;2), "helada negra", AND(C2608&gt;0, M2608+2&gt;C2608), "rocío", TRUE, "sin riesgo")</f>
        <v>sin riesgo</v>
      </c>
      <c r="O2608">
        <f t="shared" si="203"/>
        <v>0.32361552697091656</v>
      </c>
      <c r="P2608">
        <f t="shared" si="204"/>
        <v>4.545966699810668</v>
      </c>
      <c r="Q2608" s="10" t="str" cm="1">
        <f t="array" ref="Q2608">_xlfn.IFS(AND(D2608&lt;=0, D2608-P2608&lt;=2), "escarcha",AND(D2608&lt;=0, D2608-P2608&gt;2), "helada negra", AND(D2608&gt;0, P2608+2&gt;D2608), "rocío", TRUE, "sin riesgo")</f>
        <v>sin riesgo</v>
      </c>
    </row>
    <row r="2609" spans="1:17" x14ac:dyDescent="0.35">
      <c r="A2609" s="2">
        <v>45783</v>
      </c>
      <c r="B2609" s="3" t="s">
        <v>54</v>
      </c>
      <c r="C2609">
        <v>11.2</v>
      </c>
      <c r="D2609">
        <v>11.46666666666667</v>
      </c>
      <c r="E2609">
        <v>55.366666666666667</v>
      </c>
      <c r="F2609">
        <v>60.666666666666657</v>
      </c>
      <c r="G2609">
        <v>4.666666666666667</v>
      </c>
      <c r="H2609">
        <v>4.7333333333333334</v>
      </c>
      <c r="I2609">
        <v>8.6666666666666661</v>
      </c>
      <c r="J2609">
        <v>10</v>
      </c>
      <c r="K2609">
        <f t="shared" si="200"/>
        <v>0.26666666666667105</v>
      </c>
      <c r="L2609">
        <f t="shared" si="201"/>
        <v>0.18523926002472202</v>
      </c>
      <c r="M2609">
        <f t="shared" si="202"/>
        <v>2.5814889566238541</v>
      </c>
      <c r="N2609" s="10" t="str" cm="1">
        <f t="array" ref="N2609">_xlfn.IFS(AND(C2609&lt;=0, C2609-M2609&lt;=2), "escarcha",AND(C2609&lt;=0, C2609-M2609&gt;2), "helada negra", AND(C2609&gt;0, M2609+2&gt;C2609), "rocío", TRUE, "sin riesgo")</f>
        <v>sin riesgo</v>
      </c>
      <c r="O2609">
        <f t="shared" si="203"/>
        <v>0.29430950160751801</v>
      </c>
      <c r="P2609">
        <f t="shared" si="204"/>
        <v>4.1273012911589353</v>
      </c>
      <c r="Q2609" s="10" t="str" cm="1">
        <f t="array" ref="Q2609">_xlfn.IFS(AND(D2609&lt;=0, D2609-P2609&lt;=2), "escarcha",AND(D2609&lt;=0, D2609-P2609&gt;2), "helada negra", AND(D2609&gt;0, P2609+2&gt;D2609), "rocío", TRUE, "sin riesgo")</f>
        <v>sin riesgo</v>
      </c>
    </row>
    <row r="2610" spans="1:17" x14ac:dyDescent="0.35">
      <c r="A2610" s="2">
        <v>45783</v>
      </c>
      <c r="B2610" s="3" t="s">
        <v>57</v>
      </c>
      <c r="C2610">
        <v>11.633333333333329</v>
      </c>
      <c r="D2610">
        <v>12.06666666666667</v>
      </c>
      <c r="E2610">
        <v>56.1</v>
      </c>
      <c r="F2610">
        <v>57.333333333333343</v>
      </c>
      <c r="G2610">
        <v>6</v>
      </c>
      <c r="H2610">
        <v>3.8666666666666671</v>
      </c>
      <c r="I2610">
        <v>13.33333333333333</v>
      </c>
      <c r="J2610">
        <v>8.5333333333333332</v>
      </c>
      <c r="K2610">
        <f t="shared" si="200"/>
        <v>0.43333333333334068</v>
      </c>
      <c r="L2610">
        <f t="shared" si="201"/>
        <v>0.22706562392282659</v>
      </c>
      <c r="M2610">
        <f t="shared" si="202"/>
        <v>3.1719874351340627</v>
      </c>
      <c r="N2610" s="10" t="str" cm="1">
        <f t="array" ref="N2610">_xlfn.IFS(AND(C2610&lt;=0, C2610-M2610&lt;=2), "escarcha",AND(C2610&lt;=0, C2610-M2610&gt;2), "helada negra", AND(C2610&gt;0, M2610+2&gt;C2610), "rocío", TRUE, "sin riesgo")</f>
        <v>sin riesgo</v>
      </c>
      <c r="O2610">
        <f t="shared" si="203"/>
        <v>0.27738288492524499</v>
      </c>
      <c r="P2610">
        <f t="shared" si="204"/>
        <v>3.8861323664821406</v>
      </c>
      <c r="Q2610" s="10" t="str" cm="1">
        <f t="array" ref="Q2610">_xlfn.IFS(AND(D2610&lt;=0, D2610-P2610&lt;=2), "escarcha",AND(D2610&lt;=0, D2610-P2610&gt;2), "helada negra", AND(D2610&gt;0, P2610+2&gt;D2610), "rocío", TRUE, "sin riesgo")</f>
        <v>sin riesgo</v>
      </c>
    </row>
    <row r="2611" spans="1:17" x14ac:dyDescent="0.35">
      <c r="A2611" s="2">
        <v>45783</v>
      </c>
      <c r="B2611" s="3" t="s">
        <v>51</v>
      </c>
      <c r="C2611">
        <v>11.633333333333329</v>
      </c>
      <c r="D2611">
        <v>12.4</v>
      </c>
      <c r="E2611">
        <v>50.533333333333331</v>
      </c>
      <c r="F2611">
        <v>53</v>
      </c>
      <c r="G2611">
        <v>2.666666666666667</v>
      </c>
      <c r="H2611">
        <v>2.2000000000000002</v>
      </c>
      <c r="I2611">
        <v>6.333333333333333</v>
      </c>
      <c r="J2611">
        <v>6.2333333333333334</v>
      </c>
      <c r="K2611">
        <f t="shared" si="200"/>
        <v>0.76666666666667105</v>
      </c>
      <c r="L2611">
        <f t="shared" si="201"/>
        <v>0.12256299593433739</v>
      </c>
      <c r="M2611">
        <f t="shared" si="202"/>
        <v>1.7019178829189292</v>
      </c>
      <c r="N2611" s="10" t="str" cm="1">
        <f t="array" ref="N2611">_xlfn.IFS(AND(C2611&lt;=0, C2611-M2611&lt;=2), "escarcha",AND(C2611&lt;=0, C2611-M2611&gt;2), "helada negra", AND(C2611&gt;0, M2611+2&gt;C2611), "rocío", TRUE, "sin riesgo")</f>
        <v>sin riesgo</v>
      </c>
      <c r="O2611">
        <f t="shared" si="203"/>
        <v>0.22070425183587516</v>
      </c>
      <c r="P2611">
        <f t="shared" si="204"/>
        <v>3.0819955108984662</v>
      </c>
      <c r="Q2611" s="10" t="str" cm="1">
        <f t="array" ref="Q2611">_xlfn.IFS(AND(D2611&lt;=0, D2611-P2611&lt;=2), "escarcha",AND(D2611&lt;=0, D2611-P2611&gt;2), "helada negra", AND(D2611&gt;0, P2611+2&gt;D2611), "rocío", TRUE, "sin riesgo")</f>
        <v>sin riesgo</v>
      </c>
    </row>
    <row r="2612" spans="1:17" x14ac:dyDescent="0.35">
      <c r="A2612" s="2">
        <v>45783</v>
      </c>
      <c r="B2612" s="3" t="s">
        <v>50</v>
      </c>
      <c r="C2612">
        <v>11.96666666666667</v>
      </c>
      <c r="D2612">
        <v>12</v>
      </c>
      <c r="E2612">
        <v>50.533333333333331</v>
      </c>
      <c r="F2612">
        <v>53.333333333333343</v>
      </c>
      <c r="G2612">
        <v>3.666666666666667</v>
      </c>
      <c r="H2612">
        <v>3.4666666666666668</v>
      </c>
      <c r="I2612">
        <v>6.666666666666667</v>
      </c>
      <c r="J2612">
        <v>6.333333333333333</v>
      </c>
      <c r="K2612">
        <f t="shared" si="200"/>
        <v>3.3333333333329662E-2</v>
      </c>
      <c r="L2612">
        <f t="shared" si="201"/>
        <v>0.14454921852017577</v>
      </c>
      <c r="M2612">
        <f t="shared" si="202"/>
        <v>2.0097446289179421</v>
      </c>
      <c r="N2612" s="10" t="str" cm="1">
        <f t="array" ref="N2612">_xlfn.IFS(AND(C2612&lt;=0, C2612-M2612&lt;=2), "escarcha",AND(C2612&lt;=0, C2612-M2612&gt;2), "helada negra", AND(C2612&gt;0, M2612+2&gt;C2612), "rocío", TRUE, "sin riesgo")</f>
        <v>sin riesgo</v>
      </c>
      <c r="O2612">
        <f t="shared" si="203"/>
        <v>0.20067302188251934</v>
      </c>
      <c r="P2612">
        <f t="shared" si="204"/>
        <v>2.7990505056280091</v>
      </c>
      <c r="Q2612" s="10" t="str" cm="1">
        <f t="array" ref="Q2612">_xlfn.IFS(AND(D2612&lt;=0, D2612-P2612&lt;=2), "escarcha",AND(D2612&lt;=0, D2612-P2612&gt;2), "helada negra", AND(D2612&gt;0, P2612+2&gt;D2612), "rocío", TRUE, "sin riesgo")</f>
        <v>sin riesgo</v>
      </c>
    </row>
    <row r="2613" spans="1:17" x14ac:dyDescent="0.35">
      <c r="A2613" s="2">
        <v>45783</v>
      </c>
      <c r="B2613" s="3" t="s">
        <v>43</v>
      </c>
      <c r="C2613">
        <v>6.1333333333333337</v>
      </c>
      <c r="D2613">
        <v>6.3666666666666671</v>
      </c>
      <c r="E2613">
        <v>79.866666666666674</v>
      </c>
      <c r="F2613">
        <v>75.666666666666671</v>
      </c>
      <c r="G2613">
        <v>0</v>
      </c>
      <c r="H2613">
        <v>4.0999999999999996</v>
      </c>
      <c r="I2613">
        <v>1.333333333333333</v>
      </c>
      <c r="J2613">
        <v>7.5666666666666664</v>
      </c>
      <c r="K2613">
        <f t="shared" si="200"/>
        <v>0.23333333333333339</v>
      </c>
      <c r="L2613">
        <f t="shared" si="201"/>
        <v>0.20902293781797007</v>
      </c>
      <c r="M2613">
        <f t="shared" si="202"/>
        <v>2.9169155784886325</v>
      </c>
      <c r="N2613" s="10" t="str" cm="1">
        <f t="array" ref="N2613">_xlfn.IFS(AND(C2613&lt;=0, C2613-M2613&lt;=2), "escarcha",AND(C2613&lt;=0, C2613-M2613&gt;2), "helada negra", AND(C2613&gt;0, M2613+2&gt;C2613), "rocío", TRUE, "sin riesgo")</f>
        <v>sin riesgo</v>
      </c>
      <c r="O2613">
        <f t="shared" si="203"/>
        <v>0.17108534774888723</v>
      </c>
      <c r="P2613">
        <f t="shared" si="204"/>
        <v>2.3823069921753466</v>
      </c>
      <c r="Q2613" s="10" t="str" cm="1">
        <f t="array" ref="Q2613">_xlfn.IFS(AND(D2613&lt;=0, D2613-P2613&lt;=2), "escarcha",AND(D2613&lt;=0, D2613-P2613&gt;2), "helada negra", AND(D2613&gt;0, P2613+2&gt;D2613), "rocío", TRUE, "sin riesgo")</f>
        <v>sin riesgo</v>
      </c>
    </row>
    <row r="2614" spans="1:17" x14ac:dyDescent="0.35">
      <c r="A2614" s="2">
        <v>45784</v>
      </c>
      <c r="B2614" s="3" t="s">
        <v>18</v>
      </c>
      <c r="C2614">
        <v>-0.46666666666666667</v>
      </c>
      <c r="D2614">
        <v>0.33333333333333331</v>
      </c>
      <c r="E2614">
        <v>92.13333333333334</v>
      </c>
      <c r="F2614">
        <v>94</v>
      </c>
      <c r="G2614">
        <v>0</v>
      </c>
      <c r="H2614">
        <v>0</v>
      </c>
      <c r="I2614">
        <v>0</v>
      </c>
      <c r="J2614">
        <v>0.66666666666666663</v>
      </c>
      <c r="K2614">
        <f t="shared" si="200"/>
        <v>0.8</v>
      </c>
      <c r="L2614">
        <f t="shared" si="201"/>
        <v>-0.11584065479038907</v>
      </c>
      <c r="M2614">
        <f t="shared" si="202"/>
        <v>-1.5869548285838433</v>
      </c>
      <c r="N2614" s="10" t="str" cm="1">
        <f t="array" ref="N2614">_xlfn.IFS(AND(C2614&lt;=0, C2614-M2614&lt;=2), "escarcha",AND(C2614&lt;=0, C2614-M2614&gt;2), "helada negra", AND(C2614&gt;0, M2614+2&gt;C2614), "rocío", TRUE, "sin riesgo")</f>
        <v>escarcha</v>
      </c>
      <c r="O2614">
        <f t="shared" si="203"/>
        <v>-3.7735536299033132E-2</v>
      </c>
      <c r="P2614">
        <f t="shared" si="204"/>
        <v>-0.51924260108345111</v>
      </c>
      <c r="Q2614" s="10" t="str" cm="1">
        <f t="array" ref="Q2614">_xlfn.IFS(AND(D2614&lt;=0, D2614-P2614&lt;=2), "escarcha",AND(D2614&lt;=0, D2614-P2614&gt;2), "helada negra", AND(D2614&gt;0, P2614+2&gt;D2614), "rocío", TRUE, "sin riesgo")</f>
        <v>rocío</v>
      </c>
    </row>
    <row r="2615" spans="1:17" x14ac:dyDescent="0.35">
      <c r="A2615" s="2">
        <v>45784</v>
      </c>
      <c r="B2615" s="3" t="s">
        <v>19</v>
      </c>
      <c r="C2615">
        <v>-1.1333333333333331</v>
      </c>
      <c r="D2615">
        <v>0.23333333333333331</v>
      </c>
      <c r="E2615">
        <v>93.266666666666666</v>
      </c>
      <c r="F2615">
        <v>94</v>
      </c>
      <c r="G2615">
        <v>0</v>
      </c>
      <c r="H2615">
        <v>3.3333333333333333E-2</v>
      </c>
      <c r="I2615">
        <v>0</v>
      </c>
      <c r="J2615">
        <v>0.26666666666666672</v>
      </c>
      <c r="K2615">
        <f t="shared" si="200"/>
        <v>1.3666666666666665</v>
      </c>
      <c r="L2615">
        <f t="shared" si="201"/>
        <v>-0.15228058114002724</v>
      </c>
      <c r="M2615">
        <f t="shared" si="202"/>
        <v>-2.0818860495196625</v>
      </c>
      <c r="N2615" s="10" t="str" cm="1">
        <f t="array" ref="N2615">_xlfn.IFS(AND(C2615&lt;=0, C2615-M2615&lt;=2), "escarcha",AND(C2615&lt;=0, C2615-M2615&gt;2), "helada negra", AND(C2615&gt;0, M2615+2&gt;C2615), "rocío", TRUE, "sin riesgo")</f>
        <v>escarcha</v>
      </c>
      <c r="O2615">
        <f t="shared" si="203"/>
        <v>-4.497055046660086E-2</v>
      </c>
      <c r="P2615">
        <f t="shared" si="204"/>
        <v>-0.61854333906142589</v>
      </c>
      <c r="Q2615" s="10" t="str" cm="1">
        <f t="array" ref="Q2615">_xlfn.IFS(AND(D2615&lt;=0, D2615-P2615&lt;=2), "escarcha",AND(D2615&lt;=0, D2615-P2615&gt;2), "helada negra", AND(D2615&gt;0, P2615+2&gt;D2615), "rocío", TRUE, "sin riesgo")</f>
        <v>rocío</v>
      </c>
    </row>
    <row r="2616" spans="1:17" x14ac:dyDescent="0.35">
      <c r="A2616" s="2">
        <v>45784</v>
      </c>
      <c r="B2616" s="3" t="s">
        <v>20</v>
      </c>
      <c r="C2616">
        <v>-1.5</v>
      </c>
      <c r="D2616">
        <v>0.1333333333333333</v>
      </c>
      <c r="E2616">
        <v>93.866666666666674</v>
      </c>
      <c r="F2616">
        <v>94</v>
      </c>
      <c r="G2616">
        <v>0</v>
      </c>
      <c r="H2616">
        <v>0</v>
      </c>
      <c r="I2616">
        <v>0</v>
      </c>
      <c r="J2616">
        <v>0</v>
      </c>
      <c r="K2616">
        <f t="shared" si="200"/>
        <v>1.6333333333333333</v>
      </c>
      <c r="L2616">
        <f t="shared" si="201"/>
        <v>-0.17274877104797812</v>
      </c>
      <c r="M2616">
        <f t="shared" si="202"/>
        <v>-2.3589984247782154</v>
      </c>
      <c r="N2616" s="10" t="str" cm="1">
        <f t="array" ref="N2616">_xlfn.IFS(AND(C2616&lt;=0, C2616-M2616&lt;=2), "escarcha",AND(C2616&lt;=0, C2616-M2616&gt;2), "helada negra", AND(C2616&gt;0, M2616+2&gt;C2616), "rocío", TRUE, "sin riesgo")</f>
        <v>escarcha</v>
      </c>
      <c r="O2616">
        <f t="shared" si="203"/>
        <v>-5.221151513381294E-2</v>
      </c>
      <c r="P2616">
        <f t="shared" si="204"/>
        <v>-0.71784436291086828</v>
      </c>
      <c r="Q2616" s="10" t="str" cm="1">
        <f t="array" ref="Q2616">_xlfn.IFS(AND(D2616&lt;=0, D2616-P2616&lt;=2), "escarcha",AND(D2616&lt;=0, D2616-P2616&gt;2), "helada negra", AND(D2616&gt;0, P2616+2&gt;D2616), "rocío", TRUE, "sin riesgo")</f>
        <v>rocío</v>
      </c>
    </row>
    <row r="2617" spans="1:17" x14ac:dyDescent="0.35">
      <c r="A2617" s="2">
        <v>45784</v>
      </c>
      <c r="B2617" s="3" t="s">
        <v>21</v>
      </c>
      <c r="C2617">
        <v>-2.1333333333333329</v>
      </c>
      <c r="D2617">
        <v>-0.43333333333333329</v>
      </c>
      <c r="E2617">
        <v>94.2</v>
      </c>
      <c r="F2617">
        <v>95</v>
      </c>
      <c r="G2617">
        <v>0.66666666666666663</v>
      </c>
      <c r="H2617">
        <v>0.1333333333333333</v>
      </c>
      <c r="I2617">
        <v>1.333333333333333</v>
      </c>
      <c r="J2617">
        <v>0.6</v>
      </c>
      <c r="K2617">
        <f t="shared" si="200"/>
        <v>1.6999999999999995</v>
      </c>
      <c r="L2617">
        <f t="shared" si="201"/>
        <v>-0.21582704669047614</v>
      </c>
      <c r="M2617">
        <f t="shared" si="202"/>
        <v>-2.9401442707995873</v>
      </c>
      <c r="N2617" s="10" t="str" cm="1">
        <f t="array" ref="N2617">_xlfn.IFS(AND(C2617&lt;=0, C2617-M2617&lt;=2), "escarcha",AND(C2617&lt;=0, C2617-M2617&gt;2), "helada negra", AND(C2617&gt;0, M2617+2&gt;C2617), "rocío", TRUE, "sin riesgo")</f>
        <v>escarcha</v>
      </c>
      <c r="O2617">
        <f t="shared" si="203"/>
        <v>-8.2774292436518737E-2</v>
      </c>
      <c r="P2617">
        <f t="shared" si="204"/>
        <v>-1.1360808931455739</v>
      </c>
      <c r="Q2617" s="10" t="str" cm="1">
        <f t="array" ref="Q2617">_xlfn.IFS(AND(D2617&lt;=0, D2617-P2617&lt;=2), "escarcha",AND(D2617&lt;=0, D2617-P2617&gt;2), "helada negra", AND(D2617&gt;0, P2617+2&gt;D2617), "rocío", TRUE, "sin riesgo")</f>
        <v>escarcha</v>
      </c>
    </row>
    <row r="2618" spans="1:17" x14ac:dyDescent="0.35">
      <c r="A2618" s="2">
        <v>45784</v>
      </c>
      <c r="B2618" s="3" t="s">
        <v>22</v>
      </c>
      <c r="C2618">
        <v>-2.833333333333333</v>
      </c>
      <c r="D2618">
        <v>-1.166666666666667</v>
      </c>
      <c r="E2618">
        <v>94.466666666666669</v>
      </c>
      <c r="F2618">
        <v>95.666666666666671</v>
      </c>
      <c r="G2618">
        <v>0</v>
      </c>
      <c r="H2618">
        <v>0</v>
      </c>
      <c r="I2618">
        <v>0</v>
      </c>
      <c r="J2618">
        <v>0.5</v>
      </c>
      <c r="K2618">
        <f t="shared" si="200"/>
        <v>1.6666666666666661</v>
      </c>
      <c r="L2618">
        <f t="shared" si="201"/>
        <v>-0.26481704432171582</v>
      </c>
      <c r="M2618">
        <f t="shared" si="202"/>
        <v>-3.5976407300586808</v>
      </c>
      <c r="N2618" s="10" t="str" cm="1">
        <f t="array" ref="N2618">_xlfn.IFS(AND(C2618&lt;=0, C2618-M2618&lt;=2), "escarcha",AND(C2618&lt;=0, C2618-M2618&gt;2), "helada negra", AND(C2618&gt;0, M2618+2&gt;C2618), "rocío", TRUE, "sin riesgo")</f>
        <v>escarcha</v>
      </c>
      <c r="O2618">
        <f t="shared" si="203"/>
        <v>-0.12931376458826432</v>
      </c>
      <c r="P2618">
        <f t="shared" si="204"/>
        <v>-1.770184855480986</v>
      </c>
      <c r="Q2618" s="10" t="str" cm="1">
        <f t="array" ref="Q2618">_xlfn.IFS(AND(D2618&lt;=0, D2618-P2618&lt;=2), "escarcha",AND(D2618&lt;=0, D2618-P2618&gt;2), "helada negra", AND(D2618&gt;0, P2618+2&gt;D2618), "rocío", TRUE, "sin riesgo")</f>
        <v>escarcha</v>
      </c>
    </row>
    <row r="2619" spans="1:17" x14ac:dyDescent="0.35">
      <c r="A2619" s="2">
        <v>45784</v>
      </c>
      <c r="B2619" s="3" t="s">
        <v>23</v>
      </c>
      <c r="C2619">
        <v>-3.166666666666667</v>
      </c>
      <c r="D2619">
        <v>-1.4</v>
      </c>
      <c r="E2619">
        <v>94.63333333333334</v>
      </c>
      <c r="F2619">
        <v>96.333333333333329</v>
      </c>
      <c r="G2619">
        <v>0</v>
      </c>
      <c r="H2619">
        <v>0</v>
      </c>
      <c r="I2619">
        <v>0</v>
      </c>
      <c r="J2619">
        <v>0.23333333333333331</v>
      </c>
      <c r="K2619">
        <f t="shared" si="200"/>
        <v>1.7666666666666671</v>
      </c>
      <c r="L2619">
        <f t="shared" si="201"/>
        <v>-0.28783529514381345</v>
      </c>
      <c r="M2619">
        <f t="shared" si="202"/>
        <v>-3.9053276033145576</v>
      </c>
      <c r="N2619" s="10" t="str" cm="1">
        <f t="array" ref="N2619">_xlfn.IFS(AND(C2619&lt;=0, C2619-M2619&lt;=2), "escarcha",AND(C2619&lt;=0, C2619-M2619&gt;2), "helada negra", AND(C2619&gt;0, M2619+2&gt;C2619), "rocío", TRUE, "sin riesgo")</f>
        <v>escarcha</v>
      </c>
      <c r="O2619">
        <f t="shared" si="203"/>
        <v>-0.13947050265037383</v>
      </c>
      <c r="P2619">
        <f t="shared" si="204"/>
        <v>-1.9081295420029323</v>
      </c>
      <c r="Q2619" s="10" t="str" cm="1">
        <f t="array" ref="Q2619">_xlfn.IFS(AND(D2619&lt;=0, D2619-P2619&lt;=2), "escarcha",AND(D2619&lt;=0, D2619-P2619&gt;2), "helada negra", AND(D2619&gt;0, P2619+2&gt;D2619), "rocío", TRUE, "sin riesgo")</f>
        <v>escarcha</v>
      </c>
    </row>
    <row r="2620" spans="1:17" x14ac:dyDescent="0.35">
      <c r="A2620" s="2">
        <v>45784</v>
      </c>
      <c r="B2620" s="3" t="s">
        <v>24</v>
      </c>
      <c r="C2620">
        <v>-3.333333333333333</v>
      </c>
      <c r="D2620">
        <v>-1.4333333333333329</v>
      </c>
      <c r="E2620">
        <v>94.633333333333326</v>
      </c>
      <c r="F2620">
        <v>97</v>
      </c>
      <c r="G2620">
        <v>0</v>
      </c>
      <c r="H2620">
        <v>0</v>
      </c>
      <c r="I2620">
        <v>1</v>
      </c>
      <c r="J2620">
        <v>0</v>
      </c>
      <c r="K2620">
        <f t="shared" si="200"/>
        <v>1.9000000000000001</v>
      </c>
      <c r="L2620">
        <f t="shared" si="201"/>
        <v>-0.30025163378268221</v>
      </c>
      <c r="M2620">
        <f t="shared" si="202"/>
        <v>-4.0709697451061055</v>
      </c>
      <c r="N2620" s="10" t="str" cm="1">
        <f t="array" ref="N2620">_xlfn.IFS(AND(C2620&lt;=0, C2620-M2620&lt;=2), "escarcha",AND(C2620&lt;=0, C2620-M2620&gt;2), "helada negra", AND(C2620&gt;0, M2620+2&gt;C2620), "rocío", TRUE, "sin riesgo")</f>
        <v>escarcha</v>
      </c>
      <c r="O2620">
        <f t="shared" si="203"/>
        <v>-0.13501965007735223</v>
      </c>
      <c r="P2620">
        <f t="shared" si="204"/>
        <v>-1.8476992932075251</v>
      </c>
      <c r="Q2620" s="10" t="str" cm="1">
        <f t="array" ref="Q2620">_xlfn.IFS(AND(D2620&lt;=0, D2620-P2620&lt;=2), "escarcha",AND(D2620&lt;=0, D2620-P2620&gt;2), "helada negra", AND(D2620&gt;0, P2620+2&gt;D2620), "rocío", TRUE, "sin riesgo")</f>
        <v>escarcha</v>
      </c>
    </row>
    <row r="2621" spans="1:17" x14ac:dyDescent="0.35">
      <c r="A2621" s="2">
        <v>45784</v>
      </c>
      <c r="B2621" s="3" t="s">
        <v>25</v>
      </c>
      <c r="C2621">
        <v>-3.8</v>
      </c>
      <c r="D2621">
        <v>-1.1333333333333331</v>
      </c>
      <c r="E2621">
        <v>94.633333333333326</v>
      </c>
      <c r="F2621">
        <v>97</v>
      </c>
      <c r="G2621">
        <v>0.33333333333333331</v>
      </c>
      <c r="H2621">
        <v>9.9999999999999992E-2</v>
      </c>
      <c r="I2621">
        <v>1</v>
      </c>
      <c r="J2621">
        <v>0.6333333333333333</v>
      </c>
      <c r="K2621">
        <f t="shared" si="200"/>
        <v>2.666666666666667</v>
      </c>
      <c r="L2621">
        <f t="shared" si="201"/>
        <v>-0.33510941636035541</v>
      </c>
      <c r="M2621">
        <f t="shared" si="202"/>
        <v>-4.534771513030444</v>
      </c>
      <c r="N2621" s="10" t="str" cm="1">
        <f t="array" ref="N2621">_xlfn.IFS(AND(C2621&lt;=0, C2621-M2621&lt;=2), "escarcha",AND(C2621&lt;=0, C2621-M2621&gt;2), "helada negra", AND(C2621&gt;0, M2621+2&gt;C2621), "rocío", TRUE, "sin riesgo")</f>
        <v>escarcha</v>
      </c>
      <c r="O2621">
        <f t="shared" si="203"/>
        <v>-0.11303237619991552</v>
      </c>
      <c r="P2621">
        <f t="shared" si="204"/>
        <v>-1.5487280736102007</v>
      </c>
      <c r="Q2621" s="10" t="str" cm="1">
        <f t="array" ref="Q2621">_xlfn.IFS(AND(D2621&lt;=0, D2621-P2621&lt;=2), "escarcha",AND(D2621&lt;=0, D2621-P2621&gt;2), "helada negra", AND(D2621&gt;0, P2621+2&gt;D2621), "rocío", TRUE, "sin riesgo")</f>
        <v>escarcha</v>
      </c>
    </row>
    <row r="2622" spans="1:17" x14ac:dyDescent="0.35">
      <c r="A2622" s="2">
        <v>45784</v>
      </c>
      <c r="B2622" s="3" t="s">
        <v>26</v>
      </c>
      <c r="C2622">
        <v>-3.166666666666667</v>
      </c>
      <c r="D2622">
        <v>1.3</v>
      </c>
      <c r="E2622">
        <v>95.033333333333331</v>
      </c>
      <c r="F2622">
        <v>90.666666666666671</v>
      </c>
      <c r="G2622">
        <v>0</v>
      </c>
      <c r="H2622">
        <v>3.3333333333333333E-2</v>
      </c>
      <c r="I2622">
        <v>0</v>
      </c>
      <c r="J2622">
        <v>0.56666666666666665</v>
      </c>
      <c r="K2622">
        <f t="shared" si="200"/>
        <v>4.4666666666666668</v>
      </c>
      <c r="L2622">
        <f t="shared" si="201"/>
        <v>-0.28361736270411264</v>
      </c>
      <c r="M2622">
        <f t="shared" si="202"/>
        <v>-3.8490053383551319</v>
      </c>
      <c r="N2622" s="10" t="str" cm="1">
        <f t="array" ref="N2622">_xlfn.IFS(AND(C2622&lt;=0, C2622-M2622&lt;=2), "escarcha",AND(C2622&lt;=0, C2622-M2622&gt;2), "helada negra", AND(C2622&gt;0, M2622+2&gt;C2622), "rocío", TRUE, "sin riesgo")</f>
        <v>escarcha</v>
      </c>
      <c r="O2622">
        <f t="shared" si="203"/>
        <v>-4.2073871602364005E-3</v>
      </c>
      <c r="P2622">
        <f t="shared" si="204"/>
        <v>-5.8003933640749593E-2</v>
      </c>
      <c r="Q2622" s="10" t="str" cm="1">
        <f t="array" ref="Q2622">_xlfn.IFS(AND(D2622&lt;=0, D2622-P2622&lt;=2), "escarcha",AND(D2622&lt;=0, D2622-P2622&gt;2), "helada negra", AND(D2622&gt;0, P2622+2&gt;D2622), "rocío", TRUE, "sin riesgo")</f>
        <v>rocío</v>
      </c>
    </row>
    <row r="2623" spans="1:17" x14ac:dyDescent="0.35">
      <c r="A2623" s="2">
        <v>45784</v>
      </c>
      <c r="B2623" s="3" t="s">
        <v>27</v>
      </c>
      <c r="C2623">
        <v>-1.8</v>
      </c>
      <c r="D2623">
        <v>2.3666666666666671</v>
      </c>
      <c r="E2623">
        <v>95.4</v>
      </c>
      <c r="F2623">
        <v>86.333333333333329</v>
      </c>
      <c r="G2623">
        <v>0</v>
      </c>
      <c r="H2623">
        <v>0.4</v>
      </c>
      <c r="I2623">
        <v>0</v>
      </c>
      <c r="J2623">
        <v>1.5666666666666671</v>
      </c>
      <c r="K2623">
        <f t="shared" si="200"/>
        <v>4.166666666666667</v>
      </c>
      <c r="L2623">
        <f t="shared" si="201"/>
        <v>-0.17859964931796588</v>
      </c>
      <c r="M2623">
        <f t="shared" si="202"/>
        <v>-2.4380945216267702</v>
      </c>
      <c r="N2623" s="10" t="str" cm="1">
        <f t="array" ref="N2623">_xlfn.IFS(AND(C2623&lt;=0, C2623-M2623&lt;=2), "escarcha",AND(C2623&lt;=0, C2623-M2623&gt;2), "helada negra", AND(C2623&gt;0, M2623+2&gt;C2623), "rocío", TRUE, "sin riesgo")</f>
        <v>escarcha</v>
      </c>
      <c r="O2623">
        <f t="shared" si="203"/>
        <v>2.301855707946715E-2</v>
      </c>
      <c r="P2623">
        <f t="shared" si="204"/>
        <v>0.31782956542337226</v>
      </c>
      <c r="Q2623" s="10" t="str" cm="1">
        <f t="array" ref="Q2623">_xlfn.IFS(AND(D2623&lt;=0, D2623-P2623&lt;=2), "escarcha",AND(D2623&lt;=0, D2623-P2623&gt;2), "helada negra", AND(D2623&gt;0, P2623+2&gt;D2623), "rocío", TRUE, "sin riesgo")</f>
        <v>sin riesgo</v>
      </c>
    </row>
    <row r="2624" spans="1:17" x14ac:dyDescent="0.35">
      <c r="A2624" s="2">
        <v>45784</v>
      </c>
      <c r="B2624" s="3" t="s">
        <v>28</v>
      </c>
      <c r="C2624">
        <v>0.2</v>
      </c>
      <c r="D2624">
        <v>4.8</v>
      </c>
      <c r="E2624">
        <v>95.36666666666666</v>
      </c>
      <c r="F2624">
        <v>81.333333333333329</v>
      </c>
      <c r="G2624">
        <v>0</v>
      </c>
      <c r="H2624">
        <v>0.1333333333333333</v>
      </c>
      <c r="I2624">
        <v>0</v>
      </c>
      <c r="J2624">
        <v>0.53333333333333333</v>
      </c>
      <c r="K2624">
        <f t="shared" si="200"/>
        <v>4.5999999999999996</v>
      </c>
      <c r="L2624">
        <f t="shared" si="201"/>
        <v>-3.2949214708671383E-2</v>
      </c>
      <c r="M2624">
        <f t="shared" si="202"/>
        <v>-0.45350550312632165</v>
      </c>
      <c r="N2624" s="10" t="str" cm="1">
        <f t="array" ref="N2624">_xlfn.IFS(AND(C2624&lt;=0, C2624-M2624&lt;=2), "escarcha",AND(C2624&lt;=0, C2624-M2624&gt;2), "helada negra", AND(C2624&gt;0, M2624+2&gt;C2624), "rocío", TRUE, "sin riesgo")</f>
        <v>rocío</v>
      </c>
      <c r="O2624">
        <f t="shared" si="203"/>
        <v>0.13473500822253973</v>
      </c>
      <c r="P2624">
        <f t="shared" si="204"/>
        <v>1.8722412961610719</v>
      </c>
      <c r="Q2624" s="10" t="str" cm="1">
        <f t="array" ref="Q2624">_xlfn.IFS(AND(D2624&lt;=0, D2624-P2624&lt;=2), "escarcha",AND(D2624&lt;=0, D2624-P2624&gt;2), "helada negra", AND(D2624&gt;0, P2624+2&gt;D2624), "rocío", TRUE, "sin riesgo")</f>
        <v>sin riesgo</v>
      </c>
    </row>
    <row r="2625" spans="1:17" x14ac:dyDescent="0.35">
      <c r="A2625" s="2">
        <v>45784</v>
      </c>
      <c r="B2625" s="3" t="s">
        <v>29</v>
      </c>
      <c r="C2625">
        <v>4.5333333333333332</v>
      </c>
      <c r="D2625">
        <v>6.2333333333333334</v>
      </c>
      <c r="E2625">
        <v>85.2</v>
      </c>
      <c r="F2625">
        <v>78.333333333333329</v>
      </c>
      <c r="G2625">
        <v>0</v>
      </c>
      <c r="H2625">
        <v>0.7</v>
      </c>
      <c r="I2625">
        <v>0</v>
      </c>
      <c r="J2625">
        <v>2.333333333333333</v>
      </c>
      <c r="K2625">
        <f t="shared" si="200"/>
        <v>1.7000000000000002</v>
      </c>
      <c r="L2625">
        <f t="shared" si="201"/>
        <v>0.16256390618410238</v>
      </c>
      <c r="M2625">
        <f t="shared" si="202"/>
        <v>2.2625441001886353</v>
      </c>
      <c r="N2625" s="10" t="str" cm="1">
        <f t="array" ref="N2625">_xlfn.IFS(AND(C2625&lt;=0, C2625-M2625&lt;=2), "escarcha",AND(C2625&lt;=0, C2625-M2625&gt;2), "helada negra", AND(C2625&gt;0, M2625+2&gt;C2625), "rocío", TRUE, "sin riesgo")</f>
        <v>sin riesgo</v>
      </c>
      <c r="O2625">
        <f t="shared" si="203"/>
        <v>0.19653409776401365</v>
      </c>
      <c r="P2625">
        <f t="shared" si="204"/>
        <v>2.7406684781382729</v>
      </c>
      <c r="Q2625" s="10" t="str" cm="1">
        <f t="array" ref="Q2625">_xlfn.IFS(AND(D2625&lt;=0, D2625-P2625&lt;=2), "escarcha",AND(D2625&lt;=0, D2625-P2625&gt;2), "helada negra", AND(D2625&gt;0, P2625+2&gt;D2625), "rocío", TRUE, "sin riesgo")</f>
        <v>sin riesgo</v>
      </c>
    </row>
    <row r="2626" spans="1:17" x14ac:dyDescent="0.35">
      <c r="A2626" s="2">
        <v>45784</v>
      </c>
      <c r="B2626" s="3" t="s">
        <v>30</v>
      </c>
      <c r="C2626">
        <v>7.1333333333333329</v>
      </c>
      <c r="D2626">
        <v>7.4666666666666668</v>
      </c>
      <c r="E2626">
        <v>75.666666666666657</v>
      </c>
      <c r="F2626">
        <v>72.333333333333329</v>
      </c>
      <c r="G2626">
        <v>0.66666666666666663</v>
      </c>
      <c r="H2626">
        <v>1.966666666666667</v>
      </c>
      <c r="I2626">
        <v>1.666666666666667</v>
      </c>
      <c r="J2626">
        <v>4.0999999999999996</v>
      </c>
      <c r="K2626">
        <f t="shared" ref="K2626:K2689" si="205">ABS((C2626-D2626))</f>
        <v>0.33333333333333393</v>
      </c>
      <c r="L2626">
        <f t="shared" si="201"/>
        <v>0.22371910707398907</v>
      </c>
      <c r="M2626">
        <f t="shared" si="202"/>
        <v>3.1246373251388611</v>
      </c>
      <c r="N2626" s="10" t="str" cm="1">
        <f t="array" ref="N2626">_xlfn.IFS(AND(C2626&lt;=0, C2626-M2626&lt;=2), "escarcha",AND(C2626&lt;=0, C2626-M2626&gt;2), "helada negra", AND(C2626&gt;0, M2626+2&gt;C2626), "rocío", TRUE, "sin riesgo")</f>
        <v>sin riesgo</v>
      </c>
      <c r="O2626">
        <f t="shared" si="203"/>
        <v>0.20145019930154601</v>
      </c>
      <c r="P2626">
        <f t="shared" si="204"/>
        <v>2.8100161561959709</v>
      </c>
      <c r="Q2626" s="10" t="str" cm="1">
        <f t="array" ref="Q2626">_xlfn.IFS(AND(D2626&lt;=0, D2626-P2626&lt;=2), "escarcha",AND(D2626&lt;=0, D2626-P2626&gt;2), "helada negra", AND(D2626&gt;0, P2626+2&gt;D2626), "rocío", TRUE, "sin riesgo")</f>
        <v>sin riesgo</v>
      </c>
    </row>
    <row r="2627" spans="1:17" x14ac:dyDescent="0.35">
      <c r="A2627" s="2">
        <v>45784</v>
      </c>
      <c r="B2627" s="3" t="s">
        <v>31</v>
      </c>
      <c r="C2627">
        <v>8.5666666666666664</v>
      </c>
      <c r="D2627">
        <v>8.8666666666666671</v>
      </c>
      <c r="E2627">
        <v>69.966666666666669</v>
      </c>
      <c r="F2627">
        <v>68</v>
      </c>
      <c r="G2627">
        <v>3.333333333333333</v>
      </c>
      <c r="H2627">
        <v>2.4666666666666668</v>
      </c>
      <c r="I2627">
        <v>7</v>
      </c>
      <c r="J2627">
        <v>5.6666666666666661</v>
      </c>
      <c r="K2627">
        <f t="shared" si="205"/>
        <v>0.30000000000000071</v>
      </c>
      <c r="L2627">
        <f t="shared" ref="L2627:L2690" si="206">(LN(E2627/100))+((17.625*C2627)/(243.04+C2627))</f>
        <v>0.24294215192132024</v>
      </c>
      <c r="M2627">
        <f t="shared" ref="M2627:M2690" si="207">(243.04*L2627)/(17.625-L2627)</f>
        <v>3.3968740133656929</v>
      </c>
      <c r="N2627" s="10" t="str" cm="1">
        <f t="array" ref="N2627">_xlfn.IFS(AND(C2627&lt;=0, C2627-M2627&lt;=2), "escarcha",AND(C2627&lt;=0, C2627-M2627&gt;2), "helada negra", AND(C2627&gt;0, M2627+2&gt;C2627), "rocío", TRUE, "sin riesgo")</f>
        <v>sin riesgo</v>
      </c>
      <c r="O2627">
        <f t="shared" ref="O2627:O2690" si="208">(LN(F2627/100))+((17.625*D2627)/(243.04+D2627))</f>
        <v>0.23470617424544404</v>
      </c>
      <c r="P2627">
        <f t="shared" ref="P2627:P2690" si="209">(243.04*O2627)/(17.625-O2627)</f>
        <v>3.2801624377463705</v>
      </c>
      <c r="Q2627" s="10" t="str" cm="1">
        <f t="array" ref="Q2627">_xlfn.IFS(AND(D2627&lt;=0, D2627-P2627&lt;=2), "escarcha",AND(D2627&lt;=0, D2627-P2627&gt;2), "helada negra", AND(D2627&gt;0, P2627+2&gt;D2627), "rocío", TRUE, "sin riesgo")</f>
        <v>sin riesgo</v>
      </c>
    </row>
    <row r="2628" spans="1:17" x14ac:dyDescent="0.35">
      <c r="A2628" s="2">
        <v>45784</v>
      </c>
      <c r="B2628" s="3" t="s">
        <v>50</v>
      </c>
      <c r="C2628">
        <v>13.56666666666667</v>
      </c>
      <c r="D2628">
        <v>13.733333333333331</v>
      </c>
      <c r="E2628">
        <v>46.6</v>
      </c>
      <c r="F2628">
        <v>46.333333333333343</v>
      </c>
      <c r="G2628">
        <v>6.333333333333333</v>
      </c>
      <c r="H2628">
        <v>3.5333333333333332</v>
      </c>
      <c r="I2628">
        <v>10.33333333333333</v>
      </c>
      <c r="J2628">
        <v>9</v>
      </c>
      <c r="K2628">
        <f t="shared" si="205"/>
        <v>0.16666666666666075</v>
      </c>
      <c r="L2628">
        <f t="shared" si="206"/>
        <v>0.16825532721490233</v>
      </c>
      <c r="M2628">
        <f t="shared" si="207"/>
        <v>2.3425200684788217</v>
      </c>
      <c r="N2628" s="10" t="str" cm="1">
        <f t="array" ref="N2628">_xlfn.IFS(AND(C2628&lt;=0, C2628-M2628&lt;=2), "escarcha",AND(C2628&lt;=0, C2628-M2628&gt;2), "helada negra", AND(C2628&gt;0, M2628+2&gt;C2628), "rocío", TRUE, "sin riesgo")</f>
        <v>sin riesgo</v>
      </c>
      <c r="O2628">
        <f t="shared" si="208"/>
        <v>0.17335165164096711</v>
      </c>
      <c r="P2628">
        <f t="shared" si="209"/>
        <v>2.4141779947555628</v>
      </c>
      <c r="Q2628" s="10" t="str" cm="1">
        <f t="array" ref="Q2628">_xlfn.IFS(AND(D2628&lt;=0, D2628-P2628&lt;=2), "escarcha",AND(D2628&lt;=0, D2628-P2628&gt;2), "helada negra", AND(D2628&gt;0, P2628+2&gt;D2628), "rocío", TRUE, "sin riesgo")</f>
        <v>sin riesgo</v>
      </c>
    </row>
    <row r="2629" spans="1:17" x14ac:dyDescent="0.35">
      <c r="A2629" s="2">
        <v>45784</v>
      </c>
      <c r="B2629" s="3" t="s">
        <v>48</v>
      </c>
      <c r="C2629">
        <v>13.83333333333333</v>
      </c>
      <c r="D2629">
        <v>14.03333333333333</v>
      </c>
      <c r="E2629">
        <v>44.133333333333333</v>
      </c>
      <c r="F2629">
        <v>45.333333333333343</v>
      </c>
      <c r="G2629">
        <v>2.666666666666667</v>
      </c>
      <c r="H2629">
        <v>3.2666666666666671</v>
      </c>
      <c r="I2629">
        <v>6</v>
      </c>
      <c r="J2629">
        <v>8.2333333333333325</v>
      </c>
      <c r="K2629">
        <f t="shared" si="205"/>
        <v>0.19999999999999929</v>
      </c>
      <c r="L2629">
        <f t="shared" si="206"/>
        <v>0.13119974568094395</v>
      </c>
      <c r="M2629">
        <f t="shared" si="207"/>
        <v>1.8227478150394489</v>
      </c>
      <c r="N2629" s="10" t="str" cm="1">
        <f t="array" ref="N2629">_xlfn.IFS(AND(C2629&lt;=0, C2629-M2629&lt;=2), "escarcha",AND(C2629&lt;=0, C2629-M2629&gt;2), "helada negra", AND(C2629&gt;0, M2629+2&gt;C2629), "rocío", TRUE, "sin riesgo")</f>
        <v>sin riesgo</v>
      </c>
      <c r="O2629">
        <f t="shared" si="208"/>
        <v>0.1710005975895369</v>
      </c>
      <c r="P2629">
        <f t="shared" si="209"/>
        <v>2.3811153123118278</v>
      </c>
      <c r="Q2629" s="10" t="str" cm="1">
        <f t="array" ref="Q2629">_xlfn.IFS(AND(D2629&lt;=0, D2629-P2629&lt;=2), "escarcha",AND(D2629&lt;=0, D2629-P2629&gt;2), "helada negra", AND(D2629&gt;0, P2629+2&gt;D2629), "rocío", TRUE, "sin riesgo")</f>
        <v>sin riesgo</v>
      </c>
    </row>
    <row r="2630" spans="1:17" x14ac:dyDescent="0.35">
      <c r="A2630" s="2">
        <v>45784</v>
      </c>
      <c r="B2630" s="3" t="s">
        <v>43</v>
      </c>
      <c r="C2630">
        <v>4.8</v>
      </c>
      <c r="D2630">
        <v>6</v>
      </c>
      <c r="E2630">
        <v>79.566666666666663</v>
      </c>
      <c r="F2630">
        <v>76.666666666666671</v>
      </c>
      <c r="G2630">
        <v>2</v>
      </c>
      <c r="H2630">
        <v>1.466666666666667</v>
      </c>
      <c r="I2630">
        <v>3.333333333333333</v>
      </c>
      <c r="J2630">
        <v>3.7</v>
      </c>
      <c r="K2630">
        <f t="shared" si="205"/>
        <v>1.2000000000000002</v>
      </c>
      <c r="L2630">
        <f t="shared" si="206"/>
        <v>0.11277431627412232</v>
      </c>
      <c r="M2630">
        <f t="shared" si="207"/>
        <v>1.5651162977378474</v>
      </c>
      <c r="N2630" s="10" t="str" cm="1">
        <f t="array" ref="N2630">_xlfn.IFS(AND(C2630&lt;=0, C2630-M2630&lt;=2), "escarcha",AND(C2630&lt;=0, C2630-M2630&gt;2), "helada negra", AND(C2630&gt;0, M2630+2&gt;C2630), "rocío", TRUE, "sin riesgo")</f>
        <v>sin riesgo</v>
      </c>
      <c r="O2630">
        <f t="shared" si="208"/>
        <v>0.15892741569969598</v>
      </c>
      <c r="P2630">
        <f t="shared" si="209"/>
        <v>2.2114713496824434</v>
      </c>
      <c r="Q2630" s="10" t="str" cm="1">
        <f t="array" ref="Q2630">_xlfn.IFS(AND(D2630&lt;=0, D2630-P2630&lt;=2), "escarcha",AND(D2630&lt;=0, D2630-P2630&gt;2), "helada negra", AND(D2630&gt;0, P2630+2&gt;D2630), "rocío", TRUE, "sin riesgo")</f>
        <v>sin riesgo</v>
      </c>
    </row>
    <row r="2631" spans="1:17" x14ac:dyDescent="0.35">
      <c r="A2631" s="2">
        <v>45784</v>
      </c>
      <c r="B2631" s="3" t="s">
        <v>44</v>
      </c>
      <c r="C2631">
        <v>3.7</v>
      </c>
      <c r="D2631">
        <v>6.3</v>
      </c>
      <c r="E2631">
        <v>82.3</v>
      </c>
      <c r="F2631">
        <v>80.333333333333329</v>
      </c>
      <c r="G2631">
        <v>0</v>
      </c>
      <c r="H2631">
        <v>3.1333333333333329</v>
      </c>
      <c r="I2631">
        <v>0</v>
      </c>
      <c r="J2631">
        <v>6.4333333333333336</v>
      </c>
      <c r="K2631">
        <f t="shared" si="205"/>
        <v>2.5999999999999996</v>
      </c>
      <c r="L2631">
        <f t="shared" si="206"/>
        <v>6.9497347081979827E-2</v>
      </c>
      <c r="M2631">
        <f t="shared" si="207"/>
        <v>0.96212769117134178</v>
      </c>
      <c r="N2631" s="10" t="str" cm="1">
        <f t="array" ref="N2631">_xlfn.IFS(AND(C2631&lt;=0, C2631-M2631&lt;=2), "escarcha",AND(C2631&lt;=0, C2631-M2631&gt;2), "helada negra", AND(C2631&gt;0, M2631+2&gt;C2631), "rocío", TRUE, "sin riesgo")</f>
        <v>sin riesgo</v>
      </c>
      <c r="O2631">
        <f t="shared" si="208"/>
        <v>0.22634011857617192</v>
      </c>
      <c r="P2631">
        <f t="shared" si="209"/>
        <v>3.1617206608817896</v>
      </c>
      <c r="Q2631" s="10" t="str" cm="1">
        <f t="array" ref="Q2631">_xlfn.IFS(AND(D2631&lt;=0, D2631-P2631&lt;=2), "escarcha",AND(D2631&lt;=0, D2631-P2631&gt;2), "helada negra", AND(D2631&gt;0, P2631+2&gt;D2631), "rocío", TRUE, "sin riesgo")</f>
        <v>sin riesgo</v>
      </c>
    </row>
    <row r="2632" spans="1:17" x14ac:dyDescent="0.35">
      <c r="A2632" s="2">
        <v>45784</v>
      </c>
      <c r="B2632" s="3" t="s">
        <v>45</v>
      </c>
      <c r="C2632">
        <v>2.166666666666667</v>
      </c>
      <c r="D2632">
        <v>6.4333333333333336</v>
      </c>
      <c r="E2632">
        <v>87.033333333333331</v>
      </c>
      <c r="F2632">
        <v>81.666666666666671</v>
      </c>
      <c r="G2632">
        <v>0</v>
      </c>
      <c r="H2632">
        <v>3.9666666666666659</v>
      </c>
      <c r="I2632">
        <v>1.333333333333333</v>
      </c>
      <c r="J2632">
        <v>7.3999999999999986</v>
      </c>
      <c r="K2632">
        <f t="shared" si="205"/>
        <v>4.2666666666666666</v>
      </c>
      <c r="L2632">
        <f t="shared" si="206"/>
        <v>1.6856978863514643E-2</v>
      </c>
      <c r="M2632">
        <f t="shared" si="207"/>
        <v>0.23267190288440595</v>
      </c>
      <c r="N2632" s="10" t="str" cm="1">
        <f t="array" ref="N2632">_xlfn.IFS(AND(C2632&lt;=0, C2632-M2632&lt;=2), "escarcha",AND(C2632&lt;=0, C2632-M2632&gt;2), "helada negra", AND(C2632&gt;0, M2632+2&gt;C2632), "rocío", TRUE, "sin riesgo")</f>
        <v>rocío</v>
      </c>
      <c r="O2632">
        <f t="shared" si="208"/>
        <v>0.25198323167965941</v>
      </c>
      <c r="P2632">
        <f t="shared" si="209"/>
        <v>3.525122058196541</v>
      </c>
      <c r="Q2632" s="10" t="str" cm="1">
        <f t="array" ref="Q2632">_xlfn.IFS(AND(D2632&lt;=0, D2632-P2632&lt;=2), "escarcha",AND(D2632&lt;=0, D2632-P2632&gt;2), "helada negra", AND(D2632&gt;0, P2632+2&gt;D2632), "rocío", TRUE, "sin riesgo")</f>
        <v>sin riesgo</v>
      </c>
    </row>
    <row r="2633" spans="1:17" x14ac:dyDescent="0.35">
      <c r="A2633" s="2">
        <v>45784</v>
      </c>
      <c r="B2633" s="3" t="s">
        <v>46</v>
      </c>
      <c r="C2633">
        <v>1.033333333333333</v>
      </c>
      <c r="D2633">
        <v>6.0666666666666664</v>
      </c>
      <c r="E2633">
        <v>90.833333333333329</v>
      </c>
      <c r="F2633">
        <v>84</v>
      </c>
      <c r="G2633">
        <v>0</v>
      </c>
      <c r="H2633">
        <v>2.6</v>
      </c>
      <c r="I2633">
        <v>0</v>
      </c>
      <c r="J2633">
        <v>6.333333333333333</v>
      </c>
      <c r="K2633">
        <f t="shared" si="205"/>
        <v>5.0333333333333332</v>
      </c>
      <c r="L2633">
        <f t="shared" si="206"/>
        <v>-2.1524893575764301E-2</v>
      </c>
      <c r="M2633">
        <f t="shared" si="207"/>
        <v>-0.29645554386508444</v>
      </c>
      <c r="N2633" s="10" t="str" cm="1">
        <f t="array" ref="N2633">_xlfn.IFS(AND(C2633&lt;=0, C2633-M2633&lt;=2), "escarcha",AND(C2633&lt;=0, C2633-M2633&gt;2), "helada negra", AND(C2633&gt;0, M2633+2&gt;C2633), "rocío", TRUE, "sin riesgo")</f>
        <v>rocío</v>
      </c>
      <c r="O2633">
        <f t="shared" si="208"/>
        <v>0.25488040828422187</v>
      </c>
      <c r="P2633">
        <f t="shared" si="209"/>
        <v>3.566246858711374</v>
      </c>
      <c r="Q2633" s="10" t="str" cm="1">
        <f t="array" ref="Q2633">_xlfn.IFS(AND(D2633&lt;=0, D2633-P2633&lt;=2), "escarcha",AND(D2633&lt;=0, D2633-P2633&gt;2), "helada negra", AND(D2633&gt;0, P2633+2&gt;D2633), "rocío", TRUE, "sin riesgo")</f>
        <v>sin riesgo</v>
      </c>
    </row>
    <row r="2634" spans="1:17" x14ac:dyDescent="0.35">
      <c r="A2634" s="2">
        <v>45785</v>
      </c>
      <c r="B2634" s="3" t="s">
        <v>10</v>
      </c>
      <c r="C2634">
        <v>0.16666666666666671</v>
      </c>
      <c r="D2634">
        <v>5.7</v>
      </c>
      <c r="E2634">
        <v>92.2</v>
      </c>
      <c r="F2634">
        <v>87.333333333333329</v>
      </c>
      <c r="G2634">
        <v>0</v>
      </c>
      <c r="H2634">
        <v>2.6333333333333329</v>
      </c>
      <c r="I2634">
        <v>0</v>
      </c>
      <c r="J2634">
        <v>6.6333333333333337</v>
      </c>
      <c r="K2634">
        <f t="shared" si="205"/>
        <v>5.5333333333333332</v>
      </c>
      <c r="L2634">
        <f t="shared" si="206"/>
        <v>-6.9131850332481024E-2</v>
      </c>
      <c r="M2634">
        <f t="shared" si="207"/>
        <v>-0.94956932879928047</v>
      </c>
      <c r="N2634" s="10" t="str" cm="1">
        <f t="array" ref="N2634">_xlfn.IFS(AND(C2634&lt;=0, C2634-M2634&lt;=2), "escarcha",AND(C2634&lt;=0, C2634-M2634&gt;2), "helada negra", AND(C2634&gt;0, M2634+2&gt;C2634), "rocío", TRUE, "sin riesgo")</f>
        <v>rocío</v>
      </c>
      <c r="O2634">
        <f t="shared" si="208"/>
        <v>0.26844761244492954</v>
      </c>
      <c r="P2634">
        <f t="shared" si="209"/>
        <v>3.7590130961374753</v>
      </c>
      <c r="Q2634" s="10" t="str" cm="1">
        <f t="array" ref="Q2634">_xlfn.IFS(AND(D2634&lt;=0, D2634-P2634&lt;=2), "escarcha",AND(D2634&lt;=0, D2634-P2634&gt;2), "helada negra", AND(D2634&gt;0, P2634+2&gt;D2634), "rocío", TRUE, "sin riesgo")</f>
        <v>rocío</v>
      </c>
    </row>
    <row r="2635" spans="1:17" x14ac:dyDescent="0.35">
      <c r="A2635" s="2">
        <v>45785</v>
      </c>
      <c r="B2635" s="3" t="s">
        <v>11</v>
      </c>
      <c r="C2635">
        <v>-0.66666666666666674</v>
      </c>
      <c r="D2635">
        <v>5.1000000000000014</v>
      </c>
      <c r="E2635">
        <v>93.233333333333334</v>
      </c>
      <c r="F2635">
        <v>88.666666666666671</v>
      </c>
      <c r="G2635">
        <v>0</v>
      </c>
      <c r="H2635">
        <v>1.2666666666666671</v>
      </c>
      <c r="I2635">
        <v>0</v>
      </c>
      <c r="J2635">
        <v>3.5</v>
      </c>
      <c r="K2635">
        <f t="shared" si="205"/>
        <v>5.7666666666666684</v>
      </c>
      <c r="L2635">
        <f t="shared" si="206"/>
        <v>-0.11854380502370784</v>
      </c>
      <c r="M2635">
        <f t="shared" si="207"/>
        <v>-1.6237391295421357</v>
      </c>
      <c r="N2635" s="10" t="str" cm="1">
        <f t="array" ref="N2635">_xlfn.IFS(AND(C2635&lt;=0, C2635-M2635&lt;=2), "escarcha",AND(C2635&lt;=0, C2635-M2635&gt;2), "helada negra", AND(C2635&gt;0, M2635+2&gt;C2635), "rocío", TRUE, "sin riesgo")</f>
        <v>escarcha</v>
      </c>
      <c r="O2635">
        <f t="shared" si="208"/>
        <v>0.24195893769606325</v>
      </c>
      <c r="P2635">
        <f t="shared" si="209"/>
        <v>3.3829351266490728</v>
      </c>
      <c r="Q2635" s="10" t="str" cm="1">
        <f t="array" ref="Q2635">_xlfn.IFS(AND(D2635&lt;=0, D2635-P2635&lt;=2), "escarcha",AND(D2635&lt;=0, D2635-P2635&gt;2), "helada negra", AND(D2635&gt;0, P2635+2&gt;D2635), "rocío", TRUE, "sin riesgo")</f>
        <v>rocío</v>
      </c>
    </row>
    <row r="2636" spans="1:17" x14ac:dyDescent="0.35">
      <c r="A2636" s="2">
        <v>45785</v>
      </c>
      <c r="B2636" s="3" t="s">
        <v>12</v>
      </c>
      <c r="C2636">
        <v>-1.033333333333333</v>
      </c>
      <c r="D2636">
        <v>4.5333333333333332</v>
      </c>
      <c r="E2636">
        <v>94</v>
      </c>
      <c r="F2636">
        <v>89.333333333333329</v>
      </c>
      <c r="G2636">
        <v>0</v>
      </c>
      <c r="H2636">
        <v>0.3666666666666667</v>
      </c>
      <c r="I2636">
        <v>0</v>
      </c>
      <c r="J2636">
        <v>1.1333333333333331</v>
      </c>
      <c r="K2636">
        <f t="shared" si="205"/>
        <v>5.5666666666666664</v>
      </c>
      <c r="L2636">
        <f t="shared" si="206"/>
        <v>-0.13713159500758365</v>
      </c>
      <c r="M2636">
        <f t="shared" si="207"/>
        <v>-1.8763774309616523</v>
      </c>
      <c r="N2636" s="10" t="str" cm="1">
        <f t="array" ref="N2636">_xlfn.IFS(AND(C2636&lt;=0, C2636-M2636&lt;=2), "escarcha",AND(C2636&lt;=0, C2636-M2636&gt;2), "helada negra", AND(C2636&gt;0, M2636+2&gt;C2636), "rocío", TRUE, "sin riesgo")</f>
        <v>escarcha</v>
      </c>
      <c r="O2636">
        <f t="shared" si="208"/>
        <v>0.20993716419157932</v>
      </c>
      <c r="P2636">
        <f t="shared" si="209"/>
        <v>2.9298274066636698</v>
      </c>
      <c r="Q2636" s="10" t="str" cm="1">
        <f t="array" ref="Q2636">_xlfn.IFS(AND(D2636&lt;=0, D2636-P2636&lt;=2), "escarcha",AND(D2636&lt;=0, D2636-P2636&gt;2), "helada negra", AND(D2636&gt;0, P2636+2&gt;D2636), "rocío", TRUE, "sin riesgo")</f>
        <v>rocío</v>
      </c>
    </row>
    <row r="2637" spans="1:17" x14ac:dyDescent="0.35">
      <c r="A2637" s="2">
        <v>45785</v>
      </c>
      <c r="B2637" s="3" t="s">
        <v>13</v>
      </c>
      <c r="C2637">
        <v>-1.466666666666667</v>
      </c>
      <c r="D2637">
        <v>4.166666666666667</v>
      </c>
      <c r="E2637">
        <v>94.433333333333337</v>
      </c>
      <c r="F2637">
        <v>89.333333333333329</v>
      </c>
      <c r="G2637">
        <v>0</v>
      </c>
      <c r="H2637">
        <v>0.46666666666666667</v>
      </c>
      <c r="I2637">
        <v>0</v>
      </c>
      <c r="J2637">
        <v>0.93333333333333335</v>
      </c>
      <c r="K2637">
        <f t="shared" si="205"/>
        <v>5.6333333333333337</v>
      </c>
      <c r="L2637">
        <f t="shared" si="206"/>
        <v>-0.16428291184224925</v>
      </c>
      <c r="M2637">
        <f t="shared" si="207"/>
        <v>-2.2444591550995465</v>
      </c>
      <c r="N2637" s="10" t="str" cm="1">
        <f t="array" ref="N2637">_xlfn.IFS(AND(C2637&lt;=0, C2637-M2637&lt;=2), "escarcha",AND(C2637&lt;=0, C2637-M2637&gt;2), "helada negra", AND(C2637&gt;0, M2637+2&gt;C2637), "rocío", TRUE, "sin riesgo")</f>
        <v>escarcha</v>
      </c>
      <c r="O2637">
        <f t="shared" si="208"/>
        <v>0.18427375965040005</v>
      </c>
      <c r="P2637">
        <f t="shared" si="209"/>
        <v>2.5678916077370575</v>
      </c>
      <c r="Q2637" s="10" t="str" cm="1">
        <f t="array" ref="Q2637">_xlfn.IFS(AND(D2637&lt;=0, D2637-P2637&lt;=2), "escarcha",AND(D2637&lt;=0, D2637-P2637&gt;2), "helada negra", AND(D2637&gt;0, P2637+2&gt;D2637), "rocío", TRUE, "sin riesgo")</f>
        <v>rocío</v>
      </c>
    </row>
    <row r="2638" spans="1:17" x14ac:dyDescent="0.35">
      <c r="A2638" s="2">
        <v>45785</v>
      </c>
      <c r="B2638" s="3" t="s">
        <v>14</v>
      </c>
      <c r="C2638">
        <v>-1.3</v>
      </c>
      <c r="D2638">
        <v>3.5</v>
      </c>
      <c r="E2638">
        <v>95.13333333333334</v>
      </c>
      <c r="F2638">
        <v>92.666666666666671</v>
      </c>
      <c r="G2638">
        <v>0</v>
      </c>
      <c r="H2638">
        <v>0</v>
      </c>
      <c r="I2638">
        <v>0</v>
      </c>
      <c r="J2638">
        <v>0.46666666666666662</v>
      </c>
      <c r="K2638">
        <f t="shared" si="205"/>
        <v>4.8</v>
      </c>
      <c r="L2638">
        <f t="shared" si="206"/>
        <v>-0.14467235313294874</v>
      </c>
      <c r="M2638">
        <f t="shared" si="207"/>
        <v>-1.9787178968008736</v>
      </c>
      <c r="N2638" s="10" t="str" cm="1">
        <f t="array" ref="N2638">_xlfn.IFS(AND(C2638&lt;=0, C2638-M2638&lt;=2), "escarcha",AND(C2638&lt;=0, C2638-M2638&gt;2), "helada negra", AND(C2638&gt;0, M2638+2&gt;C2638), "rocío", TRUE, "sin riesgo")</f>
        <v>escarcha</v>
      </c>
      <c r="O2638">
        <f t="shared" si="208"/>
        <v>0.17405158622353317</v>
      </c>
      <c r="P2638">
        <f t="shared" si="209"/>
        <v>2.4240228389176277</v>
      </c>
      <c r="Q2638" s="10" t="str" cm="1">
        <f t="array" ref="Q2638">_xlfn.IFS(AND(D2638&lt;=0, D2638-P2638&lt;=2), "escarcha",AND(D2638&lt;=0, D2638-P2638&gt;2), "helada negra", AND(D2638&gt;0, P2638+2&gt;D2638), "rocío", TRUE, "sin riesgo")</f>
        <v>rocío</v>
      </c>
    </row>
    <row r="2639" spans="1:17" x14ac:dyDescent="0.35">
      <c r="A2639" s="2">
        <v>45785</v>
      </c>
      <c r="B2639" s="3" t="s">
        <v>15</v>
      </c>
      <c r="C2639">
        <v>-0.70000000000000007</v>
      </c>
      <c r="D2639">
        <v>3.0333333333333332</v>
      </c>
      <c r="E2639">
        <v>95.466666666666669</v>
      </c>
      <c r="F2639">
        <v>93.333333333333329</v>
      </c>
      <c r="G2639">
        <v>0</v>
      </c>
      <c r="H2639">
        <v>3.3333333333333333E-2</v>
      </c>
      <c r="I2639">
        <v>0</v>
      </c>
      <c r="J2639">
        <v>0.33333333333333331</v>
      </c>
      <c r="K2639">
        <f t="shared" si="205"/>
        <v>3.7333333333333334</v>
      </c>
      <c r="L2639">
        <f t="shared" si="206"/>
        <v>-9.73029182525528E-2</v>
      </c>
      <c r="M2639">
        <f t="shared" si="207"/>
        <v>-1.3343921137779655</v>
      </c>
      <c r="N2639" s="10" t="str" cm="1">
        <f t="array" ref="N2639">_xlfn.IFS(AND(C2639&lt;=0, C2639-M2639&lt;=2), "escarcha",AND(C2639&lt;=0, C2639-M2639&gt;2), "helada negra", AND(C2639&gt;0, M2639+2&gt;C2639), "rocío", TRUE, "sin riesgo")</f>
        <v>escarcha</v>
      </c>
      <c r="O2639">
        <f t="shared" si="208"/>
        <v>0.14826959769567694</v>
      </c>
      <c r="P2639">
        <f t="shared" si="209"/>
        <v>2.0619098764152142</v>
      </c>
      <c r="Q2639" s="10" t="str" cm="1">
        <f t="array" ref="Q2639">_xlfn.IFS(AND(D2639&lt;=0, D2639-P2639&lt;=2), "escarcha",AND(D2639&lt;=0, D2639-P2639&gt;2), "helada negra", AND(D2639&gt;0, P2639+2&gt;D2639), "rocío", TRUE, "sin riesgo")</f>
        <v>rocío</v>
      </c>
    </row>
    <row r="2640" spans="1:17" x14ac:dyDescent="0.35">
      <c r="A2640" s="2">
        <v>45785</v>
      </c>
      <c r="B2640" s="3" t="s">
        <v>16</v>
      </c>
      <c r="C2640">
        <v>-0.7</v>
      </c>
      <c r="D2640">
        <v>2.2666666666666671</v>
      </c>
      <c r="E2640">
        <v>95.466666666666669</v>
      </c>
      <c r="F2640">
        <v>95</v>
      </c>
      <c r="G2640">
        <v>0</v>
      </c>
      <c r="H2640">
        <v>0</v>
      </c>
      <c r="I2640">
        <v>0</v>
      </c>
      <c r="J2640">
        <v>0.2</v>
      </c>
      <c r="K2640">
        <f t="shared" si="205"/>
        <v>2.9666666666666668</v>
      </c>
      <c r="L2640">
        <f t="shared" si="206"/>
        <v>-9.73029182525528E-2</v>
      </c>
      <c r="M2640">
        <f t="shared" si="207"/>
        <v>-1.3343921137779655</v>
      </c>
      <c r="N2640" s="10" t="str" cm="1">
        <f t="array" ref="N2640">_xlfn.IFS(AND(C2640&lt;=0, C2640-M2640&lt;=2), "escarcha",AND(C2640&lt;=0, C2640-M2640&gt;2), "helada negra", AND(C2640&gt;0, M2640+2&gt;C2640), "rocío", TRUE, "sin riesgo")</f>
        <v>escarcha</v>
      </c>
      <c r="O2640">
        <f t="shared" si="208"/>
        <v>0.11156408141416703</v>
      </c>
      <c r="P2640">
        <f t="shared" si="209"/>
        <v>1.5482132959486448</v>
      </c>
      <c r="Q2640" s="10" t="str" cm="1">
        <f t="array" ref="Q2640">_xlfn.IFS(AND(D2640&lt;=0, D2640-P2640&lt;=2), "escarcha",AND(D2640&lt;=0, D2640-P2640&gt;2), "helada negra", AND(D2640&gt;0, P2640+2&gt;D2640), "rocío", TRUE, "sin riesgo")</f>
        <v>rocío</v>
      </c>
    </row>
    <row r="2641" spans="1:17" x14ac:dyDescent="0.35">
      <c r="A2641" s="2">
        <v>45785</v>
      </c>
      <c r="B2641" s="3" t="s">
        <v>17</v>
      </c>
      <c r="C2641">
        <v>-0.83333333333333337</v>
      </c>
      <c r="D2641">
        <v>2.3666666666666671</v>
      </c>
      <c r="E2641">
        <v>95.566666666666663</v>
      </c>
      <c r="F2641">
        <v>95.666666666666671</v>
      </c>
      <c r="G2641">
        <v>0</v>
      </c>
      <c r="H2641">
        <v>0.1333333333333333</v>
      </c>
      <c r="I2641">
        <v>0</v>
      </c>
      <c r="J2641">
        <v>0.33333333333333331</v>
      </c>
      <c r="K2641">
        <f t="shared" si="205"/>
        <v>3.2000000000000006</v>
      </c>
      <c r="L2641">
        <f t="shared" si="206"/>
        <v>-0.10598646399197394</v>
      </c>
      <c r="M2641">
        <f t="shared" si="207"/>
        <v>-1.4527646423350742</v>
      </c>
      <c r="N2641" s="10" t="str" cm="1">
        <f t="array" ref="N2641">_xlfn.IFS(AND(C2641&lt;=0, C2641-M2641&lt;=2), "escarcha",AND(C2641&lt;=0, C2641-M2641&gt;2), "helada negra", AND(C2641&gt;0, M2641+2&gt;C2641), "rocío", TRUE, "sin riesgo")</f>
        <v>escarcha</v>
      </c>
      <c r="O2641">
        <f t="shared" si="208"/>
        <v>0.12567271113955056</v>
      </c>
      <c r="P2641">
        <f t="shared" si="209"/>
        <v>1.7454097069662471</v>
      </c>
      <c r="Q2641" s="10" t="str" cm="1">
        <f t="array" ref="Q2641">_xlfn.IFS(AND(D2641&lt;=0, D2641-P2641&lt;=2), "escarcha",AND(D2641&lt;=0, D2641-P2641&gt;2), "helada negra", AND(D2641&gt;0, P2641+2&gt;D2641), "rocío", TRUE, "sin riesgo")</f>
        <v>rocío</v>
      </c>
    </row>
    <row r="2642" spans="1:17" x14ac:dyDescent="0.35">
      <c r="A2642" s="2">
        <v>45785</v>
      </c>
      <c r="B2642" s="3" t="s">
        <v>18</v>
      </c>
      <c r="C2642">
        <v>-0.5</v>
      </c>
      <c r="D2642">
        <v>2.7</v>
      </c>
      <c r="E2642">
        <v>95.666666666666671</v>
      </c>
      <c r="F2642">
        <v>95</v>
      </c>
      <c r="G2642">
        <v>0</v>
      </c>
      <c r="H2642">
        <v>0</v>
      </c>
      <c r="I2642">
        <v>0</v>
      </c>
      <c r="J2642">
        <v>0.4</v>
      </c>
      <c r="K2642">
        <f t="shared" si="205"/>
        <v>3.2</v>
      </c>
      <c r="L2642">
        <f t="shared" si="206"/>
        <v>-8.0634471809913844E-2</v>
      </c>
      <c r="M2642">
        <f t="shared" si="207"/>
        <v>-1.1068455106696984</v>
      </c>
      <c r="N2642" s="10" t="str" cm="1">
        <f t="array" ref="N2642">_xlfn.IFS(AND(C2642&lt;=0, C2642-M2642&lt;=2), "escarcha",AND(C2642&lt;=0, C2642-M2642&gt;2), "helada negra", AND(C2642&gt;0, M2642+2&gt;C2642), "rocío", TRUE, "sin riesgo")</f>
        <v>escarcha</v>
      </c>
      <c r="O2642">
        <f t="shared" si="208"/>
        <v>0.14235649807602885</v>
      </c>
      <c r="P2642">
        <f t="shared" si="209"/>
        <v>1.9790098270087411</v>
      </c>
      <c r="Q2642" s="10" t="str" cm="1">
        <f t="array" ref="Q2642">_xlfn.IFS(AND(D2642&lt;=0, D2642-P2642&lt;=2), "escarcha",AND(D2642&lt;=0, D2642-P2642&gt;2), "helada negra", AND(D2642&gt;0, P2642+2&gt;D2642), "rocío", TRUE, "sin riesgo")</f>
        <v>rocío</v>
      </c>
    </row>
    <row r="2643" spans="1:17" x14ac:dyDescent="0.35">
      <c r="A2643" s="2">
        <v>45787</v>
      </c>
      <c r="B2643" s="3" t="s">
        <v>57</v>
      </c>
      <c r="C2643">
        <v>7.5</v>
      </c>
      <c r="D2643">
        <v>8.5</v>
      </c>
      <c r="E2643">
        <v>88.899999999999991</v>
      </c>
      <c r="F2643">
        <v>89</v>
      </c>
      <c r="G2643">
        <v>0.33333333333333331</v>
      </c>
      <c r="H2643">
        <v>1.3666666666666669</v>
      </c>
      <c r="I2643">
        <v>3</v>
      </c>
      <c r="J2643">
        <v>3.9</v>
      </c>
      <c r="K2643">
        <f t="shared" si="205"/>
        <v>1</v>
      </c>
      <c r="L2643">
        <f t="shared" si="206"/>
        <v>0.40995231815067057</v>
      </c>
      <c r="M2643">
        <f t="shared" si="207"/>
        <v>5.7876581723551563</v>
      </c>
      <c r="N2643" s="10" t="str" cm="1">
        <f t="array" ref="N2643">_xlfn.IFS(AND(C2643&lt;=0, C2643-M2643&lt;=2), "escarcha",AND(C2643&lt;=0, C2643-M2643&gt;2), "helada negra", AND(C2643&gt;0, M2643+2&gt;C2643), "rocío", TRUE, "sin riesgo")</f>
        <v>rocío</v>
      </c>
      <c r="O2643">
        <f t="shared" si="208"/>
        <v>0.47904740343077823</v>
      </c>
      <c r="P2643">
        <f t="shared" si="209"/>
        <v>6.7903885931139607</v>
      </c>
      <c r="Q2643" s="10" t="str" cm="1">
        <f t="array" ref="Q2643">_xlfn.IFS(AND(D2643&lt;=0, D2643-P2643&lt;=2), "escarcha",AND(D2643&lt;=0, D2643-P2643&gt;2), "helada negra", AND(D2643&gt;0, P2643+2&gt;D2643), "rocío", TRUE, "sin riesgo")</f>
        <v>rocío</v>
      </c>
    </row>
    <row r="2644" spans="1:17" x14ac:dyDescent="0.35">
      <c r="A2644" s="2">
        <v>45788</v>
      </c>
      <c r="B2644" s="3" t="s">
        <v>15</v>
      </c>
      <c r="C2644">
        <v>1.7666666666666671</v>
      </c>
      <c r="D2644">
        <v>2.4</v>
      </c>
      <c r="E2644">
        <v>96.633333333333326</v>
      </c>
      <c r="F2644">
        <v>97</v>
      </c>
      <c r="G2644">
        <v>0.33333333333333331</v>
      </c>
      <c r="H2644">
        <v>0.1</v>
      </c>
      <c r="I2644">
        <v>2</v>
      </c>
      <c r="J2644">
        <v>0.8</v>
      </c>
      <c r="K2644">
        <f t="shared" si="205"/>
        <v>0.63333333333333286</v>
      </c>
      <c r="L2644">
        <f t="shared" si="206"/>
        <v>9.2945767366013982E-2</v>
      </c>
      <c r="M2644">
        <f t="shared" si="207"/>
        <v>1.2884707633739862</v>
      </c>
      <c r="N2644" s="10" t="str" cm="1">
        <f t="array" ref="N2644">_xlfn.IFS(AND(C2644&lt;=0, C2644-M2644&lt;=2), "escarcha",AND(C2644&lt;=0, C2644-M2644&gt;2), "helada negra", AND(C2644&gt;0, M2644+2&gt;C2644), "rocío", TRUE, "sin riesgo")</f>
        <v>rocío</v>
      </c>
      <c r="O2644">
        <f t="shared" si="208"/>
        <v>0.14188433879951567</v>
      </c>
      <c r="P2644">
        <f t="shared" si="209"/>
        <v>1.9723926999100148</v>
      </c>
      <c r="Q2644" s="10" t="str" cm="1">
        <f t="array" ref="Q2644">_xlfn.IFS(AND(D2644&lt;=0, D2644-P2644&lt;=2), "escarcha",AND(D2644&lt;=0, D2644-P2644&gt;2), "helada negra", AND(D2644&gt;0, P2644+2&gt;D2644), "rocío", TRUE, "sin riesgo")</f>
        <v>rocío</v>
      </c>
    </row>
    <row r="2645" spans="1:17" x14ac:dyDescent="0.35">
      <c r="A2645" s="2">
        <v>45788</v>
      </c>
      <c r="B2645" s="3" t="s">
        <v>16</v>
      </c>
      <c r="C2645">
        <v>0.9</v>
      </c>
      <c r="D2645">
        <v>1.666666666666667</v>
      </c>
      <c r="E2645">
        <v>96.733333333333334</v>
      </c>
      <c r="F2645">
        <v>97</v>
      </c>
      <c r="G2645">
        <v>0.66666666666666663</v>
      </c>
      <c r="H2645">
        <v>3.3333333333333333E-2</v>
      </c>
      <c r="I2645">
        <v>1.666666666666667</v>
      </c>
      <c r="J2645">
        <v>0.23333333333333331</v>
      </c>
      <c r="K2645">
        <f t="shared" si="205"/>
        <v>0.76666666666666694</v>
      </c>
      <c r="L2645">
        <f t="shared" si="206"/>
        <v>3.1814101753548672E-2</v>
      </c>
      <c r="M2645">
        <f t="shared" si="207"/>
        <v>0.43949397993646755</v>
      </c>
      <c r="N2645" s="10" t="str" cm="1">
        <f t="array" ref="N2645">_xlfn.IFS(AND(C2645&lt;=0, C2645-M2645&lt;=2), "escarcha",AND(C2645&lt;=0, C2645-M2645&gt;2), "helada negra", AND(C2645&gt;0, M2645+2&gt;C2645), "rocío", TRUE, "sin riesgo")</f>
        <v>rocío</v>
      </c>
      <c r="O2645">
        <f t="shared" si="208"/>
        <v>8.9582475074001189E-2</v>
      </c>
      <c r="P2645">
        <f t="shared" si="209"/>
        <v>1.2416085736787796</v>
      </c>
      <c r="Q2645" s="10" t="str" cm="1">
        <f t="array" ref="Q2645">_xlfn.IFS(AND(D2645&lt;=0, D2645-P2645&lt;=2), "escarcha",AND(D2645&lt;=0, D2645-P2645&gt;2), "helada negra", AND(D2645&gt;0, P2645+2&gt;D2645), "rocío", TRUE, "sin riesgo")</f>
        <v>rocío</v>
      </c>
    </row>
    <row r="2646" spans="1:17" x14ac:dyDescent="0.35">
      <c r="A2646" s="2">
        <v>45788</v>
      </c>
      <c r="B2646" s="3" t="s">
        <v>17</v>
      </c>
      <c r="C2646">
        <v>1.2333333333333329</v>
      </c>
      <c r="D2646">
        <v>1.9333333333333329</v>
      </c>
      <c r="E2646">
        <v>96.966666666666669</v>
      </c>
      <c r="F2646">
        <v>96.333333333333329</v>
      </c>
      <c r="G2646">
        <v>0.33333333333333331</v>
      </c>
      <c r="H2646">
        <v>0</v>
      </c>
      <c r="I2646">
        <v>1</v>
      </c>
      <c r="J2646">
        <v>1.0666666666666671</v>
      </c>
      <c r="K2646">
        <f t="shared" si="205"/>
        <v>0.7</v>
      </c>
      <c r="L2646">
        <f t="shared" si="206"/>
        <v>5.8185519108375633E-2</v>
      </c>
      <c r="M2646">
        <f t="shared" si="207"/>
        <v>0.80500699654351038</v>
      </c>
      <c r="N2646" s="10" t="str" cm="1">
        <f t="array" ref="N2646">_xlfn.IFS(AND(C2646&lt;=0, C2646-M2646&lt;=2), "escarcha",AND(C2646&lt;=0, C2646-M2646&gt;2), "helada negra", AND(C2646&gt;0, M2646+2&gt;C2646), "rocío", TRUE, "sin riesgo")</f>
        <v>rocío</v>
      </c>
      <c r="O2646">
        <f t="shared" si="208"/>
        <v>0.10174098589404737</v>
      </c>
      <c r="P2646">
        <f t="shared" si="209"/>
        <v>1.4111033336769325</v>
      </c>
      <c r="Q2646" s="10" t="str" cm="1">
        <f t="array" ref="Q2646">_xlfn.IFS(AND(D2646&lt;=0, D2646-P2646&lt;=2), "escarcha",AND(D2646&lt;=0, D2646-P2646&gt;2), "helada negra", AND(D2646&gt;0, P2646+2&gt;D2646), "rocío", TRUE, "sin riesgo")</f>
        <v>rocío</v>
      </c>
    </row>
    <row r="2647" spans="1:17" x14ac:dyDescent="0.35">
      <c r="A2647" s="2">
        <v>45788</v>
      </c>
      <c r="B2647" s="3" t="s">
        <v>18</v>
      </c>
      <c r="C2647">
        <v>1.9</v>
      </c>
      <c r="D2647">
        <v>3.1</v>
      </c>
      <c r="E2647">
        <v>97.2</v>
      </c>
      <c r="F2647">
        <v>95</v>
      </c>
      <c r="G2647">
        <v>0</v>
      </c>
      <c r="H2647">
        <v>9.9999999999999992E-2</v>
      </c>
      <c r="I2647">
        <v>0.66666666666666663</v>
      </c>
      <c r="J2647">
        <v>0.60000000000000009</v>
      </c>
      <c r="K2647">
        <f t="shared" si="205"/>
        <v>1.2000000000000002</v>
      </c>
      <c r="L2647">
        <f t="shared" si="206"/>
        <v>0.10831768069998893</v>
      </c>
      <c r="M2647">
        <f t="shared" si="207"/>
        <v>1.5028832879111842</v>
      </c>
      <c r="N2647" s="10" t="str" cm="1">
        <f t="array" ref="N2647">_xlfn.IFS(AND(C2647&lt;=0, C2647-M2647&lt;=2), "escarcha",AND(C2647&lt;=0, C2647-M2647&gt;2), "helada negra", AND(C2647&gt;0, M2647+2&gt;C2647), "rocío", TRUE, "sin riesgo")</f>
        <v>rocío</v>
      </c>
      <c r="O2647">
        <f t="shared" si="208"/>
        <v>0.17068403558726053</v>
      </c>
      <c r="P2647">
        <f t="shared" si="209"/>
        <v>2.376664206933504</v>
      </c>
      <c r="Q2647" s="10" t="str" cm="1">
        <f t="array" ref="Q2647">_xlfn.IFS(AND(D2647&lt;=0, D2647-P2647&lt;=2), "escarcha",AND(D2647&lt;=0, D2647-P2647&gt;2), "helada negra", AND(D2647&gt;0, P2647+2&gt;D2647), "rocío", TRUE, "sin riesgo")</f>
        <v>rocío</v>
      </c>
    </row>
    <row r="2648" spans="1:17" x14ac:dyDescent="0.35">
      <c r="A2648" s="2">
        <v>45788</v>
      </c>
      <c r="B2648" s="3" t="s">
        <v>19</v>
      </c>
      <c r="C2648">
        <v>2.0666666666666669</v>
      </c>
      <c r="D2648">
        <v>3.1</v>
      </c>
      <c r="E2648">
        <v>97.233333333333334</v>
      </c>
      <c r="F2648">
        <v>95.666666666666671</v>
      </c>
      <c r="G2648">
        <v>0</v>
      </c>
      <c r="H2648">
        <v>0</v>
      </c>
      <c r="I2648">
        <v>0</v>
      </c>
      <c r="J2648">
        <v>0.1333333333333333</v>
      </c>
      <c r="K2648">
        <f t="shared" si="205"/>
        <v>1.0333333333333332</v>
      </c>
      <c r="L2648">
        <f t="shared" si="206"/>
        <v>0.12055217118880697</v>
      </c>
      <c r="M2648">
        <f t="shared" si="207"/>
        <v>1.6738031369092017</v>
      </c>
      <c r="N2648" s="10" t="str" cm="1">
        <f t="array" ref="N2648">_xlfn.IFS(AND(C2648&lt;=0, C2648-M2648&lt;=2), "escarcha",AND(C2648&lt;=0, C2648-M2648&gt;2), "helada negra", AND(C2648&gt;0, M2648+2&gt;C2648), "rocío", TRUE, "sin riesgo")</f>
        <v>rocío</v>
      </c>
      <c r="O2648">
        <f t="shared" si="208"/>
        <v>0.17767707107823114</v>
      </c>
      <c r="P2648">
        <f t="shared" si="209"/>
        <v>2.4750292942231886</v>
      </c>
      <c r="Q2648" s="10" t="str" cm="1">
        <f t="array" ref="Q2648">_xlfn.IFS(AND(D2648&lt;=0, D2648-P2648&lt;=2), "escarcha",AND(D2648&lt;=0, D2648-P2648&gt;2), "helada negra", AND(D2648&gt;0, P2648+2&gt;D2648), "rocío", TRUE, "sin riesgo")</f>
        <v>rocío</v>
      </c>
    </row>
    <row r="2649" spans="1:17" x14ac:dyDescent="0.35">
      <c r="A2649" s="2">
        <v>45788</v>
      </c>
      <c r="B2649" s="3" t="s">
        <v>20</v>
      </c>
      <c r="C2649">
        <v>1.7333333333333329</v>
      </c>
      <c r="D2649">
        <v>2.5666666666666669</v>
      </c>
      <c r="E2649">
        <v>97.3</v>
      </c>
      <c r="F2649">
        <v>94</v>
      </c>
      <c r="G2649">
        <v>0.66666666666666663</v>
      </c>
      <c r="H2649">
        <v>0.16666666666666671</v>
      </c>
      <c r="I2649">
        <v>1</v>
      </c>
      <c r="J2649">
        <v>0.53333333333333333</v>
      </c>
      <c r="K2649">
        <f t="shared" si="205"/>
        <v>0.83333333333333393</v>
      </c>
      <c r="L2649">
        <f t="shared" si="206"/>
        <v>9.7438150627334574E-2</v>
      </c>
      <c r="M2649">
        <f t="shared" si="207"/>
        <v>1.3510931144889944</v>
      </c>
      <c r="N2649" s="10" t="str" cm="1">
        <f t="array" ref="N2649">_xlfn.IFS(AND(C2649&lt;=0, C2649-M2649&lt;=2), "escarcha",AND(C2649&lt;=0, C2649-M2649&gt;2), "helada negra", AND(C2649&gt;0, M2649+2&gt;C2649), "rocío", TRUE, "sin riesgo")</f>
        <v>rocío</v>
      </c>
      <c r="O2649">
        <f t="shared" si="208"/>
        <v>0.1223113718851806</v>
      </c>
      <c r="P2649">
        <f t="shared" si="209"/>
        <v>1.6983993976344927</v>
      </c>
      <c r="Q2649" s="10" t="str" cm="1">
        <f t="array" ref="Q2649">_xlfn.IFS(AND(D2649&lt;=0, D2649-P2649&lt;=2), "escarcha",AND(D2649&lt;=0, D2649-P2649&gt;2), "helada negra", AND(D2649&gt;0, P2649+2&gt;D2649), "rocío", TRUE, "sin riesgo")</f>
        <v>rocío</v>
      </c>
    </row>
    <row r="2650" spans="1:17" x14ac:dyDescent="0.35">
      <c r="A2650" s="2">
        <v>45788</v>
      </c>
      <c r="B2650" s="3" t="s">
        <v>21</v>
      </c>
      <c r="C2650">
        <v>0.9</v>
      </c>
      <c r="D2650">
        <v>1.6333333333333331</v>
      </c>
      <c r="E2650">
        <v>97.266666666666666</v>
      </c>
      <c r="F2650">
        <v>94.666666666666671</v>
      </c>
      <c r="G2650">
        <v>0</v>
      </c>
      <c r="H2650">
        <v>6.6666666666666666E-2</v>
      </c>
      <c r="I2650">
        <v>0</v>
      </c>
      <c r="J2650">
        <v>0.6</v>
      </c>
      <c r="K2650">
        <f t="shared" si="205"/>
        <v>0.73333333333333306</v>
      </c>
      <c r="L2650">
        <f t="shared" si="206"/>
        <v>3.7312397392146437E-2</v>
      </c>
      <c r="M2650">
        <f t="shared" si="207"/>
        <v>0.51561099259249021</v>
      </c>
      <c r="N2650" s="10" t="str" cm="1">
        <f t="array" ref="N2650">_xlfn.IFS(AND(C2650&lt;=0, C2650-M2650&lt;=2), "escarcha",AND(C2650&lt;=0, C2650-M2650&gt;2), "helada negra", AND(C2650&gt;0, M2650+2&gt;C2650), "rocío", TRUE, "sin riesgo")</f>
        <v>rocío</v>
      </c>
      <c r="O2650">
        <f t="shared" si="208"/>
        <v>6.2848639339450993E-2</v>
      </c>
      <c r="P2650">
        <f t="shared" si="209"/>
        <v>0.86975296997358598</v>
      </c>
      <c r="Q2650" s="10" t="str" cm="1">
        <f t="array" ref="Q2650">_xlfn.IFS(AND(D2650&lt;=0, D2650-P2650&lt;=2), "escarcha",AND(D2650&lt;=0, D2650-P2650&gt;2), "helada negra", AND(D2650&gt;0, P2650+2&gt;D2650), "rocío", TRUE, "sin riesgo")</f>
        <v>rocío</v>
      </c>
    </row>
    <row r="2651" spans="1:17" x14ac:dyDescent="0.35">
      <c r="A2651" s="2">
        <v>45788</v>
      </c>
      <c r="B2651" s="3" t="s">
        <v>22</v>
      </c>
      <c r="C2651">
        <v>0.76666666666666672</v>
      </c>
      <c r="D2651">
        <v>1.4</v>
      </c>
      <c r="E2651">
        <v>97.366666666666674</v>
      </c>
      <c r="F2651">
        <v>96.666666666666671</v>
      </c>
      <c r="G2651">
        <v>0</v>
      </c>
      <c r="H2651">
        <v>0</v>
      </c>
      <c r="I2651">
        <v>0</v>
      </c>
      <c r="J2651">
        <v>0</v>
      </c>
      <c r="K2651">
        <f t="shared" si="205"/>
        <v>0.63333333333333319</v>
      </c>
      <c r="L2651">
        <f t="shared" si="206"/>
        <v>2.8736747507175243E-2</v>
      </c>
      <c r="M2651">
        <f t="shared" si="207"/>
        <v>0.39691262934216653</v>
      </c>
      <c r="N2651" s="10" t="str" cm="1">
        <f t="array" ref="N2651">_xlfn.IFS(AND(C2651&lt;=0, C2651-M2651&lt;=2), "escarcha",AND(C2651&lt;=0, C2651-M2651&gt;2), "helada negra", AND(C2651&gt;0, M2651+2&gt;C2651), "rocío", TRUE, "sin riesgo")</f>
        <v>rocío</v>
      </c>
      <c r="O2651">
        <f t="shared" si="208"/>
        <v>6.704346550644924E-2</v>
      </c>
      <c r="P2651">
        <f t="shared" si="209"/>
        <v>0.92802620992235074</v>
      </c>
      <c r="Q2651" s="10" t="str" cm="1">
        <f t="array" ref="Q2651">_xlfn.IFS(AND(D2651&lt;=0, D2651-P2651&lt;=2), "escarcha",AND(D2651&lt;=0, D2651-P2651&gt;2), "helada negra", AND(D2651&gt;0, P2651+2&gt;D2651), "rocío", TRUE, "sin riesgo")</f>
        <v>rocío</v>
      </c>
    </row>
    <row r="2652" spans="1:17" x14ac:dyDescent="0.35">
      <c r="A2652" s="2">
        <v>45788</v>
      </c>
      <c r="B2652" s="3" t="s">
        <v>23</v>
      </c>
      <c r="C2652">
        <v>1.033333333333333</v>
      </c>
      <c r="D2652">
        <v>2</v>
      </c>
      <c r="E2652">
        <v>97.433333333333337</v>
      </c>
      <c r="F2652">
        <v>96</v>
      </c>
      <c r="G2652">
        <v>0</v>
      </c>
      <c r="H2652">
        <v>0</v>
      </c>
      <c r="I2652">
        <v>0</v>
      </c>
      <c r="J2652">
        <v>0</v>
      </c>
      <c r="K2652">
        <f t="shared" si="205"/>
        <v>0.96666666666666701</v>
      </c>
      <c r="L2652">
        <f t="shared" si="206"/>
        <v>4.8617164438137253E-2</v>
      </c>
      <c r="M2652">
        <f t="shared" si="207"/>
        <v>0.67226093989816993</v>
      </c>
      <c r="N2652" s="10" t="str" cm="1">
        <f t="array" ref="N2652">_xlfn.IFS(AND(C2652&lt;=0, C2652-M2652&lt;=2), "escarcha",AND(C2652&lt;=0, C2652-M2652&gt;2), "helada negra", AND(C2652&gt;0, M2652+2&gt;C2652), "rocío", TRUE, "sin riesgo")</f>
        <v>rocío</v>
      </c>
      <c r="O2652">
        <f t="shared" si="208"/>
        <v>0.10303207012225218</v>
      </c>
      <c r="P2652">
        <f t="shared" si="209"/>
        <v>1.4291154065984462</v>
      </c>
      <c r="Q2652" s="10" t="str" cm="1">
        <f t="array" ref="Q2652">_xlfn.IFS(AND(D2652&lt;=0, D2652-P2652&lt;=2), "escarcha",AND(D2652&lt;=0, D2652-P2652&gt;2), "helada negra", AND(D2652&gt;0, P2652+2&gt;D2652), "rocío", TRUE, "sin riesgo")</f>
        <v>rocío</v>
      </c>
    </row>
    <row r="2653" spans="1:17" x14ac:dyDescent="0.35">
      <c r="A2653" s="2">
        <v>45788</v>
      </c>
      <c r="B2653" s="3" t="s">
        <v>24</v>
      </c>
      <c r="C2653">
        <v>0.6333333333333333</v>
      </c>
      <c r="D2653">
        <v>1.2333333333333329</v>
      </c>
      <c r="E2653">
        <v>97.4</v>
      </c>
      <c r="F2653">
        <v>96.333333333333329</v>
      </c>
      <c r="G2653">
        <v>0</v>
      </c>
      <c r="H2653">
        <v>0</v>
      </c>
      <c r="I2653">
        <v>0</v>
      </c>
      <c r="J2653">
        <v>0</v>
      </c>
      <c r="K2653">
        <f t="shared" si="205"/>
        <v>0.59999999999999964</v>
      </c>
      <c r="L2653">
        <f t="shared" si="206"/>
        <v>1.9465304844250835E-2</v>
      </c>
      <c r="M2653">
        <f t="shared" si="207"/>
        <v>0.26871366142878006</v>
      </c>
      <c r="N2653" s="10" t="str" cm="1">
        <f t="array" ref="N2653">_xlfn.IFS(AND(C2653&lt;=0, C2653-M2653&lt;=2), "escarcha",AND(C2653&lt;=0, C2653-M2653&gt;2), "helada negra", AND(C2653&gt;0, M2653+2&gt;C2653), "rocío", TRUE, "sin riesgo")</f>
        <v>rocío</v>
      </c>
      <c r="O2653">
        <f t="shared" si="208"/>
        <v>5.1632641719651769E-2</v>
      </c>
      <c r="P2653">
        <f t="shared" si="209"/>
        <v>0.71408040290191344</v>
      </c>
      <c r="Q2653" s="10" t="str" cm="1">
        <f t="array" ref="Q2653">_xlfn.IFS(AND(D2653&lt;=0, D2653-P2653&lt;=2), "escarcha",AND(D2653&lt;=0, D2653-P2653&gt;2), "helada negra", AND(D2653&gt;0, P2653+2&gt;D2653), "rocío", TRUE, "sin riesgo")</f>
        <v>rocío</v>
      </c>
    </row>
    <row r="2654" spans="1:17" x14ac:dyDescent="0.35">
      <c r="A2654" s="2">
        <v>45788</v>
      </c>
      <c r="B2654" s="3" t="s">
        <v>25</v>
      </c>
      <c r="C2654">
        <v>0.73333333333333339</v>
      </c>
      <c r="D2654">
        <v>1.4</v>
      </c>
      <c r="E2654">
        <v>97.533333333333331</v>
      </c>
      <c r="F2654">
        <v>97.666666666666671</v>
      </c>
      <c r="G2654">
        <v>0</v>
      </c>
      <c r="H2654">
        <v>6.6666666666666666E-2</v>
      </c>
      <c r="I2654">
        <v>0</v>
      </c>
      <c r="J2654">
        <v>0.53333333333333333</v>
      </c>
      <c r="K2654">
        <f t="shared" si="205"/>
        <v>0.66666666666666652</v>
      </c>
      <c r="L2654">
        <f t="shared" si="206"/>
        <v>2.8044579482522054E-2</v>
      </c>
      <c r="M2654">
        <f t="shared" si="207"/>
        <v>0.38733715205557534</v>
      </c>
      <c r="N2654" s="10" t="str" cm="1">
        <f t="array" ref="N2654">_xlfn.IFS(AND(C2654&lt;=0, C2654-M2654&lt;=2), "escarcha",AND(C2654&lt;=0, C2654-M2654&gt;2), "helada negra", AND(C2654&gt;0, M2654+2&gt;C2654), "rocío", TRUE, "sin riesgo")</f>
        <v>rocío</v>
      </c>
      <c r="O2654">
        <f t="shared" si="208"/>
        <v>7.7335151542996833E-2</v>
      </c>
      <c r="P2654">
        <f t="shared" si="209"/>
        <v>1.0711131876138309</v>
      </c>
      <c r="Q2654" s="10" t="str" cm="1">
        <f t="array" ref="Q2654">_xlfn.IFS(AND(D2654&lt;=0, D2654-P2654&lt;=2), "escarcha",AND(D2654&lt;=0, D2654-P2654&gt;2), "helada negra", AND(D2654&gt;0, P2654+2&gt;D2654), "rocío", TRUE, "sin riesgo")</f>
        <v>rocío</v>
      </c>
    </row>
    <row r="2655" spans="1:17" x14ac:dyDescent="0.35">
      <c r="A2655" s="2">
        <v>45788</v>
      </c>
      <c r="B2655" s="3" t="s">
        <v>26</v>
      </c>
      <c r="C2655">
        <v>1.1333333333333331</v>
      </c>
      <c r="D2655">
        <v>3.5666666666666669</v>
      </c>
      <c r="E2655">
        <v>97.666666666666671</v>
      </c>
      <c r="F2655">
        <v>92.333333333333329</v>
      </c>
      <c r="G2655">
        <v>0</v>
      </c>
      <c r="H2655">
        <v>3.3333333333333333E-2</v>
      </c>
      <c r="I2655">
        <v>0</v>
      </c>
      <c r="J2655">
        <v>0.3666666666666667</v>
      </c>
      <c r="K2655">
        <f t="shared" si="205"/>
        <v>2.4333333333333336</v>
      </c>
      <c r="L2655">
        <f t="shared" si="206"/>
        <v>5.819677445260435E-2</v>
      </c>
      <c r="M2655">
        <f t="shared" si="207"/>
        <v>0.8051632321122113</v>
      </c>
      <c r="N2655" s="10" t="str" cm="1">
        <f t="array" ref="N2655">_xlfn.IFS(AND(C2655&lt;=0, C2655-M2655&lt;=2), "escarcha",AND(C2655&lt;=0, C2655-M2655&gt;2), "helada negra", AND(C2655&gt;0, M2655+2&gt;C2655), "rocío", TRUE, "sin riesgo")</f>
        <v>rocío</v>
      </c>
      <c r="O2655">
        <f t="shared" si="208"/>
        <v>0.17514500963391921</v>
      </c>
      <c r="P2655">
        <f t="shared" si="209"/>
        <v>2.4394038325779066</v>
      </c>
      <c r="Q2655" s="10" t="str" cm="1">
        <f t="array" ref="Q2655">_xlfn.IFS(AND(D2655&lt;=0, D2655-P2655&lt;=2), "escarcha",AND(D2655&lt;=0, D2655-P2655&gt;2), "helada negra", AND(D2655&gt;0, P2655+2&gt;D2655), "rocío", TRUE, "sin riesgo")</f>
        <v>rocío</v>
      </c>
    </row>
    <row r="2656" spans="1:17" x14ac:dyDescent="0.35">
      <c r="A2656" s="2">
        <v>45788</v>
      </c>
      <c r="B2656" s="3" t="s">
        <v>27</v>
      </c>
      <c r="C2656">
        <v>2.1333333333333329</v>
      </c>
      <c r="D2656">
        <v>3.5333333333333332</v>
      </c>
      <c r="E2656">
        <v>97.8</v>
      </c>
      <c r="F2656">
        <v>93.666666666666671</v>
      </c>
      <c r="G2656">
        <v>0</v>
      </c>
      <c r="H2656">
        <v>3.3333333333333333E-2</v>
      </c>
      <c r="I2656">
        <v>0</v>
      </c>
      <c r="J2656">
        <v>0.5</v>
      </c>
      <c r="K2656">
        <f t="shared" si="205"/>
        <v>1.4000000000000004</v>
      </c>
      <c r="L2656">
        <f t="shared" si="206"/>
        <v>0.1311152785880294</v>
      </c>
      <c r="M2656">
        <f t="shared" si="207"/>
        <v>1.8215655250678175</v>
      </c>
      <c r="N2656" s="10" t="str" cm="1">
        <f t="array" ref="N2656">_xlfn.IFS(AND(C2656&lt;=0, C2656-M2656&lt;=2), "escarcha",AND(C2656&lt;=0, C2656-M2656&gt;2), "helada negra", AND(C2656&gt;0, M2656+2&gt;C2656), "rocío", TRUE, "sin riesgo")</f>
        <v>rocío</v>
      </c>
      <c r="O2656">
        <f t="shared" si="208"/>
        <v>0.18713397481056815</v>
      </c>
      <c r="P2656">
        <f t="shared" si="209"/>
        <v>2.6081770081420506</v>
      </c>
      <c r="Q2656" s="10" t="str" cm="1">
        <f t="array" ref="Q2656">_xlfn.IFS(AND(D2656&lt;=0, D2656-P2656&lt;=2), "escarcha",AND(D2656&lt;=0, D2656-P2656&gt;2), "helada negra", AND(D2656&gt;0, P2656+2&gt;D2656), "rocío", TRUE, "sin riesgo")</f>
        <v>rocío</v>
      </c>
    </row>
    <row r="2657" spans="1:17" x14ac:dyDescent="0.35">
      <c r="A2657" s="2">
        <v>45788</v>
      </c>
      <c r="B2657" s="3" t="s">
        <v>28</v>
      </c>
      <c r="C2657">
        <v>3.7</v>
      </c>
      <c r="D2657">
        <v>4.4333333333333336</v>
      </c>
      <c r="E2657">
        <v>97.833333333333329</v>
      </c>
      <c r="F2657">
        <v>91.666666666666671</v>
      </c>
      <c r="G2657">
        <v>0</v>
      </c>
      <c r="H2657">
        <v>0.33333333333333343</v>
      </c>
      <c r="I2657">
        <v>2.333333333333333</v>
      </c>
      <c r="J2657">
        <v>1.1333333333333331</v>
      </c>
      <c r="K2657">
        <f t="shared" si="205"/>
        <v>0.73333333333333339</v>
      </c>
      <c r="L2657">
        <f t="shared" si="206"/>
        <v>0.24239158999899713</v>
      </c>
      <c r="M2657">
        <f t="shared" si="207"/>
        <v>3.3890685818741781</v>
      </c>
      <c r="N2657" s="10" t="str" cm="1">
        <f t="array" ref="N2657">_xlfn.IFS(AND(C2657&lt;=0, C2657-M2657&lt;=2), "escarcha",AND(C2657&lt;=0, C2657-M2657&gt;2), "helada negra", AND(C2657&gt;0, M2657+2&gt;C2657), "rocío", TRUE, "sin riesgo")</f>
        <v>rocío</v>
      </c>
      <c r="O2657">
        <f t="shared" si="208"/>
        <v>0.22872971295945577</v>
      </c>
      <c r="P2657">
        <f t="shared" si="209"/>
        <v>3.1955395334986596</v>
      </c>
      <c r="Q2657" s="10" t="str" cm="1">
        <f t="array" ref="Q2657">_xlfn.IFS(AND(D2657&lt;=0, D2657-P2657&lt;=2), "escarcha",AND(D2657&lt;=0, D2657-P2657&gt;2), "helada negra", AND(D2657&gt;0, P2657+2&gt;D2657), "rocío", TRUE, "sin riesgo")</f>
        <v>rocío</v>
      </c>
    </row>
    <row r="2658" spans="1:17" x14ac:dyDescent="0.35">
      <c r="A2658" s="2">
        <v>45788</v>
      </c>
      <c r="B2658" s="3" t="s">
        <v>52</v>
      </c>
      <c r="C2658">
        <v>8.8333333333333339</v>
      </c>
      <c r="D2658">
        <v>9.1666666666666661</v>
      </c>
      <c r="E2658">
        <v>81.533333333333331</v>
      </c>
      <c r="F2658">
        <v>80.666666666666671</v>
      </c>
      <c r="G2658">
        <v>7</v>
      </c>
      <c r="H2658">
        <v>6.9333333333333336</v>
      </c>
      <c r="I2658">
        <v>13</v>
      </c>
      <c r="J2658">
        <v>10.83333333333333</v>
      </c>
      <c r="K2658">
        <f t="shared" si="205"/>
        <v>0.33333333333333215</v>
      </c>
      <c r="L2658">
        <f t="shared" si="206"/>
        <v>0.41395998262985045</v>
      </c>
      <c r="M2658">
        <f t="shared" si="207"/>
        <v>5.8455987596809917</v>
      </c>
      <c r="N2658" s="10" t="str" cm="1">
        <f t="array" ref="N2658">_xlfn.IFS(AND(C2658&lt;=0, C2658-M2658&lt;=2), "escarcha",AND(C2658&lt;=0, C2658-M2658&gt;2), "helada negra", AND(C2658&gt;0, M2658+2&gt;C2658), "rocío", TRUE, "sin riesgo")</f>
        <v>sin riesgo</v>
      </c>
      <c r="O2658">
        <f t="shared" si="208"/>
        <v>0.42575092700470163</v>
      </c>
      <c r="P2658">
        <f t="shared" si="209"/>
        <v>6.0162222699413652</v>
      </c>
      <c r="Q2658" s="10" t="str" cm="1">
        <f t="array" ref="Q2658">_xlfn.IFS(AND(D2658&lt;=0, D2658-P2658&lt;=2), "escarcha",AND(D2658&lt;=0, D2658-P2658&gt;2), "helada negra", AND(D2658&gt;0, P2658+2&gt;D2658), "rocío", TRUE, "sin riesgo")</f>
        <v>sin riesgo</v>
      </c>
    </row>
    <row r="2659" spans="1:17" x14ac:dyDescent="0.35">
      <c r="A2659" s="2">
        <v>45789</v>
      </c>
      <c r="B2659" s="3" t="s">
        <v>11</v>
      </c>
      <c r="C2659">
        <v>2.5</v>
      </c>
      <c r="D2659">
        <v>3.1</v>
      </c>
      <c r="E2659">
        <v>93</v>
      </c>
      <c r="F2659">
        <v>94.333333333333329</v>
      </c>
      <c r="G2659">
        <v>1</v>
      </c>
      <c r="H2659">
        <v>6.6666666666666666E-2</v>
      </c>
      <c r="I2659">
        <v>2.666666666666667</v>
      </c>
      <c r="J2659">
        <v>0.8666666666666667</v>
      </c>
      <c r="K2659">
        <f t="shared" si="205"/>
        <v>0.60000000000000009</v>
      </c>
      <c r="L2659">
        <f t="shared" si="206"/>
        <v>0.10688072037686129</v>
      </c>
      <c r="M2659">
        <f t="shared" si="207"/>
        <v>1.4828241471450458</v>
      </c>
      <c r="N2659" s="10" t="str" cm="1">
        <f t="array" ref="N2659">_xlfn.IFS(AND(C2659&lt;=0, C2659-M2659&lt;=2), "escarcha",AND(C2659&lt;=0, C2659-M2659&gt;2), "helada negra", AND(C2659&gt;0, M2659+2&gt;C2659), "rocío", TRUE, "sin riesgo")</f>
        <v>rocío</v>
      </c>
      <c r="O2659">
        <f t="shared" si="208"/>
        <v>0.16364175296184758</v>
      </c>
      <c r="P2659">
        <f t="shared" si="209"/>
        <v>2.2776860240292929</v>
      </c>
      <c r="Q2659" s="10" t="str" cm="1">
        <f t="array" ref="Q2659">_xlfn.IFS(AND(D2659&lt;=0, D2659-P2659&lt;=2), "escarcha",AND(D2659&lt;=0, D2659-P2659&gt;2), "helada negra", AND(D2659&gt;0, P2659+2&gt;D2659), "rocío", TRUE, "sin riesgo")</f>
        <v>rocío</v>
      </c>
    </row>
    <row r="2660" spans="1:17" x14ac:dyDescent="0.35">
      <c r="A2660" s="2">
        <v>45789</v>
      </c>
      <c r="B2660" s="3" t="s">
        <v>12</v>
      </c>
      <c r="C2660">
        <v>2.5333333333333332</v>
      </c>
      <c r="D2660">
        <v>3.7333333333333329</v>
      </c>
      <c r="E2660">
        <v>94.1</v>
      </c>
      <c r="F2660">
        <v>95.666666666666671</v>
      </c>
      <c r="G2660">
        <v>0</v>
      </c>
      <c r="H2660">
        <v>0.23333333333333331</v>
      </c>
      <c r="I2660">
        <v>0</v>
      </c>
      <c r="J2660">
        <v>0.56666666666666665</v>
      </c>
      <c r="K2660">
        <f t="shared" si="205"/>
        <v>1.1999999999999997</v>
      </c>
      <c r="L2660">
        <f t="shared" si="206"/>
        <v>0.12100727639214467</v>
      </c>
      <c r="M2660">
        <f t="shared" si="207"/>
        <v>1.6801657152588811</v>
      </c>
      <c r="N2660" s="10" t="str" cm="1">
        <f t="array" ref="N2660">_xlfn.IFS(AND(C2660&lt;=0, C2660-M2660&lt;=2), "escarcha",AND(C2660&lt;=0, C2660-M2660&gt;2), "helada negra", AND(C2660&gt;0, M2660+2&gt;C2660), "rocío", TRUE, "sin riesgo")</f>
        <v>rocío</v>
      </c>
      <c r="O2660">
        <f t="shared" si="208"/>
        <v>0.22234119344835196</v>
      </c>
      <c r="P2660">
        <f t="shared" si="209"/>
        <v>3.105146417933772</v>
      </c>
      <c r="Q2660" s="10" t="str" cm="1">
        <f t="array" ref="Q2660">_xlfn.IFS(AND(D2660&lt;=0, D2660-P2660&lt;=2), "escarcha",AND(D2660&lt;=0, D2660-P2660&gt;2), "helada negra", AND(D2660&gt;0, P2660+2&gt;D2660), "rocío", TRUE, "sin riesgo")</f>
        <v>rocío</v>
      </c>
    </row>
    <row r="2661" spans="1:17" x14ac:dyDescent="0.35">
      <c r="A2661" s="2">
        <v>45789</v>
      </c>
      <c r="B2661" s="3" t="s">
        <v>13</v>
      </c>
      <c r="C2661">
        <v>2.5</v>
      </c>
      <c r="D2661">
        <v>4.0333333333333332</v>
      </c>
      <c r="E2661">
        <v>94.766666666666666</v>
      </c>
      <c r="F2661">
        <v>94</v>
      </c>
      <c r="G2661">
        <v>0.33333333333333331</v>
      </c>
      <c r="H2661">
        <v>3.3333333333333333E-2</v>
      </c>
      <c r="I2661">
        <v>1.333333333333333</v>
      </c>
      <c r="J2661">
        <v>0.56666666666666665</v>
      </c>
      <c r="K2661">
        <f t="shared" si="205"/>
        <v>1.5333333333333332</v>
      </c>
      <c r="L2661">
        <f t="shared" si="206"/>
        <v>0.1256989572124497</v>
      </c>
      <c r="M2661">
        <f t="shared" si="207"/>
        <v>1.7457768448131876</v>
      </c>
      <c r="N2661" s="10" t="str" cm="1">
        <f t="array" ref="N2661">_xlfn.IFS(AND(C2661&lt;=0, C2661-M2661&lt;=2), "escarcha",AND(C2661&lt;=0, C2661-M2661&gt;2), "helada negra", AND(C2661&gt;0, M2661+2&gt;C2661), "rocío", TRUE, "sin riesgo")</f>
        <v>rocío</v>
      </c>
      <c r="O2661">
        <f t="shared" si="208"/>
        <v>0.22584281759272434</v>
      </c>
      <c r="P2661">
        <f t="shared" si="209"/>
        <v>3.1546837477412528</v>
      </c>
      <c r="Q2661" s="10" t="str" cm="1">
        <f t="array" ref="Q2661">_xlfn.IFS(AND(D2661&lt;=0, D2661-P2661&lt;=2), "escarcha",AND(D2661&lt;=0, D2661-P2661&gt;2), "helada negra", AND(D2661&gt;0, P2661+2&gt;D2661), "rocío", TRUE, "sin riesgo")</f>
        <v>rocío</v>
      </c>
    </row>
    <row r="2662" spans="1:17" x14ac:dyDescent="0.35">
      <c r="A2662" s="2">
        <v>45789</v>
      </c>
      <c r="B2662" s="3" t="s">
        <v>14</v>
      </c>
      <c r="C2662">
        <v>2.7666666666666671</v>
      </c>
      <c r="D2662">
        <v>3.9666666666666668</v>
      </c>
      <c r="E2662">
        <v>95.233333333333334</v>
      </c>
      <c r="F2662">
        <v>95</v>
      </c>
      <c r="G2662">
        <v>0</v>
      </c>
      <c r="H2662">
        <v>3.3333333333333333E-2</v>
      </c>
      <c r="I2662">
        <v>1.333333333333333</v>
      </c>
      <c r="J2662">
        <v>0.46666666666666662</v>
      </c>
      <c r="K2662">
        <f t="shared" si="205"/>
        <v>1.1999999999999997</v>
      </c>
      <c r="L2662">
        <f t="shared" si="206"/>
        <v>0.14953728569386751</v>
      </c>
      <c r="M2662">
        <f t="shared" si="207"/>
        <v>2.0796898204752678</v>
      </c>
      <c r="N2662" s="10" t="str" cm="1">
        <f t="array" ref="N2662">_xlfn.IFS(AND(C2662&lt;=0, C2662-M2662&lt;=2), "escarcha",AND(C2662&lt;=0, C2662-M2662&gt;2), "helada negra", AND(C2662&gt;0, M2662+2&gt;C2662), "rocío", TRUE, "sin riesgo")</f>
        <v>rocío</v>
      </c>
      <c r="O2662">
        <f t="shared" si="208"/>
        <v>0.231745624939863</v>
      </c>
      <c r="P2662">
        <f t="shared" si="209"/>
        <v>3.2382356671644756</v>
      </c>
      <c r="Q2662" s="10" t="str" cm="1">
        <f t="array" ref="Q2662">_xlfn.IFS(AND(D2662&lt;=0, D2662-P2662&lt;=2), "escarcha",AND(D2662&lt;=0, D2662-P2662&gt;2), "helada negra", AND(D2662&gt;0, P2662+2&gt;D2662), "rocío", TRUE, "sin riesgo")</f>
        <v>rocío</v>
      </c>
    </row>
    <row r="2663" spans="1:17" x14ac:dyDescent="0.35">
      <c r="A2663" s="2">
        <v>45789</v>
      </c>
      <c r="B2663" s="3" t="s">
        <v>15</v>
      </c>
      <c r="C2663">
        <v>3.3666666666666671</v>
      </c>
      <c r="D2663">
        <v>4.4000000000000004</v>
      </c>
      <c r="E2663">
        <v>95.633333333333326</v>
      </c>
      <c r="F2663">
        <v>94.666666666666671</v>
      </c>
      <c r="G2663">
        <v>1</v>
      </c>
      <c r="H2663">
        <v>0</v>
      </c>
      <c r="I2663">
        <v>2.666666666666667</v>
      </c>
      <c r="J2663">
        <v>0</v>
      </c>
      <c r="K2663">
        <f t="shared" si="205"/>
        <v>1.0333333333333332</v>
      </c>
      <c r="L2663">
        <f t="shared" si="206"/>
        <v>0.19616250884896114</v>
      </c>
      <c r="M2663">
        <f t="shared" si="207"/>
        <v>2.7354283482680475</v>
      </c>
      <c r="N2663" s="10" t="str" cm="1">
        <f t="array" ref="N2663">_xlfn.IFS(AND(C2663&lt;=0, C2663-M2663&lt;=2), "escarcha",AND(C2663&lt;=0, C2663-M2663&gt;2), "helada negra", AND(C2663&gt;0, M2663+2&gt;C2663), "rocío", TRUE, "sin riesgo")</f>
        <v>rocío</v>
      </c>
      <c r="O2663">
        <f t="shared" si="208"/>
        <v>0.25860107485321071</v>
      </c>
      <c r="P2663">
        <f t="shared" si="209"/>
        <v>3.6190810485941363</v>
      </c>
      <c r="Q2663" s="10" t="str" cm="1">
        <f t="array" ref="Q2663">_xlfn.IFS(AND(D2663&lt;=0, D2663-P2663&lt;=2), "escarcha",AND(D2663&lt;=0, D2663-P2663&gt;2), "helada negra", AND(D2663&gt;0, P2663+2&gt;D2663), "rocío", TRUE, "sin riesgo")</f>
        <v>rocío</v>
      </c>
    </row>
    <row r="2664" spans="1:17" x14ac:dyDescent="0.35">
      <c r="A2664" s="2">
        <v>45789</v>
      </c>
      <c r="B2664" s="3" t="s">
        <v>16</v>
      </c>
      <c r="C2664">
        <v>3.9</v>
      </c>
      <c r="D2664">
        <v>4.3666666666666663</v>
      </c>
      <c r="E2664">
        <v>95.766666666666666</v>
      </c>
      <c r="F2664">
        <v>95.666666666666671</v>
      </c>
      <c r="G2664">
        <v>0</v>
      </c>
      <c r="H2664">
        <v>9.9999999999999992E-2</v>
      </c>
      <c r="I2664">
        <v>1</v>
      </c>
      <c r="J2664">
        <v>0.43333333333333329</v>
      </c>
      <c r="K2664">
        <f t="shared" si="205"/>
        <v>0.46666666666666634</v>
      </c>
      <c r="L2664">
        <f t="shared" si="206"/>
        <v>0.23510158212032817</v>
      </c>
      <c r="M2664">
        <f t="shared" si="207"/>
        <v>3.2857632141068862</v>
      </c>
      <c r="N2664" s="10" t="str" cm="1">
        <f t="array" ref="N2664">_xlfn.IFS(AND(C2664&lt;=0, C2664-M2664&lt;=2), "escarcha",AND(C2664&lt;=0, C2664-M2664&gt;2), "helada negra", AND(C2664&gt;0, M2664+2&gt;C2664), "rocío", TRUE, "sin riesgo")</f>
        <v>rocío</v>
      </c>
      <c r="O2664">
        <f t="shared" si="208"/>
        <v>0.26677664552528951</v>
      </c>
      <c r="P2664">
        <f t="shared" si="209"/>
        <v>3.7352553083580515</v>
      </c>
      <c r="Q2664" s="10" t="str" cm="1">
        <f t="array" ref="Q2664">_xlfn.IFS(AND(D2664&lt;=0, D2664-P2664&lt;=2), "escarcha",AND(D2664&lt;=0, D2664-P2664&gt;2), "helada negra", AND(D2664&gt;0, P2664+2&gt;D2664), "rocío", TRUE, "sin riesgo")</f>
        <v>rocío</v>
      </c>
    </row>
    <row r="2665" spans="1:17" x14ac:dyDescent="0.35">
      <c r="A2665" s="2">
        <v>45789</v>
      </c>
      <c r="B2665" s="3" t="s">
        <v>18</v>
      </c>
      <c r="C2665">
        <v>2.7333333333333329</v>
      </c>
      <c r="D2665">
        <v>3.4666666666666668</v>
      </c>
      <c r="E2665">
        <v>95.7</v>
      </c>
      <c r="F2665">
        <v>97.333333333333329</v>
      </c>
      <c r="G2665">
        <v>0</v>
      </c>
      <c r="H2665">
        <v>0.73333333333333328</v>
      </c>
      <c r="I2665">
        <v>0</v>
      </c>
      <c r="J2665">
        <v>2.2000000000000002</v>
      </c>
      <c r="K2665">
        <f t="shared" si="205"/>
        <v>0.73333333333333384</v>
      </c>
      <c r="L2665">
        <f t="shared" si="206"/>
        <v>0.15206205485675553</v>
      </c>
      <c r="M2665">
        <f t="shared" si="207"/>
        <v>2.1151086284638487</v>
      </c>
      <c r="N2665" s="10" t="str" cm="1">
        <f t="array" ref="N2665">_xlfn.IFS(AND(C2665&lt;=0, C2665-M2665&lt;=2), "escarcha",AND(C2665&lt;=0, C2665-M2665&gt;2), "helada negra", AND(C2665&gt;0, M2665+2&gt;C2665), "rocío", TRUE, "sin riesgo")</f>
        <v>rocío</v>
      </c>
      <c r="O2665">
        <f t="shared" si="208"/>
        <v>0.22083480662549476</v>
      </c>
      <c r="P2665">
        <f t="shared" si="209"/>
        <v>3.0838417589079317</v>
      </c>
      <c r="Q2665" s="10" t="str" cm="1">
        <f t="array" ref="Q2665">_xlfn.IFS(AND(D2665&lt;=0, D2665-P2665&lt;=2), "escarcha",AND(D2665&lt;=0, D2665-P2665&gt;2), "helada negra", AND(D2665&gt;0, P2665+2&gt;D2665), "rocío", TRUE, "sin riesgo")</f>
        <v>rocío</v>
      </c>
    </row>
    <row r="2666" spans="1:17" x14ac:dyDescent="0.35">
      <c r="A2666" s="2">
        <v>45789</v>
      </c>
      <c r="B2666" s="3" t="s">
        <v>19</v>
      </c>
      <c r="C2666">
        <v>1.6333333333333331</v>
      </c>
      <c r="D2666">
        <v>2.7</v>
      </c>
      <c r="E2666">
        <v>95.7</v>
      </c>
      <c r="F2666">
        <v>98</v>
      </c>
      <c r="G2666">
        <v>0</v>
      </c>
      <c r="H2666">
        <v>0.43333333333333329</v>
      </c>
      <c r="I2666">
        <v>1.333333333333333</v>
      </c>
      <c r="J2666">
        <v>1.8</v>
      </c>
      <c r="K2666">
        <f t="shared" si="205"/>
        <v>1.0666666666666671</v>
      </c>
      <c r="L2666">
        <f t="shared" si="206"/>
        <v>7.3704988305263203E-2</v>
      </c>
      <c r="M2666">
        <f t="shared" si="207"/>
        <v>1.0206232842519738</v>
      </c>
      <c r="N2666" s="10" t="str" cm="1">
        <f t="array" ref="N2666">_xlfn.IFS(AND(C2666&lt;=0, C2666-M2666&lt;=2), "escarcha",AND(C2666&lt;=0, C2666-M2666&gt;2), "helada negra", AND(C2666&gt;0, M2666+2&gt;C2666), "rocío", TRUE, "sin riesgo")</f>
        <v>rocío</v>
      </c>
      <c r="O2666">
        <f t="shared" si="208"/>
        <v>0.17344708514605997</v>
      </c>
      <c r="P2666">
        <f t="shared" si="209"/>
        <v>2.4155202565393719</v>
      </c>
      <c r="Q2666" s="10" t="str" cm="1">
        <f t="array" ref="Q2666">_xlfn.IFS(AND(D2666&lt;=0, D2666-P2666&lt;=2), "escarcha",AND(D2666&lt;=0, D2666-P2666&gt;2), "helada negra", AND(D2666&gt;0, P2666+2&gt;D2666), "rocío", TRUE, "sin riesgo")</f>
        <v>rocío</v>
      </c>
    </row>
    <row r="2667" spans="1:17" x14ac:dyDescent="0.35">
      <c r="A2667" s="2">
        <v>45789</v>
      </c>
      <c r="B2667" s="3" t="s">
        <v>20</v>
      </c>
      <c r="C2667">
        <v>0.6</v>
      </c>
      <c r="D2667">
        <v>2.1333333333333329</v>
      </c>
      <c r="E2667">
        <v>95.933333333333337</v>
      </c>
      <c r="F2667">
        <v>98</v>
      </c>
      <c r="G2667">
        <v>0.66666666666666663</v>
      </c>
      <c r="H2667">
        <v>0</v>
      </c>
      <c r="I2667">
        <v>1.333333333333333</v>
      </c>
      <c r="J2667">
        <v>0</v>
      </c>
      <c r="K2667">
        <f t="shared" si="205"/>
        <v>1.5333333333333328</v>
      </c>
      <c r="L2667">
        <f t="shared" si="206"/>
        <v>1.8875227194108599E-3</v>
      </c>
      <c r="M2667">
        <f t="shared" si="207"/>
        <v>2.6030788960634484E-2</v>
      </c>
      <c r="N2667" s="10" t="str" cm="1">
        <f t="array" ref="N2667">_xlfn.IFS(AND(C2667&lt;=0, C2667-M2667&lt;=2), "escarcha",AND(C2667&lt;=0, C2667-M2667&gt;2), "helada negra", AND(C2667&gt;0, M2667+2&gt;C2667), "rocío", TRUE, "sin riesgo")</f>
        <v>rocío</v>
      </c>
      <c r="O2667">
        <f t="shared" si="208"/>
        <v>0.13315818021782966</v>
      </c>
      <c r="P2667">
        <f t="shared" si="209"/>
        <v>1.8501633191960996</v>
      </c>
      <c r="Q2667" s="10" t="str" cm="1">
        <f t="array" ref="Q2667">_xlfn.IFS(AND(D2667&lt;=0, D2667-P2667&lt;=2), "escarcha",AND(D2667&lt;=0, D2667-P2667&gt;2), "helada negra", AND(D2667&gt;0, P2667+2&gt;D2667), "rocío", TRUE, "sin riesgo")</f>
        <v>rocío</v>
      </c>
    </row>
    <row r="2668" spans="1:17" x14ac:dyDescent="0.35">
      <c r="A2668" s="2">
        <v>45789</v>
      </c>
      <c r="B2668" s="3" t="s">
        <v>21</v>
      </c>
      <c r="C2668">
        <v>0.93333333333333335</v>
      </c>
      <c r="D2668">
        <v>1.5666666666666671</v>
      </c>
      <c r="E2668">
        <v>96.366666666666674</v>
      </c>
      <c r="F2668">
        <v>98</v>
      </c>
      <c r="G2668">
        <v>1</v>
      </c>
      <c r="H2668">
        <v>0.16666666666666671</v>
      </c>
      <c r="I2668">
        <v>3.333333333333333</v>
      </c>
      <c r="J2668">
        <v>0.6</v>
      </c>
      <c r="K2668">
        <f t="shared" si="205"/>
        <v>0.63333333333333375</v>
      </c>
      <c r="L2668">
        <f t="shared" si="206"/>
        <v>3.0415576049343508E-2</v>
      </c>
      <c r="M2668">
        <f t="shared" si="207"/>
        <v>0.42014073335939661</v>
      </c>
      <c r="N2668" s="10" t="str" cm="1">
        <f t="array" ref="N2668">_xlfn.IFS(AND(C2668&lt;=0, C2668-M2668&lt;=2), "escarcha",AND(C2668&lt;=0, C2668-M2668&gt;2), "helada negra", AND(C2668&gt;0, M2668+2&gt;C2668), "rocío", TRUE, "sin riesgo")</f>
        <v>rocío</v>
      </c>
      <c r="O2668">
        <f t="shared" si="208"/>
        <v>9.2682605156929346E-2</v>
      </c>
      <c r="P2668">
        <f t="shared" si="209"/>
        <v>1.2848033634142255</v>
      </c>
      <c r="Q2668" s="10" t="str" cm="1">
        <f t="array" ref="Q2668">_xlfn.IFS(AND(D2668&lt;=0, D2668-P2668&lt;=2), "escarcha",AND(D2668&lt;=0, D2668-P2668&gt;2), "helada negra", AND(D2668&gt;0, P2668+2&gt;D2668), "rocío", TRUE, "sin riesgo")</f>
        <v>rocío</v>
      </c>
    </row>
    <row r="2669" spans="1:17" x14ac:dyDescent="0.35">
      <c r="A2669" s="2">
        <v>45789</v>
      </c>
      <c r="B2669" s="3" t="s">
        <v>22</v>
      </c>
      <c r="C2669">
        <v>1.2333333333333329</v>
      </c>
      <c r="D2669">
        <v>1.9333333333333329</v>
      </c>
      <c r="E2669">
        <v>96.5</v>
      </c>
      <c r="F2669">
        <v>98</v>
      </c>
      <c r="G2669">
        <v>0</v>
      </c>
      <c r="H2669">
        <v>0.16666666666666671</v>
      </c>
      <c r="I2669">
        <v>0</v>
      </c>
      <c r="J2669">
        <v>0.46666666666666662</v>
      </c>
      <c r="K2669">
        <f t="shared" si="205"/>
        <v>0.7</v>
      </c>
      <c r="L2669">
        <f t="shared" si="206"/>
        <v>5.3361250620269578E-2</v>
      </c>
      <c r="M2669">
        <f t="shared" si="207"/>
        <v>0.73805969583844955</v>
      </c>
      <c r="N2669" s="10" t="str" cm="1">
        <f t="array" ref="N2669">_xlfn.IFS(AND(C2669&lt;=0, C2669-M2669&lt;=2), "escarcha",AND(C2669&lt;=0, C2669-M2669&gt;2), "helada negra", AND(C2669&gt;0, M2669+2&gt;C2669), "rocío", TRUE, "sin riesgo")</f>
        <v>rocío</v>
      </c>
      <c r="O2669">
        <f t="shared" si="208"/>
        <v>0.11889406512029688</v>
      </c>
      <c r="P2669">
        <f t="shared" si="209"/>
        <v>1.6506248559403291</v>
      </c>
      <c r="Q2669" s="10" t="str" cm="1">
        <f t="array" ref="Q2669">_xlfn.IFS(AND(D2669&lt;=0, D2669-P2669&lt;=2), "escarcha",AND(D2669&lt;=0, D2669-P2669&gt;2), "helada negra", AND(D2669&gt;0, P2669+2&gt;D2669), "rocío", TRUE, "sin riesgo")</f>
        <v>rocío</v>
      </c>
    </row>
    <row r="2670" spans="1:17" x14ac:dyDescent="0.35">
      <c r="A2670" s="2">
        <v>45789</v>
      </c>
      <c r="B2670" s="3" t="s">
        <v>23</v>
      </c>
      <c r="C2670">
        <v>0.56666666666666665</v>
      </c>
      <c r="D2670">
        <v>1.7666666666666671</v>
      </c>
      <c r="E2670">
        <v>96.466666666666669</v>
      </c>
      <c r="F2670">
        <v>98</v>
      </c>
      <c r="G2670">
        <v>0</v>
      </c>
      <c r="H2670">
        <v>0</v>
      </c>
      <c r="I2670">
        <v>0.66666666666666663</v>
      </c>
      <c r="J2670">
        <v>0.2</v>
      </c>
      <c r="K2670">
        <f t="shared" si="205"/>
        <v>1.2000000000000004</v>
      </c>
      <c r="L2670">
        <f t="shared" si="206"/>
        <v>5.0258070160736495E-3</v>
      </c>
      <c r="M2670">
        <f t="shared" si="207"/>
        <v>6.9323151317265616E-2</v>
      </c>
      <c r="N2670" s="10" t="str" cm="1">
        <f t="array" ref="N2670">_xlfn.IFS(AND(C2670&lt;=0, C2670-M2670&lt;=2), "escarcha",AND(C2670&lt;=0, C2670-M2670&gt;2), "helada negra", AND(C2670&gt;0, M2670+2&gt;C2670), "rocío", TRUE, "sin riesgo")</f>
        <v>rocío</v>
      </c>
      <c r="O2670">
        <f t="shared" si="208"/>
        <v>0.10698949877708583</v>
      </c>
      <c r="P2670">
        <f t="shared" si="209"/>
        <v>1.484342516004755</v>
      </c>
      <c r="Q2670" s="10" t="str" cm="1">
        <f t="array" ref="Q2670">_xlfn.IFS(AND(D2670&lt;=0, D2670-P2670&lt;=2), "escarcha",AND(D2670&lt;=0, D2670-P2670&gt;2), "helada negra", AND(D2670&gt;0, P2670+2&gt;D2670), "rocío", TRUE, "sin riesgo")</f>
        <v>rocío</v>
      </c>
    </row>
    <row r="2671" spans="1:17" x14ac:dyDescent="0.35">
      <c r="A2671" s="2">
        <v>45789</v>
      </c>
      <c r="B2671" s="3" t="s">
        <v>24</v>
      </c>
      <c r="C2671">
        <v>0.43333333333333329</v>
      </c>
      <c r="D2671">
        <v>1.533333333333333</v>
      </c>
      <c r="E2671">
        <v>96.633333333333326</v>
      </c>
      <c r="F2671">
        <v>98</v>
      </c>
      <c r="G2671">
        <v>1</v>
      </c>
      <c r="H2671">
        <v>0</v>
      </c>
      <c r="I2671">
        <v>1.333333333333333</v>
      </c>
      <c r="J2671">
        <v>0.23333333333333331</v>
      </c>
      <c r="K2671">
        <f t="shared" si="205"/>
        <v>1.0999999999999996</v>
      </c>
      <c r="L2671">
        <f t="shared" si="206"/>
        <v>-2.8775003095995039E-3</v>
      </c>
      <c r="M2671">
        <f t="shared" si="207"/>
        <v>-3.9672823641574588E-2</v>
      </c>
      <c r="N2671" s="10" t="str" cm="1">
        <f t="array" ref="N2671">_xlfn.IFS(AND(C2671&lt;=0, C2671-M2671&lt;=2), "escarcha",AND(C2671&lt;=0, C2671-M2671&gt;2), "helada negra", AND(C2671&gt;0, M2671+2&gt;C2671), "rocío", TRUE, "sin riesgo")</f>
        <v>rocío</v>
      </c>
      <c r="O2671">
        <f t="shared" si="208"/>
        <v>9.0295847989682168E-2</v>
      </c>
      <c r="P2671">
        <f t="shared" si="209"/>
        <v>1.2515468014267208</v>
      </c>
      <c r="Q2671" s="10" t="str" cm="1">
        <f t="array" ref="Q2671">_xlfn.IFS(AND(D2671&lt;=0, D2671-P2671&lt;=2), "escarcha",AND(D2671&lt;=0, D2671-P2671&gt;2), "helada negra", AND(D2671&gt;0, P2671+2&gt;D2671), "rocío", TRUE, "sin riesgo")</f>
        <v>rocío</v>
      </c>
    </row>
    <row r="2672" spans="1:17" x14ac:dyDescent="0.35">
      <c r="A2672" s="2">
        <v>45789</v>
      </c>
      <c r="B2672" s="3" t="s">
        <v>25</v>
      </c>
      <c r="C2672">
        <v>0.76666666666666672</v>
      </c>
      <c r="D2672">
        <v>2</v>
      </c>
      <c r="E2672">
        <v>96.766666666666666</v>
      </c>
      <c r="F2672">
        <v>98.333333333333329</v>
      </c>
      <c r="G2672">
        <v>0.33333333333333331</v>
      </c>
      <c r="H2672">
        <v>6.6666666666666666E-2</v>
      </c>
      <c r="I2672">
        <v>1</v>
      </c>
      <c r="J2672">
        <v>0.3</v>
      </c>
      <c r="K2672">
        <f t="shared" si="205"/>
        <v>1.2333333333333334</v>
      </c>
      <c r="L2672">
        <f t="shared" si="206"/>
        <v>2.2555409144064051E-2</v>
      </c>
      <c r="M2672">
        <f t="shared" si="207"/>
        <v>0.31142643909931866</v>
      </c>
      <c r="N2672" s="10" t="str" cm="1">
        <f t="array" ref="N2672">_xlfn.IFS(AND(C2672&lt;=0, C2672-M2672&lt;=2), "escarcha",AND(C2672&lt;=0, C2672-M2672&gt;2), "helada negra", AND(C2672&gt;0, M2672+2&gt;C2672), "rocío", TRUE, "sin riesgo")</f>
        <v>rocío</v>
      </c>
      <c r="O2672">
        <f t="shared" si="208"/>
        <v>0.12704694632612606</v>
      </c>
      <c r="P2672">
        <f t="shared" si="209"/>
        <v>1.7646343969712863</v>
      </c>
      <c r="Q2672" s="10" t="str" cm="1">
        <f t="array" ref="Q2672">_xlfn.IFS(AND(D2672&lt;=0, D2672-P2672&lt;=2), "escarcha",AND(D2672&lt;=0, D2672-P2672&gt;2), "helada negra", AND(D2672&gt;0, P2672+2&gt;D2672), "rocío", TRUE, "sin riesgo")</f>
        <v>rocío</v>
      </c>
    </row>
    <row r="2673" spans="1:17" x14ac:dyDescent="0.35">
      <c r="A2673" s="2">
        <v>45789</v>
      </c>
      <c r="B2673" s="3" t="s">
        <v>26</v>
      </c>
      <c r="C2673">
        <v>1.2</v>
      </c>
      <c r="D2673">
        <v>2.566666666666666</v>
      </c>
      <c r="E2673">
        <v>96.866666666666674</v>
      </c>
      <c r="F2673">
        <v>98.333333333333329</v>
      </c>
      <c r="G2673">
        <v>0.33333333333333331</v>
      </c>
      <c r="H2673">
        <v>0</v>
      </c>
      <c r="I2673">
        <v>1.333333333333333</v>
      </c>
      <c r="J2673">
        <v>0</v>
      </c>
      <c r="K2673">
        <f t="shared" si="205"/>
        <v>1.366666666666666</v>
      </c>
      <c r="L2673">
        <f t="shared" si="206"/>
        <v>5.4760428789185654E-2</v>
      </c>
      <c r="M2673">
        <f t="shared" si="207"/>
        <v>0.75747257508831589</v>
      </c>
      <c r="N2673" s="10" t="str" cm="1">
        <f t="array" ref="N2673">_xlfn.IFS(AND(C2673&lt;=0, C2673-M2673&lt;=2), "escarcha",AND(C2673&lt;=0, C2673-M2673&gt;2), "helada negra", AND(C2673&gt;0, M2673+2&gt;C2673), "rocío", TRUE, "sin riesgo")</f>
        <v>rocío</v>
      </c>
      <c r="O2673">
        <f t="shared" si="208"/>
        <v>0.16737965728688678</v>
      </c>
      <c r="P2673">
        <f t="shared" si="209"/>
        <v>2.3302117418302633</v>
      </c>
      <c r="Q2673" s="10" t="str" cm="1">
        <f t="array" ref="Q2673">_xlfn.IFS(AND(D2673&lt;=0, D2673-P2673&lt;=2), "escarcha",AND(D2673&lt;=0, D2673-P2673&gt;2), "helada negra", AND(D2673&gt;0, P2673+2&gt;D2673), "rocío", TRUE, "sin riesgo")</f>
        <v>rocío</v>
      </c>
    </row>
    <row r="2674" spans="1:17" x14ac:dyDescent="0.35">
      <c r="A2674" s="2">
        <v>45789</v>
      </c>
      <c r="B2674" s="3" t="s">
        <v>27</v>
      </c>
      <c r="C2674">
        <v>1.8</v>
      </c>
      <c r="D2674">
        <v>3.4666666666666668</v>
      </c>
      <c r="E2674">
        <v>97</v>
      </c>
      <c r="F2674">
        <v>96.333333333333329</v>
      </c>
      <c r="G2674">
        <v>1.333333333333333</v>
      </c>
      <c r="H2674">
        <v>0.73333333333333328</v>
      </c>
      <c r="I2674">
        <v>2.333333333333333</v>
      </c>
      <c r="J2674">
        <v>1.8666666666666669</v>
      </c>
      <c r="K2674">
        <f t="shared" si="205"/>
        <v>1.6666666666666667</v>
      </c>
      <c r="L2674">
        <f t="shared" si="206"/>
        <v>9.9115208460398452E-2</v>
      </c>
      <c r="M2674">
        <f t="shared" si="207"/>
        <v>1.3744789807042368</v>
      </c>
      <c r="N2674" s="10" t="str" cm="1">
        <f t="array" ref="N2674">_xlfn.IFS(AND(C2674&lt;=0, C2674-M2674&lt;=2), "escarcha",AND(C2674&lt;=0, C2674-M2674&gt;2), "helada negra", AND(C2674&gt;0, M2674+2&gt;C2674), "rocío", TRUE, "sin riesgo")</f>
        <v>rocío</v>
      </c>
      <c r="O2674">
        <f t="shared" si="208"/>
        <v>0.21050769246964515</v>
      </c>
      <c r="P2674">
        <f t="shared" si="209"/>
        <v>2.9378857950225301</v>
      </c>
      <c r="Q2674" s="10" t="str" cm="1">
        <f t="array" ref="Q2674">_xlfn.IFS(AND(D2674&lt;=0, D2674-P2674&lt;=2), "escarcha",AND(D2674&lt;=0, D2674-P2674&gt;2), "helada negra", AND(D2674&gt;0, P2674+2&gt;D2674), "rocío", TRUE, "sin riesgo")</f>
        <v>rocío</v>
      </c>
    </row>
    <row r="2675" spans="1:17" x14ac:dyDescent="0.35">
      <c r="A2675" s="2">
        <v>45789</v>
      </c>
      <c r="B2675" s="3" t="s">
        <v>28</v>
      </c>
      <c r="C2675">
        <v>2.833333333333333</v>
      </c>
      <c r="D2675">
        <v>4.5333333333333332</v>
      </c>
      <c r="E2675">
        <v>97</v>
      </c>
      <c r="F2675">
        <v>90.666666666666671</v>
      </c>
      <c r="G2675">
        <v>0</v>
      </c>
      <c r="H2675">
        <v>0.4</v>
      </c>
      <c r="I2675">
        <v>0</v>
      </c>
      <c r="J2675">
        <v>0.93333333333333324</v>
      </c>
      <c r="K2675">
        <f t="shared" si="205"/>
        <v>1.7000000000000002</v>
      </c>
      <c r="L2675">
        <f t="shared" si="206"/>
        <v>0.17264333854170066</v>
      </c>
      <c r="M2675">
        <f t="shared" si="207"/>
        <v>2.4042161074920902</v>
      </c>
      <c r="N2675" s="10" t="str" cm="1">
        <f t="array" ref="N2675">_xlfn.IFS(AND(C2675&lt;=0, C2675-M2675&lt;=2), "escarcha",AND(C2675&lt;=0, C2675-M2675&gt;2), "helada negra", AND(C2675&gt;0, M2675+2&gt;C2675), "rocío", TRUE, "sin riesgo")</f>
        <v>rocío</v>
      </c>
      <c r="O2675">
        <f t="shared" si="208"/>
        <v>0.22475224997672005</v>
      </c>
      <c r="P2675">
        <f t="shared" si="209"/>
        <v>3.139253395645988</v>
      </c>
      <c r="Q2675" s="10" t="str" cm="1">
        <f t="array" ref="Q2675">_xlfn.IFS(AND(D2675&lt;=0, D2675-P2675&lt;=2), "escarcha",AND(D2675&lt;=0, D2675-P2675&gt;2), "helada negra", AND(D2675&gt;0, P2675+2&gt;D2675), "rocío", TRUE, "sin riesgo")</f>
        <v>rocío</v>
      </c>
    </row>
    <row r="2676" spans="1:17" x14ac:dyDescent="0.35">
      <c r="A2676" s="2">
        <v>45789</v>
      </c>
      <c r="B2676" s="3" t="s">
        <v>29</v>
      </c>
      <c r="C2676">
        <v>5.7</v>
      </c>
      <c r="D2676">
        <v>7.2333333333333334</v>
      </c>
      <c r="E2676">
        <v>94</v>
      </c>
      <c r="F2676">
        <v>84</v>
      </c>
      <c r="G2676">
        <v>0</v>
      </c>
      <c r="H2676">
        <v>0.93333333333333335</v>
      </c>
      <c r="I2676">
        <v>0</v>
      </c>
      <c r="J2676">
        <v>2.9666666666666668</v>
      </c>
      <c r="K2676">
        <f t="shared" si="205"/>
        <v>1.5333333333333332</v>
      </c>
      <c r="L2676">
        <f t="shared" si="206"/>
        <v>0.3420101796219463</v>
      </c>
      <c r="M2676">
        <f t="shared" si="207"/>
        <v>4.8094776956536789</v>
      </c>
      <c r="N2676" s="10" t="str" cm="1">
        <f t="array" ref="N2676">_xlfn.IFS(AND(C2676&lt;=0, C2676-M2676&lt;=2), "escarcha",AND(C2676&lt;=0, C2676-M2676&gt;2), "helada negra", AND(C2676&gt;0, M2676+2&gt;C2676), "rocío", TRUE, "sin riesgo")</f>
        <v>rocío</v>
      </c>
      <c r="O2676">
        <f t="shared" si="208"/>
        <v>0.33503967643903731</v>
      </c>
      <c r="P2676">
        <f t="shared" si="209"/>
        <v>4.7095563805766485</v>
      </c>
      <c r="Q2676" s="10" t="str" cm="1">
        <f t="array" ref="Q2676">_xlfn.IFS(AND(D2676&lt;=0, D2676-P2676&lt;=2), "escarcha",AND(D2676&lt;=0, D2676-P2676&gt;2), "helada negra", AND(D2676&gt;0, P2676+2&gt;D2676), "rocío", TRUE, "sin riesgo")</f>
        <v>sin riesgo</v>
      </c>
    </row>
    <row r="2677" spans="1:17" x14ac:dyDescent="0.35">
      <c r="A2677" s="2">
        <v>45789</v>
      </c>
      <c r="B2677" s="3" t="s">
        <v>44</v>
      </c>
      <c r="C2677">
        <v>3.3666666666666671</v>
      </c>
      <c r="D2677">
        <v>4.0666666666666664</v>
      </c>
      <c r="E2677">
        <v>91.4</v>
      </c>
      <c r="F2677">
        <v>93</v>
      </c>
      <c r="G2677">
        <v>0</v>
      </c>
      <c r="H2677">
        <v>0.16666666666666671</v>
      </c>
      <c r="I2677">
        <v>1</v>
      </c>
      <c r="J2677">
        <v>0.6</v>
      </c>
      <c r="K2677">
        <f t="shared" si="205"/>
        <v>0.69999999999999929</v>
      </c>
      <c r="L2677">
        <f t="shared" si="206"/>
        <v>0.15088655298985615</v>
      </c>
      <c r="M2677">
        <f t="shared" si="207"/>
        <v>2.0986167881912885</v>
      </c>
      <c r="N2677" s="10" t="str" cm="1">
        <f t="array" ref="N2677">_xlfn.IFS(AND(C2677&lt;=0, C2677-M2677&lt;=2), "escarcha",AND(C2677&lt;=0, C2677-M2677&gt;2), "helada negra", AND(C2677&gt;0, M2677+2&gt;C2677), "rocío", TRUE, "sin riesgo")</f>
        <v>rocío</v>
      </c>
      <c r="O2677">
        <f t="shared" si="208"/>
        <v>0.21748623264943595</v>
      </c>
      <c r="P2677">
        <f t="shared" si="209"/>
        <v>3.0364964629388265</v>
      </c>
      <c r="Q2677" s="10" t="str" cm="1">
        <f t="array" ref="Q2677">_xlfn.IFS(AND(D2677&lt;=0, D2677-P2677&lt;=2), "escarcha",AND(D2677&lt;=0, D2677-P2677&gt;2), "helada negra", AND(D2677&gt;0, P2677+2&gt;D2677), "rocío", TRUE, "sin riesgo")</f>
        <v>rocío</v>
      </c>
    </row>
    <row r="2678" spans="1:17" x14ac:dyDescent="0.35">
      <c r="A2678" s="2">
        <v>45789</v>
      </c>
      <c r="B2678" s="3" t="s">
        <v>45</v>
      </c>
      <c r="C2678">
        <v>2.833333333333333</v>
      </c>
      <c r="D2678">
        <v>3.6333333333333329</v>
      </c>
      <c r="E2678">
        <v>93.5</v>
      </c>
      <c r="F2678">
        <v>95</v>
      </c>
      <c r="G2678">
        <v>2.333333333333333</v>
      </c>
      <c r="H2678">
        <v>0.83333333333333337</v>
      </c>
      <c r="I2678">
        <v>3.666666666666667</v>
      </c>
      <c r="J2678">
        <v>1.533333333333333</v>
      </c>
      <c r="K2678">
        <f t="shared" si="205"/>
        <v>0.79999999999999982</v>
      </c>
      <c r="L2678">
        <f t="shared" si="206"/>
        <v>0.13589379633295923</v>
      </c>
      <c r="M2678">
        <f t="shared" si="207"/>
        <v>1.88846862018811</v>
      </c>
      <c r="N2678" s="10" t="str" cm="1">
        <f t="array" ref="N2678">_xlfn.IFS(AND(C2678&lt;=0, C2678-M2678&lt;=2), "escarcha",AND(C2678&lt;=0, C2678-M2678&gt;2), "helada negra", AND(C2678&gt;0, M2678+2&gt;C2678), "rocío", TRUE, "sin riesgo")</f>
        <v>rocío</v>
      </c>
      <c r="O2678">
        <f t="shared" si="208"/>
        <v>0.20831117576190483</v>
      </c>
      <c r="P2678">
        <f t="shared" si="209"/>
        <v>2.9068641386482432</v>
      </c>
      <c r="Q2678" s="10" t="str" cm="1">
        <f t="array" ref="Q2678">_xlfn.IFS(AND(D2678&lt;=0, D2678-P2678&lt;=2), "escarcha",AND(D2678&lt;=0, D2678-P2678&gt;2), "helada negra", AND(D2678&gt;0, P2678+2&gt;D2678), "rocío", TRUE, "sin riesgo")</f>
        <v>rocío</v>
      </c>
    </row>
    <row r="2679" spans="1:17" x14ac:dyDescent="0.35">
      <c r="A2679" s="2">
        <v>45789</v>
      </c>
      <c r="B2679" s="3" t="s">
        <v>46</v>
      </c>
      <c r="C2679">
        <v>2.6</v>
      </c>
      <c r="D2679">
        <v>3.7333333333333329</v>
      </c>
      <c r="E2679">
        <v>93.566666666666663</v>
      </c>
      <c r="F2679">
        <v>94.666666666666671</v>
      </c>
      <c r="G2679">
        <v>0</v>
      </c>
      <c r="H2679">
        <v>0.1</v>
      </c>
      <c r="I2679">
        <v>0</v>
      </c>
      <c r="J2679">
        <v>0.9</v>
      </c>
      <c r="K2679">
        <f t="shared" si="205"/>
        <v>1.1333333333333329</v>
      </c>
      <c r="L2679">
        <f t="shared" si="206"/>
        <v>0.12005750162809888</v>
      </c>
      <c r="M2679">
        <f t="shared" si="207"/>
        <v>1.6668878060243277</v>
      </c>
      <c r="N2679" s="10" t="str" cm="1">
        <f t="array" ref="N2679">_xlfn.IFS(AND(C2679&lt;=0, C2679-M2679&lt;=2), "escarcha",AND(C2679&lt;=0, C2679-M2679&gt;2), "helada negra", AND(C2679&gt;0, M2679+2&gt;C2679), "rocío", TRUE, "sin riesgo")</f>
        <v>rocío</v>
      </c>
      <c r="O2679">
        <f t="shared" si="208"/>
        <v>0.211833215849937</v>
      </c>
      <c r="P2679">
        <f t="shared" si="209"/>
        <v>2.9566100996075431</v>
      </c>
      <c r="Q2679" s="10" t="str" cm="1">
        <f t="array" ref="Q2679">_xlfn.IFS(AND(D2679&lt;=0, D2679-P2679&lt;=2), "escarcha",AND(D2679&lt;=0, D2679-P2679&gt;2), "helada negra", AND(D2679&gt;0, P2679+2&gt;D2679), "rocío", TRUE, "sin riesgo")</f>
        <v>rocío</v>
      </c>
    </row>
    <row r="2680" spans="1:17" x14ac:dyDescent="0.35">
      <c r="A2680" s="2">
        <v>45790</v>
      </c>
      <c r="B2680" s="3" t="s">
        <v>10</v>
      </c>
      <c r="C2680">
        <v>2.1333333333333329</v>
      </c>
      <c r="D2680">
        <v>3.3666666666666671</v>
      </c>
      <c r="E2680">
        <v>94.233333333333334</v>
      </c>
      <c r="F2680">
        <v>95.666666666666671</v>
      </c>
      <c r="G2680">
        <v>0</v>
      </c>
      <c r="H2680">
        <v>0</v>
      </c>
      <c r="I2680">
        <v>1.333333333333333</v>
      </c>
      <c r="J2680">
        <v>0.2</v>
      </c>
      <c r="K2680">
        <f t="shared" si="205"/>
        <v>1.2333333333333343</v>
      </c>
      <c r="L2680">
        <f t="shared" si="206"/>
        <v>9.3964677578692757E-2</v>
      </c>
      <c r="M2680">
        <f t="shared" si="207"/>
        <v>1.3026712238448288</v>
      </c>
      <c r="N2680" s="10" t="str" cm="1">
        <f t="array" ref="N2680">_xlfn.IFS(AND(C2680&lt;=0, C2680-M2680&lt;=2), "escarcha",AND(C2680&lt;=0, C2680-M2680&gt;2), "helada negra", AND(C2680&gt;0, M2680+2&gt;C2680), "rocío", TRUE, "sin riesgo")</f>
        <v>rocío</v>
      </c>
      <c r="O2680">
        <f t="shared" si="208"/>
        <v>0.1965110016212632</v>
      </c>
      <c r="P2680">
        <f t="shared" si="209"/>
        <v>2.7403427708778785</v>
      </c>
      <c r="Q2680" s="10" t="str" cm="1">
        <f t="array" ref="Q2680">_xlfn.IFS(AND(D2680&lt;=0, D2680-P2680&lt;=2), "escarcha",AND(D2680&lt;=0, D2680-P2680&gt;2), "helada negra", AND(D2680&gt;0, P2680+2&gt;D2680), "rocío", TRUE, "sin riesgo")</f>
        <v>rocío</v>
      </c>
    </row>
    <row r="2681" spans="1:17" x14ac:dyDescent="0.35">
      <c r="A2681" s="2">
        <v>45790</v>
      </c>
      <c r="B2681" s="3" t="s">
        <v>11</v>
      </c>
      <c r="C2681">
        <v>2.1</v>
      </c>
      <c r="D2681">
        <v>3</v>
      </c>
      <c r="E2681">
        <v>94.7</v>
      </c>
      <c r="F2681">
        <v>96</v>
      </c>
      <c r="G2681">
        <v>0.66666666666666663</v>
      </c>
      <c r="H2681">
        <v>0.23333333333333331</v>
      </c>
      <c r="I2681">
        <v>3.666666666666667</v>
      </c>
      <c r="J2681">
        <v>0.83333333333333337</v>
      </c>
      <c r="K2681">
        <f t="shared" si="205"/>
        <v>0.89999999999999991</v>
      </c>
      <c r="L2681">
        <f t="shared" si="206"/>
        <v>9.652896554603152E-2</v>
      </c>
      <c r="M2681">
        <f t="shared" si="207"/>
        <v>1.3384167814861736</v>
      </c>
      <c r="N2681" s="10" t="str" cm="1">
        <f t="array" ref="N2681">_xlfn.IFS(AND(C2681&lt;=0, C2681-M2681&lt;=2), "escarcha",AND(C2681&lt;=0, C2681-M2681&gt;2), "helada negra", AND(C2681&gt;0, M2681+2&gt;C2681), "rocío", TRUE, "sin riesgo")</f>
        <v>rocío</v>
      </c>
      <c r="O2681">
        <f t="shared" si="208"/>
        <v>0.17408208611703957</v>
      </c>
      <c r="P2681">
        <f t="shared" si="209"/>
        <v>2.4244518493910698</v>
      </c>
      <c r="Q2681" s="10" t="str" cm="1">
        <f t="array" ref="Q2681">_xlfn.IFS(AND(D2681&lt;=0, D2681-P2681&lt;=2), "escarcha",AND(D2681&lt;=0, D2681-P2681&gt;2), "helada negra", AND(D2681&gt;0, P2681+2&gt;D2681), "rocío", TRUE, "sin riesgo")</f>
        <v>rocío</v>
      </c>
    </row>
    <row r="2682" spans="1:17" x14ac:dyDescent="0.35">
      <c r="A2682" s="2">
        <v>45790</v>
      </c>
      <c r="B2682" s="3" t="s">
        <v>12</v>
      </c>
      <c r="C2682">
        <v>1.5</v>
      </c>
      <c r="D2682">
        <v>2.7</v>
      </c>
      <c r="E2682">
        <v>94.9</v>
      </c>
      <c r="F2682">
        <v>97</v>
      </c>
      <c r="G2682">
        <v>0</v>
      </c>
      <c r="H2682">
        <v>6.6666666666666666E-2</v>
      </c>
      <c r="I2682">
        <v>0</v>
      </c>
      <c r="J2682">
        <v>0.33333333333333331</v>
      </c>
      <c r="K2682">
        <f t="shared" si="205"/>
        <v>1.2000000000000002</v>
      </c>
      <c r="L2682">
        <f t="shared" si="206"/>
        <v>5.5764667088329035E-2</v>
      </c>
      <c r="M2682">
        <f t="shared" si="207"/>
        <v>0.77140777229838631</v>
      </c>
      <c r="N2682" s="10" t="str" cm="1">
        <f t="array" ref="N2682">_xlfn.IFS(AND(C2682&lt;=0, C2682-M2682&lt;=2), "escarcha",AND(C2682&lt;=0, C2682-M2682&gt;2), "helada negra", AND(C2682&gt;0, M2682+2&gt;C2682), "rocío", TRUE, "sin riesgo")</f>
        <v>rocío</v>
      </c>
      <c r="O2682">
        <f t="shared" si="208"/>
        <v>0.16319058497887087</v>
      </c>
      <c r="P2682">
        <f t="shared" si="209"/>
        <v>2.2713476496397083</v>
      </c>
      <c r="Q2682" s="10" t="str" cm="1">
        <f t="array" ref="Q2682">_xlfn.IFS(AND(D2682&lt;=0, D2682-P2682&lt;=2), "escarcha",AND(D2682&lt;=0, D2682-P2682&gt;2), "helada negra", AND(D2682&gt;0, P2682+2&gt;D2682), "rocío", TRUE, "sin riesgo")</f>
        <v>rocío</v>
      </c>
    </row>
    <row r="2683" spans="1:17" x14ac:dyDescent="0.35">
      <c r="A2683" s="2">
        <v>45790</v>
      </c>
      <c r="B2683" s="3" t="s">
        <v>13</v>
      </c>
      <c r="C2683">
        <v>1.2666666666666671</v>
      </c>
      <c r="D2683">
        <v>2.5</v>
      </c>
      <c r="E2683">
        <v>95.5</v>
      </c>
      <c r="F2683">
        <v>97</v>
      </c>
      <c r="G2683">
        <v>2</v>
      </c>
      <c r="H2683">
        <v>0.1333333333333333</v>
      </c>
      <c r="I2683">
        <v>4</v>
      </c>
      <c r="J2683">
        <v>0.43333333333333329</v>
      </c>
      <c r="K2683">
        <f t="shared" si="205"/>
        <v>1.2333333333333329</v>
      </c>
      <c r="L2683">
        <f t="shared" si="206"/>
        <v>4.5337112636507269E-2</v>
      </c>
      <c r="M2683">
        <f t="shared" si="207"/>
        <v>0.62678857528588583</v>
      </c>
      <c r="N2683" s="10" t="str" cm="1">
        <f t="array" ref="N2683">_xlfn.IFS(AND(C2683&lt;=0, C2683-M2683&lt;=2), "escarcha",AND(C2683&lt;=0, C2683-M2683&gt;2), "helada negra", AND(C2683&gt;0, M2683+2&gt;C2683), "rocío", TRUE, "sin riesgo")</f>
        <v>rocío</v>
      </c>
      <c r="O2683">
        <f t="shared" si="208"/>
        <v>0.1489922057269881</v>
      </c>
      <c r="P2683">
        <f t="shared" si="209"/>
        <v>2.0720444912912979</v>
      </c>
      <c r="Q2683" s="10" t="str" cm="1">
        <f t="array" ref="Q2683">_xlfn.IFS(AND(D2683&lt;=0, D2683-P2683&lt;=2), "escarcha",AND(D2683&lt;=0, D2683-P2683&gt;2), "helada negra", AND(D2683&gt;0, P2683+2&gt;D2683), "rocío", TRUE, "sin riesgo")</f>
        <v>rocío</v>
      </c>
    </row>
    <row r="2684" spans="1:17" x14ac:dyDescent="0.35">
      <c r="A2684" s="2">
        <v>45790</v>
      </c>
      <c r="B2684" s="3" t="s">
        <v>14</v>
      </c>
      <c r="C2684">
        <v>1.7</v>
      </c>
      <c r="D2684">
        <v>3.4666666666666668</v>
      </c>
      <c r="E2684">
        <v>95.9</v>
      </c>
      <c r="F2684">
        <v>97.666666666666671</v>
      </c>
      <c r="G2684">
        <v>0.33333333333333331</v>
      </c>
      <c r="H2684">
        <v>0.1333333333333333</v>
      </c>
      <c r="I2684">
        <v>1</v>
      </c>
      <c r="J2684">
        <v>1.2333333333333329</v>
      </c>
      <c r="K2684">
        <f t="shared" si="205"/>
        <v>1.7666666666666668</v>
      </c>
      <c r="L2684">
        <f t="shared" si="206"/>
        <v>8.0561635567886203E-2</v>
      </c>
      <c r="M2684">
        <f t="shared" si="207"/>
        <v>1.1160060813410271</v>
      </c>
      <c r="N2684" s="10" t="str" cm="1">
        <f t="array" ref="N2684">_xlfn.IFS(AND(C2684&lt;=0, C2684-M2684&lt;=2), "escarcha",AND(C2684&lt;=0, C2684-M2684&gt;2), "helada negra", AND(C2684&gt;0, M2684+2&gt;C2684), "rocío", TRUE, "sin riesgo")</f>
        <v>rocío</v>
      </c>
      <c r="O2684">
        <f t="shared" si="208"/>
        <v>0.2242536133742804</v>
      </c>
      <c r="P2684">
        <f t="shared" si="209"/>
        <v>3.132198871444734</v>
      </c>
      <c r="Q2684" s="10" t="str" cm="1">
        <f t="array" ref="Q2684">_xlfn.IFS(AND(D2684&lt;=0, D2684-P2684&lt;=2), "escarcha",AND(D2684&lt;=0, D2684-P2684&gt;2), "helada negra", AND(D2684&gt;0, P2684+2&gt;D2684), "rocío", TRUE, "sin riesgo")</f>
        <v>rocío</v>
      </c>
    </row>
    <row r="2685" spans="1:17" x14ac:dyDescent="0.35">
      <c r="A2685" s="2">
        <v>45790</v>
      </c>
      <c r="B2685" s="3" t="s">
        <v>15</v>
      </c>
      <c r="C2685">
        <v>1.9333333333333329</v>
      </c>
      <c r="D2685">
        <v>3.6333333333333329</v>
      </c>
      <c r="E2685">
        <v>96</v>
      </c>
      <c r="F2685">
        <v>96</v>
      </c>
      <c r="G2685">
        <v>0</v>
      </c>
      <c r="H2685">
        <v>0.16666666666666671</v>
      </c>
      <c r="I2685">
        <v>0</v>
      </c>
      <c r="J2685">
        <v>0.6</v>
      </c>
      <c r="K2685">
        <f t="shared" si="205"/>
        <v>1.7</v>
      </c>
      <c r="L2685">
        <f t="shared" si="206"/>
        <v>9.8274777917561174E-2</v>
      </c>
      <c r="M2685">
        <f t="shared" si="207"/>
        <v>1.3627589707968391</v>
      </c>
      <c r="N2685" s="10" t="str" cm="1">
        <f t="array" ref="N2685">_xlfn.IFS(AND(C2685&lt;=0, C2685-M2685&lt;=2), "escarcha",AND(C2685&lt;=0, C2685-M2685&gt;2), "helada negra", AND(C2685&gt;0, M2685+2&gt;C2685), "rocío", TRUE, "sin riesgo")</f>
        <v>rocío</v>
      </c>
      <c r="O2685">
        <f t="shared" si="208"/>
        <v>0.21878247562920025</v>
      </c>
      <c r="P2685">
        <f t="shared" si="209"/>
        <v>3.0548218073497231</v>
      </c>
      <c r="Q2685" s="10" t="str" cm="1">
        <f t="array" ref="Q2685">_xlfn.IFS(AND(D2685&lt;=0, D2685-P2685&lt;=2), "escarcha",AND(D2685&lt;=0, D2685-P2685&gt;2), "helada negra", AND(D2685&gt;0, P2685+2&gt;D2685), "rocío", TRUE, "sin riesgo")</f>
        <v>rocío</v>
      </c>
    </row>
    <row r="2686" spans="1:17" x14ac:dyDescent="0.35">
      <c r="A2686" s="2">
        <v>45790</v>
      </c>
      <c r="B2686" s="3" t="s">
        <v>16</v>
      </c>
      <c r="C2686">
        <v>1.7666666666666671</v>
      </c>
      <c r="D2686">
        <v>3.2666666666666671</v>
      </c>
      <c r="E2686">
        <v>96.1</v>
      </c>
      <c r="F2686">
        <v>97</v>
      </c>
      <c r="G2686">
        <v>0</v>
      </c>
      <c r="H2686">
        <v>0.43333333333333329</v>
      </c>
      <c r="I2686">
        <v>0</v>
      </c>
      <c r="J2686">
        <v>1.3</v>
      </c>
      <c r="K2686">
        <f t="shared" si="205"/>
        <v>1.5</v>
      </c>
      <c r="L2686">
        <f t="shared" si="206"/>
        <v>8.7411336082760693E-2</v>
      </c>
      <c r="M2686">
        <f t="shared" si="207"/>
        <v>1.2113667123042753</v>
      </c>
      <c r="N2686" s="10" t="str" cm="1">
        <f t="array" ref="N2686">_xlfn.IFS(AND(C2686&lt;=0, C2686-M2686&lt;=2), "escarcha",AND(C2686&lt;=0, C2686-M2686&gt;2), "helada negra", AND(C2686&gt;0, M2686+2&gt;C2686), "rocío", TRUE, "sin riesgo")</f>
        <v>rocío</v>
      </c>
      <c r="O2686">
        <f t="shared" si="208"/>
        <v>0.20329410816515883</v>
      </c>
      <c r="P2686">
        <f t="shared" si="209"/>
        <v>2.8360368585728963</v>
      </c>
      <c r="Q2686" s="10" t="str" cm="1">
        <f t="array" ref="Q2686">_xlfn.IFS(AND(D2686&lt;=0, D2686-P2686&lt;=2), "escarcha",AND(D2686&lt;=0, D2686-P2686&gt;2), "helada negra", AND(D2686&gt;0, P2686+2&gt;D2686), "rocío", TRUE, "sin riesgo")</f>
        <v>rocío</v>
      </c>
    </row>
    <row r="2687" spans="1:17" x14ac:dyDescent="0.35">
      <c r="A2687" s="2">
        <v>45790</v>
      </c>
      <c r="B2687" s="3" t="s">
        <v>17</v>
      </c>
      <c r="C2687">
        <v>2.1</v>
      </c>
      <c r="D2687">
        <v>3.2333333333333329</v>
      </c>
      <c r="E2687">
        <v>96.266666666666666</v>
      </c>
      <c r="F2687">
        <v>97</v>
      </c>
      <c r="G2687">
        <v>0.33333333333333331</v>
      </c>
      <c r="H2687">
        <v>0.1333333333333333</v>
      </c>
      <c r="I2687">
        <v>1.333333333333333</v>
      </c>
      <c r="J2687">
        <v>0.6333333333333333</v>
      </c>
      <c r="K2687">
        <f t="shared" si="205"/>
        <v>1.1333333333333329</v>
      </c>
      <c r="L2687">
        <f t="shared" si="206"/>
        <v>0.11293708370456038</v>
      </c>
      <c r="M2687">
        <f t="shared" si="207"/>
        <v>1.567389801804278</v>
      </c>
      <c r="N2687" s="10" t="str" cm="1">
        <f t="array" ref="N2687">_xlfn.IFS(AND(C2687&lt;=0, C2687-M2687&lt;=2), "escarcha",AND(C2687&lt;=0, C2687-M2687&gt;2), "helada negra", AND(C2687&gt;0, M2687+2&gt;C2687), "rocío", TRUE, "sin riesgo")</f>
        <v>rocío</v>
      </c>
      <c r="O2687">
        <f t="shared" si="208"/>
        <v>0.20094018614296799</v>
      </c>
      <c r="P2687">
        <f t="shared" si="209"/>
        <v>2.8028199720336229</v>
      </c>
      <c r="Q2687" s="10" t="str" cm="1">
        <f t="array" ref="Q2687">_xlfn.IFS(AND(D2687&lt;=0, D2687-P2687&lt;=2), "escarcha",AND(D2687&lt;=0, D2687-P2687&gt;2), "helada negra", AND(D2687&gt;0, P2687+2&gt;D2687), "rocío", TRUE, "sin riesgo")</f>
        <v>rocío</v>
      </c>
    </row>
    <row r="2688" spans="1:17" x14ac:dyDescent="0.35">
      <c r="A2688" s="2">
        <v>45790</v>
      </c>
      <c r="B2688" s="3" t="s">
        <v>18</v>
      </c>
      <c r="C2688">
        <v>2.2000000000000002</v>
      </c>
      <c r="D2688">
        <v>2.9333333333333331</v>
      </c>
      <c r="E2688">
        <v>96.233333333333334</v>
      </c>
      <c r="F2688">
        <v>98</v>
      </c>
      <c r="G2688">
        <v>1</v>
      </c>
      <c r="H2688">
        <v>6.6666666666666666E-2</v>
      </c>
      <c r="I2688">
        <v>1.666666666666667</v>
      </c>
      <c r="J2688">
        <v>0.5</v>
      </c>
      <c r="K2688">
        <f t="shared" si="205"/>
        <v>0.73333333333333295</v>
      </c>
      <c r="L2688">
        <f t="shared" si="206"/>
        <v>0.11971603445600924</v>
      </c>
      <c r="M2688">
        <f t="shared" si="207"/>
        <v>1.6621144262188672</v>
      </c>
      <c r="N2688" s="10" t="str" cm="1">
        <f t="array" ref="N2688">_xlfn.IFS(AND(C2688&lt;=0, C2688-M2688&lt;=2), "escarcha",AND(C2688&lt;=0, C2688-M2688&gt;2), "helada negra", AND(C2688&gt;0, M2688+2&gt;C2688), "rocío", TRUE, "sin riesgo")</f>
        <v>rocío</v>
      </c>
      <c r="O2688">
        <f t="shared" si="208"/>
        <v>0.18998267863217697</v>
      </c>
      <c r="P2688">
        <f t="shared" si="209"/>
        <v>2.6483134122370844</v>
      </c>
      <c r="Q2688" s="10" t="str" cm="1">
        <f t="array" ref="Q2688">_xlfn.IFS(AND(D2688&lt;=0, D2688-P2688&lt;=2), "escarcha",AND(D2688&lt;=0, D2688-P2688&gt;2), "helada negra", AND(D2688&gt;0, P2688+2&gt;D2688), "rocío", TRUE, "sin riesgo")</f>
        <v>rocío</v>
      </c>
    </row>
    <row r="2689" spans="1:17" x14ac:dyDescent="0.35">
      <c r="A2689" s="2">
        <v>45790</v>
      </c>
      <c r="B2689" s="3" t="s">
        <v>19</v>
      </c>
      <c r="C2689">
        <v>2.6</v>
      </c>
      <c r="D2689">
        <v>3.5333333333333332</v>
      </c>
      <c r="E2689">
        <v>96.433333333333337</v>
      </c>
      <c r="F2689">
        <v>98</v>
      </c>
      <c r="G2689">
        <v>0</v>
      </c>
      <c r="H2689">
        <v>9.9999999999999992E-2</v>
      </c>
      <c r="I2689">
        <v>0.66666666666666663</v>
      </c>
      <c r="J2689">
        <v>0.33333333333333331</v>
      </c>
      <c r="K2689">
        <f t="shared" si="205"/>
        <v>0.93333333333333313</v>
      </c>
      <c r="L2689">
        <f t="shared" si="206"/>
        <v>0.15023523024235153</v>
      </c>
      <c r="M2689">
        <f t="shared" si="207"/>
        <v>2.0894799351629558</v>
      </c>
      <c r="N2689" s="10" t="str" cm="1">
        <f t="array" ref="N2689">_xlfn.IFS(AND(C2689&lt;=0, C2689-M2689&lt;=2), "escarcha",AND(C2689&lt;=0, C2689-M2689&gt;2), "helada negra", AND(C2689&gt;0, M2689+2&gt;C2689), "rocío", TRUE, "sin riesgo")</f>
        <v>rocío</v>
      </c>
      <c r="O2689">
        <f t="shared" si="208"/>
        <v>0.23235907281550386</v>
      </c>
      <c r="P2689">
        <f t="shared" si="209"/>
        <v>3.2469220340663805</v>
      </c>
      <c r="Q2689" s="10" t="str" cm="1">
        <f t="array" ref="Q2689">_xlfn.IFS(AND(D2689&lt;=0, D2689-P2689&lt;=2), "escarcha",AND(D2689&lt;=0, D2689-P2689&gt;2), "helada negra", AND(D2689&gt;0, P2689+2&gt;D2689), "rocío", TRUE, "sin riesgo")</f>
        <v>rocío</v>
      </c>
    </row>
    <row r="2690" spans="1:17" x14ac:dyDescent="0.35">
      <c r="A2690" s="2">
        <v>45790</v>
      </c>
      <c r="B2690" s="3" t="s">
        <v>20</v>
      </c>
      <c r="C2690">
        <v>2.7666666666666671</v>
      </c>
      <c r="D2690">
        <v>3.5</v>
      </c>
      <c r="E2690">
        <v>96.433333333333337</v>
      </c>
      <c r="F2690">
        <v>98</v>
      </c>
      <c r="G2690">
        <v>0</v>
      </c>
      <c r="H2690">
        <v>9.9999999999999992E-2</v>
      </c>
      <c r="I2690">
        <v>0</v>
      </c>
      <c r="J2690">
        <v>0.46666666666666662</v>
      </c>
      <c r="K2690">
        <f t="shared" ref="K2690:K2753" si="210">ABS((C2690-D2690))</f>
        <v>0.73333333333333295</v>
      </c>
      <c r="L2690">
        <f t="shared" si="206"/>
        <v>0.16205918843922956</v>
      </c>
      <c r="M2690">
        <f t="shared" si="207"/>
        <v>2.2554543122654098</v>
      </c>
      <c r="N2690" s="10" t="str" cm="1">
        <f t="array" ref="N2690">_xlfn.IFS(AND(C2690&lt;=0, C2690-M2690&lt;=2), "escarcha",AND(C2690&lt;=0, C2690-M2690&gt;2), "helada negra", AND(C2690&gt;0, M2690+2&gt;C2690), "rocío", TRUE, "sin riesgo")</f>
        <v>rocío</v>
      </c>
      <c r="O2690">
        <f t="shared" si="208"/>
        <v>0.23001023987157762</v>
      </c>
      <c r="P2690">
        <f t="shared" si="209"/>
        <v>3.2136660882964221</v>
      </c>
      <c r="Q2690" s="10" t="str" cm="1">
        <f t="array" ref="Q2690">_xlfn.IFS(AND(D2690&lt;=0, D2690-P2690&lt;=2), "escarcha",AND(D2690&lt;=0, D2690-P2690&gt;2), "helada negra", AND(D2690&gt;0, P2690+2&gt;D2690), "rocío", TRUE, "sin riesgo")</f>
        <v>rocío</v>
      </c>
    </row>
    <row r="2691" spans="1:17" x14ac:dyDescent="0.35">
      <c r="A2691" s="2">
        <v>45790</v>
      </c>
      <c r="B2691" s="3" t="s">
        <v>21</v>
      </c>
      <c r="C2691">
        <v>2.2000000000000002</v>
      </c>
      <c r="D2691">
        <v>2.9666666666666668</v>
      </c>
      <c r="E2691">
        <v>96.366666666666674</v>
      </c>
      <c r="F2691">
        <v>98.666666666666671</v>
      </c>
      <c r="G2691">
        <v>0.33333333333333331</v>
      </c>
      <c r="H2691">
        <v>0</v>
      </c>
      <c r="I2691">
        <v>1.333333333333333</v>
      </c>
      <c r="J2691">
        <v>0.23333333333333331</v>
      </c>
      <c r="K2691">
        <f t="shared" si="210"/>
        <v>0.76666666666666661</v>
      </c>
      <c r="L2691">
        <f t="shared" ref="L2691:L2754" si="211">(LN(E2691/100))+((17.625*C2691)/(243.04+C2691))</f>
        <v>0.12110059680942029</v>
      </c>
      <c r="M2691">
        <f t="shared" ref="M2691:M2754" si="212">(243.04*L2691)/(17.625-L2691)</f>
        <v>1.6814704181398938</v>
      </c>
      <c r="N2691" s="10" t="str" cm="1">
        <f t="array" ref="N2691">_xlfn.IFS(AND(C2691&lt;=0, C2691-M2691&lt;=2), "escarcha",AND(C2691&lt;=0, C2691-M2691&gt;2), "helada negra", AND(C2691&gt;0, M2691+2&gt;C2691), "rocío", TRUE, "sin riesgo")</f>
        <v>rocío</v>
      </c>
      <c r="O2691">
        <f t="shared" ref="O2691:O2754" si="213">(LN(F2691/100))+((17.625*D2691)/(243.04+D2691))</f>
        <v>0.1991220326474534</v>
      </c>
      <c r="P2691">
        <f t="shared" ref="P2691:P2754" si="214">(243.04*O2691)/(17.625-O2691)</f>
        <v>2.7771696155169101</v>
      </c>
      <c r="Q2691" s="10" t="str" cm="1">
        <f t="array" ref="Q2691">_xlfn.IFS(AND(D2691&lt;=0, D2691-P2691&lt;=2), "escarcha",AND(D2691&lt;=0, D2691-P2691&gt;2), "helada negra", AND(D2691&gt;0, P2691+2&gt;D2691), "rocío", TRUE, "sin riesgo")</f>
        <v>rocío</v>
      </c>
    </row>
    <row r="2692" spans="1:17" x14ac:dyDescent="0.35">
      <c r="A2692" s="2">
        <v>45790</v>
      </c>
      <c r="B2692" s="3" t="s">
        <v>22</v>
      </c>
      <c r="C2692">
        <v>1.6</v>
      </c>
      <c r="D2692">
        <v>2.2999999999999998</v>
      </c>
      <c r="E2692">
        <v>96.466666666666669</v>
      </c>
      <c r="F2692">
        <v>99</v>
      </c>
      <c r="G2692">
        <v>0</v>
      </c>
      <c r="H2692">
        <v>0.16666666666666671</v>
      </c>
      <c r="I2692">
        <v>2</v>
      </c>
      <c r="J2692">
        <v>0.33333333333333331</v>
      </c>
      <c r="K2692">
        <f t="shared" si="210"/>
        <v>0.69999999999999973</v>
      </c>
      <c r="L2692">
        <f t="shared" si="211"/>
        <v>7.9298758769436206E-2</v>
      </c>
      <c r="M2692">
        <f t="shared" si="212"/>
        <v>1.0984326055908655</v>
      </c>
      <c r="N2692" s="10" t="str" cm="1">
        <f t="array" ref="N2692">_xlfn.IFS(AND(C2692&lt;=0, C2692-M2692&lt;=2), "escarcha",AND(C2692&lt;=0, C2692-M2692&gt;2), "helada negra", AND(C2692&gt;0, M2692+2&gt;C2692), "rocío", TRUE, "sin riesgo")</f>
        <v>rocío</v>
      </c>
      <c r="O2692">
        <f t="shared" si="213"/>
        <v>0.15517954920396979</v>
      </c>
      <c r="P2692">
        <f t="shared" si="214"/>
        <v>2.1588566261889826</v>
      </c>
      <c r="Q2692" s="10" t="str" cm="1">
        <f t="array" ref="Q2692">_xlfn.IFS(AND(D2692&lt;=0, D2692-P2692&lt;=2), "escarcha",AND(D2692&lt;=0, D2692-P2692&gt;2), "helada negra", AND(D2692&gt;0, P2692+2&gt;D2692), "rocío", TRUE, "sin riesgo")</f>
        <v>rocío</v>
      </c>
    </row>
    <row r="2693" spans="1:17" x14ac:dyDescent="0.35">
      <c r="A2693" s="2">
        <v>45790</v>
      </c>
      <c r="B2693" s="3" t="s">
        <v>23</v>
      </c>
      <c r="C2693">
        <v>1.666666666666667</v>
      </c>
      <c r="D2693">
        <v>2.0333333333333332</v>
      </c>
      <c r="E2693">
        <v>96.5</v>
      </c>
      <c r="F2693">
        <v>99</v>
      </c>
      <c r="G2693">
        <v>1.333333333333333</v>
      </c>
      <c r="H2693">
        <v>0</v>
      </c>
      <c r="I2693">
        <v>2.333333333333333</v>
      </c>
      <c r="J2693">
        <v>0.3</v>
      </c>
      <c r="K2693">
        <f t="shared" si="210"/>
        <v>0.36666666666666625</v>
      </c>
      <c r="L2693">
        <f t="shared" si="211"/>
        <v>8.4414504915558602E-2</v>
      </c>
      <c r="M2693">
        <f t="shared" si="212"/>
        <v>1.1696360580681171</v>
      </c>
      <c r="N2693" s="10" t="str" cm="1">
        <f t="array" ref="N2693">_xlfn.IFS(AND(C2693&lt;=0, C2693-M2693&lt;=2), "escarcha",AND(C2693&lt;=0, C2693-M2693&gt;2), "helada negra", AND(C2693&gt;0, M2693+2&gt;C2693), "rocío", TRUE, "sin riesgo")</f>
        <v>rocío</v>
      </c>
      <c r="O2693">
        <f t="shared" si="213"/>
        <v>0.13618140430590661</v>
      </c>
      <c r="P2693">
        <f t="shared" si="214"/>
        <v>1.8924965297916951</v>
      </c>
      <c r="Q2693" s="10" t="str" cm="1">
        <f t="array" ref="Q2693">_xlfn.IFS(AND(D2693&lt;=0, D2693-P2693&lt;=2), "escarcha",AND(D2693&lt;=0, D2693-P2693&gt;2), "helada negra", AND(D2693&gt;0, P2693+2&gt;D2693), "rocío", TRUE, "sin riesgo")</f>
        <v>rocío</v>
      </c>
    </row>
    <row r="2694" spans="1:17" x14ac:dyDescent="0.35">
      <c r="A2694" s="2">
        <v>45790</v>
      </c>
      <c r="B2694" s="3" t="s">
        <v>24</v>
      </c>
      <c r="C2694">
        <v>1.2</v>
      </c>
      <c r="D2694">
        <v>2.166666666666667</v>
      </c>
      <c r="E2694">
        <v>96.633333333333326</v>
      </c>
      <c r="F2694">
        <v>99</v>
      </c>
      <c r="G2694">
        <v>0</v>
      </c>
      <c r="H2694">
        <v>0</v>
      </c>
      <c r="I2694">
        <v>0</v>
      </c>
      <c r="J2694">
        <v>0</v>
      </c>
      <c r="K2694">
        <f t="shared" si="210"/>
        <v>0.96666666666666701</v>
      </c>
      <c r="L2694">
        <f t="shared" si="211"/>
        <v>5.2348713580612743E-2</v>
      </c>
      <c r="M2694">
        <f t="shared" si="212"/>
        <v>0.72401319193448432</v>
      </c>
      <c r="N2694" s="10" t="str" cm="1">
        <f t="array" ref="N2694">_xlfn.IFS(AND(C2694&lt;=0, C2694-M2694&lt;=2), "escarcha",AND(C2694&lt;=0, C2694-M2694&gt;2), "helada negra", AND(C2694&gt;0, M2694+2&gt;C2694), "rocío", TRUE, "sin riesgo")</f>
        <v>rocío</v>
      </c>
      <c r="O2694">
        <f t="shared" si="213"/>
        <v>0.14568564196113112</v>
      </c>
      <c r="P2694">
        <f t="shared" si="214"/>
        <v>2.0256766196294853</v>
      </c>
      <c r="Q2694" s="10" t="str" cm="1">
        <f t="array" ref="Q2694">_xlfn.IFS(AND(D2694&lt;=0, D2694-P2694&lt;=2), "escarcha",AND(D2694&lt;=0, D2694-P2694&gt;2), "helada negra", AND(D2694&gt;0, P2694+2&gt;D2694), "rocío", TRUE, "sin riesgo")</f>
        <v>rocío</v>
      </c>
    </row>
    <row r="2695" spans="1:17" x14ac:dyDescent="0.35">
      <c r="A2695" s="2">
        <v>45790</v>
      </c>
      <c r="B2695" s="3" t="s">
        <v>25</v>
      </c>
      <c r="C2695">
        <v>1.466666666666667</v>
      </c>
      <c r="D2695">
        <v>2.3666666666666671</v>
      </c>
      <c r="E2695">
        <v>96.833333333333343</v>
      </c>
      <c r="F2695">
        <v>99</v>
      </c>
      <c r="G2695">
        <v>1.333333333333333</v>
      </c>
      <c r="H2695">
        <v>0.26666666666666672</v>
      </c>
      <c r="I2695">
        <v>1.666666666666667</v>
      </c>
      <c r="J2695">
        <v>0.70000000000000007</v>
      </c>
      <c r="K2695">
        <f t="shared" si="210"/>
        <v>0.90000000000000013</v>
      </c>
      <c r="L2695">
        <f t="shared" si="211"/>
        <v>7.354419030410389E-2</v>
      </c>
      <c r="M2695">
        <f t="shared" si="212"/>
        <v>1.0183873181411671</v>
      </c>
      <c r="N2695" s="10" t="str" cm="1">
        <f t="array" ref="N2695">_xlfn.IFS(AND(C2695&lt;=0, C2695-M2695&lt;=2), "escarcha",AND(C2695&lt;=0, C2695-M2695&gt;2), "helada negra", AND(C2695&gt;0, M2695+2&gt;C2695), "rocío", TRUE, "sin riesgo")</f>
        <v>rocío</v>
      </c>
      <c r="O2695">
        <f t="shared" si="213"/>
        <v>0.15992263418262906</v>
      </c>
      <c r="P2695">
        <f t="shared" si="214"/>
        <v>2.2254465982393974</v>
      </c>
      <c r="Q2695" s="10" t="str" cm="1">
        <f t="array" ref="Q2695">_xlfn.IFS(AND(D2695&lt;=0, D2695-P2695&lt;=2), "escarcha",AND(D2695&lt;=0, D2695-P2695&gt;2), "helada negra", AND(D2695&gt;0, P2695+2&gt;D2695), "rocío", TRUE, "sin riesgo")</f>
        <v>rocío</v>
      </c>
    </row>
    <row r="2696" spans="1:17" x14ac:dyDescent="0.35">
      <c r="A2696" s="2">
        <v>45790</v>
      </c>
      <c r="B2696" s="3" t="s">
        <v>26</v>
      </c>
      <c r="C2696">
        <v>1.9333333333333329</v>
      </c>
      <c r="D2696">
        <v>2.7666666666666671</v>
      </c>
      <c r="E2696">
        <v>96.966666666666669</v>
      </c>
      <c r="F2696">
        <v>99</v>
      </c>
      <c r="G2696">
        <v>0</v>
      </c>
      <c r="H2696">
        <v>0</v>
      </c>
      <c r="I2696">
        <v>1</v>
      </c>
      <c r="J2696">
        <v>0</v>
      </c>
      <c r="K2696">
        <f t="shared" si="210"/>
        <v>0.83333333333333415</v>
      </c>
      <c r="L2696">
        <f t="shared" si="211"/>
        <v>0.10829386328277124</v>
      </c>
      <c r="M2696">
        <f t="shared" si="212"/>
        <v>1.5025507836245093</v>
      </c>
      <c r="N2696" s="10" t="str" cm="1">
        <f t="array" ref="N2696">_xlfn.IFS(AND(C2696&lt;=0, C2696-M2696&lt;=2), "escarcha",AND(C2696&lt;=0, C2696-M2696&gt;2), "helada negra", AND(C2696&gt;0, M2696+2&gt;C2696), "rocío", TRUE, "sin riesgo")</f>
        <v>rocío</v>
      </c>
      <c r="O2696">
        <f t="shared" si="213"/>
        <v>0.18832711525983969</v>
      </c>
      <c r="P2696">
        <f t="shared" si="214"/>
        <v>2.6249859933318072</v>
      </c>
      <c r="Q2696" s="10" t="str" cm="1">
        <f t="array" ref="Q2696">_xlfn.IFS(AND(D2696&lt;=0, D2696-P2696&lt;=2), "escarcha",AND(D2696&lt;=0, D2696-P2696&gt;2), "helada negra", AND(D2696&gt;0, P2696+2&gt;D2696), "rocío", TRUE, "sin riesgo")</f>
        <v>rocío</v>
      </c>
    </row>
    <row r="2697" spans="1:17" x14ac:dyDescent="0.35">
      <c r="A2697" s="2">
        <v>45790</v>
      </c>
      <c r="B2697" s="3" t="s">
        <v>27</v>
      </c>
      <c r="C2697">
        <v>2.4666666666666668</v>
      </c>
      <c r="D2697">
        <v>4</v>
      </c>
      <c r="E2697">
        <v>97.033333333333331</v>
      </c>
      <c r="F2697">
        <v>98.333333333333329</v>
      </c>
      <c r="G2697">
        <v>0</v>
      </c>
      <c r="H2697">
        <v>0</v>
      </c>
      <c r="I2697">
        <v>0.66666666666666663</v>
      </c>
      <c r="J2697">
        <v>0</v>
      </c>
      <c r="K2697">
        <f t="shared" si="210"/>
        <v>1.5333333333333332</v>
      </c>
      <c r="L2697">
        <f t="shared" si="211"/>
        <v>0.1469671437052173</v>
      </c>
      <c r="M2697">
        <f t="shared" si="212"/>
        <v>2.0436450085543645</v>
      </c>
      <c r="N2697" s="10" t="str" cm="1">
        <f t="array" ref="N2697">_xlfn.IFS(AND(C2697&lt;=0, C2697-M2697&lt;=2), "escarcha",AND(C2697&lt;=0, C2697-M2697&gt;2), "helada negra", AND(C2697&gt;0, M2697+2&gt;C2697), "rocío", TRUE, "sin riesgo")</f>
        <v>rocío</v>
      </c>
      <c r="O2697">
        <f t="shared" si="213"/>
        <v>0.26857176769398144</v>
      </c>
      <c r="P2697">
        <f t="shared" si="214"/>
        <v>3.7607785165642245</v>
      </c>
      <c r="Q2697" s="10" t="str" cm="1">
        <f t="array" ref="Q2697">_xlfn.IFS(AND(D2697&lt;=0, D2697-P2697&lt;=2), "escarcha",AND(D2697&lt;=0, D2697-P2697&gt;2), "helada negra", AND(D2697&gt;0, P2697+2&gt;D2697), "rocío", TRUE, "sin riesgo")</f>
        <v>rocío</v>
      </c>
    </row>
    <row r="2698" spans="1:17" x14ac:dyDescent="0.35">
      <c r="A2698" s="2">
        <v>45790</v>
      </c>
      <c r="B2698" s="3" t="s">
        <v>28</v>
      </c>
      <c r="C2698">
        <v>4.2</v>
      </c>
      <c r="D2698">
        <v>6.7666666666666666</v>
      </c>
      <c r="E2698">
        <v>97</v>
      </c>
      <c r="F2698">
        <v>87.333333333333329</v>
      </c>
      <c r="G2698">
        <v>1</v>
      </c>
      <c r="H2698">
        <v>3.3333333333333333E-2</v>
      </c>
      <c r="I2698">
        <v>1.666666666666667</v>
      </c>
      <c r="J2698">
        <v>0.8</v>
      </c>
      <c r="K2698">
        <f t="shared" si="210"/>
        <v>2.5666666666666664</v>
      </c>
      <c r="L2698">
        <f t="shared" si="211"/>
        <v>0.2689462285288815</v>
      </c>
      <c r="M2698">
        <f t="shared" si="212"/>
        <v>3.7661032998815709</v>
      </c>
      <c r="N2698" s="10" t="str" cm="1">
        <f t="array" ref="N2698">_xlfn.IFS(AND(C2698&lt;=0, C2698-M2698&lt;=2), "escarcha",AND(C2698&lt;=0, C2698-M2698&gt;2), "helada negra", AND(C2698&gt;0, M2698+2&gt;C2698), "rocío", TRUE, "sin riesgo")</f>
        <v>rocío</v>
      </c>
      <c r="O2698">
        <f t="shared" si="213"/>
        <v>0.34198123328946517</v>
      </c>
      <c r="P2698">
        <f t="shared" si="214"/>
        <v>4.8090625868417582</v>
      </c>
      <c r="Q2698" s="10" t="str" cm="1">
        <f t="array" ref="Q2698">_xlfn.IFS(AND(D2698&lt;=0, D2698-P2698&lt;=2), "escarcha",AND(D2698&lt;=0, D2698-P2698&gt;2), "helada negra", AND(D2698&gt;0, P2698+2&gt;D2698), "rocío", TRUE, "sin riesgo")</f>
        <v>rocío</v>
      </c>
    </row>
    <row r="2699" spans="1:17" x14ac:dyDescent="0.35">
      <c r="A2699" s="2">
        <v>45790</v>
      </c>
      <c r="B2699" s="3" t="s">
        <v>29</v>
      </c>
      <c r="C2699">
        <v>7</v>
      </c>
      <c r="D2699">
        <v>7.6</v>
      </c>
      <c r="E2699">
        <v>88</v>
      </c>
      <c r="F2699">
        <v>84</v>
      </c>
      <c r="G2699">
        <v>0.66666666666666663</v>
      </c>
      <c r="H2699">
        <v>0.56666666666666665</v>
      </c>
      <c r="I2699">
        <v>1.333333333333333</v>
      </c>
      <c r="J2699">
        <v>2.2666666666666671</v>
      </c>
      <c r="K2699">
        <f t="shared" si="210"/>
        <v>0.59999999999999964</v>
      </c>
      <c r="L2699">
        <f t="shared" si="211"/>
        <v>0.3655876811216941</v>
      </c>
      <c r="M2699">
        <f t="shared" si="212"/>
        <v>5.1480565142203565</v>
      </c>
      <c r="N2699" s="10" t="str" cm="1">
        <f t="array" ref="N2699">_xlfn.IFS(AND(C2699&lt;=0, C2699-M2699&lt;=2), "escarcha",AND(C2699&lt;=0, C2699-M2699&gt;2), "helada negra", AND(C2699&gt;0, M2699+2&gt;C2699), "rocío", TRUE, "sin riesgo")</f>
        <v>rocío</v>
      </c>
      <c r="O2699">
        <f t="shared" si="213"/>
        <v>0.36007846730782356</v>
      </c>
      <c r="P2699">
        <f t="shared" si="214"/>
        <v>5.0688600309466434</v>
      </c>
      <c r="Q2699" s="10" t="str" cm="1">
        <f t="array" ref="Q2699">_xlfn.IFS(AND(D2699&lt;=0, D2699-P2699&lt;=2), "escarcha",AND(D2699&lt;=0, D2699-P2699&gt;2), "helada negra", AND(D2699&gt;0, P2699+2&gt;D2699), "rocío", TRUE, "sin riesgo")</f>
        <v>sin riesgo</v>
      </c>
    </row>
    <row r="2700" spans="1:17" x14ac:dyDescent="0.35">
      <c r="A2700" s="2">
        <v>45790</v>
      </c>
      <c r="B2700" s="3" t="s">
        <v>31</v>
      </c>
      <c r="C2700">
        <v>9.4666666666666668</v>
      </c>
      <c r="D2700">
        <v>9.5666666666666664</v>
      </c>
      <c r="E2700">
        <v>74.5</v>
      </c>
      <c r="F2700">
        <v>71.666666666666671</v>
      </c>
      <c r="G2700">
        <v>2.333333333333333</v>
      </c>
      <c r="H2700">
        <v>2.2999999999999998</v>
      </c>
      <c r="I2700">
        <v>5.333333333333333</v>
      </c>
      <c r="J2700">
        <v>4.833333333333333</v>
      </c>
      <c r="K2700">
        <f t="shared" si="210"/>
        <v>9.9999999999999645E-2</v>
      </c>
      <c r="L2700">
        <f t="shared" si="211"/>
        <v>0.36640357241041221</v>
      </c>
      <c r="M2700">
        <f t="shared" si="212"/>
        <v>5.1597894772178643</v>
      </c>
      <c r="N2700" s="10" t="str" cm="1">
        <f t="array" ref="N2700">_xlfn.IFS(AND(C2700&lt;=0, C2700-M2700&lt;=2), "escarcha",AND(C2700&lt;=0, C2700-M2700&gt;2), "helada negra", AND(C2700&gt;0, M2700+2&gt;C2700), "rocío", TRUE, "sin riesgo")</f>
        <v>sin riesgo</v>
      </c>
      <c r="O2700">
        <f t="shared" si="213"/>
        <v>0.3343458545983784</v>
      </c>
      <c r="P2700">
        <f t="shared" si="214"/>
        <v>4.699614937541301</v>
      </c>
      <c r="Q2700" s="10" t="str" cm="1">
        <f t="array" ref="Q2700">_xlfn.IFS(AND(D2700&lt;=0, D2700-P2700&lt;=2), "escarcha",AND(D2700&lt;=0, D2700-P2700&gt;2), "helada negra", AND(D2700&gt;0, P2700+2&gt;D2700), "rocío", TRUE, "sin riesgo")</f>
        <v>sin riesgo</v>
      </c>
    </row>
    <row r="2701" spans="1:17" x14ac:dyDescent="0.35">
      <c r="A2701" s="2">
        <v>45790</v>
      </c>
      <c r="B2701" s="3" t="s">
        <v>34</v>
      </c>
      <c r="C2701">
        <v>10.766666666666669</v>
      </c>
      <c r="D2701">
        <v>11.46666666666667</v>
      </c>
      <c r="E2701">
        <v>68.766666666666666</v>
      </c>
      <c r="F2701">
        <v>66.333333333333329</v>
      </c>
      <c r="G2701">
        <v>3.333333333333333</v>
      </c>
      <c r="H2701">
        <v>2.7</v>
      </c>
      <c r="I2701">
        <v>6.333333333333333</v>
      </c>
      <c r="J2701">
        <v>5.666666666666667</v>
      </c>
      <c r="K2701">
        <f t="shared" si="210"/>
        <v>0.70000000000000107</v>
      </c>
      <c r="L2701">
        <f t="shared" si="211"/>
        <v>0.37321449137461815</v>
      </c>
      <c r="M2701">
        <f t="shared" si="212"/>
        <v>5.2577775174828636</v>
      </c>
      <c r="N2701" s="10" t="str" cm="1">
        <f t="array" ref="N2701">_xlfn.IFS(AND(C2701&lt;=0, C2701-M2701&lt;=2), "escarcha",AND(C2701&lt;=0, C2701-M2701&gt;2), "helada negra", AND(C2701&gt;0, M2701+2&gt;C2701), "rocío", TRUE, "sin riesgo")</f>
        <v>sin riesgo</v>
      </c>
      <c r="O2701">
        <f t="shared" si="213"/>
        <v>0.38360763925521524</v>
      </c>
      <c r="P2701">
        <f t="shared" si="214"/>
        <v>5.4074519443602593</v>
      </c>
      <c r="Q2701" s="10" t="str" cm="1">
        <f t="array" ref="Q2701">_xlfn.IFS(AND(D2701&lt;=0, D2701-P2701&lt;=2), "escarcha",AND(D2701&lt;=0, D2701-P2701&gt;2), "helada negra", AND(D2701&gt;0, P2701+2&gt;D2701), "rocío", TRUE, "sin riesgo")</f>
        <v>sin riesgo</v>
      </c>
    </row>
    <row r="2702" spans="1:17" x14ac:dyDescent="0.35">
      <c r="A2702" s="2">
        <v>45791</v>
      </c>
      <c r="B2702" s="3" t="s">
        <v>10</v>
      </c>
      <c r="C2702">
        <v>5.7333333333333334</v>
      </c>
      <c r="D2702">
        <v>6.0333333333333332</v>
      </c>
      <c r="E2702">
        <v>94.1</v>
      </c>
      <c r="F2702">
        <v>94.666666666666671</v>
      </c>
      <c r="G2702">
        <v>0</v>
      </c>
      <c r="H2702">
        <v>0.53333333333333333</v>
      </c>
      <c r="I2702">
        <v>1.333333333333333</v>
      </c>
      <c r="J2702">
        <v>1.466666666666667</v>
      </c>
      <c r="K2702">
        <f t="shared" si="210"/>
        <v>0.29999999999999982</v>
      </c>
      <c r="L2702">
        <f t="shared" si="211"/>
        <v>0.34538091452113295</v>
      </c>
      <c r="M2702">
        <f t="shared" si="212"/>
        <v>4.8578256875903749</v>
      </c>
      <c r="N2702" s="10" t="str" cm="1">
        <f t="array" ref="N2702">_xlfn.IFS(AND(C2702&lt;=0, C2702-M2702&lt;=2), "escarcha",AND(C2702&lt;=0, C2702-M2702&gt;2), "helada negra", AND(C2702&gt;0, M2702+2&gt;C2702), "rocío", TRUE, "sin riesgo")</f>
        <v>rocío</v>
      </c>
      <c r="O2702">
        <f t="shared" si="213"/>
        <v>0.37212425995852616</v>
      </c>
      <c r="P2702">
        <f t="shared" si="214"/>
        <v>5.2420872614540013</v>
      </c>
      <c r="Q2702" s="10" t="str" cm="1">
        <f t="array" ref="Q2702">_xlfn.IFS(AND(D2702&lt;=0, D2702-P2702&lt;=2), "escarcha",AND(D2702&lt;=0, D2702-P2702&gt;2), "helada negra", AND(D2702&gt;0, P2702+2&gt;D2702), "rocío", TRUE, "sin riesgo")</f>
        <v>rocío</v>
      </c>
    </row>
    <row r="2703" spans="1:17" x14ac:dyDescent="0.35">
      <c r="A2703" s="2">
        <v>45791</v>
      </c>
      <c r="B2703" s="3" t="s">
        <v>11</v>
      </c>
      <c r="C2703">
        <v>4.8999999999999986</v>
      </c>
      <c r="D2703">
        <v>5.833333333333333</v>
      </c>
      <c r="E2703">
        <v>94.7</v>
      </c>
      <c r="F2703">
        <v>94.333333333333329</v>
      </c>
      <c r="G2703">
        <v>0</v>
      </c>
      <c r="H2703">
        <v>0.26666666666666672</v>
      </c>
      <c r="I2703">
        <v>0</v>
      </c>
      <c r="J2703">
        <v>1.1333333333333331</v>
      </c>
      <c r="K2703">
        <f t="shared" si="210"/>
        <v>0.93333333333333446</v>
      </c>
      <c r="L2703">
        <f t="shared" si="211"/>
        <v>0.29386397230670791</v>
      </c>
      <c r="M2703">
        <f t="shared" si="212"/>
        <v>4.1209473929060207</v>
      </c>
      <c r="N2703" s="10" t="str" cm="1">
        <f t="array" ref="N2703">_xlfn.IFS(AND(C2703&lt;=0, C2703-M2703&lt;=2), "escarcha",AND(C2703&lt;=0, C2703-M2703&gt;2), "helada negra", AND(C2703&gt;0, M2703+2&gt;C2703), "rocío", TRUE, "sin riesgo")</f>
        <v>rocío</v>
      </c>
      <c r="O2703">
        <f t="shared" si="213"/>
        <v>0.35477617997184802</v>
      </c>
      <c r="P2703">
        <f t="shared" si="214"/>
        <v>4.9926858898240596</v>
      </c>
      <c r="Q2703" s="10" t="str" cm="1">
        <f t="array" ref="Q2703">_xlfn.IFS(AND(D2703&lt;=0, D2703-P2703&lt;=2), "escarcha",AND(D2703&lt;=0, D2703-P2703&gt;2), "helada negra", AND(D2703&gt;0, P2703+2&gt;D2703), "rocío", TRUE, "sin riesgo")</f>
        <v>rocío</v>
      </c>
    </row>
    <row r="2704" spans="1:17" x14ac:dyDescent="0.35">
      <c r="A2704" s="2">
        <v>45791</v>
      </c>
      <c r="B2704" s="3" t="s">
        <v>12</v>
      </c>
      <c r="C2704">
        <v>3.8666666666666671</v>
      </c>
      <c r="D2704">
        <v>4.833333333333333</v>
      </c>
      <c r="E2704">
        <v>95.2</v>
      </c>
      <c r="F2704">
        <v>96</v>
      </c>
      <c r="G2704">
        <v>0</v>
      </c>
      <c r="H2704">
        <v>0</v>
      </c>
      <c r="I2704">
        <v>1</v>
      </c>
      <c r="J2704">
        <v>0</v>
      </c>
      <c r="K2704">
        <f t="shared" si="210"/>
        <v>0.9666666666666659</v>
      </c>
      <c r="L2704">
        <f t="shared" si="211"/>
        <v>0.22682498423562431</v>
      </c>
      <c r="M2704">
        <f t="shared" si="212"/>
        <v>3.1685819988978965</v>
      </c>
      <c r="N2704" s="10" t="str" cm="1">
        <f t="array" ref="N2704">_xlfn.IFS(AND(C2704&lt;=0, C2704-M2704&lt;=2), "escarcha",AND(C2704&lt;=0, C2704-M2704&gt;2), "helada negra", AND(C2704&gt;0, M2704+2&gt;C2704), "rocío", TRUE, "sin riesgo")</f>
        <v>rocío</v>
      </c>
      <c r="O2704">
        <f t="shared" si="213"/>
        <v>0.30285152152288519</v>
      </c>
      <c r="P2704">
        <f t="shared" si="214"/>
        <v>4.2491861723952287</v>
      </c>
      <c r="Q2704" s="10" t="str" cm="1">
        <f t="array" ref="Q2704">_xlfn.IFS(AND(D2704&lt;=0, D2704-P2704&lt;=2), "escarcha",AND(D2704&lt;=0, D2704-P2704&gt;2), "helada negra", AND(D2704&gt;0, P2704+2&gt;D2704), "rocío", TRUE, "sin riesgo")</f>
        <v>rocío</v>
      </c>
    </row>
    <row r="2705" spans="1:17" x14ac:dyDescent="0.35">
      <c r="A2705" s="2">
        <v>45791</v>
      </c>
      <c r="B2705" s="3" t="s">
        <v>13</v>
      </c>
      <c r="C2705">
        <v>4.0999999999999996</v>
      </c>
      <c r="D2705">
        <v>4.9666666666666668</v>
      </c>
      <c r="E2705">
        <v>95.766666666666666</v>
      </c>
      <c r="F2705">
        <v>96.666666666666671</v>
      </c>
      <c r="G2705">
        <v>1</v>
      </c>
      <c r="H2705">
        <v>0.2</v>
      </c>
      <c r="I2705">
        <v>1.333333333333333</v>
      </c>
      <c r="J2705">
        <v>1.333333333333333</v>
      </c>
      <c r="K2705">
        <f t="shared" si="210"/>
        <v>0.86666666666666714</v>
      </c>
      <c r="L2705">
        <f t="shared" si="211"/>
        <v>0.2491394901151559</v>
      </c>
      <c r="M2705">
        <f t="shared" si="212"/>
        <v>3.4847690934869724</v>
      </c>
      <c r="N2705" s="10" t="str" cm="1">
        <f t="array" ref="N2705">_xlfn.IFS(AND(C2705&lt;=0, C2705-M2705&lt;=2), "escarcha",AND(C2705&lt;=0, C2705-M2705&gt;2), "helada negra", AND(C2705&gt;0, M2705+2&gt;C2705), "rocío", TRUE, "sin riesgo")</f>
        <v>rocío</v>
      </c>
      <c r="O2705">
        <f t="shared" si="213"/>
        <v>0.31906275035921028</v>
      </c>
      <c r="P2705">
        <f t="shared" si="214"/>
        <v>4.4808327759834006</v>
      </c>
      <c r="Q2705" s="10" t="str" cm="1">
        <f t="array" ref="Q2705">_xlfn.IFS(AND(D2705&lt;=0, D2705-P2705&lt;=2), "escarcha",AND(D2705&lt;=0, D2705-P2705&gt;2), "helada negra", AND(D2705&gt;0, P2705+2&gt;D2705), "rocío", TRUE, "sin riesgo")</f>
        <v>rocío</v>
      </c>
    </row>
    <row r="2706" spans="1:17" x14ac:dyDescent="0.35">
      <c r="A2706" s="2">
        <v>45791</v>
      </c>
      <c r="B2706" s="3" t="s">
        <v>14</v>
      </c>
      <c r="C2706">
        <v>4.333333333333333</v>
      </c>
      <c r="D2706">
        <v>5.6333333333333329</v>
      </c>
      <c r="E2706">
        <v>96.1</v>
      </c>
      <c r="F2706">
        <v>96</v>
      </c>
      <c r="G2706">
        <v>0</v>
      </c>
      <c r="H2706">
        <v>0.23333333333333331</v>
      </c>
      <c r="I2706">
        <v>0</v>
      </c>
      <c r="J2706">
        <v>0.8666666666666667</v>
      </c>
      <c r="K2706">
        <f t="shared" si="210"/>
        <v>1.2999999999999998</v>
      </c>
      <c r="L2706">
        <f t="shared" si="211"/>
        <v>0.26896299890423364</v>
      </c>
      <c r="M2706">
        <f t="shared" si="212"/>
        <v>3.7663417777663128</v>
      </c>
      <c r="N2706" s="10" t="str" cm="1">
        <f t="array" ref="N2706">_xlfn.IFS(AND(C2706&lt;=0, C2706-M2706&lt;=2), "escarcha",AND(C2706&lt;=0, C2706-M2706&gt;2), "helada negra", AND(C2706&gt;0, M2706+2&gt;C2706), "rocío", TRUE, "sin riesgo")</f>
        <v>rocío</v>
      </c>
      <c r="O2706">
        <f t="shared" si="213"/>
        <v>0.3584467918393599</v>
      </c>
      <c r="P2706">
        <f t="shared" si="214"/>
        <v>5.0454139421100104</v>
      </c>
      <c r="Q2706" s="10" t="str" cm="1">
        <f t="array" ref="Q2706">_xlfn.IFS(AND(D2706&lt;=0, D2706-P2706&lt;=2), "escarcha",AND(D2706&lt;=0, D2706-P2706&gt;2), "helada negra", AND(D2706&gt;0, P2706+2&gt;D2706), "rocío", TRUE, "sin riesgo")</f>
        <v>rocío</v>
      </c>
    </row>
    <row r="2707" spans="1:17" x14ac:dyDescent="0.35">
      <c r="A2707" s="2">
        <v>45791</v>
      </c>
      <c r="B2707" s="3" t="s">
        <v>15</v>
      </c>
      <c r="C2707">
        <v>4.5</v>
      </c>
      <c r="D2707">
        <v>5.166666666666667</v>
      </c>
      <c r="E2707">
        <v>96.2</v>
      </c>
      <c r="F2707">
        <v>96</v>
      </c>
      <c r="G2707">
        <v>0</v>
      </c>
      <c r="H2707">
        <v>6.6666666666666666E-2</v>
      </c>
      <c r="I2707">
        <v>0</v>
      </c>
      <c r="J2707">
        <v>0.43333333333333329</v>
      </c>
      <c r="K2707">
        <f t="shared" si="210"/>
        <v>0.66666666666666696</v>
      </c>
      <c r="L2707">
        <f t="shared" si="211"/>
        <v>0.281661934873357</v>
      </c>
      <c r="M2707">
        <f t="shared" si="212"/>
        <v>3.9470554281166756</v>
      </c>
      <c r="N2707" s="10" t="str" cm="1">
        <f t="array" ref="N2707">_xlfn.IFS(AND(C2707&lt;=0, C2707-M2707&lt;=2), "escarcha",AND(C2707&lt;=0, C2707-M2707&gt;2), "helada negra", AND(C2707&gt;0, M2707+2&gt;C2707), "rocío", TRUE, "sin riesgo")</f>
        <v>rocío</v>
      </c>
      <c r="O2707">
        <f t="shared" si="213"/>
        <v>0.32605977067541514</v>
      </c>
      <c r="P2707">
        <f t="shared" si="214"/>
        <v>4.5809492150633861</v>
      </c>
      <c r="Q2707" s="10" t="str" cm="1">
        <f t="array" ref="Q2707">_xlfn.IFS(AND(D2707&lt;=0, D2707-P2707&lt;=2), "escarcha",AND(D2707&lt;=0, D2707-P2707&gt;2), "helada negra", AND(D2707&gt;0, P2707+2&gt;D2707), "rocío", TRUE, "sin riesgo")</f>
        <v>rocío</v>
      </c>
    </row>
    <row r="2708" spans="1:17" x14ac:dyDescent="0.35">
      <c r="A2708" s="2">
        <v>45791</v>
      </c>
      <c r="B2708" s="3" t="s">
        <v>16</v>
      </c>
      <c r="C2708">
        <v>3.333333333333333</v>
      </c>
      <c r="D2708">
        <v>4.1666666666666661</v>
      </c>
      <c r="E2708">
        <v>96</v>
      </c>
      <c r="F2708">
        <v>96.333333333333329</v>
      </c>
      <c r="G2708">
        <v>0</v>
      </c>
      <c r="H2708">
        <v>9.9999999999999992E-2</v>
      </c>
      <c r="I2708">
        <v>0</v>
      </c>
      <c r="J2708">
        <v>0.66666666666666663</v>
      </c>
      <c r="K2708">
        <f t="shared" si="210"/>
        <v>0.83333333333333304</v>
      </c>
      <c r="L2708">
        <f t="shared" si="211"/>
        <v>0.19763725431619897</v>
      </c>
      <c r="M2708">
        <f t="shared" si="212"/>
        <v>2.7562264577814801</v>
      </c>
      <c r="N2708" s="10" t="str" cm="1">
        <f t="array" ref="N2708">_xlfn.IFS(AND(C2708&lt;=0, C2708-M2708&lt;=2), "escarcha",AND(C2708&lt;=0, C2708-M2708&gt;2), "helada negra", AND(C2708&gt;0, M2708+2&gt;C2708), "rocío", TRUE, "sin riesgo")</f>
        <v>rocío</v>
      </c>
      <c r="O2708">
        <f t="shared" si="213"/>
        <v>0.25971346725197542</v>
      </c>
      <c r="P2708">
        <f t="shared" si="214"/>
        <v>3.634881633647963</v>
      </c>
      <c r="Q2708" s="10" t="str" cm="1">
        <f t="array" ref="Q2708">_xlfn.IFS(AND(D2708&lt;=0, D2708-P2708&lt;=2), "escarcha",AND(D2708&lt;=0, D2708-P2708&gt;2), "helada negra", AND(D2708&gt;0, P2708+2&gt;D2708), "rocío", TRUE, "sin riesgo")</f>
        <v>rocío</v>
      </c>
    </row>
    <row r="2709" spans="1:17" x14ac:dyDescent="0.35">
      <c r="A2709" s="2">
        <v>45791</v>
      </c>
      <c r="B2709" s="3" t="s">
        <v>17</v>
      </c>
      <c r="C2709">
        <v>1.5666666666666671</v>
      </c>
      <c r="D2709">
        <v>3.8666666666666671</v>
      </c>
      <c r="E2709">
        <v>95.733333333333334</v>
      </c>
      <c r="F2709">
        <v>97</v>
      </c>
      <c r="G2709">
        <v>0</v>
      </c>
      <c r="H2709">
        <v>0.26666666666666672</v>
      </c>
      <c r="I2709">
        <v>0</v>
      </c>
      <c r="J2709">
        <v>1.0666666666666671</v>
      </c>
      <c r="K2709">
        <f t="shared" si="210"/>
        <v>2.2999999999999998</v>
      </c>
      <c r="L2709">
        <f t="shared" si="211"/>
        <v>6.9281674992316911E-2</v>
      </c>
      <c r="M2709">
        <f t="shared" si="212"/>
        <v>0.95913012378121154</v>
      </c>
      <c r="N2709" s="10" t="str" cm="1">
        <f t="array" ref="N2709">_xlfn.IFS(AND(C2709&lt;=0, C2709-M2709&lt;=2), "escarcha",AND(C2709&lt;=0, C2709-M2709&gt;2), "helada negra", AND(C2709&gt;0, M2709+2&gt;C2709), "rocío", TRUE, "sin riesgo")</f>
        <v>rocío</v>
      </c>
      <c r="O2709">
        <f t="shared" si="213"/>
        <v>0.24555602094168741</v>
      </c>
      <c r="P2709">
        <f t="shared" si="214"/>
        <v>3.4339381283762682</v>
      </c>
      <c r="Q2709" s="10" t="str" cm="1">
        <f t="array" ref="Q2709">_xlfn.IFS(AND(D2709&lt;=0, D2709-P2709&lt;=2), "escarcha",AND(D2709&lt;=0, D2709-P2709&gt;2), "helada negra", AND(D2709&gt;0, P2709+2&gt;D2709), "rocío", TRUE, "sin riesgo")</f>
        <v>rocío</v>
      </c>
    </row>
    <row r="2710" spans="1:17" x14ac:dyDescent="0.35">
      <c r="A2710" s="2">
        <v>45791</v>
      </c>
      <c r="B2710" s="3" t="s">
        <v>18</v>
      </c>
      <c r="C2710">
        <v>0.8</v>
      </c>
      <c r="D2710">
        <v>3.9666666666666668</v>
      </c>
      <c r="E2710">
        <v>96.033333333333331</v>
      </c>
      <c r="F2710">
        <v>96.666666666666671</v>
      </c>
      <c r="G2710">
        <v>0</v>
      </c>
      <c r="H2710">
        <v>0.3</v>
      </c>
      <c r="I2710">
        <v>0</v>
      </c>
      <c r="J2710">
        <v>1.3666666666666669</v>
      </c>
      <c r="K2710">
        <f t="shared" si="210"/>
        <v>3.166666666666667</v>
      </c>
      <c r="L2710">
        <f t="shared" si="211"/>
        <v>1.7349970583887972E-2</v>
      </c>
      <c r="M2710">
        <f t="shared" si="212"/>
        <v>0.2394832271009173</v>
      </c>
      <c r="N2710" s="10" t="str" cm="1">
        <f t="array" ref="N2710">_xlfn.IFS(AND(C2710&lt;=0, C2710-M2710&lt;=2), "escarcha",AND(C2710&lt;=0, C2710-M2710&gt;2), "helada negra", AND(C2710&gt;0, M2710+2&gt;C2710), "rocío", TRUE, "sin riesgo")</f>
        <v>rocío</v>
      </c>
      <c r="O2710">
        <f t="shared" si="213"/>
        <v>0.24913736765173225</v>
      </c>
      <c r="P2710">
        <f t="shared" si="214"/>
        <v>3.4847389804608451</v>
      </c>
      <c r="Q2710" s="10" t="str" cm="1">
        <f t="array" ref="Q2710">_xlfn.IFS(AND(D2710&lt;=0, D2710-P2710&lt;=2), "escarcha",AND(D2710&lt;=0, D2710-P2710&gt;2), "helada negra", AND(D2710&gt;0, P2710+2&gt;D2710), "rocío", TRUE, "sin riesgo")</f>
        <v>rocío</v>
      </c>
    </row>
    <row r="2711" spans="1:17" x14ac:dyDescent="0.35">
      <c r="A2711" s="2">
        <v>45791</v>
      </c>
      <c r="B2711" s="3" t="s">
        <v>19</v>
      </c>
      <c r="C2711">
        <v>1</v>
      </c>
      <c r="D2711">
        <v>3.8</v>
      </c>
      <c r="E2711">
        <v>96.333333333333343</v>
      </c>
      <c r="F2711">
        <v>97</v>
      </c>
      <c r="G2711">
        <v>0</v>
      </c>
      <c r="H2711">
        <v>0</v>
      </c>
      <c r="I2711">
        <v>0</v>
      </c>
      <c r="J2711">
        <v>0</v>
      </c>
      <c r="K2711">
        <f t="shared" si="210"/>
        <v>2.8</v>
      </c>
      <c r="L2711">
        <f t="shared" si="211"/>
        <v>3.4865980379686322E-2</v>
      </c>
      <c r="M2711">
        <f t="shared" si="212"/>
        <v>0.48173753889692489</v>
      </c>
      <c r="N2711" s="10" t="str" cm="1">
        <f t="array" ref="N2711">_xlfn.IFS(AND(C2711&lt;=0, C2711-M2711&lt;=2), "escarcha",AND(C2711&lt;=0, C2711-M2711&gt;2), "helada negra", AND(C2711&gt;0, M2711+2&gt;C2711), "rocío", TRUE, "sin riesgo")</f>
        <v>rocío</v>
      </c>
      <c r="O2711">
        <f t="shared" si="213"/>
        <v>0.24087039873794577</v>
      </c>
      <c r="P2711">
        <f t="shared" si="214"/>
        <v>3.3675049054524058</v>
      </c>
      <c r="Q2711" s="10" t="str" cm="1">
        <f t="array" ref="Q2711">_xlfn.IFS(AND(D2711&lt;=0, D2711-P2711&lt;=2), "escarcha",AND(D2711&lt;=0, D2711-P2711&gt;2), "helada negra", AND(D2711&gt;0, P2711+2&gt;D2711), "rocío", TRUE, "sin riesgo")</f>
        <v>rocío</v>
      </c>
    </row>
    <row r="2712" spans="1:17" x14ac:dyDescent="0.35">
      <c r="A2712" s="2">
        <v>45791</v>
      </c>
      <c r="B2712" s="3" t="s">
        <v>20</v>
      </c>
      <c r="C2712">
        <v>1.166666666666667</v>
      </c>
      <c r="D2712">
        <v>4.3</v>
      </c>
      <c r="E2712">
        <v>96.6</v>
      </c>
      <c r="F2712">
        <v>97.666666666666671</v>
      </c>
      <c r="G2712">
        <v>0</v>
      </c>
      <c r="H2712">
        <v>0.16666666666666671</v>
      </c>
      <c r="I2712">
        <v>0</v>
      </c>
      <c r="J2712">
        <v>0.96666666666666667</v>
      </c>
      <c r="K2712">
        <f t="shared" si="210"/>
        <v>3.1333333333333329</v>
      </c>
      <c r="L2712">
        <f t="shared" si="211"/>
        <v>4.9609778238215829E-2</v>
      </c>
      <c r="M2712">
        <f t="shared" si="212"/>
        <v>0.68602519493916236</v>
      </c>
      <c r="N2712" s="10" t="str" cm="1">
        <f t="array" ref="N2712">_xlfn.IFS(AND(C2712&lt;=0, C2712-M2712&lt;=2), "escarcha",AND(C2712&lt;=0, C2712-M2712&gt;2), "helada negra", AND(C2712&gt;0, M2712+2&gt;C2712), "rocío", TRUE, "sin riesgo")</f>
        <v>rocío</v>
      </c>
      <c r="O2712">
        <f t="shared" si="213"/>
        <v>0.28280033893756229</v>
      </c>
      <c r="P2712">
        <f t="shared" si="214"/>
        <v>3.9632685425543306</v>
      </c>
      <c r="Q2712" s="10" t="str" cm="1">
        <f t="array" ref="Q2712">_xlfn.IFS(AND(D2712&lt;=0, D2712-P2712&lt;=2), "escarcha",AND(D2712&lt;=0, D2712-P2712&gt;2), "helada negra", AND(D2712&gt;0, P2712+2&gt;D2712), "rocío", TRUE, "sin riesgo")</f>
        <v>rocío</v>
      </c>
    </row>
    <row r="2713" spans="1:17" x14ac:dyDescent="0.35">
      <c r="A2713" s="2">
        <v>45791</v>
      </c>
      <c r="B2713" s="3" t="s">
        <v>21</v>
      </c>
      <c r="C2713">
        <v>1.6</v>
      </c>
      <c r="D2713">
        <v>4.2666666666666666</v>
      </c>
      <c r="E2713">
        <v>96.766666666666666</v>
      </c>
      <c r="F2713">
        <v>97</v>
      </c>
      <c r="G2713">
        <v>0</v>
      </c>
      <c r="H2713">
        <v>0.23333333333333331</v>
      </c>
      <c r="I2713">
        <v>0</v>
      </c>
      <c r="J2713">
        <v>1.033333333333333</v>
      </c>
      <c r="K2713">
        <f t="shared" si="210"/>
        <v>2.6666666666666665</v>
      </c>
      <c r="L2713">
        <f t="shared" si="211"/>
        <v>8.2403815602636932E-2</v>
      </c>
      <c r="M2713">
        <f t="shared" si="212"/>
        <v>1.1416453490434646</v>
      </c>
      <c r="N2713" s="10" t="str" cm="1">
        <f t="array" ref="N2713">_xlfn.IFS(AND(C2713&lt;=0, C2713-M2713&lt;=2), "escarcha",AND(C2713&lt;=0, C2713-M2713&gt;2), "helada negra", AND(C2713&gt;0, M2713+2&gt;C2713), "rocío", TRUE, "sin riesgo")</f>
        <v>rocío</v>
      </c>
      <c r="O2713">
        <f t="shared" si="213"/>
        <v>0.2736167036647415</v>
      </c>
      <c r="P2713">
        <f t="shared" si="214"/>
        <v>3.8325361455604541</v>
      </c>
      <c r="Q2713" s="10" t="str" cm="1">
        <f t="array" ref="Q2713">_xlfn.IFS(AND(D2713&lt;=0, D2713-P2713&lt;=2), "escarcha",AND(D2713&lt;=0, D2713-P2713&gt;2), "helada negra", AND(D2713&gt;0, P2713+2&gt;D2713), "rocío", TRUE, "sin riesgo")</f>
        <v>rocío</v>
      </c>
    </row>
    <row r="2714" spans="1:17" x14ac:dyDescent="0.35">
      <c r="A2714" s="2">
        <v>45791</v>
      </c>
      <c r="B2714" s="3" t="s">
        <v>22</v>
      </c>
      <c r="C2714">
        <v>1.7</v>
      </c>
      <c r="D2714">
        <v>3.9</v>
      </c>
      <c r="E2714">
        <v>96.833333333333329</v>
      </c>
      <c r="F2714">
        <v>97.333333333333329</v>
      </c>
      <c r="G2714">
        <v>0</v>
      </c>
      <c r="H2714">
        <v>0.2</v>
      </c>
      <c r="I2714">
        <v>0</v>
      </c>
      <c r="J2714">
        <v>0.9</v>
      </c>
      <c r="K2714">
        <f t="shared" si="210"/>
        <v>2.2000000000000002</v>
      </c>
      <c r="L2714">
        <f t="shared" si="211"/>
        <v>9.024694130234974E-2</v>
      </c>
      <c r="M2714">
        <f t="shared" si="212"/>
        <v>1.2508654408020585</v>
      </c>
      <c r="N2714" s="10" t="str" cm="1">
        <f t="array" ref="N2714">_xlfn.IFS(AND(C2714&lt;=0, C2714-M2714&lt;=2), "escarcha",AND(C2714&lt;=0, C2714-M2714&gt;2), "helada negra", AND(C2714&gt;0, M2714+2&gt;C2714), "rocío", TRUE, "sin riesgo")</f>
        <v>rocío</v>
      </c>
      <c r="O2714">
        <f t="shared" si="213"/>
        <v>0.25132841840336595</v>
      </c>
      <c r="P2714">
        <f t="shared" si="214"/>
        <v>3.5158290245026356</v>
      </c>
      <c r="Q2714" s="10" t="str" cm="1">
        <f t="array" ref="Q2714">_xlfn.IFS(AND(D2714&lt;=0, D2714-P2714&lt;=2), "escarcha",AND(D2714&lt;=0, D2714-P2714&gt;2), "helada negra", AND(D2714&gt;0, P2714+2&gt;D2714), "rocío", TRUE, "sin riesgo")</f>
        <v>rocío</v>
      </c>
    </row>
    <row r="2715" spans="1:17" x14ac:dyDescent="0.35">
      <c r="A2715" s="2">
        <v>45791</v>
      </c>
      <c r="B2715" s="3" t="s">
        <v>23</v>
      </c>
      <c r="C2715">
        <v>0.96666666666666667</v>
      </c>
      <c r="D2715">
        <v>3.3666666666666671</v>
      </c>
      <c r="E2715">
        <v>96.766666666666666</v>
      </c>
      <c r="F2715">
        <v>98</v>
      </c>
      <c r="G2715">
        <v>0</v>
      </c>
      <c r="H2715">
        <v>0.1333333333333333</v>
      </c>
      <c r="I2715">
        <v>0</v>
      </c>
      <c r="J2715">
        <v>0.43333333333333329</v>
      </c>
      <c r="K2715">
        <f t="shared" si="210"/>
        <v>2.4000000000000004</v>
      </c>
      <c r="L2715">
        <f t="shared" si="211"/>
        <v>3.695630828935817E-2</v>
      </c>
      <c r="M2715">
        <f t="shared" si="212"/>
        <v>0.51067994394844596</v>
      </c>
      <c r="N2715" s="10" t="str" cm="1">
        <f t="array" ref="N2715">_xlfn.IFS(AND(C2715&lt;=0, C2715-M2715&lt;=2), "escarcha",AND(C2715&lt;=0, C2715-M2715&gt;2), "helada negra", AND(C2715&gt;0, M2715+2&gt;C2715), "rocío", TRUE, "sin riesgo")</f>
        <v>rocío</v>
      </c>
      <c r="O2715">
        <f t="shared" si="213"/>
        <v>0.22060855320032369</v>
      </c>
      <c r="P2715">
        <f t="shared" si="214"/>
        <v>3.0806422007743177</v>
      </c>
      <c r="Q2715" s="10" t="str" cm="1">
        <f t="array" ref="Q2715">_xlfn.IFS(AND(D2715&lt;=0, D2715-P2715&lt;=2), "escarcha",AND(D2715&lt;=0, D2715-P2715&gt;2), "helada negra", AND(D2715&gt;0, P2715+2&gt;D2715), "rocío", TRUE, "sin riesgo")</f>
        <v>rocío</v>
      </c>
    </row>
    <row r="2716" spans="1:17" x14ac:dyDescent="0.35">
      <c r="A2716" s="2">
        <v>45791</v>
      </c>
      <c r="B2716" s="3" t="s">
        <v>24</v>
      </c>
      <c r="C2716">
        <v>0.46666666666666667</v>
      </c>
      <c r="D2716">
        <v>3.4333333333333331</v>
      </c>
      <c r="E2716">
        <v>96.766666666666666</v>
      </c>
      <c r="F2716">
        <v>98</v>
      </c>
      <c r="G2716">
        <v>0</v>
      </c>
      <c r="H2716">
        <v>0</v>
      </c>
      <c r="I2716">
        <v>0</v>
      </c>
      <c r="J2716">
        <v>0</v>
      </c>
      <c r="K2716">
        <f t="shared" si="210"/>
        <v>2.9666666666666663</v>
      </c>
      <c r="L2716">
        <f t="shared" si="211"/>
        <v>9.0970568829652765E-4</v>
      </c>
      <c r="M2716">
        <f t="shared" si="212"/>
        <v>1.2545037320589987E-2</v>
      </c>
      <c r="N2716" s="10" t="str" cm="1">
        <f t="array" ref="N2716">_xlfn.IFS(AND(C2716&lt;=0, C2716-M2716&lt;=2), "escarcha",AND(C2716&lt;=0, C2716-M2716&gt;2), "helada negra", AND(C2716&gt;0, M2716+2&gt;C2716), "rocío", TRUE, "sin riesgo")</f>
        <v>rocío</v>
      </c>
      <c r="O2716">
        <f t="shared" si="213"/>
        <v>0.22531066803072644</v>
      </c>
      <c r="P2716">
        <f t="shared" si="214"/>
        <v>3.1471541654238342</v>
      </c>
      <c r="Q2716" s="10" t="str" cm="1">
        <f t="array" ref="Q2716">_xlfn.IFS(AND(D2716&lt;=0, D2716-P2716&lt;=2), "escarcha",AND(D2716&lt;=0, D2716-P2716&gt;2), "helada negra", AND(D2716&gt;0, P2716+2&gt;D2716), "rocío", TRUE, "sin riesgo")</f>
        <v>rocío</v>
      </c>
    </row>
    <row r="2717" spans="1:17" x14ac:dyDescent="0.35">
      <c r="A2717" s="2">
        <v>45791</v>
      </c>
      <c r="B2717" s="3" t="s">
        <v>25</v>
      </c>
      <c r="C2717">
        <v>0.7</v>
      </c>
      <c r="D2717">
        <v>3.9666666666666659</v>
      </c>
      <c r="E2717">
        <v>96.933333333333337</v>
      </c>
      <c r="F2717">
        <v>98.666666666666671</v>
      </c>
      <c r="G2717">
        <v>0</v>
      </c>
      <c r="H2717">
        <v>6.6666666666666666E-2</v>
      </c>
      <c r="I2717">
        <v>0</v>
      </c>
      <c r="J2717">
        <v>0.8666666666666667</v>
      </c>
      <c r="K2717">
        <f t="shared" si="210"/>
        <v>3.2666666666666657</v>
      </c>
      <c r="L2717">
        <f t="shared" si="211"/>
        <v>1.9470732232341921E-2</v>
      </c>
      <c r="M2717">
        <f t="shared" si="212"/>
        <v>0.26878866802442963</v>
      </c>
      <c r="N2717" s="10" t="str" cm="1">
        <f t="array" ref="N2717">_xlfn.IFS(AND(C2717&lt;=0, C2717-M2717&lt;=2), "escarcha",AND(C2717&lt;=0, C2717-M2717&gt;2), "helada negra", AND(C2717&gt;0, M2717+2&gt;C2717), "rocío", TRUE, "sin riesgo")</f>
        <v>rocío</v>
      </c>
      <c r="O2717">
        <f t="shared" si="213"/>
        <v>0.26961589899527283</v>
      </c>
      <c r="P2717">
        <f t="shared" si="214"/>
        <v>3.7756264978323144</v>
      </c>
      <c r="Q2717" s="10" t="str" cm="1">
        <f t="array" ref="Q2717">_xlfn.IFS(AND(D2717&lt;=0, D2717-P2717&lt;=2), "escarcha",AND(D2717&lt;=0, D2717-P2717&gt;2), "helada negra", AND(D2717&gt;0, P2717+2&gt;D2717), "rocío", TRUE, "sin riesgo")</f>
        <v>rocío</v>
      </c>
    </row>
    <row r="2718" spans="1:17" x14ac:dyDescent="0.35">
      <c r="A2718" s="2">
        <v>45791</v>
      </c>
      <c r="B2718" s="3" t="s">
        <v>26</v>
      </c>
      <c r="C2718">
        <v>1.7</v>
      </c>
      <c r="D2718">
        <v>5.2666666666666666</v>
      </c>
      <c r="E2718">
        <v>97.1</v>
      </c>
      <c r="F2718">
        <v>97.666666666666671</v>
      </c>
      <c r="G2718">
        <v>0.33333333333333331</v>
      </c>
      <c r="H2718">
        <v>0.46666666666666667</v>
      </c>
      <c r="I2718">
        <v>1.666666666666667</v>
      </c>
      <c r="J2718">
        <v>1.7333333333333329</v>
      </c>
      <c r="K2718">
        <f t="shared" si="210"/>
        <v>3.5666666666666664</v>
      </c>
      <c r="L2718">
        <f t="shared" si="211"/>
        <v>9.2997028975772777E-2</v>
      </c>
      <c r="M2718">
        <f t="shared" si="212"/>
        <v>1.2891851524111051</v>
      </c>
      <c r="N2718" s="10" t="str" cm="1">
        <f t="array" ref="N2718">_xlfn.IFS(AND(C2718&lt;=0, C2718-M2718&lt;=2), "escarcha",AND(C2718&lt;=0, C2718-M2718&gt;2), "helada negra", AND(C2718&gt;0, M2718+2&gt;C2718), "rocío", TRUE, "sin riesgo")</f>
        <v>rocío</v>
      </c>
      <c r="O2718">
        <f t="shared" si="213"/>
        <v>0.35022222371274297</v>
      </c>
      <c r="P2718">
        <f t="shared" si="214"/>
        <v>4.9272998097830722</v>
      </c>
      <c r="Q2718" s="10" t="str" cm="1">
        <f t="array" ref="Q2718">_xlfn.IFS(AND(D2718&lt;=0, D2718-P2718&lt;=2), "escarcha",AND(D2718&lt;=0, D2718-P2718&gt;2), "helada negra", AND(D2718&gt;0, P2718+2&gt;D2718), "rocío", TRUE, "sin riesgo")</f>
        <v>rocío</v>
      </c>
    </row>
    <row r="2719" spans="1:17" x14ac:dyDescent="0.35">
      <c r="A2719" s="2">
        <v>45791</v>
      </c>
      <c r="B2719" s="3" t="s">
        <v>27</v>
      </c>
      <c r="C2719">
        <v>3.2666666666666671</v>
      </c>
      <c r="D2719">
        <v>5.666666666666667</v>
      </c>
      <c r="E2719">
        <v>97.333333333333329</v>
      </c>
      <c r="F2719">
        <v>96.333333333333329</v>
      </c>
      <c r="G2719">
        <v>0</v>
      </c>
      <c r="H2719">
        <v>0.3</v>
      </c>
      <c r="I2719">
        <v>0</v>
      </c>
      <c r="J2719">
        <v>0.6</v>
      </c>
      <c r="K2719">
        <f t="shared" si="210"/>
        <v>2.4</v>
      </c>
      <c r="L2719">
        <f t="shared" si="211"/>
        <v>0.20672464326194803</v>
      </c>
      <c r="M2719">
        <f t="shared" si="212"/>
        <v>2.8844622254147674</v>
      </c>
      <c r="N2719" s="10" t="str" cm="1">
        <f t="array" ref="N2719">_xlfn.IFS(AND(C2719&lt;=0, C2719-M2719&lt;=2), "escarcha",AND(C2719&lt;=0, C2719-M2719&gt;2), "helada negra", AND(C2719&gt;0, M2719+2&gt;C2719), "rocío", TRUE, "sin riesgo")</f>
        <v>rocío</v>
      </c>
      <c r="O2719">
        <f t="shared" si="213"/>
        <v>0.36422170769308304</v>
      </c>
      <c r="P2719">
        <f t="shared" si="214"/>
        <v>5.1284155522222443</v>
      </c>
      <c r="Q2719" s="10" t="str" cm="1">
        <f t="array" ref="Q2719">_xlfn.IFS(AND(D2719&lt;=0, D2719-P2719&lt;=2), "escarcha",AND(D2719&lt;=0, D2719-P2719&gt;2), "helada negra", AND(D2719&gt;0, P2719+2&gt;D2719), "rocío", TRUE, "sin riesgo")</f>
        <v>rocío</v>
      </c>
    </row>
    <row r="2720" spans="1:17" x14ac:dyDescent="0.35">
      <c r="A2720" s="2">
        <v>45791</v>
      </c>
      <c r="B2720" s="3" t="s">
        <v>28</v>
      </c>
      <c r="C2720">
        <v>4.7666666666666666</v>
      </c>
      <c r="D2720">
        <v>7.0333333333333332</v>
      </c>
      <c r="E2720">
        <v>97.433333333333337</v>
      </c>
      <c r="F2720">
        <v>92.666666666666671</v>
      </c>
      <c r="G2720">
        <v>0</v>
      </c>
      <c r="H2720">
        <v>6.6666666666666666E-2</v>
      </c>
      <c r="I2720">
        <v>0</v>
      </c>
      <c r="J2720">
        <v>0.2</v>
      </c>
      <c r="K2720">
        <f t="shared" si="210"/>
        <v>2.2666666666666666</v>
      </c>
      <c r="L2720">
        <f t="shared" si="211"/>
        <v>0.31302257130082062</v>
      </c>
      <c r="M2720">
        <f t="shared" si="212"/>
        <v>4.3944723265889705</v>
      </c>
      <c r="N2720" s="10" t="str" cm="1">
        <f t="array" ref="N2720">_xlfn.IFS(AND(C2720&lt;=0, C2720-M2720&lt;=2), "escarcha",AND(C2720&lt;=0, C2720-M2720&gt;2), "helada negra", AND(C2720&gt;0, M2720+2&gt;C2720), "rocío", TRUE, "sin riesgo")</f>
        <v>rocío</v>
      </c>
      <c r="O2720">
        <f t="shared" si="213"/>
        <v>0.41954323235372909</v>
      </c>
      <c r="P2720">
        <f t="shared" si="214"/>
        <v>5.9263632792934775</v>
      </c>
      <c r="Q2720" s="10" t="str" cm="1">
        <f t="array" ref="Q2720">_xlfn.IFS(AND(D2720&lt;=0, D2720-P2720&lt;=2), "escarcha",AND(D2720&lt;=0, D2720-P2720&gt;2), "helada negra", AND(D2720&gt;0, P2720+2&gt;D2720), "rocío", TRUE, "sin riesgo")</f>
        <v>rocío</v>
      </c>
    </row>
    <row r="2721" spans="1:17" x14ac:dyDescent="0.35">
      <c r="A2721" s="2">
        <v>45791</v>
      </c>
      <c r="B2721" s="3" t="s">
        <v>29</v>
      </c>
      <c r="C2721">
        <v>6.7333333333333334</v>
      </c>
      <c r="D2721">
        <v>8.8666666666666671</v>
      </c>
      <c r="E2721">
        <v>96.933333333333337</v>
      </c>
      <c r="F2721">
        <v>89</v>
      </c>
      <c r="G2721">
        <v>0</v>
      </c>
      <c r="H2721">
        <v>1.1000000000000001</v>
      </c>
      <c r="I2721">
        <v>0</v>
      </c>
      <c r="J2721">
        <v>2.1</v>
      </c>
      <c r="K2721">
        <f t="shared" si="210"/>
        <v>2.1333333333333337</v>
      </c>
      <c r="L2721">
        <f t="shared" si="211"/>
        <v>0.44398405624845239</v>
      </c>
      <c r="M2721">
        <f t="shared" si="212"/>
        <v>6.280529939783186</v>
      </c>
      <c r="N2721" s="10" t="str" cm="1">
        <f t="array" ref="N2721">_xlfn.IFS(AND(C2721&lt;=0, C2721-M2721&lt;=2), "escarcha",AND(C2721&lt;=0, C2721-M2721&gt;2), "helada negra", AND(C2721&gt;0, M2721+2&gt;C2721), "rocío", TRUE, "sin riesgo")</f>
        <v>rocío</v>
      </c>
      <c r="O2721">
        <f t="shared" si="213"/>
        <v>0.50383483880147717</v>
      </c>
      <c r="P2721">
        <f t="shared" si="214"/>
        <v>7.1520844562508197</v>
      </c>
      <c r="Q2721" s="10" t="str" cm="1">
        <f t="array" ref="Q2721">_xlfn.IFS(AND(D2721&lt;=0, D2721-P2721&lt;=2), "escarcha",AND(D2721&lt;=0, D2721-P2721&gt;2), "helada negra", AND(D2721&gt;0, P2721+2&gt;D2721), "rocío", TRUE, "sin riesgo")</f>
        <v>rocío</v>
      </c>
    </row>
    <row r="2722" spans="1:17" x14ac:dyDescent="0.35">
      <c r="A2722" s="2">
        <v>45791</v>
      </c>
      <c r="B2722" s="3" t="s">
        <v>30</v>
      </c>
      <c r="C2722">
        <v>8.9</v>
      </c>
      <c r="D2722">
        <v>9.5333333333333332</v>
      </c>
      <c r="E2722">
        <v>90.266666666666666</v>
      </c>
      <c r="F2722">
        <v>87.333333333333329</v>
      </c>
      <c r="G2722">
        <v>0.66666666666666663</v>
      </c>
      <c r="H2722">
        <v>1.0666666666666671</v>
      </c>
      <c r="I2722">
        <v>3.333333333333333</v>
      </c>
      <c r="J2722">
        <v>2.7333333333333329</v>
      </c>
      <c r="K2722">
        <f t="shared" si="210"/>
        <v>0.63333333333333286</v>
      </c>
      <c r="L2722">
        <f t="shared" si="211"/>
        <v>0.52021654697253572</v>
      </c>
      <c r="M2722">
        <f t="shared" si="212"/>
        <v>7.391700100934453</v>
      </c>
      <c r="N2722" s="10" t="str" cm="1">
        <f t="array" ref="N2722">_xlfn.IFS(AND(C2722&lt;=0, C2722-M2722&lt;=2), "escarcha",AND(C2722&lt;=0, C2722-M2722&gt;2), "helada negra", AND(C2722&gt;0, M2722+2&gt;C2722), "rocío", TRUE, "sin riesgo")</f>
        <v>rocío</v>
      </c>
      <c r="O2722">
        <f t="shared" si="213"/>
        <v>0.52981436506012991</v>
      </c>
      <c r="P2722">
        <f t="shared" si="214"/>
        <v>7.5323009667140646</v>
      </c>
      <c r="Q2722" s="10" t="str" cm="1">
        <f t="array" ref="Q2722">_xlfn.IFS(AND(D2722&lt;=0, D2722-P2722&lt;=2), "escarcha",AND(D2722&lt;=0, D2722-P2722&gt;2), "helada negra", AND(D2722&gt;0, P2722+2&gt;D2722), "rocío", TRUE, "sin riesgo")</f>
        <v>sin riesgo</v>
      </c>
    </row>
    <row r="2723" spans="1:17" x14ac:dyDescent="0.35">
      <c r="A2723" s="2">
        <v>45792</v>
      </c>
      <c r="B2723" s="3" t="s">
        <v>30</v>
      </c>
      <c r="C2723">
        <v>9.1</v>
      </c>
      <c r="D2723">
        <v>9.6666666666666661</v>
      </c>
      <c r="E2723">
        <v>88.033333333333331</v>
      </c>
      <c r="F2723">
        <v>87.666666666666671</v>
      </c>
      <c r="G2723">
        <v>2.666666666666667</v>
      </c>
      <c r="H2723">
        <v>2.2333333333333329</v>
      </c>
      <c r="I2723">
        <v>5.333333333333333</v>
      </c>
      <c r="J2723">
        <v>5.7</v>
      </c>
      <c r="K2723">
        <f t="shared" si="210"/>
        <v>0.56666666666666643</v>
      </c>
      <c r="L2723">
        <f t="shared" si="211"/>
        <v>0.50865028634594145</v>
      </c>
      <c r="M2723">
        <f t="shared" si="212"/>
        <v>7.2224725284095781</v>
      </c>
      <c r="N2723" s="10" t="str" cm="1">
        <f t="array" ref="N2723">_xlfn.IFS(AND(C2723&lt;=0, C2723-M2723&lt;=2), "escarcha",AND(C2723&lt;=0, C2723-M2723&gt;2), "helada negra", AND(C2723&gt;0, M2723+2&gt;C2723), "rocío", TRUE, "sin riesgo")</f>
        <v>rocío</v>
      </c>
      <c r="O2723">
        <f t="shared" si="213"/>
        <v>0.54257221177155035</v>
      </c>
      <c r="P2723">
        <f t="shared" si="214"/>
        <v>7.7194384769960713</v>
      </c>
      <c r="Q2723" s="10" t="str" cm="1">
        <f t="array" ref="Q2723">_xlfn.IFS(AND(D2723&lt;=0, D2723-P2723&lt;=2), "escarcha",AND(D2723&lt;=0, D2723-P2723&gt;2), "helada negra", AND(D2723&gt;0, P2723+2&gt;D2723), "rocío", TRUE, "sin riesgo")</f>
        <v>rocío</v>
      </c>
    </row>
    <row r="2724" spans="1:17" x14ac:dyDescent="0.35">
      <c r="A2724" s="2">
        <v>45792</v>
      </c>
      <c r="B2724" s="3" t="s">
        <v>47</v>
      </c>
      <c r="C2724">
        <v>13.7</v>
      </c>
      <c r="D2724">
        <v>14.06666666666667</v>
      </c>
      <c r="E2724">
        <v>71.86666666666666</v>
      </c>
      <c r="F2724">
        <v>77.333333333333329</v>
      </c>
      <c r="G2724">
        <v>13</v>
      </c>
      <c r="H2724">
        <v>5</v>
      </c>
      <c r="I2724">
        <v>20</v>
      </c>
      <c r="J2724">
        <v>12.1</v>
      </c>
      <c r="K2724">
        <f t="shared" si="210"/>
        <v>0.36666666666667069</v>
      </c>
      <c r="L2724">
        <f t="shared" si="211"/>
        <v>0.61013663874180968</v>
      </c>
      <c r="M2724">
        <f t="shared" si="212"/>
        <v>8.7151806941601002</v>
      </c>
      <c r="N2724" s="10" t="str" cm="1">
        <f t="array" ref="N2724">_xlfn.IFS(AND(C2724&lt;=0, C2724-M2724&lt;=2), "escarcha",AND(C2724&lt;=0, C2724-M2724&gt;2), "helada negra", AND(C2724&gt;0, M2724+2&gt;C2724), "rocío", TRUE, "sin riesgo")</f>
        <v>sin riesgo</v>
      </c>
      <c r="O2724">
        <f t="shared" si="213"/>
        <v>0.70724338946460263</v>
      </c>
      <c r="P2724">
        <f t="shared" si="214"/>
        <v>10.160237987372087</v>
      </c>
      <c r="Q2724" s="10" t="str" cm="1">
        <f t="array" ref="Q2724">_xlfn.IFS(AND(D2724&lt;=0, D2724-P2724&lt;=2), "escarcha",AND(D2724&lt;=0, D2724-P2724&gt;2), "helada negra", AND(D2724&gt;0, P2724+2&gt;D2724), "rocío", TRUE, "sin riesgo")</f>
        <v>sin riesgo</v>
      </c>
    </row>
    <row r="2725" spans="1:17" x14ac:dyDescent="0.35">
      <c r="A2725" s="2">
        <v>45792</v>
      </c>
      <c r="B2725" s="3" t="s">
        <v>45</v>
      </c>
      <c r="C2725">
        <v>7.7666666666666666</v>
      </c>
      <c r="D2725">
        <v>8.1333333333333329</v>
      </c>
      <c r="E2725">
        <v>86.36666666666666</v>
      </c>
      <c r="F2725">
        <v>87.333333333333329</v>
      </c>
      <c r="G2725">
        <v>0.66666666666666663</v>
      </c>
      <c r="H2725">
        <v>5.7333333333333334</v>
      </c>
      <c r="I2725">
        <v>4</v>
      </c>
      <c r="J2725">
        <v>12.93333333333333</v>
      </c>
      <c r="K2725">
        <f t="shared" si="210"/>
        <v>0.36666666666666625</v>
      </c>
      <c r="L2725">
        <f t="shared" si="211"/>
        <v>0.39922053399317403</v>
      </c>
      <c r="M2725">
        <f t="shared" si="212"/>
        <v>5.6326367566223752</v>
      </c>
      <c r="N2725" s="10" t="str" cm="1">
        <f t="array" ref="N2725">_xlfn.IFS(AND(C2725&lt;=0, C2725-M2725&lt;=2), "escarcha",AND(C2725&lt;=0, C2725-M2725&gt;2), "helada negra", AND(C2725&gt;0, M2725+2&gt;C2725), "rocío", TRUE, "sin riesgo")</f>
        <v>sin riesgo</v>
      </c>
      <c r="O2725">
        <f t="shared" si="213"/>
        <v>0.43528344326775803</v>
      </c>
      <c r="P2725">
        <f t="shared" si="214"/>
        <v>6.1543358031906239</v>
      </c>
      <c r="Q2725" s="10" t="str" cm="1">
        <f t="array" ref="Q2725">_xlfn.IFS(AND(D2725&lt;=0, D2725-P2725&lt;=2), "escarcha",AND(D2725&lt;=0, D2725-P2725&gt;2), "helada negra", AND(D2725&gt;0, P2725+2&gt;D2725), "rocío", TRUE, "sin riesgo")</f>
        <v>rocío</v>
      </c>
    </row>
    <row r="2726" spans="1:17" x14ac:dyDescent="0.35">
      <c r="A2726" s="2">
        <v>45792</v>
      </c>
      <c r="B2726" s="3" t="s">
        <v>46</v>
      </c>
      <c r="C2726">
        <v>7.0666666666666664</v>
      </c>
      <c r="D2726">
        <v>7.9333333333333336</v>
      </c>
      <c r="E2726">
        <v>88.766666666666666</v>
      </c>
      <c r="F2726">
        <v>87.666666666666671</v>
      </c>
      <c r="G2726">
        <v>0.66666666666666663</v>
      </c>
      <c r="H2726">
        <v>5.2333333333333334</v>
      </c>
      <c r="I2726">
        <v>3</v>
      </c>
      <c r="J2726">
        <v>10.866666666666671</v>
      </c>
      <c r="K2726">
        <f t="shared" si="210"/>
        <v>0.86666666666666714</v>
      </c>
      <c r="L2726">
        <f t="shared" si="211"/>
        <v>0.37882854348621448</v>
      </c>
      <c r="M2726">
        <f t="shared" si="212"/>
        <v>5.3386045384649732</v>
      </c>
      <c r="N2726" s="10" t="str" cm="1">
        <f t="array" ref="N2726">_xlfn.IFS(AND(C2726&lt;=0, C2726-M2726&lt;=2), "escarcha",AND(C2726&lt;=0, C2726-M2726&gt;2), "helada negra", AND(C2726&gt;0, M2726+2&gt;C2726), "rocío", TRUE, "sin riesgo")</f>
        <v>rocío</v>
      </c>
      <c r="O2726">
        <f t="shared" si="213"/>
        <v>0.42550246120322971</v>
      </c>
      <c r="P2726">
        <f t="shared" si="214"/>
        <v>6.012624376820459</v>
      </c>
      <c r="Q2726" s="10" t="str" cm="1">
        <f t="array" ref="Q2726">_xlfn.IFS(AND(D2726&lt;=0, D2726-P2726&lt;=2), "escarcha",AND(D2726&lt;=0, D2726-P2726&gt;2), "helada negra", AND(D2726&gt;0, P2726+2&gt;D2726), "rocío", TRUE, "sin riesgo")</f>
        <v>rocío</v>
      </c>
    </row>
    <row r="2727" spans="1:17" x14ac:dyDescent="0.35">
      <c r="A2727" s="2">
        <v>45793</v>
      </c>
      <c r="B2727" s="3" t="s">
        <v>10</v>
      </c>
      <c r="C2727">
        <v>6.7666666666666666</v>
      </c>
      <c r="D2727">
        <v>8.0333333333333332</v>
      </c>
      <c r="E2727">
        <v>89.2</v>
      </c>
      <c r="F2727">
        <v>87.333333333333329</v>
      </c>
      <c r="G2727">
        <v>1.333333333333333</v>
      </c>
      <c r="H2727">
        <v>2.6</v>
      </c>
      <c r="I2727">
        <v>4.333333333333333</v>
      </c>
      <c r="J2727">
        <v>6.4666666666666668</v>
      </c>
      <c r="K2727">
        <f t="shared" si="210"/>
        <v>1.2666666666666666</v>
      </c>
      <c r="L2727">
        <f t="shared" si="211"/>
        <v>0.36313005778244173</v>
      </c>
      <c r="M2727">
        <f t="shared" si="212"/>
        <v>5.1127212485594056</v>
      </c>
      <c r="N2727" s="10" t="str" cm="1">
        <f t="array" ref="N2727">_xlfn.IFS(AND(C2727&lt;=0, C2727-M2727&lt;=2), "escarcha",AND(C2727&lt;=0, C2727-M2727&gt;2), "helada negra", AND(C2727&gt;0, M2727+2&gt;C2727), "rocío", TRUE, "sin riesgo")</f>
        <v>rocío</v>
      </c>
      <c r="O2727">
        <f t="shared" si="213"/>
        <v>0.42849089450942568</v>
      </c>
      <c r="P2727">
        <f t="shared" si="214"/>
        <v>6.0559050888020307</v>
      </c>
      <c r="Q2727" s="10" t="str" cm="1">
        <f t="array" ref="Q2727">_xlfn.IFS(AND(D2727&lt;=0, D2727-P2727&lt;=2), "escarcha",AND(D2727&lt;=0, D2727-P2727&gt;2), "helada negra", AND(D2727&gt;0, P2727+2&gt;D2727), "rocío", TRUE, "sin riesgo")</f>
        <v>rocío</v>
      </c>
    </row>
    <row r="2728" spans="1:17" x14ac:dyDescent="0.35">
      <c r="A2728" s="2">
        <v>45793</v>
      </c>
      <c r="B2728" s="3" t="s">
        <v>11</v>
      </c>
      <c r="C2728">
        <v>6.7333333333333334</v>
      </c>
      <c r="D2728">
        <v>9.0666666666666664</v>
      </c>
      <c r="E2728">
        <v>91.1</v>
      </c>
      <c r="F2728">
        <v>84</v>
      </c>
      <c r="G2728">
        <v>0</v>
      </c>
      <c r="H2728">
        <v>2.5</v>
      </c>
      <c r="I2728">
        <v>1</v>
      </c>
      <c r="J2728">
        <v>6.0333333333333332</v>
      </c>
      <c r="K2728">
        <f t="shared" si="210"/>
        <v>2.333333333333333</v>
      </c>
      <c r="L2728">
        <f t="shared" si="211"/>
        <v>0.38191840352311024</v>
      </c>
      <c r="M2728">
        <f t="shared" si="212"/>
        <v>5.3831125412769607</v>
      </c>
      <c r="N2728" s="10" t="str" cm="1">
        <f t="array" ref="N2728">_xlfn.IFS(AND(C2728&lt;=0, C2728-M2728&lt;=2), "escarcha",AND(C2728&lt;=0, C2728-M2728&gt;2), "helada negra", AND(C2728&gt;0, M2728+2&gt;C2728), "rocío", TRUE, "sin riesgo")</f>
        <v>rocío</v>
      </c>
      <c r="O2728">
        <f t="shared" si="213"/>
        <v>0.45950529701007725</v>
      </c>
      <c r="P2728">
        <f t="shared" si="214"/>
        <v>6.5059684744114508</v>
      </c>
      <c r="Q2728" s="10" t="str" cm="1">
        <f t="array" ref="Q2728">_xlfn.IFS(AND(D2728&lt;=0, D2728-P2728&lt;=2), "escarcha",AND(D2728&lt;=0, D2728-P2728&gt;2), "helada negra", AND(D2728&gt;0, P2728+2&gt;D2728), "rocío", TRUE, "sin riesgo")</f>
        <v>sin riesgo</v>
      </c>
    </row>
    <row r="2729" spans="1:17" x14ac:dyDescent="0.35">
      <c r="A2729" s="2">
        <v>45793</v>
      </c>
      <c r="B2729" s="3" t="s">
        <v>12</v>
      </c>
      <c r="C2729">
        <v>7.2</v>
      </c>
      <c r="D2729">
        <v>8.6333333333333329</v>
      </c>
      <c r="E2729">
        <v>88.533333333333331</v>
      </c>
      <c r="F2729">
        <v>84.666666666666671</v>
      </c>
      <c r="G2729">
        <v>2.666666666666667</v>
      </c>
      <c r="H2729">
        <v>1.333333333333333</v>
      </c>
      <c r="I2729">
        <v>5</v>
      </c>
      <c r="J2729">
        <v>4.333333333333333</v>
      </c>
      <c r="K2729">
        <f t="shared" si="210"/>
        <v>1.4333333333333327</v>
      </c>
      <c r="L2729">
        <f t="shared" si="211"/>
        <v>0.38532211430157653</v>
      </c>
      <c r="M2729">
        <f t="shared" si="212"/>
        <v>5.4321598860929772</v>
      </c>
      <c r="N2729" s="10" t="str" cm="1">
        <f t="array" ref="N2729">_xlfn.IFS(AND(C2729&lt;=0, C2729-M2729&lt;=2), "escarcha",AND(C2729&lt;=0, C2729-M2729&gt;2), "helada negra", AND(C2729&gt;0, M2729+2&gt;C2729), "rocío", TRUE, "sin riesgo")</f>
        <v>rocío</v>
      </c>
      <c r="O2729">
        <f t="shared" si="213"/>
        <v>0.43815498168182376</v>
      </c>
      <c r="P2729">
        <f t="shared" si="214"/>
        <v>6.195970617902911</v>
      </c>
      <c r="Q2729" s="10" t="str" cm="1">
        <f t="array" ref="Q2729">_xlfn.IFS(AND(D2729&lt;=0, D2729-P2729&lt;=2), "escarcha",AND(D2729&lt;=0, D2729-P2729&gt;2), "helada negra", AND(D2729&gt;0, P2729+2&gt;D2729), "rocío", TRUE, "sin riesgo")</f>
        <v>sin riesgo</v>
      </c>
    </row>
    <row r="2730" spans="1:17" x14ac:dyDescent="0.35">
      <c r="A2730" s="2">
        <v>45793</v>
      </c>
      <c r="B2730" s="3" t="s">
        <v>13</v>
      </c>
      <c r="C2730">
        <v>7</v>
      </c>
      <c r="D2730">
        <v>7.7666666666666666</v>
      </c>
      <c r="E2730">
        <v>88.333333333333329</v>
      </c>
      <c r="F2730">
        <v>86.666666666666671</v>
      </c>
      <c r="G2730">
        <v>1</v>
      </c>
      <c r="H2730">
        <v>0.79999999999999993</v>
      </c>
      <c r="I2730">
        <v>4</v>
      </c>
      <c r="J2730">
        <v>2.7333333333333329</v>
      </c>
      <c r="K2730">
        <f t="shared" si="210"/>
        <v>0.76666666666666661</v>
      </c>
      <c r="L2730">
        <f t="shared" si="211"/>
        <v>0.36936840396160009</v>
      </c>
      <c r="M2730">
        <f t="shared" si="212"/>
        <v>5.2024347181494797</v>
      </c>
      <c r="N2730" s="10" t="str" cm="1">
        <f t="array" ref="N2730">_xlfn.IFS(AND(C2730&lt;=0, C2730-M2730&lt;=2), "escarcha",AND(C2730&lt;=0, C2730-M2730&gt;2), "helada negra", AND(C2730&gt;0, M2730+2&gt;C2730), "rocío", TRUE, "sin riesgo")</f>
        <v>rocío</v>
      </c>
      <c r="O2730">
        <f t="shared" si="213"/>
        <v>0.40268807744063762</v>
      </c>
      <c r="P2730">
        <f t="shared" si="214"/>
        <v>5.6827045510059753</v>
      </c>
      <c r="Q2730" s="10" t="str" cm="1">
        <f t="array" ref="Q2730">_xlfn.IFS(AND(D2730&lt;=0, D2730-P2730&lt;=2), "escarcha",AND(D2730&lt;=0, D2730-P2730&gt;2), "helada negra", AND(D2730&gt;0, P2730+2&gt;D2730), "rocío", TRUE, "sin riesgo")</f>
        <v>sin riesgo</v>
      </c>
    </row>
    <row r="2731" spans="1:17" x14ac:dyDescent="0.35">
      <c r="A2731" s="2">
        <v>45793</v>
      </c>
      <c r="B2731" s="3" t="s">
        <v>14</v>
      </c>
      <c r="C2731">
        <v>7.2333333333333334</v>
      </c>
      <c r="D2731">
        <v>8.6</v>
      </c>
      <c r="E2731">
        <v>86.733333333333334</v>
      </c>
      <c r="F2731">
        <v>83.666666666666671</v>
      </c>
      <c r="G2731">
        <v>1</v>
      </c>
      <c r="H2731">
        <v>2.833333333333333</v>
      </c>
      <c r="I2731">
        <v>2.333333333333333</v>
      </c>
      <c r="J2731">
        <v>8.1666666666666661</v>
      </c>
      <c r="K2731">
        <f t="shared" si="210"/>
        <v>1.3666666666666663</v>
      </c>
      <c r="L2731">
        <f t="shared" si="211"/>
        <v>0.36706115500601888</v>
      </c>
      <c r="M2731">
        <f t="shared" si="212"/>
        <v>5.1692466820010878</v>
      </c>
      <c r="N2731" s="10" t="str" cm="1">
        <f t="array" ref="N2731">_xlfn.IFS(AND(C2731&lt;=0, C2731-M2731&lt;=2), "escarcha",AND(C2731&lt;=0, C2731-M2731&gt;2), "helada negra", AND(C2731&gt;0, M2731+2&gt;C2731), "rocío", TRUE, "sin riesgo")</f>
        <v>sin riesgo</v>
      </c>
      <c r="O2731">
        <f t="shared" si="213"/>
        <v>0.42401905770400433</v>
      </c>
      <c r="P2731">
        <f t="shared" si="214"/>
        <v>5.9911462102129143</v>
      </c>
      <c r="Q2731" s="10" t="str" cm="1">
        <f t="array" ref="Q2731">_xlfn.IFS(AND(D2731&lt;=0, D2731-P2731&lt;=2), "escarcha",AND(D2731&lt;=0, D2731-P2731&gt;2), "helada negra", AND(D2731&gt;0, P2731+2&gt;D2731), "rocío", TRUE, "sin riesgo")</f>
        <v>sin riesgo</v>
      </c>
    </row>
    <row r="2732" spans="1:17" x14ac:dyDescent="0.35">
      <c r="A2732" s="2">
        <v>45793</v>
      </c>
      <c r="B2732" s="3" t="s">
        <v>15</v>
      </c>
      <c r="C2732">
        <v>6.9666666666666668</v>
      </c>
      <c r="D2732">
        <v>8.6666666666666661</v>
      </c>
      <c r="E2732">
        <v>87.833333333333329</v>
      </c>
      <c r="F2732">
        <v>83</v>
      </c>
      <c r="G2732">
        <v>0.66666666666666663</v>
      </c>
      <c r="H2732">
        <v>2.4666666666666668</v>
      </c>
      <c r="I2732">
        <v>2.333333333333333</v>
      </c>
      <c r="J2732">
        <v>6.7666666666666666</v>
      </c>
      <c r="K2732">
        <f t="shared" si="210"/>
        <v>1.6999999999999993</v>
      </c>
      <c r="L2732">
        <f t="shared" si="211"/>
        <v>0.36140779634113551</v>
      </c>
      <c r="M2732">
        <f t="shared" si="212"/>
        <v>5.0879648792986085</v>
      </c>
      <c r="N2732" s="10" t="str" cm="1">
        <f t="array" ref="N2732">_xlfn.IFS(AND(C2732&lt;=0, C2732-M2732&lt;=2), "escarcha",AND(C2732&lt;=0, C2732-M2732&gt;2), "helada negra", AND(C2732&gt;0, M2732+2&gt;C2732), "rocío", TRUE, "sin riesgo")</f>
        <v>rocío</v>
      </c>
      <c r="O2732">
        <f t="shared" si="213"/>
        <v>0.42052761006997491</v>
      </c>
      <c r="P2732">
        <f t="shared" si="214"/>
        <v>5.9406082345907034</v>
      </c>
      <c r="Q2732" s="10" t="str" cm="1">
        <f t="array" ref="Q2732">_xlfn.IFS(AND(D2732&lt;=0, D2732-P2732&lt;=2), "escarcha",AND(D2732&lt;=0, D2732-P2732&gt;2), "helada negra", AND(D2732&gt;0, P2732+2&gt;D2732), "rocío", TRUE, "sin riesgo")</f>
        <v>sin riesgo</v>
      </c>
    </row>
    <row r="2733" spans="1:17" x14ac:dyDescent="0.35">
      <c r="A2733" s="2">
        <v>45793</v>
      </c>
      <c r="B2733" s="3" t="s">
        <v>16</v>
      </c>
      <c r="C2733">
        <v>6.6</v>
      </c>
      <c r="D2733">
        <v>8.2333333333333325</v>
      </c>
      <c r="E2733">
        <v>87.766666666666666</v>
      </c>
      <c r="F2733">
        <v>84</v>
      </c>
      <c r="G2733">
        <v>1.666666666666667</v>
      </c>
      <c r="H2733">
        <v>2.9666666666666668</v>
      </c>
      <c r="I2733">
        <v>4</v>
      </c>
      <c r="J2733">
        <v>7.2666666666666666</v>
      </c>
      <c r="K2733">
        <f t="shared" si="210"/>
        <v>1.6333333333333329</v>
      </c>
      <c r="L2733">
        <f t="shared" si="211"/>
        <v>0.3354825900835246</v>
      </c>
      <c r="M2733">
        <f t="shared" si="212"/>
        <v>4.7159030967015125</v>
      </c>
      <c r="N2733" s="10" t="str" cm="1">
        <f t="array" ref="N2733">_xlfn.IFS(AND(C2733&lt;=0, C2733-M2733&lt;=2), "escarcha",AND(C2733&lt;=0, C2733-M2733&gt;2), "helada negra", AND(C2733&gt;0, M2733+2&gt;C2733), "rocío", TRUE, "sin riesgo")</f>
        <v>rocío</v>
      </c>
      <c r="O2733">
        <f t="shared" si="213"/>
        <v>0.40315516927452655</v>
      </c>
      <c r="P2733">
        <f t="shared" si="214"/>
        <v>5.689450422040145</v>
      </c>
      <c r="Q2733" s="10" t="str" cm="1">
        <f t="array" ref="Q2733">_xlfn.IFS(AND(D2733&lt;=0, D2733-P2733&lt;=2), "escarcha",AND(D2733&lt;=0, D2733-P2733&gt;2), "helada negra", AND(D2733&gt;0, P2733+2&gt;D2733), "rocío", TRUE, "sin riesgo")</f>
        <v>sin riesgo</v>
      </c>
    </row>
    <row r="2734" spans="1:17" x14ac:dyDescent="0.35">
      <c r="A2734" s="2">
        <v>45793</v>
      </c>
      <c r="B2734" s="3" t="s">
        <v>17</v>
      </c>
      <c r="C2734">
        <v>5.3</v>
      </c>
      <c r="D2734">
        <v>8</v>
      </c>
      <c r="E2734">
        <v>90.7</v>
      </c>
      <c r="F2734">
        <v>84.666666666666671</v>
      </c>
      <c r="G2734">
        <v>0</v>
      </c>
      <c r="H2734">
        <v>3.4</v>
      </c>
      <c r="I2734">
        <v>1.666666666666667</v>
      </c>
      <c r="J2734">
        <v>9.0333333333333332</v>
      </c>
      <c r="K2734">
        <f t="shared" si="210"/>
        <v>2.7</v>
      </c>
      <c r="L2734">
        <f t="shared" si="211"/>
        <v>0.27853479133111508</v>
      </c>
      <c r="M2734">
        <f t="shared" si="212"/>
        <v>3.9025297010530786</v>
      </c>
      <c r="N2734" s="10" t="str" cm="1">
        <f t="array" ref="N2734">_xlfn.IFS(AND(C2734&lt;=0, C2734-M2734&lt;=2), "escarcha",AND(C2734&lt;=0, C2734-M2734&gt;2), "helada negra", AND(C2734&gt;0, M2734+2&gt;C2734), "rocío", TRUE, "sin riesgo")</f>
        <v>rocío</v>
      </c>
      <c r="O2734">
        <f t="shared" si="213"/>
        <v>0.39521527228585374</v>
      </c>
      <c r="P2734">
        <f t="shared" si="214"/>
        <v>5.5748299409598685</v>
      </c>
      <c r="Q2734" s="10" t="str" cm="1">
        <f t="array" ref="Q2734">_xlfn.IFS(AND(D2734&lt;=0, D2734-P2734&lt;=2), "escarcha",AND(D2734&lt;=0, D2734-P2734&gt;2), "helada negra", AND(D2734&gt;0, P2734+2&gt;D2734), "rocío", TRUE, "sin riesgo")</f>
        <v>sin riesgo</v>
      </c>
    </row>
    <row r="2735" spans="1:17" x14ac:dyDescent="0.35">
      <c r="A2735" s="2">
        <v>45793</v>
      </c>
      <c r="B2735" s="3" t="s">
        <v>18</v>
      </c>
      <c r="C2735">
        <v>4.7333333333333334</v>
      </c>
      <c r="D2735">
        <v>7.9</v>
      </c>
      <c r="E2735">
        <v>91.7</v>
      </c>
      <c r="F2735">
        <v>85</v>
      </c>
      <c r="G2735">
        <v>1.666666666666667</v>
      </c>
      <c r="H2735">
        <v>3.2666666666666671</v>
      </c>
      <c r="I2735">
        <v>4.333333333333333</v>
      </c>
      <c r="J2735">
        <v>6.5666666666666664</v>
      </c>
      <c r="K2735">
        <f t="shared" si="210"/>
        <v>3.166666666666667</v>
      </c>
      <c r="L2735">
        <f t="shared" si="211"/>
        <v>0.25005105782795212</v>
      </c>
      <c r="M2735">
        <f t="shared" si="212"/>
        <v>3.4977028880355552</v>
      </c>
      <c r="N2735" s="10" t="str" cm="1">
        <f t="array" ref="N2735">_xlfn.IFS(AND(C2735&lt;=0, C2735-M2735&lt;=2), "escarcha",AND(C2735&lt;=0, C2735-M2735&gt;2), "helada negra", AND(C2735&gt;0, M2735+2&gt;C2735), "rocío", TRUE, "sin riesgo")</f>
        <v>rocío</v>
      </c>
      <c r="O2735">
        <f t="shared" si="213"/>
        <v>0.3923447829434461</v>
      </c>
      <c r="P2735">
        <f t="shared" si="214"/>
        <v>5.5334175056316397</v>
      </c>
      <c r="Q2735" s="10" t="str" cm="1">
        <f t="array" ref="Q2735">_xlfn.IFS(AND(D2735&lt;=0, D2735-P2735&lt;=2), "escarcha",AND(D2735&lt;=0, D2735-P2735&gt;2), "helada negra", AND(D2735&gt;0, P2735+2&gt;D2735), "rocío", TRUE, "sin riesgo")</f>
        <v>sin riesgo</v>
      </c>
    </row>
    <row r="2736" spans="1:17" x14ac:dyDescent="0.35">
      <c r="A2736" s="2">
        <v>45793</v>
      </c>
      <c r="B2736" s="3" t="s">
        <v>19</v>
      </c>
      <c r="C2736">
        <v>4.4666666666666668</v>
      </c>
      <c r="D2736">
        <v>7.833333333333333</v>
      </c>
      <c r="E2736">
        <v>92.13333333333334</v>
      </c>
      <c r="F2736">
        <v>85</v>
      </c>
      <c r="G2736">
        <v>1.666666666666667</v>
      </c>
      <c r="H2736">
        <v>2.5</v>
      </c>
      <c r="I2736">
        <v>4.333333333333333</v>
      </c>
      <c r="J2736">
        <v>6.1</v>
      </c>
      <c r="K2736">
        <f t="shared" si="210"/>
        <v>3.3666666666666663</v>
      </c>
      <c r="L2736">
        <f t="shared" si="211"/>
        <v>0.23613885771568491</v>
      </c>
      <c r="M2736">
        <f t="shared" si="212"/>
        <v>3.3004569712539995</v>
      </c>
      <c r="N2736" s="10" t="str" cm="1">
        <f t="array" ref="N2736">_xlfn.IFS(AND(C2736&lt;=0, C2736-M2736&lt;=2), "escarcha",AND(C2736&lt;=0, C2736-M2736&gt;2), "helada negra", AND(C2736&gt;0, M2736+2&gt;C2736), "rocío", TRUE, "sin riesgo")</f>
        <v>rocío</v>
      </c>
      <c r="O2736">
        <f t="shared" si="213"/>
        <v>0.38780859302355064</v>
      </c>
      <c r="P2736">
        <f t="shared" si="214"/>
        <v>5.4680021949687525</v>
      </c>
      <c r="Q2736" s="10" t="str" cm="1">
        <f t="array" ref="Q2736">_xlfn.IFS(AND(D2736&lt;=0, D2736-P2736&lt;=2), "escarcha",AND(D2736&lt;=0, D2736-P2736&gt;2), "helada negra", AND(D2736&gt;0, P2736+2&gt;D2736), "rocío", TRUE, "sin riesgo")</f>
        <v>sin riesgo</v>
      </c>
    </row>
    <row r="2737" spans="1:17" x14ac:dyDescent="0.35">
      <c r="A2737" s="2">
        <v>45793</v>
      </c>
      <c r="B2737" s="3" t="s">
        <v>20</v>
      </c>
      <c r="C2737">
        <v>4.3666666666666671</v>
      </c>
      <c r="D2737">
        <v>7.6</v>
      </c>
      <c r="E2737">
        <v>92.466666666666669</v>
      </c>
      <c r="F2737">
        <v>85.333333333333329</v>
      </c>
      <c r="G2737">
        <v>1.333333333333333</v>
      </c>
      <c r="H2737">
        <v>1.5</v>
      </c>
      <c r="I2737">
        <v>3</v>
      </c>
      <c r="J2737">
        <v>4.2333333333333334</v>
      </c>
      <c r="K2737">
        <f t="shared" si="210"/>
        <v>3.2333333333333325</v>
      </c>
      <c r="L2737">
        <f t="shared" si="211"/>
        <v>0.23275493764639965</v>
      </c>
      <c r="M2737">
        <f t="shared" si="212"/>
        <v>3.2525277698637614</v>
      </c>
      <c r="N2737" s="10" t="str" cm="1">
        <f t="array" ref="N2737">_xlfn.IFS(AND(C2737&lt;=0, C2737-M2737&lt;=2), "escarcha",AND(C2737&lt;=0, C2737-M2737&gt;2), "helada negra", AND(C2737&gt;0, M2737+2&gt;C2737), "rocío", TRUE, "sin riesgo")</f>
        <v>rocío</v>
      </c>
      <c r="O2737">
        <f t="shared" si="213"/>
        <v>0.3758268242759627</v>
      </c>
      <c r="P2737">
        <f t="shared" si="214"/>
        <v>5.2953814331564857</v>
      </c>
      <c r="Q2737" s="10" t="str" cm="1">
        <f t="array" ref="Q2737">_xlfn.IFS(AND(D2737&lt;=0, D2737-P2737&lt;=2), "escarcha",AND(D2737&lt;=0, D2737-P2737&gt;2), "helada negra", AND(D2737&gt;0, P2737+2&gt;D2737), "rocío", TRUE, "sin riesgo")</f>
        <v>sin riesgo</v>
      </c>
    </row>
    <row r="2738" spans="1:17" x14ac:dyDescent="0.35">
      <c r="A2738" s="2">
        <v>45793</v>
      </c>
      <c r="B2738" s="3" t="s">
        <v>21</v>
      </c>
      <c r="C2738">
        <v>3.2333333333333329</v>
      </c>
      <c r="D2738">
        <v>6.666666666666667</v>
      </c>
      <c r="E2738">
        <v>92.966666666666669</v>
      </c>
      <c r="F2738">
        <v>87.666666666666671</v>
      </c>
      <c r="G2738">
        <v>0</v>
      </c>
      <c r="H2738">
        <v>1.3666666666666669</v>
      </c>
      <c r="I2738">
        <v>0</v>
      </c>
      <c r="J2738">
        <v>3.4333333333333331</v>
      </c>
      <c r="K2738">
        <f t="shared" si="210"/>
        <v>3.433333333333334</v>
      </c>
      <c r="L2738">
        <f t="shared" si="211"/>
        <v>0.15847021360491875</v>
      </c>
      <c r="M2738">
        <f t="shared" si="212"/>
        <v>2.2050516722869018</v>
      </c>
      <c r="N2738" s="10" t="str" cm="1">
        <f t="array" ref="N2738">_xlfn.IFS(AND(C2738&lt;=0, C2738-M2738&lt;=2), "escarcha",AND(C2738&lt;=0, C2738-M2738&gt;2), "helada negra", AND(C2738&gt;0, M2738+2&gt;C2738), "rocío", TRUE, "sin riesgo")</f>
        <v>rocío</v>
      </c>
      <c r="O2738">
        <f t="shared" si="213"/>
        <v>0.33892367200255458</v>
      </c>
      <c r="P2738">
        <f t="shared" si="214"/>
        <v>4.7652230431313543</v>
      </c>
      <c r="Q2738" s="10" t="str" cm="1">
        <f t="array" ref="Q2738">_xlfn.IFS(AND(D2738&lt;=0, D2738-P2738&lt;=2), "escarcha",AND(D2738&lt;=0, D2738-P2738&gt;2), "helada negra", AND(D2738&gt;0, P2738+2&gt;D2738), "rocío", TRUE, "sin riesgo")</f>
        <v>rocío</v>
      </c>
    </row>
    <row r="2739" spans="1:17" x14ac:dyDescent="0.35">
      <c r="A2739" s="2">
        <v>45793</v>
      </c>
      <c r="B2739" s="3" t="s">
        <v>22</v>
      </c>
      <c r="C2739">
        <v>2.433333333333334</v>
      </c>
      <c r="D2739">
        <v>4.9333333333333336</v>
      </c>
      <c r="E2739">
        <v>94.2</v>
      </c>
      <c r="F2739">
        <v>92</v>
      </c>
      <c r="G2739">
        <v>0</v>
      </c>
      <c r="H2739">
        <v>0</v>
      </c>
      <c r="I2739">
        <v>0</v>
      </c>
      <c r="J2739">
        <v>0</v>
      </c>
      <c r="K2739">
        <f t="shared" si="210"/>
        <v>2.4999999999999996</v>
      </c>
      <c r="L2739">
        <f t="shared" si="211"/>
        <v>0.11496347431560794</v>
      </c>
      <c r="M2739">
        <f t="shared" si="212"/>
        <v>1.5956975735990517</v>
      </c>
      <c r="N2739" s="10" t="str" cm="1">
        <f t="array" ref="N2739">_xlfn.IFS(AND(C2739&lt;=0, C2739-M2739&lt;=2), "escarcha",AND(C2739&lt;=0, C2739-M2739&gt;2), "helada negra", AND(C2739&gt;0, M2739+2&gt;C2739), "rocío", TRUE, "sin riesgo")</f>
        <v>rocío</v>
      </c>
      <c r="O2739">
        <f t="shared" si="213"/>
        <v>0.26726093326978867</v>
      </c>
      <c r="P2739">
        <f t="shared" si="214"/>
        <v>3.7421404350057119</v>
      </c>
      <c r="Q2739" s="10" t="str" cm="1">
        <f t="array" ref="Q2739">_xlfn.IFS(AND(D2739&lt;=0, D2739-P2739&lt;=2), "escarcha",AND(D2739&lt;=0, D2739-P2739&gt;2), "helada negra", AND(D2739&gt;0, P2739+2&gt;D2739), "rocío", TRUE, "sin riesgo")</f>
        <v>rocío</v>
      </c>
    </row>
    <row r="2740" spans="1:17" x14ac:dyDescent="0.35">
      <c r="A2740" s="2">
        <v>45793</v>
      </c>
      <c r="B2740" s="3" t="s">
        <v>23</v>
      </c>
      <c r="C2740">
        <v>1.166666666666667</v>
      </c>
      <c r="D2740">
        <v>5.333333333333333</v>
      </c>
      <c r="E2740">
        <v>94.4</v>
      </c>
      <c r="F2740">
        <v>91.333333333333329</v>
      </c>
      <c r="G2740">
        <v>0</v>
      </c>
      <c r="H2740">
        <v>1.3666666666666669</v>
      </c>
      <c r="I2740">
        <v>0</v>
      </c>
      <c r="J2740">
        <v>2.1</v>
      </c>
      <c r="K2740">
        <f t="shared" si="210"/>
        <v>4.1666666666666661</v>
      </c>
      <c r="L2740">
        <f t="shared" si="211"/>
        <v>2.6572110171198621E-2</v>
      </c>
      <c r="M2740">
        <f t="shared" si="212"/>
        <v>0.36696946434292754</v>
      </c>
      <c r="N2740" s="10" t="str" cm="1">
        <f t="array" ref="N2740">_xlfn.IFS(AND(C2740&lt;=0, C2740-M2740&lt;=2), "escarcha",AND(C2740&lt;=0, C2740-M2740&gt;2), "helada negra", AND(C2740&gt;0, M2740+2&gt;C2740), "rocío", TRUE, "sin riesgo")</f>
        <v>rocío</v>
      </c>
      <c r="O2740">
        <f t="shared" si="213"/>
        <v>0.28780816125731473</v>
      </c>
      <c r="P2740">
        <f t="shared" si="214"/>
        <v>4.0346150727631649</v>
      </c>
      <c r="Q2740" s="10" t="str" cm="1">
        <f t="array" ref="Q2740">_xlfn.IFS(AND(D2740&lt;=0, D2740-P2740&lt;=2), "escarcha",AND(D2740&lt;=0, D2740-P2740&gt;2), "helada negra", AND(D2740&gt;0, P2740+2&gt;D2740), "rocío", TRUE, "sin riesgo")</f>
        <v>rocío</v>
      </c>
    </row>
    <row r="2741" spans="1:17" x14ac:dyDescent="0.35">
      <c r="A2741" s="2">
        <v>45793</v>
      </c>
      <c r="B2741" s="3" t="s">
        <v>24</v>
      </c>
      <c r="C2741">
        <v>0.6333333333333333</v>
      </c>
      <c r="D2741">
        <v>4.9333333333333336</v>
      </c>
      <c r="E2741">
        <v>95.133333333333326</v>
      </c>
      <c r="F2741">
        <v>91.666666666666671</v>
      </c>
      <c r="G2741">
        <v>0.33333333333333331</v>
      </c>
      <c r="H2741">
        <v>3.3333333333333333E-2</v>
      </c>
      <c r="I2741">
        <v>1</v>
      </c>
      <c r="J2741">
        <v>0.6333333333333333</v>
      </c>
      <c r="K2741">
        <f t="shared" si="210"/>
        <v>4.3000000000000007</v>
      </c>
      <c r="L2741">
        <f t="shared" si="211"/>
        <v>-4.0814894296124019E-3</v>
      </c>
      <c r="M2741">
        <f t="shared" si="212"/>
        <v>-5.6268682606509017E-2</v>
      </c>
      <c r="N2741" s="10" t="str" cm="1">
        <f t="array" ref="N2741">_xlfn.IFS(AND(C2741&lt;=0, C2741-M2741&lt;=2), "escarcha",AND(C2741&lt;=0, C2741-M2741&gt;2), "helada negra", AND(C2741&gt;0, M2741+2&gt;C2741), "rocío", TRUE, "sin riesgo")</f>
        <v>rocío</v>
      </c>
      <c r="O2741">
        <f t="shared" si="213"/>
        <v>0.26363116521920998</v>
      </c>
      <c r="P2741">
        <f t="shared" si="214"/>
        <v>3.6905453138301345</v>
      </c>
      <c r="Q2741" s="10" t="str" cm="1">
        <f t="array" ref="Q2741">_xlfn.IFS(AND(D2741&lt;=0, D2741-P2741&lt;=2), "escarcha",AND(D2741&lt;=0, D2741-P2741&gt;2), "helada negra", AND(D2741&gt;0, P2741+2&gt;D2741), "rocío", TRUE, "sin riesgo")</f>
        <v>rocío</v>
      </c>
    </row>
    <row r="2742" spans="1:17" x14ac:dyDescent="0.35">
      <c r="A2742" s="2">
        <v>45793</v>
      </c>
      <c r="B2742" s="3" t="s">
        <v>25</v>
      </c>
      <c r="C2742">
        <v>0.2</v>
      </c>
      <c r="D2742">
        <v>5.833333333333333</v>
      </c>
      <c r="E2742">
        <v>95.4</v>
      </c>
      <c r="F2742">
        <v>89.666666666666671</v>
      </c>
      <c r="G2742">
        <v>0.66666666666666663</v>
      </c>
      <c r="H2742">
        <v>0.9</v>
      </c>
      <c r="I2742">
        <v>1.333333333333333</v>
      </c>
      <c r="J2742">
        <v>2.4</v>
      </c>
      <c r="K2742">
        <f t="shared" si="210"/>
        <v>5.6333333333333329</v>
      </c>
      <c r="L2742">
        <f t="shared" si="211"/>
        <v>-3.2599747642385227E-2</v>
      </c>
      <c r="M2742">
        <f t="shared" si="212"/>
        <v>-0.44870439811974877</v>
      </c>
      <c r="N2742" s="10" t="str" cm="1">
        <f t="array" ref="N2742">_xlfn.IFS(AND(C2742&lt;=0, C2742-M2742&lt;=2), "escarcha",AND(C2742&lt;=0, C2742-M2742&gt;2), "helada negra", AND(C2742&gt;0, M2742+2&gt;C2742), "rocío", TRUE, "sin riesgo")</f>
        <v>rocío</v>
      </c>
      <c r="O2742">
        <f t="shared" si="213"/>
        <v>0.30404066193044965</v>
      </c>
      <c r="P2742">
        <f t="shared" si="214"/>
        <v>4.2661633823691023</v>
      </c>
      <c r="Q2742" s="10" t="str" cm="1">
        <f t="array" ref="Q2742">_xlfn.IFS(AND(D2742&lt;=0, D2742-P2742&lt;=2), "escarcha",AND(D2742&lt;=0, D2742-P2742&gt;2), "helada negra", AND(D2742&gt;0, P2742+2&gt;D2742), "rocío", TRUE, "sin riesgo")</f>
        <v>rocío</v>
      </c>
    </row>
    <row r="2743" spans="1:17" x14ac:dyDescent="0.35">
      <c r="A2743" s="2">
        <v>45793</v>
      </c>
      <c r="B2743" s="3" t="s">
        <v>26</v>
      </c>
      <c r="C2743">
        <v>0.6333333333333333</v>
      </c>
      <c r="D2743">
        <v>8.1</v>
      </c>
      <c r="E2743">
        <v>95.933333333333337</v>
      </c>
      <c r="F2743">
        <v>83.333333333333329</v>
      </c>
      <c r="G2743">
        <v>0</v>
      </c>
      <c r="H2743">
        <v>0.9</v>
      </c>
      <c r="I2743">
        <v>0.66666666666666663</v>
      </c>
      <c r="J2743">
        <v>2.9666666666666668</v>
      </c>
      <c r="K2743">
        <f t="shared" si="210"/>
        <v>7.4666666666666668</v>
      </c>
      <c r="L2743">
        <f t="shared" si="211"/>
        <v>4.2925999809191179E-3</v>
      </c>
      <c r="M2743">
        <f t="shared" si="212"/>
        <v>5.9207242687739796E-2</v>
      </c>
      <c r="N2743" s="10" t="str" cm="1">
        <f t="array" ref="N2743">_xlfn.IFS(AND(C2743&lt;=0, C2743-M2743&lt;=2), "escarcha",AND(C2743&lt;=0, C2743-M2743&gt;2), "helada negra", AND(C2743&gt;0, M2743+2&gt;C2743), "rocío", TRUE, "sin riesgo")</f>
        <v>rocío</v>
      </c>
      <c r="O2743">
        <f t="shared" si="213"/>
        <v>0.38613627549082674</v>
      </c>
      <c r="P2743">
        <f t="shared" si="214"/>
        <v>5.4438947888349025</v>
      </c>
      <c r="Q2743" s="10" t="str" cm="1">
        <f t="array" ref="Q2743">_xlfn.IFS(AND(D2743&lt;=0, D2743-P2743&lt;=2), "escarcha",AND(D2743&lt;=0, D2743-P2743&gt;2), "helada negra", AND(D2743&gt;0, P2743+2&gt;D2743), "rocío", TRUE, "sin riesgo")</f>
        <v>sin riesgo</v>
      </c>
    </row>
    <row r="2744" spans="1:17" x14ac:dyDescent="0.35">
      <c r="A2744" s="2">
        <v>45793</v>
      </c>
      <c r="B2744" s="3" t="s">
        <v>27</v>
      </c>
      <c r="C2744">
        <v>3.0666666666666669</v>
      </c>
      <c r="D2744">
        <v>9.2666666666666675</v>
      </c>
      <c r="E2744">
        <v>96.533333333333331</v>
      </c>
      <c r="F2744">
        <v>80.666666666666671</v>
      </c>
      <c r="G2744">
        <v>0.66666666666666663</v>
      </c>
      <c r="H2744">
        <v>1.9</v>
      </c>
      <c r="I2744">
        <v>1.333333333333333</v>
      </c>
      <c r="J2744">
        <v>3.333333333333333</v>
      </c>
      <c r="K2744">
        <f t="shared" si="210"/>
        <v>6.2000000000000011</v>
      </c>
      <c r="L2744">
        <f t="shared" si="211"/>
        <v>0.18433840473064464</v>
      </c>
      <c r="M2744">
        <f t="shared" si="212"/>
        <v>2.5688019712444836</v>
      </c>
      <c r="N2744" s="10" t="str" cm="1">
        <f t="array" ref="N2744">_xlfn.IFS(AND(C2744&lt;=0, C2744-M2744&lt;=2), "escarcha",AND(C2744&lt;=0, C2744-M2744&gt;2), "helada negra", AND(C2744&gt;0, M2744+2&gt;C2744), "rocío", TRUE, "sin riesgo")</f>
        <v>rocío</v>
      </c>
      <c r="O2744">
        <f t="shared" si="213"/>
        <v>0.43248257803433321</v>
      </c>
      <c r="P2744">
        <f t="shared" si="214"/>
        <v>6.1137390869339461</v>
      </c>
      <c r="Q2744" s="10" t="str" cm="1">
        <f t="array" ref="Q2744">_xlfn.IFS(AND(D2744&lt;=0, D2744-P2744&lt;=2), "escarcha",AND(D2744&lt;=0, D2744-P2744&gt;2), "helada negra", AND(D2744&gt;0, P2744+2&gt;D2744), "rocío", TRUE, "sin riesgo")</f>
        <v>sin riesgo</v>
      </c>
    </row>
    <row r="2745" spans="1:17" x14ac:dyDescent="0.35">
      <c r="A2745" s="2">
        <v>45793</v>
      </c>
      <c r="B2745" s="3" t="s">
        <v>28</v>
      </c>
      <c r="C2745">
        <v>7.1000000000000014</v>
      </c>
      <c r="D2745">
        <v>10.53333333333333</v>
      </c>
      <c r="E2745">
        <v>92.8</v>
      </c>
      <c r="F2745">
        <v>78</v>
      </c>
      <c r="G2745">
        <v>2.666666666666667</v>
      </c>
      <c r="H2745">
        <v>3.2666666666666671</v>
      </c>
      <c r="I2745">
        <v>6</v>
      </c>
      <c r="J2745">
        <v>5.3666666666666671</v>
      </c>
      <c r="K2745">
        <f t="shared" si="210"/>
        <v>3.4333333333333282</v>
      </c>
      <c r="L2745">
        <f t="shared" si="211"/>
        <v>0.4255463026886882</v>
      </c>
      <c r="M2745">
        <f t="shared" si="212"/>
        <v>6.0132592130892242</v>
      </c>
      <c r="N2745" s="10" t="str" cm="1">
        <f t="array" ref="N2745">_xlfn.IFS(AND(C2745&lt;=0, C2745-M2745&lt;=2), "escarcha",AND(C2745&lt;=0, C2745-M2745&gt;2), "helada negra", AND(C2745&gt;0, M2745+2&gt;C2745), "rocío", TRUE, "sin riesgo")</f>
        <v>rocío</v>
      </c>
      <c r="O2745">
        <f t="shared" si="213"/>
        <v>0.48367398616369389</v>
      </c>
      <c r="P2745">
        <f t="shared" si="214"/>
        <v>6.8578198385782567</v>
      </c>
      <c r="Q2745" s="10" t="str" cm="1">
        <f t="array" ref="Q2745">_xlfn.IFS(AND(D2745&lt;=0, D2745-P2745&lt;=2), "escarcha",AND(D2745&lt;=0, D2745-P2745&gt;2), "helada negra", AND(D2745&gt;0, P2745+2&gt;D2745), "rocío", TRUE, "sin riesgo")</f>
        <v>sin riesgo</v>
      </c>
    </row>
    <row r="2746" spans="1:17" x14ac:dyDescent="0.35">
      <c r="A2746" s="2">
        <v>45793</v>
      </c>
      <c r="B2746" s="3" t="s">
        <v>29</v>
      </c>
      <c r="C2746">
        <v>11.733333333333331</v>
      </c>
      <c r="D2746">
        <v>13.96666666666667</v>
      </c>
      <c r="E2746">
        <v>75.666666666666671</v>
      </c>
      <c r="F2746">
        <v>68</v>
      </c>
      <c r="G2746">
        <v>2</v>
      </c>
      <c r="H2746">
        <v>2.8</v>
      </c>
      <c r="I2746">
        <v>4</v>
      </c>
      <c r="J2746">
        <v>6.3666666666666663</v>
      </c>
      <c r="K2746">
        <f t="shared" si="210"/>
        <v>2.2333333333333396</v>
      </c>
      <c r="L2746">
        <f t="shared" si="211"/>
        <v>0.53286944778647438</v>
      </c>
      <c r="M2746">
        <f t="shared" si="212"/>
        <v>7.5770887774580364</v>
      </c>
      <c r="N2746" s="10" t="str" cm="1">
        <f t="array" ref="N2746">_xlfn.IFS(AND(C2746&lt;=0, C2746-M2746&lt;=2), "escarcha",AND(C2746&lt;=0, C2746-M2746&gt;2), "helada negra", AND(C2746&gt;0, M2746+2&gt;C2746), "rocío", TRUE, "sin riesgo")</f>
        <v>sin riesgo</v>
      </c>
      <c r="O2746">
        <f t="shared" si="213"/>
        <v>0.57214341267975377</v>
      </c>
      <c r="P2746">
        <f t="shared" si="214"/>
        <v>8.1542781003085203</v>
      </c>
      <c r="Q2746" s="10" t="str" cm="1">
        <f t="array" ref="Q2746">_xlfn.IFS(AND(D2746&lt;=0, D2746-P2746&lt;=2), "escarcha",AND(D2746&lt;=0, D2746-P2746&gt;2), "helada negra", AND(D2746&gt;0, P2746+2&gt;D2746), "rocío", TRUE, "sin riesgo")</f>
        <v>sin riesgo</v>
      </c>
    </row>
    <row r="2747" spans="1:17" x14ac:dyDescent="0.35">
      <c r="A2747" s="2">
        <v>45793</v>
      </c>
      <c r="B2747" s="3" t="s">
        <v>30</v>
      </c>
      <c r="C2747">
        <v>14.133333333333329</v>
      </c>
      <c r="D2747">
        <v>14.8</v>
      </c>
      <c r="E2747">
        <v>65.566666666666663</v>
      </c>
      <c r="F2747">
        <v>64.333333333333329</v>
      </c>
      <c r="G2747">
        <v>9.6666666666666661</v>
      </c>
      <c r="H2747">
        <v>3.1333333333333329</v>
      </c>
      <c r="I2747">
        <v>15.33333333333333</v>
      </c>
      <c r="J2747">
        <v>8.6999999999999993</v>
      </c>
      <c r="K2747">
        <f t="shared" si="210"/>
        <v>0.6666666666666714</v>
      </c>
      <c r="L2747">
        <f t="shared" si="211"/>
        <v>0.54650467504407951</v>
      </c>
      <c r="M2747">
        <f t="shared" si="212"/>
        <v>7.7771778892386649</v>
      </c>
      <c r="N2747" s="10" t="str" cm="1">
        <f t="array" ref="N2747">_xlfn.IFS(AND(C2747&lt;=0, C2747-M2747&lt;=2), "escarcha",AND(C2747&lt;=0, C2747-M2747&gt;2), "helada negra", AND(C2747&gt;0, M2747+2&gt;C2747), "rocío", TRUE, "sin riesgo")</f>
        <v>sin riesgo</v>
      </c>
      <c r="O2747">
        <f t="shared" si="213"/>
        <v>0.57058162054716433</v>
      </c>
      <c r="P2747">
        <f t="shared" si="214"/>
        <v>8.1312744869011446</v>
      </c>
      <c r="Q2747" s="10" t="str" cm="1">
        <f t="array" ref="Q2747">_xlfn.IFS(AND(D2747&lt;=0, D2747-P2747&lt;=2), "escarcha",AND(D2747&lt;=0, D2747-P2747&gt;2), "helada negra", AND(D2747&gt;0, P2747+2&gt;D2747), "rocío", TRUE, "sin riesgo")</f>
        <v>sin riesgo</v>
      </c>
    </row>
    <row r="2748" spans="1:17" x14ac:dyDescent="0.35">
      <c r="A2748" s="2">
        <v>45793</v>
      </c>
      <c r="B2748" s="3" t="s">
        <v>31</v>
      </c>
      <c r="C2748">
        <v>14.8</v>
      </c>
      <c r="D2748">
        <v>15.633333333333329</v>
      </c>
      <c r="E2748">
        <v>60.966666666666669</v>
      </c>
      <c r="F2748">
        <v>61.333333333333343</v>
      </c>
      <c r="G2748">
        <v>8.6666666666666661</v>
      </c>
      <c r="H2748">
        <v>3.3666666666666671</v>
      </c>
      <c r="I2748">
        <v>13.33333333333333</v>
      </c>
      <c r="J2748">
        <v>8</v>
      </c>
      <c r="K2748">
        <f t="shared" si="210"/>
        <v>0.8333333333333286</v>
      </c>
      <c r="L2748">
        <f t="shared" si="211"/>
        <v>0.5168309870390988</v>
      </c>
      <c r="M2748">
        <f t="shared" si="212"/>
        <v>7.3421418151072624</v>
      </c>
      <c r="N2748" s="10" t="str" cm="1">
        <f t="array" ref="N2748">_xlfn.IFS(AND(C2748&lt;=0, C2748-M2748&lt;=2), "escarcha",AND(C2748&lt;=0, C2748-M2748&gt;2), "helada negra", AND(C2748&gt;0, M2748+2&gt;C2748), "rocío", TRUE, "sin riesgo")</f>
        <v>sin riesgo</v>
      </c>
      <c r="O2748">
        <f t="shared" si="213"/>
        <v>0.57634812329195073</v>
      </c>
      <c r="P2748">
        <f t="shared" si="214"/>
        <v>8.2162301686884547</v>
      </c>
      <c r="Q2748" s="10" t="str" cm="1">
        <f t="array" ref="Q2748">_xlfn.IFS(AND(D2748&lt;=0, D2748-P2748&lt;=2), "escarcha",AND(D2748&lt;=0, D2748-P2748&gt;2), "helada negra", AND(D2748&gt;0, P2748+2&gt;D2748), "rocío", TRUE, "sin riesgo")</f>
        <v>sin riesgo</v>
      </c>
    </row>
    <row r="2749" spans="1:17" x14ac:dyDescent="0.35">
      <c r="A2749" s="2">
        <v>45793</v>
      </c>
      <c r="B2749" s="3" t="s">
        <v>32</v>
      </c>
      <c r="C2749">
        <v>15.8</v>
      </c>
      <c r="D2749">
        <v>16.5</v>
      </c>
      <c r="E2749">
        <v>58.466666666666669</v>
      </c>
      <c r="F2749">
        <v>60</v>
      </c>
      <c r="G2749">
        <v>8.6666666666666661</v>
      </c>
      <c r="H2749">
        <v>3.4666666666666659</v>
      </c>
      <c r="I2749">
        <v>13.66666666666667</v>
      </c>
      <c r="J2749">
        <v>7.7333333333333334</v>
      </c>
      <c r="K2749">
        <f t="shared" si="210"/>
        <v>0.69999999999999929</v>
      </c>
      <c r="L2749">
        <f t="shared" si="211"/>
        <v>0.53914427797543762</v>
      </c>
      <c r="M2749">
        <f t="shared" si="212"/>
        <v>7.6691286319502963</v>
      </c>
      <c r="N2749" s="10" t="str" cm="1">
        <f t="array" ref="N2749">_xlfn.IFS(AND(C2749&lt;=0, C2749-M2749&lt;=2), "escarcha",AND(C2749&lt;=0, C2749-M2749&gt;2), "helada negra", AND(C2749&gt;0, M2749+2&gt;C2749), "rocío", TRUE, "sin riesgo")</f>
        <v>sin riesgo</v>
      </c>
      <c r="O2749">
        <f t="shared" si="213"/>
        <v>0.60966640058478383</v>
      </c>
      <c r="P2749">
        <f t="shared" si="214"/>
        <v>8.7082231525109979</v>
      </c>
      <c r="Q2749" s="10" t="str" cm="1">
        <f t="array" ref="Q2749">_xlfn.IFS(AND(D2749&lt;=0, D2749-P2749&lt;=2), "escarcha",AND(D2749&lt;=0, D2749-P2749&gt;2), "helada negra", AND(D2749&gt;0, P2749+2&gt;D2749), "rocío", TRUE, "sin riesgo")</f>
        <v>sin riesgo</v>
      </c>
    </row>
    <row r="2750" spans="1:17" x14ac:dyDescent="0.35">
      <c r="A2750" s="2">
        <v>45793</v>
      </c>
      <c r="B2750" s="3" t="s">
        <v>33</v>
      </c>
      <c r="C2750">
        <v>16.166666666666671</v>
      </c>
      <c r="D2750">
        <v>16.93333333333333</v>
      </c>
      <c r="E2750">
        <v>55.166666666666657</v>
      </c>
      <c r="F2750">
        <v>58.333333333333343</v>
      </c>
      <c r="G2750">
        <v>7.666666666666667</v>
      </c>
      <c r="H2750">
        <v>4.5</v>
      </c>
      <c r="I2750">
        <v>14.33333333333333</v>
      </c>
      <c r="J2750">
        <v>9.6666666666666661</v>
      </c>
      <c r="K2750">
        <f t="shared" si="210"/>
        <v>0.76666666666665861</v>
      </c>
      <c r="L2750">
        <f t="shared" si="211"/>
        <v>0.50445635731016669</v>
      </c>
      <c r="M2750">
        <f t="shared" si="212"/>
        <v>7.1611670540037</v>
      </c>
      <c r="N2750" s="10" t="str" cm="1">
        <f t="array" ref="N2750">_xlfn.IFS(AND(C2750&lt;=0, C2750-M2750&lt;=2), "escarcha",AND(C2750&lt;=0, C2750-M2750&gt;2), "helada negra", AND(C2750&gt;0, M2750+2&gt;C2750), "rocío", TRUE, "sin riesgo")</f>
        <v>sin riesgo</v>
      </c>
      <c r="O2750">
        <f t="shared" si="213"/>
        <v>0.60900585848364297</v>
      </c>
      <c r="P2750">
        <f t="shared" si="214"/>
        <v>8.6984505645036982</v>
      </c>
      <c r="Q2750" s="10" t="str" cm="1">
        <f t="array" ref="Q2750">_xlfn.IFS(AND(D2750&lt;=0, D2750-P2750&lt;=2), "escarcha",AND(D2750&lt;=0, D2750-P2750&gt;2), "helada negra", AND(D2750&gt;0, P2750+2&gt;D2750), "rocío", TRUE, "sin riesgo")</f>
        <v>sin riesgo</v>
      </c>
    </row>
    <row r="2751" spans="1:17" x14ac:dyDescent="0.35">
      <c r="A2751" s="2">
        <v>45793</v>
      </c>
      <c r="B2751" s="3" t="s">
        <v>34</v>
      </c>
      <c r="C2751">
        <v>16.666666666666671</v>
      </c>
      <c r="D2751">
        <v>17.466666666666669</v>
      </c>
      <c r="E2751">
        <v>54.1</v>
      </c>
      <c r="F2751">
        <v>56.333333333333343</v>
      </c>
      <c r="G2751">
        <v>9</v>
      </c>
      <c r="H2751">
        <v>3.6</v>
      </c>
      <c r="I2751">
        <v>15.66666666666667</v>
      </c>
      <c r="J2751">
        <v>8.7000000000000011</v>
      </c>
      <c r="K2751">
        <f t="shared" si="210"/>
        <v>0.79999999999999716</v>
      </c>
      <c r="L2751">
        <f t="shared" si="211"/>
        <v>0.5167477867007757</v>
      </c>
      <c r="M2751">
        <f t="shared" si="212"/>
        <v>7.3409241641953304</v>
      </c>
      <c r="N2751" s="10" t="str" cm="1">
        <f t="array" ref="N2751">_xlfn.IFS(AND(C2751&lt;=0, C2751-M2751&lt;=2), "escarcha",AND(C2751&lt;=0, C2751-M2751&gt;2), "helada negra", AND(C2751&gt;0, M2751+2&gt;C2751), "rocío", TRUE, "sin riesgo")</f>
        <v>sin riesgo</v>
      </c>
      <c r="O2751">
        <f t="shared" si="213"/>
        <v>0.60785183244621555</v>
      </c>
      <c r="P2751">
        <f t="shared" si="214"/>
        <v>8.6813788011440192</v>
      </c>
      <c r="Q2751" s="10" t="str" cm="1">
        <f t="array" ref="Q2751">_xlfn.IFS(AND(D2751&lt;=0, D2751-P2751&lt;=2), "escarcha",AND(D2751&lt;=0, D2751-P2751&gt;2), "helada negra", AND(D2751&gt;0, P2751+2&gt;D2751), "rocío", TRUE, "sin riesgo")</f>
        <v>sin riesgo</v>
      </c>
    </row>
    <row r="2752" spans="1:17" x14ac:dyDescent="0.35">
      <c r="A2752" s="2">
        <v>45793</v>
      </c>
      <c r="B2752" s="3" t="s">
        <v>35</v>
      </c>
      <c r="C2752">
        <v>17.3</v>
      </c>
      <c r="D2752">
        <v>17.966666666666669</v>
      </c>
      <c r="E2752">
        <v>52.93333333333333</v>
      </c>
      <c r="F2752">
        <v>56.666666666666657</v>
      </c>
      <c r="G2752">
        <v>7</v>
      </c>
      <c r="H2752">
        <v>3.7</v>
      </c>
      <c r="I2752">
        <v>12.33333333333333</v>
      </c>
      <c r="J2752">
        <v>8.4333333333333336</v>
      </c>
      <c r="K2752">
        <f t="shared" si="210"/>
        <v>0.66666666666666785</v>
      </c>
      <c r="L2752">
        <f t="shared" si="211"/>
        <v>0.53507187802869427</v>
      </c>
      <c r="M2752">
        <f t="shared" si="212"/>
        <v>7.609386552592091</v>
      </c>
      <c r="N2752" s="10" t="str" cm="1">
        <f t="array" ref="N2752">_xlfn.IFS(AND(C2752&lt;=0, C2752-M2752&lt;=2), "escarcha",AND(C2752&lt;=0, C2752-M2752&gt;2), "helada negra", AND(C2752&gt;0, M2752+2&gt;C2752), "rocío", TRUE, "sin riesgo")</f>
        <v>sin riesgo</v>
      </c>
      <c r="O2752">
        <f t="shared" si="213"/>
        <v>0.64525125651170767</v>
      </c>
      <c r="P2752">
        <f t="shared" si="214"/>
        <v>9.2358177822122585</v>
      </c>
      <c r="Q2752" s="10" t="str" cm="1">
        <f t="array" ref="Q2752">_xlfn.IFS(AND(D2752&lt;=0, D2752-P2752&lt;=2), "escarcha",AND(D2752&lt;=0, D2752-P2752&gt;2), "helada negra", AND(D2752&gt;0, P2752+2&gt;D2752), "rocío", TRUE, "sin riesgo")</f>
        <v>sin riesgo</v>
      </c>
    </row>
    <row r="2753" spans="1:17" x14ac:dyDescent="0.35">
      <c r="A2753" s="2">
        <v>45793</v>
      </c>
      <c r="B2753" s="3" t="s">
        <v>36</v>
      </c>
      <c r="C2753">
        <v>17.7</v>
      </c>
      <c r="D2753">
        <v>18.133333333333329</v>
      </c>
      <c r="E2753">
        <v>50.633333333333333</v>
      </c>
      <c r="F2753">
        <v>56</v>
      </c>
      <c r="G2753">
        <v>9</v>
      </c>
      <c r="H2753">
        <v>3.2333333333333329</v>
      </c>
      <c r="I2753">
        <v>16.333333333333329</v>
      </c>
      <c r="J2753">
        <v>7.5</v>
      </c>
      <c r="K2753">
        <f t="shared" si="210"/>
        <v>0.43333333333333002</v>
      </c>
      <c r="L2753">
        <f t="shared" si="211"/>
        <v>0.51589042202077329</v>
      </c>
      <c r="M2753">
        <f t="shared" si="212"/>
        <v>7.3283771780446871</v>
      </c>
      <c r="N2753" s="10" t="str" cm="1">
        <f t="array" ref="N2753">_xlfn.IFS(AND(C2753&lt;=0, C2753-M2753&lt;=2), "escarcha",AND(C2753&lt;=0, C2753-M2753&gt;2), "helada negra", AND(C2753&gt;0, M2753+2&gt;C2753), "rocío", TRUE, "sin riesgo")</f>
        <v>sin riesgo</v>
      </c>
      <c r="O2753">
        <f t="shared" si="213"/>
        <v>0.64388989764066584</v>
      </c>
      <c r="P2753">
        <f t="shared" si="214"/>
        <v>9.2155930783844777</v>
      </c>
      <c r="Q2753" s="10" t="str" cm="1">
        <f t="array" ref="Q2753">_xlfn.IFS(AND(D2753&lt;=0, D2753-P2753&lt;=2), "escarcha",AND(D2753&lt;=0, D2753-P2753&gt;2), "helada negra", AND(D2753&gt;0, P2753+2&gt;D2753), "rocío", TRUE, "sin riesgo")</f>
        <v>sin riesgo</v>
      </c>
    </row>
    <row r="2754" spans="1:17" x14ac:dyDescent="0.35">
      <c r="A2754" s="2">
        <v>45793</v>
      </c>
      <c r="B2754" s="3" t="s">
        <v>47</v>
      </c>
      <c r="C2754">
        <v>18.033333333333331</v>
      </c>
      <c r="D2754">
        <v>18.133333333333329</v>
      </c>
      <c r="E2754">
        <v>49.1</v>
      </c>
      <c r="F2754">
        <v>55.666666666666657</v>
      </c>
      <c r="G2754">
        <v>10.66666666666667</v>
      </c>
      <c r="H2754">
        <v>3.7</v>
      </c>
      <c r="I2754">
        <v>19</v>
      </c>
      <c r="J2754">
        <v>8.3333333333333321</v>
      </c>
      <c r="K2754">
        <f t="shared" ref="K2754:K2817" si="215">ABS((C2754-D2754))</f>
        <v>9.9999999999997868E-2</v>
      </c>
      <c r="L2754">
        <f t="shared" si="211"/>
        <v>0.50611498706217284</v>
      </c>
      <c r="M2754">
        <f t="shared" si="212"/>
        <v>7.1854087671379823</v>
      </c>
      <c r="N2754" s="10" t="str" cm="1">
        <f t="array" ref="N2754">_xlfn.IFS(AND(C2754&lt;=0, C2754-M2754&lt;=2), "escarcha",AND(C2754&lt;=0, C2754-M2754&gt;2), "helada negra", AND(C2754&gt;0, M2754+2&gt;C2754), "rocío", TRUE, "sin riesgo")</f>
        <v>sin riesgo</v>
      </c>
      <c r="O2754">
        <f t="shared" si="213"/>
        <v>0.63791973065416174</v>
      </c>
      <c r="P2754">
        <f t="shared" si="214"/>
        <v>9.1269369944619658</v>
      </c>
      <c r="Q2754" s="10" t="str" cm="1">
        <f t="array" ref="Q2754">_xlfn.IFS(AND(D2754&lt;=0, D2754-P2754&lt;=2), "escarcha",AND(D2754&lt;=0, D2754-P2754&gt;2), "helada negra", AND(D2754&gt;0, P2754+2&gt;D2754), "rocío", TRUE, "sin riesgo")</f>
        <v>sin riesgo</v>
      </c>
    </row>
    <row r="2755" spans="1:17" x14ac:dyDescent="0.35">
      <c r="A2755" s="2">
        <v>45793</v>
      </c>
      <c r="B2755" s="3" t="s">
        <v>52</v>
      </c>
      <c r="C2755">
        <v>18.266666666666669</v>
      </c>
      <c r="D2755">
        <v>18.43333333333333</v>
      </c>
      <c r="E2755">
        <v>49.466666666666669</v>
      </c>
      <c r="F2755">
        <v>56</v>
      </c>
      <c r="G2755">
        <v>5</v>
      </c>
      <c r="H2755">
        <v>4</v>
      </c>
      <c r="I2755">
        <v>11.33333333333333</v>
      </c>
      <c r="J2755">
        <v>8.5</v>
      </c>
      <c r="K2755">
        <f t="shared" si="215"/>
        <v>0.16666666666666075</v>
      </c>
      <c r="L2755">
        <f t="shared" ref="L2755:L2818" si="216">(LN(E2755/100))+((17.625*C2755)/(243.04+C2755))</f>
        <v>0.52820610885797514</v>
      </c>
      <c r="M2755">
        <f t="shared" ref="M2755:M2818" si="217">(243.04*L2755)/(17.625-L2755)</f>
        <v>7.5087302048692557</v>
      </c>
      <c r="N2755" s="10" t="str" cm="1">
        <f t="array" ref="N2755">_xlfn.IFS(AND(C2755&lt;=0, C2755-M2755&lt;=2), "escarcha",AND(C2755&lt;=0, C2755-M2755&gt;2), "helada negra", AND(C2755&gt;0, M2755+2&gt;C2755), "rocío", TRUE, "sin riesgo")</f>
        <v>sin riesgo</v>
      </c>
      <c r="O2755">
        <f t="shared" ref="O2755:O2818" si="218">(LN(F2755/100))+((17.625*D2755)/(243.04+D2755))</f>
        <v>0.66270782992999566</v>
      </c>
      <c r="P2755">
        <f t="shared" ref="P2755:P2818" si="219">(243.04*O2755)/(17.625-O2755)</f>
        <v>9.4954449181334564</v>
      </c>
      <c r="Q2755" s="10" t="str" cm="1">
        <f t="array" ref="Q2755">_xlfn.IFS(AND(D2755&lt;=0, D2755-P2755&lt;=2), "escarcha",AND(D2755&lt;=0, D2755-P2755&gt;2), "helada negra", AND(D2755&gt;0, P2755+2&gt;D2755), "rocío", TRUE, "sin riesgo")</f>
        <v>sin riesgo</v>
      </c>
    </row>
    <row r="2756" spans="1:17" x14ac:dyDescent="0.35">
      <c r="A2756" s="2">
        <v>45793</v>
      </c>
      <c r="B2756" s="3" t="s">
        <v>53</v>
      </c>
      <c r="C2756">
        <v>18.733333333333331</v>
      </c>
      <c r="D2756">
        <v>18.966666666666669</v>
      </c>
      <c r="E2756">
        <v>47.9</v>
      </c>
      <c r="F2756">
        <v>55</v>
      </c>
      <c r="G2756">
        <v>7</v>
      </c>
      <c r="H2756">
        <v>3</v>
      </c>
      <c r="I2756">
        <v>14.66666666666667</v>
      </c>
      <c r="J2756">
        <v>6.8666666666666671</v>
      </c>
      <c r="K2756">
        <f t="shared" si="215"/>
        <v>0.23333333333333783</v>
      </c>
      <c r="L2756">
        <f t="shared" si="216"/>
        <v>0.52524644408456167</v>
      </c>
      <c r="M2756">
        <f t="shared" si="217"/>
        <v>7.4653646529397468</v>
      </c>
      <c r="N2756" s="10" t="str" cm="1">
        <f t="array" ref="N2756">_xlfn.IFS(AND(C2756&lt;=0, C2756-M2756&lt;=2), "escarcha",AND(C2756&lt;=0, C2756-M2756&gt;2), "helada negra", AND(C2756&gt;0, M2756+2&gt;C2756), "rocío", TRUE, "sin riesgo")</f>
        <v>sin riesgo</v>
      </c>
      <c r="O2756">
        <f t="shared" si="218"/>
        <v>0.67803702280612121</v>
      </c>
      <c r="P2756">
        <f t="shared" si="219"/>
        <v>9.7238731355325161</v>
      </c>
      <c r="Q2756" s="10" t="str" cm="1">
        <f t="array" ref="Q2756">_xlfn.IFS(AND(D2756&lt;=0, D2756-P2756&lt;=2), "escarcha",AND(D2756&lt;=0, D2756-P2756&gt;2), "helada negra", AND(D2756&gt;0, P2756+2&gt;D2756), "rocío", TRUE, "sin riesgo")</f>
        <v>sin riesgo</v>
      </c>
    </row>
    <row r="2757" spans="1:17" x14ac:dyDescent="0.35">
      <c r="A2757" s="2">
        <v>45793</v>
      </c>
      <c r="B2757" s="3" t="s">
        <v>56</v>
      </c>
      <c r="C2757">
        <v>19.06666666666667</v>
      </c>
      <c r="D2757">
        <v>19.366666666666671</v>
      </c>
      <c r="E2757">
        <v>49.266666666666673</v>
      </c>
      <c r="F2757">
        <v>53.666666666666657</v>
      </c>
      <c r="G2757">
        <v>5</v>
      </c>
      <c r="H2757">
        <v>3.7333333333333329</v>
      </c>
      <c r="I2757">
        <v>9.6666666666666661</v>
      </c>
      <c r="J2757">
        <v>8.0666666666666664</v>
      </c>
      <c r="K2757">
        <f t="shared" si="215"/>
        <v>0.30000000000000071</v>
      </c>
      <c r="L2757">
        <f t="shared" si="216"/>
        <v>0.57418914236334362</v>
      </c>
      <c r="M2757">
        <f t="shared" si="217"/>
        <v>8.1844159978752842</v>
      </c>
      <c r="N2757" s="10" t="str" cm="1">
        <f t="array" ref="N2757">_xlfn.IFS(AND(C2757&lt;=0, C2757-M2757&lt;=2), "escarcha",AND(C2757&lt;=0, C2757-M2757&gt;2), "helada negra", AND(C2757&gt;0, M2757+2&gt;C2757), "rocío", TRUE, "sin riesgo")</f>
        <v>sin riesgo</v>
      </c>
      <c r="O2757">
        <f t="shared" si="218"/>
        <v>0.67841772884862517</v>
      </c>
      <c r="P2757">
        <f t="shared" si="219"/>
        <v>9.7295514919284969</v>
      </c>
      <c r="Q2757" s="10" t="str" cm="1">
        <f t="array" ref="Q2757">_xlfn.IFS(AND(D2757&lt;=0, D2757-P2757&lt;=2), "escarcha",AND(D2757&lt;=0, D2757-P2757&gt;2), "helada negra", AND(D2757&gt;0, P2757+2&gt;D2757), "rocío", TRUE, "sin riesgo")</f>
        <v>sin riesgo</v>
      </c>
    </row>
    <row r="2758" spans="1:17" x14ac:dyDescent="0.35">
      <c r="A2758" s="2">
        <v>45793</v>
      </c>
      <c r="B2758" s="3" t="s">
        <v>48</v>
      </c>
      <c r="C2758">
        <v>20.266666666666669</v>
      </c>
      <c r="D2758">
        <v>20.3</v>
      </c>
      <c r="E2758">
        <v>42.3</v>
      </c>
      <c r="F2758">
        <v>48.666666666666657</v>
      </c>
      <c r="G2758">
        <v>3.333333333333333</v>
      </c>
      <c r="H2758">
        <v>1.9</v>
      </c>
      <c r="I2758">
        <v>8.6666666666666661</v>
      </c>
      <c r="J2758">
        <v>5.0666666666666664</v>
      </c>
      <c r="K2758">
        <f t="shared" si="215"/>
        <v>3.3333333333331439E-2</v>
      </c>
      <c r="L2758">
        <f t="shared" si="216"/>
        <v>0.49620997278036538</v>
      </c>
      <c r="M2758">
        <f t="shared" si="217"/>
        <v>7.0407116669008385</v>
      </c>
      <c r="N2758" s="10" t="str" cm="1">
        <f t="array" ref="N2758">_xlfn.IFS(AND(C2758&lt;=0, C2758-M2758&lt;=2), "escarcha",AND(C2758&lt;=0, C2758-M2758&gt;2), "helada negra", AND(C2758&gt;0, M2758+2&gt;C2758), "rocío", TRUE, "sin riesgo")</f>
        <v>sin riesgo</v>
      </c>
      <c r="O2758">
        <f t="shared" si="218"/>
        <v>0.63847645965181643</v>
      </c>
      <c r="P2758">
        <f t="shared" si="219"/>
        <v>9.1352017018190121</v>
      </c>
      <c r="Q2758" s="10" t="str" cm="1">
        <f t="array" ref="Q2758">_xlfn.IFS(AND(D2758&lt;=0, D2758-P2758&lt;=2), "escarcha",AND(D2758&lt;=0, D2758-P2758&gt;2), "helada negra", AND(D2758&gt;0, P2758+2&gt;D2758), "rocío", TRUE, "sin riesgo")</f>
        <v>sin riesgo</v>
      </c>
    </row>
    <row r="2759" spans="1:17" x14ac:dyDescent="0.35">
      <c r="A2759" s="2">
        <v>45793</v>
      </c>
      <c r="B2759" s="3" t="s">
        <v>42</v>
      </c>
      <c r="C2759">
        <v>11.83333333333333</v>
      </c>
      <c r="D2759">
        <v>12.3</v>
      </c>
      <c r="E2759">
        <v>73.900000000000006</v>
      </c>
      <c r="F2759">
        <v>73</v>
      </c>
      <c r="G2759">
        <v>2.666666666666667</v>
      </c>
      <c r="H2759">
        <v>2.2333333333333329</v>
      </c>
      <c r="I2759">
        <v>4.333333333333333</v>
      </c>
      <c r="J2759">
        <v>5.0333333333333332</v>
      </c>
      <c r="K2759">
        <f t="shared" si="215"/>
        <v>0.46666666666667034</v>
      </c>
      <c r="L2759">
        <f t="shared" si="216"/>
        <v>0.51584127396627388</v>
      </c>
      <c r="M2759">
        <f t="shared" si="217"/>
        <v>7.3276579656717402</v>
      </c>
      <c r="N2759" s="10" t="str" cm="1">
        <f t="array" ref="N2759">_xlfn.IFS(AND(C2759&lt;=0, C2759-M2759&lt;=2), "escarcha",AND(C2759&lt;=0, C2759-M2759&gt;2), "helada negra", AND(C2759&gt;0, M2759+2&gt;C2759), "rocío", TRUE, "sin riesgo")</f>
        <v>sin riesgo</v>
      </c>
      <c r="O2759">
        <f t="shared" si="218"/>
        <v>0.53430429393213341</v>
      </c>
      <c r="P2759">
        <f t="shared" si="219"/>
        <v>7.5981292880407016</v>
      </c>
      <c r="Q2759" s="10" t="str" cm="1">
        <f t="array" ref="Q2759">_xlfn.IFS(AND(D2759&lt;=0, D2759-P2759&lt;=2), "escarcha",AND(D2759&lt;=0, D2759-P2759&gt;2), "helada negra", AND(D2759&gt;0, P2759+2&gt;D2759), "rocío", TRUE, "sin riesgo")</f>
        <v>sin riesgo</v>
      </c>
    </row>
    <row r="2760" spans="1:17" x14ac:dyDescent="0.35">
      <c r="A2760" s="2">
        <v>45793</v>
      </c>
      <c r="B2760" s="3" t="s">
        <v>43</v>
      </c>
      <c r="C2760">
        <v>10.6</v>
      </c>
      <c r="D2760">
        <v>11.5</v>
      </c>
      <c r="E2760">
        <v>80.466666666666669</v>
      </c>
      <c r="F2760">
        <v>77.333333333333329</v>
      </c>
      <c r="G2760">
        <v>0</v>
      </c>
      <c r="H2760">
        <v>2.066666666666666</v>
      </c>
      <c r="I2760">
        <v>0</v>
      </c>
      <c r="J2760">
        <v>4.4333333333333336</v>
      </c>
      <c r="K2760">
        <f t="shared" si="215"/>
        <v>0.90000000000000036</v>
      </c>
      <c r="L2760">
        <f t="shared" si="216"/>
        <v>0.51924829529093919</v>
      </c>
      <c r="M2760">
        <f t="shared" si="217"/>
        <v>7.3775246984772167</v>
      </c>
      <c r="N2760" s="10" t="str" cm="1">
        <f t="array" ref="N2760">_xlfn.IFS(AND(C2760&lt;=0, C2760-M2760&lt;=2), "escarcha",AND(C2760&lt;=0, C2760-M2760&gt;2), "helada negra", AND(C2760&gt;0, M2760+2&gt;C2760), "rocío", TRUE, "sin riesgo")</f>
        <v>sin riesgo</v>
      </c>
      <c r="O2760">
        <f t="shared" si="218"/>
        <v>0.53924428178263972</v>
      </c>
      <c r="P2760">
        <f t="shared" si="219"/>
        <v>7.6705960453780078</v>
      </c>
      <c r="Q2760" s="10" t="str" cm="1">
        <f t="array" ref="Q2760">_xlfn.IFS(AND(D2760&lt;=0, D2760-P2760&lt;=2), "escarcha",AND(D2760&lt;=0, D2760-P2760&gt;2), "helada negra", AND(D2760&gt;0, P2760+2&gt;D2760), "rocío", TRUE, "sin riesgo")</f>
        <v>sin riesgo</v>
      </c>
    </row>
    <row r="2761" spans="1:17" x14ac:dyDescent="0.35">
      <c r="A2761" s="2">
        <v>45793</v>
      </c>
      <c r="B2761" s="3" t="s">
        <v>44</v>
      </c>
      <c r="C2761">
        <v>9.3666666666666671</v>
      </c>
      <c r="D2761">
        <v>11.1</v>
      </c>
      <c r="E2761">
        <v>83.899999999999991</v>
      </c>
      <c r="F2761">
        <v>79.333333333333329</v>
      </c>
      <c r="G2761">
        <v>0</v>
      </c>
      <c r="H2761">
        <v>2.166666666666667</v>
      </c>
      <c r="I2761">
        <v>0</v>
      </c>
      <c r="J2761">
        <v>4.4000000000000004</v>
      </c>
      <c r="K2761">
        <f t="shared" si="215"/>
        <v>1.7333333333333325</v>
      </c>
      <c r="L2761">
        <f t="shared" si="216"/>
        <v>0.47850907107609941</v>
      </c>
      <c r="M2761">
        <f t="shared" si="217"/>
        <v>6.782544901835136</v>
      </c>
      <c r="N2761" s="10" t="str" cm="1">
        <f t="array" ref="N2761">_xlfn.IFS(AND(C2761&lt;=0, C2761-M2761&lt;=2), "escarcha",AND(C2761&lt;=0, C2761-M2761&gt;2), "helada negra", AND(C2761&gt;0, M2761+2&gt;C2761), "rocío", TRUE, "sin riesgo")</f>
        <v>sin riesgo</v>
      </c>
      <c r="O2761">
        <f t="shared" si="218"/>
        <v>0.53829027661030004</v>
      </c>
      <c r="P2761">
        <f t="shared" si="219"/>
        <v>7.6565980779951914</v>
      </c>
      <c r="Q2761" s="10" t="str" cm="1">
        <f t="array" ref="Q2761">_xlfn.IFS(AND(D2761&lt;=0, D2761-P2761&lt;=2), "escarcha",AND(D2761&lt;=0, D2761-P2761&gt;2), "helada negra", AND(D2761&gt;0, P2761+2&gt;D2761), "rocío", TRUE, "sin riesgo")</f>
        <v>sin riesgo</v>
      </c>
    </row>
    <row r="2762" spans="1:17" x14ac:dyDescent="0.35">
      <c r="A2762" s="2">
        <v>45793</v>
      </c>
      <c r="B2762" s="3" t="s">
        <v>45</v>
      </c>
      <c r="C2762">
        <v>6.666666666666667</v>
      </c>
      <c r="D2762">
        <v>10.46666666666667</v>
      </c>
      <c r="E2762">
        <v>89.7</v>
      </c>
      <c r="F2762">
        <v>82.333333333333329</v>
      </c>
      <c r="G2762">
        <v>0</v>
      </c>
      <c r="H2762">
        <v>2.1</v>
      </c>
      <c r="I2762">
        <v>0</v>
      </c>
      <c r="J2762">
        <v>4.7</v>
      </c>
      <c r="K2762">
        <f t="shared" si="215"/>
        <v>3.8000000000000034</v>
      </c>
      <c r="L2762">
        <f t="shared" si="216"/>
        <v>0.36185269755765015</v>
      </c>
      <c r="M2762">
        <f t="shared" si="217"/>
        <v>5.0943595668658332</v>
      </c>
      <c r="N2762" s="10" t="str" cm="1">
        <f t="array" ref="N2762">_xlfn.IFS(AND(C2762&lt;=0, C2762-M2762&lt;=2), "escarcha",AND(C2762&lt;=0, C2762-M2762&gt;2), "helada negra", AND(C2762&gt;0, M2762+2&gt;C2762), "rocío", TRUE, "sin riesgo")</f>
        <v>rocío</v>
      </c>
      <c r="O2762">
        <f t="shared" si="218"/>
        <v>0.53329875630723089</v>
      </c>
      <c r="P2762">
        <f t="shared" si="219"/>
        <v>7.5833837653077127</v>
      </c>
      <c r="Q2762" s="10" t="str" cm="1">
        <f t="array" ref="Q2762">_xlfn.IFS(AND(D2762&lt;=0, D2762-P2762&lt;=2), "escarcha",AND(D2762&lt;=0, D2762-P2762&gt;2), "helada negra", AND(D2762&gt;0, P2762+2&gt;D2762), "rocío", TRUE, "sin riesgo")</f>
        <v>sin riesgo</v>
      </c>
    </row>
    <row r="2763" spans="1:17" x14ac:dyDescent="0.35">
      <c r="A2763" s="2">
        <v>45793</v>
      </c>
      <c r="B2763" s="3" t="s">
        <v>46</v>
      </c>
      <c r="C2763">
        <v>5.4333333333333336</v>
      </c>
      <c r="D2763">
        <v>10.266666666666669</v>
      </c>
      <c r="E2763">
        <v>91.8</v>
      </c>
      <c r="F2763">
        <v>82.666666666666671</v>
      </c>
      <c r="G2763">
        <v>0.33333333333333331</v>
      </c>
      <c r="H2763">
        <v>1.6</v>
      </c>
      <c r="I2763">
        <v>2</v>
      </c>
      <c r="J2763">
        <v>3.9</v>
      </c>
      <c r="K2763">
        <f t="shared" si="215"/>
        <v>4.8333333333333357</v>
      </c>
      <c r="L2763">
        <f t="shared" si="216"/>
        <v>0.29984564253368751</v>
      </c>
      <c r="M2763">
        <f t="shared" si="217"/>
        <v>4.2062820023292886</v>
      </c>
      <c r="N2763" s="10" t="str" cm="1">
        <f t="array" ref="N2763">_xlfn.IFS(AND(C2763&lt;=0, C2763-M2763&lt;=2), "escarcha",AND(C2763&lt;=0, C2763-M2763&gt;2), "helada negra", AND(C2763&gt;0, M2763+2&gt;C2763), "rocío", TRUE, "sin riesgo")</f>
        <v>rocío</v>
      </c>
      <c r="O2763">
        <f t="shared" si="218"/>
        <v>0.52399778219411652</v>
      </c>
      <c r="P2763">
        <f t="shared" si="219"/>
        <v>7.4470735318574688</v>
      </c>
      <c r="Q2763" s="10" t="str" cm="1">
        <f t="array" ref="Q2763">_xlfn.IFS(AND(D2763&lt;=0, D2763-P2763&lt;=2), "escarcha",AND(D2763&lt;=0, D2763-P2763&gt;2), "helada negra", AND(D2763&gt;0, P2763+2&gt;D2763), "rocío", TRUE, "sin riesgo")</f>
        <v>sin riesgo</v>
      </c>
    </row>
    <row r="2764" spans="1:17" x14ac:dyDescent="0.35">
      <c r="A2764" s="2">
        <v>45794</v>
      </c>
      <c r="B2764" s="3" t="s">
        <v>10</v>
      </c>
      <c r="C2764">
        <v>4.4333333333333336</v>
      </c>
      <c r="D2764">
        <v>8.8666666666666671</v>
      </c>
      <c r="E2764">
        <v>93.766666666666666</v>
      </c>
      <c r="F2764">
        <v>86</v>
      </c>
      <c r="G2764">
        <v>1</v>
      </c>
      <c r="H2764">
        <v>0.73333333333333328</v>
      </c>
      <c r="I2764">
        <v>2.666666666666667</v>
      </c>
      <c r="J2764">
        <v>1.3666666666666669</v>
      </c>
      <c r="K2764">
        <f t="shared" si="215"/>
        <v>4.4333333333333336</v>
      </c>
      <c r="L2764">
        <f t="shared" si="216"/>
        <v>0.25138033078869554</v>
      </c>
      <c r="M2764">
        <f t="shared" si="217"/>
        <v>3.5165657334582403</v>
      </c>
      <c r="N2764" s="10" t="str" cm="1">
        <f t="array" ref="N2764">_xlfn.IFS(AND(C2764&lt;=0, C2764-M2764&lt;=2), "escarcha",AND(C2764&lt;=0, C2764-M2764&gt;2), "helada negra", AND(C2764&gt;0, M2764+2&gt;C2764), "rocío", TRUE, "sin riesgo")</f>
        <v>rocío</v>
      </c>
      <c r="O2764">
        <f t="shared" si="218"/>
        <v>0.46954576532284498</v>
      </c>
      <c r="P2764">
        <f t="shared" si="219"/>
        <v>6.6520187249481957</v>
      </c>
      <c r="Q2764" s="10" t="str" cm="1">
        <f t="array" ref="Q2764">_xlfn.IFS(AND(D2764&lt;=0, D2764-P2764&lt;=2), "escarcha",AND(D2764&lt;=0, D2764-P2764&gt;2), "helada negra", AND(D2764&gt;0, P2764+2&gt;D2764), "rocío", TRUE, "sin riesgo")</f>
        <v>sin riesgo</v>
      </c>
    </row>
    <row r="2765" spans="1:17" x14ac:dyDescent="0.35">
      <c r="A2765" s="2">
        <v>45794</v>
      </c>
      <c r="B2765" s="3" t="s">
        <v>11</v>
      </c>
      <c r="C2765">
        <v>4.166666666666667</v>
      </c>
      <c r="D2765">
        <v>8.1666666666666661</v>
      </c>
      <c r="E2765">
        <v>94.13333333333334</v>
      </c>
      <c r="F2765">
        <v>85.666666666666671</v>
      </c>
      <c r="G2765">
        <v>0</v>
      </c>
      <c r="H2765">
        <v>1.2</v>
      </c>
      <c r="I2765">
        <v>0</v>
      </c>
      <c r="J2765">
        <v>2.4666666666666668</v>
      </c>
      <c r="K2765">
        <f t="shared" si="215"/>
        <v>3.9999999999999991</v>
      </c>
      <c r="L2765">
        <f t="shared" si="216"/>
        <v>0.23661128475863041</v>
      </c>
      <c r="M2765">
        <f t="shared" si="217"/>
        <v>3.3071498221874949</v>
      </c>
      <c r="N2765" s="10" t="str" cm="1">
        <f t="array" ref="N2765">_xlfn.IFS(AND(C2765&lt;=0, C2765-M2765&lt;=2), "escarcha",AND(C2765&lt;=0, C2765-M2765&gt;2), "helada negra", AND(C2765&gt;0, M2765+2&gt;C2765), "rocío", TRUE, "sin riesgo")</f>
        <v>rocío</v>
      </c>
      <c r="O2765">
        <f t="shared" si="218"/>
        <v>0.4182780055576143</v>
      </c>
      <c r="P2765">
        <f t="shared" si="219"/>
        <v>5.9080565434576826</v>
      </c>
      <c r="Q2765" s="10" t="str" cm="1">
        <f t="array" ref="Q2765">_xlfn.IFS(AND(D2765&lt;=0, D2765-P2765&lt;=2), "escarcha",AND(D2765&lt;=0, D2765-P2765&gt;2), "helada negra", AND(D2765&gt;0, P2765+2&gt;D2765), "rocío", TRUE, "sin riesgo")</f>
        <v>sin riesgo</v>
      </c>
    </row>
    <row r="2766" spans="1:17" x14ac:dyDescent="0.35">
      <c r="A2766" s="2">
        <v>45794</v>
      </c>
      <c r="B2766" s="3" t="s">
        <v>12</v>
      </c>
      <c r="C2766">
        <v>3.7666666666666671</v>
      </c>
      <c r="D2766">
        <v>7.4666666666666668</v>
      </c>
      <c r="E2766">
        <v>94.6</v>
      </c>
      <c r="F2766">
        <v>83.333333333333329</v>
      </c>
      <c r="G2766">
        <v>0</v>
      </c>
      <c r="H2766">
        <v>0</v>
      </c>
      <c r="I2766">
        <v>0</v>
      </c>
      <c r="J2766">
        <v>0.1333333333333333</v>
      </c>
      <c r="K2766">
        <f t="shared" si="215"/>
        <v>3.6999999999999997</v>
      </c>
      <c r="L2766">
        <f t="shared" si="216"/>
        <v>0.21347313594100345</v>
      </c>
      <c r="M2766">
        <f t="shared" si="217"/>
        <v>2.9797795083783112</v>
      </c>
      <c r="N2766" s="10" t="str" cm="1">
        <f t="array" ref="N2766">_xlfn.IFS(AND(C2766&lt;=0, C2766-M2766&lt;=2), "escarcha",AND(C2766&lt;=0, C2766-M2766&gt;2), "helada negra", AND(C2766&gt;0, M2766+2&gt;C2766), "rocío", TRUE, "sin riesgo")</f>
        <v>rocío</v>
      </c>
      <c r="O2766">
        <f t="shared" si="218"/>
        <v>0.34301376362333291</v>
      </c>
      <c r="P2766">
        <f t="shared" si="219"/>
        <v>4.8238705881814958</v>
      </c>
      <c r="Q2766" s="10" t="str" cm="1">
        <f t="array" ref="Q2766">_xlfn.IFS(AND(D2766&lt;=0, D2766-P2766&lt;=2), "escarcha",AND(D2766&lt;=0, D2766-P2766&gt;2), "helada negra", AND(D2766&gt;0, P2766+2&gt;D2766), "rocío", TRUE, "sin riesgo")</f>
        <v>sin riesgo</v>
      </c>
    </row>
    <row r="2767" spans="1:17" x14ac:dyDescent="0.35">
      <c r="A2767" s="2">
        <v>45794</v>
      </c>
      <c r="B2767" s="3" t="s">
        <v>13</v>
      </c>
      <c r="C2767">
        <v>2.9333333333333331</v>
      </c>
      <c r="D2767">
        <v>6.6333333333333329</v>
      </c>
      <c r="E2767">
        <v>94.9</v>
      </c>
      <c r="F2767">
        <v>84.666666666666671</v>
      </c>
      <c r="G2767">
        <v>0</v>
      </c>
      <c r="H2767">
        <v>0</v>
      </c>
      <c r="I2767">
        <v>0</v>
      </c>
      <c r="J2767">
        <v>0.16666666666666671</v>
      </c>
      <c r="K2767">
        <f t="shared" si="215"/>
        <v>3.6999999999999997</v>
      </c>
      <c r="L2767">
        <f t="shared" si="216"/>
        <v>0.15783890557748731</v>
      </c>
      <c r="M2767">
        <f t="shared" si="217"/>
        <v>2.1961878867540605</v>
      </c>
      <c r="N2767" s="10" t="str" cm="1">
        <f t="array" ref="N2767">_xlfn.IFS(AND(C2767&lt;=0, C2767-M2767&lt;=2), "escarcha",AND(C2767&lt;=0, C2767-M2767&gt;2), "helada negra", AND(C2767&gt;0, M2767+2&gt;C2767), "rocío", TRUE, "sin riesgo")</f>
        <v>rocío</v>
      </c>
      <c r="O2767">
        <f t="shared" si="218"/>
        <v>0.30181365452889986</v>
      </c>
      <c r="P2767">
        <f t="shared" si="219"/>
        <v>4.2343705790523263</v>
      </c>
      <c r="Q2767" s="10" t="str" cm="1">
        <f t="array" ref="Q2767">_xlfn.IFS(AND(D2767&lt;=0, D2767-P2767&lt;=2), "escarcha",AND(D2767&lt;=0, D2767-P2767&gt;2), "helada negra", AND(D2767&gt;0, P2767+2&gt;D2767), "rocío", TRUE, "sin riesgo")</f>
        <v>sin riesgo</v>
      </c>
    </row>
    <row r="2768" spans="1:17" x14ac:dyDescent="0.35">
      <c r="A2768" s="2">
        <v>45794</v>
      </c>
      <c r="B2768" s="3" t="s">
        <v>14</v>
      </c>
      <c r="C2768">
        <v>1.8</v>
      </c>
      <c r="D2768">
        <v>6.0666666666666664</v>
      </c>
      <c r="E2768">
        <v>95.2</v>
      </c>
      <c r="F2768">
        <v>86.666666666666671</v>
      </c>
      <c r="G2768">
        <v>0</v>
      </c>
      <c r="H2768">
        <v>0</v>
      </c>
      <c r="I2768">
        <v>0</v>
      </c>
      <c r="J2768">
        <v>0</v>
      </c>
      <c r="K2768">
        <f t="shared" si="215"/>
        <v>4.2666666666666666</v>
      </c>
      <c r="L2768">
        <f t="shared" si="216"/>
        <v>8.0384171754335348E-2</v>
      </c>
      <c r="M2768">
        <f t="shared" si="217"/>
        <v>1.1135364429992867</v>
      </c>
      <c r="N2768" s="10" t="str" cm="1">
        <f t="array" ref="N2768">_xlfn.IFS(AND(C2768&lt;=0, C2768-M2768&lt;=2), "escarcha",AND(C2768&lt;=0, C2768-M2768&gt;2), "helada negra", AND(C2768&gt;0, M2768+2&gt;C2768), "rocío", TRUE, "sin riesgo")</f>
        <v>rocío</v>
      </c>
      <c r="O2768">
        <f t="shared" si="218"/>
        <v>0.28613295178832632</v>
      </c>
      <c r="P2768">
        <f t="shared" si="219"/>
        <v>4.0107437475164991</v>
      </c>
      <c r="Q2768" s="10" t="str" cm="1">
        <f t="array" ref="Q2768">_xlfn.IFS(AND(D2768&lt;=0, D2768-P2768&lt;=2), "escarcha",AND(D2768&lt;=0, D2768-P2768&gt;2), "helada negra", AND(D2768&gt;0, P2768+2&gt;D2768), "rocío", TRUE, "sin riesgo")</f>
        <v>sin riesgo</v>
      </c>
    </row>
    <row r="2769" spans="1:17" x14ac:dyDescent="0.35">
      <c r="A2769" s="2">
        <v>45794</v>
      </c>
      <c r="B2769" s="3" t="s">
        <v>15</v>
      </c>
      <c r="C2769">
        <v>1</v>
      </c>
      <c r="D2769">
        <v>5.7666666666666666</v>
      </c>
      <c r="E2769">
        <v>95.933333333333337</v>
      </c>
      <c r="F2769">
        <v>86.333333333333329</v>
      </c>
      <c r="G2769">
        <v>0</v>
      </c>
      <c r="H2769">
        <v>0</v>
      </c>
      <c r="I2769">
        <v>0</v>
      </c>
      <c r="J2769">
        <v>0</v>
      </c>
      <c r="K2769">
        <f t="shared" si="215"/>
        <v>4.7666666666666666</v>
      </c>
      <c r="L2769">
        <f t="shared" si="216"/>
        <v>3.07050867205216E-2</v>
      </c>
      <c r="M2769">
        <f t="shared" si="217"/>
        <v>0.42414682221355288</v>
      </c>
      <c r="N2769" s="10" t="str" cm="1">
        <f t="array" ref="N2769">_xlfn.IFS(AND(C2769&lt;=0, C2769-M2769&lt;=2), "escarcha",AND(C2769&lt;=0, C2769-M2769&gt;2), "helada negra", AND(C2769&gt;0, M2769+2&gt;C2769), "rocío", TRUE, "sin riesgo")</f>
        <v>rocío</v>
      </c>
      <c r="O2769">
        <f t="shared" si="218"/>
        <v>0.26154549326235543</v>
      </c>
      <c r="P2769">
        <f t="shared" si="219"/>
        <v>3.6609084130013971</v>
      </c>
      <c r="Q2769" s="10" t="str" cm="1">
        <f t="array" ref="Q2769">_xlfn.IFS(AND(D2769&lt;=0, D2769-P2769&lt;=2), "escarcha",AND(D2769&lt;=0, D2769-P2769&gt;2), "helada negra", AND(D2769&gt;0, P2769+2&gt;D2769), "rocío", TRUE, "sin riesgo")</f>
        <v>sin riesgo</v>
      </c>
    </row>
    <row r="2770" spans="1:17" x14ac:dyDescent="0.35">
      <c r="A2770" s="2">
        <v>45794</v>
      </c>
      <c r="B2770" s="3" t="s">
        <v>16</v>
      </c>
      <c r="C2770">
        <v>0.46666666666666667</v>
      </c>
      <c r="D2770">
        <v>5.0666666666666664</v>
      </c>
      <c r="E2770">
        <v>96.166666666666657</v>
      </c>
      <c r="F2770">
        <v>89.333333333333329</v>
      </c>
      <c r="G2770">
        <v>0</v>
      </c>
      <c r="H2770">
        <v>0</v>
      </c>
      <c r="I2770">
        <v>0</v>
      </c>
      <c r="J2770">
        <v>0</v>
      </c>
      <c r="K2770">
        <f t="shared" si="215"/>
        <v>4.5999999999999996</v>
      </c>
      <c r="L2770">
        <f t="shared" si="216"/>
        <v>-5.3100793941335475E-3</v>
      </c>
      <c r="M2770">
        <f t="shared" si="217"/>
        <v>-7.3201304465914857E-2</v>
      </c>
      <c r="N2770" s="10" t="str" cm="1">
        <f t="array" ref="N2770">_xlfn.IFS(AND(C2770&lt;=0, C2770-M2770&lt;=2), "escarcha",AND(C2770&lt;=0, C2770-M2770&gt;2), "helada negra", AND(C2770&gt;0, M2770+2&gt;C2770), "rocío", TRUE, "sin riesgo")</f>
        <v>rocío</v>
      </c>
      <c r="O2770">
        <f t="shared" si="218"/>
        <v>0.24713034420375279</v>
      </c>
      <c r="P2770">
        <f t="shared" si="219"/>
        <v>3.4562670824986137</v>
      </c>
      <c r="Q2770" s="10" t="str" cm="1">
        <f t="array" ref="Q2770">_xlfn.IFS(AND(D2770&lt;=0, D2770-P2770&lt;=2), "escarcha",AND(D2770&lt;=0, D2770-P2770&gt;2), "helada negra", AND(D2770&gt;0, P2770+2&gt;D2770), "rocío", TRUE, "sin riesgo")</f>
        <v>rocío</v>
      </c>
    </row>
    <row r="2771" spans="1:17" x14ac:dyDescent="0.35">
      <c r="A2771" s="2">
        <v>45794</v>
      </c>
      <c r="B2771" s="3" t="s">
        <v>17</v>
      </c>
      <c r="C2771">
        <v>0.2</v>
      </c>
      <c r="D2771">
        <v>4.8666666666666671</v>
      </c>
      <c r="E2771">
        <v>96.466666666666669</v>
      </c>
      <c r="F2771">
        <v>88</v>
      </c>
      <c r="G2771">
        <v>0</v>
      </c>
      <c r="H2771">
        <v>0</v>
      </c>
      <c r="I2771">
        <v>0</v>
      </c>
      <c r="J2771">
        <v>0</v>
      </c>
      <c r="K2771">
        <f t="shared" si="215"/>
        <v>4.666666666666667</v>
      </c>
      <c r="L2771">
        <f t="shared" si="216"/>
        <v>-2.148080056735234E-2</v>
      </c>
      <c r="M2771">
        <f t="shared" si="217"/>
        <v>-0.29584900405306092</v>
      </c>
      <c r="N2771" s="10" t="str" cm="1">
        <f t="array" ref="N2771">_xlfn.IFS(AND(C2771&lt;=0, C2771-M2771&lt;=2), "escarcha",AND(C2771&lt;=0, C2771-M2771&gt;2), "helada negra", AND(C2771&gt;0, M2771+2&gt;C2771), "rocío", TRUE, "sin riesgo")</f>
        <v>rocío</v>
      </c>
      <c r="O2771">
        <f t="shared" si="218"/>
        <v>0.2181637779549675</v>
      </c>
      <c r="P2771">
        <f t="shared" si="219"/>
        <v>3.0460747672816315</v>
      </c>
      <c r="Q2771" s="10" t="str" cm="1">
        <f t="array" ref="Q2771">_xlfn.IFS(AND(D2771&lt;=0, D2771-P2771&lt;=2), "escarcha",AND(D2771&lt;=0, D2771-P2771&gt;2), "helada negra", AND(D2771&gt;0, P2771+2&gt;D2771), "rocío", TRUE, "sin riesgo")</f>
        <v>rocío</v>
      </c>
    </row>
    <row r="2772" spans="1:17" x14ac:dyDescent="0.35">
      <c r="A2772" s="2">
        <v>45794</v>
      </c>
      <c r="B2772" s="3" t="s">
        <v>18</v>
      </c>
      <c r="C2772">
        <v>-0.1333333333333333</v>
      </c>
      <c r="D2772">
        <v>4.7333333333333334</v>
      </c>
      <c r="E2772">
        <v>96.566666666666663</v>
      </c>
      <c r="F2772">
        <v>89.666666666666671</v>
      </c>
      <c r="G2772">
        <v>0</v>
      </c>
      <c r="H2772">
        <v>0</v>
      </c>
      <c r="I2772">
        <v>0</v>
      </c>
      <c r="J2772">
        <v>0</v>
      </c>
      <c r="K2772">
        <f t="shared" si="215"/>
        <v>4.8666666666666671</v>
      </c>
      <c r="L2772">
        <f t="shared" si="216"/>
        <v>-4.4611067630374868E-2</v>
      </c>
      <c r="M2772">
        <f t="shared" si="217"/>
        <v>-0.61361134862490996</v>
      </c>
      <c r="N2772" s="10" t="str" cm="1">
        <f t="array" ref="N2772">_xlfn.IFS(AND(C2772&lt;=0, C2772-M2772&lt;=2), "escarcha",AND(C2772&lt;=0, C2772-M2772&gt;2), "helada negra", AND(C2772&gt;0, M2772+2&gt;C2772), "rocío", TRUE, "sin riesgo")</f>
        <v>escarcha</v>
      </c>
      <c r="O2772">
        <f t="shared" si="218"/>
        <v>0.22762776949926239</v>
      </c>
      <c r="P2772">
        <f t="shared" si="219"/>
        <v>3.1799430607175325</v>
      </c>
      <c r="Q2772" s="10" t="str" cm="1">
        <f t="array" ref="Q2772">_xlfn.IFS(AND(D2772&lt;=0, D2772-P2772&lt;=2), "escarcha",AND(D2772&lt;=0, D2772-P2772&gt;2), "helada negra", AND(D2772&gt;0, P2772+2&gt;D2772), "rocío", TRUE, "sin riesgo")</f>
        <v>rocío</v>
      </c>
    </row>
    <row r="2773" spans="1:17" x14ac:dyDescent="0.35">
      <c r="A2773" s="2">
        <v>45794</v>
      </c>
      <c r="B2773" s="3" t="s">
        <v>19</v>
      </c>
      <c r="C2773">
        <v>-0.33333333333333331</v>
      </c>
      <c r="D2773">
        <v>4.333333333333333</v>
      </c>
      <c r="E2773">
        <v>96.766666666666666</v>
      </c>
      <c r="F2773">
        <v>88.666666666666671</v>
      </c>
      <c r="G2773">
        <v>0</v>
      </c>
      <c r="H2773">
        <v>0</v>
      </c>
      <c r="I2773">
        <v>0</v>
      </c>
      <c r="J2773">
        <v>0</v>
      </c>
      <c r="K2773">
        <f t="shared" si="215"/>
        <v>4.6666666666666661</v>
      </c>
      <c r="L2773">
        <f t="shared" si="216"/>
        <v>-5.7073778431967453E-2</v>
      </c>
      <c r="M2773">
        <f t="shared" si="217"/>
        <v>-0.78447874858575883</v>
      </c>
      <c r="N2773" s="10" t="str" cm="1">
        <f t="array" ref="N2773">_xlfn.IFS(AND(C2773&lt;=0, C2773-M2773&lt;=2), "escarcha",AND(C2773&lt;=0, C2773-M2773&gt;2), "helada negra", AND(C2773&gt;0, M2773+2&gt;C2773), "rocío", TRUE, "sin riesgo")</f>
        <v>escarcha</v>
      </c>
      <c r="O2773">
        <f t="shared" si="218"/>
        <v>0.18845770304157633</v>
      </c>
      <c r="P2773">
        <f t="shared" si="219"/>
        <v>2.626825856134011</v>
      </c>
      <c r="Q2773" s="10" t="str" cm="1">
        <f t="array" ref="Q2773">_xlfn.IFS(AND(D2773&lt;=0, D2773-P2773&lt;=2), "escarcha",AND(D2773&lt;=0, D2773-P2773&gt;2), "helada negra", AND(D2773&gt;0, P2773+2&gt;D2773), "rocío", TRUE, "sin riesgo")</f>
        <v>rocío</v>
      </c>
    </row>
    <row r="2774" spans="1:17" x14ac:dyDescent="0.35">
      <c r="A2774" s="2">
        <v>45794</v>
      </c>
      <c r="B2774" s="3" t="s">
        <v>20</v>
      </c>
      <c r="C2774">
        <v>-0.6</v>
      </c>
      <c r="D2774">
        <v>4.166666666666667</v>
      </c>
      <c r="E2774">
        <v>96.766666666666666</v>
      </c>
      <c r="F2774">
        <v>88.333333333333329</v>
      </c>
      <c r="G2774">
        <v>0</v>
      </c>
      <c r="H2774">
        <v>0</v>
      </c>
      <c r="I2774">
        <v>0</v>
      </c>
      <c r="J2774">
        <v>0</v>
      </c>
      <c r="K2774">
        <f t="shared" si="215"/>
        <v>4.7666666666666666</v>
      </c>
      <c r="L2774">
        <f t="shared" si="216"/>
        <v>-7.6486643388032294E-2</v>
      </c>
      <c r="M2774">
        <f t="shared" si="217"/>
        <v>-1.0501555142528642</v>
      </c>
      <c r="N2774" s="10" t="str" cm="1">
        <f t="array" ref="N2774">_xlfn.IFS(AND(C2774&lt;=0, C2774-M2774&lt;=2), "escarcha",AND(C2774&lt;=0, C2774-M2774&gt;2), "helada negra", AND(C2774&gt;0, M2774+2&gt;C2774), "rocío", TRUE, "sin riesgo")</f>
        <v>escarcha</v>
      </c>
      <c r="O2774">
        <f t="shared" si="218"/>
        <v>0.17301660512576555</v>
      </c>
      <c r="P2774">
        <f t="shared" si="219"/>
        <v>2.4094657184991606</v>
      </c>
      <c r="Q2774" s="10" t="str" cm="1">
        <f t="array" ref="Q2774">_xlfn.IFS(AND(D2774&lt;=0, D2774-P2774&lt;=2), "escarcha",AND(D2774&lt;=0, D2774-P2774&gt;2), "helada negra", AND(D2774&gt;0, P2774+2&gt;D2774), "rocío", TRUE, "sin riesgo")</f>
        <v>rocío</v>
      </c>
    </row>
    <row r="2775" spans="1:17" x14ac:dyDescent="0.35">
      <c r="A2775" s="2">
        <v>45794</v>
      </c>
      <c r="B2775" s="3" t="s">
        <v>21</v>
      </c>
      <c r="C2775">
        <v>-0.70000000000000007</v>
      </c>
      <c r="D2775">
        <v>3.7666666666666671</v>
      </c>
      <c r="E2775">
        <v>96.866666666666674</v>
      </c>
      <c r="F2775">
        <v>88.333333333333329</v>
      </c>
      <c r="G2775">
        <v>0</v>
      </c>
      <c r="H2775">
        <v>0</v>
      </c>
      <c r="I2775">
        <v>0</v>
      </c>
      <c r="J2775">
        <v>0.16666666666666671</v>
      </c>
      <c r="K2775">
        <f t="shared" si="215"/>
        <v>4.4666666666666668</v>
      </c>
      <c r="L2775">
        <f t="shared" si="216"/>
        <v>-8.2744602202860701E-2</v>
      </c>
      <c r="M2775">
        <f t="shared" si="217"/>
        <v>-1.1356752975125657</v>
      </c>
      <c r="N2775" s="10" t="str" cm="1">
        <f t="array" ref="N2775">_xlfn.IFS(AND(C2775&lt;=0, C2775-M2775&lt;=2), "escarcha",AND(C2775&lt;=0, C2775-M2775&gt;2), "helada negra", AND(C2775&gt;0, M2775+2&gt;C2775), "rocío", TRUE, "sin riesgo")</f>
        <v>escarcha</v>
      </c>
      <c r="O2775">
        <f t="shared" si="218"/>
        <v>0.14493319720128339</v>
      </c>
      <c r="P2775">
        <f t="shared" si="219"/>
        <v>2.0151275532974586</v>
      </c>
      <c r="Q2775" s="10" t="str" cm="1">
        <f t="array" ref="Q2775">_xlfn.IFS(AND(D2775&lt;=0, D2775-P2775&lt;=2), "escarcha",AND(D2775&lt;=0, D2775-P2775&gt;2), "helada negra", AND(D2775&gt;0, P2775+2&gt;D2775), "rocío", TRUE, "sin riesgo")</f>
        <v>rocío</v>
      </c>
    </row>
    <row r="2776" spans="1:17" x14ac:dyDescent="0.35">
      <c r="A2776" s="2">
        <v>45794</v>
      </c>
      <c r="B2776" s="3" t="s">
        <v>22</v>
      </c>
      <c r="C2776">
        <v>-0.8666666666666667</v>
      </c>
      <c r="D2776">
        <v>3.7666666666666671</v>
      </c>
      <c r="E2776">
        <v>96.966666666666669</v>
      </c>
      <c r="F2776">
        <v>88.333333333333329</v>
      </c>
      <c r="G2776">
        <v>0</v>
      </c>
      <c r="H2776">
        <v>0</v>
      </c>
      <c r="I2776">
        <v>0</v>
      </c>
      <c r="J2776">
        <v>0</v>
      </c>
      <c r="K2776">
        <f t="shared" si="215"/>
        <v>4.6333333333333337</v>
      </c>
      <c r="L2776">
        <f t="shared" si="216"/>
        <v>-9.3877566425319844E-2</v>
      </c>
      <c r="M2776">
        <f t="shared" si="217"/>
        <v>-1.2876664257358335</v>
      </c>
      <c r="N2776" s="10" t="str" cm="1">
        <f t="array" ref="N2776">_xlfn.IFS(AND(C2776&lt;=0, C2776-M2776&lt;=2), "escarcha",AND(C2776&lt;=0, C2776-M2776&gt;2), "helada negra", AND(C2776&gt;0, M2776+2&gt;C2776), "rocío", TRUE, "sin riesgo")</f>
        <v>escarcha</v>
      </c>
      <c r="O2776">
        <f t="shared" si="218"/>
        <v>0.14493319720128339</v>
      </c>
      <c r="P2776">
        <f t="shared" si="219"/>
        <v>2.0151275532974586</v>
      </c>
      <c r="Q2776" s="10" t="str" cm="1">
        <f t="array" ref="Q2776">_xlfn.IFS(AND(D2776&lt;=0, D2776-P2776&lt;=2), "escarcha",AND(D2776&lt;=0, D2776-P2776&gt;2), "helada negra", AND(D2776&gt;0, P2776+2&gt;D2776), "rocío", TRUE, "sin riesgo")</f>
        <v>rocío</v>
      </c>
    </row>
    <row r="2777" spans="1:17" x14ac:dyDescent="0.35">
      <c r="A2777" s="2">
        <v>45794</v>
      </c>
      <c r="B2777" s="3" t="s">
        <v>23</v>
      </c>
      <c r="C2777">
        <v>-1.166666666666667</v>
      </c>
      <c r="D2777">
        <v>3.3</v>
      </c>
      <c r="E2777">
        <v>96.933333333333337</v>
      </c>
      <c r="F2777">
        <v>90.333333333333329</v>
      </c>
      <c r="G2777">
        <v>0</v>
      </c>
      <c r="H2777">
        <v>0</v>
      </c>
      <c r="I2777">
        <v>0</v>
      </c>
      <c r="J2777">
        <v>0</v>
      </c>
      <c r="K2777">
        <f t="shared" si="215"/>
        <v>4.4666666666666668</v>
      </c>
      <c r="L2777">
        <f t="shared" si="216"/>
        <v>-0.11616023468852107</v>
      </c>
      <c r="M2777">
        <f t="shared" si="217"/>
        <v>-1.5913042363203602</v>
      </c>
      <c r="N2777" s="10" t="str" cm="1">
        <f t="array" ref="N2777">_xlfn.IFS(AND(C2777&lt;=0, C2777-M2777&lt;=2), "escarcha",AND(C2777&lt;=0, C2777-M2777&gt;2), "helada negra", AND(C2777&gt;0, M2777+2&gt;C2777), "rocío", TRUE, "sin riesgo")</f>
        <v>escarcha</v>
      </c>
      <c r="O2777">
        <f t="shared" si="218"/>
        <v>0.13444294685677088</v>
      </c>
      <c r="P2777">
        <f t="shared" si="219"/>
        <v>1.8681516949282966</v>
      </c>
      <c r="Q2777" s="10" t="str" cm="1">
        <f t="array" ref="Q2777">_xlfn.IFS(AND(D2777&lt;=0, D2777-P2777&lt;=2), "escarcha",AND(D2777&lt;=0, D2777-P2777&gt;2), "helada negra", AND(D2777&gt;0, P2777+2&gt;D2777), "rocío", TRUE, "sin riesgo")</f>
        <v>rocío</v>
      </c>
    </row>
    <row r="2778" spans="1:17" x14ac:dyDescent="0.35">
      <c r="A2778" s="2">
        <v>45794</v>
      </c>
      <c r="B2778" s="3" t="s">
        <v>24</v>
      </c>
      <c r="C2778">
        <v>-1.2666666666666671</v>
      </c>
      <c r="D2778">
        <v>3.166666666666667</v>
      </c>
      <c r="E2778">
        <v>97.033333333333331</v>
      </c>
      <c r="F2778">
        <v>90.666666666666671</v>
      </c>
      <c r="G2778">
        <v>0</v>
      </c>
      <c r="H2778">
        <v>0</v>
      </c>
      <c r="I2778">
        <v>0</v>
      </c>
      <c r="J2778">
        <v>0.23333333333333331</v>
      </c>
      <c r="K2778">
        <f t="shared" si="215"/>
        <v>4.4333333333333336</v>
      </c>
      <c r="L2778">
        <f t="shared" si="216"/>
        <v>-0.12245417792216071</v>
      </c>
      <c r="M2778">
        <f t="shared" si="217"/>
        <v>-1.6769314124628059</v>
      </c>
      <c r="N2778" s="10" t="str" cm="1">
        <f t="array" ref="N2778">_xlfn.IFS(AND(C2778&lt;=0, C2778-M2778&lt;=2), "escarcha",AND(C2778&lt;=0, C2778-M2778&gt;2), "helada negra", AND(C2778&gt;0, M2778+2&gt;C2778), "rocío", TRUE, "sin riesgo")</f>
        <v>escarcha</v>
      </c>
      <c r="O2778">
        <f t="shared" si="218"/>
        <v>0.1287092290717641</v>
      </c>
      <c r="P2778">
        <f t="shared" si="219"/>
        <v>1.7878927278448493</v>
      </c>
      <c r="Q2778" s="10" t="str" cm="1">
        <f t="array" ref="Q2778">_xlfn.IFS(AND(D2778&lt;=0, D2778-P2778&lt;=2), "escarcha",AND(D2778&lt;=0, D2778-P2778&gt;2), "helada negra", AND(D2778&gt;0, P2778+2&gt;D2778), "rocío", TRUE, "sin riesgo")</f>
        <v>rocío</v>
      </c>
    </row>
    <row r="2779" spans="1:17" x14ac:dyDescent="0.35">
      <c r="A2779" s="2">
        <v>45794</v>
      </c>
      <c r="B2779" s="3" t="s">
        <v>25</v>
      </c>
      <c r="C2779">
        <v>-1.1000000000000001</v>
      </c>
      <c r="D2779">
        <v>4.166666666666667</v>
      </c>
      <c r="E2779">
        <v>97.066666666666663</v>
      </c>
      <c r="F2779">
        <v>88.666666666666671</v>
      </c>
      <c r="G2779">
        <v>0</v>
      </c>
      <c r="H2779">
        <v>0</v>
      </c>
      <c r="I2779">
        <v>0</v>
      </c>
      <c r="J2779">
        <v>0</v>
      </c>
      <c r="K2779">
        <f t="shared" si="215"/>
        <v>5.2666666666666675</v>
      </c>
      <c r="L2779">
        <f t="shared" si="216"/>
        <v>-0.10990566250825889</v>
      </c>
      <c r="M2779">
        <f t="shared" si="217"/>
        <v>-1.5061524839388079</v>
      </c>
      <c r="N2779" s="10" t="str" cm="1">
        <f t="array" ref="N2779">_xlfn.IFS(AND(C2779&lt;=0, C2779-M2779&lt;=2), "escarcha",AND(C2779&lt;=0, C2779-M2779&gt;2), "helada negra", AND(C2779&gt;0, M2779+2&gt;C2779), "rocío", TRUE, "sin riesgo")</f>
        <v>escarcha</v>
      </c>
      <c r="O2779">
        <f t="shared" si="218"/>
        <v>0.17678308792124253</v>
      </c>
      <c r="P2779">
        <f t="shared" si="219"/>
        <v>2.4624499973195229</v>
      </c>
      <c r="Q2779" s="10" t="str" cm="1">
        <f t="array" ref="Q2779">_xlfn.IFS(AND(D2779&lt;=0, D2779-P2779&lt;=2), "escarcha",AND(D2779&lt;=0, D2779-P2779&gt;2), "helada negra", AND(D2779&gt;0, P2779+2&gt;D2779), "rocío", TRUE, "sin riesgo")</f>
        <v>rocío</v>
      </c>
    </row>
    <row r="2780" spans="1:17" x14ac:dyDescent="0.35">
      <c r="A2780" s="2">
        <v>45794</v>
      </c>
      <c r="B2780" s="3" t="s">
        <v>26</v>
      </c>
      <c r="C2780">
        <v>-0.4</v>
      </c>
      <c r="D2780">
        <v>8.0666666666666664</v>
      </c>
      <c r="E2780">
        <v>97.2</v>
      </c>
      <c r="F2780">
        <v>77</v>
      </c>
      <c r="G2780">
        <v>0</v>
      </c>
      <c r="H2780">
        <v>0</v>
      </c>
      <c r="I2780">
        <v>0</v>
      </c>
      <c r="J2780">
        <v>0</v>
      </c>
      <c r="K2780">
        <f t="shared" si="215"/>
        <v>8.4666666666666668</v>
      </c>
      <c r="L2780">
        <f t="shared" si="216"/>
        <v>-5.745486522397298E-2</v>
      </c>
      <c r="M2780">
        <f t="shared" si="217"/>
        <v>-0.78969976456702362</v>
      </c>
      <c r="N2780" s="10" t="str" cm="1">
        <f t="array" ref="N2780">_xlfn.IFS(AND(C2780&lt;=0, C2780-M2780&lt;=2), "escarcha",AND(C2780&lt;=0, C2780-M2780&gt;2), "helada negra", AND(C2780&gt;0, M2780+2&gt;C2780), "rocío", TRUE, "sin riesgo")</f>
        <v>escarcha</v>
      </c>
      <c r="O2780">
        <f t="shared" si="218"/>
        <v>0.30482888531071534</v>
      </c>
      <c r="P2780">
        <f t="shared" si="219"/>
        <v>4.2774180344606441</v>
      </c>
      <c r="Q2780" s="10" t="str" cm="1">
        <f t="array" ref="Q2780">_xlfn.IFS(AND(D2780&lt;=0, D2780-P2780&lt;=2), "escarcha",AND(D2780&lt;=0, D2780-P2780&gt;2), "helada negra", AND(D2780&gt;0, P2780+2&gt;D2780), "rocío", TRUE, "sin riesgo")</f>
        <v>sin riesgo</v>
      </c>
    </row>
    <row r="2781" spans="1:17" x14ac:dyDescent="0.35">
      <c r="A2781" s="2">
        <v>45794</v>
      </c>
      <c r="B2781" s="3" t="s">
        <v>27</v>
      </c>
      <c r="C2781">
        <v>1.5</v>
      </c>
      <c r="D2781">
        <v>8.9333333333333336</v>
      </c>
      <c r="E2781">
        <v>97.5</v>
      </c>
      <c r="F2781">
        <v>77.333333333333329</v>
      </c>
      <c r="G2781">
        <v>0</v>
      </c>
      <c r="H2781">
        <v>0.26666666666666672</v>
      </c>
      <c r="I2781">
        <v>0</v>
      </c>
      <c r="J2781">
        <v>1.5</v>
      </c>
      <c r="K2781">
        <f t="shared" si="215"/>
        <v>7.4333333333333336</v>
      </c>
      <c r="L2781">
        <f t="shared" si="216"/>
        <v>8.2793339476248257E-2</v>
      </c>
      <c r="M2781">
        <f t="shared" si="217"/>
        <v>1.1470673909907405</v>
      </c>
      <c r="N2781" s="10" t="str" cm="1">
        <f t="array" ref="N2781">_xlfn.IFS(AND(C2781&lt;=0, C2781-M2781&lt;=2), "escarcha",AND(C2781&lt;=0, C2781-M2781&gt;2), "helada negra", AND(C2781&gt;0, M2781+2&gt;C2781), "rocío", TRUE, "sin riesgo")</f>
        <v>rocío</v>
      </c>
      <c r="O2781">
        <f t="shared" si="218"/>
        <v>0.36782260787898391</v>
      </c>
      <c r="P2781">
        <f t="shared" si="219"/>
        <v>5.1801986262088811</v>
      </c>
      <c r="Q2781" s="10" t="str" cm="1">
        <f t="array" ref="Q2781">_xlfn.IFS(AND(D2781&lt;=0, D2781-P2781&lt;=2), "escarcha",AND(D2781&lt;=0, D2781-P2781&gt;2), "helada negra", AND(D2781&gt;0, P2781+2&gt;D2781), "rocío", TRUE, "sin riesgo")</f>
        <v>sin riesgo</v>
      </c>
    </row>
    <row r="2782" spans="1:17" x14ac:dyDescent="0.35">
      <c r="A2782" s="2">
        <v>45794</v>
      </c>
      <c r="B2782" s="3" t="s">
        <v>28</v>
      </c>
      <c r="C2782">
        <v>3.6333333333333329</v>
      </c>
      <c r="D2782">
        <v>8.2333333333333343</v>
      </c>
      <c r="E2782">
        <v>97.6</v>
      </c>
      <c r="F2782">
        <v>81.333333333333329</v>
      </c>
      <c r="G2782">
        <v>0</v>
      </c>
      <c r="H2782">
        <v>0.1</v>
      </c>
      <c r="I2782">
        <v>0</v>
      </c>
      <c r="J2782">
        <v>0.8</v>
      </c>
      <c r="K2782">
        <f t="shared" si="215"/>
        <v>4.6000000000000014</v>
      </c>
      <c r="L2782">
        <f t="shared" si="216"/>
        <v>0.23531177758041083</v>
      </c>
      <c r="M2782">
        <f t="shared" si="217"/>
        <v>3.2887406428259496</v>
      </c>
      <c r="N2782" s="10" t="str" cm="1">
        <f t="array" ref="N2782">_xlfn.IFS(AND(C2782&lt;=0, C2782-M2782&lt;=2), "escarcha",AND(C2782&lt;=0, C2782-M2782&gt;2), "helada negra", AND(C2782&gt;0, M2782+2&gt;C2782), "rocío", TRUE, "sin riesgo")</f>
        <v>rocío</v>
      </c>
      <c r="O2782">
        <f t="shared" si="218"/>
        <v>0.37089430705630511</v>
      </c>
      <c r="P2782">
        <f t="shared" si="219"/>
        <v>5.2243885595200252</v>
      </c>
      <c r="Q2782" s="10" t="str" cm="1">
        <f t="array" ref="Q2782">_xlfn.IFS(AND(D2782&lt;=0, D2782-P2782&lt;=2), "escarcha",AND(D2782&lt;=0, D2782-P2782&gt;2), "helada negra", AND(D2782&gt;0, P2782+2&gt;D2782), "rocío", TRUE, "sin riesgo")</f>
        <v>sin riesgo</v>
      </c>
    </row>
    <row r="2783" spans="1:17" x14ac:dyDescent="0.35">
      <c r="A2783" s="2">
        <v>45794</v>
      </c>
      <c r="B2783" s="3" t="s">
        <v>29</v>
      </c>
      <c r="C2783">
        <v>7.3</v>
      </c>
      <c r="D2783">
        <v>12.4</v>
      </c>
      <c r="E2783">
        <v>92.366666666666674</v>
      </c>
      <c r="F2783">
        <v>70.333333333333329</v>
      </c>
      <c r="G2783">
        <v>0</v>
      </c>
      <c r="H2783">
        <v>0.6333333333333333</v>
      </c>
      <c r="I2783">
        <v>0</v>
      </c>
      <c r="J2783">
        <v>1.8666666666666669</v>
      </c>
      <c r="K2783">
        <f t="shared" si="215"/>
        <v>5.1000000000000005</v>
      </c>
      <c r="L2783">
        <f t="shared" si="216"/>
        <v>0.43454700381655054</v>
      </c>
      <c r="M2783">
        <f t="shared" si="217"/>
        <v>6.1436603113962169</v>
      </c>
      <c r="N2783" s="10" t="str" cm="1">
        <f t="array" ref="N2783">_xlfn.IFS(AND(C2783&lt;=0, C2783-M2783&lt;=2), "escarcha",AND(C2783&lt;=0, C2783-M2783&gt;2), "helada negra", AND(C2783&gt;0, M2783+2&gt;C2783), "rocío", TRUE, "sin riesgo")</f>
        <v>rocío</v>
      </c>
      <c r="O2783">
        <f t="shared" si="218"/>
        <v>0.50365818309170995</v>
      </c>
      <c r="P2783">
        <f t="shared" si="219"/>
        <v>7.1495030078614112</v>
      </c>
      <c r="Q2783" s="10" t="str" cm="1">
        <f t="array" ref="Q2783">_xlfn.IFS(AND(D2783&lt;=0, D2783-P2783&lt;=2), "escarcha",AND(D2783&lt;=0, D2783-P2783&gt;2), "helada negra", AND(D2783&gt;0, P2783+2&gt;D2783), "rocío", TRUE, "sin riesgo")</f>
        <v>sin riesgo</v>
      </c>
    </row>
    <row r="2784" spans="1:17" x14ac:dyDescent="0.35">
      <c r="A2784" s="2">
        <v>45794</v>
      </c>
      <c r="B2784" s="3" t="s">
        <v>30</v>
      </c>
      <c r="C2784">
        <v>11.06666666666667</v>
      </c>
      <c r="D2784">
        <v>14.366666666666671</v>
      </c>
      <c r="E2784">
        <v>79</v>
      </c>
      <c r="F2784">
        <v>59.666666666666657</v>
      </c>
      <c r="G2784">
        <v>1</v>
      </c>
      <c r="H2784">
        <v>1.4</v>
      </c>
      <c r="I2784">
        <v>1.666666666666667</v>
      </c>
      <c r="J2784">
        <v>3.4666666666666668</v>
      </c>
      <c r="K2784">
        <f t="shared" si="215"/>
        <v>3.3000000000000007</v>
      </c>
      <c r="L2784">
        <f t="shared" si="216"/>
        <v>0.53186870436328348</v>
      </c>
      <c r="M2784">
        <f t="shared" si="217"/>
        <v>7.5624160180323061</v>
      </c>
      <c r="N2784" s="10" t="str" cm="1">
        <f t="array" ref="N2784">_xlfn.IFS(AND(C2784&lt;=0, C2784-M2784&lt;=2), "escarcha",AND(C2784&lt;=0, C2784-M2784&gt;2), "helada negra", AND(C2784&gt;0, M2784+2&gt;C2784), "rocío", TRUE, "sin riesgo")</f>
        <v>sin riesgo</v>
      </c>
      <c r="O2784">
        <f t="shared" si="218"/>
        <v>0.46730939940345551</v>
      </c>
      <c r="P2784">
        <f t="shared" si="219"/>
        <v>6.6194733938766213</v>
      </c>
      <c r="Q2784" s="10" t="str" cm="1">
        <f t="array" ref="Q2784">_xlfn.IFS(AND(D2784&lt;=0, D2784-P2784&lt;=2), "escarcha",AND(D2784&lt;=0, D2784-P2784&gt;2), "helada negra", AND(D2784&gt;0, P2784+2&gt;D2784), "rocío", TRUE, "sin riesgo")</f>
        <v>sin riesgo</v>
      </c>
    </row>
    <row r="2785" spans="1:17" x14ac:dyDescent="0.35">
      <c r="A2785" s="2">
        <v>45794</v>
      </c>
      <c r="B2785" s="3" t="s">
        <v>31</v>
      </c>
      <c r="C2785">
        <v>14.6</v>
      </c>
      <c r="D2785">
        <v>15.3</v>
      </c>
      <c r="E2785">
        <v>66.433333333333337</v>
      </c>
      <c r="F2785">
        <v>55</v>
      </c>
      <c r="G2785">
        <v>0.33333333333333331</v>
      </c>
      <c r="H2785">
        <v>1.466666666666667</v>
      </c>
      <c r="I2785">
        <v>1.666666666666667</v>
      </c>
      <c r="J2785">
        <v>3.833333333333333</v>
      </c>
      <c r="K2785">
        <f t="shared" si="215"/>
        <v>0.70000000000000107</v>
      </c>
      <c r="L2785">
        <f t="shared" si="216"/>
        <v>0.58980611632593871</v>
      </c>
      <c r="M2785">
        <f t="shared" si="217"/>
        <v>8.414725390899978</v>
      </c>
      <c r="N2785" s="10" t="str" cm="1">
        <f t="array" ref="N2785">_xlfn.IFS(AND(C2785&lt;=0, C2785-M2785&lt;=2), "escarcha",AND(C2785&lt;=0, C2785-M2785&gt;2), "helada negra", AND(C2785&gt;0, M2785+2&gt;C2785), "rocío", TRUE, "sin riesgo")</f>
        <v>sin riesgo</v>
      </c>
      <c r="O2785">
        <f t="shared" si="218"/>
        <v>0.44599090045983236</v>
      </c>
      <c r="P2785">
        <f t="shared" si="219"/>
        <v>6.3096554533322315</v>
      </c>
      <c r="Q2785" s="10" t="str" cm="1">
        <f t="array" ref="Q2785">_xlfn.IFS(AND(D2785&lt;=0, D2785-P2785&lt;=2), "escarcha",AND(D2785&lt;=0, D2785-P2785&gt;2), "helada negra", AND(D2785&gt;0, P2785+2&gt;D2785), "rocío", TRUE, "sin riesgo")</f>
        <v>sin riesgo</v>
      </c>
    </row>
    <row r="2786" spans="1:17" x14ac:dyDescent="0.35">
      <c r="A2786" s="2">
        <v>45794</v>
      </c>
      <c r="B2786" s="3" t="s">
        <v>33</v>
      </c>
      <c r="C2786">
        <v>16.733333333333331</v>
      </c>
      <c r="D2786">
        <v>16.8</v>
      </c>
      <c r="E2786">
        <v>52.333333333333343</v>
      </c>
      <c r="F2786">
        <v>55.666666666666657</v>
      </c>
      <c r="G2786">
        <v>2.333333333333333</v>
      </c>
      <c r="H2786">
        <v>1.6</v>
      </c>
      <c r="I2786">
        <v>5.333333333333333</v>
      </c>
      <c r="J2786">
        <v>4.0666666666666664</v>
      </c>
      <c r="K2786">
        <f t="shared" si="215"/>
        <v>6.6666666666669983E-2</v>
      </c>
      <c r="L2786">
        <f t="shared" si="216"/>
        <v>0.48778001703404628</v>
      </c>
      <c r="M2786">
        <f t="shared" si="217"/>
        <v>6.9176946703018887</v>
      </c>
      <c r="N2786" s="10" t="str" cm="1">
        <f t="array" ref="N2786">_xlfn.IFS(AND(C2786&lt;=0, C2786-M2786&lt;=2), "escarcha",AND(C2786&lt;=0, C2786-M2786&gt;2), "helada negra", AND(C2786&gt;0, M2786+2&gt;C2786), "rocío", TRUE, "sin riesgo")</f>
        <v>sin riesgo</v>
      </c>
      <c r="O2786">
        <f t="shared" si="218"/>
        <v>0.5537587515536575</v>
      </c>
      <c r="P2786">
        <f t="shared" si="219"/>
        <v>7.8837575439834868</v>
      </c>
      <c r="Q2786" s="10" t="str" cm="1">
        <f t="array" ref="Q2786">_xlfn.IFS(AND(D2786&lt;=0, D2786-P2786&lt;=2), "escarcha",AND(D2786&lt;=0, D2786-P2786&gt;2), "helada negra", AND(D2786&gt;0, P2786+2&gt;D2786), "rocío", TRUE, "sin riesgo")</f>
        <v>sin riesgo</v>
      </c>
    </row>
    <row r="2787" spans="1:17" x14ac:dyDescent="0.35">
      <c r="A2787" s="2">
        <v>45794</v>
      </c>
      <c r="B2787" s="3" t="s">
        <v>42</v>
      </c>
      <c r="C2787">
        <v>12.96666666666667</v>
      </c>
      <c r="D2787">
        <v>13.56666666666667</v>
      </c>
      <c r="E2787">
        <v>68.233333333333334</v>
      </c>
      <c r="F2787">
        <v>59</v>
      </c>
      <c r="G2787">
        <v>2</v>
      </c>
      <c r="H2787">
        <v>0.6333333333333333</v>
      </c>
      <c r="I2787">
        <v>4.333333333333333</v>
      </c>
      <c r="J2787">
        <v>1.8666666666666669</v>
      </c>
      <c r="K2787">
        <f t="shared" si="215"/>
        <v>0.59999999999999964</v>
      </c>
      <c r="L2787">
        <f t="shared" si="216"/>
        <v>0.51046437995474248</v>
      </c>
      <c r="M2787">
        <f t="shared" si="217"/>
        <v>7.2489996607849854</v>
      </c>
      <c r="N2787" s="10" t="str" cm="1">
        <f t="array" ref="N2787">_xlfn.IFS(AND(C2787&lt;=0, C2787-M2787&lt;=2), "escarcha",AND(C2787&lt;=0, C2787-M2787&gt;2), "helada negra", AND(C2787&gt;0, M2787+2&gt;C2787), "rocío", TRUE, "sin riesgo")</f>
        <v>sin riesgo</v>
      </c>
      <c r="O2787">
        <f t="shared" si="218"/>
        <v>0.40419222998902149</v>
      </c>
      <c r="P2787">
        <f t="shared" si="219"/>
        <v>5.704429251431633</v>
      </c>
      <c r="Q2787" s="10" t="str" cm="1">
        <f t="array" ref="Q2787">_xlfn.IFS(AND(D2787&lt;=0, D2787-P2787&lt;=2), "escarcha",AND(D2787&lt;=0, D2787-P2787&gt;2), "helada negra", AND(D2787&gt;0, P2787+2&gt;D2787), "rocío", TRUE, "sin riesgo")</f>
        <v>sin riesgo</v>
      </c>
    </row>
    <row r="2788" spans="1:17" x14ac:dyDescent="0.35">
      <c r="A2788" s="2">
        <v>45794</v>
      </c>
      <c r="B2788" s="3" t="s">
        <v>43</v>
      </c>
      <c r="C2788">
        <v>9.3666666666666671</v>
      </c>
      <c r="D2788">
        <v>12.8</v>
      </c>
      <c r="E2788">
        <v>83.1</v>
      </c>
      <c r="F2788">
        <v>60.333333333333343</v>
      </c>
      <c r="G2788">
        <v>0.66666666666666663</v>
      </c>
      <c r="H2788">
        <v>0.56666666666666665</v>
      </c>
      <c r="I2788">
        <v>2</v>
      </c>
      <c r="J2788">
        <v>1.833333333333333</v>
      </c>
      <c r="K2788">
        <f t="shared" si="215"/>
        <v>3.4333333333333336</v>
      </c>
      <c r="L2788">
        <f t="shared" si="216"/>
        <v>0.46892815946434141</v>
      </c>
      <c r="M2788">
        <f t="shared" si="217"/>
        <v>6.6430299975157441</v>
      </c>
      <c r="N2788" s="10" t="str" cm="1">
        <f t="array" ref="N2788">_xlfn.IFS(AND(C2788&lt;=0, C2788-M2788&lt;=2), "escarcha",AND(C2788&lt;=0, C2788-M2788&gt;2), "helada negra", AND(C2788&gt;0, M2788+2&gt;C2788), "rocío", TRUE, "sin riesgo")</f>
        <v>sin riesgo</v>
      </c>
      <c r="O2788">
        <f t="shared" si="218"/>
        <v>0.37651568231318966</v>
      </c>
      <c r="P2788">
        <f t="shared" si="219"/>
        <v>5.3052992798656398</v>
      </c>
      <c r="Q2788" s="10" t="str" cm="1">
        <f t="array" ref="Q2788">_xlfn.IFS(AND(D2788&lt;=0, D2788-P2788&lt;=2), "escarcha",AND(D2788&lt;=0, D2788-P2788&gt;2), "helada negra", AND(D2788&gt;0, P2788+2&gt;D2788), "rocío", TRUE, "sin riesgo")</f>
        <v>sin riesgo</v>
      </c>
    </row>
    <row r="2789" spans="1:17" x14ac:dyDescent="0.35">
      <c r="A2789" s="2">
        <v>45794</v>
      </c>
      <c r="B2789" s="3" t="s">
        <v>44</v>
      </c>
      <c r="C2789">
        <v>8.9</v>
      </c>
      <c r="D2789">
        <v>11.2</v>
      </c>
      <c r="E2789">
        <v>81.099999999999994</v>
      </c>
      <c r="F2789">
        <v>65.666666666666671</v>
      </c>
      <c r="G2789">
        <v>2</v>
      </c>
      <c r="H2789">
        <v>1.2666666666666671</v>
      </c>
      <c r="I2789">
        <v>2.666666666666667</v>
      </c>
      <c r="J2789">
        <v>2.5333333333333332</v>
      </c>
      <c r="K2789">
        <f t="shared" si="215"/>
        <v>2.2999999999999989</v>
      </c>
      <c r="L2789">
        <f t="shared" si="216"/>
        <v>0.41313125572389264</v>
      </c>
      <c r="M2789">
        <f t="shared" si="217"/>
        <v>5.8336152734447184</v>
      </c>
      <c r="N2789" s="10" t="str" cm="1">
        <f t="array" ref="N2789">_xlfn.IFS(AND(C2789&lt;=0, C2789-M2789&lt;=2), "escarcha",AND(C2789&lt;=0, C2789-M2789&gt;2), "helada negra", AND(C2789&gt;0, M2789+2&gt;C2789), "rocío", TRUE, "sin riesgo")</f>
        <v>sin riesgo</v>
      </c>
      <c r="O2789">
        <f t="shared" si="218"/>
        <v>0.35585297214346157</v>
      </c>
      <c r="P2789">
        <f t="shared" si="219"/>
        <v>5.0081516018270698</v>
      </c>
      <c r="Q2789" s="10" t="str" cm="1">
        <f t="array" ref="Q2789">_xlfn.IFS(AND(D2789&lt;=0, D2789-P2789&lt;=2), "escarcha",AND(D2789&lt;=0, D2789-P2789&gt;2), "helada negra", AND(D2789&gt;0, P2789+2&gt;D2789), "rocío", TRUE, "sin riesgo")</f>
        <v>sin riesgo</v>
      </c>
    </row>
    <row r="2790" spans="1:17" x14ac:dyDescent="0.35">
      <c r="A2790" s="2">
        <v>45794</v>
      </c>
      <c r="B2790" s="3" t="s">
        <v>45</v>
      </c>
      <c r="C2790">
        <v>7.2</v>
      </c>
      <c r="D2790">
        <v>10.199999999999999</v>
      </c>
      <c r="E2790">
        <v>85.166666666666671</v>
      </c>
      <c r="F2790">
        <v>70.333333333333329</v>
      </c>
      <c r="G2790">
        <v>0</v>
      </c>
      <c r="H2790">
        <v>1.533333333333333</v>
      </c>
      <c r="I2790">
        <v>0.66666666666666663</v>
      </c>
      <c r="J2790">
        <v>3.433333333333334</v>
      </c>
      <c r="K2790">
        <f t="shared" si="215"/>
        <v>2.9999999999999991</v>
      </c>
      <c r="L2790">
        <f t="shared" si="216"/>
        <v>0.34655310634305692</v>
      </c>
      <c r="M2790">
        <f t="shared" si="217"/>
        <v>4.8746433915039367</v>
      </c>
      <c r="N2790" s="10" t="str" cm="1">
        <f t="array" ref="N2790">_xlfn.IFS(AND(C2790&lt;=0, C2790-M2790&lt;=2), "escarcha",AND(C2790&lt;=0, C2790-M2790&gt;2), "helada negra", AND(C2790&gt;0, M2790+2&gt;C2790), "rocío", TRUE, "sin riesgo")</f>
        <v>sin riesgo</v>
      </c>
      <c r="O2790">
        <f t="shared" si="218"/>
        <v>0.35797535870929825</v>
      </c>
      <c r="P2790">
        <f t="shared" si="219"/>
        <v>5.0386405873689917</v>
      </c>
      <c r="Q2790" s="10" t="str" cm="1">
        <f t="array" ref="Q2790">_xlfn.IFS(AND(D2790&lt;=0, D2790-P2790&lt;=2), "escarcha",AND(D2790&lt;=0, D2790-P2790&gt;2), "helada negra", AND(D2790&gt;0, P2790+2&gt;D2790), "rocío", TRUE, "sin riesgo")</f>
        <v>sin riesgo</v>
      </c>
    </row>
    <row r="2791" spans="1:17" x14ac:dyDescent="0.35">
      <c r="A2791" s="2">
        <v>45794</v>
      </c>
      <c r="B2791" s="3" t="s">
        <v>46</v>
      </c>
      <c r="C2791">
        <v>5.7333333333333334</v>
      </c>
      <c r="D2791">
        <v>10.233333333333331</v>
      </c>
      <c r="E2791">
        <v>89.266666666666666</v>
      </c>
      <c r="F2791">
        <v>72.666666666666671</v>
      </c>
      <c r="G2791">
        <v>0</v>
      </c>
      <c r="H2791">
        <v>1.3</v>
      </c>
      <c r="I2791">
        <v>0</v>
      </c>
      <c r="J2791">
        <v>2.833333333333333</v>
      </c>
      <c r="K2791">
        <f t="shared" si="215"/>
        <v>4.4999999999999973</v>
      </c>
      <c r="L2791">
        <f t="shared" si="216"/>
        <v>0.29265101251876147</v>
      </c>
      <c r="M2791">
        <f t="shared" si="217"/>
        <v>4.1036504708007211</v>
      </c>
      <c r="N2791" s="10" t="str" cm="1">
        <f t="array" ref="N2791">_xlfn.IFS(AND(C2791&lt;=0, C2791-M2791&lt;=2), "escarcha",AND(C2791&lt;=0, C2791-M2791&gt;2), "helada negra", AND(C2791&gt;0, M2791+2&gt;C2791), "rocío", TRUE, "sin riesgo")</f>
        <v>rocío</v>
      </c>
      <c r="O2791">
        <f t="shared" si="218"/>
        <v>0.39283848637194446</v>
      </c>
      <c r="P2791">
        <f t="shared" si="219"/>
        <v>5.5405391629094582</v>
      </c>
      <c r="Q2791" s="10" t="str" cm="1">
        <f t="array" ref="Q2791">_xlfn.IFS(AND(D2791&lt;=0, D2791-P2791&lt;=2), "escarcha",AND(D2791&lt;=0, D2791-P2791&gt;2), "helada negra", AND(D2791&gt;0, P2791+2&gt;D2791), "rocío", TRUE, "sin riesgo")</f>
        <v>sin riesgo</v>
      </c>
    </row>
    <row r="2792" spans="1:17" x14ac:dyDescent="0.35">
      <c r="A2792" s="2">
        <v>45795</v>
      </c>
      <c r="B2792" s="3" t="s">
        <v>10</v>
      </c>
      <c r="C2792">
        <v>4.7</v>
      </c>
      <c r="D2792">
        <v>10.53333333333333</v>
      </c>
      <c r="E2792">
        <v>91.733333333333334</v>
      </c>
      <c r="F2792">
        <v>69.666666666666671</v>
      </c>
      <c r="G2792">
        <v>0.33333333333333331</v>
      </c>
      <c r="H2792">
        <v>0.66666666666666663</v>
      </c>
      <c r="I2792">
        <v>1.333333333333333</v>
      </c>
      <c r="J2792">
        <v>1.4333333333333329</v>
      </c>
      <c r="K2792">
        <f t="shared" si="215"/>
        <v>5.8333333333333295</v>
      </c>
      <c r="L2792">
        <f t="shared" si="216"/>
        <v>0.2480883608774366</v>
      </c>
      <c r="M2792">
        <f t="shared" si="217"/>
        <v>3.4698568122946827</v>
      </c>
      <c r="N2792" s="10" t="str" cm="1">
        <f t="array" ref="N2792">_xlfn.IFS(AND(C2792&lt;=0, C2792-M2792&lt;=2), "escarcha",AND(C2792&lt;=0, C2792-M2792&gt;2), "helada negra", AND(C2792&gt;0, M2792+2&gt;C2792), "rocío", TRUE, "sin riesgo")</f>
        <v>rocío</v>
      </c>
      <c r="O2792">
        <f t="shared" si="218"/>
        <v>0.37068712277080357</v>
      </c>
      <c r="P2792">
        <f t="shared" si="219"/>
        <v>5.2214074799299448</v>
      </c>
      <c r="Q2792" s="10" t="str" cm="1">
        <f t="array" ref="Q2792">_xlfn.IFS(AND(D2792&lt;=0, D2792-P2792&lt;=2), "escarcha",AND(D2792&lt;=0, D2792-P2792&gt;2), "helada negra", AND(D2792&gt;0, P2792+2&gt;D2792), "rocío", TRUE, "sin riesgo")</f>
        <v>sin riesgo</v>
      </c>
    </row>
    <row r="2793" spans="1:17" x14ac:dyDescent="0.35">
      <c r="A2793" s="2">
        <v>45795</v>
      </c>
      <c r="B2793" s="3" t="s">
        <v>11</v>
      </c>
      <c r="C2793">
        <v>3.8666666666666671</v>
      </c>
      <c r="D2793">
        <v>9.9333333333333336</v>
      </c>
      <c r="E2793">
        <v>93.233333333333334</v>
      </c>
      <c r="F2793">
        <v>71.666666666666671</v>
      </c>
      <c r="G2793">
        <v>0.66666666666666663</v>
      </c>
      <c r="H2793">
        <v>9.9999999999999992E-2</v>
      </c>
      <c r="I2793">
        <v>1.333333333333333</v>
      </c>
      <c r="J2793">
        <v>0.5</v>
      </c>
      <c r="K2793">
        <f t="shared" si="215"/>
        <v>6.0666666666666664</v>
      </c>
      <c r="L2793">
        <f t="shared" si="216"/>
        <v>0.20595035397810896</v>
      </c>
      <c r="M2793">
        <f t="shared" si="217"/>
        <v>2.8735307062099578</v>
      </c>
      <c r="N2793" s="10" t="str" cm="1">
        <f t="array" ref="N2793">_xlfn.IFS(AND(C2793&lt;=0, C2793-M2793&lt;=2), "escarcha",AND(C2793&lt;=0, C2793-M2793&gt;2), "helada negra", AND(C2793&gt;0, M2793+2&gt;C2793), "rocío", TRUE, "sin riesgo")</f>
        <v>rocío</v>
      </c>
      <c r="O2793">
        <f t="shared" si="218"/>
        <v>0.35892454625067438</v>
      </c>
      <c r="P2793">
        <f t="shared" si="219"/>
        <v>5.0522784957377942</v>
      </c>
      <c r="Q2793" s="10" t="str" cm="1">
        <f t="array" ref="Q2793">_xlfn.IFS(AND(D2793&lt;=0, D2793-P2793&lt;=2), "escarcha",AND(D2793&lt;=0, D2793-P2793&gt;2), "helada negra", AND(D2793&gt;0, P2793+2&gt;D2793), "rocío", TRUE, "sin riesgo")</f>
        <v>sin riesgo</v>
      </c>
    </row>
    <row r="2794" spans="1:17" x14ac:dyDescent="0.35">
      <c r="A2794" s="2">
        <v>45795</v>
      </c>
      <c r="B2794" s="3" t="s">
        <v>12</v>
      </c>
      <c r="C2794">
        <v>3.2</v>
      </c>
      <c r="D2794">
        <v>9</v>
      </c>
      <c r="E2794">
        <v>94</v>
      </c>
      <c r="F2794">
        <v>74.666666666666671</v>
      </c>
      <c r="G2794">
        <v>0.66666666666666663</v>
      </c>
      <c r="H2794">
        <v>6.6666666666666666E-2</v>
      </c>
      <c r="I2794">
        <v>1.333333333333333</v>
      </c>
      <c r="J2794">
        <v>0.6</v>
      </c>
      <c r="K2794">
        <f t="shared" si="215"/>
        <v>5.8</v>
      </c>
      <c r="L2794">
        <f t="shared" si="216"/>
        <v>0.16716943058990472</v>
      </c>
      <c r="M2794">
        <f t="shared" si="217"/>
        <v>2.3272570007501967</v>
      </c>
      <c r="N2794" s="10" t="str" cm="1">
        <f t="array" ref="N2794">_xlfn.IFS(AND(C2794&lt;=0, C2794-M2794&lt;=2), "escarcha",AND(C2794&lt;=0, C2794-M2794&gt;2), "helada negra", AND(C2794&gt;0, M2794+2&gt;C2794), "rocío", TRUE, "sin riesgo")</f>
        <v>rocío</v>
      </c>
      <c r="O2794">
        <f t="shared" si="218"/>
        <v>0.33722796380413966</v>
      </c>
      <c r="P2794">
        <f t="shared" si="219"/>
        <v>4.7409165363446801</v>
      </c>
      <c r="Q2794" s="10" t="str" cm="1">
        <f t="array" ref="Q2794">_xlfn.IFS(AND(D2794&lt;=0, D2794-P2794&lt;=2), "escarcha",AND(D2794&lt;=0, D2794-P2794&gt;2), "helada negra", AND(D2794&gt;0, P2794+2&gt;D2794), "rocío", TRUE, "sin riesgo")</f>
        <v>sin riesgo</v>
      </c>
    </row>
    <row r="2795" spans="1:17" x14ac:dyDescent="0.35">
      <c r="A2795" s="2">
        <v>45795</v>
      </c>
      <c r="B2795" s="3" t="s">
        <v>13</v>
      </c>
      <c r="C2795">
        <v>2.8666666666666671</v>
      </c>
      <c r="D2795">
        <v>8.2333333333333343</v>
      </c>
      <c r="E2795">
        <v>94.8</v>
      </c>
      <c r="F2795">
        <v>78.666666666666671</v>
      </c>
      <c r="G2795">
        <v>0.33333333333333331</v>
      </c>
      <c r="H2795">
        <v>3.3333333333333333E-2</v>
      </c>
      <c r="I2795">
        <v>1</v>
      </c>
      <c r="J2795">
        <v>6.6666666666666666E-2</v>
      </c>
      <c r="K2795">
        <f t="shared" si="215"/>
        <v>5.3666666666666671</v>
      </c>
      <c r="L2795">
        <f t="shared" si="216"/>
        <v>0.15206335600617107</v>
      </c>
      <c r="M2795">
        <f t="shared" si="217"/>
        <v>2.1151268843204805</v>
      </c>
      <c r="N2795" s="10" t="str" cm="1">
        <f t="array" ref="N2795">_xlfn.IFS(AND(C2795&lt;=0, C2795-M2795&lt;=2), "escarcha",AND(C2795&lt;=0, C2795-M2795&gt;2), "helada negra", AND(C2795&gt;0, M2795+2&gt;C2795), "rocío", TRUE, "sin riesgo")</f>
        <v>rocío</v>
      </c>
      <c r="O2795">
        <f t="shared" si="218"/>
        <v>0.33755788678871357</v>
      </c>
      <c r="P2795">
        <f t="shared" si="219"/>
        <v>4.7456453226491417</v>
      </c>
      <c r="Q2795" s="10" t="str" cm="1">
        <f t="array" ref="Q2795">_xlfn.IFS(AND(D2795&lt;=0, D2795-P2795&lt;=2), "escarcha",AND(D2795&lt;=0, D2795-P2795&gt;2), "helada negra", AND(D2795&gt;0, P2795+2&gt;D2795), "rocío", TRUE, "sin riesgo")</f>
        <v>sin riesgo</v>
      </c>
    </row>
    <row r="2796" spans="1:17" x14ac:dyDescent="0.35">
      <c r="A2796" s="2">
        <v>45795</v>
      </c>
      <c r="B2796" s="3" t="s">
        <v>14</v>
      </c>
      <c r="C2796">
        <v>2.2333333333333329</v>
      </c>
      <c r="D2796">
        <v>7.3666666666666671</v>
      </c>
      <c r="E2796">
        <v>95.233333333333334</v>
      </c>
      <c r="F2796">
        <v>81</v>
      </c>
      <c r="G2796">
        <v>0</v>
      </c>
      <c r="H2796">
        <v>0</v>
      </c>
      <c r="I2796">
        <v>0</v>
      </c>
      <c r="J2796">
        <v>0.1333333333333333</v>
      </c>
      <c r="K2796">
        <f t="shared" si="215"/>
        <v>5.1333333333333346</v>
      </c>
      <c r="L2796">
        <f t="shared" si="216"/>
        <v>0.11164405626517748</v>
      </c>
      <c r="M2796">
        <f t="shared" si="217"/>
        <v>1.5493302095761701</v>
      </c>
      <c r="N2796" s="10" t="str" cm="1">
        <f t="array" ref="N2796">_xlfn.IFS(AND(C2796&lt;=0, C2796-M2796&lt;=2), "escarcha",AND(C2796&lt;=0, C2796-M2796&gt;2), "helada negra", AND(C2796&gt;0, M2796+2&gt;C2796), "rocío", TRUE, "sin riesgo")</f>
        <v>rocío</v>
      </c>
      <c r="O2796">
        <f t="shared" si="218"/>
        <v>0.3077855313424237</v>
      </c>
      <c r="P2796">
        <f t="shared" si="219"/>
        <v>4.3196436512841467</v>
      </c>
      <c r="Q2796" s="10" t="str" cm="1">
        <f t="array" ref="Q2796">_xlfn.IFS(AND(D2796&lt;=0, D2796-P2796&lt;=2), "escarcha",AND(D2796&lt;=0, D2796-P2796&gt;2), "helada negra", AND(D2796&gt;0, P2796+2&gt;D2796), "rocío", TRUE, "sin riesgo")</f>
        <v>sin riesgo</v>
      </c>
    </row>
    <row r="2797" spans="1:17" x14ac:dyDescent="0.35">
      <c r="A2797" s="2">
        <v>45795</v>
      </c>
      <c r="B2797" s="3" t="s">
        <v>15</v>
      </c>
      <c r="C2797">
        <v>1.4</v>
      </c>
      <c r="D2797">
        <v>6.7666666666666666</v>
      </c>
      <c r="E2797">
        <v>95.466666666666669</v>
      </c>
      <c r="F2797">
        <v>83</v>
      </c>
      <c r="G2797">
        <v>0.66666666666666663</v>
      </c>
      <c r="H2797">
        <v>0</v>
      </c>
      <c r="I2797">
        <v>1.333333333333333</v>
      </c>
      <c r="J2797">
        <v>0.16666666666666671</v>
      </c>
      <c r="K2797">
        <f t="shared" si="215"/>
        <v>5.3666666666666671</v>
      </c>
      <c r="L2797">
        <f t="shared" si="216"/>
        <v>5.4551977612420061E-2</v>
      </c>
      <c r="M2797">
        <f t="shared" si="217"/>
        <v>0.75458022595834473</v>
      </c>
      <c r="N2797" s="10" t="str" cm="1">
        <f t="array" ref="N2797">_xlfn.IFS(AND(C2797&lt;=0, C2797-M2797&lt;=2), "escarcha",AND(C2797&lt;=0, C2797-M2797&gt;2), "helada negra", AND(C2797&gt;0, M2797+2&gt;C2797), "rocío", TRUE, "sin riesgo")</f>
        <v>rocío</v>
      </c>
      <c r="O2797">
        <f t="shared" si="218"/>
        <v>0.29108962599307592</v>
      </c>
      <c r="P2797">
        <f t="shared" si="219"/>
        <v>4.0813885138949964</v>
      </c>
      <c r="Q2797" s="10" t="str" cm="1">
        <f t="array" ref="Q2797">_xlfn.IFS(AND(D2797&lt;=0, D2797-P2797&lt;=2), "escarcha",AND(D2797&lt;=0, D2797-P2797&gt;2), "helada negra", AND(D2797&gt;0, P2797+2&gt;D2797), "rocío", TRUE, "sin riesgo")</f>
        <v>sin riesgo</v>
      </c>
    </row>
    <row r="2798" spans="1:17" x14ac:dyDescent="0.35">
      <c r="A2798" s="2">
        <v>45795</v>
      </c>
      <c r="B2798" s="3" t="s">
        <v>16</v>
      </c>
      <c r="C2798">
        <v>0.96666666666666667</v>
      </c>
      <c r="D2798">
        <v>6.2</v>
      </c>
      <c r="E2798">
        <v>95.766666666666666</v>
      </c>
      <c r="F2798">
        <v>84.666666666666671</v>
      </c>
      <c r="G2798">
        <v>0.33333333333333331</v>
      </c>
      <c r="H2798">
        <v>0</v>
      </c>
      <c r="I2798">
        <v>1</v>
      </c>
      <c r="J2798">
        <v>0.16666666666666671</v>
      </c>
      <c r="K2798">
        <f t="shared" si="215"/>
        <v>5.2333333333333334</v>
      </c>
      <c r="L2798">
        <f t="shared" si="216"/>
        <v>2.6568403244017824E-2</v>
      </c>
      <c r="M2798">
        <f t="shared" si="217"/>
        <v>0.36691819318810093</v>
      </c>
      <c r="N2798" s="10" t="str" cm="1">
        <f t="array" ref="N2798">_xlfn.IFS(AND(C2798&lt;=0, C2798-M2798&lt;=2), "escarcha",AND(C2798&lt;=0, C2798-M2798&gt;2), "helada negra", AND(C2798&gt;0, M2798+2&gt;C2798), "rocío", TRUE, "sin riesgo")</f>
        <v>rocío</v>
      </c>
      <c r="O2798">
        <f t="shared" si="218"/>
        <v>0.2719846281832311</v>
      </c>
      <c r="P2798">
        <f t="shared" si="219"/>
        <v>3.8093174366116997</v>
      </c>
      <c r="Q2798" s="10" t="str" cm="1">
        <f t="array" ref="Q2798">_xlfn.IFS(AND(D2798&lt;=0, D2798-P2798&lt;=2), "escarcha",AND(D2798&lt;=0, D2798-P2798&gt;2), "helada negra", AND(D2798&gt;0, P2798+2&gt;D2798), "rocío", TRUE, "sin riesgo")</f>
        <v>sin riesgo</v>
      </c>
    </row>
    <row r="2799" spans="1:17" x14ac:dyDescent="0.35">
      <c r="A2799" s="2">
        <v>45795</v>
      </c>
      <c r="B2799" s="3" t="s">
        <v>17</v>
      </c>
      <c r="C2799">
        <v>0.7</v>
      </c>
      <c r="D2799">
        <v>6.5333333333333332</v>
      </c>
      <c r="E2799">
        <v>96</v>
      </c>
      <c r="F2799">
        <v>83.333333333333329</v>
      </c>
      <c r="G2799">
        <v>0</v>
      </c>
      <c r="H2799">
        <v>0</v>
      </c>
      <c r="I2799">
        <v>1</v>
      </c>
      <c r="J2799">
        <v>0.33333333333333331</v>
      </c>
      <c r="K2799">
        <f t="shared" si="215"/>
        <v>5.833333333333333</v>
      </c>
      <c r="L2799">
        <f t="shared" si="216"/>
        <v>9.7954667089234643E-3</v>
      </c>
      <c r="M2799">
        <f t="shared" si="217"/>
        <v>0.13514973524363447</v>
      </c>
      <c r="N2799" s="10" t="str" cm="1">
        <f t="array" ref="N2799">_xlfn.IFS(AND(C2799&lt;=0, C2799-M2799&lt;=2), "escarcha",AND(C2799&lt;=0, C2799-M2799&gt;2), "helada negra", AND(C2799&gt;0, M2799+2&gt;C2799), "rocío", TRUE, "sin riesgo")</f>
        <v>rocío</v>
      </c>
      <c r="O2799">
        <f t="shared" si="218"/>
        <v>0.2790658777610191</v>
      </c>
      <c r="P2799">
        <f t="shared" si="219"/>
        <v>3.9100904254030149</v>
      </c>
      <c r="Q2799" s="10" t="str" cm="1">
        <f t="array" ref="Q2799">_xlfn.IFS(AND(D2799&lt;=0, D2799-P2799&lt;=2), "escarcha",AND(D2799&lt;=0, D2799-P2799&gt;2), "helada negra", AND(D2799&gt;0, P2799+2&gt;D2799), "rocío", TRUE, "sin riesgo")</f>
        <v>sin riesgo</v>
      </c>
    </row>
    <row r="2800" spans="1:17" x14ac:dyDescent="0.35">
      <c r="A2800" s="2">
        <v>45795</v>
      </c>
      <c r="B2800" s="3" t="s">
        <v>18</v>
      </c>
      <c r="C2800">
        <v>0.3</v>
      </c>
      <c r="D2800">
        <v>6.4333333333333336</v>
      </c>
      <c r="E2800">
        <v>96.266666666666666</v>
      </c>
      <c r="F2800">
        <v>83.666666666666671</v>
      </c>
      <c r="G2800">
        <v>0</v>
      </c>
      <c r="H2800">
        <v>0</v>
      </c>
      <c r="I2800">
        <v>0</v>
      </c>
      <c r="J2800">
        <v>0</v>
      </c>
      <c r="K2800">
        <f t="shared" si="215"/>
        <v>6.1333333333333337</v>
      </c>
      <c r="L2800">
        <f t="shared" si="216"/>
        <v>-1.631921089387903E-2</v>
      </c>
      <c r="M2800">
        <f t="shared" si="217"/>
        <v>-0.22482564757397144</v>
      </c>
      <c r="N2800" s="10" t="str" cm="1">
        <f t="array" ref="N2800">_xlfn.IFS(AND(C2800&lt;=0, C2800-M2800&lt;=2), "escarcha",AND(C2800&lt;=0, C2800-M2800&gt;2), "helada negra", AND(C2800&gt;0, M2800+2&gt;C2800), "rocío", TRUE, "sin riesgo")</f>
        <v>rocío</v>
      </c>
      <c r="O2800">
        <f t="shared" si="218"/>
        <v>0.2761779602667162</v>
      </c>
      <c r="P2800">
        <f t="shared" si="219"/>
        <v>3.8689826496286215</v>
      </c>
      <c r="Q2800" s="10" t="str" cm="1">
        <f t="array" ref="Q2800">_xlfn.IFS(AND(D2800&lt;=0, D2800-P2800&lt;=2), "escarcha",AND(D2800&lt;=0, D2800-P2800&gt;2), "helada negra", AND(D2800&gt;0, P2800+2&gt;D2800), "rocío", TRUE, "sin riesgo")</f>
        <v>sin riesgo</v>
      </c>
    </row>
    <row r="2801" spans="1:17" x14ac:dyDescent="0.35">
      <c r="A2801" s="2">
        <v>45795</v>
      </c>
      <c r="B2801" s="3" t="s">
        <v>19</v>
      </c>
      <c r="C2801">
        <v>0.16666666666666671</v>
      </c>
      <c r="D2801">
        <v>6</v>
      </c>
      <c r="E2801">
        <v>96.366666666666674</v>
      </c>
      <c r="F2801">
        <v>84.666666666666671</v>
      </c>
      <c r="G2801">
        <v>0</v>
      </c>
      <c r="H2801">
        <v>6.6666666666666666E-2</v>
      </c>
      <c r="I2801">
        <v>0</v>
      </c>
      <c r="J2801">
        <v>0.43333333333333329</v>
      </c>
      <c r="K2801">
        <f t="shared" si="215"/>
        <v>5.833333333333333</v>
      </c>
      <c r="L2801">
        <f t="shared" si="216"/>
        <v>-2.4931620540838414E-2</v>
      </c>
      <c r="M2801">
        <f t="shared" si="217"/>
        <v>-0.3433090386136971</v>
      </c>
      <c r="N2801" s="10" t="str" cm="1">
        <f t="array" ref="N2801">_xlfn.IFS(AND(C2801&lt;=0, C2801-M2801&lt;=2), "escarcha",AND(C2801&lt;=0, C2801-M2801&gt;2), "helada negra", AND(C2801&gt;0, M2801+2&gt;C2801), "rocío", TRUE, "sin riesgo")</f>
        <v>rocío</v>
      </c>
      <c r="O2801">
        <f t="shared" si="218"/>
        <v>0.25818237379503717</v>
      </c>
      <c r="P2801">
        <f t="shared" si="219"/>
        <v>3.6131342815775174</v>
      </c>
      <c r="Q2801" s="10" t="str" cm="1">
        <f t="array" ref="Q2801">_xlfn.IFS(AND(D2801&lt;=0, D2801-P2801&lt;=2), "escarcha",AND(D2801&lt;=0, D2801-P2801&gt;2), "helada negra", AND(D2801&gt;0, P2801+2&gt;D2801), "rocío", TRUE, "sin riesgo")</f>
        <v>sin riesgo</v>
      </c>
    </row>
    <row r="2802" spans="1:17" x14ac:dyDescent="0.35">
      <c r="A2802" s="2">
        <v>45795</v>
      </c>
      <c r="B2802" s="3" t="s">
        <v>20</v>
      </c>
      <c r="C2802">
        <v>-0.16666666666666671</v>
      </c>
      <c r="D2802">
        <v>5.0666666666666664</v>
      </c>
      <c r="E2802">
        <v>96.466666666666669</v>
      </c>
      <c r="F2802">
        <v>89.333333333333329</v>
      </c>
      <c r="G2802">
        <v>0</v>
      </c>
      <c r="H2802">
        <v>9.9999999999999992E-2</v>
      </c>
      <c r="I2802">
        <v>0</v>
      </c>
      <c r="J2802">
        <v>0.6</v>
      </c>
      <c r="K2802">
        <f t="shared" si="215"/>
        <v>5.2333333333333334</v>
      </c>
      <c r="L2802">
        <f t="shared" si="216"/>
        <v>-4.8067442375317251E-2</v>
      </c>
      <c r="M2802">
        <f t="shared" si="217"/>
        <v>-0.66102340371802293</v>
      </c>
      <c r="N2802" s="10" t="str" cm="1">
        <f t="array" ref="N2802">_xlfn.IFS(AND(C2802&lt;=0, C2802-M2802&lt;=2), "escarcha",AND(C2802&lt;=0, C2802-M2802&gt;2), "helada negra", AND(C2802&gt;0, M2802+2&gt;C2802), "rocío", TRUE, "sin riesgo")</f>
        <v>escarcha</v>
      </c>
      <c r="O2802">
        <f t="shared" si="218"/>
        <v>0.24713034420375279</v>
      </c>
      <c r="P2802">
        <f t="shared" si="219"/>
        <v>3.4562670824986137</v>
      </c>
      <c r="Q2802" s="10" t="str" cm="1">
        <f t="array" ref="Q2802">_xlfn.IFS(AND(D2802&lt;=0, D2802-P2802&lt;=2), "escarcha",AND(D2802&lt;=0, D2802-P2802&gt;2), "helada negra", AND(D2802&gt;0, P2802+2&gt;D2802), "rocío", TRUE, "sin riesgo")</f>
        <v>rocío</v>
      </c>
    </row>
    <row r="2803" spans="1:17" x14ac:dyDescent="0.35">
      <c r="A2803" s="2">
        <v>45795</v>
      </c>
      <c r="B2803" s="3" t="s">
        <v>21</v>
      </c>
      <c r="C2803">
        <v>-0.26666666666666672</v>
      </c>
      <c r="D2803">
        <v>5.8</v>
      </c>
      <c r="E2803">
        <v>96.533333333333331</v>
      </c>
      <c r="F2803">
        <v>86.666666666666671</v>
      </c>
      <c r="G2803">
        <v>0</v>
      </c>
      <c r="H2803">
        <v>0</v>
      </c>
      <c r="I2803">
        <v>0</v>
      </c>
      <c r="J2803">
        <v>6.6666666666666666E-2</v>
      </c>
      <c r="K2803">
        <f t="shared" si="215"/>
        <v>6.0666666666666664</v>
      </c>
      <c r="L2803">
        <f t="shared" si="216"/>
        <v>-5.4641436288752315E-2</v>
      </c>
      <c r="M2803">
        <f t="shared" si="217"/>
        <v>-0.75114954811018309</v>
      </c>
      <c r="N2803" s="10" t="str" cm="1">
        <f t="array" ref="N2803">_xlfn.IFS(AND(C2803&lt;=0, C2803-M2803&lt;=2), "escarcha",AND(C2803&lt;=0, C2803-M2803&gt;2), "helada negra", AND(C2803&gt;0, M2803+2&gt;C2803), "rocío", TRUE, "sin riesgo")</f>
        <v>escarcha</v>
      </c>
      <c r="O2803">
        <f t="shared" si="218"/>
        <v>0.26770529685120903</v>
      </c>
      <c r="P2803">
        <f t="shared" si="219"/>
        <v>3.7484582971858353</v>
      </c>
      <c r="Q2803" s="10" t="str" cm="1">
        <f t="array" ref="Q2803">_xlfn.IFS(AND(D2803&lt;=0, D2803-P2803&lt;=2), "escarcha",AND(D2803&lt;=0, D2803-P2803&gt;2), "helada negra", AND(D2803&gt;0, P2803+2&gt;D2803), "rocío", TRUE, "sin riesgo")</f>
        <v>sin riesgo</v>
      </c>
    </row>
    <row r="2804" spans="1:17" x14ac:dyDescent="0.35">
      <c r="A2804" s="2">
        <v>45795</v>
      </c>
      <c r="B2804" s="3" t="s">
        <v>22</v>
      </c>
      <c r="C2804">
        <v>-0.5</v>
      </c>
      <c r="D2804">
        <v>5.0333333333333332</v>
      </c>
      <c r="E2804">
        <v>96.7</v>
      </c>
      <c r="F2804">
        <v>88.666666666666671</v>
      </c>
      <c r="G2804">
        <v>0</v>
      </c>
      <c r="H2804">
        <v>0</v>
      </c>
      <c r="I2804">
        <v>0</v>
      </c>
      <c r="J2804">
        <v>0</v>
      </c>
      <c r="K2804">
        <f t="shared" si="215"/>
        <v>5.5333333333333332</v>
      </c>
      <c r="L2804">
        <f t="shared" si="216"/>
        <v>-6.9890996442176528E-2</v>
      </c>
      <c r="M2804">
        <f t="shared" si="217"/>
        <v>-0.95995549103534661</v>
      </c>
      <c r="N2804" s="10" t="str" cm="1">
        <f t="array" ref="N2804">_xlfn.IFS(AND(C2804&lt;=0, C2804-M2804&lt;=2), "escarcha",AND(C2804&lt;=0, C2804-M2804&gt;2), "helada negra", AND(C2804&gt;0, M2804+2&gt;C2804), "rocío", TRUE, "sin riesgo")</f>
        <v>escarcha</v>
      </c>
      <c r="O2804">
        <f t="shared" si="218"/>
        <v>0.23731978397903597</v>
      </c>
      <c r="P2804">
        <f t="shared" si="219"/>
        <v>3.317187777879671</v>
      </c>
      <c r="Q2804" s="10" t="str" cm="1">
        <f t="array" ref="Q2804">_xlfn.IFS(AND(D2804&lt;=0, D2804-P2804&lt;=2), "escarcha",AND(D2804&lt;=0, D2804-P2804&gt;2), "helada negra", AND(D2804&gt;0, P2804+2&gt;D2804), "rocío", TRUE, "sin riesgo")</f>
        <v>rocío</v>
      </c>
    </row>
    <row r="2805" spans="1:17" x14ac:dyDescent="0.35">
      <c r="A2805" s="2">
        <v>45795</v>
      </c>
      <c r="B2805" s="3" t="s">
        <v>23</v>
      </c>
      <c r="C2805">
        <v>-0.56666666666666665</v>
      </c>
      <c r="D2805">
        <v>4.7333333333333334</v>
      </c>
      <c r="E2805">
        <v>96.766666666666666</v>
      </c>
      <c r="F2805">
        <v>89.666666666666671</v>
      </c>
      <c r="G2805">
        <v>0</v>
      </c>
      <c r="H2805">
        <v>0</v>
      </c>
      <c r="I2805">
        <v>0</v>
      </c>
      <c r="J2805">
        <v>0</v>
      </c>
      <c r="K2805">
        <f t="shared" si="215"/>
        <v>5.3</v>
      </c>
      <c r="L2805">
        <f t="shared" si="216"/>
        <v>-7.4057700131074489E-2</v>
      </c>
      <c r="M2805">
        <f t="shared" si="217"/>
        <v>-1.0169458591980887</v>
      </c>
      <c r="N2805" s="10" t="str" cm="1">
        <f t="array" ref="N2805">_xlfn.IFS(AND(C2805&lt;=0, C2805-M2805&lt;=2), "escarcha",AND(C2805&lt;=0, C2805-M2805&gt;2), "helada negra", AND(C2805&gt;0, M2805+2&gt;C2805), "rocío", TRUE, "sin riesgo")</f>
        <v>escarcha</v>
      </c>
      <c r="O2805">
        <f t="shared" si="218"/>
        <v>0.22762776949926239</v>
      </c>
      <c r="P2805">
        <f t="shared" si="219"/>
        <v>3.1799430607175325</v>
      </c>
      <c r="Q2805" s="10" t="str" cm="1">
        <f t="array" ref="Q2805">_xlfn.IFS(AND(D2805&lt;=0, D2805-P2805&lt;=2), "escarcha",AND(D2805&lt;=0, D2805-P2805&gt;2), "helada negra", AND(D2805&gt;0, P2805+2&gt;D2805), "rocío", TRUE, "sin riesgo")</f>
        <v>rocío</v>
      </c>
    </row>
    <row r="2806" spans="1:17" x14ac:dyDescent="0.35">
      <c r="A2806" s="2">
        <v>45795</v>
      </c>
      <c r="B2806" s="3" t="s">
        <v>24</v>
      </c>
      <c r="C2806">
        <v>-0.6</v>
      </c>
      <c r="D2806">
        <v>5.1333333333333337</v>
      </c>
      <c r="E2806">
        <v>96.9</v>
      </c>
      <c r="F2806">
        <v>89.333333333333329</v>
      </c>
      <c r="G2806">
        <v>0</v>
      </c>
      <c r="H2806">
        <v>0</v>
      </c>
      <c r="I2806">
        <v>0</v>
      </c>
      <c r="J2806">
        <v>0</v>
      </c>
      <c r="K2806">
        <f t="shared" si="215"/>
        <v>5.7333333333333334</v>
      </c>
      <c r="L2806">
        <f t="shared" si="216"/>
        <v>-7.5109706853786179E-2</v>
      </c>
      <c r="M2806">
        <f t="shared" si="217"/>
        <v>-1.0313305090236629</v>
      </c>
      <c r="N2806" s="10" t="str" cm="1">
        <f t="array" ref="N2806">_xlfn.IFS(AND(C2806&lt;=0, C2806-M2806&lt;=2), "escarcha",AND(C2806&lt;=0, C2806-M2806&gt;2), "helada negra", AND(C2806&gt;0, M2806+2&gt;C2806), "rocío", TRUE, "sin riesgo")</f>
        <v>escarcha</v>
      </c>
      <c r="O2806">
        <f t="shared" si="218"/>
        <v>0.25176825162374178</v>
      </c>
      <c r="P2806">
        <f t="shared" si="219"/>
        <v>3.5220710090598506</v>
      </c>
      <c r="Q2806" s="10" t="str" cm="1">
        <f t="array" ref="Q2806">_xlfn.IFS(AND(D2806&lt;=0, D2806-P2806&lt;=2), "escarcha",AND(D2806&lt;=0, D2806-P2806&gt;2), "helada negra", AND(D2806&gt;0, P2806+2&gt;D2806), "rocío", TRUE, "sin riesgo")</f>
        <v>rocío</v>
      </c>
    </row>
    <row r="2807" spans="1:17" x14ac:dyDescent="0.35">
      <c r="A2807" s="2">
        <v>45795</v>
      </c>
      <c r="B2807" s="3" t="s">
        <v>25</v>
      </c>
      <c r="C2807">
        <v>-0.33333333333333331</v>
      </c>
      <c r="D2807">
        <v>6.5</v>
      </c>
      <c r="E2807">
        <v>96.966666666666669</v>
      </c>
      <c r="F2807">
        <v>85.333333333333329</v>
      </c>
      <c r="G2807">
        <v>0</v>
      </c>
      <c r="H2807">
        <v>0</v>
      </c>
      <c r="I2807">
        <v>0</v>
      </c>
      <c r="J2807">
        <v>0</v>
      </c>
      <c r="K2807">
        <f t="shared" si="215"/>
        <v>6.833333333333333</v>
      </c>
      <c r="L2807">
        <f t="shared" si="216"/>
        <v>-5.5009083961395706E-2</v>
      </c>
      <c r="M2807">
        <f t="shared" si="217"/>
        <v>-0.75618783352921526</v>
      </c>
      <c r="N2807" s="10" t="str" cm="1">
        <f t="array" ref="N2807">_xlfn.IFS(AND(C2807&lt;=0, C2807-M2807&lt;=2), "escarcha",AND(C2807&lt;=0, C2807-M2807&gt;2), "helada negra", AND(C2807&gt;0, M2807+2&gt;C2807), "rocío", TRUE, "sin riesgo")</f>
        <v>escarcha</v>
      </c>
      <c r="O2807">
        <f t="shared" si="218"/>
        <v>0.30048970413449383</v>
      </c>
      <c r="P2807">
        <f t="shared" si="219"/>
        <v>4.2154737101155595</v>
      </c>
      <c r="Q2807" s="10" t="str" cm="1">
        <f t="array" ref="Q2807">_xlfn.IFS(AND(D2807&lt;=0, D2807-P2807&lt;=2), "escarcha",AND(D2807&lt;=0, D2807-P2807&gt;2), "helada negra", AND(D2807&gt;0, P2807+2&gt;D2807), "rocío", TRUE, "sin riesgo")</f>
        <v>sin riesgo</v>
      </c>
    </row>
    <row r="2808" spans="1:17" x14ac:dyDescent="0.35">
      <c r="A2808" s="2">
        <v>45795</v>
      </c>
      <c r="B2808" s="3" t="s">
        <v>26</v>
      </c>
      <c r="C2808">
        <v>0.3</v>
      </c>
      <c r="D2808">
        <v>9</v>
      </c>
      <c r="E2808">
        <v>97.166666666666671</v>
      </c>
      <c r="F2808">
        <v>78.666666666666671</v>
      </c>
      <c r="G2808">
        <v>0</v>
      </c>
      <c r="H2808">
        <v>0</v>
      </c>
      <c r="I2808">
        <v>0</v>
      </c>
      <c r="J2808">
        <v>0</v>
      </c>
      <c r="K2808">
        <f t="shared" si="215"/>
        <v>8.6999999999999993</v>
      </c>
      <c r="L2808">
        <f t="shared" si="216"/>
        <v>-7.0136121220031218E-3</v>
      </c>
      <c r="M2808">
        <f t="shared" si="217"/>
        <v>-9.6675758516868146E-2</v>
      </c>
      <c r="N2808" s="10" t="str" cm="1">
        <f t="array" ref="N2808">_xlfn.IFS(AND(C2808&lt;=0, C2808-M2808&lt;=2), "escarcha",AND(C2808&lt;=0, C2808-M2808&gt;2), "helada negra", AND(C2808&gt;0, M2808+2&gt;C2808), "rocío", TRUE, "sin riesgo")</f>
        <v>rocío</v>
      </c>
      <c r="O2808">
        <f t="shared" si="218"/>
        <v>0.38941371697470994</v>
      </c>
      <c r="P2808">
        <f t="shared" si="219"/>
        <v>5.4911453674624395</v>
      </c>
      <c r="Q2808" s="10" t="str" cm="1">
        <f t="array" ref="Q2808">_xlfn.IFS(AND(D2808&lt;=0, D2808-P2808&lt;=2), "escarcha",AND(D2808&lt;=0, D2808-P2808&gt;2), "helada negra", AND(D2808&gt;0, P2808+2&gt;D2808), "rocío", TRUE, "sin riesgo")</f>
        <v>sin riesgo</v>
      </c>
    </row>
    <row r="2809" spans="1:17" x14ac:dyDescent="0.35">
      <c r="A2809" s="2">
        <v>45795</v>
      </c>
      <c r="B2809" s="3" t="s">
        <v>27</v>
      </c>
      <c r="C2809">
        <v>1.4333333333333329</v>
      </c>
      <c r="D2809">
        <v>11.6</v>
      </c>
      <c r="E2809">
        <v>97.333333333333329</v>
      </c>
      <c r="F2809">
        <v>72.666666666666671</v>
      </c>
      <c r="G2809">
        <v>0</v>
      </c>
      <c r="H2809">
        <v>3.3333333333333333E-2</v>
      </c>
      <c r="I2809">
        <v>0</v>
      </c>
      <c r="J2809">
        <v>0.26666666666666672</v>
      </c>
      <c r="K2809">
        <f t="shared" si="215"/>
        <v>10.166666666666666</v>
      </c>
      <c r="L2809">
        <f t="shared" si="216"/>
        <v>7.6305706276420276E-2</v>
      </c>
      <c r="M2809">
        <f t="shared" si="217"/>
        <v>1.0567930891618564</v>
      </c>
      <c r="N2809" s="10" t="str" cm="1">
        <f t="array" ref="N2809">_xlfn.IFS(AND(C2809&lt;=0, C2809-M2809&lt;=2), "escarcha",AND(C2809&lt;=0, C2809-M2809&gt;2), "helada negra", AND(C2809&gt;0, M2809+2&gt;C2809), "rocío", TRUE, "sin riesgo")</f>
        <v>rocío</v>
      </c>
      <c r="O2809">
        <f t="shared" si="218"/>
        <v>0.48361079736945728</v>
      </c>
      <c r="P2809">
        <f t="shared" si="219"/>
        <v>6.8568986330836905</v>
      </c>
      <c r="Q2809" s="10" t="str" cm="1">
        <f t="array" ref="Q2809">_xlfn.IFS(AND(D2809&lt;=0, D2809-P2809&lt;=2), "escarcha",AND(D2809&lt;=0, D2809-P2809&gt;2), "helada negra", AND(D2809&gt;0, P2809+2&gt;D2809), "rocío", TRUE, "sin riesgo")</f>
        <v>sin riesgo</v>
      </c>
    </row>
    <row r="2810" spans="1:17" x14ac:dyDescent="0.35">
      <c r="A2810" s="2">
        <v>45795</v>
      </c>
      <c r="B2810" s="3" t="s">
        <v>28</v>
      </c>
      <c r="C2810">
        <v>4.9333333333333336</v>
      </c>
      <c r="D2810">
        <v>13.3</v>
      </c>
      <c r="E2810">
        <v>97.533333333333331</v>
      </c>
      <c r="F2810">
        <v>70.333333333333329</v>
      </c>
      <c r="G2810">
        <v>0</v>
      </c>
      <c r="H2810">
        <v>0</v>
      </c>
      <c r="I2810">
        <v>0</v>
      </c>
      <c r="J2810">
        <v>0</v>
      </c>
      <c r="K2810">
        <f t="shared" si="215"/>
        <v>8.3666666666666671</v>
      </c>
      <c r="L2810">
        <f t="shared" si="216"/>
        <v>0.32566655613866247</v>
      </c>
      <c r="M2810">
        <f t="shared" si="217"/>
        <v>4.5753207810458658</v>
      </c>
      <c r="N2810" s="10" t="str" cm="1">
        <f t="array" ref="N2810">_xlfn.IFS(AND(C2810&lt;=0, C2810-M2810&lt;=2), "escarcha",AND(C2810&lt;=0, C2810-M2810&gt;2), "helada negra", AND(C2810&gt;0, M2810+2&gt;C2810), "rocío", TRUE, "sin riesgo")</f>
        <v>rocío</v>
      </c>
      <c r="O2810">
        <f t="shared" si="218"/>
        <v>0.56253497067131275</v>
      </c>
      <c r="P2810">
        <f t="shared" si="219"/>
        <v>8.0128222409218282</v>
      </c>
      <c r="Q2810" s="10" t="str" cm="1">
        <f t="array" ref="Q2810">_xlfn.IFS(AND(D2810&lt;=0, D2810-P2810&lt;=2), "escarcha",AND(D2810&lt;=0, D2810-P2810&gt;2), "helada negra", AND(D2810&gt;0, P2810+2&gt;D2810), "rocío", TRUE, "sin riesgo")</f>
        <v>sin riesgo</v>
      </c>
    </row>
    <row r="2811" spans="1:17" x14ac:dyDescent="0.35">
      <c r="A2811" s="2">
        <v>45795</v>
      </c>
      <c r="B2811" s="3" t="s">
        <v>29</v>
      </c>
      <c r="C2811">
        <v>9.0666666666666664</v>
      </c>
      <c r="D2811">
        <v>14.53333333333333</v>
      </c>
      <c r="E2811">
        <v>90.033333333333331</v>
      </c>
      <c r="F2811">
        <v>70.333333333333329</v>
      </c>
      <c r="G2811">
        <v>0</v>
      </c>
      <c r="H2811">
        <v>0.2</v>
      </c>
      <c r="I2811">
        <v>0</v>
      </c>
      <c r="J2811">
        <v>1.2666666666666671</v>
      </c>
      <c r="K2811">
        <f t="shared" si="215"/>
        <v>5.4666666666666632</v>
      </c>
      <c r="L2811">
        <f t="shared" si="216"/>
        <v>0.52886847029722384</v>
      </c>
      <c r="M2811">
        <f t="shared" si="217"/>
        <v>7.518437302480903</v>
      </c>
      <c r="N2811" s="10" t="str" cm="1">
        <f t="array" ref="N2811">_xlfn.IFS(AND(C2811&lt;=0, C2811-M2811&lt;=2), "escarcha",AND(C2811&lt;=0, C2811-M2811&gt;2), "helada negra", AND(C2811&gt;0, M2811+2&gt;C2811), "rocío", TRUE, "sin riesgo")</f>
        <v>rocío</v>
      </c>
      <c r="O2811">
        <f t="shared" si="218"/>
        <v>0.64254972445812997</v>
      </c>
      <c r="P2811">
        <f t="shared" si="219"/>
        <v>9.195686281926772</v>
      </c>
      <c r="Q2811" s="10" t="str" cm="1">
        <f t="array" ref="Q2811">_xlfn.IFS(AND(D2811&lt;=0, D2811-P2811&lt;=2), "escarcha",AND(D2811&lt;=0, D2811-P2811&gt;2), "helada negra", AND(D2811&gt;0, P2811+2&gt;D2811), "rocío", TRUE, "sin riesgo")</f>
        <v>sin riesgo</v>
      </c>
    </row>
    <row r="2812" spans="1:17" x14ac:dyDescent="0.35">
      <c r="A2812" s="2">
        <v>45795</v>
      </c>
      <c r="B2812" s="3" t="s">
        <v>30</v>
      </c>
      <c r="C2812">
        <v>13.16666666666667</v>
      </c>
      <c r="D2812">
        <v>16.93333333333333</v>
      </c>
      <c r="E2812">
        <v>75.933333333333337</v>
      </c>
      <c r="F2812">
        <v>64</v>
      </c>
      <c r="G2812">
        <v>0.33333333333333331</v>
      </c>
      <c r="H2812">
        <v>0.7</v>
      </c>
      <c r="I2812">
        <v>1</v>
      </c>
      <c r="J2812">
        <v>2.0333333333333332</v>
      </c>
      <c r="K2812">
        <f t="shared" si="215"/>
        <v>3.7666666666666604</v>
      </c>
      <c r="L2812">
        <f t="shared" si="216"/>
        <v>0.63044850211993697</v>
      </c>
      <c r="M2812">
        <f t="shared" si="217"/>
        <v>9.016078122117138</v>
      </c>
      <c r="N2812" s="10" t="str" cm="1">
        <f t="array" ref="N2812">_xlfn.IFS(AND(C2812&lt;=0, C2812-M2812&lt;=2), "escarcha",AND(C2812&lt;=0, C2812-M2812&gt;2), "helada negra", AND(C2812&gt;0, M2812+2&gt;C2812), "rocío", TRUE, "sin riesgo")</f>
        <v>sin riesgo</v>
      </c>
      <c r="O2812">
        <f t="shared" si="218"/>
        <v>0.70171525658791034</v>
      </c>
      <c r="P2812">
        <f t="shared" si="219"/>
        <v>10.077528006347324</v>
      </c>
      <c r="Q2812" s="10" t="str" cm="1">
        <f t="array" ref="Q2812">_xlfn.IFS(AND(D2812&lt;=0, D2812-P2812&lt;=2), "escarcha",AND(D2812&lt;=0, D2812-P2812&gt;2), "helada negra", AND(D2812&gt;0, P2812+2&gt;D2812), "rocío", TRUE, "sin riesgo")</f>
        <v>sin riesgo</v>
      </c>
    </row>
    <row r="2813" spans="1:17" x14ac:dyDescent="0.35">
      <c r="A2813" s="2">
        <v>45795</v>
      </c>
      <c r="B2813" s="3" t="s">
        <v>31</v>
      </c>
      <c r="C2813">
        <v>16.3</v>
      </c>
      <c r="D2813">
        <v>17.966666666666669</v>
      </c>
      <c r="E2813">
        <v>65.5</v>
      </c>
      <c r="F2813">
        <v>58.333333333333343</v>
      </c>
      <c r="G2813">
        <v>1</v>
      </c>
      <c r="H2813">
        <v>2.166666666666667</v>
      </c>
      <c r="I2813">
        <v>4.666666666666667</v>
      </c>
      <c r="J2813">
        <v>4.7</v>
      </c>
      <c r="K2813">
        <f t="shared" si="215"/>
        <v>1.6666666666666679</v>
      </c>
      <c r="L2813">
        <f t="shared" si="216"/>
        <v>0.68464389588346908</v>
      </c>
      <c r="M2813">
        <f t="shared" si="217"/>
        <v>9.8224530483797725</v>
      </c>
      <c r="N2813" s="10" t="str" cm="1">
        <f t="array" ref="N2813">_xlfn.IFS(AND(C2813&lt;=0, C2813-M2813&lt;=2), "escarcha",AND(C2813&lt;=0, C2813-M2813&gt;2), "helada negra", AND(C2813&gt;0, M2813+2&gt;C2813), "rocío", TRUE, "sin riesgo")</f>
        <v>sin riesgo</v>
      </c>
      <c r="O2813">
        <f t="shared" si="218"/>
        <v>0.6742387933849604</v>
      </c>
      <c r="P2813">
        <f t="shared" si="219"/>
        <v>9.6672352555076788</v>
      </c>
      <c r="Q2813" s="10" t="str" cm="1">
        <f t="array" ref="Q2813">_xlfn.IFS(AND(D2813&lt;=0, D2813-P2813&lt;=2), "escarcha",AND(D2813&lt;=0, D2813-P2813&gt;2), "helada negra", AND(D2813&gt;0, P2813+2&gt;D2813), "rocío", TRUE, "sin riesgo")</f>
        <v>sin riesgo</v>
      </c>
    </row>
    <row r="2814" spans="1:17" x14ac:dyDescent="0.35">
      <c r="A2814" s="2">
        <v>45796</v>
      </c>
      <c r="B2814" s="3" t="s">
        <v>13</v>
      </c>
      <c r="C2814">
        <v>7.1333333333333329</v>
      </c>
      <c r="D2814">
        <v>7.4333333333333336</v>
      </c>
      <c r="E2814">
        <v>90.033333333333331</v>
      </c>
      <c r="F2814">
        <v>93.333333333333329</v>
      </c>
      <c r="G2814">
        <v>2</v>
      </c>
      <c r="H2814">
        <v>0.33333333333333331</v>
      </c>
      <c r="I2814">
        <v>3.666666666666667</v>
      </c>
      <c r="J2814">
        <v>1.533333333333333</v>
      </c>
      <c r="K2814">
        <f t="shared" si="215"/>
        <v>0.30000000000000071</v>
      </c>
      <c r="L2814">
        <f t="shared" si="216"/>
        <v>0.39756135039115637</v>
      </c>
      <c r="M2814">
        <f t="shared" si="217"/>
        <v>5.6086869652709819</v>
      </c>
      <c r="N2814" s="10" t="str" cm="1">
        <f t="array" ref="N2814">_xlfn.IFS(AND(C2814&lt;=0, C2814-M2814&lt;=2), "escarcha",AND(C2814&lt;=0, C2814-M2814&gt;2), "helada negra", AND(C2814&gt;0, M2814+2&gt;C2814), "rocío", TRUE, "sin riesgo")</f>
        <v>rocío</v>
      </c>
      <c r="O2814">
        <f t="shared" si="218"/>
        <v>0.45406680219753925</v>
      </c>
      <c r="P2814">
        <f t="shared" si="219"/>
        <v>6.4269305770878749</v>
      </c>
      <c r="Q2814" s="10" t="str" cm="1">
        <f t="array" ref="Q2814">_xlfn.IFS(AND(D2814&lt;=0, D2814-P2814&lt;=2), "escarcha",AND(D2814&lt;=0, D2814-P2814&gt;2), "helada negra", AND(D2814&gt;0, P2814+2&gt;D2814), "rocío", TRUE, "sin riesgo")</f>
        <v>rocío</v>
      </c>
    </row>
    <row r="2815" spans="1:17" x14ac:dyDescent="0.35">
      <c r="A2815" s="2">
        <v>45796</v>
      </c>
      <c r="B2815" s="3" t="s">
        <v>14</v>
      </c>
      <c r="C2815">
        <v>6.1</v>
      </c>
      <c r="D2815">
        <v>6.8333333333333339</v>
      </c>
      <c r="E2815">
        <v>92.466666666666669</v>
      </c>
      <c r="F2815">
        <v>93</v>
      </c>
      <c r="G2815">
        <v>0</v>
      </c>
      <c r="H2815">
        <v>0.43333333333333329</v>
      </c>
      <c r="I2815">
        <v>0</v>
      </c>
      <c r="J2815">
        <v>1.6</v>
      </c>
      <c r="K2815">
        <f t="shared" si="215"/>
        <v>0.73333333333333428</v>
      </c>
      <c r="L2815">
        <f t="shared" si="216"/>
        <v>0.35321251183093616</v>
      </c>
      <c r="M2815">
        <f t="shared" si="217"/>
        <v>4.9702307265066343</v>
      </c>
      <c r="N2815" s="10" t="str" cm="1">
        <f t="array" ref="N2815">_xlfn.IFS(AND(C2815&lt;=0, C2815-M2815&lt;=2), "escarcha",AND(C2815&lt;=0, C2815-M2815&gt;2), "helada negra", AND(C2815&gt;0, M2815+2&gt;C2815), "rocío", TRUE, "sin riesgo")</f>
        <v>rocío</v>
      </c>
      <c r="O2815">
        <f t="shared" si="218"/>
        <v>0.40942351756510065</v>
      </c>
      <c r="P2815">
        <f t="shared" si="219"/>
        <v>5.7800150817225679</v>
      </c>
      <c r="Q2815" s="10" t="str" cm="1">
        <f t="array" ref="Q2815">_xlfn.IFS(AND(D2815&lt;=0, D2815-P2815&lt;=2), "escarcha",AND(D2815&lt;=0, D2815-P2815&gt;2), "helada negra", AND(D2815&gt;0, P2815+2&gt;D2815), "rocío", TRUE, "sin riesgo")</f>
        <v>rocío</v>
      </c>
    </row>
    <row r="2816" spans="1:17" x14ac:dyDescent="0.35">
      <c r="A2816" s="2">
        <v>45796</v>
      </c>
      <c r="B2816" s="3" t="s">
        <v>15</v>
      </c>
      <c r="C2816">
        <v>5.4666666666666668</v>
      </c>
      <c r="D2816">
        <v>6.9333333333333336</v>
      </c>
      <c r="E2816">
        <v>93.266666666666666</v>
      </c>
      <c r="F2816">
        <v>92.666666666666671</v>
      </c>
      <c r="G2816">
        <v>1.333333333333333</v>
      </c>
      <c r="H2816">
        <v>1.1333333333333331</v>
      </c>
      <c r="I2816">
        <v>2.333333333333333</v>
      </c>
      <c r="J2816">
        <v>2.9666666666666668</v>
      </c>
      <c r="K2816">
        <f t="shared" si="215"/>
        <v>1.4666666666666668</v>
      </c>
      <c r="L2816">
        <f t="shared" si="216"/>
        <v>0.31800854422288871</v>
      </c>
      <c r="M2816">
        <f t="shared" si="217"/>
        <v>4.4657557487920121</v>
      </c>
      <c r="N2816" s="10" t="str" cm="1">
        <f t="array" ref="N2816">_xlfn.IFS(AND(C2816&lt;=0, C2816-M2816&lt;=2), "escarcha",AND(C2816&lt;=0, C2816-M2816&gt;2), "helada negra", AND(C2816&gt;0, M2816+2&gt;C2816), "rocío", TRUE, "sin riesgo")</f>
        <v>rocío</v>
      </c>
      <c r="O2816">
        <f t="shared" si="218"/>
        <v>0.41269078326315384</v>
      </c>
      <c r="P2816">
        <f t="shared" si="219"/>
        <v>5.8272464607332983</v>
      </c>
      <c r="Q2816" s="10" t="str" cm="1">
        <f t="array" ref="Q2816">_xlfn.IFS(AND(D2816&lt;=0, D2816-P2816&lt;=2), "escarcha",AND(D2816&lt;=0, D2816-P2816&gt;2), "helada negra", AND(D2816&gt;0, P2816+2&gt;D2816), "rocío", TRUE, "sin riesgo")</f>
        <v>rocío</v>
      </c>
    </row>
    <row r="2817" spans="1:17" x14ac:dyDescent="0.35">
      <c r="A2817" s="2">
        <v>45796</v>
      </c>
      <c r="B2817" s="3" t="s">
        <v>16</v>
      </c>
      <c r="C2817">
        <v>4.333333333333333</v>
      </c>
      <c r="D2817">
        <v>6.5</v>
      </c>
      <c r="E2817">
        <v>94.433333333333337</v>
      </c>
      <c r="F2817">
        <v>94.666666666666671</v>
      </c>
      <c r="G2817">
        <v>0</v>
      </c>
      <c r="H2817">
        <v>6.6666666666666666E-2</v>
      </c>
      <c r="I2817">
        <v>0</v>
      </c>
      <c r="J2817">
        <v>0.56666666666666665</v>
      </c>
      <c r="K2817">
        <f t="shared" si="215"/>
        <v>2.166666666666667</v>
      </c>
      <c r="L2817">
        <f t="shared" si="216"/>
        <v>0.25146780109634809</v>
      </c>
      <c r="M2817">
        <f t="shared" si="217"/>
        <v>3.5178070687498524</v>
      </c>
      <c r="N2817" s="10" t="str" cm="1">
        <f t="array" ref="N2817">_xlfn.IFS(AND(C2817&lt;=0, C2817-M2817&lt;=2), "escarcha",AND(C2817&lt;=0, C2817-M2817&gt;2), "helada negra", AND(C2817&gt;0, M2817+2&gt;C2817), "rocío", TRUE, "sin riesgo")</f>
        <v>rocío</v>
      </c>
      <c r="O2817">
        <f t="shared" si="218"/>
        <v>0.40428649781613757</v>
      </c>
      <c r="P2817">
        <f t="shared" si="219"/>
        <v>5.7057909021466164</v>
      </c>
      <c r="Q2817" s="10" t="str" cm="1">
        <f t="array" ref="Q2817">_xlfn.IFS(AND(D2817&lt;=0, D2817-P2817&lt;=2), "escarcha",AND(D2817&lt;=0, D2817-P2817&gt;2), "helada negra", AND(D2817&gt;0, P2817+2&gt;D2817), "rocío", TRUE, "sin riesgo")</f>
        <v>rocío</v>
      </c>
    </row>
    <row r="2818" spans="1:17" x14ac:dyDescent="0.35">
      <c r="A2818" s="2">
        <v>45796</v>
      </c>
      <c r="B2818" s="3" t="s">
        <v>17</v>
      </c>
      <c r="C2818">
        <v>4.0999999999999996</v>
      </c>
      <c r="D2818">
        <v>6.333333333333333</v>
      </c>
      <c r="E2818">
        <v>94.9</v>
      </c>
      <c r="F2818">
        <v>94.333333333333329</v>
      </c>
      <c r="G2818">
        <v>1.333333333333333</v>
      </c>
      <c r="H2818">
        <v>1.2333333333333329</v>
      </c>
      <c r="I2818">
        <v>3</v>
      </c>
      <c r="J2818">
        <v>2.5333333333333332</v>
      </c>
      <c r="K2818">
        <f t="shared" ref="K2818:K2881" si="220">ABS((C2818-D2818))</f>
        <v>2.2333333333333334</v>
      </c>
      <c r="L2818">
        <f t="shared" si="216"/>
        <v>0.24004851841390396</v>
      </c>
      <c r="M2818">
        <f t="shared" si="217"/>
        <v>3.3558558950889004</v>
      </c>
      <c r="N2818" s="10" t="str" cm="1">
        <f t="array" ref="N2818">_xlfn.IFS(AND(C2818&lt;=0, C2818-M2818&lt;=2), "escarcha",AND(C2818&lt;=0, C2818-M2818&gt;2), "helada negra", AND(C2818&gt;0, M2818+2&gt;C2818), "rocío", TRUE, "sin riesgo")</f>
        <v>rocío</v>
      </c>
      <c r="O2818">
        <f t="shared" si="218"/>
        <v>0.38928646223207736</v>
      </c>
      <c r="P2818">
        <f t="shared" si="219"/>
        <v>5.4893104119863807</v>
      </c>
      <c r="Q2818" s="10" t="str" cm="1">
        <f t="array" ref="Q2818">_xlfn.IFS(AND(D2818&lt;=0, D2818-P2818&lt;=2), "escarcha",AND(D2818&lt;=0, D2818-P2818&gt;2), "helada negra", AND(D2818&gt;0, P2818+2&gt;D2818), "rocío", TRUE, "sin riesgo")</f>
        <v>rocío</v>
      </c>
    </row>
    <row r="2819" spans="1:17" x14ac:dyDescent="0.35">
      <c r="A2819" s="2">
        <v>45796</v>
      </c>
      <c r="B2819" s="3" t="s">
        <v>18</v>
      </c>
      <c r="C2819">
        <v>4</v>
      </c>
      <c r="D2819">
        <v>6.6333333333333337</v>
      </c>
      <c r="E2819">
        <v>95.5</v>
      </c>
      <c r="F2819">
        <v>93.666666666666671</v>
      </c>
      <c r="G2819">
        <v>0.66666666666666663</v>
      </c>
      <c r="H2819">
        <v>1.533333333333333</v>
      </c>
      <c r="I2819">
        <v>1</v>
      </c>
      <c r="J2819">
        <v>3.4</v>
      </c>
      <c r="K2819">
        <f t="shared" si="220"/>
        <v>2.6333333333333337</v>
      </c>
      <c r="L2819">
        <f t="shared" ref="L2819:L2882" si="221">(LN(E2819/100))+((17.625*C2819)/(243.04+C2819))</f>
        <v>0.23933494750895587</v>
      </c>
      <c r="M2819">
        <f t="shared" ref="M2819:M2882" si="222">(243.04*L2819)/(17.625-L2819)</f>
        <v>3.3457429133113452</v>
      </c>
      <c r="N2819" s="10" t="str" cm="1">
        <f t="array" ref="N2819">_xlfn.IFS(AND(C2819&lt;=0, C2819-M2819&lt;=2), "escarcha",AND(C2819&lt;=0, C2819-M2819&gt;2), "helada negra", AND(C2819&gt;0, M2819+2&gt;C2819), "rocío", TRUE, "sin riesgo")</f>
        <v>rocío</v>
      </c>
      <c r="O2819">
        <f t="shared" ref="O2819:O2882" si="223">(LN(F2819/100))+((17.625*D2819)/(243.04+D2819))</f>
        <v>0.40283405684410917</v>
      </c>
      <c r="P2819">
        <f t="shared" ref="P2819:P2882" si="224">(243.04*O2819)/(17.625-O2819)</f>
        <v>5.6848127871105421</v>
      </c>
      <c r="Q2819" s="10" t="str" cm="1">
        <f t="array" ref="Q2819">_xlfn.IFS(AND(D2819&lt;=0, D2819-P2819&lt;=2), "escarcha",AND(D2819&lt;=0, D2819-P2819&gt;2), "helada negra", AND(D2819&gt;0, P2819+2&gt;D2819), "rocío", TRUE, "sin riesgo")</f>
        <v>rocío</v>
      </c>
    </row>
    <row r="2820" spans="1:17" x14ac:dyDescent="0.35">
      <c r="A2820" s="2">
        <v>45796</v>
      </c>
      <c r="B2820" s="3" t="s">
        <v>19</v>
      </c>
      <c r="C2820">
        <v>3.8666666666666671</v>
      </c>
      <c r="D2820">
        <v>6.5666666666666664</v>
      </c>
      <c r="E2820">
        <v>95.766666666666666</v>
      </c>
      <c r="F2820">
        <v>94.333333333333329</v>
      </c>
      <c r="G2820">
        <v>0</v>
      </c>
      <c r="H2820">
        <v>0.23333333333333331</v>
      </c>
      <c r="I2820">
        <v>0</v>
      </c>
      <c r="J2820">
        <v>1.7666666666666671</v>
      </c>
      <c r="K2820">
        <f t="shared" si="220"/>
        <v>2.6999999999999993</v>
      </c>
      <c r="L2820">
        <f t="shared" si="221"/>
        <v>0.2327597197554388</v>
      </c>
      <c r="M2820">
        <f t="shared" si="222"/>
        <v>3.2525954895884399</v>
      </c>
      <c r="N2820" s="10" t="str" cm="1">
        <f t="array" ref="N2820">_xlfn.IFS(AND(C2820&lt;=0, C2820-M2820&lt;=2), "escarcha",AND(C2820&lt;=0, C2820-M2820&gt;2), "helada negra", AND(C2820&gt;0, M2820+2&gt;C2820), "rocío", TRUE, "sin riesgo")</f>
        <v>rocío</v>
      </c>
      <c r="O2820">
        <f t="shared" si="223"/>
        <v>0.40534394543568902</v>
      </c>
      <c r="P2820">
        <f t="shared" si="224"/>
        <v>5.721066215638908</v>
      </c>
      <c r="Q2820" s="10" t="str" cm="1">
        <f t="array" ref="Q2820">_xlfn.IFS(AND(D2820&lt;=0, D2820-P2820&lt;=2), "escarcha",AND(D2820&lt;=0, D2820-P2820&gt;2), "helada negra", AND(D2820&gt;0, P2820+2&gt;D2820), "rocío", TRUE, "sin riesgo")</f>
        <v>rocío</v>
      </c>
    </row>
    <row r="2821" spans="1:17" x14ac:dyDescent="0.35">
      <c r="A2821" s="2">
        <v>45796</v>
      </c>
      <c r="B2821" s="3" t="s">
        <v>20</v>
      </c>
      <c r="C2821">
        <v>3.8</v>
      </c>
      <c r="D2821">
        <v>6.6</v>
      </c>
      <c r="E2821">
        <v>96.033333333333331</v>
      </c>
      <c r="F2821">
        <v>95</v>
      </c>
      <c r="G2821">
        <v>0</v>
      </c>
      <c r="H2821">
        <v>6.6666666666666666E-2</v>
      </c>
      <c r="I2821">
        <v>1.666666666666667</v>
      </c>
      <c r="J2821">
        <v>0.66666666666666663</v>
      </c>
      <c r="K2821">
        <f t="shared" si="220"/>
        <v>2.8</v>
      </c>
      <c r="L2821">
        <f t="shared" si="221"/>
        <v>0.23085477365693602</v>
      </c>
      <c r="M2821">
        <f t="shared" si="222"/>
        <v>3.2256223838242395</v>
      </c>
      <c r="N2821" s="10" t="str" cm="1">
        <f t="array" ref="N2821">_xlfn.IFS(AND(C2821&lt;=0, C2821-M2821&lt;=2), "escarcha",AND(C2821&lt;=0, C2821-M2821&gt;2), "helada negra", AND(C2821&gt;0, M2821+2&gt;C2821), "rocío", TRUE, "sin riesgo")</f>
        <v>rocío</v>
      </c>
      <c r="O2821">
        <f t="shared" si="223"/>
        <v>0.41467770384991132</v>
      </c>
      <c r="P2821">
        <f t="shared" si="224"/>
        <v>5.8559780235043846</v>
      </c>
      <c r="Q2821" s="10" t="str" cm="1">
        <f t="array" ref="Q2821">_xlfn.IFS(AND(D2821&lt;=0, D2821-P2821&lt;=2), "escarcha",AND(D2821&lt;=0, D2821-P2821&gt;2), "helada negra", AND(D2821&gt;0, P2821+2&gt;D2821), "rocío", TRUE, "sin riesgo")</f>
        <v>rocío</v>
      </c>
    </row>
    <row r="2822" spans="1:17" x14ac:dyDescent="0.35">
      <c r="A2822" s="2">
        <v>45796</v>
      </c>
      <c r="B2822" s="3" t="s">
        <v>21</v>
      </c>
      <c r="C2822">
        <v>4.833333333333333</v>
      </c>
      <c r="D2822">
        <v>6.9333333333333336</v>
      </c>
      <c r="E2822">
        <v>96.5</v>
      </c>
      <c r="F2822">
        <v>94</v>
      </c>
      <c r="G2822">
        <v>0</v>
      </c>
      <c r="H2822">
        <v>0</v>
      </c>
      <c r="I2822">
        <v>0</v>
      </c>
      <c r="J2822">
        <v>0</v>
      </c>
      <c r="K2822">
        <f t="shared" si="220"/>
        <v>2.1000000000000005</v>
      </c>
      <c r="L2822">
        <f t="shared" si="221"/>
        <v>0.30804633839998918</v>
      </c>
      <c r="M2822">
        <f t="shared" si="222"/>
        <v>4.3233690837176919</v>
      </c>
      <c r="N2822" s="10" t="str" cm="1">
        <f t="array" ref="N2822">_xlfn.IFS(AND(C2822&lt;=0, C2822-M2822&lt;=2), "escarcha",AND(C2822&lt;=0, C2822-M2822&gt;2), "helada negra", AND(C2822&gt;0, M2822+2&gt;C2822), "rocío", TRUE, "sin riesgo")</f>
        <v>rocío</v>
      </c>
      <c r="O2822">
        <f t="shared" si="223"/>
        <v>0.42697674051063023</v>
      </c>
      <c r="P2822">
        <f t="shared" si="224"/>
        <v>6.0339741055091869</v>
      </c>
      <c r="Q2822" s="10" t="str" cm="1">
        <f t="array" ref="Q2822">_xlfn.IFS(AND(D2822&lt;=0, D2822-P2822&lt;=2), "escarcha",AND(D2822&lt;=0, D2822-P2822&gt;2), "helada negra", AND(D2822&gt;0, P2822+2&gt;D2822), "rocío", TRUE, "sin riesgo")</f>
        <v>rocío</v>
      </c>
    </row>
    <row r="2823" spans="1:17" x14ac:dyDescent="0.35">
      <c r="A2823" s="2">
        <v>45796</v>
      </c>
      <c r="B2823" s="3" t="s">
        <v>22</v>
      </c>
      <c r="C2823">
        <v>5.4333333333333336</v>
      </c>
      <c r="D2823">
        <v>7.0666666666666664</v>
      </c>
      <c r="E2823">
        <v>96.633333333333326</v>
      </c>
      <c r="F2823">
        <v>94</v>
      </c>
      <c r="G2823">
        <v>0</v>
      </c>
      <c r="H2823">
        <v>0.1333333333333333</v>
      </c>
      <c r="I2823">
        <v>0</v>
      </c>
      <c r="J2823">
        <v>0.73333333333333339</v>
      </c>
      <c r="K2823">
        <f t="shared" si="220"/>
        <v>1.6333333333333329</v>
      </c>
      <c r="L2823">
        <f t="shared" si="221"/>
        <v>0.35115709216674285</v>
      </c>
      <c r="M2823">
        <f t="shared" si="222"/>
        <v>4.9407199159778887</v>
      </c>
      <c r="N2823" s="10" t="str" cm="1">
        <f t="array" ref="N2823">_xlfn.IFS(AND(C2823&lt;=0, C2823-M2823&lt;=2), "escarcha",AND(C2823&lt;=0, C2823-M2823&gt;2), "helada negra", AND(C2823&gt;0, M2823+2&gt;C2823), "rocío", TRUE, "sin riesgo")</f>
        <v>rocío</v>
      </c>
      <c r="O2823">
        <f t="shared" si="223"/>
        <v>0.43611212160444152</v>
      </c>
      <c r="P2823">
        <f t="shared" si="224"/>
        <v>6.1663494918693376</v>
      </c>
      <c r="Q2823" s="10" t="str" cm="1">
        <f t="array" ref="Q2823">_xlfn.IFS(AND(D2823&lt;=0, D2823-P2823&lt;=2), "escarcha",AND(D2823&lt;=0, D2823-P2823&gt;2), "helada negra", AND(D2823&gt;0, P2823+2&gt;D2823), "rocío", TRUE, "sin riesgo")</f>
        <v>rocío</v>
      </c>
    </row>
    <row r="2824" spans="1:17" x14ac:dyDescent="0.35">
      <c r="A2824" s="2">
        <v>45796</v>
      </c>
      <c r="B2824" s="3" t="s">
        <v>23</v>
      </c>
      <c r="C2824">
        <v>5.7333333333333334</v>
      </c>
      <c r="D2824">
        <v>7.5333333333333332</v>
      </c>
      <c r="E2824">
        <v>96.666666666666671</v>
      </c>
      <c r="F2824">
        <v>93.333333333333329</v>
      </c>
      <c r="G2824">
        <v>0</v>
      </c>
      <c r="H2824">
        <v>6.6666666666666666E-2</v>
      </c>
      <c r="I2824">
        <v>0</v>
      </c>
      <c r="J2824">
        <v>0.43333333333333329</v>
      </c>
      <c r="K2824">
        <f t="shared" si="220"/>
        <v>1.7999999999999998</v>
      </c>
      <c r="L2824">
        <f t="shared" si="221"/>
        <v>0.37229150224220914</v>
      </c>
      <c r="M2824">
        <f t="shared" si="222"/>
        <v>5.2444940292537696</v>
      </c>
      <c r="N2824" s="10" t="str" cm="1">
        <f t="array" ref="N2824">_xlfn.IFS(AND(C2824&lt;=0, C2824-M2824&lt;=2), "escarcha",AND(C2824&lt;=0, C2824-M2824&gt;2), "helada negra", AND(C2824&gt;0, M2824+2&gt;C2824), "rocío", TRUE, "sin riesgo")</f>
        <v>rocío</v>
      </c>
      <c r="O2824">
        <f t="shared" si="223"/>
        <v>0.46089192604404405</v>
      </c>
      <c r="P2824">
        <f t="shared" si="224"/>
        <v>6.5261284316725572</v>
      </c>
      <c r="Q2824" s="10" t="str" cm="1">
        <f t="array" ref="Q2824">_xlfn.IFS(AND(D2824&lt;=0, D2824-P2824&lt;=2), "escarcha",AND(D2824&lt;=0, D2824-P2824&gt;2), "helada negra", AND(D2824&gt;0, P2824+2&gt;D2824), "rocío", TRUE, "sin riesgo")</f>
        <v>rocío</v>
      </c>
    </row>
    <row r="2825" spans="1:17" x14ac:dyDescent="0.35">
      <c r="A2825" s="2">
        <v>45796</v>
      </c>
      <c r="B2825" s="3" t="s">
        <v>24</v>
      </c>
      <c r="C2825">
        <v>6.2333333333333334</v>
      </c>
      <c r="D2825">
        <v>7.9666666666666668</v>
      </c>
      <c r="E2825">
        <v>96.633333333333326</v>
      </c>
      <c r="F2825">
        <v>90</v>
      </c>
      <c r="G2825">
        <v>0</v>
      </c>
      <c r="H2825">
        <v>0.46666666666666662</v>
      </c>
      <c r="I2825">
        <v>0</v>
      </c>
      <c r="J2825">
        <v>1.2666666666666671</v>
      </c>
      <c r="K2825">
        <f t="shared" si="220"/>
        <v>1.7333333333333334</v>
      </c>
      <c r="L2825">
        <f t="shared" si="221"/>
        <v>0.4064846195474644</v>
      </c>
      <c r="M2825">
        <f t="shared" si="222"/>
        <v>5.7375458773275083</v>
      </c>
      <c r="N2825" s="10" t="str" cm="1">
        <f t="array" ref="N2825">_xlfn.IFS(AND(C2825&lt;=0, C2825-M2825&lt;=2), "escarcha",AND(C2825&lt;=0, C2825-M2825&gt;2), "helada negra", AND(C2825&gt;0, M2825+2&gt;C2825), "rocío", TRUE, "sin riesgo")</f>
        <v>rocío</v>
      </c>
      <c r="O2825">
        <f t="shared" si="223"/>
        <v>0.45403697710465013</v>
      </c>
      <c r="P2825">
        <f t="shared" si="224"/>
        <v>6.4264972656674679</v>
      </c>
      <c r="Q2825" s="10" t="str" cm="1">
        <f t="array" ref="Q2825">_xlfn.IFS(AND(D2825&lt;=0, D2825-P2825&lt;=2), "escarcha",AND(D2825&lt;=0, D2825-P2825&gt;2), "helada negra", AND(D2825&gt;0, P2825+2&gt;D2825), "rocío", TRUE, "sin riesgo")</f>
        <v>rocío</v>
      </c>
    </row>
    <row r="2826" spans="1:17" x14ac:dyDescent="0.35">
      <c r="A2826" s="2">
        <v>45796</v>
      </c>
      <c r="B2826" s="3" t="s">
        <v>25</v>
      </c>
      <c r="C2826">
        <v>7.0333333333333332</v>
      </c>
      <c r="D2826">
        <v>7.4333333333333336</v>
      </c>
      <c r="E2826">
        <v>94.5</v>
      </c>
      <c r="F2826">
        <v>89.666666666666671</v>
      </c>
      <c r="G2826">
        <v>1</v>
      </c>
      <c r="H2826">
        <v>0.3666666666666667</v>
      </c>
      <c r="I2826">
        <v>1.666666666666667</v>
      </c>
      <c r="J2826">
        <v>1.666666666666667</v>
      </c>
      <c r="K2826">
        <f t="shared" si="220"/>
        <v>0.40000000000000036</v>
      </c>
      <c r="L2826">
        <f t="shared" si="221"/>
        <v>0.43913424183089866</v>
      </c>
      <c r="M2826">
        <f t="shared" si="222"/>
        <v>6.2101722215449104</v>
      </c>
      <c r="N2826" s="10" t="str" cm="1">
        <f t="array" ref="N2826">_xlfn.IFS(AND(C2826&lt;=0, C2826-M2826&lt;=2), "escarcha",AND(C2826&lt;=0, C2826-M2826&gt;2), "helada negra", AND(C2826&gt;0, M2826+2&gt;C2826), "rocío", TRUE, "sin riesgo")</f>
        <v>rocío</v>
      </c>
      <c r="O2826">
        <f t="shared" si="223"/>
        <v>0.41398857863012889</v>
      </c>
      <c r="P2826">
        <f t="shared" si="224"/>
        <v>5.8460122817266855</v>
      </c>
      <c r="Q2826" s="10" t="str" cm="1">
        <f t="array" ref="Q2826">_xlfn.IFS(AND(D2826&lt;=0, D2826-P2826&lt;=2), "escarcha",AND(D2826&lt;=0, D2826-P2826&gt;2), "helada negra", AND(D2826&gt;0, P2826+2&gt;D2826), "rocío", TRUE, "sin riesgo")</f>
        <v>rocío</v>
      </c>
    </row>
    <row r="2827" spans="1:17" x14ac:dyDescent="0.35">
      <c r="A2827" s="2">
        <v>45796</v>
      </c>
      <c r="B2827" s="3" t="s">
        <v>26</v>
      </c>
      <c r="C2827">
        <v>7.7</v>
      </c>
      <c r="D2827">
        <v>7.7333333333333334</v>
      </c>
      <c r="E2827">
        <v>92.066666666666663</v>
      </c>
      <c r="F2827">
        <v>88.333333333333329</v>
      </c>
      <c r="G2827">
        <v>0</v>
      </c>
      <c r="H2827">
        <v>0.3</v>
      </c>
      <c r="I2827">
        <v>0</v>
      </c>
      <c r="J2827">
        <v>1.2666666666666671</v>
      </c>
      <c r="K2827">
        <f t="shared" si="220"/>
        <v>3.3333333333333215E-2</v>
      </c>
      <c r="L2827">
        <f t="shared" si="221"/>
        <v>0.4585906725166457</v>
      </c>
      <c r="M2827">
        <f t="shared" si="222"/>
        <v>6.4926726913126291</v>
      </c>
      <c r="N2827" s="10" t="str" cm="1">
        <f t="array" ref="N2827">_xlfn.IFS(AND(C2827&lt;=0, C2827-M2827&lt;=2), "escarcha",AND(C2827&lt;=0, C2827-M2827&gt;2), "helada negra", AND(C2827&gt;0, M2827+2&gt;C2827), "rocío", TRUE, "sin riesgo")</f>
        <v>rocío</v>
      </c>
      <c r="O2827">
        <f t="shared" si="223"/>
        <v>0.41946606677025944</v>
      </c>
      <c r="P2827">
        <f t="shared" si="224"/>
        <v>5.9252466830424497</v>
      </c>
      <c r="Q2827" s="10" t="str" cm="1">
        <f t="array" ref="Q2827">_xlfn.IFS(AND(D2827&lt;=0, D2827-P2827&lt;=2), "escarcha",AND(D2827&lt;=0, D2827-P2827&gt;2), "helada negra", AND(D2827&gt;0, P2827+2&gt;D2827), "rocío", TRUE, "sin riesgo")</f>
        <v>rocío</v>
      </c>
    </row>
    <row r="2828" spans="1:17" x14ac:dyDescent="0.35">
      <c r="A2828" s="2">
        <v>45796</v>
      </c>
      <c r="B2828" s="3" t="s">
        <v>57</v>
      </c>
      <c r="C2828">
        <v>15.7</v>
      </c>
      <c r="D2828">
        <v>16.06666666666667</v>
      </c>
      <c r="E2828">
        <v>58.43333333333333</v>
      </c>
      <c r="F2828">
        <v>63</v>
      </c>
      <c r="G2828">
        <v>5.666666666666667</v>
      </c>
      <c r="H2828">
        <v>7.3333333333333339</v>
      </c>
      <c r="I2828">
        <v>11.66666666666667</v>
      </c>
      <c r="J2828">
        <v>13</v>
      </c>
      <c r="K2828">
        <f t="shared" si="220"/>
        <v>0.36666666666667069</v>
      </c>
      <c r="L2828">
        <f t="shared" si="221"/>
        <v>0.53217793897617405</v>
      </c>
      <c r="M2828">
        <f t="shared" si="222"/>
        <v>7.5669497890404003</v>
      </c>
      <c r="N2828" s="10" t="str" cm="1">
        <f t="array" ref="N2828">_xlfn.IFS(AND(C2828&lt;=0, C2828-M2828&lt;=2), "escarcha",AND(C2828&lt;=0, C2828-M2828&gt;2), "helada negra", AND(C2828&gt;0, M2828+2&gt;C2828), "rocío", TRUE, "sin riesgo")</f>
        <v>sin riesgo</v>
      </c>
      <c r="O2828">
        <f t="shared" si="223"/>
        <v>0.630854212610512</v>
      </c>
      <c r="P2828">
        <f t="shared" si="224"/>
        <v>9.0220955940387473</v>
      </c>
      <c r="Q2828" s="10" t="str" cm="1">
        <f t="array" ref="Q2828">_xlfn.IFS(AND(D2828&lt;=0, D2828-P2828&lt;=2), "escarcha",AND(D2828&lt;=0, D2828-P2828&gt;2), "helada negra", AND(D2828&gt;0, P2828+2&gt;D2828), "rocío", TRUE, "sin riesgo")</f>
        <v>sin riesgo</v>
      </c>
    </row>
    <row r="2829" spans="1:17" x14ac:dyDescent="0.35">
      <c r="A2829" s="2">
        <v>45797</v>
      </c>
      <c r="B2829" s="3" t="s">
        <v>12</v>
      </c>
      <c r="C2829">
        <v>7.1</v>
      </c>
      <c r="D2829">
        <v>7.833333333333333</v>
      </c>
      <c r="E2829">
        <v>89.4</v>
      </c>
      <c r="F2829">
        <v>88.666666666666671</v>
      </c>
      <c r="G2829">
        <v>0</v>
      </c>
      <c r="H2829">
        <v>0.46666666666666667</v>
      </c>
      <c r="I2829">
        <v>0</v>
      </c>
      <c r="J2829">
        <v>1.6333333333333331</v>
      </c>
      <c r="K2829">
        <f t="shared" si="220"/>
        <v>0.73333333333333339</v>
      </c>
      <c r="L2829">
        <f t="shared" si="221"/>
        <v>0.38822034507600167</v>
      </c>
      <c r="M2829">
        <f t="shared" si="222"/>
        <v>5.4739385521075441</v>
      </c>
      <c r="N2829" s="10" t="str" cm="1">
        <f t="array" ref="N2829">_xlfn.IFS(AND(C2829&lt;=0, C2829-M2829&lt;=2), "escarcha",AND(C2829&lt;=0, C2829-M2829&gt;2), "helada negra", AND(C2829&gt;0, M2829+2&gt;C2829), "rocío", TRUE, "sin riesgo")</f>
        <v>rocío</v>
      </c>
      <c r="O2829">
        <f t="shared" si="223"/>
        <v>0.43004135664682364</v>
      </c>
      <c r="P2829">
        <f t="shared" si="224"/>
        <v>6.0783659610513716</v>
      </c>
      <c r="Q2829" s="10" t="str" cm="1">
        <f t="array" ref="Q2829">_xlfn.IFS(AND(D2829&lt;=0, D2829-P2829&lt;=2), "escarcha",AND(D2829&lt;=0, D2829-P2829&gt;2), "helada negra", AND(D2829&gt;0, P2829+2&gt;D2829), "rocío", TRUE, "sin riesgo")</f>
        <v>rocío</v>
      </c>
    </row>
    <row r="2830" spans="1:17" x14ac:dyDescent="0.35">
      <c r="A2830" s="2">
        <v>45797</v>
      </c>
      <c r="B2830" s="3" t="s">
        <v>13</v>
      </c>
      <c r="C2830">
        <v>5.6</v>
      </c>
      <c r="D2830">
        <v>7.4333333333333336</v>
      </c>
      <c r="E2830">
        <v>92.333333333333329</v>
      </c>
      <c r="F2830">
        <v>89.333333333333329</v>
      </c>
      <c r="G2830">
        <v>0.33333333333333331</v>
      </c>
      <c r="H2830">
        <v>0.46666666666666662</v>
      </c>
      <c r="I2830">
        <v>3.333333333333333</v>
      </c>
      <c r="J2830">
        <v>0.83333333333333337</v>
      </c>
      <c r="K2830">
        <f t="shared" si="220"/>
        <v>1.8333333333333339</v>
      </c>
      <c r="L2830">
        <f t="shared" si="221"/>
        <v>0.31719449099059688</v>
      </c>
      <c r="M2830">
        <f t="shared" si="222"/>
        <v>4.4541145929924948</v>
      </c>
      <c r="N2830" s="10" t="str" cm="1">
        <f t="array" ref="N2830">_xlfn.IFS(AND(C2830&lt;=0, C2830-M2830&lt;=2), "escarcha",AND(C2830&lt;=0, C2830-M2830&gt;2), "helada negra", AND(C2830&gt;0, M2830+2&gt;C2830), "rocío", TRUE, "sin riesgo")</f>
        <v>rocío</v>
      </c>
      <c r="O2830">
        <f t="shared" si="223"/>
        <v>0.4102641795391464</v>
      </c>
      <c r="P2830">
        <f t="shared" si="224"/>
        <v>5.792165923143676</v>
      </c>
      <c r="Q2830" s="10" t="str" cm="1">
        <f t="array" ref="Q2830">_xlfn.IFS(AND(D2830&lt;=0, D2830-P2830&lt;=2), "escarcha",AND(D2830&lt;=0, D2830-P2830&gt;2), "helada negra", AND(D2830&gt;0, P2830+2&gt;D2830), "rocío", TRUE, "sin riesgo")</f>
        <v>rocío</v>
      </c>
    </row>
    <row r="2831" spans="1:17" x14ac:dyDescent="0.35">
      <c r="A2831" s="2">
        <v>45797</v>
      </c>
      <c r="B2831" s="3" t="s">
        <v>14</v>
      </c>
      <c r="C2831">
        <v>5.666666666666667</v>
      </c>
      <c r="D2831">
        <v>7.7666666666666666</v>
      </c>
      <c r="E2831">
        <v>93.666666666666671</v>
      </c>
      <c r="F2831">
        <v>89.333333333333329</v>
      </c>
      <c r="G2831">
        <v>0.66666666666666663</v>
      </c>
      <c r="H2831">
        <v>0.16666666666666671</v>
      </c>
      <c r="I2831">
        <v>1.333333333333333</v>
      </c>
      <c r="J2831">
        <v>0.76666666666666672</v>
      </c>
      <c r="K2831">
        <f t="shared" si="220"/>
        <v>2.0999999999999996</v>
      </c>
      <c r="L2831">
        <f t="shared" si="221"/>
        <v>0.33614968891439684</v>
      </c>
      <c r="M2831">
        <f t="shared" si="222"/>
        <v>4.7254628806271981</v>
      </c>
      <c r="N2831" s="10" t="str" cm="1">
        <f t="array" ref="N2831">_xlfn.IFS(AND(C2831&lt;=0, C2831-M2831&lt;=2), "escarcha",AND(C2831&lt;=0, C2831-M2831&gt;2), "helada negra", AND(C2831&gt;0, M2831+2&gt;C2831), "rocío", TRUE, "sin riesgo")</f>
        <v>rocío</v>
      </c>
      <c r="O2831">
        <f t="shared" si="223"/>
        <v>0.43299342693596654</v>
      </c>
      <c r="P2831">
        <f t="shared" si="224"/>
        <v>6.1211425225602332</v>
      </c>
      <c r="Q2831" s="10" t="str" cm="1">
        <f t="array" ref="Q2831">_xlfn.IFS(AND(D2831&lt;=0, D2831-P2831&lt;=2), "escarcha",AND(D2831&lt;=0, D2831-P2831&gt;2), "helada negra", AND(D2831&gt;0, P2831+2&gt;D2831), "rocío", TRUE, "sin riesgo")</f>
        <v>rocío</v>
      </c>
    </row>
    <row r="2832" spans="1:17" x14ac:dyDescent="0.35">
      <c r="A2832" s="2">
        <v>45797</v>
      </c>
      <c r="B2832" s="3" t="s">
        <v>15</v>
      </c>
      <c r="C2832">
        <v>5.666666666666667</v>
      </c>
      <c r="D2832">
        <v>7.7666666666666666</v>
      </c>
      <c r="E2832">
        <v>94.2</v>
      </c>
      <c r="F2832">
        <v>89</v>
      </c>
      <c r="G2832">
        <v>0</v>
      </c>
      <c r="H2832">
        <v>3.3333333333333333E-2</v>
      </c>
      <c r="I2832">
        <v>0</v>
      </c>
      <c r="J2832">
        <v>0.33333333333333331</v>
      </c>
      <c r="K2832">
        <f t="shared" si="220"/>
        <v>2.0999999999999996</v>
      </c>
      <c r="L2832">
        <f t="shared" si="221"/>
        <v>0.34182748983107808</v>
      </c>
      <c r="M2832">
        <f t="shared" si="222"/>
        <v>4.8068578312034234</v>
      </c>
      <c r="N2832" s="10" t="str" cm="1">
        <f t="array" ref="N2832">_xlfn.IFS(AND(C2832&lt;=0, C2832-M2832&lt;=2), "escarcha",AND(C2832&lt;=0, C2832-M2832&gt;2), "helada negra", AND(C2832&gt;0, M2832+2&gt;C2832), "rocío", TRUE, "sin riesgo")</f>
        <v>rocío</v>
      </c>
      <c r="O2832">
        <f t="shared" si="223"/>
        <v>0.42925510482535945</v>
      </c>
      <c r="P2832">
        <f t="shared" si="224"/>
        <v>6.0669753658668597</v>
      </c>
      <c r="Q2832" s="10" t="str" cm="1">
        <f t="array" ref="Q2832">_xlfn.IFS(AND(D2832&lt;=0, D2832-P2832&lt;=2), "escarcha",AND(D2832&lt;=0, D2832-P2832&gt;2), "helada negra", AND(D2832&gt;0, P2832+2&gt;D2832), "rocío", TRUE, "sin riesgo")</f>
        <v>rocío</v>
      </c>
    </row>
    <row r="2833" spans="1:17" x14ac:dyDescent="0.35">
      <c r="A2833" s="2">
        <v>45797</v>
      </c>
      <c r="B2833" s="3" t="s">
        <v>16</v>
      </c>
      <c r="C2833">
        <v>4.2666666666666666</v>
      </c>
      <c r="D2833">
        <v>6.7333333333333334</v>
      </c>
      <c r="E2833">
        <v>94.233333333333334</v>
      </c>
      <c r="F2833">
        <v>90.666666666666671</v>
      </c>
      <c r="G2833">
        <v>0</v>
      </c>
      <c r="H2833">
        <v>0.23333333333333331</v>
      </c>
      <c r="I2833">
        <v>0</v>
      </c>
      <c r="J2833">
        <v>0.96666666666666667</v>
      </c>
      <c r="K2833">
        <f t="shared" si="220"/>
        <v>2.4666666666666668</v>
      </c>
      <c r="L2833">
        <f t="shared" si="221"/>
        <v>0.24467970119279372</v>
      </c>
      <c r="M2833">
        <f t="shared" si="222"/>
        <v>3.4215108556991178</v>
      </c>
      <c r="N2833" s="10" t="str" cm="1">
        <f t="array" ref="N2833">_xlfn.IFS(AND(C2833&lt;=0, C2833-M2833&lt;=2), "escarcha",AND(C2833&lt;=0, C2833-M2833&gt;2), "helada negra", AND(C2833&gt;0, M2833+2&gt;C2833), "rocío", TRUE, "sin riesgo")</f>
        <v>rocío</v>
      </c>
      <c r="O2833">
        <f t="shared" si="223"/>
        <v>0.3771503768850854</v>
      </c>
      <c r="P2833">
        <f t="shared" si="224"/>
        <v>5.3144380082783407</v>
      </c>
      <c r="Q2833" s="10" t="str" cm="1">
        <f t="array" ref="Q2833">_xlfn.IFS(AND(D2833&lt;=0, D2833-P2833&lt;=2), "escarcha",AND(D2833&lt;=0, D2833-P2833&gt;2), "helada negra", AND(D2833&gt;0, P2833+2&gt;D2833), "rocío", TRUE, "sin riesgo")</f>
        <v>rocío</v>
      </c>
    </row>
    <row r="2834" spans="1:17" x14ac:dyDescent="0.35">
      <c r="A2834" s="2">
        <v>45797</v>
      </c>
      <c r="B2834" s="3" t="s">
        <v>17</v>
      </c>
      <c r="C2834">
        <v>3.15</v>
      </c>
      <c r="D2834">
        <v>5.333333333333333</v>
      </c>
      <c r="E2834">
        <v>94.8</v>
      </c>
      <c r="F2834">
        <v>92.333333333333329</v>
      </c>
      <c r="G2834">
        <v>0</v>
      </c>
      <c r="H2834">
        <v>0.43333333333333329</v>
      </c>
      <c r="I2834">
        <v>0</v>
      </c>
      <c r="J2834">
        <v>1.166666666666667</v>
      </c>
      <c r="K2834">
        <f t="shared" si="220"/>
        <v>2.1833333333333331</v>
      </c>
      <c r="L2834">
        <f t="shared" si="221"/>
        <v>0.17211102310228474</v>
      </c>
      <c r="M2834">
        <f t="shared" si="222"/>
        <v>2.3967300261950455</v>
      </c>
      <c r="N2834" s="10" t="str" cm="1">
        <f t="array" ref="N2834">_xlfn.IFS(AND(C2834&lt;=0, C2834-M2834&lt;=2), "escarcha",AND(C2834&lt;=0, C2834-M2834&gt;2), "helada negra", AND(C2834&gt;0, M2834+2&gt;C2834), "rocío", TRUE, "sin riesgo")</f>
        <v>rocío</v>
      </c>
      <c r="O2834">
        <f t="shared" si="223"/>
        <v>0.29869756105658302</v>
      </c>
      <c r="P2834">
        <f t="shared" si="224"/>
        <v>4.1898988832160144</v>
      </c>
      <c r="Q2834" s="10" t="str" cm="1">
        <f t="array" ref="Q2834">_xlfn.IFS(AND(D2834&lt;=0, D2834-P2834&lt;=2), "escarcha",AND(D2834&lt;=0, D2834-P2834&gt;2), "helada negra", AND(D2834&gt;0, P2834+2&gt;D2834), "rocío", TRUE, "sin riesgo")</f>
        <v>rocío</v>
      </c>
    </row>
    <row r="2835" spans="1:17" x14ac:dyDescent="0.35">
      <c r="A2835" s="2">
        <v>45797</v>
      </c>
      <c r="B2835" s="3" t="s">
        <v>18</v>
      </c>
      <c r="C2835">
        <v>1.966666666666667</v>
      </c>
      <c r="D2835">
        <v>5.3</v>
      </c>
      <c r="E2835">
        <v>95.2</v>
      </c>
      <c r="F2835">
        <v>91.666666666666671</v>
      </c>
      <c r="G2835">
        <v>0.66666666666666663</v>
      </c>
      <c r="H2835">
        <v>0</v>
      </c>
      <c r="I2835">
        <v>2.666666666666667</v>
      </c>
      <c r="J2835">
        <v>0.46666666666666667</v>
      </c>
      <c r="K2835">
        <f t="shared" si="220"/>
        <v>3.333333333333333</v>
      </c>
      <c r="L2835">
        <f t="shared" si="221"/>
        <v>9.2285497965904378E-2</v>
      </c>
      <c r="M2835">
        <f t="shared" si="222"/>
        <v>1.2792695291440035</v>
      </c>
      <c r="N2835" s="10" t="str" cm="1">
        <f t="array" ref="N2835">_xlfn.IFS(AND(C2835&lt;=0, C2835-M2835&lt;=2), "escarcha",AND(C2835&lt;=0, C2835-M2835&gt;2), "helada negra", AND(C2835&gt;0, M2835+2&gt;C2835), "rocío", TRUE, "sin riesgo")</f>
        <v>rocío</v>
      </c>
      <c r="O2835">
        <f t="shared" si="223"/>
        <v>0.2891362432084858</v>
      </c>
      <c r="P2835">
        <f t="shared" si="224"/>
        <v>4.0535431943424616</v>
      </c>
      <c r="Q2835" s="10" t="str" cm="1">
        <f t="array" ref="Q2835">_xlfn.IFS(AND(D2835&lt;=0, D2835-P2835&lt;=2), "escarcha",AND(D2835&lt;=0, D2835-P2835&gt;2), "helada negra", AND(D2835&gt;0, P2835+2&gt;D2835), "rocío", TRUE, "sin riesgo")</f>
        <v>rocío</v>
      </c>
    </row>
    <row r="2836" spans="1:17" x14ac:dyDescent="0.35">
      <c r="A2836" s="2">
        <v>45797</v>
      </c>
      <c r="B2836" s="3" t="s">
        <v>19</v>
      </c>
      <c r="C2836">
        <v>1.4</v>
      </c>
      <c r="D2836">
        <v>4.5333333333333332</v>
      </c>
      <c r="E2836">
        <v>95.533333333333331</v>
      </c>
      <c r="F2836">
        <v>93</v>
      </c>
      <c r="G2836">
        <v>0.66666666666666663</v>
      </c>
      <c r="H2836">
        <v>0.2</v>
      </c>
      <c r="I2836">
        <v>3.333333333333333</v>
      </c>
      <c r="J2836">
        <v>0.83333333333333337</v>
      </c>
      <c r="K2836">
        <f t="shared" si="220"/>
        <v>3.1333333333333333</v>
      </c>
      <c r="L2836">
        <f t="shared" si="221"/>
        <v>5.5250057920001025E-2</v>
      </c>
      <c r="M2836">
        <f t="shared" si="222"/>
        <v>0.76426665838406216</v>
      </c>
      <c r="N2836" s="10" t="str" cm="1">
        <f t="array" ref="N2836">_xlfn.IFS(AND(C2836&lt;=0, C2836-M2836&lt;=2), "escarcha",AND(C2836&lt;=0, C2836-M2836&gt;2), "helada negra", AND(C2836&gt;0, M2836+2&gt;C2836), "rocío", TRUE, "sin riesgo")</f>
        <v>rocío</v>
      </c>
      <c r="O2836">
        <f t="shared" si="223"/>
        <v>0.25016196550208836</v>
      </c>
      <c r="P2836">
        <f t="shared" si="224"/>
        <v>3.4992765961276771</v>
      </c>
      <c r="Q2836" s="10" t="str" cm="1">
        <f t="array" ref="Q2836">_xlfn.IFS(AND(D2836&lt;=0, D2836-P2836&lt;=2), "escarcha",AND(D2836&lt;=0, D2836-P2836&gt;2), "helada negra", AND(D2836&gt;0, P2836+2&gt;D2836), "rocío", TRUE, "sin riesgo")</f>
        <v>rocío</v>
      </c>
    </row>
    <row r="2837" spans="1:17" x14ac:dyDescent="0.35">
      <c r="A2837" s="2">
        <v>45797</v>
      </c>
      <c r="B2837" s="3" t="s">
        <v>20</v>
      </c>
      <c r="C2837">
        <v>0.76666666666666661</v>
      </c>
      <c r="D2837">
        <v>4.2666666666666666</v>
      </c>
      <c r="E2837">
        <v>95.9</v>
      </c>
      <c r="F2837">
        <v>93</v>
      </c>
      <c r="G2837">
        <v>0</v>
      </c>
      <c r="H2837">
        <v>0.23333333333333331</v>
      </c>
      <c r="I2837">
        <v>0</v>
      </c>
      <c r="J2837">
        <v>0.8</v>
      </c>
      <c r="K2837">
        <f t="shared" si="220"/>
        <v>3.5</v>
      </c>
      <c r="L2837">
        <f t="shared" si="221"/>
        <v>1.3558808670982136E-2</v>
      </c>
      <c r="M2837">
        <f t="shared" si="222"/>
        <v>0.18711318532057181</v>
      </c>
      <c r="N2837" s="10" t="str" cm="1">
        <f t="array" ref="N2837">_xlfn.IFS(AND(C2837&lt;=0, C2837-M2837&lt;=2), "escarcha",AND(C2837&lt;=0, C2837-M2837&gt;2), "helada negra", AND(C2837&gt;0, M2837+2&gt;C2837), "rocío", TRUE, "sin riesgo")</f>
        <v>rocío</v>
      </c>
      <c r="O2837">
        <f t="shared" si="223"/>
        <v>0.23150521831461474</v>
      </c>
      <c r="P2837">
        <f t="shared" si="224"/>
        <v>3.2348316980224507</v>
      </c>
      <c r="Q2837" s="10" t="str" cm="1">
        <f t="array" ref="Q2837">_xlfn.IFS(AND(D2837&lt;=0, D2837-P2837&lt;=2), "escarcha",AND(D2837&lt;=0, D2837-P2837&gt;2), "helada negra", AND(D2837&gt;0, P2837+2&gt;D2837), "rocío", TRUE, "sin riesgo")</f>
        <v>rocío</v>
      </c>
    </row>
    <row r="2838" spans="1:17" x14ac:dyDescent="0.35">
      <c r="A2838" s="2">
        <v>45797</v>
      </c>
      <c r="B2838" s="3" t="s">
        <v>21</v>
      </c>
      <c r="C2838">
        <v>-0.1</v>
      </c>
      <c r="D2838">
        <v>4.166666666666667</v>
      </c>
      <c r="E2838">
        <v>95.9</v>
      </c>
      <c r="F2838">
        <v>91</v>
      </c>
      <c r="G2838">
        <v>0</v>
      </c>
      <c r="H2838">
        <v>0.16666666666666671</v>
      </c>
      <c r="I2838">
        <v>1.333333333333333</v>
      </c>
      <c r="J2838">
        <v>0.86666666666666659</v>
      </c>
      <c r="K2838">
        <f t="shared" si="220"/>
        <v>4.2666666666666666</v>
      </c>
      <c r="L2838">
        <f t="shared" si="221"/>
        <v>-4.9119081846290755E-2</v>
      </c>
      <c r="M2838">
        <f t="shared" si="222"/>
        <v>-0.67544535581319831</v>
      </c>
      <c r="N2838" s="10" t="str" cm="1">
        <f t="array" ref="N2838">_xlfn.IFS(AND(C2838&lt;=0, C2838-M2838&lt;=2), "escarcha",AND(C2838&lt;=0, C2838-M2838&gt;2), "helada negra", AND(C2838&gt;0, M2838+2&gt;C2838), "rocío", TRUE, "sin riesgo")</f>
        <v>escarcha</v>
      </c>
      <c r="O2838">
        <f t="shared" si="223"/>
        <v>0.20275857432450317</v>
      </c>
      <c r="P2838">
        <f t="shared" si="224"/>
        <v>2.828478994166884</v>
      </c>
      <c r="Q2838" s="10" t="str" cm="1">
        <f t="array" ref="Q2838">_xlfn.IFS(AND(D2838&lt;=0, D2838-P2838&lt;=2), "escarcha",AND(D2838&lt;=0, D2838-P2838&gt;2), "helada negra", AND(D2838&gt;0, P2838+2&gt;D2838), "rocío", TRUE, "sin riesgo")</f>
        <v>rocío</v>
      </c>
    </row>
    <row r="2839" spans="1:17" x14ac:dyDescent="0.35">
      <c r="A2839" s="2">
        <v>45797</v>
      </c>
      <c r="B2839" s="3" t="s">
        <v>22</v>
      </c>
      <c r="C2839">
        <v>-0.7</v>
      </c>
      <c r="D2839">
        <v>3.7</v>
      </c>
      <c r="E2839">
        <v>96.033333333333331</v>
      </c>
      <c r="F2839">
        <v>92.666666666666671</v>
      </c>
      <c r="G2839">
        <v>0</v>
      </c>
      <c r="H2839">
        <v>0</v>
      </c>
      <c r="I2839">
        <v>1</v>
      </c>
      <c r="J2839">
        <v>0.16666666666666671</v>
      </c>
      <c r="K2839">
        <f t="shared" si="220"/>
        <v>4.4000000000000004</v>
      </c>
      <c r="L2839">
        <f t="shared" si="221"/>
        <v>-9.1384711248560624E-2</v>
      </c>
      <c r="M2839">
        <f t="shared" si="222"/>
        <v>-1.2536496911668675</v>
      </c>
      <c r="N2839" s="10" t="str" cm="1">
        <f t="array" ref="N2839">_xlfn.IFS(AND(C2839&lt;=0, C2839-M2839&lt;=2), "escarcha",AND(C2839&lt;=0, C2839-M2839&gt;2), "helada negra", AND(C2839&gt;0, M2839+2&gt;C2839), "rocío", TRUE, "sin riesgo")</f>
        <v>escarcha</v>
      </c>
      <c r="O2839">
        <f t="shared" si="223"/>
        <v>0.1881350644214832</v>
      </c>
      <c r="P2839">
        <f t="shared" si="224"/>
        <v>2.6222802221573924</v>
      </c>
      <c r="Q2839" s="10" t="str" cm="1">
        <f t="array" ref="Q2839">_xlfn.IFS(AND(D2839&lt;=0, D2839-P2839&lt;=2), "escarcha",AND(D2839&lt;=0, D2839-P2839&gt;2), "helada negra", AND(D2839&gt;0, P2839+2&gt;D2839), "rocío", TRUE, "sin riesgo")</f>
        <v>rocío</v>
      </c>
    </row>
    <row r="2840" spans="1:17" x14ac:dyDescent="0.35">
      <c r="A2840" s="2">
        <v>45797</v>
      </c>
      <c r="B2840" s="3" t="s">
        <v>23</v>
      </c>
      <c r="C2840">
        <v>-0.8666666666666667</v>
      </c>
      <c r="D2840">
        <v>3.3</v>
      </c>
      <c r="E2840">
        <v>96.166666666666657</v>
      </c>
      <c r="F2840">
        <v>94.666666666666671</v>
      </c>
      <c r="G2840">
        <v>0</v>
      </c>
      <c r="H2840">
        <v>6.6666666666666666E-2</v>
      </c>
      <c r="I2840">
        <v>0</v>
      </c>
      <c r="J2840">
        <v>0.96666666666666667</v>
      </c>
      <c r="K2840">
        <f t="shared" si="220"/>
        <v>4.1666666666666661</v>
      </c>
      <c r="L2840">
        <f t="shared" si="221"/>
        <v>-0.10216204597832165</v>
      </c>
      <c r="M2840">
        <f t="shared" si="222"/>
        <v>-1.4006451562958573</v>
      </c>
      <c r="N2840" s="10" t="str" cm="1">
        <f t="array" ref="N2840">_xlfn.IFS(AND(C2840&lt;=0, C2840-M2840&lt;=2), "escarcha",AND(C2840&lt;=0, C2840-M2840&gt;2), "helada negra", AND(C2840&gt;0, M2840+2&gt;C2840), "rocío", TRUE, "sin riesgo")</f>
        <v>escarcha</v>
      </c>
      <c r="O2840">
        <f t="shared" si="223"/>
        <v>0.18129836413827616</v>
      </c>
      <c r="P2840">
        <f t="shared" si="224"/>
        <v>2.5259979412615032</v>
      </c>
      <c r="Q2840" s="10" t="str" cm="1">
        <f t="array" ref="Q2840">_xlfn.IFS(AND(D2840&lt;=0, D2840-P2840&lt;=2), "escarcha",AND(D2840&lt;=0, D2840-P2840&gt;2), "helada negra", AND(D2840&gt;0, P2840+2&gt;D2840), "rocío", TRUE, "sin riesgo")</f>
        <v>rocío</v>
      </c>
    </row>
    <row r="2841" spans="1:17" x14ac:dyDescent="0.35">
      <c r="A2841" s="2">
        <v>45797</v>
      </c>
      <c r="B2841" s="3" t="s">
        <v>24</v>
      </c>
      <c r="C2841">
        <v>-1.2333333333333329</v>
      </c>
      <c r="D2841">
        <v>3.666666666666667</v>
      </c>
      <c r="E2841">
        <v>96.3</v>
      </c>
      <c r="F2841">
        <v>94.333333333333329</v>
      </c>
      <c r="G2841">
        <v>0.33333333333333331</v>
      </c>
      <c r="H2841">
        <v>3.3333333333333333E-2</v>
      </c>
      <c r="I2841">
        <v>1</v>
      </c>
      <c r="J2841">
        <v>0.8</v>
      </c>
      <c r="K2841">
        <f t="shared" si="220"/>
        <v>4.9000000000000004</v>
      </c>
      <c r="L2841">
        <f t="shared" si="221"/>
        <v>-0.12759806524858097</v>
      </c>
      <c r="M2841">
        <f t="shared" si="222"/>
        <v>-1.7468673409962026</v>
      </c>
      <c r="N2841" s="10" t="str" cm="1">
        <f t="array" ref="N2841">_xlfn.IFS(AND(C2841&lt;=0, C2841-M2841&lt;=2), "escarcha",AND(C2841&lt;=0, C2841-M2841&gt;2), "helada negra", AND(C2841&gt;0, M2841+2&gt;C2841), "rocío", TRUE, "sin riesgo")</f>
        <v>escarcha</v>
      </c>
      <c r="O2841">
        <f t="shared" si="223"/>
        <v>0.20361518772788931</v>
      </c>
      <c r="P2841">
        <f t="shared" si="224"/>
        <v>2.8405684024915425</v>
      </c>
      <c r="Q2841" s="10" t="str" cm="1">
        <f t="array" ref="Q2841">_xlfn.IFS(AND(D2841&lt;=0, D2841-P2841&lt;=2), "escarcha",AND(D2841&lt;=0, D2841-P2841&gt;2), "helada negra", AND(D2841&gt;0, P2841+2&gt;D2841), "rocío", TRUE, "sin riesgo")</f>
        <v>rocío</v>
      </c>
    </row>
    <row r="2842" spans="1:17" x14ac:dyDescent="0.35">
      <c r="A2842" s="2">
        <v>45797</v>
      </c>
      <c r="B2842" s="3" t="s">
        <v>25</v>
      </c>
      <c r="C2842">
        <v>-1.333333333333333</v>
      </c>
      <c r="D2842">
        <v>4.6333333333333329</v>
      </c>
      <c r="E2842">
        <v>96.366666666666674</v>
      </c>
      <c r="F2842">
        <v>91.666666666666671</v>
      </c>
      <c r="G2842">
        <v>1</v>
      </c>
      <c r="H2842">
        <v>6.6666666666666666E-2</v>
      </c>
      <c r="I2842">
        <v>1.333333333333333</v>
      </c>
      <c r="J2842">
        <v>1.033333333333333</v>
      </c>
      <c r="K2842">
        <f t="shared" si="220"/>
        <v>5.9666666666666659</v>
      </c>
      <c r="L2842">
        <f t="shared" si="221"/>
        <v>-0.13423511248297382</v>
      </c>
      <c r="M2842">
        <f t="shared" si="222"/>
        <v>-1.8370443057499803</v>
      </c>
      <c r="N2842" s="10" t="str" cm="1">
        <f t="array" ref="N2842">_xlfn.IFS(AND(C2842&lt;=0, C2842-M2842&lt;=2), "escarcha",AND(C2842&lt;=0, C2842-M2842&gt;2), "helada negra", AND(C2842&gt;0, M2842+2&gt;C2842), "rocío", TRUE, "sin riesgo")</f>
        <v>escarcha</v>
      </c>
      <c r="O2842">
        <f t="shared" si="223"/>
        <v>0.24270720393685952</v>
      </c>
      <c r="P2842">
        <f t="shared" si="224"/>
        <v>3.3935430461840017</v>
      </c>
      <c r="Q2842" s="10" t="str" cm="1">
        <f t="array" ref="Q2842">_xlfn.IFS(AND(D2842&lt;=0, D2842-P2842&lt;=2), "escarcha",AND(D2842&lt;=0, D2842-P2842&gt;2), "helada negra", AND(D2842&gt;0, P2842+2&gt;D2842), "rocío", TRUE, "sin riesgo")</f>
        <v>rocío</v>
      </c>
    </row>
    <row r="2843" spans="1:17" x14ac:dyDescent="0.35">
      <c r="A2843" s="2">
        <v>45797</v>
      </c>
      <c r="B2843" s="3" t="s">
        <v>26</v>
      </c>
      <c r="C2843">
        <v>-0.7</v>
      </c>
      <c r="D2843">
        <v>7.4666666666666668</v>
      </c>
      <c r="E2843">
        <v>96.633333333333326</v>
      </c>
      <c r="F2843">
        <v>85</v>
      </c>
      <c r="G2843">
        <v>0</v>
      </c>
      <c r="H2843">
        <v>0.1333333333333333</v>
      </c>
      <c r="I2843">
        <v>0</v>
      </c>
      <c r="J2843">
        <v>0.93333333333333335</v>
      </c>
      <c r="K2843">
        <f t="shared" si="220"/>
        <v>8.1666666666666661</v>
      </c>
      <c r="L2843">
        <f t="shared" si="221"/>
        <v>-8.5156317411433591E-2</v>
      </c>
      <c r="M2843">
        <f t="shared" si="222"/>
        <v>-1.1686170925169939</v>
      </c>
      <c r="N2843" s="10" t="str" cm="1">
        <f t="array" ref="N2843">_xlfn.IFS(AND(C2843&lt;=0, C2843-M2843&lt;=2), "escarcha",AND(C2843&lt;=0, C2843-M2843&gt;2), "helada negra", AND(C2843&gt;0, M2843+2&gt;C2843), "rocío", TRUE, "sin riesgo")</f>
        <v>escarcha</v>
      </c>
      <c r="O2843">
        <f t="shared" si="223"/>
        <v>0.36281639091951268</v>
      </c>
      <c r="P2843">
        <f t="shared" si="224"/>
        <v>5.1082121269231138</v>
      </c>
      <c r="Q2843" s="10" t="str" cm="1">
        <f t="array" ref="Q2843">_xlfn.IFS(AND(D2843&lt;=0, D2843-P2843&lt;=2), "escarcha",AND(D2843&lt;=0, D2843-P2843&gt;2), "helada negra", AND(D2843&gt;0, P2843+2&gt;D2843), "rocío", TRUE, "sin riesgo")</f>
        <v>sin riesgo</v>
      </c>
    </row>
    <row r="2844" spans="1:17" x14ac:dyDescent="0.35">
      <c r="A2844" s="2">
        <v>45797</v>
      </c>
      <c r="B2844" s="3" t="s">
        <v>27</v>
      </c>
      <c r="C2844">
        <v>1.1000000000000001</v>
      </c>
      <c r="D2844">
        <v>9.0666666666666664</v>
      </c>
      <c r="E2844">
        <v>97.033333333333331</v>
      </c>
      <c r="F2844">
        <v>82</v>
      </c>
      <c r="G2844">
        <v>0</v>
      </c>
      <c r="H2844">
        <v>0.6333333333333333</v>
      </c>
      <c r="I2844">
        <v>0</v>
      </c>
      <c r="J2844">
        <v>1.3666666666666669</v>
      </c>
      <c r="K2844">
        <f t="shared" si="220"/>
        <v>7.9666666666666668</v>
      </c>
      <c r="L2844">
        <f t="shared" si="221"/>
        <v>4.9295779388568869E-2</v>
      </c>
      <c r="M2844">
        <f t="shared" si="222"/>
        <v>0.68167090616759274</v>
      </c>
      <c r="N2844" s="10" t="str" cm="1">
        <f t="array" ref="N2844">_xlfn.IFS(AND(C2844&lt;=0, C2844-M2844&lt;=2), "escarcha",AND(C2844&lt;=0, C2844-M2844&gt;2), "helada negra", AND(C2844&gt;0, M2844+2&gt;C2844), "rocío", TRUE, "sin riesgo")</f>
        <v>rocío</v>
      </c>
      <c r="O2844">
        <f t="shared" si="223"/>
        <v>0.43540774543101668</v>
      </c>
      <c r="P2844">
        <f t="shared" si="224"/>
        <v>6.1561377886335258</v>
      </c>
      <c r="Q2844" s="10" t="str" cm="1">
        <f t="array" ref="Q2844">_xlfn.IFS(AND(D2844&lt;=0, D2844-P2844&lt;=2), "escarcha",AND(D2844&lt;=0, D2844-P2844&gt;2), "helada negra", AND(D2844&gt;0, P2844+2&gt;D2844), "rocío", TRUE, "sin riesgo")</f>
        <v>sin riesgo</v>
      </c>
    </row>
    <row r="2845" spans="1:17" x14ac:dyDescent="0.35">
      <c r="A2845" s="2">
        <v>45797</v>
      </c>
      <c r="B2845" s="3" t="s">
        <v>28</v>
      </c>
      <c r="C2845">
        <v>4.3</v>
      </c>
      <c r="D2845">
        <v>11.1</v>
      </c>
      <c r="E2845">
        <v>97.233333333333334</v>
      </c>
      <c r="F2845">
        <v>77</v>
      </c>
      <c r="G2845">
        <v>0</v>
      </c>
      <c r="H2845">
        <v>3.3333333333333333E-2</v>
      </c>
      <c r="I2845">
        <v>0</v>
      </c>
      <c r="J2845">
        <v>0.43333333333333329</v>
      </c>
      <c r="K2845">
        <f t="shared" si="220"/>
        <v>6.8</v>
      </c>
      <c r="L2845">
        <f t="shared" si="221"/>
        <v>0.27835360679417076</v>
      </c>
      <c r="M2845">
        <f t="shared" si="222"/>
        <v>3.8999504031944863</v>
      </c>
      <c r="N2845" s="10" t="str" cm="1">
        <f t="array" ref="N2845">_xlfn.IFS(AND(C2845&lt;=0, C2845-M2845&lt;=2), "escarcha",AND(C2845&lt;=0, C2845-M2845&gt;2), "helada negra", AND(C2845&gt;0, M2845+2&gt;C2845), "rocío", TRUE, "sin riesgo")</f>
        <v>rocío</v>
      </c>
      <c r="O2845">
        <f t="shared" si="223"/>
        <v>0.50843731346061882</v>
      </c>
      <c r="P2845">
        <f t="shared" si="224"/>
        <v>7.2193586368042126</v>
      </c>
      <c r="Q2845" s="10" t="str" cm="1">
        <f t="array" ref="Q2845">_xlfn.IFS(AND(D2845&lt;=0, D2845-P2845&lt;=2), "escarcha",AND(D2845&lt;=0, D2845-P2845&gt;2), "helada negra", AND(D2845&gt;0, P2845+2&gt;D2845), "rocío", TRUE, "sin riesgo")</f>
        <v>sin riesgo</v>
      </c>
    </row>
    <row r="2846" spans="1:17" x14ac:dyDescent="0.35">
      <c r="A2846" s="2">
        <v>45797</v>
      </c>
      <c r="B2846" s="3" t="s">
        <v>29</v>
      </c>
      <c r="C2846">
        <v>9.3333333333333339</v>
      </c>
      <c r="D2846">
        <v>13.3</v>
      </c>
      <c r="E2846">
        <v>89</v>
      </c>
      <c r="F2846">
        <v>69.333333333333329</v>
      </c>
      <c r="G2846">
        <v>0</v>
      </c>
      <c r="H2846">
        <v>1</v>
      </c>
      <c r="I2846">
        <v>0</v>
      </c>
      <c r="J2846">
        <v>2.2999999999999998</v>
      </c>
      <c r="K2846">
        <f t="shared" si="220"/>
        <v>3.9666666666666668</v>
      </c>
      <c r="L2846">
        <f t="shared" si="221"/>
        <v>0.53527831392156333</v>
      </c>
      <c r="M2846">
        <f t="shared" si="222"/>
        <v>7.6124142806534669</v>
      </c>
      <c r="N2846" s="10" t="str" cm="1">
        <f t="array" ref="N2846">_xlfn.IFS(AND(C2846&lt;=0, C2846-M2846&lt;=2), "escarcha",AND(C2846&lt;=0, C2846-M2846&gt;2), "helada negra", AND(C2846&gt;0, M2846+2&gt;C2846), "rocío", TRUE, "sin riesgo")</f>
        <v>rocío</v>
      </c>
      <c r="O2846">
        <f t="shared" si="223"/>
        <v>0.54821491689656421</v>
      </c>
      <c r="P2846">
        <f t="shared" si="224"/>
        <v>7.8022972564299007</v>
      </c>
      <c r="Q2846" s="10" t="str" cm="1">
        <f t="array" ref="Q2846">_xlfn.IFS(AND(D2846&lt;=0, D2846-P2846&lt;=2), "escarcha",AND(D2846&lt;=0, D2846-P2846&gt;2), "helada negra", AND(D2846&gt;0, P2846+2&gt;D2846), "rocío", TRUE, "sin riesgo")</f>
        <v>sin riesgo</v>
      </c>
    </row>
    <row r="2847" spans="1:17" x14ac:dyDescent="0.35">
      <c r="A2847" s="2">
        <v>45797</v>
      </c>
      <c r="B2847" s="3" t="s">
        <v>30</v>
      </c>
      <c r="C2847">
        <v>13.2</v>
      </c>
      <c r="D2847">
        <v>13.33333333333333</v>
      </c>
      <c r="E2847">
        <v>71</v>
      </c>
      <c r="F2847">
        <v>70</v>
      </c>
      <c r="G2847">
        <v>0.66666666666666663</v>
      </c>
      <c r="H2847">
        <v>1.3</v>
      </c>
      <c r="I2847">
        <v>1.666666666666667</v>
      </c>
      <c r="J2847">
        <v>2.8666666666666671</v>
      </c>
      <c r="K2847">
        <f t="shared" si="220"/>
        <v>0.13333333333333108</v>
      </c>
      <c r="L2847">
        <f t="shared" si="221"/>
        <v>0.56544756179939937</v>
      </c>
      <c r="M2847">
        <f t="shared" si="222"/>
        <v>8.055684691469045</v>
      </c>
      <c r="N2847" s="10" t="str" cm="1">
        <f t="array" ref="N2847">_xlfn.IFS(AND(C2847&lt;=0, C2847-M2847&lt;=2), "escarcha",AND(C2847&lt;=0, C2847-M2847&gt;2), "helada negra", AND(C2847&gt;0, M2847+2&gt;C2847), "rocío", TRUE, "sin riesgo")</f>
        <v>sin riesgo</v>
      </c>
      <c r="O2847">
        <f t="shared" si="223"/>
        <v>0.55995705106854843</v>
      </c>
      <c r="P2847">
        <f t="shared" si="224"/>
        <v>7.9748971097797057</v>
      </c>
      <c r="Q2847" s="10" t="str" cm="1">
        <f t="array" ref="Q2847">_xlfn.IFS(AND(D2847&lt;=0, D2847-P2847&lt;=2), "escarcha",AND(D2847&lt;=0, D2847-P2847&gt;2), "helada negra", AND(D2847&gt;0, P2847+2&gt;D2847), "rocío", TRUE, "sin riesgo")</f>
        <v>sin riesgo</v>
      </c>
    </row>
    <row r="2848" spans="1:17" x14ac:dyDescent="0.35">
      <c r="A2848" s="2">
        <v>45797</v>
      </c>
      <c r="B2848" s="3" t="s">
        <v>33</v>
      </c>
      <c r="C2848">
        <v>16.399999999999999</v>
      </c>
      <c r="D2848">
        <v>17.399999999999999</v>
      </c>
      <c r="E2848">
        <v>53.533333333333331</v>
      </c>
      <c r="F2848">
        <v>57.333333333333343</v>
      </c>
      <c r="G2848">
        <v>4</v>
      </c>
      <c r="H2848">
        <v>3.7333333333333329</v>
      </c>
      <c r="I2848">
        <v>7.666666666666667</v>
      </c>
      <c r="J2848">
        <v>8.3333333333333321</v>
      </c>
      <c r="K2848">
        <f t="shared" si="220"/>
        <v>1</v>
      </c>
      <c r="L2848">
        <f t="shared" si="221"/>
        <v>0.48926476163906862</v>
      </c>
      <c r="M2848">
        <f t="shared" si="222"/>
        <v>6.9393525293597689</v>
      </c>
      <c r="N2848" s="10" t="str" cm="1">
        <f t="array" ref="N2848">_xlfn.IFS(AND(C2848&lt;=0, C2848-M2848&lt;=2), "escarcha",AND(C2848&lt;=0, C2848-M2848&gt;2), "helada negra", AND(C2848&gt;0, M2848+2&gt;C2848), "rocío", TRUE, "sin riesgo")</f>
        <v>sin riesgo</v>
      </c>
      <c r="O2848">
        <f t="shared" si="223"/>
        <v>0.62123849578342316</v>
      </c>
      <c r="P2848">
        <f t="shared" si="224"/>
        <v>8.8795531493288617</v>
      </c>
      <c r="Q2848" s="10" t="str" cm="1">
        <f t="array" ref="Q2848">_xlfn.IFS(AND(D2848&lt;=0, D2848-P2848&lt;=2), "escarcha",AND(D2848&lt;=0, D2848-P2848&gt;2), "helada negra", AND(D2848&gt;0, P2848+2&gt;D2848), "rocío", TRUE, "sin riesgo")</f>
        <v>sin riesgo</v>
      </c>
    </row>
    <row r="2849" spans="1:17" x14ac:dyDescent="0.35">
      <c r="A2849" s="2">
        <v>45797</v>
      </c>
      <c r="B2849" s="3" t="s">
        <v>34</v>
      </c>
      <c r="C2849">
        <v>16.600000000000001</v>
      </c>
      <c r="D2849">
        <v>18.166666666666671</v>
      </c>
      <c r="E2849">
        <v>54.033333333333331</v>
      </c>
      <c r="F2849">
        <v>56</v>
      </c>
      <c r="G2849">
        <v>3.666666666666667</v>
      </c>
      <c r="H2849">
        <v>3.2</v>
      </c>
      <c r="I2849">
        <v>9.6666666666666661</v>
      </c>
      <c r="J2849">
        <v>7.6000000000000014</v>
      </c>
      <c r="K2849">
        <f t="shared" si="220"/>
        <v>1.56666666666667</v>
      </c>
      <c r="L2849">
        <f t="shared" si="221"/>
        <v>0.51127966768888045</v>
      </c>
      <c r="M2849">
        <f t="shared" si="222"/>
        <v>7.2609232839043747</v>
      </c>
      <c r="N2849" s="10" t="str" cm="1">
        <f t="array" ref="N2849">_xlfn.IFS(AND(C2849&lt;=0, C2849-M2849&lt;=2), "escarcha",AND(C2849&lt;=0, C2849-M2849&gt;2), "helada negra", AND(C2849&gt;0, M2849+2&gt;C2849), "rocío", TRUE, "sin riesgo")</f>
        <v>sin riesgo</v>
      </c>
      <c r="O2849">
        <f t="shared" si="223"/>
        <v>0.64598291359318261</v>
      </c>
      <c r="P2849">
        <f t="shared" si="224"/>
        <v>9.2466888112963286</v>
      </c>
      <c r="Q2849" s="10" t="str" cm="1">
        <f t="array" ref="Q2849">_xlfn.IFS(AND(D2849&lt;=0, D2849-P2849&lt;=2), "escarcha",AND(D2849&lt;=0, D2849-P2849&gt;2), "helada negra", AND(D2849&gt;0, P2849+2&gt;D2849), "rocío", TRUE, "sin riesgo")</f>
        <v>sin riesgo</v>
      </c>
    </row>
    <row r="2850" spans="1:17" x14ac:dyDescent="0.35">
      <c r="A2850" s="2">
        <v>45797</v>
      </c>
      <c r="B2850" s="3" t="s">
        <v>35</v>
      </c>
      <c r="C2850">
        <v>17.7</v>
      </c>
      <c r="D2850">
        <v>17.733333333333331</v>
      </c>
      <c r="E2850">
        <v>55.133333333333333</v>
      </c>
      <c r="F2850">
        <v>55.666666666666657</v>
      </c>
      <c r="G2850">
        <v>5.333333333333333</v>
      </c>
      <c r="H2850">
        <v>3.9666666666666668</v>
      </c>
      <c r="I2850">
        <v>9</v>
      </c>
      <c r="J2850">
        <v>8.2666666666666675</v>
      </c>
      <c r="K2850">
        <f t="shared" si="220"/>
        <v>3.3333333333331439E-2</v>
      </c>
      <c r="L2850">
        <f t="shared" si="221"/>
        <v>0.6010347950086371</v>
      </c>
      <c r="M2850">
        <f t="shared" si="222"/>
        <v>8.5805800716786216</v>
      </c>
      <c r="N2850" s="10" t="str" cm="1">
        <f t="array" ref="N2850">_xlfn.IFS(AND(C2850&lt;=0, C2850-M2850&lt;=2), "escarcha",AND(C2850&lt;=0, C2850-M2850&gt;2), "helada negra", AND(C2850&gt;0, M2850+2&gt;C2850), "rocío", TRUE, "sin riesgo")</f>
        <v>sin riesgo</v>
      </c>
      <c r="O2850">
        <f t="shared" si="223"/>
        <v>0.61276180304330263</v>
      </c>
      <c r="P2850">
        <f t="shared" si="224"/>
        <v>8.7540291222988778</v>
      </c>
      <c r="Q2850" s="10" t="str" cm="1">
        <f t="array" ref="Q2850">_xlfn.IFS(AND(D2850&lt;=0, D2850-P2850&lt;=2), "escarcha",AND(D2850&lt;=0, D2850-P2850&gt;2), "helada negra", AND(D2850&gt;0, P2850+2&gt;D2850), "rocío", TRUE, "sin riesgo")</f>
        <v>sin riesgo</v>
      </c>
    </row>
    <row r="2851" spans="1:17" x14ac:dyDescent="0.35">
      <c r="A2851" s="2">
        <v>45797</v>
      </c>
      <c r="B2851" s="3" t="s">
        <v>53</v>
      </c>
      <c r="C2851">
        <v>18.966666666666669</v>
      </c>
      <c r="D2851">
        <v>19.133333333333329</v>
      </c>
      <c r="E2851">
        <v>50.4</v>
      </c>
      <c r="F2851">
        <v>53.666666666666657</v>
      </c>
      <c r="G2851">
        <v>8.3333333333333339</v>
      </c>
      <c r="H2851">
        <v>3.5</v>
      </c>
      <c r="I2851">
        <v>14</v>
      </c>
      <c r="J2851">
        <v>8.7333333333333343</v>
      </c>
      <c r="K2851">
        <f t="shared" si="220"/>
        <v>0.16666666666666075</v>
      </c>
      <c r="L2851">
        <f t="shared" si="221"/>
        <v>0.59069501265097324</v>
      </c>
      <c r="M2851">
        <f t="shared" si="222"/>
        <v>8.4278469818001369</v>
      </c>
      <c r="N2851" s="10" t="str" cm="1">
        <f t="array" ref="N2851">_xlfn.IFS(AND(C2851&lt;=0, C2851-M2851&lt;=2), "escarcha",AND(C2851&lt;=0, C2851-M2851&gt;2), "helada negra", AND(C2851&gt;0, M2851+2&gt;C2851), "rocío", TRUE, "sin riesgo")</f>
        <v>sin riesgo</v>
      </c>
      <c r="O2851">
        <f t="shared" si="223"/>
        <v>0.66388924525884174</v>
      </c>
      <c r="P2851">
        <f t="shared" si="224"/>
        <v>9.5130351131399848</v>
      </c>
      <c r="Q2851" s="10" t="str" cm="1">
        <f t="array" ref="Q2851">_xlfn.IFS(AND(D2851&lt;=0, D2851-P2851&lt;=2), "escarcha",AND(D2851&lt;=0, D2851-P2851&gt;2), "helada negra", AND(D2851&gt;0, P2851+2&gt;D2851), "rocío", TRUE, "sin riesgo")</f>
        <v>sin riesgo</v>
      </c>
    </row>
    <row r="2852" spans="1:17" x14ac:dyDescent="0.35">
      <c r="A2852" s="2">
        <v>45797</v>
      </c>
      <c r="B2852" s="3" t="s">
        <v>56</v>
      </c>
      <c r="C2852">
        <v>18.600000000000001</v>
      </c>
      <c r="D2852">
        <v>19</v>
      </c>
      <c r="E2852">
        <v>48.333333333333329</v>
      </c>
      <c r="F2852">
        <v>52</v>
      </c>
      <c r="G2852">
        <v>5.666666666666667</v>
      </c>
      <c r="H2852">
        <v>4.0999999999999996</v>
      </c>
      <c r="I2852">
        <v>9.3333333333333339</v>
      </c>
      <c r="J2852">
        <v>8.8333333333333339</v>
      </c>
      <c r="K2852">
        <f t="shared" si="220"/>
        <v>0.39999999999999858</v>
      </c>
      <c r="L2852">
        <f t="shared" si="221"/>
        <v>0.52591335307243048</v>
      </c>
      <c r="M2852">
        <f t="shared" si="222"/>
        <v>7.4751350156875382</v>
      </c>
      <c r="N2852" s="10" t="str" cm="1">
        <f t="array" ref="N2852">_xlfn.IFS(AND(C2852&lt;=0, C2852-M2852&lt;=2), "escarcha",AND(C2852&lt;=0, C2852-M2852&gt;2), "helada negra", AND(C2852&gt;0, M2852+2&gt;C2852), "rocío", TRUE, "sin riesgo")</f>
        <v>sin riesgo</v>
      </c>
      <c r="O2852">
        <f t="shared" si="223"/>
        <v>0.62402728011279895</v>
      </c>
      <c r="P2852">
        <f t="shared" si="224"/>
        <v>8.9208772143492343</v>
      </c>
      <c r="Q2852" s="10" t="str" cm="1">
        <f t="array" ref="Q2852">_xlfn.IFS(AND(D2852&lt;=0, D2852-P2852&lt;=2), "escarcha",AND(D2852&lt;=0, D2852-P2852&gt;2), "helada negra", AND(D2852&gt;0, P2852+2&gt;D2852), "rocío", TRUE, "sin riesgo")</f>
        <v>sin riesgo</v>
      </c>
    </row>
    <row r="2853" spans="1:17" x14ac:dyDescent="0.35">
      <c r="A2853" s="2">
        <v>45797</v>
      </c>
      <c r="B2853" s="3" t="s">
        <v>54</v>
      </c>
      <c r="C2853">
        <v>19.600000000000001</v>
      </c>
      <c r="D2853">
        <v>20.100000000000001</v>
      </c>
      <c r="E2853">
        <v>50.366666666666667</v>
      </c>
      <c r="F2853">
        <v>50.666666666666657</v>
      </c>
      <c r="G2853">
        <v>5</v>
      </c>
      <c r="H2853">
        <v>3.0333333333333332</v>
      </c>
      <c r="I2853">
        <v>9.3333333333333339</v>
      </c>
      <c r="J2853">
        <v>6.5666666666666664</v>
      </c>
      <c r="K2853">
        <f t="shared" si="220"/>
        <v>0.5</v>
      </c>
      <c r="L2853">
        <f t="shared" si="221"/>
        <v>0.62945790208517971</v>
      </c>
      <c r="M2853">
        <f t="shared" si="222"/>
        <v>9.0013868131662349</v>
      </c>
      <c r="N2853" s="10" t="str" cm="1">
        <f t="array" ref="N2853">_xlfn.IFS(AND(C2853&lt;=0, C2853-M2853&lt;=2), "escarcha",AND(C2853&lt;=0, C2853-M2853&gt;2), "helada negra", AND(C2853&gt;0, M2853+2&gt;C2853), "rocío", TRUE, "sin riesgo")</f>
        <v>sin riesgo</v>
      </c>
      <c r="O2853">
        <f t="shared" si="223"/>
        <v>0.66638709384531591</v>
      </c>
      <c r="P2853">
        <f t="shared" si="224"/>
        <v>9.5502338654942065</v>
      </c>
      <c r="Q2853" s="10" t="str" cm="1">
        <f t="array" ref="Q2853">_xlfn.IFS(AND(D2853&lt;=0, D2853-P2853&lt;=2), "escarcha",AND(D2853&lt;=0, D2853-P2853&gt;2), "helada negra", AND(D2853&gt;0, P2853+2&gt;D2853), "rocío", TRUE, "sin riesgo")</f>
        <v>sin riesgo</v>
      </c>
    </row>
    <row r="2854" spans="1:17" x14ac:dyDescent="0.35">
      <c r="A2854" s="2">
        <v>45797</v>
      </c>
      <c r="B2854" s="3" t="s">
        <v>51</v>
      </c>
      <c r="C2854">
        <v>18.7</v>
      </c>
      <c r="D2854">
        <v>18.733333333333331</v>
      </c>
      <c r="E2854">
        <v>56.1</v>
      </c>
      <c r="F2854">
        <v>55</v>
      </c>
      <c r="G2854">
        <v>1.666666666666667</v>
      </c>
      <c r="H2854">
        <v>1.666666666666667</v>
      </c>
      <c r="I2854">
        <v>5</v>
      </c>
      <c r="J2854">
        <v>3.9666666666666668</v>
      </c>
      <c r="K2854">
        <f t="shared" si="220"/>
        <v>3.3333333333331439E-2</v>
      </c>
      <c r="L2854">
        <f t="shared" si="221"/>
        <v>0.68118278860978831</v>
      </c>
      <c r="M2854">
        <f t="shared" si="222"/>
        <v>9.7708009286379376</v>
      </c>
      <c r="N2854" s="10" t="str" cm="1">
        <f t="array" ref="N2854">_xlfn.IFS(AND(C2854&lt;=0, C2854-M2854&lt;=2), "escarcha",AND(C2854&lt;=0, C2854-M2854&gt;2), "helada negra", AND(C2854&gt;0, M2854+2&gt;C2854), "rocío", TRUE, "sin riesgo")</f>
        <v>sin riesgo</v>
      </c>
      <c r="O2854">
        <f t="shared" si="223"/>
        <v>0.66346412490016315</v>
      </c>
      <c r="P2854">
        <f t="shared" si="224"/>
        <v>9.5067051771210274</v>
      </c>
      <c r="Q2854" s="10" t="str" cm="1">
        <f t="array" ref="Q2854">_xlfn.IFS(AND(D2854&lt;=0, D2854-P2854&lt;=2), "escarcha",AND(D2854&lt;=0, D2854-P2854&gt;2), "helada negra", AND(D2854&gt;0, P2854+2&gt;D2854), "rocío", TRUE, "sin riesgo")</f>
        <v>sin riesgo</v>
      </c>
    </row>
    <row r="2855" spans="1:17" x14ac:dyDescent="0.35">
      <c r="A2855" s="2">
        <v>45797</v>
      </c>
      <c r="B2855" s="3" t="s">
        <v>45</v>
      </c>
      <c r="C2855">
        <v>10.46666666666667</v>
      </c>
      <c r="D2855">
        <v>10.633333333333329</v>
      </c>
      <c r="E2855">
        <v>83.866666666666674</v>
      </c>
      <c r="F2855">
        <v>86.666666666666671</v>
      </c>
      <c r="G2855">
        <v>0</v>
      </c>
      <c r="H2855">
        <v>2.3666666666666671</v>
      </c>
      <c r="I2855">
        <v>1.333333333333333</v>
      </c>
      <c r="J2855">
        <v>4.6333333333333329</v>
      </c>
      <c r="K2855">
        <f t="shared" si="220"/>
        <v>0.16666666666665897</v>
      </c>
      <c r="L2855">
        <f t="shared" si="221"/>
        <v>0.55175094450553952</v>
      </c>
      <c r="M2855">
        <f t="shared" si="222"/>
        <v>7.8542490135743357</v>
      </c>
      <c r="N2855" s="10" t="str" cm="1">
        <f t="array" ref="N2855">_xlfn.IFS(AND(C2855&lt;=0, C2855-M2855&lt;=2), "escarcha",AND(C2855&lt;=0, C2855-M2855&gt;2), "helada negra", AND(C2855&gt;0, M2855+2&gt;C2855), "rocío", TRUE, "sin riesgo")</f>
        <v>sin riesgo</v>
      </c>
      <c r="O2855">
        <f t="shared" si="223"/>
        <v>0.59569380038970676</v>
      </c>
      <c r="P2855">
        <f t="shared" si="224"/>
        <v>8.5016629303446027</v>
      </c>
      <c r="Q2855" s="10" t="str" cm="1">
        <f t="array" ref="Q2855">_xlfn.IFS(AND(D2855&lt;=0, D2855-P2855&lt;=2), "escarcha",AND(D2855&lt;=0, D2855-P2855&gt;2), "helada negra", AND(D2855&gt;0, P2855+2&gt;D2855), "rocío", TRUE, "sin riesgo")</f>
        <v>sin riesgo</v>
      </c>
    </row>
    <row r="2856" spans="1:17" x14ac:dyDescent="0.35">
      <c r="A2856" s="2">
        <v>45797</v>
      </c>
      <c r="B2856" s="3" t="s">
        <v>46</v>
      </c>
      <c r="C2856">
        <v>7.8666666666666671</v>
      </c>
      <c r="D2856">
        <v>10.06666666666667</v>
      </c>
      <c r="E2856">
        <v>89.266666666666666</v>
      </c>
      <c r="F2856">
        <v>87</v>
      </c>
      <c r="G2856">
        <v>0.33333333333333331</v>
      </c>
      <c r="H2856">
        <v>0.9</v>
      </c>
      <c r="I2856">
        <v>1</v>
      </c>
      <c r="J2856">
        <v>2.2333333333333329</v>
      </c>
      <c r="K2856">
        <f t="shared" si="220"/>
        <v>2.2000000000000028</v>
      </c>
      <c r="L2856">
        <f t="shared" si="221"/>
        <v>0.4390538774020189</v>
      </c>
      <c r="M2856">
        <f t="shared" si="222"/>
        <v>6.2090066850306043</v>
      </c>
      <c r="N2856" s="10" t="str" cm="1">
        <f t="array" ref="N2856">_xlfn.IFS(AND(C2856&lt;=0, C2856-M2856&lt;=2), "escarcha",AND(C2856&lt;=0, C2856-M2856&gt;2), "helada negra", AND(C2856&gt;0, M2856+2&gt;C2856), "rocío", TRUE, "sin riesgo")</f>
        <v>rocío</v>
      </c>
      <c r="O2856">
        <f t="shared" si="223"/>
        <v>0.56172697549428596</v>
      </c>
      <c r="P2856">
        <f t="shared" si="224"/>
        <v>8.0009341659166235</v>
      </c>
      <c r="Q2856" s="10" t="str" cm="1">
        <f t="array" ref="Q2856">_xlfn.IFS(AND(D2856&lt;=0, D2856-P2856&lt;=2), "escarcha",AND(D2856&lt;=0, D2856-P2856&gt;2), "helada negra", AND(D2856&gt;0, P2856+2&gt;D2856), "rocío", TRUE, "sin riesgo")</f>
        <v>sin riesgo</v>
      </c>
    </row>
    <row r="2857" spans="1:17" x14ac:dyDescent="0.35">
      <c r="A2857" s="2">
        <v>45798</v>
      </c>
      <c r="B2857" s="3" t="s">
        <v>10</v>
      </c>
      <c r="C2857">
        <v>6.3</v>
      </c>
      <c r="D2857">
        <v>9.4333333333333336</v>
      </c>
      <c r="E2857">
        <v>92.2</v>
      </c>
      <c r="F2857">
        <v>88.666666666666671</v>
      </c>
      <c r="G2857">
        <v>1.333333333333333</v>
      </c>
      <c r="H2857">
        <v>2</v>
      </c>
      <c r="I2857">
        <v>1.666666666666667</v>
      </c>
      <c r="J2857">
        <v>3.4666666666666668</v>
      </c>
      <c r="K2857">
        <f t="shared" si="220"/>
        <v>3.1333333333333337</v>
      </c>
      <c r="L2857">
        <f t="shared" si="221"/>
        <v>0.36411560431617496</v>
      </c>
      <c r="M2857">
        <f t="shared" si="222"/>
        <v>5.1268900506124542</v>
      </c>
      <c r="N2857" s="10" t="str" cm="1">
        <f t="array" ref="N2857">_xlfn.IFS(AND(C2857&lt;=0, C2857-M2857&lt;=2), "escarcha",AND(C2857&lt;=0, C2857-M2857&gt;2), "helada negra", AND(C2857&gt;0, M2857+2&gt;C2857), "rocío", TRUE, "sin riesgo")</f>
        <v>rocío</v>
      </c>
      <c r="O2857">
        <f t="shared" si="223"/>
        <v>0.53824872889986375</v>
      </c>
      <c r="P2857">
        <f t="shared" si="224"/>
        <v>7.6559884905142788</v>
      </c>
      <c r="Q2857" s="10" t="str" cm="1">
        <f t="array" ref="Q2857">_xlfn.IFS(AND(D2857&lt;=0, D2857-P2857&lt;=2), "escarcha",AND(D2857&lt;=0, D2857-P2857&gt;2), "helada negra", AND(D2857&gt;0, P2857+2&gt;D2857), "rocío", TRUE, "sin riesgo")</f>
        <v>rocío</v>
      </c>
    </row>
    <row r="2858" spans="1:17" x14ac:dyDescent="0.35">
      <c r="A2858" s="2">
        <v>45798</v>
      </c>
      <c r="B2858" s="3" t="s">
        <v>11</v>
      </c>
      <c r="C2858">
        <v>5.9666666666666668</v>
      </c>
      <c r="D2858">
        <v>9.1666666666666661</v>
      </c>
      <c r="E2858">
        <v>93.433333333333337</v>
      </c>
      <c r="F2858">
        <v>89.666666666666671</v>
      </c>
      <c r="G2858">
        <v>0.66666666666666663</v>
      </c>
      <c r="H2858">
        <v>1.333333333333333</v>
      </c>
      <c r="I2858">
        <v>1.666666666666667</v>
      </c>
      <c r="J2858">
        <v>2.4666666666666668</v>
      </c>
      <c r="K2858">
        <f t="shared" si="220"/>
        <v>3.1999999999999993</v>
      </c>
      <c r="L2858">
        <f t="shared" si="221"/>
        <v>0.35440603363368162</v>
      </c>
      <c r="M2858">
        <f t="shared" si="222"/>
        <v>4.9873700106709462</v>
      </c>
      <c r="N2858" s="10" t="str" cm="1">
        <f t="array" ref="N2858">_xlfn.IFS(AND(C2858&lt;=0, C2858-M2858&lt;=2), "escarcha",AND(C2858&lt;=0, C2858-M2858&gt;2), "helada negra", AND(C2858&gt;0, M2858+2&gt;C2858), "rocío", TRUE, "sin riesgo")</f>
        <v>rocío</v>
      </c>
      <c r="O2858">
        <f t="shared" si="223"/>
        <v>0.53152458044985429</v>
      </c>
      <c r="P2858">
        <f t="shared" si="224"/>
        <v>7.5573709185426896</v>
      </c>
      <c r="Q2858" s="10" t="str" cm="1">
        <f t="array" ref="Q2858">_xlfn.IFS(AND(D2858&lt;=0, D2858-P2858&lt;=2), "escarcha",AND(D2858&lt;=0, D2858-P2858&gt;2), "helada negra", AND(D2858&gt;0, P2858+2&gt;D2858), "rocío", TRUE, "sin riesgo")</f>
        <v>rocío</v>
      </c>
    </row>
    <row r="2859" spans="1:17" x14ac:dyDescent="0.35">
      <c r="A2859" s="2">
        <v>45798</v>
      </c>
      <c r="B2859" s="3" t="s">
        <v>12</v>
      </c>
      <c r="C2859">
        <v>4.4666666666666668</v>
      </c>
      <c r="D2859">
        <v>9.2666666666666657</v>
      </c>
      <c r="E2859">
        <v>93.933333333333337</v>
      </c>
      <c r="F2859">
        <v>88.666666666666671</v>
      </c>
      <c r="G2859">
        <v>1</v>
      </c>
      <c r="H2859">
        <v>0.6</v>
      </c>
      <c r="I2859">
        <v>2.333333333333333</v>
      </c>
      <c r="J2859">
        <v>2</v>
      </c>
      <c r="K2859">
        <f t="shared" si="220"/>
        <v>4.7999999999999989</v>
      </c>
      <c r="L2859">
        <f t="shared" si="221"/>
        <v>0.25548736528674981</v>
      </c>
      <c r="M2859">
        <f t="shared" si="222"/>
        <v>3.5748642213021293</v>
      </c>
      <c r="N2859" s="10" t="str" cm="1">
        <f t="array" ref="N2859">_xlfn.IFS(AND(C2859&lt;=0, C2859-M2859&lt;=2), "escarcha",AND(C2859&lt;=0, C2859-M2859&gt;2), "helada negra", AND(C2859&gt;0, M2859+2&gt;C2859), "rocío", TRUE, "sin riesgo")</f>
        <v>rocío</v>
      </c>
      <c r="O2859">
        <f t="shared" si="223"/>
        <v>0.5270411606593457</v>
      </c>
      <c r="P2859">
        <f t="shared" si="224"/>
        <v>7.4916593781896701</v>
      </c>
      <c r="Q2859" s="10" t="str" cm="1">
        <f t="array" ref="Q2859">_xlfn.IFS(AND(D2859&lt;=0, D2859-P2859&lt;=2), "escarcha",AND(D2859&lt;=0, D2859-P2859&gt;2), "helada negra", AND(D2859&gt;0, P2859+2&gt;D2859), "rocío", TRUE, "sin riesgo")</f>
        <v>rocío</v>
      </c>
    </row>
    <row r="2860" spans="1:17" x14ac:dyDescent="0.35">
      <c r="A2860" s="2">
        <v>45798</v>
      </c>
      <c r="B2860" s="3" t="s">
        <v>13</v>
      </c>
      <c r="C2860">
        <v>3.566666666666666</v>
      </c>
      <c r="D2860">
        <v>7.8999999999999986</v>
      </c>
      <c r="E2860">
        <v>95.133333333333326</v>
      </c>
      <c r="F2860">
        <v>93</v>
      </c>
      <c r="G2860">
        <v>1.333333333333333</v>
      </c>
      <c r="H2860">
        <v>1.4333333333333329</v>
      </c>
      <c r="I2860">
        <v>1.666666666666667</v>
      </c>
      <c r="J2860">
        <v>3.3</v>
      </c>
      <c r="K2860">
        <f t="shared" si="220"/>
        <v>4.3333333333333321</v>
      </c>
      <c r="L2860">
        <f t="shared" si="221"/>
        <v>0.2050192084893166</v>
      </c>
      <c r="M2860">
        <f t="shared" si="222"/>
        <v>2.8603859572294263</v>
      </c>
      <c r="N2860" s="10" t="str" cm="1">
        <f t="array" ref="N2860">_xlfn.IFS(AND(C2860&lt;=0, C2860-M2860&lt;=2), "escarcha",AND(C2860&lt;=0, C2860-M2860&gt;2), "helada negra", AND(C2860&gt;0, M2860+2&gt;C2860), "rocío", TRUE, "sin riesgo")</f>
        <v>rocío</v>
      </c>
      <c r="O2860">
        <f t="shared" si="223"/>
        <v>0.48229301960638554</v>
      </c>
      <c r="P2860">
        <f t="shared" si="224"/>
        <v>6.8376887978776217</v>
      </c>
      <c r="Q2860" s="10" t="str" cm="1">
        <f t="array" ref="Q2860">_xlfn.IFS(AND(D2860&lt;=0, D2860-P2860&lt;=2), "escarcha",AND(D2860&lt;=0, D2860-P2860&gt;2), "helada negra", AND(D2860&gt;0, P2860+2&gt;D2860), "rocío", TRUE, "sin riesgo")</f>
        <v>rocío</v>
      </c>
    </row>
    <row r="2861" spans="1:17" x14ac:dyDescent="0.35">
      <c r="A2861" s="2">
        <v>45798</v>
      </c>
      <c r="B2861" s="3" t="s">
        <v>14</v>
      </c>
      <c r="C2861">
        <v>3.7333333333333329</v>
      </c>
      <c r="D2861">
        <v>7.833333333333333</v>
      </c>
      <c r="E2861">
        <v>95.633333333333326</v>
      </c>
      <c r="F2861">
        <v>95</v>
      </c>
      <c r="G2861">
        <v>0</v>
      </c>
      <c r="H2861">
        <v>0.1</v>
      </c>
      <c r="I2861">
        <v>0.66666666666666663</v>
      </c>
      <c r="J2861">
        <v>0.5</v>
      </c>
      <c r="K2861">
        <f t="shared" si="220"/>
        <v>4.0999999999999996</v>
      </c>
      <c r="L2861">
        <f t="shared" si="221"/>
        <v>0.22199270067604987</v>
      </c>
      <c r="M2861">
        <f t="shared" si="222"/>
        <v>3.1002173960131052</v>
      </c>
      <c r="N2861" s="10" t="str" cm="1">
        <f t="array" ref="N2861">_xlfn.IFS(AND(C2861&lt;=0, C2861-M2861&lt;=2), "escarcha",AND(C2861&lt;=0, C2861-M2861&gt;2), "helada negra", AND(C2861&gt;0, M2861+2&gt;C2861), "rocío", TRUE, "sin riesgo")</f>
        <v>rocío</v>
      </c>
      <c r="O2861">
        <f t="shared" si="223"/>
        <v>0.49903422813377496</v>
      </c>
      <c r="P2861">
        <f t="shared" si="224"/>
        <v>7.0819526572261813</v>
      </c>
      <c r="Q2861" s="10" t="str" cm="1">
        <f t="array" ref="Q2861">_xlfn.IFS(AND(D2861&lt;=0, D2861-P2861&lt;=2), "escarcha",AND(D2861&lt;=0, D2861-P2861&gt;2), "helada negra", AND(D2861&gt;0, P2861+2&gt;D2861), "rocío", TRUE, "sin riesgo")</f>
        <v>rocío</v>
      </c>
    </row>
    <row r="2862" spans="1:17" x14ac:dyDescent="0.35">
      <c r="A2862" s="2">
        <v>45798</v>
      </c>
      <c r="B2862" s="3" t="s">
        <v>15</v>
      </c>
      <c r="C2862">
        <v>3.7333333333333329</v>
      </c>
      <c r="D2862">
        <v>8.1333333333333329</v>
      </c>
      <c r="E2862">
        <v>95.933333333333337</v>
      </c>
      <c r="F2862">
        <v>94.666666666666671</v>
      </c>
      <c r="G2862">
        <v>0</v>
      </c>
      <c r="H2862">
        <v>0.3666666666666667</v>
      </c>
      <c r="I2862">
        <v>0</v>
      </c>
      <c r="J2862">
        <v>2.066666666666666</v>
      </c>
      <c r="K2862">
        <f t="shared" si="220"/>
        <v>4.4000000000000004</v>
      </c>
      <c r="L2862">
        <f t="shared" si="221"/>
        <v>0.22512477214199833</v>
      </c>
      <c r="M2862">
        <f t="shared" si="222"/>
        <v>3.1445239638150464</v>
      </c>
      <c r="N2862" s="10" t="str" cm="1">
        <f t="array" ref="N2862">_xlfn.IFS(AND(C2862&lt;=0, C2862-M2862&lt;=2), "escarcha",AND(C2862&lt;=0, C2862-M2862&gt;2), "helada negra", AND(C2862&gt;0, M2862+2&gt;C2862), "rocío", TRUE, "sin riesgo")</f>
        <v>rocío</v>
      </c>
      <c r="O2862">
        <f t="shared" si="223"/>
        <v>0.51591317766786737</v>
      </c>
      <c r="P2862">
        <f t="shared" si="224"/>
        <v>7.3287101762048907</v>
      </c>
      <c r="Q2862" s="10" t="str" cm="1">
        <f t="array" ref="Q2862">_xlfn.IFS(AND(D2862&lt;=0, D2862-P2862&lt;=2), "escarcha",AND(D2862&lt;=0, D2862-P2862&gt;2), "helada negra", AND(D2862&gt;0, P2862+2&gt;D2862), "rocío", TRUE, "sin riesgo")</f>
        <v>rocío</v>
      </c>
    </row>
    <row r="2863" spans="1:17" x14ac:dyDescent="0.35">
      <c r="A2863" s="2">
        <v>45798</v>
      </c>
      <c r="B2863" s="3" t="s">
        <v>16</v>
      </c>
      <c r="C2863">
        <v>2.6333333333333329</v>
      </c>
      <c r="D2863">
        <v>7.7</v>
      </c>
      <c r="E2863">
        <v>95.866666666666674</v>
      </c>
      <c r="F2863">
        <v>94.666666666666671</v>
      </c>
      <c r="G2863">
        <v>0</v>
      </c>
      <c r="H2863">
        <v>0.1333333333333333</v>
      </c>
      <c r="I2863">
        <v>0</v>
      </c>
      <c r="J2863">
        <v>0.7</v>
      </c>
      <c r="K2863">
        <f t="shared" si="220"/>
        <v>5.0666666666666673</v>
      </c>
      <c r="L2863">
        <f t="shared" si="221"/>
        <v>0.14670771918070452</v>
      </c>
      <c r="M2863">
        <f t="shared" si="222"/>
        <v>2.0400073128887541</v>
      </c>
      <c r="N2863" s="10" t="str" cm="1">
        <f t="array" ref="N2863">_xlfn.IFS(AND(C2863&lt;=0, C2863-M2863&lt;=2), "escarcha",AND(C2863&lt;=0, C2863-M2863&gt;2), "helada negra", AND(C2863&gt;0, M2863+2&gt;C2863), "rocío", TRUE, "sin riesgo")</f>
        <v>rocío</v>
      </c>
      <c r="O2863">
        <f t="shared" si="223"/>
        <v>0.48643966970266017</v>
      </c>
      <c r="P2863">
        <f t="shared" si="224"/>
        <v>6.8981463463730393</v>
      </c>
      <c r="Q2863" s="10" t="str" cm="1">
        <f t="array" ref="Q2863">_xlfn.IFS(AND(D2863&lt;=0, D2863-P2863&lt;=2), "escarcha",AND(D2863&lt;=0, D2863-P2863&gt;2), "helada negra", AND(D2863&gt;0, P2863+2&gt;D2863), "rocío", TRUE, "sin riesgo")</f>
        <v>rocío</v>
      </c>
    </row>
    <row r="2864" spans="1:17" x14ac:dyDescent="0.35">
      <c r="A2864" s="2">
        <v>45798</v>
      </c>
      <c r="B2864" s="3" t="s">
        <v>17</v>
      </c>
      <c r="C2864">
        <v>2.1333333333333329</v>
      </c>
      <c r="D2864">
        <v>7.1333333333333337</v>
      </c>
      <c r="E2864">
        <v>96.2</v>
      </c>
      <c r="F2864">
        <v>96</v>
      </c>
      <c r="G2864">
        <v>0.66666666666666663</v>
      </c>
      <c r="H2864">
        <v>0.16666666666666671</v>
      </c>
      <c r="I2864">
        <v>1.333333333333333</v>
      </c>
      <c r="J2864">
        <v>0.83333333333333337</v>
      </c>
      <c r="K2864">
        <f t="shared" si="220"/>
        <v>5.0000000000000009</v>
      </c>
      <c r="L2864">
        <f t="shared" si="221"/>
        <v>0.11462005921891864</v>
      </c>
      <c r="M2864">
        <f t="shared" si="222"/>
        <v>1.5908997569885606</v>
      </c>
      <c r="N2864" s="10" t="str" cm="1">
        <f t="array" ref="N2864">_xlfn.IFS(AND(C2864&lt;=0, C2864-M2864&lt;=2), "escarcha",AND(C2864&lt;=0, C2864-M2864&gt;2), "helada negra", AND(C2864&gt;0, M2864+2&gt;C2864), "rocío", TRUE, "sin riesgo")</f>
        <v>rocío</v>
      </c>
      <c r="O2864">
        <f t="shared" si="223"/>
        <v>0.46172956972853241</v>
      </c>
      <c r="P2864">
        <f t="shared" si="224"/>
        <v>6.5383083651061238</v>
      </c>
      <c r="Q2864" s="10" t="str" cm="1">
        <f t="array" ref="Q2864">_xlfn.IFS(AND(D2864&lt;=0, D2864-P2864&lt;=2), "escarcha",AND(D2864&lt;=0, D2864-P2864&gt;2), "helada negra", AND(D2864&gt;0, P2864+2&gt;D2864), "rocío", TRUE, "sin riesgo")</f>
        <v>rocío</v>
      </c>
    </row>
    <row r="2865" spans="1:17" x14ac:dyDescent="0.35">
      <c r="A2865" s="2">
        <v>45798</v>
      </c>
      <c r="B2865" s="3" t="s">
        <v>18</v>
      </c>
      <c r="C2865">
        <v>1.6</v>
      </c>
      <c r="D2865">
        <v>6.6</v>
      </c>
      <c r="E2865">
        <v>96.4</v>
      </c>
      <c r="F2865">
        <v>96.666666666666671</v>
      </c>
      <c r="G2865">
        <v>0</v>
      </c>
      <c r="H2865">
        <v>6.6666666666666666E-2</v>
      </c>
      <c r="I2865">
        <v>0</v>
      </c>
      <c r="J2865">
        <v>0.8</v>
      </c>
      <c r="K2865">
        <f t="shared" si="220"/>
        <v>5</v>
      </c>
      <c r="L2865">
        <f t="shared" si="221"/>
        <v>7.8607434856662411E-2</v>
      </c>
      <c r="M2865">
        <f t="shared" si="222"/>
        <v>1.0888136063657687</v>
      </c>
      <c r="N2865" s="10" t="str" cm="1">
        <f t="array" ref="N2865">_xlfn.IFS(AND(C2865&lt;=0, C2865-M2865&lt;=2), "escarcha",AND(C2865&lt;=0, C2865-M2865&gt;2), "helada negra", AND(C2865&gt;0, M2865+2&gt;C2865), "rocío", TRUE, "sin riesgo")</f>
        <v>rocío</v>
      </c>
      <c r="O2865">
        <f t="shared" si="223"/>
        <v>0.43206944656178059</v>
      </c>
      <c r="P2865">
        <f t="shared" si="224"/>
        <v>6.1077521348665806</v>
      </c>
      <c r="Q2865" s="10" t="str" cm="1">
        <f t="array" ref="Q2865">_xlfn.IFS(AND(D2865&lt;=0, D2865-P2865&lt;=2), "escarcha",AND(D2865&lt;=0, D2865-P2865&gt;2), "helada negra", AND(D2865&gt;0, P2865+2&gt;D2865), "rocío", TRUE, "sin riesgo")</f>
        <v>rocío</v>
      </c>
    </row>
    <row r="2866" spans="1:17" x14ac:dyDescent="0.35">
      <c r="A2866" s="2">
        <v>45798</v>
      </c>
      <c r="B2866" s="3" t="s">
        <v>19</v>
      </c>
      <c r="C2866">
        <v>0.73333333333333339</v>
      </c>
      <c r="D2866">
        <v>6.2666666666666666</v>
      </c>
      <c r="E2866">
        <v>96.4</v>
      </c>
      <c r="F2866">
        <v>97</v>
      </c>
      <c r="G2866">
        <v>0.33333333333333331</v>
      </c>
      <c r="H2866">
        <v>0.23333333333333331</v>
      </c>
      <c r="I2866">
        <v>1</v>
      </c>
      <c r="J2866">
        <v>1</v>
      </c>
      <c r="K2866">
        <f t="shared" si="220"/>
        <v>5.5333333333333332</v>
      </c>
      <c r="L2866">
        <f t="shared" si="221"/>
        <v>1.6356581181107881E-2</v>
      </c>
      <c r="M2866">
        <f t="shared" si="222"/>
        <v>0.22575864566647602</v>
      </c>
      <c r="N2866" s="10" t="str" cm="1">
        <f t="array" ref="N2866">_xlfn.IFS(AND(C2866&lt;=0, C2866-M2866&lt;=2), "escarcha",AND(C2866&lt;=0, C2866-M2866&gt;2), "helada negra", AND(C2866&gt;0, M2866+2&gt;C2866), "rocío", TRUE, "sin riesgo")</f>
        <v>rocío</v>
      </c>
      <c r="O2866">
        <f t="shared" si="223"/>
        <v>0.41256945868279593</v>
      </c>
      <c r="P2866">
        <f t="shared" si="224"/>
        <v>5.8254922799876327</v>
      </c>
      <c r="Q2866" s="10" t="str" cm="1">
        <f t="array" ref="Q2866">_xlfn.IFS(AND(D2866&lt;=0, D2866-P2866&lt;=2), "escarcha",AND(D2866&lt;=0, D2866-P2866&gt;2), "helada negra", AND(D2866&gt;0, P2866+2&gt;D2866), "rocío", TRUE, "sin riesgo")</f>
        <v>rocío</v>
      </c>
    </row>
    <row r="2867" spans="1:17" x14ac:dyDescent="0.35">
      <c r="A2867" s="2">
        <v>45798</v>
      </c>
      <c r="B2867" s="3" t="s">
        <v>20</v>
      </c>
      <c r="C2867">
        <v>0.6333333333333333</v>
      </c>
      <c r="D2867">
        <v>5.4</v>
      </c>
      <c r="E2867">
        <v>96.666666666666671</v>
      </c>
      <c r="F2867">
        <v>97.333333333333329</v>
      </c>
      <c r="G2867">
        <v>0.33333333333333331</v>
      </c>
      <c r="H2867">
        <v>0</v>
      </c>
      <c r="I2867">
        <v>1</v>
      </c>
      <c r="J2867">
        <v>0</v>
      </c>
      <c r="K2867">
        <f t="shared" si="220"/>
        <v>4.7666666666666675</v>
      </c>
      <c r="L2867">
        <f t="shared" si="221"/>
        <v>1.1907728508171359E-2</v>
      </c>
      <c r="M2867">
        <f t="shared" si="222"/>
        <v>0.16431267673026506</v>
      </c>
      <c r="N2867" s="10" t="str" cm="1">
        <f t="array" ref="N2867">_xlfn.IFS(AND(C2867&lt;=0, C2867-M2867&lt;=2), "escarcha",AND(C2867&lt;=0, C2867-M2867&gt;2), "helada negra", AND(C2867&gt;0, M2867+2&gt;C2867), "rocío", TRUE, "sin riesgo")</f>
        <v>rocío</v>
      </c>
      <c r="O2867">
        <f t="shared" si="223"/>
        <v>0.35606181223613476</v>
      </c>
      <c r="P2867">
        <f t="shared" si="224"/>
        <v>5.0111513461312471</v>
      </c>
      <c r="Q2867" s="10" t="str" cm="1">
        <f t="array" ref="Q2867">_xlfn.IFS(AND(D2867&lt;=0, D2867-P2867&lt;=2), "escarcha",AND(D2867&lt;=0, D2867-P2867&gt;2), "helada negra", AND(D2867&gt;0, P2867+2&gt;D2867), "rocío", TRUE, "sin riesgo")</f>
        <v>rocío</v>
      </c>
    </row>
    <row r="2868" spans="1:17" x14ac:dyDescent="0.35">
      <c r="A2868" s="2">
        <v>45798</v>
      </c>
      <c r="B2868" s="3" t="s">
        <v>21</v>
      </c>
      <c r="C2868">
        <v>0.5</v>
      </c>
      <c r="D2868">
        <v>5.2666666666666666</v>
      </c>
      <c r="E2868">
        <v>96.8</v>
      </c>
      <c r="F2868">
        <v>98</v>
      </c>
      <c r="G2868">
        <v>0</v>
      </c>
      <c r="H2868">
        <v>0</v>
      </c>
      <c r="I2868">
        <v>0</v>
      </c>
      <c r="J2868">
        <v>0.16666666666666671</v>
      </c>
      <c r="K2868">
        <f t="shared" si="220"/>
        <v>4.7666666666666666</v>
      </c>
      <c r="L2868">
        <f t="shared" si="221"/>
        <v>3.6618292355584392E-3</v>
      </c>
      <c r="M2868">
        <f t="shared" si="222"/>
        <v>5.0505300379892468E-2</v>
      </c>
      <c r="N2868" s="10" t="str" cm="1">
        <f t="array" ref="N2868">_xlfn.IFS(AND(C2868&lt;=0, C2868-M2868&lt;=2), "escarcha",AND(C2868&lt;=0, C2868-M2868&gt;2), "helada negra", AND(C2868&gt;0, M2868+2&gt;C2868), "rocío", TRUE, "sin riesgo")</f>
        <v>rocío</v>
      </c>
      <c r="O2868">
        <f t="shared" si="223"/>
        <v>0.35362938203435729</v>
      </c>
      <c r="P2868">
        <f t="shared" si="224"/>
        <v>4.9762168220876033</v>
      </c>
      <c r="Q2868" s="10" t="str" cm="1">
        <f t="array" ref="Q2868">_xlfn.IFS(AND(D2868&lt;=0, D2868-P2868&lt;=2), "escarcha",AND(D2868&lt;=0, D2868-P2868&gt;2), "helada negra", AND(D2868&gt;0, P2868+2&gt;D2868), "rocío", TRUE, "sin riesgo")</f>
        <v>rocío</v>
      </c>
    </row>
    <row r="2869" spans="1:17" x14ac:dyDescent="0.35">
      <c r="A2869" s="2">
        <v>45798</v>
      </c>
      <c r="B2869" s="3" t="s">
        <v>22</v>
      </c>
      <c r="C2869">
        <v>0.3</v>
      </c>
      <c r="D2869">
        <v>5.0666666666666664</v>
      </c>
      <c r="E2869">
        <v>96.9</v>
      </c>
      <c r="F2869">
        <v>98</v>
      </c>
      <c r="G2869">
        <v>0</v>
      </c>
      <c r="H2869">
        <v>0.3666666666666667</v>
      </c>
      <c r="I2869">
        <v>0</v>
      </c>
      <c r="J2869">
        <v>0.53333333333333333</v>
      </c>
      <c r="K2869">
        <f t="shared" si="220"/>
        <v>4.7666666666666666</v>
      </c>
      <c r="L2869">
        <f t="shared" si="221"/>
        <v>-9.7618103477198799E-3</v>
      </c>
      <c r="M2869">
        <f t="shared" si="222"/>
        <v>-0.13453600408244237</v>
      </c>
      <c r="N2869" s="10" t="str" cm="1">
        <f t="array" ref="N2869">_xlfn.IFS(AND(C2869&lt;=0, C2869-M2869&lt;=2), "escarcha",AND(C2869&lt;=0, C2869-M2869&gt;2), "helada negra", AND(C2869&gt;0, M2869+2&gt;C2869), "rocío", TRUE, "sin riesgo")</f>
        <v>rocío</v>
      </c>
      <c r="O2869">
        <f t="shared" si="223"/>
        <v>0.33972313103157775</v>
      </c>
      <c r="P2869">
        <f t="shared" si="224"/>
        <v>4.776684249365001</v>
      </c>
      <c r="Q2869" s="10" t="str" cm="1">
        <f t="array" ref="Q2869">_xlfn.IFS(AND(D2869&lt;=0, D2869-P2869&lt;=2), "escarcha",AND(D2869&lt;=0, D2869-P2869&gt;2), "helada negra", AND(D2869&gt;0, P2869+2&gt;D2869), "rocío", TRUE, "sin riesgo")</f>
        <v>rocío</v>
      </c>
    </row>
    <row r="2870" spans="1:17" x14ac:dyDescent="0.35">
      <c r="A2870" s="2">
        <v>45798</v>
      </c>
      <c r="B2870" s="3" t="s">
        <v>23</v>
      </c>
      <c r="C2870">
        <v>0.15</v>
      </c>
      <c r="D2870">
        <v>4.666666666666667</v>
      </c>
      <c r="E2870">
        <v>97</v>
      </c>
      <c r="F2870">
        <v>98</v>
      </c>
      <c r="G2870">
        <v>0</v>
      </c>
      <c r="H2870">
        <v>6.6666666666666666E-2</v>
      </c>
      <c r="I2870">
        <v>0</v>
      </c>
      <c r="J2870">
        <v>0.1333333333333333</v>
      </c>
      <c r="K2870">
        <f t="shared" si="220"/>
        <v>4.5166666666666666</v>
      </c>
      <c r="L2870">
        <f t="shared" si="221"/>
        <v>-1.9588077915236146E-2</v>
      </c>
      <c r="M2870">
        <f t="shared" si="222"/>
        <v>-0.26981000834344687</v>
      </c>
      <c r="N2870" s="10" t="str" cm="1">
        <f t="array" ref="N2870">_xlfn.IFS(AND(C2870&lt;=0, C2870-M2870&lt;=2), "escarcha",AND(C2870&lt;=0, C2870-M2870&gt;2), "helada negra", AND(C2870&gt;0, M2870+2&gt;C2870), "rocío", TRUE, "sin riesgo")</f>
        <v>rocío</v>
      </c>
      <c r="O2870">
        <f t="shared" si="223"/>
        <v>0.31184326103214149</v>
      </c>
      <c r="P2870">
        <f t="shared" si="224"/>
        <v>4.377617975967679</v>
      </c>
      <c r="Q2870" s="10" t="str" cm="1">
        <f t="array" ref="Q2870">_xlfn.IFS(AND(D2870&lt;=0, D2870-P2870&lt;=2), "escarcha",AND(D2870&lt;=0, D2870-P2870&gt;2), "helada negra", AND(D2870&gt;0, P2870+2&gt;D2870), "rocío", TRUE, "sin riesgo")</f>
        <v>rocío</v>
      </c>
    </row>
    <row r="2871" spans="1:17" x14ac:dyDescent="0.35">
      <c r="A2871" s="2">
        <v>45798</v>
      </c>
      <c r="B2871" s="3" t="s">
        <v>24</v>
      </c>
      <c r="C2871">
        <v>0.16666666666666671</v>
      </c>
      <c r="D2871">
        <v>4.3</v>
      </c>
      <c r="E2871">
        <v>97.2</v>
      </c>
      <c r="F2871">
        <v>98.333333333333329</v>
      </c>
      <c r="G2871">
        <v>0</v>
      </c>
      <c r="H2871">
        <v>0.2</v>
      </c>
      <c r="I2871">
        <v>0</v>
      </c>
      <c r="J2871">
        <v>0.83333333333333337</v>
      </c>
      <c r="K2871">
        <f t="shared" si="220"/>
        <v>4.1333333333333329</v>
      </c>
      <c r="L2871">
        <f t="shared" si="221"/>
        <v>-1.6321269428635855E-2</v>
      </c>
      <c r="M2871">
        <f t="shared" si="222"/>
        <v>-0.22485398124967834</v>
      </c>
      <c r="N2871" s="10" t="str" cm="1">
        <f t="array" ref="N2871">_xlfn.IFS(AND(C2871&lt;=0, C2871-M2871&lt;=2), "escarcha",AND(C2871&lt;=0, C2871-M2871&gt;2), "helada negra", AND(C2871&gt;0, M2871+2&gt;C2871), "rocío", TRUE, "sin riesgo")</f>
        <v>rocío</v>
      </c>
      <c r="O2871">
        <f t="shared" si="223"/>
        <v>0.28960308626031478</v>
      </c>
      <c r="P2871">
        <f t="shared" si="224"/>
        <v>4.0601974350481163</v>
      </c>
      <c r="Q2871" s="10" t="str" cm="1">
        <f t="array" ref="Q2871">_xlfn.IFS(AND(D2871&lt;=0, D2871-P2871&lt;=2), "escarcha",AND(D2871&lt;=0, D2871-P2871&gt;2), "helada negra", AND(D2871&gt;0, P2871+2&gt;D2871), "rocío", TRUE, "sin riesgo")</f>
        <v>rocío</v>
      </c>
    </row>
    <row r="2872" spans="1:17" x14ac:dyDescent="0.35">
      <c r="A2872" s="2">
        <v>45798</v>
      </c>
      <c r="B2872" s="3" t="s">
        <v>25</v>
      </c>
      <c r="C2872">
        <v>9.9999999999999992E-2</v>
      </c>
      <c r="D2872">
        <v>5.2333333333333334</v>
      </c>
      <c r="E2872">
        <v>97.233333333333334</v>
      </c>
      <c r="F2872">
        <v>99</v>
      </c>
      <c r="G2872">
        <v>1</v>
      </c>
      <c r="H2872">
        <v>0</v>
      </c>
      <c r="I2872">
        <v>1.333333333333333</v>
      </c>
      <c r="J2872">
        <v>0</v>
      </c>
      <c r="K2872">
        <f t="shared" si="220"/>
        <v>5.1333333333333337</v>
      </c>
      <c r="L2872">
        <f t="shared" si="221"/>
        <v>-2.0807687689574708E-2</v>
      </c>
      <c r="M2872">
        <f t="shared" si="222"/>
        <v>-0.28658934210204912</v>
      </c>
      <c r="N2872" s="10" t="str" cm="1">
        <f t="array" ref="N2872">_xlfn.IFS(AND(C2872&lt;=0, C2872-M2872&lt;=2), "escarcha",AND(C2872&lt;=0, C2872-M2872&gt;2), "helada negra", AND(C2872&gt;0, M2872+2&gt;C2872), "rocío", TRUE, "sin riesgo")</f>
        <v>rocío</v>
      </c>
      <c r="O2872">
        <f t="shared" si="223"/>
        <v>0.36146560088289126</v>
      </c>
      <c r="P2872">
        <f t="shared" si="224"/>
        <v>5.0887957012482188</v>
      </c>
      <c r="Q2872" s="10" t="str" cm="1">
        <f t="array" ref="Q2872">_xlfn.IFS(AND(D2872&lt;=0, D2872-P2872&lt;=2), "escarcha",AND(D2872&lt;=0, D2872-P2872&gt;2), "helada negra", AND(D2872&gt;0, P2872+2&gt;D2872), "rocío", TRUE, "sin riesgo")</f>
        <v>rocío</v>
      </c>
    </row>
    <row r="2873" spans="1:17" x14ac:dyDescent="0.35">
      <c r="A2873" s="2">
        <v>45798</v>
      </c>
      <c r="B2873" s="3" t="s">
        <v>26</v>
      </c>
      <c r="C2873">
        <v>0.93333333333333335</v>
      </c>
      <c r="D2873">
        <v>8.4333333333333336</v>
      </c>
      <c r="E2873">
        <v>97.4</v>
      </c>
      <c r="F2873">
        <v>94</v>
      </c>
      <c r="G2873">
        <v>0.33333333333333331</v>
      </c>
      <c r="H2873">
        <v>0.33333333333333331</v>
      </c>
      <c r="I2873">
        <v>1</v>
      </c>
      <c r="J2873">
        <v>1.4333333333333329</v>
      </c>
      <c r="K2873">
        <f t="shared" si="220"/>
        <v>7.5</v>
      </c>
      <c r="L2873">
        <f t="shared" si="221"/>
        <v>4.1081426343642202E-2</v>
      </c>
      <c r="M2873">
        <f t="shared" si="222"/>
        <v>0.56781597439362241</v>
      </c>
      <c r="N2873" s="10" t="str" cm="1">
        <f t="array" ref="N2873">_xlfn.IFS(AND(C2873&lt;=0, C2873-M2873&lt;=2), "escarcha",AND(C2873&lt;=0, C2873-M2873&gt;2), "helada negra", AND(C2873&gt;0, M2873+2&gt;C2873), "rocío", TRUE, "sin riesgo")</f>
        <v>rocío</v>
      </c>
      <c r="O2873">
        <f t="shared" si="223"/>
        <v>0.52919124350759583</v>
      </c>
      <c r="P2873">
        <f t="shared" si="224"/>
        <v>7.5231679094001702</v>
      </c>
      <c r="Q2873" s="10" t="str" cm="1">
        <f t="array" ref="Q2873">_xlfn.IFS(AND(D2873&lt;=0, D2873-P2873&lt;=2), "escarcha",AND(D2873&lt;=0, D2873-P2873&gt;2), "helada negra", AND(D2873&gt;0, P2873+2&gt;D2873), "rocío", TRUE, "sin riesgo")</f>
        <v>rocío</v>
      </c>
    </row>
    <row r="2874" spans="1:17" x14ac:dyDescent="0.35">
      <c r="A2874" s="2">
        <v>45798</v>
      </c>
      <c r="B2874" s="3" t="s">
        <v>27</v>
      </c>
      <c r="C2874">
        <v>2.433333333333334</v>
      </c>
      <c r="D2874">
        <v>9.9666666666666668</v>
      </c>
      <c r="E2874">
        <v>97.633333333333326</v>
      </c>
      <c r="F2874">
        <v>88</v>
      </c>
      <c r="G2874">
        <v>0</v>
      </c>
      <c r="H2874">
        <v>0.1333333333333333</v>
      </c>
      <c r="I2874">
        <v>0</v>
      </c>
      <c r="J2874">
        <v>0.76666666666666672</v>
      </c>
      <c r="K2874">
        <f t="shared" si="220"/>
        <v>7.5333333333333332</v>
      </c>
      <c r="L2874">
        <f t="shared" si="221"/>
        <v>0.15076225789886855</v>
      </c>
      <c r="M2874">
        <f t="shared" si="222"/>
        <v>2.0968731054551397</v>
      </c>
      <c r="N2874" s="10" t="str" cm="1">
        <f t="array" ref="N2874">_xlfn.IFS(AND(C2874&lt;=0, C2874-M2874&lt;=2), "escarcha",AND(C2874&lt;=0, C2874-M2874&gt;2), "helada negra", AND(C2874&gt;0, M2874+2&gt;C2874), "rocío", TRUE, "sin riesgo")</f>
        <v>rocío</v>
      </c>
      <c r="O2874">
        <f t="shared" si="223"/>
        <v>0.5664665151861179</v>
      </c>
      <c r="P2874">
        <f t="shared" si="224"/>
        <v>8.0706833312134627</v>
      </c>
      <c r="Q2874" s="10" t="str" cm="1">
        <f t="array" ref="Q2874">_xlfn.IFS(AND(D2874&lt;=0, D2874-P2874&lt;=2), "escarcha",AND(D2874&lt;=0, D2874-P2874&gt;2), "helada negra", AND(D2874&gt;0, P2874+2&gt;D2874), "rocío", TRUE, "sin riesgo")</f>
        <v>rocío</v>
      </c>
    </row>
    <row r="2875" spans="1:17" x14ac:dyDescent="0.35">
      <c r="A2875" s="2">
        <v>45798</v>
      </c>
      <c r="B2875" s="3" t="s">
        <v>28</v>
      </c>
      <c r="C2875">
        <v>5.2333333333333334</v>
      </c>
      <c r="D2875">
        <v>10.8</v>
      </c>
      <c r="E2875">
        <v>97.833333333333329</v>
      </c>
      <c r="F2875">
        <v>85.666666666666671</v>
      </c>
      <c r="G2875">
        <v>0</v>
      </c>
      <c r="H2875">
        <v>0.6</v>
      </c>
      <c r="I2875">
        <v>0</v>
      </c>
      <c r="J2875">
        <v>1.666666666666667</v>
      </c>
      <c r="K2875">
        <f t="shared" si="220"/>
        <v>5.5666666666666673</v>
      </c>
      <c r="L2875">
        <f t="shared" si="221"/>
        <v>0.34961110134834272</v>
      </c>
      <c r="M2875">
        <f t="shared" si="222"/>
        <v>4.9185278878632408</v>
      </c>
      <c r="N2875" s="10" t="str" cm="1">
        <f t="array" ref="N2875">_xlfn.IFS(AND(C2875&lt;=0, C2875-M2875&lt;=2), "escarcha",AND(C2875&lt;=0, C2875-M2875&gt;2), "helada negra", AND(C2875&gt;0, M2875+2&gt;C2875), "rocío", TRUE, "sin riesgo")</f>
        <v>rocío</v>
      </c>
      <c r="O2875">
        <f t="shared" si="223"/>
        <v>0.59517542555575376</v>
      </c>
      <c r="P2875">
        <f t="shared" si="224"/>
        <v>8.4940061945289287</v>
      </c>
      <c r="Q2875" s="10" t="str" cm="1">
        <f t="array" ref="Q2875">_xlfn.IFS(AND(D2875&lt;=0, D2875-P2875&lt;=2), "escarcha",AND(D2875&lt;=0, D2875-P2875&gt;2), "helada negra", AND(D2875&gt;0, P2875+2&gt;D2875), "rocío", TRUE, "sin riesgo")</f>
        <v>sin riesgo</v>
      </c>
    </row>
    <row r="2876" spans="1:17" x14ac:dyDescent="0.35">
      <c r="A2876" s="2">
        <v>45798</v>
      </c>
      <c r="B2876" s="3" t="s">
        <v>29</v>
      </c>
      <c r="C2876">
        <v>8.6</v>
      </c>
      <c r="D2876">
        <v>12.2</v>
      </c>
      <c r="E2876">
        <v>96.75</v>
      </c>
      <c r="F2876">
        <v>83.666666666666671</v>
      </c>
      <c r="G2876">
        <v>0</v>
      </c>
      <c r="H2876">
        <v>0.8666666666666667</v>
      </c>
      <c r="I2876">
        <v>0</v>
      </c>
      <c r="J2876">
        <v>2.7</v>
      </c>
      <c r="K2876">
        <f t="shared" si="220"/>
        <v>3.5999999999999996</v>
      </c>
      <c r="L2876">
        <f t="shared" si="221"/>
        <v>0.56930873915022129</v>
      </c>
      <c r="M2876">
        <f t="shared" si="222"/>
        <v>8.1125293514591856</v>
      </c>
      <c r="N2876" s="10" t="str" cm="1">
        <f t="array" ref="N2876">_xlfn.IFS(AND(C2876&lt;=0, C2876-M2876&lt;=2), "escarcha",AND(C2876&lt;=0, C2876-M2876&gt;2), "helada negra", AND(C2876&gt;0, M2876+2&gt;C2876), "rocío", TRUE, "sin riesgo")</f>
        <v>rocío</v>
      </c>
      <c r="O2876">
        <f t="shared" si="223"/>
        <v>0.66411287162179811</v>
      </c>
      <c r="P2876">
        <f t="shared" si="224"/>
        <v>9.5163649812222655</v>
      </c>
      <c r="Q2876" s="10" t="str" cm="1">
        <f t="array" ref="Q2876">_xlfn.IFS(AND(D2876&lt;=0, D2876-P2876&lt;=2), "escarcha",AND(D2876&lt;=0, D2876-P2876&gt;2), "helada negra", AND(D2876&gt;0, P2876+2&gt;D2876), "rocío", TRUE, "sin riesgo")</f>
        <v>sin riesgo</v>
      </c>
    </row>
    <row r="2877" spans="1:17" x14ac:dyDescent="0.35">
      <c r="A2877" s="2">
        <v>45798</v>
      </c>
      <c r="B2877" s="3" t="s">
        <v>30</v>
      </c>
      <c r="C2877">
        <v>11.8</v>
      </c>
      <c r="D2877">
        <v>14.03333333333333</v>
      </c>
      <c r="E2877">
        <v>88.166666666666671</v>
      </c>
      <c r="F2877">
        <v>77</v>
      </c>
      <c r="G2877">
        <v>0</v>
      </c>
      <c r="H2877">
        <v>2</v>
      </c>
      <c r="I2877">
        <v>0</v>
      </c>
      <c r="J2877">
        <v>4.7</v>
      </c>
      <c r="K2877">
        <f t="shared" si="220"/>
        <v>2.233333333333329</v>
      </c>
      <c r="L2877">
        <f t="shared" si="221"/>
        <v>0.69015907486849126</v>
      </c>
      <c r="M2877">
        <f t="shared" si="222"/>
        <v>9.904802902938135</v>
      </c>
      <c r="N2877" s="10" t="str" cm="1">
        <f t="array" ref="N2877">_xlfn.IFS(AND(C2877&lt;=0, C2877-M2877&lt;=2), "escarcha",AND(C2877&lt;=0, C2877-M2877&gt;2), "helada negra", AND(C2877&gt;0, M2877+2&gt;C2877), "rocío", TRUE, "sin riesgo")</f>
        <v>rocío</v>
      </c>
      <c r="O2877">
        <f t="shared" si="223"/>
        <v>0.70076342237527833</v>
      </c>
      <c r="P2877">
        <f t="shared" si="224"/>
        <v>10.063292450027355</v>
      </c>
      <c r="Q2877" s="10" t="str" cm="1">
        <f t="array" ref="Q2877">_xlfn.IFS(AND(D2877&lt;=0, D2877-P2877&lt;=2), "escarcha",AND(D2877&lt;=0, D2877-P2877&gt;2), "helada negra", AND(D2877&gt;0, P2877+2&gt;D2877), "rocío", TRUE, "sin riesgo")</f>
        <v>sin riesgo</v>
      </c>
    </row>
    <row r="2878" spans="1:17" x14ac:dyDescent="0.35">
      <c r="A2878" s="2">
        <v>45798</v>
      </c>
      <c r="B2878" s="3" t="s">
        <v>31</v>
      </c>
      <c r="C2878">
        <v>14.2</v>
      </c>
      <c r="D2878">
        <v>15.43333333333333</v>
      </c>
      <c r="E2878">
        <v>79.86666666666666</v>
      </c>
      <c r="F2878">
        <v>75</v>
      </c>
      <c r="G2878">
        <v>1.333333333333333</v>
      </c>
      <c r="H2878">
        <v>2.2666666666666671</v>
      </c>
      <c r="I2878">
        <v>3</v>
      </c>
      <c r="J2878">
        <v>5.333333333333333</v>
      </c>
      <c r="K2878">
        <f t="shared" si="220"/>
        <v>1.2333333333333307</v>
      </c>
      <c r="L2878">
        <f t="shared" si="221"/>
        <v>0.74811250914068306</v>
      </c>
      <c r="M2878">
        <f t="shared" si="222"/>
        <v>10.773388417741586</v>
      </c>
      <c r="N2878" s="10" t="str" cm="1">
        <f t="array" ref="N2878">_xlfn.IFS(AND(C2878&lt;=0, C2878-M2878&lt;=2), "escarcha",AND(C2878&lt;=0, C2878-M2878&gt;2), "helada negra", AND(C2878&gt;0, M2878+2&gt;C2878), "rocío", TRUE, "sin riesgo")</f>
        <v>sin riesgo</v>
      </c>
      <c r="O2878">
        <f t="shared" si="223"/>
        <v>0.76469921768775617</v>
      </c>
      <c r="P2878">
        <f t="shared" si="224"/>
        <v>11.023083174281556</v>
      </c>
      <c r="Q2878" s="10" t="str" cm="1">
        <f t="array" ref="Q2878">_xlfn.IFS(AND(D2878&lt;=0, D2878-P2878&lt;=2), "escarcha",AND(D2878&lt;=0, D2878-P2878&gt;2), "helada negra", AND(D2878&gt;0, P2878+2&gt;D2878), "rocío", TRUE, "sin riesgo")</f>
        <v>sin riesgo</v>
      </c>
    </row>
    <row r="2879" spans="1:17" x14ac:dyDescent="0.35">
      <c r="A2879" s="2">
        <v>45798</v>
      </c>
      <c r="B2879" s="3" t="s">
        <v>45</v>
      </c>
      <c r="C2879">
        <v>8.2666666666666675</v>
      </c>
      <c r="D2879">
        <v>9.0666666666666664</v>
      </c>
      <c r="E2879">
        <v>86.533333333333331</v>
      </c>
      <c r="F2879">
        <v>83.666666666666671</v>
      </c>
      <c r="G2879">
        <v>0</v>
      </c>
      <c r="H2879">
        <v>1.533333333333333</v>
      </c>
      <c r="I2879">
        <v>0</v>
      </c>
      <c r="J2879">
        <v>3.433333333333334</v>
      </c>
      <c r="K2879">
        <f t="shared" si="220"/>
        <v>0.79999999999999893</v>
      </c>
      <c r="L2879">
        <f t="shared" si="221"/>
        <v>0.4351292470158391</v>
      </c>
      <c r="M2879">
        <f t="shared" si="222"/>
        <v>6.1521004848957741</v>
      </c>
      <c r="N2879" s="10" t="str" cm="1">
        <f t="array" ref="N2879">_xlfn.IFS(AND(C2879&lt;=0, C2879-M2879&lt;=2), "escarcha",AND(C2879&lt;=0, C2879-M2879&gt;2), "helada negra", AND(C2879&gt;0, M2879+2&gt;C2879), "rocío", TRUE, "sin riesgo")</f>
        <v>sin riesgo</v>
      </c>
      <c r="O2879">
        <f t="shared" si="223"/>
        <v>0.45552914863043786</v>
      </c>
      <c r="P2879">
        <f t="shared" si="224"/>
        <v>6.4481780039429948</v>
      </c>
      <c r="Q2879" s="10" t="str" cm="1">
        <f t="array" ref="Q2879">_xlfn.IFS(AND(D2879&lt;=0, D2879-P2879&lt;=2), "escarcha",AND(D2879&lt;=0, D2879-P2879&gt;2), "helada negra", AND(D2879&gt;0, P2879+2&gt;D2879), "rocío", TRUE, "sin riesgo")</f>
        <v>sin riesgo</v>
      </c>
    </row>
    <row r="2880" spans="1:17" x14ac:dyDescent="0.35">
      <c r="A2880" s="2">
        <v>45798</v>
      </c>
      <c r="B2880" s="3" t="s">
        <v>46</v>
      </c>
      <c r="C2880">
        <v>7.7333333333333334</v>
      </c>
      <c r="D2880">
        <v>8.8666666666666671</v>
      </c>
      <c r="E2880">
        <v>87.6</v>
      </c>
      <c r="F2880">
        <v>82.333333333333329</v>
      </c>
      <c r="G2880">
        <v>1</v>
      </c>
      <c r="H2880">
        <v>1.666666666666667</v>
      </c>
      <c r="I2880">
        <v>3</v>
      </c>
      <c r="J2880">
        <v>4.333333333333333</v>
      </c>
      <c r="K2880">
        <f t="shared" si="220"/>
        <v>1.1333333333333337</v>
      </c>
      <c r="L2880">
        <f t="shared" si="221"/>
        <v>0.4111295273944926</v>
      </c>
      <c r="M2880">
        <f t="shared" si="222"/>
        <v>5.8046748113373807</v>
      </c>
      <c r="N2880" s="10" t="str" cm="1">
        <f t="array" ref="N2880">_xlfn.IFS(AND(C2880&lt;=0, C2880-M2880&lt;=2), "escarcha",AND(C2880&lt;=0, C2880-M2880&gt;2), "helada negra", AND(C2880&gt;0, M2880+2&gt;C2880), "rocío", TRUE, "sin riesgo")</f>
        <v>rocío</v>
      </c>
      <c r="O2880">
        <f t="shared" si="223"/>
        <v>0.42597451702920469</v>
      </c>
      <c r="P2880">
        <f t="shared" si="224"/>
        <v>6.0194600398310074</v>
      </c>
      <c r="Q2880" s="10" t="str" cm="1">
        <f t="array" ref="Q2880">_xlfn.IFS(AND(D2880&lt;=0, D2880-P2880&lt;=2), "escarcha",AND(D2880&lt;=0, D2880-P2880&gt;2), "helada negra", AND(D2880&gt;0, P2880+2&gt;D2880), "rocío", TRUE, "sin riesgo")</f>
        <v>sin riesgo</v>
      </c>
    </row>
    <row r="2881" spans="1:17" x14ac:dyDescent="0.35">
      <c r="A2881" s="2">
        <v>45799</v>
      </c>
      <c r="B2881" s="3" t="s">
        <v>12</v>
      </c>
      <c r="C2881">
        <v>6.7666666666666666</v>
      </c>
      <c r="D2881">
        <v>7.2666666666666666</v>
      </c>
      <c r="E2881">
        <v>85.4</v>
      </c>
      <c r="F2881">
        <v>84.333333333333329</v>
      </c>
      <c r="G2881">
        <v>0</v>
      </c>
      <c r="H2881">
        <v>3.0333333333333332</v>
      </c>
      <c r="I2881">
        <v>0</v>
      </c>
      <c r="J2881">
        <v>6.9666666666666668</v>
      </c>
      <c r="K2881">
        <f t="shared" si="220"/>
        <v>0.5</v>
      </c>
      <c r="L2881">
        <f t="shared" si="221"/>
        <v>0.31959511899100235</v>
      </c>
      <c r="M2881">
        <f t="shared" si="222"/>
        <v>4.4884472945682612</v>
      </c>
      <c r="N2881" s="10" t="str" cm="1">
        <f t="array" ref="N2881">_xlfn.IFS(AND(C2881&lt;=0, C2881-M2881&lt;=2), "escarcha",AND(C2881&lt;=0, C2881-M2881&gt;2), "helada negra", AND(C2881&gt;0, M2881+2&gt;C2881), "rocío", TRUE, "sin riesgo")</f>
        <v>sin riesgo</v>
      </c>
      <c r="O2881">
        <f t="shared" si="223"/>
        <v>0.34127936265705383</v>
      </c>
      <c r="P2881">
        <f t="shared" si="224"/>
        <v>4.7989977413174367</v>
      </c>
      <c r="Q2881" s="10" t="str" cm="1">
        <f t="array" ref="Q2881">_xlfn.IFS(AND(D2881&lt;=0, D2881-P2881&lt;=2), "escarcha",AND(D2881&lt;=0, D2881-P2881&gt;2), "helada negra", AND(D2881&gt;0, P2881+2&gt;D2881), "rocío", TRUE, "sin riesgo")</f>
        <v>sin riesgo</v>
      </c>
    </row>
    <row r="2882" spans="1:17" x14ac:dyDescent="0.35">
      <c r="A2882" s="2">
        <v>45799</v>
      </c>
      <c r="B2882" s="3" t="s">
        <v>13</v>
      </c>
      <c r="C2882">
        <v>5.2333333333333334</v>
      </c>
      <c r="D2882">
        <v>7.1666666666666661</v>
      </c>
      <c r="E2882">
        <v>89.533333333333331</v>
      </c>
      <c r="F2882">
        <v>85</v>
      </c>
      <c r="G2882">
        <v>0.66666666666666663</v>
      </c>
      <c r="H2882">
        <v>3.666666666666667</v>
      </c>
      <c r="I2882">
        <v>3.666666666666667</v>
      </c>
      <c r="J2882">
        <v>9.0666666666666664</v>
      </c>
      <c r="K2882">
        <f t="shared" ref="K2882:K2945" si="225">ABS((C2882-D2882))</f>
        <v>1.9333333333333327</v>
      </c>
      <c r="L2882">
        <f t="shared" si="221"/>
        <v>0.26095674616932885</v>
      </c>
      <c r="M2882">
        <f t="shared" si="222"/>
        <v>3.6525437458238295</v>
      </c>
      <c r="N2882" s="10" t="str" cm="1">
        <f t="array" ref="N2882">_xlfn.IFS(AND(C2882&lt;=0, C2882-M2882&lt;=2), "escarcha",AND(C2882&lt;=0, C2882-M2882&gt;2), "helada negra", AND(C2882&gt;0, M2882+2&gt;C2882), "rocío", TRUE, "sin riesgo")</f>
        <v>rocío</v>
      </c>
      <c r="O2882">
        <f t="shared" si="223"/>
        <v>0.34231374216032107</v>
      </c>
      <c r="P2882">
        <f t="shared" si="224"/>
        <v>4.8138310592142783</v>
      </c>
      <c r="Q2882" s="10" t="str" cm="1">
        <f t="array" ref="Q2882">_xlfn.IFS(AND(D2882&lt;=0, D2882-P2882&lt;=2), "escarcha",AND(D2882&lt;=0, D2882-P2882&gt;2), "helada negra", AND(D2882&gt;0, P2882+2&gt;D2882), "rocío", TRUE, "sin riesgo")</f>
        <v>sin riesgo</v>
      </c>
    </row>
    <row r="2883" spans="1:17" x14ac:dyDescent="0.35">
      <c r="A2883" s="2">
        <v>45799</v>
      </c>
      <c r="B2883" s="3" t="s">
        <v>14</v>
      </c>
      <c r="C2883">
        <v>5.0999999999999996</v>
      </c>
      <c r="D2883">
        <v>6.9666666666666668</v>
      </c>
      <c r="E2883">
        <v>90.766666666666666</v>
      </c>
      <c r="F2883">
        <v>85.666666666666671</v>
      </c>
      <c r="G2883">
        <v>0</v>
      </c>
      <c r="H2883">
        <v>1.4</v>
      </c>
      <c r="I2883">
        <v>0</v>
      </c>
      <c r="J2883">
        <v>4.6333333333333337</v>
      </c>
      <c r="K2883">
        <f t="shared" si="225"/>
        <v>1.8666666666666671</v>
      </c>
      <c r="L2883">
        <f t="shared" ref="L2883:L2946" si="226">(LN(E2883/100))+((17.625*C2883)/(243.04+C2883))</f>
        <v>0.26536702859407779</v>
      </c>
      <c r="M2883">
        <f t="shared" ref="M2883:M2946" si="227">(243.04*L2883)/(17.625-L2883)</f>
        <v>3.7152169481772952</v>
      </c>
      <c r="N2883" s="10" t="str" cm="1">
        <f t="array" ref="N2883">_xlfn.IFS(AND(C2883&lt;=0, C2883-M2883&lt;=2), "escarcha",AND(C2883&lt;=0, C2883-M2883&gt;2), "helada negra", AND(C2883&gt;0, M2883+2&gt;C2883), "rocío", TRUE, "sin riesgo")</f>
        <v>rocío</v>
      </c>
      <c r="O2883">
        <f t="shared" ref="O2883:O2946" si="228">(LN(F2883/100))+((17.625*D2883)/(243.04+D2883))</f>
        <v>0.33643051325493833</v>
      </c>
      <c r="P2883">
        <f t="shared" ref="P2883:P2946" si="229">(243.04*O2883)/(17.625-O2883)</f>
        <v>4.7294874225521824</v>
      </c>
      <c r="Q2883" s="10" t="str" cm="1">
        <f t="array" ref="Q2883">_xlfn.IFS(AND(D2883&lt;=0, D2883-P2883&lt;=2), "escarcha",AND(D2883&lt;=0, D2883-P2883&gt;2), "helada negra", AND(D2883&gt;0, P2883+2&gt;D2883), "rocío", TRUE, "sin riesgo")</f>
        <v>sin riesgo</v>
      </c>
    </row>
    <row r="2884" spans="1:17" x14ac:dyDescent="0.35">
      <c r="A2884" s="2">
        <v>45799</v>
      </c>
      <c r="B2884" s="3" t="s">
        <v>23</v>
      </c>
      <c r="C2884">
        <v>4.7</v>
      </c>
      <c r="D2884">
        <v>6.6</v>
      </c>
      <c r="E2884">
        <v>86.8</v>
      </c>
      <c r="F2884">
        <v>84.666666666666671</v>
      </c>
      <c r="G2884">
        <v>0.33333333333333331</v>
      </c>
      <c r="H2884">
        <v>2</v>
      </c>
      <c r="I2884">
        <v>1</v>
      </c>
      <c r="J2884">
        <v>5.2666666666666666</v>
      </c>
      <c r="K2884">
        <f t="shared" si="225"/>
        <v>1.8999999999999995</v>
      </c>
      <c r="L2884">
        <f t="shared" si="226"/>
        <v>0.19280916515266219</v>
      </c>
      <c r="M2884">
        <f t="shared" si="227"/>
        <v>2.6881497536745731</v>
      </c>
      <c r="N2884" s="10" t="str" cm="1">
        <f t="array" ref="N2884">_xlfn.IFS(AND(C2884&lt;=0, C2884-M2884&lt;=2), "escarcha",AND(C2884&lt;=0, C2884-M2884&gt;2), "helada negra", AND(C2884&gt;0, M2884+2&gt;C2884), "rocío", TRUE, "sin riesgo")</f>
        <v>sin riesgo</v>
      </c>
      <c r="O2884">
        <f t="shared" si="228"/>
        <v>0.29952279059979747</v>
      </c>
      <c r="P2884">
        <f t="shared" si="229"/>
        <v>4.2016746867946688</v>
      </c>
      <c r="Q2884" s="10" t="str" cm="1">
        <f t="array" ref="Q2884">_xlfn.IFS(AND(D2884&lt;=0, D2884-P2884&lt;=2), "escarcha",AND(D2884&lt;=0, D2884-P2884&gt;2), "helada negra", AND(D2884&gt;0, P2884+2&gt;D2884), "rocío", TRUE, "sin riesgo")</f>
        <v>sin riesgo</v>
      </c>
    </row>
    <row r="2885" spans="1:17" x14ac:dyDescent="0.35">
      <c r="A2885" s="2">
        <v>45799</v>
      </c>
      <c r="B2885" s="3" t="s">
        <v>24</v>
      </c>
      <c r="C2885">
        <v>5.6333333333333337</v>
      </c>
      <c r="D2885">
        <v>6.4666666666666668</v>
      </c>
      <c r="E2885">
        <v>87.466666666666669</v>
      </c>
      <c r="F2885">
        <v>86.333333333333329</v>
      </c>
      <c r="G2885">
        <v>2.333333333333333</v>
      </c>
      <c r="H2885">
        <v>0.36666666666666659</v>
      </c>
      <c r="I2885">
        <v>6.333333333333333</v>
      </c>
      <c r="J2885">
        <v>1.466666666666667</v>
      </c>
      <c r="K2885">
        <f t="shared" si="225"/>
        <v>0.83333333333333304</v>
      </c>
      <c r="L2885">
        <f t="shared" si="226"/>
        <v>0.26535636877334806</v>
      </c>
      <c r="M2885">
        <f t="shared" si="227"/>
        <v>3.7150654262663232</v>
      </c>
      <c r="N2885" s="10" t="str" cm="1">
        <f t="array" ref="N2885">_xlfn.IFS(AND(C2885&lt;=0, C2885-M2885&lt;=2), "escarcha",AND(C2885&lt;=0, C2885-M2885&gt;2), "helada negra", AND(C2885&gt;0, M2885+2&gt;C2885), "rocío", TRUE, "sin riesgo")</f>
        <v>rocío</v>
      </c>
      <c r="O2885">
        <f t="shared" si="228"/>
        <v>0.30984700851504088</v>
      </c>
      <c r="P2885">
        <f t="shared" si="229"/>
        <v>4.3490933627053856</v>
      </c>
      <c r="Q2885" s="10" t="str" cm="1">
        <f t="array" ref="Q2885">_xlfn.IFS(AND(D2885&lt;=0, D2885-P2885&lt;=2), "escarcha",AND(D2885&lt;=0, D2885-P2885&gt;2), "helada negra", AND(D2885&gt;0, P2885+2&gt;D2885), "rocío", TRUE, "sin riesgo")</f>
        <v>sin riesgo</v>
      </c>
    </row>
    <row r="2886" spans="1:17" x14ac:dyDescent="0.35">
      <c r="A2886" s="2">
        <v>45799</v>
      </c>
      <c r="B2886" s="3" t="s">
        <v>25</v>
      </c>
      <c r="C2886">
        <v>7.0666666666666664</v>
      </c>
      <c r="D2886">
        <v>7.3</v>
      </c>
      <c r="E2886">
        <v>83.8</v>
      </c>
      <c r="F2886">
        <v>84</v>
      </c>
      <c r="G2886">
        <v>7.333333333333333</v>
      </c>
      <c r="H2886">
        <v>2.8</v>
      </c>
      <c r="I2886">
        <v>10.66666666666667</v>
      </c>
      <c r="J2886">
        <v>6.3</v>
      </c>
      <c r="K2886">
        <f t="shared" si="225"/>
        <v>0.23333333333333339</v>
      </c>
      <c r="L2886">
        <f t="shared" si="226"/>
        <v>0.321250346822475</v>
      </c>
      <c r="M2886">
        <f t="shared" si="227"/>
        <v>4.5121251668939237</v>
      </c>
      <c r="N2886" s="10" t="str" cm="1">
        <f t="array" ref="N2886">_xlfn.IFS(AND(C2886&lt;=0, C2886-M2886&lt;=2), "escarcha",AND(C2886&lt;=0, C2886-M2886&gt;2), "helada negra", AND(C2886&gt;0, M2886+2&gt;C2886), "rocío", TRUE, "sin riesgo")</f>
        <v>sin riesgo</v>
      </c>
      <c r="O2886">
        <f t="shared" si="228"/>
        <v>0.33959763945904098</v>
      </c>
      <c r="P2886">
        <f t="shared" si="229"/>
        <v>4.7748851066688323</v>
      </c>
      <c r="Q2886" s="10" t="str" cm="1">
        <f t="array" ref="Q2886">_xlfn.IFS(AND(D2886&lt;=0, D2886-P2886&lt;=2), "escarcha",AND(D2886&lt;=0, D2886-P2886&gt;2), "helada negra", AND(D2886&gt;0, P2886+2&gt;D2886), "rocío", TRUE, "sin riesgo")</f>
        <v>sin riesgo</v>
      </c>
    </row>
    <row r="2887" spans="1:17" x14ac:dyDescent="0.35">
      <c r="A2887" s="2">
        <v>45799</v>
      </c>
      <c r="B2887" s="3" t="s">
        <v>26</v>
      </c>
      <c r="C2887">
        <v>8.2666666666666675</v>
      </c>
      <c r="D2887">
        <v>8.5666666666666664</v>
      </c>
      <c r="E2887">
        <v>79.566666666666663</v>
      </c>
      <c r="F2887">
        <v>79</v>
      </c>
      <c r="G2887">
        <v>11.66666666666667</v>
      </c>
      <c r="H2887">
        <v>4.2</v>
      </c>
      <c r="I2887">
        <v>16.333333333333329</v>
      </c>
      <c r="J2887">
        <v>8.7666666666666675</v>
      </c>
      <c r="K2887">
        <f t="shared" si="225"/>
        <v>0.29999999999999893</v>
      </c>
      <c r="L2887">
        <f t="shared" si="226"/>
        <v>0.35119479553068861</v>
      </c>
      <c r="M2887">
        <f t="shared" si="227"/>
        <v>4.9412611810450722</v>
      </c>
      <c r="N2887" s="10" t="str" cm="1">
        <f t="array" ref="N2887">_xlfn.IFS(AND(C2887&lt;=0, C2887-M2887&lt;=2), "escarcha",AND(C2887&lt;=0, C2887-M2887&gt;2), "helada negra", AND(C2887&gt;0, M2887+2&gt;C2887), "rocío", TRUE, "sin riesgo")</f>
        <v>sin riesgo</v>
      </c>
      <c r="O2887">
        <f t="shared" si="228"/>
        <v>0.36437106622986415</v>
      </c>
      <c r="P2887">
        <f t="shared" si="229"/>
        <v>5.1305629868009257</v>
      </c>
      <c r="Q2887" s="10" t="str" cm="1">
        <f t="array" ref="Q2887">_xlfn.IFS(AND(D2887&lt;=0, D2887-P2887&lt;=2), "escarcha",AND(D2887&lt;=0, D2887-P2887&gt;2), "helada negra", AND(D2887&gt;0, P2887+2&gt;D2887), "rocío", TRUE, "sin riesgo")</f>
        <v>sin riesgo</v>
      </c>
    </row>
    <row r="2888" spans="1:17" x14ac:dyDescent="0.35">
      <c r="A2888" s="2">
        <v>45799</v>
      </c>
      <c r="B2888" s="3" t="s">
        <v>27</v>
      </c>
      <c r="C2888">
        <v>8.8333333333333339</v>
      </c>
      <c r="D2888">
        <v>9.3666666666666671</v>
      </c>
      <c r="E2888">
        <v>76.8</v>
      </c>
      <c r="F2888">
        <v>75.333333333333329</v>
      </c>
      <c r="G2888">
        <v>11</v>
      </c>
      <c r="H2888">
        <v>4.8666666666666671</v>
      </c>
      <c r="I2888">
        <v>16.666666666666671</v>
      </c>
      <c r="J2888">
        <v>10.8</v>
      </c>
      <c r="K2888">
        <f t="shared" si="225"/>
        <v>0.53333333333333321</v>
      </c>
      <c r="L2888">
        <f t="shared" si="226"/>
        <v>0.35415268819851464</v>
      </c>
      <c r="M2888">
        <f t="shared" si="227"/>
        <v>4.9837317061422661</v>
      </c>
      <c r="N2888" s="10" t="str" cm="1">
        <f t="array" ref="N2888">_xlfn.IFS(AND(C2888&lt;=0, C2888-M2888&lt;=2), "escarcha",AND(C2888&lt;=0, C2888-M2888&gt;2), "helada negra", AND(C2888&gt;0, M2888+2&gt;C2888), "rocío", TRUE, "sin riesgo")</f>
        <v>sin riesgo</v>
      </c>
      <c r="O2888">
        <f t="shared" si="228"/>
        <v>0.37080616820711515</v>
      </c>
      <c r="P2888">
        <f t="shared" si="229"/>
        <v>5.223120361323355</v>
      </c>
      <c r="Q2888" s="10" t="str" cm="1">
        <f t="array" ref="Q2888">_xlfn.IFS(AND(D2888&lt;=0, D2888-P2888&lt;=2), "escarcha",AND(D2888&lt;=0, D2888-P2888&gt;2), "helada negra", AND(D2888&gt;0, P2888+2&gt;D2888), "rocío", TRUE, "sin riesgo")</f>
        <v>sin riesgo</v>
      </c>
    </row>
    <row r="2889" spans="1:17" x14ac:dyDescent="0.35">
      <c r="A2889" s="2">
        <v>45799</v>
      </c>
      <c r="B2889" s="3" t="s">
        <v>28</v>
      </c>
      <c r="C2889">
        <v>9.8666666666666671</v>
      </c>
      <c r="D2889">
        <v>10.1</v>
      </c>
      <c r="E2889">
        <v>72.066666666666663</v>
      </c>
      <c r="F2889">
        <v>71</v>
      </c>
      <c r="G2889">
        <v>9.6666666666666661</v>
      </c>
      <c r="H2889">
        <v>4.8666666666666663</v>
      </c>
      <c r="I2889">
        <v>14</v>
      </c>
      <c r="J2889">
        <v>11.7</v>
      </c>
      <c r="K2889">
        <f t="shared" si="225"/>
        <v>0.2333333333333325</v>
      </c>
      <c r="L2889">
        <f t="shared" si="226"/>
        <v>0.36002687129120975</v>
      </c>
      <c r="M2889">
        <f t="shared" si="227"/>
        <v>5.068118562728376</v>
      </c>
      <c r="N2889" s="10" t="str" cm="1">
        <f t="array" ref="N2889">_xlfn.IFS(AND(C2889&lt;=0, C2889-M2889&lt;=2), "escarcha",AND(C2889&lt;=0, C2889-M2889&gt;2), "helada negra", AND(C2889&gt;0, M2889+2&gt;C2889), "rocío", TRUE, "sin riesgo")</f>
        <v>sin riesgo</v>
      </c>
      <c r="O2889">
        <f t="shared" si="228"/>
        <v>0.36072727815917327</v>
      </c>
      <c r="P2889">
        <f t="shared" si="229"/>
        <v>5.0781842418935925</v>
      </c>
      <c r="Q2889" s="10" t="str" cm="1">
        <f t="array" ref="Q2889">_xlfn.IFS(AND(D2889&lt;=0, D2889-P2889&lt;=2), "escarcha",AND(D2889&lt;=0, D2889-P2889&gt;2), "helada negra", AND(D2889&gt;0, P2889+2&gt;D2889), "rocío", TRUE, "sin riesgo")</f>
        <v>sin riesgo</v>
      </c>
    </row>
    <row r="2890" spans="1:17" x14ac:dyDescent="0.35">
      <c r="A2890" s="2">
        <v>45799</v>
      </c>
      <c r="B2890" s="3" t="s">
        <v>29</v>
      </c>
      <c r="C2890">
        <v>10.46666666666667</v>
      </c>
      <c r="D2890">
        <v>11</v>
      </c>
      <c r="E2890">
        <v>65.966666666666669</v>
      </c>
      <c r="F2890">
        <v>66</v>
      </c>
      <c r="G2890">
        <v>13</v>
      </c>
      <c r="H2890">
        <v>4</v>
      </c>
      <c r="I2890">
        <v>21</v>
      </c>
      <c r="J2890">
        <v>9.1333333333333329</v>
      </c>
      <c r="K2890">
        <f t="shared" si="225"/>
        <v>0.53333333333332966</v>
      </c>
      <c r="L2890">
        <f t="shared" si="226"/>
        <v>0.311672272287774</v>
      </c>
      <c r="M2890">
        <f t="shared" si="227"/>
        <v>4.3751744464222648</v>
      </c>
      <c r="N2890" s="10" t="str" cm="1">
        <f t="array" ref="N2890">_xlfn.IFS(AND(C2890&lt;=0, C2890-M2890&lt;=2), "escarcha",AND(C2890&lt;=0, C2890-M2890&gt;2), "helada negra", AND(C2890&gt;0, M2890+2&gt;C2890), "rocío", TRUE, "sin riesgo")</f>
        <v>sin riesgo</v>
      </c>
      <c r="O2890">
        <f t="shared" si="228"/>
        <v>0.34765177379931672</v>
      </c>
      <c r="P2890">
        <f t="shared" si="229"/>
        <v>4.8904082963410955</v>
      </c>
      <c r="Q2890" s="10" t="str" cm="1">
        <f t="array" ref="Q2890">_xlfn.IFS(AND(D2890&lt;=0, D2890-P2890&lt;=2), "escarcha",AND(D2890&lt;=0, D2890-P2890&gt;2), "helada negra", AND(D2890&gt;0, P2890+2&gt;D2890), "rocío", TRUE, "sin riesgo")</f>
        <v>sin riesgo</v>
      </c>
    </row>
    <row r="2891" spans="1:17" x14ac:dyDescent="0.35">
      <c r="A2891" s="2">
        <v>45799</v>
      </c>
      <c r="B2891" s="3" t="s">
        <v>30</v>
      </c>
      <c r="C2891">
        <v>11.46666666666667</v>
      </c>
      <c r="D2891">
        <v>12.133333333333329</v>
      </c>
      <c r="E2891">
        <v>65.066666666666663</v>
      </c>
      <c r="F2891">
        <v>64.333333333333329</v>
      </c>
      <c r="G2891">
        <v>14</v>
      </c>
      <c r="H2891">
        <v>2.8666666666666671</v>
      </c>
      <c r="I2891">
        <v>21.666666666666671</v>
      </c>
      <c r="J2891">
        <v>8.2333333333333325</v>
      </c>
      <c r="K2891">
        <f t="shared" si="225"/>
        <v>0.66666666666665897</v>
      </c>
      <c r="L2891">
        <f t="shared" si="226"/>
        <v>0.36432748850971486</v>
      </c>
      <c r="M2891">
        <f t="shared" si="227"/>
        <v>5.1299364348901628</v>
      </c>
      <c r="N2891" s="10" t="str" cm="1">
        <f t="array" ref="N2891">_xlfn.IFS(AND(C2891&lt;=0, C2891-M2891&lt;=2), "escarcha",AND(C2891&lt;=0, C2891-M2891&gt;2), "helada negra", AND(C2891&gt;0, M2891+2&gt;C2891), "rocío", TRUE, "sin riesgo")</f>
        <v>sin riesgo</v>
      </c>
      <c r="O2891">
        <f t="shared" si="228"/>
        <v>0.39696550503142014</v>
      </c>
      <c r="P2891">
        <f t="shared" si="229"/>
        <v>5.6000872514512752</v>
      </c>
      <c r="Q2891" s="10" t="str" cm="1">
        <f t="array" ref="Q2891">_xlfn.IFS(AND(D2891&lt;=0, D2891-P2891&lt;=2), "escarcha",AND(D2891&lt;=0, D2891-P2891&gt;2), "helada negra", AND(D2891&gt;0, P2891+2&gt;D2891), "rocío", TRUE, "sin riesgo")</f>
        <v>sin riesgo</v>
      </c>
    </row>
    <row r="2892" spans="1:17" x14ac:dyDescent="0.35">
      <c r="A2892" s="2">
        <v>45799</v>
      </c>
      <c r="B2892" s="3" t="s">
        <v>31</v>
      </c>
      <c r="C2892">
        <v>12.2</v>
      </c>
      <c r="D2892">
        <v>12.5</v>
      </c>
      <c r="E2892">
        <v>63.733333333333327</v>
      </c>
      <c r="F2892">
        <v>64.333333333333329</v>
      </c>
      <c r="G2892">
        <v>16.333333333333329</v>
      </c>
      <c r="H2892">
        <v>5.0333333333333332</v>
      </c>
      <c r="I2892">
        <v>24.666666666666671</v>
      </c>
      <c r="J2892">
        <v>12.866666666666671</v>
      </c>
      <c r="K2892">
        <f t="shared" si="225"/>
        <v>0.30000000000000071</v>
      </c>
      <c r="L2892">
        <f t="shared" si="226"/>
        <v>0.39197993310731516</v>
      </c>
      <c r="M2892">
        <f t="shared" si="227"/>
        <v>5.5281548197941364</v>
      </c>
      <c r="N2892" s="10" t="str" cm="1">
        <f t="array" ref="N2892">_xlfn.IFS(AND(C2892&lt;=0, C2892-M2892&lt;=2), "escarcha",AND(C2892&lt;=0, C2892-M2892&gt;2), "helada negra", AND(C2892&gt;0, M2892+2&gt;C2892), "rocío", TRUE, "sin riesgo")</f>
        <v>sin riesgo</v>
      </c>
      <c r="O2892">
        <f t="shared" si="228"/>
        <v>0.42105258393640466</v>
      </c>
      <c r="P2892">
        <f t="shared" si="229"/>
        <v>5.9482058114380312</v>
      </c>
      <c r="Q2892" s="10" t="str" cm="1">
        <f t="array" ref="Q2892">_xlfn.IFS(AND(D2892&lt;=0, D2892-P2892&lt;=2), "escarcha",AND(D2892&lt;=0, D2892-P2892&gt;2), "helada negra", AND(D2892&gt;0, P2892+2&gt;D2892), "rocío", TRUE, "sin riesgo")</f>
        <v>sin riesgo</v>
      </c>
    </row>
    <row r="2893" spans="1:17" x14ac:dyDescent="0.35">
      <c r="A2893" s="2">
        <v>45799</v>
      </c>
      <c r="B2893" s="3" t="s">
        <v>32</v>
      </c>
      <c r="C2893">
        <v>12.56666666666667</v>
      </c>
      <c r="D2893">
        <v>13.33333333333333</v>
      </c>
      <c r="E2893">
        <v>61.166666666666657</v>
      </c>
      <c r="F2893">
        <v>62</v>
      </c>
      <c r="G2893">
        <v>15.66666666666667</v>
      </c>
      <c r="H2893">
        <v>4.2</v>
      </c>
      <c r="I2893">
        <v>21</v>
      </c>
      <c r="J2893">
        <v>10.46666666666667</v>
      </c>
      <c r="K2893">
        <f t="shared" si="225"/>
        <v>0.76666666666666039</v>
      </c>
      <c r="L2893">
        <f t="shared" si="226"/>
        <v>0.37494910684692673</v>
      </c>
      <c r="M2893">
        <f t="shared" si="227"/>
        <v>5.2827456273910265</v>
      </c>
      <c r="N2893" s="10" t="str" cm="1">
        <f t="array" ref="N2893">_xlfn.IFS(AND(C2893&lt;=0, C2893-M2893&lt;=2), "escarcha",AND(C2893&lt;=0, C2893-M2893&gt;2), "helada negra", AND(C2893&gt;0, M2893+2&gt;C2893), "rocío", TRUE, "sin riesgo")</f>
        <v>sin riesgo</v>
      </c>
      <c r="O2893">
        <f t="shared" si="228"/>
        <v>0.43859619406428108</v>
      </c>
      <c r="P2893">
        <f t="shared" si="229"/>
        <v>6.2023690475937352</v>
      </c>
      <c r="Q2893" s="10" t="str" cm="1">
        <f t="array" ref="Q2893">_xlfn.IFS(AND(D2893&lt;=0, D2893-P2893&lt;=2), "escarcha",AND(D2893&lt;=0, D2893-P2893&gt;2), "helada negra", AND(D2893&gt;0, P2893+2&gt;D2893), "rocío", TRUE, "sin riesgo")</f>
        <v>sin riesgo</v>
      </c>
    </row>
    <row r="2894" spans="1:17" x14ac:dyDescent="0.35">
      <c r="A2894" s="2">
        <v>45799</v>
      </c>
      <c r="B2894" s="3" t="s">
        <v>33</v>
      </c>
      <c r="C2894">
        <v>13.16666666666667</v>
      </c>
      <c r="D2894">
        <v>14.16666666666667</v>
      </c>
      <c r="E2894">
        <v>62.3</v>
      </c>
      <c r="F2894">
        <v>62.666666666666657</v>
      </c>
      <c r="G2894">
        <v>11.66666666666667</v>
      </c>
      <c r="H2894">
        <v>3</v>
      </c>
      <c r="I2894">
        <v>18.333333333333329</v>
      </c>
      <c r="J2894">
        <v>9</v>
      </c>
      <c r="K2894">
        <f t="shared" si="225"/>
        <v>1</v>
      </c>
      <c r="L2894">
        <f t="shared" si="226"/>
        <v>0.43255416556837228</v>
      </c>
      <c r="M2894">
        <f t="shared" si="227"/>
        <v>6.1147765368668772</v>
      </c>
      <c r="N2894" s="10" t="str" cm="1">
        <f t="array" ref="N2894">_xlfn.IFS(AND(C2894&lt;=0, C2894-M2894&lt;=2), "escarcha",AND(C2894&lt;=0, C2894-M2894&gt;2), "helada negra", AND(C2894&gt;0, M2894+2&gt;C2894), "rocío", TRUE, "sin riesgo")</f>
        <v>sin riesgo</v>
      </c>
      <c r="O2894">
        <f t="shared" si="228"/>
        <v>0.50342553882043961</v>
      </c>
      <c r="P2894">
        <f t="shared" si="229"/>
        <v>7.1461034867052984</v>
      </c>
      <c r="Q2894" s="10" t="str" cm="1">
        <f t="array" ref="Q2894">_xlfn.IFS(AND(D2894&lt;=0, D2894-P2894&lt;=2), "escarcha",AND(D2894&lt;=0, D2894-P2894&gt;2), "helada negra", AND(D2894&gt;0, P2894+2&gt;D2894), "rocío", TRUE, "sin riesgo")</f>
        <v>sin riesgo</v>
      </c>
    </row>
    <row r="2895" spans="1:17" x14ac:dyDescent="0.35">
      <c r="A2895" s="2">
        <v>45799</v>
      </c>
      <c r="B2895" s="3" t="s">
        <v>34</v>
      </c>
      <c r="C2895">
        <v>13.7</v>
      </c>
      <c r="D2895">
        <v>14.83333333333333</v>
      </c>
      <c r="E2895">
        <v>62</v>
      </c>
      <c r="F2895">
        <v>61.333333333333343</v>
      </c>
      <c r="G2895">
        <v>12.33333333333333</v>
      </c>
      <c r="H2895">
        <v>3.4666666666666668</v>
      </c>
      <c r="I2895">
        <v>20</v>
      </c>
      <c r="J2895">
        <v>8.6666666666666661</v>
      </c>
      <c r="K2895">
        <f t="shared" si="225"/>
        <v>1.1333333333333311</v>
      </c>
      <c r="L2895">
        <f t="shared" si="226"/>
        <v>0.46245847342016899</v>
      </c>
      <c r="M2895">
        <f t="shared" si="227"/>
        <v>6.5489081093245431</v>
      </c>
      <c r="N2895" s="10" t="str" cm="1">
        <f t="array" ref="N2895">_xlfn.IFS(AND(C2895&lt;=0, C2895-M2895&lt;=2), "escarcha",AND(C2895&lt;=0, C2895-M2895&gt;2), "helada negra", AND(C2895&gt;0, M2895+2&gt;C2895), "rocío", TRUE, "sin riesgo")</f>
        <v>sin riesgo</v>
      </c>
      <c r="O2895">
        <f t="shared" si="228"/>
        <v>0.52497466812896909</v>
      </c>
      <c r="P2895">
        <f t="shared" si="229"/>
        <v>7.4613832942260423</v>
      </c>
      <c r="Q2895" s="10" t="str" cm="1">
        <f t="array" ref="Q2895">_xlfn.IFS(AND(D2895&lt;=0, D2895-P2895&lt;=2), "escarcha",AND(D2895&lt;=0, D2895-P2895&gt;2), "helada negra", AND(D2895&gt;0, P2895+2&gt;D2895), "rocío", TRUE, "sin riesgo")</f>
        <v>sin riesgo</v>
      </c>
    </row>
    <row r="2896" spans="1:17" x14ac:dyDescent="0.35">
      <c r="A2896" s="2">
        <v>45799</v>
      </c>
      <c r="B2896" s="3" t="s">
        <v>35</v>
      </c>
      <c r="C2896">
        <v>14.233333333333331</v>
      </c>
      <c r="D2896">
        <v>15.03333333333333</v>
      </c>
      <c r="E2896">
        <v>60.7</v>
      </c>
      <c r="F2896">
        <v>62.666666666666657</v>
      </c>
      <c r="G2896">
        <v>9.6666666666666661</v>
      </c>
      <c r="H2896">
        <v>2.8666666666666671</v>
      </c>
      <c r="I2896">
        <v>14.33333333333333</v>
      </c>
      <c r="J2896">
        <v>7.7333333333333334</v>
      </c>
      <c r="K2896">
        <f t="shared" si="225"/>
        <v>0.79999999999999893</v>
      </c>
      <c r="L2896">
        <f t="shared" si="226"/>
        <v>0.47585513732677154</v>
      </c>
      <c r="M2896">
        <f t="shared" si="227"/>
        <v>6.743883354068922</v>
      </c>
      <c r="N2896" s="10" t="str" cm="1">
        <f t="array" ref="N2896">_xlfn.IFS(AND(C2896&lt;=0, C2896-M2896&lt;=2), "escarcha",AND(C2896&lt;=0, C2896-M2896&gt;2), "helada negra", AND(C2896&gt;0, M2896+2&gt;C2896), "rocío", TRUE, "sin riesgo")</f>
        <v>sin riesgo</v>
      </c>
      <c r="O2896">
        <f t="shared" si="228"/>
        <v>0.55935409694128158</v>
      </c>
      <c r="P2896">
        <f t="shared" si="229"/>
        <v>7.9660283878410496</v>
      </c>
      <c r="Q2896" s="10" t="str" cm="1">
        <f t="array" ref="Q2896">_xlfn.IFS(AND(D2896&lt;=0, D2896-P2896&lt;=2), "escarcha",AND(D2896&lt;=0, D2896-P2896&gt;2), "helada negra", AND(D2896&gt;0, P2896+2&gt;D2896), "rocío", TRUE, "sin riesgo")</f>
        <v>sin riesgo</v>
      </c>
    </row>
    <row r="2897" spans="1:17" x14ac:dyDescent="0.35">
      <c r="A2897" s="2">
        <v>45799</v>
      </c>
      <c r="B2897" s="3" t="s">
        <v>36</v>
      </c>
      <c r="C2897">
        <v>14.7</v>
      </c>
      <c r="D2897">
        <v>15.66666666666667</v>
      </c>
      <c r="E2897">
        <v>61</v>
      </c>
      <c r="F2897">
        <v>62</v>
      </c>
      <c r="G2897">
        <v>10</v>
      </c>
      <c r="H2897">
        <v>3.566666666666666</v>
      </c>
      <c r="I2897">
        <v>15.33333333333333</v>
      </c>
      <c r="J2897">
        <v>8.1666666666666661</v>
      </c>
      <c r="K2897">
        <f t="shared" si="225"/>
        <v>0.96666666666667034</v>
      </c>
      <c r="L2897">
        <f t="shared" si="226"/>
        <v>0.51093181506734908</v>
      </c>
      <c r="M2897">
        <f t="shared" si="227"/>
        <v>7.2558357832940459</v>
      </c>
      <c r="N2897" s="10" t="str" cm="1">
        <f t="array" ref="N2897">_xlfn.IFS(AND(C2897&lt;=0, C2897-M2897&lt;=2), "escarcha",AND(C2897&lt;=0, C2897-M2897&gt;2), "helada negra", AND(C2897&gt;0, M2897+2&gt;C2897), "rocío", TRUE, "sin riesgo")</f>
        <v>sin riesgo</v>
      </c>
      <c r="O2897">
        <f t="shared" si="228"/>
        <v>0.58929270495814989</v>
      </c>
      <c r="P2897">
        <f t="shared" si="229"/>
        <v>8.4071472074841669</v>
      </c>
      <c r="Q2897" s="10" t="str" cm="1">
        <f t="array" ref="Q2897">_xlfn.IFS(AND(D2897&lt;=0, D2897-P2897&lt;=2), "escarcha",AND(D2897&lt;=0, D2897-P2897&gt;2), "helada negra", AND(D2897&gt;0, P2897+2&gt;D2897), "rocío", TRUE, "sin riesgo")</f>
        <v>sin riesgo</v>
      </c>
    </row>
    <row r="2898" spans="1:17" x14ac:dyDescent="0.35">
      <c r="A2898" s="2">
        <v>45799</v>
      </c>
      <c r="B2898" s="3" t="s">
        <v>47</v>
      </c>
      <c r="C2898">
        <v>14.8</v>
      </c>
      <c r="D2898">
        <v>15.733333333333331</v>
      </c>
      <c r="E2898">
        <v>58.6</v>
      </c>
      <c r="F2898">
        <v>62</v>
      </c>
      <c r="G2898">
        <v>7</v>
      </c>
      <c r="H2898">
        <v>3</v>
      </c>
      <c r="I2898">
        <v>12</v>
      </c>
      <c r="J2898">
        <v>7.6333333333333337</v>
      </c>
      <c r="K2898">
        <f t="shared" si="225"/>
        <v>0.93333333333333002</v>
      </c>
      <c r="L2898">
        <f t="shared" si="226"/>
        <v>0.47723841689335533</v>
      </c>
      <c r="M2898">
        <f t="shared" si="227"/>
        <v>6.7640329776936188</v>
      </c>
      <c r="N2898" s="10" t="str" cm="1">
        <f t="array" ref="N2898">_xlfn.IFS(AND(C2898&lt;=0, C2898-M2898&lt;=2), "escarcha",AND(C2898&lt;=0, C2898-M2898&gt;2), "helada negra", AND(C2898&gt;0, M2898+2&gt;C2898), "rocío", TRUE, "sin riesgo")</f>
        <v>sin riesgo</v>
      </c>
      <c r="O2898">
        <f t="shared" si="228"/>
        <v>0.5935583870207265</v>
      </c>
      <c r="P2898">
        <f t="shared" si="229"/>
        <v>8.4701244709421033</v>
      </c>
      <c r="Q2898" s="10" t="str" cm="1">
        <f t="array" ref="Q2898">_xlfn.IFS(AND(D2898&lt;=0, D2898-P2898&lt;=2), "escarcha",AND(D2898&lt;=0, D2898-P2898&gt;2), "helada negra", AND(D2898&gt;0, P2898+2&gt;D2898), "rocío", TRUE, "sin riesgo")</f>
        <v>sin riesgo</v>
      </c>
    </row>
    <row r="2899" spans="1:17" x14ac:dyDescent="0.35">
      <c r="A2899" s="2">
        <v>45799</v>
      </c>
      <c r="B2899" s="3" t="s">
        <v>52</v>
      </c>
      <c r="C2899">
        <v>15.633333333333329</v>
      </c>
      <c r="D2899">
        <v>15.93333333333333</v>
      </c>
      <c r="E2899">
        <v>58.466666666666669</v>
      </c>
      <c r="F2899">
        <v>61</v>
      </c>
      <c r="G2899">
        <v>8.3333333333333339</v>
      </c>
      <c r="H2899">
        <v>3.666666666666667</v>
      </c>
      <c r="I2899">
        <v>15.33333333333333</v>
      </c>
      <c r="J2899">
        <v>9.6999999999999993</v>
      </c>
      <c r="K2899">
        <f t="shared" si="225"/>
        <v>0.30000000000000071</v>
      </c>
      <c r="L2899">
        <f t="shared" si="226"/>
        <v>0.5284814456210476</v>
      </c>
      <c r="M2899">
        <f t="shared" si="227"/>
        <v>7.5127652530661786</v>
      </c>
      <c r="N2899" s="10" t="str" cm="1">
        <f t="array" ref="N2899">_xlfn.IFS(AND(C2899&lt;=0, C2899-M2899&lt;=2), "escarcha",AND(C2899&lt;=0, C2899-M2899&gt;2), "helada negra", AND(C2899&gt;0, M2899+2&gt;C2899), "rocío", TRUE, "sin riesgo")</f>
        <v>sin riesgo</v>
      </c>
      <c r="O2899">
        <f t="shared" si="228"/>
        <v>0.59008173512801954</v>
      </c>
      <c r="P2899">
        <f t="shared" si="229"/>
        <v>8.4187938372002318</v>
      </c>
      <c r="Q2899" s="10" t="str" cm="1">
        <f t="array" ref="Q2899">_xlfn.IFS(AND(D2899&lt;=0, D2899-P2899&lt;=2), "escarcha",AND(D2899&lt;=0, D2899-P2899&gt;2), "helada negra", AND(D2899&gt;0, P2899+2&gt;D2899), "rocío", TRUE, "sin riesgo")</f>
        <v>sin riesgo</v>
      </c>
    </row>
    <row r="2900" spans="1:17" x14ac:dyDescent="0.35">
      <c r="A2900" s="2">
        <v>45799</v>
      </c>
      <c r="B2900" s="3" t="s">
        <v>56</v>
      </c>
      <c r="C2900">
        <v>15.766666666666669</v>
      </c>
      <c r="D2900">
        <v>16.399999999999999</v>
      </c>
      <c r="E2900">
        <v>55.866666666666667</v>
      </c>
      <c r="F2900">
        <v>57.666666666666657</v>
      </c>
      <c r="G2900">
        <v>13.66666666666667</v>
      </c>
      <c r="H2900">
        <v>4.3</v>
      </c>
      <c r="I2900">
        <v>19.666666666666671</v>
      </c>
      <c r="J2900">
        <v>10.133333333333329</v>
      </c>
      <c r="K2900">
        <f t="shared" si="225"/>
        <v>0.63333333333332931</v>
      </c>
      <c r="L2900">
        <f t="shared" si="226"/>
        <v>0.49152391828088815</v>
      </c>
      <c r="M2900">
        <f t="shared" si="227"/>
        <v>6.9723138801032398</v>
      </c>
      <c r="N2900" s="10" t="str" cm="1">
        <f t="array" ref="N2900">_xlfn.IFS(AND(C2900&lt;=0, C2900-M2900&lt;=2), "escarcha",AND(C2900&lt;=0, C2900-M2900&gt;2), "helada negra", AND(C2900&gt;0, M2900+2&gt;C2900), "rocío", TRUE, "sin riesgo")</f>
        <v>sin riesgo</v>
      </c>
      <c r="O2900">
        <f t="shared" si="228"/>
        <v>0.56363955462418613</v>
      </c>
      <c r="P2900">
        <f t="shared" si="229"/>
        <v>8.0290758638177717</v>
      </c>
      <c r="Q2900" s="10" t="str" cm="1">
        <f t="array" ref="Q2900">_xlfn.IFS(AND(D2900&lt;=0, D2900-P2900&lt;=2), "escarcha",AND(D2900&lt;=0, D2900-P2900&gt;2), "helada negra", AND(D2900&gt;0, P2900+2&gt;D2900), "rocío", TRUE, "sin riesgo")</f>
        <v>sin riesgo</v>
      </c>
    </row>
    <row r="2901" spans="1:17" x14ac:dyDescent="0.35">
      <c r="A2901" s="2">
        <v>45799</v>
      </c>
      <c r="B2901" s="3" t="s">
        <v>55</v>
      </c>
      <c r="C2901">
        <v>16.733333333333331</v>
      </c>
      <c r="D2901">
        <v>17.166666666666671</v>
      </c>
      <c r="E2901">
        <v>53.93333333333333</v>
      </c>
      <c r="F2901">
        <v>55</v>
      </c>
      <c r="G2901">
        <v>6</v>
      </c>
      <c r="H2901">
        <v>3.666666666666667</v>
      </c>
      <c r="I2901">
        <v>14</v>
      </c>
      <c r="J2901">
        <v>7.9666666666666668</v>
      </c>
      <c r="K2901">
        <f t="shared" si="225"/>
        <v>0.43333333333334068</v>
      </c>
      <c r="L2901">
        <f t="shared" si="226"/>
        <v>0.51789521631012936</v>
      </c>
      <c r="M2901">
        <f t="shared" si="227"/>
        <v>7.3577180337387755</v>
      </c>
      <c r="N2901" s="10" t="str" cm="1">
        <f t="array" ref="N2901">_xlfn.IFS(AND(C2901&lt;=0, C2901-M2901&lt;=2), "escarcha",AND(C2901&lt;=0, C2901-M2901&gt;2), "helada negra", AND(C2901&gt;0, M2901+2&gt;C2901), "rocío", TRUE, "sin riesgo")</f>
        <v>sin riesgo</v>
      </c>
      <c r="O2901">
        <f t="shared" si="228"/>
        <v>0.56494066315255553</v>
      </c>
      <c r="P2901">
        <f t="shared" si="229"/>
        <v>8.048223986890866</v>
      </c>
      <c r="Q2901" s="10" t="str" cm="1">
        <f t="array" ref="Q2901">_xlfn.IFS(AND(D2901&lt;=0, D2901-P2901&lt;=2), "escarcha",AND(D2901&lt;=0, D2901-P2901&gt;2), "helada negra", AND(D2901&gt;0, P2901+2&gt;D2901), "rocío", TRUE, "sin riesgo")</f>
        <v>sin riesgo</v>
      </c>
    </row>
    <row r="2902" spans="1:17" x14ac:dyDescent="0.35">
      <c r="A2902" s="2">
        <v>45799</v>
      </c>
      <c r="B2902" s="3" t="s">
        <v>57</v>
      </c>
      <c r="C2902">
        <v>18.533333333333331</v>
      </c>
      <c r="D2902">
        <v>18.7</v>
      </c>
      <c r="E2902">
        <v>48</v>
      </c>
      <c r="F2902">
        <v>50</v>
      </c>
      <c r="G2902">
        <v>4</v>
      </c>
      <c r="H2902">
        <v>3.2666666666666671</v>
      </c>
      <c r="I2902">
        <v>9</v>
      </c>
      <c r="J2902">
        <v>7.1000000000000014</v>
      </c>
      <c r="K2902">
        <f t="shared" si="225"/>
        <v>0.16666666666666785</v>
      </c>
      <c r="L2902">
        <f t="shared" si="226"/>
        <v>0.51482020202246037</v>
      </c>
      <c r="M2902">
        <f t="shared" si="227"/>
        <v>7.3127169542852171</v>
      </c>
      <c r="N2902" s="10" t="str" cm="1">
        <f t="array" ref="N2902">_xlfn.IFS(AND(C2902&lt;=0, C2902-M2902&lt;=2), "escarcha",AND(C2902&lt;=0, C2902-M2902&gt;2), "helada negra", AND(C2902&gt;0, M2902+2&gt;C2902), "rocío", TRUE, "sin riesgo")</f>
        <v>sin riesgo</v>
      </c>
      <c r="O2902">
        <f t="shared" si="228"/>
        <v>0.56606998150928367</v>
      </c>
      <c r="P2902">
        <f t="shared" si="229"/>
        <v>8.0648462803289256</v>
      </c>
      <c r="Q2902" s="10" t="str" cm="1">
        <f t="array" ref="Q2902">_xlfn.IFS(AND(D2902&lt;=0, D2902-P2902&lt;=2), "escarcha",AND(D2902&lt;=0, D2902-P2902&gt;2), "helada negra", AND(D2902&gt;0, P2902+2&gt;D2902), "rocío", TRUE, "sin riesgo")</f>
        <v>sin riesgo</v>
      </c>
    </row>
    <row r="2903" spans="1:17" x14ac:dyDescent="0.35">
      <c r="A2903" s="2">
        <v>45799</v>
      </c>
      <c r="B2903" s="3" t="s">
        <v>46</v>
      </c>
      <c r="C2903">
        <v>7.4666666666666668</v>
      </c>
      <c r="D2903">
        <v>8.6666666666666661</v>
      </c>
      <c r="E2903">
        <v>85.9</v>
      </c>
      <c r="F2903">
        <v>82.666666666666671</v>
      </c>
      <c r="G2903">
        <v>0</v>
      </c>
      <c r="H2903">
        <v>3.6333333333333329</v>
      </c>
      <c r="I2903">
        <v>0</v>
      </c>
      <c r="J2903">
        <v>8.6333333333333329</v>
      </c>
      <c r="K2903">
        <f t="shared" si="225"/>
        <v>1.1999999999999993</v>
      </c>
      <c r="L2903">
        <f t="shared" si="226"/>
        <v>0.37334896341940604</v>
      </c>
      <c r="M2903">
        <f t="shared" si="227"/>
        <v>5.2597129328114169</v>
      </c>
      <c r="N2903" s="10" t="str" cm="1">
        <f t="array" ref="N2903">_xlfn.IFS(AND(C2903&lt;=0, C2903-M2903&lt;=2), "escarcha",AND(C2903&lt;=0, C2903-M2903&gt;2), "helada negra", AND(C2903&gt;0, M2903+2&gt;C2903), "rocío", TRUE, "sin riesgo")</f>
        <v>sin riesgo</v>
      </c>
      <c r="O2903">
        <f t="shared" si="228"/>
        <v>0.4165034597702495</v>
      </c>
      <c r="P2903">
        <f t="shared" si="229"/>
        <v>5.8823849385049165</v>
      </c>
      <c r="Q2903" s="10" t="str" cm="1">
        <f t="array" ref="Q2903">_xlfn.IFS(AND(D2903&lt;=0, D2903-P2903&lt;=2), "escarcha",AND(D2903&lt;=0, D2903-P2903&gt;2), "helada negra", AND(D2903&gt;0, P2903+2&gt;D2903), "rocío", TRUE, "sin riesgo")</f>
        <v>sin riesgo</v>
      </c>
    </row>
    <row r="2904" spans="1:17" x14ac:dyDescent="0.35">
      <c r="A2904" s="2">
        <v>45800</v>
      </c>
      <c r="B2904" s="3" t="s">
        <v>10</v>
      </c>
      <c r="C2904">
        <v>6.4666666666666668</v>
      </c>
      <c r="D2904">
        <v>7.8999999999999986</v>
      </c>
      <c r="E2904">
        <v>89.100000000000009</v>
      </c>
      <c r="F2904">
        <v>85.333333333333329</v>
      </c>
      <c r="G2904">
        <v>0</v>
      </c>
      <c r="H2904">
        <v>2.333333333333333</v>
      </c>
      <c r="I2904">
        <v>1</v>
      </c>
      <c r="J2904">
        <v>5.6</v>
      </c>
      <c r="K2904">
        <f t="shared" si="225"/>
        <v>1.4333333333333318</v>
      </c>
      <c r="L2904">
        <f t="shared" si="226"/>
        <v>0.34139056996037664</v>
      </c>
      <c r="M2904">
        <f t="shared" si="227"/>
        <v>4.8005924028207883</v>
      </c>
      <c r="N2904" s="10" t="str" cm="1">
        <f t="array" ref="N2904">_xlfn.IFS(AND(C2904&lt;=0, C2904-M2904&lt;=2), "escarcha",AND(C2904&lt;=0, C2904-M2904&gt;2), "helada negra", AND(C2904&gt;0, M2904+2&gt;C2904), "rocío", TRUE, "sin riesgo")</f>
        <v>rocío</v>
      </c>
      <c r="O2904">
        <f t="shared" si="228"/>
        <v>0.39625868226458227</v>
      </c>
      <c r="P2904">
        <f t="shared" si="229"/>
        <v>5.5898865948172958</v>
      </c>
      <c r="Q2904" s="10" t="str" cm="1">
        <f t="array" ref="Q2904">_xlfn.IFS(AND(D2904&lt;=0, D2904-P2904&lt;=2), "escarcha",AND(D2904&lt;=0, D2904-P2904&gt;2), "helada negra", AND(D2904&gt;0, P2904+2&gt;D2904), "rocío", TRUE, "sin riesgo")</f>
        <v>sin riesgo</v>
      </c>
    </row>
    <row r="2905" spans="1:17" x14ac:dyDescent="0.35">
      <c r="A2905" s="2">
        <v>45800</v>
      </c>
      <c r="B2905" s="3" t="s">
        <v>11</v>
      </c>
      <c r="C2905">
        <v>4.9666666666666668</v>
      </c>
      <c r="D2905">
        <v>6.8666666666666663</v>
      </c>
      <c r="E2905">
        <v>90.733333333333334</v>
      </c>
      <c r="F2905">
        <v>88.333333333333329</v>
      </c>
      <c r="G2905">
        <v>0.66666666666666663</v>
      </c>
      <c r="H2905">
        <v>1.533333333333333</v>
      </c>
      <c r="I2905">
        <v>1.333333333333333</v>
      </c>
      <c r="J2905">
        <v>3.333333333333333</v>
      </c>
      <c r="K2905">
        <f t="shared" si="225"/>
        <v>1.8999999999999995</v>
      </c>
      <c r="L2905">
        <f t="shared" si="226"/>
        <v>0.25571891759605625</v>
      </c>
      <c r="M2905">
        <f t="shared" si="227"/>
        <v>3.5781518784624238</v>
      </c>
      <c r="N2905" s="10" t="str" cm="1">
        <f t="array" ref="N2905">_xlfn.IFS(AND(C2905&lt;=0, C2905-M2905&lt;=2), "escarcha",AND(C2905&lt;=0, C2905-M2905&gt;2), "helada negra", AND(C2905&gt;0, M2905+2&gt;C2905), "rocío", TRUE, "sin riesgo")</f>
        <v>rocío</v>
      </c>
      <c r="O2905">
        <f t="shared" si="228"/>
        <v>0.36022814949466919</v>
      </c>
      <c r="P2905">
        <f t="shared" si="229"/>
        <v>5.0710110861164877</v>
      </c>
      <c r="Q2905" s="10" t="str" cm="1">
        <f t="array" ref="Q2905">_xlfn.IFS(AND(D2905&lt;=0, D2905-P2905&lt;=2), "escarcha",AND(D2905&lt;=0, D2905-P2905&gt;2), "helada negra", AND(D2905&gt;0, P2905+2&gt;D2905), "rocío", TRUE, "sin riesgo")</f>
        <v>rocío</v>
      </c>
    </row>
    <row r="2906" spans="1:17" x14ac:dyDescent="0.35">
      <c r="A2906" s="2">
        <v>45800</v>
      </c>
      <c r="B2906" s="3" t="s">
        <v>12</v>
      </c>
      <c r="C2906">
        <v>4.2666666666666666</v>
      </c>
      <c r="D2906">
        <v>6.3</v>
      </c>
      <c r="E2906">
        <v>92.233333333333334</v>
      </c>
      <c r="F2906">
        <v>89.333333333333329</v>
      </c>
      <c r="G2906">
        <v>0</v>
      </c>
      <c r="H2906">
        <v>0.6</v>
      </c>
      <c r="I2906">
        <v>1.666666666666667</v>
      </c>
      <c r="J2906">
        <v>1.7333333333333329</v>
      </c>
      <c r="K2906">
        <f t="shared" si="225"/>
        <v>2.0333333333333332</v>
      </c>
      <c r="L2906">
        <f t="shared" si="226"/>
        <v>0.22322732328612926</v>
      </c>
      <c r="M2906">
        <f t="shared" si="227"/>
        <v>3.117680575385263</v>
      </c>
      <c r="N2906" s="10" t="str" cm="1">
        <f t="array" ref="N2906">_xlfn.IFS(AND(C2906&lt;=0, C2906-M2906&lt;=2), "escarcha",AND(C2906&lt;=0, C2906-M2906&gt;2), "helada negra", AND(C2906&gt;0, M2906+2&gt;C2906), "rocío", TRUE, "sin riesgo")</f>
        <v>rocío</v>
      </c>
      <c r="O2906">
        <f t="shared" si="228"/>
        <v>0.33253016559637372</v>
      </c>
      <c r="P2906">
        <f t="shared" si="229"/>
        <v>4.6736025692381888</v>
      </c>
      <c r="Q2906" s="10" t="str" cm="1">
        <f t="array" ref="Q2906">_xlfn.IFS(AND(D2906&lt;=0, D2906-P2906&lt;=2), "escarcha",AND(D2906&lt;=0, D2906-P2906&gt;2), "helada negra", AND(D2906&gt;0, P2906+2&gt;D2906), "rocío", TRUE, "sin riesgo")</f>
        <v>rocío</v>
      </c>
    </row>
    <row r="2907" spans="1:17" x14ac:dyDescent="0.35">
      <c r="A2907" s="2">
        <v>45800</v>
      </c>
      <c r="B2907" s="3" t="s">
        <v>13</v>
      </c>
      <c r="C2907">
        <v>3.166666666666667</v>
      </c>
      <c r="D2907">
        <v>5.8666666666666671</v>
      </c>
      <c r="E2907">
        <v>92.966666666666669</v>
      </c>
      <c r="F2907">
        <v>91</v>
      </c>
      <c r="G2907">
        <v>0.66666666666666663</v>
      </c>
      <c r="H2907">
        <v>0.43333333333333329</v>
      </c>
      <c r="I2907">
        <v>1.333333333333333</v>
      </c>
      <c r="J2907">
        <v>2</v>
      </c>
      <c r="K2907">
        <f t="shared" si="225"/>
        <v>2.7</v>
      </c>
      <c r="L2907">
        <f t="shared" si="226"/>
        <v>0.15376045740920996</v>
      </c>
      <c r="M2907">
        <f t="shared" si="227"/>
        <v>2.138940484310528</v>
      </c>
      <c r="N2907" s="10" t="str" cm="1">
        <f t="array" ref="N2907">_xlfn.IFS(AND(C2907&lt;=0, C2907-M2907&lt;=2), "escarcha",AND(C2907&lt;=0, C2907-M2907&gt;2), "helada negra", AND(C2907&gt;0, M2907+2&gt;C2907), "rocío", TRUE, "sin riesgo")</f>
        <v>rocío</v>
      </c>
      <c r="O2907">
        <f t="shared" si="228"/>
        <v>0.32110607647476258</v>
      </c>
      <c r="P2907">
        <f t="shared" si="229"/>
        <v>4.5100612134662956</v>
      </c>
      <c r="Q2907" s="10" t="str" cm="1">
        <f t="array" ref="Q2907">_xlfn.IFS(AND(D2907&lt;=0, D2907-P2907&lt;=2), "escarcha",AND(D2907&lt;=0, D2907-P2907&gt;2), "helada negra", AND(D2907&gt;0, P2907+2&gt;D2907), "rocío", TRUE, "sin riesgo")</f>
        <v>rocío</v>
      </c>
    </row>
    <row r="2908" spans="1:17" x14ac:dyDescent="0.35">
      <c r="A2908" s="2">
        <v>45800</v>
      </c>
      <c r="B2908" s="3" t="s">
        <v>14</v>
      </c>
      <c r="C2908">
        <v>1.966666666666667</v>
      </c>
      <c r="D2908">
        <v>5.3666666666666663</v>
      </c>
      <c r="E2908">
        <v>93.933333333333337</v>
      </c>
      <c r="F2908">
        <v>92.333333333333329</v>
      </c>
      <c r="G2908">
        <v>0</v>
      </c>
      <c r="H2908">
        <v>0.23333333333333331</v>
      </c>
      <c r="I2908">
        <v>0</v>
      </c>
      <c r="J2908">
        <v>0.76666666666666661</v>
      </c>
      <c r="K2908">
        <f t="shared" si="225"/>
        <v>3.3999999999999995</v>
      </c>
      <c r="L2908">
        <f t="shared" si="226"/>
        <v>7.8890866965054859E-2</v>
      </c>
      <c r="M2908">
        <f t="shared" si="227"/>
        <v>1.0927571555501019</v>
      </c>
      <c r="N2908" s="10" t="str" cm="1">
        <f t="array" ref="N2908">_xlfn.IFS(AND(C2908&lt;=0, C2908-M2908&lt;=2), "escarcha",AND(C2908&lt;=0, C2908-M2908&gt;2), "helada negra", AND(C2908&gt;0, M2908+2&gt;C2908), "rocío", TRUE, "sin riesgo")</f>
        <v>rocío</v>
      </c>
      <c r="O2908">
        <f t="shared" si="228"/>
        <v>0.30101184911520656</v>
      </c>
      <c r="P2908">
        <f t="shared" si="229"/>
        <v>4.2229259897769778</v>
      </c>
      <c r="Q2908" s="10" t="str" cm="1">
        <f t="array" ref="Q2908">_xlfn.IFS(AND(D2908&lt;=0, D2908-P2908&lt;=2), "escarcha",AND(D2908&lt;=0, D2908-P2908&gt;2), "helada negra", AND(D2908&gt;0, P2908+2&gt;D2908), "rocío", TRUE, "sin riesgo")</f>
        <v>rocío</v>
      </c>
    </row>
    <row r="2909" spans="1:17" x14ac:dyDescent="0.35">
      <c r="A2909" s="2">
        <v>45800</v>
      </c>
      <c r="B2909" s="3" t="s">
        <v>15</v>
      </c>
      <c r="C2909">
        <v>1.333333333333333</v>
      </c>
      <c r="D2909">
        <v>4.9666666666666668</v>
      </c>
      <c r="E2909">
        <v>94.7</v>
      </c>
      <c r="F2909">
        <v>93</v>
      </c>
      <c r="G2909">
        <v>0</v>
      </c>
      <c r="H2909">
        <v>0.3666666666666667</v>
      </c>
      <c r="I2909">
        <v>0</v>
      </c>
      <c r="J2909">
        <v>1.3</v>
      </c>
      <c r="K2909">
        <f t="shared" si="225"/>
        <v>3.6333333333333337</v>
      </c>
      <c r="L2909">
        <f t="shared" si="226"/>
        <v>4.1708152920658832E-2</v>
      </c>
      <c r="M2909">
        <f t="shared" si="227"/>
        <v>0.57649896128640321</v>
      </c>
      <c r="N2909" s="10" t="str" cm="1">
        <f t="array" ref="N2909">_xlfn.IFS(AND(C2909&lt;=0, C2909-M2909&lt;=2), "escarcha",AND(C2909&lt;=0, C2909-M2909&gt;2), "helada negra", AND(C2909&gt;0, M2909+2&gt;C2909), "rocío", TRUE, "sin riesgo")</f>
        <v>rocío</v>
      </c>
      <c r="O2909">
        <f t="shared" si="228"/>
        <v>0.28039360920005624</v>
      </c>
      <c r="P2909">
        <f t="shared" si="229"/>
        <v>3.9289944807354429</v>
      </c>
      <c r="Q2909" s="10" t="str" cm="1">
        <f t="array" ref="Q2909">_xlfn.IFS(AND(D2909&lt;=0, D2909-P2909&lt;=2), "escarcha",AND(D2909&lt;=0, D2909-P2909&gt;2), "helada negra", AND(D2909&gt;0, P2909+2&gt;D2909), "rocío", TRUE, "sin riesgo")</f>
        <v>rocío</v>
      </c>
    </row>
    <row r="2910" spans="1:17" x14ac:dyDescent="0.35">
      <c r="A2910" s="2">
        <v>45800</v>
      </c>
      <c r="B2910" s="3" t="s">
        <v>16</v>
      </c>
      <c r="C2910">
        <v>0.8</v>
      </c>
      <c r="D2910">
        <v>5.2</v>
      </c>
      <c r="E2910">
        <v>95.1</v>
      </c>
      <c r="F2910">
        <v>92.333333333333329</v>
      </c>
      <c r="G2910">
        <v>0</v>
      </c>
      <c r="H2910">
        <v>0.66666666666666674</v>
      </c>
      <c r="I2910">
        <v>0</v>
      </c>
      <c r="J2910">
        <v>2.5333333333333332</v>
      </c>
      <c r="K2910">
        <f t="shared" si="225"/>
        <v>4.4000000000000004</v>
      </c>
      <c r="L2910">
        <f t="shared" si="226"/>
        <v>7.5835867128595177E-3</v>
      </c>
      <c r="M2910">
        <f t="shared" si="227"/>
        <v>0.10461891071061311</v>
      </c>
      <c r="N2910" s="10" t="str" cm="1">
        <f t="array" ref="N2910">_xlfn.IFS(AND(C2910&lt;=0, C2910-M2910&lt;=2), "escarcha",AND(C2910&lt;=0, C2910-M2910&gt;2), "helada negra", AND(C2910&gt;0, M2910+2&gt;C2910), "rocío", TRUE, "sin riesgo")</f>
        <v>rocío</v>
      </c>
      <c r="O2910">
        <f t="shared" si="228"/>
        <v>0.28943419363232992</v>
      </c>
      <c r="P2910">
        <f t="shared" si="229"/>
        <v>4.0577900488579841</v>
      </c>
      <c r="Q2910" s="10" t="str" cm="1">
        <f t="array" ref="Q2910">_xlfn.IFS(AND(D2910&lt;=0, D2910-P2910&lt;=2), "escarcha",AND(D2910&lt;=0, D2910-P2910&gt;2), "helada negra", AND(D2910&gt;0, P2910+2&gt;D2910), "rocío", TRUE, "sin riesgo")</f>
        <v>rocío</v>
      </c>
    </row>
    <row r="2911" spans="1:17" x14ac:dyDescent="0.35">
      <c r="A2911" s="2">
        <v>45800</v>
      </c>
      <c r="B2911" s="3" t="s">
        <v>17</v>
      </c>
      <c r="C2911">
        <v>0.5</v>
      </c>
      <c r="D2911">
        <v>4.7333333333333334</v>
      </c>
      <c r="E2911">
        <v>95.35</v>
      </c>
      <c r="F2911">
        <v>93</v>
      </c>
      <c r="G2911">
        <v>0.5</v>
      </c>
      <c r="H2911">
        <v>0.46666666666666667</v>
      </c>
      <c r="I2911">
        <v>2</v>
      </c>
      <c r="J2911">
        <v>1.2666666666666671</v>
      </c>
      <c r="K2911">
        <f t="shared" si="225"/>
        <v>4.2333333333333334</v>
      </c>
      <c r="L2911">
        <f t="shared" si="226"/>
        <v>-1.1430833000544899E-2</v>
      </c>
      <c r="M2911">
        <f t="shared" si="227"/>
        <v>-0.15752334918321884</v>
      </c>
      <c r="N2911" s="10" t="str" cm="1">
        <f t="array" ref="N2911">_xlfn.IFS(AND(C2911&lt;=0, C2911-M2911&lt;=2), "escarcha",AND(C2911&lt;=0, C2911-M2911&gt;2), "helada negra", AND(C2911&gt;0, M2911+2&gt;C2911), "rocío", TRUE, "sin riesgo")</f>
        <v>rocío</v>
      </c>
      <c r="O2911">
        <f t="shared" si="228"/>
        <v>0.26412817171878894</v>
      </c>
      <c r="P2911">
        <f t="shared" si="229"/>
        <v>3.6976087082194571</v>
      </c>
      <c r="Q2911" s="10" t="str" cm="1">
        <f t="array" ref="Q2911">_xlfn.IFS(AND(D2911&lt;=0, D2911-P2911&lt;=2), "escarcha",AND(D2911&lt;=0, D2911-P2911&gt;2), "helada negra", AND(D2911&gt;0, P2911+2&gt;D2911), "rocío", TRUE, "sin riesgo")</f>
        <v>rocío</v>
      </c>
    </row>
    <row r="2912" spans="1:17" x14ac:dyDescent="0.35">
      <c r="A2912" s="2">
        <v>45800</v>
      </c>
      <c r="B2912" s="3" t="s">
        <v>18</v>
      </c>
      <c r="C2912">
        <v>-9.9999999999999992E-2</v>
      </c>
      <c r="D2912">
        <v>3.8666666666666671</v>
      </c>
      <c r="E2912">
        <v>95.566666666666663</v>
      </c>
      <c r="F2912">
        <v>93</v>
      </c>
      <c r="G2912">
        <v>0</v>
      </c>
      <c r="H2912">
        <v>0.7</v>
      </c>
      <c r="I2912">
        <v>0</v>
      </c>
      <c r="J2912">
        <v>1.9333333333333329</v>
      </c>
      <c r="K2912">
        <f t="shared" si="225"/>
        <v>3.9666666666666672</v>
      </c>
      <c r="L2912">
        <f t="shared" si="226"/>
        <v>-5.2600979514468904E-2</v>
      </c>
      <c r="M2912">
        <f t="shared" si="227"/>
        <v>-0.7231830877963199</v>
      </c>
      <c r="N2912" s="10" t="str" cm="1">
        <f t="array" ref="N2912">_xlfn.IFS(AND(C2912&lt;=0, C2912-M2912&lt;=2), "escarcha",AND(C2912&lt;=0, C2912-M2912&gt;2), "helada negra", AND(C2912&gt;0, M2912+2&gt;C2912), "rocío", TRUE, "sin riesgo")</f>
        <v>escarcha</v>
      </c>
      <c r="O2912">
        <f t="shared" si="228"/>
        <v>0.20344453559156062</v>
      </c>
      <c r="P2912">
        <f t="shared" si="229"/>
        <v>2.8381598894075464</v>
      </c>
      <c r="Q2912" s="10" t="str" cm="1">
        <f t="array" ref="Q2912">_xlfn.IFS(AND(D2912&lt;=0, D2912-P2912&lt;=2), "escarcha",AND(D2912&lt;=0, D2912-P2912&gt;2), "helada negra", AND(D2912&gt;0, P2912+2&gt;D2912), "rocío", TRUE, "sin riesgo")</f>
        <v>rocío</v>
      </c>
    </row>
    <row r="2913" spans="1:17" x14ac:dyDescent="0.35">
      <c r="A2913" s="2">
        <v>45800</v>
      </c>
      <c r="B2913" s="3" t="s">
        <v>19</v>
      </c>
      <c r="C2913">
        <v>-0.6</v>
      </c>
      <c r="D2913">
        <v>3.8666666666666671</v>
      </c>
      <c r="E2913">
        <v>95.8</v>
      </c>
      <c r="F2913">
        <v>92.333333333333329</v>
      </c>
      <c r="G2913">
        <v>0.33333333333333331</v>
      </c>
      <c r="H2913">
        <v>6.6666666666666666E-2</v>
      </c>
      <c r="I2913">
        <v>1.333333333333333</v>
      </c>
      <c r="J2913">
        <v>0.5</v>
      </c>
      <c r="K2913">
        <f t="shared" si="225"/>
        <v>4.4666666666666668</v>
      </c>
      <c r="L2913">
        <f t="shared" si="226"/>
        <v>-8.6526540773691984E-2</v>
      </c>
      <c r="M2913">
        <f t="shared" si="227"/>
        <v>-1.1873290775488101</v>
      </c>
      <c r="N2913" s="10" t="str" cm="1">
        <f t="array" ref="N2913">_xlfn.IFS(AND(C2913&lt;=0, C2913-M2913&lt;=2), "escarcha",AND(C2913&lt;=0, C2913-M2913&gt;2), "helada negra", AND(C2913&gt;0, M2913+2&gt;C2913), "rocío", TRUE, "sin riesgo")</f>
        <v>escarcha</v>
      </c>
      <c r="O2913">
        <f t="shared" si="228"/>
        <v>0.19625025995753342</v>
      </c>
      <c r="P2913">
        <f t="shared" si="229"/>
        <v>2.7366657902314171</v>
      </c>
      <c r="Q2913" s="10" t="str" cm="1">
        <f t="array" ref="Q2913">_xlfn.IFS(AND(D2913&lt;=0, D2913-P2913&lt;=2), "escarcha",AND(D2913&lt;=0, D2913-P2913&gt;2), "helada negra", AND(D2913&gt;0, P2913+2&gt;D2913), "rocío", TRUE, "sin riesgo")</f>
        <v>rocío</v>
      </c>
    </row>
    <row r="2914" spans="1:17" x14ac:dyDescent="0.35">
      <c r="A2914" s="2">
        <v>45800</v>
      </c>
      <c r="B2914" s="3" t="s">
        <v>20</v>
      </c>
      <c r="C2914">
        <v>-1.1000000000000001</v>
      </c>
      <c r="D2914">
        <v>2.8666666666666671</v>
      </c>
      <c r="E2914">
        <v>95.933333333333337</v>
      </c>
      <c r="F2914">
        <v>94.666666666666671</v>
      </c>
      <c r="G2914">
        <v>0</v>
      </c>
      <c r="H2914">
        <v>1.8666666666666669</v>
      </c>
      <c r="I2914">
        <v>0.66666666666666663</v>
      </c>
      <c r="J2914">
        <v>2.6333333333333329</v>
      </c>
      <c r="K2914">
        <f t="shared" si="225"/>
        <v>3.9666666666666672</v>
      </c>
      <c r="L2914">
        <f t="shared" si="226"/>
        <v>-0.12165018437752234</v>
      </c>
      <c r="M2914">
        <f t="shared" si="227"/>
        <v>-1.6659967094601338</v>
      </c>
      <c r="N2914" s="10" t="str" cm="1">
        <f t="array" ref="N2914">_xlfn.IFS(AND(C2914&lt;=0, C2914-M2914&lt;=2), "escarcha",AND(C2914&lt;=0, C2914-M2914&gt;2), "helada negra", AND(C2914&gt;0, M2914+2&gt;C2914), "rocío", TRUE, "sin riesgo")</f>
        <v>escarcha</v>
      </c>
      <c r="O2914">
        <f t="shared" si="228"/>
        <v>0.15065589623829145</v>
      </c>
      <c r="P2914">
        <f t="shared" si="229"/>
        <v>2.0953810228489287</v>
      </c>
      <c r="Q2914" s="10" t="str" cm="1">
        <f t="array" ref="Q2914">_xlfn.IFS(AND(D2914&lt;=0, D2914-P2914&lt;=2), "escarcha",AND(D2914&lt;=0, D2914-P2914&gt;2), "helada negra", AND(D2914&gt;0, P2914+2&gt;D2914), "rocío", TRUE, "sin riesgo")</f>
        <v>rocío</v>
      </c>
    </row>
    <row r="2915" spans="1:17" x14ac:dyDescent="0.35">
      <c r="A2915" s="2">
        <v>45800</v>
      </c>
      <c r="B2915" s="3" t="s">
        <v>21</v>
      </c>
      <c r="C2915">
        <v>-1.4333333333333329</v>
      </c>
      <c r="D2915">
        <v>3.433333333333334</v>
      </c>
      <c r="E2915">
        <v>96.166666666666671</v>
      </c>
      <c r="F2915">
        <v>93.666666666666671</v>
      </c>
      <c r="G2915">
        <v>0</v>
      </c>
      <c r="H2915">
        <v>0.7</v>
      </c>
      <c r="I2915">
        <v>1</v>
      </c>
      <c r="J2915">
        <v>2.2000000000000002</v>
      </c>
      <c r="K2915">
        <f t="shared" si="225"/>
        <v>4.8666666666666671</v>
      </c>
      <c r="L2915">
        <f t="shared" si="226"/>
        <v>-0.14364783130069048</v>
      </c>
      <c r="M2915">
        <f t="shared" si="227"/>
        <v>-1.9648185529244175</v>
      </c>
      <c r="N2915" s="10" t="str" cm="1">
        <f t="array" ref="N2915">_xlfn.IFS(AND(C2915&lt;=0, C2915-M2915&lt;=2), "escarcha",AND(C2915&lt;=0, C2915-M2915&gt;2), "helada negra", AND(C2915&gt;0, M2915+2&gt;C2915), "rocío", TRUE, "sin riesgo")</f>
        <v>escarcha</v>
      </c>
      <c r="O2915">
        <f t="shared" si="228"/>
        <v>0.18008557002579079</v>
      </c>
      <c r="P2915">
        <f t="shared" si="229"/>
        <v>2.508925860012539</v>
      </c>
      <c r="Q2915" s="10" t="str" cm="1">
        <f t="array" ref="Q2915">_xlfn.IFS(AND(D2915&lt;=0, D2915-P2915&lt;=2), "escarcha",AND(D2915&lt;=0, D2915-P2915&gt;2), "helada negra", AND(D2915&gt;0, P2915+2&gt;D2915), "rocío", TRUE, "sin riesgo")</f>
        <v>rocío</v>
      </c>
    </row>
    <row r="2916" spans="1:17" x14ac:dyDescent="0.35">
      <c r="A2916" s="2">
        <v>45800</v>
      </c>
      <c r="B2916" s="3" t="s">
        <v>22</v>
      </c>
      <c r="C2916">
        <v>-1.833333333333333</v>
      </c>
      <c r="D2916">
        <v>3.7</v>
      </c>
      <c r="E2916">
        <v>96.166666666666671</v>
      </c>
      <c r="F2916">
        <v>90.333333333333329</v>
      </c>
      <c r="G2916">
        <v>0.66666666666666663</v>
      </c>
      <c r="H2916">
        <v>0.76666666666666672</v>
      </c>
      <c r="I2916">
        <v>1</v>
      </c>
      <c r="J2916">
        <v>2.8</v>
      </c>
      <c r="K2916">
        <f t="shared" si="225"/>
        <v>5.5333333333333332</v>
      </c>
      <c r="L2916">
        <f t="shared" si="226"/>
        <v>-0.17304927478084742</v>
      </c>
      <c r="M2916">
        <f t="shared" si="227"/>
        <v>-2.3630621026727674</v>
      </c>
      <c r="N2916" s="10" t="str" cm="1">
        <f t="array" ref="N2916">_xlfn.IFS(AND(C2916&lt;=0, C2916-M2916&lt;=2), "escarcha",AND(C2916&lt;=0, C2916-M2916&gt;2), "helada negra", AND(C2916&gt;0, M2916+2&gt;C2916), "rocío", TRUE, "sin riesgo")</f>
        <v>escarcha</v>
      </c>
      <c r="O2916">
        <f t="shared" si="228"/>
        <v>0.16263277161054696</v>
      </c>
      <c r="P2916">
        <f t="shared" si="229"/>
        <v>2.2635114870318085</v>
      </c>
      <c r="Q2916" s="10" t="str" cm="1">
        <f t="array" ref="Q2916">_xlfn.IFS(AND(D2916&lt;=0, D2916-P2916&lt;=2), "escarcha",AND(D2916&lt;=0, D2916-P2916&gt;2), "helada negra", AND(D2916&gt;0, P2916+2&gt;D2916), "rocío", TRUE, "sin riesgo")</f>
        <v>rocío</v>
      </c>
    </row>
    <row r="2917" spans="1:17" x14ac:dyDescent="0.35">
      <c r="A2917" s="2">
        <v>45800</v>
      </c>
      <c r="B2917" s="3" t="s">
        <v>23</v>
      </c>
      <c r="C2917">
        <v>-2.2666666666666671</v>
      </c>
      <c r="D2917">
        <v>2.7</v>
      </c>
      <c r="E2917">
        <v>96.233333333333334</v>
      </c>
      <c r="F2917">
        <v>92.666666666666671</v>
      </c>
      <c r="G2917">
        <v>0</v>
      </c>
      <c r="H2917">
        <v>3.3333333333333333E-2</v>
      </c>
      <c r="I2917">
        <v>0</v>
      </c>
      <c r="J2917">
        <v>0.5</v>
      </c>
      <c r="K2917">
        <f t="shared" si="225"/>
        <v>4.9666666666666668</v>
      </c>
      <c r="L2917">
        <f t="shared" si="226"/>
        <v>-0.20431807831846682</v>
      </c>
      <c r="M2917">
        <f t="shared" si="227"/>
        <v>-2.7851578807664366</v>
      </c>
      <c r="N2917" s="10" t="str" cm="1">
        <f t="array" ref="N2917">_xlfn.IFS(AND(C2917&lt;=0, C2917-M2917&lt;=2), "escarcha",AND(C2917&lt;=0, C2917-M2917&gt;2), "helada negra", AND(C2917&gt;0, M2917+2&gt;C2917), "rocío", TRUE, "sin riesgo")</f>
        <v>escarcha</v>
      </c>
      <c r="O2917">
        <f t="shared" si="228"/>
        <v>0.11748843149801554</v>
      </c>
      <c r="P2917">
        <f t="shared" si="229"/>
        <v>1.6309792673591774</v>
      </c>
      <c r="Q2917" s="10" t="str" cm="1">
        <f t="array" ref="Q2917">_xlfn.IFS(AND(D2917&lt;=0, D2917-P2917&lt;=2), "escarcha",AND(D2917&lt;=0, D2917-P2917&gt;2), "helada negra", AND(D2917&gt;0, P2917+2&gt;D2917), "rocío", TRUE, "sin riesgo")</f>
        <v>rocío</v>
      </c>
    </row>
    <row r="2918" spans="1:17" x14ac:dyDescent="0.35">
      <c r="A2918" s="2">
        <v>45800</v>
      </c>
      <c r="B2918" s="3" t="s">
        <v>24</v>
      </c>
      <c r="C2918">
        <v>-2.4666666666666668</v>
      </c>
      <c r="D2918">
        <v>2.433333333333334</v>
      </c>
      <c r="E2918">
        <v>95.9</v>
      </c>
      <c r="F2918">
        <v>93.666666666666671</v>
      </c>
      <c r="G2918">
        <v>0.33333333333333331</v>
      </c>
      <c r="H2918">
        <v>0.1333333333333333</v>
      </c>
      <c r="I2918">
        <v>1.333333333333333</v>
      </c>
      <c r="J2918">
        <v>0.26666666666666672</v>
      </c>
      <c r="K2918">
        <f t="shared" si="225"/>
        <v>4.9000000000000004</v>
      </c>
      <c r="L2918">
        <f t="shared" si="226"/>
        <v>-0.22257833146111078</v>
      </c>
      <c r="M2918">
        <f t="shared" si="227"/>
        <v>-3.030967937143088</v>
      </c>
      <c r="N2918" s="10" t="str" cm="1">
        <f t="array" ref="N2918">_xlfn.IFS(AND(C2918&lt;=0, C2918-M2918&lt;=2), "escarcha",AND(C2918&lt;=0, C2918-M2918&gt;2), "helada negra", AND(C2918&gt;0, M2918+2&gt;C2918), "rocío", TRUE, "sin riesgo")</f>
        <v>escarcha</v>
      </c>
      <c r="O2918">
        <f t="shared" si="228"/>
        <v>0.10928567339892668</v>
      </c>
      <c r="P2918">
        <f t="shared" si="229"/>
        <v>1.5163977653219274</v>
      </c>
      <c r="Q2918" s="10" t="str" cm="1">
        <f t="array" ref="Q2918">_xlfn.IFS(AND(D2918&lt;=0, D2918-P2918&lt;=2), "escarcha",AND(D2918&lt;=0, D2918-P2918&gt;2), "helada negra", AND(D2918&gt;0, P2918+2&gt;D2918), "rocío", TRUE, "sin riesgo")</f>
        <v>rocío</v>
      </c>
    </row>
    <row r="2919" spans="1:17" x14ac:dyDescent="0.35">
      <c r="A2919" s="2">
        <v>45800</v>
      </c>
      <c r="B2919" s="3" t="s">
        <v>25</v>
      </c>
      <c r="C2919">
        <v>-2.5</v>
      </c>
      <c r="D2919">
        <v>3.5333333333333332</v>
      </c>
      <c r="E2919">
        <v>95.7</v>
      </c>
      <c r="F2919">
        <v>90</v>
      </c>
      <c r="G2919">
        <v>0</v>
      </c>
      <c r="H2919">
        <v>3.3333333333333333E-2</v>
      </c>
      <c r="I2919">
        <v>1</v>
      </c>
      <c r="J2919">
        <v>0.3</v>
      </c>
      <c r="K2919">
        <f t="shared" si="225"/>
        <v>6.0333333333333332</v>
      </c>
      <c r="L2919">
        <f t="shared" si="226"/>
        <v>-0.22713347894848929</v>
      </c>
      <c r="M2919">
        <f t="shared" si="227"/>
        <v>-3.0922086028953628</v>
      </c>
      <c r="N2919" s="10" t="str" cm="1">
        <f t="array" ref="N2919">_xlfn.IFS(AND(C2919&lt;=0, C2919-M2919&lt;=2), "escarcha",AND(C2919&lt;=0, C2919-M2919&gt;2), "helada negra", AND(C2919&gt;0, M2919+2&gt;C2919), "rocío", TRUE, "sin riesgo")</f>
        <v>escarcha</v>
      </c>
      <c r="O2919">
        <f t="shared" si="228"/>
        <v>0.14720126447519705</v>
      </c>
      <c r="P2919">
        <f t="shared" si="229"/>
        <v>2.046927983289748</v>
      </c>
      <c r="Q2919" s="10" t="str" cm="1">
        <f t="array" ref="Q2919">_xlfn.IFS(AND(D2919&lt;=0, D2919-P2919&lt;=2), "escarcha",AND(D2919&lt;=0, D2919-P2919&gt;2), "helada negra", AND(D2919&gt;0, P2919+2&gt;D2919), "rocío", TRUE, "sin riesgo")</f>
        <v>rocío</v>
      </c>
    </row>
    <row r="2920" spans="1:17" x14ac:dyDescent="0.35">
      <c r="A2920" s="2">
        <v>45800</v>
      </c>
      <c r="B2920" s="3" t="s">
        <v>26</v>
      </c>
      <c r="C2920">
        <v>-1.833333333333333</v>
      </c>
      <c r="D2920">
        <v>6.5333333333333332</v>
      </c>
      <c r="E2920">
        <v>96.066666666666663</v>
      </c>
      <c r="F2920">
        <v>81</v>
      </c>
      <c r="G2920">
        <v>0.66666666666666663</v>
      </c>
      <c r="H2920">
        <v>6.6666666666666666E-2</v>
      </c>
      <c r="I2920">
        <v>2.333333333333333</v>
      </c>
      <c r="J2920">
        <v>0.7</v>
      </c>
      <c r="K2920">
        <f t="shared" si="225"/>
        <v>8.3666666666666671</v>
      </c>
      <c r="L2920">
        <f t="shared" si="226"/>
        <v>-0.17408967716357998</v>
      </c>
      <c r="M2920">
        <f t="shared" si="227"/>
        <v>-2.3771302861697263</v>
      </c>
      <c r="N2920" s="10" t="str" cm="1">
        <f t="array" ref="N2920">_xlfn.IFS(AND(C2920&lt;=0, C2920-M2920&lt;=2), "escarcha",AND(C2920&lt;=0, C2920-M2920&gt;2), "helada negra", AND(C2920&gt;0, M2920+2&gt;C2920), "rocío", TRUE, "sin riesgo")</f>
        <v>escarcha</v>
      </c>
      <c r="O2920">
        <f t="shared" si="228"/>
        <v>0.25066640323932132</v>
      </c>
      <c r="P2920">
        <f t="shared" si="229"/>
        <v>3.5064344945375701</v>
      </c>
      <c r="Q2920" s="10" t="str" cm="1">
        <f t="array" ref="Q2920">_xlfn.IFS(AND(D2920&lt;=0, D2920-P2920&lt;=2), "escarcha",AND(D2920&lt;=0, D2920-P2920&gt;2), "helada negra", AND(D2920&gt;0, P2920+2&gt;D2920), "rocío", TRUE, "sin riesgo")</f>
        <v>sin riesgo</v>
      </c>
    </row>
    <row r="2921" spans="1:17" x14ac:dyDescent="0.35">
      <c r="A2921" s="2">
        <v>45800</v>
      </c>
      <c r="B2921" s="3" t="s">
        <v>27</v>
      </c>
      <c r="C2921">
        <v>-0.53333333333333333</v>
      </c>
      <c r="D2921">
        <v>7.0333333333333332</v>
      </c>
      <c r="E2921">
        <v>96.633333333333326</v>
      </c>
      <c r="F2921">
        <v>81</v>
      </c>
      <c r="G2921">
        <v>0</v>
      </c>
      <c r="H2921">
        <v>0.53333333333333333</v>
      </c>
      <c r="I2921">
        <v>0</v>
      </c>
      <c r="J2921">
        <v>1.5</v>
      </c>
      <c r="K2921">
        <f t="shared" si="225"/>
        <v>7.5666666666666664</v>
      </c>
      <c r="L2921">
        <f t="shared" si="226"/>
        <v>-7.3008259709457818E-2</v>
      </c>
      <c r="M2921">
        <f t="shared" si="227"/>
        <v>-1.002594595923074</v>
      </c>
      <c r="N2921" s="10" t="str" cm="1">
        <f t="array" ref="N2921">_xlfn.IFS(AND(C2921&lt;=0, C2921-M2921&lt;=2), "escarcha",AND(C2921&lt;=0, C2921-M2921&gt;2), "helada negra", AND(C2921&gt;0, M2921+2&gt;C2921), "rocío", TRUE, "sin riesgo")</f>
        <v>escarcha</v>
      </c>
      <c r="O2921">
        <f t="shared" si="228"/>
        <v>0.2849835620036405</v>
      </c>
      <c r="P2921">
        <f t="shared" si="229"/>
        <v>3.9943678921545511</v>
      </c>
      <c r="Q2921" s="10" t="str" cm="1">
        <f t="array" ref="Q2921">_xlfn.IFS(AND(D2921&lt;=0, D2921-P2921&lt;=2), "escarcha",AND(D2921&lt;=0, D2921-P2921&gt;2), "helada negra", AND(D2921&gt;0, P2921+2&gt;D2921), "rocío", TRUE, "sin riesgo")</f>
        <v>sin riesgo</v>
      </c>
    </row>
    <row r="2922" spans="1:17" x14ac:dyDescent="0.35">
      <c r="A2922" s="2">
        <v>45800</v>
      </c>
      <c r="B2922" s="3" t="s">
        <v>28</v>
      </c>
      <c r="C2922">
        <v>2.6333333333333342</v>
      </c>
      <c r="D2922">
        <v>9.0666666666666664</v>
      </c>
      <c r="E2922">
        <v>96.866666666666674</v>
      </c>
      <c r="F2922">
        <v>75.333333333333329</v>
      </c>
      <c r="G2922">
        <v>0</v>
      </c>
      <c r="H2922">
        <v>0.66666666666666663</v>
      </c>
      <c r="I2922">
        <v>0.66666666666666663</v>
      </c>
      <c r="J2922">
        <v>1.6333333333333331</v>
      </c>
      <c r="K2922">
        <f t="shared" si="225"/>
        <v>6.4333333333333318</v>
      </c>
      <c r="L2922">
        <f t="shared" si="226"/>
        <v>0.15708484446999552</v>
      </c>
      <c r="M2922">
        <f t="shared" si="227"/>
        <v>2.1856014447094063</v>
      </c>
      <c r="N2922" s="10" t="str" cm="1">
        <f t="array" ref="N2922">_xlfn.IFS(AND(C2922&lt;=0, C2922-M2922&lt;=2), "escarcha",AND(C2922&lt;=0, C2922-M2922&gt;2), "helada negra", AND(C2922&gt;0, M2922+2&gt;C2922), "rocío", TRUE, "sin riesgo")</f>
        <v>rocío</v>
      </c>
      <c r="O2922">
        <f t="shared" si="228"/>
        <v>0.35061120877093982</v>
      </c>
      <c r="P2922">
        <f t="shared" si="229"/>
        <v>4.932883542771437</v>
      </c>
      <c r="Q2922" s="10" t="str" cm="1">
        <f t="array" ref="Q2922">_xlfn.IFS(AND(D2922&lt;=0, D2922-P2922&lt;=2), "escarcha",AND(D2922&lt;=0, D2922-P2922&gt;2), "helada negra", AND(D2922&gt;0, P2922+2&gt;D2922), "rocío", TRUE, "sin riesgo")</f>
        <v>sin riesgo</v>
      </c>
    </row>
    <row r="2923" spans="1:17" x14ac:dyDescent="0.35">
      <c r="A2923" s="2">
        <v>45800</v>
      </c>
      <c r="B2923" s="3" t="s">
        <v>29</v>
      </c>
      <c r="C2923">
        <v>6.9333333333333336</v>
      </c>
      <c r="D2923">
        <v>9.9333333333333336</v>
      </c>
      <c r="E2923">
        <v>92.466666666666669</v>
      </c>
      <c r="F2923">
        <v>74.666666666666671</v>
      </c>
      <c r="G2923">
        <v>0</v>
      </c>
      <c r="H2923">
        <v>0.93333333333333335</v>
      </c>
      <c r="I2923">
        <v>0</v>
      </c>
      <c r="J2923">
        <v>2.333333333333333</v>
      </c>
      <c r="K2923">
        <f t="shared" si="225"/>
        <v>3</v>
      </c>
      <c r="L2923">
        <f t="shared" si="226"/>
        <v>0.41053017745324788</v>
      </c>
      <c r="M2923">
        <f t="shared" si="227"/>
        <v>5.7960108767076948</v>
      </c>
      <c r="N2923" s="10" t="str" cm="1">
        <f t="array" ref="N2923">_xlfn.IFS(AND(C2923&lt;=0, C2923-M2923&lt;=2), "escarcha",AND(C2923&lt;=0, C2923-M2923&gt;2), "helada negra", AND(C2923&gt;0, M2923+2&gt;C2923), "rocío", TRUE, "sin riesgo")</f>
        <v>rocío</v>
      </c>
      <c r="O2923">
        <f t="shared" si="228"/>
        <v>0.39993256997805149</v>
      </c>
      <c r="P2923">
        <f t="shared" si="229"/>
        <v>5.6429161860959853</v>
      </c>
      <c r="Q2923" s="10" t="str" cm="1">
        <f t="array" ref="Q2923">_xlfn.IFS(AND(D2923&lt;=0, D2923-P2923&lt;=2), "escarcha",AND(D2923&lt;=0, D2923-P2923&gt;2), "helada negra", AND(D2923&gt;0, P2923+2&gt;D2923), "rocío", TRUE, "sin riesgo")</f>
        <v>sin riesgo</v>
      </c>
    </row>
    <row r="2924" spans="1:17" x14ac:dyDescent="0.35">
      <c r="A2924" s="2">
        <v>45800</v>
      </c>
      <c r="B2924" s="3" t="s">
        <v>30</v>
      </c>
      <c r="C2924">
        <v>11.1</v>
      </c>
      <c r="D2924">
        <v>11.96666666666667</v>
      </c>
      <c r="E2924">
        <v>72.466666666666669</v>
      </c>
      <c r="F2924">
        <v>65.666666666666671</v>
      </c>
      <c r="G2924">
        <v>0</v>
      </c>
      <c r="H2924">
        <v>0.8666666666666667</v>
      </c>
      <c r="I2924">
        <v>0</v>
      </c>
      <c r="J2924">
        <v>3.1</v>
      </c>
      <c r="K2924">
        <f t="shared" si="225"/>
        <v>0.86666666666667069</v>
      </c>
      <c r="L2924">
        <f t="shared" si="226"/>
        <v>0.44775857762593441</v>
      </c>
      <c r="M2924">
        <f t="shared" si="227"/>
        <v>6.335315550985988</v>
      </c>
      <c r="N2924" s="10" t="str" cm="1">
        <f t="array" ref="N2924">_xlfn.IFS(AND(C2924&lt;=0, C2924-M2924&lt;=2), "escarcha",AND(C2924&lt;=0, C2924-M2924&gt;2), "helada negra", AND(C2924&gt;0, M2924+2&gt;C2924), "rocío", TRUE, "sin riesgo")</f>
        <v>sin riesgo</v>
      </c>
      <c r="O2924">
        <f t="shared" si="228"/>
        <v>0.40650747404989318</v>
      </c>
      <c r="P2924">
        <f t="shared" si="229"/>
        <v>5.7378760855044391</v>
      </c>
      <c r="Q2924" s="10" t="str" cm="1">
        <f t="array" ref="Q2924">_xlfn.IFS(AND(D2924&lt;=0, D2924-P2924&lt;=2), "escarcha",AND(D2924&lt;=0, D2924-P2924&gt;2), "helada negra", AND(D2924&gt;0, P2924+2&gt;D2924), "rocío", TRUE, "sin riesgo")</f>
        <v>sin riesgo</v>
      </c>
    </row>
    <row r="2925" spans="1:17" x14ac:dyDescent="0.35">
      <c r="A2925" s="2">
        <v>45800</v>
      </c>
      <c r="B2925" s="3" t="s">
        <v>31</v>
      </c>
      <c r="C2925">
        <v>13</v>
      </c>
      <c r="D2925">
        <v>13.733333333333331</v>
      </c>
      <c r="E2925">
        <v>56.466666666666669</v>
      </c>
      <c r="F2925">
        <v>53.333333333333343</v>
      </c>
      <c r="G2925">
        <v>1</v>
      </c>
      <c r="H2925">
        <v>1.5666666666666671</v>
      </c>
      <c r="I2925">
        <v>2.666666666666667</v>
      </c>
      <c r="J2925">
        <v>3.5666666666666669</v>
      </c>
      <c r="K2925">
        <f t="shared" si="225"/>
        <v>0.73333333333333073</v>
      </c>
      <c r="L2925">
        <f t="shared" si="226"/>
        <v>0.32336001385764435</v>
      </c>
      <c r="M2925">
        <f t="shared" si="227"/>
        <v>4.5423103145659951</v>
      </c>
      <c r="N2925" s="10" t="str" cm="1">
        <f t="array" ref="N2925">_xlfn.IFS(AND(C2925&lt;=0, C2925-M2925&lt;=2), "escarcha",AND(C2925&lt;=0, C2925-M2925&gt;2), "helada negra", AND(C2925&gt;0, M2925+2&gt;C2925), "rocío", TRUE, "sin riesgo")</f>
        <v>sin riesgo</v>
      </c>
      <c r="O2925">
        <f t="shared" si="228"/>
        <v>0.31405153374410222</v>
      </c>
      <c r="P2925">
        <f t="shared" si="229"/>
        <v>4.4091798268564206</v>
      </c>
      <c r="Q2925" s="10" t="str" cm="1">
        <f t="array" ref="Q2925">_xlfn.IFS(AND(D2925&lt;=0, D2925-P2925&lt;=2), "escarcha",AND(D2925&lt;=0, D2925-P2925&gt;2), "helada negra", AND(D2925&gt;0, P2925+2&gt;D2925), "rocío", TRUE, "sin riesgo")</f>
        <v>sin riesgo</v>
      </c>
    </row>
    <row r="2926" spans="1:17" x14ac:dyDescent="0.35">
      <c r="A2926" s="2">
        <v>45800</v>
      </c>
      <c r="B2926" s="3" t="s">
        <v>49</v>
      </c>
      <c r="C2926">
        <v>20.033333333333331</v>
      </c>
      <c r="D2926">
        <v>20.166666666666671</v>
      </c>
      <c r="E2926">
        <v>41.9</v>
      </c>
      <c r="F2926">
        <v>43.333333333333343</v>
      </c>
      <c r="G2926">
        <v>4.333333333333333</v>
      </c>
      <c r="H2926">
        <v>3.333333333333333</v>
      </c>
      <c r="I2926">
        <v>8</v>
      </c>
      <c r="J2926">
        <v>6.8666666666666663</v>
      </c>
      <c r="K2926">
        <f t="shared" si="225"/>
        <v>0.13333333333333997</v>
      </c>
      <c r="L2926">
        <f t="shared" si="226"/>
        <v>0.47227942290193758</v>
      </c>
      <c r="M2926">
        <f t="shared" si="227"/>
        <v>6.6918125568571538</v>
      </c>
      <c r="N2926" s="10" t="str" cm="1">
        <f t="array" ref="N2926">_xlfn.IFS(AND(C2926&lt;=0, C2926-M2926&lt;=2), "escarcha",AND(C2926&lt;=0, C2926-M2926&gt;2), "helada negra", AND(C2926&gt;0, M2926+2&gt;C2926), "rocío", TRUE, "sin riesgo")</f>
        <v>sin riesgo</v>
      </c>
      <c r="O2926">
        <f t="shared" si="228"/>
        <v>0.51416419940060765</v>
      </c>
      <c r="P2926">
        <f t="shared" si="229"/>
        <v>7.3031188235671252</v>
      </c>
      <c r="Q2926" s="10" t="str" cm="1">
        <f t="array" ref="Q2926">_xlfn.IFS(AND(D2926&lt;=0, D2926-P2926&lt;=2), "escarcha",AND(D2926&lt;=0, D2926-P2926&gt;2), "helada negra", AND(D2926&gt;0, P2926+2&gt;D2926), "rocío", TRUE, "sin riesgo")</f>
        <v>sin riesgo</v>
      </c>
    </row>
    <row r="2927" spans="1:17" x14ac:dyDescent="0.35">
      <c r="A2927" s="2">
        <v>45800</v>
      </c>
      <c r="B2927" s="3" t="s">
        <v>38</v>
      </c>
      <c r="C2927">
        <v>16.899999999999999</v>
      </c>
      <c r="D2927">
        <v>16.966666666666669</v>
      </c>
      <c r="E2927">
        <v>59.3</v>
      </c>
      <c r="F2927">
        <v>56.333333333333343</v>
      </c>
      <c r="G2927">
        <v>2.666666666666667</v>
      </c>
      <c r="H2927">
        <v>3.8</v>
      </c>
      <c r="I2927">
        <v>4.333333333333333</v>
      </c>
      <c r="J2927">
        <v>8</v>
      </c>
      <c r="K2927">
        <f t="shared" si="225"/>
        <v>6.6666666666669983E-2</v>
      </c>
      <c r="L2927">
        <f t="shared" si="226"/>
        <v>0.62332855603928583</v>
      </c>
      <c r="M2927">
        <f t="shared" si="227"/>
        <v>8.910522283595899</v>
      </c>
      <c r="N2927" s="10" t="str" cm="1">
        <f t="array" ref="N2927">_xlfn.IFS(AND(C2927&lt;=0, C2927-M2927&lt;=2), "escarcha",AND(C2927&lt;=0, C2927-M2927&gt;2), "helada negra", AND(C2927&gt;0, M2927+2&gt;C2927), "rocío", TRUE, "sin riesgo")</f>
        <v>sin riesgo</v>
      </c>
      <c r="O2927">
        <f t="shared" si="228"/>
        <v>0.57623098091454839</v>
      </c>
      <c r="P2927">
        <f t="shared" si="229"/>
        <v>8.2145037829238188</v>
      </c>
      <c r="Q2927" s="10" t="str" cm="1">
        <f t="array" ref="Q2927">_xlfn.IFS(AND(D2927&lt;=0, D2927-P2927&lt;=2), "escarcha",AND(D2927&lt;=0, D2927-P2927&gt;2), "helada negra", AND(D2927&gt;0, P2927+2&gt;D2927), "rocío", TRUE, "sin riesgo")</f>
        <v>sin riesgo</v>
      </c>
    </row>
    <row r="2928" spans="1:17" x14ac:dyDescent="0.35">
      <c r="A2928" s="2">
        <v>45800</v>
      </c>
      <c r="B2928" s="3" t="s">
        <v>44</v>
      </c>
      <c r="C2928">
        <v>8.8666666666666671</v>
      </c>
      <c r="D2928">
        <v>9.9</v>
      </c>
      <c r="E2928">
        <v>83.066666666666663</v>
      </c>
      <c r="F2928">
        <v>80.666666666666671</v>
      </c>
      <c r="G2928">
        <v>0</v>
      </c>
      <c r="H2928">
        <v>4.0333333333333332</v>
      </c>
      <c r="I2928">
        <v>0</v>
      </c>
      <c r="J2928">
        <v>8.3000000000000007</v>
      </c>
      <c r="K2928">
        <f t="shared" si="225"/>
        <v>1.0333333333333332</v>
      </c>
      <c r="L2928">
        <f t="shared" si="226"/>
        <v>0.43484196731452568</v>
      </c>
      <c r="M2928">
        <f t="shared" si="227"/>
        <v>6.1479360186901202</v>
      </c>
      <c r="N2928" s="10" t="str" cm="1">
        <f t="array" ref="N2928">_xlfn.IFS(AND(C2928&lt;=0, C2928-M2928&lt;=2), "escarcha",AND(C2928&lt;=0, C2928-M2928&gt;2), "helada negra", AND(C2928&gt;0, M2928+2&gt;C2928), "rocío", TRUE, "sin riesgo")</f>
        <v>sin riesgo</v>
      </c>
      <c r="O2928">
        <f t="shared" si="228"/>
        <v>0.47499276237262911</v>
      </c>
      <c r="P2928">
        <f t="shared" si="229"/>
        <v>6.7313231631623909</v>
      </c>
      <c r="Q2928" s="10" t="str" cm="1">
        <f t="array" ref="Q2928">_xlfn.IFS(AND(D2928&lt;=0, D2928-P2928&lt;=2), "escarcha",AND(D2928&lt;=0, D2928-P2928&gt;2), "helada negra", AND(D2928&gt;0, P2928+2&gt;D2928), "rocío", TRUE, "sin riesgo")</f>
        <v>sin riesgo</v>
      </c>
    </row>
    <row r="2929" spans="1:17" x14ac:dyDescent="0.35">
      <c r="A2929" s="2">
        <v>45800</v>
      </c>
      <c r="B2929" s="3" t="s">
        <v>45</v>
      </c>
      <c r="C2929">
        <v>7.7666666666666666</v>
      </c>
      <c r="D2929">
        <v>9.9</v>
      </c>
      <c r="E2929">
        <v>86.966666666666669</v>
      </c>
      <c r="F2929">
        <v>81.333333333333329</v>
      </c>
      <c r="G2929">
        <v>0</v>
      </c>
      <c r="H2929">
        <v>1.6333333333333331</v>
      </c>
      <c r="I2929">
        <v>0</v>
      </c>
      <c r="J2929">
        <v>4.666666666666667</v>
      </c>
      <c r="K2929">
        <f t="shared" si="225"/>
        <v>2.1333333333333337</v>
      </c>
      <c r="L2929">
        <f t="shared" si="226"/>
        <v>0.40614363856779268</v>
      </c>
      <c r="M2929">
        <f t="shared" si="227"/>
        <v>5.7326193938530556</v>
      </c>
      <c r="N2929" s="10" t="str" cm="1">
        <f t="array" ref="N2929">_xlfn.IFS(AND(C2929&lt;=0, C2929-M2929&lt;=2), "escarcha",AND(C2929&lt;=0, C2929-M2929&gt;2), "helada negra", AND(C2929&gt;0, M2929+2&gt;C2929), "rocío", TRUE, "sin riesgo")</f>
        <v>sin riesgo</v>
      </c>
      <c r="O2929">
        <f t="shared" si="228"/>
        <v>0.4832232615091443</v>
      </c>
      <c r="P2929">
        <f t="shared" si="229"/>
        <v>6.8512490431328512</v>
      </c>
      <c r="Q2929" s="10" t="str" cm="1">
        <f t="array" ref="Q2929">_xlfn.IFS(AND(D2929&lt;=0, D2929-P2929&lt;=2), "escarcha",AND(D2929&lt;=0, D2929-P2929&gt;2), "helada negra", AND(D2929&gt;0, P2929+2&gt;D2929), "rocío", TRUE, "sin riesgo")</f>
        <v>sin riesgo</v>
      </c>
    </row>
    <row r="2930" spans="1:17" x14ac:dyDescent="0.35">
      <c r="A2930" s="2">
        <v>45800</v>
      </c>
      <c r="B2930" s="3" t="s">
        <v>46</v>
      </c>
      <c r="C2930">
        <v>6.9666666666666668</v>
      </c>
      <c r="D2930">
        <v>9.1999999999999993</v>
      </c>
      <c r="E2930">
        <v>89.066666666666663</v>
      </c>
      <c r="F2930">
        <v>84.333333333333329</v>
      </c>
      <c r="G2930">
        <v>0</v>
      </c>
      <c r="H2930">
        <v>1.7666666666666671</v>
      </c>
      <c r="I2930">
        <v>0</v>
      </c>
      <c r="J2930">
        <v>4.6000000000000014</v>
      </c>
      <c r="K2930">
        <f t="shared" si="225"/>
        <v>2.2333333333333325</v>
      </c>
      <c r="L2930">
        <f t="shared" si="226"/>
        <v>0.37535187002220916</v>
      </c>
      <c r="M2930">
        <f t="shared" si="227"/>
        <v>5.2885437316056807</v>
      </c>
      <c r="N2930" s="10" t="str" cm="1">
        <f t="array" ref="N2930">_xlfn.IFS(AND(C2930&lt;=0, C2930-M2930&lt;=2), "escarcha",AND(C2930&lt;=0, C2930-M2930&gt;2), "helada negra", AND(C2930&gt;0, M2930+2&gt;C2930), "rocío", TRUE, "sin riesgo")</f>
        <v>rocío</v>
      </c>
      <c r="O2930">
        <f t="shared" si="228"/>
        <v>0.47244716630728478</v>
      </c>
      <c r="P2930">
        <f t="shared" si="229"/>
        <v>6.6942548093351357</v>
      </c>
      <c r="Q2930" s="10" t="str" cm="1">
        <f t="array" ref="Q2930">_xlfn.IFS(AND(D2930&lt;=0, D2930-P2930&lt;=2), "escarcha",AND(D2930&lt;=0, D2930-P2930&gt;2), "helada negra", AND(D2930&gt;0, P2930+2&gt;D2930), "rocío", TRUE, "sin riesgo")</f>
        <v>sin riesgo</v>
      </c>
    </row>
    <row r="2931" spans="1:17" x14ac:dyDescent="0.35">
      <c r="A2931" s="2">
        <v>45801</v>
      </c>
      <c r="B2931" s="3" t="s">
        <v>10</v>
      </c>
      <c r="C2931">
        <v>5.8666666666666663</v>
      </c>
      <c r="D2931">
        <v>8.9</v>
      </c>
      <c r="E2931">
        <v>90.6</v>
      </c>
      <c r="F2931">
        <v>85.333333333333329</v>
      </c>
      <c r="G2931">
        <v>1</v>
      </c>
      <c r="H2931">
        <v>3.333333333333333</v>
      </c>
      <c r="I2931">
        <v>2.666666666666667</v>
      </c>
      <c r="J2931">
        <v>6.4333333333333336</v>
      </c>
      <c r="K2931">
        <f t="shared" si="225"/>
        <v>3.0333333333333341</v>
      </c>
      <c r="L2931">
        <f t="shared" si="226"/>
        <v>0.31670078300684601</v>
      </c>
      <c r="M2931">
        <f t="shared" si="227"/>
        <v>4.4470549842594789</v>
      </c>
      <c r="N2931" s="10" t="str" cm="1">
        <f t="array" ref="N2931">_xlfn.IFS(AND(C2931&lt;=0, C2931-M2931&lt;=2), "escarcha",AND(C2931&lt;=0, C2931-M2931&gt;2), "helada negra", AND(C2931&gt;0, M2931+2&gt;C2931), "rocío", TRUE, "sin riesgo")</f>
        <v>rocío</v>
      </c>
      <c r="O2931">
        <f t="shared" si="228"/>
        <v>0.46401345041397823</v>
      </c>
      <c r="P2931">
        <f t="shared" si="229"/>
        <v>6.571523651204874</v>
      </c>
      <c r="Q2931" s="10" t="str" cm="1">
        <f t="array" ref="Q2931">_xlfn.IFS(AND(D2931&lt;=0, D2931-P2931&lt;=2), "escarcha",AND(D2931&lt;=0, D2931-P2931&gt;2), "helada negra", AND(D2931&gt;0, P2931+2&gt;D2931), "rocío", TRUE, "sin riesgo")</f>
        <v>sin riesgo</v>
      </c>
    </row>
    <row r="2932" spans="1:17" x14ac:dyDescent="0.35">
      <c r="A2932" s="2">
        <v>45801</v>
      </c>
      <c r="B2932" s="3" t="s">
        <v>11</v>
      </c>
      <c r="C2932">
        <v>4.5333333333333332</v>
      </c>
      <c r="D2932">
        <v>7.8</v>
      </c>
      <c r="E2932">
        <v>92.1</v>
      </c>
      <c r="F2932">
        <v>88.333333333333329</v>
      </c>
      <c r="G2932">
        <v>0.33333333333333331</v>
      </c>
      <c r="H2932">
        <v>0.96666666666666667</v>
      </c>
      <c r="I2932">
        <v>1.333333333333333</v>
      </c>
      <c r="J2932">
        <v>3.1</v>
      </c>
      <c r="K2932">
        <f t="shared" si="225"/>
        <v>3.2666666666666666</v>
      </c>
      <c r="L2932">
        <f t="shared" si="226"/>
        <v>0.24043741561009344</v>
      </c>
      <c r="M2932">
        <f t="shared" si="227"/>
        <v>3.3613678346068001</v>
      </c>
      <c r="N2932" s="10" t="str" cm="1">
        <f t="array" ref="N2932">_xlfn.IFS(AND(C2932&lt;=0, C2932-M2932&lt;=2), "escarcha",AND(C2932&lt;=0, C2932-M2932&gt;2), "helada negra", AND(C2932&gt;0, M2932+2&gt;C2932), "rocío", TRUE, "sin riesgo")</f>
        <v>rocío</v>
      </c>
      <c r="O2932">
        <f t="shared" si="228"/>
        <v>0.4240058746915264</v>
      </c>
      <c r="P2932">
        <f t="shared" si="229"/>
        <v>5.990955350272845</v>
      </c>
      <c r="Q2932" s="10" t="str" cm="1">
        <f t="array" ref="Q2932">_xlfn.IFS(AND(D2932&lt;=0, D2932-P2932&lt;=2), "escarcha",AND(D2932&lt;=0, D2932-P2932&gt;2), "helada negra", AND(D2932&gt;0, P2932+2&gt;D2932), "rocío", TRUE, "sin riesgo")</f>
        <v>rocío</v>
      </c>
    </row>
    <row r="2933" spans="1:17" x14ac:dyDescent="0.35">
      <c r="A2933" s="2">
        <v>45801</v>
      </c>
      <c r="B2933" s="3" t="s">
        <v>12</v>
      </c>
      <c r="C2933">
        <v>4.0666666666666664</v>
      </c>
      <c r="D2933">
        <v>7.2333333333333334</v>
      </c>
      <c r="E2933">
        <v>93.333333333333329</v>
      </c>
      <c r="F2933">
        <v>89.666666666666671</v>
      </c>
      <c r="G2933">
        <v>0</v>
      </c>
      <c r="H2933">
        <v>3.3333333333333333E-2</v>
      </c>
      <c r="I2933">
        <v>0</v>
      </c>
      <c r="J2933">
        <v>0.76666666666666672</v>
      </c>
      <c r="K2933">
        <f t="shared" si="225"/>
        <v>3.166666666666667</v>
      </c>
      <c r="L2933">
        <f t="shared" si="226"/>
        <v>0.22106405399731976</v>
      </c>
      <c r="M2933">
        <f t="shared" si="227"/>
        <v>3.087083740724101</v>
      </c>
      <c r="N2933" s="10" t="str" cm="1">
        <f t="array" ref="N2933">_xlfn.IFS(AND(C2933&lt;=0, C2933-M2933&lt;=2), "escarcha",AND(C2933&lt;=0, C2933-M2933&gt;2), "helada negra", AND(C2933&gt;0, M2933+2&gt;C2933), "rocío", TRUE, "sin riesgo")</f>
        <v>rocío</v>
      </c>
      <c r="O2933">
        <f t="shared" si="228"/>
        <v>0.40032196852945318</v>
      </c>
      <c r="P2933">
        <f t="shared" si="229"/>
        <v>5.6485381644658732</v>
      </c>
      <c r="Q2933" s="10" t="str" cm="1">
        <f t="array" ref="Q2933">_xlfn.IFS(AND(D2933&lt;=0, D2933-P2933&lt;=2), "escarcha",AND(D2933&lt;=0, D2933-P2933&gt;2), "helada negra", AND(D2933&gt;0, P2933+2&gt;D2933), "rocío", TRUE, "sin riesgo")</f>
        <v>rocío</v>
      </c>
    </row>
    <row r="2934" spans="1:17" x14ac:dyDescent="0.35">
      <c r="A2934" s="2">
        <v>45801</v>
      </c>
      <c r="B2934" s="3" t="s">
        <v>13</v>
      </c>
      <c r="C2934">
        <v>3.166666666666667</v>
      </c>
      <c r="D2934">
        <v>6.5</v>
      </c>
      <c r="E2934">
        <v>94.166666666666671</v>
      </c>
      <c r="F2934">
        <v>91.333333333333329</v>
      </c>
      <c r="G2934">
        <v>0</v>
      </c>
      <c r="H2934">
        <v>0</v>
      </c>
      <c r="I2934">
        <v>1.333333333333333</v>
      </c>
      <c r="J2934">
        <v>0</v>
      </c>
      <c r="K2934">
        <f t="shared" si="225"/>
        <v>3.333333333333333</v>
      </c>
      <c r="L2934">
        <f t="shared" si="226"/>
        <v>0.16658571336226244</v>
      </c>
      <c r="M2934">
        <f t="shared" si="227"/>
        <v>2.3190532147327985</v>
      </c>
      <c r="N2934" s="10" t="str" cm="1">
        <f t="array" ref="N2934">_xlfn.IFS(AND(C2934&lt;=0, C2934-M2934&lt;=2), "escarcha",AND(C2934&lt;=0, C2934-M2934&gt;2), "helada negra", AND(C2934&gt;0, M2934+2&gt;C2934), "rocío", TRUE, "sin riesgo")</f>
        <v>rocío</v>
      </c>
      <c r="O2934">
        <f t="shared" si="228"/>
        <v>0.36844036604300168</v>
      </c>
      <c r="P2934">
        <f t="shared" si="229"/>
        <v>5.1890845256829401</v>
      </c>
      <c r="Q2934" s="10" t="str" cm="1">
        <f t="array" ref="Q2934">_xlfn.IFS(AND(D2934&lt;=0, D2934-P2934&lt;=2), "escarcha",AND(D2934&lt;=0, D2934-P2934&gt;2), "helada negra", AND(D2934&gt;0, P2934+2&gt;D2934), "rocío", TRUE, "sin riesgo")</f>
        <v>rocío</v>
      </c>
    </row>
    <row r="2935" spans="1:17" x14ac:dyDescent="0.35">
      <c r="A2935" s="2">
        <v>45801</v>
      </c>
      <c r="B2935" s="3" t="s">
        <v>14</v>
      </c>
      <c r="C2935">
        <v>1.966666666666667</v>
      </c>
      <c r="D2935">
        <v>5.9666666666666668</v>
      </c>
      <c r="E2935">
        <v>94.7</v>
      </c>
      <c r="F2935">
        <v>93</v>
      </c>
      <c r="G2935">
        <v>0</v>
      </c>
      <c r="H2935">
        <v>6.6666666666666666E-2</v>
      </c>
      <c r="I2935">
        <v>0.66666666666666663</v>
      </c>
      <c r="J2935">
        <v>0.3666666666666667</v>
      </c>
      <c r="K2935">
        <f t="shared" si="225"/>
        <v>4</v>
      </c>
      <c r="L2935">
        <f t="shared" si="226"/>
        <v>8.7019556360617312E-2</v>
      </c>
      <c r="M2935">
        <f t="shared" si="227"/>
        <v>1.2059103980558243</v>
      </c>
      <c r="N2935" s="10" t="str" cm="1">
        <f t="array" ref="N2935">_xlfn.IFS(AND(C2935&lt;=0, C2935-M2935&lt;=2), "escarcha",AND(C2935&lt;=0, C2935-M2935&gt;2), "helada negra", AND(C2935&gt;0, M2935+2&gt;C2935), "rocío", TRUE, "sin riesgo")</f>
        <v>rocío</v>
      </c>
      <c r="O2935">
        <f t="shared" si="228"/>
        <v>0.34975735728430474</v>
      </c>
      <c r="P2935">
        <f t="shared" si="229"/>
        <v>4.9206271583236356</v>
      </c>
      <c r="Q2935" s="10" t="str" cm="1">
        <f t="array" ref="Q2935">_xlfn.IFS(AND(D2935&lt;=0, D2935-P2935&lt;=2), "escarcha",AND(D2935&lt;=0, D2935-P2935&gt;2), "helada negra", AND(D2935&gt;0, P2935+2&gt;D2935), "rocío", TRUE, "sin riesgo")</f>
        <v>rocío</v>
      </c>
    </row>
    <row r="2936" spans="1:17" x14ac:dyDescent="0.35">
      <c r="A2936" s="2">
        <v>45801</v>
      </c>
      <c r="B2936" s="3" t="s">
        <v>15</v>
      </c>
      <c r="C2936">
        <v>1.1333333333333331</v>
      </c>
      <c r="D2936">
        <v>5.5333333333333332</v>
      </c>
      <c r="E2936">
        <v>95.166666666666671</v>
      </c>
      <c r="F2936">
        <v>94.333333333333329</v>
      </c>
      <c r="G2936">
        <v>0</v>
      </c>
      <c r="H2936">
        <v>0</v>
      </c>
      <c r="I2936">
        <v>0</v>
      </c>
      <c r="J2936">
        <v>0</v>
      </c>
      <c r="K2936">
        <f t="shared" si="225"/>
        <v>4.4000000000000004</v>
      </c>
      <c r="L2936">
        <f t="shared" si="226"/>
        <v>3.2266194531601934E-2</v>
      </c>
      <c r="M2936">
        <f t="shared" si="227"/>
        <v>0.44575084268727982</v>
      </c>
      <c r="N2936" s="10" t="str" cm="1">
        <f t="array" ref="N2936">_xlfn.IFS(AND(C2936&lt;=0, C2936-M2936&lt;=2), "escarcha",AND(C2936&lt;=0, C2936-M2936&gt;2), "helada negra", AND(C2936&gt;0, M2936+2&gt;C2936), "rocío", TRUE, "sin riesgo")</f>
        <v>rocío</v>
      </c>
      <c r="O2936">
        <f t="shared" si="228"/>
        <v>0.33400337058130775</v>
      </c>
      <c r="P2936">
        <f t="shared" si="229"/>
        <v>4.6947079411240447</v>
      </c>
      <c r="Q2936" s="10" t="str" cm="1">
        <f t="array" ref="Q2936">_xlfn.IFS(AND(D2936&lt;=0, D2936-P2936&lt;=2), "escarcha",AND(D2936&lt;=0, D2936-P2936&gt;2), "helada negra", AND(D2936&gt;0, P2936+2&gt;D2936), "rocío", TRUE, "sin riesgo")</f>
        <v>rocío</v>
      </c>
    </row>
    <row r="2937" spans="1:17" x14ac:dyDescent="0.35">
      <c r="A2937" s="2">
        <v>45801</v>
      </c>
      <c r="B2937" s="3" t="s">
        <v>16</v>
      </c>
      <c r="C2937">
        <v>0.76666666666666672</v>
      </c>
      <c r="D2937">
        <v>5.9</v>
      </c>
      <c r="E2937">
        <v>95.466666666666669</v>
      </c>
      <c r="F2937">
        <v>93.666666666666671</v>
      </c>
      <c r="G2937">
        <v>0</v>
      </c>
      <c r="H2937">
        <v>0</v>
      </c>
      <c r="I2937">
        <v>0</v>
      </c>
      <c r="J2937">
        <v>0</v>
      </c>
      <c r="K2937">
        <f t="shared" si="225"/>
        <v>5.1333333333333337</v>
      </c>
      <c r="L2937">
        <f t="shared" si="226"/>
        <v>9.0299731999703842E-3</v>
      </c>
      <c r="M2937">
        <f t="shared" si="227"/>
        <v>0.12458267601397953</v>
      </c>
      <c r="N2937" s="10" t="str" cm="1">
        <f t="array" ref="N2937">_xlfn.IFS(AND(C2937&lt;=0, C2937-M2937&lt;=2), "escarcha",AND(C2937&lt;=0, C2937-M2937&gt;2), "helada negra", AND(C2937&gt;0, M2937+2&gt;C2937), "rocío", TRUE, "sin riesgo")</f>
        <v>rocío</v>
      </c>
      <c r="O2937">
        <f t="shared" si="228"/>
        <v>0.35229333230106863</v>
      </c>
      <c r="P2937">
        <f t="shared" si="229"/>
        <v>4.957032683393459</v>
      </c>
      <c r="Q2937" s="10" t="str" cm="1">
        <f t="array" ref="Q2937">_xlfn.IFS(AND(D2937&lt;=0, D2937-P2937&lt;=2), "escarcha",AND(D2937&lt;=0, D2937-P2937&gt;2), "helada negra", AND(D2937&gt;0, P2937+2&gt;D2937), "rocío", TRUE, "sin riesgo")</f>
        <v>rocío</v>
      </c>
    </row>
    <row r="2938" spans="1:17" x14ac:dyDescent="0.35">
      <c r="A2938" s="2">
        <v>45801</v>
      </c>
      <c r="B2938" s="3" t="s">
        <v>17</v>
      </c>
      <c r="C2938">
        <v>0.26666666666666672</v>
      </c>
      <c r="D2938">
        <v>5.2666666666666666</v>
      </c>
      <c r="E2938">
        <v>95.8</v>
      </c>
      <c r="F2938">
        <v>94.333333333333329</v>
      </c>
      <c r="G2938">
        <v>0</v>
      </c>
      <c r="H2938">
        <v>0</v>
      </c>
      <c r="I2938">
        <v>0</v>
      </c>
      <c r="J2938">
        <v>0</v>
      </c>
      <c r="K2938">
        <f t="shared" si="225"/>
        <v>5</v>
      </c>
      <c r="L2938">
        <f t="shared" si="226"/>
        <v>-2.3590315566296274E-2</v>
      </c>
      <c r="M2938">
        <f t="shared" si="227"/>
        <v>-0.32486392356083638</v>
      </c>
      <c r="N2938" s="10" t="str" cm="1">
        <f t="array" ref="N2938">_xlfn.IFS(AND(C2938&lt;=0, C2938-M2938&lt;=2), "escarcha",AND(C2938&lt;=0, C2938-M2938&gt;2), "helada negra", AND(C2938&gt;0, M2938+2&gt;C2938), "rocío", TRUE, "sin riesgo")</f>
        <v>rocío</v>
      </c>
      <c r="O2938">
        <f t="shared" si="228"/>
        <v>0.31549651233891318</v>
      </c>
      <c r="P2938">
        <f t="shared" si="229"/>
        <v>4.4298366162558525</v>
      </c>
      <c r="Q2938" s="10" t="str" cm="1">
        <f t="array" ref="Q2938">_xlfn.IFS(AND(D2938&lt;=0, D2938-P2938&lt;=2), "escarcha",AND(D2938&lt;=0, D2938-P2938&gt;2), "helada negra", AND(D2938&gt;0, P2938+2&gt;D2938), "rocío", TRUE, "sin riesgo")</f>
        <v>rocío</v>
      </c>
    </row>
    <row r="2939" spans="1:17" x14ac:dyDescent="0.35">
      <c r="A2939" s="2">
        <v>45801</v>
      </c>
      <c r="B2939" s="3" t="s">
        <v>18</v>
      </c>
      <c r="C2939">
        <v>0</v>
      </c>
      <c r="D2939">
        <v>4.5666666666666664</v>
      </c>
      <c r="E2939">
        <v>96.066666666666663</v>
      </c>
      <c r="F2939">
        <v>95.666666666666671</v>
      </c>
      <c r="G2939">
        <v>0</v>
      </c>
      <c r="H2939">
        <v>0</v>
      </c>
      <c r="I2939">
        <v>0</v>
      </c>
      <c r="J2939">
        <v>0</v>
      </c>
      <c r="K2939">
        <f t="shared" si="225"/>
        <v>4.5666666666666664</v>
      </c>
      <c r="L2939">
        <f t="shared" si="226"/>
        <v>-4.0127791090779345E-2</v>
      </c>
      <c r="M2939">
        <f t="shared" si="227"/>
        <v>-0.55208535494555899</v>
      </c>
      <c r="N2939" s="10" t="str" cm="1">
        <f t="array" ref="N2939">_xlfn.IFS(AND(C2939&lt;=0, C2939-M2939&lt;=2), "escarcha",AND(C2939&lt;=0, C2939-M2939&gt;2), "helada negra", AND(C2939&gt;0, M2939+2&gt;C2939), "rocío", TRUE, "sin riesgo")</f>
        <v>escarcha</v>
      </c>
      <c r="O2939">
        <f t="shared" si="228"/>
        <v>0.28076166727665181</v>
      </c>
      <c r="P2939">
        <f t="shared" si="229"/>
        <v>3.9342353527382121</v>
      </c>
      <c r="Q2939" s="10" t="str" cm="1">
        <f t="array" ref="Q2939">_xlfn.IFS(AND(D2939&lt;=0, D2939-P2939&lt;=2), "escarcha",AND(D2939&lt;=0, D2939-P2939&gt;2), "helada negra", AND(D2939&gt;0, P2939+2&gt;D2939), "rocío", TRUE, "sin riesgo")</f>
        <v>rocío</v>
      </c>
    </row>
    <row r="2940" spans="1:17" x14ac:dyDescent="0.35">
      <c r="A2940" s="2">
        <v>45801</v>
      </c>
      <c r="B2940" s="3" t="s">
        <v>19</v>
      </c>
      <c r="C2940">
        <v>-0.16666666666666671</v>
      </c>
      <c r="D2940">
        <v>4.4666666666666668</v>
      </c>
      <c r="E2940">
        <v>96.100000000000009</v>
      </c>
      <c r="F2940">
        <v>96.333333333333329</v>
      </c>
      <c r="G2940">
        <v>0</v>
      </c>
      <c r="H2940">
        <v>0</v>
      </c>
      <c r="I2940">
        <v>0.66666666666666663</v>
      </c>
      <c r="J2940">
        <v>0</v>
      </c>
      <c r="K2940">
        <f t="shared" si="225"/>
        <v>4.6333333333333337</v>
      </c>
      <c r="L2940">
        <f t="shared" si="226"/>
        <v>-5.1875651928344167E-2</v>
      </c>
      <c r="M2940">
        <f t="shared" si="227"/>
        <v>-0.71324020674939759</v>
      </c>
      <c r="N2940" s="10" t="str" cm="1">
        <f t="array" ref="N2940">_xlfn.IFS(AND(C2940&lt;=0, C2940-M2940&lt;=2), "escarcha",AND(C2940&lt;=0, C2940-M2940&gt;2), "helada negra", AND(C2940&gt;0, M2940+2&gt;C2940), "rocío", TRUE, "sin riesgo")</f>
        <v>escarcha</v>
      </c>
      <c r="O2940">
        <f t="shared" si="228"/>
        <v>0.28071645393460204</v>
      </c>
      <c r="P2940">
        <f t="shared" si="229"/>
        <v>3.9335915365465062</v>
      </c>
      <c r="Q2940" s="10" t="str" cm="1">
        <f t="array" ref="Q2940">_xlfn.IFS(AND(D2940&lt;=0, D2940-P2940&lt;=2), "escarcha",AND(D2940&lt;=0, D2940-P2940&gt;2), "helada negra", AND(D2940&gt;0, P2940+2&gt;D2940), "rocío", TRUE, "sin riesgo")</f>
        <v>rocío</v>
      </c>
    </row>
    <row r="2941" spans="1:17" x14ac:dyDescent="0.35">
      <c r="A2941" s="2">
        <v>45801</v>
      </c>
      <c r="B2941" s="3" t="s">
        <v>20</v>
      </c>
      <c r="C2941">
        <v>-0.5</v>
      </c>
      <c r="D2941">
        <v>4.0999999999999996</v>
      </c>
      <c r="E2941">
        <v>96.3</v>
      </c>
      <c r="F2941">
        <v>97</v>
      </c>
      <c r="G2941">
        <v>0</v>
      </c>
      <c r="H2941">
        <v>0</v>
      </c>
      <c r="I2941">
        <v>0</v>
      </c>
      <c r="J2941">
        <v>0</v>
      </c>
      <c r="K2941">
        <f t="shared" si="225"/>
        <v>4.5999999999999996</v>
      </c>
      <c r="L2941">
        <f t="shared" si="226"/>
        <v>-7.4036080097345414E-2</v>
      </c>
      <c r="M2941">
        <f t="shared" si="227"/>
        <v>-1.0166502189965512</v>
      </c>
      <c r="N2941" s="10" t="str" cm="1">
        <f t="array" ref="N2941">_xlfn.IFS(AND(C2941&lt;=0, C2941-M2941&lt;=2), "escarcha",AND(C2941&lt;=0, C2941-M2941&gt;2), "helada negra", AND(C2941&gt;0, M2941+2&gt;C2941), "rocío", TRUE, "sin riesgo")</f>
        <v>escarcha</v>
      </c>
      <c r="O2941">
        <f t="shared" si="228"/>
        <v>0.26193579130140449</v>
      </c>
      <c r="P2941">
        <f t="shared" si="229"/>
        <v>3.6664539134745779</v>
      </c>
      <c r="Q2941" s="10" t="str" cm="1">
        <f t="array" ref="Q2941">_xlfn.IFS(AND(D2941&lt;=0, D2941-P2941&lt;=2), "escarcha",AND(D2941&lt;=0, D2941-P2941&gt;2), "helada negra", AND(D2941&gt;0, P2941+2&gt;D2941), "rocío", TRUE, "sin riesgo")</f>
        <v>rocío</v>
      </c>
    </row>
    <row r="2942" spans="1:17" x14ac:dyDescent="0.35">
      <c r="A2942" s="2">
        <v>45801</v>
      </c>
      <c r="B2942" s="3" t="s">
        <v>21</v>
      </c>
      <c r="C2942">
        <v>-0.83333333333333337</v>
      </c>
      <c r="D2942">
        <v>3.5333333333333332</v>
      </c>
      <c r="E2942">
        <v>96.4</v>
      </c>
      <c r="F2942">
        <v>97</v>
      </c>
      <c r="G2942">
        <v>0</v>
      </c>
      <c r="H2942">
        <v>0</v>
      </c>
      <c r="I2942">
        <v>0</v>
      </c>
      <c r="J2942">
        <v>0</v>
      </c>
      <c r="K2942">
        <f t="shared" si="225"/>
        <v>4.3666666666666663</v>
      </c>
      <c r="L2942">
        <f t="shared" si="226"/>
        <v>-9.7304346596688379E-2</v>
      </c>
      <c r="M2942">
        <f t="shared" si="227"/>
        <v>-1.3344115942462396</v>
      </c>
      <c r="N2942" s="10" t="str" cm="1">
        <f t="array" ref="N2942">_xlfn.IFS(AND(C2942&lt;=0, C2942-M2942&lt;=2), "escarcha",AND(C2942&lt;=0, C2942-M2942&gt;2), "helada negra", AND(C2942&gt;0, M2942+2&gt;C2942), "rocío", TRUE, "sin riesgo")</f>
        <v>escarcha</v>
      </c>
      <c r="O2942">
        <f t="shared" si="228"/>
        <v>0.22210257264831476</v>
      </c>
      <c r="P2942">
        <f t="shared" si="229"/>
        <v>3.1017713850113107</v>
      </c>
      <c r="Q2942" s="10" t="str" cm="1">
        <f t="array" ref="Q2942">_xlfn.IFS(AND(D2942&lt;=0, D2942-P2942&lt;=2), "escarcha",AND(D2942&lt;=0, D2942-P2942&gt;2), "helada negra", AND(D2942&gt;0, P2942+2&gt;D2942), "rocío", TRUE, "sin riesgo")</f>
        <v>rocío</v>
      </c>
    </row>
    <row r="2943" spans="1:17" x14ac:dyDescent="0.35">
      <c r="A2943" s="2">
        <v>45801</v>
      </c>
      <c r="B2943" s="3" t="s">
        <v>22</v>
      </c>
      <c r="C2943">
        <v>-0.93333333333333335</v>
      </c>
      <c r="D2943">
        <v>3.0666666666666669</v>
      </c>
      <c r="E2943">
        <v>96.533333333333331</v>
      </c>
      <c r="F2943">
        <v>97</v>
      </c>
      <c r="G2943">
        <v>0</v>
      </c>
      <c r="H2943">
        <v>0</v>
      </c>
      <c r="I2943">
        <v>0</v>
      </c>
      <c r="J2943">
        <v>0</v>
      </c>
      <c r="K2943">
        <f t="shared" si="225"/>
        <v>4</v>
      </c>
      <c r="L2943">
        <f t="shared" si="226"/>
        <v>-0.10322707243299759</v>
      </c>
      <c r="M2943">
        <f t="shared" si="227"/>
        <v>-1.4151616843360213</v>
      </c>
      <c r="N2943" s="10" t="str" cm="1">
        <f t="array" ref="N2943">_xlfn.IFS(AND(C2943&lt;=0, C2943-M2943&lt;=2), "escarcha",AND(C2943&lt;=0, C2943-M2943&gt;2), "helada negra", AND(C2943&gt;0, M2943+2&gt;C2943), "rocío", TRUE, "sin riesgo")</f>
        <v>escarcha</v>
      </c>
      <c r="O2943">
        <f t="shared" si="228"/>
        <v>0.18916101139057589</v>
      </c>
      <c r="P2943">
        <f t="shared" si="229"/>
        <v>2.6367353035549073</v>
      </c>
      <c r="Q2943" s="10" t="str" cm="1">
        <f t="array" ref="Q2943">_xlfn.IFS(AND(D2943&lt;=0, D2943-P2943&lt;=2), "escarcha",AND(D2943&lt;=0, D2943-P2943&gt;2), "helada negra", AND(D2943&gt;0, P2943+2&gt;D2943), "rocío", TRUE, "sin riesgo")</f>
        <v>rocío</v>
      </c>
    </row>
    <row r="2944" spans="1:17" x14ac:dyDescent="0.35">
      <c r="A2944" s="2">
        <v>45801</v>
      </c>
      <c r="B2944" s="3" t="s">
        <v>23</v>
      </c>
      <c r="C2944">
        <v>-1.0666666666666671</v>
      </c>
      <c r="D2944">
        <v>3.2</v>
      </c>
      <c r="E2944">
        <v>96.566666666666663</v>
      </c>
      <c r="F2944">
        <v>97.666666666666671</v>
      </c>
      <c r="G2944">
        <v>0</v>
      </c>
      <c r="H2944">
        <v>0</v>
      </c>
      <c r="I2944">
        <v>0</v>
      </c>
      <c r="J2944">
        <v>0</v>
      </c>
      <c r="K2944">
        <f t="shared" si="225"/>
        <v>4.2666666666666675</v>
      </c>
      <c r="L2944">
        <f t="shared" si="226"/>
        <v>-0.11263108167282937</v>
      </c>
      <c r="M2944">
        <f t="shared" si="227"/>
        <v>-1.5432645973817847</v>
      </c>
      <c r="N2944" s="10" t="str" cm="1">
        <f t="array" ref="N2944">_xlfn.IFS(AND(C2944&lt;=0, C2944-M2944&lt;=2), "escarcha",AND(C2944&lt;=0, C2944-M2944&gt;2), "helada negra", AND(C2944&gt;0, M2944+2&gt;C2944), "rocío", TRUE, "sin riesgo")</f>
        <v>escarcha</v>
      </c>
      <c r="O2944">
        <f t="shared" si="228"/>
        <v>0.20543496866885852</v>
      </c>
      <c r="P2944">
        <f t="shared" si="229"/>
        <v>2.8662549664975177</v>
      </c>
      <c r="Q2944" s="10" t="str" cm="1">
        <f t="array" ref="Q2944">_xlfn.IFS(AND(D2944&lt;=0, D2944-P2944&lt;=2), "escarcha",AND(D2944&lt;=0, D2944-P2944&gt;2), "helada negra", AND(D2944&gt;0, P2944+2&gt;D2944), "rocío", TRUE, "sin riesgo")</f>
        <v>rocío</v>
      </c>
    </row>
    <row r="2945" spans="1:17" x14ac:dyDescent="0.35">
      <c r="A2945" s="2">
        <v>45801</v>
      </c>
      <c r="B2945" s="3" t="s">
        <v>24</v>
      </c>
      <c r="C2945">
        <v>-1.333333333333333</v>
      </c>
      <c r="D2945">
        <v>2.9</v>
      </c>
      <c r="E2945">
        <v>96.633333333333326</v>
      </c>
      <c r="F2945">
        <v>97</v>
      </c>
      <c r="G2945">
        <v>0</v>
      </c>
      <c r="H2945">
        <v>0</v>
      </c>
      <c r="I2945">
        <v>0</v>
      </c>
      <c r="J2945">
        <v>0</v>
      </c>
      <c r="K2945">
        <f t="shared" si="225"/>
        <v>4.2333333333333325</v>
      </c>
      <c r="L2945">
        <f t="shared" si="226"/>
        <v>-0.13147172557766457</v>
      </c>
      <c r="M2945">
        <f t="shared" si="227"/>
        <v>-1.7995066068428682</v>
      </c>
      <c r="N2945" s="10" t="str" cm="1">
        <f t="array" ref="N2945">_xlfn.IFS(AND(C2945&lt;=0, C2945-M2945&lt;=2), "escarcha",AND(C2945&lt;=0, C2945-M2945&gt;2), "helada negra", AND(C2945&gt;0, M2945+2&gt;C2945), "rocío", TRUE, "sin riesgo")</f>
        <v>escarcha</v>
      </c>
      <c r="O2945">
        <f t="shared" si="228"/>
        <v>0.17736587180292254</v>
      </c>
      <c r="P2945">
        <f t="shared" si="229"/>
        <v>2.4706502421045831</v>
      </c>
      <c r="Q2945" s="10" t="str" cm="1">
        <f t="array" ref="Q2945">_xlfn.IFS(AND(D2945&lt;=0, D2945-P2945&lt;=2), "escarcha",AND(D2945&lt;=0, D2945-P2945&gt;2), "helada negra", AND(D2945&gt;0, P2945+2&gt;D2945), "rocío", TRUE, "sin riesgo")</f>
        <v>rocío</v>
      </c>
    </row>
    <row r="2946" spans="1:17" x14ac:dyDescent="0.35">
      <c r="A2946" s="2">
        <v>45801</v>
      </c>
      <c r="B2946" s="3" t="s">
        <v>25</v>
      </c>
      <c r="C2946">
        <v>-1.2333333333333329</v>
      </c>
      <c r="D2946">
        <v>4.0333333333333332</v>
      </c>
      <c r="E2946">
        <v>96.7</v>
      </c>
      <c r="F2946">
        <v>96.333333333333329</v>
      </c>
      <c r="G2946">
        <v>0</v>
      </c>
      <c r="H2946">
        <v>0.1333333333333333</v>
      </c>
      <c r="I2946">
        <v>0</v>
      </c>
      <c r="J2946">
        <v>0.46666666666666662</v>
      </c>
      <c r="K2946">
        <f t="shared" ref="K2946:K3009" si="230">ABS((C2946-D2946))</f>
        <v>5.2666666666666657</v>
      </c>
      <c r="L2946">
        <f t="shared" si="226"/>
        <v>-0.1234529815934121</v>
      </c>
      <c r="M2946">
        <f t="shared" si="227"/>
        <v>-1.6905142480631676</v>
      </c>
      <c r="N2946" s="10" t="str" cm="1">
        <f t="array" ref="N2946">_xlfn.IFS(AND(C2946&lt;=0, C2946-M2946&lt;=2), "escarcha",AND(C2946&lt;=0, C2946-M2946&gt;2), "helada negra", AND(C2946&gt;0, M2946+2&gt;C2946), "rocío", TRUE, "sin riesgo")</f>
        <v>escarcha</v>
      </c>
      <c r="O2946">
        <f t="shared" si="228"/>
        <v>0.2503624347670429</v>
      </c>
      <c r="P2946">
        <f t="shared" si="229"/>
        <v>3.5021211761873241</v>
      </c>
      <c r="Q2946" s="10" t="str" cm="1">
        <f t="array" ref="Q2946">_xlfn.IFS(AND(D2946&lt;=0, D2946-P2946&lt;=2), "escarcha",AND(D2946&lt;=0, D2946-P2946&gt;2), "helada negra", AND(D2946&gt;0, P2946+2&gt;D2946), "rocío", TRUE, "sin riesgo")</f>
        <v>rocío</v>
      </c>
    </row>
    <row r="2947" spans="1:17" x14ac:dyDescent="0.35">
      <c r="A2947" s="2">
        <v>45801</v>
      </c>
      <c r="B2947" s="3" t="s">
        <v>26</v>
      </c>
      <c r="C2947">
        <v>-0.53333333333333333</v>
      </c>
      <c r="D2947">
        <v>7.166666666666667</v>
      </c>
      <c r="E2947">
        <v>96.9</v>
      </c>
      <c r="F2947">
        <v>86.666666666666671</v>
      </c>
      <c r="G2947">
        <v>0</v>
      </c>
      <c r="H2947">
        <v>0.1</v>
      </c>
      <c r="I2947">
        <v>0</v>
      </c>
      <c r="J2947">
        <v>0.76666666666666672</v>
      </c>
      <c r="K2947">
        <f t="shared" si="230"/>
        <v>7.7</v>
      </c>
      <c r="L2947">
        <f t="shared" ref="L2947:L3010" si="231">(LN(E2947/100))+((17.625*C2947)/(243.04+C2947))</f>
        <v>-7.0252488072237246E-2</v>
      </c>
      <c r="M2947">
        <f t="shared" ref="M2947:M3010" si="232">(243.04*L2947)/(17.625-L2947)</f>
        <v>-0.96490088019855313</v>
      </c>
      <c r="N2947" s="10" t="str" cm="1">
        <f t="array" ref="N2947">_xlfn.IFS(AND(C2947&lt;=0, C2947-M2947&lt;=2), "escarcha",AND(C2947&lt;=0, C2947-M2947&gt;2), "helada negra", AND(C2947&gt;0, M2947+2&gt;C2947), "rocío", TRUE, "sin riesgo")</f>
        <v>escarcha</v>
      </c>
      <c r="O2947">
        <f t="shared" ref="O2947:O3010" si="233">(LN(F2947/100))+((17.625*D2947)/(243.04+D2947))</f>
        <v>0.36173182801742265</v>
      </c>
      <c r="P2947">
        <f t="shared" ref="P2947:P3010" si="234">(243.04*O2947)/(17.625-O2947)</f>
        <v>5.0926222431066988</v>
      </c>
      <c r="Q2947" s="10" t="str" cm="1">
        <f t="array" ref="Q2947">_xlfn.IFS(AND(D2947&lt;=0, D2947-P2947&lt;=2), "escarcha",AND(D2947&lt;=0, D2947-P2947&gt;2), "helada negra", AND(D2947&gt;0, P2947+2&gt;D2947), "rocío", TRUE, "sin riesgo")</f>
        <v>sin riesgo</v>
      </c>
    </row>
    <row r="2948" spans="1:17" x14ac:dyDescent="0.35">
      <c r="A2948" s="2">
        <v>45801</v>
      </c>
      <c r="B2948" s="3" t="s">
        <v>27</v>
      </c>
      <c r="C2948">
        <v>1.166666666666667</v>
      </c>
      <c r="D2948">
        <v>8.5333333333333332</v>
      </c>
      <c r="E2948">
        <v>97.13333333333334</v>
      </c>
      <c r="F2948">
        <v>84</v>
      </c>
      <c r="G2948">
        <v>0</v>
      </c>
      <c r="H2948">
        <v>0.2</v>
      </c>
      <c r="I2948">
        <v>0</v>
      </c>
      <c r="J2948">
        <v>1</v>
      </c>
      <c r="K2948">
        <f t="shared" si="230"/>
        <v>7.3666666666666663</v>
      </c>
      <c r="L2948">
        <f t="shared" si="231"/>
        <v>5.5115642112738367E-2</v>
      </c>
      <c r="M2948">
        <f t="shared" si="232"/>
        <v>0.76240146982337265</v>
      </c>
      <c r="N2948" s="10" t="str" cm="1">
        <f t="array" ref="N2948">_xlfn.IFS(AND(C2948&lt;=0, C2948-M2948&lt;=2), "escarcha",AND(C2948&lt;=0, C2948-M2948&gt;2), "helada negra", AND(C2948&gt;0, M2948+2&gt;C2948), "rocío", TRUE, "sin riesgo")</f>
        <v>rocío</v>
      </c>
      <c r="O2948">
        <f t="shared" si="233"/>
        <v>0.42348422150478771</v>
      </c>
      <c r="P2948">
        <f t="shared" si="234"/>
        <v>5.9834032372423485</v>
      </c>
      <c r="Q2948" s="10" t="str" cm="1">
        <f t="array" ref="Q2948">_xlfn.IFS(AND(D2948&lt;=0, D2948-P2948&lt;=2), "escarcha",AND(D2948&lt;=0, D2948-P2948&gt;2), "helada negra", AND(D2948&gt;0, P2948+2&gt;D2948), "rocío", TRUE, "sin riesgo")</f>
        <v>sin riesgo</v>
      </c>
    </row>
    <row r="2949" spans="1:17" x14ac:dyDescent="0.35">
      <c r="A2949" s="2">
        <v>45801</v>
      </c>
      <c r="B2949" s="3" t="s">
        <v>28</v>
      </c>
      <c r="C2949">
        <v>4.333333333333333</v>
      </c>
      <c r="D2949">
        <v>10.53333333333333</v>
      </c>
      <c r="E2949">
        <v>97.3</v>
      </c>
      <c r="F2949">
        <v>80.333333333333329</v>
      </c>
      <c r="G2949">
        <v>0</v>
      </c>
      <c r="H2949">
        <v>0.36666666666666659</v>
      </c>
      <c r="I2949">
        <v>0</v>
      </c>
      <c r="J2949">
        <v>1.6333333333333331</v>
      </c>
      <c r="K2949">
        <f t="shared" si="230"/>
        <v>6.1999999999999966</v>
      </c>
      <c r="L2949">
        <f t="shared" si="231"/>
        <v>0.28137267211994621</v>
      </c>
      <c r="M2949">
        <f t="shared" si="232"/>
        <v>3.9429360963091304</v>
      </c>
      <c r="N2949" s="10" t="str" cm="1">
        <f t="array" ref="N2949">_xlfn.IFS(AND(C2949&lt;=0, C2949-M2949&lt;=2), "escarcha",AND(C2949&lt;=0, C2949-M2949&gt;2), "helada negra", AND(C2949&gt;0, M2949+2&gt;C2949), "rocío", TRUE, "sin riesgo")</f>
        <v>rocío</v>
      </c>
      <c r="O2949">
        <f t="shared" si="233"/>
        <v>0.51314980429664736</v>
      </c>
      <c r="P2949">
        <f t="shared" si="234"/>
        <v>7.2882784158297698</v>
      </c>
      <c r="Q2949" s="10" t="str" cm="1">
        <f t="array" ref="Q2949">_xlfn.IFS(AND(D2949&lt;=0, D2949-P2949&lt;=2), "escarcha",AND(D2949&lt;=0, D2949-P2949&gt;2), "helada negra", AND(D2949&gt;0, P2949+2&gt;D2949), "rocío", TRUE, "sin riesgo")</f>
        <v>sin riesgo</v>
      </c>
    </row>
    <row r="2950" spans="1:17" x14ac:dyDescent="0.35">
      <c r="A2950" s="2">
        <v>45801</v>
      </c>
      <c r="B2950" s="3" t="s">
        <v>29</v>
      </c>
      <c r="C2950">
        <v>8.3333333333333339</v>
      </c>
      <c r="D2950">
        <v>12.233333333333331</v>
      </c>
      <c r="E2950">
        <v>90.4</v>
      </c>
      <c r="F2950">
        <v>73.666666666666671</v>
      </c>
      <c r="G2950">
        <v>0</v>
      </c>
      <c r="H2950">
        <v>0.6333333333333333</v>
      </c>
      <c r="I2950">
        <v>0</v>
      </c>
      <c r="J2950">
        <v>1.8666666666666669</v>
      </c>
      <c r="K2950">
        <f t="shared" si="230"/>
        <v>3.8999999999999968</v>
      </c>
      <c r="L2950">
        <f t="shared" si="231"/>
        <v>0.48336438003625276</v>
      </c>
      <c r="M2950">
        <f t="shared" si="232"/>
        <v>6.8533062730135965</v>
      </c>
      <c r="N2950" s="10" t="str" cm="1">
        <f t="array" ref="N2950">_xlfn.IFS(AND(C2950&lt;=0, C2950-M2950&lt;=2), "escarcha",AND(C2950&lt;=0, C2950-M2950&gt;2), "helada negra", AND(C2950&gt;0, M2950+2&gt;C2950), "rocío", TRUE, "sin riesgo")</f>
        <v>rocío</v>
      </c>
      <c r="O2950">
        <f t="shared" si="233"/>
        <v>0.53901408338136048</v>
      </c>
      <c r="P2950">
        <f t="shared" si="234"/>
        <v>7.667218237467182</v>
      </c>
      <c r="Q2950" s="10" t="str" cm="1">
        <f t="array" ref="Q2950">_xlfn.IFS(AND(D2950&lt;=0, D2950-P2950&lt;=2), "escarcha",AND(D2950&lt;=0, D2950-P2950&gt;2), "helada negra", AND(D2950&gt;0, P2950+2&gt;D2950), "rocío", TRUE, "sin riesgo")</f>
        <v>sin riesgo</v>
      </c>
    </row>
    <row r="2951" spans="1:17" x14ac:dyDescent="0.35">
      <c r="A2951" s="2">
        <v>45801</v>
      </c>
      <c r="B2951" s="3" t="s">
        <v>30</v>
      </c>
      <c r="C2951">
        <v>12.4</v>
      </c>
      <c r="D2951">
        <v>14.4</v>
      </c>
      <c r="E2951">
        <v>69.666666666666657</v>
      </c>
      <c r="F2951">
        <v>55.666666666666657</v>
      </c>
      <c r="G2951">
        <v>0</v>
      </c>
      <c r="H2951">
        <v>0.43333333333333329</v>
      </c>
      <c r="I2951">
        <v>0</v>
      </c>
      <c r="J2951">
        <v>2.333333333333333</v>
      </c>
      <c r="K2951">
        <f t="shared" si="230"/>
        <v>2</v>
      </c>
      <c r="L2951">
        <f t="shared" si="231"/>
        <v>0.49413430158045446</v>
      </c>
      <c r="M2951">
        <f t="shared" si="232"/>
        <v>7.0104104935685356</v>
      </c>
      <c r="N2951" s="10" t="str" cm="1">
        <f t="array" ref="N2951">_xlfn.IFS(AND(C2951&lt;=0, C2951-M2951&lt;=2), "escarcha",AND(C2951&lt;=0, C2951-M2951&gt;2), "helada negra", AND(C2951&gt;0, M2951+2&gt;C2951), "rocío", TRUE, "sin riesgo")</f>
        <v>sin riesgo</v>
      </c>
      <c r="O2951">
        <f t="shared" si="233"/>
        <v>0.40007212085564403</v>
      </c>
      <c r="P2951">
        <f t="shared" si="234"/>
        <v>5.6449309358493389</v>
      </c>
      <c r="Q2951" s="10" t="str" cm="1">
        <f t="array" ref="Q2951">_xlfn.IFS(AND(D2951&lt;=0, D2951-P2951&lt;=2), "escarcha",AND(D2951&lt;=0, D2951-P2951&gt;2), "helada negra", AND(D2951&gt;0, P2951+2&gt;D2951), "rocío", TRUE, "sin riesgo")</f>
        <v>sin riesgo</v>
      </c>
    </row>
    <row r="2952" spans="1:17" x14ac:dyDescent="0.35">
      <c r="A2952" s="2">
        <v>45801</v>
      </c>
      <c r="B2952" s="3" t="s">
        <v>31</v>
      </c>
      <c r="C2952">
        <v>14.5</v>
      </c>
      <c r="D2952">
        <v>15.16666666666667</v>
      </c>
      <c r="E2952">
        <v>50.933333333333337</v>
      </c>
      <c r="F2952">
        <v>49.666666666666657</v>
      </c>
      <c r="G2952">
        <v>1.666666666666667</v>
      </c>
      <c r="H2952">
        <v>1.2</v>
      </c>
      <c r="I2952">
        <v>4.333333333333333</v>
      </c>
      <c r="J2952">
        <v>3.4666666666666668</v>
      </c>
      <c r="K2952">
        <f t="shared" si="230"/>
        <v>0.66666666666666963</v>
      </c>
      <c r="L2952">
        <f t="shared" si="231"/>
        <v>0.31766898318983283</v>
      </c>
      <c r="M2952">
        <f t="shared" si="232"/>
        <v>4.4608998117311378</v>
      </c>
      <c r="N2952" s="10" t="str" cm="1">
        <f t="array" ref="N2952">_xlfn.IFS(AND(C2952&lt;=0, C2952-M2952&lt;=2), "escarcha",AND(C2952&lt;=0, C2952-M2952&gt;2), "helada negra", AND(C2952&gt;0, M2952+2&gt;C2952), "rocío", TRUE, "sin riesgo")</f>
        <v>sin riesgo</v>
      </c>
      <c r="O2952">
        <f t="shared" si="233"/>
        <v>0.33542950994459886</v>
      </c>
      <c r="P2952">
        <f t="shared" si="234"/>
        <v>4.7151424694919699</v>
      </c>
      <c r="Q2952" s="10" t="str" cm="1">
        <f t="array" ref="Q2952">_xlfn.IFS(AND(D2952&lt;=0, D2952-P2952&lt;=2), "escarcha",AND(D2952&lt;=0, D2952-P2952&gt;2), "helada negra", AND(D2952&gt;0, P2952+2&gt;D2952), "rocío", TRUE, "sin riesgo")</f>
        <v>sin riesgo</v>
      </c>
    </row>
    <row r="2953" spans="1:17" x14ac:dyDescent="0.35">
      <c r="A2953" s="2">
        <v>45801</v>
      </c>
      <c r="B2953" s="3" t="s">
        <v>32</v>
      </c>
      <c r="C2953">
        <v>16.033333333333331</v>
      </c>
      <c r="D2953">
        <v>16.266666666666669</v>
      </c>
      <c r="E2953">
        <v>48.3</v>
      </c>
      <c r="F2953">
        <v>48.333333333333343</v>
      </c>
      <c r="G2953">
        <v>1.333333333333333</v>
      </c>
      <c r="H2953">
        <v>1.9</v>
      </c>
      <c r="I2953">
        <v>4.333333333333333</v>
      </c>
      <c r="J2953">
        <v>4.6333333333333337</v>
      </c>
      <c r="K2953">
        <f t="shared" si="230"/>
        <v>0.23333333333333783</v>
      </c>
      <c r="L2953">
        <f t="shared" si="231"/>
        <v>0.36302396441336549</v>
      </c>
      <c r="M2953">
        <f t="shared" si="232"/>
        <v>5.1111960837585499</v>
      </c>
      <c r="N2953" s="10" t="str" cm="1">
        <f t="array" ref="N2953">_xlfn.IFS(AND(C2953&lt;=0, C2953-M2953&lt;=2), "escarcha",AND(C2953&lt;=0, C2953-M2953&gt;2), "helada negra", AND(C2953&gt;0, M2953+2&gt;C2953), "rocío", TRUE, "sin riesgo")</f>
        <v>sin riesgo</v>
      </c>
      <c r="O2953">
        <f t="shared" si="233"/>
        <v>0.37859195061093887</v>
      </c>
      <c r="P2953">
        <f t="shared" si="234"/>
        <v>5.3351971850012019</v>
      </c>
      <c r="Q2953" s="10" t="str" cm="1">
        <f t="array" ref="Q2953">_xlfn.IFS(AND(D2953&lt;=0, D2953-P2953&lt;=2), "escarcha",AND(D2953&lt;=0, D2953-P2953&gt;2), "helada negra", AND(D2953&gt;0, P2953+2&gt;D2953), "rocío", TRUE, "sin riesgo")</f>
        <v>sin riesgo</v>
      </c>
    </row>
    <row r="2954" spans="1:17" x14ac:dyDescent="0.35">
      <c r="A2954" s="2">
        <v>45801</v>
      </c>
      <c r="B2954" s="3" t="s">
        <v>42</v>
      </c>
      <c r="C2954">
        <v>15.3</v>
      </c>
      <c r="D2954">
        <v>16.233333333333331</v>
      </c>
      <c r="E2954">
        <v>69.733333333333334</v>
      </c>
      <c r="F2954">
        <v>65</v>
      </c>
      <c r="G2954">
        <v>0.66666666666666663</v>
      </c>
      <c r="H2954">
        <v>2.066666666666666</v>
      </c>
      <c r="I2954">
        <v>2.333333333333333</v>
      </c>
      <c r="J2954">
        <v>3.933333333333334</v>
      </c>
      <c r="K2954">
        <f t="shared" si="230"/>
        <v>0.93333333333333002</v>
      </c>
      <c r="L2954">
        <f t="shared" si="231"/>
        <v>0.68333615875001952</v>
      </c>
      <c r="M2954">
        <f t="shared" si="232"/>
        <v>9.8029344448585913</v>
      </c>
      <c r="N2954" s="10" t="str" cm="1">
        <f t="array" ref="N2954">_xlfn.IFS(AND(C2954&lt;=0, C2954-M2954&lt;=2), "escarcha",AND(C2954&lt;=0, C2954-M2954&gt;2), "helada negra", AND(C2954&gt;0, M2954+2&gt;C2954), "rocío", TRUE, "sin riesgo")</f>
        <v>sin riesgo</v>
      </c>
      <c r="O2954">
        <f t="shared" si="233"/>
        <v>0.67273396441974642</v>
      </c>
      <c r="P2954">
        <f t="shared" si="234"/>
        <v>9.644802787391999</v>
      </c>
      <c r="Q2954" s="10" t="str" cm="1">
        <f t="array" ref="Q2954">_xlfn.IFS(AND(D2954&lt;=0, D2954-P2954&lt;=2), "escarcha",AND(D2954&lt;=0, D2954-P2954&gt;2), "helada negra", AND(D2954&gt;0, P2954+2&gt;D2954), "rocío", TRUE, "sin riesgo")</f>
        <v>sin riesgo</v>
      </c>
    </row>
    <row r="2955" spans="1:17" x14ac:dyDescent="0.35">
      <c r="A2955" s="2">
        <v>45801</v>
      </c>
      <c r="B2955" s="3" t="s">
        <v>43</v>
      </c>
      <c r="C2955">
        <v>12.866666666666671</v>
      </c>
      <c r="D2955">
        <v>15.06666666666667</v>
      </c>
      <c r="E2955">
        <v>78.466666666666669</v>
      </c>
      <c r="F2955">
        <v>73</v>
      </c>
      <c r="G2955">
        <v>1</v>
      </c>
      <c r="H2955">
        <v>3.1</v>
      </c>
      <c r="I2955">
        <v>1.666666666666667</v>
      </c>
      <c r="J2955">
        <v>6.2333333333333334</v>
      </c>
      <c r="K2955">
        <f t="shared" si="230"/>
        <v>2.1999999999999993</v>
      </c>
      <c r="L2955">
        <f t="shared" si="231"/>
        <v>0.6436666441526776</v>
      </c>
      <c r="M2955">
        <f t="shared" si="232"/>
        <v>9.2122766756121415</v>
      </c>
      <c r="N2955" s="10" t="str" cm="1">
        <f t="array" ref="N2955">_xlfn.IFS(AND(C2955&lt;=0, C2955-M2955&lt;=2), "escarcha",AND(C2955&lt;=0, C2955-M2955&gt;2), "helada negra", AND(C2955&gt;0, M2955+2&gt;C2955), "rocío", TRUE, "sin riesgo")</f>
        <v>sin riesgo</v>
      </c>
      <c r="O2955">
        <f t="shared" si="233"/>
        <v>0.7141274615865838</v>
      </c>
      <c r="P2955">
        <f t="shared" si="234"/>
        <v>10.263310652348336</v>
      </c>
      <c r="Q2955" s="10" t="str" cm="1">
        <f t="array" ref="Q2955">_xlfn.IFS(AND(D2955&lt;=0, D2955-P2955&lt;=2), "escarcha",AND(D2955&lt;=0, D2955-P2955&gt;2), "helada negra", AND(D2955&gt;0, P2955+2&gt;D2955), "rocío", TRUE, "sin riesgo")</f>
        <v>sin riesgo</v>
      </c>
    </row>
    <row r="2956" spans="1:17" x14ac:dyDescent="0.35">
      <c r="A2956" s="2">
        <v>45801</v>
      </c>
      <c r="B2956" s="3" t="s">
        <v>44</v>
      </c>
      <c r="C2956">
        <v>11.866666666666671</v>
      </c>
      <c r="D2956">
        <v>14.2</v>
      </c>
      <c r="E2956">
        <v>82.266666666666666</v>
      </c>
      <c r="F2956">
        <v>78</v>
      </c>
      <c r="G2956">
        <v>0.66666666666666663</v>
      </c>
      <c r="H2956">
        <v>1.466666666666667</v>
      </c>
      <c r="I2956">
        <v>1.333333333333333</v>
      </c>
      <c r="J2956">
        <v>3.6333333333333329</v>
      </c>
      <c r="K2956">
        <f t="shared" si="230"/>
        <v>2.3333333333333286</v>
      </c>
      <c r="L2956">
        <f t="shared" si="231"/>
        <v>0.62529220821089349</v>
      </c>
      <c r="M2956">
        <f t="shared" si="232"/>
        <v>8.9396253244410389</v>
      </c>
      <c r="N2956" s="10" t="str" cm="1">
        <f t="array" ref="N2956">_xlfn.IFS(AND(C2956&lt;=0, C2956-M2956&lt;=2), "escarcha",AND(C2956&lt;=0, C2956-M2956&gt;2), "helada negra", AND(C2956&gt;0, M2956+2&gt;C2956), "rocío", TRUE, "sin riesgo")</f>
        <v>sin riesgo</v>
      </c>
      <c r="O2956">
        <f t="shared" si="233"/>
        <v>0.72446275825709039</v>
      </c>
      <c r="P2956">
        <f t="shared" si="234"/>
        <v>10.418214891531177</v>
      </c>
      <c r="Q2956" s="10" t="str" cm="1">
        <f t="array" ref="Q2956">_xlfn.IFS(AND(D2956&lt;=0, D2956-P2956&lt;=2), "escarcha",AND(D2956&lt;=0, D2956-P2956&gt;2), "helada negra", AND(D2956&gt;0, P2956+2&gt;D2956), "rocío", TRUE, "sin riesgo")</f>
        <v>sin riesgo</v>
      </c>
    </row>
    <row r="2957" spans="1:17" x14ac:dyDescent="0.35">
      <c r="A2957" s="2">
        <v>45801</v>
      </c>
      <c r="B2957" s="3" t="s">
        <v>45</v>
      </c>
      <c r="C2957">
        <v>11.46666666666667</v>
      </c>
      <c r="D2957">
        <v>14.3</v>
      </c>
      <c r="E2957">
        <v>84.4</v>
      </c>
      <c r="F2957">
        <v>80</v>
      </c>
      <c r="G2957">
        <v>0.33333333333333331</v>
      </c>
      <c r="H2957">
        <v>1.033333333333333</v>
      </c>
      <c r="I2957">
        <v>1.666666666666667</v>
      </c>
      <c r="J2957">
        <v>2.4666666666666668</v>
      </c>
      <c r="K2957">
        <f t="shared" si="230"/>
        <v>2.8333333333333304</v>
      </c>
      <c r="L2957">
        <f t="shared" si="231"/>
        <v>0.62448250480074408</v>
      </c>
      <c r="M2957">
        <f t="shared" si="232"/>
        <v>8.9276239978948926</v>
      </c>
      <c r="N2957" s="10" t="str" cm="1">
        <f t="array" ref="N2957">_xlfn.IFS(AND(C2957&lt;=0, C2957-M2957&lt;=2), "escarcha",AND(C2957&lt;=0, C2957-M2957&gt;2), "helada negra", AND(C2957&gt;0, M2957+2&gt;C2957), "rocío", TRUE, "sin riesgo")</f>
        <v>sin riesgo</v>
      </c>
      <c r="O2957">
        <f t="shared" si="233"/>
        <v>0.75625141254683037</v>
      </c>
      <c r="P2957">
        <f t="shared" si="234"/>
        <v>10.895849348427069</v>
      </c>
      <c r="Q2957" s="10" t="str" cm="1">
        <f t="array" ref="Q2957">_xlfn.IFS(AND(D2957&lt;=0, D2957-P2957&lt;=2), "escarcha",AND(D2957&lt;=0, D2957-P2957&gt;2), "helada negra", AND(D2957&gt;0, P2957+2&gt;D2957), "rocío", TRUE, "sin riesgo")</f>
        <v>sin riesgo</v>
      </c>
    </row>
    <row r="2958" spans="1:17" x14ac:dyDescent="0.35">
      <c r="A2958" s="2">
        <v>45801</v>
      </c>
      <c r="B2958" s="3" t="s">
        <v>46</v>
      </c>
      <c r="C2958">
        <v>10.83333333333333</v>
      </c>
      <c r="D2958">
        <v>14.03333333333333</v>
      </c>
      <c r="E2958">
        <v>86.7</v>
      </c>
      <c r="F2958">
        <v>80.333333333333329</v>
      </c>
      <c r="G2958">
        <v>0.33333333333333331</v>
      </c>
      <c r="H2958">
        <v>2.2666666666666671</v>
      </c>
      <c r="I2958">
        <v>1.333333333333333</v>
      </c>
      <c r="J2958">
        <v>5.7666666666666666</v>
      </c>
      <c r="K2958">
        <f t="shared" si="230"/>
        <v>3.1999999999999993</v>
      </c>
      <c r="L2958">
        <f t="shared" si="231"/>
        <v>0.60938120049003563</v>
      </c>
      <c r="M2958">
        <f t="shared" si="232"/>
        <v>8.7040035811899781</v>
      </c>
      <c r="N2958" s="10" t="str" cm="1">
        <f t="array" ref="N2958">_xlfn.IFS(AND(C2958&lt;=0, C2958-M2958&lt;=2), "escarcha",AND(C2958&lt;=0, C2958-M2958&gt;2), "helada negra", AND(C2958&gt;0, M2958+2&gt;C2958), "rocío", TRUE, "sin riesgo")</f>
        <v>sin riesgo</v>
      </c>
      <c r="O2958">
        <f t="shared" si="233"/>
        <v>0.74314264534413965</v>
      </c>
      <c r="P2958">
        <f t="shared" si="234"/>
        <v>10.698668086697712</v>
      </c>
      <c r="Q2958" s="10" t="str" cm="1">
        <f t="array" ref="Q2958">_xlfn.IFS(AND(D2958&lt;=0, D2958-P2958&lt;=2), "escarcha",AND(D2958&lt;=0, D2958-P2958&gt;2), "helada negra", AND(D2958&gt;0, P2958+2&gt;D2958), "rocío", TRUE, "sin riesgo")</f>
        <v>sin riesgo</v>
      </c>
    </row>
    <row r="2959" spans="1:17" x14ac:dyDescent="0.35">
      <c r="A2959" s="2">
        <v>45802</v>
      </c>
      <c r="B2959" s="3" t="s">
        <v>10</v>
      </c>
      <c r="C2959">
        <v>9.8333333333333339</v>
      </c>
      <c r="D2959">
        <v>13.4</v>
      </c>
      <c r="E2959">
        <v>89.033333333333331</v>
      </c>
      <c r="F2959">
        <v>82.666666666666671</v>
      </c>
      <c r="G2959">
        <v>0</v>
      </c>
      <c r="H2959">
        <v>1.533333333333333</v>
      </c>
      <c r="I2959">
        <v>1</v>
      </c>
      <c r="J2959">
        <v>3.2</v>
      </c>
      <c r="K2959">
        <f t="shared" si="230"/>
        <v>3.5666666666666664</v>
      </c>
      <c r="L2959">
        <f t="shared" si="231"/>
        <v>0.56921342761678873</v>
      </c>
      <c r="M2959">
        <f t="shared" si="232"/>
        <v>8.1111258551972956</v>
      </c>
      <c r="N2959" s="10" t="str" cm="1">
        <f t="array" ref="N2959">_xlfn.IFS(AND(C2959&lt;=0, C2959-M2959&lt;=2), "escarcha",AND(C2959&lt;=0, C2959-M2959&gt;2), "helada negra", AND(C2959&gt;0, M2959+2&gt;C2959), "rocío", TRUE, "sin riesgo")</f>
        <v>rocío</v>
      </c>
      <c r="O2959">
        <f t="shared" si="233"/>
        <v>0.73062193833142974</v>
      </c>
      <c r="P2959">
        <f t="shared" si="234"/>
        <v>10.510618102891737</v>
      </c>
      <c r="Q2959" s="10" t="str" cm="1">
        <f t="array" ref="Q2959">_xlfn.IFS(AND(D2959&lt;=0, D2959-P2959&lt;=2), "escarcha",AND(D2959&lt;=0, D2959-P2959&gt;2), "helada negra", AND(D2959&gt;0, P2959+2&gt;D2959), "rocío", TRUE, "sin riesgo")</f>
        <v>sin riesgo</v>
      </c>
    </row>
    <row r="2960" spans="1:17" x14ac:dyDescent="0.35">
      <c r="A2960" s="2">
        <v>45802</v>
      </c>
      <c r="B2960" s="3" t="s">
        <v>11</v>
      </c>
      <c r="C2960">
        <v>8.8666666666666671</v>
      </c>
      <c r="D2960">
        <v>12.43333333333333</v>
      </c>
      <c r="E2960">
        <v>90.86666666666666</v>
      </c>
      <c r="F2960">
        <v>85.333333333333329</v>
      </c>
      <c r="G2960">
        <v>0.33333333333333331</v>
      </c>
      <c r="H2960">
        <v>1.033333333333333</v>
      </c>
      <c r="I2960">
        <v>1</v>
      </c>
      <c r="J2960">
        <v>2.333333333333333</v>
      </c>
      <c r="K2960">
        <f t="shared" si="230"/>
        <v>3.5666666666666629</v>
      </c>
      <c r="L2960">
        <f t="shared" si="231"/>
        <v>0.52459169966365982</v>
      </c>
      <c r="M2960">
        <f t="shared" si="232"/>
        <v>7.4557732451188432</v>
      </c>
      <c r="N2960" s="10" t="str" cm="1">
        <f t="array" ref="N2960">_xlfn.IFS(AND(C2960&lt;=0, C2960-M2960&lt;=2), "escarcha",AND(C2960&lt;=0, C2960-M2960&gt;2), "helada negra", AND(C2960&gt;0, M2960+2&gt;C2960), "rocío", TRUE, "sin riesgo")</f>
        <v>rocío</v>
      </c>
      <c r="O2960">
        <f t="shared" si="233"/>
        <v>0.69916551338955202</v>
      </c>
      <c r="P2960">
        <f t="shared" si="234"/>
        <v>10.039397851173588</v>
      </c>
      <c r="Q2960" s="10" t="str" cm="1">
        <f t="array" ref="Q2960">_xlfn.IFS(AND(D2960&lt;=0, D2960-P2960&lt;=2), "escarcha",AND(D2960&lt;=0, D2960-P2960&gt;2), "helada negra", AND(D2960&gt;0, P2960+2&gt;D2960), "rocío", TRUE, "sin riesgo")</f>
        <v>sin riesgo</v>
      </c>
    </row>
    <row r="2961" spans="1:17" x14ac:dyDescent="0.35">
      <c r="A2961" s="2">
        <v>45802</v>
      </c>
      <c r="B2961" s="3" t="s">
        <v>12</v>
      </c>
      <c r="C2961">
        <v>7.7333333333333334</v>
      </c>
      <c r="D2961">
        <v>11.6</v>
      </c>
      <c r="E2961">
        <v>93.1</v>
      </c>
      <c r="F2961">
        <v>88.666666666666671</v>
      </c>
      <c r="G2961">
        <v>0</v>
      </c>
      <c r="H2961">
        <v>0.26666666666666672</v>
      </c>
      <c r="I2961">
        <v>0</v>
      </c>
      <c r="J2961">
        <v>1</v>
      </c>
      <c r="K2961">
        <f t="shared" si="230"/>
        <v>3.8666666666666663</v>
      </c>
      <c r="L2961">
        <f t="shared" si="231"/>
        <v>0.4720227137351683</v>
      </c>
      <c r="M2961">
        <f t="shared" si="232"/>
        <v>6.6880751039096369</v>
      </c>
      <c r="N2961" s="10" t="str" cm="1">
        <f t="array" ref="N2961">_xlfn.IFS(AND(C2961&lt;=0, C2961-M2961&lt;=2), "escarcha",AND(C2961&lt;=0, C2961-M2961&gt;2), "helada negra", AND(C2961&gt;0, M2961+2&gt;C2961), "rocío", TRUE, "sin riesgo")</f>
        <v>rocío</v>
      </c>
      <c r="O2961">
        <f t="shared" si="233"/>
        <v>0.68261204336206738</v>
      </c>
      <c r="P2961">
        <f t="shared" si="234"/>
        <v>9.7921279717666572</v>
      </c>
      <c r="Q2961" s="10" t="str" cm="1">
        <f t="array" ref="Q2961">_xlfn.IFS(AND(D2961&lt;=0, D2961-P2961&lt;=2), "escarcha",AND(D2961&lt;=0, D2961-P2961&gt;2), "helada negra", AND(D2961&gt;0, P2961+2&gt;D2961), "rocío", TRUE, "sin riesgo")</f>
        <v>rocío</v>
      </c>
    </row>
    <row r="2962" spans="1:17" x14ac:dyDescent="0.35">
      <c r="A2962" s="2">
        <v>45802</v>
      </c>
      <c r="B2962" s="3" t="s">
        <v>13</v>
      </c>
      <c r="C2962">
        <v>7.4666666666666668</v>
      </c>
      <c r="D2962">
        <v>11.43333333333333</v>
      </c>
      <c r="E2962">
        <v>94.266666666666666</v>
      </c>
      <c r="F2962">
        <v>88.666666666666671</v>
      </c>
      <c r="G2962">
        <v>0</v>
      </c>
      <c r="H2962">
        <v>0</v>
      </c>
      <c r="I2962">
        <v>1</v>
      </c>
      <c r="J2962">
        <v>0.43333333333333329</v>
      </c>
      <c r="K2962">
        <f t="shared" si="230"/>
        <v>3.9666666666666632</v>
      </c>
      <c r="L2962">
        <f t="shared" si="231"/>
        <v>0.4662927797835042</v>
      </c>
      <c r="M2962">
        <f t="shared" si="232"/>
        <v>6.6046815616190093</v>
      </c>
      <c r="N2962" s="10" t="str" cm="1">
        <f t="array" ref="N2962">_xlfn.IFS(AND(C2962&lt;=0, C2962-M2962&lt;=2), "escarcha",AND(C2962&lt;=0, C2962-M2962&gt;2), "helada negra", AND(C2962&gt;0, M2962+2&gt;C2962), "rocío", TRUE, "sin riesgo")</f>
        <v>rocío</v>
      </c>
      <c r="O2962">
        <f t="shared" si="233"/>
        <v>0.67159445030008058</v>
      </c>
      <c r="P2962">
        <f t="shared" si="234"/>
        <v>9.6278187130267003</v>
      </c>
      <c r="Q2962" s="10" t="str" cm="1">
        <f t="array" ref="Q2962">_xlfn.IFS(AND(D2962&lt;=0, D2962-P2962&lt;=2), "escarcha",AND(D2962&lt;=0, D2962-P2962&gt;2), "helada negra", AND(D2962&gt;0, P2962+2&gt;D2962), "rocío", TRUE, "sin riesgo")</f>
        <v>rocío</v>
      </c>
    </row>
    <row r="2963" spans="1:17" x14ac:dyDescent="0.35">
      <c r="A2963" s="2">
        <v>45802</v>
      </c>
      <c r="B2963" s="3" t="s">
        <v>14</v>
      </c>
      <c r="C2963">
        <v>6.166666666666667</v>
      </c>
      <c r="D2963">
        <v>10.83333333333333</v>
      </c>
      <c r="E2963">
        <v>94.399999999999991</v>
      </c>
      <c r="F2963">
        <v>90.333333333333329</v>
      </c>
      <c r="G2963">
        <v>0</v>
      </c>
      <c r="H2963">
        <v>0.1333333333333333</v>
      </c>
      <c r="I2963">
        <v>0.66666666666666663</v>
      </c>
      <c r="J2963">
        <v>0.83333333333333337</v>
      </c>
      <c r="K2963">
        <f t="shared" si="230"/>
        <v>4.6666666666666634</v>
      </c>
      <c r="L2963">
        <f t="shared" si="231"/>
        <v>0.37850488571877949</v>
      </c>
      <c r="M2963">
        <f t="shared" si="232"/>
        <v>5.3339433209775446</v>
      </c>
      <c r="N2963" s="10" t="str" cm="1">
        <f t="array" ref="N2963">_xlfn.IFS(AND(C2963&lt;=0, C2963-M2963&lt;=2), "escarcha",AND(C2963&lt;=0, C2963-M2963&gt;2), "helada negra", AND(C2963&gt;0, M2963+2&gt;C2963), "rocío", TRUE, "sin riesgo")</f>
        <v>rocío</v>
      </c>
      <c r="O2963">
        <f t="shared" si="233"/>
        <v>0.65043384891513056</v>
      </c>
      <c r="P2963">
        <f t="shared" si="234"/>
        <v>9.3128414142254901</v>
      </c>
      <c r="Q2963" s="10" t="str" cm="1">
        <f t="array" ref="Q2963">_xlfn.IFS(AND(D2963&lt;=0, D2963-P2963&lt;=2), "escarcha",AND(D2963&lt;=0, D2963-P2963&gt;2), "helada negra", AND(D2963&gt;0, P2963+2&gt;D2963), "rocío", TRUE, "sin riesgo")</f>
        <v>rocío</v>
      </c>
    </row>
    <row r="2964" spans="1:17" x14ac:dyDescent="0.35">
      <c r="A2964" s="2">
        <v>45802</v>
      </c>
      <c r="B2964" s="3" t="s">
        <v>15</v>
      </c>
      <c r="C2964">
        <v>5.2666666666666666</v>
      </c>
      <c r="D2964">
        <v>10.633333333333329</v>
      </c>
      <c r="E2964">
        <v>94.933333333333337</v>
      </c>
      <c r="F2964">
        <v>91.666666666666671</v>
      </c>
      <c r="G2964">
        <v>0.33333333333333331</v>
      </c>
      <c r="H2964">
        <v>1.1333333333333331</v>
      </c>
      <c r="I2964">
        <v>1.333333333333333</v>
      </c>
      <c r="J2964">
        <v>2.433333333333334</v>
      </c>
      <c r="K2964">
        <f t="shared" si="230"/>
        <v>5.3666666666666627</v>
      </c>
      <c r="L2964">
        <f t="shared" si="231"/>
        <v>0.32183679423349643</v>
      </c>
      <c r="M2964">
        <f t="shared" si="232"/>
        <v>4.520515326610421</v>
      </c>
      <c r="N2964" s="10" t="str" cm="1">
        <f t="array" ref="N2964">_xlfn.IFS(AND(C2964&lt;=0, C2964-M2964&lt;=2), "escarcha",AND(C2964&lt;=0, C2964-M2964&gt;2), "helada negra", AND(C2964&gt;0, M2964+2&gt;C2964), "rocío", TRUE, "sin riesgo")</f>
        <v>rocío</v>
      </c>
      <c r="O2964">
        <f t="shared" si="233"/>
        <v>0.6517832670407504</v>
      </c>
      <c r="P2964">
        <f t="shared" si="234"/>
        <v>9.3329041697781676</v>
      </c>
      <c r="Q2964" s="10" t="str" cm="1">
        <f t="array" ref="Q2964">_xlfn.IFS(AND(D2964&lt;=0, D2964-P2964&lt;=2), "escarcha",AND(D2964&lt;=0, D2964-P2964&gt;2), "helada negra", AND(D2964&gt;0, P2964+2&gt;D2964), "rocío", TRUE, "sin riesgo")</f>
        <v>rocío</v>
      </c>
    </row>
    <row r="2965" spans="1:17" x14ac:dyDescent="0.35">
      <c r="A2965" s="2">
        <v>45802</v>
      </c>
      <c r="B2965" s="3" t="s">
        <v>16</v>
      </c>
      <c r="C2965">
        <v>4.0999999999999996</v>
      </c>
      <c r="D2965">
        <v>10.16666666666667</v>
      </c>
      <c r="E2965">
        <v>95.666666666666671</v>
      </c>
      <c r="F2965">
        <v>92.333333333333329</v>
      </c>
      <c r="G2965">
        <v>0.66666666666666663</v>
      </c>
      <c r="H2965">
        <v>0.1333333333333333</v>
      </c>
      <c r="I2965">
        <v>2.333333333333333</v>
      </c>
      <c r="J2965">
        <v>1.0666666666666671</v>
      </c>
      <c r="K2965">
        <f t="shared" si="230"/>
        <v>6.06666666666667</v>
      </c>
      <c r="L2965">
        <f t="shared" si="231"/>
        <v>0.24809473988953312</v>
      </c>
      <c r="M2965">
        <f t="shared" si="232"/>
        <v>3.4699473053563059</v>
      </c>
      <c r="N2965" s="10" t="str" cm="1">
        <f t="array" ref="N2965">_xlfn.IFS(AND(C2965&lt;=0, C2965-M2965&lt;=2), "escarcha",AND(C2965&lt;=0, C2965-M2965&gt;2), "helada negra", AND(C2965&gt;0, M2965+2&gt;C2965), "rocío", TRUE, "sin riesgo")</f>
        <v>rocío</v>
      </c>
      <c r="O2965">
        <f t="shared" si="233"/>
        <v>0.62790794693620877</v>
      </c>
      <c r="P2965">
        <f t="shared" si="234"/>
        <v>8.9784033025736427</v>
      </c>
      <c r="Q2965" s="10" t="str" cm="1">
        <f t="array" ref="Q2965">_xlfn.IFS(AND(D2965&lt;=0, D2965-P2965&lt;=2), "escarcha",AND(D2965&lt;=0, D2965-P2965&gt;2), "helada negra", AND(D2965&gt;0, P2965+2&gt;D2965), "rocío", TRUE, "sin riesgo")</f>
        <v>rocío</v>
      </c>
    </row>
    <row r="2966" spans="1:17" x14ac:dyDescent="0.35">
      <c r="A2966" s="2">
        <v>45802</v>
      </c>
      <c r="B2966" s="3" t="s">
        <v>17</v>
      </c>
      <c r="C2966">
        <v>3.5</v>
      </c>
      <c r="D2966">
        <v>9.5333333333333332</v>
      </c>
      <c r="E2966">
        <v>95.86666666666666</v>
      </c>
      <c r="F2966">
        <v>93.333333333333329</v>
      </c>
      <c r="G2966">
        <v>0</v>
      </c>
      <c r="H2966">
        <v>3.3333333333333333E-2</v>
      </c>
      <c r="I2966">
        <v>0</v>
      </c>
      <c r="J2966">
        <v>0.3</v>
      </c>
      <c r="K2966">
        <f t="shared" si="230"/>
        <v>6.0333333333333332</v>
      </c>
      <c r="L2966">
        <f t="shared" si="231"/>
        <v>0.20800109837978753</v>
      </c>
      <c r="M2966">
        <f t="shared" si="232"/>
        <v>2.9024855106077383</v>
      </c>
      <c r="N2966" s="10" t="str" cm="1">
        <f t="array" ref="N2966">_xlfn.IFS(AND(C2966&lt;=0, C2966-M2966&lt;=2), "escarcha",AND(C2966&lt;=0, C2966-M2966&gt;2), "helada negra", AND(C2966&gt;0, M2966+2&gt;C2966), "rocío", TRUE, "sin riesgo")</f>
        <v>rocío</v>
      </c>
      <c r="O2966">
        <f t="shared" si="233"/>
        <v>0.5962594644682826</v>
      </c>
      <c r="P2966">
        <f t="shared" si="234"/>
        <v>8.5100186911648468</v>
      </c>
      <c r="Q2966" s="10" t="str" cm="1">
        <f t="array" ref="Q2966">_xlfn.IFS(AND(D2966&lt;=0, D2966-P2966&lt;=2), "escarcha",AND(D2966&lt;=0, D2966-P2966&gt;2), "helada negra", AND(D2966&gt;0, P2966+2&gt;D2966), "rocío", TRUE, "sin riesgo")</f>
        <v>rocío</v>
      </c>
    </row>
    <row r="2967" spans="1:17" x14ac:dyDescent="0.35">
      <c r="A2967" s="2">
        <v>45802</v>
      </c>
      <c r="B2967" s="3" t="s">
        <v>18</v>
      </c>
      <c r="C2967">
        <v>2.6</v>
      </c>
      <c r="D2967">
        <v>9.3666666666666671</v>
      </c>
      <c r="E2967">
        <v>95.966666666666669</v>
      </c>
      <c r="F2967">
        <v>93.666666666666671</v>
      </c>
      <c r="G2967">
        <v>0.66666666666666663</v>
      </c>
      <c r="H2967">
        <v>6.6666666666666666E-2</v>
      </c>
      <c r="I2967">
        <v>1.333333333333333</v>
      </c>
      <c r="J2967">
        <v>0.36666666666666659</v>
      </c>
      <c r="K2967">
        <f t="shared" si="230"/>
        <v>6.7666666666666675</v>
      </c>
      <c r="L2967">
        <f t="shared" si="231"/>
        <v>0.14538421587839229</v>
      </c>
      <c r="M2967">
        <f t="shared" si="232"/>
        <v>2.0214506007152542</v>
      </c>
      <c r="N2967" s="10" t="str" cm="1">
        <f t="array" ref="N2967">_xlfn.IFS(AND(C2967&lt;=0, C2967-M2967&lt;=2), "escarcha",AND(C2967&lt;=0, C2967-M2967&gt;2), "helada negra", AND(C2967&gt;0, M2967+2&gt;C2967), "rocío", TRUE, "sin riesgo")</f>
        <v>rocío</v>
      </c>
      <c r="O2967">
        <f t="shared" si="233"/>
        <v>0.58862583826857517</v>
      </c>
      <c r="P2967">
        <f t="shared" si="234"/>
        <v>8.3973046362263748</v>
      </c>
      <c r="Q2967" s="10" t="str" cm="1">
        <f t="array" ref="Q2967">_xlfn.IFS(AND(D2967&lt;=0, D2967-P2967&lt;=2), "escarcha",AND(D2967&lt;=0, D2967-P2967&gt;2), "helada negra", AND(D2967&gt;0, P2967+2&gt;D2967), "rocío", TRUE, "sin riesgo")</f>
        <v>rocío</v>
      </c>
    </row>
    <row r="2968" spans="1:17" x14ac:dyDescent="0.35">
      <c r="A2968" s="2">
        <v>45802</v>
      </c>
      <c r="B2968" s="3" t="s">
        <v>19</v>
      </c>
      <c r="C2968">
        <v>2.333333333333333</v>
      </c>
      <c r="D2968">
        <v>8.1333333333333329</v>
      </c>
      <c r="E2968">
        <v>96.4</v>
      </c>
      <c r="F2968">
        <v>92.666666666666671</v>
      </c>
      <c r="G2968">
        <v>0</v>
      </c>
      <c r="H2968">
        <v>0</v>
      </c>
      <c r="I2968">
        <v>0</v>
      </c>
      <c r="J2968">
        <v>0.5</v>
      </c>
      <c r="K2968">
        <f t="shared" si="230"/>
        <v>5.8</v>
      </c>
      <c r="L2968">
        <f t="shared" si="231"/>
        <v>0.13093776534312904</v>
      </c>
      <c r="M2968">
        <f t="shared" si="232"/>
        <v>1.8190809008299074</v>
      </c>
      <c r="N2968" s="10" t="str" cm="1">
        <f t="array" ref="N2968">_xlfn.IFS(AND(C2968&lt;=0, C2968-M2968&lt;=2), "escarcha",AND(C2968&lt;=0, C2968-M2968&gt;2), "helada negra", AND(C2968&gt;0, M2968+2&gt;C2968), "rocío", TRUE, "sin riesgo")</f>
        <v>rocío</v>
      </c>
      <c r="O2968">
        <f t="shared" si="233"/>
        <v>0.49456005319729834</v>
      </c>
      <c r="P2968">
        <f t="shared" si="234"/>
        <v>7.0166251247683578</v>
      </c>
      <c r="Q2968" s="10" t="str" cm="1">
        <f t="array" ref="Q2968">_xlfn.IFS(AND(D2968&lt;=0, D2968-P2968&lt;=2), "escarcha",AND(D2968&lt;=0, D2968-P2968&gt;2), "helada negra", AND(D2968&gt;0, P2968+2&gt;D2968), "rocío", TRUE, "sin riesgo")</f>
        <v>rocío</v>
      </c>
    </row>
    <row r="2969" spans="1:17" x14ac:dyDescent="0.35">
      <c r="A2969" s="2">
        <v>45802</v>
      </c>
      <c r="B2969" s="3" t="s">
        <v>20</v>
      </c>
      <c r="C2969">
        <v>1.8666666666666669</v>
      </c>
      <c r="D2969">
        <v>7.5666666666666664</v>
      </c>
      <c r="E2969">
        <v>96.633333333333326</v>
      </c>
      <c r="F2969">
        <v>92.333333333333329</v>
      </c>
      <c r="G2969">
        <v>0</v>
      </c>
      <c r="H2969">
        <v>0.1</v>
      </c>
      <c r="I2969">
        <v>0.66666666666666663</v>
      </c>
      <c r="J2969">
        <v>1</v>
      </c>
      <c r="K2969">
        <f t="shared" si="230"/>
        <v>5.6999999999999993</v>
      </c>
      <c r="L2969">
        <f t="shared" si="231"/>
        <v>0.10009045151531115</v>
      </c>
      <c r="M2969">
        <f t="shared" si="232"/>
        <v>1.3880803931672558</v>
      </c>
      <c r="N2969" s="10" t="str" cm="1">
        <f t="array" ref="N2969">_xlfn.IFS(AND(C2969&lt;=0, C2969-M2969&lt;=2), "escarcha",AND(C2969&lt;=0, C2969-M2969&gt;2), "helada negra", AND(C2969&gt;0, M2969+2&gt;C2969), "rocío", TRUE, "sin riesgo")</f>
        <v>rocío</v>
      </c>
      <c r="O2969">
        <f t="shared" si="233"/>
        <v>0.45239365992623198</v>
      </c>
      <c r="P2969">
        <f t="shared" si="234"/>
        <v>6.4026247927138549</v>
      </c>
      <c r="Q2969" s="10" t="str" cm="1">
        <f t="array" ref="Q2969">_xlfn.IFS(AND(D2969&lt;=0, D2969-P2969&lt;=2), "escarcha",AND(D2969&lt;=0, D2969-P2969&gt;2), "helada negra", AND(D2969&gt;0, P2969+2&gt;D2969), "rocío", TRUE, "sin riesgo")</f>
        <v>rocío</v>
      </c>
    </row>
    <row r="2970" spans="1:17" x14ac:dyDescent="0.35">
      <c r="A2970" s="2">
        <v>45802</v>
      </c>
      <c r="B2970" s="3" t="s">
        <v>21</v>
      </c>
      <c r="C2970">
        <v>1.9</v>
      </c>
      <c r="D2970">
        <v>7.8666666666666663</v>
      </c>
      <c r="E2970">
        <v>96.833333333333343</v>
      </c>
      <c r="F2970">
        <v>93.333333333333329</v>
      </c>
      <c r="G2970">
        <v>0</v>
      </c>
      <c r="H2970">
        <v>0.46666666666666667</v>
      </c>
      <c r="I2970">
        <v>0</v>
      </c>
      <c r="J2970">
        <v>1.7333333333333329</v>
      </c>
      <c r="K2970">
        <f t="shared" si="230"/>
        <v>5.9666666666666668</v>
      </c>
      <c r="L2970">
        <f t="shared" si="231"/>
        <v>0.10453825685745183</v>
      </c>
      <c r="M2970">
        <f t="shared" si="232"/>
        <v>1.4501317556073716</v>
      </c>
      <c r="N2970" s="10" t="str" cm="1">
        <f t="array" ref="N2970">_xlfn.IFS(AND(C2970&lt;=0, C2970-M2970&lt;=2), "escarcha",AND(C2970&lt;=0, C2970-M2970&gt;2), "helada negra", AND(C2970&gt;0, M2970+2&gt;C2970), "rocío", TRUE, "sin riesgo")</f>
        <v>rocío</v>
      </c>
      <c r="O2970">
        <f t="shared" si="233"/>
        <v>0.48360304731419634</v>
      </c>
      <c r="P2970">
        <f t="shared" si="234"/>
        <v>6.8567856484314307</v>
      </c>
      <c r="Q2970" s="10" t="str" cm="1">
        <f t="array" ref="Q2970">_xlfn.IFS(AND(D2970&lt;=0, D2970-P2970&lt;=2), "escarcha",AND(D2970&lt;=0, D2970-P2970&gt;2), "helada negra", AND(D2970&gt;0, P2970+2&gt;D2970), "rocío", TRUE, "sin riesgo")</f>
        <v>rocío</v>
      </c>
    </row>
    <row r="2971" spans="1:17" x14ac:dyDescent="0.35">
      <c r="A2971" s="2">
        <v>45802</v>
      </c>
      <c r="B2971" s="3" t="s">
        <v>22</v>
      </c>
      <c r="C2971">
        <v>1.833333333333333</v>
      </c>
      <c r="D2971">
        <v>8.1666666666666661</v>
      </c>
      <c r="E2971">
        <v>96.966666666666669</v>
      </c>
      <c r="F2971">
        <v>88</v>
      </c>
      <c r="G2971">
        <v>0</v>
      </c>
      <c r="H2971">
        <v>0.70000000000000007</v>
      </c>
      <c r="I2971">
        <v>0</v>
      </c>
      <c r="J2971">
        <v>2.066666666666666</v>
      </c>
      <c r="K2971">
        <f t="shared" si="230"/>
        <v>6.333333333333333</v>
      </c>
      <c r="L2971">
        <f t="shared" si="231"/>
        <v>0.10115306808488844</v>
      </c>
      <c r="M2971">
        <f t="shared" si="232"/>
        <v>1.4029021003702964</v>
      </c>
      <c r="N2971" s="10" t="str" cm="1">
        <f t="array" ref="N2971">_xlfn.IFS(AND(C2971&lt;=0, C2971-M2971&lt;=2), "escarcha",AND(C2971&lt;=0, C2971-M2971&gt;2), "helada negra", AND(C2971&gt;0, M2971+2&gt;C2971), "rocío", TRUE, "sin riesgo")</f>
        <v>rocío</v>
      </c>
      <c r="O2971">
        <f t="shared" si="233"/>
        <v>0.44515102380871069</v>
      </c>
      <c r="P2971">
        <f t="shared" si="234"/>
        <v>6.2974654187242036</v>
      </c>
      <c r="Q2971" s="10" t="str" cm="1">
        <f t="array" ref="Q2971">_xlfn.IFS(AND(D2971&lt;=0, D2971-P2971&lt;=2), "escarcha",AND(D2971&lt;=0, D2971-P2971&gt;2), "helada negra", AND(D2971&gt;0, P2971+2&gt;D2971), "rocío", TRUE, "sin riesgo")</f>
        <v>rocío</v>
      </c>
    </row>
    <row r="2972" spans="1:17" x14ac:dyDescent="0.35">
      <c r="A2972" s="2">
        <v>45802</v>
      </c>
      <c r="B2972" s="3" t="s">
        <v>23</v>
      </c>
      <c r="C2972">
        <v>1.3</v>
      </c>
      <c r="D2972">
        <v>7.9333333333333336</v>
      </c>
      <c r="E2972">
        <v>97.033333333333331</v>
      </c>
      <c r="F2972">
        <v>89.666666666666671</v>
      </c>
      <c r="G2972">
        <v>0</v>
      </c>
      <c r="H2972">
        <v>0.56666666666666665</v>
      </c>
      <c r="I2972">
        <v>0</v>
      </c>
      <c r="J2972">
        <v>2.2999999999999998</v>
      </c>
      <c r="K2972">
        <f t="shared" si="230"/>
        <v>6.6333333333333337</v>
      </c>
      <c r="L2972">
        <f t="shared" si="231"/>
        <v>6.3657397295343685E-2</v>
      </c>
      <c r="M2972">
        <f t="shared" si="232"/>
        <v>0.88098582145294313</v>
      </c>
      <c r="N2972" s="10" t="str" cm="1">
        <f t="array" ref="N2972">_xlfn.IFS(AND(C2972&lt;=0, C2972-M2972&lt;=2), "escarcha",AND(C2972&lt;=0, C2972-M2972&gt;2), "helada negra", AND(C2972&gt;0, M2972+2&gt;C2972), "rocío", TRUE, "sin riesgo")</f>
        <v>rocío</v>
      </c>
      <c r="O2972">
        <f t="shared" si="233"/>
        <v>0.44805980862730427</v>
      </c>
      <c r="P2972">
        <f t="shared" si="234"/>
        <v>6.339688831394688</v>
      </c>
      <c r="Q2972" s="10" t="str" cm="1">
        <f t="array" ref="Q2972">_xlfn.IFS(AND(D2972&lt;=0, D2972-P2972&lt;=2), "escarcha",AND(D2972&lt;=0, D2972-P2972&gt;2), "helada negra", AND(D2972&gt;0, P2972+2&gt;D2972), "rocío", TRUE, "sin riesgo")</f>
        <v>rocío</v>
      </c>
    </row>
    <row r="2973" spans="1:17" x14ac:dyDescent="0.35">
      <c r="A2973" s="2">
        <v>45802</v>
      </c>
      <c r="B2973" s="3" t="s">
        <v>24</v>
      </c>
      <c r="C2973">
        <v>0.6333333333333333</v>
      </c>
      <c r="D2973">
        <v>8.1333333333333329</v>
      </c>
      <c r="E2973">
        <v>97.066666666666663</v>
      </c>
      <c r="F2973">
        <v>89.333333333333329</v>
      </c>
      <c r="G2973">
        <v>0</v>
      </c>
      <c r="H2973">
        <v>0.4</v>
      </c>
      <c r="I2973">
        <v>0</v>
      </c>
      <c r="J2973">
        <v>1.6</v>
      </c>
      <c r="K2973">
        <f t="shared" si="230"/>
        <v>7.5</v>
      </c>
      <c r="L2973">
        <f t="shared" si="231"/>
        <v>1.6037121850182554E-2</v>
      </c>
      <c r="M2973">
        <f t="shared" si="232"/>
        <v>0.22134535244575954</v>
      </c>
      <c r="N2973" s="10" t="str" cm="1">
        <f t="array" ref="N2973">_xlfn.IFS(AND(C2973&lt;=0, C2973-M2973&lt;=2), "escarcha",AND(C2973&lt;=0, C2973-M2973&gt;2), "helada negra", AND(C2973&gt;0, M2973+2&gt;C2973), "rocío", TRUE, "sin riesgo")</f>
        <v>rocío</v>
      </c>
      <c r="O2973">
        <f t="shared" si="233"/>
        <v>0.45792592001751786</v>
      </c>
      <c r="P2973">
        <f t="shared" si="234"/>
        <v>6.483010155518075</v>
      </c>
      <c r="Q2973" s="10" t="str" cm="1">
        <f t="array" ref="Q2973">_xlfn.IFS(AND(D2973&lt;=0, D2973-P2973&lt;=2), "escarcha",AND(D2973&lt;=0, D2973-P2973&gt;2), "helada negra", AND(D2973&gt;0, P2973+2&gt;D2973), "rocío", TRUE, "sin riesgo")</f>
        <v>rocío</v>
      </c>
    </row>
    <row r="2974" spans="1:17" x14ac:dyDescent="0.35">
      <c r="A2974" s="2">
        <v>45802</v>
      </c>
      <c r="B2974" s="3" t="s">
        <v>25</v>
      </c>
      <c r="C2974">
        <v>0.93333333333333335</v>
      </c>
      <c r="D2974">
        <v>8.8000000000000007</v>
      </c>
      <c r="E2974">
        <v>97.233333333333334</v>
      </c>
      <c r="F2974">
        <v>85.666666666666671</v>
      </c>
      <c r="G2974">
        <v>0.33333333333333331</v>
      </c>
      <c r="H2974">
        <v>0.2</v>
      </c>
      <c r="I2974">
        <v>1.666666666666667</v>
      </c>
      <c r="J2974">
        <v>0.6</v>
      </c>
      <c r="K2974">
        <f t="shared" si="230"/>
        <v>7.8666666666666671</v>
      </c>
      <c r="L2974">
        <f t="shared" si="231"/>
        <v>3.9368803900718799E-2</v>
      </c>
      <c r="M2974">
        <f t="shared" si="232"/>
        <v>0.54409159349099989</v>
      </c>
      <c r="N2974" s="10" t="str" cm="1">
        <f t="array" ref="N2974">_xlfn.IFS(AND(C2974&lt;=0, C2974-M2974&lt;=2), "escarcha",AND(C2974&lt;=0, C2974-M2974&gt;2), "helada negra", AND(C2974&gt;0, M2974+2&gt;C2974), "rocío", TRUE, "sin riesgo")</f>
        <v>rocío</v>
      </c>
      <c r="O2974">
        <f t="shared" si="233"/>
        <v>0.46116082751983201</v>
      </c>
      <c r="P2974">
        <f t="shared" si="234"/>
        <v>6.5300383203383499</v>
      </c>
      <c r="Q2974" s="10" t="str" cm="1">
        <f t="array" ref="Q2974">_xlfn.IFS(AND(D2974&lt;=0, D2974-P2974&lt;=2), "escarcha",AND(D2974&lt;=0, D2974-P2974&gt;2), "helada negra", AND(D2974&gt;0, P2974+2&gt;D2974), "rocío", TRUE, "sin riesgo")</f>
        <v>sin riesgo</v>
      </c>
    </row>
    <row r="2975" spans="1:17" x14ac:dyDescent="0.35">
      <c r="A2975" s="2">
        <v>45802</v>
      </c>
      <c r="B2975" s="3" t="s">
        <v>26</v>
      </c>
      <c r="C2975">
        <v>2.5</v>
      </c>
      <c r="D2975">
        <v>11.733333333333331</v>
      </c>
      <c r="E2975">
        <v>97.466666666666669</v>
      </c>
      <c r="F2975">
        <v>77.666666666666671</v>
      </c>
      <c r="G2975">
        <v>1</v>
      </c>
      <c r="H2975">
        <v>0.2</v>
      </c>
      <c r="I2975">
        <v>2</v>
      </c>
      <c r="J2975">
        <v>0.83333333333333337</v>
      </c>
      <c r="K2975">
        <f t="shared" si="230"/>
        <v>9.2333333333333307</v>
      </c>
      <c r="L2975">
        <f t="shared" si="231"/>
        <v>0.15379166643111905</v>
      </c>
      <c r="M2975">
        <f t="shared" si="232"/>
        <v>2.139378450293139</v>
      </c>
      <c r="N2975" s="10" t="str" cm="1">
        <f t="array" ref="N2975">_xlfn.IFS(AND(C2975&lt;=0, C2975-M2975&lt;=2), "escarcha",AND(C2975&lt;=0, C2975-M2975&gt;2), "helada negra", AND(C2975&gt;0, M2975+2&gt;C2975), "rocío", TRUE, "sin riesgo")</f>
        <v>rocío</v>
      </c>
      <c r="O2975">
        <f t="shared" si="233"/>
        <v>0.55895788387077228</v>
      </c>
      <c r="P2975">
        <f t="shared" si="234"/>
        <v>7.9602009166238128</v>
      </c>
      <c r="Q2975" s="10" t="str" cm="1">
        <f t="array" ref="Q2975">_xlfn.IFS(AND(D2975&lt;=0, D2975-P2975&lt;=2), "escarcha",AND(D2975&lt;=0, D2975-P2975&gt;2), "helada negra", AND(D2975&gt;0, P2975+2&gt;D2975), "rocío", TRUE, "sin riesgo")</f>
        <v>sin riesgo</v>
      </c>
    </row>
    <row r="2976" spans="1:17" x14ac:dyDescent="0.35">
      <c r="A2976" s="2">
        <v>45802</v>
      </c>
      <c r="B2976" s="3" t="s">
        <v>27</v>
      </c>
      <c r="C2976">
        <v>4.3999999999999986</v>
      </c>
      <c r="D2976">
        <v>13.16666666666667</v>
      </c>
      <c r="E2976">
        <v>97.633333333333326</v>
      </c>
      <c r="F2976">
        <v>75</v>
      </c>
      <c r="G2976">
        <v>0.33333333333333331</v>
      </c>
      <c r="H2976">
        <v>0.3</v>
      </c>
      <c r="I2976">
        <v>1</v>
      </c>
      <c r="J2976">
        <v>1.7333333333333329</v>
      </c>
      <c r="K2976">
        <f t="shared" si="230"/>
        <v>8.766666666666671</v>
      </c>
      <c r="L2976">
        <f t="shared" si="231"/>
        <v>0.28945809052569216</v>
      </c>
      <c r="M2976">
        <f t="shared" si="232"/>
        <v>4.0581306710069578</v>
      </c>
      <c r="N2976" s="10" t="str" cm="1">
        <f t="array" ref="N2976">_xlfn.IFS(AND(C2976&lt;=0, C2976-M2976&lt;=2), "escarcha",AND(C2976&lt;=0, C2976-M2976&gt;2), "helada negra", AND(C2976&gt;0, M2976+2&gt;C2976), "rocío", TRUE, "sin riesgo")</f>
        <v>rocío</v>
      </c>
      <c r="O2976">
        <f t="shared" si="233"/>
        <v>0.61808085331127527</v>
      </c>
      <c r="P2976">
        <f t="shared" si="234"/>
        <v>8.8327797229529441</v>
      </c>
      <c r="Q2976" s="10" t="str" cm="1">
        <f t="array" ref="Q2976">_xlfn.IFS(AND(D2976&lt;=0, D2976-P2976&lt;=2), "escarcha",AND(D2976&lt;=0, D2976-P2976&gt;2), "helada negra", AND(D2976&gt;0, P2976+2&gt;D2976), "rocío", TRUE, "sin riesgo")</f>
        <v>sin riesgo</v>
      </c>
    </row>
    <row r="2977" spans="1:17" x14ac:dyDescent="0.35">
      <c r="A2977" s="2">
        <v>45802</v>
      </c>
      <c r="B2977" s="3" t="s">
        <v>28</v>
      </c>
      <c r="C2977">
        <v>7.8999999999999986</v>
      </c>
      <c r="D2977">
        <v>14.66666666666667</v>
      </c>
      <c r="E2977">
        <v>97.733333333333334</v>
      </c>
      <c r="F2977">
        <v>74</v>
      </c>
      <c r="G2977">
        <v>0.33333333333333331</v>
      </c>
      <c r="H2977">
        <v>0.79999999999999993</v>
      </c>
      <c r="I2977">
        <v>1</v>
      </c>
      <c r="J2977">
        <v>2.0666666666666669</v>
      </c>
      <c r="K2977">
        <f t="shared" si="230"/>
        <v>6.766666666666671</v>
      </c>
      <c r="L2977">
        <f t="shared" si="231"/>
        <v>0.53193620779751627</v>
      </c>
      <c r="M2977">
        <f t="shared" si="232"/>
        <v>7.5634056898614128</v>
      </c>
      <c r="N2977" s="10" t="str" cm="1">
        <f t="array" ref="N2977">_xlfn.IFS(AND(C2977&lt;=0, C2977-M2977&lt;=2), "escarcha",AND(C2977&lt;=0, C2977-M2977&gt;2), "helada negra", AND(C2977&gt;0, M2977+2&gt;C2977), "rocío", TRUE, "sin riesgo")</f>
        <v>rocío</v>
      </c>
      <c r="O2977">
        <f t="shared" si="233"/>
        <v>0.70197334264654221</v>
      </c>
      <c r="P2977">
        <f t="shared" si="234"/>
        <v>10.081388196755132</v>
      </c>
      <c r="Q2977" s="10" t="str" cm="1">
        <f t="array" ref="Q2977">_xlfn.IFS(AND(D2977&lt;=0, D2977-P2977&lt;=2), "escarcha",AND(D2977&lt;=0, D2977-P2977&gt;2), "helada negra", AND(D2977&gt;0, P2977+2&gt;D2977), "rocío", TRUE, "sin riesgo")</f>
        <v>sin riesgo</v>
      </c>
    </row>
    <row r="2978" spans="1:17" x14ac:dyDescent="0.35">
      <c r="A2978" s="2">
        <v>45802</v>
      </c>
      <c r="B2978" s="3" t="s">
        <v>29</v>
      </c>
      <c r="C2978">
        <v>12.33333333333333</v>
      </c>
      <c r="D2978">
        <v>16.666666666666671</v>
      </c>
      <c r="E2978">
        <v>89.566666666666663</v>
      </c>
      <c r="F2978">
        <v>69</v>
      </c>
      <c r="G2978">
        <v>0</v>
      </c>
      <c r="H2978">
        <v>0.6333333333333333</v>
      </c>
      <c r="I2978">
        <v>0</v>
      </c>
      <c r="J2978">
        <v>1.5</v>
      </c>
      <c r="K2978">
        <f t="shared" si="230"/>
        <v>4.333333333333341</v>
      </c>
      <c r="L2978">
        <f t="shared" si="231"/>
        <v>0.74101781306360992</v>
      </c>
      <c r="M2978">
        <f t="shared" si="232"/>
        <v>10.666735328963201</v>
      </c>
      <c r="N2978" s="10" t="str" cm="1">
        <f t="array" ref="N2978">_xlfn.IFS(AND(C2978&lt;=0, C2978-M2978&lt;=2), "escarcha",AND(C2978&lt;=0, C2978-M2978&gt;2), "helada negra", AND(C2978&gt;0, M2978+2&gt;C2978), "rocío", TRUE, "sin riesgo")</f>
        <v>rocío</v>
      </c>
      <c r="O2978">
        <f t="shared" si="233"/>
        <v>0.76002010544559906</v>
      </c>
      <c r="P2978">
        <f t="shared" si="234"/>
        <v>10.952594523231054</v>
      </c>
      <c r="Q2978" s="10" t="str" cm="1">
        <f t="array" ref="Q2978">_xlfn.IFS(AND(D2978&lt;=0, D2978-P2978&lt;=2), "escarcha",AND(D2978&lt;=0, D2978-P2978&gt;2), "helada negra", AND(D2978&gt;0, P2978+2&gt;D2978), "rocío", TRUE, "sin riesgo")</f>
        <v>sin riesgo</v>
      </c>
    </row>
    <row r="2979" spans="1:17" x14ac:dyDescent="0.35">
      <c r="A2979" s="2">
        <v>45802</v>
      </c>
      <c r="B2979" s="3" t="s">
        <v>30</v>
      </c>
      <c r="C2979">
        <v>15.133333333333329</v>
      </c>
      <c r="D2979">
        <v>16.56666666666667</v>
      </c>
      <c r="E2979">
        <v>74.466666666666669</v>
      </c>
      <c r="F2979">
        <v>65.666666666666671</v>
      </c>
      <c r="G2979">
        <v>0.66666666666666663</v>
      </c>
      <c r="H2979">
        <v>0.33333333333333331</v>
      </c>
      <c r="I2979">
        <v>2.666666666666667</v>
      </c>
      <c r="J2979">
        <v>1.2</v>
      </c>
      <c r="K2979">
        <f t="shared" si="230"/>
        <v>1.4333333333333407</v>
      </c>
      <c r="L2979">
        <f t="shared" si="231"/>
        <v>0.73830515313471157</v>
      </c>
      <c r="M2979">
        <f t="shared" si="232"/>
        <v>10.625980160420182</v>
      </c>
      <c r="N2979" s="10" t="str" cm="1">
        <f t="array" ref="N2979">_xlfn.IFS(AND(C2979&lt;=0, C2979-M2979&lt;=2), "escarcha",AND(C2979&lt;=0, C2979-M2979&gt;2), "helada negra", AND(C2979&gt;0, M2979+2&gt;C2979), "rocío", TRUE, "sin riesgo")</f>
        <v>sin riesgo</v>
      </c>
      <c r="O2979">
        <f t="shared" si="233"/>
        <v>0.70415161539762461</v>
      </c>
      <c r="P2979">
        <f t="shared" si="234"/>
        <v>10.113973290013629</v>
      </c>
      <c r="Q2979" s="10" t="str" cm="1">
        <f t="array" ref="Q2979">_xlfn.IFS(AND(D2979&lt;=0, D2979-P2979&lt;=2), "escarcha",AND(D2979&lt;=0, D2979-P2979&gt;2), "helada negra", AND(D2979&gt;0, P2979+2&gt;D2979), "rocío", TRUE, "sin riesgo")</f>
        <v>sin riesgo</v>
      </c>
    </row>
    <row r="2980" spans="1:17" x14ac:dyDescent="0.35">
      <c r="A2980" s="2">
        <v>45802</v>
      </c>
      <c r="B2980" s="3" t="s">
        <v>31</v>
      </c>
      <c r="C2980">
        <v>16.43333333333333</v>
      </c>
      <c r="D2980">
        <v>17.399999999999999</v>
      </c>
      <c r="E2980">
        <v>64.133333333333326</v>
      </c>
      <c r="F2980">
        <v>55.666666666666657</v>
      </c>
      <c r="G2980">
        <v>0.33333333333333331</v>
      </c>
      <c r="H2980">
        <v>0</v>
      </c>
      <c r="I2980">
        <v>3.333333333333333</v>
      </c>
      <c r="J2980">
        <v>0.7</v>
      </c>
      <c r="K2980">
        <f t="shared" si="230"/>
        <v>0.96666666666666856</v>
      </c>
      <c r="L2980">
        <f t="shared" si="231"/>
        <v>0.67204557304330148</v>
      </c>
      <c r="M2980">
        <f t="shared" si="232"/>
        <v>9.6345422726276269</v>
      </c>
      <c r="N2980" s="10" t="str" cm="1">
        <f t="array" ref="N2980">_xlfn.IFS(AND(C2980&lt;=0, C2980-M2980&lt;=2), "escarcha",AND(C2980&lt;=0, C2980-M2980&gt;2), "helada negra", AND(C2980&gt;0, M2980+2&gt;C2980), "rocío", TRUE, "sin riesgo")</f>
        <v>sin riesgo</v>
      </c>
      <c r="O2980">
        <f t="shared" si="233"/>
        <v>0.59173783138672476</v>
      </c>
      <c r="P2980">
        <f t="shared" si="234"/>
        <v>8.4432424697387258</v>
      </c>
      <c r="Q2980" s="10" t="str" cm="1">
        <f t="array" ref="Q2980">_xlfn.IFS(AND(D2980&lt;=0, D2980-P2980&lt;=2), "escarcha",AND(D2980&lt;=0, D2980-P2980&gt;2), "helada negra", AND(D2980&gt;0, P2980+2&gt;D2980), "rocío", TRUE, "sin riesgo")</f>
        <v>sin riesgo</v>
      </c>
    </row>
    <row r="2981" spans="1:17" x14ac:dyDescent="0.35">
      <c r="A2981" s="2">
        <v>45802</v>
      </c>
      <c r="B2981" s="3" t="s">
        <v>32</v>
      </c>
      <c r="C2981">
        <v>18.56666666666667</v>
      </c>
      <c r="D2981">
        <v>18.633333333333329</v>
      </c>
      <c r="E2981">
        <v>55.433333333333337</v>
      </c>
      <c r="F2981">
        <v>52.666666666666657</v>
      </c>
      <c r="G2981">
        <v>0.33333333333333331</v>
      </c>
      <c r="H2981">
        <v>0.76666666666666672</v>
      </c>
      <c r="I2981">
        <v>1.333333333333333</v>
      </c>
      <c r="J2981">
        <v>1.9</v>
      </c>
      <c r="K2981">
        <f t="shared" si="230"/>
        <v>6.6666666666659324E-2</v>
      </c>
      <c r="L2981">
        <f t="shared" si="231"/>
        <v>0.66088690858658927</v>
      </c>
      <c r="M2981">
        <f t="shared" si="232"/>
        <v>9.4683378610689282</v>
      </c>
      <c r="N2981" s="10" t="str" cm="1">
        <f t="array" ref="N2981">_xlfn.IFS(AND(C2981&lt;=0, C2981-M2981&lt;=2), "escarcha",AND(C2981&lt;=0, C2981-M2981&gt;2), "helada negra", AND(C2981&gt;0, M2981+2&gt;C2981), "rocío", TRUE, "sin riesgo")</f>
        <v>sin riesgo</v>
      </c>
      <c r="O2981">
        <f t="shared" si="233"/>
        <v>0.61386020046905576</v>
      </c>
      <c r="P2981">
        <f t="shared" si="234"/>
        <v>8.7702872870466368</v>
      </c>
      <c r="Q2981" s="10" t="str" cm="1">
        <f t="array" ref="Q2981">_xlfn.IFS(AND(D2981&lt;=0, D2981-P2981&lt;=2), "escarcha",AND(D2981&lt;=0, D2981-P2981&gt;2), "helada negra", AND(D2981&gt;0, P2981+2&gt;D2981), "rocío", TRUE, "sin riesgo")</f>
        <v>sin riesgo</v>
      </c>
    </row>
    <row r="2982" spans="1:17" x14ac:dyDescent="0.35">
      <c r="A2982" s="2">
        <v>45802</v>
      </c>
      <c r="B2982" s="3" t="s">
        <v>36</v>
      </c>
      <c r="C2982">
        <v>22.166666666666671</v>
      </c>
      <c r="D2982">
        <v>22.333333333333329</v>
      </c>
      <c r="E2982">
        <v>42.533333333333331</v>
      </c>
      <c r="F2982">
        <v>42</v>
      </c>
      <c r="G2982">
        <v>3.333333333333333</v>
      </c>
      <c r="H2982">
        <v>2.4</v>
      </c>
      <c r="I2982">
        <v>7.333333333333333</v>
      </c>
      <c r="J2982">
        <v>5.6000000000000014</v>
      </c>
      <c r="K2982">
        <f t="shared" si="230"/>
        <v>0.16666666666665719</v>
      </c>
      <c r="L2982">
        <f t="shared" si="231"/>
        <v>0.61826148238857292</v>
      </c>
      <c r="M2982">
        <f t="shared" si="232"/>
        <v>8.8354548712625753</v>
      </c>
      <c r="N2982" s="10" t="str" cm="1">
        <f t="array" ref="N2982">_xlfn.IFS(AND(C2982&lt;=0, C2982-M2982&lt;=2), "escarcha",AND(C2982&lt;=0, C2982-M2982&gt;2), "helada negra", AND(C2982&gt;0, M2982+2&gt;C2982), "rocío", TRUE, "sin riesgo")</f>
        <v>sin riesgo</v>
      </c>
      <c r="O2982">
        <f t="shared" si="233"/>
        <v>0.61578712761759002</v>
      </c>
      <c r="P2982">
        <f t="shared" si="234"/>
        <v>8.7988141849398058</v>
      </c>
      <c r="Q2982" s="10" t="str" cm="1">
        <f t="array" ref="Q2982">_xlfn.IFS(AND(D2982&lt;=0, D2982-P2982&lt;=2), "escarcha",AND(D2982&lt;=0, D2982-P2982&gt;2), "helada negra", AND(D2982&gt;0, P2982+2&gt;D2982), "rocío", TRUE, "sin riesgo")</f>
        <v>sin riesgo</v>
      </c>
    </row>
    <row r="2983" spans="1:17" x14ac:dyDescent="0.35">
      <c r="A2983" s="2">
        <v>45802</v>
      </c>
      <c r="B2983" s="3" t="s">
        <v>45</v>
      </c>
      <c r="C2983">
        <v>8.3000000000000007</v>
      </c>
      <c r="D2983">
        <v>10.4</v>
      </c>
      <c r="E2983">
        <v>87.966666666666669</v>
      </c>
      <c r="F2983">
        <v>87</v>
      </c>
      <c r="G2983">
        <v>0</v>
      </c>
      <c r="H2983">
        <v>0.66666666666666663</v>
      </c>
      <c r="I2983">
        <v>0</v>
      </c>
      <c r="J2983">
        <v>1.966666666666667</v>
      </c>
      <c r="K2983">
        <f t="shared" si="230"/>
        <v>2.0999999999999996</v>
      </c>
      <c r="L2983">
        <f t="shared" si="231"/>
        <v>0.45381808635128706</v>
      </c>
      <c r="M2983">
        <f t="shared" si="232"/>
        <v>6.4233171753393856</v>
      </c>
      <c r="N2983" s="10" t="str" cm="1">
        <f t="array" ref="N2983">_xlfn.IFS(AND(C2983&lt;=0, C2983-M2983&lt;=2), "escarcha",AND(C2983&lt;=0, C2983-M2983&gt;2), "helada negra", AND(C2983&gt;0, M2983+2&gt;C2983), "rocío", TRUE, "sin riesgo")</f>
        <v>rocío</v>
      </c>
      <c r="O2983">
        <f t="shared" si="233"/>
        <v>0.58398603872709842</v>
      </c>
      <c r="P2983">
        <f t="shared" si="234"/>
        <v>8.3288451717008147</v>
      </c>
      <c r="Q2983" s="10" t="str" cm="1">
        <f t="array" ref="Q2983">_xlfn.IFS(AND(D2983&lt;=0, D2983-P2983&lt;=2), "escarcha",AND(D2983&lt;=0, D2983-P2983&gt;2), "helada negra", AND(D2983&gt;0, P2983+2&gt;D2983), "rocío", TRUE, "sin riesgo")</f>
        <v>sin riesgo</v>
      </c>
    </row>
    <row r="2984" spans="1:17" x14ac:dyDescent="0.35">
      <c r="A2984" s="2">
        <v>45802</v>
      </c>
      <c r="B2984" s="3" t="s">
        <v>46</v>
      </c>
      <c r="C2984">
        <v>6.5666666666666664</v>
      </c>
      <c r="D2984">
        <v>9.7666666666666675</v>
      </c>
      <c r="E2984">
        <v>91.666666666666671</v>
      </c>
      <c r="F2984">
        <v>88</v>
      </c>
      <c r="G2984">
        <v>0</v>
      </c>
      <c r="H2984">
        <v>0.70000000000000007</v>
      </c>
      <c r="I2984">
        <v>0</v>
      </c>
      <c r="J2984">
        <v>2.2000000000000002</v>
      </c>
      <c r="K2984">
        <f t="shared" si="230"/>
        <v>3.2000000000000011</v>
      </c>
      <c r="L2984">
        <f t="shared" si="231"/>
        <v>0.37666814545902289</v>
      </c>
      <c r="M2984">
        <f t="shared" si="232"/>
        <v>5.3074944779810522</v>
      </c>
      <c r="N2984" s="10" t="str" cm="1">
        <f t="array" ref="N2984">_xlfn.IFS(AND(C2984&lt;=0, C2984-M2984&lt;=2), "escarcha",AND(C2984&lt;=0, C2984-M2984&gt;2), "helada negra", AND(C2984&gt;0, M2984+2&gt;C2984), "rocío", TRUE, "sin riesgo")</f>
        <v>rocío</v>
      </c>
      <c r="O2984">
        <f t="shared" si="233"/>
        <v>0.55307232717949573</v>
      </c>
      <c r="P2984">
        <f t="shared" si="234"/>
        <v>7.8736684558303853</v>
      </c>
      <c r="Q2984" s="10" t="str" cm="1">
        <f t="array" ref="Q2984">_xlfn.IFS(AND(D2984&lt;=0, D2984-P2984&lt;=2), "escarcha",AND(D2984&lt;=0, D2984-P2984&gt;2), "helada negra", AND(D2984&gt;0, P2984+2&gt;D2984), "rocío", TRUE, "sin riesgo")</f>
        <v>rocío</v>
      </c>
    </row>
    <row r="2985" spans="1:17" x14ac:dyDescent="0.35">
      <c r="A2985" s="2">
        <v>45803</v>
      </c>
      <c r="B2985" s="3" t="s">
        <v>10</v>
      </c>
      <c r="C2985">
        <v>5.6000000000000014</v>
      </c>
      <c r="D2985">
        <v>9</v>
      </c>
      <c r="E2985">
        <v>93.3</v>
      </c>
      <c r="F2985">
        <v>88.333333333333329</v>
      </c>
      <c r="G2985">
        <v>0</v>
      </c>
      <c r="H2985">
        <v>0.16666666666666671</v>
      </c>
      <c r="I2985">
        <v>2.333333333333333</v>
      </c>
      <c r="J2985">
        <v>0.73333333333333339</v>
      </c>
      <c r="K2985">
        <f t="shared" si="230"/>
        <v>3.3999999999999986</v>
      </c>
      <c r="L2985">
        <f t="shared" si="231"/>
        <v>0.32760938132466633</v>
      </c>
      <c r="M2985">
        <f t="shared" si="232"/>
        <v>4.6031326800923296</v>
      </c>
      <c r="N2985" s="10" t="str" cm="1">
        <f t="array" ref="N2985">_xlfn.IFS(AND(C2985&lt;=0, C2985-M2985&lt;=2), "escarcha",AND(C2985&lt;=0, C2985-M2985&gt;2), "helada negra", AND(C2985&gt;0, M2985+2&gt;C2985), "rocío", TRUE, "sin riesgo")</f>
        <v>rocío</v>
      </c>
      <c r="O2985">
        <f t="shared" si="233"/>
        <v>0.50531173793532191</v>
      </c>
      <c r="P2985">
        <f t="shared" si="234"/>
        <v>7.1736682881040563</v>
      </c>
      <c r="Q2985" s="10" t="str" cm="1">
        <f t="array" ref="Q2985">_xlfn.IFS(AND(D2985&lt;=0, D2985-P2985&lt;=2), "escarcha",AND(D2985&lt;=0, D2985-P2985&gt;2), "helada negra", AND(D2985&gt;0, P2985+2&gt;D2985), "rocío", TRUE, "sin riesgo")</f>
        <v>rocío</v>
      </c>
    </row>
    <row r="2986" spans="1:17" x14ac:dyDescent="0.35">
      <c r="A2986" s="2">
        <v>45803</v>
      </c>
      <c r="B2986" s="3" t="s">
        <v>11</v>
      </c>
      <c r="C2986">
        <v>4.5666666666666664</v>
      </c>
      <c r="D2986">
        <v>9.4666666666666668</v>
      </c>
      <c r="E2986">
        <v>93.866666666666674</v>
      </c>
      <c r="F2986">
        <v>86.333333333333329</v>
      </c>
      <c r="G2986">
        <v>0.33333333333333331</v>
      </c>
      <c r="H2986">
        <v>0.96666666666666667</v>
      </c>
      <c r="I2986">
        <v>2</v>
      </c>
      <c r="J2986">
        <v>2.4</v>
      </c>
      <c r="K2986">
        <f t="shared" si="230"/>
        <v>4.9000000000000004</v>
      </c>
      <c r="L2986">
        <f t="shared" si="231"/>
        <v>0.26176707580091813</v>
      </c>
      <c r="M2986">
        <f t="shared" si="232"/>
        <v>3.664056709968357</v>
      </c>
      <c r="N2986" s="10" t="str" cm="1">
        <f t="array" ref="N2986">_xlfn.IFS(AND(C2986&lt;=0, C2986-M2986&lt;=2), "escarcha",AND(C2986&lt;=0, C2986-M2986&gt;2), "helada negra", AND(C2986&gt;0, M2986+2&gt;C2986), "rocío", TRUE, "sin riesgo")</f>
        <v>rocío</v>
      </c>
      <c r="O2986">
        <f t="shared" si="233"/>
        <v>0.51382022005632644</v>
      </c>
      <c r="P2986">
        <f t="shared" si="234"/>
        <v>7.2980862739144605</v>
      </c>
      <c r="Q2986" s="10" t="str" cm="1">
        <f t="array" ref="Q2986">_xlfn.IFS(AND(D2986&lt;=0, D2986-P2986&lt;=2), "escarcha",AND(D2986&lt;=0, D2986-P2986&gt;2), "helada negra", AND(D2986&gt;0, P2986+2&gt;D2986), "rocío", TRUE, "sin riesgo")</f>
        <v>sin riesgo</v>
      </c>
    </row>
    <row r="2987" spans="1:17" x14ac:dyDescent="0.35">
      <c r="A2987" s="2">
        <v>45803</v>
      </c>
      <c r="B2987" s="3" t="s">
        <v>12</v>
      </c>
      <c r="C2987">
        <v>3.833333333333333</v>
      </c>
      <c r="D2987">
        <v>7.7</v>
      </c>
      <c r="E2987">
        <v>94.600000000000009</v>
      </c>
      <c r="F2987">
        <v>92</v>
      </c>
      <c r="G2987">
        <v>0</v>
      </c>
      <c r="H2987">
        <v>0.46666666666666667</v>
      </c>
      <c r="I2987">
        <v>0</v>
      </c>
      <c r="J2987">
        <v>1.666666666666667</v>
      </c>
      <c r="K2987">
        <f t="shared" si="230"/>
        <v>3.8666666666666671</v>
      </c>
      <c r="L2987">
        <f t="shared" si="231"/>
        <v>0.21816002372532717</v>
      </c>
      <c r="M2987">
        <f t="shared" si="232"/>
        <v>3.0460216925341634</v>
      </c>
      <c r="N2987" s="10" t="str" cm="1">
        <f t="array" ref="N2987">_xlfn.IFS(AND(C2987&lt;=0, C2987-M2987&lt;=2), "escarcha",AND(C2987&lt;=0, C2987-M2987&gt;2), "helada negra", AND(C2987&gt;0, M2987+2&gt;C2987), "rocío", TRUE, "sin riesgo")</f>
        <v>rocío</v>
      </c>
      <c r="O2987">
        <f t="shared" si="233"/>
        <v>0.45786629725860406</v>
      </c>
      <c r="P2987">
        <f t="shared" si="234"/>
        <v>6.4821435431565968</v>
      </c>
      <c r="Q2987" s="10" t="str" cm="1">
        <f t="array" ref="Q2987">_xlfn.IFS(AND(D2987&lt;=0, D2987-P2987&lt;=2), "escarcha",AND(D2987&lt;=0, D2987-P2987&gt;2), "helada negra", AND(D2987&gt;0, P2987+2&gt;D2987), "rocío", TRUE, "sin riesgo")</f>
        <v>rocío</v>
      </c>
    </row>
    <row r="2988" spans="1:17" x14ac:dyDescent="0.35">
      <c r="A2988" s="2">
        <v>45803</v>
      </c>
      <c r="B2988" s="3" t="s">
        <v>13</v>
      </c>
      <c r="C2988">
        <v>3.1</v>
      </c>
      <c r="D2988">
        <v>7.2</v>
      </c>
      <c r="E2988">
        <v>95.033333333333331</v>
      </c>
      <c r="F2988">
        <v>93</v>
      </c>
      <c r="G2988">
        <v>0</v>
      </c>
      <c r="H2988">
        <v>6.6666666666666666E-2</v>
      </c>
      <c r="I2988">
        <v>1</v>
      </c>
      <c r="J2988">
        <v>1.0666666666666671</v>
      </c>
      <c r="K2988">
        <f t="shared" si="230"/>
        <v>4.0999999999999996</v>
      </c>
      <c r="L2988">
        <f t="shared" si="231"/>
        <v>0.17103485123723638</v>
      </c>
      <c r="M2988">
        <f t="shared" si="232"/>
        <v>2.3815969546406781</v>
      </c>
      <c r="N2988" s="10" t="str" cm="1">
        <f t="array" ref="N2988">_xlfn.IFS(AND(C2988&lt;=0, C2988-M2988&lt;=2), "escarcha",AND(C2988&lt;=0, C2988-M2988&gt;2), "helada negra", AND(C2988&gt;0, M2988+2&gt;C2988), "rocío", TRUE, "sin riesgo")</f>
        <v>rocío</v>
      </c>
      <c r="O2988">
        <f t="shared" si="233"/>
        <v>0.43454247852066347</v>
      </c>
      <c r="P2988">
        <f t="shared" si="234"/>
        <v>6.1435947151320258</v>
      </c>
      <c r="Q2988" s="10" t="str" cm="1">
        <f t="array" ref="Q2988">_xlfn.IFS(AND(D2988&lt;=0, D2988-P2988&lt;=2), "escarcha",AND(D2988&lt;=0, D2988-P2988&gt;2), "helada negra", AND(D2988&gt;0, P2988+2&gt;D2988), "rocío", TRUE, "sin riesgo")</f>
        <v>rocío</v>
      </c>
    </row>
    <row r="2989" spans="1:17" x14ac:dyDescent="0.35">
      <c r="A2989" s="2">
        <v>45803</v>
      </c>
      <c r="B2989" s="3" t="s">
        <v>14</v>
      </c>
      <c r="C2989">
        <v>2.4</v>
      </c>
      <c r="D2989">
        <v>7.3666666666666663</v>
      </c>
      <c r="E2989">
        <v>95.13333333333334</v>
      </c>
      <c r="F2989">
        <v>93</v>
      </c>
      <c r="G2989">
        <v>0</v>
      </c>
      <c r="H2989">
        <v>1.4</v>
      </c>
      <c r="I2989">
        <v>2</v>
      </c>
      <c r="J2989">
        <v>2.6</v>
      </c>
      <c r="K2989">
        <f t="shared" si="230"/>
        <v>4.9666666666666668</v>
      </c>
      <c r="L2989">
        <f t="shared" si="231"/>
        <v>0.12245277667075927</v>
      </c>
      <c r="M2989">
        <f t="shared" si="232"/>
        <v>1.7003766630261012</v>
      </c>
      <c r="N2989" s="10" t="str" cm="1">
        <f t="array" ref="N2989">_xlfn.IFS(AND(C2989&lt;=0, C2989-M2989&lt;=2), "escarcha",AND(C2989&lt;=0, C2989-M2989&gt;2), "helada negra", AND(C2989&gt;0, M2989+2&gt;C2989), "rocío", TRUE, "sin riesgo")</f>
        <v>rocío</v>
      </c>
      <c r="O2989">
        <f t="shared" si="233"/>
        <v>0.4459358698232409</v>
      </c>
      <c r="P2989">
        <f t="shared" si="234"/>
        <v>6.3088566979303389</v>
      </c>
      <c r="Q2989" s="10" t="str" cm="1">
        <f t="array" ref="Q2989">_xlfn.IFS(AND(D2989&lt;=0, D2989-P2989&lt;=2), "escarcha",AND(D2989&lt;=0, D2989-P2989&gt;2), "helada negra", AND(D2989&gt;0, P2989+2&gt;D2989), "rocío", TRUE, "sin riesgo")</f>
        <v>rocío</v>
      </c>
    </row>
    <row r="2990" spans="1:17" x14ac:dyDescent="0.35">
      <c r="A2990" s="2">
        <v>45803</v>
      </c>
      <c r="B2990" s="3" t="s">
        <v>15</v>
      </c>
      <c r="C2990">
        <v>1.8666666666666669</v>
      </c>
      <c r="D2990">
        <v>7.4</v>
      </c>
      <c r="E2990">
        <v>95.433333333333337</v>
      </c>
      <c r="F2990">
        <v>93.666666666666671</v>
      </c>
      <c r="G2990">
        <v>1</v>
      </c>
      <c r="H2990">
        <v>1.6</v>
      </c>
      <c r="I2990">
        <v>2.666666666666667</v>
      </c>
      <c r="J2990">
        <v>3.2333333333333329</v>
      </c>
      <c r="K2990">
        <f t="shared" si="230"/>
        <v>5.5333333333333332</v>
      </c>
      <c r="L2990">
        <f t="shared" si="231"/>
        <v>8.7594627691770816E-2</v>
      </c>
      <c r="M2990">
        <f t="shared" si="232"/>
        <v>1.2139194973404426</v>
      </c>
      <c r="N2990" s="10" t="str" cm="1">
        <f t="array" ref="N2990">_xlfn.IFS(AND(C2990&lt;=0, C2990-M2990&lt;=2), "escarcha",AND(C2990&lt;=0, C2990-M2990&gt;2), "helada negra", AND(C2990&gt;0, M2990+2&gt;C2990), "rocío", TRUE, "sin riesgo")</f>
        <v>rocío</v>
      </c>
      <c r="O2990">
        <f t="shared" si="233"/>
        <v>0.45535561585627027</v>
      </c>
      <c r="P2990">
        <f t="shared" si="234"/>
        <v>6.4456564388667239</v>
      </c>
      <c r="Q2990" s="10" t="str" cm="1">
        <f t="array" ref="Q2990">_xlfn.IFS(AND(D2990&lt;=0, D2990-P2990&lt;=2), "escarcha",AND(D2990&lt;=0, D2990-P2990&gt;2), "helada negra", AND(D2990&gt;0, P2990+2&gt;D2990), "rocío", TRUE, "sin riesgo")</f>
        <v>rocío</v>
      </c>
    </row>
    <row r="2991" spans="1:17" x14ac:dyDescent="0.35">
      <c r="A2991" s="2">
        <v>45803</v>
      </c>
      <c r="B2991" s="3" t="s">
        <v>16</v>
      </c>
      <c r="C2991">
        <v>1.166666666666667</v>
      </c>
      <c r="D2991">
        <v>7.3</v>
      </c>
      <c r="E2991">
        <v>95.766666666666666</v>
      </c>
      <c r="F2991">
        <v>93</v>
      </c>
      <c r="G2991">
        <v>0</v>
      </c>
      <c r="H2991">
        <v>1.4</v>
      </c>
      <c r="I2991">
        <v>1.666666666666667</v>
      </c>
      <c r="J2991">
        <v>3.3666666666666671</v>
      </c>
      <c r="K2991">
        <f t="shared" si="230"/>
        <v>6.1333333333333329</v>
      </c>
      <c r="L2991">
        <f t="shared" si="231"/>
        <v>4.0945714336877728E-2</v>
      </c>
      <c r="M2991">
        <f t="shared" si="232"/>
        <v>0.56593583315700502</v>
      </c>
      <c r="N2991" s="10" t="str" cm="1">
        <f t="array" ref="N2991">_xlfn.IFS(AND(C2991&lt;=0, C2991-M2991&lt;=2), "escarcha",AND(C2991&lt;=0, C2991-M2991&gt;2), "helada negra", AND(C2991&gt;0, M2991+2&gt;C2991), "rocío", TRUE, "sin riesgo")</f>
        <v>rocío</v>
      </c>
      <c r="O2991">
        <f t="shared" si="233"/>
        <v>0.44138033376898339</v>
      </c>
      <c r="P2991">
        <f t="shared" si="234"/>
        <v>6.2427520163301278</v>
      </c>
      <c r="Q2991" s="10" t="str" cm="1">
        <f t="array" ref="Q2991">_xlfn.IFS(AND(D2991&lt;=0, D2991-P2991&lt;=2), "escarcha",AND(D2991&lt;=0, D2991-P2991&gt;2), "helada negra", AND(D2991&gt;0, P2991+2&gt;D2991), "rocío", TRUE, "sin riesgo")</f>
        <v>rocío</v>
      </c>
    </row>
    <row r="2992" spans="1:17" x14ac:dyDescent="0.35">
      <c r="A2992" s="2">
        <v>45803</v>
      </c>
      <c r="B2992" s="3" t="s">
        <v>17</v>
      </c>
      <c r="C2992">
        <v>0.43333333333333329</v>
      </c>
      <c r="D2992">
        <v>6.666666666666667</v>
      </c>
      <c r="E2992">
        <v>95.86666666666666</v>
      </c>
      <c r="F2992">
        <v>93.666666666666671</v>
      </c>
      <c r="G2992">
        <v>0.66666666666666663</v>
      </c>
      <c r="H2992">
        <v>1.666666666666667</v>
      </c>
      <c r="I2992">
        <v>1.333333333333333</v>
      </c>
      <c r="J2992">
        <v>3.1333333333333329</v>
      </c>
      <c r="K2992">
        <f t="shared" si="230"/>
        <v>6.2333333333333334</v>
      </c>
      <c r="L2992">
        <f t="shared" si="231"/>
        <v>-1.0842910390317741E-2</v>
      </c>
      <c r="M2992">
        <f t="shared" si="232"/>
        <v>-0.14942642405315573</v>
      </c>
      <c r="N2992" s="10" t="str" cm="1">
        <f t="array" ref="N2992">_xlfn.IFS(AND(C2992&lt;=0, C2992-M2992&lt;=2), "escarcha",AND(C2992&lt;=0, C2992-M2992&gt;2), "helada negra", AND(C2992&gt;0, M2992+2&gt;C2992), "rocío", TRUE, "sin riesgo")</f>
        <v>rocío</v>
      </c>
      <c r="O2992">
        <f t="shared" si="233"/>
        <v>0.40512430915853587</v>
      </c>
      <c r="P2992">
        <f t="shared" si="234"/>
        <v>5.7178933150056412</v>
      </c>
      <c r="Q2992" s="10" t="str" cm="1">
        <f t="array" ref="Q2992">_xlfn.IFS(AND(D2992&lt;=0, D2992-P2992&lt;=2), "escarcha",AND(D2992&lt;=0, D2992-P2992&gt;2), "helada negra", AND(D2992&gt;0, P2992+2&gt;D2992), "rocío", TRUE, "sin riesgo")</f>
        <v>rocío</v>
      </c>
    </row>
    <row r="2993" spans="1:17" x14ac:dyDescent="0.35">
      <c r="A2993" s="2">
        <v>45803</v>
      </c>
      <c r="B2993" s="3" t="s">
        <v>18</v>
      </c>
      <c r="C2993">
        <v>-3.3333333333333347E-2</v>
      </c>
      <c r="D2993">
        <v>6.2</v>
      </c>
      <c r="E2993">
        <v>96.133333333333326</v>
      </c>
      <c r="F2993">
        <v>94</v>
      </c>
      <c r="G2993">
        <v>1</v>
      </c>
      <c r="H2993">
        <v>1.6</v>
      </c>
      <c r="I2993">
        <v>1.666666666666667</v>
      </c>
      <c r="J2993">
        <v>3.666666666666667</v>
      </c>
      <c r="K2993">
        <f t="shared" si="230"/>
        <v>6.2333333333333334</v>
      </c>
      <c r="L2993">
        <f t="shared" si="231"/>
        <v>-4.1851698391383911E-2</v>
      </c>
      <c r="M2993">
        <f t="shared" si="232"/>
        <v>-0.57574699503296911</v>
      </c>
      <c r="N2993" s="10" t="str" cm="1">
        <f t="array" ref="N2993">_xlfn.IFS(AND(C2993&lt;=0, C2993-M2993&lt;=2), "escarcha",AND(C2993&lt;=0, C2993-M2993&gt;2), "helada negra", AND(C2993&gt;0, M2993+2&gt;C2993), "rocío", TRUE, "sin riesgo")</f>
        <v>escarcha</v>
      </c>
      <c r="O2993">
        <f t="shared" si="233"/>
        <v>0.37655743210280807</v>
      </c>
      <c r="P2993">
        <f t="shared" si="234"/>
        <v>5.3059003987177817</v>
      </c>
      <c r="Q2993" s="10" t="str" cm="1">
        <f t="array" ref="Q2993">_xlfn.IFS(AND(D2993&lt;=0, D2993-P2993&lt;=2), "escarcha",AND(D2993&lt;=0, D2993-P2993&gt;2), "helada negra", AND(D2993&gt;0, P2993+2&gt;D2993), "rocío", TRUE, "sin riesgo")</f>
        <v>rocío</v>
      </c>
    </row>
    <row r="2994" spans="1:17" x14ac:dyDescent="0.35">
      <c r="A2994" s="2">
        <v>45803</v>
      </c>
      <c r="B2994" s="3" t="s">
        <v>19</v>
      </c>
      <c r="C2994">
        <v>-0.4</v>
      </c>
      <c r="D2994">
        <v>5.7666666666666666</v>
      </c>
      <c r="E2994">
        <v>96.366666666666674</v>
      </c>
      <c r="F2994">
        <v>94.333333333333329</v>
      </c>
      <c r="G2994">
        <v>0</v>
      </c>
      <c r="H2994">
        <v>0.76666666666666661</v>
      </c>
      <c r="I2994">
        <v>0.66666666666666663</v>
      </c>
      <c r="J2994">
        <v>2.566666666666666</v>
      </c>
      <c r="K2994">
        <f t="shared" si="230"/>
        <v>6.166666666666667</v>
      </c>
      <c r="L2994">
        <f t="shared" si="231"/>
        <v>-6.6065216336175542E-2</v>
      </c>
      <c r="M2994">
        <f t="shared" si="232"/>
        <v>-0.90760448746281919</v>
      </c>
      <c r="N2994" s="10" t="str" cm="1">
        <f t="array" ref="N2994">_xlfn.IFS(AND(C2994&lt;=0, C2994-M2994&lt;=2), "escarcha",AND(C2994&lt;=0, C2994-M2994&gt;2), "helada negra", AND(C2994&gt;0, M2994+2&gt;C2994), "rocío", TRUE, "sin riesgo")</f>
        <v>escarcha</v>
      </c>
      <c r="O2994">
        <f t="shared" si="233"/>
        <v>0.35016432920605522</v>
      </c>
      <c r="P2994">
        <f t="shared" si="234"/>
        <v>4.9264687775943585</v>
      </c>
      <c r="Q2994" s="10" t="str" cm="1">
        <f t="array" ref="Q2994">_xlfn.IFS(AND(D2994&lt;=0, D2994-P2994&lt;=2), "escarcha",AND(D2994&lt;=0, D2994-P2994&gt;2), "helada negra", AND(D2994&gt;0, P2994+2&gt;D2994), "rocío", TRUE, "sin riesgo")</f>
        <v>rocío</v>
      </c>
    </row>
    <row r="2995" spans="1:17" x14ac:dyDescent="0.35">
      <c r="A2995" s="2">
        <v>45803</v>
      </c>
      <c r="B2995" s="3" t="s">
        <v>20</v>
      </c>
      <c r="C2995">
        <v>-0.53333333333333333</v>
      </c>
      <c r="D2995">
        <v>5.0333333333333332</v>
      </c>
      <c r="E2995">
        <v>96.533333333333331</v>
      </c>
      <c r="F2995">
        <v>95</v>
      </c>
      <c r="G2995">
        <v>0.33333333333333331</v>
      </c>
      <c r="H2995">
        <v>0.6</v>
      </c>
      <c r="I2995">
        <v>1.666666666666667</v>
      </c>
      <c r="J2995">
        <v>1.8666666666666669</v>
      </c>
      <c r="K2995">
        <f t="shared" si="230"/>
        <v>5.5666666666666664</v>
      </c>
      <c r="L2995">
        <f t="shared" si="231"/>
        <v>-7.4043635125506338E-2</v>
      </c>
      <c r="M2995">
        <f t="shared" si="232"/>
        <v>-1.0167535292804792</v>
      </c>
      <c r="N2995" s="10" t="str" cm="1">
        <f t="array" ref="N2995">_xlfn.IFS(AND(C2995&lt;=0, C2995-M2995&lt;=2), "escarcha",AND(C2995&lt;=0, C2995-M2995&gt;2), "helada negra", AND(C2995&gt;0, M2995+2&gt;C2995), "rocío", TRUE, "sin riesgo")</f>
        <v>escarcha</v>
      </c>
      <c r="O2995">
        <f t="shared" si="233"/>
        <v>0.30631265546598729</v>
      </c>
      <c r="P2995">
        <f t="shared" si="234"/>
        <v>4.2986068345387443</v>
      </c>
      <c r="Q2995" s="10" t="str" cm="1">
        <f t="array" ref="Q2995">_xlfn.IFS(AND(D2995&lt;=0, D2995-P2995&lt;=2), "escarcha",AND(D2995&lt;=0, D2995-P2995&gt;2), "helada negra", AND(D2995&gt;0, P2995+2&gt;D2995), "rocío", TRUE, "sin riesgo")</f>
        <v>rocío</v>
      </c>
    </row>
    <row r="2996" spans="1:17" x14ac:dyDescent="0.35">
      <c r="A2996" s="2">
        <v>45803</v>
      </c>
      <c r="B2996" s="3" t="s">
        <v>21</v>
      </c>
      <c r="C2996">
        <v>-0.8666666666666667</v>
      </c>
      <c r="D2996">
        <v>4.4333333333333336</v>
      </c>
      <c r="E2996">
        <v>96.6</v>
      </c>
      <c r="F2996">
        <v>96</v>
      </c>
      <c r="G2996">
        <v>0</v>
      </c>
      <c r="H2996">
        <v>0</v>
      </c>
      <c r="I2996">
        <v>0</v>
      </c>
      <c r="J2996">
        <v>0</v>
      </c>
      <c r="K2996">
        <f t="shared" si="230"/>
        <v>5.3000000000000007</v>
      </c>
      <c r="L2996">
        <f t="shared" si="231"/>
        <v>-9.7666102039893829E-2</v>
      </c>
      <c r="M2996">
        <f t="shared" si="232"/>
        <v>-1.3393452939365411</v>
      </c>
      <c r="N2996" s="10" t="str" cm="1">
        <f t="array" ref="N2996">_xlfn.IFS(AND(C2996&lt;=0, C2996-M2996&lt;=2), "escarcha",AND(C2996&lt;=0, C2996-M2996&gt;2), "helada negra", AND(C2996&gt;0, M2996+2&gt;C2996), "rocío", TRUE, "sin riesgo")</f>
        <v>escarcha</v>
      </c>
      <c r="O2996">
        <f t="shared" si="233"/>
        <v>0.27491909542883031</v>
      </c>
      <c r="P2996">
        <f t="shared" si="234"/>
        <v>3.8510677454777191</v>
      </c>
      <c r="Q2996" s="10" t="str" cm="1">
        <f t="array" ref="Q2996">_xlfn.IFS(AND(D2996&lt;=0, D2996-P2996&lt;=2), "escarcha",AND(D2996&lt;=0, D2996-P2996&gt;2), "helada negra", AND(D2996&gt;0, P2996+2&gt;D2996), "rocío", TRUE, "sin riesgo")</f>
        <v>rocío</v>
      </c>
    </row>
    <row r="2997" spans="1:17" x14ac:dyDescent="0.35">
      <c r="A2997" s="2">
        <v>45803</v>
      </c>
      <c r="B2997" s="3" t="s">
        <v>22</v>
      </c>
      <c r="C2997">
        <v>-0.93333333333333335</v>
      </c>
      <c r="D2997">
        <v>4.333333333333333</v>
      </c>
      <c r="E2997">
        <v>96.63333333333334</v>
      </c>
      <c r="F2997">
        <v>97</v>
      </c>
      <c r="G2997">
        <v>0.33333333333333331</v>
      </c>
      <c r="H2997">
        <v>0</v>
      </c>
      <c r="I2997">
        <v>1.666666666666667</v>
      </c>
      <c r="J2997">
        <v>0.36666666666666659</v>
      </c>
      <c r="K2997">
        <f t="shared" si="230"/>
        <v>5.2666666666666666</v>
      </c>
      <c r="L2997">
        <f t="shared" si="231"/>
        <v>-0.10219169701694895</v>
      </c>
      <c r="M2997">
        <f t="shared" si="232"/>
        <v>-1.4010493296114508</v>
      </c>
      <c r="N2997" s="10" t="str" cm="1">
        <f t="array" ref="N2997">_xlfn.IFS(AND(C2997&lt;=0, C2997-M2997&lt;=2), "escarcha",AND(C2997&lt;=0, C2997-M2997&gt;2), "helada negra", AND(C2997&gt;0, M2997+2&gt;C2997), "rocío", TRUE, "sin riesgo")</f>
        <v>escarcha</v>
      </c>
      <c r="O2997">
        <f t="shared" si="233"/>
        <v>0.27828466143136965</v>
      </c>
      <c r="P2997">
        <f t="shared" si="234"/>
        <v>3.8989689283654871</v>
      </c>
      <c r="Q2997" s="10" t="str" cm="1">
        <f t="array" ref="Q2997">_xlfn.IFS(AND(D2997&lt;=0, D2997-P2997&lt;=2), "escarcha",AND(D2997&lt;=0, D2997-P2997&gt;2), "helada negra", AND(D2997&gt;0, P2997+2&gt;D2997), "rocío", TRUE, "sin riesgo")</f>
        <v>rocío</v>
      </c>
    </row>
    <row r="2998" spans="1:17" x14ac:dyDescent="0.35">
      <c r="A2998" s="2">
        <v>45803</v>
      </c>
      <c r="B2998" s="3" t="s">
        <v>23</v>
      </c>
      <c r="C2998">
        <v>-1.3666666666666669</v>
      </c>
      <c r="D2998">
        <v>3.9</v>
      </c>
      <c r="E2998">
        <v>96.7</v>
      </c>
      <c r="F2998">
        <v>97</v>
      </c>
      <c r="G2998">
        <v>0.33333333333333331</v>
      </c>
      <c r="H2998">
        <v>3.3333333333333333E-2</v>
      </c>
      <c r="I2998">
        <v>2</v>
      </c>
      <c r="J2998">
        <v>0.4</v>
      </c>
      <c r="K2998">
        <f t="shared" si="230"/>
        <v>5.2666666666666666</v>
      </c>
      <c r="L2998">
        <f t="shared" si="231"/>
        <v>-0.13322644781396584</v>
      </c>
      <c r="M2998">
        <f t="shared" si="232"/>
        <v>-1.8233440130893337</v>
      </c>
      <c r="N2998" s="10" t="str" cm="1">
        <f t="array" ref="N2998">_xlfn.IFS(AND(C2998&lt;=0, C2998-M2998&lt;=2), "escarcha",AND(C2998&lt;=0, C2998-M2998&gt;2), "helada negra", AND(C2998&gt;0, M2998+2&gt;C2998), "rocío", TRUE, "sin riesgo")</f>
        <v>escarcha</v>
      </c>
      <c r="O2998">
        <f t="shared" si="233"/>
        <v>0.24789788330657678</v>
      </c>
      <c r="P2998">
        <f t="shared" si="234"/>
        <v>3.4671547162602989</v>
      </c>
      <c r="Q2998" s="10" t="str" cm="1">
        <f t="array" ref="Q2998">_xlfn.IFS(AND(D2998&lt;=0, D2998-P2998&lt;=2), "escarcha",AND(D2998&lt;=0, D2998-P2998&gt;2), "helada negra", AND(D2998&gt;0, P2998+2&gt;D2998), "rocío", TRUE, "sin riesgo")</f>
        <v>rocío</v>
      </c>
    </row>
    <row r="2999" spans="1:17" x14ac:dyDescent="0.35">
      <c r="A2999" s="2">
        <v>45803</v>
      </c>
      <c r="B2999" s="3" t="s">
        <v>24</v>
      </c>
      <c r="C2999">
        <v>-1.2666666666666671</v>
      </c>
      <c r="D2999">
        <v>3.7666666666666671</v>
      </c>
      <c r="E2999">
        <v>96.766666666666666</v>
      </c>
      <c r="F2999">
        <v>97.333333333333329</v>
      </c>
      <c r="G2999">
        <v>0</v>
      </c>
      <c r="H2999">
        <v>0.1</v>
      </c>
      <c r="I2999">
        <v>0</v>
      </c>
      <c r="J2999">
        <v>0.5</v>
      </c>
      <c r="K2999">
        <f t="shared" si="230"/>
        <v>5.0333333333333341</v>
      </c>
      <c r="L2999">
        <f t="shared" si="231"/>
        <v>-0.12520615764315396</v>
      </c>
      <c r="M2999">
        <f t="shared" si="232"/>
        <v>-1.7143521761570686</v>
      </c>
      <c r="N2999" s="10" t="str" cm="1">
        <f t="array" ref="N2999">_xlfn.IFS(AND(C2999&lt;=0, C2999-M2999&lt;=2), "escarcha",AND(C2999&lt;=0, C2999-M2999&gt;2), "helada negra", AND(C2999&gt;0, M2999+2&gt;C2999), "rocío", TRUE, "sin riesgo")</f>
        <v>escarcha</v>
      </c>
      <c r="O2999">
        <f t="shared" si="233"/>
        <v>0.24195717348334292</v>
      </c>
      <c r="P2999">
        <f t="shared" si="234"/>
        <v>3.3829101170761766</v>
      </c>
      <c r="Q2999" s="10" t="str" cm="1">
        <f t="array" ref="Q2999">_xlfn.IFS(AND(D2999&lt;=0, D2999-P2999&lt;=2), "escarcha",AND(D2999&lt;=0, D2999-P2999&gt;2), "helada negra", AND(D2999&gt;0, P2999+2&gt;D2999), "rocío", TRUE, "sin riesgo")</f>
        <v>rocío</v>
      </c>
    </row>
    <row r="3000" spans="1:17" x14ac:dyDescent="0.35">
      <c r="A3000" s="2">
        <v>45803</v>
      </c>
      <c r="B3000" s="3" t="s">
        <v>25</v>
      </c>
      <c r="C3000">
        <v>-1.1333333333333331</v>
      </c>
      <c r="D3000">
        <v>4.4333333333333336</v>
      </c>
      <c r="E3000">
        <v>96.833333333333329</v>
      </c>
      <c r="F3000">
        <v>97</v>
      </c>
      <c r="G3000">
        <v>0</v>
      </c>
      <c r="H3000">
        <v>0.26666666666666672</v>
      </c>
      <c r="I3000">
        <v>0</v>
      </c>
      <c r="J3000">
        <v>1.0666666666666671</v>
      </c>
      <c r="K3000">
        <f t="shared" si="230"/>
        <v>5.5666666666666664</v>
      </c>
      <c r="L3000">
        <f t="shared" si="231"/>
        <v>-0.11475206707944215</v>
      </c>
      <c r="M3000">
        <f t="shared" si="232"/>
        <v>-1.5721382281741854</v>
      </c>
      <c r="N3000" s="10" t="str" cm="1">
        <f t="array" ref="N3000">_xlfn.IFS(AND(C3000&lt;=0, C3000-M3000&lt;=2), "escarcha",AND(C3000&lt;=0, C3000-M3000&gt;2), "helada negra", AND(C3000&gt;0, M3000+2&gt;C3000), "rocío", TRUE, "sin riesgo")</f>
        <v>escarcha</v>
      </c>
      <c r="O3000">
        <f t="shared" si="233"/>
        <v>0.28528188246437686</v>
      </c>
      <c r="P3000">
        <f t="shared" si="234"/>
        <v>3.998617984684762</v>
      </c>
      <c r="Q3000" s="10" t="str" cm="1">
        <f t="array" ref="Q3000">_xlfn.IFS(AND(D3000&lt;=0, D3000-P3000&lt;=2), "escarcha",AND(D3000&lt;=0, D3000-P3000&gt;2), "helada negra", AND(D3000&gt;0, P3000+2&gt;D3000), "rocío", TRUE, "sin riesgo")</f>
        <v>rocío</v>
      </c>
    </row>
    <row r="3001" spans="1:17" x14ac:dyDescent="0.35">
      <c r="A3001" s="2">
        <v>45803</v>
      </c>
      <c r="B3001" s="3" t="s">
        <v>26</v>
      </c>
      <c r="C3001">
        <v>-0.53333333333333333</v>
      </c>
      <c r="D3001">
        <v>5.5666666666666664</v>
      </c>
      <c r="E3001">
        <v>96.933333333333337</v>
      </c>
      <c r="F3001">
        <v>93.666666666666671</v>
      </c>
      <c r="G3001">
        <v>1</v>
      </c>
      <c r="H3001">
        <v>0.16666666666666671</v>
      </c>
      <c r="I3001">
        <v>1.333333333333333</v>
      </c>
      <c r="J3001">
        <v>0.73333333333333339</v>
      </c>
      <c r="K3001">
        <f t="shared" si="230"/>
        <v>6.1</v>
      </c>
      <c r="L3001">
        <f t="shared" si="231"/>
        <v>-6.990854997770321E-2</v>
      </c>
      <c r="M3001">
        <f t="shared" si="232"/>
        <v>-0.96019563698747656</v>
      </c>
      <c r="N3001" s="10" t="str" cm="1">
        <f t="array" ref="N3001">_xlfn.IFS(AND(C3001&lt;=0, C3001-M3001&lt;=2), "escarcha",AND(C3001&lt;=0, C3001-M3001&gt;2), "helada negra", AND(C3001&gt;0, M3001+2&gt;C3001), "rocío", TRUE, "sin riesgo")</f>
        <v>escarcha</v>
      </c>
      <c r="O3001">
        <f t="shared" si="233"/>
        <v>0.32922170796493322</v>
      </c>
      <c r="P3001">
        <f t="shared" si="234"/>
        <v>4.6262181760646692</v>
      </c>
      <c r="Q3001" s="10" t="str" cm="1">
        <f t="array" ref="Q3001">_xlfn.IFS(AND(D3001&lt;=0, D3001-P3001&lt;=2), "escarcha",AND(D3001&lt;=0, D3001-P3001&gt;2), "helada negra", AND(D3001&gt;0, P3001+2&gt;D3001), "rocío", TRUE, "sin riesgo")</f>
        <v>rocío</v>
      </c>
    </row>
    <row r="3002" spans="1:17" x14ac:dyDescent="0.35">
      <c r="A3002" s="2">
        <v>45803</v>
      </c>
      <c r="B3002" s="3" t="s">
        <v>27</v>
      </c>
      <c r="C3002">
        <v>1.2</v>
      </c>
      <c r="D3002">
        <v>8.6666666666666661</v>
      </c>
      <c r="E3002">
        <v>97.2</v>
      </c>
      <c r="F3002">
        <v>85.333333333333329</v>
      </c>
      <c r="G3002">
        <v>0.66666666666666663</v>
      </c>
      <c r="H3002">
        <v>6.6666666666666666E-2</v>
      </c>
      <c r="I3002">
        <v>1</v>
      </c>
      <c r="J3002">
        <v>0.3666666666666667</v>
      </c>
      <c r="K3002">
        <f t="shared" si="230"/>
        <v>7.4666666666666659</v>
      </c>
      <c r="L3002">
        <f t="shared" si="231"/>
        <v>5.8195677787506062E-2</v>
      </c>
      <c r="M3002">
        <f t="shared" si="232"/>
        <v>0.80514800928198005</v>
      </c>
      <c r="N3002" s="10" t="str" cm="1">
        <f t="array" ref="N3002">_xlfn.IFS(AND(C3002&lt;=0, C3002-M3002&lt;=2), "escarcha",AND(C3002&lt;=0, C3002-M3002&gt;2), "helada negra", AND(C3002&gt;0, M3002+2&gt;C3002), "rocío", TRUE, "sin riesgo")</f>
        <v>rocío</v>
      </c>
      <c r="O3002">
        <f t="shared" si="233"/>
        <v>0.44825215808482977</v>
      </c>
      <c r="P3002">
        <f t="shared" si="234"/>
        <v>6.3424814466386268</v>
      </c>
      <c r="Q3002" s="10" t="str" cm="1">
        <f t="array" ref="Q3002">_xlfn.IFS(AND(D3002&lt;=0, D3002-P3002&lt;=2), "escarcha",AND(D3002&lt;=0, D3002-P3002&gt;2), "helada negra", AND(D3002&gt;0, P3002+2&gt;D3002), "rocío", TRUE, "sin riesgo")</f>
        <v>sin riesgo</v>
      </c>
    </row>
    <row r="3003" spans="1:17" x14ac:dyDescent="0.35">
      <c r="A3003" s="2">
        <v>45803</v>
      </c>
      <c r="B3003" s="3" t="s">
        <v>28</v>
      </c>
      <c r="C3003">
        <v>4.8</v>
      </c>
      <c r="D3003">
        <v>9.8000000000000007</v>
      </c>
      <c r="E3003">
        <v>97.4</v>
      </c>
      <c r="F3003">
        <v>83.5</v>
      </c>
      <c r="G3003">
        <v>0</v>
      </c>
      <c r="H3003">
        <v>0.60000000000000009</v>
      </c>
      <c r="I3003">
        <v>0.66666666666666663</v>
      </c>
      <c r="J3003">
        <v>1.8</v>
      </c>
      <c r="K3003">
        <f t="shared" si="230"/>
        <v>5.0000000000000009</v>
      </c>
      <c r="L3003">
        <f t="shared" si="231"/>
        <v>0.31500528224593716</v>
      </c>
      <c r="M3003">
        <f t="shared" si="232"/>
        <v>4.4228138162589756</v>
      </c>
      <c r="N3003" s="10" t="str" cm="1">
        <f t="array" ref="N3003">_xlfn.IFS(AND(C3003&lt;=0, C3003-M3003&lt;=2), "escarcha",AND(C3003&lt;=0, C3003-M3003&gt;2), "helada negra", AND(C3003&gt;0, M3003+2&gt;C3003), "rocío", TRUE, "sin riesgo")</f>
        <v>rocío</v>
      </c>
      <c r="O3003">
        <f t="shared" si="233"/>
        <v>0.50281598075243938</v>
      </c>
      <c r="P3003">
        <f t="shared" si="234"/>
        <v>7.1371967398959884</v>
      </c>
      <c r="Q3003" s="10" t="str" cm="1">
        <f t="array" ref="Q3003">_xlfn.IFS(AND(D3003&lt;=0, D3003-P3003&lt;=2), "escarcha",AND(D3003&lt;=0, D3003-P3003&gt;2), "helada negra", AND(D3003&gt;0, P3003+2&gt;D3003), "rocío", TRUE, "sin riesgo")</f>
        <v>sin riesgo</v>
      </c>
    </row>
    <row r="3004" spans="1:17" x14ac:dyDescent="0.35">
      <c r="A3004" s="2">
        <v>45803</v>
      </c>
      <c r="B3004" s="3" t="s">
        <v>30</v>
      </c>
      <c r="C3004">
        <v>12.366666666666671</v>
      </c>
      <c r="D3004">
        <v>14.15</v>
      </c>
      <c r="E3004">
        <v>75.933333333333337</v>
      </c>
      <c r="F3004">
        <v>73.5</v>
      </c>
      <c r="G3004">
        <v>0</v>
      </c>
      <c r="H3004">
        <v>0.95000000000000007</v>
      </c>
      <c r="I3004">
        <v>0</v>
      </c>
      <c r="J3004">
        <v>2.8</v>
      </c>
      <c r="K3004">
        <f t="shared" si="230"/>
        <v>1.7833333333333297</v>
      </c>
      <c r="L3004">
        <f t="shared" si="231"/>
        <v>0.57807951021399784</v>
      </c>
      <c r="M3004">
        <f t="shared" si="232"/>
        <v>8.2417492500531822</v>
      </c>
      <c r="N3004" s="10" t="str" cm="1">
        <f t="array" ref="N3004">_xlfn.IFS(AND(C3004&lt;=0, C3004-M3004&lt;=2), "escarcha",AND(C3004&lt;=0, C3004-M3004&gt;2), "helada negra", AND(C3004&gt;0, M3004+2&gt;C3004), "rocío", TRUE, "sin riesgo")</f>
        <v>sin riesgo</v>
      </c>
      <c r="O3004">
        <f t="shared" si="233"/>
        <v>0.6618020276493396</v>
      </c>
      <c r="P3004">
        <f t="shared" si="234"/>
        <v>9.4819600090776177</v>
      </c>
      <c r="Q3004" s="10" t="str" cm="1">
        <f t="array" ref="Q3004">_xlfn.IFS(AND(D3004&lt;=0, D3004-P3004&lt;=2), "escarcha",AND(D3004&lt;=0, D3004-P3004&gt;2), "helada negra", AND(D3004&gt;0, P3004+2&gt;D3004), "rocío", TRUE, "sin riesgo")</f>
        <v>sin riesgo</v>
      </c>
    </row>
    <row r="3005" spans="1:17" x14ac:dyDescent="0.35">
      <c r="A3005" s="2">
        <v>45803</v>
      </c>
      <c r="B3005" s="3" t="s">
        <v>32</v>
      </c>
      <c r="C3005">
        <v>16</v>
      </c>
      <c r="D3005">
        <v>16.133333333333329</v>
      </c>
      <c r="E3005">
        <v>70.266666666666666</v>
      </c>
      <c r="F3005">
        <v>68</v>
      </c>
      <c r="G3005">
        <v>2</v>
      </c>
      <c r="H3005">
        <v>1.6333333333333331</v>
      </c>
      <c r="I3005">
        <v>5</v>
      </c>
      <c r="J3005">
        <v>4.4333333333333336</v>
      </c>
      <c r="K3005">
        <f t="shared" si="230"/>
        <v>0.13333333333332931</v>
      </c>
      <c r="L3005">
        <f t="shared" si="231"/>
        <v>0.73576230186276659</v>
      </c>
      <c r="M3005">
        <f t="shared" si="232"/>
        <v>10.58778809563734</v>
      </c>
      <c r="N3005" s="10" t="str" cm="1">
        <f t="array" ref="N3005">_xlfn.IFS(AND(C3005&lt;=0, C3005-M3005&lt;=2), "escarcha",AND(C3005&lt;=0, C3005-M3005&gt;2), "helada negra", AND(C3005&gt;0, M3005+2&gt;C3005), "rocío", TRUE, "sin riesgo")</f>
        <v>sin riesgo</v>
      </c>
      <c r="O3005">
        <f t="shared" si="233"/>
        <v>0.711479714887161</v>
      </c>
      <c r="P3005">
        <f t="shared" si="234"/>
        <v>10.22365699105093</v>
      </c>
      <c r="Q3005" s="10" t="str" cm="1">
        <f t="array" ref="Q3005">_xlfn.IFS(AND(D3005&lt;=0, D3005-P3005&lt;=2), "escarcha",AND(D3005&lt;=0, D3005-P3005&gt;2), "helada negra", AND(D3005&gt;0, P3005+2&gt;D3005), "rocío", TRUE, "sin riesgo")</f>
        <v>sin riesgo</v>
      </c>
    </row>
    <row r="3006" spans="1:17" x14ac:dyDescent="0.35">
      <c r="A3006" s="2">
        <v>45803</v>
      </c>
      <c r="B3006" s="3" t="s">
        <v>44</v>
      </c>
      <c r="C3006">
        <v>10.43333333333333</v>
      </c>
      <c r="D3006">
        <v>12.266666666666669</v>
      </c>
      <c r="E3006">
        <v>85.766666666666666</v>
      </c>
      <c r="F3006">
        <v>85</v>
      </c>
      <c r="G3006">
        <v>0</v>
      </c>
      <c r="H3006">
        <v>1.6</v>
      </c>
      <c r="I3006">
        <v>0</v>
      </c>
      <c r="J3006">
        <v>4.2</v>
      </c>
      <c r="K3006">
        <f t="shared" si="230"/>
        <v>1.8333333333333393</v>
      </c>
      <c r="L3006">
        <f t="shared" si="231"/>
        <v>0.57193103708829729</v>
      </c>
      <c r="M3006">
        <f t="shared" si="232"/>
        <v>8.1511497758117351</v>
      </c>
      <c r="N3006" s="10" t="str" cm="1">
        <f t="array" ref="N3006">_xlfn.IFS(AND(C3006&lt;=0, C3006-M3006&lt;=2), "escarcha",AND(C3006&lt;=0, C3006-M3006&gt;2), "helada negra", AND(C3006&gt;0, M3006+2&gt;C3006), "rocío", TRUE, "sin riesgo")</f>
        <v>sin riesgo</v>
      </c>
      <c r="O3006">
        <f t="shared" si="233"/>
        <v>0.6843058041558705</v>
      </c>
      <c r="P3006">
        <f t="shared" si="234"/>
        <v>9.8174065784649258</v>
      </c>
      <c r="Q3006" s="10" t="str" cm="1">
        <f t="array" ref="Q3006">_xlfn.IFS(AND(D3006&lt;=0, D3006-P3006&lt;=2), "escarcha",AND(D3006&lt;=0, D3006-P3006&gt;2), "helada negra", AND(D3006&gt;0, P3006+2&gt;D3006), "rocío", TRUE, "sin riesgo")</f>
        <v>sin riesgo</v>
      </c>
    </row>
    <row r="3007" spans="1:17" x14ac:dyDescent="0.35">
      <c r="A3007" s="2">
        <v>45803</v>
      </c>
      <c r="B3007" s="3" t="s">
        <v>45</v>
      </c>
      <c r="C3007">
        <v>8.3333333333333339</v>
      </c>
      <c r="D3007">
        <v>11.766666666666669</v>
      </c>
      <c r="E3007">
        <v>90.666666666666671</v>
      </c>
      <c r="F3007">
        <v>87</v>
      </c>
      <c r="G3007">
        <v>0</v>
      </c>
      <c r="H3007">
        <v>1.5666666666666671</v>
      </c>
      <c r="I3007">
        <v>1</v>
      </c>
      <c r="J3007">
        <v>4.3666666666666663</v>
      </c>
      <c r="K3007">
        <f t="shared" si="230"/>
        <v>3.4333333333333353</v>
      </c>
      <c r="L3007">
        <f t="shared" si="231"/>
        <v>0.48630989026600963</v>
      </c>
      <c r="M3007">
        <f t="shared" si="232"/>
        <v>6.8962537378001203</v>
      </c>
      <c r="N3007" s="10" t="str" cm="1">
        <f t="array" ref="N3007">_xlfn.IFS(AND(C3007&lt;=0, C3007-M3007&lt;=2), "escarcha",AND(C3007&lt;=0, C3007-M3007&gt;2), "helada negra", AND(C3007&gt;0, M3007+2&gt;C3007), "rocío", TRUE, "sin riesgo")</f>
        <v>rocío</v>
      </c>
      <c r="O3007">
        <f t="shared" si="233"/>
        <v>0.67463932195510345</v>
      </c>
      <c r="P3007">
        <f t="shared" si="234"/>
        <v>9.6732066014586113</v>
      </c>
      <c r="Q3007" s="10" t="str" cm="1">
        <f t="array" ref="Q3007">_xlfn.IFS(AND(D3007&lt;=0, D3007-P3007&lt;=2), "escarcha",AND(D3007&lt;=0, D3007-P3007&gt;2), "helada negra", AND(D3007&gt;0, P3007+2&gt;D3007), "rocío", TRUE, "sin riesgo")</f>
        <v>sin riesgo</v>
      </c>
    </row>
    <row r="3008" spans="1:17" x14ac:dyDescent="0.35">
      <c r="A3008" s="2">
        <v>45803</v>
      </c>
      <c r="B3008" s="3" t="s">
        <v>46</v>
      </c>
      <c r="C3008">
        <v>7.2333333333333334</v>
      </c>
      <c r="D3008">
        <v>11.16666666666667</v>
      </c>
      <c r="E3008">
        <v>91.933333333333337</v>
      </c>
      <c r="F3008">
        <v>89</v>
      </c>
      <c r="G3008">
        <v>0</v>
      </c>
      <c r="H3008">
        <v>1.4</v>
      </c>
      <c r="I3008">
        <v>0</v>
      </c>
      <c r="J3008">
        <v>4.166666666666667</v>
      </c>
      <c r="K3008">
        <f t="shared" si="230"/>
        <v>3.9333333333333362</v>
      </c>
      <c r="L3008">
        <f t="shared" si="231"/>
        <v>0.4252865542868155</v>
      </c>
      <c r="M3008">
        <f t="shared" si="232"/>
        <v>6.0094980349587885</v>
      </c>
      <c r="N3008" s="10" t="str" cm="1">
        <f t="array" ref="N3008">_xlfn.IFS(AND(C3008&lt;=0, C3008-M3008&lt;=2), "escarcha",AND(C3008&lt;=0, C3008-M3008&gt;2), "helada negra", AND(C3008&gt;0, M3008+2&gt;C3008), "rocío", TRUE, "sin riesgo")</f>
        <v>rocío</v>
      </c>
      <c r="O3008">
        <f t="shared" si="233"/>
        <v>0.65768860119966233</v>
      </c>
      <c r="P3008">
        <f t="shared" si="234"/>
        <v>9.4207404979240046</v>
      </c>
      <c r="Q3008" s="10" t="str" cm="1">
        <f t="array" ref="Q3008">_xlfn.IFS(AND(D3008&lt;=0, D3008-P3008&lt;=2), "escarcha",AND(D3008&lt;=0, D3008-P3008&gt;2), "helada negra", AND(D3008&gt;0, P3008+2&gt;D3008), "rocío", TRUE, "sin riesgo")</f>
        <v>rocío</v>
      </c>
    </row>
    <row r="3009" spans="1:17" x14ac:dyDescent="0.35">
      <c r="A3009" s="2">
        <v>45804</v>
      </c>
      <c r="B3009" s="3" t="s">
        <v>10</v>
      </c>
      <c r="C3009">
        <v>6</v>
      </c>
      <c r="D3009">
        <v>11.133333333333329</v>
      </c>
      <c r="E3009">
        <v>93.533333333333331</v>
      </c>
      <c r="F3009">
        <v>89.333333333333329</v>
      </c>
      <c r="G3009">
        <v>0</v>
      </c>
      <c r="H3009">
        <v>2.833333333333333</v>
      </c>
      <c r="I3009">
        <v>0</v>
      </c>
      <c r="J3009">
        <v>6.8</v>
      </c>
      <c r="K3009">
        <f t="shared" si="230"/>
        <v>5.1333333333333293</v>
      </c>
      <c r="L3009">
        <f t="shared" si="231"/>
        <v>0.3577782744448611</v>
      </c>
      <c r="M3009">
        <f t="shared" si="232"/>
        <v>5.0358090724223601</v>
      </c>
      <c r="N3009" s="10" t="str" cm="1">
        <f t="array" ref="N3009">_xlfn.IFS(AND(C3009&lt;=0, C3009-M3009&lt;=2), "escarcha",AND(C3009&lt;=0, C3009-M3009&gt;2), "helada negra", AND(C3009&gt;0, M3009+2&gt;C3009), "rocío", TRUE, "sin riesgo")</f>
        <v>rocío</v>
      </c>
      <c r="O3009">
        <f t="shared" si="233"/>
        <v>0.65921704323072428</v>
      </c>
      <c r="P3009">
        <f t="shared" si="234"/>
        <v>9.4434846063423024</v>
      </c>
      <c r="Q3009" s="10" t="str" cm="1">
        <f t="array" ref="Q3009">_xlfn.IFS(AND(D3009&lt;=0, D3009-P3009&lt;=2), "escarcha",AND(D3009&lt;=0, D3009-P3009&gt;2), "helada negra", AND(D3009&gt;0, P3009+2&gt;D3009), "rocío", TRUE, "sin riesgo")</f>
        <v>rocío</v>
      </c>
    </row>
    <row r="3010" spans="1:17" x14ac:dyDescent="0.35">
      <c r="A3010" s="2">
        <v>45804</v>
      </c>
      <c r="B3010" s="3" t="s">
        <v>11</v>
      </c>
      <c r="C3010">
        <v>5.4</v>
      </c>
      <c r="D3010">
        <v>10.93333333333333</v>
      </c>
      <c r="E3010">
        <v>94.25</v>
      </c>
      <c r="F3010">
        <v>89.333333333333329</v>
      </c>
      <c r="G3010">
        <v>0</v>
      </c>
      <c r="H3010">
        <v>2.4666666666666668</v>
      </c>
      <c r="I3010">
        <v>0</v>
      </c>
      <c r="J3010">
        <v>5.7666666666666666</v>
      </c>
      <c r="K3010">
        <f t="shared" ref="K3010:K3073" si="235">ABS((C3010-D3010))</f>
        <v>5.5333333333333297</v>
      </c>
      <c r="L3010">
        <f t="shared" si="231"/>
        <v>0.32387112496408293</v>
      </c>
      <c r="M3010">
        <f t="shared" si="232"/>
        <v>4.5496244077372268</v>
      </c>
      <c r="N3010" s="10" t="str" cm="1">
        <f t="array" ref="N3010">_xlfn.IFS(AND(C3010&lt;=0, C3010-M3010&lt;=2), "escarcha",AND(C3010&lt;=0, C3010-M3010&gt;2), "helada negra", AND(C3010&gt;0, M3010+2&gt;C3010), "rocío", TRUE, "sin riesgo")</f>
        <v>rocío</v>
      </c>
      <c r="O3010">
        <f t="shared" si="233"/>
        <v>0.64594558103315181</v>
      </c>
      <c r="P3010">
        <f t="shared" si="234"/>
        <v>9.2461340979582012</v>
      </c>
      <c r="Q3010" s="10" t="str" cm="1">
        <f t="array" ref="Q3010">_xlfn.IFS(AND(D3010&lt;=0, D3010-P3010&lt;=2), "escarcha",AND(D3010&lt;=0, D3010-P3010&gt;2), "helada negra", AND(D3010&gt;0, P3010+2&gt;D3010), "rocío", TRUE, "sin riesgo")</f>
        <v>rocío</v>
      </c>
    </row>
    <row r="3011" spans="1:17" x14ac:dyDescent="0.35">
      <c r="A3011" s="2">
        <v>45804</v>
      </c>
      <c r="B3011" s="3" t="s">
        <v>12</v>
      </c>
      <c r="C3011">
        <v>4.7333333333333334</v>
      </c>
      <c r="D3011">
        <v>10.3</v>
      </c>
      <c r="E3011">
        <v>95.1</v>
      </c>
      <c r="F3011">
        <v>90.333333333333329</v>
      </c>
      <c r="G3011">
        <v>1</v>
      </c>
      <c r="H3011">
        <v>1.966666666666667</v>
      </c>
      <c r="I3011">
        <v>2.333333333333333</v>
      </c>
      <c r="J3011">
        <v>5.5333333333333332</v>
      </c>
      <c r="K3011">
        <f t="shared" si="235"/>
        <v>5.5666666666666673</v>
      </c>
      <c r="L3011">
        <f t="shared" ref="L3011:L3074" si="236">(LN(E3011/100))+((17.625*C3011)/(243.04+C3011))</f>
        <v>0.28645764811687752</v>
      </c>
      <c r="M3011">
        <f t="shared" ref="M3011:M3074" si="237">(243.04*L3011)/(17.625-L3011)</f>
        <v>4.0153702304025849</v>
      </c>
      <c r="N3011" s="10" t="str" cm="1">
        <f t="array" ref="N3011">_xlfn.IFS(AND(C3011&lt;=0, C3011-M3011&lt;=2), "escarcha",AND(C3011&lt;=0, C3011-M3011&gt;2), "helada negra", AND(C3011&gt;0, M3011+2&gt;C3011), "rocío", TRUE, "sin riesgo")</f>
        <v>rocío</v>
      </c>
      <c r="O3011">
        <f t="shared" ref="O3011:O3074" si="238">(LN(F3011/100))+((17.625*D3011)/(243.04+D3011))</f>
        <v>0.61491288368304042</v>
      </c>
      <c r="P3011">
        <f t="shared" ref="P3011:P3074" si="239">(243.04*O3011)/(17.625-O3011)</f>
        <v>8.7858707735228148</v>
      </c>
      <c r="Q3011" s="10" t="str" cm="1">
        <f t="array" ref="Q3011">_xlfn.IFS(AND(D3011&lt;=0, D3011-P3011&lt;=2), "escarcha",AND(D3011&lt;=0, D3011-P3011&gt;2), "helada negra", AND(D3011&gt;0, P3011+2&gt;D3011), "rocío", TRUE, "sin riesgo")</f>
        <v>rocío</v>
      </c>
    </row>
    <row r="3012" spans="1:17" x14ac:dyDescent="0.35">
      <c r="A3012" s="2">
        <v>45804</v>
      </c>
      <c r="B3012" s="3" t="s">
        <v>13</v>
      </c>
      <c r="C3012">
        <v>3.7333333333333329</v>
      </c>
      <c r="D3012">
        <v>9.8000000000000007</v>
      </c>
      <c r="E3012">
        <v>95.4</v>
      </c>
      <c r="F3012">
        <v>90.666666666666671</v>
      </c>
      <c r="G3012">
        <v>0</v>
      </c>
      <c r="H3012">
        <v>1.6333333333333331</v>
      </c>
      <c r="I3012">
        <v>1.333333333333333</v>
      </c>
      <c r="J3012">
        <v>3.433333333333334</v>
      </c>
      <c r="K3012">
        <f t="shared" si="235"/>
        <v>6.0666666666666682</v>
      </c>
      <c r="L3012">
        <f t="shared" si="236"/>
        <v>0.21954984481108147</v>
      </c>
      <c r="M3012">
        <f t="shared" si="237"/>
        <v>3.0656716032694917</v>
      </c>
      <c r="N3012" s="10" t="str" cm="1">
        <f t="array" ref="N3012">_xlfn.IFS(AND(C3012&lt;=0, C3012-M3012&lt;=2), "escarcha",AND(C3012&lt;=0, C3012-M3012&gt;2), "helada negra", AND(C3012&gt;0, M3012+2&gt;C3012), "rocío", TRUE, "sin riesgo")</f>
        <v>rocío</v>
      </c>
      <c r="O3012">
        <f t="shared" si="238"/>
        <v>0.58515912652351743</v>
      </c>
      <c r="P3012">
        <f t="shared" si="239"/>
        <v>8.346150364094358</v>
      </c>
      <c r="Q3012" s="10" t="str" cm="1">
        <f t="array" ref="Q3012">_xlfn.IFS(AND(D3012&lt;=0, D3012-P3012&lt;=2), "escarcha",AND(D3012&lt;=0, D3012-P3012&gt;2), "helada negra", AND(D3012&gt;0, P3012+2&gt;D3012), "rocío", TRUE, "sin riesgo")</f>
        <v>rocío</v>
      </c>
    </row>
    <row r="3013" spans="1:17" x14ac:dyDescent="0.35">
      <c r="A3013" s="2">
        <v>45804</v>
      </c>
      <c r="B3013" s="3" t="s">
        <v>14</v>
      </c>
      <c r="C3013">
        <v>3.066666666666666</v>
      </c>
      <c r="D3013">
        <v>9.4666666666666668</v>
      </c>
      <c r="E3013">
        <v>95.666666666666671</v>
      </c>
      <c r="F3013">
        <v>90.666666666666671</v>
      </c>
      <c r="G3013">
        <v>1.333333333333333</v>
      </c>
      <c r="H3013">
        <v>2.1</v>
      </c>
      <c r="I3013">
        <v>2.333333333333333</v>
      </c>
      <c r="J3013">
        <v>4.2333333333333334</v>
      </c>
      <c r="K3013">
        <f t="shared" si="235"/>
        <v>6.4</v>
      </c>
      <c r="L3013">
        <f t="shared" si="236"/>
        <v>0.17531995997870445</v>
      </c>
      <c r="M3013">
        <f t="shared" si="237"/>
        <v>2.4418650070085941</v>
      </c>
      <c r="N3013" s="10" t="str" cm="1">
        <f t="array" ref="N3013">_xlfn.IFS(AND(C3013&lt;=0, C3013-M3013&lt;=2), "escarcha",AND(C3013&lt;=0, C3013-M3013&gt;2), "helada negra", AND(C3013&gt;0, M3013+2&gt;C3013), "rocío", TRUE, "sin riesgo")</f>
        <v>rocío</v>
      </c>
      <c r="O3013">
        <f t="shared" si="238"/>
        <v>0.56279422465278617</v>
      </c>
      <c r="P3013">
        <f t="shared" si="239"/>
        <v>8.0166368968100006</v>
      </c>
      <c r="Q3013" s="10" t="str" cm="1">
        <f t="array" ref="Q3013">_xlfn.IFS(AND(D3013&lt;=0, D3013-P3013&lt;=2), "escarcha",AND(D3013&lt;=0, D3013-P3013&gt;2), "helada negra", AND(D3013&gt;0, P3013+2&gt;D3013), "rocío", TRUE, "sin riesgo")</f>
        <v>rocío</v>
      </c>
    </row>
    <row r="3014" spans="1:17" x14ac:dyDescent="0.35">
      <c r="A3014" s="2">
        <v>45804</v>
      </c>
      <c r="B3014" s="3" t="s">
        <v>15</v>
      </c>
      <c r="C3014">
        <v>3.4333333333333331</v>
      </c>
      <c r="D3014">
        <v>9.4666666666666668</v>
      </c>
      <c r="E3014">
        <v>95.899999999999991</v>
      </c>
      <c r="F3014">
        <v>90</v>
      </c>
      <c r="G3014">
        <v>0.66666666666666663</v>
      </c>
      <c r="H3014">
        <v>1.166666666666667</v>
      </c>
      <c r="I3014">
        <v>3.666666666666667</v>
      </c>
      <c r="J3014">
        <v>3.166666666666667</v>
      </c>
      <c r="K3014">
        <f t="shared" si="235"/>
        <v>6.0333333333333332</v>
      </c>
      <c r="L3014">
        <f t="shared" si="236"/>
        <v>0.20364917124954704</v>
      </c>
      <c r="M3014">
        <f t="shared" si="237"/>
        <v>2.8410480373777043</v>
      </c>
      <c r="N3014" s="10" t="str" cm="1">
        <f t="array" ref="N3014">_xlfn.IFS(AND(C3014&lt;=0, C3014-M3014&lt;=2), "escarcha",AND(C3014&lt;=0, C3014-M3014&gt;2), "helada negra", AND(C3014&gt;0, M3014+2&gt;C3014), "rocío", TRUE, "sin riesgo")</f>
        <v>rocío</v>
      </c>
      <c r="O3014">
        <f t="shared" si="238"/>
        <v>0.55541411735516344</v>
      </c>
      <c r="P3014">
        <f t="shared" si="239"/>
        <v>7.9080915032183139</v>
      </c>
      <c r="Q3014" s="10" t="str" cm="1">
        <f t="array" ref="Q3014">_xlfn.IFS(AND(D3014&lt;=0, D3014-P3014&lt;=2), "escarcha",AND(D3014&lt;=0, D3014-P3014&gt;2), "helada negra", AND(D3014&gt;0, P3014+2&gt;D3014), "rocío", TRUE, "sin riesgo")</f>
        <v>rocío</v>
      </c>
    </row>
    <row r="3015" spans="1:17" x14ac:dyDescent="0.35">
      <c r="A3015" s="2">
        <v>45804</v>
      </c>
      <c r="B3015" s="3" t="s">
        <v>16</v>
      </c>
      <c r="C3015">
        <v>3.1333333333333329</v>
      </c>
      <c r="D3015">
        <v>8.7666666666666675</v>
      </c>
      <c r="E3015">
        <v>96.2</v>
      </c>
      <c r="F3015">
        <v>92</v>
      </c>
      <c r="G3015">
        <v>0</v>
      </c>
      <c r="H3015">
        <v>3.3333333333333333E-2</v>
      </c>
      <c r="I3015">
        <v>0.66666666666666663</v>
      </c>
      <c r="J3015">
        <v>0.9</v>
      </c>
      <c r="K3015">
        <f t="shared" si="235"/>
        <v>5.6333333333333346</v>
      </c>
      <c r="L3015">
        <f t="shared" si="236"/>
        <v>0.18559297442418587</v>
      </c>
      <c r="M3015">
        <f t="shared" si="237"/>
        <v>2.5864707692126823</v>
      </c>
      <c r="N3015" s="10" t="str" cm="1">
        <f t="array" ref="N3015">_xlfn.IFS(AND(C3015&lt;=0, C3015-M3015&lt;=2), "escarcha",AND(C3015&lt;=0, C3015-M3015&gt;2), "helada negra", AND(C3015&gt;0, M3015+2&gt;C3015), "rocío", TRUE, "sin riesgo")</f>
        <v>rocío</v>
      </c>
      <c r="O3015">
        <f t="shared" si="238"/>
        <v>0.53023399562529738</v>
      </c>
      <c r="P3015">
        <f t="shared" si="239"/>
        <v>7.5384518433182288</v>
      </c>
      <c r="Q3015" s="10" t="str" cm="1">
        <f t="array" ref="Q3015">_xlfn.IFS(AND(D3015&lt;=0, D3015-P3015&lt;=2), "escarcha",AND(D3015&lt;=0, D3015-P3015&gt;2), "helada negra", AND(D3015&gt;0, P3015+2&gt;D3015), "rocío", TRUE, "sin riesgo")</f>
        <v>rocío</v>
      </c>
    </row>
    <row r="3016" spans="1:17" x14ac:dyDescent="0.35">
      <c r="A3016" s="2">
        <v>45804</v>
      </c>
      <c r="B3016" s="3" t="s">
        <v>17</v>
      </c>
      <c r="C3016">
        <v>2.1333333333333329</v>
      </c>
      <c r="D3016">
        <v>7.8666666666666663</v>
      </c>
      <c r="E3016">
        <v>96.2</v>
      </c>
      <c r="F3016">
        <v>94</v>
      </c>
      <c r="G3016">
        <v>1</v>
      </c>
      <c r="H3016">
        <v>0.33333333333333331</v>
      </c>
      <c r="I3016">
        <v>3</v>
      </c>
      <c r="J3016">
        <v>1.033333333333333</v>
      </c>
      <c r="K3016">
        <f t="shared" si="235"/>
        <v>5.7333333333333334</v>
      </c>
      <c r="L3016">
        <f t="shared" si="236"/>
        <v>0.11462005921891864</v>
      </c>
      <c r="M3016">
        <f t="shared" si="237"/>
        <v>1.5908997569885606</v>
      </c>
      <c r="N3016" s="10" t="str" cm="1">
        <f t="array" ref="N3016">_xlfn.IFS(AND(C3016&lt;=0, C3016-M3016&lt;=2), "escarcha",AND(C3016&lt;=0, C3016-M3016&gt;2), "helada negra", AND(C3016&gt;0, M3016+2&gt;C3016), "rocío", TRUE, "sin riesgo")</f>
        <v>rocío</v>
      </c>
      <c r="O3016">
        <f t="shared" si="238"/>
        <v>0.49072051508306036</v>
      </c>
      <c r="P3016">
        <f t="shared" si="239"/>
        <v>6.9605911407464793</v>
      </c>
      <c r="Q3016" s="10" t="str" cm="1">
        <f t="array" ref="Q3016">_xlfn.IFS(AND(D3016&lt;=0, D3016-P3016&lt;=2), "escarcha",AND(D3016&lt;=0, D3016-P3016&gt;2), "helada negra", AND(D3016&gt;0, P3016+2&gt;D3016), "rocío", TRUE, "sin riesgo")</f>
        <v>rocío</v>
      </c>
    </row>
    <row r="3017" spans="1:17" x14ac:dyDescent="0.35">
      <c r="A3017" s="2">
        <v>45804</v>
      </c>
      <c r="B3017" s="3" t="s">
        <v>18</v>
      </c>
      <c r="C3017">
        <v>1.833333333333333</v>
      </c>
      <c r="D3017">
        <v>7.333333333333333</v>
      </c>
      <c r="E3017">
        <v>96.466666666666669</v>
      </c>
      <c r="F3017">
        <v>94.666666666666671</v>
      </c>
      <c r="G3017">
        <v>0</v>
      </c>
      <c r="H3017">
        <v>0.16666666666666671</v>
      </c>
      <c r="I3017">
        <v>0</v>
      </c>
      <c r="J3017">
        <v>0.33333333333333331</v>
      </c>
      <c r="K3017">
        <f t="shared" si="235"/>
        <v>5.5</v>
      </c>
      <c r="L3017">
        <f t="shared" si="236"/>
        <v>9.598331678111599E-2</v>
      </c>
      <c r="M3017">
        <f t="shared" si="237"/>
        <v>1.3308096929826589</v>
      </c>
      <c r="N3017" s="10" t="str" cm="1">
        <f t="array" ref="N3017">_xlfn.IFS(AND(C3017&lt;=0, C3017-M3017&lt;=2), "escarcha",AND(C3017&lt;=0, C3017-M3017&gt;2), "helada negra", AND(C3017&gt;0, M3017+2&gt;C3017), "rocío", TRUE, "sin riesgo")</f>
        <v>rocío</v>
      </c>
      <c r="O3017">
        <f t="shared" si="238"/>
        <v>0.46142086138550353</v>
      </c>
      <c r="P3017">
        <f t="shared" si="239"/>
        <v>6.5338193884533453</v>
      </c>
      <c r="Q3017" s="10" t="str" cm="1">
        <f t="array" ref="Q3017">_xlfn.IFS(AND(D3017&lt;=0, D3017-P3017&lt;=2), "escarcha",AND(D3017&lt;=0, D3017-P3017&gt;2), "helada negra", AND(D3017&gt;0, P3017+2&gt;D3017), "rocío", TRUE, "sin riesgo")</f>
        <v>rocío</v>
      </c>
    </row>
    <row r="3018" spans="1:17" x14ac:dyDescent="0.35">
      <c r="A3018" s="2">
        <v>45804</v>
      </c>
      <c r="B3018" s="3" t="s">
        <v>19</v>
      </c>
      <c r="C3018">
        <v>1.166666666666667</v>
      </c>
      <c r="D3018">
        <v>6.5</v>
      </c>
      <c r="E3018">
        <v>96.566666666666663</v>
      </c>
      <c r="F3018">
        <v>96.333333333333329</v>
      </c>
      <c r="G3018">
        <v>0</v>
      </c>
      <c r="H3018">
        <v>0</v>
      </c>
      <c r="I3018">
        <v>1</v>
      </c>
      <c r="J3018">
        <v>0</v>
      </c>
      <c r="K3018">
        <f t="shared" si="235"/>
        <v>5.333333333333333</v>
      </c>
      <c r="L3018">
        <f t="shared" si="236"/>
        <v>4.9264653126938583E-2</v>
      </c>
      <c r="M3018">
        <f t="shared" si="237"/>
        <v>0.68123928015912849</v>
      </c>
      <c r="N3018" s="10" t="str" cm="1">
        <f t="array" ref="N3018">_xlfn.IFS(AND(C3018&lt;=0, C3018-M3018&lt;=2), "escarcha",AND(C3018&lt;=0, C3018-M3018&gt;2), "helada negra", AND(C3018&gt;0, M3018+2&gt;C3018), "rocío", TRUE, "sin riesgo")</f>
        <v>rocío</v>
      </c>
      <c r="O3018">
        <f t="shared" si="238"/>
        <v>0.42173894776736354</v>
      </c>
      <c r="P3018">
        <f t="shared" si="239"/>
        <v>5.9581397709521857</v>
      </c>
      <c r="Q3018" s="10" t="str" cm="1">
        <f t="array" ref="Q3018">_xlfn.IFS(AND(D3018&lt;=0, D3018-P3018&lt;=2), "escarcha",AND(D3018&lt;=0, D3018-P3018&gt;2), "helada negra", AND(D3018&gt;0, P3018+2&gt;D3018), "rocío", TRUE, "sin riesgo")</f>
        <v>rocío</v>
      </c>
    </row>
    <row r="3019" spans="1:17" x14ac:dyDescent="0.35">
      <c r="A3019" s="2">
        <v>45804</v>
      </c>
      <c r="B3019" s="3" t="s">
        <v>20</v>
      </c>
      <c r="C3019">
        <v>0.9</v>
      </c>
      <c r="D3019">
        <v>5.9333333333333336</v>
      </c>
      <c r="E3019">
        <v>96.7</v>
      </c>
      <c r="F3019">
        <v>97</v>
      </c>
      <c r="G3019">
        <v>0</v>
      </c>
      <c r="H3019">
        <v>6.6666666666666666E-2</v>
      </c>
      <c r="I3019">
        <v>0</v>
      </c>
      <c r="J3019">
        <v>0.3</v>
      </c>
      <c r="K3019">
        <f t="shared" si="235"/>
        <v>5.0333333333333332</v>
      </c>
      <c r="L3019">
        <f t="shared" si="236"/>
        <v>3.1469452430819569E-2</v>
      </c>
      <c r="M3019">
        <f t="shared" si="237"/>
        <v>0.43472432654190174</v>
      </c>
      <c r="N3019" s="10" t="str" cm="1">
        <f t="array" ref="N3019">_xlfn.IFS(AND(C3019&lt;=0, C3019-M3019&lt;=2), "escarcha",AND(C3019&lt;=0, C3019-M3019&gt;2), "helada negra", AND(C3019&gt;0, M3019+2&gt;C3019), "rocío", TRUE, "sin riesgo")</f>
        <v>rocío</v>
      </c>
      <c r="O3019">
        <f t="shared" si="238"/>
        <v>0.38956569478059427</v>
      </c>
      <c r="P3019">
        <f t="shared" si="239"/>
        <v>5.4933368537631608</v>
      </c>
      <c r="Q3019" s="10" t="str" cm="1">
        <f t="array" ref="Q3019">_xlfn.IFS(AND(D3019&lt;=0, D3019-P3019&lt;=2), "escarcha",AND(D3019&lt;=0, D3019-P3019&gt;2), "helada negra", AND(D3019&gt;0, P3019+2&gt;D3019), "rocío", TRUE, "sin riesgo")</f>
        <v>rocío</v>
      </c>
    </row>
    <row r="3020" spans="1:17" x14ac:dyDescent="0.35">
      <c r="A3020" s="2">
        <v>45804</v>
      </c>
      <c r="B3020" s="3" t="s">
        <v>21</v>
      </c>
      <c r="C3020">
        <v>0.73333333333333339</v>
      </c>
      <c r="D3020">
        <v>5.6000000000000014</v>
      </c>
      <c r="E3020">
        <v>96.766666666666666</v>
      </c>
      <c r="F3020">
        <v>97.333333333333329</v>
      </c>
      <c r="G3020">
        <v>0</v>
      </c>
      <c r="H3020">
        <v>0</v>
      </c>
      <c r="I3020">
        <v>0</v>
      </c>
      <c r="J3020">
        <v>0.23333333333333331</v>
      </c>
      <c r="K3020">
        <f t="shared" si="235"/>
        <v>4.866666666666668</v>
      </c>
      <c r="L3020">
        <f t="shared" si="236"/>
        <v>2.0152961927082394E-2</v>
      </c>
      <c r="M3020">
        <f t="shared" si="237"/>
        <v>0.27821746227987976</v>
      </c>
      <c r="N3020" s="10" t="str" cm="1">
        <f t="array" ref="N3020">_xlfn.IFS(AND(C3020&lt;=0, C3020-M3020&lt;=2), "escarcha",AND(C3020&lt;=0, C3020-M3020&gt;2), "helada negra", AND(C3020&gt;0, M3020+2&gt;C3020), "rocío", TRUE, "sin riesgo")</f>
        <v>rocío</v>
      </c>
      <c r="O3020">
        <f t="shared" si="238"/>
        <v>0.3699307870715402</v>
      </c>
      <c r="P3020">
        <f t="shared" si="239"/>
        <v>5.210525520378849</v>
      </c>
      <c r="Q3020" s="10" t="str" cm="1">
        <f t="array" ref="Q3020">_xlfn.IFS(AND(D3020&lt;=0, D3020-P3020&lt;=2), "escarcha",AND(D3020&lt;=0, D3020-P3020&gt;2), "helada negra", AND(D3020&gt;0, P3020+2&gt;D3020), "rocío", TRUE, "sin riesgo")</f>
        <v>rocío</v>
      </c>
    </row>
    <row r="3021" spans="1:17" x14ac:dyDescent="0.35">
      <c r="A3021" s="2">
        <v>45804</v>
      </c>
      <c r="B3021" s="3" t="s">
        <v>22</v>
      </c>
      <c r="C3021">
        <v>0.43333333333333329</v>
      </c>
      <c r="D3021">
        <v>5.2</v>
      </c>
      <c r="E3021">
        <v>96.966666666666669</v>
      </c>
      <c r="F3021">
        <v>98</v>
      </c>
      <c r="G3021">
        <v>0</v>
      </c>
      <c r="H3021">
        <v>0</v>
      </c>
      <c r="I3021">
        <v>0</v>
      </c>
      <c r="J3021">
        <v>0</v>
      </c>
      <c r="K3021">
        <f t="shared" si="235"/>
        <v>4.7666666666666666</v>
      </c>
      <c r="L3021">
        <f t="shared" si="236"/>
        <v>5.6602926394671085E-4</v>
      </c>
      <c r="M3021">
        <f t="shared" si="237"/>
        <v>7.8055132175041042E-3</v>
      </c>
      <c r="N3021" s="10" t="str" cm="1">
        <f t="array" ref="N3021">_xlfn.IFS(AND(C3021&lt;=0, C3021-M3021&lt;=2), "escarcha",AND(C3021&lt;=0, C3021-M3021&gt;2), "helada negra", AND(C3021&gt;0, M3021+2&gt;C3021), "rocío", TRUE, "sin riesgo")</f>
        <v>rocío</v>
      </c>
      <c r="O3021">
        <f t="shared" si="238"/>
        <v>0.34899645478367303</v>
      </c>
      <c r="P3021">
        <f t="shared" si="239"/>
        <v>4.9097060062893032</v>
      </c>
      <c r="Q3021" s="10" t="str" cm="1">
        <f t="array" ref="Q3021">_xlfn.IFS(AND(D3021&lt;=0, D3021-P3021&lt;=2), "escarcha",AND(D3021&lt;=0, D3021-P3021&gt;2), "helada negra", AND(D3021&gt;0, P3021+2&gt;D3021), "rocío", TRUE, "sin riesgo")</f>
        <v>rocío</v>
      </c>
    </row>
    <row r="3022" spans="1:17" x14ac:dyDescent="0.35">
      <c r="A3022" s="2">
        <v>45804</v>
      </c>
      <c r="B3022" s="3" t="s">
        <v>23</v>
      </c>
      <c r="C3022">
        <v>9.9999999999999992E-2</v>
      </c>
      <c r="D3022">
        <v>5</v>
      </c>
      <c r="E3022">
        <v>97.033333333333331</v>
      </c>
      <c r="F3022">
        <v>98</v>
      </c>
      <c r="G3022">
        <v>0</v>
      </c>
      <c r="H3022">
        <v>3.3333333333333333E-2</v>
      </c>
      <c r="I3022">
        <v>0</v>
      </c>
      <c r="J3022">
        <v>0.23333333333333331</v>
      </c>
      <c r="K3022">
        <f t="shared" si="235"/>
        <v>4.9000000000000004</v>
      </c>
      <c r="L3022">
        <f t="shared" si="236"/>
        <v>-2.2866713811673017E-2</v>
      </c>
      <c r="M3022">
        <f t="shared" si="237"/>
        <v>-0.31491206358894058</v>
      </c>
      <c r="N3022" s="10" t="str" cm="1">
        <f t="array" ref="N3022">_xlfn.IFS(AND(C3022&lt;=0, C3022-M3022&lt;=2), "escarcha",AND(C3022&lt;=0, C3022-M3022&gt;2), "helada negra", AND(C3022&gt;0, M3022+2&gt;C3022), "rocío", TRUE, "sin riesgo")</f>
        <v>rocío</v>
      </c>
      <c r="O3022">
        <f t="shared" si="238"/>
        <v>0.33508273051508819</v>
      </c>
      <c r="P3022">
        <f t="shared" si="239"/>
        <v>4.7101733082389226</v>
      </c>
      <c r="Q3022" s="10" t="str" cm="1">
        <f t="array" ref="Q3022">_xlfn.IFS(AND(D3022&lt;=0, D3022-P3022&lt;=2), "escarcha",AND(D3022&lt;=0, D3022-P3022&gt;2), "helada negra", AND(D3022&gt;0, P3022+2&gt;D3022), "rocío", TRUE, "sin riesgo")</f>
        <v>rocío</v>
      </c>
    </row>
    <row r="3023" spans="1:17" x14ac:dyDescent="0.35">
      <c r="A3023" s="2">
        <v>45804</v>
      </c>
      <c r="B3023" s="3" t="s">
        <v>24</v>
      </c>
      <c r="C3023">
        <v>3.3333333333333333E-2</v>
      </c>
      <c r="D3023">
        <v>5.2</v>
      </c>
      <c r="E3023">
        <v>97.1</v>
      </c>
      <c r="F3023">
        <v>98</v>
      </c>
      <c r="G3023">
        <v>0</v>
      </c>
      <c r="H3023">
        <v>6.6666666666666666E-2</v>
      </c>
      <c r="I3023">
        <v>0</v>
      </c>
      <c r="J3023">
        <v>0.3</v>
      </c>
      <c r="K3023">
        <f t="shared" si="235"/>
        <v>5.166666666666667</v>
      </c>
      <c r="L3023">
        <f t="shared" si="236"/>
        <v>-2.7011844617473531E-2</v>
      </c>
      <c r="M3023">
        <f t="shared" si="237"/>
        <v>-0.37190994282232948</v>
      </c>
      <c r="N3023" s="10" t="str" cm="1">
        <f t="array" ref="N3023">_xlfn.IFS(AND(C3023&lt;=0, C3023-M3023&lt;=2), "escarcha",AND(C3023&lt;=0, C3023-M3023&gt;2), "helada negra", AND(C3023&gt;0, M3023+2&gt;C3023), "rocío", TRUE, "sin riesgo")</f>
        <v>rocío</v>
      </c>
      <c r="O3023">
        <f t="shared" si="238"/>
        <v>0.34899645478367303</v>
      </c>
      <c r="P3023">
        <f t="shared" si="239"/>
        <v>4.9097060062893032</v>
      </c>
      <c r="Q3023" s="10" t="str" cm="1">
        <f t="array" ref="Q3023">_xlfn.IFS(AND(D3023&lt;=0, D3023-P3023&lt;=2), "escarcha",AND(D3023&lt;=0, D3023-P3023&gt;2), "helada negra", AND(D3023&gt;0, P3023+2&gt;D3023), "rocío", TRUE, "sin riesgo")</f>
        <v>rocío</v>
      </c>
    </row>
    <row r="3024" spans="1:17" x14ac:dyDescent="0.35">
      <c r="A3024" s="2">
        <v>45804</v>
      </c>
      <c r="B3024" s="3" t="s">
        <v>25</v>
      </c>
      <c r="C3024">
        <v>0.3</v>
      </c>
      <c r="D3024">
        <v>5.4666666666666668</v>
      </c>
      <c r="E3024">
        <v>97.233333333333334</v>
      </c>
      <c r="F3024">
        <v>98.333333333333329</v>
      </c>
      <c r="G3024">
        <v>0</v>
      </c>
      <c r="H3024">
        <v>0</v>
      </c>
      <c r="I3024">
        <v>0</v>
      </c>
      <c r="J3024">
        <v>0</v>
      </c>
      <c r="K3024">
        <f t="shared" si="235"/>
        <v>5.166666666666667</v>
      </c>
      <c r="L3024">
        <f t="shared" si="236"/>
        <v>-6.3277410388744154E-3</v>
      </c>
      <c r="M3024">
        <f t="shared" si="237"/>
        <v>-8.7225091874868751E-2</v>
      </c>
      <c r="N3024" s="10" t="str" cm="1">
        <f t="array" ref="N3024">_xlfn.IFS(AND(C3024&lt;=0, C3024-M3024&lt;=2), "escarcha",AND(C3024&lt;=0, C3024-M3024&gt;2), "helada negra", AND(C3024&gt;0, M3024+2&gt;C3024), "rocío", TRUE, "sin riesgo")</f>
        <v>rocío</v>
      </c>
      <c r="O3024">
        <f t="shared" si="238"/>
        <v>0.37090883833132776</v>
      </c>
      <c r="P3024">
        <f t="shared" si="239"/>
        <v>5.2245976460534562</v>
      </c>
      <c r="Q3024" s="10" t="str" cm="1">
        <f t="array" ref="Q3024">_xlfn.IFS(AND(D3024&lt;=0, D3024-P3024&lt;=2), "escarcha",AND(D3024&lt;=0, D3024-P3024&gt;2), "helada negra", AND(D3024&gt;0, P3024+2&gt;D3024), "rocío", TRUE, "sin riesgo")</f>
        <v>rocío</v>
      </c>
    </row>
    <row r="3025" spans="1:17" x14ac:dyDescent="0.35">
      <c r="A3025" s="2">
        <v>45804</v>
      </c>
      <c r="B3025" s="3" t="s">
        <v>26</v>
      </c>
      <c r="C3025">
        <v>0.9</v>
      </c>
      <c r="D3025">
        <v>7.5666666666666673</v>
      </c>
      <c r="E3025">
        <v>97.366666666666674</v>
      </c>
      <c r="F3025">
        <v>96</v>
      </c>
      <c r="G3025">
        <v>0</v>
      </c>
      <c r="H3025">
        <v>9.9999999999999992E-2</v>
      </c>
      <c r="I3025">
        <v>0</v>
      </c>
      <c r="J3025">
        <v>0.3666666666666667</v>
      </c>
      <c r="K3025">
        <f t="shared" si="235"/>
        <v>6.666666666666667</v>
      </c>
      <c r="L3025">
        <f t="shared" si="236"/>
        <v>3.8339970697156556E-2</v>
      </c>
      <c r="M3025">
        <f t="shared" si="237"/>
        <v>0.52984173587884564</v>
      </c>
      <c r="N3025" s="10" t="str" cm="1">
        <f t="array" ref="N3025">_xlfn.IFS(AND(C3025&lt;=0, C3025-M3025&lt;=2), "escarcha",AND(C3025&lt;=0, C3025-M3025&gt;2), "helada negra", AND(C3025&gt;0, M3025+2&gt;C3025), "rocío", TRUE, "sin riesgo")</f>
        <v>rocío</v>
      </c>
      <c r="O3025">
        <f t="shared" si="238"/>
        <v>0.4913366338748395</v>
      </c>
      <c r="P3025">
        <f t="shared" si="239"/>
        <v>6.9695810490262371</v>
      </c>
      <c r="Q3025" s="10" t="str" cm="1">
        <f t="array" ref="Q3025">_xlfn.IFS(AND(D3025&lt;=0, D3025-P3025&lt;=2), "escarcha",AND(D3025&lt;=0, D3025-P3025&gt;2), "helada negra", AND(D3025&gt;0, P3025+2&gt;D3025), "rocío", TRUE, "sin riesgo")</f>
        <v>rocío</v>
      </c>
    </row>
    <row r="3026" spans="1:17" x14ac:dyDescent="0.35">
      <c r="A3026" s="2">
        <v>45804</v>
      </c>
      <c r="B3026" s="3" t="s">
        <v>27</v>
      </c>
      <c r="C3026">
        <v>2.5</v>
      </c>
      <c r="D3026">
        <v>9.0333333333333332</v>
      </c>
      <c r="E3026">
        <v>97.63333333333334</v>
      </c>
      <c r="F3026">
        <v>87.333333333333329</v>
      </c>
      <c r="G3026">
        <v>0</v>
      </c>
      <c r="H3026">
        <v>0</v>
      </c>
      <c r="I3026">
        <v>0</v>
      </c>
      <c r="J3026">
        <v>0.16666666666666671</v>
      </c>
      <c r="K3026">
        <f t="shared" si="235"/>
        <v>6.5333333333333332</v>
      </c>
      <c r="L3026">
        <f t="shared" si="236"/>
        <v>0.15550019238918344</v>
      </c>
      <c r="M3026">
        <f t="shared" si="237"/>
        <v>2.1633571180900226</v>
      </c>
      <c r="N3026" s="10" t="str" cm="1">
        <f t="array" ref="N3026">_xlfn.IFS(AND(C3026&lt;=0, C3026-M3026&lt;=2), "escarcha",AND(C3026&lt;=0, C3026-M3026&gt;2), "helada negra", AND(C3026&gt;0, M3026+2&gt;C3026), "rocío", TRUE, "sin riesgo")</f>
        <v>rocío</v>
      </c>
      <c r="O3026">
        <f t="shared" si="238"/>
        <v>0.49617386164040134</v>
      </c>
      <c r="P3026">
        <f t="shared" si="239"/>
        <v>7.0401844445734953</v>
      </c>
      <c r="Q3026" s="10" t="str" cm="1">
        <f t="array" ref="Q3026">_xlfn.IFS(AND(D3026&lt;=0, D3026-P3026&lt;=2), "escarcha",AND(D3026&lt;=0, D3026-P3026&gt;2), "helada negra", AND(D3026&gt;0, P3026+2&gt;D3026), "rocío", TRUE, "sin riesgo")</f>
        <v>rocío</v>
      </c>
    </row>
    <row r="3027" spans="1:17" x14ac:dyDescent="0.35">
      <c r="A3027" s="2">
        <v>45804</v>
      </c>
      <c r="B3027" s="3" t="s">
        <v>28</v>
      </c>
      <c r="C3027">
        <v>5.2666666666666666</v>
      </c>
      <c r="D3027">
        <v>10.6</v>
      </c>
      <c r="E3027">
        <v>97.7</v>
      </c>
      <c r="F3027">
        <v>82</v>
      </c>
      <c r="G3027">
        <v>0</v>
      </c>
      <c r="H3027">
        <v>0.66666666666666674</v>
      </c>
      <c r="I3027">
        <v>0</v>
      </c>
      <c r="J3027">
        <v>1.7333333333333329</v>
      </c>
      <c r="K3027">
        <f t="shared" si="235"/>
        <v>5.333333333333333</v>
      </c>
      <c r="L3027">
        <f t="shared" si="236"/>
        <v>0.3505634624125224</v>
      </c>
      <c r="M3027">
        <f t="shared" si="237"/>
        <v>4.9321981483651038</v>
      </c>
      <c r="N3027" s="10" t="str" cm="1">
        <f t="array" ref="N3027">_xlfn.IFS(AND(C3027&lt;=0, C3027-M3027&lt;=2), "escarcha",AND(C3027&lt;=0, C3027-M3027&gt;2), "helada negra", AND(C3027&gt;0, M3027+2&gt;C3027), "rocío", TRUE, "sin riesgo")</f>
        <v>rocío</v>
      </c>
      <c r="O3027">
        <f t="shared" si="238"/>
        <v>0.53812452255987087</v>
      </c>
      <c r="P3027">
        <f t="shared" si="239"/>
        <v>7.6541661543462416</v>
      </c>
      <c r="Q3027" s="10" t="str" cm="1">
        <f t="array" ref="Q3027">_xlfn.IFS(AND(D3027&lt;=0, D3027-P3027&lt;=2), "escarcha",AND(D3027&lt;=0, D3027-P3027&gt;2), "helada negra", AND(D3027&gt;0, P3027+2&gt;D3027), "rocío", TRUE, "sin riesgo")</f>
        <v>sin riesgo</v>
      </c>
    </row>
    <row r="3028" spans="1:17" x14ac:dyDescent="0.35">
      <c r="A3028" s="2">
        <v>45804</v>
      </c>
      <c r="B3028" s="3" t="s">
        <v>29</v>
      </c>
      <c r="C3028">
        <v>8.9</v>
      </c>
      <c r="D3028">
        <v>13.1</v>
      </c>
      <c r="E3028">
        <v>92</v>
      </c>
      <c r="F3028">
        <v>78.666666666666671</v>
      </c>
      <c r="G3028">
        <v>0.33333333333333331</v>
      </c>
      <c r="H3028">
        <v>0.73333333333333339</v>
      </c>
      <c r="I3028">
        <v>1</v>
      </c>
      <c r="J3028">
        <v>2</v>
      </c>
      <c r="K3028">
        <f t="shared" si="235"/>
        <v>4.1999999999999993</v>
      </c>
      <c r="L3028">
        <f t="shared" si="236"/>
        <v>0.53923687165156586</v>
      </c>
      <c r="M3028">
        <f t="shared" si="237"/>
        <v>7.6704873116700449</v>
      </c>
      <c r="N3028" s="10" t="str" cm="1">
        <f t="array" ref="N3028">_xlfn.IFS(AND(C3028&lt;=0, C3028-M3028&lt;=2), "escarcha",AND(C3028&lt;=0, C3028-M3028&gt;2), "helada negra", AND(C3028&gt;0, M3028+2&gt;C3028), "rocío", TRUE, "sin riesgo")</f>
        <v>rocío</v>
      </c>
      <c r="O3028">
        <f t="shared" si="238"/>
        <v>0.66146066791918656</v>
      </c>
      <c r="P3028">
        <f t="shared" si="239"/>
        <v>9.4768784735301743</v>
      </c>
      <c r="Q3028" s="10" t="str" cm="1">
        <f t="array" ref="Q3028">_xlfn.IFS(AND(D3028&lt;=0, D3028-P3028&lt;=2), "escarcha",AND(D3028&lt;=0, D3028-P3028&gt;2), "helada negra", AND(D3028&gt;0, P3028+2&gt;D3028), "rocío", TRUE, "sin riesgo")</f>
        <v>sin riesgo</v>
      </c>
    </row>
    <row r="3029" spans="1:17" x14ac:dyDescent="0.35">
      <c r="A3029" s="2">
        <v>45804</v>
      </c>
      <c r="B3029" s="3" t="s">
        <v>30</v>
      </c>
      <c r="C3029">
        <v>12.9</v>
      </c>
      <c r="D3029">
        <v>15.5</v>
      </c>
      <c r="E3029">
        <v>78.066666666666663</v>
      </c>
      <c r="F3029">
        <v>75.666666666666671</v>
      </c>
      <c r="G3029">
        <v>0</v>
      </c>
      <c r="H3029">
        <v>0.96666666666666667</v>
      </c>
      <c r="I3029">
        <v>0.66666666666666663</v>
      </c>
      <c r="J3029">
        <v>2.8666666666666671</v>
      </c>
      <c r="K3029">
        <f t="shared" si="235"/>
        <v>2.5999999999999996</v>
      </c>
      <c r="L3029">
        <f t="shared" si="236"/>
        <v>0.64073594751624607</v>
      </c>
      <c r="M3029">
        <f t="shared" si="237"/>
        <v>9.1687496263092729</v>
      </c>
      <c r="N3029" s="10" t="str" cm="1">
        <f t="array" ref="N3029">_xlfn.IFS(AND(C3029&lt;=0, C3029-M3029&lt;=2), "escarcha",AND(C3029&lt;=0, C3029-M3029&gt;2), "helada negra", AND(C3029&gt;0, M3029+2&gt;C3029), "rocío", TRUE, "sin riesgo")</f>
        <v>sin riesgo</v>
      </c>
      <c r="O3029">
        <f t="shared" si="238"/>
        <v>0.77782221908419469</v>
      </c>
      <c r="P3029">
        <f t="shared" si="239"/>
        <v>11.220983988212323</v>
      </c>
      <c r="Q3029" s="10" t="str" cm="1">
        <f t="array" ref="Q3029">_xlfn.IFS(AND(D3029&lt;=0, D3029-P3029&lt;=2), "escarcha",AND(D3029&lt;=0, D3029-P3029&gt;2), "helada negra", AND(D3029&gt;0, P3029+2&gt;D3029), "rocío", TRUE, "sin riesgo")</f>
        <v>sin riesgo</v>
      </c>
    </row>
    <row r="3030" spans="1:17" x14ac:dyDescent="0.35">
      <c r="A3030" s="2">
        <v>45804</v>
      </c>
      <c r="B3030" s="3" t="s">
        <v>31</v>
      </c>
      <c r="C3030">
        <v>15.2</v>
      </c>
      <c r="D3030">
        <v>15.9</v>
      </c>
      <c r="E3030">
        <v>75</v>
      </c>
      <c r="F3030">
        <v>74.666666666666671</v>
      </c>
      <c r="G3030">
        <v>0.33333333333333331</v>
      </c>
      <c r="H3030">
        <v>1.4333333333333329</v>
      </c>
      <c r="I3030">
        <v>1.333333333333333</v>
      </c>
      <c r="J3030">
        <v>3.2666666666666671</v>
      </c>
      <c r="K3030">
        <f t="shared" si="235"/>
        <v>0.70000000000000107</v>
      </c>
      <c r="L3030">
        <f t="shared" si="236"/>
        <v>0.7497249907452449</v>
      </c>
      <c r="M3030">
        <f t="shared" si="237"/>
        <v>10.797641025156318</v>
      </c>
      <c r="N3030" s="10" t="str" cm="1">
        <f t="array" ref="N3030">_xlfn.IFS(AND(C3030&lt;=0, C3030-M3030&lt;=2), "escarcha",AND(C3030&lt;=0, C3030-M3030&gt;2), "helada negra", AND(C3030&gt;0, M3030+2&gt;C3030), "rocío", TRUE, "sin riesgo")</f>
        <v>sin riesgo</v>
      </c>
      <c r="O3030">
        <f t="shared" si="238"/>
        <v>0.79011236070080848</v>
      </c>
      <c r="P3030">
        <f t="shared" si="239"/>
        <v>11.406604680654604</v>
      </c>
      <c r="Q3030" s="10" t="str" cm="1">
        <f t="array" ref="Q3030">_xlfn.IFS(AND(D3030&lt;=0, D3030-P3030&lt;=2), "escarcha",AND(D3030&lt;=0, D3030-P3030&gt;2), "helada negra", AND(D3030&gt;0, P3030+2&gt;D3030), "rocío", TRUE, "sin riesgo")</f>
        <v>sin riesgo</v>
      </c>
    </row>
    <row r="3031" spans="1:17" x14ac:dyDescent="0.35">
      <c r="A3031" s="2">
        <v>45804</v>
      </c>
      <c r="B3031" s="3" t="s">
        <v>32</v>
      </c>
      <c r="C3031">
        <v>16.899999999999999</v>
      </c>
      <c r="D3031">
        <v>17.3</v>
      </c>
      <c r="E3031">
        <v>71.466666666666669</v>
      </c>
      <c r="F3031">
        <v>70.666666666666671</v>
      </c>
      <c r="G3031">
        <v>2</v>
      </c>
      <c r="H3031">
        <v>2.2666666666666671</v>
      </c>
      <c r="I3031">
        <v>4</v>
      </c>
      <c r="J3031">
        <v>5.166666666666667</v>
      </c>
      <c r="K3031">
        <f t="shared" si="235"/>
        <v>0.40000000000000213</v>
      </c>
      <c r="L3031">
        <f t="shared" si="236"/>
        <v>0.80995039056414342</v>
      </c>
      <c r="M3031">
        <f t="shared" si="237"/>
        <v>11.706795251573077</v>
      </c>
      <c r="N3031" s="10" t="str" cm="1">
        <f t="array" ref="N3031">_xlfn.IFS(AND(C3031&lt;=0, C3031-M3031&lt;=2), "escarcha",AND(C3031&lt;=0, C3031-M3031&gt;2), "helada negra", AND(C3031&gt;0, M3031+2&gt;C3031), "rocío", TRUE, "sin riesgo")</f>
        <v>sin riesgo</v>
      </c>
      <c r="O3031">
        <f t="shared" si="238"/>
        <v>0.82401260388767139</v>
      </c>
      <c r="P3031">
        <f t="shared" si="239"/>
        <v>11.920015087637095</v>
      </c>
      <c r="Q3031" s="10" t="str" cm="1">
        <f t="array" ref="Q3031">_xlfn.IFS(AND(D3031&lt;=0, D3031-P3031&lt;=2), "escarcha",AND(D3031&lt;=0, D3031-P3031&gt;2), "helada negra", AND(D3031&gt;0, P3031+2&gt;D3031), "rocío", TRUE, "sin riesgo")</f>
        <v>sin riesgo</v>
      </c>
    </row>
    <row r="3032" spans="1:17" x14ac:dyDescent="0.35">
      <c r="A3032" s="2">
        <v>45804</v>
      </c>
      <c r="B3032" s="3" t="s">
        <v>33</v>
      </c>
      <c r="C3032">
        <v>18.166666666666671</v>
      </c>
      <c r="D3032">
        <v>18.866666666666671</v>
      </c>
      <c r="E3032">
        <v>70.86666666666666</v>
      </c>
      <c r="F3032">
        <v>62.333333333333343</v>
      </c>
      <c r="G3032">
        <v>3</v>
      </c>
      <c r="H3032">
        <v>1.6333333333333331</v>
      </c>
      <c r="I3032">
        <v>6</v>
      </c>
      <c r="J3032">
        <v>3.6</v>
      </c>
      <c r="K3032">
        <f t="shared" si="235"/>
        <v>0.69999999999999929</v>
      </c>
      <c r="L3032">
        <f t="shared" si="236"/>
        <v>0.88143140009777099</v>
      </c>
      <c r="M3032">
        <f t="shared" si="237"/>
        <v>12.794350630905122</v>
      </c>
      <c r="N3032" s="10" t="str" cm="1">
        <f t="array" ref="N3032">_xlfn.IFS(AND(C3032&lt;=0, C3032-M3032&lt;=2), "escarcha",AND(C3032&lt;=0, C3032-M3032&gt;2), "helada negra", AND(C3032&gt;0, M3032+2&gt;C3032), "rocío", TRUE, "sin riesgo")</f>
        <v>sin riesgo</v>
      </c>
      <c r="O3032">
        <f t="shared" si="238"/>
        <v>0.79695781760438322</v>
      </c>
      <c r="P3032">
        <f t="shared" si="239"/>
        <v>11.510110676641736</v>
      </c>
      <c r="Q3032" s="10" t="str" cm="1">
        <f t="array" ref="Q3032">_xlfn.IFS(AND(D3032&lt;=0, D3032-P3032&lt;=2), "escarcha",AND(D3032&lt;=0, D3032-P3032&gt;2), "helada negra", AND(D3032&gt;0, P3032+2&gt;D3032), "rocío", TRUE, "sin riesgo")</f>
        <v>sin riesgo</v>
      </c>
    </row>
    <row r="3033" spans="1:17" x14ac:dyDescent="0.35">
      <c r="A3033" s="2">
        <v>45804</v>
      </c>
      <c r="B3033" s="3" t="s">
        <v>47</v>
      </c>
      <c r="C3033">
        <v>21.2</v>
      </c>
      <c r="D3033">
        <v>21.4</v>
      </c>
      <c r="E3033">
        <v>59.533333333333331</v>
      </c>
      <c r="F3033">
        <v>58</v>
      </c>
      <c r="G3033">
        <v>4.333333333333333</v>
      </c>
      <c r="H3033">
        <v>2.433333333333334</v>
      </c>
      <c r="I3033">
        <v>10</v>
      </c>
      <c r="J3033">
        <v>6</v>
      </c>
      <c r="K3033">
        <f t="shared" si="235"/>
        <v>0.19999999999999929</v>
      </c>
      <c r="L3033">
        <f t="shared" si="236"/>
        <v>0.89542159796421728</v>
      </c>
      <c r="M3033">
        <f t="shared" si="237"/>
        <v>13.008293451240904</v>
      </c>
      <c r="N3033" s="10" t="str" cm="1">
        <f t="array" ref="N3033">_xlfn.IFS(AND(C3033&lt;=0, C3033-M3033&lt;=2), "escarcha",AND(C3033&lt;=0, C3033-M3033&gt;2), "helada negra", AND(C3033&gt;0, M3033+2&gt;C3033), "rocío", TRUE, "sin riesgo")</f>
        <v>sin riesgo</v>
      </c>
      <c r="O3033">
        <f t="shared" si="238"/>
        <v>0.88158881306233605</v>
      </c>
      <c r="P3033">
        <f t="shared" si="239"/>
        <v>12.796755854256608</v>
      </c>
      <c r="Q3033" s="10" t="str" cm="1">
        <f t="array" ref="Q3033">_xlfn.IFS(AND(D3033&lt;=0, D3033-P3033&lt;=2), "escarcha",AND(D3033&lt;=0, D3033-P3033&gt;2), "helada negra", AND(D3033&gt;0, P3033+2&gt;D3033), "rocío", TRUE, "sin riesgo")</f>
        <v>sin riesgo</v>
      </c>
    </row>
    <row r="3034" spans="1:17" x14ac:dyDescent="0.35">
      <c r="A3034" s="2">
        <v>45804</v>
      </c>
      <c r="B3034" s="3" t="s">
        <v>52</v>
      </c>
      <c r="C3034">
        <v>22.166666666666671</v>
      </c>
      <c r="D3034">
        <v>22.2</v>
      </c>
      <c r="E3034">
        <v>58.633333333333333</v>
      </c>
      <c r="F3034">
        <v>55</v>
      </c>
      <c r="G3034">
        <v>4.666666666666667</v>
      </c>
      <c r="H3034">
        <v>1.866666666666666</v>
      </c>
      <c r="I3034">
        <v>10</v>
      </c>
      <c r="J3034">
        <v>4.9000000000000004</v>
      </c>
      <c r="K3034">
        <f t="shared" si="235"/>
        <v>3.3333333333327886E-2</v>
      </c>
      <c r="L3034">
        <f t="shared" si="236"/>
        <v>0.93927676322139597</v>
      </c>
      <c r="M3034">
        <f t="shared" si="237"/>
        <v>13.681266391267368</v>
      </c>
      <c r="N3034" s="10" t="str" cm="1">
        <f t="array" ref="N3034">_xlfn.IFS(AND(C3034&lt;=0, C3034-M3034&lt;=2), "escarcha",AND(C3034&lt;=0, C3034-M3034&gt;2), "helada negra", AND(C3034&gt;0, M3034+2&gt;C3034), "rocío", TRUE, "sin riesgo")</f>
        <v>sin riesgo</v>
      </c>
      <c r="O3034">
        <f t="shared" si="238"/>
        <v>0.87733642708331772</v>
      </c>
      <c r="P3034">
        <f t="shared" si="239"/>
        <v>12.731796546423874</v>
      </c>
      <c r="Q3034" s="10" t="str" cm="1">
        <f t="array" ref="Q3034">_xlfn.IFS(AND(D3034&lt;=0, D3034-P3034&lt;=2), "escarcha",AND(D3034&lt;=0, D3034-P3034&gt;2), "helada negra", AND(D3034&gt;0, P3034+2&gt;D3034), "rocío", TRUE, "sin riesgo")</f>
        <v>sin riesgo</v>
      </c>
    </row>
    <row r="3035" spans="1:17" x14ac:dyDescent="0.35">
      <c r="A3035" s="2">
        <v>45804</v>
      </c>
      <c r="B3035" s="3" t="s">
        <v>41</v>
      </c>
      <c r="C3035">
        <v>20.6</v>
      </c>
      <c r="D3035">
        <v>21.333333333333339</v>
      </c>
      <c r="E3035">
        <v>55.266666666666673</v>
      </c>
      <c r="F3035">
        <v>51.333333333333343</v>
      </c>
      <c r="G3035">
        <v>0</v>
      </c>
      <c r="H3035">
        <v>0.93333333333333335</v>
      </c>
      <c r="I3035">
        <v>0</v>
      </c>
      <c r="J3035">
        <v>2.2666666666666671</v>
      </c>
      <c r="K3035">
        <f t="shared" si="235"/>
        <v>0.73333333333333783</v>
      </c>
      <c r="L3035">
        <f t="shared" si="236"/>
        <v>0.78416180718928152</v>
      </c>
      <c r="M3035">
        <f t="shared" si="237"/>
        <v>11.316698339910534</v>
      </c>
      <c r="N3035" s="10" t="str" cm="1">
        <f t="array" ref="N3035">_xlfn.IFS(AND(C3035&lt;=0, C3035-M3035&lt;=2), "escarcha",AND(C3035&lt;=0, C3035-M3035&gt;2), "helada negra", AND(C3035&gt;0, M3035+2&gt;C3035), "rocío", TRUE, "sin riesgo")</f>
        <v>sin riesgo</v>
      </c>
      <c r="O3035">
        <f t="shared" si="238"/>
        <v>0.75540131597610938</v>
      </c>
      <c r="P3035">
        <f t="shared" si="239"/>
        <v>10.883052956600707</v>
      </c>
      <c r="Q3035" s="10" t="str" cm="1">
        <f t="array" ref="Q3035">_xlfn.IFS(AND(D3035&lt;=0, D3035-P3035&lt;=2), "escarcha",AND(D3035&lt;=0, D3035-P3035&gt;2), "helada negra", AND(D3035&gt;0, P3035+2&gt;D3035), "rocío", TRUE, "sin riesgo")</f>
        <v>sin riesgo</v>
      </c>
    </row>
    <row r="3036" spans="1:17" x14ac:dyDescent="0.35">
      <c r="A3036" s="2">
        <v>45804</v>
      </c>
      <c r="B3036" s="3" t="s">
        <v>42</v>
      </c>
      <c r="C3036">
        <v>16.133333333333329</v>
      </c>
      <c r="D3036">
        <v>17.56666666666667</v>
      </c>
      <c r="E3036">
        <v>72.366666666666674</v>
      </c>
      <c r="F3036">
        <v>66.333333333333329</v>
      </c>
      <c r="G3036">
        <v>1.666666666666667</v>
      </c>
      <c r="H3036">
        <v>1.4333333333333329</v>
      </c>
      <c r="I3036">
        <v>4</v>
      </c>
      <c r="J3036">
        <v>4.2666666666666666</v>
      </c>
      <c r="K3036">
        <f t="shared" si="235"/>
        <v>1.4333333333333407</v>
      </c>
      <c r="L3036">
        <f t="shared" si="236"/>
        <v>0.77371779792719086</v>
      </c>
      <c r="M3036">
        <f t="shared" si="237"/>
        <v>11.159054329117691</v>
      </c>
      <c r="N3036" s="10" t="str" cm="1">
        <f t="array" ref="N3036">_xlfn.IFS(AND(C3036&lt;=0, C3036-M3036&lt;=2), "escarcha",AND(C3036&lt;=0, C3036-M3036&gt;2), "helada negra", AND(C3036&gt;0, M3036+2&gt;C3036), "rocío", TRUE, "sin riesgo")</f>
        <v>sin riesgo</v>
      </c>
      <c r="O3036">
        <f t="shared" si="238"/>
        <v>0.77756755228875152</v>
      </c>
      <c r="P3036">
        <f t="shared" si="239"/>
        <v>11.217140563987327</v>
      </c>
      <c r="Q3036" s="10" t="str" cm="1">
        <f t="array" ref="Q3036">_xlfn.IFS(AND(D3036&lt;=0, D3036-P3036&lt;=2), "escarcha",AND(D3036&lt;=0, D3036-P3036&gt;2), "helada negra", AND(D3036&gt;0, P3036+2&gt;D3036), "rocío", TRUE, "sin riesgo")</f>
        <v>sin riesgo</v>
      </c>
    </row>
    <row r="3037" spans="1:17" x14ac:dyDescent="0.35">
      <c r="A3037" s="2">
        <v>45804</v>
      </c>
      <c r="B3037" s="3" t="s">
        <v>43</v>
      </c>
      <c r="C3037">
        <v>14.1</v>
      </c>
      <c r="D3037">
        <v>16</v>
      </c>
      <c r="E3037">
        <v>79.5</v>
      </c>
      <c r="F3037">
        <v>73</v>
      </c>
      <c r="G3037">
        <v>0.33333333333333331</v>
      </c>
      <c r="H3037">
        <v>0.86666666666666659</v>
      </c>
      <c r="I3037">
        <v>1</v>
      </c>
      <c r="J3037">
        <v>2.6333333333333329</v>
      </c>
      <c r="K3037">
        <f t="shared" si="235"/>
        <v>1.9000000000000004</v>
      </c>
      <c r="L3037">
        <f t="shared" si="236"/>
        <v>0.73703507398595391</v>
      </c>
      <c r="M3037">
        <f t="shared" si="237"/>
        <v>10.606902913779608</v>
      </c>
      <c r="N3037" s="10" t="str" cm="1">
        <f t="array" ref="N3037">_xlfn.IFS(AND(C3037&lt;=0, C3037-M3037&lt;=2), "escarcha",AND(C3037&lt;=0, C3037-M3037&gt;2), "helada negra", AND(C3037&gt;0, M3037+2&gt;C3037), "rocío", TRUE, "sin riesgo")</f>
        <v>sin riesgo</v>
      </c>
      <c r="O3037">
        <f t="shared" si="238"/>
        <v>0.77392421501206021</v>
      </c>
      <c r="P3037">
        <f t="shared" si="239"/>
        <v>11.162168137900029</v>
      </c>
      <c r="Q3037" s="10" t="str" cm="1">
        <f t="array" ref="Q3037">_xlfn.IFS(AND(D3037&lt;=0, D3037-P3037&lt;=2), "escarcha",AND(D3037&lt;=0, D3037-P3037&gt;2), "helada negra", AND(D3037&gt;0, P3037+2&gt;D3037), "rocío", TRUE, "sin riesgo")</f>
        <v>sin riesgo</v>
      </c>
    </row>
    <row r="3038" spans="1:17" x14ac:dyDescent="0.35">
      <c r="A3038" s="2">
        <v>45804</v>
      </c>
      <c r="B3038" s="3" t="s">
        <v>44</v>
      </c>
      <c r="C3038">
        <v>12.96666666666667</v>
      </c>
      <c r="D3038">
        <v>15.16666666666667</v>
      </c>
      <c r="E3038">
        <v>82.833333333333343</v>
      </c>
      <c r="F3038">
        <v>75.333333333333329</v>
      </c>
      <c r="G3038">
        <v>0.33333333333333331</v>
      </c>
      <c r="H3038">
        <v>0.56666666666666665</v>
      </c>
      <c r="I3038">
        <v>2.333333333333333</v>
      </c>
      <c r="J3038">
        <v>1.7333333333333329</v>
      </c>
      <c r="K3038">
        <f t="shared" si="235"/>
        <v>2.1999999999999993</v>
      </c>
      <c r="L3038">
        <f t="shared" si="236"/>
        <v>0.70436173282418224</v>
      </c>
      <c r="M3038">
        <f t="shared" si="237"/>
        <v>10.117116910280821</v>
      </c>
      <c r="N3038" s="10" t="str" cm="1">
        <f t="array" ref="N3038">_xlfn.IFS(AND(C3038&lt;=0, C3038-M3038&lt;=2), "escarcha",AND(C3038&lt;=0, C3038-M3038&gt;2), "helada negra", AND(C3038&gt;0, M3038+2&gt;C3038), "rocío", TRUE, "sin riesgo")</f>
        <v>sin riesgo</v>
      </c>
      <c r="O3038">
        <f t="shared" si="238"/>
        <v>0.75201820327142577</v>
      </c>
      <c r="P3038">
        <f t="shared" si="239"/>
        <v>10.832140182746114</v>
      </c>
      <c r="Q3038" s="10" t="str" cm="1">
        <f t="array" ref="Q3038">_xlfn.IFS(AND(D3038&lt;=0, D3038-P3038&lt;=2), "escarcha",AND(D3038&lt;=0, D3038-P3038&gt;2), "helada negra", AND(D3038&gt;0, P3038+2&gt;D3038), "rocío", TRUE, "sin riesgo")</f>
        <v>sin riesgo</v>
      </c>
    </row>
    <row r="3039" spans="1:17" x14ac:dyDescent="0.35">
      <c r="A3039" s="2">
        <v>45804</v>
      </c>
      <c r="B3039" s="3" t="s">
        <v>45</v>
      </c>
      <c r="C3039">
        <v>10.866666666666671</v>
      </c>
      <c r="D3039">
        <v>14.46666666666667</v>
      </c>
      <c r="E3039">
        <v>88.1</v>
      </c>
      <c r="F3039">
        <v>78.666666666666671</v>
      </c>
      <c r="G3039">
        <v>0</v>
      </c>
      <c r="H3039">
        <v>0.93333333333333335</v>
      </c>
      <c r="I3039">
        <v>2.333333333333333</v>
      </c>
      <c r="J3039">
        <v>2.4666666666666668</v>
      </c>
      <c r="K3039">
        <f t="shared" si="235"/>
        <v>3.5999999999999996</v>
      </c>
      <c r="L3039">
        <f t="shared" si="236"/>
        <v>0.62761495526155708</v>
      </c>
      <c r="M3039">
        <f t="shared" si="237"/>
        <v>8.9740591464677291</v>
      </c>
      <c r="N3039" s="10" t="str" cm="1">
        <f t="array" ref="N3039">_xlfn.IFS(AND(C3039&lt;=0, C3039-M3039&lt;=2), "escarcha",AND(C3039&lt;=0, C3039-M3039&gt;2), "helada negra", AND(C3039&gt;0, M3039+2&gt;C3039), "rocío", TRUE, "sin riesgo")</f>
        <v>rocío</v>
      </c>
      <c r="O3039">
        <f t="shared" si="238"/>
        <v>0.75021786969525206</v>
      </c>
      <c r="P3039">
        <f t="shared" si="239"/>
        <v>10.805055119691863</v>
      </c>
      <c r="Q3039" s="10" t="str" cm="1">
        <f t="array" ref="Q3039">_xlfn.IFS(AND(D3039&lt;=0, D3039-P3039&lt;=2), "escarcha",AND(D3039&lt;=0, D3039-P3039&gt;2), "helada negra", AND(D3039&gt;0, P3039+2&gt;D3039), "rocío", TRUE, "sin riesgo")</f>
        <v>sin riesgo</v>
      </c>
    </row>
    <row r="3040" spans="1:17" x14ac:dyDescent="0.35">
      <c r="A3040" s="2">
        <v>45804</v>
      </c>
      <c r="B3040" s="3" t="s">
        <v>46</v>
      </c>
      <c r="C3040">
        <v>9.4666666666666668</v>
      </c>
      <c r="D3040">
        <v>14.4</v>
      </c>
      <c r="E3040">
        <v>90.5</v>
      </c>
      <c r="F3040">
        <v>79</v>
      </c>
      <c r="G3040">
        <v>0.33333333333333331</v>
      </c>
      <c r="H3040">
        <v>3.333333333333333</v>
      </c>
      <c r="I3040">
        <v>2.666666666666667</v>
      </c>
      <c r="J3040">
        <v>5.5333333333333332</v>
      </c>
      <c r="K3040">
        <f t="shared" si="235"/>
        <v>4.9333333333333336</v>
      </c>
      <c r="L3040">
        <f t="shared" si="236"/>
        <v>0.56095429773077887</v>
      </c>
      <c r="M3040">
        <f t="shared" si="237"/>
        <v>7.9895667709304359</v>
      </c>
      <c r="N3040" s="10" t="str" cm="1">
        <f t="array" ref="N3040">_xlfn.IFS(AND(C3040&lt;=0, C3040-M3040&lt;=2), "escarcha",AND(C3040&lt;=0, C3040-M3040&gt;2), "helada negra", AND(C3040&gt;0, M3040+2&gt;C3040), "rocío", TRUE, "sin riesgo")</f>
        <v>rocío</v>
      </c>
      <c r="O3040">
        <f t="shared" si="238"/>
        <v>0.75013844957402032</v>
      </c>
      <c r="P3040">
        <f t="shared" si="239"/>
        <v>10.80386041922031</v>
      </c>
      <c r="Q3040" s="10" t="str" cm="1">
        <f t="array" ref="Q3040">_xlfn.IFS(AND(D3040&lt;=0, D3040-P3040&lt;=2), "escarcha",AND(D3040&lt;=0, D3040-P3040&gt;2), "helada negra", AND(D3040&gt;0, P3040+2&gt;D3040), "rocío", TRUE, "sin riesgo")</f>
        <v>sin riesgo</v>
      </c>
    </row>
    <row r="3041" spans="1:17" x14ac:dyDescent="0.35">
      <c r="A3041" s="2">
        <v>45805</v>
      </c>
      <c r="B3041" s="3" t="s">
        <v>10</v>
      </c>
      <c r="C3041">
        <v>8.3000000000000007</v>
      </c>
      <c r="D3041">
        <v>14.53333333333333</v>
      </c>
      <c r="E3041">
        <v>92.633333333333326</v>
      </c>
      <c r="F3041">
        <v>80.333333333333329</v>
      </c>
      <c r="G3041">
        <v>0.66666666666666663</v>
      </c>
      <c r="H3041">
        <v>2.666666666666667</v>
      </c>
      <c r="I3041">
        <v>3</v>
      </c>
      <c r="J3041">
        <v>3.7666666666666671</v>
      </c>
      <c r="K3041">
        <f t="shared" si="235"/>
        <v>6.233333333333329</v>
      </c>
      <c r="L3041">
        <f t="shared" si="236"/>
        <v>0.50550917959046648</v>
      </c>
      <c r="M3041">
        <f t="shared" si="237"/>
        <v>7.1765540398664687</v>
      </c>
      <c r="N3041" s="10" t="str" cm="1">
        <f t="array" ref="N3041">_xlfn.IFS(AND(C3041&lt;=0, C3041-M3041&lt;=2), "escarcha",AND(C3041&lt;=0, C3041-M3041&gt;2), "helada negra", AND(C3041&gt;0, M3041+2&gt;C3041), "rocío", TRUE, "sin riesgo")</f>
        <v>rocío</v>
      </c>
      <c r="O3041">
        <f t="shared" si="238"/>
        <v>0.77548852447271832</v>
      </c>
      <c r="P3041">
        <f t="shared" si="239"/>
        <v>11.185768279489622</v>
      </c>
      <c r="Q3041" s="10" t="str" cm="1">
        <f t="array" ref="Q3041">_xlfn.IFS(AND(D3041&lt;=0, D3041-P3041&lt;=2), "escarcha",AND(D3041&lt;=0, D3041-P3041&gt;2), "helada negra", AND(D3041&gt;0, P3041+2&gt;D3041), "rocío", TRUE, "sin riesgo")</f>
        <v>sin riesgo</v>
      </c>
    </row>
    <row r="3042" spans="1:17" x14ac:dyDescent="0.35">
      <c r="A3042" s="2">
        <v>45805</v>
      </c>
      <c r="B3042" s="3" t="s">
        <v>11</v>
      </c>
      <c r="C3042">
        <v>7.2</v>
      </c>
      <c r="D3042">
        <v>14.46666666666667</v>
      </c>
      <c r="E3042">
        <v>93.866666666666674</v>
      </c>
      <c r="F3042">
        <v>81.666666666666671</v>
      </c>
      <c r="G3042">
        <v>1</v>
      </c>
      <c r="H3042">
        <v>2.1</v>
      </c>
      <c r="I3042">
        <v>2.333333333333333</v>
      </c>
      <c r="J3042">
        <v>4.166666666666667</v>
      </c>
      <c r="K3042">
        <f t="shared" si="235"/>
        <v>7.2666666666666702</v>
      </c>
      <c r="L3042">
        <f t="shared" si="236"/>
        <v>0.44381832098318519</v>
      </c>
      <c r="M3042">
        <f t="shared" si="237"/>
        <v>6.2781249128800241</v>
      </c>
      <c r="N3042" s="10" t="str" cm="1">
        <f t="array" ref="N3042">_xlfn.IFS(AND(C3042&lt;=0, C3042-M3042&lt;=2), "escarcha",AND(C3042&lt;=0, C3042-M3042&gt;2), "helada negra", AND(C3042&gt;0, M3042+2&gt;C3042), "rocío", TRUE, "sin riesgo")</f>
        <v>rocío</v>
      </c>
      <c r="O3042">
        <f t="shared" si="238"/>
        <v>0.78764427521436897</v>
      </c>
      <c r="P3042">
        <f t="shared" si="239"/>
        <v>11.369306901695067</v>
      </c>
      <c r="Q3042" s="10" t="str" cm="1">
        <f t="array" ref="Q3042">_xlfn.IFS(AND(D3042&lt;=0, D3042-P3042&lt;=2), "escarcha",AND(D3042&lt;=0, D3042-P3042&gt;2), "helada negra", AND(D3042&gt;0, P3042+2&gt;D3042), "rocío", TRUE, "sin riesgo")</f>
        <v>sin riesgo</v>
      </c>
    </row>
    <row r="3043" spans="1:17" x14ac:dyDescent="0.35">
      <c r="A3043" s="2">
        <v>45805</v>
      </c>
      <c r="B3043" s="3" t="s">
        <v>12</v>
      </c>
      <c r="C3043">
        <v>6.5</v>
      </c>
      <c r="D3043">
        <v>14.03333333333333</v>
      </c>
      <c r="E3043">
        <v>94.8</v>
      </c>
      <c r="F3043">
        <v>84</v>
      </c>
      <c r="G3043">
        <v>1</v>
      </c>
      <c r="H3043">
        <v>0.66666666666666663</v>
      </c>
      <c r="I3043">
        <v>3</v>
      </c>
      <c r="J3043">
        <v>2.1</v>
      </c>
      <c r="K3043">
        <f t="shared" si="235"/>
        <v>7.5333333333333297</v>
      </c>
      <c r="L3043">
        <f t="shared" si="236"/>
        <v>0.40569395758401722</v>
      </c>
      <c r="M3043">
        <f t="shared" si="237"/>
        <v>5.7261227141407689</v>
      </c>
      <c r="N3043" s="10" t="str" cm="1">
        <f t="array" ref="N3043">_xlfn.IFS(AND(C3043&lt;=0, C3043-M3043&lt;=2), "escarcha",AND(C3043&lt;=0, C3043-M3043&gt;2), "helada negra", AND(C3043&gt;0, M3043+2&gt;C3043), "rocío", TRUE, "sin riesgo")</f>
        <v>rocío</v>
      </c>
      <c r="O3043">
        <f t="shared" si="238"/>
        <v>0.78777479936490802</v>
      </c>
      <c r="P3043">
        <f t="shared" si="239"/>
        <v>11.371279112571672</v>
      </c>
      <c r="Q3043" s="10" t="str" cm="1">
        <f t="array" ref="Q3043">_xlfn.IFS(AND(D3043&lt;=0, D3043-P3043&lt;=2), "escarcha",AND(D3043&lt;=0, D3043-P3043&gt;2), "helada negra", AND(D3043&gt;0, P3043+2&gt;D3043), "rocío", TRUE, "sin riesgo")</f>
        <v>sin riesgo</v>
      </c>
    </row>
    <row r="3044" spans="1:17" x14ac:dyDescent="0.35">
      <c r="A3044" s="2">
        <v>45805</v>
      </c>
      <c r="B3044" s="3" t="s">
        <v>13</v>
      </c>
      <c r="C3044">
        <v>5.8666666666666671</v>
      </c>
      <c r="D3044">
        <v>13</v>
      </c>
      <c r="E3044">
        <v>95.4</v>
      </c>
      <c r="F3044">
        <v>87</v>
      </c>
      <c r="G3044">
        <v>1.333333333333333</v>
      </c>
      <c r="H3044">
        <v>0.93333333333333335</v>
      </c>
      <c r="I3044">
        <v>3</v>
      </c>
      <c r="J3044">
        <v>3</v>
      </c>
      <c r="K3044">
        <f t="shared" si="235"/>
        <v>7.1333333333333329</v>
      </c>
      <c r="L3044">
        <f t="shared" si="236"/>
        <v>0.36832514841215341</v>
      </c>
      <c r="M3044">
        <f t="shared" si="237"/>
        <v>5.1874271747000513</v>
      </c>
      <c r="N3044" s="10" t="str" cm="1">
        <f t="array" ref="N3044">_xlfn.IFS(AND(C3044&lt;=0, C3044-M3044&lt;=2), "escarcha",AND(C3044&lt;=0, C3044-M3044&gt;2), "helada negra", AND(C3044&gt;0, M3044+2&gt;C3044), "rocío", TRUE, "sin riesgo")</f>
        <v>rocío</v>
      </c>
      <c r="O3044">
        <f t="shared" si="238"/>
        <v>0.75561763896238376</v>
      </c>
      <c r="P3044">
        <f t="shared" si="239"/>
        <v>10.886309115713347</v>
      </c>
      <c r="Q3044" s="10" t="str" cm="1">
        <f t="array" ref="Q3044">_xlfn.IFS(AND(D3044&lt;=0, D3044-P3044&lt;=2), "escarcha",AND(D3044&lt;=0, D3044-P3044&gt;2), "helada negra", AND(D3044&gt;0, P3044+2&gt;D3044), "rocío", TRUE, "sin riesgo")</f>
        <v>sin riesgo</v>
      </c>
    </row>
    <row r="3045" spans="1:17" x14ac:dyDescent="0.35">
      <c r="A3045" s="2">
        <v>45805</v>
      </c>
      <c r="B3045" s="3" t="s">
        <v>14</v>
      </c>
      <c r="C3045">
        <v>5.3</v>
      </c>
      <c r="D3045">
        <v>12.46666666666667</v>
      </c>
      <c r="E3045">
        <v>95.7</v>
      </c>
      <c r="F3045">
        <v>89.333333333333329</v>
      </c>
      <c r="G3045">
        <v>0.66666666666666663</v>
      </c>
      <c r="H3045">
        <v>0.3</v>
      </c>
      <c r="I3045">
        <v>2.333333333333333</v>
      </c>
      <c r="J3045">
        <v>1.966666666666667</v>
      </c>
      <c r="K3045">
        <f t="shared" si="235"/>
        <v>7.1666666666666705</v>
      </c>
      <c r="L3045">
        <f t="shared" si="236"/>
        <v>0.33219573266893276</v>
      </c>
      <c r="M3045">
        <f t="shared" si="237"/>
        <v>4.6688119300802189</v>
      </c>
      <c r="N3045" s="10" t="str" cm="1">
        <f t="array" ref="N3045">_xlfn.IFS(AND(C3045&lt;=0, C3045-M3045&lt;=2), "escarcha",AND(C3045&lt;=0, C3045-M3045&gt;2), "helada negra", AND(C3045&gt;0, M3045+2&gt;C3045), "rocío", TRUE, "sin riesgo")</f>
        <v>rocío</v>
      </c>
      <c r="O3045">
        <f t="shared" si="238"/>
        <v>0.74716249781833588</v>
      </c>
      <c r="P3045">
        <f t="shared" si="239"/>
        <v>10.759101895980193</v>
      </c>
      <c r="Q3045" s="10" t="str" cm="1">
        <f t="array" ref="Q3045">_xlfn.IFS(AND(D3045&lt;=0, D3045-P3045&lt;=2), "escarcha",AND(D3045&lt;=0, D3045-P3045&gt;2), "helada negra", AND(D3045&gt;0, P3045+2&gt;D3045), "rocío", TRUE, "sin riesgo")</f>
        <v>rocío</v>
      </c>
    </row>
    <row r="3046" spans="1:17" x14ac:dyDescent="0.35">
      <c r="A3046" s="2">
        <v>45805</v>
      </c>
      <c r="B3046" s="3" t="s">
        <v>15</v>
      </c>
      <c r="C3046">
        <v>4.666666666666667</v>
      </c>
      <c r="D3046">
        <v>12.6</v>
      </c>
      <c r="E3046">
        <v>96</v>
      </c>
      <c r="F3046">
        <v>89</v>
      </c>
      <c r="G3046">
        <v>0</v>
      </c>
      <c r="H3046">
        <v>1.4</v>
      </c>
      <c r="I3046">
        <v>1</v>
      </c>
      <c r="J3046">
        <v>2.7666666666666671</v>
      </c>
      <c r="K3046">
        <f t="shared" si="235"/>
        <v>7.9333333333333327</v>
      </c>
      <c r="L3046">
        <f t="shared" si="236"/>
        <v>0.29122397382940579</v>
      </c>
      <c r="M3046">
        <f t="shared" si="237"/>
        <v>4.0833038625072975</v>
      </c>
      <c r="N3046" s="10" t="str" cm="1">
        <f t="array" ref="N3046">_xlfn.IFS(AND(C3046&lt;=0, C3046-M3046&lt;=2), "escarcha",AND(C3046&lt;=0, C3046-M3046&gt;2), "helada negra", AND(C3046&gt;0, M3046+2&gt;C3046), "rocío", TRUE, "sin riesgo")</f>
        <v>rocío</v>
      </c>
      <c r="O3046">
        <f t="shared" si="238"/>
        <v>0.75216826479552712</v>
      </c>
      <c r="P3046">
        <f t="shared" si="239"/>
        <v>10.834398039689193</v>
      </c>
      <c r="Q3046" s="10" t="str" cm="1">
        <f t="array" ref="Q3046">_xlfn.IFS(AND(D3046&lt;=0, D3046-P3046&lt;=2), "escarcha",AND(D3046&lt;=0, D3046-P3046&gt;2), "helada negra", AND(D3046&gt;0, P3046+2&gt;D3046), "rocío", TRUE, "sin riesgo")</f>
        <v>rocío</v>
      </c>
    </row>
    <row r="3047" spans="1:17" x14ac:dyDescent="0.35">
      <c r="A3047" s="2">
        <v>45805</v>
      </c>
      <c r="B3047" s="3" t="s">
        <v>16</v>
      </c>
      <c r="C3047">
        <v>4</v>
      </c>
      <c r="D3047">
        <v>13.03333333333333</v>
      </c>
      <c r="E3047">
        <v>96.2</v>
      </c>
      <c r="F3047">
        <v>85.333333333333329</v>
      </c>
      <c r="G3047">
        <v>1</v>
      </c>
      <c r="H3047">
        <v>0.53333333333333333</v>
      </c>
      <c r="I3047">
        <v>2.666666666666667</v>
      </c>
      <c r="J3047">
        <v>1.8666666666666669</v>
      </c>
      <c r="K3047">
        <f t="shared" si="235"/>
        <v>9.0333333333333297</v>
      </c>
      <c r="L3047">
        <f t="shared" si="236"/>
        <v>0.24663805769393221</v>
      </c>
      <c r="M3047">
        <f t="shared" si="237"/>
        <v>3.4492844458491581</v>
      </c>
      <c r="N3047" s="10" t="str" cm="1">
        <f t="array" ref="N3047">_xlfn.IFS(AND(C3047&lt;=0, C3047-M3047&lt;=2), "escarcha",AND(C3047&lt;=0, C3047-M3047&gt;2), "helada negra", AND(C3047&gt;0, M3047+2&gt;C3047), "rocío", TRUE, "sin riesgo")</f>
        <v>rocío</v>
      </c>
      <c r="O3047">
        <f t="shared" si="238"/>
        <v>0.73845245335672405</v>
      </c>
      <c r="P3047">
        <f t="shared" si="239"/>
        <v>10.628192871756911</v>
      </c>
      <c r="Q3047" s="10" t="str" cm="1">
        <f t="array" ref="Q3047">_xlfn.IFS(AND(D3047&lt;=0, D3047-P3047&lt;=2), "escarcha",AND(D3047&lt;=0, D3047-P3047&gt;2), "helada negra", AND(D3047&gt;0, P3047+2&gt;D3047), "rocío", TRUE, "sin riesgo")</f>
        <v>sin riesgo</v>
      </c>
    </row>
    <row r="3048" spans="1:17" x14ac:dyDescent="0.35">
      <c r="A3048" s="2">
        <v>45805</v>
      </c>
      <c r="B3048" s="3" t="s">
        <v>17</v>
      </c>
      <c r="C3048">
        <v>3.833333333333333</v>
      </c>
      <c r="D3048">
        <v>11.96666666666667</v>
      </c>
      <c r="E3048">
        <v>96.466666666666669</v>
      </c>
      <c r="F3048">
        <v>89.333333333333329</v>
      </c>
      <c r="G3048">
        <v>0.66666666666666663</v>
      </c>
      <c r="H3048">
        <v>0</v>
      </c>
      <c r="I3048">
        <v>1.333333333333333</v>
      </c>
      <c r="J3048">
        <v>0</v>
      </c>
      <c r="K3048">
        <f t="shared" si="235"/>
        <v>8.1333333333333364</v>
      </c>
      <c r="L3048">
        <f t="shared" si="236"/>
        <v>0.23770007319676831</v>
      </c>
      <c r="M3048">
        <f t="shared" si="237"/>
        <v>3.3225760200229133</v>
      </c>
      <c r="N3048" s="10" t="str" cm="1">
        <f t="array" ref="N3048">_xlfn.IFS(AND(C3048&lt;=0, C3048-M3048&lt;=2), "escarcha",AND(C3048&lt;=0, C3048-M3048&gt;2), "helada negra", AND(C3048&gt;0, M3048+2&gt;C3048), "rocío", TRUE, "sin riesgo")</f>
        <v>rocío</v>
      </c>
      <c r="O3048">
        <f t="shared" si="238"/>
        <v>0.71429072582276121</v>
      </c>
      <c r="P3048">
        <f t="shared" si="239"/>
        <v>10.265756166067737</v>
      </c>
      <c r="Q3048" s="10" t="str" cm="1">
        <f t="array" ref="Q3048">_xlfn.IFS(AND(D3048&lt;=0, D3048-P3048&lt;=2), "escarcha",AND(D3048&lt;=0, D3048-P3048&gt;2), "helada negra", AND(D3048&gt;0, P3048+2&gt;D3048), "rocío", TRUE, "sin riesgo")</f>
        <v>rocío</v>
      </c>
    </row>
    <row r="3049" spans="1:17" x14ac:dyDescent="0.35">
      <c r="A3049" s="2">
        <v>45805</v>
      </c>
      <c r="B3049" s="3" t="s">
        <v>18</v>
      </c>
      <c r="C3049">
        <v>3.3</v>
      </c>
      <c r="D3049">
        <v>10.866666666666671</v>
      </c>
      <c r="E3049">
        <v>96.566666666666663</v>
      </c>
      <c r="F3049">
        <v>92.333333333333329</v>
      </c>
      <c r="G3049">
        <v>0.33333333333333331</v>
      </c>
      <c r="H3049">
        <v>6.6666666666666666E-2</v>
      </c>
      <c r="I3049">
        <v>1</v>
      </c>
      <c r="J3049">
        <v>0.46666666666666662</v>
      </c>
      <c r="K3049">
        <f t="shared" si="235"/>
        <v>7.5666666666666709</v>
      </c>
      <c r="L3049">
        <f t="shared" si="236"/>
        <v>0.20117003075237475</v>
      </c>
      <c r="M3049">
        <f t="shared" si="237"/>
        <v>2.8060629815804137</v>
      </c>
      <c r="N3049" s="10" t="str" cm="1">
        <f t="array" ref="N3049">_xlfn.IFS(AND(C3049&lt;=0, C3049-M3049&lt;=2), "escarcha",AND(C3049&lt;=0, C3049-M3049&gt;2), "helada negra", AND(C3049&gt;0, M3049+2&gt;C3049), "rocío", TRUE, "sin riesgo")</f>
        <v>rocío</v>
      </c>
      <c r="O3049">
        <f t="shared" si="238"/>
        <v>0.67454763983865229</v>
      </c>
      <c r="P3049">
        <f t="shared" si="239"/>
        <v>9.6718397186672789</v>
      </c>
      <c r="Q3049" s="10" t="str" cm="1">
        <f t="array" ref="Q3049">_xlfn.IFS(AND(D3049&lt;=0, D3049-P3049&lt;=2), "escarcha",AND(D3049&lt;=0, D3049-P3049&gt;2), "helada negra", AND(D3049&gt;0, P3049+2&gt;D3049), "rocío", TRUE, "sin riesgo")</f>
        <v>rocío</v>
      </c>
    </row>
    <row r="3050" spans="1:17" x14ac:dyDescent="0.35">
      <c r="A3050" s="2">
        <v>45805</v>
      </c>
      <c r="B3050" s="3" t="s">
        <v>19</v>
      </c>
      <c r="C3050">
        <v>3.2</v>
      </c>
      <c r="D3050">
        <v>11.233333333333331</v>
      </c>
      <c r="E3050">
        <v>96.733333333333334</v>
      </c>
      <c r="F3050">
        <v>94</v>
      </c>
      <c r="G3050">
        <v>0.66666666666666663</v>
      </c>
      <c r="H3050">
        <v>1.2</v>
      </c>
      <c r="I3050">
        <v>2.666666666666667</v>
      </c>
      <c r="J3050">
        <v>4.166666666666667</v>
      </c>
      <c r="K3050">
        <f t="shared" si="235"/>
        <v>8.0333333333333314</v>
      </c>
      <c r="L3050">
        <f t="shared" si="236"/>
        <v>0.1958327001018787</v>
      </c>
      <c r="M3050">
        <f t="shared" si="237"/>
        <v>2.7307775875809512</v>
      </c>
      <c r="N3050" s="10" t="str" cm="1">
        <f t="array" ref="N3050">_xlfn.IFS(AND(C3050&lt;=0, C3050-M3050&lt;=2), "escarcha",AND(C3050&lt;=0, C3050-M3050&gt;2), "helada negra", AND(C3050&gt;0, M3050+2&gt;C3050), "rocío", TRUE, "sin riesgo")</f>
        <v>rocío</v>
      </c>
      <c r="O3050">
        <f t="shared" si="238"/>
        <v>0.71676503570405647</v>
      </c>
      <c r="P3050">
        <f t="shared" si="239"/>
        <v>10.302824312849124</v>
      </c>
      <c r="Q3050" s="10" t="str" cm="1">
        <f t="array" ref="Q3050">_xlfn.IFS(AND(D3050&lt;=0, D3050-P3050&lt;=2), "escarcha",AND(D3050&lt;=0, D3050-P3050&gt;2), "helada negra", AND(D3050&gt;0, P3050+2&gt;D3050), "rocío", TRUE, "sin riesgo")</f>
        <v>rocío</v>
      </c>
    </row>
    <row r="3051" spans="1:17" x14ac:dyDescent="0.35">
      <c r="A3051" s="2">
        <v>45805</v>
      </c>
      <c r="B3051" s="3" t="s">
        <v>20</v>
      </c>
      <c r="C3051">
        <v>3.1333333333333329</v>
      </c>
      <c r="D3051">
        <v>10.5</v>
      </c>
      <c r="E3051">
        <v>96.933333333333337</v>
      </c>
      <c r="F3051">
        <v>94</v>
      </c>
      <c r="G3051">
        <v>1</v>
      </c>
      <c r="H3051">
        <v>1.333333333333333</v>
      </c>
      <c r="I3051">
        <v>2.333333333333333</v>
      </c>
      <c r="J3051">
        <v>2.8666666666666671</v>
      </c>
      <c r="K3051">
        <f t="shared" si="235"/>
        <v>7.3666666666666671</v>
      </c>
      <c r="L3051">
        <f t="shared" si="236"/>
        <v>0.19318707374377966</v>
      </c>
      <c r="M3051">
        <f t="shared" si="237"/>
        <v>2.6934769551116329</v>
      </c>
      <c r="N3051" s="10" t="str" cm="1">
        <f t="array" ref="N3051">_xlfn.IFS(AND(C3051&lt;=0, C3051-M3051&lt;=2), "escarcha",AND(C3051&lt;=0, C3051-M3051&gt;2), "helada negra", AND(C3051&gt;0, M3051+2&gt;C3051), "rocío", TRUE, "sin riesgo")</f>
        <v>rocío</v>
      </c>
      <c r="O3051">
        <f t="shared" si="238"/>
        <v>0.66803900820902462</v>
      </c>
      <c r="P3051">
        <f t="shared" si="239"/>
        <v>9.574840717845694</v>
      </c>
      <c r="Q3051" s="10" t="str" cm="1">
        <f t="array" ref="Q3051">_xlfn.IFS(AND(D3051&lt;=0, D3051-P3051&lt;=2), "escarcha",AND(D3051&lt;=0, D3051-P3051&gt;2), "helada negra", AND(D3051&gt;0, P3051+2&gt;D3051), "rocío", TRUE, "sin riesgo")</f>
        <v>rocío</v>
      </c>
    </row>
    <row r="3052" spans="1:17" x14ac:dyDescent="0.35">
      <c r="A3052" s="2">
        <v>45805</v>
      </c>
      <c r="B3052" s="3" t="s">
        <v>21</v>
      </c>
      <c r="C3052">
        <v>2.7666666666666671</v>
      </c>
      <c r="D3052">
        <v>10.733333333333331</v>
      </c>
      <c r="E3052">
        <v>96.833333333333343</v>
      </c>
      <c r="F3052">
        <v>93.333333333333329</v>
      </c>
      <c r="G3052">
        <v>0</v>
      </c>
      <c r="H3052">
        <v>0.66666666666666674</v>
      </c>
      <c r="I3052">
        <v>0</v>
      </c>
      <c r="J3052">
        <v>2.666666666666667</v>
      </c>
      <c r="K3052">
        <f t="shared" si="235"/>
        <v>7.9666666666666632</v>
      </c>
      <c r="L3052">
        <f t="shared" si="236"/>
        <v>0.16619855274910605</v>
      </c>
      <c r="M3052">
        <f t="shared" si="237"/>
        <v>2.3136122134262025</v>
      </c>
      <c r="N3052" s="10" t="str" cm="1">
        <f t="array" ref="N3052">_xlfn.IFS(AND(C3052&lt;=0, C3052-M3052&lt;=2), "escarcha",AND(C3052&lt;=0, C3052-M3052&gt;2), "helada negra", AND(C3052&gt;0, M3052+2&gt;C3052), "rocío", TRUE, "sin riesgo")</f>
        <v>rocío</v>
      </c>
      <c r="O3052">
        <f t="shared" si="238"/>
        <v>0.67645582288597961</v>
      </c>
      <c r="P3052">
        <f t="shared" si="239"/>
        <v>9.7002917463677587</v>
      </c>
      <c r="Q3052" s="10" t="str" cm="1">
        <f t="array" ref="Q3052">_xlfn.IFS(AND(D3052&lt;=0, D3052-P3052&lt;=2), "escarcha",AND(D3052&lt;=0, D3052-P3052&gt;2), "helada negra", AND(D3052&gt;0, P3052+2&gt;D3052), "rocío", TRUE, "sin riesgo")</f>
        <v>rocío</v>
      </c>
    </row>
    <row r="3053" spans="1:17" x14ac:dyDescent="0.35">
      <c r="A3053" s="2">
        <v>45805</v>
      </c>
      <c r="B3053" s="3" t="s">
        <v>22</v>
      </c>
      <c r="C3053">
        <v>2.2666666666666671</v>
      </c>
      <c r="D3053">
        <v>9.8333333333333339</v>
      </c>
      <c r="E3053">
        <v>96.966666666666669</v>
      </c>
      <c r="F3053">
        <v>93</v>
      </c>
      <c r="G3053">
        <v>0</v>
      </c>
      <c r="H3053">
        <v>0.16666666666666671</v>
      </c>
      <c r="I3053">
        <v>0</v>
      </c>
      <c r="J3053">
        <v>0.46666666666666667</v>
      </c>
      <c r="K3053">
        <f t="shared" si="235"/>
        <v>7.5666666666666664</v>
      </c>
      <c r="L3053">
        <f t="shared" si="236"/>
        <v>0.1320544666466725</v>
      </c>
      <c r="M3053">
        <f t="shared" si="237"/>
        <v>1.8347120279208282</v>
      </c>
      <c r="N3053" s="10" t="str" cm="1">
        <f t="array" ref="N3053">_xlfn.IFS(AND(C3053&lt;=0, C3053-M3053&lt;=2), "escarcha",AND(C3053&lt;=0, C3053-M3053&gt;2), "helada negra", AND(C3053&gt;0, M3053+2&gt;C3053), "rocío", TRUE, "sin riesgo")</f>
        <v>rocío</v>
      </c>
      <c r="O3053">
        <f t="shared" si="238"/>
        <v>0.61280208932223923</v>
      </c>
      <c r="P3053">
        <f t="shared" si="239"/>
        <v>8.7546253911963507</v>
      </c>
      <c r="Q3053" s="10" t="str" cm="1">
        <f t="array" ref="Q3053">_xlfn.IFS(AND(D3053&lt;=0, D3053-P3053&lt;=2), "escarcha",AND(D3053&lt;=0, D3053-P3053&gt;2), "helada negra", AND(D3053&gt;0, P3053+2&gt;D3053), "rocío", TRUE, "sin riesgo")</f>
        <v>rocío</v>
      </c>
    </row>
    <row r="3054" spans="1:17" x14ac:dyDescent="0.35">
      <c r="A3054" s="2">
        <v>45805</v>
      </c>
      <c r="B3054" s="3" t="s">
        <v>23</v>
      </c>
      <c r="C3054">
        <v>1.8666666666666669</v>
      </c>
      <c r="D3054">
        <v>8.6666666666666661</v>
      </c>
      <c r="E3054">
        <v>97.033333333333331</v>
      </c>
      <c r="F3054">
        <v>95</v>
      </c>
      <c r="G3054">
        <v>0</v>
      </c>
      <c r="H3054">
        <v>0</v>
      </c>
      <c r="I3054">
        <v>0</v>
      </c>
      <c r="J3054">
        <v>0.16666666666666671</v>
      </c>
      <c r="K3054">
        <f t="shared" si="235"/>
        <v>6.7999999999999989</v>
      </c>
      <c r="L3054">
        <f t="shared" si="236"/>
        <v>0.10422126633927889</v>
      </c>
      <c r="M3054">
        <f t="shared" si="237"/>
        <v>1.4457083761028702</v>
      </c>
      <c r="N3054" s="10" t="str" cm="1">
        <f t="array" ref="N3054">_xlfn.IFS(AND(C3054&lt;=0, C3054-M3054&lt;=2), "escarcha",AND(C3054&lt;=0, C3054-M3054&gt;2), "helada negra", AND(C3054&gt;0, M3054+2&gt;C3054), "rocío", TRUE, "sin riesgo")</f>
        <v>rocío</v>
      </c>
      <c r="O3054">
        <f t="shared" si="238"/>
        <v>0.5555638938739178</v>
      </c>
      <c r="P3054">
        <f t="shared" si="239"/>
        <v>7.9102934582975388</v>
      </c>
      <c r="Q3054" s="10" t="str" cm="1">
        <f t="array" ref="Q3054">_xlfn.IFS(AND(D3054&lt;=0, D3054-P3054&lt;=2), "escarcha",AND(D3054&lt;=0, D3054-P3054&gt;2), "helada negra", AND(D3054&gt;0, P3054+2&gt;D3054), "rocío", TRUE, "sin riesgo")</f>
        <v>rocío</v>
      </c>
    </row>
    <row r="3055" spans="1:17" x14ac:dyDescent="0.35">
      <c r="A3055" s="2">
        <v>45805</v>
      </c>
      <c r="B3055" s="3" t="s">
        <v>24</v>
      </c>
      <c r="C3055">
        <v>1.7333333333333329</v>
      </c>
      <c r="D3055">
        <v>8.6666666666666661</v>
      </c>
      <c r="E3055">
        <v>97.2</v>
      </c>
      <c r="F3055">
        <v>97</v>
      </c>
      <c r="G3055">
        <v>0</v>
      </c>
      <c r="H3055">
        <v>0</v>
      </c>
      <c r="I3055">
        <v>0</v>
      </c>
      <c r="J3055">
        <v>0</v>
      </c>
      <c r="K3055">
        <f t="shared" si="235"/>
        <v>6.9333333333333336</v>
      </c>
      <c r="L3055">
        <f t="shared" si="236"/>
        <v>9.6409872901768598E-2</v>
      </c>
      <c r="M3055">
        <f t="shared" si="237"/>
        <v>1.3367564270797858</v>
      </c>
      <c r="N3055" s="10" t="str" cm="1">
        <f t="array" ref="N3055">_xlfn.IFS(AND(C3055&lt;=0, C3055-M3055&lt;=2), "escarcha",AND(C3055&lt;=0, C3055-M3055&gt;2), "helada negra", AND(C3055&gt;0, M3055+2&gt;C3055), "rocío", TRUE, "sin riesgo")</f>
        <v>rocío</v>
      </c>
      <c r="O3055">
        <f t="shared" si="238"/>
        <v>0.57639798077675986</v>
      </c>
      <c r="P3055">
        <f t="shared" si="239"/>
        <v>8.2169649505588218</v>
      </c>
      <c r="Q3055" s="10" t="str" cm="1">
        <f t="array" ref="Q3055">_xlfn.IFS(AND(D3055&lt;=0, D3055-P3055&lt;=2), "escarcha",AND(D3055&lt;=0, D3055-P3055&gt;2), "helada negra", AND(D3055&gt;0, P3055+2&gt;D3055), "rocío", TRUE, "sin riesgo")</f>
        <v>rocío</v>
      </c>
    </row>
    <row r="3056" spans="1:17" x14ac:dyDescent="0.35">
      <c r="A3056" s="2">
        <v>45805</v>
      </c>
      <c r="B3056" s="3" t="s">
        <v>25</v>
      </c>
      <c r="C3056">
        <v>2.2999999999999998</v>
      </c>
      <c r="D3056">
        <v>10.733333333333331</v>
      </c>
      <c r="E3056">
        <v>97.36666666666666</v>
      </c>
      <c r="F3056">
        <v>92</v>
      </c>
      <c r="G3056">
        <v>0</v>
      </c>
      <c r="H3056">
        <v>6.6666666666666666E-2</v>
      </c>
      <c r="I3056">
        <v>0</v>
      </c>
      <c r="J3056">
        <v>0.16666666666666671</v>
      </c>
      <c r="K3056">
        <f t="shared" si="235"/>
        <v>8.43333333333333</v>
      </c>
      <c r="L3056">
        <f t="shared" si="236"/>
        <v>0.13854361979496538</v>
      </c>
      <c r="M3056">
        <f t="shared" si="237"/>
        <v>1.9255840418922874</v>
      </c>
      <c r="N3056" s="10" t="str" cm="1">
        <f t="array" ref="N3056">_xlfn.IFS(AND(C3056&lt;=0, C3056-M3056&lt;=2), "escarcha",AND(C3056&lt;=0, C3056-M3056&gt;2), "helada negra", AND(C3056&gt;0, M3056+2&gt;C3056), "rocío", TRUE, "sin riesgo")</f>
        <v>rocío</v>
      </c>
      <c r="O3056">
        <f t="shared" si="238"/>
        <v>0.66206708543388015</v>
      </c>
      <c r="P3056">
        <f t="shared" si="239"/>
        <v>9.485905842714109</v>
      </c>
      <c r="Q3056" s="10" t="str" cm="1">
        <f t="array" ref="Q3056">_xlfn.IFS(AND(D3056&lt;=0, D3056-P3056&lt;=2), "escarcha",AND(D3056&lt;=0, D3056-P3056&gt;2), "helada negra", AND(D3056&gt;0, P3056+2&gt;D3056), "rocío", TRUE, "sin riesgo")</f>
        <v>rocío</v>
      </c>
    </row>
    <row r="3057" spans="1:17" x14ac:dyDescent="0.35">
      <c r="A3057" s="2">
        <v>45805</v>
      </c>
      <c r="B3057" s="3" t="s">
        <v>26</v>
      </c>
      <c r="C3057">
        <v>3.5</v>
      </c>
      <c r="D3057">
        <v>11.5</v>
      </c>
      <c r="E3057">
        <v>97.533333333333331</v>
      </c>
      <c r="F3057">
        <v>86.333333333333329</v>
      </c>
      <c r="G3057">
        <v>0</v>
      </c>
      <c r="H3057">
        <v>6.6666666666666666E-2</v>
      </c>
      <c r="I3057">
        <v>0</v>
      </c>
      <c r="J3057">
        <v>0.83333333333333337</v>
      </c>
      <c r="K3057">
        <f t="shared" si="235"/>
        <v>8</v>
      </c>
      <c r="L3057">
        <f t="shared" si="236"/>
        <v>0.22523696111891992</v>
      </c>
      <c r="M3057">
        <f t="shared" si="237"/>
        <v>3.1461112951951176</v>
      </c>
      <c r="N3057" s="10" t="str" cm="1">
        <f t="array" ref="N3057">_xlfn.IFS(AND(C3057&lt;=0, C3057-M3057&lt;=2), "escarcha",AND(C3057&lt;=0, C3057-M3057&gt;2), "helada negra", AND(C3057&gt;0, M3057+2&gt;C3057), "rocío", TRUE, "sin riesgo")</f>
        <v>rocío</v>
      </c>
      <c r="O3057">
        <f t="shared" si="238"/>
        <v>0.64933497181586752</v>
      </c>
      <c r="P3057">
        <f t="shared" si="239"/>
        <v>9.2965059859578112</v>
      </c>
      <c r="Q3057" s="10" t="str" cm="1">
        <f t="array" ref="Q3057">_xlfn.IFS(AND(D3057&lt;=0, D3057-P3057&lt;=2), "escarcha",AND(D3057&lt;=0, D3057-P3057&gt;2), "helada negra", AND(D3057&gt;0, P3057+2&gt;D3057), "rocío", TRUE, "sin riesgo")</f>
        <v>sin riesgo</v>
      </c>
    </row>
    <row r="3058" spans="1:17" x14ac:dyDescent="0.35">
      <c r="A3058" s="2">
        <v>45805</v>
      </c>
      <c r="B3058" s="3" t="s">
        <v>27</v>
      </c>
      <c r="C3058">
        <v>5.4</v>
      </c>
      <c r="D3058">
        <v>14.06666666666667</v>
      </c>
      <c r="E3058">
        <v>97.766666666666666</v>
      </c>
      <c r="F3058">
        <v>79.666666666666671</v>
      </c>
      <c r="G3058">
        <v>0</v>
      </c>
      <c r="H3058">
        <v>0.16666666666666671</v>
      </c>
      <c r="I3058">
        <v>0</v>
      </c>
      <c r="J3058">
        <v>0.96666666666666667</v>
      </c>
      <c r="K3058">
        <f t="shared" si="235"/>
        <v>8.6666666666666696</v>
      </c>
      <c r="L3058">
        <f t="shared" si="236"/>
        <v>0.36050398595125843</v>
      </c>
      <c r="M3058">
        <f t="shared" si="237"/>
        <v>5.0749751787887014</v>
      </c>
      <c r="N3058" s="10" t="str" cm="1">
        <f t="array" ref="N3058">_xlfn.IFS(AND(C3058&lt;=0, C3058-M3058&lt;=2), "escarcha",AND(C3058&lt;=0, C3058-M3058&gt;2), "helada negra", AND(C3058&gt;0, M3058+2&gt;C3058), "rocío", TRUE, "sin riesgo")</f>
        <v>rocío</v>
      </c>
      <c r="O3058">
        <f t="shared" si="238"/>
        <v>0.73696956972980354</v>
      </c>
      <c r="P3058">
        <f t="shared" si="239"/>
        <v>10.605919083736859</v>
      </c>
      <c r="Q3058" s="10" t="str" cm="1">
        <f t="array" ref="Q3058">_xlfn.IFS(AND(D3058&lt;=0, D3058-P3058&lt;=2), "escarcha",AND(D3058&lt;=0, D3058-P3058&gt;2), "helada negra", AND(D3058&gt;0, P3058+2&gt;D3058), "rocío", TRUE, "sin riesgo")</f>
        <v>sin riesgo</v>
      </c>
    </row>
    <row r="3059" spans="1:17" x14ac:dyDescent="0.35">
      <c r="A3059" s="2">
        <v>45805</v>
      </c>
      <c r="B3059" s="3" t="s">
        <v>28</v>
      </c>
      <c r="C3059">
        <v>9.5333333333333332</v>
      </c>
      <c r="D3059">
        <v>15.5</v>
      </c>
      <c r="E3059">
        <v>97.8</v>
      </c>
      <c r="F3059">
        <v>76</v>
      </c>
      <c r="G3059">
        <v>0</v>
      </c>
      <c r="H3059">
        <v>0.3</v>
      </c>
      <c r="I3059">
        <v>0</v>
      </c>
      <c r="J3059">
        <v>1.3666666666666669</v>
      </c>
      <c r="K3059">
        <f t="shared" si="235"/>
        <v>5.9666666666666668</v>
      </c>
      <c r="L3059">
        <f t="shared" si="236"/>
        <v>0.64300672700791439</v>
      </c>
      <c r="M3059">
        <f t="shared" si="237"/>
        <v>9.2024741983936096</v>
      </c>
      <c r="N3059" s="10" t="str" cm="1">
        <f t="array" ref="N3059">_xlfn.IFS(AND(C3059&lt;=0, C3059-M3059&lt;=2), "escarcha",AND(C3059&lt;=0, C3059-M3059&gt;2), "helada negra", AND(C3059&gt;0, M3059+2&gt;C3059), "rocío", TRUE, "sin riesgo")</f>
        <v>rocío</v>
      </c>
      <c r="O3059">
        <f t="shared" si="238"/>
        <v>0.78221783055723271</v>
      </c>
      <c r="P3059">
        <f t="shared" si="239"/>
        <v>11.287340750837457</v>
      </c>
      <c r="Q3059" s="10" t="str" cm="1">
        <f t="array" ref="Q3059">_xlfn.IFS(AND(D3059&lt;=0, D3059-P3059&lt;=2), "escarcha",AND(D3059&lt;=0, D3059-P3059&gt;2), "helada negra", AND(D3059&gt;0, P3059+2&gt;D3059), "rocío", TRUE, "sin riesgo")</f>
        <v>sin riesgo</v>
      </c>
    </row>
    <row r="3060" spans="1:17" x14ac:dyDescent="0.35">
      <c r="A3060" s="2">
        <v>45805</v>
      </c>
      <c r="B3060" s="3" t="s">
        <v>29</v>
      </c>
      <c r="C3060">
        <v>13.46666666666667</v>
      </c>
      <c r="D3060">
        <v>16.399999999999999</v>
      </c>
      <c r="E3060">
        <v>86.399999999999991</v>
      </c>
      <c r="F3060">
        <v>76.666666666666671</v>
      </c>
      <c r="G3060">
        <v>0</v>
      </c>
      <c r="H3060">
        <v>0.53333333333333333</v>
      </c>
      <c r="I3060">
        <v>0</v>
      </c>
      <c r="J3060">
        <v>1.666666666666667</v>
      </c>
      <c r="K3060">
        <f t="shared" si="235"/>
        <v>2.9333333333333282</v>
      </c>
      <c r="L3060">
        <f t="shared" si="236"/>
        <v>0.77913457059954627</v>
      </c>
      <c r="M3060">
        <f t="shared" si="237"/>
        <v>11.240791803312717</v>
      </c>
      <c r="N3060" s="10" t="str" cm="1">
        <f t="array" ref="N3060">_xlfn.IFS(AND(C3060&lt;=0, C3060-M3060&lt;=2), "escarcha",AND(C3060&lt;=0, C3060-M3060&gt;2), "helada negra", AND(C3060&gt;0, M3060+2&gt;C3060), "rocío", TRUE, "sin riesgo")</f>
        <v>sin riesgo</v>
      </c>
      <c r="O3060">
        <f t="shared" si="238"/>
        <v>0.84842726904960286</v>
      </c>
      <c r="P3060">
        <f t="shared" si="239"/>
        <v>12.291054125101633</v>
      </c>
      <c r="Q3060" s="10" t="str" cm="1">
        <f t="array" ref="Q3060">_xlfn.IFS(AND(D3060&lt;=0, D3060-P3060&lt;=2), "escarcha",AND(D3060&lt;=0, D3060-P3060&gt;2), "helada negra", AND(D3060&gt;0, P3060+2&gt;D3060), "rocío", TRUE, "sin riesgo")</f>
        <v>sin riesgo</v>
      </c>
    </row>
    <row r="3061" spans="1:17" x14ac:dyDescent="0.35">
      <c r="A3061" s="2">
        <v>45805</v>
      </c>
      <c r="B3061" s="3" t="s">
        <v>30</v>
      </c>
      <c r="C3061">
        <v>16.8</v>
      </c>
      <c r="D3061">
        <v>18.333333333333329</v>
      </c>
      <c r="E3061">
        <v>72.266666666666666</v>
      </c>
      <c r="F3061">
        <v>72.333333333333329</v>
      </c>
      <c r="G3061">
        <v>0</v>
      </c>
      <c r="H3061">
        <v>0.73333333333333339</v>
      </c>
      <c r="I3061">
        <v>0</v>
      </c>
      <c r="J3061">
        <v>2.3666666666666671</v>
      </c>
      <c r="K3061">
        <f t="shared" si="235"/>
        <v>1.5333333333333279</v>
      </c>
      <c r="L3061">
        <f t="shared" si="236"/>
        <v>0.81474020870239383</v>
      </c>
      <c r="M3061">
        <f t="shared" si="237"/>
        <v>11.779381329105847</v>
      </c>
      <c r="N3061" s="10" t="str" cm="1">
        <f t="array" ref="N3061">_xlfn.IFS(AND(C3061&lt;=0, C3061-M3061&lt;=2), "escarcha",AND(C3061&lt;=0, C3061-M3061&gt;2), "helada negra", AND(C3061&gt;0, M3061+2&gt;C3061), "rocío", TRUE, "sin riesgo")</f>
        <v>sin riesgo</v>
      </c>
      <c r="O3061">
        <f t="shared" si="238"/>
        <v>0.91237335972902689</v>
      </c>
      <c r="P3061">
        <f t="shared" si="239"/>
        <v>13.268005450096467</v>
      </c>
      <c r="Q3061" s="10" t="str" cm="1">
        <f t="array" ref="Q3061">_xlfn.IFS(AND(D3061&lt;=0, D3061-P3061&lt;=2), "escarcha",AND(D3061&lt;=0, D3061-P3061&gt;2), "helada negra", AND(D3061&gt;0, P3061+2&gt;D3061), "rocío", TRUE, "sin riesgo")</f>
        <v>sin riesgo</v>
      </c>
    </row>
    <row r="3062" spans="1:17" x14ac:dyDescent="0.35">
      <c r="A3062" s="2">
        <v>45805</v>
      </c>
      <c r="B3062" s="3" t="s">
        <v>31</v>
      </c>
      <c r="C3062">
        <v>19.966666666666669</v>
      </c>
      <c r="D3062">
        <v>20.133333333333329</v>
      </c>
      <c r="E3062">
        <v>56.366666666666667</v>
      </c>
      <c r="F3062">
        <v>54</v>
      </c>
      <c r="G3062">
        <v>0</v>
      </c>
      <c r="H3062">
        <v>0.66666666666666663</v>
      </c>
      <c r="I3062">
        <v>0</v>
      </c>
      <c r="J3062">
        <v>2.7666666666666671</v>
      </c>
      <c r="K3062">
        <f t="shared" si="235"/>
        <v>0.16666666666666075</v>
      </c>
      <c r="L3062">
        <f t="shared" si="236"/>
        <v>0.76474420618052807</v>
      </c>
      <c r="M3062">
        <f t="shared" si="237"/>
        <v>11.023761094908666</v>
      </c>
      <c r="N3062" s="10" t="str" cm="1">
        <f t="array" ref="N3062">_xlfn.IFS(AND(C3062&lt;=0, C3062-M3062&lt;=2), "escarcha",AND(C3062&lt;=0, C3062-M3062&gt;2), "helada negra", AND(C3062&gt;0, M3062+2&gt;C3062), "rocío", TRUE, "sin riesgo")</f>
        <v>sin riesgo</v>
      </c>
      <c r="O3062">
        <f t="shared" si="238"/>
        <v>0.73216475732357356</v>
      </c>
      <c r="P3062">
        <f t="shared" si="239"/>
        <v>10.533774826050363</v>
      </c>
      <c r="Q3062" s="10" t="str" cm="1">
        <f t="array" ref="Q3062">_xlfn.IFS(AND(D3062&lt;=0, D3062-P3062&lt;=2), "escarcha",AND(D3062&lt;=0, D3062-P3062&gt;2), "helada negra", AND(D3062&gt;0, P3062+2&gt;D3062), "rocío", TRUE, "sin riesgo")</f>
        <v>sin riesgo</v>
      </c>
    </row>
    <row r="3063" spans="1:17" x14ac:dyDescent="0.35">
      <c r="A3063" s="2">
        <v>45805</v>
      </c>
      <c r="B3063" s="3" t="s">
        <v>32</v>
      </c>
      <c r="C3063">
        <v>20.633333333333329</v>
      </c>
      <c r="D3063">
        <v>21.366666666666671</v>
      </c>
      <c r="E3063">
        <v>57.666666666666657</v>
      </c>
      <c r="F3063">
        <v>52.666666666666657</v>
      </c>
      <c r="G3063">
        <v>1</v>
      </c>
      <c r="H3063">
        <v>1.5666666666666671</v>
      </c>
      <c r="I3063">
        <v>4</v>
      </c>
      <c r="J3063">
        <v>3.6</v>
      </c>
      <c r="K3063">
        <f t="shared" si="235"/>
        <v>0.73333333333334139</v>
      </c>
      <c r="L3063">
        <f t="shared" si="236"/>
        <v>0.82872519528846866</v>
      </c>
      <c r="M3063">
        <f t="shared" si="237"/>
        <v>11.991550138630197</v>
      </c>
      <c r="N3063" s="10" t="str" cm="1">
        <f t="array" ref="N3063">_xlfn.IFS(AND(C3063&lt;=0, C3063-M3063&lt;=2), "escarcha",AND(C3063&lt;=0, C3063-M3063&gt;2), "helada negra", AND(C3063&gt;0, M3063+2&gt;C3063), "rocío", TRUE, "sin riesgo")</f>
        <v>sin riesgo</v>
      </c>
      <c r="O3063">
        <f t="shared" si="238"/>
        <v>0.7830864042142901</v>
      </c>
      <c r="P3063">
        <f t="shared" si="239"/>
        <v>11.300456958042137</v>
      </c>
      <c r="Q3063" s="10" t="str" cm="1">
        <f t="array" ref="Q3063">_xlfn.IFS(AND(D3063&lt;=0, D3063-P3063&lt;=2), "escarcha",AND(D3063&lt;=0, D3063-P3063&gt;2), "helada negra", AND(D3063&gt;0, P3063+2&gt;D3063), "rocío", TRUE, "sin riesgo")</f>
        <v>sin riesgo</v>
      </c>
    </row>
    <row r="3064" spans="1:17" x14ac:dyDescent="0.35">
      <c r="A3064" s="2">
        <v>45805</v>
      </c>
      <c r="B3064" s="3" t="s">
        <v>34</v>
      </c>
      <c r="C3064">
        <v>22.833333333333329</v>
      </c>
      <c r="D3064">
        <v>23</v>
      </c>
      <c r="E3064">
        <v>50.9</v>
      </c>
      <c r="F3064">
        <v>48.666666666666657</v>
      </c>
      <c r="G3064">
        <v>0.66666666666666663</v>
      </c>
      <c r="H3064">
        <v>2.4</v>
      </c>
      <c r="I3064">
        <v>2.333333333333333</v>
      </c>
      <c r="J3064">
        <v>4.9666666666666668</v>
      </c>
      <c r="K3064">
        <f t="shared" si="235"/>
        <v>0.1666666666666714</v>
      </c>
      <c r="L3064">
        <f t="shared" si="236"/>
        <v>0.83833645262066603</v>
      </c>
      <c r="M3064">
        <f t="shared" si="237"/>
        <v>12.13756925966001</v>
      </c>
      <c r="N3064" s="10" t="str" cm="1">
        <f t="array" ref="N3064">_xlfn.IFS(AND(C3064&lt;=0, C3064-M3064&lt;=2), "escarcha",AND(C3064&lt;=0, C3064-M3064&gt;2), "helada negra", AND(C3064&gt;0, M3064+2&gt;C3064), "rocío", TRUE, "sin riesgo")</f>
        <v>sin riesgo</v>
      </c>
      <c r="O3064">
        <f t="shared" si="238"/>
        <v>0.80356117907739488</v>
      </c>
      <c r="P3064">
        <f t="shared" si="239"/>
        <v>11.610035921544229</v>
      </c>
      <c r="Q3064" s="10" t="str" cm="1">
        <f t="array" ref="Q3064">_xlfn.IFS(AND(D3064&lt;=0, D3064-P3064&lt;=2), "escarcha",AND(D3064&lt;=0, D3064-P3064&gt;2), "helada negra", AND(D3064&gt;0, P3064+2&gt;D3064), "rocío", TRUE, "sin riesgo")</f>
        <v>sin riesgo</v>
      </c>
    </row>
    <row r="3065" spans="1:17" x14ac:dyDescent="0.35">
      <c r="A3065" s="2">
        <v>45805</v>
      </c>
      <c r="B3065" s="3" t="s">
        <v>41</v>
      </c>
      <c r="C3065">
        <v>22.033333333333331</v>
      </c>
      <c r="D3065">
        <v>23.033333333333331</v>
      </c>
      <c r="E3065">
        <v>50.033333333333331</v>
      </c>
      <c r="F3065">
        <v>44.333333333333343</v>
      </c>
      <c r="G3065">
        <v>1.333333333333333</v>
      </c>
      <c r="H3065">
        <v>0.2</v>
      </c>
      <c r="I3065">
        <v>2.666666666666667</v>
      </c>
      <c r="J3065">
        <v>1.3666666666666669</v>
      </c>
      <c r="K3065">
        <f t="shared" si="235"/>
        <v>1</v>
      </c>
      <c r="L3065">
        <f t="shared" si="236"/>
        <v>0.77253837819060434</v>
      </c>
      <c r="M3065">
        <f t="shared" si="237"/>
        <v>11.141264205133108</v>
      </c>
      <c r="N3065" s="10" t="str" cm="1">
        <f t="array" ref="N3065">_xlfn.IFS(AND(C3065&lt;=0, C3065-M3065&lt;=2), "escarcha",AND(C3065&lt;=0, C3065-M3065&gt;2), "helada negra", AND(C3065&gt;0, M3065+2&gt;C3065), "rocío", TRUE, "sin riesgo")</f>
        <v>sin riesgo</v>
      </c>
      <c r="O3065">
        <f t="shared" si="238"/>
        <v>0.71232083161170567</v>
      </c>
      <c r="P3065">
        <f t="shared" si="239"/>
        <v>10.236252529315067</v>
      </c>
      <c r="Q3065" s="10" t="str" cm="1">
        <f t="array" ref="Q3065">_xlfn.IFS(AND(D3065&lt;=0, D3065-P3065&lt;=2), "escarcha",AND(D3065&lt;=0, D3065-P3065&gt;2), "helada negra", AND(D3065&gt;0, P3065+2&gt;D3065), "rocío", TRUE, "sin riesgo")</f>
        <v>sin riesgo</v>
      </c>
    </row>
    <row r="3066" spans="1:17" x14ac:dyDescent="0.35">
      <c r="A3066" s="2">
        <v>45805</v>
      </c>
      <c r="B3066" s="3" t="s">
        <v>42</v>
      </c>
      <c r="C3066">
        <v>17.56666666666667</v>
      </c>
      <c r="D3066">
        <v>18.93333333333333</v>
      </c>
      <c r="E3066">
        <v>64.833333333333329</v>
      </c>
      <c r="F3066">
        <v>55</v>
      </c>
      <c r="G3066">
        <v>4.333333333333333</v>
      </c>
      <c r="H3066">
        <v>3.3333333333333333E-2</v>
      </c>
      <c r="I3066">
        <v>6.666666666666667</v>
      </c>
      <c r="J3066">
        <v>1</v>
      </c>
      <c r="K3066">
        <f t="shared" si="235"/>
        <v>1.36666666666666</v>
      </c>
      <c r="L3066">
        <f t="shared" si="236"/>
        <v>0.75469489062276007</v>
      </c>
      <c r="M3066">
        <f t="shared" si="237"/>
        <v>10.872420209816021</v>
      </c>
      <c r="N3066" s="10" t="str" cm="1">
        <f t="array" ref="N3066">_xlfn.IFS(AND(C3066&lt;=0, C3066-M3066&lt;=2), "escarcha",AND(C3066&lt;=0, C3066-M3066&gt;2), "helada negra", AND(C3066&gt;0, M3066+2&gt;C3066), "rocío", TRUE, "sin riesgo")</f>
        <v>sin riesgo</v>
      </c>
      <c r="O3066">
        <f t="shared" si="238"/>
        <v>0.67595676960268558</v>
      </c>
      <c r="P3066">
        <f t="shared" si="239"/>
        <v>9.6928499769001757</v>
      </c>
      <c r="Q3066" s="10" t="str" cm="1">
        <f t="array" ref="Q3066">_xlfn.IFS(AND(D3066&lt;=0, D3066-P3066&lt;=2), "escarcha",AND(D3066&lt;=0, D3066-P3066&gt;2), "helada negra", AND(D3066&gt;0, P3066+2&gt;D3066), "rocío", TRUE, "sin riesgo")</f>
        <v>sin riesgo</v>
      </c>
    </row>
    <row r="3067" spans="1:17" x14ac:dyDescent="0.35">
      <c r="A3067" s="2">
        <v>45805</v>
      </c>
      <c r="B3067" s="3" t="s">
        <v>43</v>
      </c>
      <c r="C3067">
        <v>15.133333333333329</v>
      </c>
      <c r="D3067">
        <v>17.06666666666667</v>
      </c>
      <c r="E3067">
        <v>72.13333333333334</v>
      </c>
      <c r="F3067">
        <v>58.333333333333343</v>
      </c>
      <c r="G3067">
        <v>0.66666666666666663</v>
      </c>
      <c r="H3067">
        <v>0.83333333333333337</v>
      </c>
      <c r="I3067">
        <v>2</v>
      </c>
      <c r="J3067">
        <v>2.2999999999999998</v>
      </c>
      <c r="K3067">
        <f t="shared" si="235"/>
        <v>1.9333333333333407</v>
      </c>
      <c r="L3067">
        <f t="shared" si="236"/>
        <v>0.70646981347193782</v>
      </c>
      <c r="M3067">
        <f t="shared" si="237"/>
        <v>10.14866076267913</v>
      </c>
      <c r="N3067" s="10" t="str" cm="1">
        <f t="array" ref="N3067">_xlfn.IFS(AND(C3067&lt;=0, C3067-M3067&lt;=2), "escarcha",AND(C3067&lt;=0, C3067-M3067&gt;2), "helada negra", AND(C3067&gt;0, M3067+2&gt;C3067), "rocío", TRUE, "sin riesgo")</f>
        <v>sin riesgo</v>
      </c>
      <c r="O3067">
        <f t="shared" si="238"/>
        <v>0.6174521357241517</v>
      </c>
      <c r="P3067">
        <f t="shared" si="239"/>
        <v>8.8234687483437124</v>
      </c>
      <c r="Q3067" s="10" t="str" cm="1">
        <f t="array" ref="Q3067">_xlfn.IFS(AND(D3067&lt;=0, D3067-P3067&lt;=2), "escarcha",AND(D3067&lt;=0, D3067-P3067&gt;2), "helada negra", AND(D3067&gt;0, P3067+2&gt;D3067), "rocío", TRUE, "sin riesgo")</f>
        <v>sin riesgo</v>
      </c>
    </row>
    <row r="3068" spans="1:17" x14ac:dyDescent="0.35">
      <c r="A3068" s="2">
        <v>45805</v>
      </c>
      <c r="B3068" s="3" t="s">
        <v>44</v>
      </c>
      <c r="C3068">
        <v>12.366666666666671</v>
      </c>
      <c r="D3068">
        <v>16.266666666666669</v>
      </c>
      <c r="E3068">
        <v>80.8</v>
      </c>
      <c r="F3068">
        <v>61</v>
      </c>
      <c r="G3068">
        <v>0</v>
      </c>
      <c r="H3068">
        <v>0.4</v>
      </c>
      <c r="I3068">
        <v>1</v>
      </c>
      <c r="J3068">
        <v>2.1</v>
      </c>
      <c r="K3068">
        <f t="shared" si="235"/>
        <v>3.8999999999999986</v>
      </c>
      <c r="L3068">
        <f t="shared" si="236"/>
        <v>0.64020071339607532</v>
      </c>
      <c r="M3068">
        <f t="shared" si="237"/>
        <v>9.1608018886923759</v>
      </c>
      <c r="N3068" s="10" t="str" cm="1">
        <f t="array" ref="N3068">_xlfn.IFS(AND(C3068&lt;=0, C3068-M3068&lt;=2), "escarcha",AND(C3068&lt;=0, C3068-M3068&gt;2), "helada negra", AND(C3068&gt;0, M3068+2&gt;C3068), "rocío", TRUE, "sin riesgo")</f>
        <v>sin riesgo</v>
      </c>
      <c r="O3068">
        <f t="shared" si="238"/>
        <v>0.61134436103178513</v>
      </c>
      <c r="P3068">
        <f t="shared" si="239"/>
        <v>8.733051653217526</v>
      </c>
      <c r="Q3068" s="10" t="str" cm="1">
        <f t="array" ref="Q3068">_xlfn.IFS(AND(D3068&lt;=0, D3068-P3068&lt;=2), "escarcha",AND(D3068&lt;=0, D3068-P3068&gt;2), "helada negra", AND(D3068&gt;0, P3068+2&gt;D3068), "rocío", TRUE, "sin riesgo")</f>
        <v>sin riesgo</v>
      </c>
    </row>
    <row r="3069" spans="1:17" x14ac:dyDescent="0.35">
      <c r="A3069" s="2">
        <v>45805</v>
      </c>
      <c r="B3069" s="3" t="s">
        <v>45</v>
      </c>
      <c r="C3069">
        <v>9.9666666666666668</v>
      </c>
      <c r="D3069">
        <v>16.733333333333331</v>
      </c>
      <c r="E3069">
        <v>88.233333333333334</v>
      </c>
      <c r="F3069">
        <v>59.666666666666657</v>
      </c>
      <c r="G3069">
        <v>0</v>
      </c>
      <c r="H3069">
        <v>1.466666666666667</v>
      </c>
      <c r="I3069">
        <v>0</v>
      </c>
      <c r="J3069">
        <v>3.6333333333333329</v>
      </c>
      <c r="K3069">
        <f t="shared" si="235"/>
        <v>6.7666666666666639</v>
      </c>
      <c r="L3069">
        <f t="shared" si="236"/>
        <v>0.56911452127285722</v>
      </c>
      <c r="M3069">
        <f t="shared" si="237"/>
        <v>8.1096694406556065</v>
      </c>
      <c r="N3069" s="10" t="str" cm="1">
        <f t="array" ref="N3069">_xlfn.IFS(AND(C3069&lt;=0, C3069-M3069&lt;=2), "escarcha",AND(C3069&lt;=0, C3069-M3069&gt;2), "helada negra", AND(C3069&gt;0, M3069+2&gt;C3069), "rocío", TRUE, "sin riesgo")</f>
        <v>rocío</v>
      </c>
      <c r="O3069">
        <f t="shared" si="238"/>
        <v>0.61892001752649284</v>
      </c>
      <c r="P3069">
        <f t="shared" si="239"/>
        <v>8.8452083733972966</v>
      </c>
      <c r="Q3069" s="10" t="str" cm="1">
        <f t="array" ref="Q3069">_xlfn.IFS(AND(D3069&lt;=0, D3069-P3069&lt;=2), "escarcha",AND(D3069&lt;=0, D3069-P3069&gt;2), "helada negra", AND(D3069&gt;0, P3069+2&gt;D3069), "rocío", TRUE, "sin riesgo")</f>
        <v>sin riesgo</v>
      </c>
    </row>
    <row r="3070" spans="1:17" x14ac:dyDescent="0.35">
      <c r="A3070" s="2">
        <v>45805</v>
      </c>
      <c r="B3070" s="3" t="s">
        <v>46</v>
      </c>
      <c r="C3070">
        <v>8.3666666666666671</v>
      </c>
      <c r="D3070">
        <v>15.93333333333333</v>
      </c>
      <c r="E3070">
        <v>91.2</v>
      </c>
      <c r="F3070">
        <v>63</v>
      </c>
      <c r="G3070">
        <v>1.333333333333333</v>
      </c>
      <c r="H3070">
        <v>0.93333333333333335</v>
      </c>
      <c r="I3070">
        <v>2.333333333333333</v>
      </c>
      <c r="J3070">
        <v>1.9333333333333329</v>
      </c>
      <c r="K3070">
        <f t="shared" si="235"/>
        <v>7.5666666666666629</v>
      </c>
      <c r="L3070">
        <f t="shared" si="236"/>
        <v>0.49443439155678037</v>
      </c>
      <c r="M3070">
        <f t="shared" si="237"/>
        <v>7.0147908288989873</v>
      </c>
      <c r="N3070" s="10" t="str" cm="1">
        <f t="array" ref="N3070">_xlfn.IFS(AND(C3070&lt;=0, C3070-M3070&lt;=2), "escarcha",AND(C3070&lt;=0, C3070-M3070&gt;2), "helada negra", AND(C3070&gt;0, M3070+2&gt;C3070), "rocío", TRUE, "sin riesgo")</f>
        <v>rocío</v>
      </c>
      <c r="O3070">
        <f t="shared" si="238"/>
        <v>0.62234259734624098</v>
      </c>
      <c r="P3070">
        <f t="shared" si="239"/>
        <v>8.8959120493378148</v>
      </c>
      <c r="Q3070" s="10" t="str" cm="1">
        <f t="array" ref="Q3070">_xlfn.IFS(AND(D3070&lt;=0, D3070-P3070&lt;=2), "escarcha",AND(D3070&lt;=0, D3070-P3070&gt;2), "helada negra", AND(D3070&gt;0, P3070+2&gt;D3070), "rocío", TRUE, "sin riesgo")</f>
        <v>sin riesgo</v>
      </c>
    </row>
    <row r="3071" spans="1:17" x14ac:dyDescent="0.35">
      <c r="A3071" s="2">
        <v>45806</v>
      </c>
      <c r="B3071" s="3" t="s">
        <v>10</v>
      </c>
      <c r="C3071">
        <v>7.3666666666666671</v>
      </c>
      <c r="D3071">
        <v>14.9</v>
      </c>
      <c r="E3071">
        <v>92.5</v>
      </c>
      <c r="F3071">
        <v>66.666666666666671</v>
      </c>
      <c r="G3071">
        <v>1.333333333333333</v>
      </c>
      <c r="H3071">
        <v>0</v>
      </c>
      <c r="I3071">
        <v>1.666666666666667</v>
      </c>
      <c r="J3071">
        <v>0.8</v>
      </c>
      <c r="K3071">
        <f t="shared" si="235"/>
        <v>7.5333333333333332</v>
      </c>
      <c r="L3071">
        <f t="shared" si="236"/>
        <v>0.44054502118836447</v>
      </c>
      <c r="M3071">
        <f t="shared" si="237"/>
        <v>6.2306347266548201</v>
      </c>
      <c r="N3071" s="10" t="str" cm="1">
        <f t="array" ref="N3071">_xlfn.IFS(AND(C3071&lt;=0, C3071-M3071&lt;=2), "escarcha",AND(C3071&lt;=0, C3071-M3071&gt;2), "helada negra", AND(C3071&gt;0, M3071+2&gt;C3071), "rocío", TRUE, "sin riesgo")</f>
        <v>rocío</v>
      </c>
      <c r="O3071">
        <f t="shared" si="238"/>
        <v>0.61264956972388973</v>
      </c>
      <c r="P3071">
        <f t="shared" si="239"/>
        <v>8.7523679950012365</v>
      </c>
      <c r="Q3071" s="10" t="str" cm="1">
        <f t="array" ref="Q3071">_xlfn.IFS(AND(D3071&lt;=0, D3071-P3071&lt;=2), "escarcha",AND(D3071&lt;=0, D3071-P3071&gt;2), "helada negra", AND(D3071&gt;0, P3071+2&gt;D3071), "rocío", TRUE, "sin riesgo")</f>
        <v>sin riesgo</v>
      </c>
    </row>
    <row r="3072" spans="1:17" x14ac:dyDescent="0.35">
      <c r="A3072" s="2">
        <v>45806</v>
      </c>
      <c r="B3072" s="3" t="s">
        <v>11</v>
      </c>
      <c r="C3072">
        <v>6.8</v>
      </c>
      <c r="D3072">
        <v>13.83333333333333</v>
      </c>
      <c r="E3072">
        <v>93.4</v>
      </c>
      <c r="F3072">
        <v>71.666666666666671</v>
      </c>
      <c r="G3072">
        <v>0</v>
      </c>
      <c r="H3072">
        <v>0.2</v>
      </c>
      <c r="I3072">
        <v>0</v>
      </c>
      <c r="J3072">
        <v>0.6333333333333333</v>
      </c>
      <c r="K3072">
        <f t="shared" si="235"/>
        <v>7.0333333333333306</v>
      </c>
      <c r="L3072">
        <f t="shared" si="236"/>
        <v>0.41142817173469792</v>
      </c>
      <c r="M3072">
        <f t="shared" si="237"/>
        <v>5.8089921055319884</v>
      </c>
      <c r="N3072" s="10" t="str" cm="1">
        <f t="array" ref="N3072">_xlfn.IFS(AND(C3072&lt;=0, C3072-M3072&lt;=2), "escarcha",AND(C3072&lt;=0, C3072-M3072&gt;2), "helada negra", AND(C3072&gt;0, M3072+2&gt;C3072), "rocío", TRUE, "sin riesgo")</f>
        <v>rocío</v>
      </c>
      <c r="O3072">
        <f t="shared" si="238"/>
        <v>0.61601013030569884</v>
      </c>
      <c r="P3072">
        <f t="shared" si="239"/>
        <v>8.8021160113835641</v>
      </c>
      <c r="Q3072" s="10" t="str" cm="1">
        <f t="array" ref="Q3072">_xlfn.IFS(AND(D3072&lt;=0, D3072-P3072&lt;=2), "escarcha",AND(D3072&lt;=0, D3072-P3072&gt;2), "helada negra", AND(D3072&gt;0, P3072+2&gt;D3072), "rocío", TRUE, "sin riesgo")</f>
        <v>sin riesgo</v>
      </c>
    </row>
    <row r="3073" spans="1:17" x14ac:dyDescent="0.35">
      <c r="A3073" s="2">
        <v>45806</v>
      </c>
      <c r="B3073" s="3" t="s">
        <v>12</v>
      </c>
      <c r="C3073">
        <v>6.3</v>
      </c>
      <c r="D3073">
        <v>13.3</v>
      </c>
      <c r="E3073">
        <v>94.266666666666666</v>
      </c>
      <c r="F3073">
        <v>72.333333333333329</v>
      </c>
      <c r="G3073">
        <v>0.33333333333333331</v>
      </c>
      <c r="H3073">
        <v>9.9999999999999992E-2</v>
      </c>
      <c r="I3073">
        <v>2</v>
      </c>
      <c r="J3073">
        <v>0.53333333333333333</v>
      </c>
      <c r="K3073">
        <f t="shared" si="235"/>
        <v>7.0000000000000009</v>
      </c>
      <c r="L3073">
        <f t="shared" si="236"/>
        <v>0.38628311910793472</v>
      </c>
      <c r="M3073">
        <f t="shared" si="237"/>
        <v>5.4460114355758389</v>
      </c>
      <c r="N3073" s="10" t="str" cm="1">
        <f t="array" ref="N3073">_xlfn.IFS(AND(C3073&lt;=0, C3073-M3073&lt;=2), "escarcha",AND(C3073&lt;=0, C3073-M3073&gt;2), "helada negra", AND(C3073&gt;0, M3073+2&gt;C3073), "rocío", TRUE, "sin riesgo")</f>
        <v>rocío</v>
      </c>
      <c r="O3073">
        <f t="shared" si="238"/>
        <v>0.59057419073570583</v>
      </c>
      <c r="P3073">
        <f t="shared" si="239"/>
        <v>8.4260633685899986</v>
      </c>
      <c r="Q3073" s="10" t="str" cm="1">
        <f t="array" ref="Q3073">_xlfn.IFS(AND(D3073&lt;=0, D3073-P3073&lt;=2), "escarcha",AND(D3073&lt;=0, D3073-P3073&gt;2), "helada negra", AND(D3073&gt;0, P3073+2&gt;D3073), "rocío", TRUE, "sin riesgo")</f>
        <v>sin riesgo</v>
      </c>
    </row>
    <row r="3074" spans="1:17" x14ac:dyDescent="0.35">
      <c r="A3074" s="2">
        <v>45806</v>
      </c>
      <c r="B3074" s="3" t="s">
        <v>13</v>
      </c>
      <c r="C3074">
        <v>5.5</v>
      </c>
      <c r="D3074">
        <v>12.43333333333333</v>
      </c>
      <c r="E3074">
        <v>94.733333333333334</v>
      </c>
      <c r="F3074">
        <v>75.666666666666671</v>
      </c>
      <c r="G3074">
        <v>1</v>
      </c>
      <c r="H3074">
        <v>0.1</v>
      </c>
      <c r="I3074">
        <v>3</v>
      </c>
      <c r="J3074">
        <v>0.73333333333333328</v>
      </c>
      <c r="K3074">
        <f t="shared" ref="K3074:K3137" si="240">ABS((C3074-D3074))</f>
        <v>6.93333333333333</v>
      </c>
      <c r="L3074">
        <f t="shared" si="236"/>
        <v>0.33592350313764341</v>
      </c>
      <c r="M3074">
        <f t="shared" si="237"/>
        <v>4.7222214684161701</v>
      </c>
      <c r="N3074" s="10" t="str" cm="1">
        <f t="array" ref="N3074">_xlfn.IFS(AND(C3074&lt;=0, C3074-M3074&lt;=2), "escarcha",AND(C3074&lt;=0, C3074-M3074&gt;2), "helada negra", AND(C3074&gt;0, M3074+2&gt;C3074), "rocío", TRUE, "sin riesgo")</f>
        <v>rocío</v>
      </c>
      <c r="O3074">
        <f t="shared" si="238"/>
        <v>0.57893808639139233</v>
      </c>
      <c r="P3074">
        <f t="shared" si="239"/>
        <v>8.2544058111294909</v>
      </c>
      <c r="Q3074" s="10" t="str" cm="1">
        <f t="array" ref="Q3074">_xlfn.IFS(AND(D3074&lt;=0, D3074-P3074&lt;=2), "escarcha",AND(D3074&lt;=0, D3074-P3074&gt;2), "helada negra", AND(D3074&gt;0, P3074+2&gt;D3074), "rocío", TRUE, "sin riesgo")</f>
        <v>sin riesgo</v>
      </c>
    </row>
    <row r="3075" spans="1:17" x14ac:dyDescent="0.35">
      <c r="A3075" s="2">
        <v>45806</v>
      </c>
      <c r="B3075" s="3" t="s">
        <v>14</v>
      </c>
      <c r="C3075">
        <v>5.3</v>
      </c>
      <c r="D3075">
        <v>11.7</v>
      </c>
      <c r="E3075">
        <v>95.166666666666671</v>
      </c>
      <c r="F3075">
        <v>78.666666666666671</v>
      </c>
      <c r="G3075">
        <v>0</v>
      </c>
      <c r="H3075">
        <v>6.6666666666666666E-2</v>
      </c>
      <c r="I3075">
        <v>0</v>
      </c>
      <c r="J3075">
        <v>0.66666666666666663</v>
      </c>
      <c r="K3075">
        <f t="shared" si="240"/>
        <v>6.3999999999999995</v>
      </c>
      <c r="L3075">
        <f t="shared" ref="L3075:L3138" si="241">(LN(E3075/100))+((17.625*C3075)/(243.04+C3075))</f>
        <v>0.32660717463797934</v>
      </c>
      <c r="M3075">
        <f t="shared" ref="M3075:M3138" si="242">(243.04*L3075)/(17.625-L3075)</f>
        <v>4.5887851273462603</v>
      </c>
      <c r="N3075" s="10" t="str" cm="1">
        <f t="array" ref="N3075">_xlfn.IFS(AND(C3075&lt;=0, C3075-M3075&lt;=2), "escarcha",AND(C3075&lt;=0, C3075-M3075&gt;2), "helada negra", AND(C3075&gt;0, M3075+2&gt;C3075), "rocío", TRUE, "sin riesgo")</f>
        <v>rocío</v>
      </c>
      <c r="O3075">
        <f t="shared" ref="O3075:O3138" si="243">(LN(F3075/100))+((17.625*D3075)/(243.04+D3075))</f>
        <v>0.56955117538785927</v>
      </c>
      <c r="P3075">
        <f t="shared" ref="P3075:P3138" si="244">(243.04*O3075)/(17.625-O3075)</f>
        <v>8.1160993820643821</v>
      </c>
      <c r="Q3075" s="10" t="str" cm="1">
        <f t="array" ref="Q3075">_xlfn.IFS(AND(D3075&lt;=0, D3075-P3075&lt;=2), "escarcha",AND(D3075&lt;=0, D3075-P3075&gt;2), "helada negra", AND(D3075&gt;0, P3075+2&gt;D3075), "rocío", TRUE, "sin riesgo")</f>
        <v>sin riesgo</v>
      </c>
    </row>
    <row r="3076" spans="1:17" x14ac:dyDescent="0.35">
      <c r="A3076" s="2">
        <v>45806</v>
      </c>
      <c r="B3076" s="3" t="s">
        <v>15</v>
      </c>
      <c r="C3076">
        <v>4.3333333333333339</v>
      </c>
      <c r="D3076">
        <v>11.03333333333333</v>
      </c>
      <c r="E3076">
        <v>95.36666666666666</v>
      </c>
      <c r="F3076">
        <v>81</v>
      </c>
      <c r="G3076">
        <v>0.66666666666666663</v>
      </c>
      <c r="H3076">
        <v>0</v>
      </c>
      <c r="I3076">
        <v>1.666666666666667</v>
      </c>
      <c r="J3076">
        <v>0.3666666666666667</v>
      </c>
      <c r="K3076">
        <f t="shared" si="240"/>
        <v>6.6999999999999957</v>
      </c>
      <c r="L3076">
        <f t="shared" si="241"/>
        <v>0.26130279431594172</v>
      </c>
      <c r="M3076">
        <f t="shared" si="242"/>
        <v>3.6574601813349554</v>
      </c>
      <c r="N3076" s="10" t="str" cm="1">
        <f t="array" ref="N3076">_xlfn.IFS(AND(C3076&lt;=0, C3076-M3076&lt;=2), "escarcha",AND(C3076&lt;=0, C3076-M3076&gt;2), "helada negra", AND(C3076&gt;0, M3076+2&gt;C3076), "rocío", TRUE, "sin riesgo")</f>
        <v>rocío</v>
      </c>
      <c r="O3076">
        <f t="shared" si="243"/>
        <v>0.55465838670014322</v>
      </c>
      <c r="P3076">
        <f t="shared" si="244"/>
        <v>7.8969816396980637</v>
      </c>
      <c r="Q3076" s="10" t="str" cm="1">
        <f t="array" ref="Q3076">_xlfn.IFS(AND(D3076&lt;=0, D3076-P3076&lt;=2), "escarcha",AND(D3076&lt;=0, D3076-P3076&gt;2), "helada negra", AND(D3076&gt;0, P3076+2&gt;D3076), "rocío", TRUE, "sin riesgo")</f>
        <v>sin riesgo</v>
      </c>
    </row>
    <row r="3077" spans="1:17" x14ac:dyDescent="0.35">
      <c r="A3077" s="2">
        <v>45806</v>
      </c>
      <c r="B3077" s="3" t="s">
        <v>16</v>
      </c>
      <c r="C3077">
        <v>4</v>
      </c>
      <c r="D3077">
        <v>11.366666666666671</v>
      </c>
      <c r="E3077">
        <v>95.63333333333334</v>
      </c>
      <c r="F3077">
        <v>79</v>
      </c>
      <c r="G3077">
        <v>0</v>
      </c>
      <c r="H3077">
        <v>6.6666666666666666E-2</v>
      </c>
      <c r="I3077">
        <v>0</v>
      </c>
      <c r="J3077">
        <v>0.3</v>
      </c>
      <c r="K3077">
        <f t="shared" si="240"/>
        <v>7.3666666666666707</v>
      </c>
      <c r="L3077">
        <f t="shared" si="241"/>
        <v>0.2407301343414808</v>
      </c>
      <c r="M3077">
        <f t="shared" si="242"/>
        <v>3.3655167747901977</v>
      </c>
      <c r="N3077" s="10" t="str" cm="1">
        <f t="array" ref="N3077">_xlfn.IFS(AND(C3077&lt;=0, C3077-M3077&lt;=2), "escarcha",AND(C3077&lt;=0, C3077-M3077&gt;2), "helada negra", AND(C3077&gt;0, M3077+2&gt;C3077), "rocío", TRUE, "sin riesgo")</f>
        <v>rocío</v>
      </c>
      <c r="O3077">
        <f t="shared" si="243"/>
        <v>0.55174720344075001</v>
      </c>
      <c r="P3077">
        <f t="shared" si="244"/>
        <v>7.8541940380139046</v>
      </c>
      <c r="Q3077" s="10" t="str" cm="1">
        <f t="array" ref="Q3077">_xlfn.IFS(AND(D3077&lt;=0, D3077-P3077&lt;=2), "escarcha",AND(D3077&lt;=0, D3077-P3077&gt;2), "helada negra", AND(D3077&gt;0, P3077+2&gt;D3077), "rocío", TRUE, "sin riesgo")</f>
        <v>sin riesgo</v>
      </c>
    </row>
    <row r="3078" spans="1:17" x14ac:dyDescent="0.35">
      <c r="A3078" s="2">
        <v>45806</v>
      </c>
      <c r="B3078" s="3" t="s">
        <v>17</v>
      </c>
      <c r="C3078">
        <v>3.433333333333334</v>
      </c>
      <c r="D3078">
        <v>10.4</v>
      </c>
      <c r="E3078">
        <v>95.966666666666669</v>
      </c>
      <c r="F3078">
        <v>83.333333333333329</v>
      </c>
      <c r="G3078">
        <v>0</v>
      </c>
      <c r="H3078">
        <v>0</v>
      </c>
      <c r="I3078">
        <v>0.66666666666666663</v>
      </c>
      <c r="J3078">
        <v>0</v>
      </c>
      <c r="K3078">
        <f t="shared" si="240"/>
        <v>6.9666666666666668</v>
      </c>
      <c r="L3078">
        <f t="shared" si="241"/>
        <v>0.20434409831017508</v>
      </c>
      <c r="M3078">
        <f t="shared" si="242"/>
        <v>2.850856473692676</v>
      </c>
      <c r="N3078" s="10" t="str" cm="1">
        <f t="array" ref="N3078">_xlfn.IFS(AND(C3078&lt;=0, C3078-M3078&lt;=2), "escarcha",AND(C3078&lt;=0, C3078-M3078&gt;2), "helada negra", AND(C3078&gt;0, M3078+2&gt;C3078), "rocío", TRUE, "sin riesgo")</f>
        <v>rocío</v>
      </c>
      <c r="O3078">
        <f t="shared" si="243"/>
        <v>0.5409265492666514</v>
      </c>
      <c r="P3078">
        <f t="shared" si="244"/>
        <v>7.6952834997395554</v>
      </c>
      <c r="Q3078" s="10" t="str" cm="1">
        <f t="array" ref="Q3078">_xlfn.IFS(AND(D3078&lt;=0, D3078-P3078&lt;=2), "escarcha",AND(D3078&lt;=0, D3078-P3078&gt;2), "helada negra", AND(D3078&gt;0, P3078+2&gt;D3078), "rocío", TRUE, "sin riesgo")</f>
        <v>sin riesgo</v>
      </c>
    </row>
    <row r="3079" spans="1:17" x14ac:dyDescent="0.35">
      <c r="A3079" s="2">
        <v>45806</v>
      </c>
      <c r="B3079" s="3" t="s">
        <v>18</v>
      </c>
      <c r="C3079">
        <v>3.2333333333333329</v>
      </c>
      <c r="D3079">
        <v>10.1</v>
      </c>
      <c r="E3079">
        <v>96.233333333333334</v>
      </c>
      <c r="F3079">
        <v>84.666666666666671</v>
      </c>
      <c r="G3079">
        <v>0.33333333333333331</v>
      </c>
      <c r="H3079">
        <v>0</v>
      </c>
      <c r="I3079">
        <v>1</v>
      </c>
      <c r="J3079">
        <v>0</v>
      </c>
      <c r="K3079">
        <f t="shared" si="240"/>
        <v>6.8666666666666671</v>
      </c>
      <c r="L3079">
        <f t="shared" si="241"/>
        <v>0.19300500564036494</v>
      </c>
      <c r="M3079">
        <f t="shared" si="242"/>
        <v>2.6909103970034418</v>
      </c>
      <c r="N3079" s="10" t="str" cm="1">
        <f t="array" ref="N3079">_xlfn.IFS(AND(C3079&lt;=0, C3079-M3079&lt;=2), "escarcha",AND(C3079&lt;=0, C3079-M3079&gt;2), "helada negra", AND(C3079&gt;0, M3079+2&gt;C3079), "rocío", TRUE, "sin riesgo")</f>
        <v>rocío</v>
      </c>
      <c r="O3079">
        <f t="shared" si="243"/>
        <v>0.53676937946828485</v>
      </c>
      <c r="P3079">
        <f t="shared" si="244"/>
        <v>7.6342854262059738</v>
      </c>
      <c r="Q3079" s="10" t="str" cm="1">
        <f t="array" ref="Q3079">_xlfn.IFS(AND(D3079&lt;=0, D3079-P3079&lt;=2), "escarcha",AND(D3079&lt;=0, D3079-P3079&gt;2), "helada negra", AND(D3079&gt;0, P3079+2&gt;D3079), "rocío", TRUE, "sin riesgo")</f>
        <v>sin riesgo</v>
      </c>
    </row>
    <row r="3080" spans="1:17" x14ac:dyDescent="0.35">
      <c r="A3080" s="2">
        <v>45806</v>
      </c>
      <c r="B3080" s="3" t="s">
        <v>19</v>
      </c>
      <c r="C3080">
        <v>2.8</v>
      </c>
      <c r="D3080">
        <v>9.9</v>
      </c>
      <c r="E3080">
        <v>96.333333333333329</v>
      </c>
      <c r="F3080">
        <v>86.333333333333329</v>
      </c>
      <c r="G3080">
        <v>0</v>
      </c>
      <c r="H3080">
        <v>0</v>
      </c>
      <c r="I3080">
        <v>0</v>
      </c>
      <c r="J3080">
        <v>0.1333333333333333</v>
      </c>
      <c r="K3080">
        <f t="shared" si="240"/>
        <v>7.1000000000000005</v>
      </c>
      <c r="L3080">
        <f t="shared" si="241"/>
        <v>0.16338453236283693</v>
      </c>
      <c r="M3080">
        <f t="shared" si="242"/>
        <v>2.274072339930937</v>
      </c>
      <c r="N3080" s="10" t="str" cm="1">
        <f t="array" ref="N3080">_xlfn.IFS(AND(C3080&lt;=0, C3080-M3080&lt;=2), "escarcha",AND(C3080&lt;=0, C3080-M3080&gt;2), "helada negra", AND(C3080&gt;0, M3080+2&gt;C3080), "rocío", TRUE, "sin riesgo")</f>
        <v>rocío</v>
      </c>
      <c r="O3080">
        <f t="shared" si="243"/>
        <v>0.54288309791548028</v>
      </c>
      <c r="P3080">
        <f t="shared" si="244"/>
        <v>7.7240021757067776</v>
      </c>
      <c r="Q3080" s="10" t="str" cm="1">
        <f t="array" ref="Q3080">_xlfn.IFS(AND(D3080&lt;=0, D3080-P3080&lt;=2), "escarcha",AND(D3080&lt;=0, D3080-P3080&gt;2), "helada negra", AND(D3080&gt;0, P3080+2&gt;D3080), "rocío", TRUE, "sin riesgo")</f>
        <v>sin riesgo</v>
      </c>
    </row>
    <row r="3081" spans="1:17" x14ac:dyDescent="0.35">
      <c r="A3081" s="2">
        <v>45806</v>
      </c>
      <c r="B3081" s="3" t="s">
        <v>20</v>
      </c>
      <c r="C3081">
        <v>2.4333333333333331</v>
      </c>
      <c r="D3081">
        <v>9.3666666666666671</v>
      </c>
      <c r="E3081">
        <v>96.466666666666669</v>
      </c>
      <c r="F3081">
        <v>88.333333333333329</v>
      </c>
      <c r="G3081">
        <v>1</v>
      </c>
      <c r="H3081">
        <v>0</v>
      </c>
      <c r="I3081">
        <v>1.333333333333333</v>
      </c>
      <c r="J3081">
        <v>0</v>
      </c>
      <c r="K3081">
        <f t="shared" si="240"/>
        <v>6.9333333333333336</v>
      </c>
      <c r="L3081">
        <f t="shared" si="241"/>
        <v>0.13874081826256424</v>
      </c>
      <c r="M3081">
        <f t="shared" si="242"/>
        <v>1.9283466017563189</v>
      </c>
      <c r="N3081" s="10" t="str" cm="1">
        <f t="array" ref="N3081">_xlfn.IFS(AND(C3081&lt;=0, C3081-M3081&lt;=2), "escarcha",AND(C3081&lt;=0, C3081-M3081&gt;2), "helada negra", AND(C3081&gt;0, M3081+2&gt;C3081), "rocío", TRUE, "sin riesgo")</f>
        <v>rocío</v>
      </c>
      <c r="O3081">
        <f t="shared" si="243"/>
        <v>0.53000099492105146</v>
      </c>
      <c r="P3081">
        <f t="shared" si="244"/>
        <v>7.5350365195892817</v>
      </c>
      <c r="Q3081" s="10" t="str" cm="1">
        <f t="array" ref="Q3081">_xlfn.IFS(AND(D3081&lt;=0, D3081-P3081&lt;=2), "escarcha",AND(D3081&lt;=0, D3081-P3081&gt;2), "helada negra", AND(D3081&gt;0, P3081+2&gt;D3081), "rocío", TRUE, "sin riesgo")</f>
        <v>rocío</v>
      </c>
    </row>
    <row r="3082" spans="1:17" x14ac:dyDescent="0.35">
      <c r="A3082" s="2">
        <v>45806</v>
      </c>
      <c r="B3082" s="3" t="s">
        <v>21</v>
      </c>
      <c r="C3082">
        <v>2.166666666666667</v>
      </c>
      <c r="D3082">
        <v>9.2666666666666675</v>
      </c>
      <c r="E3082">
        <v>96.533333333333331</v>
      </c>
      <c r="F3082">
        <v>89.666666666666671</v>
      </c>
      <c r="G3082">
        <v>0.33333333333333331</v>
      </c>
      <c r="H3082">
        <v>0</v>
      </c>
      <c r="I3082">
        <v>1</v>
      </c>
      <c r="J3082">
        <v>0</v>
      </c>
      <c r="K3082">
        <f t="shared" si="240"/>
        <v>7.1000000000000005</v>
      </c>
      <c r="L3082">
        <f t="shared" si="241"/>
        <v>0.12045416366999276</v>
      </c>
      <c r="M3082">
        <f t="shared" si="242"/>
        <v>1.6724329903833057</v>
      </c>
      <c r="N3082" s="10" t="str" cm="1">
        <f t="array" ref="N3082">_xlfn.IFS(AND(C3082&lt;=0, C3082-M3082&lt;=2), "escarcha",AND(C3082&lt;=0, C3082-M3082&gt;2), "helada negra", AND(C3082&gt;0, M3082+2&gt;C3082), "rocío", TRUE, "sin riesgo")</f>
        <v>rocío</v>
      </c>
      <c r="O3082">
        <f t="shared" si="243"/>
        <v>0.53825623147948587</v>
      </c>
      <c r="P3082">
        <f t="shared" si="244"/>
        <v>7.6560985680480735</v>
      </c>
      <c r="Q3082" s="10" t="str" cm="1">
        <f t="array" ref="Q3082">_xlfn.IFS(AND(D3082&lt;=0, D3082-P3082&lt;=2), "escarcha",AND(D3082&lt;=0, D3082-P3082&gt;2), "helada negra", AND(D3082&gt;0, P3082+2&gt;D3082), "rocío", TRUE, "sin riesgo")</f>
        <v>rocío</v>
      </c>
    </row>
    <row r="3083" spans="1:17" x14ac:dyDescent="0.35">
      <c r="A3083" s="2">
        <v>45806</v>
      </c>
      <c r="B3083" s="3" t="s">
        <v>22</v>
      </c>
      <c r="C3083">
        <v>1.833333333333333</v>
      </c>
      <c r="D3083">
        <v>9</v>
      </c>
      <c r="E3083">
        <v>96.7</v>
      </c>
      <c r="F3083">
        <v>90.333333333333329</v>
      </c>
      <c r="G3083">
        <v>0</v>
      </c>
      <c r="H3083">
        <v>0</v>
      </c>
      <c r="I3083">
        <v>0</v>
      </c>
      <c r="J3083">
        <v>0</v>
      </c>
      <c r="K3083">
        <f t="shared" si="240"/>
        <v>7.166666666666667</v>
      </c>
      <c r="L3083">
        <f t="shared" si="241"/>
        <v>9.8399193711090904E-2</v>
      </c>
      <c r="M3083">
        <f t="shared" si="242"/>
        <v>1.3644939086512633</v>
      </c>
      <c r="N3083" s="10" t="str" cm="1">
        <f t="array" ref="N3083">_xlfn.IFS(AND(C3083&lt;=0, C3083-M3083&lt;=2), "escarcha",AND(C3083&lt;=0, C3083-M3083&gt;2), "helada negra", AND(C3083&gt;0, M3083+2&gt;C3083), "rocío", TRUE, "sin riesgo")</f>
        <v>rocío</v>
      </c>
      <c r="O3083">
        <f t="shared" si="243"/>
        <v>0.52770073282880059</v>
      </c>
      <c r="P3083">
        <f t="shared" si="244"/>
        <v>7.5013242795001656</v>
      </c>
      <c r="Q3083" s="10" t="str" cm="1">
        <f t="array" ref="Q3083">_xlfn.IFS(AND(D3083&lt;=0, D3083-P3083&lt;=2), "escarcha",AND(D3083&lt;=0, D3083-P3083&gt;2), "helada negra", AND(D3083&gt;0, P3083+2&gt;D3083), "rocío", TRUE, "sin riesgo")</f>
        <v>rocío</v>
      </c>
    </row>
    <row r="3084" spans="1:17" x14ac:dyDescent="0.35">
      <c r="A3084" s="2">
        <v>45806</v>
      </c>
      <c r="B3084" s="3" t="s">
        <v>23</v>
      </c>
      <c r="C3084">
        <v>1.5666666666666671</v>
      </c>
      <c r="D3084">
        <v>9.1</v>
      </c>
      <c r="E3084">
        <v>96.8</v>
      </c>
      <c r="F3084">
        <v>88.666666666666671</v>
      </c>
      <c r="G3084">
        <v>0</v>
      </c>
      <c r="H3084">
        <v>3.3333333333333333E-2</v>
      </c>
      <c r="I3084">
        <v>0</v>
      </c>
      <c r="J3084">
        <v>0.23333333333333331</v>
      </c>
      <c r="K3084">
        <f t="shared" si="240"/>
        <v>7.5333333333333323</v>
      </c>
      <c r="L3084">
        <f t="shared" si="241"/>
        <v>8.0362120768888753E-2</v>
      </c>
      <c r="M3084">
        <f t="shared" si="242"/>
        <v>1.1132295785250297</v>
      </c>
      <c r="N3084" s="10" t="str" cm="1">
        <f t="array" ref="N3084">_xlfn.IFS(AND(C3084&lt;=0, C3084-M3084&lt;=2), "escarcha",AND(C3084&lt;=0, C3084-M3084&gt;2), "helada negra", AND(C3084&gt;0, M3084+2&gt;C3084), "rocío", TRUE, "sin riesgo")</f>
        <v>rocío</v>
      </c>
      <c r="O3084">
        <f t="shared" si="243"/>
        <v>0.51581877582455415</v>
      </c>
      <c r="P3084">
        <f t="shared" si="244"/>
        <v>7.3273287385171999</v>
      </c>
      <c r="Q3084" s="10" t="str" cm="1">
        <f t="array" ref="Q3084">_xlfn.IFS(AND(D3084&lt;=0, D3084-P3084&lt;=2), "escarcha",AND(D3084&lt;=0, D3084-P3084&gt;2), "helada negra", AND(D3084&gt;0, P3084+2&gt;D3084), "rocío", TRUE, "sin riesgo")</f>
        <v>rocío</v>
      </c>
    </row>
    <row r="3085" spans="1:17" x14ac:dyDescent="0.35">
      <c r="A3085" s="2">
        <v>45806</v>
      </c>
      <c r="B3085" s="3" t="s">
        <v>24</v>
      </c>
      <c r="C3085">
        <v>1.466666666666667</v>
      </c>
      <c r="D3085">
        <v>8.9333333333333336</v>
      </c>
      <c r="E3085">
        <v>96.933333333333337</v>
      </c>
      <c r="F3085">
        <v>90.666666666666671</v>
      </c>
      <c r="G3085">
        <v>0</v>
      </c>
      <c r="H3085">
        <v>0</v>
      </c>
      <c r="I3085">
        <v>0</v>
      </c>
      <c r="J3085">
        <v>0</v>
      </c>
      <c r="K3085">
        <f t="shared" si="240"/>
        <v>7.4666666666666668</v>
      </c>
      <c r="L3085">
        <f t="shared" si="241"/>
        <v>7.4576359671502279E-2</v>
      </c>
      <c r="M3085">
        <f t="shared" si="242"/>
        <v>1.032740794524927</v>
      </c>
      <c r="N3085" s="10" t="str" cm="1">
        <f t="array" ref="N3085">_xlfn.IFS(AND(C3085&lt;=0, C3085-M3085&lt;=2), "escarcha",AND(C3085&lt;=0, C3085-M3085&gt;2), "helada negra", AND(C3085&gt;0, M3085+2&gt;C3085), "rocío", TRUE, "sin riesgo")</f>
        <v>rocío</v>
      </c>
      <c r="O3085">
        <f t="shared" si="243"/>
        <v>0.52688730250867133</v>
      </c>
      <c r="P3085">
        <f t="shared" si="244"/>
        <v>7.4894049575714838</v>
      </c>
      <c r="Q3085" s="10" t="str" cm="1">
        <f t="array" ref="Q3085">_xlfn.IFS(AND(D3085&lt;=0, D3085-P3085&lt;=2), "escarcha",AND(D3085&lt;=0, D3085-P3085&gt;2), "helada negra", AND(D3085&gt;0, P3085+2&gt;D3085), "rocío", TRUE, "sin riesgo")</f>
        <v>rocío</v>
      </c>
    </row>
    <row r="3086" spans="1:17" x14ac:dyDescent="0.35">
      <c r="A3086" s="2">
        <v>45806</v>
      </c>
      <c r="B3086" s="3" t="s">
        <v>25</v>
      </c>
      <c r="C3086">
        <v>1.833333333333333</v>
      </c>
      <c r="D3086">
        <v>10.8</v>
      </c>
      <c r="E3086">
        <v>97.066666666666663</v>
      </c>
      <c r="F3086">
        <v>85.666666666666671</v>
      </c>
      <c r="G3086">
        <v>0</v>
      </c>
      <c r="H3086">
        <v>0.2</v>
      </c>
      <c r="I3086">
        <v>0</v>
      </c>
      <c r="J3086">
        <v>0.43333333333333329</v>
      </c>
      <c r="K3086">
        <f t="shared" si="240"/>
        <v>8.9666666666666686</v>
      </c>
      <c r="L3086">
        <f t="shared" si="241"/>
        <v>0.10218381890626341</v>
      </c>
      <c r="M3086">
        <f t="shared" si="242"/>
        <v>1.4172810517623158</v>
      </c>
      <c r="N3086" s="10" t="str" cm="1">
        <f t="array" ref="N3086">_xlfn.IFS(AND(C3086&lt;=0, C3086-M3086&lt;=2), "escarcha",AND(C3086&lt;=0, C3086-M3086&gt;2), "helada negra", AND(C3086&gt;0, M3086+2&gt;C3086), "rocío", TRUE, "sin riesgo")</f>
        <v>rocío</v>
      </c>
      <c r="O3086">
        <f t="shared" si="243"/>
        <v>0.59517542555575376</v>
      </c>
      <c r="P3086">
        <f t="shared" si="244"/>
        <v>8.4940061945289287</v>
      </c>
      <c r="Q3086" s="10" t="str" cm="1">
        <f t="array" ref="Q3086">_xlfn.IFS(AND(D3086&lt;=0, D3086-P3086&lt;=2), "escarcha",AND(D3086&lt;=0, D3086-P3086&gt;2), "helada negra", AND(D3086&gt;0, P3086+2&gt;D3086), "rocío", TRUE, "sin riesgo")</f>
        <v>sin riesgo</v>
      </c>
    </row>
    <row r="3087" spans="1:17" x14ac:dyDescent="0.35">
      <c r="A3087" s="2">
        <v>45806</v>
      </c>
      <c r="B3087" s="3" t="s">
        <v>26</v>
      </c>
      <c r="C3087">
        <v>3.5</v>
      </c>
      <c r="D3087">
        <v>13.46666666666667</v>
      </c>
      <c r="E3087">
        <v>97.36666666666666</v>
      </c>
      <c r="F3087">
        <v>79</v>
      </c>
      <c r="G3087">
        <v>0</v>
      </c>
      <c r="H3087">
        <v>0</v>
      </c>
      <c r="I3087">
        <v>0</v>
      </c>
      <c r="J3087">
        <v>0</v>
      </c>
      <c r="K3087">
        <f t="shared" si="240"/>
        <v>9.9666666666666703</v>
      </c>
      <c r="L3087">
        <f t="shared" si="241"/>
        <v>0.2235266819265912</v>
      </c>
      <c r="M3087">
        <f t="shared" si="242"/>
        <v>3.1219152414534386</v>
      </c>
      <c r="N3087" s="10" t="str" cm="1">
        <f t="array" ref="N3087">_xlfn.IFS(AND(C3087&lt;=0, C3087-M3087&lt;=2), "escarcha",AND(C3087&lt;=0, C3087-M3087&gt;2), "helada negra", AND(C3087&gt;0, M3087+2&gt;C3087), "rocío", TRUE, "sin riesgo")</f>
        <v>rocío</v>
      </c>
      <c r="O3087">
        <f t="shared" si="243"/>
        <v>0.689594747256558</v>
      </c>
      <c r="P3087">
        <f t="shared" si="244"/>
        <v>9.896374186031581</v>
      </c>
      <c r="Q3087" s="10" t="str" cm="1">
        <f t="array" ref="Q3087">_xlfn.IFS(AND(D3087&lt;=0, D3087-P3087&lt;=2), "escarcha",AND(D3087&lt;=0, D3087-P3087&gt;2), "helada negra", AND(D3087&gt;0, P3087+2&gt;D3087), "rocío", TRUE, "sin riesgo")</f>
        <v>sin riesgo</v>
      </c>
    </row>
    <row r="3088" spans="1:17" x14ac:dyDescent="0.35">
      <c r="A3088" s="2">
        <v>45806</v>
      </c>
      <c r="B3088" s="3" t="s">
        <v>27</v>
      </c>
      <c r="C3088">
        <v>6.4</v>
      </c>
      <c r="D3088">
        <v>16.033333333333331</v>
      </c>
      <c r="E3088">
        <v>97.733333333333334</v>
      </c>
      <c r="F3088">
        <v>72.333333333333329</v>
      </c>
      <c r="G3088">
        <v>0</v>
      </c>
      <c r="H3088">
        <v>3.3333333333333333E-2</v>
      </c>
      <c r="I3088">
        <v>0</v>
      </c>
      <c r="J3088">
        <v>0.26666666666666672</v>
      </c>
      <c r="K3088">
        <f t="shared" si="240"/>
        <v>9.6333333333333311</v>
      </c>
      <c r="L3088">
        <f t="shared" si="241"/>
        <v>0.42928545238002863</v>
      </c>
      <c r="M3088">
        <f t="shared" si="242"/>
        <v>6.0674149979352139</v>
      </c>
      <c r="N3088" s="10" t="str" cm="1">
        <f t="array" ref="N3088">_xlfn.IFS(AND(C3088&lt;=0, C3088-M3088&lt;=2), "escarcha",AND(C3088&lt;=0, C3088-M3088&gt;2), "helada negra", AND(C3088&gt;0, M3088+2&gt;C3088), "rocío", TRUE, "sin riesgo")</f>
        <v>rocío</v>
      </c>
      <c r="O3088">
        <f t="shared" si="243"/>
        <v>0.7668774686271882</v>
      </c>
      <c r="P3088">
        <f t="shared" si="244"/>
        <v>11.055910860079278</v>
      </c>
      <c r="Q3088" s="10" t="str" cm="1">
        <f t="array" ref="Q3088">_xlfn.IFS(AND(D3088&lt;=0, D3088-P3088&lt;=2), "escarcha",AND(D3088&lt;=0, D3088-P3088&gt;2), "helada negra", AND(D3088&gt;0, P3088+2&gt;D3088), "rocío", TRUE, "sin riesgo")</f>
        <v>sin riesgo</v>
      </c>
    </row>
    <row r="3089" spans="1:17" x14ac:dyDescent="0.35">
      <c r="A3089" s="2">
        <v>45806</v>
      </c>
      <c r="B3089" s="3" t="s">
        <v>28</v>
      </c>
      <c r="C3089">
        <v>10.133333333333329</v>
      </c>
      <c r="D3089">
        <v>17.7</v>
      </c>
      <c r="E3089">
        <v>96.933333333333337</v>
      </c>
      <c r="F3089">
        <v>70.666666666666671</v>
      </c>
      <c r="G3089">
        <v>0</v>
      </c>
      <c r="H3089">
        <v>0.7</v>
      </c>
      <c r="I3089">
        <v>0</v>
      </c>
      <c r="J3089">
        <v>1.7</v>
      </c>
      <c r="K3089">
        <f t="shared" si="240"/>
        <v>7.56666666666667</v>
      </c>
      <c r="L3089">
        <f t="shared" si="241"/>
        <v>0.67429881555761861</v>
      </c>
      <c r="M3089">
        <f t="shared" si="242"/>
        <v>9.6681300879480272</v>
      </c>
      <c r="N3089" s="10" t="str" cm="1">
        <f t="array" ref="N3089">_xlfn.IFS(AND(C3089&lt;=0, C3089-M3089&lt;=2), "escarcha",AND(C3089&lt;=0, C3089-M3089&gt;2), "helada negra", AND(C3089&gt;0, M3089+2&gt;C3089), "rocío", TRUE, "sin riesgo")</f>
        <v>rocío</v>
      </c>
      <c r="O3089">
        <f t="shared" si="243"/>
        <v>0.84925428709105866</v>
      </c>
      <c r="P3089">
        <f t="shared" si="244"/>
        <v>12.303641546961687</v>
      </c>
      <c r="Q3089" s="10" t="str" cm="1">
        <f t="array" ref="Q3089">_xlfn.IFS(AND(D3089&lt;=0, D3089-P3089&lt;=2), "escarcha",AND(D3089&lt;=0, D3089-P3089&gt;2), "helada negra", AND(D3089&gt;0, P3089+2&gt;D3089), "rocío", TRUE, "sin riesgo")</f>
        <v>sin riesgo</v>
      </c>
    </row>
    <row r="3090" spans="1:17" x14ac:dyDescent="0.35">
      <c r="A3090" s="2">
        <v>45806</v>
      </c>
      <c r="B3090" s="3" t="s">
        <v>29</v>
      </c>
      <c r="C3090">
        <v>14.93333333333333</v>
      </c>
      <c r="D3090">
        <v>18.766666666666669</v>
      </c>
      <c r="E3090">
        <v>85.333333333333329</v>
      </c>
      <c r="F3090">
        <v>70</v>
      </c>
      <c r="G3090">
        <v>0</v>
      </c>
      <c r="H3090">
        <v>0.56666666666666665</v>
      </c>
      <c r="I3090">
        <v>0</v>
      </c>
      <c r="J3090">
        <v>1.966666666666667</v>
      </c>
      <c r="K3090">
        <f t="shared" si="240"/>
        <v>3.8333333333333393</v>
      </c>
      <c r="L3090">
        <f t="shared" si="241"/>
        <v>0.86165546186388231</v>
      </c>
      <c r="M3090">
        <f t="shared" si="242"/>
        <v>12.492539479516216</v>
      </c>
      <c r="N3090" s="10" t="str" cm="1">
        <f t="array" ref="N3090">_xlfn.IFS(AND(C3090&lt;=0, C3090-M3090&lt;=2), "escarcha",AND(C3090&lt;=0, C3090-M3090&gt;2), "helada negra", AND(C3090&gt;0, M3090+2&gt;C3090), "rocío", TRUE, "sin riesgo")</f>
        <v>sin riesgo</v>
      </c>
      <c r="O3090">
        <f t="shared" si="243"/>
        <v>0.90670961464139044</v>
      </c>
      <c r="P3090">
        <f t="shared" si="244"/>
        <v>13.181174609542268</v>
      </c>
      <c r="Q3090" s="10" t="str" cm="1">
        <f t="array" ref="Q3090">_xlfn.IFS(AND(D3090&lt;=0, D3090-P3090&lt;=2), "escarcha",AND(D3090&lt;=0, D3090-P3090&gt;2), "helada negra", AND(D3090&gt;0, P3090+2&gt;D3090), "rocío", TRUE, "sin riesgo")</f>
        <v>sin riesgo</v>
      </c>
    </row>
    <row r="3091" spans="1:17" x14ac:dyDescent="0.35">
      <c r="A3091" s="2">
        <v>45806</v>
      </c>
      <c r="B3091" s="3" t="s">
        <v>30</v>
      </c>
      <c r="C3091">
        <v>18.866666666666671</v>
      </c>
      <c r="D3091">
        <v>21.333333333333329</v>
      </c>
      <c r="E3091">
        <v>71.133333333333326</v>
      </c>
      <c r="F3091">
        <v>63.666666666666657</v>
      </c>
      <c r="G3091">
        <v>0</v>
      </c>
      <c r="H3091">
        <v>0.46666666666666667</v>
      </c>
      <c r="I3091">
        <v>0</v>
      </c>
      <c r="J3091">
        <v>2.1</v>
      </c>
      <c r="K3091">
        <f t="shared" si="240"/>
        <v>2.4666666666666579</v>
      </c>
      <c r="L3091">
        <f t="shared" si="241"/>
        <v>0.92901753961744937</v>
      </c>
      <c r="M3091">
        <f t="shared" si="242"/>
        <v>13.523518209508913</v>
      </c>
      <c r="N3091" s="10" t="str" cm="1">
        <f t="array" ref="N3091">_xlfn.IFS(AND(C3091&lt;=0, C3091-M3091&lt;=2), "escarcha",AND(C3091&lt;=0, C3091-M3091&gt;2), "helada negra", AND(C3091&gt;0, M3091+2&gt;C3091), "rocío", TRUE, "sin riesgo")</f>
        <v>sin riesgo</v>
      </c>
      <c r="O3091">
        <f t="shared" si="243"/>
        <v>0.97072214160910919</v>
      </c>
      <c r="P3091">
        <f t="shared" si="244"/>
        <v>14.165988540764774</v>
      </c>
      <c r="Q3091" s="10" t="str" cm="1">
        <f t="array" ref="Q3091">_xlfn.IFS(AND(D3091&lt;=0, D3091-P3091&lt;=2), "escarcha",AND(D3091&lt;=0, D3091-P3091&gt;2), "helada negra", AND(D3091&gt;0, P3091+2&gt;D3091), "rocío", TRUE, "sin riesgo")</f>
        <v>sin riesgo</v>
      </c>
    </row>
    <row r="3092" spans="1:17" x14ac:dyDescent="0.35">
      <c r="A3092" s="2">
        <v>45806</v>
      </c>
      <c r="B3092" s="3" t="s">
        <v>31</v>
      </c>
      <c r="C3092">
        <v>21.633333333333329</v>
      </c>
      <c r="D3092">
        <v>22.833333333333329</v>
      </c>
      <c r="E3092">
        <v>60.56666666666667</v>
      </c>
      <c r="F3092">
        <v>49.333333333333343</v>
      </c>
      <c r="G3092">
        <v>1</v>
      </c>
      <c r="H3092">
        <v>1.466666666666667</v>
      </c>
      <c r="I3092">
        <v>2.333333333333333</v>
      </c>
      <c r="J3092">
        <v>3.3666666666666671</v>
      </c>
      <c r="K3092">
        <f t="shared" si="240"/>
        <v>1.1999999999999993</v>
      </c>
      <c r="L3092">
        <f t="shared" si="241"/>
        <v>0.93917108521482906</v>
      </c>
      <c r="M3092">
        <f t="shared" si="242"/>
        <v>13.679640473141628</v>
      </c>
      <c r="N3092" s="10" t="str" cm="1">
        <f t="array" ref="N3092">_xlfn.IFS(AND(C3092&lt;=0, C3092-M3092&lt;=2), "escarcha",AND(C3092&lt;=0, C3092-M3092&gt;2), "helada negra", AND(C3092&gt;0, M3092+2&gt;C3092), "rocío", TRUE, "sin riesgo")</f>
        <v>sin riesgo</v>
      </c>
      <c r="O3092">
        <f t="shared" si="243"/>
        <v>0.80707351416019446</v>
      </c>
      <c r="P3092">
        <f t="shared" si="244"/>
        <v>11.663218236008291</v>
      </c>
      <c r="Q3092" s="10" t="str" cm="1">
        <f t="array" ref="Q3092">_xlfn.IFS(AND(D3092&lt;=0, D3092-P3092&lt;=2), "escarcha",AND(D3092&lt;=0, D3092-P3092&gt;2), "helada negra", AND(D3092&gt;0, P3092+2&gt;D3092), "rocío", TRUE, "sin riesgo")</f>
        <v>sin riesgo</v>
      </c>
    </row>
    <row r="3093" spans="1:17" x14ac:dyDescent="0.35">
      <c r="A3093" s="2">
        <v>45806</v>
      </c>
      <c r="B3093" s="3" t="s">
        <v>32</v>
      </c>
      <c r="C3093">
        <v>22.56666666666667</v>
      </c>
      <c r="D3093">
        <v>23.133333333333329</v>
      </c>
      <c r="E3093">
        <v>49</v>
      </c>
      <c r="F3093">
        <v>46</v>
      </c>
      <c r="G3093">
        <v>3</v>
      </c>
      <c r="H3093">
        <v>3</v>
      </c>
      <c r="I3093">
        <v>6</v>
      </c>
      <c r="J3093">
        <v>5.8</v>
      </c>
      <c r="K3093">
        <f t="shared" si="240"/>
        <v>0.56666666666665932</v>
      </c>
      <c r="L3093">
        <f t="shared" si="241"/>
        <v>0.7841181726631844</v>
      </c>
      <c r="M3093">
        <f t="shared" si="242"/>
        <v>11.31603930470647</v>
      </c>
      <c r="N3093" s="10" t="str" cm="1">
        <f t="array" ref="N3093">_xlfn.IFS(AND(C3093&lt;=0, C3093-M3093&lt;=2), "escarcha",AND(C3093&lt;=0, C3093-M3093&gt;2), "helada negra", AND(C3093&gt;0, M3093+2&gt;C3093), "rocío", TRUE, "sin riesgo")</f>
        <v>sin riesgo</v>
      </c>
      <c r="O3093">
        <f t="shared" si="243"/>
        <v>0.75527379528284966</v>
      </c>
      <c r="P3093">
        <f t="shared" si="244"/>
        <v>10.881133515623734</v>
      </c>
      <c r="Q3093" s="10" t="str" cm="1">
        <f t="array" ref="Q3093">_xlfn.IFS(AND(D3093&lt;=0, D3093-P3093&lt;=2), "escarcha",AND(D3093&lt;=0, D3093-P3093&gt;2), "helada negra", AND(D3093&gt;0, P3093+2&gt;D3093), "rocío", TRUE, "sin riesgo")</f>
        <v>sin riesgo</v>
      </c>
    </row>
    <row r="3094" spans="1:17" x14ac:dyDescent="0.35">
      <c r="A3094" s="2">
        <v>45806</v>
      </c>
      <c r="B3094" s="3" t="s">
        <v>49</v>
      </c>
      <c r="C3094">
        <v>27.333333333333329</v>
      </c>
      <c r="D3094">
        <v>28.1</v>
      </c>
      <c r="E3094">
        <v>40.033333333333331</v>
      </c>
      <c r="F3094">
        <v>37.666666666666657</v>
      </c>
      <c r="G3094">
        <v>5.666666666666667</v>
      </c>
      <c r="H3094">
        <v>1.966666666666667</v>
      </c>
      <c r="I3094">
        <v>11</v>
      </c>
      <c r="J3094">
        <v>5.6</v>
      </c>
      <c r="K3094">
        <f t="shared" si="240"/>
        <v>0.76666666666667282</v>
      </c>
      <c r="L3094">
        <f t="shared" si="241"/>
        <v>0.86633779639639985</v>
      </c>
      <c r="M3094">
        <f t="shared" si="242"/>
        <v>12.563934726896377</v>
      </c>
      <c r="N3094" s="10" t="str" cm="1">
        <f t="array" ref="N3094">_xlfn.IFS(AND(C3094&lt;=0, C3094-M3094&lt;=2), "escarcha",AND(C3094&lt;=0, C3094-M3094&gt;2), "helada negra", AND(C3094&gt;0, M3094+2&gt;C3094), "rocío", TRUE, "sin riesgo")</f>
        <v>sin riesgo</v>
      </c>
      <c r="O3094">
        <f t="shared" si="243"/>
        <v>0.8501986169041148</v>
      </c>
      <c r="P3094">
        <f t="shared" si="244"/>
        <v>12.318016001107543</v>
      </c>
      <c r="Q3094" s="10" t="str" cm="1">
        <f t="array" ref="Q3094">_xlfn.IFS(AND(D3094&lt;=0, D3094-P3094&lt;=2), "escarcha",AND(D3094&lt;=0, D3094-P3094&gt;2), "helada negra", AND(D3094&gt;0, P3094+2&gt;D3094), "rocío", TRUE, "sin riesgo")</f>
        <v>sin riesgo</v>
      </c>
    </row>
    <row r="3095" spans="1:17" x14ac:dyDescent="0.35">
      <c r="A3095" s="2">
        <v>45806</v>
      </c>
      <c r="B3095" s="3" t="s">
        <v>41</v>
      </c>
      <c r="C3095">
        <v>22.4</v>
      </c>
      <c r="D3095">
        <v>23.133333333333329</v>
      </c>
      <c r="E3095">
        <v>63.3</v>
      </c>
      <c r="F3095">
        <v>51.666666666666657</v>
      </c>
      <c r="G3095">
        <v>1</v>
      </c>
      <c r="H3095">
        <v>1.166666666666667</v>
      </c>
      <c r="I3095">
        <v>1.666666666666667</v>
      </c>
      <c r="J3095">
        <v>2.4666666666666668</v>
      </c>
      <c r="K3095">
        <f t="shared" si="240"/>
        <v>0.73333333333333073</v>
      </c>
      <c r="L3095">
        <f t="shared" si="241"/>
        <v>1.0300569153139378</v>
      </c>
      <c r="M3095">
        <f t="shared" si="242"/>
        <v>15.085621651147434</v>
      </c>
      <c r="N3095" s="10" t="str" cm="1">
        <f t="array" ref="N3095">_xlfn.IFS(AND(C3095&lt;=0, C3095-M3095&lt;=2), "escarcha",AND(C3095&lt;=0, C3095-M3095&gt;2), "helada negra", AND(C3095&gt;0, M3095+2&gt;C3095), "rocío", TRUE, "sin riesgo")</f>
        <v>sin riesgo</v>
      </c>
      <c r="O3095">
        <f t="shared" si="243"/>
        <v>0.87144522704489136</v>
      </c>
      <c r="P3095">
        <f t="shared" si="244"/>
        <v>12.641857256639531</v>
      </c>
      <c r="Q3095" s="10" t="str" cm="1">
        <f t="array" ref="Q3095">_xlfn.IFS(AND(D3095&lt;=0, D3095-P3095&lt;=2), "escarcha",AND(D3095&lt;=0, D3095-P3095&gt;2), "helada negra", AND(D3095&gt;0, P3095+2&gt;D3095), "rocío", TRUE, "sin riesgo")</f>
        <v>sin riesgo</v>
      </c>
    </row>
    <row r="3096" spans="1:17" x14ac:dyDescent="0.35">
      <c r="A3096" s="2">
        <v>45806</v>
      </c>
      <c r="B3096" s="3" t="s">
        <v>42</v>
      </c>
      <c r="C3096">
        <v>19.5</v>
      </c>
      <c r="D3096">
        <v>21.133333333333329</v>
      </c>
      <c r="E3096">
        <v>71.5</v>
      </c>
      <c r="F3096">
        <v>54.333333333333343</v>
      </c>
      <c r="G3096">
        <v>2.5</v>
      </c>
      <c r="H3096">
        <v>1.0666666666666671</v>
      </c>
      <c r="I3096">
        <v>3.5</v>
      </c>
      <c r="J3096">
        <v>2</v>
      </c>
      <c r="K3096">
        <f t="shared" si="240"/>
        <v>1.6333333333333293</v>
      </c>
      <c r="L3096">
        <f t="shared" si="241"/>
        <v>0.97361349819042642</v>
      </c>
      <c r="M3096">
        <f t="shared" si="242"/>
        <v>14.210649940441057</v>
      </c>
      <c r="N3096" s="10" t="str" cm="1">
        <f t="array" ref="N3096">_xlfn.IFS(AND(C3096&lt;=0, C3096-M3096&lt;=2), "escarcha",AND(C3096&lt;=0, C3096-M3096&gt;2), "helada negra", AND(C3096&gt;0, M3096+2&gt;C3096), "rocío", TRUE, "sin riesgo")</f>
        <v>sin riesgo</v>
      </c>
      <c r="O3096">
        <f t="shared" si="243"/>
        <v>0.79993214345233266</v>
      </c>
      <c r="P3096">
        <f t="shared" si="244"/>
        <v>11.555109899244531</v>
      </c>
      <c r="Q3096" s="10" t="str" cm="1">
        <f t="array" ref="Q3096">_xlfn.IFS(AND(D3096&lt;=0, D3096-P3096&lt;=2), "escarcha",AND(D3096&lt;=0, D3096-P3096&gt;2), "helada negra", AND(D3096&gt;0, P3096+2&gt;D3096), "rocío", TRUE, "sin riesgo")</f>
        <v>sin riesgo</v>
      </c>
    </row>
    <row r="3097" spans="1:17" x14ac:dyDescent="0.35">
      <c r="A3097" s="2">
        <v>45806</v>
      </c>
      <c r="B3097" s="3" t="s">
        <v>43</v>
      </c>
      <c r="C3097">
        <v>16.866666666666671</v>
      </c>
      <c r="D3097">
        <v>19.333333333333329</v>
      </c>
      <c r="E3097">
        <v>77.099999999999994</v>
      </c>
      <c r="F3097">
        <v>57</v>
      </c>
      <c r="G3097">
        <v>0.33333333333333331</v>
      </c>
      <c r="H3097">
        <v>0</v>
      </c>
      <c r="I3097">
        <v>1.666666666666667</v>
      </c>
      <c r="J3097">
        <v>0.16666666666666671</v>
      </c>
      <c r="K3097">
        <f t="shared" si="240"/>
        <v>2.4666666666666579</v>
      </c>
      <c r="L3097">
        <f t="shared" si="241"/>
        <v>0.8837090654425277</v>
      </c>
      <c r="M3097">
        <f t="shared" si="242"/>
        <v>12.829157088585605</v>
      </c>
      <c r="N3097" s="10" t="str" cm="1">
        <f t="array" ref="N3097">_xlfn.IFS(AND(C3097&lt;=0, C3097-M3097&lt;=2), "escarcha",AND(C3097&lt;=0, C3097-M3097&gt;2), "helada negra", AND(C3097&gt;0, M3097+2&gt;C3097), "rocío", TRUE, "sin riesgo")</f>
        <v>sin riesgo</v>
      </c>
      <c r="O3097">
        <f t="shared" si="243"/>
        <v>0.73660300480610874</v>
      </c>
      <c r="P3097">
        <f t="shared" si="244"/>
        <v>10.600413665016486</v>
      </c>
      <c r="Q3097" s="10" t="str" cm="1">
        <f t="array" ref="Q3097">_xlfn.IFS(AND(D3097&lt;=0, D3097-P3097&lt;=2), "escarcha",AND(D3097&lt;=0, D3097-P3097&gt;2), "helada negra", AND(D3097&gt;0, P3097+2&gt;D3097), "rocío", TRUE, "sin riesgo")</f>
        <v>sin riesgo</v>
      </c>
    </row>
    <row r="3098" spans="1:17" x14ac:dyDescent="0.35">
      <c r="A3098" s="2">
        <v>45806</v>
      </c>
      <c r="B3098" s="3" t="s">
        <v>44</v>
      </c>
      <c r="C3098">
        <v>14.7</v>
      </c>
      <c r="D3098">
        <v>17.899999999999999</v>
      </c>
      <c r="E3098">
        <v>81.566666666666663</v>
      </c>
      <c r="F3098">
        <v>62</v>
      </c>
      <c r="G3098">
        <v>0</v>
      </c>
      <c r="H3098">
        <v>0.1</v>
      </c>
      <c r="I3098">
        <v>1.333333333333333</v>
      </c>
      <c r="J3098">
        <v>1.2333333333333329</v>
      </c>
      <c r="K3098">
        <f t="shared" si="240"/>
        <v>3.1999999999999993</v>
      </c>
      <c r="L3098">
        <f t="shared" si="241"/>
        <v>0.8014786326745541</v>
      </c>
      <c r="M3098">
        <f t="shared" si="242"/>
        <v>11.578513358300029</v>
      </c>
      <c r="N3098" s="10" t="str" cm="1">
        <f t="array" ref="N3098">_xlfn.IFS(AND(C3098&lt;=0, C3098-M3098&lt;=2), "escarcha",AND(C3098&lt;=0, C3098-M3098&gt;2), "helada negra", AND(C3098&gt;0, M3098+2&gt;C3098), "rocío", TRUE, "sin riesgo")</f>
        <v>sin riesgo</v>
      </c>
      <c r="O3098">
        <f t="shared" si="243"/>
        <v>0.73100650763368435</v>
      </c>
      <c r="P3098">
        <f t="shared" si="244"/>
        <v>10.516389845631787</v>
      </c>
      <c r="Q3098" s="10" t="str" cm="1">
        <f t="array" ref="Q3098">_xlfn.IFS(AND(D3098&lt;=0, D3098-P3098&lt;=2), "escarcha",AND(D3098&lt;=0, D3098-P3098&gt;2), "helada negra", AND(D3098&gt;0, P3098+2&gt;D3098), "rocío", TRUE, "sin riesgo")</f>
        <v>sin riesgo</v>
      </c>
    </row>
    <row r="3099" spans="1:17" x14ac:dyDescent="0.35">
      <c r="A3099" s="2">
        <v>45806</v>
      </c>
      <c r="B3099" s="3" t="s">
        <v>45</v>
      </c>
      <c r="C3099">
        <v>12.53333333333333</v>
      </c>
      <c r="D3099">
        <v>17</v>
      </c>
      <c r="E3099">
        <v>86.833333333333329</v>
      </c>
      <c r="F3099">
        <v>66.333333333333329</v>
      </c>
      <c r="G3099">
        <v>0</v>
      </c>
      <c r="H3099">
        <v>0</v>
      </c>
      <c r="I3099">
        <v>0</v>
      </c>
      <c r="J3099">
        <v>0.6333333333333333</v>
      </c>
      <c r="K3099">
        <f t="shared" si="240"/>
        <v>4.4666666666666703</v>
      </c>
      <c r="L3099">
        <f t="shared" si="241"/>
        <v>0.72315156349882304</v>
      </c>
      <c r="M3099">
        <f t="shared" si="242"/>
        <v>10.39855236266316</v>
      </c>
      <c r="N3099" s="10" t="str" cm="1">
        <f t="array" ref="N3099">_xlfn.IFS(AND(C3099&lt;=0, C3099-M3099&lt;=2), "escarcha",AND(C3099&lt;=0, C3099-M3099&gt;2), "helada negra", AND(C3099&gt;0, M3099+2&gt;C3099), "rocío", TRUE, "sin riesgo")</f>
        <v>sin riesgo</v>
      </c>
      <c r="O3099">
        <f t="shared" si="243"/>
        <v>0.74174893059436431</v>
      </c>
      <c r="P3099">
        <f t="shared" si="244"/>
        <v>10.677721923968329</v>
      </c>
      <c r="Q3099" s="10" t="str" cm="1">
        <f t="array" ref="Q3099">_xlfn.IFS(AND(D3099&lt;=0, D3099-P3099&lt;=2), "escarcha",AND(D3099&lt;=0, D3099-P3099&gt;2), "helada negra", AND(D3099&gt;0, P3099+2&gt;D3099), "rocío", TRUE, "sin riesgo")</f>
        <v>sin riesgo</v>
      </c>
    </row>
    <row r="3100" spans="1:17" x14ac:dyDescent="0.35">
      <c r="A3100" s="2">
        <v>45806</v>
      </c>
      <c r="B3100" s="3" t="s">
        <v>46</v>
      </c>
      <c r="C3100">
        <v>10.866666666666671</v>
      </c>
      <c r="D3100">
        <v>17</v>
      </c>
      <c r="E3100">
        <v>89.9</v>
      </c>
      <c r="F3100">
        <v>67</v>
      </c>
      <c r="G3100">
        <v>1</v>
      </c>
      <c r="H3100">
        <v>0.93333333333333335</v>
      </c>
      <c r="I3100">
        <v>1.666666666666667</v>
      </c>
      <c r="J3100">
        <v>2.1333333333333329</v>
      </c>
      <c r="K3100">
        <f t="shared" si="240"/>
        <v>6.1333333333333293</v>
      </c>
      <c r="L3100">
        <f t="shared" si="241"/>
        <v>0.64784036379699805</v>
      </c>
      <c r="M3100">
        <f t="shared" si="242"/>
        <v>9.2742911883484442</v>
      </c>
      <c r="N3100" s="10" t="str" cm="1">
        <f t="array" ref="N3100">_xlfn.IFS(AND(C3100&lt;=0, C3100-M3100&lt;=2), "escarcha",AND(C3100&lt;=0, C3100-M3100&gt;2), "helada negra", AND(C3100&gt;0, M3100+2&gt;C3100), "rocío", TRUE, "sin riesgo")</f>
        <v>rocío</v>
      </c>
      <c r="O3100">
        <f t="shared" si="243"/>
        <v>0.75174901392894777</v>
      </c>
      <c r="P3100">
        <f t="shared" si="244"/>
        <v>10.82809000447604</v>
      </c>
      <c r="Q3100" s="10" t="str" cm="1">
        <f t="array" ref="Q3100">_xlfn.IFS(AND(D3100&lt;=0, D3100-P3100&lt;=2), "escarcha",AND(D3100&lt;=0, D3100-P3100&gt;2), "helada negra", AND(D3100&gt;0, P3100+2&gt;D3100), "rocío", TRUE, "sin riesgo")</f>
        <v>sin riesgo</v>
      </c>
    </row>
    <row r="3101" spans="1:17" x14ac:dyDescent="0.35">
      <c r="A3101" s="2">
        <v>45807</v>
      </c>
      <c r="B3101" s="3" t="s">
        <v>10</v>
      </c>
      <c r="C3101">
        <v>9.9</v>
      </c>
      <c r="D3101">
        <v>16.899999999999999</v>
      </c>
      <c r="E3101">
        <v>91.6</v>
      </c>
      <c r="F3101">
        <v>68.333333333333329</v>
      </c>
      <c r="G3101">
        <v>2.333333333333333</v>
      </c>
      <c r="H3101">
        <v>6.6666666666666666E-2</v>
      </c>
      <c r="I3101">
        <v>3.333333333333333</v>
      </c>
      <c r="J3101">
        <v>0.23333333333333331</v>
      </c>
      <c r="K3101">
        <f t="shared" si="240"/>
        <v>6.9999999999999982</v>
      </c>
      <c r="L3101">
        <f t="shared" si="241"/>
        <v>0.60209859656413678</v>
      </c>
      <c r="M3101">
        <f t="shared" si="242"/>
        <v>8.5963044395834931</v>
      </c>
      <c r="N3101" s="10" t="str" cm="1">
        <f t="array" ref="N3101">_xlfn.IFS(AND(C3101&lt;=0, C3101-M3101&lt;=2), "escarcha",AND(C3101&lt;=0, C3101-M3101&gt;2), "helada negra", AND(C3101&gt;0, M3101+2&gt;C3101), "rocío", TRUE, "sin riesgo")</f>
        <v>rocío</v>
      </c>
      <c r="O3101">
        <f t="shared" si="243"/>
        <v>0.76511694050590451</v>
      </c>
      <c r="P3101">
        <f t="shared" si="244"/>
        <v>11.029377876725015</v>
      </c>
      <c r="Q3101" s="10" t="str" cm="1">
        <f t="array" ref="Q3101">_xlfn.IFS(AND(D3101&lt;=0, D3101-P3101&lt;=2), "escarcha",AND(D3101&lt;=0, D3101-P3101&gt;2), "helada negra", AND(D3101&gt;0, P3101+2&gt;D3101), "rocío", TRUE, "sin riesgo")</f>
        <v>sin riesgo</v>
      </c>
    </row>
    <row r="3102" spans="1:17" x14ac:dyDescent="0.35">
      <c r="A3102" s="2">
        <v>45807</v>
      </c>
      <c r="B3102" s="3" t="s">
        <v>11</v>
      </c>
      <c r="C3102">
        <v>9.1</v>
      </c>
      <c r="D3102">
        <v>15.6</v>
      </c>
      <c r="E3102">
        <v>93.1</v>
      </c>
      <c r="F3102">
        <v>73</v>
      </c>
      <c r="G3102">
        <v>0.66666666666666663</v>
      </c>
      <c r="H3102">
        <v>0.3666666666666667</v>
      </c>
      <c r="I3102">
        <v>1.666666666666667</v>
      </c>
      <c r="J3102">
        <v>1.4</v>
      </c>
      <c r="K3102">
        <f t="shared" si="240"/>
        <v>6.5</v>
      </c>
      <c r="L3102">
        <f t="shared" si="241"/>
        <v>0.56460893999398598</v>
      </c>
      <c r="M3102">
        <f t="shared" si="242"/>
        <v>8.0433418140000121</v>
      </c>
      <c r="N3102" s="10" t="str" cm="1">
        <f t="array" ref="N3102">_xlfn.IFS(AND(C3102&lt;=0, C3102-M3102&lt;=2), "escarcha",AND(C3102&lt;=0, C3102-M3102&gt;2), "helada negra", AND(C3102&gt;0, M3102+2&gt;C3102), "rocío", TRUE, "sin riesgo")</f>
        <v>rocío</v>
      </c>
      <c r="O3102">
        <f t="shared" si="243"/>
        <v>0.74834987996698099</v>
      </c>
      <c r="P3102">
        <f t="shared" si="244"/>
        <v>10.776958314214266</v>
      </c>
      <c r="Q3102" s="10" t="str" cm="1">
        <f t="array" ref="Q3102">_xlfn.IFS(AND(D3102&lt;=0, D3102-P3102&lt;=2), "escarcha",AND(D3102&lt;=0, D3102-P3102&gt;2), "helada negra", AND(D3102&gt;0, P3102+2&gt;D3102), "rocío", TRUE, "sin riesgo")</f>
        <v>sin riesgo</v>
      </c>
    </row>
    <row r="3103" spans="1:17" x14ac:dyDescent="0.35">
      <c r="A3103" s="2">
        <v>45807</v>
      </c>
      <c r="B3103" s="3" t="s">
        <v>12</v>
      </c>
      <c r="C3103">
        <v>8.5</v>
      </c>
      <c r="D3103">
        <v>14.93333333333333</v>
      </c>
      <c r="E3103">
        <v>93.766666666666666</v>
      </c>
      <c r="F3103">
        <v>75.666666666666671</v>
      </c>
      <c r="G3103">
        <v>0</v>
      </c>
      <c r="H3103">
        <v>0.43333333333333329</v>
      </c>
      <c r="I3103">
        <v>0</v>
      </c>
      <c r="J3103">
        <v>1.5666666666666671</v>
      </c>
      <c r="K3103">
        <f t="shared" si="240"/>
        <v>6.43333333333333</v>
      </c>
      <c r="L3103">
        <f t="shared" si="241"/>
        <v>0.53122046052633975</v>
      </c>
      <c r="M3103">
        <f t="shared" si="242"/>
        <v>7.5529124748672762</v>
      </c>
      <c r="N3103" s="10" t="str" cm="1">
        <f t="array" ref="N3103">_xlfn.IFS(AND(C3103&lt;=0, C3103-M3103&lt;=2), "escarcha",AND(C3103&lt;=0, C3103-M3103&gt;2), "helada negra", AND(C3103&gt;0, M3103+2&gt;C3103), "rocío", TRUE, "sin riesgo")</f>
        <v>rocío</v>
      </c>
      <c r="O3103">
        <f t="shared" si="243"/>
        <v>0.74142803486572262</v>
      </c>
      <c r="P3103">
        <f t="shared" si="244"/>
        <v>10.672899666367021</v>
      </c>
      <c r="Q3103" s="10" t="str" cm="1">
        <f t="array" ref="Q3103">_xlfn.IFS(AND(D3103&lt;=0, D3103-P3103&lt;=2), "escarcha",AND(D3103&lt;=0, D3103-P3103&gt;2), "helada negra", AND(D3103&gt;0, P3103+2&gt;D3103), "rocío", TRUE, "sin riesgo")</f>
        <v>sin riesgo</v>
      </c>
    </row>
    <row r="3104" spans="1:17" x14ac:dyDescent="0.35">
      <c r="A3104" s="2">
        <v>45807</v>
      </c>
      <c r="B3104" s="3" t="s">
        <v>13</v>
      </c>
      <c r="C3104">
        <v>8.6666666666666661</v>
      </c>
      <c r="D3104">
        <v>15.16666666666667</v>
      </c>
      <c r="E3104">
        <v>94.8</v>
      </c>
      <c r="F3104">
        <v>73.333333333333329</v>
      </c>
      <c r="G3104">
        <v>2</v>
      </c>
      <c r="H3104">
        <v>0.66666666666666674</v>
      </c>
      <c r="I3104">
        <v>4.666666666666667</v>
      </c>
      <c r="J3104">
        <v>2.2000000000000002</v>
      </c>
      <c r="K3104">
        <f t="shared" si="240"/>
        <v>6.5000000000000036</v>
      </c>
      <c r="L3104">
        <f t="shared" si="241"/>
        <v>0.5534564115343531</v>
      </c>
      <c r="M3104">
        <f t="shared" si="242"/>
        <v>7.8793136404016764</v>
      </c>
      <c r="N3104" s="10" t="str" cm="1">
        <f t="array" ref="N3104">_xlfn.IFS(AND(C3104&lt;=0, C3104-M3104&lt;=2), "escarcha",AND(C3104&lt;=0, C3104-M3104&gt;2), "helada negra", AND(C3104&gt;0, M3104+2&gt;C3104), "rocío", TRUE, "sin riesgo")</f>
        <v>rocío</v>
      </c>
      <c r="O3104">
        <f t="shared" si="243"/>
        <v>0.7251107503515013</v>
      </c>
      <c r="P3104">
        <f t="shared" si="244"/>
        <v>10.427933234479291</v>
      </c>
      <c r="Q3104" s="10" t="str" cm="1">
        <f t="array" ref="Q3104">_xlfn.IFS(AND(D3104&lt;=0, D3104-P3104&lt;=2), "escarcha",AND(D3104&lt;=0, D3104-P3104&gt;2), "helada negra", AND(D3104&gt;0, P3104+2&gt;D3104), "rocío", TRUE, "sin riesgo")</f>
        <v>sin riesgo</v>
      </c>
    </row>
    <row r="3105" spans="1:17" x14ac:dyDescent="0.35">
      <c r="A3105" s="2">
        <v>45807</v>
      </c>
      <c r="B3105" s="3" t="s">
        <v>14</v>
      </c>
      <c r="C3105">
        <v>8.6999999999999993</v>
      </c>
      <c r="D3105">
        <v>16.600000000000001</v>
      </c>
      <c r="E3105">
        <v>94.9</v>
      </c>
      <c r="F3105">
        <v>68.666666666666671</v>
      </c>
      <c r="G3105">
        <v>0.66666666666666663</v>
      </c>
      <c r="H3105">
        <v>6.6666666666666666E-2</v>
      </c>
      <c r="I3105">
        <v>1.333333333333333</v>
      </c>
      <c r="J3105">
        <v>0.8</v>
      </c>
      <c r="K3105">
        <f t="shared" si="240"/>
        <v>7.9000000000000021</v>
      </c>
      <c r="L3105">
        <f t="shared" si="241"/>
        <v>0.55676410991936154</v>
      </c>
      <c r="M3105">
        <f t="shared" si="242"/>
        <v>7.9279399550273215</v>
      </c>
      <c r="N3105" s="10" t="str" cm="1">
        <f t="array" ref="N3105">_xlfn.IFS(AND(C3105&lt;=0, C3105-M3105&lt;=2), "escarcha",AND(C3105&lt;=0, C3105-M3105&gt;2), "helada negra", AND(C3105&gt;0, M3105+2&gt;C3105), "rocío", TRUE, "sin riesgo")</f>
        <v>rocío</v>
      </c>
      <c r="O3105">
        <f t="shared" si="243"/>
        <v>0.75094240773683119</v>
      </c>
      <c r="P3105">
        <f t="shared" si="244"/>
        <v>10.815954715008241</v>
      </c>
      <c r="Q3105" s="10" t="str" cm="1">
        <f t="array" ref="Q3105">_xlfn.IFS(AND(D3105&lt;=0, D3105-P3105&lt;=2), "escarcha",AND(D3105&lt;=0, D3105-P3105&gt;2), "helada negra", AND(D3105&gt;0, P3105+2&gt;D3105), "rocío", TRUE, "sin riesgo")</f>
        <v>sin riesgo</v>
      </c>
    </row>
    <row r="3106" spans="1:17" x14ac:dyDescent="0.35">
      <c r="A3106" s="2">
        <v>45807</v>
      </c>
      <c r="B3106" s="3" t="s">
        <v>15</v>
      </c>
      <c r="C3106">
        <v>8.7666666666666657</v>
      </c>
      <c r="D3106">
        <v>15.06666666666667</v>
      </c>
      <c r="E3106">
        <v>95.166666666666671</v>
      </c>
      <c r="F3106">
        <v>74</v>
      </c>
      <c r="G3106">
        <v>0</v>
      </c>
      <c r="H3106">
        <v>0.1333333333333333</v>
      </c>
      <c r="I3106">
        <v>0</v>
      </c>
      <c r="J3106">
        <v>0.6333333333333333</v>
      </c>
      <c r="K3106">
        <f t="shared" si="240"/>
        <v>6.3000000000000043</v>
      </c>
      <c r="L3106">
        <f t="shared" si="241"/>
        <v>0.56407515900421212</v>
      </c>
      <c r="M3106">
        <f t="shared" si="242"/>
        <v>8.035486230791113</v>
      </c>
      <c r="N3106" s="10" t="str" cm="1">
        <f t="array" ref="N3106">_xlfn.IFS(AND(C3106&lt;=0, C3106-M3106&lt;=2), "escarcha",AND(C3106&lt;=0, C3106-M3106&gt;2), "helada negra", AND(C3106&gt;0, M3106+2&gt;C3106), "rocío", TRUE, "sin riesgo")</f>
        <v>rocío</v>
      </c>
      <c r="O3106">
        <f t="shared" si="243"/>
        <v>0.72773311364236237</v>
      </c>
      <c r="P3106">
        <f t="shared" si="244"/>
        <v>10.467270069719856</v>
      </c>
      <c r="Q3106" s="10" t="str" cm="1">
        <f t="array" ref="Q3106">_xlfn.IFS(AND(D3106&lt;=0, D3106-P3106&lt;=2), "escarcha",AND(D3106&lt;=0, D3106-P3106&gt;2), "helada negra", AND(D3106&gt;0, P3106+2&gt;D3106), "rocío", TRUE, "sin riesgo")</f>
        <v>sin riesgo</v>
      </c>
    </row>
    <row r="3107" spans="1:17" x14ac:dyDescent="0.35">
      <c r="A3107" s="2">
        <v>45807</v>
      </c>
      <c r="B3107" s="3" t="s">
        <v>16</v>
      </c>
      <c r="C3107">
        <v>8.2333333333333343</v>
      </c>
      <c r="D3107">
        <v>15.133333333333329</v>
      </c>
      <c r="E3107">
        <v>95.3</v>
      </c>
      <c r="F3107">
        <v>73.666666666666671</v>
      </c>
      <c r="G3107">
        <v>0.66666666666666663</v>
      </c>
      <c r="H3107">
        <v>0.23333333333333331</v>
      </c>
      <c r="I3107">
        <v>1.333333333333333</v>
      </c>
      <c r="J3107">
        <v>1.033333333333333</v>
      </c>
      <c r="K3107">
        <f t="shared" si="240"/>
        <v>6.899999999999995</v>
      </c>
      <c r="L3107">
        <f t="shared" si="241"/>
        <v>0.52936818109136941</v>
      </c>
      <c r="M3107">
        <f t="shared" si="242"/>
        <v>7.5257612058622243</v>
      </c>
      <c r="N3107" s="10" t="str" cm="1">
        <f t="array" ref="N3107">_xlfn.IFS(AND(C3107&lt;=0, C3107-M3107&lt;=2), "escarcha",AND(C3107&lt;=0, C3107-M3107&gt;2), "helada negra", AND(C3107&gt;0, M3107+2&gt;C3107), "rocío", TRUE, "sin riesgo")</f>
        <v>rocío</v>
      </c>
      <c r="O3107">
        <f t="shared" si="243"/>
        <v>0.72750396801736406</v>
      </c>
      <c r="P3107">
        <f t="shared" si="244"/>
        <v>10.46383227741431</v>
      </c>
      <c r="Q3107" s="10" t="str" cm="1">
        <f t="array" ref="Q3107">_xlfn.IFS(AND(D3107&lt;=0, D3107-P3107&lt;=2), "escarcha",AND(D3107&lt;=0, D3107-P3107&gt;2), "helada negra", AND(D3107&gt;0, P3107+2&gt;D3107), "rocío", TRUE, "sin riesgo")</f>
        <v>sin riesgo</v>
      </c>
    </row>
    <row r="3108" spans="1:17" x14ac:dyDescent="0.35">
      <c r="A3108" s="2">
        <v>45807</v>
      </c>
      <c r="B3108" s="3" t="s">
        <v>17</v>
      </c>
      <c r="C3108">
        <v>7.6</v>
      </c>
      <c r="D3108">
        <v>14.83333333333333</v>
      </c>
      <c r="E3108">
        <v>95.566666666666663</v>
      </c>
      <c r="F3108">
        <v>77.666666666666671</v>
      </c>
      <c r="G3108">
        <v>0</v>
      </c>
      <c r="H3108">
        <v>3.3333333333333333E-2</v>
      </c>
      <c r="I3108">
        <v>0</v>
      </c>
      <c r="J3108">
        <v>0.66666666666666663</v>
      </c>
      <c r="K3108">
        <f t="shared" si="240"/>
        <v>7.2333333333333307</v>
      </c>
      <c r="L3108">
        <f t="shared" si="241"/>
        <v>0.48908575268572441</v>
      </c>
      <c r="M3108">
        <f t="shared" si="242"/>
        <v>6.9367411401097918</v>
      </c>
      <c r="N3108" s="10" t="str" cm="1">
        <f t="array" ref="N3108">_xlfn.IFS(AND(C3108&lt;=0, C3108-M3108&lt;=2), "escarcha",AND(C3108&lt;=0, C3108-M3108&gt;2), "helada negra", AND(C3108&gt;0, M3108+2&gt;C3108), "rocío", TRUE, "sin riesgo")</f>
        <v>rocío</v>
      </c>
      <c r="O3108">
        <f t="shared" si="243"/>
        <v>0.76107736408568394</v>
      </c>
      <c r="P3108">
        <f t="shared" si="244"/>
        <v>10.968518212569226</v>
      </c>
      <c r="Q3108" s="10" t="str" cm="1">
        <f t="array" ref="Q3108">_xlfn.IFS(AND(D3108&lt;=0, D3108-P3108&lt;=2), "escarcha",AND(D3108&lt;=0, D3108-P3108&gt;2), "helada negra", AND(D3108&gt;0, P3108+2&gt;D3108), "rocío", TRUE, "sin riesgo")</f>
        <v>sin riesgo</v>
      </c>
    </row>
    <row r="3109" spans="1:17" x14ac:dyDescent="0.35">
      <c r="A3109" s="2">
        <v>45807</v>
      </c>
      <c r="B3109" s="3" t="s">
        <v>18</v>
      </c>
      <c r="C3109">
        <v>7.9666666666666668</v>
      </c>
      <c r="D3109">
        <v>14.96666666666667</v>
      </c>
      <c r="E3109">
        <v>96</v>
      </c>
      <c r="F3109">
        <v>77.333333333333329</v>
      </c>
      <c r="G3109">
        <v>0</v>
      </c>
      <c r="H3109">
        <v>0.7</v>
      </c>
      <c r="I3109">
        <v>0</v>
      </c>
      <c r="J3109">
        <v>2.4333333333333331</v>
      </c>
      <c r="K3109">
        <f t="shared" si="240"/>
        <v>7.0000000000000036</v>
      </c>
      <c r="L3109">
        <f t="shared" si="241"/>
        <v>0.51857549824222127</v>
      </c>
      <c r="M3109">
        <f t="shared" si="242"/>
        <v>7.3676757571308196</v>
      </c>
      <c r="N3109" s="10" t="str" cm="1">
        <f t="array" ref="N3109">_xlfn.IFS(AND(C3109&lt;=0, C3109-M3109&lt;=2), "escarcha",AND(C3109&lt;=0, C3109-M3109&gt;2), "helada negra", AND(C3109&gt;0, M3109+2&gt;C3109), "rocío", TRUE, "sin riesgo")</f>
        <v>rocío</v>
      </c>
      <c r="O3109">
        <f t="shared" si="243"/>
        <v>0.76536064879946875</v>
      </c>
      <c r="P3109">
        <f t="shared" si="244"/>
        <v>11.033050482837128</v>
      </c>
      <c r="Q3109" s="10" t="str" cm="1">
        <f t="array" ref="Q3109">_xlfn.IFS(AND(D3109&lt;=0, D3109-P3109&lt;=2), "escarcha",AND(D3109&lt;=0, D3109-P3109&gt;2), "helada negra", AND(D3109&gt;0, P3109+2&gt;D3109), "rocío", TRUE, "sin riesgo")</f>
        <v>sin riesgo</v>
      </c>
    </row>
    <row r="3110" spans="1:17" x14ac:dyDescent="0.35">
      <c r="A3110" s="2">
        <v>45807</v>
      </c>
      <c r="B3110" s="3" t="s">
        <v>19</v>
      </c>
      <c r="C3110">
        <v>8.1</v>
      </c>
      <c r="D3110">
        <v>14.53333333333333</v>
      </c>
      <c r="E3110">
        <v>96.166666666666671</v>
      </c>
      <c r="F3110">
        <v>77.666666666666671</v>
      </c>
      <c r="G3110">
        <v>0</v>
      </c>
      <c r="H3110">
        <v>0.5</v>
      </c>
      <c r="I3110">
        <v>0</v>
      </c>
      <c r="J3110">
        <v>1.1333333333333331</v>
      </c>
      <c r="K3110">
        <f t="shared" si="240"/>
        <v>6.43333333333333</v>
      </c>
      <c r="L3110">
        <f t="shared" si="241"/>
        <v>0.52937044357673457</v>
      </c>
      <c r="M3110">
        <f t="shared" si="242"/>
        <v>7.5257943664642291</v>
      </c>
      <c r="N3110" s="10" t="str" cm="1">
        <f t="array" ref="N3110">_xlfn.IFS(AND(C3110&lt;=0, C3110-M3110&lt;=2), "escarcha",AND(C3110&lt;=0, C3110-M3110&gt;2), "helada negra", AND(C3110&gt;0, M3110+2&gt;C3110), "rocío", TRUE, "sin riesgo")</f>
        <v>rocío</v>
      </c>
      <c r="O3110">
        <f t="shared" si="243"/>
        <v>0.74173004454776414</v>
      </c>
      <c r="P3110">
        <f t="shared" si="244"/>
        <v>10.677438109000484</v>
      </c>
      <c r="Q3110" s="10" t="str" cm="1">
        <f t="array" ref="Q3110">_xlfn.IFS(AND(D3110&lt;=0, D3110-P3110&lt;=2), "escarcha",AND(D3110&lt;=0, D3110-P3110&gt;2), "helada negra", AND(D3110&gt;0, P3110+2&gt;D3110), "rocío", TRUE, "sin riesgo")</f>
        <v>sin riesgo</v>
      </c>
    </row>
    <row r="3111" spans="1:17" x14ac:dyDescent="0.35">
      <c r="A3111" s="2">
        <v>45807</v>
      </c>
      <c r="B3111" s="3" t="s">
        <v>20</v>
      </c>
      <c r="C3111">
        <v>8.0666666666666664</v>
      </c>
      <c r="D3111">
        <v>13.766666666666669</v>
      </c>
      <c r="E3111">
        <v>96.3</v>
      </c>
      <c r="F3111">
        <v>80.666666666666671</v>
      </c>
      <c r="G3111">
        <v>0</v>
      </c>
      <c r="H3111">
        <v>6.6666666666666666E-2</v>
      </c>
      <c r="I3111">
        <v>0</v>
      </c>
      <c r="J3111">
        <v>0.33333333333333331</v>
      </c>
      <c r="K3111">
        <f t="shared" si="240"/>
        <v>5.7000000000000028</v>
      </c>
      <c r="L3111">
        <f t="shared" si="241"/>
        <v>0.52849178226111126</v>
      </c>
      <c r="M3111">
        <f t="shared" si="242"/>
        <v>7.5129167386045337</v>
      </c>
      <c r="N3111" s="10" t="str" cm="1">
        <f t="array" ref="N3111">_xlfn.IFS(AND(C3111&lt;=0, C3111-M3111&lt;=2), "escarcha",AND(C3111&lt;=0, C3111-M3111&gt;2), "helada negra", AND(C3111&gt;0, M3111+2&gt;C3111), "rocío", TRUE, "sin riesgo")</f>
        <v>rocío</v>
      </c>
      <c r="O3111">
        <f t="shared" si="243"/>
        <v>0.72998080120064923</v>
      </c>
      <c r="P3111">
        <f t="shared" si="244"/>
        <v>10.500996289865938</v>
      </c>
      <c r="Q3111" s="10" t="str" cm="1">
        <f t="array" ref="Q3111">_xlfn.IFS(AND(D3111&lt;=0, D3111-P3111&lt;=2), "escarcha",AND(D3111&lt;=0, D3111-P3111&gt;2), "helada negra", AND(D3111&gt;0, P3111+2&gt;D3111), "rocío", TRUE, "sin riesgo")</f>
        <v>sin riesgo</v>
      </c>
    </row>
    <row r="3112" spans="1:17" x14ac:dyDescent="0.35">
      <c r="A3112" s="2">
        <v>45807</v>
      </c>
      <c r="B3112" s="3" t="s">
        <v>21</v>
      </c>
      <c r="C3112">
        <v>7.9666666666666668</v>
      </c>
      <c r="D3112">
        <v>13.43333333333333</v>
      </c>
      <c r="E3112">
        <v>96.433333333333337</v>
      </c>
      <c r="F3112">
        <v>83.333333333333329</v>
      </c>
      <c r="G3112">
        <v>0</v>
      </c>
      <c r="H3112">
        <v>0.2</v>
      </c>
      <c r="I3112">
        <v>0</v>
      </c>
      <c r="J3112">
        <v>0.93333333333333335</v>
      </c>
      <c r="K3112">
        <f t="shared" si="240"/>
        <v>5.4666666666666632</v>
      </c>
      <c r="L3112">
        <f t="shared" si="241"/>
        <v>0.52307923008836477</v>
      </c>
      <c r="M3112">
        <f t="shared" si="242"/>
        <v>7.4336197548255294</v>
      </c>
      <c r="N3112" s="10" t="str" cm="1">
        <f t="array" ref="N3112">_xlfn.IFS(AND(C3112&lt;=0, C3112-M3112&lt;=2), "escarcha",AND(C3112&lt;=0, C3112-M3112&gt;2), "helada negra", AND(C3112&gt;0, M3112+2&gt;C3112), "rocío", TRUE, "sin riesgo")</f>
        <v>rocío</v>
      </c>
      <c r="O3112">
        <f t="shared" si="243"/>
        <v>0.74082509912868821</v>
      </c>
      <c r="P3112">
        <f t="shared" si="244"/>
        <v>10.663839550900699</v>
      </c>
      <c r="Q3112" s="10" t="str" cm="1">
        <f t="array" ref="Q3112">_xlfn.IFS(AND(D3112&lt;=0, D3112-P3112&lt;=2), "escarcha",AND(D3112&lt;=0, D3112-P3112&gt;2), "helada negra", AND(D3112&gt;0, P3112+2&gt;D3112), "rocío", TRUE, "sin riesgo")</f>
        <v>sin riesgo</v>
      </c>
    </row>
    <row r="3113" spans="1:17" x14ac:dyDescent="0.35">
      <c r="A3113" s="2">
        <v>45807</v>
      </c>
      <c r="B3113" s="3" t="s">
        <v>22</v>
      </c>
      <c r="C3113">
        <v>8.3000000000000007</v>
      </c>
      <c r="D3113">
        <v>13.633333333333329</v>
      </c>
      <c r="E3113">
        <v>96.466666666666669</v>
      </c>
      <c r="F3113">
        <v>81</v>
      </c>
      <c r="G3113">
        <v>0</v>
      </c>
      <c r="H3113">
        <v>0.3666666666666667</v>
      </c>
      <c r="I3113">
        <v>0</v>
      </c>
      <c r="J3113">
        <v>1.2333333333333329</v>
      </c>
      <c r="K3113">
        <f t="shared" si="240"/>
        <v>5.3333333333333286</v>
      </c>
      <c r="L3113">
        <f t="shared" si="241"/>
        <v>0.54605765703939213</v>
      </c>
      <c r="M3113">
        <f t="shared" si="242"/>
        <v>7.7706130919491185</v>
      </c>
      <c r="N3113" s="10" t="str" cm="1">
        <f t="array" ref="N3113">_xlfn.IFS(AND(C3113&lt;=0, C3113-M3113&lt;=2), "escarcha",AND(C3113&lt;=0, C3113-M3113&gt;2), "helada negra", AND(C3113&gt;0, M3113+2&gt;C3113), "rocío", TRUE, "sin riesgo")</f>
        <v>rocío</v>
      </c>
      <c r="O3113">
        <f t="shared" si="243"/>
        <v>0.72543971775579985</v>
      </c>
      <c r="P3113">
        <f t="shared" si="244"/>
        <v>10.432867249724451</v>
      </c>
      <c r="Q3113" s="10" t="str" cm="1">
        <f t="array" ref="Q3113">_xlfn.IFS(AND(D3113&lt;=0, D3113-P3113&lt;=2), "escarcha",AND(D3113&lt;=0, D3113-P3113&gt;2), "helada negra", AND(D3113&gt;0, P3113+2&gt;D3113), "rocío", TRUE, "sin riesgo")</f>
        <v>sin riesgo</v>
      </c>
    </row>
    <row r="3114" spans="1:17" x14ac:dyDescent="0.35">
      <c r="A3114" s="2">
        <v>45807</v>
      </c>
      <c r="B3114" s="3" t="s">
        <v>23</v>
      </c>
      <c r="C3114">
        <v>8.1666666666666661</v>
      </c>
      <c r="D3114">
        <v>12.633333333333329</v>
      </c>
      <c r="E3114">
        <v>96.466666666666669</v>
      </c>
      <c r="F3114">
        <v>84</v>
      </c>
      <c r="G3114">
        <v>2.666666666666667</v>
      </c>
      <c r="H3114">
        <v>0.2</v>
      </c>
      <c r="I3114">
        <v>6</v>
      </c>
      <c r="J3114">
        <v>0.89999999999999991</v>
      </c>
      <c r="K3114">
        <f t="shared" si="240"/>
        <v>4.4666666666666632</v>
      </c>
      <c r="L3114">
        <f t="shared" si="241"/>
        <v>0.53701173485977804</v>
      </c>
      <c r="M3114">
        <f t="shared" si="242"/>
        <v>7.6378406875766585</v>
      </c>
      <c r="N3114" s="10" t="str" cm="1">
        <f t="array" ref="N3114">_xlfn.IFS(AND(C3114&lt;=0, C3114-M3114&lt;=2), "escarcha",AND(C3114&lt;=0, C3114-M3114&gt;2), "helada negra", AND(C3114&gt;0, M3114+2&gt;C3114), "rocío", TRUE, "sin riesgo")</f>
        <v>rocío</v>
      </c>
      <c r="O3114">
        <f t="shared" si="243"/>
        <v>0.696533291168695</v>
      </c>
      <c r="P3114">
        <f t="shared" si="244"/>
        <v>10.000046312364852</v>
      </c>
      <c r="Q3114" s="10" t="str" cm="1">
        <f t="array" ref="Q3114">_xlfn.IFS(AND(D3114&lt;=0, D3114-P3114&lt;=2), "escarcha",AND(D3114&lt;=0, D3114-P3114&gt;2), "helada negra", AND(D3114&gt;0, P3114+2&gt;D3114), "rocío", TRUE, "sin riesgo")</f>
        <v>sin riesgo</v>
      </c>
    </row>
    <row r="3115" spans="1:17" x14ac:dyDescent="0.35">
      <c r="A3115" s="2">
        <v>45807</v>
      </c>
      <c r="B3115" s="3" t="s">
        <v>24</v>
      </c>
      <c r="C3115">
        <v>8.5</v>
      </c>
      <c r="D3115">
        <v>13.1</v>
      </c>
      <c r="E3115">
        <v>96.433333333333337</v>
      </c>
      <c r="F3115">
        <v>80.333333333333329</v>
      </c>
      <c r="G3115">
        <v>2</v>
      </c>
      <c r="H3115">
        <v>2</v>
      </c>
      <c r="I3115">
        <v>4</v>
      </c>
      <c r="J3115">
        <v>4.8</v>
      </c>
      <c r="K3115">
        <f t="shared" si="240"/>
        <v>4.5999999999999996</v>
      </c>
      <c r="L3115">
        <f t="shared" si="241"/>
        <v>0.55926295701261808</v>
      </c>
      <c r="M3115">
        <f t="shared" si="242"/>
        <v>7.9646878848517124</v>
      </c>
      <c r="N3115" s="10" t="str" cm="1">
        <f t="array" ref="N3115">_xlfn.IFS(AND(C3115&lt;=0, C3115-M3115&lt;=2), "escarcha",AND(C3115&lt;=0, C3115-M3115&gt;2), "helada negra", AND(C3115&gt;0, M3115+2&gt;C3115), "rocío", TRUE, "sin riesgo")</f>
        <v>rocío</v>
      </c>
      <c r="O3115">
        <f t="shared" si="243"/>
        <v>0.68242579638423129</v>
      </c>
      <c r="P3115">
        <f t="shared" si="244"/>
        <v>9.7893486290783098</v>
      </c>
      <c r="Q3115" s="10" t="str" cm="1">
        <f t="array" ref="Q3115">_xlfn.IFS(AND(D3115&lt;=0, D3115-P3115&lt;=2), "escarcha",AND(D3115&lt;=0, D3115-P3115&gt;2), "helada negra", AND(D3115&gt;0, P3115+2&gt;D3115), "rocío", TRUE, "sin riesgo")</f>
        <v>sin riesgo</v>
      </c>
    </row>
    <row r="3116" spans="1:17" x14ac:dyDescent="0.35">
      <c r="A3116" s="2">
        <v>45807</v>
      </c>
      <c r="B3116" s="3" t="s">
        <v>25</v>
      </c>
      <c r="C3116">
        <v>8.9333333333333336</v>
      </c>
      <c r="D3116">
        <v>14</v>
      </c>
      <c r="E3116">
        <v>95.9</v>
      </c>
      <c r="F3116">
        <v>77.666666666666671</v>
      </c>
      <c r="G3116">
        <v>1</v>
      </c>
      <c r="H3116">
        <v>0.3</v>
      </c>
      <c r="I3116">
        <v>3.333333333333333</v>
      </c>
      <c r="J3116">
        <v>1.466666666666667</v>
      </c>
      <c r="K3116">
        <f t="shared" si="240"/>
        <v>5.0666666666666664</v>
      </c>
      <c r="L3116">
        <f t="shared" si="241"/>
        <v>0.58300350677017632</v>
      </c>
      <c r="M3116">
        <f t="shared" si="242"/>
        <v>8.3143528601072827</v>
      </c>
      <c r="N3116" s="10" t="str" cm="1">
        <f t="array" ref="N3116">_xlfn.IFS(AND(C3116&lt;=0, C3116-M3116&lt;=2), "escarcha",AND(C3116&lt;=0, C3116-M3116&gt;2), "helada negra", AND(C3116&gt;0, M3116+2&gt;C3116), "rocío", TRUE, "sin riesgo")</f>
        <v>rocío</v>
      </c>
      <c r="O3116">
        <f t="shared" si="243"/>
        <v>0.70722329917093762</v>
      </c>
      <c r="P3116">
        <f t="shared" si="244"/>
        <v>10.159937305596513</v>
      </c>
      <c r="Q3116" s="10" t="str" cm="1">
        <f t="array" ref="Q3116">_xlfn.IFS(AND(D3116&lt;=0, D3116-P3116&lt;=2), "escarcha",AND(D3116&lt;=0, D3116-P3116&gt;2), "helada negra", AND(D3116&gt;0, P3116+2&gt;D3116), "rocío", TRUE, "sin riesgo")</f>
        <v>sin riesgo</v>
      </c>
    </row>
    <row r="3117" spans="1:17" x14ac:dyDescent="0.35">
      <c r="A3117" s="2">
        <v>45807</v>
      </c>
      <c r="B3117" s="3" t="s">
        <v>26</v>
      </c>
      <c r="C3117">
        <v>9.6</v>
      </c>
      <c r="D3117">
        <v>16.666666666666671</v>
      </c>
      <c r="E3117">
        <v>95.433333333333337</v>
      </c>
      <c r="F3117">
        <v>71.333333333333329</v>
      </c>
      <c r="G3117">
        <v>0</v>
      </c>
      <c r="H3117">
        <v>0.76666666666666672</v>
      </c>
      <c r="I3117">
        <v>0</v>
      </c>
      <c r="J3117">
        <v>2.5333333333333332</v>
      </c>
      <c r="K3117">
        <f t="shared" si="240"/>
        <v>7.0666666666666718</v>
      </c>
      <c r="L3117">
        <f t="shared" si="241"/>
        <v>0.62298541319201017</v>
      </c>
      <c r="M3117">
        <f t="shared" si="242"/>
        <v>8.9054372968052125</v>
      </c>
      <c r="N3117" s="10" t="str" cm="1">
        <f t="array" ref="N3117">_xlfn.IFS(AND(C3117&lt;=0, C3117-M3117&lt;=2), "escarcha",AND(C3117&lt;=0, C3117-M3117&gt;2), "helada negra", AND(C3117&gt;0, M3117+2&gt;C3117), "rocío", TRUE, "sin riesgo")</f>
        <v>rocío</v>
      </c>
      <c r="O3117">
        <f t="shared" si="243"/>
        <v>0.79327732720208144</v>
      </c>
      <c r="P3117">
        <f t="shared" si="244"/>
        <v>11.454449752477132</v>
      </c>
      <c r="Q3117" s="10" t="str" cm="1">
        <f t="array" ref="Q3117">_xlfn.IFS(AND(D3117&lt;=0, D3117-P3117&lt;=2), "escarcha",AND(D3117&lt;=0, D3117-P3117&gt;2), "helada negra", AND(D3117&gt;0, P3117+2&gt;D3117), "rocío", TRUE, "sin riesgo")</f>
        <v>sin riesgo</v>
      </c>
    </row>
    <row r="3118" spans="1:17" x14ac:dyDescent="0.35">
      <c r="A3118" s="2">
        <v>45807</v>
      </c>
      <c r="B3118" s="3" t="s">
        <v>27</v>
      </c>
      <c r="C3118">
        <v>10.1</v>
      </c>
      <c r="D3118">
        <v>14.46666666666667</v>
      </c>
      <c r="E3118">
        <v>95.266666666666666</v>
      </c>
      <c r="F3118">
        <v>77.666666666666671</v>
      </c>
      <c r="G3118">
        <v>0</v>
      </c>
      <c r="H3118">
        <v>0.23333333333333331</v>
      </c>
      <c r="I3118">
        <v>0</v>
      </c>
      <c r="J3118">
        <v>0.9</v>
      </c>
      <c r="K3118">
        <f t="shared" si="240"/>
        <v>4.3666666666666707</v>
      </c>
      <c r="L3118">
        <f t="shared" si="241"/>
        <v>0.65472737794551528</v>
      </c>
      <c r="M3118">
        <f t="shared" si="242"/>
        <v>9.3766874274653684</v>
      </c>
      <c r="N3118" s="10" t="str" cm="1">
        <f t="array" ref="N3118">_xlfn.IFS(AND(C3118&lt;=0, C3118-M3118&lt;=2), "escarcha",AND(C3118&lt;=0, C3118-M3118&gt;2), "helada negra", AND(C3118&gt;0, M3118+2&gt;C3118), "rocío", TRUE, "sin riesgo")</f>
        <v>rocío</v>
      </c>
      <c r="O3118">
        <f t="shared" si="243"/>
        <v>0.7374245182353425</v>
      </c>
      <c r="P3118">
        <f t="shared" si="244"/>
        <v>10.612752263073217</v>
      </c>
      <c r="Q3118" s="10" t="str" cm="1">
        <f t="array" ref="Q3118">_xlfn.IFS(AND(D3118&lt;=0, D3118-P3118&lt;=2), "escarcha",AND(D3118&lt;=0, D3118-P3118&gt;2), "helada negra", AND(D3118&gt;0, P3118+2&gt;D3118), "rocío", TRUE, "sin riesgo")</f>
        <v>sin riesgo</v>
      </c>
    </row>
    <row r="3119" spans="1:17" x14ac:dyDescent="0.35">
      <c r="A3119" s="2">
        <v>45807</v>
      </c>
      <c r="B3119" s="3" t="s">
        <v>28</v>
      </c>
      <c r="C3119">
        <v>11.96666666666667</v>
      </c>
      <c r="D3119">
        <v>15.8</v>
      </c>
      <c r="E3119">
        <v>92.3</v>
      </c>
      <c r="F3119">
        <v>76.666666666666671</v>
      </c>
      <c r="G3119">
        <v>0.33333333333333331</v>
      </c>
      <c r="H3119">
        <v>0.83333333333333326</v>
      </c>
      <c r="I3119">
        <v>1.666666666666667</v>
      </c>
      <c r="J3119">
        <v>1.666666666666667</v>
      </c>
      <c r="K3119">
        <f t="shared" si="240"/>
        <v>3.8333333333333304</v>
      </c>
      <c r="L3119">
        <f t="shared" si="241"/>
        <v>0.74696017548882065</v>
      </c>
      <c r="M3119">
        <f t="shared" si="242"/>
        <v>10.756059526957582</v>
      </c>
      <c r="N3119" s="10" t="str" cm="1">
        <f t="array" ref="N3119">_xlfn.IFS(AND(C3119&lt;=0, C3119-M3119&lt;=2), "escarcha",AND(C3119&lt;=0, C3119-M3119&gt;2), "helada negra", AND(C3119&gt;0, M3119+2&gt;C3119), "rocío", TRUE, "sin riesgo")</f>
        <v>rocío</v>
      </c>
      <c r="O3119">
        <f t="shared" si="243"/>
        <v>0.81015450696055047</v>
      </c>
      <c r="P3119">
        <f t="shared" si="244"/>
        <v>11.709887637873297</v>
      </c>
      <c r="Q3119" s="10" t="str" cm="1">
        <f t="array" ref="Q3119">_xlfn.IFS(AND(D3119&lt;=0, D3119-P3119&lt;=2), "escarcha",AND(D3119&lt;=0, D3119-P3119&gt;2), "helada negra", AND(D3119&gt;0, P3119+2&gt;D3119), "rocío", TRUE, "sin riesgo")</f>
        <v>sin riesgo</v>
      </c>
    </row>
    <row r="3120" spans="1:17" x14ac:dyDescent="0.35">
      <c r="A3120" s="2">
        <v>45807</v>
      </c>
      <c r="B3120" s="3" t="s">
        <v>29</v>
      </c>
      <c r="C3120">
        <v>16.3</v>
      </c>
      <c r="D3120">
        <v>19.233333333333331</v>
      </c>
      <c r="E3120">
        <v>80.2</v>
      </c>
      <c r="F3120">
        <v>66</v>
      </c>
      <c r="G3120">
        <v>1.666666666666667</v>
      </c>
      <c r="H3120">
        <v>1.2333333333333329</v>
      </c>
      <c r="I3120">
        <v>2.333333333333333</v>
      </c>
      <c r="J3120">
        <v>2.5666666666666669</v>
      </c>
      <c r="K3120">
        <f t="shared" si="240"/>
        <v>2.93333333333333</v>
      </c>
      <c r="L3120">
        <f t="shared" si="241"/>
        <v>0.88711726811473168</v>
      </c>
      <c r="M3120">
        <f t="shared" si="242"/>
        <v>12.881257701243303</v>
      </c>
      <c r="N3120" s="10" t="str" cm="1">
        <f t="array" ref="N3120">_xlfn.IFS(AND(C3120&lt;=0, C3120-M3120&lt;=2), "escarcha",AND(C3120&lt;=0, C3120-M3120&gt;2), "helada negra", AND(C3120&gt;0, M3120+2&gt;C3120), "rocío", TRUE, "sin riesgo")</f>
        <v>sin riesgo</v>
      </c>
      <c r="O3120">
        <f t="shared" si="243"/>
        <v>0.87698156933235327</v>
      </c>
      <c r="P3120">
        <f t="shared" si="244"/>
        <v>12.726377242351674</v>
      </c>
      <c r="Q3120" s="10" t="str" cm="1">
        <f t="array" ref="Q3120">_xlfn.IFS(AND(D3120&lt;=0, D3120-P3120&lt;=2), "escarcha",AND(D3120&lt;=0, D3120-P3120&gt;2), "helada negra", AND(D3120&gt;0, P3120+2&gt;D3120), "rocío", TRUE, "sin riesgo")</f>
        <v>sin riesgo</v>
      </c>
    </row>
    <row r="3121" spans="1:17" x14ac:dyDescent="0.35">
      <c r="A3121" s="2">
        <v>45807</v>
      </c>
      <c r="B3121" s="3" t="s">
        <v>30</v>
      </c>
      <c r="C3121">
        <v>20.399999999999999</v>
      </c>
      <c r="D3121">
        <v>21.333333333333329</v>
      </c>
      <c r="E3121">
        <v>67.7</v>
      </c>
      <c r="F3121">
        <v>59.333333333333343</v>
      </c>
      <c r="G3121">
        <v>1.666666666666667</v>
      </c>
      <c r="H3121">
        <v>1.1333333333333331</v>
      </c>
      <c r="I3121">
        <v>3.666666666666667</v>
      </c>
      <c r="J3121">
        <v>2.8666666666666671</v>
      </c>
      <c r="K3121">
        <f t="shared" si="240"/>
        <v>0.93333333333333002</v>
      </c>
      <c r="L3121">
        <f t="shared" si="241"/>
        <v>0.97474289948738035</v>
      </c>
      <c r="M3121">
        <f t="shared" si="242"/>
        <v>14.228099473858535</v>
      </c>
      <c r="N3121" s="10" t="str" cm="1">
        <f t="array" ref="N3121">_xlfn.IFS(AND(C3121&lt;=0, C3121-M3121&lt;=2), "escarcha",AND(C3121&lt;=0, C3121-M3121&gt;2), "helada negra", AND(C3121&gt;0, M3121+2&gt;C3121), "rocío", TRUE, "sin riesgo")</f>
        <v>sin riesgo</v>
      </c>
      <c r="O3121">
        <f t="shared" si="243"/>
        <v>0.90023226385456456</v>
      </c>
      <c r="P3121">
        <f t="shared" si="244"/>
        <v>13.081942473518533</v>
      </c>
      <c r="Q3121" s="10" t="str" cm="1">
        <f t="array" ref="Q3121">_xlfn.IFS(AND(D3121&lt;=0, D3121-P3121&lt;=2), "escarcha",AND(D3121&lt;=0, D3121-P3121&gt;2), "helada negra", AND(D3121&gt;0, P3121+2&gt;D3121), "rocío", TRUE, "sin riesgo")</f>
        <v>sin riesgo</v>
      </c>
    </row>
    <row r="3122" spans="1:17" x14ac:dyDescent="0.35">
      <c r="A3122" s="2">
        <v>45807</v>
      </c>
      <c r="B3122" s="3" t="s">
        <v>31</v>
      </c>
      <c r="C3122">
        <v>20.6</v>
      </c>
      <c r="D3122">
        <v>21.166666666666671</v>
      </c>
      <c r="E3122">
        <v>68.7</v>
      </c>
      <c r="F3122">
        <v>60</v>
      </c>
      <c r="G3122">
        <v>0.66666666666666663</v>
      </c>
      <c r="H3122">
        <v>0.9</v>
      </c>
      <c r="I3122">
        <v>1.333333333333333</v>
      </c>
      <c r="J3122">
        <v>2.3666666666666671</v>
      </c>
      <c r="K3122">
        <f t="shared" si="240"/>
        <v>0.56666666666666998</v>
      </c>
      <c r="L3122">
        <f t="shared" si="241"/>
        <v>1.0017410523845003</v>
      </c>
      <c r="M3122">
        <f t="shared" si="242"/>
        <v>14.645933516330874</v>
      </c>
      <c r="N3122" s="10" t="str" cm="1">
        <f t="array" ref="N3122">_xlfn.IFS(AND(C3122&lt;=0, C3122-M3122&lt;=2), "escarcha",AND(C3122&lt;=0, C3122-M3122&gt;2), "helada negra", AND(C3122&gt;0, M3122+2&gt;C3122), "rocío", TRUE, "sin riesgo")</f>
        <v>sin riesgo</v>
      </c>
      <c r="O3122">
        <f t="shared" si="243"/>
        <v>0.90118454504125634</v>
      </c>
      <c r="P3122">
        <f t="shared" si="244"/>
        <v>13.096526472485358</v>
      </c>
      <c r="Q3122" s="10" t="str" cm="1">
        <f t="array" ref="Q3122">_xlfn.IFS(AND(D3122&lt;=0, D3122-P3122&lt;=2), "escarcha",AND(D3122&lt;=0, D3122-P3122&gt;2), "helada negra", AND(D3122&gt;0, P3122+2&gt;D3122), "rocío", TRUE, "sin riesgo")</f>
        <v>sin riesgo</v>
      </c>
    </row>
    <row r="3123" spans="1:17" x14ac:dyDescent="0.35">
      <c r="A3123" s="2">
        <v>45807</v>
      </c>
      <c r="B3123" s="3" t="s">
        <v>32</v>
      </c>
      <c r="C3123">
        <v>22.033333333333331</v>
      </c>
      <c r="D3123">
        <v>22.233333333333331</v>
      </c>
      <c r="E3123">
        <v>63.933333333333337</v>
      </c>
      <c r="F3123">
        <v>58.666666666666657</v>
      </c>
      <c r="G3123">
        <v>0</v>
      </c>
      <c r="H3123">
        <v>0.3666666666666667</v>
      </c>
      <c r="I3123">
        <v>1.333333333333333</v>
      </c>
      <c r="J3123">
        <v>1.9333333333333329</v>
      </c>
      <c r="K3123">
        <f t="shared" si="240"/>
        <v>0.19999999999999929</v>
      </c>
      <c r="L3123">
        <f t="shared" si="241"/>
        <v>1.0176898020005261</v>
      </c>
      <c r="M3123">
        <f t="shared" si="242"/>
        <v>14.893400949902318</v>
      </c>
      <c r="N3123" s="10" t="str" cm="1">
        <f t="array" ref="N3123">_xlfn.IFS(AND(C3123&lt;=0, C3123-M3123&lt;=2), "escarcha",AND(C3123&lt;=0, C3123-M3123&gt;2), "helada negra", AND(C3123&gt;0, M3123+2&gt;C3123), "rocío", TRUE, "sin riesgo")</f>
        <v>sin riesgo</v>
      </c>
      <c r="O3123">
        <f t="shared" si="243"/>
        <v>0.94390427979990943</v>
      </c>
      <c r="P3123">
        <f t="shared" si="244"/>
        <v>13.752483650385662</v>
      </c>
      <c r="Q3123" s="10" t="str" cm="1">
        <f t="array" ref="Q3123">_xlfn.IFS(AND(D3123&lt;=0, D3123-P3123&lt;=2), "escarcha",AND(D3123&lt;=0, D3123-P3123&gt;2), "helada negra", AND(D3123&gt;0, P3123+2&gt;D3123), "rocío", TRUE, "sin riesgo")</f>
        <v>sin riesgo</v>
      </c>
    </row>
    <row r="3124" spans="1:17" x14ac:dyDescent="0.35">
      <c r="A3124" s="2">
        <v>45807</v>
      </c>
      <c r="B3124" s="3" t="s">
        <v>33</v>
      </c>
      <c r="C3124">
        <v>23.5</v>
      </c>
      <c r="D3124">
        <v>24.1</v>
      </c>
      <c r="E3124">
        <v>55.333333333333343</v>
      </c>
      <c r="F3124">
        <v>52</v>
      </c>
      <c r="G3124">
        <v>2.333333333333333</v>
      </c>
      <c r="H3124">
        <v>2.6333333333333329</v>
      </c>
      <c r="I3124">
        <v>5.333333333333333</v>
      </c>
      <c r="J3124">
        <v>5.5666666666666664</v>
      </c>
      <c r="K3124">
        <f t="shared" si="240"/>
        <v>0.60000000000000142</v>
      </c>
      <c r="L3124">
        <f t="shared" si="241"/>
        <v>0.96214656079271144</v>
      </c>
      <c r="M3124">
        <f t="shared" si="242"/>
        <v>14.033616810482201</v>
      </c>
      <c r="N3124" s="10" t="str" cm="1">
        <f t="array" ref="N3124">_xlfn.IFS(AND(C3124&lt;=0, C3124-M3124&lt;=2), "escarcha",AND(C3124&lt;=0, C3124-M3124&gt;2), "helada negra", AND(C3124&gt;0, M3124+2&gt;C3124), "rocío", TRUE, "sin riesgo")</f>
        <v>sin riesgo</v>
      </c>
      <c r="O3124">
        <f t="shared" si="243"/>
        <v>0.93611059181322098</v>
      </c>
      <c r="P3124">
        <f t="shared" si="244"/>
        <v>13.632561920068717</v>
      </c>
      <c r="Q3124" s="10" t="str" cm="1">
        <f t="array" ref="Q3124">_xlfn.IFS(AND(D3124&lt;=0, D3124-P3124&lt;=2), "escarcha",AND(D3124&lt;=0, D3124-P3124&gt;2), "helada negra", AND(D3124&gt;0, P3124+2&gt;D3124), "rocío", TRUE, "sin riesgo")</f>
        <v>sin riesgo</v>
      </c>
    </row>
    <row r="3125" spans="1:17" x14ac:dyDescent="0.35">
      <c r="A3125" s="2">
        <v>45807</v>
      </c>
      <c r="B3125" s="3" t="s">
        <v>35</v>
      </c>
      <c r="C3125">
        <v>21.166666666666671</v>
      </c>
      <c r="D3125">
        <v>21.85</v>
      </c>
      <c r="E3125">
        <v>64.933333333333337</v>
      </c>
      <c r="F3125">
        <v>57</v>
      </c>
      <c r="G3125">
        <v>4.333333333333333</v>
      </c>
      <c r="H3125">
        <v>4.25</v>
      </c>
      <c r="I3125">
        <v>8.3333333333333339</v>
      </c>
      <c r="J3125">
        <v>8.1</v>
      </c>
      <c r="K3125">
        <f t="shared" si="240"/>
        <v>0.68333333333333002</v>
      </c>
      <c r="L3125">
        <f t="shared" si="241"/>
        <v>0.98020108535948069</v>
      </c>
      <c r="M3125">
        <f t="shared" si="242"/>
        <v>14.312463190902614</v>
      </c>
      <c r="N3125" s="10" t="str" cm="1">
        <f t="array" ref="N3125">_xlfn.IFS(AND(C3125&lt;=0, C3125-M3125&lt;=2), "escarcha",AND(C3125&lt;=0, C3125-M3125&gt;2), "helada negra", AND(C3125&gt;0, M3125+2&gt;C3125), "rocío", TRUE, "sin riesgo")</f>
        <v>sin riesgo</v>
      </c>
      <c r="O3125">
        <f t="shared" si="243"/>
        <v>0.8917156924395353</v>
      </c>
      <c r="P3125">
        <f t="shared" si="244"/>
        <v>12.951586664465184</v>
      </c>
      <c r="Q3125" s="10" t="str" cm="1">
        <f t="array" ref="Q3125">_xlfn.IFS(AND(D3125&lt;=0, D3125-P3125&lt;=2), "escarcha",AND(D3125&lt;=0, D3125-P3125&gt;2), "helada negra", AND(D3125&gt;0, P3125+2&gt;D3125), "rocío", TRUE, "sin riesgo")</f>
        <v>sin riesgo</v>
      </c>
    </row>
    <row r="3126" spans="1:17" x14ac:dyDescent="0.35">
      <c r="A3126" s="2">
        <v>45807</v>
      </c>
      <c r="B3126" s="3" t="s">
        <v>42</v>
      </c>
      <c r="C3126">
        <v>15.866666666666671</v>
      </c>
      <c r="D3126">
        <v>16.100000000000001</v>
      </c>
      <c r="E3126">
        <v>80.233333333333334</v>
      </c>
      <c r="F3126">
        <v>72.333333333333329</v>
      </c>
      <c r="G3126">
        <v>0.33333333333333331</v>
      </c>
      <c r="H3126">
        <v>1.6333333333333331</v>
      </c>
      <c r="I3126">
        <v>2</v>
      </c>
      <c r="J3126">
        <v>3.4</v>
      </c>
      <c r="K3126">
        <f t="shared" si="240"/>
        <v>0.23333333333333073</v>
      </c>
      <c r="L3126">
        <f t="shared" si="241"/>
        <v>0.85988783192085749</v>
      </c>
      <c r="M3126">
        <f t="shared" si="242"/>
        <v>12.465597401009804</v>
      </c>
      <c r="N3126" s="10" t="str" cm="1">
        <f t="array" ref="N3126">_xlfn.IFS(AND(C3126&lt;=0, C3126-M3126&lt;=2), "escarcha",AND(C3126&lt;=0, C3126-M3126&gt;2), "helada negra", AND(C3126&gt;0, M3126+2&gt;C3126), "rocío", TRUE, "sin riesgo")</f>
        <v>sin riesgo</v>
      </c>
      <c r="O3126">
        <f t="shared" si="243"/>
        <v>0.77113108633968808</v>
      </c>
      <c r="P3126">
        <f t="shared" si="244"/>
        <v>11.12004016312804</v>
      </c>
      <c r="Q3126" s="10" t="str" cm="1">
        <f t="array" ref="Q3126">_xlfn.IFS(AND(D3126&lt;=0, D3126-P3126&lt;=2), "escarcha",AND(D3126&lt;=0, D3126-P3126&gt;2), "helada negra", AND(D3126&gt;0, P3126+2&gt;D3126), "rocío", TRUE, "sin riesgo")</f>
        <v>sin riesgo</v>
      </c>
    </row>
    <row r="3127" spans="1:17" x14ac:dyDescent="0.35">
      <c r="A3127" s="2">
        <v>45807</v>
      </c>
      <c r="B3127" s="3" t="s">
        <v>43</v>
      </c>
      <c r="C3127">
        <v>14.43333333333333</v>
      </c>
      <c r="D3127">
        <v>15.43333333333333</v>
      </c>
      <c r="E3127">
        <v>83.966666666666669</v>
      </c>
      <c r="F3127">
        <v>73</v>
      </c>
      <c r="G3127">
        <v>0</v>
      </c>
      <c r="H3127">
        <v>1.9</v>
      </c>
      <c r="I3127">
        <v>2</v>
      </c>
      <c r="J3127">
        <v>4.2666666666666666</v>
      </c>
      <c r="K3127">
        <f t="shared" si="240"/>
        <v>1</v>
      </c>
      <c r="L3127">
        <f t="shared" si="241"/>
        <v>0.81326464876088067</v>
      </c>
      <c r="M3127">
        <f t="shared" si="242"/>
        <v>11.757015924015011</v>
      </c>
      <c r="N3127" s="10" t="str" cm="1">
        <f t="array" ref="N3127">_xlfn.IFS(AND(C3127&lt;=0, C3127-M3127&lt;=2), "escarcha",AND(C3127&lt;=0, C3127-M3127&gt;2), "helada negra", AND(C3127&gt;0, M3127+2&gt;C3127), "rocío", TRUE, "sin riesgo")</f>
        <v>sin riesgo</v>
      </c>
      <c r="O3127">
        <f t="shared" si="243"/>
        <v>0.73767054529983689</v>
      </c>
      <c r="P3127">
        <f t="shared" si="244"/>
        <v>10.616447663355872</v>
      </c>
      <c r="Q3127" s="10" t="str" cm="1">
        <f t="array" ref="Q3127">_xlfn.IFS(AND(D3127&lt;=0, D3127-P3127&lt;=2), "escarcha",AND(D3127&lt;=0, D3127-P3127&gt;2), "helada negra", AND(D3127&gt;0, P3127+2&gt;D3127), "rocío", TRUE, "sin riesgo")</f>
        <v>sin riesgo</v>
      </c>
    </row>
    <row r="3128" spans="1:17" x14ac:dyDescent="0.35">
      <c r="A3128" s="2">
        <v>45807</v>
      </c>
      <c r="B3128" s="3" t="s">
        <v>44</v>
      </c>
      <c r="C3128">
        <v>11.5</v>
      </c>
      <c r="D3128">
        <v>14.133333333333329</v>
      </c>
      <c r="E3128">
        <v>89.266666666666666</v>
      </c>
      <c r="F3128">
        <v>75</v>
      </c>
      <c r="G3128">
        <v>0</v>
      </c>
      <c r="H3128">
        <v>1.966666666666667</v>
      </c>
      <c r="I3128">
        <v>1.666666666666667</v>
      </c>
      <c r="J3128">
        <v>4.0666666666666664</v>
      </c>
      <c r="K3128">
        <f t="shared" si="240"/>
        <v>2.6333333333333293</v>
      </c>
      <c r="L3128">
        <f t="shared" si="241"/>
        <v>0.68274734337340193</v>
      </c>
      <c r="M3128">
        <f t="shared" si="242"/>
        <v>9.7941470769277981</v>
      </c>
      <c r="N3128" s="10" t="str" cm="1">
        <f t="array" ref="N3128">_xlfn.IFS(AND(C3128&lt;=0, C3128-M3128&lt;=2), "escarcha",AND(C3128&lt;=0, C3128-M3128&gt;2), "helada negra", AND(C3128&gt;0, M3128+2&gt;C3128), "rocío", TRUE, "sin riesgo")</f>
        <v>rocío</v>
      </c>
      <c r="O3128">
        <f t="shared" si="243"/>
        <v>0.68092535185348635</v>
      </c>
      <c r="P3128">
        <f t="shared" si="244"/>
        <v>9.7669598931195818</v>
      </c>
      <c r="Q3128" s="10" t="str" cm="1">
        <f t="array" ref="Q3128">_xlfn.IFS(AND(D3128&lt;=0, D3128-P3128&lt;=2), "escarcha",AND(D3128&lt;=0, D3128-P3128&gt;2), "helada negra", AND(D3128&gt;0, P3128+2&gt;D3128), "rocío", TRUE, "sin riesgo")</f>
        <v>sin riesgo</v>
      </c>
    </row>
    <row r="3129" spans="1:17" x14ac:dyDescent="0.35">
      <c r="A3129" s="2">
        <v>45807</v>
      </c>
      <c r="B3129" s="3" t="s">
        <v>45</v>
      </c>
      <c r="C3129">
        <v>9.9666666666666668</v>
      </c>
      <c r="D3129">
        <v>13.233333333333331</v>
      </c>
      <c r="E3129">
        <v>91.9</v>
      </c>
      <c r="F3129">
        <v>78</v>
      </c>
      <c r="G3129">
        <v>0.33333333333333331</v>
      </c>
      <c r="H3129">
        <v>0.1</v>
      </c>
      <c r="I3129">
        <v>1</v>
      </c>
      <c r="J3129">
        <v>1.166666666666667</v>
      </c>
      <c r="K3129">
        <f t="shared" si="240"/>
        <v>3.2666666666666639</v>
      </c>
      <c r="L3129">
        <f t="shared" si="241"/>
        <v>0.6098307300695528</v>
      </c>
      <c r="M3129">
        <f t="shared" si="242"/>
        <v>8.7106544921671514</v>
      </c>
      <c r="N3129" s="10" t="str" cm="1">
        <f t="array" ref="N3129">_xlfn.IFS(AND(C3129&lt;=0, C3129-M3129&lt;=2), "escarcha",AND(C3129&lt;=0, C3129-M3129&gt;2), "helada negra", AND(C3129&gt;0, M3129+2&gt;C3129), "rocío", TRUE, "sin riesgo")</f>
        <v>rocío</v>
      </c>
      <c r="O3129">
        <f t="shared" si="243"/>
        <v>0.661650890642969</v>
      </c>
      <c r="P3129">
        <f t="shared" si="244"/>
        <v>9.4797101341954466</v>
      </c>
      <c r="Q3129" s="10" t="str" cm="1">
        <f t="array" ref="Q3129">_xlfn.IFS(AND(D3129&lt;=0, D3129-P3129&lt;=2), "escarcha",AND(D3129&lt;=0, D3129-P3129&gt;2), "helada negra", AND(D3129&gt;0, P3129+2&gt;D3129), "rocío", TRUE, "sin riesgo")</f>
        <v>sin riesgo</v>
      </c>
    </row>
    <row r="3130" spans="1:17" x14ac:dyDescent="0.35">
      <c r="A3130" s="2">
        <v>45807</v>
      </c>
      <c r="B3130" s="3" t="s">
        <v>46</v>
      </c>
      <c r="C3130">
        <v>8.4</v>
      </c>
      <c r="D3130">
        <v>12.33333333333333</v>
      </c>
      <c r="E3130">
        <v>93.066666666666663</v>
      </c>
      <c r="F3130">
        <v>78.333333333333329</v>
      </c>
      <c r="G3130">
        <v>0.33333333333333331</v>
      </c>
      <c r="H3130">
        <v>0</v>
      </c>
      <c r="I3130">
        <v>2</v>
      </c>
      <c r="J3130">
        <v>0.56666666666666665</v>
      </c>
      <c r="K3130">
        <f t="shared" si="240"/>
        <v>3.93333333333333</v>
      </c>
      <c r="L3130">
        <f t="shared" si="241"/>
        <v>0.51695435948368673</v>
      </c>
      <c r="M3130">
        <f t="shared" si="242"/>
        <v>7.3439474133366556</v>
      </c>
      <c r="N3130" s="10" t="str" cm="1">
        <f t="array" ref="N3130">_xlfn.IFS(AND(C3130&lt;=0, C3130-M3130&lt;=2), "escarcha",AND(C3130&lt;=0, C3130-M3130&gt;2), "helada negra", AND(C3130&gt;0, M3130+2&gt;C3130), "rocío", TRUE, "sin riesgo")</f>
        <v>rocío</v>
      </c>
      <c r="O3130">
        <f t="shared" si="243"/>
        <v>0.60700781158632344</v>
      </c>
      <c r="P3130">
        <f t="shared" si="244"/>
        <v>8.6688944791254912</v>
      </c>
      <c r="Q3130" s="10" t="str" cm="1">
        <f t="array" ref="Q3130">_xlfn.IFS(AND(D3130&lt;=0, D3130-P3130&lt;=2), "escarcha",AND(D3130&lt;=0, D3130-P3130&gt;2), "helada negra", AND(D3130&gt;0, P3130+2&gt;D3130), "rocío", TRUE, "sin riesgo")</f>
        <v>sin riesgo</v>
      </c>
    </row>
    <row r="3131" spans="1:17" x14ac:dyDescent="0.35">
      <c r="A3131" s="2">
        <v>45808</v>
      </c>
      <c r="B3131" s="3" t="s">
        <v>10</v>
      </c>
      <c r="C3131">
        <v>7.0666666666666664</v>
      </c>
      <c r="D3131">
        <v>11.866666666666671</v>
      </c>
      <c r="E3131">
        <v>94.033333333333331</v>
      </c>
      <c r="F3131">
        <v>82</v>
      </c>
      <c r="G3131">
        <v>0.66666666666666663</v>
      </c>
      <c r="H3131">
        <v>3.3333333333333333E-2</v>
      </c>
      <c r="I3131">
        <v>3</v>
      </c>
      <c r="J3131">
        <v>0.8666666666666667</v>
      </c>
      <c r="K3131">
        <f t="shared" si="240"/>
        <v>4.8000000000000043</v>
      </c>
      <c r="L3131">
        <f t="shared" si="241"/>
        <v>0.43646666867427864</v>
      </c>
      <c r="M3131">
        <f t="shared" si="242"/>
        <v>6.1714898595373633</v>
      </c>
      <c r="N3131" s="10" t="str" cm="1">
        <f t="array" ref="N3131">_xlfn.IFS(AND(C3131&lt;=0, C3131-M3131&lt;=2), "escarcha",AND(C3131&lt;=0, C3131-M3131&gt;2), "helada negra", AND(C3131&gt;0, M3131+2&gt;C3131), "rocío", TRUE, "sin riesgo")</f>
        <v>rocío</v>
      </c>
      <c r="O3131">
        <f t="shared" si="243"/>
        <v>0.62204545211202344</v>
      </c>
      <c r="P3131">
        <f t="shared" si="244"/>
        <v>8.8915091936233654</v>
      </c>
      <c r="Q3131" s="10" t="str" cm="1">
        <f t="array" ref="Q3131">_xlfn.IFS(AND(D3131&lt;=0, D3131-P3131&lt;=2), "escarcha",AND(D3131&lt;=0, D3131-P3131&gt;2), "helada negra", AND(D3131&gt;0, P3131+2&gt;D3131), "rocío", TRUE, "sin riesgo")</f>
        <v>sin riesgo</v>
      </c>
    </row>
    <row r="3132" spans="1:17" x14ac:dyDescent="0.35">
      <c r="A3132" s="2">
        <v>45808</v>
      </c>
      <c r="B3132" s="3" t="s">
        <v>11</v>
      </c>
      <c r="C3132">
        <v>6.4</v>
      </c>
      <c r="D3132">
        <v>11.266666666666669</v>
      </c>
      <c r="E3132">
        <v>94.85</v>
      </c>
      <c r="F3132">
        <v>86</v>
      </c>
      <c r="G3132">
        <v>1.5</v>
      </c>
      <c r="H3132">
        <v>3.2333333333333329</v>
      </c>
      <c r="I3132">
        <v>3.5</v>
      </c>
      <c r="J3132">
        <v>5.0666666666666664</v>
      </c>
      <c r="K3132">
        <f t="shared" si="240"/>
        <v>4.8666666666666689</v>
      </c>
      <c r="L3132">
        <f t="shared" si="241"/>
        <v>0.39933946741666493</v>
      </c>
      <c r="M3132">
        <f t="shared" si="242"/>
        <v>5.6343537002462236</v>
      </c>
      <c r="N3132" s="10" t="str" cm="1">
        <f t="array" ref="N3132">_xlfn.IFS(AND(C3132&lt;=0, C3132-M3132&lt;=2), "escarcha",AND(C3132&lt;=0, C3132-M3132&gt;2), "helada negra", AND(C3132&gt;0, M3132+2&gt;C3132), "rocío", TRUE, "sin riesgo")</f>
        <v>rocío</v>
      </c>
      <c r="O3132">
        <f t="shared" si="243"/>
        <v>0.63002569203021486</v>
      </c>
      <c r="P3132">
        <f t="shared" si="244"/>
        <v>9.0098073357614439</v>
      </c>
      <c r="Q3132" s="10" t="str" cm="1">
        <f t="array" ref="Q3132">_xlfn.IFS(AND(D3132&lt;=0, D3132-P3132&lt;=2), "escarcha",AND(D3132&lt;=0, D3132-P3132&gt;2), "helada negra", AND(D3132&gt;0, P3132+2&gt;D3132), "rocío", TRUE, "sin riesgo")</f>
        <v>sin riesgo</v>
      </c>
    </row>
    <row r="3133" spans="1:17" x14ac:dyDescent="0.35">
      <c r="A3133" s="2">
        <v>45808</v>
      </c>
      <c r="B3133" s="3" t="s">
        <v>12</v>
      </c>
      <c r="C3133">
        <v>7.3666666666666663</v>
      </c>
      <c r="D3133">
        <v>11.2</v>
      </c>
      <c r="E3133">
        <v>95.566666666666677</v>
      </c>
      <c r="F3133">
        <v>88.333333333333329</v>
      </c>
      <c r="G3133">
        <v>2</v>
      </c>
      <c r="H3133">
        <v>0.79999999999999993</v>
      </c>
      <c r="I3133">
        <v>2.666666666666667</v>
      </c>
      <c r="J3133">
        <v>2.1333333333333329</v>
      </c>
      <c r="K3133">
        <f t="shared" si="240"/>
        <v>3.833333333333333</v>
      </c>
      <c r="L3133">
        <f t="shared" si="241"/>
        <v>0.47316046089119945</v>
      </c>
      <c r="M3133">
        <f t="shared" si="242"/>
        <v>6.7046405228306076</v>
      </c>
      <c r="N3133" s="10" t="str" cm="1">
        <f t="array" ref="N3133">_xlfn.IFS(AND(C3133&lt;=0, C3133-M3133&lt;=2), "escarcha",AND(C3133&lt;=0, C3133-M3133&gt;2), "helada negra", AND(C3133&gt;0, M3133+2&gt;C3133), "rocío", TRUE, "sin riesgo")</f>
        <v>rocío</v>
      </c>
      <c r="O3133">
        <f t="shared" si="243"/>
        <v>0.6523790693916951</v>
      </c>
      <c r="P3133">
        <f t="shared" si="244"/>
        <v>9.3417634007852044</v>
      </c>
      <c r="Q3133" s="10" t="str" cm="1">
        <f t="array" ref="Q3133">_xlfn.IFS(AND(D3133&lt;=0, D3133-P3133&lt;=2), "escarcha",AND(D3133&lt;=0, D3133-P3133&gt;2), "helada negra", AND(D3133&gt;0, P3133+2&gt;D3133), "rocío", TRUE, "sin riesgo")</f>
        <v>rocío</v>
      </c>
    </row>
    <row r="3134" spans="1:17" x14ac:dyDescent="0.35">
      <c r="A3134" s="2">
        <v>45808</v>
      </c>
      <c r="B3134" s="3" t="s">
        <v>13</v>
      </c>
      <c r="C3134">
        <v>6.8666666666666663</v>
      </c>
      <c r="D3134">
        <v>10.43333333333333</v>
      </c>
      <c r="E3134">
        <v>95.533333333333331</v>
      </c>
      <c r="F3134">
        <v>90.666666666666671</v>
      </c>
      <c r="G3134">
        <v>0.33333333333333331</v>
      </c>
      <c r="H3134">
        <v>0</v>
      </c>
      <c r="I3134">
        <v>1</v>
      </c>
      <c r="J3134">
        <v>0</v>
      </c>
      <c r="K3134">
        <f t="shared" si="240"/>
        <v>3.5666666666666638</v>
      </c>
      <c r="L3134">
        <f t="shared" si="241"/>
        <v>0.43858583890251857</v>
      </c>
      <c r="M3134">
        <f t="shared" si="242"/>
        <v>6.2022188740307476</v>
      </c>
      <c r="N3134" s="10" t="str" cm="1">
        <f t="array" ref="N3134">_xlfn.IFS(AND(C3134&lt;=0, C3134-M3134&lt;=2), "escarcha",AND(C3134&lt;=0, C3134-M3134&gt;2), "helada negra", AND(C3134&gt;0, M3134+2&gt;C3134), "rocío", TRUE, "sin riesgo")</f>
        <v>rocío</v>
      </c>
      <c r="O3134">
        <f t="shared" si="243"/>
        <v>0.62749038409659619</v>
      </c>
      <c r="P3134">
        <f t="shared" si="244"/>
        <v>8.9722121885519055</v>
      </c>
      <c r="Q3134" s="10" t="str" cm="1">
        <f t="array" ref="Q3134">_xlfn.IFS(AND(D3134&lt;=0, D3134-P3134&lt;=2), "escarcha",AND(D3134&lt;=0, D3134-P3134&gt;2), "helada negra", AND(D3134&gt;0, P3134+2&gt;D3134), "rocío", TRUE, "sin riesgo")</f>
        <v>rocío</v>
      </c>
    </row>
    <row r="3135" spans="1:17" x14ac:dyDescent="0.35">
      <c r="A3135" s="2">
        <v>45808</v>
      </c>
      <c r="B3135" s="3" t="s">
        <v>14</v>
      </c>
      <c r="C3135">
        <v>6.4333333333333336</v>
      </c>
      <c r="D3135">
        <v>10.366666666666671</v>
      </c>
      <c r="E3135">
        <v>95.63333333333334</v>
      </c>
      <c r="F3135">
        <v>90</v>
      </c>
      <c r="G3135">
        <v>0</v>
      </c>
      <c r="H3135">
        <v>0</v>
      </c>
      <c r="I3135">
        <v>1</v>
      </c>
      <c r="J3135">
        <v>0.23333333333333331</v>
      </c>
      <c r="K3135">
        <f t="shared" si="240"/>
        <v>3.9333333333333371</v>
      </c>
      <c r="L3135">
        <f t="shared" si="241"/>
        <v>0.40985874412225143</v>
      </c>
      <c r="M3135">
        <f t="shared" si="242"/>
        <v>5.7863056533132733</v>
      </c>
      <c r="N3135" s="10" t="str" cm="1">
        <f t="array" ref="N3135">_xlfn.IFS(AND(C3135&lt;=0, C3135-M3135&lt;=2), "escarcha",AND(C3135&lt;=0, C3135-M3135&gt;2), "helada negra", AND(C3135&gt;0, M3135+2&gt;C3135), "rocío", TRUE, "sin riesgo")</f>
        <v>rocío</v>
      </c>
      <c r="O3135">
        <f t="shared" si="243"/>
        <v>0.61566431925838239</v>
      </c>
      <c r="P3135">
        <f t="shared" si="244"/>
        <v>8.796995894552964</v>
      </c>
      <c r="Q3135" s="10" t="str" cm="1">
        <f t="array" ref="Q3135">_xlfn.IFS(AND(D3135&lt;=0, D3135-P3135&lt;=2), "escarcha",AND(D3135&lt;=0, D3135-P3135&gt;2), "helada negra", AND(D3135&gt;0, P3135+2&gt;D3135), "rocío", TRUE, "sin riesgo")</f>
        <v>rocío</v>
      </c>
    </row>
    <row r="3136" spans="1:17" x14ac:dyDescent="0.35">
      <c r="A3136" s="2">
        <v>45808</v>
      </c>
      <c r="B3136" s="3" t="s">
        <v>15</v>
      </c>
      <c r="C3136">
        <v>4.9333333333333336</v>
      </c>
      <c r="D3136">
        <v>9.9333333333333336</v>
      </c>
      <c r="E3136">
        <v>95.6</v>
      </c>
      <c r="F3136">
        <v>90.333333333333329</v>
      </c>
      <c r="G3136">
        <v>0</v>
      </c>
      <c r="H3136">
        <v>0.5</v>
      </c>
      <c r="I3136">
        <v>0</v>
      </c>
      <c r="J3136">
        <v>1.533333333333333</v>
      </c>
      <c r="K3136">
        <f t="shared" si="240"/>
        <v>5</v>
      </c>
      <c r="L3136">
        <f t="shared" si="241"/>
        <v>0.30564517627810384</v>
      </c>
      <c r="M3136">
        <f t="shared" si="242"/>
        <v>4.2890745295480279</v>
      </c>
      <c r="N3136" s="10" t="str" cm="1">
        <f t="array" ref="N3136">_xlfn.IFS(AND(C3136&lt;=0, C3136-M3136&lt;=2), "escarcha",AND(C3136&lt;=0, C3136-M3136&gt;2), "helada negra", AND(C3136&gt;0, M3136+2&gt;C3136), "rocío", TRUE, "sin riesgo")</f>
        <v>rocío</v>
      </c>
      <c r="O3136">
        <f t="shared" si="243"/>
        <v>0.59040533900271241</v>
      </c>
      <c r="P3136">
        <f t="shared" si="244"/>
        <v>8.4235707656585053</v>
      </c>
      <c r="Q3136" s="10" t="str" cm="1">
        <f t="array" ref="Q3136">_xlfn.IFS(AND(D3136&lt;=0, D3136-P3136&lt;=2), "escarcha",AND(D3136&lt;=0, D3136-P3136&gt;2), "helada negra", AND(D3136&gt;0, P3136+2&gt;D3136), "rocío", TRUE, "sin riesgo")</f>
        <v>rocío</v>
      </c>
    </row>
    <row r="3137" spans="1:17" x14ac:dyDescent="0.35">
      <c r="A3137" s="2">
        <v>45808</v>
      </c>
      <c r="B3137" s="3" t="s">
        <v>16</v>
      </c>
      <c r="C3137">
        <v>3.9666666666666668</v>
      </c>
      <c r="D3137">
        <v>8.5666666666666664</v>
      </c>
      <c r="E3137">
        <v>95.966666666666669</v>
      </c>
      <c r="F3137">
        <v>94</v>
      </c>
      <c r="G3137">
        <v>1</v>
      </c>
      <c r="H3137">
        <v>0.16666666666666671</v>
      </c>
      <c r="I3137">
        <v>1.333333333333333</v>
      </c>
      <c r="J3137">
        <v>0.70000000000000007</v>
      </c>
      <c r="K3137">
        <f t="shared" si="240"/>
        <v>4.5999999999999996</v>
      </c>
      <c r="L3137">
        <f t="shared" si="241"/>
        <v>0.24186964228934271</v>
      </c>
      <c r="M3137">
        <f t="shared" si="242"/>
        <v>3.3816692766114449</v>
      </c>
      <c r="N3137" s="10" t="str" cm="1">
        <f t="array" ref="N3137">_xlfn.IFS(AND(C3137&lt;=0, C3137-M3137&lt;=2), "escarcha",AND(C3137&lt;=0, C3137-M3137&gt;2), "helada negra", AND(C3137&gt;0, M3137+2&gt;C3137), "rocío", TRUE, "sin riesgo")</f>
        <v>rocío</v>
      </c>
      <c r="O3137">
        <f t="shared" si="243"/>
        <v>0.53821799603284648</v>
      </c>
      <c r="P3137">
        <f t="shared" si="244"/>
        <v>7.6555375801863867</v>
      </c>
      <c r="Q3137" s="10" t="str" cm="1">
        <f t="array" ref="Q3137">_xlfn.IFS(AND(D3137&lt;=0, D3137-P3137&lt;=2), "escarcha",AND(D3137&lt;=0, D3137-P3137&gt;2), "helada negra", AND(D3137&gt;0, P3137+2&gt;D3137), "rocío", TRUE, "sin riesgo")</f>
        <v>rocío</v>
      </c>
    </row>
    <row r="3138" spans="1:17" x14ac:dyDescent="0.35">
      <c r="A3138" s="2">
        <v>45808</v>
      </c>
      <c r="B3138" s="3" t="s">
        <v>17</v>
      </c>
      <c r="C3138">
        <v>4.0666666666666664</v>
      </c>
      <c r="D3138">
        <v>8.8666666666666671</v>
      </c>
      <c r="E3138">
        <v>96.4</v>
      </c>
      <c r="F3138">
        <v>93</v>
      </c>
      <c r="G3138">
        <v>0</v>
      </c>
      <c r="H3138">
        <v>0.2</v>
      </c>
      <c r="I3138">
        <v>0</v>
      </c>
      <c r="J3138">
        <v>1.1333333333333331</v>
      </c>
      <c r="K3138">
        <f t="shared" ref="K3138:K3201" si="245">ABS((C3138-D3138))</f>
        <v>4.8000000000000007</v>
      </c>
      <c r="L3138">
        <f t="shared" si="241"/>
        <v>0.25339294111267996</v>
      </c>
      <c r="M3138">
        <f t="shared" si="242"/>
        <v>3.545130867815653</v>
      </c>
      <c r="N3138" s="10" t="str" cm="1">
        <f t="array" ref="N3138">_xlfn.IFS(AND(C3138&lt;=0, C3138-M3138&lt;=2), "escarcha",AND(C3138&lt;=0, C3138-M3138&gt;2), "helada negra", AND(C3138&gt;0, M3138+2&gt;C3138), "rocío", TRUE, "sin riesgo")</f>
        <v>rocío</v>
      </c>
      <c r="O3138">
        <f t="shared" si="243"/>
        <v>0.54779796222259325</v>
      </c>
      <c r="P3138">
        <f t="shared" si="244"/>
        <v>7.796172724551707</v>
      </c>
      <c r="Q3138" s="10" t="str" cm="1">
        <f t="array" ref="Q3138">_xlfn.IFS(AND(D3138&lt;=0, D3138-P3138&lt;=2), "escarcha",AND(D3138&lt;=0, D3138-P3138&gt;2), "helada negra", AND(D3138&gt;0, P3138+2&gt;D3138), "rocío", TRUE, "sin riesgo")</f>
        <v>rocío</v>
      </c>
    </row>
    <row r="3139" spans="1:17" x14ac:dyDescent="0.35">
      <c r="A3139" s="2">
        <v>45808</v>
      </c>
      <c r="B3139" s="3" t="s">
        <v>18</v>
      </c>
      <c r="C3139">
        <v>3.4</v>
      </c>
      <c r="D3139">
        <v>8.4</v>
      </c>
      <c r="E3139">
        <v>96.5</v>
      </c>
      <c r="F3139">
        <v>93</v>
      </c>
      <c r="G3139">
        <v>0.33333333333333331</v>
      </c>
      <c r="H3139">
        <v>3.3333333333333333E-2</v>
      </c>
      <c r="I3139">
        <v>1.333333333333333</v>
      </c>
      <c r="J3139">
        <v>0.46666666666666662</v>
      </c>
      <c r="K3139">
        <f t="shared" si="245"/>
        <v>5</v>
      </c>
      <c r="L3139">
        <f t="shared" ref="L3139:L3202" si="246">(LN(E3139/100))+((17.625*C3139)/(243.04+C3139))</f>
        <v>0.20753545829257355</v>
      </c>
      <c r="M3139">
        <f t="shared" ref="M3139:M3202" si="247">(243.04*L3139)/(17.625-L3139)</f>
        <v>2.8959104617463751</v>
      </c>
      <c r="N3139" s="10" t="str" cm="1">
        <f t="array" ref="N3139">_xlfn.IFS(AND(C3139&lt;=0, C3139-M3139&lt;=2), "escarcha",AND(C3139&lt;=0, C3139-M3139&gt;2), "helada negra", AND(C3139&gt;0, M3139+2&gt;C3139), "rocío", TRUE, "sin riesgo")</f>
        <v>rocío</v>
      </c>
      <c r="O3139">
        <f t="shared" ref="O3139:O3202" si="248">(LN(F3139/100))+((17.625*D3139)/(243.04+D3139))</f>
        <v>0.51623777041683505</v>
      </c>
      <c r="P3139">
        <f t="shared" ref="P3139:P3202" si="249">(243.04*O3139)/(17.625-O3139)</f>
        <v>7.3334602491091161</v>
      </c>
      <c r="Q3139" s="10" t="str" cm="1">
        <f t="array" ref="Q3139">_xlfn.IFS(AND(D3139&lt;=0, D3139-P3139&lt;=2), "escarcha",AND(D3139&lt;=0, D3139-P3139&gt;2), "helada negra", AND(D3139&gt;0, P3139+2&gt;D3139), "rocío", TRUE, "sin riesgo")</f>
        <v>rocío</v>
      </c>
    </row>
    <row r="3140" spans="1:17" x14ac:dyDescent="0.35">
      <c r="A3140" s="2">
        <v>45808</v>
      </c>
      <c r="B3140" s="3" t="s">
        <v>19</v>
      </c>
      <c r="C3140">
        <v>3.3</v>
      </c>
      <c r="D3140">
        <v>8.7333333333333343</v>
      </c>
      <c r="E3140">
        <v>96.633333333333326</v>
      </c>
      <c r="F3140">
        <v>93</v>
      </c>
      <c r="G3140">
        <v>0</v>
      </c>
      <c r="H3140">
        <v>0</v>
      </c>
      <c r="I3140">
        <v>0</v>
      </c>
      <c r="J3140">
        <v>0</v>
      </c>
      <c r="K3140">
        <f t="shared" si="245"/>
        <v>5.4333333333333345</v>
      </c>
      <c r="L3140">
        <f t="shared" si="246"/>
        <v>0.20186016190467976</v>
      </c>
      <c r="M3140">
        <f t="shared" si="247"/>
        <v>2.815800952365918</v>
      </c>
      <c r="N3140" s="10" t="str" cm="1">
        <f t="array" ref="N3140">_xlfn.IFS(AND(C3140&lt;=0, C3140-M3140&lt;=2), "escarcha",AND(C3140&lt;=0, C3140-M3140&gt;2), "helada negra", AND(C3140&gt;0, M3140+2&gt;C3140), "rocío", TRUE, "sin riesgo")</f>
        <v>rocío</v>
      </c>
      <c r="O3140">
        <f t="shared" si="248"/>
        <v>0.53879270281204283</v>
      </c>
      <c r="P3140">
        <f t="shared" si="249"/>
        <v>7.6639699035484776</v>
      </c>
      <c r="Q3140" s="10" t="str" cm="1">
        <f t="array" ref="Q3140">_xlfn.IFS(AND(D3140&lt;=0, D3140-P3140&lt;=2), "escarcha",AND(D3140&lt;=0, D3140-P3140&gt;2), "helada negra", AND(D3140&gt;0, P3140+2&gt;D3140), "rocío", TRUE, "sin riesgo")</f>
        <v>rocío</v>
      </c>
    </row>
    <row r="3141" spans="1:17" x14ac:dyDescent="0.35">
      <c r="A3141" s="2">
        <v>45808</v>
      </c>
      <c r="B3141" s="3" t="s">
        <v>20</v>
      </c>
      <c r="C3141">
        <v>2.7</v>
      </c>
      <c r="D3141">
        <v>8.5333333333333332</v>
      </c>
      <c r="E3141">
        <v>96.7</v>
      </c>
      <c r="F3141">
        <v>92</v>
      </c>
      <c r="G3141">
        <v>0.33333333333333331</v>
      </c>
      <c r="H3141">
        <v>0.1333333333333333</v>
      </c>
      <c r="I3141">
        <v>2.666666666666667</v>
      </c>
      <c r="J3141">
        <v>0.46666666666666667</v>
      </c>
      <c r="K3141">
        <f t="shared" si="245"/>
        <v>5.833333333333333</v>
      </c>
      <c r="L3141">
        <f t="shared" si="246"/>
        <v>0.1600930089347368</v>
      </c>
      <c r="M3141">
        <f t="shared" si="247"/>
        <v>2.2278392270513425</v>
      </c>
      <c r="N3141" s="10" t="str" cm="1">
        <f t="array" ref="N3141">_xlfn.IFS(AND(C3141&lt;=0, C3141-M3141&lt;=2), "escarcha",AND(C3141&lt;=0, C3141-M3141&gt;2), "helada negra", AND(C3141&gt;0, M3141+2&gt;C3141), "rocío", TRUE, "sin riesgo")</f>
        <v>rocío</v>
      </c>
      <c r="O3141">
        <f t="shared" si="248"/>
        <v>0.51445599971051448</v>
      </c>
      <c r="P3141">
        <f t="shared" si="249"/>
        <v>7.3073881325765004</v>
      </c>
      <c r="Q3141" s="10" t="str" cm="1">
        <f t="array" ref="Q3141">_xlfn.IFS(AND(D3141&lt;=0, D3141-P3141&lt;=2), "escarcha",AND(D3141&lt;=0, D3141-P3141&gt;2), "helada negra", AND(D3141&gt;0, P3141+2&gt;D3141), "rocío", TRUE, "sin riesgo")</f>
        <v>rocío</v>
      </c>
    </row>
    <row r="3142" spans="1:17" x14ac:dyDescent="0.35">
      <c r="A3142" s="2">
        <v>45808</v>
      </c>
      <c r="B3142" s="3" t="s">
        <v>21</v>
      </c>
      <c r="C3142">
        <v>2.6</v>
      </c>
      <c r="D3142">
        <v>7.9333333333333336</v>
      </c>
      <c r="E3142">
        <v>96.833333333333329</v>
      </c>
      <c r="F3142">
        <v>93.666666666666671</v>
      </c>
      <c r="G3142">
        <v>0</v>
      </c>
      <c r="H3142">
        <v>6.6666666666666666E-2</v>
      </c>
      <c r="I3142">
        <v>0.66666666666666663</v>
      </c>
      <c r="J3142">
        <v>0.46666666666666662</v>
      </c>
      <c r="K3142">
        <f t="shared" si="245"/>
        <v>5.3333333333333339</v>
      </c>
      <c r="L3142">
        <f t="shared" si="246"/>
        <v>0.15437459455222793</v>
      </c>
      <c r="M3142">
        <f t="shared" si="247"/>
        <v>2.1475591508174663</v>
      </c>
      <c r="N3142" s="10" t="str" cm="1">
        <f t="array" ref="N3142">_xlfn.IFS(AND(C3142&lt;=0, C3142-M3142&lt;=2), "escarcha",AND(C3142&lt;=0, C3142-M3142&gt;2), "helada negra", AND(C3142&gt;0, M3142+2&gt;C3142), "rocío", TRUE, "sin riesgo")</f>
        <v>rocío</v>
      </c>
      <c r="O3142">
        <f t="shared" si="248"/>
        <v>0.491703098359211</v>
      </c>
      <c r="P3142">
        <f t="shared" si="249"/>
        <v>6.9749285097474871</v>
      </c>
      <c r="Q3142" s="10" t="str" cm="1">
        <f t="array" ref="Q3142">_xlfn.IFS(AND(D3142&lt;=0, D3142-P3142&lt;=2), "escarcha",AND(D3142&lt;=0, D3142-P3142&gt;2), "helada negra", AND(D3142&gt;0, P3142+2&gt;D3142), "rocío", TRUE, "sin riesgo")</f>
        <v>rocío</v>
      </c>
    </row>
    <row r="3143" spans="1:17" x14ac:dyDescent="0.35">
      <c r="A3143" s="2">
        <v>45808</v>
      </c>
      <c r="B3143" s="3" t="s">
        <v>22</v>
      </c>
      <c r="C3143">
        <v>2.1333333333333329</v>
      </c>
      <c r="D3143">
        <v>7.7666666666666666</v>
      </c>
      <c r="E3143">
        <v>96.833333333333329</v>
      </c>
      <c r="F3143">
        <v>93.333333333333329</v>
      </c>
      <c r="G3143">
        <v>0</v>
      </c>
      <c r="H3143">
        <v>0</v>
      </c>
      <c r="I3143">
        <v>0.66666666666666663</v>
      </c>
      <c r="J3143">
        <v>0</v>
      </c>
      <c r="K3143">
        <f t="shared" si="245"/>
        <v>5.6333333333333337</v>
      </c>
      <c r="L3143">
        <f t="shared" si="246"/>
        <v>0.12118198917111392</v>
      </c>
      <c r="M3143">
        <f t="shared" si="247"/>
        <v>1.68260836749598</v>
      </c>
      <c r="N3143" s="10" t="str" cm="1">
        <f t="array" ref="N3143">_xlfn.IFS(AND(C3143&lt;=0, C3143-M3143&lt;=2), "escarcha",AND(C3143&lt;=0, C3143-M3143&gt;2), "helada negra", AND(C3143&gt;0, M3143+2&gt;C3143), "rocío", TRUE, "sin riesgo")</f>
        <v>rocío</v>
      </c>
      <c r="O3143">
        <f t="shared" si="248"/>
        <v>0.47679604959435939</v>
      </c>
      <c r="P3143">
        <f t="shared" si="249"/>
        <v>6.7575888547017158</v>
      </c>
      <c r="Q3143" s="10" t="str" cm="1">
        <f t="array" ref="Q3143">_xlfn.IFS(AND(D3143&lt;=0, D3143-P3143&lt;=2), "escarcha",AND(D3143&lt;=0, D3143-P3143&gt;2), "helada negra", AND(D3143&gt;0, P3143+2&gt;D3143), "rocío", TRUE, "sin riesgo")</f>
        <v>rocío</v>
      </c>
    </row>
    <row r="3144" spans="1:17" x14ac:dyDescent="0.35">
      <c r="A3144" s="2">
        <v>45808</v>
      </c>
      <c r="B3144" s="3" t="s">
        <v>23</v>
      </c>
      <c r="C3144">
        <v>1.6333333333333331</v>
      </c>
      <c r="D3144">
        <v>7.8999999999999986</v>
      </c>
      <c r="E3144">
        <v>97.033333333333331</v>
      </c>
      <c r="F3144">
        <v>94</v>
      </c>
      <c r="G3144">
        <v>0</v>
      </c>
      <c r="H3144">
        <v>3.3333333333333333E-2</v>
      </c>
      <c r="I3144">
        <v>0</v>
      </c>
      <c r="J3144">
        <v>6.6666666666666666E-2</v>
      </c>
      <c r="K3144">
        <f t="shared" si="245"/>
        <v>6.2666666666666657</v>
      </c>
      <c r="L3144">
        <f t="shared" si="246"/>
        <v>8.7541251929822331E-2</v>
      </c>
      <c r="M3144">
        <f t="shared" si="247"/>
        <v>1.213176103485645</v>
      </c>
      <c r="N3144" s="10" t="str" cm="1">
        <f t="array" ref="N3144">_xlfn.IFS(AND(C3144&lt;=0, C3144-M3144&lt;=2), "escarcha",AND(C3144&lt;=0, C3144-M3144&gt;2), "helada negra", AND(C3144&gt;0, M3144+2&gt;C3144), "rocío", TRUE, "sin riesgo")</f>
        <v>rocío</v>
      </c>
      <c r="O3144">
        <f t="shared" si="248"/>
        <v>0.49298830872313337</v>
      </c>
      <c r="P3144">
        <f t="shared" si="249"/>
        <v>6.9936841458657879</v>
      </c>
      <c r="Q3144" s="10" t="str" cm="1">
        <f t="array" ref="Q3144">_xlfn.IFS(AND(D3144&lt;=0, D3144-P3144&lt;=2), "escarcha",AND(D3144&lt;=0, D3144-P3144&gt;2), "helada negra", AND(D3144&gt;0, P3144+2&gt;D3144), "rocío", TRUE, "sin riesgo")</f>
        <v>rocío</v>
      </c>
    </row>
    <row r="3145" spans="1:17" x14ac:dyDescent="0.35">
      <c r="A3145" s="2">
        <v>45808</v>
      </c>
      <c r="B3145" s="3" t="s">
        <v>24</v>
      </c>
      <c r="C3145">
        <v>1.466666666666667</v>
      </c>
      <c r="D3145">
        <v>7.7666666666666666</v>
      </c>
      <c r="E3145">
        <v>97.1</v>
      </c>
      <c r="F3145">
        <v>93.333333333333329</v>
      </c>
      <c r="G3145">
        <v>0</v>
      </c>
      <c r="H3145">
        <v>0</v>
      </c>
      <c r="I3145">
        <v>0.66666666666666663</v>
      </c>
      <c r="J3145">
        <v>0.26666666666666672</v>
      </c>
      <c r="K3145">
        <f t="shared" si="245"/>
        <v>6.3</v>
      </c>
      <c r="L3145">
        <f t="shared" si="246"/>
        <v>7.6294277977526817E-2</v>
      </c>
      <c r="M3145">
        <f t="shared" si="247"/>
        <v>1.0566341252385594</v>
      </c>
      <c r="N3145" s="10" t="str" cm="1">
        <f t="array" ref="N3145">_xlfn.IFS(AND(C3145&lt;=0, C3145-M3145&lt;=2), "escarcha",AND(C3145&lt;=0, C3145-M3145&gt;2), "helada negra", AND(C3145&gt;0, M3145+2&gt;C3145), "rocío", TRUE, "sin riesgo")</f>
        <v>rocío</v>
      </c>
      <c r="O3145">
        <f t="shared" si="248"/>
        <v>0.47679604959435939</v>
      </c>
      <c r="P3145">
        <f t="shared" si="249"/>
        <v>6.7575888547017158</v>
      </c>
      <c r="Q3145" s="10" t="str" cm="1">
        <f t="array" ref="Q3145">_xlfn.IFS(AND(D3145&lt;=0, D3145-P3145&lt;=2), "escarcha",AND(D3145&lt;=0, D3145-P3145&gt;2), "helada negra", AND(D3145&gt;0, P3145+2&gt;D3145), "rocío", TRUE, "sin riesgo")</f>
        <v>rocío</v>
      </c>
    </row>
    <row r="3146" spans="1:17" x14ac:dyDescent="0.35">
      <c r="A3146" s="2">
        <v>45808</v>
      </c>
      <c r="B3146" s="3" t="s">
        <v>25</v>
      </c>
      <c r="C3146">
        <v>2.066666666666666</v>
      </c>
      <c r="D3146">
        <v>9.6666666666666661</v>
      </c>
      <c r="E3146">
        <v>97.233333333333334</v>
      </c>
      <c r="F3146">
        <v>90.333333333333329</v>
      </c>
      <c r="G3146">
        <v>0</v>
      </c>
      <c r="H3146">
        <v>0</v>
      </c>
      <c r="I3146">
        <v>0</v>
      </c>
      <c r="J3146">
        <v>0</v>
      </c>
      <c r="K3146">
        <f t="shared" si="245"/>
        <v>7.6</v>
      </c>
      <c r="L3146">
        <f t="shared" si="246"/>
        <v>0.12055217118880691</v>
      </c>
      <c r="M3146">
        <f t="shared" si="247"/>
        <v>1.6738031369092012</v>
      </c>
      <c r="N3146" s="10" t="str" cm="1">
        <f t="array" ref="N3146">_xlfn.IFS(AND(C3146&lt;=0, C3146-M3146&lt;=2), "escarcha",AND(C3146&lt;=0, C3146-M3146&gt;2), "helada negra", AND(C3146&gt;0, M3146+2&gt;C3146), "rocío", TRUE, "sin riesgo")</f>
        <v>rocío</v>
      </c>
      <c r="O3146">
        <f t="shared" si="248"/>
        <v>0.57253700047348666</v>
      </c>
      <c r="P3146">
        <f t="shared" si="249"/>
        <v>8.1600759138981793</v>
      </c>
      <c r="Q3146" s="10" t="str" cm="1">
        <f t="array" ref="Q3146">_xlfn.IFS(AND(D3146&lt;=0, D3146-P3146&lt;=2), "escarcha",AND(D3146&lt;=0, D3146-P3146&gt;2), "helada negra", AND(D3146&gt;0, P3146+2&gt;D3146), "rocío", TRUE, "sin riesgo")</f>
        <v>rocío</v>
      </c>
    </row>
    <row r="3147" spans="1:17" x14ac:dyDescent="0.35">
      <c r="A3147" s="2">
        <v>45808</v>
      </c>
      <c r="B3147" s="3" t="s">
        <v>26</v>
      </c>
      <c r="C3147">
        <v>3.4333333333333331</v>
      </c>
      <c r="D3147">
        <v>12.33333333333333</v>
      </c>
      <c r="E3147">
        <v>97.466666666666669</v>
      </c>
      <c r="F3147">
        <v>82.333333333333329</v>
      </c>
      <c r="G3147">
        <v>0</v>
      </c>
      <c r="H3147">
        <v>6.6666666666666666E-2</v>
      </c>
      <c r="I3147">
        <v>0</v>
      </c>
      <c r="J3147">
        <v>0.53333333333333333</v>
      </c>
      <c r="K3147">
        <f t="shared" si="245"/>
        <v>8.8999999999999968</v>
      </c>
      <c r="L3147">
        <f t="shared" si="246"/>
        <v>0.2198536285676683</v>
      </c>
      <c r="M3147">
        <f t="shared" si="247"/>
        <v>3.0699670515145971</v>
      </c>
      <c r="N3147" s="10" t="str" cm="1">
        <f t="array" ref="N3147">_xlfn.IFS(AND(C3147&lt;=0, C3147-M3147&lt;=2), "escarcha",AND(C3147&lt;=0, C3147-M3147&gt;2), "helada negra", AND(C3147&gt;0, M3147+2&gt;C3147), "rocío", TRUE, "sin riesgo")</f>
        <v>rocío</v>
      </c>
      <c r="O3147">
        <f t="shared" si="248"/>
        <v>0.65681063407014162</v>
      </c>
      <c r="P3147">
        <f t="shared" si="249"/>
        <v>9.407677688046558</v>
      </c>
      <c r="Q3147" s="10" t="str" cm="1">
        <f t="array" ref="Q3147">_xlfn.IFS(AND(D3147&lt;=0, D3147-P3147&lt;=2), "escarcha",AND(D3147&lt;=0, D3147-P3147&gt;2), "helada negra", AND(D3147&gt;0, P3147+2&gt;D3147), "rocío", TRUE, "sin riesgo")</f>
        <v>sin riesgo</v>
      </c>
    </row>
    <row r="3148" spans="1:17" x14ac:dyDescent="0.35">
      <c r="A3148" s="2">
        <v>45808</v>
      </c>
      <c r="B3148" s="3" t="s">
        <v>27</v>
      </c>
      <c r="C3148">
        <v>6.2333333333333334</v>
      </c>
      <c r="D3148">
        <v>14.766666666666669</v>
      </c>
      <c r="E3148">
        <v>97.8</v>
      </c>
      <c r="F3148">
        <v>76.666666666666671</v>
      </c>
      <c r="G3148">
        <v>0</v>
      </c>
      <c r="H3148">
        <v>0</v>
      </c>
      <c r="I3148">
        <v>0</v>
      </c>
      <c r="J3148">
        <v>0.4</v>
      </c>
      <c r="K3148">
        <f t="shared" si="245"/>
        <v>8.533333333333335</v>
      </c>
      <c r="L3148">
        <f t="shared" si="246"/>
        <v>0.41848544932873599</v>
      </c>
      <c r="M3148">
        <f t="shared" si="247"/>
        <v>5.9110578906224855</v>
      </c>
      <c r="N3148" s="10" t="str" cm="1">
        <f t="array" ref="N3148">_xlfn.IFS(AND(C3148&lt;=0, C3148-M3148&lt;=2), "escarcha",AND(C3148&lt;=0, C3148-M3148&gt;2), "helada negra", AND(C3148&gt;0, M3148+2&gt;C3148), "rocío", TRUE, "sin riesgo")</f>
        <v>rocío</v>
      </c>
      <c r="O3148">
        <f t="shared" si="248"/>
        <v>0.74382270636753511</v>
      </c>
      <c r="P3148">
        <f t="shared" si="249"/>
        <v>10.708889990969704</v>
      </c>
      <c r="Q3148" s="10" t="str" cm="1">
        <f t="array" ref="Q3148">_xlfn.IFS(AND(D3148&lt;=0, D3148-P3148&lt;=2), "escarcha",AND(D3148&lt;=0, D3148-P3148&gt;2), "helada negra", AND(D3148&gt;0, P3148+2&gt;D3148), "rocío", TRUE, "sin riesgo")</f>
        <v>sin riesgo</v>
      </c>
    </row>
    <row r="3149" spans="1:17" x14ac:dyDescent="0.35">
      <c r="A3149" s="2">
        <v>45808</v>
      </c>
      <c r="B3149" s="3" t="s">
        <v>28</v>
      </c>
      <c r="C3149">
        <v>9.6</v>
      </c>
      <c r="D3149">
        <v>15.83333333333333</v>
      </c>
      <c r="E3149">
        <v>97.766666666666666</v>
      </c>
      <c r="F3149">
        <v>75</v>
      </c>
      <c r="G3149">
        <v>0</v>
      </c>
      <c r="H3149">
        <v>3.3333333333333333E-2</v>
      </c>
      <c r="I3149">
        <v>0</v>
      </c>
      <c r="J3149">
        <v>0.6333333333333333</v>
      </c>
      <c r="K3149">
        <f t="shared" si="245"/>
        <v>6.2333333333333307</v>
      </c>
      <c r="L3149">
        <f t="shared" si="246"/>
        <v>0.64714117707134611</v>
      </c>
      <c r="M3149">
        <f t="shared" si="247"/>
        <v>9.2639003136845037</v>
      </c>
      <c r="N3149" s="10" t="str" cm="1">
        <f t="array" ref="N3149">_xlfn.IFS(AND(C3149&lt;=0, C3149-M3149&lt;=2), "escarcha",AND(C3149&lt;=0, C3149-M3149&gt;2), "helada negra", AND(C3149&gt;0, M3149+2&gt;C3149), "rocío", TRUE, "sin riesgo")</f>
        <v>rocío</v>
      </c>
      <c r="O3149">
        <f t="shared" si="248"/>
        <v>0.79030651913741312</v>
      </c>
      <c r="P3149">
        <f t="shared" si="249"/>
        <v>11.409539272544874</v>
      </c>
      <c r="Q3149" s="10" t="str" cm="1">
        <f t="array" ref="Q3149">_xlfn.IFS(AND(D3149&lt;=0, D3149-P3149&lt;=2), "escarcha",AND(D3149&lt;=0, D3149-P3149&gt;2), "helada negra", AND(D3149&gt;0, P3149+2&gt;D3149), "rocío", TRUE, "sin riesgo")</f>
        <v>sin riesgo</v>
      </c>
    </row>
    <row r="3150" spans="1:17" x14ac:dyDescent="0.35">
      <c r="A3150" s="2">
        <v>45808</v>
      </c>
      <c r="B3150" s="3" t="s">
        <v>29</v>
      </c>
      <c r="C3150">
        <v>13.35</v>
      </c>
      <c r="D3150">
        <v>17.633333333333329</v>
      </c>
      <c r="E3150">
        <v>91.25</v>
      </c>
      <c r="F3150">
        <v>71.666666666666671</v>
      </c>
      <c r="G3150">
        <v>0</v>
      </c>
      <c r="H3150">
        <v>0.4</v>
      </c>
      <c r="I3150">
        <v>0</v>
      </c>
      <c r="J3150">
        <v>1.7</v>
      </c>
      <c r="K3150">
        <f t="shared" si="245"/>
        <v>4.2833333333333297</v>
      </c>
      <c r="L3150">
        <f t="shared" si="246"/>
        <v>0.82615093120636329</v>
      </c>
      <c r="M3150">
        <f t="shared" si="247"/>
        <v>11.952468975591168</v>
      </c>
      <c r="N3150" s="10" t="str" cm="1">
        <f t="array" ref="N3150">_xlfn.IFS(AND(C3150&lt;=0, C3150-M3150&lt;=2), "escarcha",AND(C3150&lt;=0, C3150-M3150&gt;2), "helada negra", AND(C3150&gt;0, M3150+2&gt;C3150), "rocío", TRUE, "sin riesgo")</f>
        <v>rocío</v>
      </c>
      <c r="O3150">
        <f t="shared" si="248"/>
        <v>0.85910447293643677</v>
      </c>
      <c r="P3150">
        <f t="shared" si="249"/>
        <v>12.453659320817739</v>
      </c>
      <c r="Q3150" s="10" t="str" cm="1">
        <f t="array" ref="Q3150">_xlfn.IFS(AND(D3150&lt;=0, D3150-P3150&lt;=2), "escarcha",AND(D3150&lt;=0, D3150-P3150&gt;2), "helada negra", AND(D3150&gt;0, P3150+2&gt;D3150), "rocío", TRUE, "sin riesgo")</f>
        <v>sin riesgo</v>
      </c>
    </row>
    <row r="3151" spans="1:17" x14ac:dyDescent="0.35">
      <c r="A3151" s="2">
        <v>45808</v>
      </c>
      <c r="B3151" s="3" t="s">
        <v>30</v>
      </c>
      <c r="C3151">
        <v>17.466666666666669</v>
      </c>
      <c r="D3151">
        <v>19.3</v>
      </c>
      <c r="E3151">
        <v>74.3</v>
      </c>
      <c r="F3151">
        <v>68</v>
      </c>
      <c r="G3151">
        <v>0</v>
      </c>
      <c r="H3151">
        <v>0.8666666666666667</v>
      </c>
      <c r="I3151">
        <v>0</v>
      </c>
      <c r="J3151">
        <v>2.7</v>
      </c>
      <c r="K3151">
        <f t="shared" si="245"/>
        <v>1.8333333333333321</v>
      </c>
      <c r="L3151">
        <f t="shared" si="246"/>
        <v>0.88467635791496502</v>
      </c>
      <c r="M3151">
        <f t="shared" si="247"/>
        <v>12.843941767476668</v>
      </c>
      <c r="N3151" s="10" t="str" cm="1">
        <f t="array" ref="N3151">_xlfn.IFS(AND(C3151&lt;=0, C3151-M3151&lt;=2), "escarcha",AND(C3151&lt;=0, C3151-M3151&gt;2), "helada negra", AND(C3151&gt;0, M3151+2&gt;C3151), "rocío", TRUE, "sin riesgo")</f>
        <v>sin riesgo</v>
      </c>
      <c r="O3151">
        <f t="shared" si="248"/>
        <v>0.9109849995570023</v>
      </c>
      <c r="P3151">
        <f t="shared" si="249"/>
        <v>13.24671506436159</v>
      </c>
      <c r="Q3151" s="10" t="str" cm="1">
        <f t="array" ref="Q3151">_xlfn.IFS(AND(D3151&lt;=0, D3151-P3151&lt;=2), "escarcha",AND(D3151&lt;=0, D3151-P3151&gt;2), "helada negra", AND(D3151&gt;0, P3151+2&gt;D3151), "rocío", TRUE, "sin riesgo")</f>
        <v>sin riesgo</v>
      </c>
    </row>
    <row r="3152" spans="1:17" x14ac:dyDescent="0.35">
      <c r="A3152" s="2">
        <v>45808</v>
      </c>
      <c r="B3152" s="3" t="s">
        <v>31</v>
      </c>
      <c r="C3152">
        <v>19.93333333333333</v>
      </c>
      <c r="D3152">
        <v>20.966666666666669</v>
      </c>
      <c r="E3152">
        <v>66.899999999999991</v>
      </c>
      <c r="F3152">
        <v>63.666666666666657</v>
      </c>
      <c r="G3152">
        <v>0</v>
      </c>
      <c r="H3152">
        <v>0.8</v>
      </c>
      <c r="I3152">
        <v>0</v>
      </c>
      <c r="J3152">
        <v>2.2333333333333329</v>
      </c>
      <c r="K3152">
        <f t="shared" si="245"/>
        <v>1.0333333333333385</v>
      </c>
      <c r="L3152">
        <f t="shared" si="246"/>
        <v>0.93400074281520862</v>
      </c>
      <c r="M3152">
        <f t="shared" si="247"/>
        <v>13.600116867544301</v>
      </c>
      <c r="N3152" s="10" t="str" cm="1">
        <f t="array" ref="N3152">_xlfn.IFS(AND(C3152&lt;=0, C3152-M3152&lt;=2), "escarcha",AND(C3152&lt;=0, C3152-M3152&gt;2), "helada negra", AND(C3152&gt;0, M3152+2&gt;C3152), "rocío", TRUE, "sin riesgo")</f>
        <v>sin riesgo</v>
      </c>
      <c r="O3152">
        <f t="shared" si="248"/>
        <v>0.94821886430176949</v>
      </c>
      <c r="P3152">
        <f t="shared" si="249"/>
        <v>13.818920504184769</v>
      </c>
      <c r="Q3152" s="10" t="str" cm="1">
        <f t="array" ref="Q3152">_xlfn.IFS(AND(D3152&lt;=0, D3152-P3152&lt;=2), "escarcha",AND(D3152&lt;=0, D3152-P3152&gt;2), "helada negra", AND(D3152&gt;0, P3152+2&gt;D3152), "rocío", TRUE, "sin riesgo")</f>
        <v>sin riesgo</v>
      </c>
    </row>
    <row r="3153" spans="1:17" x14ac:dyDescent="0.35">
      <c r="A3153" s="2">
        <v>45808</v>
      </c>
      <c r="B3153" s="3">
        <v>0.45833333333333331</v>
      </c>
      <c r="C3153">
        <v>21.8</v>
      </c>
      <c r="D3153">
        <v>22.6</v>
      </c>
      <c r="E3153">
        <v>65</v>
      </c>
      <c r="F3153">
        <v>57.666666666666657</v>
      </c>
      <c r="G3153">
        <v>0</v>
      </c>
      <c r="H3153">
        <v>1.1000000000000001</v>
      </c>
      <c r="I3153">
        <v>1.333333333333333</v>
      </c>
      <c r="J3153">
        <v>3.1</v>
      </c>
      <c r="K3153">
        <f t="shared" si="245"/>
        <v>0.80000000000000071</v>
      </c>
      <c r="L3153">
        <f t="shared" si="246"/>
        <v>1.019998687894859</v>
      </c>
      <c r="M3153">
        <f t="shared" si="247"/>
        <v>14.929265975140011</v>
      </c>
      <c r="N3153" s="10" t="str" cm="1">
        <f t="array" ref="N3153">_xlfn.IFS(AND(C3153&lt;=0, C3153-M3153&lt;=2), "escarcha",AND(C3153&lt;=0, C3153-M3153&gt;2), "helada negra", AND(C3153&gt;0, M3153+2&gt;C3153), "rocío", TRUE, "sin riesgo")</f>
        <v>sin riesgo</v>
      </c>
      <c r="O3153">
        <f t="shared" si="248"/>
        <v>0.94900091324618563</v>
      </c>
      <c r="P3153">
        <f t="shared" si="249"/>
        <v>13.830966334038749</v>
      </c>
      <c r="Q3153" s="10" t="str" cm="1">
        <f t="array" ref="Q3153">_xlfn.IFS(AND(D3153&lt;=0, D3153-P3153&lt;=2), "escarcha",AND(D3153&lt;=0, D3153-P3153&gt;2), "helada negra", AND(D3153&gt;0, P3153+2&gt;D3153), "rocío", TRUE, "sin riesgo")</f>
        <v>sin riesgo</v>
      </c>
    </row>
    <row r="3154" spans="1:17" x14ac:dyDescent="0.35">
      <c r="A3154" s="2">
        <v>45808</v>
      </c>
      <c r="B3154" s="3" t="s">
        <v>33</v>
      </c>
      <c r="C3154">
        <v>23.233333333333331</v>
      </c>
      <c r="D3154">
        <v>23.633333333333329</v>
      </c>
      <c r="E3154">
        <v>60.8</v>
      </c>
      <c r="F3154">
        <v>54.333333333333343</v>
      </c>
      <c r="G3154">
        <v>1.333333333333333</v>
      </c>
      <c r="H3154">
        <v>1.1333333333333331</v>
      </c>
      <c r="I3154">
        <v>4.333333333333333</v>
      </c>
      <c r="J3154">
        <v>3.4666666666666668</v>
      </c>
      <c r="K3154">
        <f t="shared" si="245"/>
        <v>0.39999999999999858</v>
      </c>
      <c r="L3154">
        <f t="shared" si="246"/>
        <v>1.0402660514955844</v>
      </c>
      <c r="M3154">
        <f t="shared" si="247"/>
        <v>15.244517152974062</v>
      </c>
      <c r="N3154" s="10" t="str" cm="1">
        <f t="array" ref="N3154">_xlfn.IFS(AND(C3154&lt;=0, C3154-M3154&lt;=2), "escarcha",AND(C3154&lt;=0, C3154-M3154&gt;2), "helada negra", AND(C3154&gt;0, M3154+2&gt;C3154), "rocío", TRUE, "sin riesgo")</f>
        <v>sin riesgo</v>
      </c>
      <c r="O3154">
        <f t="shared" si="248"/>
        <v>0.95194430173617139</v>
      </c>
      <c r="P3154">
        <f t="shared" si="249"/>
        <v>13.876313213423186</v>
      </c>
      <c r="Q3154" s="10" t="str" cm="1">
        <f t="array" ref="Q3154">_xlfn.IFS(AND(D3154&lt;=0, D3154-P3154&lt;=2), "escarcha",AND(D3154&lt;=0, D3154-P3154&gt;2), "helada negra", AND(D3154&gt;0, P3154+2&gt;D3154), "rocío", TRUE, "sin riesgo")</f>
        <v>sin riesgo</v>
      </c>
    </row>
    <row r="3155" spans="1:17" x14ac:dyDescent="0.35">
      <c r="A3155" s="2">
        <v>45808</v>
      </c>
      <c r="B3155" s="3" t="s">
        <v>47</v>
      </c>
      <c r="C3155">
        <v>25.033333333333331</v>
      </c>
      <c r="D3155">
        <v>25.133333333333329</v>
      </c>
      <c r="E3155">
        <v>54.533333333333331</v>
      </c>
      <c r="F3155">
        <v>50.666666666666657</v>
      </c>
      <c r="G3155">
        <v>6.333333333333333</v>
      </c>
      <c r="H3155">
        <v>2.5666666666666669</v>
      </c>
      <c r="I3155">
        <v>12</v>
      </c>
      <c r="J3155">
        <v>6.2666666666666666</v>
      </c>
      <c r="K3155">
        <f t="shared" si="245"/>
        <v>9.9999999999997868E-2</v>
      </c>
      <c r="L3155">
        <f t="shared" si="246"/>
        <v>1.0395068869673709</v>
      </c>
      <c r="M3155">
        <f t="shared" si="247"/>
        <v>15.232694746352024</v>
      </c>
      <c r="N3155" s="10" t="str" cm="1">
        <f t="array" ref="N3155">_xlfn.IFS(AND(C3155&lt;=0, C3155-M3155&lt;=2), "escarcha",AND(C3155&lt;=0, C3155-M3155&gt;2), "helada negra", AND(C3155&gt;0, M3155+2&gt;C3155), "rocío", TRUE, "sin riesgo")</f>
        <v>sin riesgo</v>
      </c>
      <c r="O3155">
        <f t="shared" si="248"/>
        <v>0.97192149371157821</v>
      </c>
      <c r="P3155">
        <f t="shared" si="249"/>
        <v>14.184512475724159</v>
      </c>
      <c r="Q3155" s="10" t="str" cm="1">
        <f t="array" ref="Q3155">_xlfn.IFS(AND(D3155&lt;=0, D3155-P3155&lt;=2), "escarcha",AND(D3155&lt;=0, D3155-P3155&gt;2), "helada negra", AND(D3155&gt;0, P3155+2&gt;D3155), "rocío", TRUE, "sin riesgo")</f>
        <v>sin riesgo</v>
      </c>
    </row>
    <row r="3156" spans="1:17" x14ac:dyDescent="0.35">
      <c r="A3156" s="2">
        <v>45808</v>
      </c>
      <c r="B3156" s="3" t="s">
        <v>41</v>
      </c>
      <c r="C3156">
        <v>22.666666666666671</v>
      </c>
      <c r="D3156">
        <v>23.033333333333331</v>
      </c>
      <c r="E3156">
        <v>62.8</v>
      </c>
      <c r="F3156">
        <v>54</v>
      </c>
      <c r="G3156">
        <v>0</v>
      </c>
      <c r="H3156">
        <v>0.5</v>
      </c>
      <c r="I3156">
        <v>0</v>
      </c>
      <c r="J3156">
        <v>1.8</v>
      </c>
      <c r="K3156">
        <f t="shared" si="245"/>
        <v>0.36666666666666003</v>
      </c>
      <c r="L3156">
        <f t="shared" si="246"/>
        <v>1.0383226233351186</v>
      </c>
      <c r="M3156">
        <f t="shared" si="247"/>
        <v>15.214254467286718</v>
      </c>
      <c r="N3156" s="10" t="str" cm="1">
        <f t="array" ref="N3156">_xlfn.IFS(AND(C3156&lt;=0, C3156-M3156&lt;=2), "escarcha",AND(C3156&lt;=0, C3156-M3156&gt;2), "helada negra", AND(C3156&gt;0, M3156+2&gt;C3156), "rocío", TRUE, "sin riesgo")</f>
        <v>sin riesgo</v>
      </c>
      <c r="O3156">
        <f t="shared" si="248"/>
        <v>0.90956803862233582</v>
      </c>
      <c r="P3156">
        <f t="shared" si="249"/>
        <v>13.224989735087462</v>
      </c>
      <c r="Q3156" s="10" t="str" cm="1">
        <f t="array" ref="Q3156">_xlfn.IFS(AND(D3156&lt;=0, D3156-P3156&lt;=2), "escarcha",AND(D3156&lt;=0, D3156-P3156&gt;2), "helada negra", AND(D3156&gt;0, P3156+2&gt;D3156), "rocío", TRUE, "sin riesgo")</f>
        <v>sin riesgo</v>
      </c>
    </row>
    <row r="3157" spans="1:17" x14ac:dyDescent="0.35">
      <c r="A3157" s="2">
        <v>45808</v>
      </c>
      <c r="B3157" s="3" t="s">
        <v>42</v>
      </c>
      <c r="C3157">
        <v>19.966666666666669</v>
      </c>
      <c r="D3157">
        <v>21.333333333333329</v>
      </c>
      <c r="E3157">
        <v>74.166666666666671</v>
      </c>
      <c r="F3157">
        <v>59</v>
      </c>
      <c r="G3157">
        <v>0</v>
      </c>
      <c r="H3157">
        <v>0</v>
      </c>
      <c r="I3157">
        <v>0</v>
      </c>
      <c r="J3157">
        <v>0</v>
      </c>
      <c r="K3157">
        <f t="shared" si="245"/>
        <v>1.36666666666666</v>
      </c>
      <c r="L3157">
        <f t="shared" si="246"/>
        <v>1.0391810518822884</v>
      </c>
      <c r="M3157">
        <f t="shared" si="247"/>
        <v>15.227620875370409</v>
      </c>
      <c r="N3157" s="10" t="str" cm="1">
        <f t="array" ref="N3157">_xlfn.IFS(AND(C3157&lt;=0, C3157-M3157&lt;=2), "escarcha",AND(C3157&lt;=0, C3157-M3157&gt;2), "helada negra", AND(C3157&gt;0, M3157+2&gt;C3157), "rocío", TRUE, "sin riesgo")</f>
        <v>sin riesgo</v>
      </c>
      <c r="O3157">
        <f t="shared" si="248"/>
        <v>0.89459844613630846</v>
      </c>
      <c r="P3157">
        <f t="shared" si="249"/>
        <v>12.995695629239515</v>
      </c>
      <c r="Q3157" s="10" t="str" cm="1">
        <f t="array" ref="Q3157">_xlfn.IFS(AND(D3157&lt;=0, D3157-P3157&lt;=2), "escarcha",AND(D3157&lt;=0, D3157-P3157&gt;2), "helada negra", AND(D3157&gt;0, P3157+2&gt;D3157), "rocío", TRUE, "sin riesgo")</f>
        <v>sin riesgo</v>
      </c>
    </row>
    <row r="3158" spans="1:17" x14ac:dyDescent="0.35">
      <c r="A3158" s="2">
        <v>45808</v>
      </c>
      <c r="B3158" s="3" t="s">
        <v>43</v>
      </c>
      <c r="C3158">
        <v>17.600000000000001</v>
      </c>
      <c r="D3158">
        <v>18.766666666666669</v>
      </c>
      <c r="E3158">
        <v>78.400000000000006</v>
      </c>
      <c r="F3158">
        <v>68.333333333333329</v>
      </c>
      <c r="G3158">
        <v>0</v>
      </c>
      <c r="H3158">
        <v>6.6666666666666666E-2</v>
      </c>
      <c r="I3158">
        <v>1.666666666666667</v>
      </c>
      <c r="J3158">
        <v>0.26666666666666672</v>
      </c>
      <c r="K3158">
        <f t="shared" si="245"/>
        <v>1.1666666666666679</v>
      </c>
      <c r="L3158">
        <f t="shared" si="246"/>
        <v>0.94680107101836319</v>
      </c>
      <c r="M3158">
        <f t="shared" si="247"/>
        <v>13.79708524164686</v>
      </c>
      <c r="N3158" s="10" t="str" cm="1">
        <f t="array" ref="N3158">_xlfn.IFS(AND(C3158&lt;=0, C3158-M3158&lt;=2), "escarcha",AND(C3158&lt;=0, C3158-M3158&gt;2), "helada negra", AND(C3158&gt;0, M3158+2&gt;C3158), "rocío", TRUE, "sin riesgo")</f>
        <v>sin riesgo</v>
      </c>
      <c r="O3158">
        <f t="shared" si="248"/>
        <v>0.88261206306232987</v>
      </c>
      <c r="P3158">
        <f t="shared" si="249"/>
        <v>12.812391912948613</v>
      </c>
      <c r="Q3158" s="10" t="str" cm="1">
        <f t="array" ref="Q3158">_xlfn.IFS(AND(D3158&lt;=0, D3158-P3158&lt;=2), "escarcha",AND(D3158&lt;=0, D3158-P3158&gt;2), "helada negra", AND(D3158&gt;0, P3158+2&gt;D3158), "rocío", TRUE, "sin riesgo")</f>
        <v>sin riesgo</v>
      </c>
    </row>
    <row r="3159" spans="1:17" x14ac:dyDescent="0.35">
      <c r="A3159" s="2">
        <v>45808</v>
      </c>
      <c r="B3159" s="3" t="s">
        <v>44</v>
      </c>
      <c r="C3159">
        <v>16.06666666666667</v>
      </c>
      <c r="D3159">
        <v>18.133333333333329</v>
      </c>
      <c r="E3159">
        <v>82.066666666666663</v>
      </c>
      <c r="F3159">
        <v>69.333333333333329</v>
      </c>
      <c r="G3159">
        <v>1</v>
      </c>
      <c r="H3159">
        <v>0.1333333333333333</v>
      </c>
      <c r="I3159">
        <v>2.333333333333333</v>
      </c>
      <c r="J3159">
        <v>1.033333333333333</v>
      </c>
      <c r="K3159">
        <f t="shared" si="245"/>
        <v>2.0666666666666593</v>
      </c>
      <c r="L3159">
        <f t="shared" si="246"/>
        <v>0.89525141130122277</v>
      </c>
      <c r="M3159">
        <f t="shared" si="247"/>
        <v>13.005688749538614</v>
      </c>
      <c r="N3159" s="10" t="str" cm="1">
        <f t="array" ref="N3159">_xlfn.IFS(AND(C3159&lt;=0, C3159-M3159&lt;=2), "escarcha",AND(C3159&lt;=0, C3159-M3159&gt;2), "helada negra", AND(C3159&gt;0, M3159+2&gt;C3159), "rocío", TRUE, "sin riesgo")</f>
        <v>sin riesgo</v>
      </c>
      <c r="O3159">
        <f t="shared" si="248"/>
        <v>0.85746399793872463</v>
      </c>
      <c r="P3159">
        <f t="shared" si="249"/>
        <v>12.428662746476807</v>
      </c>
      <c r="Q3159" s="10" t="str" cm="1">
        <f t="array" ref="Q3159">_xlfn.IFS(AND(D3159&lt;=0, D3159-P3159&lt;=2), "escarcha",AND(D3159&lt;=0, D3159-P3159&gt;2), "helada negra", AND(D3159&gt;0, P3159+2&gt;D3159), "rocío", TRUE, "sin riesgo")</f>
        <v>sin riesgo</v>
      </c>
    </row>
    <row r="3160" spans="1:17" x14ac:dyDescent="0.35">
      <c r="A3160" s="2">
        <v>45808</v>
      </c>
      <c r="B3160" s="3" t="s">
        <v>45</v>
      </c>
      <c r="C3160">
        <v>14.96666666666667</v>
      </c>
      <c r="D3160">
        <v>19.133333333333329</v>
      </c>
      <c r="E3160">
        <v>85.666666666666671</v>
      </c>
      <c r="F3160">
        <v>65.333333333333329</v>
      </c>
      <c r="G3160">
        <v>0.66666666666666663</v>
      </c>
      <c r="H3160">
        <v>3.3333333333333333E-2</v>
      </c>
      <c r="I3160">
        <v>1</v>
      </c>
      <c r="J3160">
        <v>0.1333333333333333</v>
      </c>
      <c r="K3160">
        <f t="shared" si="245"/>
        <v>4.166666666666659</v>
      </c>
      <c r="L3160">
        <f t="shared" si="246"/>
        <v>0.86769936202837861</v>
      </c>
      <c r="M3160">
        <f t="shared" si="247"/>
        <v>12.584703079773814</v>
      </c>
      <c r="N3160" s="10" t="str" cm="1">
        <f t="array" ref="N3160">_xlfn.IFS(AND(C3160&lt;=0, C3160-M3160&lt;=2), "escarcha",AND(C3160&lt;=0, C3160-M3160&gt;2), "helada negra", AND(C3160&gt;0, M3160+2&gt;C3160), "rocío", TRUE, "sin riesgo")</f>
        <v>sin riesgo</v>
      </c>
      <c r="O3160">
        <f t="shared" si="248"/>
        <v>0.86059953950489598</v>
      </c>
      <c r="P3160">
        <f t="shared" si="249"/>
        <v>12.476444509551687</v>
      </c>
      <c r="Q3160" s="10" t="str" cm="1">
        <f t="array" ref="Q3160">_xlfn.IFS(AND(D3160&lt;=0, D3160-P3160&lt;=2), "escarcha",AND(D3160&lt;=0, D3160-P3160&gt;2), "helada negra", AND(D3160&gt;0, P3160+2&gt;D3160), "rocío", TRUE, "sin riesgo")</f>
        <v>sin riesgo</v>
      </c>
    </row>
    <row r="3161" spans="1:17" x14ac:dyDescent="0.35">
      <c r="A3161" s="2">
        <v>45808</v>
      </c>
      <c r="B3161" s="3" t="s">
        <v>46</v>
      </c>
      <c r="C3161">
        <v>13.93333333333333</v>
      </c>
      <c r="D3161">
        <v>18.2</v>
      </c>
      <c r="E3161">
        <v>88.433333333333337</v>
      </c>
      <c r="F3161">
        <v>68.666666666666671</v>
      </c>
      <c r="G3161">
        <v>0</v>
      </c>
      <c r="H3161">
        <v>0.2</v>
      </c>
      <c r="I3161">
        <v>0</v>
      </c>
      <c r="J3161">
        <v>0.6</v>
      </c>
      <c r="K3161">
        <f t="shared" si="245"/>
        <v>4.2666666666666693</v>
      </c>
      <c r="L3161">
        <f t="shared" si="246"/>
        <v>0.83272269246995545</v>
      </c>
      <c r="M3161">
        <f t="shared" si="247"/>
        <v>12.052261850579605</v>
      </c>
      <c r="N3161" s="10" t="str" cm="1">
        <f t="array" ref="N3161">_xlfn.IFS(AND(C3161&lt;=0, C3161-M3161&lt;=2), "escarcha",AND(C3161&lt;=0, C3161-M3161&gt;2), "helada negra", AND(C3161&gt;0, M3161+2&gt;C3161), "rocío", TRUE, "sin riesgo")</f>
        <v>rocío</v>
      </c>
      <c r="O3161">
        <f t="shared" si="248"/>
        <v>0.85198758480862113</v>
      </c>
      <c r="P3161">
        <f t="shared" si="249"/>
        <v>12.345251853766346</v>
      </c>
      <c r="Q3161" s="10" t="str" cm="1">
        <f t="array" ref="Q3161">_xlfn.IFS(AND(D3161&lt;=0, D3161-P3161&lt;=2), "escarcha",AND(D3161&lt;=0, D3161-P3161&gt;2), "helada negra", AND(D3161&gt;0, P3161+2&gt;D3161), "rocío", TRUE, "sin riesgo")</f>
        <v>sin riesgo</v>
      </c>
    </row>
    <row r="3162" spans="1:17" x14ac:dyDescent="0.35">
      <c r="A3162" s="2">
        <v>45809</v>
      </c>
      <c r="B3162" s="3" t="s">
        <v>10</v>
      </c>
      <c r="C3162">
        <v>13.03333333333333</v>
      </c>
      <c r="D3162">
        <v>17.7</v>
      </c>
      <c r="E3162">
        <v>91.3</v>
      </c>
      <c r="F3162">
        <v>70.666666666666671</v>
      </c>
      <c r="G3162">
        <v>0</v>
      </c>
      <c r="H3162">
        <v>6.6666666666666666E-2</v>
      </c>
      <c r="I3162">
        <v>0</v>
      </c>
      <c r="J3162">
        <v>0.8</v>
      </c>
      <c r="K3162">
        <f t="shared" si="245"/>
        <v>4.6666666666666696</v>
      </c>
      <c r="L3162">
        <f t="shared" si="246"/>
        <v>0.80603808514619402</v>
      </c>
      <c r="M3162">
        <f t="shared" si="247"/>
        <v>11.647537892390417</v>
      </c>
      <c r="N3162" s="10" t="str" cm="1">
        <f t="array" ref="N3162">_xlfn.IFS(AND(C3162&lt;=0, C3162-M3162&lt;=2), "escarcha",AND(C3162&lt;=0, C3162-M3162&gt;2), "helada negra", AND(C3162&gt;0, M3162+2&gt;C3162), "rocío", TRUE, "sin riesgo")</f>
        <v>rocío</v>
      </c>
      <c r="O3162">
        <f t="shared" si="248"/>
        <v>0.84925428709105866</v>
      </c>
      <c r="P3162">
        <f t="shared" si="249"/>
        <v>12.303641546961687</v>
      </c>
      <c r="Q3162" s="10" t="str" cm="1">
        <f t="array" ref="Q3162">_xlfn.IFS(AND(D3162&lt;=0, D3162-P3162&lt;=2), "escarcha",AND(D3162&lt;=0, D3162-P3162&gt;2), "helada negra", AND(D3162&gt;0, P3162+2&gt;D3162), "rocío", TRUE, "sin riesgo")</f>
        <v>sin riesgo</v>
      </c>
    </row>
    <row r="3163" spans="1:17" x14ac:dyDescent="0.35">
      <c r="A3163" s="2">
        <v>45809</v>
      </c>
      <c r="B3163" s="3" t="s">
        <v>11</v>
      </c>
      <c r="C3163">
        <v>12.03333333333333</v>
      </c>
      <c r="D3163">
        <v>16.533333333333331</v>
      </c>
      <c r="E3163">
        <v>92.833333333333343</v>
      </c>
      <c r="F3163">
        <v>75</v>
      </c>
      <c r="G3163">
        <v>0</v>
      </c>
      <c r="H3163">
        <v>0</v>
      </c>
      <c r="I3163">
        <v>0</v>
      </c>
      <c r="J3163">
        <v>0</v>
      </c>
      <c r="K3163">
        <f t="shared" si="245"/>
        <v>4.5000000000000018</v>
      </c>
      <c r="L3163">
        <f t="shared" si="246"/>
        <v>0.75711215354101669</v>
      </c>
      <c r="M3163">
        <f t="shared" si="247"/>
        <v>10.908807283493822</v>
      </c>
      <c r="N3163" s="10" t="str" cm="1">
        <f t="array" ref="N3163">_xlfn.IFS(AND(C3163&lt;=0, C3163-M3163&lt;=2), "escarcha",AND(C3163&lt;=0, C3163-M3163&gt;2), "helada negra", AND(C3163&gt;0, M3163+2&gt;C3163), "rocío", TRUE, "sin riesgo")</f>
        <v>rocío</v>
      </c>
      <c r="O3163">
        <f t="shared" si="248"/>
        <v>0.83492939251637199</v>
      </c>
      <c r="P3163">
        <f t="shared" si="249"/>
        <v>12.085788338896769</v>
      </c>
      <c r="Q3163" s="10" t="str" cm="1">
        <f t="array" ref="Q3163">_xlfn.IFS(AND(D3163&lt;=0, D3163-P3163&lt;=2), "escarcha",AND(D3163&lt;=0, D3163-P3163&gt;2), "helada negra", AND(D3163&gt;0, P3163+2&gt;D3163), "rocío", TRUE, "sin riesgo")</f>
        <v>sin riesgo</v>
      </c>
    </row>
    <row r="3164" spans="1:17" x14ac:dyDescent="0.35">
      <c r="A3164" s="2">
        <v>45809</v>
      </c>
      <c r="B3164" s="3" t="s">
        <v>12</v>
      </c>
      <c r="C3164">
        <v>11.366666666666671</v>
      </c>
      <c r="D3164">
        <v>16.166666666666671</v>
      </c>
      <c r="E3164">
        <v>93.566666666666663</v>
      </c>
      <c r="F3164">
        <v>77.333333333333329</v>
      </c>
      <c r="G3164">
        <v>0</v>
      </c>
      <c r="H3164">
        <v>6.6666666666666666E-2</v>
      </c>
      <c r="I3164">
        <v>0</v>
      </c>
      <c r="J3164">
        <v>0.7</v>
      </c>
      <c r="K3164">
        <f t="shared" si="245"/>
        <v>4.8000000000000007</v>
      </c>
      <c r="L3164">
        <f t="shared" si="246"/>
        <v>0.72097354567345562</v>
      </c>
      <c r="M3164">
        <f t="shared" si="247"/>
        <v>10.365897794464711</v>
      </c>
      <c r="N3164" s="10" t="str" cm="1">
        <f t="array" ref="N3164">_xlfn.IFS(AND(C3164&lt;=0, C3164-M3164&lt;=2), "escarcha",AND(C3164&lt;=0, C3164-M3164&gt;2), "helada negra", AND(C3164&gt;0, M3164+2&gt;C3164), "rocío", TRUE, "sin riesgo")</f>
        <v>rocío</v>
      </c>
      <c r="O3164">
        <f t="shared" si="248"/>
        <v>0.84222253415935933</v>
      </c>
      <c r="P3164">
        <f t="shared" si="249"/>
        <v>12.196656073091633</v>
      </c>
      <c r="Q3164" s="10" t="str" cm="1">
        <f t="array" ref="Q3164">_xlfn.IFS(AND(D3164&lt;=0, D3164-P3164&lt;=2), "escarcha",AND(D3164&lt;=0, D3164-P3164&gt;2), "helada negra", AND(D3164&gt;0, P3164+2&gt;D3164), "rocío", TRUE, "sin riesgo")</f>
        <v>sin riesgo</v>
      </c>
    </row>
    <row r="3165" spans="1:17" x14ac:dyDescent="0.35">
      <c r="A3165" s="2">
        <v>45809</v>
      </c>
      <c r="B3165" s="3" t="s">
        <v>13</v>
      </c>
      <c r="C3165">
        <v>10.66666666666667</v>
      </c>
      <c r="D3165">
        <v>15.733333333333331</v>
      </c>
      <c r="E3165">
        <v>94.6</v>
      </c>
      <c r="F3165">
        <v>79.333333333333329</v>
      </c>
      <c r="G3165">
        <v>0</v>
      </c>
      <c r="H3165">
        <v>0</v>
      </c>
      <c r="I3165">
        <v>0</v>
      </c>
      <c r="J3165">
        <v>0.26666666666666672</v>
      </c>
      <c r="K3165">
        <f t="shared" si="245"/>
        <v>5.0666666666666611</v>
      </c>
      <c r="L3165">
        <f t="shared" si="246"/>
        <v>0.68550053371069164</v>
      </c>
      <c r="M3165">
        <f t="shared" si="247"/>
        <v>9.8352404121856871</v>
      </c>
      <c r="N3165" s="10" t="str" cm="1">
        <f t="array" ref="N3165">_xlfn.IFS(AND(C3165&lt;=0, C3165-M3165&lt;=2), "escarcha",AND(C3165&lt;=0, C3165-M3165&gt;2), "helada negra", AND(C3165&gt;0, M3165+2&gt;C3165), "rocío", TRUE, "sin riesgo")</f>
        <v>rocío</v>
      </c>
      <c r="O3165">
        <f t="shared" si="248"/>
        <v>0.84008238697899995</v>
      </c>
      <c r="P3165">
        <f t="shared" si="249"/>
        <v>12.16411233219204</v>
      </c>
      <c r="Q3165" s="10" t="str" cm="1">
        <f t="array" ref="Q3165">_xlfn.IFS(AND(D3165&lt;=0, D3165-P3165&lt;=2), "escarcha",AND(D3165&lt;=0, D3165-P3165&gt;2), "helada negra", AND(D3165&gt;0, P3165+2&gt;D3165), "rocío", TRUE, "sin riesgo")</f>
        <v>sin riesgo</v>
      </c>
    </row>
    <row r="3166" spans="1:17" x14ac:dyDescent="0.35">
      <c r="A3166" s="2">
        <v>45809</v>
      </c>
      <c r="B3166" s="3" t="s">
        <v>14</v>
      </c>
      <c r="C3166">
        <v>10.199999999999999</v>
      </c>
      <c r="D3166">
        <v>15.53333333333333</v>
      </c>
      <c r="E3166">
        <v>95</v>
      </c>
      <c r="F3166">
        <v>80</v>
      </c>
      <c r="G3166">
        <v>0</v>
      </c>
      <c r="H3166">
        <v>6.6666666666666666E-2</v>
      </c>
      <c r="I3166">
        <v>0</v>
      </c>
      <c r="J3166">
        <v>0.70000000000000007</v>
      </c>
      <c r="K3166">
        <f t="shared" si="245"/>
        <v>5.3333333333333304</v>
      </c>
      <c r="L3166">
        <f t="shared" si="246"/>
        <v>0.65860640550188232</v>
      </c>
      <c r="M3166">
        <f t="shared" si="247"/>
        <v>9.4343974694235797</v>
      </c>
      <c r="N3166" s="10" t="str" cm="1">
        <f t="array" ref="N3166">_xlfn.IFS(AND(C3166&lt;=0, C3166-M3166&lt;=2), "escarcha",AND(C3166&lt;=0, C3166-M3166&gt;2), "helada negra", AND(C3166&gt;0, M3166+2&gt;C3166), "rocío", TRUE, "sin riesgo")</f>
        <v>rocío</v>
      </c>
      <c r="O3166">
        <f t="shared" si="248"/>
        <v>0.83564699166521561</v>
      </c>
      <c r="P3166">
        <f t="shared" si="249"/>
        <v>12.096692752453931</v>
      </c>
      <c r="Q3166" s="10" t="str" cm="1">
        <f t="array" ref="Q3166">_xlfn.IFS(AND(D3166&lt;=0, D3166-P3166&lt;=2), "escarcha",AND(D3166&lt;=0, D3166-P3166&gt;2), "helada negra", AND(D3166&gt;0, P3166+2&gt;D3166), "rocío", TRUE, "sin riesgo")</f>
        <v>sin riesgo</v>
      </c>
    </row>
    <row r="3167" spans="1:17" x14ac:dyDescent="0.35">
      <c r="A3167" s="2">
        <v>45809</v>
      </c>
      <c r="B3167" s="3" t="s">
        <v>15</v>
      </c>
      <c r="C3167">
        <v>10</v>
      </c>
      <c r="D3167">
        <v>15.33333333333333</v>
      </c>
      <c r="E3167">
        <v>95.36666666666666</v>
      </c>
      <c r="F3167">
        <v>80</v>
      </c>
      <c r="G3167">
        <v>0</v>
      </c>
      <c r="H3167">
        <v>0</v>
      </c>
      <c r="I3167">
        <v>0</v>
      </c>
      <c r="J3167">
        <v>0.1333333333333333</v>
      </c>
      <c r="K3167">
        <f t="shared" si="245"/>
        <v>5.3333333333333304</v>
      </c>
      <c r="L3167">
        <f t="shared" si="246"/>
        <v>0.64908911825474802</v>
      </c>
      <c r="M3167">
        <f t="shared" si="247"/>
        <v>9.2928515235239946</v>
      </c>
      <c r="N3167" s="10" t="str" cm="1">
        <f t="array" ref="N3167">_xlfn.IFS(AND(C3167&lt;=0, C3167-M3167&lt;=2), "escarcha",AND(C3167&lt;=0, C3167-M3167&gt;2), "helada negra", AND(C3167&gt;0, M3167+2&gt;C3167), "rocío", TRUE, "sin riesgo")</f>
        <v>rocío</v>
      </c>
      <c r="O3167">
        <f t="shared" si="248"/>
        <v>0.8228235247514315</v>
      </c>
      <c r="P3167">
        <f t="shared" si="249"/>
        <v>11.901971732660868</v>
      </c>
      <c r="Q3167" s="10" t="str" cm="1">
        <f t="array" ref="Q3167">_xlfn.IFS(AND(D3167&lt;=0, D3167-P3167&lt;=2), "escarcha",AND(D3167&lt;=0, D3167-P3167&gt;2), "helada negra", AND(D3167&gt;0, P3167+2&gt;D3167), "rocío", TRUE, "sin riesgo")</f>
        <v>sin riesgo</v>
      </c>
    </row>
    <row r="3168" spans="1:17" x14ac:dyDescent="0.35">
      <c r="A3168" s="2">
        <v>45809</v>
      </c>
      <c r="B3168" s="3" t="s">
        <v>16</v>
      </c>
      <c r="C3168">
        <v>9.4333333333333336</v>
      </c>
      <c r="D3168">
        <v>14.766666666666669</v>
      </c>
      <c r="E3168">
        <v>95.533333333333331</v>
      </c>
      <c r="F3168">
        <v>81.333333333333329</v>
      </c>
      <c r="G3168">
        <v>0</v>
      </c>
      <c r="H3168">
        <v>0</v>
      </c>
      <c r="I3168">
        <v>0</v>
      </c>
      <c r="J3168">
        <v>0</v>
      </c>
      <c r="K3168">
        <f t="shared" si="245"/>
        <v>5.3333333333333357</v>
      </c>
      <c r="L3168">
        <f t="shared" si="246"/>
        <v>0.61283993551223614</v>
      </c>
      <c r="M3168">
        <f t="shared" si="247"/>
        <v>8.7551855474138236</v>
      </c>
      <c r="N3168" s="10" t="str" cm="1">
        <f t="array" ref="N3168">_xlfn.IFS(AND(C3168&lt;=0, C3168-M3168&lt;=2), "escarcha",AND(C3168&lt;=0, C3168-M3168&gt;2), "helada negra", AND(C3168&gt;0, M3168+2&gt;C3168), "rocío", TRUE, "sin riesgo")</f>
        <v>rocío</v>
      </c>
      <c r="O3168">
        <f t="shared" si="248"/>
        <v>0.80291162273754135</v>
      </c>
      <c r="P3168">
        <f t="shared" si="249"/>
        <v>11.60020304339217</v>
      </c>
      <c r="Q3168" s="10" t="str" cm="1">
        <f t="array" ref="Q3168">_xlfn.IFS(AND(D3168&lt;=0, D3168-P3168&lt;=2), "escarcha",AND(D3168&lt;=0, D3168-P3168&gt;2), "helada negra", AND(D3168&gt;0, P3168+2&gt;D3168), "rocío", TRUE, "sin riesgo")</f>
        <v>sin riesgo</v>
      </c>
    </row>
    <row r="3169" spans="1:17" x14ac:dyDescent="0.35">
      <c r="A3169" s="2">
        <v>45809</v>
      </c>
      <c r="B3169" s="3" t="s">
        <v>17</v>
      </c>
      <c r="C3169">
        <v>8.8000000000000007</v>
      </c>
      <c r="D3169">
        <v>14.266666666666669</v>
      </c>
      <c r="E3169">
        <v>95.833333333333343</v>
      </c>
      <c r="F3169">
        <v>84.666666666666671</v>
      </c>
      <c r="G3169">
        <v>0</v>
      </c>
      <c r="H3169">
        <v>0</v>
      </c>
      <c r="I3169">
        <v>0</v>
      </c>
      <c r="J3169">
        <v>0</v>
      </c>
      <c r="K3169">
        <f t="shared" si="245"/>
        <v>5.4666666666666686</v>
      </c>
      <c r="L3169">
        <f t="shared" si="246"/>
        <v>0.57330760286201754</v>
      </c>
      <c r="M3169">
        <f t="shared" si="247"/>
        <v>8.1714281816959993</v>
      </c>
      <c r="N3169" s="10" t="str" cm="1">
        <f t="array" ref="N3169">_xlfn.IFS(AND(C3169&lt;=0, C3169-M3169&lt;=2), "escarcha",AND(C3169&lt;=0, C3169-M3169&gt;2), "helada negra", AND(C3169&gt;0, M3169+2&gt;C3169), "rocío", TRUE, "sin riesgo")</f>
        <v>rocío</v>
      </c>
      <c r="O3169">
        <f t="shared" si="248"/>
        <v>0.81079036630782231</v>
      </c>
      <c r="P3169">
        <f t="shared" si="249"/>
        <v>11.719521459551506</v>
      </c>
      <c r="Q3169" s="10" t="str" cm="1">
        <f t="array" ref="Q3169">_xlfn.IFS(AND(D3169&lt;=0, D3169-P3169&lt;=2), "escarcha",AND(D3169&lt;=0, D3169-P3169&gt;2), "helada negra", AND(D3169&gt;0, P3169+2&gt;D3169), "rocío", TRUE, "sin riesgo")</f>
        <v>sin riesgo</v>
      </c>
    </row>
    <row r="3170" spans="1:17" x14ac:dyDescent="0.35">
      <c r="A3170" s="2">
        <v>45809</v>
      </c>
      <c r="B3170" s="3" t="s">
        <v>18</v>
      </c>
      <c r="C3170">
        <v>8.0666666666666664</v>
      </c>
      <c r="D3170">
        <v>13.53333333333333</v>
      </c>
      <c r="E3170">
        <v>96.033333333333331</v>
      </c>
      <c r="F3170">
        <v>87.333333333333329</v>
      </c>
      <c r="G3170">
        <v>0</v>
      </c>
      <c r="H3170">
        <v>0</v>
      </c>
      <c r="I3170">
        <v>0</v>
      </c>
      <c r="J3170">
        <v>0</v>
      </c>
      <c r="K3170">
        <f t="shared" si="245"/>
        <v>5.4666666666666632</v>
      </c>
      <c r="L3170">
        <f t="shared" si="246"/>
        <v>0.52571881687940447</v>
      </c>
      <c r="M3170">
        <f t="shared" si="247"/>
        <v>7.4722849391176851</v>
      </c>
      <c r="N3170" s="10" t="str" cm="1">
        <f t="array" ref="N3170">_xlfn.IFS(AND(C3170&lt;=0, C3170-M3170&lt;=2), "escarcha",AND(C3170&lt;=0, C3170-M3170&gt;2), "helada negra", AND(C3170&gt;0, M3170+2&gt;C3170), "rocío", TRUE, "sin riesgo")</f>
        <v>rocío</v>
      </c>
      <c r="O3170">
        <f t="shared" si="248"/>
        <v>0.79421826773712556</v>
      </c>
      <c r="P3170">
        <f t="shared" si="249"/>
        <v>11.468677501819093</v>
      </c>
      <c r="Q3170" s="10" t="str" cm="1">
        <f t="array" ref="Q3170">_xlfn.IFS(AND(D3170&lt;=0, D3170-P3170&lt;=2), "escarcha",AND(D3170&lt;=0, D3170-P3170&gt;2), "helada negra", AND(D3170&gt;0, P3170+2&gt;D3170), "rocío", TRUE, "sin riesgo")</f>
        <v>sin riesgo</v>
      </c>
    </row>
    <row r="3171" spans="1:17" x14ac:dyDescent="0.35">
      <c r="A3171" s="2">
        <v>45809</v>
      </c>
      <c r="B3171" s="3" t="s">
        <v>19</v>
      </c>
      <c r="C3171">
        <v>7.6333333333333337</v>
      </c>
      <c r="D3171">
        <v>13.266666666666669</v>
      </c>
      <c r="E3171">
        <v>96.333333333333343</v>
      </c>
      <c r="F3171">
        <v>88</v>
      </c>
      <c r="G3171">
        <v>0</v>
      </c>
      <c r="H3171">
        <v>0</v>
      </c>
      <c r="I3171">
        <v>0</v>
      </c>
      <c r="J3171">
        <v>0</v>
      </c>
      <c r="K3171">
        <f t="shared" si="245"/>
        <v>5.6333333333333355</v>
      </c>
      <c r="L3171">
        <f t="shared" si="246"/>
        <v>0.4993486894010199</v>
      </c>
      <c r="M3171">
        <f t="shared" si="247"/>
        <v>7.0865453973662147</v>
      </c>
      <c r="N3171" s="10" t="str" cm="1">
        <f t="array" ref="N3171">_xlfn.IFS(AND(C3171&lt;=0, C3171-M3171&lt;=2), "escarcha",AND(C3171&lt;=0, C3171-M3171&gt;2), "helada negra", AND(C3171&gt;0, M3171+2&gt;C3171), "rocío", TRUE, "sin riesgo")</f>
        <v>rocío</v>
      </c>
      <c r="O3171">
        <f t="shared" si="248"/>
        <v>0.7844526920597974</v>
      </c>
      <c r="P3171">
        <f t="shared" si="249"/>
        <v>11.321091814416352</v>
      </c>
      <c r="Q3171" s="10" t="str" cm="1">
        <f t="array" ref="Q3171">_xlfn.IFS(AND(D3171&lt;=0, D3171-P3171&lt;=2), "escarcha",AND(D3171&lt;=0, D3171-P3171&gt;2), "helada negra", AND(D3171&gt;0, P3171+2&gt;D3171), "rocío", TRUE, "sin riesgo")</f>
        <v>rocío</v>
      </c>
    </row>
    <row r="3172" spans="1:17" x14ac:dyDescent="0.35">
      <c r="A3172" s="2">
        <v>45809</v>
      </c>
      <c r="B3172" s="3" t="s">
        <v>20</v>
      </c>
      <c r="C3172">
        <v>7.1000000000000014</v>
      </c>
      <c r="D3172">
        <v>13.66666666666667</v>
      </c>
      <c r="E3172">
        <v>96.6</v>
      </c>
      <c r="F3172">
        <v>86.666666666666671</v>
      </c>
      <c r="G3172">
        <v>0</v>
      </c>
      <c r="H3172">
        <v>0</v>
      </c>
      <c r="I3172">
        <v>0</v>
      </c>
      <c r="J3172">
        <v>0</v>
      </c>
      <c r="K3172">
        <f t="shared" si="245"/>
        <v>6.5666666666666682</v>
      </c>
      <c r="L3172">
        <f t="shared" si="246"/>
        <v>0.46567840411500572</v>
      </c>
      <c r="M3172">
        <f t="shared" si="247"/>
        <v>6.5957432351668563</v>
      </c>
      <c r="N3172" s="10" t="str" cm="1">
        <f t="array" ref="N3172">_xlfn.IFS(AND(C3172&lt;=0, C3172-M3172&lt;=2), "escarcha",AND(C3172&lt;=0, C3172-M3172&gt;2), "helada negra", AND(C3172&gt;0, M3172+2&gt;C3172), "rocío", TRUE, "sin riesgo")</f>
        <v>rocío</v>
      </c>
      <c r="O3172">
        <f t="shared" si="248"/>
        <v>0.79522694943053662</v>
      </c>
      <c r="P3172">
        <f t="shared" si="249"/>
        <v>11.483931316771852</v>
      </c>
      <c r="Q3172" s="10" t="str" cm="1">
        <f t="array" ref="Q3172">_xlfn.IFS(AND(D3172&lt;=0, D3172-P3172&lt;=2), "escarcha",AND(D3172&lt;=0, D3172-P3172&gt;2), "helada negra", AND(D3172&gt;0, P3172+2&gt;D3172), "rocío", TRUE, "sin riesgo")</f>
        <v>sin riesgo</v>
      </c>
    </row>
    <row r="3173" spans="1:17" x14ac:dyDescent="0.35">
      <c r="A3173" s="2">
        <v>45809</v>
      </c>
      <c r="B3173" s="3" t="s">
        <v>21</v>
      </c>
      <c r="C3173">
        <v>7.0333333333333332</v>
      </c>
      <c r="D3173">
        <v>13.6</v>
      </c>
      <c r="E3173">
        <v>96.9</v>
      </c>
      <c r="F3173">
        <v>87.666666666666671</v>
      </c>
      <c r="G3173">
        <v>0</v>
      </c>
      <c r="H3173">
        <v>0.16666666666666671</v>
      </c>
      <c r="I3173">
        <v>0</v>
      </c>
      <c r="J3173">
        <v>0.76666666666666661</v>
      </c>
      <c r="K3173">
        <f t="shared" si="245"/>
        <v>6.5666666666666664</v>
      </c>
      <c r="L3173">
        <f t="shared" si="246"/>
        <v>0.46421392622792229</v>
      </c>
      <c r="M3173">
        <f t="shared" si="247"/>
        <v>6.5744396640937177</v>
      </c>
      <c r="N3173" s="10" t="str" cm="1">
        <f t="array" ref="N3173">_xlfn.IFS(AND(C3173&lt;=0, C3173-M3173&lt;=2), "escarcha",AND(C3173&lt;=0, C3173-M3173&gt;2), "helada negra", AND(C3173&gt;0, M3173+2&gt;C3173), "rocío", TRUE, "sin riesgo")</f>
        <v>rocío</v>
      </c>
      <c r="O3173">
        <f t="shared" si="248"/>
        <v>0.80236469966620194</v>
      </c>
      <c r="P3173">
        <f t="shared" si="249"/>
        <v>11.591924399799856</v>
      </c>
      <c r="Q3173" s="10" t="str" cm="1">
        <f t="array" ref="Q3173">_xlfn.IFS(AND(D3173&lt;=0, D3173-P3173&lt;=2), "escarcha",AND(D3173&lt;=0, D3173-P3173&gt;2), "helada negra", AND(D3173&gt;0, P3173+2&gt;D3173), "rocío", TRUE, "sin riesgo")</f>
        <v>sin riesgo</v>
      </c>
    </row>
    <row r="3174" spans="1:17" x14ac:dyDescent="0.35">
      <c r="A3174" s="2">
        <v>45809</v>
      </c>
      <c r="B3174" s="3" t="s">
        <v>22</v>
      </c>
      <c r="C3174">
        <v>6.833333333333333</v>
      </c>
      <c r="D3174">
        <v>12.9</v>
      </c>
      <c r="E3174">
        <v>97</v>
      </c>
      <c r="F3174">
        <v>90</v>
      </c>
      <c r="G3174">
        <v>0</v>
      </c>
      <c r="H3174">
        <v>0</v>
      </c>
      <c r="I3174">
        <v>0</v>
      </c>
      <c r="J3174">
        <v>0</v>
      </c>
      <c r="K3174">
        <f t="shared" si="245"/>
        <v>6.0666666666666673</v>
      </c>
      <c r="L3174">
        <f t="shared" si="246"/>
        <v>0.45153500291522736</v>
      </c>
      <c r="M3174">
        <f t="shared" si="247"/>
        <v>6.390152897341661</v>
      </c>
      <c r="N3174" s="10" t="str" cm="1">
        <f t="array" ref="N3174">_xlfn.IFS(AND(C3174&lt;=0, C3174-M3174&lt;=2), "escarcha",AND(C3174&lt;=0, C3174-M3174&gt;2), "helada negra", AND(C3174&gt;0, M3174+2&gt;C3174), "rocío", TRUE, "sin riesgo")</f>
        <v>rocío</v>
      </c>
      <c r="O3174">
        <f t="shared" si="248"/>
        <v>0.78298245535100386</v>
      </c>
      <c r="P3174">
        <f t="shared" si="249"/>
        <v>11.298887169783788</v>
      </c>
      <c r="Q3174" s="10" t="str" cm="1">
        <f t="array" ref="Q3174">_xlfn.IFS(AND(D3174&lt;=0, D3174-P3174&lt;=2), "escarcha",AND(D3174&lt;=0, D3174-P3174&gt;2), "helada negra", AND(D3174&gt;0, P3174+2&gt;D3174), "rocío", TRUE, "sin riesgo")</f>
        <v>rocío</v>
      </c>
    </row>
    <row r="3175" spans="1:17" x14ac:dyDescent="0.35">
      <c r="A3175" s="2">
        <v>45809</v>
      </c>
      <c r="B3175" s="3" t="s">
        <v>23</v>
      </c>
      <c r="C3175">
        <v>6.6333333333333337</v>
      </c>
      <c r="D3175">
        <v>12.53333333333333</v>
      </c>
      <c r="E3175">
        <v>97.1</v>
      </c>
      <c r="F3175">
        <v>91.333333333333329</v>
      </c>
      <c r="G3175">
        <v>0</v>
      </c>
      <c r="H3175">
        <v>0</v>
      </c>
      <c r="I3175">
        <v>0</v>
      </c>
      <c r="J3175">
        <v>0</v>
      </c>
      <c r="K3175">
        <f t="shared" si="245"/>
        <v>5.8999999999999959</v>
      </c>
      <c r="L3175">
        <f t="shared" si="246"/>
        <v>0.43883305147575219</v>
      </c>
      <c r="M3175">
        <f t="shared" si="247"/>
        <v>6.2058040719676022</v>
      </c>
      <c r="N3175" s="10" t="str" cm="1">
        <f t="array" ref="N3175">_xlfn.IFS(AND(C3175&lt;=0, C3175-M3175&lt;=2), "escarcha",AND(C3175&lt;=0, C3175-M3175&gt;2), "helada negra", AND(C3175&gt;0, M3175+2&gt;C3175), "rocío", TRUE, "sin riesgo")</f>
        <v>rocío</v>
      </c>
      <c r="O3175">
        <f t="shared" si="248"/>
        <v>0.77367680869347177</v>
      </c>
      <c r="P3175">
        <f t="shared" si="249"/>
        <v>11.158436014203735</v>
      </c>
      <c r="Q3175" s="10" t="str" cm="1">
        <f t="array" ref="Q3175">_xlfn.IFS(AND(D3175&lt;=0, D3175-P3175&lt;=2), "escarcha",AND(D3175&lt;=0, D3175-P3175&gt;2), "helada negra", AND(D3175&gt;0, P3175+2&gt;D3175), "rocío", TRUE, "sin riesgo")</f>
        <v>rocío</v>
      </c>
    </row>
    <row r="3176" spans="1:17" x14ac:dyDescent="0.35">
      <c r="A3176" s="2">
        <v>45809</v>
      </c>
      <c r="B3176" s="3" t="s">
        <v>24</v>
      </c>
      <c r="C3176">
        <v>6.333333333333333</v>
      </c>
      <c r="D3176">
        <v>11.66666666666667</v>
      </c>
      <c r="E3176">
        <v>97.2</v>
      </c>
      <c r="F3176">
        <v>93</v>
      </c>
      <c r="G3176">
        <v>0</v>
      </c>
      <c r="H3176">
        <v>6.6666666666666666E-2</v>
      </c>
      <c r="I3176">
        <v>0</v>
      </c>
      <c r="J3176">
        <v>0.4</v>
      </c>
      <c r="K3176">
        <f t="shared" si="245"/>
        <v>5.3333333333333366</v>
      </c>
      <c r="L3176">
        <f t="shared" si="246"/>
        <v>0.41922256472334291</v>
      </c>
      <c r="M3176">
        <f t="shared" si="247"/>
        <v>5.9217232417212742</v>
      </c>
      <c r="N3176" s="10" t="str" cm="1">
        <f t="array" ref="N3176">_xlfn.IFS(AND(C3176&lt;=0, C3176-M3176&lt;=2), "escarcha",AND(C3176&lt;=0, C3176-M3176&gt;2), "helada negra", AND(C3176&gt;0, M3176+2&gt;C3176), "rocío", TRUE, "sin riesgo")</f>
        <v>rocío</v>
      </c>
      <c r="O3176">
        <f t="shared" si="248"/>
        <v>0.73473051639931652</v>
      </c>
      <c r="P3176">
        <f t="shared" si="249"/>
        <v>10.572294591218233</v>
      </c>
      <c r="Q3176" s="10" t="str" cm="1">
        <f t="array" ref="Q3176">_xlfn.IFS(AND(D3176&lt;=0, D3176-P3176&lt;=2), "escarcha",AND(D3176&lt;=0, D3176-P3176&gt;2), "helada negra", AND(D3176&gt;0, P3176+2&gt;D3176), "rocío", TRUE, "sin riesgo")</f>
        <v>rocío</v>
      </c>
    </row>
    <row r="3177" spans="1:17" x14ac:dyDescent="0.35">
      <c r="A3177" s="2">
        <v>45809</v>
      </c>
      <c r="B3177" s="3" t="s">
        <v>25</v>
      </c>
      <c r="C3177">
        <v>6.9333333333333336</v>
      </c>
      <c r="D3177">
        <v>12.03333333333333</v>
      </c>
      <c r="E3177">
        <v>97.36666666666666</v>
      </c>
      <c r="F3177">
        <v>93.333333333333329</v>
      </c>
      <c r="G3177">
        <v>0</v>
      </c>
      <c r="H3177">
        <v>3.3333333333333333E-2</v>
      </c>
      <c r="I3177">
        <v>0</v>
      </c>
      <c r="J3177">
        <v>0.23333333333333331</v>
      </c>
      <c r="K3177">
        <f t="shared" si="245"/>
        <v>5.0999999999999961</v>
      </c>
      <c r="L3177">
        <f t="shared" si="246"/>
        <v>0.46216587896621186</v>
      </c>
      <c r="M3177">
        <f t="shared" si="247"/>
        <v>6.5446530818758699</v>
      </c>
      <c r="N3177" s="10" t="str" cm="1">
        <f t="array" ref="N3177">_xlfn.IFS(AND(C3177&lt;=0, C3177-M3177&lt;=2), "escarcha",AND(C3177&lt;=0, C3177-M3177&gt;2), "helada negra", AND(C3177&gt;0, M3177+2&gt;C3177), "rocío", TRUE, "sin riesgo")</f>
        <v>rocío</v>
      </c>
      <c r="O3177">
        <f t="shared" si="248"/>
        <v>0.76248369734292731</v>
      </c>
      <c r="P3177">
        <f t="shared" si="249"/>
        <v>10.989702513913928</v>
      </c>
      <c r="Q3177" s="10" t="str" cm="1">
        <f t="array" ref="Q3177">_xlfn.IFS(AND(D3177&lt;=0, D3177-P3177&lt;=2), "escarcha",AND(D3177&lt;=0, D3177-P3177&gt;2), "helada negra", AND(D3177&gt;0, P3177+2&gt;D3177), "rocío", TRUE, "sin riesgo")</f>
        <v>rocío</v>
      </c>
    </row>
    <row r="3178" spans="1:17" x14ac:dyDescent="0.35">
      <c r="A3178" s="2">
        <v>45809</v>
      </c>
      <c r="B3178" s="3" t="s">
        <v>26</v>
      </c>
      <c r="C3178">
        <v>8.1666666666666679</v>
      </c>
      <c r="D3178">
        <v>12.93333333333333</v>
      </c>
      <c r="E3178">
        <v>97.566666666666663</v>
      </c>
      <c r="F3178">
        <v>92</v>
      </c>
      <c r="G3178">
        <v>0</v>
      </c>
      <c r="H3178">
        <v>0</v>
      </c>
      <c r="I3178">
        <v>0</v>
      </c>
      <c r="J3178">
        <v>0.2</v>
      </c>
      <c r="K3178">
        <f t="shared" si="245"/>
        <v>4.7666666666666622</v>
      </c>
      <c r="L3178">
        <f t="shared" si="246"/>
        <v>0.54835011436023484</v>
      </c>
      <c r="M3178">
        <f t="shared" si="247"/>
        <v>7.8042831987896424</v>
      </c>
      <c r="N3178" s="10" t="str" cm="1">
        <f t="array" ref="N3178">_xlfn.IFS(AND(C3178&lt;=0, C3178-M3178&lt;=2), "escarcha",AND(C3178&lt;=0, C3178-M3178&gt;2), "helada negra", AND(C3178&gt;0, M3178+2&gt;C3178), "rocío", TRUE, "sin riesgo")</f>
        <v>rocío</v>
      </c>
      <c r="O3178">
        <f t="shared" si="248"/>
        <v>0.80714084131618369</v>
      </c>
      <c r="P3178">
        <f t="shared" si="249"/>
        <v>11.664237892740063</v>
      </c>
      <c r="Q3178" s="10" t="str" cm="1">
        <f t="array" ref="Q3178">_xlfn.IFS(AND(D3178&lt;=0, D3178-P3178&lt;=2), "escarcha",AND(D3178&lt;=0, D3178-P3178&gt;2), "helada negra", AND(D3178&gt;0, P3178+2&gt;D3178), "rocío", TRUE, "sin riesgo")</f>
        <v>rocío</v>
      </c>
    </row>
    <row r="3179" spans="1:17" x14ac:dyDescent="0.35">
      <c r="A3179" s="2">
        <v>45809</v>
      </c>
      <c r="B3179" s="3" t="s">
        <v>27</v>
      </c>
      <c r="C3179">
        <v>9.8666666666666671</v>
      </c>
      <c r="D3179">
        <v>14.43333333333333</v>
      </c>
      <c r="E3179">
        <v>97.666666666666671</v>
      </c>
      <c r="F3179">
        <v>88.666666666666671</v>
      </c>
      <c r="G3179">
        <v>0</v>
      </c>
      <c r="H3179">
        <v>6.6666666666666666E-2</v>
      </c>
      <c r="I3179">
        <v>0</v>
      </c>
      <c r="J3179">
        <v>0.6</v>
      </c>
      <c r="K3179">
        <f t="shared" si="245"/>
        <v>4.5666666666666629</v>
      </c>
      <c r="L3179">
        <f t="shared" si="246"/>
        <v>0.6639955751031692</v>
      </c>
      <c r="M3179">
        <f t="shared" si="247"/>
        <v>9.514618387587376</v>
      </c>
      <c r="N3179" s="10" t="str" cm="1">
        <f t="array" ref="N3179">_xlfn.IFS(AND(C3179&lt;=0, C3179-M3179&lt;=2), "escarcha",AND(C3179&lt;=0, C3179-M3179&gt;2), "helada negra", AND(C3179&gt;0, M3179+2&gt;C3179), "rocío", TRUE, "sin riesgo")</f>
        <v>rocío</v>
      </c>
      <c r="O3179">
        <f t="shared" si="248"/>
        <v>0.86772877418401528</v>
      </c>
      <c r="P3179">
        <f t="shared" si="249"/>
        <v>12.585151749097729</v>
      </c>
      <c r="Q3179" s="10" t="str" cm="1">
        <f t="array" ref="Q3179">_xlfn.IFS(AND(D3179&lt;=0, D3179-P3179&lt;=2), "escarcha",AND(D3179&lt;=0, D3179-P3179&gt;2), "helada negra", AND(D3179&gt;0, P3179+2&gt;D3179), "rocío", TRUE, "sin riesgo")</f>
        <v>rocío</v>
      </c>
    </row>
    <row r="3180" spans="1:17" x14ac:dyDescent="0.35">
      <c r="A3180" s="2">
        <v>45809</v>
      </c>
      <c r="B3180" s="3" t="s">
        <v>28</v>
      </c>
      <c r="C3180">
        <v>12</v>
      </c>
      <c r="D3180">
        <v>16.133333333333329</v>
      </c>
      <c r="E3180">
        <v>97.5</v>
      </c>
      <c r="F3180">
        <v>83.333333333333329</v>
      </c>
      <c r="G3180">
        <v>0</v>
      </c>
      <c r="H3180">
        <v>6.6666666666666666E-2</v>
      </c>
      <c r="I3180">
        <v>0</v>
      </c>
      <c r="J3180">
        <v>0.46666666666666662</v>
      </c>
      <c r="K3180">
        <f t="shared" si="245"/>
        <v>4.1333333333333293</v>
      </c>
      <c r="L3180">
        <f t="shared" si="246"/>
        <v>0.80396387332060337</v>
      </c>
      <c r="M3180">
        <f t="shared" si="247"/>
        <v>11.616132222790251</v>
      </c>
      <c r="N3180" s="10" t="str" cm="1">
        <f t="array" ref="N3180">_xlfn.IFS(AND(C3180&lt;=0, C3180-M3180&lt;=2), "escarcha",AND(C3180&lt;=0, C3180-M3180&gt;2), "helada negra", AND(C3180&gt;0, M3180+2&gt;C3180), "rocío", TRUE, "sin riesgo")</f>
        <v>rocío</v>
      </c>
      <c r="O3180">
        <f t="shared" si="248"/>
        <v>0.91482063890519094</v>
      </c>
      <c r="P3180">
        <f t="shared" si="249"/>
        <v>13.305542883469718</v>
      </c>
      <c r="Q3180" s="10" t="str" cm="1">
        <f t="array" ref="Q3180">_xlfn.IFS(AND(D3180&lt;=0, D3180-P3180&lt;=2), "escarcha",AND(D3180&lt;=0, D3180-P3180&gt;2), "helada negra", AND(D3180&gt;0, P3180+2&gt;D3180), "rocío", TRUE, "sin riesgo")</f>
        <v>sin riesgo</v>
      </c>
    </row>
    <row r="3181" spans="1:17" x14ac:dyDescent="0.35">
      <c r="A3181" s="2">
        <v>45809</v>
      </c>
      <c r="B3181" s="3" t="s">
        <v>29</v>
      </c>
      <c r="C3181">
        <v>14.366666666666671</v>
      </c>
      <c r="D3181">
        <v>16.866666666666671</v>
      </c>
      <c r="E3181">
        <v>92.166666666666671</v>
      </c>
      <c r="F3181">
        <v>82.333333333333329</v>
      </c>
      <c r="G3181">
        <v>0</v>
      </c>
      <c r="H3181">
        <v>0.4</v>
      </c>
      <c r="I3181">
        <v>0</v>
      </c>
      <c r="J3181">
        <v>1.7666666666666671</v>
      </c>
      <c r="K3181">
        <f t="shared" si="245"/>
        <v>2.5</v>
      </c>
      <c r="L3181">
        <f t="shared" si="246"/>
        <v>0.90213441452509024</v>
      </c>
      <c r="M3181">
        <f t="shared" si="247"/>
        <v>13.111075191360593</v>
      </c>
      <c r="N3181" s="10" t="str" cm="1">
        <f t="array" ref="N3181">_xlfn.IFS(AND(C3181&lt;=0, C3181-M3181&lt;=2), "escarcha",AND(C3181&lt;=0, C3181-M3181&gt;2), "helada negra", AND(C3181&gt;0, M3181+2&gt;C3181), "rocío", TRUE, "sin riesgo")</f>
        <v>rocío</v>
      </c>
      <c r="O3181">
        <f t="shared" si="248"/>
        <v>0.94938183283311139</v>
      </c>
      <c r="P3181">
        <f t="shared" si="249"/>
        <v>13.836834013509957</v>
      </c>
      <c r="Q3181" s="10" t="str" cm="1">
        <f t="array" ref="Q3181">_xlfn.IFS(AND(D3181&lt;=0, D3181-P3181&lt;=2), "escarcha",AND(D3181&lt;=0, D3181-P3181&gt;2), "helada negra", AND(D3181&gt;0, P3181+2&gt;D3181), "rocío", TRUE, "sin riesgo")</f>
        <v>sin riesgo</v>
      </c>
    </row>
    <row r="3182" spans="1:17" x14ac:dyDescent="0.35">
      <c r="A3182" s="2">
        <v>45809</v>
      </c>
      <c r="B3182" s="3" t="s">
        <v>30</v>
      </c>
      <c r="C3182">
        <v>17.100000000000001</v>
      </c>
      <c r="D3182">
        <v>18.466666666666669</v>
      </c>
      <c r="E3182">
        <v>81.566666666666663</v>
      </c>
      <c r="F3182">
        <v>76.333333333333329</v>
      </c>
      <c r="G3182">
        <v>0.33333333333333331</v>
      </c>
      <c r="H3182">
        <v>0.26666666666666672</v>
      </c>
      <c r="I3182">
        <v>1</v>
      </c>
      <c r="J3182">
        <v>1.7666666666666671</v>
      </c>
      <c r="K3182">
        <f t="shared" si="245"/>
        <v>1.3666666666666671</v>
      </c>
      <c r="L3182">
        <f t="shared" si="246"/>
        <v>0.95480934871777301</v>
      </c>
      <c r="M3182">
        <f t="shared" si="247"/>
        <v>13.920468515728604</v>
      </c>
      <c r="N3182" s="10" t="str" cm="1">
        <f t="array" ref="N3182">_xlfn.IFS(AND(C3182&lt;=0, C3182-M3182&lt;=2), "escarcha",AND(C3182&lt;=0, C3182-M3182&gt;2), "helada negra", AND(C3182&gt;0, M3182+2&gt;C3182), "rocío", TRUE, "sin riesgo")</f>
        <v>sin riesgo</v>
      </c>
      <c r="O3182">
        <f t="shared" si="248"/>
        <v>0.97455407027365681</v>
      </c>
      <c r="P3182">
        <f t="shared" si="249"/>
        <v>14.225181850321915</v>
      </c>
      <c r="Q3182" s="10" t="str" cm="1">
        <f t="array" ref="Q3182">_xlfn.IFS(AND(D3182&lt;=0, D3182-P3182&lt;=2), "escarcha",AND(D3182&lt;=0, D3182-P3182&gt;2), "helada negra", AND(D3182&gt;0, P3182+2&gt;D3182), "rocío", TRUE, "sin riesgo")</f>
        <v>sin riesgo</v>
      </c>
    </row>
    <row r="3183" spans="1:17" x14ac:dyDescent="0.35">
      <c r="A3183" s="2">
        <v>45809</v>
      </c>
      <c r="B3183" s="3" t="s">
        <v>31</v>
      </c>
      <c r="C3183">
        <v>19.5</v>
      </c>
      <c r="D3183">
        <v>20.366666666666671</v>
      </c>
      <c r="E3183">
        <v>71.8</v>
      </c>
      <c r="F3183">
        <v>69.333333333333329</v>
      </c>
      <c r="G3183">
        <v>0</v>
      </c>
      <c r="H3183">
        <v>0.76666666666666672</v>
      </c>
      <c r="I3183">
        <v>0</v>
      </c>
      <c r="J3183">
        <v>2.5333333333333332</v>
      </c>
      <c r="K3183">
        <f t="shared" si="245"/>
        <v>0.86666666666667069</v>
      </c>
      <c r="L3183">
        <f t="shared" si="246"/>
        <v>0.97780052454464295</v>
      </c>
      <c r="M3183">
        <f t="shared" si="247"/>
        <v>14.275352430041668</v>
      </c>
      <c r="N3183" s="10" t="str" cm="1">
        <f t="array" ref="N3183">_xlfn.IFS(AND(C3183&lt;=0, C3183-M3183&lt;=2), "escarcha",AND(C3183&lt;=0, C3183-M3183&gt;2), "helada negra", AND(C3183&gt;0, M3183+2&gt;C3183), "rocío", TRUE, "sin riesgo")</f>
        <v>sin riesgo</v>
      </c>
      <c r="O3183">
        <f t="shared" si="248"/>
        <v>0.99652483386747059</v>
      </c>
      <c r="P3183">
        <f t="shared" si="249"/>
        <v>14.565099517749717</v>
      </c>
      <c r="Q3183" s="10" t="str" cm="1">
        <f t="array" ref="Q3183">_xlfn.IFS(AND(D3183&lt;=0, D3183-P3183&lt;=2), "escarcha",AND(D3183&lt;=0, D3183-P3183&gt;2), "helada negra", AND(D3183&gt;0, P3183+2&gt;D3183), "rocío", TRUE, "sin riesgo")</f>
        <v>sin riesgo</v>
      </c>
    </row>
    <row r="3184" spans="1:17" x14ac:dyDescent="0.35">
      <c r="A3184" s="2">
        <v>45810</v>
      </c>
      <c r="B3184" s="3" t="s">
        <v>33</v>
      </c>
      <c r="C3184">
        <v>16.833333333333329</v>
      </c>
      <c r="D3184">
        <v>18.899999999999999</v>
      </c>
      <c r="E3184">
        <v>69.2</v>
      </c>
      <c r="F3184">
        <v>64.5</v>
      </c>
      <c r="G3184">
        <v>6.333333333333333</v>
      </c>
      <c r="H3184">
        <v>3.55</v>
      </c>
      <c r="I3184">
        <v>10.66666666666667</v>
      </c>
      <c r="J3184">
        <v>7.65</v>
      </c>
      <c r="K3184">
        <f t="shared" si="245"/>
        <v>2.06666666666667</v>
      </c>
      <c r="L3184">
        <f t="shared" si="246"/>
        <v>0.77349264015622188</v>
      </c>
      <c r="M3184">
        <f t="shared" si="247"/>
        <v>11.155657903431074</v>
      </c>
      <c r="N3184" s="10" t="str" cm="1">
        <f t="array" ref="N3184">_xlfn.IFS(AND(C3184&lt;=0, C3184-M3184&lt;=2), "escarcha",AND(C3184&lt;=0, C3184-M3184&gt;2), "helada negra", AND(C3184&gt;0, M3184+2&gt;C3184), "rocío", TRUE, "sin riesgo")</f>
        <v>sin riesgo</v>
      </c>
      <c r="O3184">
        <f t="shared" si="248"/>
        <v>0.83320802552074369</v>
      </c>
      <c r="P3184">
        <f t="shared" si="249"/>
        <v>12.05963478051255</v>
      </c>
      <c r="Q3184" s="10" t="str" cm="1">
        <f t="array" ref="Q3184">_xlfn.IFS(AND(D3184&lt;=0, D3184-P3184&lt;=2), "escarcha",AND(D3184&lt;=0, D3184-P3184&gt;2), "helada negra", AND(D3184&gt;0, P3184+2&gt;D3184), "rocío", TRUE, "sin riesgo")</f>
        <v>sin riesgo</v>
      </c>
    </row>
    <row r="3185" spans="1:17" x14ac:dyDescent="0.35">
      <c r="A3185" s="2">
        <v>45810</v>
      </c>
      <c r="B3185" s="3" t="s">
        <v>34</v>
      </c>
      <c r="C3185">
        <v>17.93333333333333</v>
      </c>
      <c r="D3185">
        <v>18.8</v>
      </c>
      <c r="E3185">
        <v>65.833333333333329</v>
      </c>
      <c r="F3185">
        <v>64.666666666666671</v>
      </c>
      <c r="G3185">
        <v>6.333333333333333</v>
      </c>
      <c r="H3185">
        <v>3.7666666666666671</v>
      </c>
      <c r="I3185">
        <v>11</v>
      </c>
      <c r="J3185">
        <v>7.5666666666666664</v>
      </c>
      <c r="K3185">
        <f t="shared" si="245"/>
        <v>0.86666666666667069</v>
      </c>
      <c r="L3185">
        <f t="shared" si="246"/>
        <v>0.79309517881081204</v>
      </c>
      <c r="M3185">
        <f t="shared" si="247"/>
        <v>11.451695711558898</v>
      </c>
      <c r="N3185" s="10" t="str" cm="1">
        <f t="array" ref="N3185">_xlfn.IFS(AND(C3185&lt;=0, C3185-M3185&lt;=2), "escarcha",AND(C3185&lt;=0, C3185-M3185&gt;2), "helada negra", AND(C3185&gt;0, M3185+2&gt;C3185), "rocío", TRUE, "sin riesgo")</f>
        <v>sin riesgo</v>
      </c>
      <c r="O3185">
        <f t="shared" si="248"/>
        <v>0.82954314545204011</v>
      </c>
      <c r="P3185">
        <f t="shared" si="249"/>
        <v>12.003970348449927</v>
      </c>
      <c r="Q3185" s="10" t="str" cm="1">
        <f t="array" ref="Q3185">_xlfn.IFS(AND(D3185&lt;=0, D3185-P3185&lt;=2), "escarcha",AND(D3185&lt;=0, D3185-P3185&gt;2), "helada negra", AND(D3185&gt;0, P3185+2&gt;D3185), "rocío", TRUE, "sin riesgo")</f>
        <v>sin riesgo</v>
      </c>
    </row>
    <row r="3186" spans="1:17" x14ac:dyDescent="0.35">
      <c r="A3186" s="2">
        <v>45810</v>
      </c>
      <c r="B3186" s="3" t="s">
        <v>36</v>
      </c>
      <c r="C3186">
        <v>18.899999999999999</v>
      </c>
      <c r="D3186">
        <v>18.966666666666669</v>
      </c>
      <c r="E3186">
        <v>65.86666666666666</v>
      </c>
      <c r="F3186">
        <v>63.666666666666657</v>
      </c>
      <c r="G3186">
        <v>3.666666666666667</v>
      </c>
      <c r="H3186">
        <v>2.1</v>
      </c>
      <c r="I3186">
        <v>8.6666666666666661</v>
      </c>
      <c r="J3186">
        <v>4.8333333333333339</v>
      </c>
      <c r="K3186">
        <f t="shared" si="245"/>
        <v>6.6666666666669983E-2</v>
      </c>
      <c r="L3186">
        <f t="shared" si="246"/>
        <v>0.85417529836467465</v>
      </c>
      <c r="M3186">
        <f t="shared" si="247"/>
        <v>12.378566242738648</v>
      </c>
      <c r="N3186" s="10" t="str" cm="1">
        <f t="array" ref="N3186">_xlfn.IFS(AND(C3186&lt;=0, C3186-M3186&lt;=2), "escarcha",AND(C3186&lt;=0, C3186-M3186&gt;2), "helada negra", AND(C3186&gt;0, M3186+2&gt;C3186), "rocío", TRUE, "sin riesgo")</f>
        <v>sin riesgo</v>
      </c>
      <c r="O3186">
        <f t="shared" si="248"/>
        <v>0.82436497695217037</v>
      </c>
      <c r="P3186">
        <f t="shared" si="249"/>
        <v>11.925362566569762</v>
      </c>
      <c r="Q3186" s="10" t="str" cm="1">
        <f t="array" ref="Q3186">_xlfn.IFS(AND(D3186&lt;=0, D3186-P3186&lt;=2), "escarcha",AND(D3186&lt;=0, D3186-P3186&gt;2), "helada negra", AND(D3186&gt;0, P3186+2&gt;D3186), "rocío", TRUE, "sin riesgo")</f>
        <v>sin riesgo</v>
      </c>
    </row>
    <row r="3187" spans="1:17" x14ac:dyDescent="0.35">
      <c r="A3187" s="2">
        <v>45810</v>
      </c>
      <c r="B3187" s="3" t="s">
        <v>47</v>
      </c>
      <c r="C3187">
        <v>19.266666666666669</v>
      </c>
      <c r="D3187">
        <v>19.3</v>
      </c>
      <c r="E3187">
        <v>63.733333333333327</v>
      </c>
      <c r="F3187">
        <v>61.666666666666657</v>
      </c>
      <c r="G3187">
        <v>2.666666666666667</v>
      </c>
      <c r="H3187">
        <v>2.6333333333333329</v>
      </c>
      <c r="I3187">
        <v>5.666666666666667</v>
      </c>
      <c r="J3187">
        <v>5.333333333333333</v>
      </c>
      <c r="K3187">
        <f t="shared" si="245"/>
        <v>3.3333333333331439E-2</v>
      </c>
      <c r="L3187">
        <f t="shared" si="246"/>
        <v>0.84411003650855088</v>
      </c>
      <c r="M3187">
        <f t="shared" si="247"/>
        <v>12.22536490730638</v>
      </c>
      <c r="N3187" s="10" t="str" cm="1">
        <f t="array" ref="N3187">_xlfn.IFS(AND(C3187&lt;=0, C3187-M3187&lt;=2), "escarcha",AND(C3187&lt;=0, C3187-M3187&gt;2), "helada negra", AND(C3187&gt;0, M3187+2&gt;C3187), "rocío", TRUE, "sin riesgo")</f>
        <v>sin riesgo</v>
      </c>
      <c r="O3187">
        <f t="shared" si="248"/>
        <v>0.81322083079111052</v>
      </c>
      <c r="P3187">
        <f t="shared" si="249"/>
        <v>11.756351824883748</v>
      </c>
      <c r="Q3187" s="10" t="str" cm="1">
        <f t="array" ref="Q3187">_xlfn.IFS(AND(D3187&lt;=0, D3187-P3187&lt;=2), "escarcha",AND(D3187&lt;=0, D3187-P3187&gt;2), "helada negra", AND(D3187&gt;0, P3187+2&gt;D3187), "rocío", TRUE, "sin riesgo")</f>
        <v>sin riesgo</v>
      </c>
    </row>
    <row r="3188" spans="1:17" x14ac:dyDescent="0.35">
      <c r="A3188" s="2">
        <v>45810</v>
      </c>
      <c r="B3188" s="3" t="s">
        <v>53</v>
      </c>
      <c r="C3188">
        <v>19.733333333333331</v>
      </c>
      <c r="D3188">
        <v>20.766666666666669</v>
      </c>
      <c r="E3188">
        <v>64.8</v>
      </c>
      <c r="F3188">
        <v>56</v>
      </c>
      <c r="G3188">
        <v>2.666666666666667</v>
      </c>
      <c r="H3188">
        <v>2.8666666666666671</v>
      </c>
      <c r="I3188">
        <v>7</v>
      </c>
      <c r="J3188">
        <v>6.1333333333333337</v>
      </c>
      <c r="K3188">
        <f t="shared" si="245"/>
        <v>1.0333333333333385</v>
      </c>
      <c r="L3188">
        <f t="shared" si="246"/>
        <v>0.8897096004430014</v>
      </c>
      <c r="M3188">
        <f t="shared" si="247"/>
        <v>12.920900452219882</v>
      </c>
      <c r="N3188" s="10" t="str" cm="1">
        <f t="array" ref="N3188">_xlfn.IFS(AND(C3188&lt;=0, C3188-M3188&lt;=2), "escarcha",AND(C3188&lt;=0, C3188-M3188&gt;2), "helada negra", AND(C3188&gt;0, M3188+2&gt;C3188), "rocío", TRUE, "sin riesgo")</f>
        <v>sin riesgo</v>
      </c>
      <c r="O3188">
        <f t="shared" si="248"/>
        <v>0.80760853464268878</v>
      </c>
      <c r="P3188">
        <f t="shared" si="249"/>
        <v>11.671321242886274</v>
      </c>
      <c r="Q3188" s="10" t="str" cm="1">
        <f t="array" ref="Q3188">_xlfn.IFS(AND(D3188&lt;=0, D3188-P3188&lt;=2), "escarcha",AND(D3188&lt;=0, D3188-P3188&gt;2), "helada negra", AND(D3188&gt;0, P3188+2&gt;D3188), "rocío", TRUE, "sin riesgo")</f>
        <v>sin riesgo</v>
      </c>
    </row>
    <row r="3189" spans="1:17" x14ac:dyDescent="0.35">
      <c r="A3189" s="2">
        <v>45811</v>
      </c>
      <c r="B3189" s="3" t="s">
        <v>11</v>
      </c>
      <c r="C3189">
        <v>12.133333333333329</v>
      </c>
      <c r="D3189">
        <v>12.16666666666667</v>
      </c>
      <c r="E3189">
        <v>95.4</v>
      </c>
      <c r="F3189">
        <v>97</v>
      </c>
      <c r="G3189">
        <v>1.666666666666667</v>
      </c>
      <c r="H3189">
        <v>9.9999999999999992E-2</v>
      </c>
      <c r="I3189">
        <v>2.666666666666667</v>
      </c>
      <c r="J3189">
        <v>0.3</v>
      </c>
      <c r="K3189">
        <f t="shared" si="245"/>
        <v>3.333333333334032E-2</v>
      </c>
      <c r="L3189">
        <f t="shared" si="246"/>
        <v>0.79096618324888524</v>
      </c>
      <c r="M3189">
        <f t="shared" si="247"/>
        <v>11.41951021777796</v>
      </c>
      <c r="N3189" s="10" t="str" cm="1">
        <f t="array" ref="N3189">_xlfn.IFS(AND(C3189&lt;=0, C3189-M3189&lt;=2), "escarcha",AND(C3189&lt;=0, C3189-M3189&gt;2), "helada negra", AND(C3189&gt;0, M3189+2&gt;C3189), "rocío", TRUE, "sin riesgo")</f>
        <v>rocío</v>
      </c>
      <c r="O3189">
        <f t="shared" si="248"/>
        <v>0.80979117782393051</v>
      </c>
      <c r="P3189">
        <f t="shared" si="249"/>
        <v>11.70438321281927</v>
      </c>
      <c r="Q3189" s="10" t="str" cm="1">
        <f t="array" ref="Q3189">_xlfn.IFS(AND(D3189&lt;=0, D3189-P3189&lt;=2), "escarcha",AND(D3189&lt;=0, D3189-P3189&gt;2), "helada negra", AND(D3189&gt;0, P3189+2&gt;D3189), "rocío", TRUE, "sin riesgo")</f>
        <v>rocío</v>
      </c>
    </row>
    <row r="3190" spans="1:17" x14ac:dyDescent="0.35">
      <c r="A3190" s="2">
        <v>45811</v>
      </c>
      <c r="B3190" s="3" t="s">
        <v>12</v>
      </c>
      <c r="C3190">
        <v>12.03333333333333</v>
      </c>
      <c r="D3190">
        <v>12.1</v>
      </c>
      <c r="E3190">
        <v>95.566666666666663</v>
      </c>
      <c r="F3190">
        <v>96.333333333333329</v>
      </c>
      <c r="G3190">
        <v>1</v>
      </c>
      <c r="H3190">
        <v>6.6666666666666666E-2</v>
      </c>
      <c r="I3190">
        <v>1.333333333333333</v>
      </c>
      <c r="J3190">
        <v>0.3</v>
      </c>
      <c r="K3190">
        <f t="shared" si="245"/>
        <v>6.6666666666669983E-2</v>
      </c>
      <c r="L3190">
        <f t="shared" si="246"/>
        <v>0.78613046706300194</v>
      </c>
      <c r="M3190">
        <f t="shared" si="247"/>
        <v>11.346435598973819</v>
      </c>
      <c r="N3190" s="10" t="str" cm="1">
        <f t="array" ref="N3190">_xlfn.IFS(AND(C3190&lt;=0, C3190-M3190&lt;=2), "escarcha",AND(C3190&lt;=0, C3190-M3190&gt;2), "helada negra", AND(C3190&gt;0, M3190+2&gt;C3190), "rocío", TRUE, "sin riesgo")</f>
        <v>rocío</v>
      </c>
      <c r="O3190">
        <f t="shared" si="248"/>
        <v>0.79850883680027751</v>
      </c>
      <c r="P3190">
        <f t="shared" si="249"/>
        <v>11.533574398468659</v>
      </c>
      <c r="Q3190" s="10" t="str" cm="1">
        <f t="array" ref="Q3190">_xlfn.IFS(AND(D3190&lt;=0, D3190-P3190&lt;=2), "escarcha",AND(D3190&lt;=0, D3190-P3190&gt;2), "helada negra", AND(D3190&gt;0, P3190+2&gt;D3190), "rocío", TRUE, "sin riesgo")</f>
        <v>rocío</v>
      </c>
    </row>
    <row r="3191" spans="1:17" x14ac:dyDescent="0.35">
      <c r="A3191" s="2">
        <v>45811</v>
      </c>
      <c r="B3191" s="3" t="s">
        <v>13</v>
      </c>
      <c r="C3191">
        <v>11.8</v>
      </c>
      <c r="D3191">
        <v>11.93333333333333</v>
      </c>
      <c r="E3191">
        <v>95.833333333333329</v>
      </c>
      <c r="F3191">
        <v>96</v>
      </c>
      <c r="G3191">
        <v>0</v>
      </c>
      <c r="H3191">
        <v>0</v>
      </c>
      <c r="I3191">
        <v>2</v>
      </c>
      <c r="J3191">
        <v>0.4</v>
      </c>
      <c r="K3191">
        <f t="shared" si="245"/>
        <v>0.13333333333332931</v>
      </c>
      <c r="L3191">
        <f t="shared" si="246"/>
        <v>0.77354068380754226</v>
      </c>
      <c r="M3191">
        <f t="shared" si="247"/>
        <v>11.156382617375803</v>
      </c>
      <c r="N3191" s="10" t="str" cm="1">
        <f t="array" ref="N3191">_xlfn.IFS(AND(C3191&lt;=0, C3191-M3191&lt;=2), "escarcha",AND(C3191&lt;=0, C3191-M3191&gt;2), "helada negra", AND(C3191&gt;0, M3191+2&gt;C3191), "rocío", TRUE, "sin riesgo")</f>
        <v>rocío</v>
      </c>
      <c r="O3191">
        <f t="shared" si="248"/>
        <v>0.78406819007421202</v>
      </c>
      <c r="P3191">
        <f t="shared" si="249"/>
        <v>11.315284395565534</v>
      </c>
      <c r="Q3191" s="10" t="str" cm="1">
        <f t="array" ref="Q3191">_xlfn.IFS(AND(D3191&lt;=0, D3191-P3191&lt;=2), "escarcha",AND(D3191&lt;=0, D3191-P3191&gt;2), "helada negra", AND(D3191&gt;0, P3191+2&gt;D3191), "rocío", TRUE, "sin riesgo")</f>
        <v>rocío</v>
      </c>
    </row>
    <row r="3192" spans="1:17" x14ac:dyDescent="0.35">
      <c r="A3192" s="2">
        <v>45811</v>
      </c>
      <c r="B3192" s="3" t="s">
        <v>14</v>
      </c>
      <c r="C3192">
        <v>10.8</v>
      </c>
      <c r="D3192">
        <v>10.93333333333333</v>
      </c>
      <c r="E3192">
        <v>95.9</v>
      </c>
      <c r="F3192">
        <v>95.666666666666671</v>
      </c>
      <c r="G3192">
        <v>0</v>
      </c>
      <c r="H3192">
        <v>3.3333333333333333E-2</v>
      </c>
      <c r="I3192">
        <v>0</v>
      </c>
      <c r="J3192">
        <v>6.6666666666666666E-2</v>
      </c>
      <c r="K3192">
        <f t="shared" si="245"/>
        <v>0.13333333333332931</v>
      </c>
      <c r="L3192">
        <f t="shared" si="246"/>
        <v>0.7080176112180363</v>
      </c>
      <c r="M3192">
        <f t="shared" si="247"/>
        <v>10.171825936553521</v>
      </c>
      <c r="N3192" s="10" t="str" cm="1">
        <f t="array" ref="N3192">_xlfn.IFS(AND(C3192&lt;=0, C3192-M3192&lt;=2), "escarcha",AND(C3192&lt;=0, C3192-M3192&gt;2), "helada negra", AND(C3192&gt;0, M3192+2&gt;C3192), "rocío", TRUE, "sin riesgo")</f>
        <v>rocío</v>
      </c>
      <c r="O3192">
        <f t="shared" si="248"/>
        <v>0.71444081628191625</v>
      </c>
      <c r="P3192">
        <f t="shared" si="249"/>
        <v>10.268004393156891</v>
      </c>
      <c r="Q3192" s="10" t="str" cm="1">
        <f t="array" ref="Q3192">_xlfn.IFS(AND(D3192&lt;=0, D3192-P3192&lt;=2), "escarcha",AND(D3192&lt;=0, D3192-P3192&gt;2), "helada negra", AND(D3192&gt;0, P3192+2&gt;D3192), "rocío", TRUE, "sin riesgo")</f>
        <v>rocío</v>
      </c>
    </row>
    <row r="3193" spans="1:17" x14ac:dyDescent="0.35">
      <c r="A3193" s="2">
        <v>45811</v>
      </c>
      <c r="B3193" s="3" t="s">
        <v>15</v>
      </c>
      <c r="C3193">
        <v>9.6</v>
      </c>
      <c r="D3193">
        <v>10.633333333333329</v>
      </c>
      <c r="E3193">
        <v>96.133333333333326</v>
      </c>
      <c r="F3193">
        <v>97.333333333333329</v>
      </c>
      <c r="G3193">
        <v>0</v>
      </c>
      <c r="H3193">
        <v>0</v>
      </c>
      <c r="I3193">
        <v>0</v>
      </c>
      <c r="J3193">
        <v>0</v>
      </c>
      <c r="K3193">
        <f t="shared" si="245"/>
        <v>1.0333333333333297</v>
      </c>
      <c r="L3193">
        <f t="shared" si="246"/>
        <v>0.63029360649873467</v>
      </c>
      <c r="M3193">
        <f t="shared" si="247"/>
        <v>9.0137807960030809</v>
      </c>
      <c r="N3193" s="10" t="str" cm="1">
        <f t="array" ref="N3193">_xlfn.IFS(AND(C3193&lt;=0, C3193-M3193&lt;=2), "escarcha",AND(C3193&lt;=0, C3193-M3193&gt;2), "helada negra", AND(C3193&gt;0, M3193+2&gt;C3193), "rocío", TRUE, "sin riesgo")</f>
        <v>rocío</v>
      </c>
      <c r="O3193">
        <f t="shared" si="248"/>
        <v>0.71176597164246069</v>
      </c>
      <c r="P3193">
        <f t="shared" si="249"/>
        <v>10.227943482479123</v>
      </c>
      <c r="Q3193" s="10" t="str" cm="1">
        <f t="array" ref="Q3193">_xlfn.IFS(AND(D3193&lt;=0, D3193-P3193&lt;=2), "escarcha",AND(D3193&lt;=0, D3193-P3193&gt;2), "helada negra", AND(D3193&gt;0, P3193+2&gt;D3193), "rocío", TRUE, "sin riesgo")</f>
        <v>rocío</v>
      </c>
    </row>
    <row r="3194" spans="1:17" x14ac:dyDescent="0.35">
      <c r="A3194" s="2">
        <v>45811</v>
      </c>
      <c r="B3194" s="3" t="s">
        <v>16</v>
      </c>
      <c r="C3194">
        <v>9.8000000000000007</v>
      </c>
      <c r="D3194">
        <v>10.633333333333329</v>
      </c>
      <c r="E3194">
        <v>96.666666666666671</v>
      </c>
      <c r="F3194">
        <v>98</v>
      </c>
      <c r="G3194">
        <v>0</v>
      </c>
      <c r="H3194">
        <v>6.6666666666666666E-2</v>
      </c>
      <c r="I3194">
        <v>1</v>
      </c>
      <c r="J3194">
        <v>0.83333333333333337</v>
      </c>
      <c r="K3194">
        <f t="shared" si="245"/>
        <v>0.8333333333333286</v>
      </c>
      <c r="L3194">
        <f t="shared" si="246"/>
        <v>0.64923798320803972</v>
      </c>
      <c r="M3194">
        <f t="shared" si="247"/>
        <v>9.2950642971313808</v>
      </c>
      <c r="N3194" s="10" t="str" cm="1">
        <f t="array" ref="N3194">_xlfn.IFS(AND(C3194&lt;=0, C3194-M3194&lt;=2), "escarcha",AND(C3194&lt;=0, C3194-M3194&gt;2), "helada negra", AND(C3194&gt;0, M3194+2&gt;C3194), "rocío", TRUE, "sin riesgo")</f>
        <v>rocío</v>
      </c>
      <c r="O3194">
        <f t="shared" si="248"/>
        <v>0.71859193671286059</v>
      </c>
      <c r="P3194">
        <f t="shared" si="249"/>
        <v>10.330200456828251</v>
      </c>
      <c r="Q3194" s="10" t="str" cm="1">
        <f t="array" ref="Q3194">_xlfn.IFS(AND(D3194&lt;=0, D3194-P3194&lt;=2), "escarcha",AND(D3194&lt;=0, D3194-P3194&gt;2), "helada negra", AND(D3194&gt;0, P3194+2&gt;D3194), "rocío", TRUE, "sin riesgo")</f>
        <v>rocío</v>
      </c>
    </row>
    <row r="3195" spans="1:17" x14ac:dyDescent="0.35">
      <c r="A3195" s="2">
        <v>45811</v>
      </c>
      <c r="B3195" s="3" t="s">
        <v>17</v>
      </c>
      <c r="C3195">
        <v>9.5</v>
      </c>
      <c r="D3195">
        <v>10.366666666666671</v>
      </c>
      <c r="E3195">
        <v>96.8</v>
      </c>
      <c r="F3195">
        <v>97.666666666666671</v>
      </c>
      <c r="G3195">
        <v>0.66666666666666663</v>
      </c>
      <c r="H3195">
        <v>0.26666666666666672</v>
      </c>
      <c r="I3195">
        <v>1</v>
      </c>
      <c r="J3195">
        <v>0.9</v>
      </c>
      <c r="K3195">
        <f t="shared" si="245"/>
        <v>0.86666666666667069</v>
      </c>
      <c r="L3195">
        <f t="shared" si="246"/>
        <v>0.63049058828968829</v>
      </c>
      <c r="M3195">
        <f t="shared" si="247"/>
        <v>9.0167023281258984</v>
      </c>
      <c r="N3195" s="10" t="str" cm="1">
        <f t="array" ref="N3195">_xlfn.IFS(AND(C3195&lt;=0, C3195-M3195&lt;=2), "escarcha",AND(C3195&lt;=0, C3195-M3195&gt;2), "helada negra", AND(C3195&gt;0, M3195+2&gt;C3195), "rocío", TRUE, "sin riesgo")</f>
        <v>rocío</v>
      </c>
      <c r="O3195">
        <f t="shared" si="248"/>
        <v>0.69741496927707503</v>
      </c>
      <c r="P3195">
        <f t="shared" si="249"/>
        <v>10.013225975557926</v>
      </c>
      <c r="Q3195" s="10" t="str" cm="1">
        <f t="array" ref="Q3195">_xlfn.IFS(AND(D3195&lt;=0, D3195-P3195&lt;=2), "escarcha",AND(D3195&lt;=0, D3195-P3195&gt;2), "helada negra", AND(D3195&gt;0, P3195+2&gt;D3195), "rocío", TRUE, "sin riesgo")</f>
        <v>rocío</v>
      </c>
    </row>
    <row r="3196" spans="1:17" x14ac:dyDescent="0.35">
      <c r="A3196" s="2">
        <v>45811</v>
      </c>
      <c r="B3196" s="3" t="s">
        <v>18</v>
      </c>
      <c r="C3196">
        <v>9.0666666666666664</v>
      </c>
      <c r="D3196">
        <v>10.3</v>
      </c>
      <c r="E3196">
        <v>97.166666666666671</v>
      </c>
      <c r="F3196">
        <v>98</v>
      </c>
      <c r="G3196">
        <v>0</v>
      </c>
      <c r="H3196">
        <v>0</v>
      </c>
      <c r="I3196">
        <v>0</v>
      </c>
      <c r="J3196">
        <v>0</v>
      </c>
      <c r="K3196">
        <f t="shared" si="245"/>
        <v>1.2333333333333343</v>
      </c>
      <c r="L3196">
        <f t="shared" si="246"/>
        <v>0.60511621528920101</v>
      </c>
      <c r="M3196">
        <f t="shared" si="247"/>
        <v>8.6409194577462483</v>
      </c>
      <c r="N3196" s="10" t="str" cm="1">
        <f t="array" ref="N3196">_xlfn.IFS(AND(C3196&lt;=0, C3196-M3196&lt;=2), "escarcha",AND(C3196&lt;=0, C3196-M3196&gt;2), "helada negra", AND(C3196&gt;0, M3196+2&gt;C3196), "rocío", TRUE, "sin riesgo")</f>
        <v>rocío</v>
      </c>
      <c r="O3196">
        <f t="shared" si="248"/>
        <v>0.69637383014202114</v>
      </c>
      <c r="P3196">
        <f t="shared" si="249"/>
        <v>9.9976627742578774</v>
      </c>
      <c r="Q3196" s="10" t="str" cm="1">
        <f t="array" ref="Q3196">_xlfn.IFS(AND(D3196&lt;=0, D3196-P3196&lt;=2), "escarcha",AND(D3196&lt;=0, D3196-P3196&gt;2), "helada negra", AND(D3196&gt;0, P3196+2&gt;D3196), "rocío", TRUE, "sin riesgo")</f>
        <v>rocío</v>
      </c>
    </row>
    <row r="3197" spans="1:17" x14ac:dyDescent="0.35">
      <c r="A3197" s="2">
        <v>45811</v>
      </c>
      <c r="B3197" s="3" t="s">
        <v>19</v>
      </c>
      <c r="C3197">
        <v>9.1666666666666661</v>
      </c>
      <c r="D3197">
        <v>10.53333333333333</v>
      </c>
      <c r="E3197">
        <v>97.366666666666674</v>
      </c>
      <c r="F3197">
        <v>98</v>
      </c>
      <c r="G3197">
        <v>0</v>
      </c>
      <c r="H3197">
        <v>0.26666666666666672</v>
      </c>
      <c r="I3197">
        <v>0</v>
      </c>
      <c r="J3197">
        <v>1.033333333333333</v>
      </c>
      <c r="K3197">
        <f t="shared" si="245"/>
        <v>1.3666666666666636</v>
      </c>
      <c r="L3197">
        <f t="shared" si="246"/>
        <v>0.61390941024171053</v>
      </c>
      <c r="M3197">
        <f t="shared" si="247"/>
        <v>8.7710157251749354</v>
      </c>
      <c r="N3197" s="10" t="str" cm="1">
        <f t="array" ref="N3197">_xlfn.IFS(AND(C3197&lt;=0, C3197-M3197&lt;=2), "escarcha",AND(C3197&lt;=0, C3197-M3197&gt;2), "helada negra", AND(C3197&gt;0, M3197+2&gt;C3197), "rocío", TRUE, "sin riesgo")</f>
        <v>rocío</v>
      </c>
      <c r="O3197">
        <f t="shared" si="248"/>
        <v>0.711932638144674</v>
      </c>
      <c r="P3197">
        <f t="shared" si="249"/>
        <v>10.230439261710641</v>
      </c>
      <c r="Q3197" s="10" t="str" cm="1">
        <f t="array" ref="Q3197">_xlfn.IFS(AND(D3197&lt;=0, D3197-P3197&lt;=2), "escarcha",AND(D3197&lt;=0, D3197-P3197&gt;2), "helada negra", AND(D3197&gt;0, P3197+2&gt;D3197), "rocío", TRUE, "sin riesgo")</f>
        <v>rocío</v>
      </c>
    </row>
    <row r="3198" spans="1:17" x14ac:dyDescent="0.35">
      <c r="A3198" s="2">
        <v>45811</v>
      </c>
      <c r="B3198" s="3" t="s">
        <v>20</v>
      </c>
      <c r="C3198">
        <v>8.7999999999999989</v>
      </c>
      <c r="D3198">
        <v>10.16666666666667</v>
      </c>
      <c r="E3198">
        <v>97.4</v>
      </c>
      <c r="F3198">
        <v>97</v>
      </c>
      <c r="G3198">
        <v>0</v>
      </c>
      <c r="H3198">
        <v>0.1</v>
      </c>
      <c r="I3198">
        <v>0</v>
      </c>
      <c r="J3198">
        <v>0.8</v>
      </c>
      <c r="K3198">
        <f t="shared" si="245"/>
        <v>1.3666666666666707</v>
      </c>
      <c r="L3198">
        <f t="shared" si="246"/>
        <v>0.58952324194121131</v>
      </c>
      <c r="M3198">
        <f t="shared" si="247"/>
        <v>8.4105499808576329</v>
      </c>
      <c r="N3198" s="10" t="str" cm="1">
        <f t="array" ref="N3198">_xlfn.IFS(AND(C3198&lt;=0, C3198-M3198&lt;=2), "escarcha",AND(C3198&lt;=0, C3198-M3198&gt;2), "helada negra", AND(C3198&gt;0, M3198+2&gt;C3198), "rocío", TRUE, "sin riesgo")</f>
        <v>rocío</v>
      </c>
      <c r="O3198">
        <f t="shared" si="248"/>
        <v>0.67721370792036273</v>
      </c>
      <c r="P3198">
        <f t="shared" si="249"/>
        <v>9.7115939944253551</v>
      </c>
      <c r="Q3198" s="10" t="str" cm="1">
        <f t="array" ref="Q3198">_xlfn.IFS(AND(D3198&lt;=0, D3198-P3198&lt;=2), "escarcha",AND(D3198&lt;=0, D3198-P3198&gt;2), "helada negra", AND(D3198&gt;0, P3198+2&gt;D3198), "rocío", TRUE, "sin riesgo")</f>
        <v>rocío</v>
      </c>
    </row>
    <row r="3199" spans="1:17" x14ac:dyDescent="0.35">
      <c r="A3199" s="2">
        <v>45811</v>
      </c>
      <c r="B3199" s="3" t="s">
        <v>21</v>
      </c>
      <c r="C3199">
        <v>8.7666666666666675</v>
      </c>
      <c r="D3199">
        <v>9.1999999999999993</v>
      </c>
      <c r="E3199">
        <v>97.6</v>
      </c>
      <c r="F3199">
        <v>97.666666666666671</v>
      </c>
      <c r="G3199">
        <v>0</v>
      </c>
      <c r="H3199">
        <v>0</v>
      </c>
      <c r="I3199">
        <v>0</v>
      </c>
      <c r="J3199">
        <v>0.16666666666666671</v>
      </c>
      <c r="K3199">
        <f t="shared" si="245"/>
        <v>0.43333333333333179</v>
      </c>
      <c r="L3199">
        <f t="shared" si="246"/>
        <v>0.58932291199530384</v>
      </c>
      <c r="M3199">
        <f t="shared" si="247"/>
        <v>8.4075930643338079</v>
      </c>
      <c r="N3199" s="10" t="str" cm="1">
        <f t="array" ref="N3199">_xlfn.IFS(AND(C3199&lt;=0, C3199-M3199&lt;=2), "escarcha",AND(C3199&lt;=0, C3199-M3199&gt;2), "helada negra", AND(C3199&gt;0, M3199+2&gt;C3199), "rocío", TRUE, "sin riesgo")</f>
        <v>rocío</v>
      </c>
      <c r="O3199">
        <f t="shared" si="248"/>
        <v>0.61923028659683199</v>
      </c>
      <c r="P3199">
        <f t="shared" si="249"/>
        <v>8.8498040012783807</v>
      </c>
      <c r="Q3199" s="10" t="str" cm="1">
        <f t="array" ref="Q3199">_xlfn.IFS(AND(D3199&lt;=0, D3199-P3199&lt;=2), "escarcha",AND(D3199&lt;=0, D3199-P3199&gt;2), "helada negra", AND(D3199&gt;0, P3199+2&gt;D3199), "rocío", TRUE, "sin riesgo")</f>
        <v>rocío</v>
      </c>
    </row>
    <row r="3200" spans="1:17" x14ac:dyDescent="0.35">
      <c r="A3200" s="2">
        <v>45811</v>
      </c>
      <c r="B3200" s="3" t="s">
        <v>22</v>
      </c>
      <c r="C3200">
        <v>9.0333333333333332</v>
      </c>
      <c r="D3200">
        <v>9.8333333333333339</v>
      </c>
      <c r="E3200">
        <v>97.766666666666666</v>
      </c>
      <c r="F3200">
        <v>98.666666666666671</v>
      </c>
      <c r="G3200">
        <v>1</v>
      </c>
      <c r="H3200">
        <v>3.3333333333333333E-2</v>
      </c>
      <c r="I3200">
        <v>1.333333333333333</v>
      </c>
      <c r="J3200">
        <v>0.46666666666666667</v>
      </c>
      <c r="K3200">
        <f t="shared" si="245"/>
        <v>0.80000000000000071</v>
      </c>
      <c r="L3200">
        <f t="shared" si="246"/>
        <v>0.60902533386270985</v>
      </c>
      <c r="M3200">
        <f t="shared" si="247"/>
        <v>8.6987386879786488</v>
      </c>
      <c r="N3200" s="10" t="str" cm="1">
        <f t="array" ref="N3200">_xlfn.IFS(AND(C3200&lt;=0, C3200-M3200&lt;=2), "escarcha",AND(C3200&lt;=0, C3200-M3200&gt;2), "helada negra", AND(C3200&gt;0, M3200+2&gt;C3200), "rocío", TRUE, "sin riesgo")</f>
        <v>rocío</v>
      </c>
      <c r="O3200">
        <f t="shared" si="248"/>
        <v>0.67194976182493393</v>
      </c>
      <c r="P3200">
        <f t="shared" si="249"/>
        <v>9.6331142667286596</v>
      </c>
      <c r="Q3200" s="10" t="str" cm="1">
        <f t="array" ref="Q3200">_xlfn.IFS(AND(D3200&lt;=0, D3200-P3200&lt;=2), "escarcha",AND(D3200&lt;=0, D3200-P3200&gt;2), "helada negra", AND(D3200&gt;0, P3200+2&gt;D3200), "rocío", TRUE, "sin riesgo")</f>
        <v>rocío</v>
      </c>
    </row>
    <row r="3201" spans="1:17" x14ac:dyDescent="0.35">
      <c r="A3201" s="2">
        <v>45811</v>
      </c>
      <c r="B3201" s="3" t="s">
        <v>23</v>
      </c>
      <c r="C3201">
        <v>9.3000000000000007</v>
      </c>
      <c r="D3201">
        <v>10.6</v>
      </c>
      <c r="E3201">
        <v>97.833333333333329</v>
      </c>
      <c r="F3201">
        <v>99</v>
      </c>
      <c r="G3201">
        <v>0</v>
      </c>
      <c r="H3201">
        <v>0.33333333333333331</v>
      </c>
      <c r="I3201">
        <v>0.66666666666666663</v>
      </c>
      <c r="J3201">
        <v>1.2666666666666671</v>
      </c>
      <c r="K3201">
        <f t="shared" si="245"/>
        <v>1.2999999999999989</v>
      </c>
      <c r="L3201">
        <f t="shared" si="246"/>
        <v>0.62766518918197467</v>
      </c>
      <c r="M3201">
        <f t="shared" si="247"/>
        <v>8.9748039487753974</v>
      </c>
      <c r="N3201" s="10" t="str" cm="1">
        <f t="array" ref="N3201">_xlfn.IFS(AND(C3201&lt;=0, C3201-M3201&lt;=2), "escarcha",AND(C3201&lt;=0, C3201-M3201&gt;2), "helada negra", AND(C3201&gt;0, M3201+2&gt;C3201), "rocío", TRUE, "sin riesgo")</f>
        <v>rocío</v>
      </c>
      <c r="O3201">
        <f t="shared" si="248"/>
        <v>0.72652512543020775</v>
      </c>
      <c r="P3201">
        <f t="shared" si="249"/>
        <v>10.449148091481421</v>
      </c>
      <c r="Q3201" s="10" t="str" cm="1">
        <f t="array" ref="Q3201">_xlfn.IFS(AND(D3201&lt;=0, D3201-P3201&lt;=2), "escarcha",AND(D3201&lt;=0, D3201-P3201&gt;2), "helada negra", AND(D3201&gt;0, P3201+2&gt;D3201), "rocío", TRUE, "sin riesgo")</f>
        <v>rocío</v>
      </c>
    </row>
    <row r="3202" spans="1:17" x14ac:dyDescent="0.35">
      <c r="A3202" s="2">
        <v>45811</v>
      </c>
      <c r="B3202" s="3" t="s">
        <v>24</v>
      </c>
      <c r="C3202">
        <v>9.8000000000000007</v>
      </c>
      <c r="D3202">
        <v>10.866666666666671</v>
      </c>
      <c r="E3202">
        <v>97.9</v>
      </c>
      <c r="F3202">
        <v>97.333333333333329</v>
      </c>
      <c r="G3202">
        <v>0</v>
      </c>
      <c r="H3202">
        <v>0.2</v>
      </c>
      <c r="I3202">
        <v>0</v>
      </c>
      <c r="J3202">
        <v>1.5</v>
      </c>
      <c r="K3202">
        <f t="shared" ref="K3202:K3265" si="250">ABS((C3202-D3202))</f>
        <v>1.06666666666667</v>
      </c>
      <c r="L3202">
        <f t="shared" si="246"/>
        <v>0.66191589843209442</v>
      </c>
      <c r="M3202">
        <f t="shared" si="247"/>
        <v>9.4836551532552242</v>
      </c>
      <c r="N3202" s="10" t="str" cm="1">
        <f t="array" ref="N3202">_xlfn.IFS(AND(C3202&lt;=0, C3202-M3202&lt;=2), "escarcha",AND(C3202&lt;=0, C3202-M3202&gt;2), "helada negra", AND(C3202&gt;0, M3202+2&gt;C3202), "rocío", TRUE, "sin riesgo")</f>
        <v>rocío</v>
      </c>
      <c r="O3202">
        <f t="shared" si="248"/>
        <v>0.72728393591959539</v>
      </c>
      <c r="P3202">
        <f t="shared" si="249"/>
        <v>10.460531299945115</v>
      </c>
      <c r="Q3202" s="10" t="str" cm="1">
        <f t="array" ref="Q3202">_xlfn.IFS(AND(D3202&lt;=0, D3202-P3202&lt;=2), "escarcha",AND(D3202&lt;=0, D3202-P3202&gt;2), "helada negra", AND(D3202&gt;0, P3202+2&gt;D3202), "rocío", TRUE, "sin riesgo")</f>
        <v>rocío</v>
      </c>
    </row>
    <row r="3203" spans="1:17" x14ac:dyDescent="0.35">
      <c r="A3203" s="2">
        <v>45811</v>
      </c>
      <c r="B3203" s="3" t="s">
        <v>25</v>
      </c>
      <c r="C3203">
        <v>10.199999999999999</v>
      </c>
      <c r="D3203">
        <v>11.133333333333329</v>
      </c>
      <c r="E3203">
        <v>97.933333333333337</v>
      </c>
      <c r="F3203">
        <v>96.666666666666671</v>
      </c>
      <c r="G3203">
        <v>0</v>
      </c>
      <c r="H3203">
        <v>0.23333333333333331</v>
      </c>
      <c r="I3203">
        <v>0</v>
      </c>
      <c r="J3203">
        <v>0.9</v>
      </c>
      <c r="K3203">
        <f t="shared" si="250"/>
        <v>0.93333333333333002</v>
      </c>
      <c r="L3203">
        <f t="shared" ref="L3203:L3266" si="251">(LN(E3203/100))+((17.625*C3203)/(243.04+C3203))</f>
        <v>0.68901648897300882</v>
      </c>
      <c r="M3203">
        <f t="shared" ref="M3203:M3266" si="252">(243.04*L3203)/(17.625-L3203)</f>
        <v>9.887737985276619</v>
      </c>
      <c r="N3203" s="10" t="str" cm="1">
        <f t="array" ref="N3203">_xlfn.IFS(AND(C3203&lt;=0, C3203-M3203&lt;=2), "escarcha",AND(C3203&lt;=0, C3203-M3203&gt;2), "helada negra", AND(C3203&gt;0, M3203+2&gt;C3203), "rocío", TRUE, "sin riesgo")</f>
        <v>rocío</v>
      </c>
      <c r="O3203">
        <f t="shared" ref="O3203:O3266" si="253">(LN(F3203/100))+((17.625*D3203)/(243.04+D3203))</f>
        <v>0.73811098570038736</v>
      </c>
      <c r="P3203">
        <f t="shared" ref="P3203:P3266" si="254">(243.04*O3203)/(17.625-O3203)</f>
        <v>10.623063479171115</v>
      </c>
      <c r="Q3203" s="10" t="str" cm="1">
        <f t="array" ref="Q3203">_xlfn.IFS(AND(D3203&lt;=0, D3203-P3203&lt;=2), "escarcha",AND(D3203&lt;=0, D3203-P3203&gt;2), "helada negra", AND(D3203&gt;0, P3203+2&gt;D3203), "rocío", TRUE, "sin riesgo")</f>
        <v>rocío</v>
      </c>
    </row>
    <row r="3204" spans="1:17" x14ac:dyDescent="0.35">
      <c r="A3204" s="2">
        <v>45811</v>
      </c>
      <c r="B3204" s="3" t="s">
        <v>26</v>
      </c>
      <c r="C3204">
        <v>10.66666666666667</v>
      </c>
      <c r="D3204">
        <v>11.4</v>
      </c>
      <c r="E3204">
        <v>98</v>
      </c>
      <c r="F3204">
        <v>96</v>
      </c>
      <c r="G3204">
        <v>0</v>
      </c>
      <c r="H3204">
        <v>0</v>
      </c>
      <c r="I3204">
        <v>0</v>
      </c>
      <c r="J3204">
        <v>0.23333333333333331</v>
      </c>
      <c r="K3204">
        <f t="shared" si="250"/>
        <v>0.73333333333333073</v>
      </c>
      <c r="L3204">
        <f t="shared" si="251"/>
        <v>0.72081053632343095</v>
      </c>
      <c r="M3204">
        <f t="shared" si="252"/>
        <v>10.363454167647781</v>
      </c>
      <c r="N3204" s="10" t="str" cm="1">
        <f t="array" ref="N3204">_xlfn.IFS(AND(C3204&lt;=0, C3204-M3204&lt;=2), "escarcha",AND(C3204&lt;=0, C3204-M3204&gt;2), "helada negra", AND(C3204&gt;0, M3204+2&gt;C3204), "rocío", TRUE, "sin riesgo")</f>
        <v>rocío</v>
      </c>
      <c r="O3204">
        <f t="shared" si="253"/>
        <v>0.74885337098831273</v>
      </c>
      <c r="P3204">
        <f t="shared" si="254"/>
        <v>10.784530810613017</v>
      </c>
      <c r="Q3204" s="10" t="str" cm="1">
        <f t="array" ref="Q3204">_xlfn.IFS(AND(D3204&lt;=0, D3204-P3204&lt;=2), "escarcha",AND(D3204&lt;=0, D3204-P3204&gt;2), "helada negra", AND(D3204&gt;0, P3204+2&gt;D3204), "rocío", TRUE, "sin riesgo")</f>
        <v>rocío</v>
      </c>
    </row>
    <row r="3205" spans="1:17" x14ac:dyDescent="0.35">
      <c r="A3205" s="2">
        <v>45811</v>
      </c>
      <c r="B3205" s="3" t="s">
        <v>27</v>
      </c>
      <c r="C3205">
        <v>11.4</v>
      </c>
      <c r="D3205">
        <v>12.233333333333331</v>
      </c>
      <c r="E3205">
        <v>98.033333333333331</v>
      </c>
      <c r="F3205">
        <v>92.666666666666671</v>
      </c>
      <c r="G3205">
        <v>0</v>
      </c>
      <c r="H3205">
        <v>0.3</v>
      </c>
      <c r="I3205">
        <v>0</v>
      </c>
      <c r="J3205">
        <v>1.9</v>
      </c>
      <c r="K3205">
        <f t="shared" si="250"/>
        <v>0.83333333333333037</v>
      </c>
      <c r="L3205">
        <f t="shared" si="251"/>
        <v>0.76981273641231607</v>
      </c>
      <c r="M3205">
        <f t="shared" si="252"/>
        <v>11.100160712057578</v>
      </c>
      <c r="N3205" s="10" t="str" cm="1">
        <f t="array" ref="N3205">_xlfn.IFS(AND(C3205&lt;=0, C3205-M3205&lt;=2), "escarcha",AND(C3205&lt;=0, C3205-M3205&gt;2), "helada negra", AND(C3205&gt;0, M3205+2&gt;C3205), "rocío", TRUE, "sin riesgo")</f>
        <v>rocío</v>
      </c>
      <c r="O3205">
        <f t="shared" si="253"/>
        <v>0.76847249555424479</v>
      </c>
      <c r="P3205">
        <f t="shared" si="254"/>
        <v>11.079954354195719</v>
      </c>
      <c r="Q3205" s="10" t="str" cm="1">
        <f t="array" ref="Q3205">_xlfn.IFS(AND(D3205&lt;=0, D3205-P3205&lt;=2), "escarcha",AND(D3205&lt;=0, D3205-P3205&gt;2), "helada negra", AND(D3205&gt;0, P3205+2&gt;D3205), "rocío", TRUE, "sin riesgo")</f>
        <v>rocío</v>
      </c>
    </row>
    <row r="3206" spans="1:17" x14ac:dyDescent="0.35">
      <c r="A3206" s="2">
        <v>45811</v>
      </c>
      <c r="B3206" s="3" t="s">
        <v>28</v>
      </c>
      <c r="C3206">
        <v>11.866666666666671</v>
      </c>
      <c r="D3206">
        <v>12.366666666666671</v>
      </c>
      <c r="E3206">
        <v>98</v>
      </c>
      <c r="F3206">
        <v>92</v>
      </c>
      <c r="G3206">
        <v>0</v>
      </c>
      <c r="H3206">
        <v>0.6333333333333333</v>
      </c>
      <c r="I3206">
        <v>0</v>
      </c>
      <c r="J3206">
        <v>2.3666666666666671</v>
      </c>
      <c r="K3206">
        <f t="shared" si="250"/>
        <v>0.5</v>
      </c>
      <c r="L3206">
        <f t="shared" si="251"/>
        <v>0.80029368351834229</v>
      </c>
      <c r="M3206">
        <f t="shared" si="252"/>
        <v>11.560580802041125</v>
      </c>
      <c r="N3206" s="10" t="str" cm="1">
        <f t="array" ref="N3206">_xlfn.IFS(AND(C3206&lt;=0, C3206-M3206&lt;=2), "escarcha",AND(C3206&lt;=0, C3206-M3206&gt;2), "helada negra", AND(C3206&gt;0, M3206+2&gt;C3206), "rocío", TRUE, "sin riesgo")</f>
        <v>rocío</v>
      </c>
      <c r="O3206">
        <f t="shared" si="253"/>
        <v>0.77001232491806604</v>
      </c>
      <c r="P3206">
        <f t="shared" si="254"/>
        <v>11.103170115321786</v>
      </c>
      <c r="Q3206" s="10" t="str" cm="1">
        <f t="array" ref="Q3206">_xlfn.IFS(AND(D3206&lt;=0, D3206-P3206&lt;=2), "escarcha",AND(D3206&lt;=0, D3206-P3206&gt;2), "helada negra", AND(D3206&gt;0, P3206+2&gt;D3206), "rocío", TRUE, "sin riesgo")</f>
        <v>rocío</v>
      </c>
    </row>
    <row r="3207" spans="1:17" x14ac:dyDescent="0.35">
      <c r="A3207" s="2">
        <v>45811</v>
      </c>
      <c r="B3207" s="3" t="s">
        <v>29</v>
      </c>
      <c r="C3207">
        <v>12.43333333333333</v>
      </c>
      <c r="D3207">
        <v>13.1</v>
      </c>
      <c r="E3207">
        <v>97.866666666666674</v>
      </c>
      <c r="F3207">
        <v>90.333333333333329</v>
      </c>
      <c r="G3207">
        <v>0</v>
      </c>
      <c r="H3207">
        <v>1.4333333333333329</v>
      </c>
      <c r="I3207">
        <v>0</v>
      </c>
      <c r="J3207">
        <v>3.8666666666666671</v>
      </c>
      <c r="K3207">
        <f t="shared" si="250"/>
        <v>0.66666666666666963</v>
      </c>
      <c r="L3207">
        <f t="shared" si="251"/>
        <v>0.83620636565035023</v>
      </c>
      <c r="M3207">
        <f t="shared" si="252"/>
        <v>12.105193472141559</v>
      </c>
      <c r="N3207" s="10" t="str" cm="1">
        <f t="array" ref="N3207">_xlfn.IFS(AND(C3207&lt;=0, C3207-M3207&lt;=2), "escarcha",AND(C3207&lt;=0, C3207-M3207&gt;2), "helada negra", AND(C3207&gt;0, M3207+2&gt;C3207), "rocío", TRUE, "sin riesgo")</f>
        <v>rocío</v>
      </c>
      <c r="O3207">
        <f t="shared" si="253"/>
        <v>0.79974768377327721</v>
      </c>
      <c r="P3207">
        <f t="shared" si="254"/>
        <v>11.552318705901426</v>
      </c>
      <c r="Q3207" s="10" t="str" cm="1">
        <f t="array" ref="Q3207">_xlfn.IFS(AND(D3207&lt;=0, D3207-P3207&lt;=2), "escarcha",AND(D3207&lt;=0, D3207-P3207&gt;2), "helada negra", AND(D3207&gt;0, P3207+2&gt;D3207), "rocío", TRUE, "sin riesgo")</f>
        <v>rocío</v>
      </c>
    </row>
    <row r="3208" spans="1:17" x14ac:dyDescent="0.35">
      <c r="A3208" s="2">
        <v>45811</v>
      </c>
      <c r="B3208" s="3" t="s">
        <v>30</v>
      </c>
      <c r="C3208">
        <v>13.03333333333333</v>
      </c>
      <c r="D3208">
        <v>13.96666666666667</v>
      </c>
      <c r="E3208">
        <v>97</v>
      </c>
      <c r="F3208">
        <v>87.666666666666671</v>
      </c>
      <c r="G3208">
        <v>0</v>
      </c>
      <c r="H3208">
        <v>1.5</v>
      </c>
      <c r="I3208">
        <v>0</v>
      </c>
      <c r="J3208">
        <v>3.9333333333333331</v>
      </c>
      <c r="K3208">
        <f t="shared" si="250"/>
        <v>0.93333333333334068</v>
      </c>
      <c r="L3208">
        <f t="shared" si="251"/>
        <v>0.86659827604865414</v>
      </c>
      <c r="M3208">
        <f t="shared" si="252"/>
        <v>12.567907637030006</v>
      </c>
      <c r="N3208" s="10" t="str" cm="1">
        <f t="array" ref="N3208">_xlfn.IFS(AND(C3208&lt;=0, C3208-M3208&lt;=2), "escarcha",AND(C3208&lt;=0, C3208-M3208&gt;2), "helada negra", AND(C3208&gt;0, M3208+2&gt;C3208), "rocío", TRUE, "sin riesgo")</f>
        <v>rocío</v>
      </c>
      <c r="O3208">
        <f t="shared" si="253"/>
        <v>0.82617745101330198</v>
      </c>
      <c r="P3208">
        <f t="shared" si="254"/>
        <v>11.952871524700091</v>
      </c>
      <c r="Q3208" s="10" t="str" cm="1">
        <f t="array" ref="Q3208">_xlfn.IFS(AND(D3208&lt;=0, D3208-P3208&lt;=2), "escarcha",AND(D3208&lt;=0, D3208-P3208&gt;2), "helada negra", AND(D3208&gt;0, P3208+2&gt;D3208), "rocío", TRUE, "sin riesgo")</f>
        <v>sin riesgo</v>
      </c>
    </row>
    <row r="3209" spans="1:17" x14ac:dyDescent="0.35">
      <c r="A3209" s="2">
        <v>45811</v>
      </c>
      <c r="B3209" s="3" t="s">
        <v>31</v>
      </c>
      <c r="C3209">
        <v>14.266666666666669</v>
      </c>
      <c r="D3209">
        <v>15.03333333333333</v>
      </c>
      <c r="E3209">
        <v>93.333333333333329</v>
      </c>
      <c r="F3209">
        <v>83.666666666666671</v>
      </c>
      <c r="G3209">
        <v>0.66666666666666663</v>
      </c>
      <c r="H3209">
        <v>0.9</v>
      </c>
      <c r="I3209">
        <v>1.333333333333333</v>
      </c>
      <c r="J3209">
        <v>3.3</v>
      </c>
      <c r="K3209">
        <f t="shared" si="250"/>
        <v>0.76666666666666039</v>
      </c>
      <c r="L3209">
        <f t="shared" si="251"/>
        <v>0.9082457024585352</v>
      </c>
      <c r="M3209">
        <f t="shared" si="252"/>
        <v>13.204718547426797</v>
      </c>
      <c r="N3209" s="10" t="str" cm="1">
        <f t="array" ref="N3209">_xlfn.IFS(AND(C3209&lt;=0, C3209-M3209&lt;=2), "escarcha",AND(C3209&lt;=0, C3209-M3209&gt;2), "helada negra", AND(C3209&gt;0, M3209+2&gt;C3209), "rocío", TRUE, "sin riesgo")</f>
        <v>rocío</v>
      </c>
      <c r="O3209">
        <f t="shared" si="253"/>
        <v>0.84836507324311627</v>
      </c>
      <c r="P3209">
        <f t="shared" si="254"/>
        <v>12.290107539513897</v>
      </c>
      <c r="Q3209" s="10" t="str" cm="1">
        <f t="array" ref="Q3209">_xlfn.IFS(AND(D3209&lt;=0, D3209-P3209&lt;=2), "escarcha",AND(D3209&lt;=0, D3209-P3209&gt;2), "helada negra", AND(D3209&gt;0, P3209+2&gt;D3209), "rocío", TRUE, "sin riesgo")</f>
        <v>sin riesgo</v>
      </c>
    </row>
    <row r="3210" spans="1:17" x14ac:dyDescent="0.35">
      <c r="A3210" s="2">
        <v>45811</v>
      </c>
      <c r="B3210" s="3" t="s">
        <v>34</v>
      </c>
      <c r="C3210">
        <v>19.100000000000001</v>
      </c>
      <c r="D3210">
        <v>19.2</v>
      </c>
      <c r="E3210">
        <v>74.666666666666671</v>
      </c>
      <c r="F3210">
        <v>71.333333333333329</v>
      </c>
      <c r="G3210">
        <v>2.666666666666667</v>
      </c>
      <c r="H3210">
        <v>2.4</v>
      </c>
      <c r="I3210">
        <v>6.333333333333333</v>
      </c>
      <c r="J3210">
        <v>5.1666666666666661</v>
      </c>
      <c r="K3210">
        <f t="shared" si="250"/>
        <v>9.9999999999997868E-2</v>
      </c>
      <c r="L3210">
        <f t="shared" si="251"/>
        <v>0.9920533231361246</v>
      </c>
      <c r="M3210">
        <f t="shared" si="252"/>
        <v>14.495846366800505</v>
      </c>
      <c r="N3210" s="10" t="str" cm="1">
        <f t="array" ref="N3210">_xlfn.IFS(AND(C3210&lt;=0, C3210-M3210&lt;=2), "escarcha",AND(C3210&lt;=0, C3210-M3210&gt;2), "helada negra", AND(C3210&gt;0, M3210+2&gt;C3210), "rocío", TRUE, "sin riesgo")</f>
        <v>sin riesgo</v>
      </c>
      <c r="O3210">
        <f t="shared" si="253"/>
        <v>0.95261452877321573</v>
      </c>
      <c r="P3210">
        <f t="shared" si="254"/>
        <v>13.886641205159613</v>
      </c>
      <c r="Q3210" s="10" t="str" cm="1">
        <f t="array" ref="Q3210">_xlfn.IFS(AND(D3210&lt;=0, D3210-P3210&lt;=2), "escarcha",AND(D3210&lt;=0, D3210-P3210&gt;2), "helada negra", AND(D3210&gt;0, P3210+2&gt;D3210), "rocío", TRUE, "sin riesgo")</f>
        <v>sin riesgo</v>
      </c>
    </row>
    <row r="3211" spans="1:17" x14ac:dyDescent="0.35">
      <c r="A3211" s="2">
        <v>45811</v>
      </c>
      <c r="B3211" s="3" t="s">
        <v>44</v>
      </c>
      <c r="C3211">
        <v>9</v>
      </c>
      <c r="D3211">
        <v>9.5666666666666664</v>
      </c>
      <c r="E3211">
        <v>87.766666666666666</v>
      </c>
      <c r="F3211">
        <v>86.666666666666671</v>
      </c>
      <c r="G3211">
        <v>0</v>
      </c>
      <c r="H3211">
        <v>1.1333333333333331</v>
      </c>
      <c r="I3211">
        <v>1.333333333333333</v>
      </c>
      <c r="J3211">
        <v>2.7666666666666671</v>
      </c>
      <c r="K3211">
        <f t="shared" si="250"/>
        <v>0.56666666666666643</v>
      </c>
      <c r="L3211">
        <f t="shared" si="251"/>
        <v>0.4988759784513635</v>
      </c>
      <c r="M3211">
        <f t="shared" si="252"/>
        <v>7.0796414676352191</v>
      </c>
      <c r="N3211" s="10" t="str" cm="1">
        <f t="array" ref="N3211">_xlfn.IFS(AND(C3211&lt;=0, C3211-M3211&lt;=2), "escarcha",AND(C3211&lt;=0, C3211-M3211&gt;2), "helada negra", AND(C3211&gt;0, M3211+2&gt;C3211), "rocío", TRUE, "sin riesgo")</f>
        <v>rocío</v>
      </c>
      <c r="O3211">
        <f t="shared" si="253"/>
        <v>0.52438945748624333</v>
      </c>
      <c r="P3211">
        <f t="shared" si="254"/>
        <v>7.4528107303893973</v>
      </c>
      <c r="Q3211" s="10" t="str" cm="1">
        <f t="array" ref="Q3211">_xlfn.IFS(AND(D3211&lt;=0, D3211-P3211&lt;=2), "escarcha",AND(D3211&lt;=0, D3211-P3211&gt;2), "helada negra", AND(D3211&gt;0, P3211+2&gt;D3211), "rocío", TRUE, "sin riesgo")</f>
        <v>sin riesgo</v>
      </c>
    </row>
    <row r="3212" spans="1:17" x14ac:dyDescent="0.35">
      <c r="A3212" s="2">
        <v>45811</v>
      </c>
      <c r="B3212" s="3" t="s">
        <v>45</v>
      </c>
      <c r="C3212">
        <v>7.5666666666666664</v>
      </c>
      <c r="D3212">
        <v>9.6</v>
      </c>
      <c r="E3212">
        <v>90.733333333333334</v>
      </c>
      <c r="F3212">
        <v>86.333333333333329</v>
      </c>
      <c r="G3212">
        <v>0</v>
      </c>
      <c r="H3212">
        <v>0.23333333333333331</v>
      </c>
      <c r="I3212">
        <v>0</v>
      </c>
      <c r="J3212">
        <v>0.93333333333333324</v>
      </c>
      <c r="K3212">
        <f t="shared" si="250"/>
        <v>2.0333333333333332</v>
      </c>
      <c r="L3212">
        <f t="shared" si="251"/>
        <v>0.43491324395625919</v>
      </c>
      <c r="M3212">
        <f t="shared" si="252"/>
        <v>6.1489692467064749</v>
      </c>
      <c r="N3212" s="10" t="str" cm="1">
        <f t="array" ref="N3212">_xlfn.IFS(AND(C3212&lt;=0, C3212-M3212&lt;=2), "escarcha",AND(C3212&lt;=0, C3212-M3212&gt;2), "helada negra", AND(C3212&gt;0, M3212+2&gt;C3212), "rocío", TRUE, "sin riesgo")</f>
        <v>rocío</v>
      </c>
      <c r="O3212">
        <f t="shared" si="253"/>
        <v>0.52277326278747849</v>
      </c>
      <c r="P3212">
        <f t="shared" si="254"/>
        <v>7.4291386577989744</v>
      </c>
      <c r="Q3212" s="10" t="str" cm="1">
        <f t="array" ref="Q3212">_xlfn.IFS(AND(D3212&lt;=0, D3212-P3212&lt;=2), "escarcha",AND(D3212&lt;=0, D3212-P3212&gt;2), "helada negra", AND(D3212&gt;0, P3212+2&gt;D3212), "rocío", TRUE, "sin riesgo")</f>
        <v>sin riesgo</v>
      </c>
    </row>
    <row r="3213" spans="1:17" x14ac:dyDescent="0.35">
      <c r="A3213" s="2">
        <v>45811</v>
      </c>
      <c r="B3213" s="3" t="s">
        <v>46</v>
      </c>
      <c r="C3213">
        <v>6.8</v>
      </c>
      <c r="D3213">
        <v>8.6333333333333329</v>
      </c>
      <c r="E3213">
        <v>92.666666666666671</v>
      </c>
      <c r="F3213">
        <v>89</v>
      </c>
      <c r="G3213">
        <v>0</v>
      </c>
      <c r="H3213">
        <v>0.16666666666666671</v>
      </c>
      <c r="I3213">
        <v>0</v>
      </c>
      <c r="J3213">
        <v>1.1333333333333331</v>
      </c>
      <c r="K3213">
        <f t="shared" si="250"/>
        <v>1.833333333333333</v>
      </c>
      <c r="L3213">
        <f t="shared" si="251"/>
        <v>0.40354565152242838</v>
      </c>
      <c r="M3213">
        <f t="shared" si="252"/>
        <v>5.6950901568125323</v>
      </c>
      <c r="N3213" s="10" t="str" cm="1">
        <f t="array" ref="N3213">_xlfn.IFS(AND(C3213&lt;=0, C3213-M3213&lt;=2), "escarcha",AND(C3213&lt;=0, C3213-M3213&gt;2), "helada negra", AND(C3213&gt;0, M3213+2&gt;C3213), "rocío", TRUE, "sin riesgo")</f>
        <v>rocío</v>
      </c>
      <c r="O3213">
        <f t="shared" si="253"/>
        <v>0.4880693730635367</v>
      </c>
      <c r="P3213">
        <f t="shared" si="254"/>
        <v>6.9219151907465877</v>
      </c>
      <c r="Q3213" s="10" t="str" cm="1">
        <f t="array" ref="Q3213">_xlfn.IFS(AND(D3213&lt;=0, D3213-P3213&lt;=2), "escarcha",AND(D3213&lt;=0, D3213-P3213&gt;2), "helada negra", AND(D3213&gt;0, P3213+2&gt;D3213), "rocío", TRUE, "sin riesgo")</f>
        <v>rocío</v>
      </c>
    </row>
    <row r="3214" spans="1:17" x14ac:dyDescent="0.35">
      <c r="A3214" s="2">
        <v>45812</v>
      </c>
      <c r="B3214" s="3" t="s">
        <v>10</v>
      </c>
      <c r="C3214">
        <v>6.3999999999999986</v>
      </c>
      <c r="D3214">
        <v>8.5666666666666664</v>
      </c>
      <c r="E3214">
        <v>93.466666666666669</v>
      </c>
      <c r="F3214">
        <v>89.333333333333329</v>
      </c>
      <c r="G3214">
        <v>0.33333333333333331</v>
      </c>
      <c r="H3214">
        <v>6.6666666666666666E-2</v>
      </c>
      <c r="I3214">
        <v>1.333333333333333</v>
      </c>
      <c r="J3214">
        <v>0.43333333333333329</v>
      </c>
      <c r="K3214">
        <f t="shared" si="250"/>
        <v>2.1666666666666679</v>
      </c>
      <c r="L3214">
        <f t="shared" si="251"/>
        <v>0.38464763752796699</v>
      </c>
      <c r="M3214">
        <f t="shared" si="252"/>
        <v>5.4224391624552988</v>
      </c>
      <c r="N3214" s="10" t="str" cm="1">
        <f t="array" ref="N3214">_xlfn.IFS(AND(C3214&lt;=0, C3214-M3214&lt;=2), "escarcha",AND(C3214&lt;=0, C3214-M3214&gt;2), "helada negra", AND(C3214&gt;0, M3214+2&gt;C3214), "rocío", TRUE, "sin riesgo")</f>
        <v>rocío</v>
      </c>
      <c r="O3214">
        <f t="shared" si="253"/>
        <v>0.48729790560558961</v>
      </c>
      <c r="P3214">
        <f t="shared" si="254"/>
        <v>6.9106629538811299</v>
      </c>
      <c r="Q3214" s="10" t="str" cm="1">
        <f t="array" ref="Q3214">_xlfn.IFS(AND(D3214&lt;=0, D3214-P3214&lt;=2), "escarcha",AND(D3214&lt;=0, D3214-P3214&gt;2), "helada negra", AND(D3214&gt;0, P3214+2&gt;D3214), "rocío", TRUE, "sin riesgo")</f>
        <v>rocío</v>
      </c>
    </row>
    <row r="3215" spans="1:17" x14ac:dyDescent="0.35">
      <c r="A3215" s="2">
        <v>45812</v>
      </c>
      <c r="B3215" s="3" t="s">
        <v>11</v>
      </c>
      <c r="C3215">
        <v>6.4666666666666668</v>
      </c>
      <c r="D3215">
        <v>9.0666666666666664</v>
      </c>
      <c r="E3215">
        <v>94.333333333333329</v>
      </c>
      <c r="F3215">
        <v>87.666666666666671</v>
      </c>
      <c r="G3215">
        <v>0</v>
      </c>
      <c r="H3215">
        <v>0</v>
      </c>
      <c r="I3215">
        <v>1.666666666666667</v>
      </c>
      <c r="J3215">
        <v>0</v>
      </c>
      <c r="K3215">
        <f t="shared" si="250"/>
        <v>2.5999999999999996</v>
      </c>
      <c r="L3215">
        <f t="shared" si="251"/>
        <v>0.39846584445874067</v>
      </c>
      <c r="M3215">
        <f t="shared" si="252"/>
        <v>5.6217424795283497</v>
      </c>
      <c r="N3215" s="10" t="str" cm="1">
        <f t="array" ref="N3215">_xlfn.IFS(AND(C3215&lt;=0, C3215-M3215&lt;=2), "escarcha",AND(C3215&lt;=0, C3215-M3215&gt;2), "helada negra", AND(C3215&gt;0, M3215+2&gt;C3215), "rocío", TRUE, "sin riesgo")</f>
        <v>rocío</v>
      </c>
      <c r="O3215">
        <f t="shared" si="253"/>
        <v>0.50223024167641861</v>
      </c>
      <c r="P3215">
        <f t="shared" si="254"/>
        <v>7.128638629138897</v>
      </c>
      <c r="Q3215" s="10" t="str" cm="1">
        <f t="array" ref="Q3215">_xlfn.IFS(AND(D3215&lt;=0, D3215-P3215&lt;=2), "escarcha",AND(D3215&lt;=0, D3215-P3215&gt;2), "helada negra", AND(D3215&gt;0, P3215+2&gt;D3215), "rocío", TRUE, "sin riesgo")</f>
        <v>rocío</v>
      </c>
    </row>
    <row r="3216" spans="1:17" x14ac:dyDescent="0.35">
      <c r="A3216" s="2">
        <v>45812</v>
      </c>
      <c r="B3216" s="3" t="s">
        <v>12</v>
      </c>
      <c r="C3216">
        <v>6.0666666666666664</v>
      </c>
      <c r="D3216">
        <v>8.4666666666666668</v>
      </c>
      <c r="E3216">
        <v>94.4</v>
      </c>
      <c r="F3216">
        <v>90.333333333333329</v>
      </c>
      <c r="G3216">
        <v>0.33333333333333331</v>
      </c>
      <c r="H3216">
        <v>9.9999999999999992E-2</v>
      </c>
      <c r="I3216">
        <v>2</v>
      </c>
      <c r="J3216">
        <v>0.3666666666666667</v>
      </c>
      <c r="K3216">
        <f t="shared" si="250"/>
        <v>2.4000000000000004</v>
      </c>
      <c r="L3216">
        <f t="shared" si="251"/>
        <v>0.37160468259236334</v>
      </c>
      <c r="M3216">
        <f t="shared" si="252"/>
        <v>5.2346103706396727</v>
      </c>
      <c r="N3216" s="10" t="str" cm="1">
        <f t="array" ref="N3216">_xlfn.IFS(AND(C3216&lt;=0, C3216-M3216&lt;=2), "escarcha",AND(C3216&lt;=0, C3216-M3216&gt;2), "helada negra", AND(C3216&gt;0, M3216+2&gt;C3216), "rocío", TRUE, "sin riesgo")</f>
        <v>rocío</v>
      </c>
      <c r="O3216">
        <f t="shared" si="253"/>
        <v>0.49166057884821485</v>
      </c>
      <c r="P3216">
        <f t="shared" si="254"/>
        <v>6.9743080520398184</v>
      </c>
      <c r="Q3216" s="10" t="str" cm="1">
        <f t="array" ref="Q3216">_xlfn.IFS(AND(D3216&lt;=0, D3216-P3216&lt;=2), "escarcha",AND(D3216&lt;=0, D3216-P3216&gt;2), "helada negra", AND(D3216&gt;0, P3216+2&gt;D3216), "rocío", TRUE, "sin riesgo")</f>
        <v>rocío</v>
      </c>
    </row>
    <row r="3217" spans="1:17" x14ac:dyDescent="0.35">
      <c r="A3217" s="2">
        <v>45812</v>
      </c>
      <c r="B3217" s="3" t="s">
        <v>13</v>
      </c>
      <c r="C3217">
        <v>5.3666666666666671</v>
      </c>
      <c r="D3217">
        <v>7.6333333333333329</v>
      </c>
      <c r="E3217">
        <v>94.633333333333326</v>
      </c>
      <c r="F3217">
        <v>92.666666666666671</v>
      </c>
      <c r="G3217">
        <v>0</v>
      </c>
      <c r="H3217">
        <v>0.1333333333333333</v>
      </c>
      <c r="I3217">
        <v>1.666666666666667</v>
      </c>
      <c r="J3217">
        <v>0.6</v>
      </c>
      <c r="K3217">
        <f t="shared" si="250"/>
        <v>2.2666666666666657</v>
      </c>
      <c r="L3217">
        <f t="shared" si="251"/>
        <v>0.32561640640679351</v>
      </c>
      <c r="M3217">
        <f t="shared" si="252"/>
        <v>4.5746029611376224</v>
      </c>
      <c r="N3217" s="10" t="str" cm="1">
        <f t="array" ref="N3217">_xlfn.IFS(AND(C3217&lt;=0, C3217-M3217&lt;=2), "escarcha",AND(C3217&lt;=0, C3217-M3217&gt;2), "helada negra", AND(C3217&gt;0, M3217+2&gt;C3217), "rocío", TRUE, "sin riesgo")</f>
        <v>rocío</v>
      </c>
      <c r="O3217">
        <f t="shared" si="253"/>
        <v>0.46054311497922484</v>
      </c>
      <c r="P3217">
        <f t="shared" si="254"/>
        <v>6.5210568219161757</v>
      </c>
      <c r="Q3217" s="10" t="str" cm="1">
        <f t="array" ref="Q3217">_xlfn.IFS(AND(D3217&lt;=0, D3217-P3217&lt;=2), "escarcha",AND(D3217&lt;=0, D3217-P3217&gt;2), "helada negra", AND(D3217&gt;0, P3217+2&gt;D3217), "rocío", TRUE, "sin riesgo")</f>
        <v>rocío</v>
      </c>
    </row>
    <row r="3218" spans="1:17" x14ac:dyDescent="0.35">
      <c r="A3218" s="2">
        <v>45812</v>
      </c>
      <c r="B3218" s="3" t="s">
        <v>14</v>
      </c>
      <c r="C3218">
        <v>4.5666666666666664</v>
      </c>
      <c r="D3218">
        <v>7.6333333333333329</v>
      </c>
      <c r="E3218">
        <v>94.966666666666669</v>
      </c>
      <c r="F3218">
        <v>92.333333333333329</v>
      </c>
      <c r="G3218">
        <v>1</v>
      </c>
      <c r="H3218">
        <v>0.16666666666666671</v>
      </c>
      <c r="I3218">
        <v>2.333333333333333</v>
      </c>
      <c r="J3218">
        <v>0.9</v>
      </c>
      <c r="K3218">
        <f t="shared" si="250"/>
        <v>3.0666666666666664</v>
      </c>
      <c r="L3218">
        <f t="shared" si="251"/>
        <v>0.2734176930208933</v>
      </c>
      <c r="M3218">
        <f t="shared" si="252"/>
        <v>3.8297046883770354</v>
      </c>
      <c r="N3218" s="10" t="str" cm="1">
        <f t="array" ref="N3218">_xlfn.IFS(AND(C3218&lt;=0, C3218-M3218&lt;=2), "escarcha",AND(C3218&lt;=0, C3218-M3218&gt;2), "helada negra", AND(C3218&gt;0, M3218+2&gt;C3218), "rocío", TRUE, "sin riesgo")</f>
        <v>rocío</v>
      </c>
      <c r="O3218">
        <f t="shared" si="253"/>
        <v>0.45693950747592621</v>
      </c>
      <c r="P3218">
        <f t="shared" si="254"/>
        <v>6.4686734966543495</v>
      </c>
      <c r="Q3218" s="10" t="str" cm="1">
        <f t="array" ref="Q3218">_xlfn.IFS(AND(D3218&lt;=0, D3218-P3218&lt;=2), "escarcha",AND(D3218&lt;=0, D3218-P3218&gt;2), "helada negra", AND(D3218&gt;0, P3218+2&gt;D3218), "rocío", TRUE, "sin riesgo")</f>
        <v>rocío</v>
      </c>
    </row>
    <row r="3219" spans="1:17" x14ac:dyDescent="0.35">
      <c r="A3219" s="2">
        <v>45812</v>
      </c>
      <c r="B3219" s="3" t="s">
        <v>15</v>
      </c>
      <c r="C3219">
        <v>4.1333333333333329</v>
      </c>
      <c r="D3219">
        <v>7.5333333333333332</v>
      </c>
      <c r="E3219">
        <v>95.5</v>
      </c>
      <c r="F3219">
        <v>92.333333333333329</v>
      </c>
      <c r="G3219">
        <v>0</v>
      </c>
      <c r="H3219">
        <v>0.53333333333333333</v>
      </c>
      <c r="I3219">
        <v>0</v>
      </c>
      <c r="J3219">
        <v>1.1000000000000001</v>
      </c>
      <c r="K3219">
        <f t="shared" si="250"/>
        <v>3.4000000000000004</v>
      </c>
      <c r="L3219">
        <f t="shared" si="251"/>
        <v>0.24868850297016507</v>
      </c>
      <c r="M3219">
        <f t="shared" si="252"/>
        <v>3.4783707561987622</v>
      </c>
      <c r="N3219" s="10" t="str" cm="1">
        <f t="array" ref="N3219">_xlfn.IFS(AND(C3219&lt;=0, C3219-M3219&lt;=2), "escarcha",AND(C3219&lt;=0, C3219-M3219&gt;2), "helada negra", AND(C3219&gt;0, M3219+2&gt;C3219), "rocío", TRUE, "sin riesgo")</f>
        <v>rocío</v>
      </c>
      <c r="O3219">
        <f t="shared" si="253"/>
        <v>0.45011982906213305</v>
      </c>
      <c r="P3219">
        <f t="shared" si="254"/>
        <v>6.3696003795342326</v>
      </c>
      <c r="Q3219" s="10" t="str" cm="1">
        <f t="array" ref="Q3219">_xlfn.IFS(AND(D3219&lt;=0, D3219-P3219&lt;=2), "escarcha",AND(D3219&lt;=0, D3219-P3219&gt;2), "helada negra", AND(D3219&gt;0, P3219+2&gt;D3219), "rocío", TRUE, "sin riesgo")</f>
        <v>rocío</v>
      </c>
    </row>
    <row r="3220" spans="1:17" x14ac:dyDescent="0.35">
      <c r="A3220" s="2">
        <v>45812</v>
      </c>
      <c r="B3220" s="3" t="s">
        <v>16</v>
      </c>
      <c r="C3220">
        <v>4.7666666666666666</v>
      </c>
      <c r="D3220">
        <v>7.666666666666667</v>
      </c>
      <c r="E3220">
        <v>95.933333333333337</v>
      </c>
      <c r="F3220">
        <v>92.333333333333329</v>
      </c>
      <c r="G3220">
        <v>0</v>
      </c>
      <c r="H3220">
        <v>0.4</v>
      </c>
      <c r="I3220">
        <v>0</v>
      </c>
      <c r="J3220">
        <v>0.83333333333333337</v>
      </c>
      <c r="K3220">
        <f t="shared" si="250"/>
        <v>2.9000000000000004</v>
      </c>
      <c r="L3220">
        <f t="shared" si="251"/>
        <v>0.29750769363688778</v>
      </c>
      <c r="M3220">
        <f t="shared" si="252"/>
        <v>4.1729217698141143</v>
      </c>
      <c r="N3220" s="10" t="str" cm="1">
        <f t="array" ref="N3220">_xlfn.IFS(AND(C3220&lt;=0, C3220-M3220&lt;=2), "escarcha",AND(C3220&lt;=0, C3220-M3220&gt;2), "helada negra", AND(C3220&gt;0, M3220+2&gt;C3220), "rocío", TRUE, "sin riesgo")</f>
        <v>rocío</v>
      </c>
      <c r="O3220">
        <f t="shared" si="253"/>
        <v>0.45921152464393861</v>
      </c>
      <c r="P3220">
        <f t="shared" si="254"/>
        <v>6.5016977874153739</v>
      </c>
      <c r="Q3220" s="10" t="str" cm="1">
        <f t="array" ref="Q3220">_xlfn.IFS(AND(D3220&lt;=0, D3220-P3220&lt;=2), "escarcha",AND(D3220&lt;=0, D3220-P3220&gt;2), "helada negra", AND(D3220&gt;0, P3220+2&gt;D3220), "rocío", TRUE, "sin riesgo")</f>
        <v>rocío</v>
      </c>
    </row>
    <row r="3221" spans="1:17" x14ac:dyDescent="0.35">
      <c r="A3221" s="2">
        <v>45812</v>
      </c>
      <c r="B3221" s="3" t="s">
        <v>17</v>
      </c>
      <c r="C3221">
        <v>4.6999999999999993</v>
      </c>
      <c r="D3221">
        <v>7.4</v>
      </c>
      <c r="E3221">
        <v>96.1</v>
      </c>
      <c r="F3221">
        <v>93.333333333333329</v>
      </c>
      <c r="G3221">
        <v>0</v>
      </c>
      <c r="H3221">
        <v>0.46666666666666667</v>
      </c>
      <c r="I3221">
        <v>0</v>
      </c>
      <c r="J3221">
        <v>1.2666666666666671</v>
      </c>
      <c r="K3221">
        <f t="shared" si="250"/>
        <v>2.7000000000000011</v>
      </c>
      <c r="L3221">
        <f t="shared" si="251"/>
        <v>0.29459185946260441</v>
      </c>
      <c r="M3221">
        <f t="shared" si="252"/>
        <v>4.1313282955130228</v>
      </c>
      <c r="N3221" s="10" t="str" cm="1">
        <f t="array" ref="N3221">_xlfn.IFS(AND(C3221&lt;=0, C3221-M3221&lt;=2), "escarcha",AND(C3221&lt;=0, C3221-M3221&gt;2), "helada negra", AND(C3221&gt;0, M3221+2&gt;C3221), "rocío", TRUE, "sin riesgo")</f>
        <v>rocío</v>
      </c>
      <c r="O3221">
        <f t="shared" si="253"/>
        <v>0.4517905496917739</v>
      </c>
      <c r="P3221">
        <f t="shared" si="254"/>
        <v>6.3938645548353206</v>
      </c>
      <c r="Q3221" s="10" t="str" cm="1">
        <f t="array" ref="Q3221">_xlfn.IFS(AND(D3221&lt;=0, D3221-P3221&lt;=2), "escarcha",AND(D3221&lt;=0, D3221-P3221&gt;2), "helada negra", AND(D3221&gt;0, P3221+2&gt;D3221), "rocío", TRUE, "sin riesgo")</f>
        <v>rocío</v>
      </c>
    </row>
    <row r="3222" spans="1:17" x14ac:dyDescent="0.35">
      <c r="A3222" s="2">
        <v>45812</v>
      </c>
      <c r="B3222" s="3" t="s">
        <v>18</v>
      </c>
      <c r="C3222">
        <v>5.333333333333333</v>
      </c>
      <c r="D3222">
        <v>7.5333333333333332</v>
      </c>
      <c r="E3222">
        <v>96.333333333333329</v>
      </c>
      <c r="F3222">
        <v>93.666666666666671</v>
      </c>
      <c r="G3222">
        <v>0.33333333333333331</v>
      </c>
      <c r="H3222">
        <v>0.23333333333333331</v>
      </c>
      <c r="I3222">
        <v>1.333333333333333</v>
      </c>
      <c r="J3222">
        <v>0.73333333333333339</v>
      </c>
      <c r="K3222">
        <f t="shared" si="250"/>
        <v>2.2000000000000002</v>
      </c>
      <c r="L3222">
        <f t="shared" si="251"/>
        <v>0.34110674298167659</v>
      </c>
      <c r="M3222">
        <f t="shared" si="252"/>
        <v>4.7965224953355419</v>
      </c>
      <c r="N3222" s="10" t="str" cm="1">
        <f t="array" ref="N3222">_xlfn.IFS(AND(C3222&lt;=0, C3222-M3222&lt;=2), "escarcha",AND(C3222&lt;=0, C3222-M3222&gt;2), "helada negra", AND(C3222&gt;0, M3222+2&gt;C3222), "rocío", TRUE, "sin riesgo")</f>
        <v>rocío</v>
      </c>
      <c r="O3222">
        <f t="shared" si="253"/>
        <v>0.46445699220854042</v>
      </c>
      <c r="P3222">
        <f t="shared" si="254"/>
        <v>6.5779752619198373</v>
      </c>
      <c r="Q3222" s="10" t="str" cm="1">
        <f t="array" ref="Q3222">_xlfn.IFS(AND(D3222&lt;=0, D3222-P3222&lt;=2), "escarcha",AND(D3222&lt;=0, D3222-P3222&gt;2), "helada negra", AND(D3222&gt;0, P3222+2&gt;D3222), "rocío", TRUE, "sin riesgo")</f>
        <v>rocío</v>
      </c>
    </row>
    <row r="3223" spans="1:17" x14ac:dyDescent="0.35">
      <c r="A3223" s="2">
        <v>45812</v>
      </c>
      <c r="B3223" s="3" t="s">
        <v>19</v>
      </c>
      <c r="C3223">
        <v>5.6</v>
      </c>
      <c r="D3223">
        <v>7.5</v>
      </c>
      <c r="E3223">
        <v>96.4</v>
      </c>
      <c r="F3223">
        <v>95</v>
      </c>
      <c r="G3223">
        <v>1</v>
      </c>
      <c r="H3223">
        <v>0</v>
      </c>
      <c r="I3223">
        <v>1.666666666666667</v>
      </c>
      <c r="J3223">
        <v>0</v>
      </c>
      <c r="K3223">
        <f t="shared" si="250"/>
        <v>1.9000000000000004</v>
      </c>
      <c r="L3223">
        <f t="shared" si="251"/>
        <v>0.36029547508786808</v>
      </c>
      <c r="M3223">
        <f t="shared" si="252"/>
        <v>5.0719786219915699</v>
      </c>
      <c r="N3223" s="10" t="str" cm="1">
        <f t="array" ref="N3223">_xlfn.IFS(AND(C3223&lt;=0, C3223-M3223&lt;=2), "escarcha",AND(C3223&lt;=0, C3223-M3223&gt;2), "helada negra", AND(C3223&gt;0, M3223+2&gt;C3223), "rocío", TRUE, "sin riesgo")</f>
        <v>rocío</v>
      </c>
      <c r="O3223">
        <f t="shared" si="253"/>
        <v>0.47631706723135259</v>
      </c>
      <c r="P3223">
        <f t="shared" si="254"/>
        <v>6.7506117218308068</v>
      </c>
      <c r="Q3223" s="10" t="str" cm="1">
        <f t="array" ref="Q3223">_xlfn.IFS(AND(D3223&lt;=0, D3223-P3223&lt;=2), "escarcha",AND(D3223&lt;=0, D3223-P3223&gt;2), "helada negra", AND(D3223&gt;0, P3223+2&gt;D3223), "rocío", TRUE, "sin riesgo")</f>
        <v>rocío</v>
      </c>
    </row>
    <row r="3224" spans="1:17" x14ac:dyDescent="0.35">
      <c r="A3224" s="2">
        <v>45812</v>
      </c>
      <c r="B3224" s="3" t="s">
        <v>20</v>
      </c>
      <c r="C3224">
        <v>4.9000000000000004</v>
      </c>
      <c r="D3224">
        <v>7.166666666666667</v>
      </c>
      <c r="E3224">
        <v>96.233333333333334</v>
      </c>
      <c r="F3224">
        <v>95</v>
      </c>
      <c r="G3224">
        <v>0</v>
      </c>
      <c r="H3224">
        <v>3.3333333333333333E-2</v>
      </c>
      <c r="I3224">
        <v>0</v>
      </c>
      <c r="J3224">
        <v>0.4</v>
      </c>
      <c r="K3224">
        <f t="shared" si="250"/>
        <v>2.2666666666666666</v>
      </c>
      <c r="L3224">
        <f t="shared" si="251"/>
        <v>0.30992577011545525</v>
      </c>
      <c r="M3224">
        <f t="shared" si="252"/>
        <v>4.3502186689362228</v>
      </c>
      <c r="N3224" s="10" t="str" cm="1">
        <f t="array" ref="N3224">_xlfn.IFS(AND(C3224&lt;=0, C3224-M3224&lt;=2), "escarcha",AND(C3224&lt;=0, C3224-M3224&gt;2), "helada negra", AND(C3224&gt;0, M3224+2&gt;C3224), "rocío", TRUE, "sin riesgo")</f>
        <v>rocío</v>
      </c>
      <c r="O3224">
        <f t="shared" si="253"/>
        <v>0.45353937727054539</v>
      </c>
      <c r="P3224">
        <f t="shared" si="254"/>
        <v>6.419268149264302</v>
      </c>
      <c r="Q3224" s="10" t="str" cm="1">
        <f t="array" ref="Q3224">_xlfn.IFS(AND(D3224&lt;=0, D3224-P3224&lt;=2), "escarcha",AND(D3224&lt;=0, D3224-P3224&gt;2), "helada negra", AND(D3224&gt;0, P3224+2&gt;D3224), "rocío", TRUE, "sin riesgo")</f>
        <v>rocío</v>
      </c>
    </row>
    <row r="3225" spans="1:17" x14ac:dyDescent="0.35">
      <c r="A3225" s="2">
        <v>45812</v>
      </c>
      <c r="B3225" s="3" t="s">
        <v>21</v>
      </c>
      <c r="C3225">
        <v>3.4666666666666668</v>
      </c>
      <c r="D3225">
        <v>6.0333333333333332</v>
      </c>
      <c r="E3225">
        <v>96.033333333333331</v>
      </c>
      <c r="F3225">
        <v>95.666666666666671</v>
      </c>
      <c r="G3225">
        <v>0</v>
      </c>
      <c r="H3225">
        <v>3.3333333333333333E-2</v>
      </c>
      <c r="I3225">
        <v>0</v>
      </c>
      <c r="J3225">
        <v>0.26666666666666672</v>
      </c>
      <c r="K3225">
        <f t="shared" si="250"/>
        <v>2.5666666666666664</v>
      </c>
      <c r="L3225">
        <f t="shared" si="251"/>
        <v>0.20738864644769578</v>
      </c>
      <c r="M3225">
        <f t="shared" si="252"/>
        <v>2.893837484918286</v>
      </c>
      <c r="N3225" s="10" t="str" cm="1">
        <f t="array" ref="N3225">_xlfn.IFS(AND(C3225&lt;=0, C3225-M3225&lt;=2), "escarcha",AND(C3225&lt;=0, C3225-M3225&gt;2), "helada negra", AND(C3225&gt;0, M3225+2&gt;C3225), "rocío", TRUE, "sin riesgo")</f>
        <v>rocío</v>
      </c>
      <c r="O3225">
        <f t="shared" si="253"/>
        <v>0.38263223755694109</v>
      </c>
      <c r="P3225">
        <f t="shared" si="254"/>
        <v>5.3933972582581413</v>
      </c>
      <c r="Q3225" s="10" t="str" cm="1">
        <f t="array" ref="Q3225">_xlfn.IFS(AND(D3225&lt;=0, D3225-P3225&lt;=2), "escarcha",AND(D3225&lt;=0, D3225-P3225&gt;2), "helada negra", AND(D3225&gt;0, P3225+2&gt;D3225), "rocío", TRUE, "sin riesgo")</f>
        <v>rocío</v>
      </c>
    </row>
    <row r="3226" spans="1:17" x14ac:dyDescent="0.35">
      <c r="A3226" s="2">
        <v>45812</v>
      </c>
      <c r="B3226" s="3" t="s">
        <v>22</v>
      </c>
      <c r="C3226">
        <v>2.6</v>
      </c>
      <c r="D3226">
        <v>5.666666666666667</v>
      </c>
      <c r="E3226">
        <v>96.1</v>
      </c>
      <c r="F3226">
        <v>97</v>
      </c>
      <c r="G3226">
        <v>1</v>
      </c>
      <c r="H3226">
        <v>3.3333333333333333E-2</v>
      </c>
      <c r="I3226">
        <v>1.666666666666667</v>
      </c>
      <c r="J3226">
        <v>0.3</v>
      </c>
      <c r="K3226">
        <f t="shared" si="250"/>
        <v>3.0666666666666669</v>
      </c>
      <c r="L3226">
        <f t="shared" si="251"/>
        <v>0.14677262290461854</v>
      </c>
      <c r="M3226">
        <f t="shared" si="252"/>
        <v>2.0409173940307541</v>
      </c>
      <c r="N3226" s="10" t="str" cm="1">
        <f t="array" ref="N3226">_xlfn.IFS(AND(C3226&lt;=0, C3226-M3226&lt;=2), "escarcha",AND(C3226&lt;=0, C3226-M3226&gt;2), "helada negra", AND(C3226&gt;0, M3226+2&gt;C3226), "rocío", TRUE, "sin riesgo")</f>
        <v>rocío</v>
      </c>
      <c r="O3226">
        <f t="shared" si="253"/>
        <v>0.37111828675214342</v>
      </c>
      <c r="P3226">
        <f t="shared" si="254"/>
        <v>5.2276113810949729</v>
      </c>
      <c r="Q3226" s="10" t="str" cm="1">
        <f t="array" ref="Q3226">_xlfn.IFS(AND(D3226&lt;=0, D3226-P3226&lt;=2), "escarcha",AND(D3226&lt;=0, D3226-P3226&gt;2), "helada negra", AND(D3226&gt;0, P3226+2&gt;D3226), "rocío", TRUE, "sin riesgo")</f>
        <v>rocío</v>
      </c>
    </row>
    <row r="3227" spans="1:17" x14ac:dyDescent="0.35">
      <c r="A3227" s="2">
        <v>45812</v>
      </c>
      <c r="B3227" s="3" t="s">
        <v>23</v>
      </c>
      <c r="C3227">
        <v>1.833333333333333</v>
      </c>
      <c r="D3227">
        <v>5.3666666666666663</v>
      </c>
      <c r="E3227">
        <v>96.233333333333334</v>
      </c>
      <c r="F3227">
        <v>97</v>
      </c>
      <c r="G3227">
        <v>1</v>
      </c>
      <c r="H3227">
        <v>0.2</v>
      </c>
      <c r="I3227">
        <v>2.333333333333333</v>
      </c>
      <c r="J3227">
        <v>0.9</v>
      </c>
      <c r="K3227">
        <f t="shared" si="250"/>
        <v>3.5333333333333332</v>
      </c>
      <c r="L3227">
        <f t="shared" si="251"/>
        <v>9.3561589252621938E-2</v>
      </c>
      <c r="M3227">
        <f t="shared" si="252"/>
        <v>1.2970532205741494</v>
      </c>
      <c r="N3227" s="10" t="str" cm="1">
        <f t="array" ref="N3227">_xlfn.IFS(AND(C3227&lt;=0, C3227-M3227&lt;=2), "escarcha",AND(C3227&lt;=0, C3227-M3227&gt;2), "helada negra", AND(C3227&gt;0, M3227+2&gt;C3227), "rocío", TRUE, "sin riesgo")</f>
        <v>rocío</v>
      </c>
      <c r="O3227">
        <f t="shared" si="253"/>
        <v>0.35031761009936052</v>
      </c>
      <c r="P3227">
        <f t="shared" si="254"/>
        <v>4.9286690219164306</v>
      </c>
      <c r="Q3227" s="10" t="str" cm="1">
        <f t="array" ref="Q3227">_xlfn.IFS(AND(D3227&lt;=0, D3227-P3227&lt;=2), "escarcha",AND(D3227&lt;=0, D3227-P3227&gt;2), "helada negra", AND(D3227&gt;0, P3227+2&gt;D3227), "rocío", TRUE, "sin riesgo")</f>
        <v>rocío</v>
      </c>
    </row>
    <row r="3228" spans="1:17" x14ac:dyDescent="0.35">
      <c r="A3228" s="2">
        <v>45812</v>
      </c>
      <c r="B3228" s="3" t="s">
        <v>24</v>
      </c>
      <c r="C3228">
        <v>1.9</v>
      </c>
      <c r="D3228">
        <v>4.8</v>
      </c>
      <c r="E3228">
        <v>96.5</v>
      </c>
      <c r="F3228">
        <v>97</v>
      </c>
      <c r="G3228">
        <v>0</v>
      </c>
      <c r="H3228">
        <v>6.6666666666666666E-2</v>
      </c>
      <c r="I3228">
        <v>0</v>
      </c>
      <c r="J3228">
        <v>0.53333333333333333</v>
      </c>
      <c r="K3228">
        <f t="shared" si="250"/>
        <v>2.9</v>
      </c>
      <c r="L3228">
        <f t="shared" si="251"/>
        <v>0.10108997757853577</v>
      </c>
      <c r="M3228">
        <f t="shared" si="252"/>
        <v>1.4020220441243962</v>
      </c>
      <c r="N3228" s="10" t="str" cm="1">
        <f t="array" ref="N3228">_xlfn.IFS(AND(C3228&lt;=0, C3228-M3228&lt;=2), "escarcha",AND(C3228&lt;=0, C3228-M3228&gt;2), "helada negra", AND(C3228&gt;0, M3228+2&gt;C3228), "rocío", TRUE, "sin riesgo")</f>
        <v>rocío</v>
      </c>
      <c r="O3228">
        <f t="shared" si="253"/>
        <v>0.31089005010083043</v>
      </c>
      <c r="P3228">
        <f t="shared" si="254"/>
        <v>4.3639966475403984</v>
      </c>
      <c r="Q3228" s="10" t="str" cm="1">
        <f t="array" ref="Q3228">_xlfn.IFS(AND(D3228&lt;=0, D3228-P3228&lt;=2), "escarcha",AND(D3228&lt;=0, D3228-P3228&gt;2), "helada negra", AND(D3228&gt;0, P3228+2&gt;D3228), "rocío", TRUE, "sin riesgo")</f>
        <v>rocío</v>
      </c>
    </row>
    <row r="3229" spans="1:17" x14ac:dyDescent="0.35">
      <c r="A3229" s="2">
        <v>45812</v>
      </c>
      <c r="B3229" s="3" t="s">
        <v>25</v>
      </c>
      <c r="C3229">
        <v>1.9333333333333329</v>
      </c>
      <c r="D3229">
        <v>6.2666666666666666</v>
      </c>
      <c r="E3229">
        <v>96.63333333333334</v>
      </c>
      <c r="F3229">
        <v>96</v>
      </c>
      <c r="G3229">
        <v>0</v>
      </c>
      <c r="H3229">
        <v>0.53333333333333333</v>
      </c>
      <c r="I3229">
        <v>0</v>
      </c>
      <c r="J3229">
        <v>1.7</v>
      </c>
      <c r="K3229">
        <f t="shared" si="250"/>
        <v>4.3333333333333339</v>
      </c>
      <c r="L3229">
        <f t="shared" si="251"/>
        <v>0.10485033370922514</v>
      </c>
      <c r="M3229">
        <f t="shared" si="252"/>
        <v>1.4544867247178659</v>
      </c>
      <c r="N3229" s="10" t="str" cm="1">
        <f t="array" ref="N3229">_xlfn.IFS(AND(C3229&lt;=0, C3229-M3229&lt;=2), "escarcha",AND(C3229&lt;=0, C3229-M3229&gt;2), "helada negra", AND(C3229&gt;0, M3229+2&gt;C3229), "rocío", TRUE, "sin riesgo")</f>
        <v>rocío</v>
      </c>
      <c r="O3229">
        <f t="shared" si="253"/>
        <v>0.40220667164724938</v>
      </c>
      <c r="P3229">
        <f t="shared" si="254"/>
        <v>5.6757523366563483</v>
      </c>
      <c r="Q3229" s="10" t="str" cm="1">
        <f t="array" ref="Q3229">_xlfn.IFS(AND(D3229&lt;=0, D3229-P3229&lt;=2), "escarcha",AND(D3229&lt;=0, D3229-P3229&gt;2), "helada negra", AND(D3229&gt;0, P3229+2&gt;D3229), "rocío", TRUE, "sin riesgo")</f>
        <v>rocío</v>
      </c>
    </row>
    <row r="3230" spans="1:17" x14ac:dyDescent="0.35">
      <c r="A3230" s="2">
        <v>45812</v>
      </c>
      <c r="B3230" s="3" t="s">
        <v>26</v>
      </c>
      <c r="C3230">
        <v>3.0666666666666669</v>
      </c>
      <c r="D3230">
        <v>8.4333333333333336</v>
      </c>
      <c r="E3230">
        <v>97.033333333333331</v>
      </c>
      <c r="F3230">
        <v>91.333333333333329</v>
      </c>
      <c r="G3230">
        <v>0</v>
      </c>
      <c r="H3230">
        <v>0.5</v>
      </c>
      <c r="I3230">
        <v>0</v>
      </c>
      <c r="J3230">
        <v>1.333333333333333</v>
      </c>
      <c r="K3230">
        <f t="shared" si="250"/>
        <v>5.3666666666666671</v>
      </c>
      <c r="L3230">
        <f t="shared" si="251"/>
        <v>0.18950459497066088</v>
      </c>
      <c r="M3230">
        <f t="shared" si="252"/>
        <v>2.6415766051811773</v>
      </c>
      <c r="N3230" s="10" t="str" cm="1">
        <f t="array" ref="N3230">_xlfn.IFS(AND(C3230&lt;=0, C3230-M3230&lt;=2), "escarcha",AND(C3230&lt;=0, C3230-M3230&gt;2), "helada negra", AND(C3230&gt;0, M3230+2&gt;C3230), "rocío", TRUE, "sin riesgo")</f>
        <v>rocío</v>
      </c>
      <c r="O3230">
        <f t="shared" si="253"/>
        <v>0.50041227895755247</v>
      </c>
      <c r="P3230">
        <f t="shared" si="254"/>
        <v>7.1020804856165025</v>
      </c>
      <c r="Q3230" s="10" t="str" cm="1">
        <f t="array" ref="Q3230">_xlfn.IFS(AND(D3230&lt;=0, D3230-P3230&lt;=2), "escarcha",AND(D3230&lt;=0, D3230-P3230&gt;2), "helada negra", AND(D3230&gt;0, P3230+2&gt;D3230), "rocío", TRUE, "sin riesgo")</f>
        <v>rocío</v>
      </c>
    </row>
    <row r="3231" spans="1:17" x14ac:dyDescent="0.35">
      <c r="A3231" s="2">
        <v>45812</v>
      </c>
      <c r="B3231" s="3" t="s">
        <v>27</v>
      </c>
      <c r="C3231">
        <v>5.0666666666666664</v>
      </c>
      <c r="D3231">
        <v>9.0666666666666664</v>
      </c>
      <c r="E3231">
        <v>97.133333333333326</v>
      </c>
      <c r="F3231">
        <v>90.333333333333329</v>
      </c>
      <c r="G3231">
        <v>0</v>
      </c>
      <c r="H3231">
        <v>0.16666666666666671</v>
      </c>
      <c r="I3231">
        <v>0</v>
      </c>
      <c r="J3231">
        <v>0.76666666666666672</v>
      </c>
      <c r="K3231">
        <f t="shared" si="250"/>
        <v>4</v>
      </c>
      <c r="L3231">
        <f t="shared" si="251"/>
        <v>0.33084025745400053</v>
      </c>
      <c r="M3231">
        <f t="shared" si="252"/>
        <v>4.649397101022898</v>
      </c>
      <c r="N3231" s="10" t="str" cm="1">
        <f t="array" ref="N3231">_xlfn.IFS(AND(C3231&lt;=0, C3231-M3231&lt;=2), "escarcha",AND(C3231&lt;=0, C3231-M3231&gt;2), "helada negra", AND(C3231&gt;0, M3231+2&gt;C3231), "rocío", TRUE, "sin riesgo")</f>
        <v>rocío</v>
      </c>
      <c r="O3231">
        <f t="shared" si="253"/>
        <v>0.53219503037835481</v>
      </c>
      <c r="P3231">
        <f t="shared" si="254"/>
        <v>7.5672003754231358</v>
      </c>
      <c r="Q3231" s="10" t="str" cm="1">
        <f t="array" ref="Q3231">_xlfn.IFS(AND(D3231&lt;=0, D3231-P3231&lt;=2), "escarcha",AND(D3231&lt;=0, D3231-P3231&gt;2), "helada negra", AND(D3231&gt;0, P3231+2&gt;D3231), "rocío", TRUE, "sin riesgo")</f>
        <v>rocío</v>
      </c>
    </row>
    <row r="3232" spans="1:17" x14ac:dyDescent="0.35">
      <c r="A3232" s="2">
        <v>45812</v>
      </c>
      <c r="B3232" s="3" t="s">
        <v>28</v>
      </c>
      <c r="C3232">
        <v>6.8</v>
      </c>
      <c r="D3232">
        <v>10.233333333333331</v>
      </c>
      <c r="E3232">
        <v>97.066666666666663</v>
      </c>
      <c r="F3232">
        <v>86.666666666666671</v>
      </c>
      <c r="G3232">
        <v>0</v>
      </c>
      <c r="H3232">
        <v>0.4</v>
      </c>
      <c r="I3232">
        <v>0</v>
      </c>
      <c r="J3232">
        <v>1.5</v>
      </c>
      <c r="K3232">
        <f t="shared" si="250"/>
        <v>3.4333333333333309</v>
      </c>
      <c r="L3232">
        <f t="shared" si="251"/>
        <v>0.44993485415432216</v>
      </c>
      <c r="M3232">
        <f t="shared" si="252"/>
        <v>6.3669142460351402</v>
      </c>
      <c r="N3232" s="10" t="str" cm="1">
        <f t="array" ref="N3232">_xlfn.IFS(AND(C3232&lt;=0, C3232-M3232&lt;=2), "escarcha",AND(C3232&lt;=0, C3232-M3232&gt;2), "helada negra", AND(C3232&gt;0, M3232+2&gt;C3232), "rocío", TRUE, "sin riesgo")</f>
        <v>rocío</v>
      </c>
      <c r="O3232">
        <f t="shared" si="253"/>
        <v>0.56902505459838315</v>
      </c>
      <c r="P3232">
        <f t="shared" si="254"/>
        <v>8.1083520415745181</v>
      </c>
      <c r="Q3232" s="10" t="str" cm="1">
        <f t="array" ref="Q3232">_xlfn.IFS(AND(D3232&lt;=0, D3232-P3232&lt;=2), "escarcha",AND(D3232&lt;=0, D3232-P3232&gt;2), "helada negra", AND(D3232&gt;0, P3232+2&gt;D3232), "rocío", TRUE, "sin riesgo")</f>
        <v>sin riesgo</v>
      </c>
    </row>
    <row r="3233" spans="1:17" x14ac:dyDescent="0.35">
      <c r="A3233" s="2">
        <v>45812</v>
      </c>
      <c r="B3233" s="3" t="s">
        <v>29</v>
      </c>
      <c r="C3233">
        <v>9.0666666666666664</v>
      </c>
      <c r="D3233">
        <v>11.866666666666671</v>
      </c>
      <c r="E3233">
        <v>95.266666666666666</v>
      </c>
      <c r="F3233">
        <v>82.333333333333329</v>
      </c>
      <c r="G3233">
        <v>0</v>
      </c>
      <c r="H3233">
        <v>0.33333333333333343</v>
      </c>
      <c r="I3233">
        <v>0</v>
      </c>
      <c r="J3233">
        <v>1.1333333333333331</v>
      </c>
      <c r="K3233">
        <f t="shared" si="250"/>
        <v>2.8000000000000043</v>
      </c>
      <c r="L3233">
        <f t="shared" si="251"/>
        <v>0.58536847499442102</v>
      </c>
      <c r="M3233">
        <f t="shared" si="252"/>
        <v>8.349238887816707</v>
      </c>
      <c r="N3233" s="10" t="str" cm="1">
        <f t="array" ref="N3233">_xlfn.IFS(AND(C3233&lt;=0, C3233-M3233&lt;=2), "escarcha",AND(C3233&lt;=0, C3233-M3233&gt;2), "helada negra", AND(C3233&gt;0, M3233+2&gt;C3233), "rocío", TRUE, "sin riesgo")</f>
        <v>rocío</v>
      </c>
      <c r="O3233">
        <f t="shared" si="253"/>
        <v>0.62610225280763787</v>
      </c>
      <c r="P3233">
        <f t="shared" si="254"/>
        <v>8.9516328520477888</v>
      </c>
      <c r="Q3233" s="10" t="str" cm="1">
        <f t="array" ref="Q3233">_xlfn.IFS(AND(D3233&lt;=0, D3233-P3233&lt;=2), "escarcha",AND(D3233&lt;=0, D3233-P3233&gt;2), "helada negra", AND(D3233&gt;0, P3233+2&gt;D3233), "rocío", TRUE, "sin riesgo")</f>
        <v>sin riesgo</v>
      </c>
    </row>
    <row r="3234" spans="1:17" x14ac:dyDescent="0.35">
      <c r="A3234" s="2">
        <v>45812</v>
      </c>
      <c r="B3234" s="3" t="s">
        <v>30</v>
      </c>
      <c r="C3234">
        <v>12.16666666666667</v>
      </c>
      <c r="D3234">
        <v>14.133333333333329</v>
      </c>
      <c r="E3234">
        <v>86.766666666666666</v>
      </c>
      <c r="F3234">
        <v>75.333333333333329</v>
      </c>
      <c r="G3234">
        <v>0</v>
      </c>
      <c r="H3234">
        <v>1</v>
      </c>
      <c r="I3234">
        <v>0</v>
      </c>
      <c r="J3234">
        <v>3.0333333333333332</v>
      </c>
      <c r="K3234">
        <f t="shared" si="250"/>
        <v>1.9666666666666597</v>
      </c>
      <c r="L3234">
        <f t="shared" si="251"/>
        <v>0.69830272265295767</v>
      </c>
      <c r="M3234">
        <f t="shared" si="252"/>
        <v>10.026497841413201</v>
      </c>
      <c r="N3234" s="10" t="str" cm="1">
        <f t="array" ref="N3234">_xlfn.IFS(AND(C3234&lt;=0, C3234-M3234&lt;=2), "escarcha",AND(C3234&lt;=0, C3234-M3234&gt;2), "helada negra", AND(C3234&gt;0, M3234+2&gt;C3234), "rocío", TRUE, "sin riesgo")</f>
        <v>sin riesgo</v>
      </c>
      <c r="O3234">
        <f t="shared" si="253"/>
        <v>0.68535994892135199</v>
      </c>
      <c r="P3234">
        <f t="shared" si="254"/>
        <v>9.8331417600127153</v>
      </c>
      <c r="Q3234" s="10" t="str" cm="1">
        <f t="array" ref="Q3234">_xlfn.IFS(AND(D3234&lt;=0, D3234-P3234&lt;=2), "escarcha",AND(D3234&lt;=0, D3234-P3234&gt;2), "helada negra", AND(D3234&gt;0, P3234+2&gt;D3234), "rocío", TRUE, "sin riesgo")</f>
        <v>sin riesgo</v>
      </c>
    </row>
    <row r="3235" spans="1:17" x14ac:dyDescent="0.35">
      <c r="A3235" s="2">
        <v>45812</v>
      </c>
      <c r="B3235" s="3" t="s">
        <v>46</v>
      </c>
      <c r="C3235">
        <v>8.5333333333333332</v>
      </c>
      <c r="D3235">
        <v>9.3333333333333339</v>
      </c>
      <c r="E3235">
        <v>83.233333333333334</v>
      </c>
      <c r="F3235">
        <v>75</v>
      </c>
      <c r="G3235">
        <v>0</v>
      </c>
      <c r="H3235">
        <v>0.83333333333333337</v>
      </c>
      <c r="I3235">
        <v>0</v>
      </c>
      <c r="J3235">
        <v>2.066666666666666</v>
      </c>
      <c r="K3235">
        <f t="shared" si="250"/>
        <v>0.80000000000000071</v>
      </c>
      <c r="L3235">
        <f t="shared" si="251"/>
        <v>0.41431533127909204</v>
      </c>
      <c r="M3235">
        <f t="shared" si="252"/>
        <v>5.8507374954743243</v>
      </c>
      <c r="N3235" s="10" t="str" cm="1">
        <f t="array" ref="N3235">_xlfn.IFS(AND(C3235&lt;=0, C3235-M3235&lt;=2), "escarcha",AND(C3235&lt;=0, C3235-M3235&gt;2), "helada negra", AND(C3235&gt;0, M3235+2&gt;C3235), "rocío", TRUE, "sin riesgo")</f>
        <v>sin riesgo</v>
      </c>
      <c r="O3235">
        <f t="shared" si="253"/>
        <v>0.36413005772573392</v>
      </c>
      <c r="P3235">
        <f t="shared" si="254"/>
        <v>5.1270978534470082</v>
      </c>
      <c r="Q3235" s="10" t="str" cm="1">
        <f t="array" ref="Q3235">_xlfn.IFS(AND(D3235&lt;=0, D3235-P3235&lt;=2), "escarcha",AND(D3235&lt;=0, D3235-P3235&gt;2), "helada negra", AND(D3235&gt;0, P3235+2&gt;D3235), "rocío", TRUE, "sin riesgo")</f>
        <v>sin riesgo</v>
      </c>
    </row>
    <row r="3236" spans="1:17" x14ac:dyDescent="0.35">
      <c r="A3236" s="2">
        <v>45813</v>
      </c>
      <c r="B3236" s="3" t="s">
        <v>10</v>
      </c>
      <c r="C3236">
        <v>8.1</v>
      </c>
      <c r="D3236">
        <v>8.9</v>
      </c>
      <c r="E3236">
        <v>85.533333333333331</v>
      </c>
      <c r="F3236">
        <v>77</v>
      </c>
      <c r="G3236">
        <v>1</v>
      </c>
      <c r="H3236">
        <v>0</v>
      </c>
      <c r="I3236">
        <v>2.333333333333333</v>
      </c>
      <c r="J3236">
        <v>0</v>
      </c>
      <c r="K3236">
        <f t="shared" si="250"/>
        <v>0.80000000000000071</v>
      </c>
      <c r="L3236">
        <f t="shared" si="251"/>
        <v>0.41219380981011633</v>
      </c>
      <c r="M3236">
        <f t="shared" si="252"/>
        <v>5.8200610887808724</v>
      </c>
      <c r="N3236" s="10" t="str" cm="1">
        <f t="array" ref="N3236">_xlfn.IFS(AND(C3236&lt;=0, C3236-M3236&lt;=2), "escarcha",AND(C3236&lt;=0, C3236-M3236&gt;2), "helada negra", AND(C3236&gt;0, M3236+2&gt;C3236), "rocío", TRUE, "sin riesgo")</f>
        <v>sin riesgo</v>
      </c>
      <c r="O3236">
        <f t="shared" si="253"/>
        <v>0.36125371645620935</v>
      </c>
      <c r="P3236">
        <f t="shared" si="254"/>
        <v>5.0857503235673294</v>
      </c>
      <c r="Q3236" s="10" t="str" cm="1">
        <f t="array" ref="Q3236">_xlfn.IFS(AND(D3236&lt;=0, D3236-P3236&lt;=2), "escarcha",AND(D3236&lt;=0, D3236-P3236&gt;2), "helada negra", AND(D3236&gt;0, P3236+2&gt;D3236), "rocío", TRUE, "sin riesgo")</f>
        <v>sin riesgo</v>
      </c>
    </row>
    <row r="3237" spans="1:17" x14ac:dyDescent="0.35">
      <c r="A3237" s="2">
        <v>45813</v>
      </c>
      <c r="B3237" s="3" t="s">
        <v>11</v>
      </c>
      <c r="C3237">
        <v>7.7666666666666666</v>
      </c>
      <c r="D3237">
        <v>8.6999999999999993</v>
      </c>
      <c r="E3237">
        <v>87.633333333333326</v>
      </c>
      <c r="F3237">
        <v>79</v>
      </c>
      <c r="G3237">
        <v>0.33333333333333331</v>
      </c>
      <c r="H3237">
        <v>0</v>
      </c>
      <c r="I3237">
        <v>1</v>
      </c>
      <c r="J3237">
        <v>0.26666666666666672</v>
      </c>
      <c r="K3237">
        <f t="shared" si="250"/>
        <v>0.93333333333333268</v>
      </c>
      <c r="L3237">
        <f t="shared" si="251"/>
        <v>0.41378017816094537</v>
      </c>
      <c r="M3237">
        <f t="shared" si="252"/>
        <v>5.8429986683820392</v>
      </c>
      <c r="N3237" s="10" t="str" cm="1">
        <f t="array" ref="N3237">_xlfn.IFS(AND(C3237&lt;=0, C3237-M3237&lt;=2), "escarcha",AND(C3237&lt;=0, C3237-M3237&gt;2), "helada negra", AND(C3237&gt;0, M3237+2&gt;C3237), "rocío", TRUE, "sin riesgo")</f>
        <v>rocío</v>
      </c>
      <c r="O3237">
        <f t="shared" si="253"/>
        <v>0.3733882567705008</v>
      </c>
      <c r="P3237">
        <f t="shared" si="254"/>
        <v>5.2602784757845731</v>
      </c>
      <c r="Q3237" s="10" t="str" cm="1">
        <f t="array" ref="Q3237">_xlfn.IFS(AND(D3237&lt;=0, D3237-P3237&lt;=2), "escarcha",AND(D3237&lt;=0, D3237-P3237&gt;2), "helada negra", AND(D3237&gt;0, P3237+2&gt;D3237), "rocío", TRUE, "sin riesgo")</f>
        <v>sin riesgo</v>
      </c>
    </row>
    <row r="3238" spans="1:17" x14ac:dyDescent="0.35">
      <c r="A3238" s="2">
        <v>45813</v>
      </c>
      <c r="B3238" s="3" t="s">
        <v>12</v>
      </c>
      <c r="C3238">
        <v>7.666666666666667</v>
      </c>
      <c r="D3238">
        <v>8.5333333333333332</v>
      </c>
      <c r="E3238">
        <v>88.933333333333337</v>
      </c>
      <c r="F3238">
        <v>81.333333333333329</v>
      </c>
      <c r="G3238">
        <v>0</v>
      </c>
      <c r="H3238">
        <v>0.1333333333333333</v>
      </c>
      <c r="I3238">
        <v>0</v>
      </c>
      <c r="J3238">
        <v>0.53333333333333333</v>
      </c>
      <c r="K3238">
        <f t="shared" si="250"/>
        <v>0.86666666666666625</v>
      </c>
      <c r="L3238">
        <f t="shared" si="251"/>
        <v>0.42169333249806884</v>
      </c>
      <c r="M3238">
        <f t="shared" si="252"/>
        <v>5.9574795422287758</v>
      </c>
      <c r="N3238" s="10" t="str" cm="1">
        <f t="array" ref="N3238">_xlfn.IFS(AND(C3238&lt;=0, C3238-M3238&lt;=2), "escarcha",AND(C3238&lt;=0, C3238-M3238&gt;2), "helada negra", AND(C3238&gt;0, M3238+2&gt;C3238), "rocío", TRUE, "sin riesgo")</f>
        <v>rocío</v>
      </c>
      <c r="O3238">
        <f t="shared" si="253"/>
        <v>0.39122335928656615</v>
      </c>
      <c r="P3238">
        <f t="shared" si="254"/>
        <v>5.5172425187629015</v>
      </c>
      <c r="Q3238" s="10" t="str" cm="1">
        <f t="array" ref="Q3238">_xlfn.IFS(AND(D3238&lt;=0, D3238-P3238&lt;=2), "escarcha",AND(D3238&lt;=0, D3238-P3238&gt;2), "helada negra", AND(D3238&gt;0, P3238+2&gt;D3238), "rocío", TRUE, "sin riesgo")</f>
        <v>sin riesgo</v>
      </c>
    </row>
    <row r="3239" spans="1:17" x14ac:dyDescent="0.35">
      <c r="A3239" s="2">
        <v>45813</v>
      </c>
      <c r="B3239" s="3" t="s">
        <v>13</v>
      </c>
      <c r="C3239">
        <v>7.8</v>
      </c>
      <c r="D3239">
        <v>8.9333333333333336</v>
      </c>
      <c r="E3239">
        <v>88.86666666666666</v>
      </c>
      <c r="F3239">
        <v>79.666666666666671</v>
      </c>
      <c r="G3239">
        <v>0</v>
      </c>
      <c r="H3239">
        <v>6.6666666666666666E-2</v>
      </c>
      <c r="I3239">
        <v>0</v>
      </c>
      <c r="J3239">
        <v>0.73333333333333339</v>
      </c>
      <c r="K3239">
        <f t="shared" si="250"/>
        <v>1.1333333333333337</v>
      </c>
      <c r="L3239">
        <f t="shared" si="251"/>
        <v>0.43002545644991247</v>
      </c>
      <c r="M3239">
        <f t="shared" si="252"/>
        <v>6.0781356012411285</v>
      </c>
      <c r="N3239" s="10" t="str" cm="1">
        <f t="array" ref="N3239">_xlfn.IFS(AND(C3239&lt;=0, C3239-M3239&lt;=2), "escarcha",AND(C3239&lt;=0, C3239-M3239&gt;2), "helada negra", AND(C3239&gt;0, M3239+2&gt;C3239), "rocío", TRUE, "sin riesgo")</f>
        <v>rocío</v>
      </c>
      <c r="O3239">
        <f t="shared" si="253"/>
        <v>0.39754878814418476</v>
      </c>
      <c r="P3239">
        <f t="shared" si="254"/>
        <v>5.6085056507993043</v>
      </c>
      <c r="Q3239" s="10" t="str" cm="1">
        <f t="array" ref="Q3239">_xlfn.IFS(AND(D3239&lt;=0, D3239-P3239&lt;=2), "escarcha",AND(D3239&lt;=0, D3239-P3239&gt;2), "helada negra", AND(D3239&gt;0, P3239+2&gt;D3239), "rocío", TRUE, "sin riesgo")</f>
        <v>sin riesgo</v>
      </c>
    </row>
    <row r="3240" spans="1:17" x14ac:dyDescent="0.35">
      <c r="A3240" s="2">
        <v>45813</v>
      </c>
      <c r="B3240" s="3" t="s">
        <v>14</v>
      </c>
      <c r="C3240">
        <v>8.1</v>
      </c>
      <c r="D3240">
        <v>8.8666666666666671</v>
      </c>
      <c r="E3240">
        <v>88.433333333333323</v>
      </c>
      <c r="F3240">
        <v>81.333333333333329</v>
      </c>
      <c r="G3240">
        <v>0</v>
      </c>
      <c r="H3240">
        <v>0</v>
      </c>
      <c r="I3240">
        <v>0.66666666666666663</v>
      </c>
      <c r="J3240">
        <v>0</v>
      </c>
      <c r="K3240">
        <f t="shared" si="250"/>
        <v>0.7666666666666675</v>
      </c>
      <c r="L3240">
        <f t="shared" si="251"/>
        <v>0.44553661877227418</v>
      </c>
      <c r="M3240">
        <f t="shared" si="252"/>
        <v>6.3030618258272444</v>
      </c>
      <c r="N3240" s="10" t="str" cm="1">
        <f t="array" ref="N3240">_xlfn.IFS(AND(C3240&lt;=0, C3240-M3240&lt;=2), "escarcha",AND(C3240&lt;=0, C3240-M3240&gt;2), "helada negra", AND(C3240&gt;0, M3240+2&gt;C3240), "rocío", TRUE, "sin riesgo")</f>
        <v>rocío</v>
      </c>
      <c r="O3240">
        <f t="shared" si="253"/>
        <v>0.41375440569442934</v>
      </c>
      <c r="P3240">
        <f t="shared" si="254"/>
        <v>5.8426259859567935</v>
      </c>
      <c r="Q3240" s="10" t="str" cm="1">
        <f t="array" ref="Q3240">_xlfn.IFS(AND(D3240&lt;=0, D3240-P3240&lt;=2), "escarcha",AND(D3240&lt;=0, D3240-P3240&gt;2), "helada negra", AND(D3240&gt;0, P3240+2&gt;D3240), "rocío", TRUE, "sin riesgo")</f>
        <v>sin riesgo</v>
      </c>
    </row>
    <row r="3241" spans="1:17" x14ac:dyDescent="0.35">
      <c r="A3241" s="2">
        <v>45813</v>
      </c>
      <c r="B3241" s="3" t="s">
        <v>15</v>
      </c>
      <c r="C3241">
        <v>7.7333333333333334</v>
      </c>
      <c r="D3241">
        <v>8.6666666666666661</v>
      </c>
      <c r="E3241">
        <v>89.9</v>
      </c>
      <c r="F3241">
        <v>81.666666666666671</v>
      </c>
      <c r="G3241">
        <v>1</v>
      </c>
      <c r="H3241">
        <v>0</v>
      </c>
      <c r="I3241">
        <v>1.333333333333333</v>
      </c>
      <c r="J3241">
        <v>0</v>
      </c>
      <c r="K3241">
        <f t="shared" si="250"/>
        <v>0.93333333333333268</v>
      </c>
      <c r="L3241">
        <f t="shared" si="251"/>
        <v>0.4370464709297216</v>
      </c>
      <c r="M3241">
        <f t="shared" si="252"/>
        <v>6.1798965255001548</v>
      </c>
      <c r="N3241" s="10" t="str" cm="1">
        <f t="array" ref="N3241">_xlfn.IFS(AND(C3241&lt;=0, C3241-M3241&lt;=2), "escarcha",AND(C3241&lt;=0, C3241-M3241&gt;2), "helada negra", AND(C3241&gt;0, M3241+2&gt;C3241), "rocío", TRUE, "sin riesgo")</f>
        <v>rocío</v>
      </c>
      <c r="O3241">
        <f t="shared" si="253"/>
        <v>0.40433292414999444</v>
      </c>
      <c r="P3241">
        <f t="shared" si="254"/>
        <v>5.7064615123548643</v>
      </c>
      <c r="Q3241" s="10" t="str" cm="1">
        <f t="array" ref="Q3241">_xlfn.IFS(AND(D3241&lt;=0, D3241-P3241&lt;=2), "escarcha",AND(D3241&lt;=0, D3241-P3241&gt;2), "helada negra", AND(D3241&gt;0, P3241+2&gt;D3241), "rocío", TRUE, "sin riesgo")</f>
        <v>sin riesgo</v>
      </c>
    </row>
    <row r="3242" spans="1:17" x14ac:dyDescent="0.35">
      <c r="A3242" s="2">
        <v>45813</v>
      </c>
      <c r="B3242" s="3" t="s">
        <v>16</v>
      </c>
      <c r="C3242">
        <v>7.7666666666666666</v>
      </c>
      <c r="D3242">
        <v>8.8666666666666671</v>
      </c>
      <c r="E3242">
        <v>90.13333333333334</v>
      </c>
      <c r="F3242">
        <v>82.333333333333329</v>
      </c>
      <c r="G3242">
        <v>0</v>
      </c>
      <c r="H3242">
        <v>0</v>
      </c>
      <c r="I3242">
        <v>0</v>
      </c>
      <c r="J3242">
        <v>0</v>
      </c>
      <c r="K3242">
        <f t="shared" si="250"/>
        <v>1.1000000000000005</v>
      </c>
      <c r="L3242">
        <f t="shared" si="251"/>
        <v>0.44190879059391902</v>
      </c>
      <c r="M3242">
        <f t="shared" si="252"/>
        <v>6.2504185746947636</v>
      </c>
      <c r="N3242" s="10" t="str" cm="1">
        <f t="array" ref="N3242">_xlfn.IFS(AND(C3242&lt;=0, C3242-M3242&lt;=2), "escarcha",AND(C3242&lt;=0, C3242-M3242&gt;2), "helada negra", AND(C3242&gt;0, M3242+2&gt;C3242), "rocío", TRUE, "sin riesgo")</f>
        <v>rocío</v>
      </c>
      <c r="O3242">
        <f t="shared" si="253"/>
        <v>0.42597451702920469</v>
      </c>
      <c r="P3242">
        <f t="shared" si="254"/>
        <v>6.0194600398310074</v>
      </c>
      <c r="Q3242" s="10" t="str" cm="1">
        <f t="array" ref="Q3242">_xlfn.IFS(AND(D3242&lt;=0, D3242-P3242&lt;=2), "escarcha",AND(D3242&lt;=0, D3242-P3242&gt;2), "helada negra", AND(D3242&gt;0, P3242+2&gt;D3242), "rocío", TRUE, "sin riesgo")</f>
        <v>sin riesgo</v>
      </c>
    </row>
    <row r="3243" spans="1:17" x14ac:dyDescent="0.35">
      <c r="A3243" s="2">
        <v>45813</v>
      </c>
      <c r="B3243" s="3" t="s">
        <v>17</v>
      </c>
      <c r="C3243">
        <v>7.75</v>
      </c>
      <c r="D3243">
        <v>8.5333333333333332</v>
      </c>
      <c r="E3243">
        <v>90.199999999999989</v>
      </c>
      <c r="F3243">
        <v>83.666666666666671</v>
      </c>
      <c r="G3243">
        <v>0.5</v>
      </c>
      <c r="H3243">
        <v>0</v>
      </c>
      <c r="I3243">
        <v>3</v>
      </c>
      <c r="J3243">
        <v>0</v>
      </c>
      <c r="K3243">
        <f t="shared" si="250"/>
        <v>0.78333333333333321</v>
      </c>
      <c r="L3243">
        <f t="shared" si="251"/>
        <v>0.44151313477640741</v>
      </c>
      <c r="M3243">
        <f t="shared" si="252"/>
        <v>6.2446785752911156</v>
      </c>
      <c r="N3243" s="10" t="str" cm="1">
        <f t="array" ref="N3243">_xlfn.IFS(AND(C3243&lt;=0, C3243-M3243&lt;=2), "escarcha",AND(C3243&lt;=0, C3243-M3243&gt;2), "helada negra", AND(C3243&gt;0, M3243+2&gt;C3243), "rocío", TRUE, "sin riesgo")</f>
        <v>rocío</v>
      </c>
      <c r="O3243">
        <f t="shared" si="253"/>
        <v>0.41950807312514832</v>
      </c>
      <c r="P3243">
        <f t="shared" si="254"/>
        <v>5.9258545193398149</v>
      </c>
      <c r="Q3243" s="10" t="str" cm="1">
        <f t="array" ref="Q3243">_xlfn.IFS(AND(D3243&lt;=0, D3243-P3243&lt;=2), "escarcha",AND(D3243&lt;=0, D3243-P3243&gt;2), "helada negra", AND(D3243&gt;0, P3243+2&gt;D3243), "rocío", TRUE, "sin riesgo")</f>
        <v>sin riesgo</v>
      </c>
    </row>
    <row r="3244" spans="1:17" x14ac:dyDescent="0.35">
      <c r="A3244" s="2">
        <v>45813</v>
      </c>
      <c r="B3244" s="3" t="s">
        <v>18</v>
      </c>
      <c r="C3244">
        <v>7.7666666666666666</v>
      </c>
      <c r="D3244">
        <v>8.5</v>
      </c>
      <c r="E3244">
        <v>90.333333333333329</v>
      </c>
      <c r="F3244">
        <v>84.333333333333329</v>
      </c>
      <c r="G3244">
        <v>0</v>
      </c>
      <c r="H3244">
        <v>0</v>
      </c>
      <c r="I3244">
        <v>0</v>
      </c>
      <c r="J3244">
        <v>0</v>
      </c>
      <c r="K3244">
        <f t="shared" si="250"/>
        <v>0.73333333333333339</v>
      </c>
      <c r="L3244">
        <f t="shared" si="251"/>
        <v>0.44412526730481078</v>
      </c>
      <c r="M3244">
        <f t="shared" si="252"/>
        <v>6.2825791262159134</v>
      </c>
      <c r="N3244" s="10" t="str" cm="1">
        <f t="array" ref="N3244">_xlfn.IFS(AND(C3244&lt;=0, C3244-M3244&lt;=2), "escarcha",AND(C3244&lt;=0, C3244-M3244&gt;2), "helada negra", AND(C3244&gt;0, M3244+2&gt;C3244), "rocío", TRUE, "sin riesgo")</f>
        <v>rocío</v>
      </c>
      <c r="O3244">
        <f t="shared" si="253"/>
        <v>0.42518823375804882</v>
      </c>
      <c r="P3244">
        <f t="shared" si="254"/>
        <v>6.0080743752892136</v>
      </c>
      <c r="Q3244" s="10" t="str" cm="1">
        <f t="array" ref="Q3244">_xlfn.IFS(AND(D3244&lt;=0, D3244-P3244&lt;=2), "escarcha",AND(D3244&lt;=0, D3244-P3244&gt;2), "helada negra", AND(D3244&gt;0, P3244+2&gt;D3244), "rocío", TRUE, "sin riesgo")</f>
        <v>sin riesgo</v>
      </c>
    </row>
    <row r="3245" spans="1:17" x14ac:dyDescent="0.35">
      <c r="A3245" s="2">
        <v>45813</v>
      </c>
      <c r="B3245" s="3" t="s">
        <v>19</v>
      </c>
      <c r="C3245">
        <v>7.0666666666666664</v>
      </c>
      <c r="D3245">
        <v>7.7333333333333334</v>
      </c>
      <c r="E3245">
        <v>91.600000000000009</v>
      </c>
      <c r="F3245">
        <v>86.333333333333329</v>
      </c>
      <c r="G3245">
        <v>0.66666666666666663</v>
      </c>
      <c r="H3245">
        <v>0.3</v>
      </c>
      <c r="I3245">
        <v>1.666666666666667</v>
      </c>
      <c r="J3245">
        <v>0.83333333333333337</v>
      </c>
      <c r="K3245">
        <f t="shared" si="250"/>
        <v>0.66666666666666696</v>
      </c>
      <c r="L3245">
        <f t="shared" si="251"/>
        <v>0.41024861101452231</v>
      </c>
      <c r="M3245">
        <f t="shared" si="252"/>
        <v>5.7919408865099831</v>
      </c>
      <c r="N3245" s="10" t="str" cm="1">
        <f t="array" ref="N3245">_xlfn.IFS(AND(C3245&lt;=0, C3245-M3245&lt;=2), "escarcha",AND(C3245&lt;=0, C3245-M3245&gt;2), "helada negra", AND(C3245&gt;0, M3245+2&gt;C3245), "rocío", TRUE, "sin riesgo")</f>
        <v>rocío</v>
      </c>
      <c r="O3245">
        <f t="shared" si="253"/>
        <v>0.39656430248357499</v>
      </c>
      <c r="P3245">
        <f t="shared" si="254"/>
        <v>5.5942971125058047</v>
      </c>
      <c r="Q3245" s="10" t="str" cm="1">
        <f t="array" ref="Q3245">_xlfn.IFS(AND(D3245&lt;=0, D3245-P3245&lt;=2), "escarcha",AND(D3245&lt;=0, D3245-P3245&gt;2), "helada negra", AND(D3245&gt;0, P3245+2&gt;D3245), "rocío", TRUE, "sin riesgo")</f>
        <v>sin riesgo</v>
      </c>
    </row>
    <row r="3246" spans="1:17" x14ac:dyDescent="0.35">
      <c r="A3246" s="2">
        <v>45813</v>
      </c>
      <c r="B3246" s="3" t="s">
        <v>20</v>
      </c>
      <c r="C3246">
        <v>5.7333333333333334</v>
      </c>
      <c r="D3246">
        <v>6.666666666666667</v>
      </c>
      <c r="E3246">
        <v>92.5</v>
      </c>
      <c r="F3246">
        <v>88.333333333333329</v>
      </c>
      <c r="G3246">
        <v>1</v>
      </c>
      <c r="H3246">
        <v>3.3333333333333333E-2</v>
      </c>
      <c r="I3246">
        <v>1.666666666666667</v>
      </c>
      <c r="J3246">
        <v>0.36666666666666659</v>
      </c>
      <c r="K3246">
        <f t="shared" si="250"/>
        <v>0.93333333333333357</v>
      </c>
      <c r="L3246">
        <f t="shared" si="251"/>
        <v>0.32823151244817866</v>
      </c>
      <c r="M3246">
        <f t="shared" si="252"/>
        <v>4.6120399219551809</v>
      </c>
      <c r="N3246" s="10" t="str" cm="1">
        <f t="array" ref="N3246">_xlfn.IFS(AND(C3246&lt;=0, C3246-M3246&lt;=2), "escarcha",AND(C3246&lt;=0, C3246-M3246&gt;2), "helada negra", AND(C3246&gt;0, M3246+2&gt;C3246), "rocío", TRUE, "sin riesgo")</f>
        <v>rocío</v>
      </c>
      <c r="O3246">
        <f t="shared" si="253"/>
        <v>0.34649946581101215</v>
      </c>
      <c r="P3246">
        <f t="shared" si="254"/>
        <v>4.8738737487130654</v>
      </c>
      <c r="Q3246" s="10" t="str" cm="1">
        <f t="array" ref="Q3246">_xlfn.IFS(AND(D3246&lt;=0, D3246-P3246&lt;=2), "escarcha",AND(D3246&lt;=0, D3246-P3246&gt;2), "helada negra", AND(D3246&gt;0, P3246+2&gt;D3246), "rocío", TRUE, "sin riesgo")</f>
        <v>rocío</v>
      </c>
    </row>
    <row r="3247" spans="1:17" x14ac:dyDescent="0.35">
      <c r="A3247" s="2">
        <v>45813</v>
      </c>
      <c r="B3247" s="3" t="s">
        <v>21</v>
      </c>
      <c r="C3247">
        <v>4.9666666666666668</v>
      </c>
      <c r="D3247">
        <v>6.7333333333333334</v>
      </c>
      <c r="E3247">
        <v>93.933333333333337</v>
      </c>
      <c r="F3247">
        <v>88.666666666666671</v>
      </c>
      <c r="G3247">
        <v>1</v>
      </c>
      <c r="H3247">
        <v>0</v>
      </c>
      <c r="I3247">
        <v>2.333333333333333</v>
      </c>
      <c r="J3247">
        <v>0.23333333333333331</v>
      </c>
      <c r="K3247">
        <f t="shared" si="250"/>
        <v>1.7666666666666666</v>
      </c>
      <c r="L3247">
        <f t="shared" si="251"/>
        <v>0.29037942684327039</v>
      </c>
      <c r="M3247">
        <f t="shared" si="252"/>
        <v>4.0712639542439408</v>
      </c>
      <c r="N3247" s="10" t="str" cm="1">
        <f t="array" ref="N3247">_xlfn.IFS(AND(C3247&lt;=0, C3247-M3247&lt;=2), "escarcha",AND(C3247&lt;=0, C3247-M3247&gt;2), "helada negra", AND(C3247&gt;0, M3247+2&gt;C3247), "rocío", TRUE, "sin riesgo")</f>
        <v>rocío</v>
      </c>
      <c r="O3247">
        <f t="shared" si="253"/>
        <v>0.35484461937078715</v>
      </c>
      <c r="P3247">
        <f t="shared" si="254"/>
        <v>4.9936688113766143</v>
      </c>
      <c r="Q3247" s="10" t="str" cm="1">
        <f t="array" ref="Q3247">_xlfn.IFS(AND(D3247&lt;=0, D3247-P3247&lt;=2), "escarcha",AND(D3247&lt;=0, D3247-P3247&gt;2), "helada negra", AND(D3247&gt;0, P3247+2&gt;D3247), "rocío", TRUE, "sin riesgo")</f>
        <v>rocío</v>
      </c>
    </row>
    <row r="3248" spans="1:17" x14ac:dyDescent="0.35">
      <c r="A3248" s="2">
        <v>45813</v>
      </c>
      <c r="B3248" s="3" t="s">
        <v>22</v>
      </c>
      <c r="C3248">
        <v>4.5999999999999996</v>
      </c>
      <c r="D3248">
        <v>6.8</v>
      </c>
      <c r="E3248">
        <v>94.3</v>
      </c>
      <c r="F3248">
        <v>89</v>
      </c>
      <c r="G3248">
        <v>0</v>
      </c>
      <c r="H3248">
        <v>3.3333333333333333E-2</v>
      </c>
      <c r="I3248">
        <v>0</v>
      </c>
      <c r="J3248">
        <v>0.1333333333333333</v>
      </c>
      <c r="K3248">
        <f t="shared" si="250"/>
        <v>2.2000000000000002</v>
      </c>
      <c r="L3248">
        <f t="shared" si="251"/>
        <v>0.26870157060334748</v>
      </c>
      <c r="M3248">
        <f t="shared" si="252"/>
        <v>3.7626242706698925</v>
      </c>
      <c r="N3248" s="10" t="str" cm="1">
        <f t="array" ref="N3248">_xlfn.IFS(AND(C3248&lt;=0, C3248-M3248&lt;=2), "escarcha",AND(C3248&lt;=0, C3248-M3248&gt;2), "helada negra", AND(C3248&gt;0, M3248+2&gt;C3248), "rocío", TRUE, "sin riesgo")</f>
        <v>rocío</v>
      </c>
      <c r="O3248">
        <f t="shared" si="253"/>
        <v>0.36317319623204081</v>
      </c>
      <c r="P3248">
        <f t="shared" si="254"/>
        <v>5.113341398661718</v>
      </c>
      <c r="Q3248" s="10" t="str" cm="1">
        <f t="array" ref="Q3248">_xlfn.IFS(AND(D3248&lt;=0, D3248-P3248&lt;=2), "escarcha",AND(D3248&lt;=0, D3248-P3248&gt;2), "helada negra", AND(D3248&gt;0, P3248+2&gt;D3248), "rocío", TRUE, "sin riesgo")</f>
        <v>rocío</v>
      </c>
    </row>
    <row r="3249" spans="1:17" x14ac:dyDescent="0.35">
      <c r="A3249" s="2">
        <v>45813</v>
      </c>
      <c r="B3249" s="3" t="s">
        <v>23</v>
      </c>
      <c r="C3249">
        <v>4.4666666666666668</v>
      </c>
      <c r="D3249">
        <v>6.6</v>
      </c>
      <c r="E3249">
        <v>94.8</v>
      </c>
      <c r="F3249">
        <v>89.666666666666671</v>
      </c>
      <c r="G3249">
        <v>0</v>
      </c>
      <c r="H3249">
        <v>0</v>
      </c>
      <c r="I3249">
        <v>0.66666666666666663</v>
      </c>
      <c r="J3249">
        <v>0</v>
      </c>
      <c r="K3249">
        <f t="shared" si="250"/>
        <v>2.1333333333333329</v>
      </c>
      <c r="L3249">
        <f t="shared" si="251"/>
        <v>0.26467146375125572</v>
      </c>
      <c r="M3249">
        <f t="shared" si="252"/>
        <v>3.7053303695141264</v>
      </c>
      <c r="N3249" s="10" t="str" cm="1">
        <f t="array" ref="N3249">_xlfn.IFS(AND(C3249&lt;=0, C3249-M3249&lt;=2), "escarcha",AND(C3249&lt;=0, C3249-M3249&gt;2), "helada negra", AND(C3249&gt;0, M3249+2&gt;C3249), "rocío", TRUE, "sin riesgo")</f>
        <v>rocío</v>
      </c>
      <c r="O3249">
        <f t="shared" si="253"/>
        <v>0.3568999031831</v>
      </c>
      <c r="P3249">
        <f t="shared" si="254"/>
        <v>5.0231902747430759</v>
      </c>
      <c r="Q3249" s="10" t="str" cm="1">
        <f t="array" ref="Q3249">_xlfn.IFS(AND(D3249&lt;=0, D3249-P3249&lt;=2), "escarcha",AND(D3249&lt;=0, D3249-P3249&gt;2), "helada negra", AND(D3249&gt;0, P3249+2&gt;D3249), "rocío", TRUE, "sin riesgo")</f>
        <v>rocío</v>
      </c>
    </row>
    <row r="3250" spans="1:17" x14ac:dyDescent="0.35">
      <c r="A3250" s="2">
        <v>45813</v>
      </c>
      <c r="B3250" s="3" t="s">
        <v>24</v>
      </c>
      <c r="C3250">
        <v>4.6333333333333329</v>
      </c>
      <c r="D3250">
        <v>6.333333333333333</v>
      </c>
      <c r="E3250">
        <v>95.2</v>
      </c>
      <c r="F3250">
        <v>90.333333333333329</v>
      </c>
      <c r="G3250">
        <v>0</v>
      </c>
      <c r="H3250">
        <v>6.6666666666666666E-2</v>
      </c>
      <c r="I3250">
        <v>0</v>
      </c>
      <c r="J3250">
        <v>0.3</v>
      </c>
      <c r="K3250">
        <f t="shared" si="250"/>
        <v>1.7000000000000002</v>
      </c>
      <c r="L3250">
        <f t="shared" si="251"/>
        <v>0.28052833673571753</v>
      </c>
      <c r="M3250">
        <f t="shared" si="252"/>
        <v>3.930912874368707</v>
      </c>
      <c r="N3250" s="10" t="str" cm="1">
        <f t="array" ref="N3250">_xlfn.IFS(AND(C3250&lt;=0, C3250-M3250&lt;=2), "escarcha",AND(C3250&lt;=0, C3250-M3250&gt;2), "helada negra", AND(C3250&gt;0, M3250+2&gt;C3250), "rocío", TRUE, "sin riesgo")</f>
        <v>rocío</v>
      </c>
      <c r="O3250">
        <f t="shared" si="253"/>
        <v>0.34595838546854074</v>
      </c>
      <c r="P3250">
        <f t="shared" si="254"/>
        <v>4.8661105100622288</v>
      </c>
      <c r="Q3250" s="10" t="str" cm="1">
        <f t="array" ref="Q3250">_xlfn.IFS(AND(D3250&lt;=0, D3250-P3250&lt;=2), "escarcha",AND(D3250&lt;=0, D3250-P3250&gt;2), "helada negra", AND(D3250&gt;0, P3250+2&gt;D3250), "rocío", TRUE, "sin riesgo")</f>
        <v>rocío</v>
      </c>
    </row>
    <row r="3251" spans="1:17" x14ac:dyDescent="0.35">
      <c r="A3251" s="2">
        <v>45813</v>
      </c>
      <c r="B3251" s="3" t="s">
        <v>25</v>
      </c>
      <c r="C3251">
        <v>5.2666666666666666</v>
      </c>
      <c r="D3251">
        <v>7.8</v>
      </c>
      <c r="E3251">
        <v>95.466666666666669</v>
      </c>
      <c r="F3251">
        <v>88.666666666666671</v>
      </c>
      <c r="G3251">
        <v>1</v>
      </c>
      <c r="H3251">
        <v>0.3</v>
      </c>
      <c r="I3251">
        <v>2.666666666666667</v>
      </c>
      <c r="J3251">
        <v>0.93333333333333324</v>
      </c>
      <c r="K3251">
        <f t="shared" si="250"/>
        <v>2.5333333333333332</v>
      </c>
      <c r="L3251">
        <f t="shared" si="251"/>
        <v>0.3274390497821662</v>
      </c>
      <c r="M3251">
        <f t="shared" si="252"/>
        <v>4.6006941029483981</v>
      </c>
      <c r="N3251" s="10" t="str" cm="1">
        <f t="array" ref="N3251">_xlfn.IFS(AND(C3251&lt;=0, C3251-M3251&lt;=2), "escarcha",AND(C3251&lt;=0, C3251-M3251&gt;2), "helada negra", AND(C3251&gt;0, M3251+2&gt;C3251), "rocío", TRUE, "sin riesgo")</f>
        <v>rocío</v>
      </c>
      <c r="O3251">
        <f t="shared" si="253"/>
        <v>0.42777235748700337</v>
      </c>
      <c r="P3251">
        <f t="shared" si="254"/>
        <v>6.0454973281059035</v>
      </c>
      <c r="Q3251" s="10" t="str" cm="1">
        <f t="array" ref="Q3251">_xlfn.IFS(AND(D3251&lt;=0, D3251-P3251&lt;=2), "escarcha",AND(D3251&lt;=0, D3251-P3251&gt;2), "helada negra", AND(D3251&gt;0, P3251+2&gt;D3251), "rocío", TRUE, "sin riesgo")</f>
        <v>rocío</v>
      </c>
    </row>
    <row r="3252" spans="1:17" x14ac:dyDescent="0.35">
      <c r="A3252" s="2">
        <v>45813</v>
      </c>
      <c r="B3252" s="3" t="s">
        <v>26</v>
      </c>
      <c r="C3252">
        <v>6.4333333333333336</v>
      </c>
      <c r="D3252">
        <v>8.0666666666666664</v>
      </c>
      <c r="E3252">
        <v>95.100000000000009</v>
      </c>
      <c r="F3252">
        <v>89</v>
      </c>
      <c r="G3252">
        <v>0.33333333333333331</v>
      </c>
      <c r="H3252">
        <v>0.3666666666666667</v>
      </c>
      <c r="I3252">
        <v>1</v>
      </c>
      <c r="J3252">
        <v>1.4333333333333329</v>
      </c>
      <c r="K3252">
        <f t="shared" si="250"/>
        <v>1.6333333333333329</v>
      </c>
      <c r="L3252">
        <f t="shared" si="251"/>
        <v>0.40426627935438669</v>
      </c>
      <c r="M3252">
        <f t="shared" si="252"/>
        <v>5.7054988555160469</v>
      </c>
      <c r="N3252" s="10" t="str" cm="1">
        <f t="array" ref="N3252">_xlfn.IFS(AND(C3252&lt;=0, C3252-M3252&lt;=2), "escarcha",AND(C3252&lt;=0, C3252-M3252&gt;2), "helada negra", AND(C3252&gt;0, M3252+2&gt;C3252), "rocío", TRUE, "sin riesgo")</f>
        <v>rocío</v>
      </c>
      <c r="O3252">
        <f t="shared" si="253"/>
        <v>0.44965983318917135</v>
      </c>
      <c r="P3252">
        <f t="shared" si="254"/>
        <v>6.3629206057575649</v>
      </c>
      <c r="Q3252" s="10" t="str" cm="1">
        <f t="array" ref="Q3252">_xlfn.IFS(AND(D3252&lt;=0, D3252-P3252&lt;=2), "escarcha",AND(D3252&lt;=0, D3252-P3252&gt;2), "helada negra", AND(D3252&gt;0, P3252+2&gt;D3252), "rocío", TRUE, "sin riesgo")</f>
        <v>rocío</v>
      </c>
    </row>
    <row r="3253" spans="1:17" x14ac:dyDescent="0.35">
      <c r="A3253" s="2">
        <v>45813</v>
      </c>
      <c r="B3253" s="3" t="s">
        <v>27</v>
      </c>
      <c r="C3253">
        <v>7.7</v>
      </c>
      <c r="D3253">
        <v>9</v>
      </c>
      <c r="E3253">
        <v>93.9</v>
      </c>
      <c r="F3253">
        <v>85.666666666666671</v>
      </c>
      <c r="G3253">
        <v>0</v>
      </c>
      <c r="H3253">
        <v>0.1333333333333333</v>
      </c>
      <c r="I3253">
        <v>0</v>
      </c>
      <c r="J3253">
        <v>0.93333333333333324</v>
      </c>
      <c r="K3253">
        <f t="shared" si="250"/>
        <v>1.2999999999999998</v>
      </c>
      <c r="L3253">
        <f t="shared" si="251"/>
        <v>0.47830810642378097</v>
      </c>
      <c r="M3253">
        <f t="shared" si="252"/>
        <v>6.7796169025925348</v>
      </c>
      <c r="N3253" s="10" t="str" cm="1">
        <f t="array" ref="N3253">_xlfn.IFS(AND(C3253&lt;=0, C3253-M3253&lt;=2), "escarcha",AND(C3253&lt;=0, C3253-M3253&gt;2), "helada negra", AND(C3253&gt;0, M3253+2&gt;C3253), "rocío", TRUE, "sin riesgo")</f>
        <v>rocío</v>
      </c>
      <c r="O3253">
        <f t="shared" si="253"/>
        <v>0.47465799684431953</v>
      </c>
      <c r="P3253">
        <f t="shared" si="254"/>
        <v>6.7264477601564385</v>
      </c>
      <c r="Q3253" s="10" t="str" cm="1">
        <f t="array" ref="Q3253">_xlfn.IFS(AND(D3253&lt;=0, D3253-P3253&lt;=2), "escarcha",AND(D3253&lt;=0, D3253-P3253&gt;2), "helada negra", AND(D3253&gt;0, P3253+2&gt;D3253), "rocío", TRUE, "sin riesgo")</f>
        <v>sin riesgo</v>
      </c>
    </row>
    <row r="3254" spans="1:17" x14ac:dyDescent="0.35">
      <c r="A3254" s="2">
        <v>45813</v>
      </c>
      <c r="B3254" s="3" t="s">
        <v>28</v>
      </c>
      <c r="C3254">
        <v>9.0666666666666664</v>
      </c>
      <c r="D3254">
        <v>10.3</v>
      </c>
      <c r="E3254">
        <v>87.3</v>
      </c>
      <c r="F3254">
        <v>80.333333333333329</v>
      </c>
      <c r="G3254">
        <v>2.333333333333333</v>
      </c>
      <c r="H3254">
        <v>0.43333333333333329</v>
      </c>
      <c r="I3254">
        <v>4.666666666666667</v>
      </c>
      <c r="J3254">
        <v>1.7</v>
      </c>
      <c r="K3254">
        <f t="shared" si="250"/>
        <v>1.2333333333333343</v>
      </c>
      <c r="L3254">
        <f t="shared" si="251"/>
        <v>0.49803896101232015</v>
      </c>
      <c r="M3254">
        <f t="shared" si="252"/>
        <v>7.0674177870138228</v>
      </c>
      <c r="N3254" s="10" t="str" cm="1">
        <f t="array" ref="N3254">_xlfn.IFS(AND(C3254&lt;=0, C3254-M3254&lt;=2), "escarcha",AND(C3254&lt;=0, C3254-M3254&gt;2), "helada negra", AND(C3254&gt;0, M3254+2&gt;C3254), "rocío", TRUE, "sin riesgo")</f>
        <v>rocío</v>
      </c>
      <c r="O3254">
        <f t="shared" si="253"/>
        <v>0.49759099629399445</v>
      </c>
      <c r="P3254">
        <f t="shared" si="254"/>
        <v>7.0608762664057805</v>
      </c>
      <c r="Q3254" s="10" t="str" cm="1">
        <f t="array" ref="Q3254">_xlfn.IFS(AND(D3254&lt;=0, D3254-P3254&lt;=2), "escarcha",AND(D3254&lt;=0, D3254-P3254&gt;2), "helada negra", AND(D3254&gt;0, P3254+2&gt;D3254), "rocío", TRUE, "sin riesgo")</f>
        <v>sin riesgo</v>
      </c>
    </row>
    <row r="3255" spans="1:17" x14ac:dyDescent="0.35">
      <c r="A3255" s="2">
        <v>45813</v>
      </c>
      <c r="B3255" s="3" t="s">
        <v>29</v>
      </c>
      <c r="C3255">
        <v>11.133333333333329</v>
      </c>
      <c r="D3255">
        <v>11.5</v>
      </c>
      <c r="E3255">
        <v>82.899999999999991</v>
      </c>
      <c r="F3255">
        <v>75.666666666666671</v>
      </c>
      <c r="G3255">
        <v>1.666666666666667</v>
      </c>
      <c r="H3255">
        <v>1.5</v>
      </c>
      <c r="I3255">
        <v>4</v>
      </c>
      <c r="J3255">
        <v>3.2666666666666671</v>
      </c>
      <c r="K3255">
        <f t="shared" si="250"/>
        <v>0.36666666666667069</v>
      </c>
      <c r="L3255">
        <f t="shared" si="251"/>
        <v>0.58447741352922655</v>
      </c>
      <c r="M3255">
        <f t="shared" si="252"/>
        <v>8.3360935595322712</v>
      </c>
      <c r="N3255" s="10" t="str" cm="1">
        <f t="array" ref="N3255">_xlfn.IFS(AND(C3255&lt;=0, C3255-M3255&lt;=2), "escarcha",AND(C3255&lt;=0, C3255-M3255&gt;2), "helada negra", AND(C3255&gt;0, M3255+2&gt;C3255), "rocío", TRUE, "sin riesgo")</f>
        <v>sin riesgo</v>
      </c>
      <c r="O3255">
        <f t="shared" si="253"/>
        <v>0.51745692759773254</v>
      </c>
      <c r="P3255">
        <f t="shared" si="254"/>
        <v>7.3513029399430359</v>
      </c>
      <c r="Q3255" s="10" t="str" cm="1">
        <f t="array" ref="Q3255">_xlfn.IFS(AND(D3255&lt;=0, D3255-P3255&lt;=2), "escarcha",AND(D3255&lt;=0, D3255-P3255&gt;2), "helada negra", AND(D3255&gt;0, P3255+2&gt;D3255), "rocío", TRUE, "sin riesgo")</f>
        <v>sin riesgo</v>
      </c>
    </row>
    <row r="3256" spans="1:17" x14ac:dyDescent="0.35">
      <c r="A3256" s="2">
        <v>45813</v>
      </c>
      <c r="B3256" s="3" t="s">
        <v>53</v>
      </c>
      <c r="C3256">
        <v>19.466666666666669</v>
      </c>
      <c r="D3256">
        <v>19.600000000000001</v>
      </c>
      <c r="E3256">
        <v>65.233333333333334</v>
      </c>
      <c r="F3256">
        <v>64.333333333333329</v>
      </c>
      <c r="G3256">
        <v>6.666666666666667</v>
      </c>
      <c r="H3256">
        <v>6.7333333333333334</v>
      </c>
      <c r="I3256">
        <v>11.33333333333333</v>
      </c>
      <c r="J3256">
        <v>12.53333333333333</v>
      </c>
      <c r="K3256">
        <f t="shared" si="250"/>
        <v>0.13333333333333286</v>
      </c>
      <c r="L3256">
        <f t="shared" si="251"/>
        <v>0.87981482477630513</v>
      </c>
      <c r="M3256">
        <f t="shared" si="252"/>
        <v>12.769652456875662</v>
      </c>
      <c r="N3256" s="10" t="str" cm="1">
        <f t="array" ref="N3256">_xlfn.IFS(AND(C3256&lt;=0, C3256-M3256&lt;=2), "escarcha",AND(C3256&lt;=0, C3256-M3256&gt;2), "helada negra", AND(C3256&gt;0, M3256+2&gt;C3256), "rocío", TRUE, "sin riesgo")</f>
        <v>sin riesgo</v>
      </c>
      <c r="O3256">
        <f t="shared" si="253"/>
        <v>0.8742062217113713</v>
      </c>
      <c r="P3256">
        <f t="shared" si="254"/>
        <v>12.684000706887021</v>
      </c>
      <c r="Q3256" s="10" t="str" cm="1">
        <f t="array" ref="Q3256">_xlfn.IFS(AND(D3256&lt;=0, D3256-P3256&lt;=2), "escarcha",AND(D3256&lt;=0, D3256-P3256&gt;2), "helada negra", AND(D3256&gt;0, P3256+2&gt;D3256), "rocío", TRUE, "sin riesgo")</f>
        <v>sin riesgo</v>
      </c>
    </row>
    <row r="3257" spans="1:17" x14ac:dyDescent="0.35">
      <c r="A3257" s="2">
        <v>45813</v>
      </c>
      <c r="B3257" s="3" t="s">
        <v>55</v>
      </c>
      <c r="C3257">
        <v>21.2</v>
      </c>
      <c r="D3257">
        <v>21.766666666666669</v>
      </c>
      <c r="E3257">
        <v>48.93333333333333</v>
      </c>
      <c r="F3257">
        <v>51</v>
      </c>
      <c r="G3257">
        <v>7.333333333333333</v>
      </c>
      <c r="H3257">
        <v>6.2666666666666666</v>
      </c>
      <c r="I3257">
        <v>16</v>
      </c>
      <c r="J3257">
        <v>11.46666666666667</v>
      </c>
      <c r="K3257">
        <f t="shared" si="250"/>
        <v>0.56666666666666998</v>
      </c>
      <c r="L3257">
        <f t="shared" si="251"/>
        <v>0.69934404570223385</v>
      </c>
      <c r="M3257">
        <f t="shared" si="252"/>
        <v>10.042067340043767</v>
      </c>
      <c r="N3257" s="10" t="str" cm="1">
        <f t="array" ref="N3257">_xlfn.IFS(AND(C3257&lt;=0, C3257-M3257&lt;=2), "escarcha",AND(C3257&lt;=0, C3257-M3257&gt;2), "helada negra", AND(C3257&gt;0, M3257+2&gt;C3257), "rocío", TRUE, "sin riesgo")</f>
        <v>sin riesgo</v>
      </c>
      <c r="O3257">
        <f t="shared" si="253"/>
        <v>0.77540107247576784</v>
      </c>
      <c r="P3257">
        <f t="shared" si="254"/>
        <v>11.184448808847742</v>
      </c>
      <c r="Q3257" s="10" t="str" cm="1">
        <f t="array" ref="Q3257">_xlfn.IFS(AND(D3257&lt;=0, D3257-P3257&lt;=2), "escarcha",AND(D3257&lt;=0, D3257-P3257&gt;2), "helada negra", AND(D3257&gt;0, P3257+2&gt;D3257), "rocío", TRUE, "sin riesgo")</f>
        <v>sin riesgo</v>
      </c>
    </row>
    <row r="3258" spans="1:17" x14ac:dyDescent="0.35">
      <c r="A3258" s="2">
        <v>45813</v>
      </c>
      <c r="B3258" s="3" t="s">
        <v>51</v>
      </c>
      <c r="C3258">
        <v>21.366666666666671</v>
      </c>
      <c r="D3258">
        <v>21.7</v>
      </c>
      <c r="E3258">
        <v>49.733333333333327</v>
      </c>
      <c r="F3258">
        <v>45.333333333333343</v>
      </c>
      <c r="G3258">
        <v>6</v>
      </c>
      <c r="H3258">
        <v>9.2333333333333325</v>
      </c>
      <c r="I3258">
        <v>10.66666666666667</v>
      </c>
      <c r="J3258">
        <v>15.83333333333333</v>
      </c>
      <c r="K3258">
        <f t="shared" si="250"/>
        <v>0.3333333333333286</v>
      </c>
      <c r="L3258">
        <f t="shared" si="251"/>
        <v>0.7257790589569838</v>
      </c>
      <c r="M3258">
        <f t="shared" si="252"/>
        <v>10.437957057564713</v>
      </c>
      <c r="N3258" s="10" t="str" cm="1">
        <f t="array" ref="N3258">_xlfn.IFS(AND(C3258&lt;=0, C3258-M3258&lt;=2), "escarcha",AND(C3258&lt;=0, C3258-M3258&gt;2), "helada negra", AND(C3258&gt;0, M3258+2&gt;C3258), "rocío", TRUE, "sin riesgo")</f>
        <v>sin riesgo</v>
      </c>
      <c r="O3258">
        <f t="shared" si="253"/>
        <v>0.65354454222739189</v>
      </c>
      <c r="P3258">
        <f t="shared" si="254"/>
        <v>9.3590950957715719</v>
      </c>
      <c r="Q3258" s="10" t="str" cm="1">
        <f t="array" ref="Q3258">_xlfn.IFS(AND(D3258&lt;=0, D3258-P3258&lt;=2), "escarcha",AND(D3258&lt;=0, D3258-P3258&gt;2), "helada negra", AND(D3258&gt;0, P3258+2&gt;D3258), "rocío", TRUE, "sin riesgo")</f>
        <v>sin riesgo</v>
      </c>
    </row>
    <row r="3259" spans="1:17" x14ac:dyDescent="0.35">
      <c r="A3259" s="2">
        <v>45813</v>
      </c>
      <c r="B3259" s="3" t="s">
        <v>46</v>
      </c>
      <c r="C3259">
        <v>9.4</v>
      </c>
      <c r="D3259">
        <v>10.233333333333331</v>
      </c>
      <c r="E3259">
        <v>83.733333333333334</v>
      </c>
      <c r="F3259">
        <v>79.333333333333329</v>
      </c>
      <c r="G3259">
        <v>0.66666666666666663</v>
      </c>
      <c r="H3259">
        <v>0.1333333333333333</v>
      </c>
      <c r="I3259">
        <v>2</v>
      </c>
      <c r="J3259">
        <v>1.033333333333333</v>
      </c>
      <c r="K3259">
        <f t="shared" si="250"/>
        <v>0.83333333333333037</v>
      </c>
      <c r="L3259">
        <f t="shared" si="251"/>
        <v>0.47876152498300184</v>
      </c>
      <c r="M3259">
        <f t="shared" si="252"/>
        <v>6.7862231825020398</v>
      </c>
      <c r="N3259" s="10" t="str" cm="1">
        <f t="array" ref="N3259">_xlfn.IFS(AND(C3259&lt;=0, C3259-M3259&lt;=2), "escarcha",AND(C3259&lt;=0, C3259-M3259&gt;2), "helada negra", AND(C3259&gt;0, M3259+2&gt;C3259), "rocío", TRUE, "sin riesgo")</f>
        <v>sin riesgo</v>
      </c>
      <c r="O3259">
        <f t="shared" si="253"/>
        <v>0.48061409725433013</v>
      </c>
      <c r="P3259">
        <f t="shared" si="254"/>
        <v>6.8132186745741388</v>
      </c>
      <c r="Q3259" s="10" t="str" cm="1">
        <f t="array" ref="Q3259">_xlfn.IFS(AND(D3259&lt;=0, D3259-P3259&lt;=2), "escarcha",AND(D3259&lt;=0, D3259-P3259&gt;2), "helada negra", AND(D3259&gt;0, P3259+2&gt;D3259), "rocío", TRUE, "sin riesgo")</f>
        <v>sin riesgo</v>
      </c>
    </row>
    <row r="3260" spans="1:17" x14ac:dyDescent="0.35">
      <c r="A3260" s="2">
        <v>45814</v>
      </c>
      <c r="B3260" s="3" t="s">
        <v>10</v>
      </c>
      <c r="C3260">
        <v>7.4</v>
      </c>
      <c r="D3260">
        <v>9.7333333333333325</v>
      </c>
      <c r="E3260">
        <v>88.066666666666663</v>
      </c>
      <c r="F3260">
        <v>82</v>
      </c>
      <c r="G3260">
        <v>0</v>
      </c>
      <c r="H3260">
        <v>1.6333333333333331</v>
      </c>
      <c r="I3260">
        <v>1.333333333333333</v>
      </c>
      <c r="J3260">
        <v>2.7</v>
      </c>
      <c r="K3260">
        <f t="shared" si="250"/>
        <v>2.3333333333333321</v>
      </c>
      <c r="L3260">
        <f t="shared" si="251"/>
        <v>0.39370733861074925</v>
      </c>
      <c r="M3260">
        <f t="shared" si="252"/>
        <v>5.5530733216762558</v>
      </c>
      <c r="N3260" s="10" t="str" cm="1">
        <f t="array" ref="N3260">_xlfn.IFS(AND(C3260&lt;=0, C3260-M3260&lt;=2), "escarcha",AND(C3260&lt;=0, C3260-M3260&gt;2), "helada negra", AND(C3260&gt;0, M3260+2&gt;C3260), "rocío", TRUE, "sin riesgo")</f>
        <v>rocío</v>
      </c>
      <c r="O3260">
        <f t="shared" si="253"/>
        <v>0.48022033461723135</v>
      </c>
      <c r="P3260">
        <f t="shared" si="254"/>
        <v>6.8074803178152257</v>
      </c>
      <c r="Q3260" s="10" t="str" cm="1">
        <f t="array" ref="Q3260">_xlfn.IFS(AND(D3260&lt;=0, D3260-P3260&lt;=2), "escarcha",AND(D3260&lt;=0, D3260-P3260&gt;2), "helada negra", AND(D3260&gt;0, P3260+2&gt;D3260), "rocío", TRUE, "sin riesgo")</f>
        <v>sin riesgo</v>
      </c>
    </row>
    <row r="3261" spans="1:17" x14ac:dyDescent="0.35">
      <c r="A3261" s="2">
        <v>45814</v>
      </c>
      <c r="B3261" s="3" t="s">
        <v>11</v>
      </c>
      <c r="C3261">
        <v>6.9</v>
      </c>
      <c r="D3261">
        <v>10</v>
      </c>
      <c r="E3261">
        <v>90.4</v>
      </c>
      <c r="F3261">
        <v>82.333333333333329</v>
      </c>
      <c r="G3261">
        <v>1</v>
      </c>
      <c r="H3261">
        <v>3.3333333333333333E-2</v>
      </c>
      <c r="I3261">
        <v>3.5</v>
      </c>
      <c r="J3261">
        <v>0.8</v>
      </c>
      <c r="K3261">
        <f t="shared" si="250"/>
        <v>3.0999999999999996</v>
      </c>
      <c r="L3261">
        <f t="shared" si="251"/>
        <v>0.38564085743628584</v>
      </c>
      <c r="M3261">
        <f t="shared" si="252"/>
        <v>5.4367539544962815</v>
      </c>
      <c r="N3261" s="10" t="str" cm="1">
        <f t="array" ref="N3261">_xlfn.IFS(AND(C3261&lt;=0, C3261-M3261&lt;=2), "escarcha",AND(C3261&lt;=0, C3261-M3261&gt;2), "helada negra", AND(C3261&gt;0, M3261+2&gt;C3261), "rocío", TRUE, "sin riesgo")</f>
        <v>rocío</v>
      </c>
      <c r="O3261">
        <f t="shared" si="253"/>
        <v>0.50213605482666068</v>
      </c>
      <c r="P3261">
        <f t="shared" si="254"/>
        <v>7.1272625394814568</v>
      </c>
      <c r="Q3261" s="10" t="str" cm="1">
        <f t="array" ref="Q3261">_xlfn.IFS(AND(D3261&lt;=0, D3261-P3261&lt;=2), "escarcha",AND(D3261&lt;=0, D3261-P3261&gt;2), "helada negra", AND(D3261&gt;0, P3261+2&gt;D3261), "rocío", TRUE, "sin riesgo")</f>
        <v>sin riesgo</v>
      </c>
    </row>
    <row r="3262" spans="1:17" x14ac:dyDescent="0.35">
      <c r="A3262" s="2">
        <v>45814</v>
      </c>
      <c r="B3262" s="3" t="s">
        <v>12</v>
      </c>
      <c r="C3262">
        <v>7.2</v>
      </c>
      <c r="D3262">
        <v>9.0333333333333332</v>
      </c>
      <c r="E3262">
        <v>89.966666666666669</v>
      </c>
      <c r="F3262">
        <v>85.666666666666671</v>
      </c>
      <c r="G3262">
        <v>0.66666666666666663</v>
      </c>
      <c r="H3262">
        <v>0.3</v>
      </c>
      <c r="I3262">
        <v>2.333333333333333</v>
      </c>
      <c r="J3262">
        <v>1.5666666666666671</v>
      </c>
      <c r="K3262">
        <f t="shared" si="250"/>
        <v>1.833333333333333</v>
      </c>
      <c r="L3262">
        <f t="shared" si="251"/>
        <v>0.4013822167232568</v>
      </c>
      <c r="M3262">
        <f t="shared" si="252"/>
        <v>5.6638468862876348</v>
      </c>
      <c r="N3262" s="10" t="str" cm="1">
        <f t="array" ref="N3262">_xlfn.IFS(AND(C3262&lt;=0, C3262-M3262&lt;=2), "escarcha",AND(C3262&lt;=0, C3262-M3262&gt;2), "helada negra", AND(C3262&gt;0, M3262+2&gt;C3262), "rocío", TRUE, "sin riesgo")</f>
        <v>rocío</v>
      </c>
      <c r="O3262">
        <f t="shared" si="253"/>
        <v>0.47690544277452429</v>
      </c>
      <c r="P3262">
        <f t="shared" si="254"/>
        <v>6.7591823934212014</v>
      </c>
      <c r="Q3262" s="10" t="str" cm="1">
        <f t="array" ref="Q3262">_xlfn.IFS(AND(D3262&lt;=0, D3262-P3262&lt;=2), "escarcha",AND(D3262&lt;=0, D3262-P3262&gt;2), "helada negra", AND(D3262&gt;0, P3262+2&gt;D3262), "rocío", TRUE, "sin riesgo")</f>
        <v>sin riesgo</v>
      </c>
    </row>
    <row r="3263" spans="1:17" x14ac:dyDescent="0.35">
      <c r="A3263" s="2">
        <v>45814</v>
      </c>
      <c r="B3263" s="3" t="s">
        <v>13</v>
      </c>
      <c r="C3263">
        <v>6.166666666666667</v>
      </c>
      <c r="D3263">
        <v>7.8999999999999986</v>
      </c>
      <c r="E3263">
        <v>91.6</v>
      </c>
      <c r="F3263">
        <v>89.333333333333329</v>
      </c>
      <c r="G3263">
        <v>2.333333333333333</v>
      </c>
      <c r="H3263">
        <v>0.1333333333333333</v>
      </c>
      <c r="I3263">
        <v>4.333333333333333</v>
      </c>
      <c r="J3263">
        <v>0.93333333333333335</v>
      </c>
      <c r="K3263">
        <f t="shared" si="250"/>
        <v>1.7333333333333316</v>
      </c>
      <c r="L3263">
        <f t="shared" si="251"/>
        <v>0.34839508424740906</v>
      </c>
      <c r="M3263">
        <f t="shared" si="252"/>
        <v>4.9010752800329218</v>
      </c>
      <c r="N3263" s="10" t="str" cm="1">
        <f t="array" ref="N3263">_xlfn.IFS(AND(C3263&lt;=0, C3263-M3263&lt;=2), "escarcha",AND(C3263&lt;=0, C3263-M3263&gt;2), "helada negra", AND(C3263&gt;0, M3263+2&gt;C3263), "rocío", TRUE, "sin riesgo")</f>
        <v>rocío</v>
      </c>
      <c r="O3263">
        <f t="shared" si="253"/>
        <v>0.4420682182958765</v>
      </c>
      <c r="P3263">
        <f t="shared" si="254"/>
        <v>6.2527315559169612</v>
      </c>
      <c r="Q3263" s="10" t="str" cm="1">
        <f t="array" ref="Q3263">_xlfn.IFS(AND(D3263&lt;=0, D3263-P3263&lt;=2), "escarcha",AND(D3263&lt;=0, D3263-P3263&gt;2), "helada negra", AND(D3263&gt;0, P3263+2&gt;D3263), "rocío", TRUE, "sin riesgo")</f>
        <v>rocío</v>
      </c>
    </row>
    <row r="3264" spans="1:17" x14ac:dyDescent="0.35">
      <c r="A3264" s="2">
        <v>45814</v>
      </c>
      <c r="B3264" s="3" t="s">
        <v>14</v>
      </c>
      <c r="C3264">
        <v>5.0999999999999996</v>
      </c>
      <c r="D3264">
        <v>8.1999999999999993</v>
      </c>
      <c r="E3264">
        <v>92.533333333333331</v>
      </c>
      <c r="F3264">
        <v>89</v>
      </c>
      <c r="G3264">
        <v>0</v>
      </c>
      <c r="H3264">
        <v>0.43333333333333329</v>
      </c>
      <c r="I3264">
        <v>1</v>
      </c>
      <c r="J3264">
        <v>2.1333333333333329</v>
      </c>
      <c r="K3264">
        <f t="shared" si="250"/>
        <v>3.0999999999999996</v>
      </c>
      <c r="L3264">
        <f t="shared" si="251"/>
        <v>0.28464385754701338</v>
      </c>
      <c r="M3264">
        <f t="shared" si="252"/>
        <v>3.9895283908765138</v>
      </c>
      <c r="N3264" s="10" t="str" cm="1">
        <f t="array" ref="N3264">_xlfn.IFS(AND(C3264&lt;=0, C3264-M3264&lt;=2), "escarcha",AND(C3264&lt;=0, C3264-M3264&gt;2), "helada negra", AND(C3264&gt;0, M3264+2&gt;C3264), "rocío", TRUE, "sin riesgo")</f>
        <v>rocío</v>
      </c>
      <c r="O3264">
        <f t="shared" si="253"/>
        <v>0.45871295973513271</v>
      </c>
      <c r="P3264">
        <f t="shared" si="254"/>
        <v>6.4944502834263744</v>
      </c>
      <c r="Q3264" s="10" t="str" cm="1">
        <f t="array" ref="Q3264">_xlfn.IFS(AND(D3264&lt;=0, D3264-P3264&lt;=2), "escarcha",AND(D3264&lt;=0, D3264-P3264&gt;2), "helada negra", AND(D3264&gt;0, P3264+2&gt;D3264), "rocío", TRUE, "sin riesgo")</f>
        <v>rocío</v>
      </c>
    </row>
    <row r="3265" spans="1:17" x14ac:dyDescent="0.35">
      <c r="A3265" s="2">
        <v>45814</v>
      </c>
      <c r="B3265" s="3" t="s">
        <v>15</v>
      </c>
      <c r="C3265">
        <v>4.6333333333333337</v>
      </c>
      <c r="D3265">
        <v>7.8999999999999986</v>
      </c>
      <c r="E3265">
        <v>93.633333333333326</v>
      </c>
      <c r="F3265">
        <v>89.333333333333329</v>
      </c>
      <c r="G3265">
        <v>1.666666666666667</v>
      </c>
      <c r="H3265">
        <v>0.23333333333333331</v>
      </c>
      <c r="I3265">
        <v>4</v>
      </c>
      <c r="J3265">
        <v>0.70000000000000007</v>
      </c>
      <c r="K3265">
        <f t="shared" si="250"/>
        <v>3.2666666666666648</v>
      </c>
      <c r="L3265">
        <f t="shared" si="251"/>
        <v>0.26393484038048609</v>
      </c>
      <c r="M3265">
        <f t="shared" si="252"/>
        <v>3.6948610592899347</v>
      </c>
      <c r="N3265" s="10" t="str" cm="1">
        <f t="array" ref="N3265">_xlfn.IFS(AND(C3265&lt;=0, C3265-M3265&lt;=2), "escarcha",AND(C3265&lt;=0, C3265-M3265&gt;2), "helada negra", AND(C3265&gt;0, M3265+2&gt;C3265), "rocío", TRUE, "sin riesgo")</f>
        <v>rocío</v>
      </c>
      <c r="O3265">
        <f t="shared" si="253"/>
        <v>0.4420682182958765</v>
      </c>
      <c r="P3265">
        <f t="shared" si="254"/>
        <v>6.2527315559169612</v>
      </c>
      <c r="Q3265" s="10" t="str" cm="1">
        <f t="array" ref="Q3265">_xlfn.IFS(AND(D3265&lt;=0, D3265-P3265&lt;=2), "escarcha",AND(D3265&lt;=0, D3265-P3265&gt;2), "helada negra", AND(D3265&gt;0, P3265+2&gt;D3265), "rocío", TRUE, "sin riesgo")</f>
        <v>rocío</v>
      </c>
    </row>
    <row r="3266" spans="1:17" x14ac:dyDescent="0.35">
      <c r="A3266" s="2">
        <v>45814</v>
      </c>
      <c r="B3266" s="3" t="s">
        <v>16</v>
      </c>
      <c r="C3266">
        <v>3.7333333333333329</v>
      </c>
      <c r="D3266">
        <v>7.8</v>
      </c>
      <c r="E3266">
        <v>94.066666666666663</v>
      </c>
      <c r="F3266">
        <v>90</v>
      </c>
      <c r="G3266">
        <v>1</v>
      </c>
      <c r="H3266">
        <v>3.3333333333333333E-2</v>
      </c>
      <c r="I3266">
        <v>1.333333333333333</v>
      </c>
      <c r="J3266">
        <v>0.43333333333333329</v>
      </c>
      <c r="K3266">
        <f t="shared" ref="K3266:K3329" si="255">ABS((C3266-D3266))</f>
        <v>4.0666666666666664</v>
      </c>
      <c r="L3266">
        <f t="shared" si="251"/>
        <v>0.20547501710744448</v>
      </c>
      <c r="M3266">
        <f t="shared" si="252"/>
        <v>2.8668203183977332</v>
      </c>
      <c r="N3266" s="10" t="str" cm="1">
        <f t="array" ref="N3266">_xlfn.IFS(AND(C3266&lt;=0, C3266-M3266&lt;=2), "escarcha",AND(C3266&lt;=0, C3266-M3266&gt;2), "helada negra", AND(C3266&gt;0, M3266+2&gt;C3266), "rocío", TRUE, "sin riesgo")</f>
        <v>rocío</v>
      </c>
      <c r="O3266">
        <f t="shared" si="253"/>
        <v>0.44269800770367901</v>
      </c>
      <c r="P3266">
        <f t="shared" si="254"/>
        <v>6.2618689766098612</v>
      </c>
      <c r="Q3266" s="10" t="str" cm="1">
        <f t="array" ref="Q3266">_xlfn.IFS(AND(D3266&lt;=0, D3266-P3266&lt;=2), "escarcha",AND(D3266&lt;=0, D3266-P3266&gt;2), "helada negra", AND(D3266&gt;0, P3266+2&gt;D3266), "rocío", TRUE, "sin riesgo")</f>
        <v>rocío</v>
      </c>
    </row>
    <row r="3267" spans="1:17" x14ac:dyDescent="0.35">
      <c r="A3267" s="2">
        <v>45814</v>
      </c>
      <c r="B3267" s="3" t="s">
        <v>17</v>
      </c>
      <c r="C3267">
        <v>2.8666666666666671</v>
      </c>
      <c r="D3267">
        <v>7</v>
      </c>
      <c r="E3267">
        <v>94.466666666666669</v>
      </c>
      <c r="F3267">
        <v>91.333333333333329</v>
      </c>
      <c r="G3267">
        <v>0</v>
      </c>
      <c r="H3267">
        <v>0</v>
      </c>
      <c r="I3267">
        <v>0</v>
      </c>
      <c r="J3267">
        <v>6.6666666666666666E-2</v>
      </c>
      <c r="K3267">
        <f t="shared" si="255"/>
        <v>4.1333333333333329</v>
      </c>
      <c r="L3267">
        <f t="shared" ref="L3267:L3330" si="256">(LN(E3267/100))+((17.625*C3267)/(243.04+C3267))</f>
        <v>0.14854098533366536</v>
      </c>
      <c r="M3267">
        <f t="shared" ref="M3267:M3330" si="257">(243.04*L3267)/(17.625-L3267)</f>
        <v>2.0657160037509623</v>
      </c>
      <c r="N3267" s="10" t="str" cm="1">
        <f t="array" ref="N3267">_xlfn.IFS(AND(C3267&lt;=0, C3267-M3267&lt;=2), "escarcha",AND(C3267&lt;=0, C3267-M3267&gt;2), "helada negra", AND(C3267&gt;0, M3267+2&gt;C3267), "rocío", TRUE, "sin riesgo")</f>
        <v>rocío</v>
      </c>
      <c r="O3267">
        <f t="shared" ref="O3267:O3330" si="258">(LN(F3267/100))+((17.625*D3267)/(243.04+D3267))</f>
        <v>0.40276668436344815</v>
      </c>
      <c r="P3267">
        <f t="shared" ref="P3267:P3330" si="259">(243.04*O3267)/(17.625-O3267)</f>
        <v>5.6838397885840273</v>
      </c>
      <c r="Q3267" s="10" t="str" cm="1">
        <f t="array" ref="Q3267">_xlfn.IFS(AND(D3267&lt;=0, D3267-P3267&lt;=2), "escarcha",AND(D3267&lt;=0, D3267-P3267&gt;2), "helada negra", AND(D3267&gt;0, P3267+2&gt;D3267), "rocío", TRUE, "sin riesgo")</f>
        <v>rocío</v>
      </c>
    </row>
    <row r="3268" spans="1:17" x14ac:dyDescent="0.35">
      <c r="A3268" s="2">
        <v>45814</v>
      </c>
      <c r="B3268" s="3" t="s">
        <v>18</v>
      </c>
      <c r="C3268">
        <v>1.7666666666666671</v>
      </c>
      <c r="D3268">
        <v>6.5</v>
      </c>
      <c r="E3268">
        <v>94.733333333333334</v>
      </c>
      <c r="F3268">
        <v>93</v>
      </c>
      <c r="G3268">
        <v>0.33333333333333331</v>
      </c>
      <c r="H3268">
        <v>3.3333333333333333E-2</v>
      </c>
      <c r="I3268">
        <v>1.333333333333333</v>
      </c>
      <c r="J3268">
        <v>0.6333333333333333</v>
      </c>
      <c r="K3268">
        <f t="shared" si="255"/>
        <v>4.7333333333333325</v>
      </c>
      <c r="L3268">
        <f t="shared" si="256"/>
        <v>7.3087947101404538E-2</v>
      </c>
      <c r="M3268">
        <f t="shared" si="257"/>
        <v>1.0120432810960818</v>
      </c>
      <c r="N3268" s="10" t="str" cm="1">
        <f t="array" ref="N3268">_xlfn.IFS(AND(C3268&lt;=0, C3268-M3268&lt;=2), "escarcha",AND(C3268&lt;=0, C3268-M3268&gt;2), "helada negra", AND(C3268&gt;0, M3268+2&gt;C3268), "rocío", TRUE, "sin riesgo")</f>
        <v>rocío</v>
      </c>
      <c r="O3268">
        <f t="shared" si="258"/>
        <v>0.38652404147629715</v>
      </c>
      <c r="P3268">
        <f t="shared" si="259"/>
        <v>5.4494842390025475</v>
      </c>
      <c r="Q3268" s="10" t="str" cm="1">
        <f t="array" ref="Q3268">_xlfn.IFS(AND(D3268&lt;=0, D3268-P3268&lt;=2), "escarcha",AND(D3268&lt;=0, D3268-P3268&gt;2), "helada negra", AND(D3268&gt;0, P3268+2&gt;D3268), "rocío", TRUE, "sin riesgo")</f>
        <v>rocío</v>
      </c>
    </row>
    <row r="3269" spans="1:17" x14ac:dyDescent="0.35">
      <c r="A3269" s="2">
        <v>45814</v>
      </c>
      <c r="B3269" s="3" t="s">
        <v>19</v>
      </c>
      <c r="C3269">
        <v>1.5</v>
      </c>
      <c r="D3269">
        <v>6.2333333333333334</v>
      </c>
      <c r="E3269">
        <v>95.3</v>
      </c>
      <c r="F3269">
        <v>93.333333333333329</v>
      </c>
      <c r="G3269">
        <v>0.66666666666666663</v>
      </c>
      <c r="H3269">
        <v>6.6666666666666666E-2</v>
      </c>
      <c r="I3269">
        <v>2</v>
      </c>
      <c r="J3269">
        <v>0.73333333333333328</v>
      </c>
      <c r="K3269">
        <f t="shared" si="255"/>
        <v>4.7333333333333334</v>
      </c>
      <c r="L3269">
        <f t="shared" si="256"/>
        <v>5.997077213260317E-2</v>
      </c>
      <c r="M3269">
        <f t="shared" si="257"/>
        <v>0.82979061805281662</v>
      </c>
      <c r="N3269" s="10" t="str" cm="1">
        <f t="array" ref="N3269">_xlfn.IFS(AND(C3269&lt;=0, C3269-M3269&lt;=2), "escarcha",AND(C3269&lt;=0, C3269-M3269&gt;2), "helada negra", AND(C3269&gt;0, M3269+2&gt;C3269), "rocío", TRUE, "sin riesgo")</f>
        <v>rocío</v>
      </c>
      <c r="O3269">
        <f t="shared" si="258"/>
        <v>0.3717381867891042</v>
      </c>
      <c r="P3269">
        <f t="shared" si="259"/>
        <v>5.2365314973684924</v>
      </c>
      <c r="Q3269" s="10" t="str" cm="1">
        <f t="array" ref="Q3269">_xlfn.IFS(AND(D3269&lt;=0, D3269-P3269&lt;=2), "escarcha",AND(D3269&lt;=0, D3269-P3269&gt;2), "helada negra", AND(D3269&gt;0, P3269+2&gt;D3269), "rocío", TRUE, "sin riesgo")</f>
        <v>rocío</v>
      </c>
    </row>
    <row r="3270" spans="1:17" x14ac:dyDescent="0.35">
      <c r="A3270" s="2">
        <v>45814</v>
      </c>
      <c r="B3270" s="3" t="s">
        <v>20</v>
      </c>
      <c r="C3270">
        <v>0.93333333333333335</v>
      </c>
      <c r="D3270">
        <v>6.0333333333333332</v>
      </c>
      <c r="E3270">
        <v>95.633333333333326</v>
      </c>
      <c r="F3270">
        <v>94.666666666666671</v>
      </c>
      <c r="G3270">
        <v>0</v>
      </c>
      <c r="H3270">
        <v>0</v>
      </c>
      <c r="I3270">
        <v>0</v>
      </c>
      <c r="J3270">
        <v>0</v>
      </c>
      <c r="K3270">
        <f t="shared" si="255"/>
        <v>5.0999999999999996</v>
      </c>
      <c r="L3270">
        <f t="shared" si="256"/>
        <v>2.2776650014362035E-2</v>
      </c>
      <c r="M3270">
        <f t="shared" si="257"/>
        <v>0.31448510278646508</v>
      </c>
      <c r="N3270" s="10" t="str" cm="1">
        <f t="array" ref="N3270">_xlfn.IFS(AND(C3270&lt;=0, C3270-M3270&lt;=2), "escarcha",AND(C3270&lt;=0, C3270-M3270&gt;2), "helada negra", AND(C3270&gt;0, M3270+2&gt;C3270), "rocío", TRUE, "sin riesgo")</f>
        <v>rocío</v>
      </c>
      <c r="O3270">
        <f t="shared" si="258"/>
        <v>0.37212425995852616</v>
      </c>
      <c r="P3270">
        <f t="shared" si="259"/>
        <v>5.2420872614540013</v>
      </c>
      <c r="Q3270" s="10" t="str" cm="1">
        <f t="array" ref="Q3270">_xlfn.IFS(AND(D3270&lt;=0, D3270-P3270&lt;=2), "escarcha",AND(D3270&lt;=0, D3270-P3270&gt;2), "helada negra", AND(D3270&gt;0, P3270+2&gt;D3270), "rocío", TRUE, "sin riesgo")</f>
        <v>rocío</v>
      </c>
    </row>
    <row r="3271" spans="1:17" x14ac:dyDescent="0.35">
      <c r="A3271" s="2">
        <v>45814</v>
      </c>
      <c r="B3271" s="3" t="s">
        <v>21</v>
      </c>
      <c r="C3271">
        <v>0.70000000000000007</v>
      </c>
      <c r="D3271">
        <v>5.6333333333333329</v>
      </c>
      <c r="E3271">
        <v>95.733333333333334</v>
      </c>
      <c r="F3271">
        <v>95.333333333333329</v>
      </c>
      <c r="G3271">
        <v>0</v>
      </c>
      <c r="H3271">
        <v>3.3333333333333333E-2</v>
      </c>
      <c r="I3271">
        <v>0</v>
      </c>
      <c r="J3271">
        <v>0.3</v>
      </c>
      <c r="K3271">
        <f t="shared" si="255"/>
        <v>4.9333333333333327</v>
      </c>
      <c r="L3271">
        <f t="shared" si="256"/>
        <v>7.0138237470467324E-3</v>
      </c>
      <c r="M3271">
        <f t="shared" si="257"/>
        <v>9.6755651095918035E-2</v>
      </c>
      <c r="N3271" s="10" t="str" cm="1">
        <f t="array" ref="N3271">_xlfn.IFS(AND(C3271&lt;=0, C3271-M3271&lt;=2), "escarcha",AND(C3271&lt;=0, C3271-M3271&gt;2), "helada negra", AND(C3271&gt;0, M3271+2&gt;C3271), "rocío", TRUE, "sin riesgo")</f>
        <v>rocío</v>
      </c>
      <c r="O3271">
        <f t="shared" si="258"/>
        <v>0.35147812252326649</v>
      </c>
      <c r="P3271">
        <f t="shared" si="259"/>
        <v>4.945328665686854</v>
      </c>
      <c r="Q3271" s="10" t="str" cm="1">
        <f t="array" ref="Q3271">_xlfn.IFS(AND(D3271&lt;=0, D3271-P3271&lt;=2), "escarcha",AND(D3271&lt;=0, D3271-P3271&gt;2), "helada negra", AND(D3271&gt;0, P3271+2&gt;D3271), "rocío", TRUE, "sin riesgo")</f>
        <v>rocío</v>
      </c>
    </row>
    <row r="3272" spans="1:17" x14ac:dyDescent="0.35">
      <c r="A3272" s="2">
        <v>45814</v>
      </c>
      <c r="B3272" s="3" t="s">
        <v>22</v>
      </c>
      <c r="C3272">
        <v>0.36666666666666659</v>
      </c>
      <c r="D3272">
        <v>5.8666666666666671</v>
      </c>
      <c r="E3272">
        <v>95.9</v>
      </c>
      <c r="F3272">
        <v>96</v>
      </c>
      <c r="G3272">
        <v>0</v>
      </c>
      <c r="H3272">
        <v>0.5</v>
      </c>
      <c r="I3272">
        <v>0</v>
      </c>
      <c r="J3272">
        <v>1.1000000000000001</v>
      </c>
      <c r="K3272">
        <f t="shared" si="255"/>
        <v>5.5000000000000009</v>
      </c>
      <c r="L3272">
        <f t="shared" si="256"/>
        <v>-1.5313986356100637E-2</v>
      </c>
      <c r="M3272">
        <f t="shared" si="257"/>
        <v>-0.21098894537055352</v>
      </c>
      <c r="N3272" s="10" t="str" cm="1">
        <f t="array" ref="N3272">_xlfn.IFS(AND(C3272&lt;=0, C3272-M3272&lt;=2), "escarcha",AND(C3272&lt;=0, C3272-M3272&gt;2), "helada negra", AND(C3272&gt;0, M3272+2&gt;C3272), "rocío", TRUE, "sin riesgo")</f>
        <v>rocío</v>
      </c>
      <c r="O3272">
        <f t="shared" si="258"/>
        <v>0.37459476142574871</v>
      </c>
      <c r="P3272">
        <f t="shared" si="259"/>
        <v>5.2776447600971581</v>
      </c>
      <c r="Q3272" s="10" t="str" cm="1">
        <f t="array" ref="Q3272">_xlfn.IFS(AND(D3272&lt;=0, D3272-P3272&lt;=2), "escarcha",AND(D3272&lt;=0, D3272-P3272&gt;2), "helada negra", AND(D3272&gt;0, P3272+2&gt;D3272), "rocío", TRUE, "sin riesgo")</f>
        <v>rocío</v>
      </c>
    </row>
    <row r="3273" spans="1:17" x14ac:dyDescent="0.35">
      <c r="A3273" s="2">
        <v>45814</v>
      </c>
      <c r="B3273" s="3" t="s">
        <v>23</v>
      </c>
      <c r="C3273">
        <v>0.26666666666666672</v>
      </c>
      <c r="D3273">
        <v>6.3666666666666663</v>
      </c>
      <c r="E3273">
        <v>96.066666666666663</v>
      </c>
      <c r="F3273">
        <v>96</v>
      </c>
      <c r="G3273">
        <v>0</v>
      </c>
      <c r="H3273">
        <v>1.1000000000000001</v>
      </c>
      <c r="I3273">
        <v>0</v>
      </c>
      <c r="J3273">
        <v>2.2666666666666671</v>
      </c>
      <c r="K3273">
        <f t="shared" si="255"/>
        <v>6.1</v>
      </c>
      <c r="L3273">
        <f t="shared" si="256"/>
        <v>-2.081060564579907E-2</v>
      </c>
      <c r="M3273">
        <f t="shared" si="257"/>
        <v>-0.28662948442486136</v>
      </c>
      <c r="N3273" s="10" t="str" cm="1">
        <f t="array" ref="N3273">_xlfn.IFS(AND(C3273&lt;=0, C3273-M3273&lt;=2), "escarcha",AND(C3273&lt;=0, C3273-M3273&gt;2), "helada negra", AND(C3273&gt;0, M3273+2&gt;C3273), "rocío", TRUE, "sin riesgo")</f>
        <v>rocío</v>
      </c>
      <c r="O3273">
        <f t="shared" si="258"/>
        <v>0.40909581040343035</v>
      </c>
      <c r="P3273">
        <f t="shared" si="259"/>
        <v>5.7752787576810753</v>
      </c>
      <c r="Q3273" s="10" t="str" cm="1">
        <f t="array" ref="Q3273">_xlfn.IFS(AND(D3273&lt;=0, D3273-P3273&lt;=2), "escarcha",AND(D3273&lt;=0, D3273-P3273&gt;2), "helada negra", AND(D3273&gt;0, P3273+2&gt;D3273), "rocío", TRUE, "sin riesgo")</f>
        <v>rocío</v>
      </c>
    </row>
    <row r="3274" spans="1:17" x14ac:dyDescent="0.35">
      <c r="A3274" s="2">
        <v>45814</v>
      </c>
      <c r="B3274" s="3" t="s">
        <v>24</v>
      </c>
      <c r="C3274">
        <v>0.23333333333333331</v>
      </c>
      <c r="D3274">
        <v>6.333333333333333</v>
      </c>
      <c r="E3274">
        <v>96.266666666666666</v>
      </c>
      <c r="F3274">
        <v>96</v>
      </c>
      <c r="G3274">
        <v>0</v>
      </c>
      <c r="H3274">
        <v>0</v>
      </c>
      <c r="I3274">
        <v>0</v>
      </c>
      <c r="J3274">
        <v>0</v>
      </c>
      <c r="K3274">
        <f t="shared" si="255"/>
        <v>6.1</v>
      </c>
      <c r="L3274">
        <f t="shared" si="256"/>
        <v>-2.1143214386043219E-2</v>
      </c>
      <c r="M3274">
        <f t="shared" si="257"/>
        <v>-0.29120509575115849</v>
      </c>
      <c r="N3274" s="10" t="str" cm="1">
        <f t="array" ref="N3274">_xlfn.IFS(AND(C3274&lt;=0, C3274-M3274&lt;=2), "escarcha",AND(C3274&lt;=0, C3274-M3274&gt;2), "helada negra", AND(C3274&gt;0, M3274+2&gt;C3274), "rocío", TRUE, "sin riesgo")</f>
        <v>rocío</v>
      </c>
      <c r="O3274">
        <f t="shared" si="258"/>
        <v>0.40680004472478576</v>
      </c>
      <c r="P3274">
        <f t="shared" si="259"/>
        <v>5.7421033050334103</v>
      </c>
      <c r="Q3274" s="10" t="str" cm="1">
        <f t="array" ref="Q3274">_xlfn.IFS(AND(D3274&lt;=0, D3274-P3274&lt;=2), "escarcha",AND(D3274&lt;=0, D3274-P3274&gt;2), "helada negra", AND(D3274&gt;0, P3274+2&gt;D3274), "rocío", TRUE, "sin riesgo")</f>
        <v>rocío</v>
      </c>
    </row>
    <row r="3275" spans="1:17" x14ac:dyDescent="0.35">
      <c r="A3275" s="2">
        <v>45814</v>
      </c>
      <c r="B3275" s="3" t="s">
        <v>25</v>
      </c>
      <c r="C3275">
        <v>1.0666666666666671</v>
      </c>
      <c r="D3275">
        <v>8.6666666666666661</v>
      </c>
      <c r="E3275">
        <v>96.5</v>
      </c>
      <c r="F3275">
        <v>92.666666666666671</v>
      </c>
      <c r="G3275">
        <v>0</v>
      </c>
      <c r="H3275">
        <v>0</v>
      </c>
      <c r="I3275">
        <v>0</v>
      </c>
      <c r="J3275">
        <v>0</v>
      </c>
      <c r="K3275">
        <f t="shared" si="255"/>
        <v>7.5999999999999988</v>
      </c>
      <c r="L3275">
        <f t="shared" si="256"/>
        <v>4.1388334701179218E-2</v>
      </c>
      <c r="M3275">
        <f t="shared" si="257"/>
        <v>0.57206796062415488</v>
      </c>
      <c r="N3275" s="10" t="str" cm="1">
        <f t="array" ref="N3275">_xlfn.IFS(AND(C3275&lt;=0, C3275-M3275&lt;=2), "escarcha",AND(C3275&lt;=0, C3275-M3275&gt;2), "helada negra", AND(C3275&gt;0, M3275+2&gt;C3275), "rocío", TRUE, "sin riesgo")</f>
        <v>rocío</v>
      </c>
      <c r="O3275">
        <f t="shared" si="258"/>
        <v>0.53069582729590448</v>
      </c>
      <c r="P3275">
        <f t="shared" si="259"/>
        <v>7.5452216459298915</v>
      </c>
      <c r="Q3275" s="10" t="str" cm="1">
        <f t="array" ref="Q3275">_xlfn.IFS(AND(D3275&lt;=0, D3275-P3275&lt;=2), "escarcha",AND(D3275&lt;=0, D3275-P3275&gt;2), "helada negra", AND(D3275&gt;0, P3275+2&gt;D3275), "rocío", TRUE, "sin riesgo")</f>
        <v>rocío</v>
      </c>
    </row>
    <row r="3276" spans="1:17" x14ac:dyDescent="0.35">
      <c r="A3276" s="2">
        <v>45814</v>
      </c>
      <c r="B3276" s="3" t="s">
        <v>26</v>
      </c>
      <c r="C3276">
        <v>2.333333333333333</v>
      </c>
      <c r="D3276">
        <v>10.83333333333333</v>
      </c>
      <c r="E3276">
        <v>96.766666666666666</v>
      </c>
      <c r="F3276">
        <v>85.333333333333329</v>
      </c>
      <c r="G3276">
        <v>0</v>
      </c>
      <c r="H3276">
        <v>0.33333333333333331</v>
      </c>
      <c r="I3276">
        <v>0</v>
      </c>
      <c r="J3276">
        <v>1.3</v>
      </c>
      <c r="K3276">
        <f t="shared" si="255"/>
        <v>8.4999999999999964</v>
      </c>
      <c r="L3276">
        <f t="shared" si="256"/>
        <v>0.13473414608910356</v>
      </c>
      <c r="M3276">
        <f t="shared" si="257"/>
        <v>1.8722292239013416</v>
      </c>
      <c r="N3276" s="10" t="str" cm="1">
        <f t="array" ref="N3276">_xlfn.IFS(AND(C3276&lt;=0, C3276-M3276&lt;=2), "escarcha",AND(C3276&lt;=0, C3276-M3276&gt;2), "helada negra", AND(C3276&gt;0, M3276+2&gt;C3276), "rocío", TRUE, "sin riesgo")</f>
        <v>rocío</v>
      </c>
      <c r="O3276">
        <f t="shared" si="258"/>
        <v>0.59349247251499215</v>
      </c>
      <c r="P3276">
        <f t="shared" si="259"/>
        <v>8.4691510887846526</v>
      </c>
      <c r="Q3276" s="10" t="str" cm="1">
        <f t="array" ref="Q3276">_xlfn.IFS(AND(D3276&lt;=0, D3276-P3276&lt;=2), "escarcha",AND(D3276&lt;=0, D3276-P3276&gt;2), "helada negra", AND(D3276&gt;0, P3276+2&gt;D3276), "rocío", TRUE, "sin riesgo")</f>
        <v>sin riesgo</v>
      </c>
    </row>
    <row r="3277" spans="1:17" x14ac:dyDescent="0.35">
      <c r="A3277" s="2">
        <v>45814</v>
      </c>
      <c r="B3277" s="3" t="s">
        <v>27</v>
      </c>
      <c r="C3277">
        <v>4.8</v>
      </c>
      <c r="D3277">
        <v>12.83333333333333</v>
      </c>
      <c r="E3277">
        <v>97.066666666666663</v>
      </c>
      <c r="F3277">
        <v>79.666666666666671</v>
      </c>
      <c r="G3277">
        <v>0</v>
      </c>
      <c r="H3277">
        <v>0.46666666666666662</v>
      </c>
      <c r="I3277">
        <v>0</v>
      </c>
      <c r="J3277">
        <v>1.2666666666666671</v>
      </c>
      <c r="K3277">
        <f t="shared" si="255"/>
        <v>8.0333333333333314</v>
      </c>
      <c r="L3277">
        <f t="shared" si="256"/>
        <v>0.31157709925186888</v>
      </c>
      <c r="M3277">
        <f t="shared" si="257"/>
        <v>4.3738143887712715</v>
      </c>
      <c r="N3277" s="10" t="str" cm="1">
        <f t="array" ref="N3277">_xlfn.IFS(AND(C3277&lt;=0, C3277-M3277&lt;=2), "escarcha",AND(C3277&lt;=0, C3277-M3277&gt;2), "helada negra", AND(C3277&gt;0, M3277+2&gt;C3277), "rocío", TRUE, "sin riesgo")</f>
        <v>rocío</v>
      </c>
      <c r="O3277">
        <f t="shared" si="258"/>
        <v>0.6566633862302611</v>
      </c>
      <c r="P3277">
        <f t="shared" si="259"/>
        <v>9.4054869974639441</v>
      </c>
      <c r="Q3277" s="10" t="str" cm="1">
        <f t="array" ref="Q3277">_xlfn.IFS(AND(D3277&lt;=0, D3277-P3277&lt;=2), "escarcha",AND(D3277&lt;=0, D3277-P3277&gt;2), "helada negra", AND(D3277&gt;0, P3277+2&gt;D3277), "rocío", TRUE, "sin riesgo")</f>
        <v>sin riesgo</v>
      </c>
    </row>
    <row r="3278" spans="1:17" x14ac:dyDescent="0.35">
      <c r="A3278" s="2">
        <v>45814</v>
      </c>
      <c r="B3278" s="3" t="s">
        <v>28</v>
      </c>
      <c r="C3278">
        <v>7.5666666666666664</v>
      </c>
      <c r="D3278">
        <v>14.06666666666667</v>
      </c>
      <c r="E3278">
        <v>96.6</v>
      </c>
      <c r="F3278">
        <v>76.666666666666671</v>
      </c>
      <c r="G3278">
        <v>0</v>
      </c>
      <c r="H3278">
        <v>1.4333333333333329</v>
      </c>
      <c r="I3278">
        <v>0</v>
      </c>
      <c r="J3278">
        <v>3.3</v>
      </c>
      <c r="K3278">
        <f t="shared" si="255"/>
        <v>6.5000000000000036</v>
      </c>
      <c r="L3278">
        <f t="shared" si="256"/>
        <v>0.49756718362547547</v>
      </c>
      <c r="M3278">
        <f t="shared" si="257"/>
        <v>7.060528545335921</v>
      </c>
      <c r="N3278" s="10" t="str" cm="1">
        <f t="array" ref="N3278">_xlfn.IFS(AND(C3278&lt;=0, C3278-M3278&lt;=2), "escarcha",AND(C3278&lt;=0, C3278-M3278&gt;2), "helada negra", AND(C3278&gt;0, M3278+2&gt;C3278), "rocío", TRUE, "sin riesgo")</f>
        <v>rocío</v>
      </c>
      <c r="O3278">
        <f t="shared" si="258"/>
        <v>0.6985853267214881</v>
      </c>
      <c r="P3278">
        <f t="shared" si="259"/>
        <v>10.030723049366522</v>
      </c>
      <c r="Q3278" s="10" t="str" cm="1">
        <f t="array" ref="Q3278">_xlfn.IFS(AND(D3278&lt;=0, D3278-P3278&lt;=2), "escarcha",AND(D3278&lt;=0, D3278-P3278&gt;2), "helada negra", AND(D3278&gt;0, P3278+2&gt;D3278), "rocío", TRUE, "sin riesgo")</f>
        <v>sin riesgo</v>
      </c>
    </row>
    <row r="3279" spans="1:17" x14ac:dyDescent="0.35">
      <c r="A3279" s="2">
        <v>45814</v>
      </c>
      <c r="B3279" s="3" t="s">
        <v>29</v>
      </c>
      <c r="C3279">
        <v>9.6</v>
      </c>
      <c r="D3279">
        <v>13.46666666666667</v>
      </c>
      <c r="E3279">
        <v>92.666666666666671</v>
      </c>
      <c r="F3279">
        <v>80</v>
      </c>
      <c r="G3279">
        <v>0</v>
      </c>
      <c r="H3279">
        <v>0.73333333333333339</v>
      </c>
      <c r="I3279">
        <v>0</v>
      </c>
      <c r="J3279">
        <v>2.1</v>
      </c>
      <c r="K3279">
        <f t="shared" si="255"/>
        <v>3.8666666666666707</v>
      </c>
      <c r="L3279">
        <f t="shared" si="256"/>
        <v>0.59356631477857791</v>
      </c>
      <c r="M3279">
        <f t="shared" si="257"/>
        <v>8.47024154337422</v>
      </c>
      <c r="N3279" s="10" t="str" cm="1">
        <f t="array" ref="N3279">_xlfn.IFS(AND(C3279&lt;=0, C3279-M3279&lt;=2), "escarcha",AND(C3279&lt;=0, C3279-M3279&gt;2), "helada negra", AND(C3279&gt;0, M3279+2&gt;C3279), "rocío", TRUE, "sin riesgo")</f>
        <v>rocío</v>
      </c>
      <c r="O3279">
        <f t="shared" si="258"/>
        <v>0.70217352946341816</v>
      </c>
      <c r="P3279">
        <f t="shared" si="259"/>
        <v>10.084382469908885</v>
      </c>
      <c r="Q3279" s="10" t="str" cm="1">
        <f t="array" ref="Q3279">_xlfn.IFS(AND(D3279&lt;=0, D3279-P3279&lt;=2), "escarcha",AND(D3279&lt;=0, D3279-P3279&gt;2), "helada negra", AND(D3279&gt;0, P3279+2&gt;D3279), "rocío", TRUE, "sin riesgo")</f>
        <v>sin riesgo</v>
      </c>
    </row>
    <row r="3280" spans="1:17" x14ac:dyDescent="0.35">
      <c r="A3280" s="2">
        <v>45814</v>
      </c>
      <c r="B3280" s="3" t="s">
        <v>30</v>
      </c>
      <c r="C3280">
        <v>12.96666666666667</v>
      </c>
      <c r="D3280">
        <v>15.16666666666667</v>
      </c>
      <c r="E3280">
        <v>85.4</v>
      </c>
      <c r="F3280">
        <v>74.333333333333329</v>
      </c>
      <c r="G3280">
        <v>0</v>
      </c>
      <c r="H3280">
        <v>0.4</v>
      </c>
      <c r="I3280">
        <v>0</v>
      </c>
      <c r="J3280">
        <v>1.9</v>
      </c>
      <c r="K3280">
        <f t="shared" si="255"/>
        <v>2.1999999999999993</v>
      </c>
      <c r="L3280">
        <f t="shared" si="256"/>
        <v>0.73487727675013259</v>
      </c>
      <c r="M3280">
        <f t="shared" si="257"/>
        <v>10.574498259595032</v>
      </c>
      <c r="N3280" s="10" t="str" cm="1">
        <f t="array" ref="N3280">_xlfn.IFS(AND(C3280&lt;=0, C3280-M3280&lt;=2), "escarcha",AND(C3280&lt;=0, C3280-M3280&gt;2), "helada negra", AND(C3280&gt;0, M3280+2&gt;C3280), "rocío", TRUE, "sin riesgo")</f>
        <v>sin riesgo</v>
      </c>
      <c r="O3280">
        <f t="shared" si="258"/>
        <v>0.73865497545925862</v>
      </c>
      <c r="P3280">
        <f t="shared" si="259"/>
        <v>10.631235176985891</v>
      </c>
      <c r="Q3280" s="10" t="str" cm="1">
        <f t="array" ref="Q3280">_xlfn.IFS(AND(D3280&lt;=0, D3280-P3280&lt;=2), "escarcha",AND(D3280&lt;=0, D3280-P3280&gt;2), "helada negra", AND(D3280&gt;0, P3280+2&gt;D3280), "rocío", TRUE, "sin riesgo")</f>
        <v>sin riesgo</v>
      </c>
    </row>
    <row r="3281" spans="1:17" x14ac:dyDescent="0.35">
      <c r="A3281" s="2">
        <v>45814</v>
      </c>
      <c r="B3281" s="3" t="s">
        <v>31</v>
      </c>
      <c r="C3281">
        <v>15.93333333333333</v>
      </c>
      <c r="D3281">
        <v>16.600000000000001</v>
      </c>
      <c r="E3281">
        <v>72.666666666666657</v>
      </c>
      <c r="F3281">
        <v>65.666666666666671</v>
      </c>
      <c r="G3281">
        <v>0</v>
      </c>
      <c r="H3281">
        <v>1.2</v>
      </c>
      <c r="I3281">
        <v>0</v>
      </c>
      <c r="J3281">
        <v>3.0666666666666669</v>
      </c>
      <c r="K3281">
        <f t="shared" si="255"/>
        <v>0.6666666666666714</v>
      </c>
      <c r="L3281">
        <f t="shared" si="256"/>
        <v>0.76509064507568747</v>
      </c>
      <c r="M3281">
        <f t="shared" si="257"/>
        <v>11.028981619339783</v>
      </c>
      <c r="N3281" s="10" t="str" cm="1">
        <f t="array" ref="N3281">_xlfn.IFS(AND(C3281&lt;=0, C3281-M3281&lt;=2), "escarcha",AND(C3281&lt;=0, C3281-M3281&gt;2), "helada negra", AND(C3281&gt;0, M3281+2&gt;C3281), "rocío", TRUE, "sin riesgo")</f>
        <v>sin riesgo</v>
      </c>
      <c r="O3281">
        <f t="shared" si="258"/>
        <v>0.70626996768523864</v>
      </c>
      <c r="P3281">
        <f t="shared" si="259"/>
        <v>10.145670072066016</v>
      </c>
      <c r="Q3281" s="10" t="str" cm="1">
        <f t="array" ref="Q3281">_xlfn.IFS(AND(D3281&lt;=0, D3281-P3281&lt;=2), "escarcha",AND(D3281&lt;=0, D3281-P3281&gt;2), "helada negra", AND(D3281&gt;0, P3281+2&gt;D3281), "rocío", TRUE, "sin riesgo")</f>
        <v>sin riesgo</v>
      </c>
    </row>
    <row r="3282" spans="1:17" x14ac:dyDescent="0.35">
      <c r="A3282" s="2">
        <v>45814</v>
      </c>
      <c r="B3282" s="3" t="s">
        <v>32</v>
      </c>
      <c r="C3282">
        <v>17.833333333333329</v>
      </c>
      <c r="D3282">
        <v>18.333333333333339</v>
      </c>
      <c r="E3282">
        <v>65.900000000000006</v>
      </c>
      <c r="F3282">
        <v>61.666666666666657</v>
      </c>
      <c r="G3282">
        <v>1</v>
      </c>
      <c r="H3282">
        <v>0.96666666666666667</v>
      </c>
      <c r="I3282">
        <v>2.666666666666667</v>
      </c>
      <c r="J3282">
        <v>2.8666666666666671</v>
      </c>
      <c r="K3282">
        <f t="shared" si="255"/>
        <v>0.50000000000001066</v>
      </c>
      <c r="L3282">
        <f t="shared" si="256"/>
        <v>0.78781543550554811</v>
      </c>
      <c r="M3282">
        <f t="shared" si="257"/>
        <v>11.371893128084709</v>
      </c>
      <c r="N3282" s="10" t="str" cm="1">
        <f t="array" ref="N3282">_xlfn.IFS(AND(C3282&lt;=0, C3282-M3282&lt;=2), "escarcha",AND(C3282&lt;=0, C3282-M3282&gt;2), "helada negra", AND(C3282&gt;0, M3282+2&gt;C3282), "rocío", TRUE, "sin riesgo")</f>
        <v>sin riesgo</v>
      </c>
      <c r="O3282">
        <f t="shared" si="258"/>
        <v>0.75283183126689279</v>
      </c>
      <c r="P3282">
        <f t="shared" si="259"/>
        <v>10.844382680477057</v>
      </c>
      <c r="Q3282" s="10" t="str" cm="1">
        <f t="array" ref="Q3282">_xlfn.IFS(AND(D3282&lt;=0, D3282-P3282&lt;=2), "escarcha",AND(D3282&lt;=0, D3282-P3282&gt;2), "helada negra", AND(D3282&gt;0, P3282+2&gt;D3282), "rocío", TRUE, "sin riesgo")</f>
        <v>sin riesgo</v>
      </c>
    </row>
    <row r="3283" spans="1:17" x14ac:dyDescent="0.35">
      <c r="A3283" s="2">
        <v>45814</v>
      </c>
      <c r="B3283" s="3" t="s">
        <v>33</v>
      </c>
      <c r="C3283">
        <v>18.866666666666671</v>
      </c>
      <c r="D3283">
        <v>19</v>
      </c>
      <c r="E3283">
        <v>62.5</v>
      </c>
      <c r="F3283">
        <v>59.666666666666657</v>
      </c>
      <c r="G3283">
        <v>3</v>
      </c>
      <c r="H3283">
        <v>2.4666666666666668</v>
      </c>
      <c r="I3283">
        <v>6</v>
      </c>
      <c r="J3283">
        <v>5.9666666666666668</v>
      </c>
      <c r="K3283">
        <f t="shared" si="255"/>
        <v>0.13333333333332931</v>
      </c>
      <c r="L3283">
        <f t="shared" si="256"/>
        <v>0.79962804616026195</v>
      </c>
      <c r="M3283">
        <f t="shared" si="257"/>
        <v>11.55050841502729</v>
      </c>
      <c r="N3283" s="10" t="str" cm="1">
        <f t="array" ref="N3283">_xlfn.IFS(AND(C3283&lt;=0, C3283-M3283&lt;=2), "escarcha",AND(C3283&lt;=0, C3283-M3283&gt;2), "helada negra", AND(C3283&gt;0, M3283+2&gt;C3283), "rocío", TRUE, "sin riesgo")</f>
        <v>sin riesgo</v>
      </c>
      <c r="O3283">
        <f t="shared" si="258"/>
        <v>0.76155707870401668</v>
      </c>
      <c r="P3283">
        <f t="shared" si="259"/>
        <v>10.975743996766221</v>
      </c>
      <c r="Q3283" s="10" t="str" cm="1">
        <f t="array" ref="Q3283">_xlfn.IFS(AND(D3283&lt;=0, D3283-P3283&lt;=2), "escarcha",AND(D3283&lt;=0, D3283-P3283&gt;2), "helada negra", AND(D3283&gt;0, P3283+2&gt;D3283), "rocío", TRUE, "sin riesgo")</f>
        <v>sin riesgo</v>
      </c>
    </row>
    <row r="3284" spans="1:17" x14ac:dyDescent="0.35">
      <c r="A3284" s="2">
        <v>45814</v>
      </c>
      <c r="B3284" s="3" t="s">
        <v>35</v>
      </c>
      <c r="C3284">
        <v>18.5</v>
      </c>
      <c r="D3284">
        <v>19.033333333333331</v>
      </c>
      <c r="E3284">
        <v>66.266666666666666</v>
      </c>
      <c r="F3284">
        <v>62</v>
      </c>
      <c r="G3284">
        <v>3.666666666666667</v>
      </c>
      <c r="H3284">
        <v>3.8666666666666671</v>
      </c>
      <c r="I3284">
        <v>9.6666666666666661</v>
      </c>
      <c r="J3284">
        <v>7.833333333333333</v>
      </c>
      <c r="K3284">
        <f t="shared" si="255"/>
        <v>0.53333333333333144</v>
      </c>
      <c r="L3284">
        <f t="shared" si="256"/>
        <v>0.83521904484730058</v>
      </c>
      <c r="M3284">
        <f t="shared" si="257"/>
        <v>12.090189693474876</v>
      </c>
      <c r="N3284" s="10" t="str" cm="1">
        <f t="array" ref="N3284">_xlfn.IFS(AND(C3284&lt;=0, C3284-M3284&lt;=2), "escarcha",AND(C3284&lt;=0, C3284-M3284&gt;2), "helada negra", AND(C3284&gt;0, M3284+2&gt;C3284), "rocío", TRUE, "sin riesgo")</f>
        <v>sin riesgo</v>
      </c>
      <c r="O3284">
        <f t="shared" si="258"/>
        <v>0.80199714149041579</v>
      </c>
      <c r="P3284">
        <f t="shared" si="259"/>
        <v>11.586361062123668</v>
      </c>
      <c r="Q3284" s="10" t="str" cm="1">
        <f t="array" ref="Q3284">_xlfn.IFS(AND(D3284&lt;=0, D3284-P3284&lt;=2), "escarcha",AND(D3284&lt;=0, D3284-P3284&gt;2), "helada negra", AND(D3284&gt;0, P3284+2&gt;D3284), "rocío", TRUE, "sin riesgo")</f>
        <v>sin riesgo</v>
      </c>
    </row>
    <row r="3285" spans="1:17" x14ac:dyDescent="0.35">
      <c r="A3285" s="2">
        <v>45814</v>
      </c>
      <c r="B3285" s="3" t="s">
        <v>47</v>
      </c>
      <c r="C3285">
        <v>19.733333333333331</v>
      </c>
      <c r="D3285">
        <v>20.7</v>
      </c>
      <c r="E3285">
        <v>63.433333333333337</v>
      </c>
      <c r="F3285">
        <v>58</v>
      </c>
      <c r="G3285">
        <v>2.666666666666667</v>
      </c>
      <c r="H3285">
        <v>3.2666666666666671</v>
      </c>
      <c r="I3285">
        <v>8</v>
      </c>
      <c r="J3285">
        <v>7.3</v>
      </c>
      <c r="K3285">
        <f t="shared" si="255"/>
        <v>0.96666666666666856</v>
      </c>
      <c r="L3285">
        <f t="shared" si="256"/>
        <v>0.86839348271876671</v>
      </c>
      <c r="M3285">
        <f t="shared" si="257"/>
        <v>12.595292001534252</v>
      </c>
      <c r="N3285" s="10" t="str" cm="1">
        <f t="array" ref="N3285">_xlfn.IFS(AND(C3285&lt;=0, C3285-M3285&lt;=2), "escarcha",AND(C3285&lt;=0, C3285-M3285&gt;2), "helada negra", AND(C3285&gt;0, M3285+2&gt;C3285), "rocío", TRUE, "sin riesgo")</f>
        <v>sin riesgo</v>
      </c>
      <c r="O3285">
        <f t="shared" si="258"/>
        <v>0.83859541498829671</v>
      </c>
      <c r="P3285">
        <f t="shared" si="259"/>
        <v>12.141505861281107</v>
      </c>
      <c r="Q3285" s="10" t="str" cm="1">
        <f t="array" ref="Q3285">_xlfn.IFS(AND(D3285&lt;=0, D3285-P3285&lt;=2), "escarcha",AND(D3285&lt;=0, D3285-P3285&gt;2), "helada negra", AND(D3285&gt;0, P3285+2&gt;D3285), "rocío", TRUE, "sin riesgo")</f>
        <v>sin riesgo</v>
      </c>
    </row>
    <row r="3286" spans="1:17" x14ac:dyDescent="0.35">
      <c r="A3286" s="2">
        <v>45814</v>
      </c>
      <c r="B3286" s="3" t="s">
        <v>52</v>
      </c>
      <c r="C3286">
        <v>20.133333333333329</v>
      </c>
      <c r="D3286">
        <v>21.06666666666667</v>
      </c>
      <c r="E3286">
        <v>63.2</v>
      </c>
      <c r="F3286">
        <v>57.666666666666657</v>
      </c>
      <c r="G3286">
        <v>3.333333333333333</v>
      </c>
      <c r="H3286">
        <v>3.1</v>
      </c>
      <c r="I3286">
        <v>7.333333333333333</v>
      </c>
      <c r="J3286">
        <v>8.6</v>
      </c>
      <c r="K3286">
        <f t="shared" si="255"/>
        <v>0.93333333333334068</v>
      </c>
      <c r="L3286">
        <f t="shared" si="256"/>
        <v>0.88948501191211093</v>
      </c>
      <c r="M3286">
        <f t="shared" si="257"/>
        <v>12.917465488752137</v>
      </c>
      <c r="N3286" s="10" t="str" cm="1">
        <f t="array" ref="N3286">_xlfn.IFS(AND(C3286&lt;=0, C3286-M3286&lt;=2), "escarcha",AND(C3286&lt;=0, C3286-M3286&gt;2), "helada negra", AND(C3286&gt;0, M3286+2&gt;C3286), "rocío", TRUE, "sin riesgo")</f>
        <v>sin riesgo</v>
      </c>
      <c r="O3286">
        <f t="shared" si="258"/>
        <v>0.85538048494658603</v>
      </c>
      <c r="P3286">
        <f t="shared" si="259"/>
        <v>12.396922474883956</v>
      </c>
      <c r="Q3286" s="10" t="str" cm="1">
        <f t="array" ref="Q3286">_xlfn.IFS(AND(D3286&lt;=0, D3286-P3286&lt;=2), "escarcha",AND(D3286&lt;=0, D3286-P3286&gt;2), "helada negra", AND(D3286&gt;0, P3286+2&gt;D3286), "rocío", TRUE, "sin riesgo")</f>
        <v>sin riesgo</v>
      </c>
    </row>
    <row r="3287" spans="1:17" x14ac:dyDescent="0.35">
      <c r="A3287" s="2">
        <v>45814</v>
      </c>
      <c r="B3287" s="3" t="s">
        <v>45</v>
      </c>
      <c r="C3287">
        <v>11.16666666666667</v>
      </c>
      <c r="D3287">
        <v>11.3</v>
      </c>
      <c r="E3287">
        <v>80.266666666666666</v>
      </c>
      <c r="F3287">
        <v>77.666666666666671</v>
      </c>
      <c r="G3287">
        <v>0.66666666666666663</v>
      </c>
      <c r="H3287">
        <v>0.1333333333333333</v>
      </c>
      <c r="I3287">
        <v>2</v>
      </c>
      <c r="J3287">
        <v>0.46666666666666662</v>
      </c>
      <c r="K3287">
        <f t="shared" si="255"/>
        <v>0.13333333333333108</v>
      </c>
      <c r="L3287">
        <f t="shared" si="256"/>
        <v>0.5544066562340787</v>
      </c>
      <c r="M3287">
        <f t="shared" si="257"/>
        <v>7.8932812127668548</v>
      </c>
      <c r="N3287" s="10" t="str" cm="1">
        <f t="array" ref="N3287">_xlfn.IFS(AND(C3287&lt;=0, C3287-M3287&lt;=2), "escarcha",AND(C3287&lt;=0, C3287-M3287&gt;2), "helada negra", AND(C3287&gt;0, M3287+2&gt;C3287), "rocío", TRUE, "sin riesgo")</f>
        <v>sin riesgo</v>
      </c>
      <c r="O3287">
        <f t="shared" si="258"/>
        <v>0.53031212422679141</v>
      </c>
      <c r="P3287">
        <f t="shared" si="259"/>
        <v>7.53959707300299</v>
      </c>
      <c r="Q3287" s="10" t="str" cm="1">
        <f t="array" ref="Q3287">_xlfn.IFS(AND(D3287&lt;=0, D3287-P3287&lt;=2), "escarcha",AND(D3287&lt;=0, D3287-P3287&gt;2), "helada negra", AND(D3287&gt;0, P3287+2&gt;D3287), "rocío", TRUE, "sin riesgo")</f>
        <v>sin riesgo</v>
      </c>
    </row>
    <row r="3288" spans="1:17" x14ac:dyDescent="0.35">
      <c r="A3288" s="2">
        <v>45814</v>
      </c>
      <c r="B3288" s="3" t="s">
        <v>46</v>
      </c>
      <c r="C3288">
        <v>9.0666666666666664</v>
      </c>
      <c r="D3288">
        <v>10.8</v>
      </c>
      <c r="E3288">
        <v>87.666666666666657</v>
      </c>
      <c r="F3288">
        <v>80.333333333333329</v>
      </c>
      <c r="G3288">
        <v>0.66666666666666663</v>
      </c>
      <c r="H3288">
        <v>0.2</v>
      </c>
      <c r="I3288">
        <v>1.333333333333333</v>
      </c>
      <c r="J3288">
        <v>1.033333333333333</v>
      </c>
      <c r="K3288">
        <f t="shared" si="255"/>
        <v>1.7333333333333343</v>
      </c>
      <c r="L3288">
        <f t="shared" si="256"/>
        <v>0.50223024167641839</v>
      </c>
      <c r="M3288">
        <f t="shared" si="257"/>
        <v>7.1286386291388935</v>
      </c>
      <c r="N3288" s="10" t="str" cm="1">
        <f t="array" ref="N3288">_xlfn.IFS(AND(C3288&lt;=0, C3288-M3288&lt;=2), "escarcha",AND(C3288&lt;=0, C3288-M3288&gt;2), "helada negra", AND(C3288&gt;0, M3288+2&gt;C3288), "rocío", TRUE, "sin riesgo")</f>
        <v>rocío</v>
      </c>
      <c r="O3288">
        <f t="shared" si="258"/>
        <v>0.5308962741511889</v>
      </c>
      <c r="P3288">
        <f t="shared" si="259"/>
        <v>7.5481600286883701</v>
      </c>
      <c r="Q3288" s="10" t="str" cm="1">
        <f t="array" ref="Q3288">_xlfn.IFS(AND(D3288&lt;=0, D3288-P3288&lt;=2), "escarcha",AND(D3288&lt;=0, D3288-P3288&gt;2), "helada negra", AND(D3288&gt;0, P3288+2&gt;D3288), "rocío", TRUE, "sin riesgo")</f>
        <v>sin riesgo</v>
      </c>
    </row>
    <row r="3289" spans="1:17" x14ac:dyDescent="0.35">
      <c r="A3289" s="2">
        <v>45815</v>
      </c>
      <c r="B3289" s="3" t="s">
        <v>10</v>
      </c>
      <c r="C3289">
        <v>8.1999999999999993</v>
      </c>
      <c r="D3289">
        <v>10.4</v>
      </c>
      <c r="E3289">
        <v>89.3</v>
      </c>
      <c r="F3289">
        <v>83.333333333333329</v>
      </c>
      <c r="G3289">
        <v>0</v>
      </c>
      <c r="H3289">
        <v>9.9999999999999992E-2</v>
      </c>
      <c r="I3289">
        <v>0</v>
      </c>
      <c r="J3289">
        <v>0.3</v>
      </c>
      <c r="K3289">
        <f t="shared" si="255"/>
        <v>2.2000000000000011</v>
      </c>
      <c r="L3289">
        <f t="shared" si="256"/>
        <v>0.46207807788544619</v>
      </c>
      <c r="M3289">
        <f t="shared" si="257"/>
        <v>6.5433762711799668</v>
      </c>
      <c r="N3289" s="10" t="str" cm="1">
        <f t="array" ref="N3289">_xlfn.IFS(AND(C3289&lt;=0, C3289-M3289&lt;=2), "escarcha",AND(C3289&lt;=0, C3289-M3289&gt;2), "helada negra", AND(C3289&gt;0, M3289+2&gt;C3289), "rocío", TRUE, "sin riesgo")</f>
        <v>rocío</v>
      </c>
      <c r="O3289">
        <f t="shared" si="258"/>
        <v>0.5409265492666514</v>
      </c>
      <c r="P3289">
        <f t="shared" si="259"/>
        <v>7.6952834997395554</v>
      </c>
      <c r="Q3289" s="10" t="str" cm="1">
        <f t="array" ref="Q3289">_xlfn.IFS(AND(D3289&lt;=0, D3289-P3289&lt;=2), "escarcha",AND(D3289&lt;=0, D3289-P3289&gt;2), "helada negra", AND(D3289&gt;0, P3289+2&gt;D3289), "rocío", TRUE, "sin riesgo")</f>
        <v>sin riesgo</v>
      </c>
    </row>
    <row r="3290" spans="1:17" x14ac:dyDescent="0.35">
      <c r="A3290" s="2">
        <v>45815</v>
      </c>
      <c r="B3290" s="3" t="s">
        <v>11</v>
      </c>
      <c r="C3290">
        <v>6.9666666666666668</v>
      </c>
      <c r="D3290">
        <v>9.2999999999999989</v>
      </c>
      <c r="E3290">
        <v>91.066666666666663</v>
      </c>
      <c r="F3290">
        <v>87.333333333333329</v>
      </c>
      <c r="G3290">
        <v>1</v>
      </c>
      <c r="H3290">
        <v>9.9999999999999992E-2</v>
      </c>
      <c r="I3290">
        <v>2.333333333333333</v>
      </c>
      <c r="J3290">
        <v>0.43333333333333329</v>
      </c>
      <c r="K3290">
        <f t="shared" si="255"/>
        <v>2.3333333333333321</v>
      </c>
      <c r="L3290">
        <f t="shared" si="256"/>
        <v>0.39755855605635348</v>
      </c>
      <c r="M3290">
        <f t="shared" si="257"/>
        <v>5.6086466338217678</v>
      </c>
      <c r="N3290" s="10" t="str" cm="1">
        <f t="array" ref="N3290">_xlfn.IFS(AND(C3290&lt;=0, C3290-M3290&lt;=2), "escarcha",AND(C3290&lt;=0, C3290-M3290&gt;2), "helada negra", AND(C3290&gt;0, M3290+2&gt;C3290), "rocío", TRUE, "sin riesgo")</f>
        <v>rocío</v>
      </c>
      <c r="O3290">
        <f t="shared" si="258"/>
        <v>0.51413205367492032</v>
      </c>
      <c r="P3290">
        <f t="shared" si="259"/>
        <v>7.302648510708031</v>
      </c>
      <c r="Q3290" s="10" t="str" cm="1">
        <f t="array" ref="Q3290">_xlfn.IFS(AND(D3290&lt;=0, D3290-P3290&lt;=2), "escarcha",AND(D3290&lt;=0, D3290-P3290&gt;2), "helada negra", AND(D3290&gt;0, P3290+2&gt;D3290), "rocío", TRUE, "sin riesgo")</f>
        <v>rocío</v>
      </c>
    </row>
    <row r="3291" spans="1:17" x14ac:dyDescent="0.35">
      <c r="A3291" s="2">
        <v>45815</v>
      </c>
      <c r="B3291" s="3" t="s">
        <v>12</v>
      </c>
      <c r="C3291">
        <v>5.7666666666666666</v>
      </c>
      <c r="D3291">
        <v>8.3333333333333321</v>
      </c>
      <c r="E3291">
        <v>92.7</v>
      </c>
      <c r="F3291">
        <v>90</v>
      </c>
      <c r="G3291">
        <v>1.333333333333333</v>
      </c>
      <c r="H3291">
        <v>0.2</v>
      </c>
      <c r="I3291">
        <v>1.666666666666667</v>
      </c>
      <c r="J3291">
        <v>0.73333333333333339</v>
      </c>
      <c r="K3291">
        <f t="shared" si="255"/>
        <v>2.5666666666666655</v>
      </c>
      <c r="L3291">
        <f t="shared" si="256"/>
        <v>0.33269819280273694</v>
      </c>
      <c r="M3291">
        <f t="shared" si="257"/>
        <v>4.6760095723706785</v>
      </c>
      <c r="N3291" s="10" t="str" cm="1">
        <f t="array" ref="N3291">_xlfn.IFS(AND(C3291&lt;=0, C3291-M3291&lt;=2), "escarcha",AND(C3291&lt;=0, C3291-M3291&gt;2), "helada negra", AND(C3291&gt;0, M3291+2&gt;C3291), "rocío", TRUE, "sin riesgo")</f>
        <v>rocío</v>
      </c>
      <c r="O3291">
        <f t="shared" si="258"/>
        <v>0.4789297829683869</v>
      </c>
      <c r="P3291">
        <f t="shared" si="259"/>
        <v>6.7886747796596945</v>
      </c>
      <c r="Q3291" s="10" t="str" cm="1">
        <f t="array" ref="Q3291">_xlfn.IFS(AND(D3291&lt;=0, D3291-P3291&lt;=2), "escarcha",AND(D3291&lt;=0, D3291-P3291&gt;2), "helada negra", AND(D3291&gt;0, P3291+2&gt;D3291), "rocío", TRUE, "sin riesgo")</f>
        <v>rocío</v>
      </c>
    </row>
    <row r="3292" spans="1:17" x14ac:dyDescent="0.35">
      <c r="A3292" s="2">
        <v>45815</v>
      </c>
      <c r="B3292" s="3" t="s">
        <v>13</v>
      </c>
      <c r="C3292">
        <v>4.5666666666666664</v>
      </c>
      <c r="D3292">
        <v>8.1666666666666661</v>
      </c>
      <c r="E3292">
        <v>93.2</v>
      </c>
      <c r="F3292">
        <v>91</v>
      </c>
      <c r="G3292">
        <v>0</v>
      </c>
      <c r="H3292">
        <v>3.3333333333333333E-2</v>
      </c>
      <c r="I3292">
        <v>2</v>
      </c>
      <c r="J3292">
        <v>0.70000000000000007</v>
      </c>
      <c r="K3292">
        <f t="shared" si="255"/>
        <v>3.5999999999999996</v>
      </c>
      <c r="L3292">
        <f t="shared" si="256"/>
        <v>0.25463946187668596</v>
      </c>
      <c r="M3292">
        <f t="shared" si="257"/>
        <v>3.5628261531292349</v>
      </c>
      <c r="N3292" s="10" t="str" cm="1">
        <f t="array" ref="N3292">_xlfn.IFS(AND(C3292&lt;=0, C3292-M3292&lt;=2), "escarcha",AND(C3292&lt;=0, C3292-M3292&gt;2), "helada negra", AND(C3292&gt;0, M3292+2&gt;C3292), "rocío", TRUE, "sin riesgo")</f>
        <v>rocío</v>
      </c>
      <c r="O3292">
        <f t="shared" si="258"/>
        <v>0.4786737158473543</v>
      </c>
      <c r="P3292">
        <f t="shared" si="259"/>
        <v>6.7849437816346923</v>
      </c>
      <c r="Q3292" s="10" t="str" cm="1">
        <f t="array" ref="Q3292">_xlfn.IFS(AND(D3292&lt;=0, D3292-P3292&lt;=2), "escarcha",AND(D3292&lt;=0, D3292-P3292&gt;2), "helada negra", AND(D3292&gt;0, P3292+2&gt;D3292), "rocío", TRUE, "sin riesgo")</f>
        <v>rocío</v>
      </c>
    </row>
    <row r="3293" spans="1:17" x14ac:dyDescent="0.35">
      <c r="A3293" s="2">
        <v>45815</v>
      </c>
      <c r="B3293" s="3" t="s">
        <v>14</v>
      </c>
      <c r="C3293">
        <v>3.5333333333333332</v>
      </c>
      <c r="D3293">
        <v>7.3666666666666671</v>
      </c>
      <c r="E3293">
        <v>94.066666666666663</v>
      </c>
      <c r="F3293">
        <v>92.333333333333329</v>
      </c>
      <c r="G3293">
        <v>0.33333333333333331</v>
      </c>
      <c r="H3293">
        <v>0.46666666666666667</v>
      </c>
      <c r="I3293">
        <v>1.333333333333333</v>
      </c>
      <c r="J3293">
        <v>1.8</v>
      </c>
      <c r="K3293">
        <f t="shared" si="255"/>
        <v>3.8333333333333339</v>
      </c>
      <c r="L3293">
        <f t="shared" si="256"/>
        <v>0.19139534489553589</v>
      </c>
      <c r="M3293">
        <f t="shared" si="257"/>
        <v>2.6682218361416843</v>
      </c>
      <c r="N3293" s="10" t="str" cm="1">
        <f t="array" ref="N3293">_xlfn.IFS(AND(C3293&lt;=0, C3293-M3293&lt;=2), "escarcha",AND(C3293&lt;=0, C3293-M3293&gt;2), "helada negra", AND(C3293&gt;0, M3293+2&gt;C3293), "rocío", TRUE, "sin riesgo")</f>
        <v>rocío</v>
      </c>
      <c r="O3293">
        <f t="shared" si="258"/>
        <v>0.43874159418921371</v>
      </c>
      <c r="P3293">
        <f t="shared" si="259"/>
        <v>6.2044777015393651</v>
      </c>
      <c r="Q3293" s="10" t="str" cm="1">
        <f t="array" ref="Q3293">_xlfn.IFS(AND(D3293&lt;=0, D3293-P3293&lt;=2), "escarcha",AND(D3293&lt;=0, D3293-P3293&gt;2), "helada negra", AND(D3293&gt;0, P3293+2&gt;D3293), "rocío", TRUE, "sin riesgo")</f>
        <v>rocío</v>
      </c>
    </row>
    <row r="3294" spans="1:17" x14ac:dyDescent="0.35">
      <c r="A3294" s="2">
        <v>45815</v>
      </c>
      <c r="B3294" s="3" t="s">
        <v>15</v>
      </c>
      <c r="C3294">
        <v>4.4333333333333336</v>
      </c>
      <c r="D3294">
        <v>6.7666666666666666</v>
      </c>
      <c r="E3294">
        <v>95.166666666666671</v>
      </c>
      <c r="F3294">
        <v>92</v>
      </c>
      <c r="G3294">
        <v>4</v>
      </c>
      <c r="H3294">
        <v>9.9999999999999992E-2</v>
      </c>
      <c r="I3294">
        <v>6</v>
      </c>
      <c r="J3294">
        <v>0.23333333333333331</v>
      </c>
      <c r="K3294">
        <f t="shared" si="255"/>
        <v>2.333333333333333</v>
      </c>
      <c r="L3294">
        <f t="shared" si="256"/>
        <v>0.2662006443889493</v>
      </c>
      <c r="M3294">
        <f t="shared" si="257"/>
        <v>3.7270667911359596</v>
      </c>
      <c r="N3294" s="10" t="str" cm="1">
        <f t="array" ref="N3294">_xlfn.IFS(AND(C3294&lt;=0, C3294-M3294&lt;=2), "escarcha",AND(C3294&lt;=0, C3294-M3294&gt;2), "helada negra", AND(C3294&gt;0, M3294+2&gt;C3294), "rocío", TRUE, "sin riesgo")</f>
        <v>rocío</v>
      </c>
      <c r="O3294">
        <f t="shared" si="258"/>
        <v>0.3940375952455184</v>
      </c>
      <c r="P3294">
        <f t="shared" si="259"/>
        <v>5.5578379720709128</v>
      </c>
      <c r="Q3294" s="10" t="str" cm="1">
        <f t="array" ref="Q3294">_xlfn.IFS(AND(D3294&lt;=0, D3294-P3294&lt;=2), "escarcha",AND(D3294&lt;=0, D3294-P3294&gt;2), "helada negra", AND(D3294&gt;0, P3294+2&gt;D3294), "rocío", TRUE, "sin riesgo")</f>
        <v>rocío</v>
      </c>
    </row>
    <row r="3295" spans="1:17" x14ac:dyDescent="0.35">
      <c r="A3295" s="2">
        <v>45815</v>
      </c>
      <c r="B3295" s="3" t="s">
        <v>16</v>
      </c>
      <c r="C3295">
        <v>3.4666666666666668</v>
      </c>
      <c r="D3295">
        <v>6.3666666666666663</v>
      </c>
      <c r="E3295">
        <v>95.066666666666663</v>
      </c>
      <c r="F3295">
        <v>92.666666666666671</v>
      </c>
      <c r="G3295">
        <v>0.33333333333333331</v>
      </c>
      <c r="H3295">
        <v>3.3333333333333333E-2</v>
      </c>
      <c r="I3295">
        <v>1</v>
      </c>
      <c r="J3295">
        <v>0.23333333333333331</v>
      </c>
      <c r="K3295">
        <f t="shared" si="255"/>
        <v>2.8999999999999995</v>
      </c>
      <c r="L3295">
        <f t="shared" si="256"/>
        <v>0.19727169289735394</v>
      </c>
      <c r="M3295">
        <f t="shared" si="257"/>
        <v>2.7510706729478343</v>
      </c>
      <c r="N3295" s="10" t="str" cm="1">
        <f t="array" ref="N3295">_xlfn.IFS(AND(C3295&lt;=0, C3295-M3295&lt;=2), "escarcha",AND(C3295&lt;=0, C3295-M3295&gt;2), "helada negra", AND(C3295&gt;0, M3295+2&gt;C3295), "rocío", TRUE, "sin riesgo")</f>
        <v>rocío</v>
      </c>
      <c r="O3295">
        <f t="shared" si="258"/>
        <v>0.37375644395812158</v>
      </c>
      <c r="P3295">
        <f t="shared" si="259"/>
        <v>5.2655778607779196</v>
      </c>
      <c r="Q3295" s="10" t="str" cm="1">
        <f t="array" ref="Q3295">_xlfn.IFS(AND(D3295&lt;=0, D3295-P3295&lt;=2), "escarcha",AND(D3295&lt;=0, D3295-P3295&gt;2), "helada negra", AND(D3295&gt;0, P3295+2&gt;D3295), "rocío", TRUE, "sin riesgo")</f>
        <v>rocío</v>
      </c>
    </row>
    <row r="3296" spans="1:17" x14ac:dyDescent="0.35">
      <c r="A3296" s="2">
        <v>45815</v>
      </c>
      <c r="B3296" s="3" t="s">
        <v>17</v>
      </c>
      <c r="C3296">
        <v>2.5666666666666669</v>
      </c>
      <c r="D3296">
        <v>5.5666666666666664</v>
      </c>
      <c r="E3296">
        <v>95.133333333333326</v>
      </c>
      <c r="F3296">
        <v>94</v>
      </c>
      <c r="G3296">
        <v>0</v>
      </c>
      <c r="H3296">
        <v>0</v>
      </c>
      <c r="I3296">
        <v>1</v>
      </c>
      <c r="J3296">
        <v>0</v>
      </c>
      <c r="K3296">
        <f t="shared" si="255"/>
        <v>2.9999999999999996</v>
      </c>
      <c r="L3296">
        <f t="shared" si="256"/>
        <v>0.13429600598980301</v>
      </c>
      <c r="M3296">
        <f t="shared" si="257"/>
        <v>1.8660942010647064</v>
      </c>
      <c r="N3296" s="10" t="str" cm="1">
        <f t="array" ref="N3296">_xlfn.IFS(AND(C3296&lt;=0, C3296-M3296&lt;=2), "escarcha",AND(C3296&lt;=0, C3296-M3296&gt;2), "helada negra", AND(C3296&gt;0, M3296+2&gt;C3296), "rocío", TRUE, "sin riesgo")</f>
        <v>rocío</v>
      </c>
      <c r="O3296">
        <f t="shared" si="258"/>
        <v>0.33277410956930087</v>
      </c>
      <c r="P3296">
        <f t="shared" si="259"/>
        <v>4.6770971014483118</v>
      </c>
      <c r="Q3296" s="10" t="str" cm="1">
        <f t="array" ref="Q3296">_xlfn.IFS(AND(D3296&lt;=0, D3296-P3296&lt;=2), "escarcha",AND(D3296&lt;=0, D3296-P3296&gt;2), "helada negra", AND(D3296&gt;0, P3296+2&gt;D3296), "rocío", TRUE, "sin riesgo")</f>
        <v>rocío</v>
      </c>
    </row>
    <row r="3297" spans="1:17" x14ac:dyDescent="0.35">
      <c r="A3297" s="2">
        <v>45815</v>
      </c>
      <c r="B3297" s="3" t="s">
        <v>18</v>
      </c>
      <c r="C3297">
        <v>1.2666666666666671</v>
      </c>
      <c r="D3297">
        <v>5.2</v>
      </c>
      <c r="E3297">
        <v>95.133333333333326</v>
      </c>
      <c r="F3297">
        <v>93.666666666666671</v>
      </c>
      <c r="G3297">
        <v>1</v>
      </c>
      <c r="H3297">
        <v>0</v>
      </c>
      <c r="I3297">
        <v>2.333333333333333</v>
      </c>
      <c r="J3297">
        <v>0.26666666666666672</v>
      </c>
      <c r="K3297">
        <f t="shared" si="255"/>
        <v>3.9333333333333331</v>
      </c>
      <c r="L3297">
        <f t="shared" si="256"/>
        <v>4.1490281524449016E-2</v>
      </c>
      <c r="M3297">
        <f t="shared" si="257"/>
        <v>0.57348039061318479</v>
      </c>
      <c r="N3297" s="10" t="str" cm="1">
        <f t="array" ref="N3297">_xlfn.IFS(AND(C3297&lt;=0, C3297-M3297&lt;=2), "escarcha",AND(C3297&lt;=0, C3297-M3297&gt;2), "helada negra", AND(C3297&gt;0, M3297+2&gt;C3297), "rocío", TRUE, "sin riesgo")</f>
        <v>rocío</v>
      </c>
      <c r="O3297">
        <f t="shared" si="258"/>
        <v>0.30377135677873729</v>
      </c>
      <c r="P3297">
        <f t="shared" si="259"/>
        <v>4.2623183419726658</v>
      </c>
      <c r="Q3297" s="10" t="str" cm="1">
        <f t="array" ref="Q3297">_xlfn.IFS(AND(D3297&lt;=0, D3297-P3297&lt;=2), "escarcha",AND(D3297&lt;=0, D3297-P3297&gt;2), "helada negra", AND(D3297&gt;0, P3297+2&gt;D3297), "rocío", TRUE, "sin riesgo")</f>
        <v>rocío</v>
      </c>
    </row>
    <row r="3298" spans="1:17" x14ac:dyDescent="0.35">
      <c r="A3298" s="2">
        <v>45815</v>
      </c>
      <c r="B3298" s="3" t="s">
        <v>19</v>
      </c>
      <c r="C3298">
        <v>0.56666666666666665</v>
      </c>
      <c r="D3298">
        <v>5.2</v>
      </c>
      <c r="E3298">
        <v>95.466666666666669</v>
      </c>
      <c r="F3298">
        <v>93.333333333333329</v>
      </c>
      <c r="G3298">
        <v>0</v>
      </c>
      <c r="H3298">
        <v>3.3333333333333333E-2</v>
      </c>
      <c r="I3298">
        <v>0</v>
      </c>
      <c r="J3298">
        <v>0.1333333333333333</v>
      </c>
      <c r="K3298">
        <f t="shared" si="255"/>
        <v>4.6333333333333337</v>
      </c>
      <c r="L3298">
        <f t="shared" si="256"/>
        <v>-5.3945720948192985E-3</v>
      </c>
      <c r="M3298">
        <f t="shared" si="257"/>
        <v>-7.4365709545722303E-2</v>
      </c>
      <c r="N3298" s="10" t="str" cm="1">
        <f t="array" ref="N3298">_xlfn.IFS(AND(C3298&lt;=0, C3298-M3298&lt;=2), "escarcha",AND(C3298&lt;=0, C3298-M3298&gt;2), "helada negra", AND(C3298&gt;0, M3298+2&gt;C3298), "rocío", TRUE, "sin riesgo")</f>
        <v>rocío</v>
      </c>
      <c r="O3298">
        <f t="shared" si="258"/>
        <v>0.30020629061424092</v>
      </c>
      <c r="P3298">
        <f t="shared" si="259"/>
        <v>4.2114288974972132</v>
      </c>
      <c r="Q3298" s="10" t="str" cm="1">
        <f t="array" ref="Q3298">_xlfn.IFS(AND(D3298&lt;=0, D3298-P3298&lt;=2), "escarcha",AND(D3298&lt;=0, D3298-P3298&gt;2), "helada negra", AND(D3298&gt;0, P3298+2&gt;D3298), "rocío", TRUE, "sin riesgo")</f>
        <v>rocío</v>
      </c>
    </row>
    <row r="3299" spans="1:17" x14ac:dyDescent="0.35">
      <c r="A3299" s="2">
        <v>45815</v>
      </c>
      <c r="B3299" s="3" t="s">
        <v>20</v>
      </c>
      <c r="C3299">
        <v>-0.23333333333333331</v>
      </c>
      <c r="D3299">
        <v>4.9000000000000004</v>
      </c>
      <c r="E3299">
        <v>95.666666666666657</v>
      </c>
      <c r="F3299">
        <v>95</v>
      </c>
      <c r="G3299">
        <v>0</v>
      </c>
      <c r="H3299">
        <v>0</v>
      </c>
      <c r="I3299">
        <v>0</v>
      </c>
      <c r="J3299">
        <v>0.16666666666666671</v>
      </c>
      <c r="K3299">
        <f t="shared" si="255"/>
        <v>5.1333333333333337</v>
      </c>
      <c r="L3299">
        <f t="shared" si="256"/>
        <v>-6.1237602736672322E-2</v>
      </c>
      <c r="M3299">
        <f t="shared" si="257"/>
        <v>-0.84151232746177163</v>
      </c>
      <c r="N3299" s="10" t="str" cm="1">
        <f t="array" ref="N3299">_xlfn.IFS(AND(C3299&lt;=0, C3299-M3299&lt;=2), "escarcha",AND(C3299&lt;=0, C3299-M3299&gt;2), "helada negra", AND(C3299&gt;0, M3299+2&gt;C3299), "rocío", TRUE, "sin riesgo")</f>
        <v>escarcha</v>
      </c>
      <c r="O3299">
        <f t="shared" si="258"/>
        <v>0.29702686371521625</v>
      </c>
      <c r="P3299">
        <f t="shared" si="259"/>
        <v>4.1660619155844323</v>
      </c>
      <c r="Q3299" s="10" t="str" cm="1">
        <f t="array" ref="Q3299">_xlfn.IFS(AND(D3299&lt;=0, D3299-P3299&lt;=2), "escarcha",AND(D3299&lt;=0, D3299-P3299&gt;2), "helada negra", AND(D3299&gt;0, P3299+2&gt;D3299), "rocío", TRUE, "sin riesgo")</f>
        <v>rocío</v>
      </c>
    </row>
    <row r="3300" spans="1:17" x14ac:dyDescent="0.35">
      <c r="A3300" s="2">
        <v>45815</v>
      </c>
      <c r="B3300" s="3" t="s">
        <v>21</v>
      </c>
      <c r="C3300">
        <v>-0.33333333333333343</v>
      </c>
      <c r="D3300">
        <v>4.8</v>
      </c>
      <c r="E3300">
        <v>95.866666666666674</v>
      </c>
      <c r="F3300">
        <v>94.333333333333329</v>
      </c>
      <c r="G3300">
        <v>0</v>
      </c>
      <c r="H3300">
        <v>6.6666666666666666E-2</v>
      </c>
      <c r="I3300">
        <v>0</v>
      </c>
      <c r="J3300">
        <v>0.73333333333333328</v>
      </c>
      <c r="K3300">
        <f t="shared" si="255"/>
        <v>5.1333333333333329</v>
      </c>
      <c r="L3300">
        <f t="shared" si="256"/>
        <v>-6.6418023615659932E-2</v>
      </c>
      <c r="M3300">
        <f t="shared" si="257"/>
        <v>-0.91243316041723033</v>
      </c>
      <c r="N3300" s="10" t="str" cm="1">
        <f t="array" ref="N3300">_xlfn.IFS(AND(C3300&lt;=0, C3300-M3300&lt;=2), "escarcha",AND(C3300&lt;=0, C3300-M3300&gt;2), "helada negra", AND(C3300&gt;0, M3300+2&gt;C3300), "rocío", TRUE, "sin riesgo")</f>
        <v>escarcha</v>
      </c>
      <c r="O3300">
        <f t="shared" si="258"/>
        <v>0.28301368057257548</v>
      </c>
      <c r="P3300">
        <f t="shared" si="259"/>
        <v>3.9663071841605375</v>
      </c>
      <c r="Q3300" s="10" t="str" cm="1">
        <f t="array" ref="Q3300">_xlfn.IFS(AND(D3300&lt;=0, D3300-P3300&lt;=2), "escarcha",AND(D3300&lt;=0, D3300-P3300&gt;2), "helada negra", AND(D3300&gt;0, P3300+2&gt;D3300), "rocío", TRUE, "sin riesgo")</f>
        <v>rocío</v>
      </c>
    </row>
    <row r="3301" spans="1:17" x14ac:dyDescent="0.35">
      <c r="A3301" s="2">
        <v>45815</v>
      </c>
      <c r="B3301" s="3" t="s">
        <v>22</v>
      </c>
      <c r="C3301">
        <v>-0.4</v>
      </c>
      <c r="D3301">
        <v>4.9000000000000004</v>
      </c>
      <c r="E3301">
        <v>96.033333333333331</v>
      </c>
      <c r="F3301">
        <v>95.666666666666671</v>
      </c>
      <c r="G3301">
        <v>1</v>
      </c>
      <c r="H3301">
        <v>0</v>
      </c>
      <c r="I3301">
        <v>1.666666666666667</v>
      </c>
      <c r="J3301">
        <v>0.33333333333333343</v>
      </c>
      <c r="K3301">
        <f t="shared" si="255"/>
        <v>5.3000000000000007</v>
      </c>
      <c r="L3301">
        <f t="shared" si="256"/>
        <v>-6.953022326799331E-2</v>
      </c>
      <c r="M3301">
        <f t="shared" si="257"/>
        <v>-0.95501972925122935</v>
      </c>
      <c r="N3301" s="10" t="str" cm="1">
        <f t="array" ref="N3301">_xlfn.IFS(AND(C3301&lt;=0, C3301-M3301&lt;=2), "escarcha",AND(C3301&lt;=0, C3301-M3301&gt;2), "helada negra", AND(C3301&gt;0, M3301+2&gt;C3301), "rocío", TRUE, "sin riesgo")</f>
        <v>escarcha</v>
      </c>
      <c r="O3301">
        <f t="shared" si="258"/>
        <v>0.30401989920618688</v>
      </c>
      <c r="P3301">
        <f t="shared" si="259"/>
        <v>4.2658669355370575</v>
      </c>
      <c r="Q3301" s="10" t="str" cm="1">
        <f t="array" ref="Q3301">_xlfn.IFS(AND(D3301&lt;=0, D3301-P3301&lt;=2), "escarcha",AND(D3301&lt;=0, D3301-P3301&gt;2), "helada negra", AND(D3301&gt;0, P3301+2&gt;D3301), "rocío", TRUE, "sin riesgo")</f>
        <v>rocío</v>
      </c>
    </row>
    <row r="3302" spans="1:17" x14ac:dyDescent="0.35">
      <c r="A3302" s="2">
        <v>45815</v>
      </c>
      <c r="B3302" s="3" t="s">
        <v>23</v>
      </c>
      <c r="C3302">
        <v>-0.36666666666666659</v>
      </c>
      <c r="D3302">
        <v>4.8666666666666663</v>
      </c>
      <c r="E3302">
        <v>96.166666666666671</v>
      </c>
      <c r="F3302">
        <v>96</v>
      </c>
      <c r="G3302">
        <v>0.66666666666666663</v>
      </c>
      <c r="H3302">
        <v>9.9999999999999992E-2</v>
      </c>
      <c r="I3302">
        <v>1.333333333333333</v>
      </c>
      <c r="J3302">
        <v>0.3666666666666667</v>
      </c>
      <c r="K3302">
        <f t="shared" si="255"/>
        <v>5.2333333333333325</v>
      </c>
      <c r="L3302">
        <f t="shared" si="256"/>
        <v>-6.5717838420966776E-2</v>
      </c>
      <c r="M3302">
        <f t="shared" si="257"/>
        <v>-0.90284993496099963</v>
      </c>
      <c r="N3302" s="10" t="str" cm="1">
        <f t="array" ref="N3302">_xlfn.IFS(AND(C3302&lt;=0, C3302-M3302&lt;=2), "escarcha",AND(C3302&lt;=0, C3302-M3302&gt;2), "helada negra", AND(C3302&gt;0, M3302+2&gt;C3302), "rocío", TRUE, "sin riesgo")</f>
        <v>escarcha</v>
      </c>
      <c r="O3302">
        <f t="shared" si="258"/>
        <v>0.30517515494459718</v>
      </c>
      <c r="P3302">
        <f t="shared" si="259"/>
        <v>4.2823625712883269</v>
      </c>
      <c r="Q3302" s="10" t="str" cm="1">
        <f t="array" ref="Q3302">_xlfn.IFS(AND(D3302&lt;=0, D3302-P3302&lt;=2), "escarcha",AND(D3302&lt;=0, D3302-P3302&gt;2), "helada negra", AND(D3302&gt;0, P3302+2&gt;D3302), "rocío", TRUE, "sin riesgo")</f>
        <v>rocío</v>
      </c>
    </row>
    <row r="3303" spans="1:17" x14ac:dyDescent="0.35">
      <c r="A3303" s="2">
        <v>45815</v>
      </c>
      <c r="B3303" s="3" t="s">
        <v>24</v>
      </c>
      <c r="C3303">
        <v>-0.43333333333333329</v>
      </c>
      <c r="D3303">
        <v>4.333333333333333</v>
      </c>
      <c r="E3303">
        <v>96.233333333333334</v>
      </c>
      <c r="F3303">
        <v>95</v>
      </c>
      <c r="G3303">
        <v>0</v>
      </c>
      <c r="H3303">
        <v>0.2</v>
      </c>
      <c r="I3303">
        <v>0</v>
      </c>
      <c r="J3303">
        <v>0.83333333333333337</v>
      </c>
      <c r="K3303">
        <f t="shared" si="255"/>
        <v>4.7666666666666666</v>
      </c>
      <c r="L3303">
        <f t="shared" si="256"/>
        <v>-6.9875386036279769E-2</v>
      </c>
      <c r="M3303">
        <f t="shared" si="257"/>
        <v>-0.95974192820024051</v>
      </c>
      <c r="N3303" s="10" t="str" cm="1">
        <f t="array" ref="N3303">_xlfn.IFS(AND(C3303&lt;=0, C3303-M3303&lt;=2), "escarcha",AND(C3303&lt;=0, C3303-M3303&gt;2), "helada negra", AND(C3303&gt;0, M3303+2&gt;C3303), "rocío", TRUE, "sin riesgo")</f>
        <v>escarcha</v>
      </c>
      <c r="O3303">
        <f t="shared" si="258"/>
        <v>0.25745057452852765</v>
      </c>
      <c r="P3303">
        <f t="shared" si="259"/>
        <v>3.6027413022153967</v>
      </c>
      <c r="Q3303" s="10" t="str" cm="1">
        <f t="array" ref="Q3303">_xlfn.IFS(AND(D3303&lt;=0, D3303-P3303&lt;=2), "escarcha",AND(D3303&lt;=0, D3303-P3303&gt;2), "helada negra", AND(D3303&gt;0, P3303+2&gt;D3303), "rocío", TRUE, "sin riesgo")</f>
        <v>rocío</v>
      </c>
    </row>
    <row r="3304" spans="1:17" x14ac:dyDescent="0.35">
      <c r="A3304" s="2">
        <v>45815</v>
      </c>
      <c r="B3304" s="3" t="s">
        <v>25</v>
      </c>
      <c r="C3304">
        <v>-0.6333333333333333</v>
      </c>
      <c r="D3304">
        <v>6.7333333333333334</v>
      </c>
      <c r="E3304">
        <v>96.333333333333343</v>
      </c>
      <c r="F3304">
        <v>90</v>
      </c>
      <c r="G3304">
        <v>0.66666666666666663</v>
      </c>
      <c r="H3304">
        <v>6.6666666666666666E-2</v>
      </c>
      <c r="I3304">
        <v>1.333333333333333</v>
      </c>
      <c r="J3304">
        <v>0.6333333333333333</v>
      </c>
      <c r="K3304">
        <f t="shared" si="255"/>
        <v>7.3666666666666671</v>
      </c>
      <c r="L3304">
        <f t="shared" si="256"/>
        <v>-8.3404437570968326E-2</v>
      </c>
      <c r="M3304">
        <f t="shared" si="257"/>
        <v>-1.144688928847879</v>
      </c>
      <c r="N3304" s="10" t="str" cm="1">
        <f t="array" ref="N3304">_xlfn.IFS(AND(C3304&lt;=0, C3304-M3304&lt;=2), "escarcha",AND(C3304&lt;=0, C3304-M3304&gt;2), "helada negra", AND(C3304&gt;0, M3304+2&gt;C3304), "rocío", TRUE, "sin riesgo")</f>
        <v>escarcha</v>
      </c>
      <c r="O3304">
        <f t="shared" si="258"/>
        <v>0.36977026958746279</v>
      </c>
      <c r="P3304">
        <f t="shared" si="259"/>
        <v>5.208216159657491</v>
      </c>
      <c r="Q3304" s="10" t="str" cm="1">
        <f t="array" ref="Q3304">_xlfn.IFS(AND(D3304&lt;=0, D3304-P3304&lt;=2), "escarcha",AND(D3304&lt;=0, D3304-P3304&gt;2), "helada negra", AND(D3304&gt;0, P3304+2&gt;D3304), "rocío", TRUE, "sin riesgo")</f>
        <v>rocío</v>
      </c>
    </row>
    <row r="3305" spans="1:17" x14ac:dyDescent="0.35">
      <c r="A3305" s="2">
        <v>45815</v>
      </c>
      <c r="B3305" s="3" t="s">
        <v>26</v>
      </c>
      <c r="C3305">
        <v>0.5</v>
      </c>
      <c r="D3305">
        <v>8.9666666666666668</v>
      </c>
      <c r="E3305">
        <v>96.633333333333326</v>
      </c>
      <c r="F3305">
        <v>83</v>
      </c>
      <c r="G3305">
        <v>1</v>
      </c>
      <c r="H3305">
        <v>0.1333333333333333</v>
      </c>
      <c r="I3305">
        <v>2.666666666666667</v>
      </c>
      <c r="J3305">
        <v>0.9</v>
      </c>
      <c r="K3305">
        <f t="shared" si="255"/>
        <v>8.4666666666666668</v>
      </c>
      <c r="L3305">
        <f t="shared" si="256"/>
        <v>1.9385822125271845E-3</v>
      </c>
      <c r="M3305">
        <f t="shared" si="257"/>
        <v>2.6735026892493172E-2</v>
      </c>
      <c r="N3305" s="10" t="str" cm="1">
        <f t="array" ref="N3305">_xlfn.IFS(AND(C3305&lt;=0, C3305-M3305&lt;=2), "escarcha",AND(C3305&lt;=0, C3305-M3305&gt;2), "helada negra", AND(C3305&gt;0, M3305+2&gt;C3305), "rocío", TRUE, "sin riesgo")</f>
        <v>rocío</v>
      </c>
      <c r="O3305">
        <f t="shared" si="258"/>
        <v>0.44078676793691579</v>
      </c>
      <c r="P3305">
        <f t="shared" si="259"/>
        <v>6.2341414548733729</v>
      </c>
      <c r="Q3305" s="10" t="str" cm="1">
        <f t="array" ref="Q3305">_xlfn.IFS(AND(D3305&lt;=0, D3305-P3305&lt;=2), "escarcha",AND(D3305&lt;=0, D3305-P3305&gt;2), "helada negra", AND(D3305&gt;0, P3305+2&gt;D3305), "rocío", TRUE, "sin riesgo")</f>
        <v>sin riesgo</v>
      </c>
    </row>
    <row r="3306" spans="1:17" x14ac:dyDescent="0.35">
      <c r="A3306" s="2">
        <v>45815</v>
      </c>
      <c r="B3306" s="3" t="s">
        <v>27</v>
      </c>
      <c r="C3306">
        <v>2.6333333333333329</v>
      </c>
      <c r="D3306">
        <v>9.4</v>
      </c>
      <c r="E3306">
        <v>96.966666666666669</v>
      </c>
      <c r="F3306">
        <v>80.666666666666671</v>
      </c>
      <c r="G3306">
        <v>0.66666666666666663</v>
      </c>
      <c r="H3306">
        <v>0.76666666666666672</v>
      </c>
      <c r="I3306">
        <v>2.666666666666667</v>
      </c>
      <c r="J3306">
        <v>2.1333333333333329</v>
      </c>
      <c r="K3306">
        <f t="shared" si="255"/>
        <v>6.7666666666666675</v>
      </c>
      <c r="L3306">
        <f t="shared" si="256"/>
        <v>0.15811665883496873</v>
      </c>
      <c r="M3306">
        <f t="shared" si="257"/>
        <v>2.2000875607089059</v>
      </c>
      <c r="N3306" s="10" t="str" cm="1">
        <f t="array" ref="N3306">_xlfn.IFS(AND(C3306&lt;=0, C3306-M3306&lt;=2), "escarcha",AND(C3306&lt;=0, C3306-M3306&gt;2), "helada negra", AND(C3306&gt;0, M3306+2&gt;C3306), "rocío", TRUE, "sin riesgo")</f>
        <v>rocío</v>
      </c>
      <c r="O3306">
        <f t="shared" si="258"/>
        <v>0.44144981654564475</v>
      </c>
      <c r="P3306">
        <f t="shared" si="259"/>
        <v>6.2437600069722814</v>
      </c>
      <c r="Q3306" s="10" t="str" cm="1">
        <f t="array" ref="Q3306">_xlfn.IFS(AND(D3306&lt;=0, D3306-P3306&lt;=2), "escarcha",AND(D3306&lt;=0, D3306-P3306&gt;2), "helada negra", AND(D3306&gt;0, P3306+2&gt;D3306), "rocío", TRUE, "sin riesgo")</f>
        <v>sin riesgo</v>
      </c>
    </row>
    <row r="3307" spans="1:17" x14ac:dyDescent="0.35">
      <c r="A3307" s="2">
        <v>45815</v>
      </c>
      <c r="B3307" s="3" t="s">
        <v>28</v>
      </c>
      <c r="C3307">
        <v>5.8</v>
      </c>
      <c r="D3307">
        <v>11.266666666666669</v>
      </c>
      <c r="E3307">
        <v>96.533333333333331</v>
      </c>
      <c r="F3307">
        <v>73.333333333333329</v>
      </c>
      <c r="G3307">
        <v>0</v>
      </c>
      <c r="H3307">
        <v>0.83333333333333326</v>
      </c>
      <c r="I3307">
        <v>0</v>
      </c>
      <c r="J3307">
        <v>2.1</v>
      </c>
      <c r="K3307">
        <f t="shared" si="255"/>
        <v>5.4666666666666694</v>
      </c>
      <c r="L3307">
        <f t="shared" si="256"/>
        <v>0.37552432634724248</v>
      </c>
      <c r="M3307">
        <f t="shared" si="257"/>
        <v>5.2910264637688531</v>
      </c>
      <c r="N3307" s="10" t="str" cm="1">
        <f t="array" ref="N3307">_xlfn.IFS(AND(C3307&lt;=0, C3307-M3307&lt;=2), "escarcha",AND(C3307&lt;=0, C3307-M3307&gt;2), "helada negra", AND(C3307&gt;0, M3307+2&gt;C3307), "rocío", TRUE, "sin riesgo")</f>
        <v>rocío</v>
      </c>
      <c r="O3307">
        <f t="shared" si="258"/>
        <v>0.47069365346095893</v>
      </c>
      <c r="P3307">
        <f t="shared" si="259"/>
        <v>6.6687269788808239</v>
      </c>
      <c r="Q3307" s="10" t="str" cm="1">
        <f t="array" ref="Q3307">_xlfn.IFS(AND(D3307&lt;=0, D3307-P3307&lt;=2), "escarcha",AND(D3307&lt;=0, D3307-P3307&gt;2), "helada negra", AND(D3307&gt;0, P3307+2&gt;D3307), "rocío", TRUE, "sin riesgo")</f>
        <v>sin riesgo</v>
      </c>
    </row>
    <row r="3308" spans="1:17" x14ac:dyDescent="0.35">
      <c r="A3308" s="2">
        <v>45815</v>
      </c>
      <c r="B3308" s="3" t="s">
        <v>29</v>
      </c>
      <c r="C3308">
        <v>10.43333333333333</v>
      </c>
      <c r="D3308">
        <v>12.96666666666667</v>
      </c>
      <c r="E3308">
        <v>86.8</v>
      </c>
      <c r="F3308">
        <v>66.666666666666671</v>
      </c>
      <c r="G3308">
        <v>0</v>
      </c>
      <c r="H3308">
        <v>0.93333333333333335</v>
      </c>
      <c r="I3308">
        <v>0</v>
      </c>
      <c r="J3308">
        <v>2.2333333333333329</v>
      </c>
      <c r="K3308">
        <f t="shared" si="255"/>
        <v>2.5333333333333403</v>
      </c>
      <c r="L3308">
        <f t="shared" si="256"/>
        <v>0.58390722813501306</v>
      </c>
      <c r="M3308">
        <f t="shared" si="257"/>
        <v>8.3276826566095004</v>
      </c>
      <c r="N3308" s="10" t="str" cm="1">
        <f t="array" ref="N3308">_xlfn.IFS(AND(C3308&lt;=0, C3308-M3308&lt;=2), "escarcha",AND(C3308&lt;=0, C3308-M3308&gt;2), "helada negra", AND(C3308&gt;0, M3308+2&gt;C3308), "rocío", TRUE, "sin riesgo")</f>
        <v>sin riesgo</v>
      </c>
      <c r="O3308">
        <f t="shared" si="258"/>
        <v>0.48723625383553537</v>
      </c>
      <c r="P3308">
        <f t="shared" si="259"/>
        <v>6.9097637758421753</v>
      </c>
      <c r="Q3308" s="10" t="str" cm="1">
        <f t="array" ref="Q3308">_xlfn.IFS(AND(D3308&lt;=0, D3308-P3308&lt;=2), "escarcha",AND(D3308&lt;=0, D3308-P3308&gt;2), "helada negra", AND(D3308&gt;0, P3308+2&gt;D3308), "rocío", TRUE, "sin riesgo")</f>
        <v>sin riesgo</v>
      </c>
    </row>
    <row r="3309" spans="1:17" x14ac:dyDescent="0.35">
      <c r="A3309" s="2">
        <v>45815</v>
      </c>
      <c r="B3309" s="3" t="s">
        <v>30</v>
      </c>
      <c r="C3309">
        <v>14.53333333333333</v>
      </c>
      <c r="D3309">
        <v>14.83333333333333</v>
      </c>
      <c r="E3309">
        <v>63.5</v>
      </c>
      <c r="F3309">
        <v>61.333333333333343</v>
      </c>
      <c r="G3309">
        <v>1</v>
      </c>
      <c r="H3309">
        <v>1.333333333333333</v>
      </c>
      <c r="I3309">
        <v>3.666666666666667</v>
      </c>
      <c r="J3309">
        <v>3.2</v>
      </c>
      <c r="K3309">
        <f t="shared" si="255"/>
        <v>0.30000000000000071</v>
      </c>
      <c r="L3309">
        <f t="shared" si="256"/>
        <v>0.54034378554881912</v>
      </c>
      <c r="M3309">
        <f t="shared" si="257"/>
        <v>7.6867308297782815</v>
      </c>
      <c r="N3309" s="10" t="str" cm="1">
        <f t="array" ref="N3309">_xlfn.IFS(AND(C3309&lt;=0, C3309-M3309&lt;=2), "escarcha",AND(C3309&lt;=0, C3309-M3309&gt;2), "helada negra", AND(C3309&gt;0, M3309+2&gt;C3309), "rocío", TRUE, "sin riesgo")</f>
        <v>sin riesgo</v>
      </c>
      <c r="O3309">
        <f t="shared" si="258"/>
        <v>0.52497466812896909</v>
      </c>
      <c r="P3309">
        <f t="shared" si="259"/>
        <v>7.4613832942260423</v>
      </c>
      <c r="Q3309" s="10" t="str" cm="1">
        <f t="array" ref="Q3309">_xlfn.IFS(AND(D3309&lt;=0, D3309-P3309&lt;=2), "escarcha",AND(D3309&lt;=0, D3309-P3309&gt;2), "helada negra", AND(D3309&gt;0, P3309+2&gt;D3309), "rocío", TRUE, "sin riesgo")</f>
        <v>sin riesgo</v>
      </c>
    </row>
    <row r="3310" spans="1:17" x14ac:dyDescent="0.35">
      <c r="A3310" s="2">
        <v>45815</v>
      </c>
      <c r="B3310" s="3" t="s">
        <v>31</v>
      </c>
      <c r="C3310">
        <v>15</v>
      </c>
      <c r="D3310">
        <v>15.4</v>
      </c>
      <c r="E3310">
        <v>56.8</v>
      </c>
      <c r="F3310">
        <v>60</v>
      </c>
      <c r="G3310">
        <v>2.666666666666667</v>
      </c>
      <c r="H3310">
        <v>2.333333333333333</v>
      </c>
      <c r="I3310">
        <v>5.666666666666667</v>
      </c>
      <c r="J3310">
        <v>4.6333333333333337</v>
      </c>
      <c r="K3310">
        <f t="shared" si="255"/>
        <v>0.40000000000000036</v>
      </c>
      <c r="L3310">
        <f t="shared" si="256"/>
        <v>0.45891659703245713</v>
      </c>
      <c r="M3310">
        <f t="shared" si="257"/>
        <v>6.4974104531897492</v>
      </c>
      <c r="N3310" s="10" t="str" cm="1">
        <f t="array" ref="N3310">_xlfn.IFS(AND(C3310&lt;=0, C3310-M3310&lt;=2), "escarcha",AND(C3310&lt;=0, C3310-M3310&gt;2), "helada negra", AND(C3310&gt;0, M3310+2&gt;C3310), "rocío", TRUE, "sin riesgo")</f>
        <v>sin riesgo</v>
      </c>
      <c r="O3310">
        <f t="shared" si="258"/>
        <v>0.53941814654820219</v>
      </c>
      <c r="P3310">
        <f t="shared" si="259"/>
        <v>7.673147304057947</v>
      </c>
      <c r="Q3310" s="10" t="str" cm="1">
        <f t="array" ref="Q3310">_xlfn.IFS(AND(D3310&lt;=0, D3310-P3310&lt;=2), "escarcha",AND(D3310&lt;=0, D3310-P3310&gt;2), "helada negra", AND(D3310&gt;0, P3310+2&gt;D3310), "rocío", TRUE, "sin riesgo")</f>
        <v>sin riesgo</v>
      </c>
    </row>
    <row r="3311" spans="1:17" x14ac:dyDescent="0.35">
      <c r="A3311" s="2">
        <v>45815</v>
      </c>
      <c r="B3311" s="3" t="s">
        <v>32</v>
      </c>
      <c r="C3311">
        <v>16.56666666666667</v>
      </c>
      <c r="D3311">
        <v>16.866666666666671</v>
      </c>
      <c r="E3311">
        <v>52.5</v>
      </c>
      <c r="F3311">
        <v>54.333333333333343</v>
      </c>
      <c r="G3311">
        <v>2</v>
      </c>
      <c r="H3311">
        <v>1.6333333333333331</v>
      </c>
      <c r="I3311">
        <v>4.666666666666667</v>
      </c>
      <c r="J3311">
        <v>4.2666666666666666</v>
      </c>
      <c r="K3311">
        <f t="shared" si="255"/>
        <v>0.30000000000000071</v>
      </c>
      <c r="L3311">
        <f t="shared" si="256"/>
        <v>0.4803733449253238</v>
      </c>
      <c r="M3311">
        <f t="shared" si="257"/>
        <v>6.8097101266473832</v>
      </c>
      <c r="N3311" s="10" t="str" cm="1">
        <f t="array" ref="N3311">_xlfn.IFS(AND(C3311&lt;=0, C3311-M3311&lt;=2), "escarcha",AND(C3311&lt;=0, C3311-M3311&gt;2), "helada negra", AND(C3311&gt;0, M3311+2&gt;C3311), "rocío", TRUE, "sin riesgo")</f>
        <v>sin riesgo</v>
      </c>
      <c r="O3311">
        <f t="shared" si="258"/>
        <v>0.53374369701189683</v>
      </c>
      <c r="P3311">
        <f t="shared" si="259"/>
        <v>7.5899083029427139</v>
      </c>
      <c r="Q3311" s="10" t="str" cm="1">
        <f t="array" ref="Q3311">_xlfn.IFS(AND(D3311&lt;=0, D3311-P3311&lt;=2), "escarcha",AND(D3311&lt;=0, D3311-P3311&gt;2), "helada negra", AND(D3311&gt;0, P3311+2&gt;D3311), "rocío", TRUE, "sin riesgo")</f>
        <v>sin riesgo</v>
      </c>
    </row>
    <row r="3312" spans="1:17" x14ac:dyDescent="0.35">
      <c r="A3312" s="2">
        <v>45815</v>
      </c>
      <c r="B3312" s="3" t="s">
        <v>33</v>
      </c>
      <c r="C3312">
        <v>17.600000000000001</v>
      </c>
      <c r="D3312">
        <v>17.7</v>
      </c>
      <c r="E3312">
        <v>52.166666666666657</v>
      </c>
      <c r="F3312">
        <v>48</v>
      </c>
      <c r="G3312">
        <v>2.333333333333333</v>
      </c>
      <c r="H3312">
        <v>2.2999999999999998</v>
      </c>
      <c r="I3312">
        <v>5.666666666666667</v>
      </c>
      <c r="J3312">
        <v>4.7333333333333334</v>
      </c>
      <c r="K3312">
        <f t="shared" si="255"/>
        <v>9.9999999999997868E-2</v>
      </c>
      <c r="L3312">
        <f t="shared" si="256"/>
        <v>0.53942086497409913</v>
      </c>
      <c r="M3312">
        <f t="shared" si="257"/>
        <v>7.6731871941375838</v>
      </c>
      <c r="N3312" s="10" t="str" cm="1">
        <f t="array" ref="N3312">_xlfn.IFS(AND(C3312&lt;=0, C3312-M3312&lt;=2), "escarcha",AND(C3312&lt;=0, C3312-M3312&gt;2), "helada negra", AND(C3312&gt;0, M3312+2&gt;C3312), "rocío", TRUE, "sin riesgo")</f>
        <v>sin riesgo</v>
      </c>
      <c r="O3312">
        <f t="shared" si="258"/>
        <v>0.46248131199504683</v>
      </c>
      <c r="P3312">
        <f t="shared" si="259"/>
        <v>6.5492402432653787</v>
      </c>
      <c r="Q3312" s="10" t="str" cm="1">
        <f t="array" ref="Q3312">_xlfn.IFS(AND(D3312&lt;=0, D3312-P3312&lt;=2), "escarcha",AND(D3312&lt;=0, D3312-P3312&gt;2), "helada negra", AND(D3312&gt;0, P3312+2&gt;D3312), "rocío", TRUE, "sin riesgo")</f>
        <v>sin riesgo</v>
      </c>
    </row>
    <row r="3313" spans="1:17" x14ac:dyDescent="0.35">
      <c r="A3313" s="2">
        <v>45815</v>
      </c>
      <c r="B3313" s="3" t="s">
        <v>54</v>
      </c>
      <c r="C3313">
        <v>23.733333333333331</v>
      </c>
      <c r="D3313">
        <v>24.1</v>
      </c>
      <c r="E3313">
        <v>51.366666666666667</v>
      </c>
      <c r="F3313">
        <v>47.333333333333343</v>
      </c>
      <c r="G3313">
        <v>6.333333333333333</v>
      </c>
      <c r="H3313">
        <v>8.3666666666666671</v>
      </c>
      <c r="I3313">
        <v>14</v>
      </c>
      <c r="J3313">
        <v>14.766666666666669</v>
      </c>
      <c r="K3313">
        <f t="shared" si="255"/>
        <v>0.36666666666667069</v>
      </c>
      <c r="L3313">
        <f t="shared" si="256"/>
        <v>0.90181706854951715</v>
      </c>
      <c r="M3313">
        <f t="shared" si="257"/>
        <v>13.106214363539483</v>
      </c>
      <c r="N3313" s="10" t="str" cm="1">
        <f t="array" ref="N3313">_xlfn.IFS(AND(C3313&lt;=0, C3313-M3313&lt;=2), "escarcha",AND(C3313&lt;=0, C3313-M3313&gt;2), "helada negra", AND(C3313&gt;0, M3313+2&gt;C3313), "rocío", TRUE, "sin riesgo")</f>
        <v>sin riesgo</v>
      </c>
      <c r="O3313">
        <f t="shared" si="258"/>
        <v>0.84208164216494485</v>
      </c>
      <c r="P3313">
        <f t="shared" si="259"/>
        <v>12.194513370567851</v>
      </c>
      <c r="Q3313" s="10" t="str" cm="1">
        <f t="array" ref="Q3313">_xlfn.IFS(AND(D3313&lt;=0, D3313-P3313&lt;=2), "escarcha",AND(D3313&lt;=0, D3313-P3313&gt;2), "helada negra", AND(D3313&gt;0, P3313+2&gt;D3313), "rocío", TRUE, "sin riesgo")</f>
        <v>sin riesgo</v>
      </c>
    </row>
    <row r="3314" spans="1:17" x14ac:dyDescent="0.35">
      <c r="A3314" s="2">
        <v>45815</v>
      </c>
      <c r="B3314" s="3" t="s">
        <v>57</v>
      </c>
      <c r="C3314">
        <v>23.8</v>
      </c>
      <c r="D3314">
        <v>24.166666666666671</v>
      </c>
      <c r="E3314">
        <v>50.566666666666663</v>
      </c>
      <c r="F3314">
        <v>48</v>
      </c>
      <c r="G3314">
        <v>6.666666666666667</v>
      </c>
      <c r="H3314">
        <v>5.9666666666666668</v>
      </c>
      <c r="I3314">
        <v>13</v>
      </c>
      <c r="J3314">
        <v>11.866666666666671</v>
      </c>
      <c r="K3314">
        <f t="shared" si="255"/>
        <v>0.36666666666667069</v>
      </c>
      <c r="L3314">
        <f t="shared" si="256"/>
        <v>0.89013185555977559</v>
      </c>
      <c r="M3314">
        <f t="shared" si="257"/>
        <v>12.927358871788964</v>
      </c>
      <c r="N3314" s="10" t="str" cm="1">
        <f t="array" ref="N3314">_xlfn.IFS(AND(C3314&lt;=0, C3314-M3314&lt;=2), "escarcha",AND(C3314&lt;=0, C3314-M3314&gt;2), "helada negra", AND(C3314&gt;0, M3314+2&gt;C3314), "rocío", TRUE, "sin riesgo")</f>
        <v>sin riesgo</v>
      </c>
      <c r="O3314">
        <f t="shared" si="258"/>
        <v>0.86006852358001296</v>
      </c>
      <c r="P3314">
        <f t="shared" si="259"/>
        <v>12.468351228568409</v>
      </c>
      <c r="Q3314" s="10" t="str" cm="1">
        <f t="array" ref="Q3314">_xlfn.IFS(AND(D3314&lt;=0, D3314-P3314&lt;=2), "escarcha",AND(D3314&lt;=0, D3314-P3314&gt;2), "helada negra", AND(D3314&gt;0, P3314+2&gt;D3314), "rocío", TRUE, "sin riesgo")</f>
        <v>sin riesgo</v>
      </c>
    </row>
    <row r="3315" spans="1:17" x14ac:dyDescent="0.35">
      <c r="A3315" s="2">
        <v>45815</v>
      </c>
      <c r="B3315" s="3" t="s">
        <v>37</v>
      </c>
      <c r="C3315">
        <v>20.633333333333329</v>
      </c>
      <c r="D3315">
        <v>21.133333333333329</v>
      </c>
      <c r="E3315">
        <v>57.56666666666667</v>
      </c>
      <c r="F3315">
        <v>54</v>
      </c>
      <c r="G3315">
        <v>5</v>
      </c>
      <c r="H3315">
        <v>2.666666666666667</v>
      </c>
      <c r="I3315">
        <v>11</v>
      </c>
      <c r="J3315">
        <v>6.9666666666666668</v>
      </c>
      <c r="K3315">
        <f t="shared" si="255"/>
        <v>0.5</v>
      </c>
      <c r="L3315">
        <f t="shared" si="256"/>
        <v>0.82698958594332284</v>
      </c>
      <c r="M3315">
        <f t="shared" si="257"/>
        <v>11.965199688141295</v>
      </c>
      <c r="N3315" s="10" t="str" cm="1">
        <f t="array" ref="N3315">_xlfn.IFS(AND(C3315&lt;=0, C3315-M3315&lt;=2), "escarcha",AND(C3315&lt;=0, C3315-M3315&gt;2), "helada negra", AND(C3315&gt;0, M3315+2&gt;C3315), "rocío", TRUE, "sin riesgo")</f>
        <v>sin riesgo</v>
      </c>
      <c r="O3315">
        <f t="shared" si="258"/>
        <v>0.79377827787795419</v>
      </c>
      <c r="P3315">
        <f t="shared" si="259"/>
        <v>11.46202431650547</v>
      </c>
      <c r="Q3315" s="10" t="str" cm="1">
        <f t="array" ref="Q3315">_xlfn.IFS(AND(D3315&lt;=0, D3315-P3315&lt;=2), "escarcha",AND(D3315&lt;=0, D3315-P3315&gt;2), "helada negra", AND(D3315&gt;0, P3315+2&gt;D3315), "rocío", TRUE, "sin riesgo")</f>
        <v>sin riesgo</v>
      </c>
    </row>
    <row r="3316" spans="1:17" x14ac:dyDescent="0.35">
      <c r="A3316" s="2">
        <v>45815</v>
      </c>
      <c r="B3316" s="3" t="s">
        <v>44</v>
      </c>
      <c r="C3316">
        <v>10.9</v>
      </c>
      <c r="D3316">
        <v>12.3</v>
      </c>
      <c r="E3316">
        <v>86.333333333333329</v>
      </c>
      <c r="F3316">
        <v>85.666666666666671</v>
      </c>
      <c r="G3316">
        <v>0</v>
      </c>
      <c r="H3316">
        <v>0</v>
      </c>
      <c r="I3316">
        <v>1</v>
      </c>
      <c r="J3316">
        <v>0.23333333333333331</v>
      </c>
      <c r="K3316">
        <f t="shared" si="255"/>
        <v>1.4000000000000004</v>
      </c>
      <c r="L3316">
        <f t="shared" si="256"/>
        <v>0.60957271943681546</v>
      </c>
      <c r="M3316">
        <f t="shared" si="257"/>
        <v>8.7068371125276887</v>
      </c>
      <c r="N3316" s="10" t="str" cm="1">
        <f t="array" ref="N3316">_xlfn.IFS(AND(C3316&lt;=0, C3316-M3316&lt;=2), "escarcha",AND(C3316&lt;=0, C3316-M3316&gt;2), "helada negra", AND(C3316&gt;0, M3316+2&gt;C3316), "rocío", TRUE, "sin riesgo")</f>
        <v>sin riesgo</v>
      </c>
      <c r="O3316">
        <f t="shared" si="258"/>
        <v>0.69430864901085243</v>
      </c>
      <c r="P3316">
        <f t="shared" si="259"/>
        <v>9.9667976078093776</v>
      </c>
      <c r="Q3316" s="10" t="str" cm="1">
        <f t="array" ref="Q3316">_xlfn.IFS(AND(D3316&lt;=0, D3316-P3316&lt;=2), "escarcha",AND(D3316&lt;=0, D3316-P3316&gt;2), "helada negra", AND(D3316&gt;0, P3316+2&gt;D3316), "rocío", TRUE, "sin riesgo")</f>
        <v>sin riesgo</v>
      </c>
    </row>
    <row r="3317" spans="1:17" x14ac:dyDescent="0.35">
      <c r="A3317" s="2">
        <v>45815</v>
      </c>
      <c r="B3317" s="3" t="s">
        <v>45</v>
      </c>
      <c r="C3317">
        <v>9.2666666666666675</v>
      </c>
      <c r="D3317">
        <v>11.96666666666667</v>
      </c>
      <c r="E3317">
        <v>89.033333333333331</v>
      </c>
      <c r="F3317">
        <v>84.666666666666671</v>
      </c>
      <c r="G3317">
        <v>0</v>
      </c>
      <c r="H3317">
        <v>0</v>
      </c>
      <c r="I3317">
        <v>0</v>
      </c>
      <c r="J3317">
        <v>0</v>
      </c>
      <c r="K3317">
        <f t="shared" si="255"/>
        <v>2.7000000000000028</v>
      </c>
      <c r="L3317">
        <f t="shared" si="256"/>
        <v>0.5311679719935618</v>
      </c>
      <c r="M3317">
        <f t="shared" si="257"/>
        <v>7.5521430011601032</v>
      </c>
      <c r="N3317" s="10" t="str" cm="1">
        <f t="array" ref="N3317">_xlfn.IFS(AND(C3317&lt;=0, C3317-M3317&lt;=2), "escarcha",AND(C3317&lt;=0, C3317-M3317&gt;2), "helada negra", AND(C3317&gt;0, M3317+2&gt;C3317), "rocío", TRUE, "sin riesgo")</f>
        <v>rocío</v>
      </c>
      <c r="O3317">
        <f t="shared" si="258"/>
        <v>0.66063801233044117</v>
      </c>
      <c r="P3317">
        <f t="shared" si="259"/>
        <v>9.464633131118843</v>
      </c>
      <c r="Q3317" s="10" t="str" cm="1">
        <f t="array" ref="Q3317">_xlfn.IFS(AND(D3317&lt;=0, D3317-P3317&lt;=2), "escarcha",AND(D3317&lt;=0, D3317-P3317&gt;2), "helada negra", AND(D3317&gt;0, P3317+2&gt;D3317), "rocío", TRUE, "sin riesgo")</f>
        <v>sin riesgo</v>
      </c>
    </row>
    <row r="3318" spans="1:17" x14ac:dyDescent="0.35">
      <c r="A3318" s="2">
        <v>45815</v>
      </c>
      <c r="B3318" s="3" t="s">
        <v>46</v>
      </c>
      <c r="C3318">
        <v>8.2666666666666675</v>
      </c>
      <c r="D3318">
        <v>12.06666666666667</v>
      </c>
      <c r="E3318">
        <v>91.6</v>
      </c>
      <c r="F3318">
        <v>85</v>
      </c>
      <c r="G3318">
        <v>0</v>
      </c>
      <c r="H3318">
        <v>0</v>
      </c>
      <c r="I3318">
        <v>0</v>
      </c>
      <c r="J3318">
        <v>0.3</v>
      </c>
      <c r="K3318">
        <f t="shared" si="255"/>
        <v>3.8000000000000025</v>
      </c>
      <c r="L3318">
        <f t="shared" si="256"/>
        <v>0.49203082253409847</v>
      </c>
      <c r="M3318">
        <f t="shared" si="257"/>
        <v>6.9797108644757717</v>
      </c>
      <c r="N3318" s="10" t="str" cm="1">
        <f t="array" ref="N3318">_xlfn.IFS(AND(C3318&lt;=0, C3318-M3318&lt;=2), "escarcha",AND(C3318&lt;=0, C3318-M3318&gt;2), "helada negra", AND(C3318&gt;0, M3318+2&gt;C3318), "rocío", TRUE, "sin riesgo")</f>
        <v>rocío</v>
      </c>
      <c r="O3318">
        <f t="shared" si="258"/>
        <v>0.67115195327021782</v>
      </c>
      <c r="P3318">
        <f t="shared" si="259"/>
        <v>9.621224059175006</v>
      </c>
      <c r="Q3318" s="10" t="str" cm="1">
        <f t="array" ref="Q3318">_xlfn.IFS(AND(D3318&lt;=0, D3318-P3318&lt;=2), "escarcha",AND(D3318&lt;=0, D3318-P3318&gt;2), "helada negra", AND(D3318&gt;0, P3318+2&gt;D3318), "rocío", TRUE, "sin riesgo")</f>
        <v>sin riesgo</v>
      </c>
    </row>
    <row r="3319" spans="1:17" x14ac:dyDescent="0.35">
      <c r="A3319" s="2">
        <v>45816</v>
      </c>
      <c r="B3319" s="3" t="s">
        <v>10</v>
      </c>
      <c r="C3319">
        <v>7.5666666666666664</v>
      </c>
      <c r="D3319">
        <v>11.66666666666667</v>
      </c>
      <c r="E3319">
        <v>92.733333333333334</v>
      </c>
      <c r="F3319">
        <v>86</v>
      </c>
      <c r="G3319">
        <v>0</v>
      </c>
      <c r="H3319">
        <v>0.1</v>
      </c>
      <c r="I3319">
        <v>0</v>
      </c>
      <c r="J3319">
        <v>2.2666666666666671</v>
      </c>
      <c r="K3319">
        <f t="shared" si="255"/>
        <v>4.1000000000000032</v>
      </c>
      <c r="L3319">
        <f t="shared" si="256"/>
        <v>0.45671643322823602</v>
      </c>
      <c r="M3319">
        <f t="shared" si="257"/>
        <v>6.4654315325164697</v>
      </c>
      <c r="N3319" s="10" t="str" cm="1">
        <f t="array" ref="N3319">_xlfn.IFS(AND(C3319&lt;=0, C3319-M3319&lt;=2), "escarcha",AND(C3319&lt;=0, C3319-M3319&gt;2), "helada negra", AND(C3319&gt;0, M3319+2&gt;C3319), "rocío", TRUE, "sin riesgo")</f>
        <v>rocío</v>
      </c>
      <c r="O3319">
        <f t="shared" si="258"/>
        <v>0.65647831949956825</v>
      </c>
      <c r="P3319">
        <f t="shared" si="259"/>
        <v>9.402733707469892</v>
      </c>
      <c r="Q3319" s="10" t="str" cm="1">
        <f t="array" ref="Q3319">_xlfn.IFS(AND(D3319&lt;=0, D3319-P3319&lt;=2), "escarcha",AND(D3319&lt;=0, D3319-P3319&gt;2), "helada negra", AND(D3319&gt;0, P3319+2&gt;D3319), "rocío", TRUE, "sin riesgo")</f>
        <v>sin riesgo</v>
      </c>
    </row>
    <row r="3320" spans="1:17" x14ac:dyDescent="0.35">
      <c r="A3320" s="2">
        <v>45816</v>
      </c>
      <c r="B3320" s="3" t="s">
        <v>11</v>
      </c>
      <c r="C3320">
        <v>7.3</v>
      </c>
      <c r="D3320">
        <v>10.66666666666667</v>
      </c>
      <c r="E3320">
        <v>93.4</v>
      </c>
      <c r="F3320">
        <v>88</v>
      </c>
      <c r="G3320">
        <v>0</v>
      </c>
      <c r="H3320">
        <v>0.6333333333333333</v>
      </c>
      <c r="I3320">
        <v>0</v>
      </c>
      <c r="J3320">
        <v>3.9333333333333331</v>
      </c>
      <c r="K3320">
        <f t="shared" si="255"/>
        <v>3.3666666666666698</v>
      </c>
      <c r="L3320">
        <f t="shared" si="256"/>
        <v>0.44567218585052437</v>
      </c>
      <c r="M3320">
        <f t="shared" si="257"/>
        <v>6.3050294645346128</v>
      </c>
      <c r="N3320" s="10" t="str" cm="1">
        <f t="array" ref="N3320">_xlfn.IFS(AND(C3320&lt;=0, C3320-M3320&lt;=2), "escarcha",AND(C3320&lt;=0, C3320-M3320&gt;2), "helada negra", AND(C3320&gt;0, M3320+2&gt;C3320), "rocío", TRUE, "sin riesgo")</f>
        <v>rocío</v>
      </c>
      <c r="O3320">
        <f t="shared" si="258"/>
        <v>0.61317987213106551</v>
      </c>
      <c r="P3320">
        <f t="shared" si="259"/>
        <v>8.7602170139687914</v>
      </c>
      <c r="Q3320" s="10" t="str" cm="1">
        <f t="array" ref="Q3320">_xlfn.IFS(AND(D3320&lt;=0, D3320-P3320&lt;=2), "escarcha",AND(D3320&lt;=0, D3320-P3320&gt;2), "helada negra", AND(D3320&gt;0, P3320+2&gt;D3320), "rocío", TRUE, "sin riesgo")</f>
        <v>rocío</v>
      </c>
    </row>
    <row r="3321" spans="1:17" x14ac:dyDescent="0.35">
      <c r="A3321" s="2">
        <v>45816</v>
      </c>
      <c r="B3321" s="3" t="s">
        <v>12</v>
      </c>
      <c r="C3321">
        <v>7.1000000000000014</v>
      </c>
      <c r="D3321">
        <v>9.9</v>
      </c>
      <c r="E3321">
        <v>94.066666666666677</v>
      </c>
      <c r="F3321">
        <v>89.666666666666671</v>
      </c>
      <c r="G3321">
        <v>0</v>
      </c>
      <c r="H3321">
        <v>0.56666666666666665</v>
      </c>
      <c r="I3321">
        <v>0</v>
      </c>
      <c r="J3321">
        <v>3.3</v>
      </c>
      <c r="K3321">
        <f t="shared" si="255"/>
        <v>2.7999999999999989</v>
      </c>
      <c r="L3321">
        <f t="shared" si="256"/>
        <v>0.43910341364713745</v>
      </c>
      <c r="M3321">
        <f t="shared" si="257"/>
        <v>6.2097251148098538</v>
      </c>
      <c r="N3321" s="10" t="str" cm="1">
        <f t="array" ref="N3321">_xlfn.IFS(AND(C3321&lt;=0, C3321-M3321&lt;=2), "escarcha",AND(C3321&lt;=0, C3321-M3321&gt;2), "helada negra", AND(C3321&gt;0, M3321+2&gt;C3321), "rocío", TRUE, "sin riesgo")</f>
        <v>rocío</v>
      </c>
      <c r="O3321">
        <f t="shared" si="258"/>
        <v>0.58076641581778177</v>
      </c>
      <c r="P3321">
        <f t="shared" si="259"/>
        <v>8.2813620808005375</v>
      </c>
      <c r="Q3321" s="10" t="str" cm="1">
        <f t="array" ref="Q3321">_xlfn.IFS(AND(D3321&lt;=0, D3321-P3321&lt;=2), "escarcha",AND(D3321&lt;=0, D3321-P3321&gt;2), "helada negra", AND(D3321&gt;0, P3321+2&gt;D3321), "rocío", TRUE, "sin riesgo")</f>
        <v>rocío</v>
      </c>
    </row>
    <row r="3322" spans="1:17" x14ac:dyDescent="0.35">
      <c r="A3322" s="2">
        <v>45816</v>
      </c>
      <c r="B3322" s="3" t="s">
        <v>13</v>
      </c>
      <c r="C3322">
        <v>6.9333333333333336</v>
      </c>
      <c r="D3322">
        <v>9.3666666666666671</v>
      </c>
      <c r="E3322">
        <v>94.566666666666663</v>
      </c>
      <c r="F3322">
        <v>90.333333333333329</v>
      </c>
      <c r="G3322">
        <v>0</v>
      </c>
      <c r="H3322">
        <v>0.6</v>
      </c>
      <c r="I3322">
        <v>0</v>
      </c>
      <c r="J3322">
        <v>2.5333333333333332</v>
      </c>
      <c r="K3322">
        <f t="shared" si="255"/>
        <v>2.4333333333333336</v>
      </c>
      <c r="L3322">
        <f t="shared" si="256"/>
        <v>0.43298701138732232</v>
      </c>
      <c r="M3322">
        <f t="shared" si="257"/>
        <v>6.1210495430219352</v>
      </c>
      <c r="N3322" s="10" t="str" cm="1">
        <f t="array" ref="N3322">_xlfn.IFS(AND(C3322&lt;=0, C3322-M3322&lt;=2), "escarcha",AND(C3322&lt;=0, C3322-M3322&gt;2), "helada negra", AND(C3322&gt;0, M3322+2&gt;C3322), "rocío", TRUE, "sin riesgo")</f>
        <v>rocío</v>
      </c>
      <c r="O3322">
        <f t="shared" si="258"/>
        <v>0.55238998981453014</v>
      </c>
      <c r="P3322">
        <f t="shared" si="259"/>
        <v>7.8636402427296428</v>
      </c>
      <c r="Q3322" s="10" t="str" cm="1">
        <f t="array" ref="Q3322">_xlfn.IFS(AND(D3322&lt;=0, D3322-P3322&lt;=2), "escarcha",AND(D3322&lt;=0, D3322-P3322&gt;2), "helada negra", AND(D3322&gt;0, P3322+2&gt;D3322), "rocío", TRUE, "sin riesgo")</f>
        <v>rocío</v>
      </c>
    </row>
    <row r="3323" spans="1:17" x14ac:dyDescent="0.35">
      <c r="A3323" s="2">
        <v>45816</v>
      </c>
      <c r="B3323" s="3" t="s">
        <v>14</v>
      </c>
      <c r="C3323">
        <v>6.2333333333333334</v>
      </c>
      <c r="D3323">
        <v>8.9333333333333336</v>
      </c>
      <c r="E3323">
        <v>94.666666666666671</v>
      </c>
      <c r="F3323">
        <v>90.666666666666671</v>
      </c>
      <c r="G3323">
        <v>0</v>
      </c>
      <c r="H3323">
        <v>3.3333333333333333E-2</v>
      </c>
      <c r="I3323">
        <v>0</v>
      </c>
      <c r="J3323">
        <v>0.43333333333333329</v>
      </c>
      <c r="K3323">
        <f t="shared" si="255"/>
        <v>2.7</v>
      </c>
      <c r="L3323">
        <f t="shared" si="256"/>
        <v>0.38592282178106085</v>
      </c>
      <c r="M3323">
        <f t="shared" si="257"/>
        <v>5.4408180690887455</v>
      </c>
      <c r="N3323" s="10" t="str" cm="1">
        <f t="array" ref="N3323">_xlfn.IFS(AND(C3323&lt;=0, C3323-M3323&lt;=2), "escarcha",AND(C3323&lt;=0, C3323-M3323&gt;2), "helada negra", AND(C3323&gt;0, M3323+2&gt;C3323), "rocío", TRUE, "sin riesgo")</f>
        <v>rocío</v>
      </c>
      <c r="O3323">
        <f t="shared" si="258"/>
        <v>0.52688730250867133</v>
      </c>
      <c r="P3323">
        <f t="shared" si="259"/>
        <v>7.4894049575714838</v>
      </c>
      <c r="Q3323" s="10" t="str" cm="1">
        <f t="array" ref="Q3323">_xlfn.IFS(AND(D3323&lt;=0, D3323-P3323&lt;=2), "escarcha",AND(D3323&lt;=0, D3323-P3323&gt;2), "helada negra", AND(D3323&gt;0, P3323+2&gt;D3323), "rocío", TRUE, "sin riesgo")</f>
        <v>rocío</v>
      </c>
    </row>
    <row r="3324" spans="1:17" x14ac:dyDescent="0.35">
      <c r="A3324" s="2">
        <v>45816</v>
      </c>
      <c r="B3324" s="3" t="s">
        <v>15</v>
      </c>
      <c r="C3324">
        <v>5.2666666666666666</v>
      </c>
      <c r="D3324">
        <v>9.3333333333333339</v>
      </c>
      <c r="E3324">
        <v>94.866666666666674</v>
      </c>
      <c r="F3324">
        <v>87.666666666666671</v>
      </c>
      <c r="G3324">
        <v>0.33333333333333331</v>
      </c>
      <c r="H3324">
        <v>3.3333333333333333E-2</v>
      </c>
      <c r="I3324">
        <v>1.666666666666667</v>
      </c>
      <c r="J3324">
        <v>0.4</v>
      </c>
      <c r="K3324">
        <f t="shared" si="255"/>
        <v>4.0666666666666673</v>
      </c>
      <c r="L3324">
        <f t="shared" si="256"/>
        <v>0.32113430035142776</v>
      </c>
      <c r="M3324">
        <f t="shared" si="257"/>
        <v>4.5104649858092749</v>
      </c>
      <c r="N3324" s="10" t="str" cm="1">
        <f t="array" ref="N3324">_xlfn.IFS(AND(C3324&lt;=0, C3324-M3324&lt;=2), "escarcha",AND(C3324&lt;=0, C3324-M3324&gt;2), "helada negra", AND(C3324&gt;0, M3324+2&gt;C3324), "rocío", TRUE, "sin riesgo")</f>
        <v>rocío</v>
      </c>
      <c r="O3324">
        <f t="shared" si="258"/>
        <v>0.52018368769907841</v>
      </c>
      <c r="P3324">
        <f t="shared" si="259"/>
        <v>7.3912190081494877</v>
      </c>
      <c r="Q3324" s="10" t="str" cm="1">
        <f t="array" ref="Q3324">_xlfn.IFS(AND(D3324&lt;=0, D3324-P3324&lt;=2), "escarcha",AND(D3324&lt;=0, D3324-P3324&gt;2), "helada negra", AND(D3324&gt;0, P3324+2&gt;D3324), "rocío", TRUE, "sin riesgo")</f>
        <v>rocío</v>
      </c>
    </row>
    <row r="3325" spans="1:17" x14ac:dyDescent="0.35">
      <c r="A3325" s="2">
        <v>45816</v>
      </c>
      <c r="B3325" s="3" t="s">
        <v>16</v>
      </c>
      <c r="C3325">
        <v>4.1333333333333337</v>
      </c>
      <c r="D3325">
        <v>7.9666666666666668</v>
      </c>
      <c r="E3325">
        <v>94.8</v>
      </c>
      <c r="F3325">
        <v>91.666666666666671</v>
      </c>
      <c r="G3325">
        <v>0.33333333333333331</v>
      </c>
      <c r="H3325">
        <v>0</v>
      </c>
      <c r="I3325">
        <v>1.333333333333333</v>
      </c>
      <c r="J3325">
        <v>0.2</v>
      </c>
      <c r="K3325">
        <f t="shared" si="255"/>
        <v>3.833333333333333</v>
      </c>
      <c r="L3325">
        <f t="shared" si="256"/>
        <v>0.24133166474445666</v>
      </c>
      <c r="M3325">
        <f t="shared" si="257"/>
        <v>3.3740431920539478</v>
      </c>
      <c r="N3325" s="10" t="str" cm="1">
        <f t="array" ref="N3325">_xlfn.IFS(AND(C3325&lt;=0, C3325-M3325&lt;=2), "escarcha",AND(C3325&lt;=0, C3325-M3325&gt;2), "helada negra", AND(C3325&gt;0, M3325+2&gt;C3325), "rocío", TRUE, "sin riesgo")</f>
        <v>rocío</v>
      </c>
      <c r="O3325">
        <f t="shared" si="258"/>
        <v>0.47238611577284673</v>
      </c>
      <c r="P3325">
        <f t="shared" si="259"/>
        <v>6.6933659413278166</v>
      </c>
      <c r="Q3325" s="10" t="str" cm="1">
        <f t="array" ref="Q3325">_xlfn.IFS(AND(D3325&lt;=0, D3325-P3325&lt;=2), "escarcha",AND(D3325&lt;=0, D3325-P3325&gt;2), "helada negra", AND(D3325&gt;0, P3325+2&gt;D3325), "rocío", TRUE, "sin riesgo")</f>
        <v>rocío</v>
      </c>
    </row>
    <row r="3326" spans="1:17" x14ac:dyDescent="0.35">
      <c r="A3326" s="2">
        <v>45816</v>
      </c>
      <c r="B3326" s="3" t="s">
        <v>17</v>
      </c>
      <c r="C3326">
        <v>3.3666666666666671</v>
      </c>
      <c r="D3326">
        <v>7.7333333333333334</v>
      </c>
      <c r="E3326">
        <v>94.9</v>
      </c>
      <c r="F3326">
        <v>92.333333333333329</v>
      </c>
      <c r="G3326">
        <v>1.333333333333333</v>
      </c>
      <c r="H3326">
        <v>0</v>
      </c>
      <c r="I3326">
        <v>1.666666666666667</v>
      </c>
      <c r="J3326">
        <v>0</v>
      </c>
      <c r="K3326">
        <f t="shared" si="255"/>
        <v>4.3666666666666663</v>
      </c>
      <c r="L3326">
        <f t="shared" si="256"/>
        <v>0.18846478014563403</v>
      </c>
      <c r="M3326">
        <f t="shared" si="257"/>
        <v>2.626925566865999</v>
      </c>
      <c r="N3326" s="10" t="str" cm="1">
        <f t="array" ref="N3326">_xlfn.IFS(AND(C3326&lt;=0, C3326-M3326&lt;=2), "escarcha",AND(C3326&lt;=0, C3326-M3326&gt;2), "helada negra", AND(C3326&gt;0, M3326+2&gt;C3326), "rocío", TRUE, "sin riesgo")</f>
        <v>rocío</v>
      </c>
      <c r="O3326">
        <f t="shared" si="258"/>
        <v>0.46375374697137578</v>
      </c>
      <c r="P3326">
        <f t="shared" si="259"/>
        <v>6.5677462465193583</v>
      </c>
      <c r="Q3326" s="10" t="str" cm="1">
        <f t="array" ref="Q3326">_xlfn.IFS(AND(D3326&lt;=0, D3326-P3326&lt;=2), "escarcha",AND(D3326&lt;=0, D3326-P3326&gt;2), "helada negra", AND(D3326&gt;0, P3326+2&gt;D3326), "rocío", TRUE, "sin riesgo")</f>
        <v>rocío</v>
      </c>
    </row>
    <row r="3327" spans="1:17" x14ac:dyDescent="0.35">
      <c r="A3327" s="2">
        <v>45816</v>
      </c>
      <c r="B3327" s="3" t="s">
        <v>18</v>
      </c>
      <c r="C3327">
        <v>2.5</v>
      </c>
      <c r="D3327">
        <v>8.4666666666666668</v>
      </c>
      <c r="E3327">
        <v>95.366666666666674</v>
      </c>
      <c r="F3327">
        <v>92.666666666666671</v>
      </c>
      <c r="G3327">
        <v>0</v>
      </c>
      <c r="H3327">
        <v>3.3333333333333333E-2</v>
      </c>
      <c r="I3327">
        <v>1</v>
      </c>
      <c r="J3327">
        <v>1.1333333333333331</v>
      </c>
      <c r="K3327">
        <f t="shared" si="255"/>
        <v>5.9666666666666668</v>
      </c>
      <c r="L3327">
        <f t="shared" si="256"/>
        <v>0.13201033861156031</v>
      </c>
      <c r="M3327">
        <f t="shared" si="257"/>
        <v>1.8340943039011142</v>
      </c>
      <c r="N3327" s="10" t="str" cm="1">
        <f t="array" ref="N3327">_xlfn.IFS(AND(C3327&lt;=0, C3327-M3327&lt;=2), "escarcha",AND(C3327&lt;=0, C3327-M3327&gt;2), "helada negra", AND(C3327&gt;0, M3327+2&gt;C3327), "rocío", TRUE, "sin riesgo")</f>
        <v>rocío</v>
      </c>
      <c r="O3327">
        <f t="shared" si="258"/>
        <v>0.51716287165915109</v>
      </c>
      <c r="P3327">
        <f t="shared" si="259"/>
        <v>7.3469991200594196</v>
      </c>
      <c r="Q3327" s="10" t="str" cm="1">
        <f t="array" ref="Q3327">_xlfn.IFS(AND(D3327&lt;=0, D3327-P3327&lt;=2), "escarcha",AND(D3327&lt;=0, D3327-P3327&gt;2), "helada negra", AND(D3327&gt;0, P3327+2&gt;D3327), "rocío", TRUE, "sin riesgo")</f>
        <v>rocío</v>
      </c>
    </row>
    <row r="3328" spans="1:17" x14ac:dyDescent="0.35">
      <c r="A3328" s="2">
        <v>45816</v>
      </c>
      <c r="B3328" s="3" t="s">
        <v>19</v>
      </c>
      <c r="C3328">
        <v>2.6</v>
      </c>
      <c r="D3328">
        <v>8.8000000000000007</v>
      </c>
      <c r="E3328">
        <v>95.600000000000009</v>
      </c>
      <c r="F3328">
        <v>91.666666666666671</v>
      </c>
      <c r="G3328">
        <v>0</v>
      </c>
      <c r="H3328">
        <v>0.43333333333333329</v>
      </c>
      <c r="I3328">
        <v>2.333333333333333</v>
      </c>
      <c r="J3328">
        <v>4.0666666666666664</v>
      </c>
      <c r="K3328">
        <f t="shared" si="255"/>
        <v>6.2000000000000011</v>
      </c>
      <c r="L3328">
        <f t="shared" si="256"/>
        <v>0.14155612698572745</v>
      </c>
      <c r="M3328">
        <f t="shared" si="257"/>
        <v>1.9677931506225455</v>
      </c>
      <c r="N3328" s="10" t="str" cm="1">
        <f t="array" ref="N3328">_xlfn.IFS(AND(C3328&lt;=0, C3328-M3328&lt;=2), "escarcha",AND(C3328&lt;=0, C3328-M3328&gt;2), "helada negra", AND(C3328&gt;0, M3328+2&gt;C3328), "rocío", TRUE, "sin riesgo")</f>
        <v>rocío</v>
      </c>
      <c r="O3328">
        <f t="shared" si="258"/>
        <v>0.5288558402911836</v>
      </c>
      <c r="P3328">
        <f t="shared" si="259"/>
        <v>7.5182521990712106</v>
      </c>
      <c r="Q3328" s="10" t="str" cm="1">
        <f t="array" ref="Q3328">_xlfn.IFS(AND(D3328&lt;=0, D3328-P3328&lt;=2), "escarcha",AND(D3328&lt;=0, D3328-P3328&gt;2), "helada negra", AND(D3328&gt;0, P3328+2&gt;D3328), "rocío", TRUE, "sin riesgo")</f>
        <v>rocío</v>
      </c>
    </row>
    <row r="3329" spans="1:17" x14ac:dyDescent="0.35">
      <c r="A3329" s="2">
        <v>45816</v>
      </c>
      <c r="B3329" s="3" t="s">
        <v>20</v>
      </c>
      <c r="C3329">
        <v>1.9333333333333329</v>
      </c>
      <c r="D3329">
        <v>8.0666666666666664</v>
      </c>
      <c r="E3329">
        <v>95.766666666666666</v>
      </c>
      <c r="F3329">
        <v>92</v>
      </c>
      <c r="G3329">
        <v>0</v>
      </c>
      <c r="H3329">
        <v>0</v>
      </c>
      <c r="I3329">
        <v>0</v>
      </c>
      <c r="J3329">
        <v>0</v>
      </c>
      <c r="K3329">
        <f t="shared" si="255"/>
        <v>6.1333333333333337</v>
      </c>
      <c r="L3329">
        <f t="shared" si="256"/>
        <v>9.5841263766859155E-2</v>
      </c>
      <c r="M3329">
        <f t="shared" si="257"/>
        <v>1.3288293577802903</v>
      </c>
      <c r="N3329" s="10" t="str" cm="1">
        <f t="array" ref="N3329">_xlfn.IFS(AND(C3329&lt;=0, C3329-M3329&lt;=2), "escarcha",AND(C3329&lt;=0, C3329-M3329&gt;2), "helada negra", AND(C3329&gt;0, M3329+2&gt;C3329), "rocío", TRUE, "sin riesgo")</f>
        <v>rocío</v>
      </c>
      <c r="O3329">
        <f t="shared" si="258"/>
        <v>0.48281204050607185</v>
      </c>
      <c r="P3329">
        <f t="shared" si="259"/>
        <v>6.8452544448742518</v>
      </c>
      <c r="Q3329" s="10" t="str" cm="1">
        <f t="array" ref="Q3329">_xlfn.IFS(AND(D3329&lt;=0, D3329-P3329&lt;=2), "escarcha",AND(D3329&lt;=0, D3329-P3329&gt;2), "helada negra", AND(D3329&gt;0, P3329+2&gt;D3329), "rocío", TRUE, "sin riesgo")</f>
        <v>rocío</v>
      </c>
    </row>
    <row r="3330" spans="1:17" x14ac:dyDescent="0.35">
      <c r="A3330" s="2">
        <v>45816</v>
      </c>
      <c r="B3330" s="3" t="s">
        <v>21</v>
      </c>
      <c r="C3330">
        <v>0.83333333333333337</v>
      </c>
      <c r="D3330">
        <v>6.9666666666666668</v>
      </c>
      <c r="E3330">
        <v>95.86666666666666</v>
      </c>
      <c r="F3330">
        <v>94.333333333333329</v>
      </c>
      <c r="G3330">
        <v>0</v>
      </c>
      <c r="H3330">
        <v>0</v>
      </c>
      <c r="I3330">
        <v>1</v>
      </c>
      <c r="J3330">
        <v>0</v>
      </c>
      <c r="K3330">
        <f t="shared" ref="K3330:K3393" si="260">ABS((C3330-D3330))</f>
        <v>6.1333333333333337</v>
      </c>
      <c r="L3330">
        <f t="shared" si="256"/>
        <v>1.8014088152501224E-2</v>
      </c>
      <c r="M3330">
        <f t="shared" si="257"/>
        <v>0.24865948132768737</v>
      </c>
      <c r="N3330" s="10" t="str" cm="1">
        <f t="array" ref="N3330">_xlfn.IFS(AND(C3330&lt;=0, C3330-M3330&lt;=2), "escarcha",AND(C3330&lt;=0, C3330-M3330&gt;2), "helada negra", AND(C3330&gt;0, M3330+2&gt;C3330), "rocío", TRUE, "sin riesgo")</f>
        <v>rocío</v>
      </c>
      <c r="O3330">
        <f t="shared" si="258"/>
        <v>0.43280132600295607</v>
      </c>
      <c r="P3330">
        <f t="shared" si="259"/>
        <v>6.1183584639964543</v>
      </c>
      <c r="Q3330" s="10" t="str" cm="1">
        <f t="array" ref="Q3330">_xlfn.IFS(AND(D3330&lt;=0, D3330-P3330&lt;=2), "escarcha",AND(D3330&lt;=0, D3330-P3330&gt;2), "helada negra", AND(D3330&gt;0, P3330+2&gt;D3330), "rocío", TRUE, "sin riesgo")</f>
        <v>rocío</v>
      </c>
    </row>
    <row r="3331" spans="1:17" x14ac:dyDescent="0.35">
      <c r="A3331" s="2">
        <v>45816</v>
      </c>
      <c r="B3331" s="3" t="s">
        <v>22</v>
      </c>
      <c r="C3331">
        <v>0.2</v>
      </c>
      <c r="D3331">
        <v>5.5666666666666664</v>
      </c>
      <c r="E3331">
        <v>96.033333333333331</v>
      </c>
      <c r="F3331">
        <v>95</v>
      </c>
      <c r="G3331">
        <v>0.33333333333333331</v>
      </c>
      <c r="H3331">
        <v>0</v>
      </c>
      <c r="I3331">
        <v>2</v>
      </c>
      <c r="J3331">
        <v>0</v>
      </c>
      <c r="K3331">
        <f t="shared" si="260"/>
        <v>5.3666666666666663</v>
      </c>
      <c r="L3331">
        <f t="shared" ref="L3331:L3394" si="261">(LN(E3331/100))+((17.625*C3331)/(243.04+C3331))</f>
        <v>-2.5982972674253112E-2</v>
      </c>
      <c r="M3331">
        <f t="shared" ref="M3331:M3394" si="262">(243.04*L3331)/(17.625-L3331)</f>
        <v>-0.35776487284173741</v>
      </c>
      <c r="N3331" s="10" t="str" cm="1">
        <f t="array" ref="N3331">_xlfn.IFS(AND(C3331&lt;=0, C3331-M3331&lt;=2), "escarcha",AND(C3331&lt;=0, C3331-M3331&gt;2), "helada negra", AND(C3331&gt;0, M3331+2&gt;C3331), "rocío", TRUE, "sin riesgo")</f>
        <v>rocío</v>
      </c>
      <c r="O3331">
        <f t="shared" ref="O3331:O3394" si="263">(LN(F3331/100))+((17.625*D3331)/(243.04+D3331))</f>
        <v>0.34335621889983781</v>
      </c>
      <c r="P3331">
        <f t="shared" ref="P3331:P3394" si="264">(243.04*O3331)/(17.625-O3331)</f>
        <v>4.8287822905295492</v>
      </c>
      <c r="Q3331" s="10" t="str" cm="1">
        <f t="array" ref="Q3331">_xlfn.IFS(AND(D3331&lt;=0, D3331-P3331&lt;=2), "escarcha",AND(D3331&lt;=0, D3331-P3331&gt;2), "helada negra", AND(D3331&gt;0, P3331+2&gt;D3331), "rocío", TRUE, "sin riesgo")</f>
        <v>rocío</v>
      </c>
    </row>
    <row r="3332" spans="1:17" x14ac:dyDescent="0.35">
      <c r="A3332" s="2">
        <v>45816</v>
      </c>
      <c r="B3332" s="3" t="s">
        <v>23</v>
      </c>
      <c r="C3332">
        <v>-0.23333333333333331</v>
      </c>
      <c r="D3332">
        <v>5.2666666666666666</v>
      </c>
      <c r="E3332">
        <v>96.3</v>
      </c>
      <c r="F3332">
        <v>96.333333333333329</v>
      </c>
      <c r="G3332">
        <v>0.33333333333333331</v>
      </c>
      <c r="H3332">
        <v>0</v>
      </c>
      <c r="I3332">
        <v>1</v>
      </c>
      <c r="J3332">
        <v>0</v>
      </c>
      <c r="K3332">
        <f t="shared" si="260"/>
        <v>5.5</v>
      </c>
      <c r="L3332">
        <f t="shared" si="261"/>
        <v>-5.4639211024103781E-2</v>
      </c>
      <c r="M3332">
        <f t="shared" si="262"/>
        <v>-0.75111905219297515</v>
      </c>
      <c r="N3332" s="10" t="str" cm="1">
        <f t="array" ref="N3332">_xlfn.IFS(AND(C3332&lt;=0, C3332-M3332&lt;=2), "escarcha",AND(C3332&lt;=0, C3332-M3332&gt;2), "helada negra", AND(C3332&gt;0, M3332+2&gt;C3332), "rocío", TRUE, "sin riesgo")</f>
        <v>escarcha</v>
      </c>
      <c r="O3332">
        <f t="shared" si="263"/>
        <v>0.33647630280810775</v>
      </c>
      <c r="P3332">
        <f t="shared" si="264"/>
        <v>4.7301436529115133</v>
      </c>
      <c r="Q3332" s="10" t="str" cm="1">
        <f t="array" ref="Q3332">_xlfn.IFS(AND(D3332&lt;=0, D3332-P3332&lt;=2), "escarcha",AND(D3332&lt;=0, D3332-P3332&gt;2), "helada negra", AND(D3332&gt;0, P3332+2&gt;D3332), "rocío", TRUE, "sin riesgo")</f>
        <v>rocío</v>
      </c>
    </row>
    <row r="3333" spans="1:17" x14ac:dyDescent="0.35">
      <c r="A3333" s="2">
        <v>45816</v>
      </c>
      <c r="B3333" s="3" t="s">
        <v>24</v>
      </c>
      <c r="C3333">
        <v>-0.46666666666666667</v>
      </c>
      <c r="D3333">
        <v>5.333333333333333</v>
      </c>
      <c r="E3333">
        <v>96.3</v>
      </c>
      <c r="F3333">
        <v>97</v>
      </c>
      <c r="G3333">
        <v>1</v>
      </c>
      <c r="H3333">
        <v>0</v>
      </c>
      <c r="I3333">
        <v>1.333333333333333</v>
      </c>
      <c r="J3333">
        <v>0</v>
      </c>
      <c r="K3333">
        <f t="shared" si="260"/>
        <v>5.8</v>
      </c>
      <c r="L3333">
        <f t="shared" si="261"/>
        <v>-7.1609139211714495E-2</v>
      </c>
      <c r="M3333">
        <f t="shared" si="262"/>
        <v>-0.98345875512682179</v>
      </c>
      <c r="N3333" s="10" t="str" cm="1">
        <f t="array" ref="N3333">_xlfn.IFS(AND(C3333&lt;=0, C3333-M3333&lt;=2), "escarcha",AND(C3333&lt;=0, C3333-M3333&gt;2), "helada negra", AND(C3333&gt;0, M3333+2&gt;C3333), "rocío", TRUE, "sin riesgo")</f>
        <v>escarcha</v>
      </c>
      <c r="O3333">
        <f t="shared" si="263"/>
        <v>0.34800332204073697</v>
      </c>
      <c r="P3333">
        <f t="shared" si="264"/>
        <v>4.8954531256396026</v>
      </c>
      <c r="Q3333" s="10" t="str" cm="1">
        <f t="array" ref="Q3333">_xlfn.IFS(AND(D3333&lt;=0, D3333-P3333&lt;=2), "escarcha",AND(D3333&lt;=0, D3333-P3333&gt;2), "helada negra", AND(D3333&gt;0, P3333+2&gt;D3333), "rocío", TRUE, "sin riesgo")</f>
        <v>rocío</v>
      </c>
    </row>
    <row r="3334" spans="1:17" x14ac:dyDescent="0.35">
      <c r="A3334" s="2">
        <v>45816</v>
      </c>
      <c r="B3334" s="3" t="s">
        <v>25</v>
      </c>
      <c r="C3334">
        <v>-0.43333333333333329</v>
      </c>
      <c r="D3334">
        <v>6.1333333333333337</v>
      </c>
      <c r="E3334">
        <v>96.5</v>
      </c>
      <c r="F3334">
        <v>93.666666666666671</v>
      </c>
      <c r="G3334">
        <v>0</v>
      </c>
      <c r="H3334">
        <v>0</v>
      </c>
      <c r="I3334">
        <v>1.333333333333333</v>
      </c>
      <c r="J3334">
        <v>0</v>
      </c>
      <c r="K3334">
        <f t="shared" si="260"/>
        <v>6.5666666666666673</v>
      </c>
      <c r="L3334">
        <f t="shared" si="261"/>
        <v>-6.7108175692119312E-2</v>
      </c>
      <c r="M3334">
        <f t="shared" si="262"/>
        <v>-0.9218783232753226</v>
      </c>
      <c r="N3334" s="10" t="str" cm="1">
        <f t="array" ref="N3334">_xlfn.IFS(AND(C3334&lt;=0, C3334-M3334&lt;=2), "escarcha",AND(C3334&lt;=0, C3334-M3334&gt;2), "helada negra", AND(C3334&gt;0, M3334+2&gt;C3334), "rocío", TRUE, "sin riesgo")</f>
        <v>escarcha</v>
      </c>
      <c r="O3334">
        <f t="shared" si="263"/>
        <v>0.36840674091042158</v>
      </c>
      <c r="P3334">
        <f t="shared" si="264"/>
        <v>5.1886008418090679</v>
      </c>
      <c r="Q3334" s="10" t="str" cm="1">
        <f t="array" ref="Q3334">_xlfn.IFS(AND(D3334&lt;=0, D3334-P3334&lt;=2), "escarcha",AND(D3334&lt;=0, D3334-P3334&gt;2), "helada negra", AND(D3334&gt;0, P3334+2&gt;D3334), "rocío", TRUE, "sin riesgo")</f>
        <v>rocío</v>
      </c>
    </row>
    <row r="3335" spans="1:17" x14ac:dyDescent="0.35">
      <c r="A3335" s="2">
        <v>45816</v>
      </c>
      <c r="B3335" s="3" t="s">
        <v>26</v>
      </c>
      <c r="C3335">
        <v>1.1000000000000001</v>
      </c>
      <c r="D3335">
        <v>7.5</v>
      </c>
      <c r="E3335">
        <v>96.766666666666666</v>
      </c>
      <c r="F3335">
        <v>85.666666666666671</v>
      </c>
      <c r="G3335">
        <v>0.33333333333333331</v>
      </c>
      <c r="H3335">
        <v>0</v>
      </c>
      <c r="I3335">
        <v>1.666666666666667</v>
      </c>
      <c r="J3335">
        <v>0</v>
      </c>
      <c r="K3335">
        <f t="shared" si="260"/>
        <v>6.4</v>
      </c>
      <c r="L3335">
        <f t="shared" si="261"/>
        <v>4.6543799667575603E-2</v>
      </c>
      <c r="M3335">
        <f t="shared" si="262"/>
        <v>0.64351527473690517</v>
      </c>
      <c r="N3335" s="10" t="str" cm="1">
        <f t="array" ref="N3335">_xlfn.IFS(AND(C3335&lt;=0, C3335-M3335&lt;=2), "escarcha",AND(C3335&lt;=0, C3335-M3335&gt;2), "helada negra", AND(C3335&gt;0, M3335+2&gt;C3335), "rocío", TRUE, "sin riesgo")</f>
        <v>rocío</v>
      </c>
      <c r="O3335">
        <f t="shared" si="263"/>
        <v>0.3729039718579219</v>
      </c>
      <c r="P3335">
        <f t="shared" si="264"/>
        <v>5.2533084195978459</v>
      </c>
      <c r="Q3335" s="10" t="str" cm="1">
        <f t="array" ref="Q3335">_xlfn.IFS(AND(D3335&lt;=0, D3335-P3335&lt;=2), "escarcha",AND(D3335&lt;=0, D3335-P3335&gt;2), "helada negra", AND(D3335&gt;0, P3335+2&gt;D3335), "rocío", TRUE, "sin riesgo")</f>
        <v>sin riesgo</v>
      </c>
    </row>
    <row r="3336" spans="1:17" x14ac:dyDescent="0.35">
      <c r="A3336" s="2">
        <v>45816</v>
      </c>
      <c r="B3336" s="3" t="s">
        <v>27</v>
      </c>
      <c r="C3336">
        <v>2.833333333333333</v>
      </c>
      <c r="D3336">
        <v>10.266666666666669</v>
      </c>
      <c r="E3336">
        <v>97</v>
      </c>
      <c r="F3336">
        <v>81.333333333333329</v>
      </c>
      <c r="G3336">
        <v>0</v>
      </c>
      <c r="H3336">
        <v>0</v>
      </c>
      <c r="I3336">
        <v>0</v>
      </c>
      <c r="J3336">
        <v>0</v>
      </c>
      <c r="K3336">
        <f t="shared" si="260"/>
        <v>7.4333333333333362</v>
      </c>
      <c r="L3336">
        <f t="shared" si="261"/>
        <v>0.17264333854170066</v>
      </c>
      <c r="M3336">
        <f t="shared" si="262"/>
        <v>2.4042161074920902</v>
      </c>
      <c r="N3336" s="10" t="str" cm="1">
        <f t="array" ref="N3336">_xlfn.IFS(AND(C3336&lt;=0, C3336-M3336&lt;=2), "escarcha",AND(C3336&lt;=0, C3336-M3336&gt;2), "helada negra", AND(C3336&gt;0, M3336+2&gt;C3336), "rocío", TRUE, "sin riesgo")</f>
        <v>rocío</v>
      </c>
      <c r="O3336">
        <f t="shared" si="263"/>
        <v>0.5077372613223361</v>
      </c>
      <c r="P3336">
        <f t="shared" si="264"/>
        <v>7.2091236709797357</v>
      </c>
      <c r="Q3336" s="10" t="str" cm="1">
        <f t="array" ref="Q3336">_xlfn.IFS(AND(D3336&lt;=0, D3336-P3336&lt;=2), "escarcha",AND(D3336&lt;=0, D3336-P3336&gt;2), "helada negra", AND(D3336&gt;0, P3336+2&gt;D3336), "rocío", TRUE, "sin riesgo")</f>
        <v>sin riesgo</v>
      </c>
    </row>
    <row r="3337" spans="1:17" x14ac:dyDescent="0.35">
      <c r="A3337" s="2">
        <v>45816</v>
      </c>
      <c r="B3337" s="3" t="s">
        <v>28</v>
      </c>
      <c r="C3337">
        <v>5.5666666666666664</v>
      </c>
      <c r="D3337">
        <v>10.66666666666667</v>
      </c>
      <c r="E3337">
        <v>97</v>
      </c>
      <c r="F3337">
        <v>80.666666666666671</v>
      </c>
      <c r="G3337">
        <v>0</v>
      </c>
      <c r="H3337">
        <v>0</v>
      </c>
      <c r="I3337">
        <v>2</v>
      </c>
      <c r="J3337">
        <v>0</v>
      </c>
      <c r="K3337">
        <f t="shared" si="260"/>
        <v>5.1000000000000032</v>
      </c>
      <c r="L3337">
        <f t="shared" si="261"/>
        <v>0.3641903058026798</v>
      </c>
      <c r="M3337">
        <f t="shared" si="262"/>
        <v>5.127964069497807</v>
      </c>
      <c r="N3337" s="10" t="str" cm="1">
        <f t="array" ref="N3337">_xlfn.IFS(AND(C3337&lt;=0, C3337-M3337&lt;=2), "escarcha",AND(C3337&lt;=0, C3337-M3337&gt;2), "helada negra", AND(C3337&gt;0, M3337+2&gt;C3337), "rocío", TRUE, "sin riesgo")</f>
        <v>rocío</v>
      </c>
      <c r="O3337">
        <f t="shared" si="263"/>
        <v>0.52616849514143593</v>
      </c>
      <c r="P3337">
        <f t="shared" si="264"/>
        <v>7.4788731044479864</v>
      </c>
      <c r="Q3337" s="10" t="str" cm="1">
        <f t="array" ref="Q3337">_xlfn.IFS(AND(D3337&lt;=0, D3337-P3337&lt;=2), "escarcha",AND(D3337&lt;=0, D3337-P3337&gt;2), "helada negra", AND(D3337&gt;0, P3337+2&gt;D3337), "rocío", TRUE, "sin riesgo")</f>
        <v>sin riesgo</v>
      </c>
    </row>
    <row r="3338" spans="1:17" x14ac:dyDescent="0.35">
      <c r="A3338" s="2">
        <v>45816</v>
      </c>
      <c r="B3338" s="3" t="s">
        <v>29</v>
      </c>
      <c r="C3338">
        <v>9.4</v>
      </c>
      <c r="D3338">
        <v>12.53333333333333</v>
      </c>
      <c r="E3338">
        <v>88.100000000000009</v>
      </c>
      <c r="F3338">
        <v>76.666666666666671</v>
      </c>
      <c r="G3338">
        <v>0</v>
      </c>
      <c r="H3338">
        <v>0</v>
      </c>
      <c r="I3338">
        <v>0</v>
      </c>
      <c r="J3338">
        <v>0</v>
      </c>
      <c r="K3338">
        <f t="shared" si="260"/>
        <v>3.1333333333333293</v>
      </c>
      <c r="L3338">
        <f t="shared" si="261"/>
        <v>0.52959691199920189</v>
      </c>
      <c r="M3338">
        <f t="shared" si="262"/>
        <v>7.5291136938812162</v>
      </c>
      <c r="N3338" s="10" t="str" cm="1">
        <f t="array" ref="N3338">_xlfn.IFS(AND(C3338&lt;=0, C3338-M3338&lt;=2), "escarcha",AND(C3338&lt;=0, C3338-M3338&gt;2), "helada negra", AND(C3338&gt;0, M3338+2&gt;C3338), "rocío", TRUE, "sin riesgo")</f>
        <v>rocío</v>
      </c>
      <c r="O3338">
        <f t="shared" si="263"/>
        <v>0.59862801122859688</v>
      </c>
      <c r="P3338">
        <f t="shared" si="264"/>
        <v>8.5450119347179019</v>
      </c>
      <c r="Q3338" s="10" t="str" cm="1">
        <f t="array" ref="Q3338">_xlfn.IFS(AND(D3338&lt;=0, D3338-P3338&lt;=2), "escarcha",AND(D3338&lt;=0, D3338-P3338&gt;2), "helada negra", AND(D3338&gt;0, P3338+2&gt;D3338), "rocío", TRUE, "sin riesgo")</f>
        <v>sin riesgo</v>
      </c>
    </row>
    <row r="3339" spans="1:17" x14ac:dyDescent="0.35">
      <c r="A3339" s="2">
        <v>45816</v>
      </c>
      <c r="B3339" s="3" t="s">
        <v>30</v>
      </c>
      <c r="C3339">
        <v>13.33333333333333</v>
      </c>
      <c r="D3339">
        <v>14.366666666666671</v>
      </c>
      <c r="E3339">
        <v>73.433333333333337</v>
      </c>
      <c r="F3339">
        <v>66</v>
      </c>
      <c r="G3339">
        <v>0</v>
      </c>
      <c r="H3339">
        <v>0</v>
      </c>
      <c r="I3339">
        <v>0</v>
      </c>
      <c r="J3339">
        <v>0</v>
      </c>
      <c r="K3339">
        <f t="shared" si="260"/>
        <v>1.0333333333333403</v>
      </c>
      <c r="L3339">
        <f t="shared" si="261"/>
        <v>0.60783977415937729</v>
      </c>
      <c r="M3339">
        <f t="shared" si="262"/>
        <v>8.6812004324533198</v>
      </c>
      <c r="N3339" s="10" t="str" cm="1">
        <f t="array" ref="N3339">_xlfn.IFS(AND(C3339&lt;=0, C3339-M3339&lt;=2), "escarcha",AND(C3339&lt;=0, C3339-M3339&gt;2), "helada negra", AND(C3339&gt;0, M3339+2&gt;C3339), "rocío", TRUE, "sin riesgo")</f>
        <v>sin riesgo</v>
      </c>
      <c r="O3339">
        <f t="shared" si="263"/>
        <v>0.56819062425723588</v>
      </c>
      <c r="P3339">
        <f t="shared" si="264"/>
        <v>8.0960656988913051</v>
      </c>
      <c r="Q3339" s="10" t="str" cm="1">
        <f t="array" ref="Q3339">_xlfn.IFS(AND(D3339&lt;=0, D3339-P3339&lt;=2), "escarcha",AND(D3339&lt;=0, D3339-P3339&gt;2), "helada negra", AND(D3339&gt;0, P3339+2&gt;D3339), "rocío", TRUE, "sin riesgo")</f>
        <v>sin riesgo</v>
      </c>
    </row>
    <row r="3340" spans="1:17" x14ac:dyDescent="0.35">
      <c r="A3340" s="2">
        <v>45816</v>
      </c>
      <c r="B3340" s="3" t="s">
        <v>31</v>
      </c>
      <c r="C3340">
        <v>15.1</v>
      </c>
      <c r="D3340">
        <v>15.6</v>
      </c>
      <c r="E3340">
        <v>69.633333333333326</v>
      </c>
      <c r="F3340">
        <v>67.333333333333329</v>
      </c>
      <c r="G3340">
        <v>1.666666666666667</v>
      </c>
      <c r="H3340">
        <v>0</v>
      </c>
      <c r="I3340">
        <v>3</v>
      </c>
      <c r="J3340">
        <v>0</v>
      </c>
      <c r="K3340">
        <f t="shared" si="260"/>
        <v>0.5</v>
      </c>
      <c r="L3340">
        <f t="shared" si="261"/>
        <v>0.66905444439055217</v>
      </c>
      <c r="M3340">
        <f t="shared" si="262"/>
        <v>9.5899689953230212</v>
      </c>
      <c r="N3340" s="10" t="str" cm="1">
        <f t="array" ref="N3340">_xlfn.IFS(AND(C3340&lt;=0, C3340-M3340&lt;=2), "escarcha",AND(C3340&lt;=0, C3340-M3340&gt;2), "helada negra", AND(C3340&gt;0, M3340+2&gt;C3340), "rocío", TRUE, "sin riesgo")</f>
        <v>sin riesgo</v>
      </c>
      <c r="O3340">
        <f t="shared" si="263"/>
        <v>0.66754584755168489</v>
      </c>
      <c r="P3340">
        <f t="shared" si="264"/>
        <v>9.5674941138223435</v>
      </c>
      <c r="Q3340" s="10" t="str" cm="1">
        <f t="array" ref="Q3340">_xlfn.IFS(AND(D3340&lt;=0, D3340-P3340&lt;=2), "escarcha",AND(D3340&lt;=0, D3340-P3340&gt;2), "helada negra", AND(D3340&gt;0, P3340+2&gt;D3340), "rocío", TRUE, "sin riesgo")</f>
        <v>sin riesgo</v>
      </c>
    </row>
    <row r="3341" spans="1:17" x14ac:dyDescent="0.35">
      <c r="A3341" s="2">
        <v>45816</v>
      </c>
      <c r="B3341" s="3" t="s">
        <v>36</v>
      </c>
      <c r="C3341">
        <v>19.7</v>
      </c>
      <c r="D3341">
        <v>19.733333333333331</v>
      </c>
      <c r="E3341">
        <v>66.5</v>
      </c>
      <c r="F3341">
        <v>60.666666666666657</v>
      </c>
      <c r="G3341">
        <v>3</v>
      </c>
      <c r="H3341">
        <v>1.166666666666667</v>
      </c>
      <c r="I3341">
        <v>8.3333333333333339</v>
      </c>
      <c r="J3341">
        <v>3.2333333333333329</v>
      </c>
      <c r="K3341">
        <f t="shared" si="260"/>
        <v>3.3333333333331439E-2</v>
      </c>
      <c r="L3341">
        <f t="shared" si="261"/>
        <v>0.91353781328367356</v>
      </c>
      <c r="M3341">
        <f t="shared" si="262"/>
        <v>13.285864974577096</v>
      </c>
      <c r="N3341" s="10" t="str" cm="1">
        <f t="array" ref="N3341">_xlfn.IFS(AND(C3341&lt;=0, C3341-M3341&lt;=2), "escarcha",AND(C3341&lt;=0, C3341-M3341&gt;2), "helada negra", AND(C3341&gt;0, M3341+2&gt;C3341), "rocío", TRUE, "sin riesgo")</f>
        <v>sin riesgo</v>
      </c>
      <c r="O3341">
        <f t="shared" si="263"/>
        <v>0.8237983954934579</v>
      </c>
      <c r="P3341">
        <f t="shared" si="264"/>
        <v>11.916764452551217</v>
      </c>
      <c r="Q3341" s="10" t="str" cm="1">
        <f t="array" ref="Q3341">_xlfn.IFS(AND(D3341&lt;=0, D3341-P3341&lt;=2), "escarcha",AND(D3341&lt;=0, D3341-P3341&gt;2), "helada negra", AND(D3341&gt;0, P3341+2&gt;D3341), "rocío", TRUE, "sin riesgo")</f>
        <v>sin riesgo</v>
      </c>
    </row>
    <row r="3342" spans="1:17" x14ac:dyDescent="0.35">
      <c r="A3342" s="2">
        <v>45816</v>
      </c>
      <c r="B3342" s="3" t="s">
        <v>47</v>
      </c>
      <c r="C3342">
        <v>20.366666666666671</v>
      </c>
      <c r="D3342">
        <v>20.43333333333333</v>
      </c>
      <c r="E3342">
        <v>62.6</v>
      </c>
      <c r="F3342">
        <v>58.666666666666657</v>
      </c>
      <c r="G3342">
        <v>3.333333333333333</v>
      </c>
      <c r="H3342">
        <v>2.2000000000000002</v>
      </c>
      <c r="I3342">
        <v>7.666666666666667</v>
      </c>
      <c r="J3342">
        <v>4.9333333333333336</v>
      </c>
      <c r="K3342">
        <f t="shared" si="260"/>
        <v>6.6666666666659324E-2</v>
      </c>
      <c r="L3342">
        <f t="shared" si="261"/>
        <v>0.89436432094031537</v>
      </c>
      <c r="M3342">
        <f t="shared" si="262"/>
        <v>12.992112716517591</v>
      </c>
      <c r="N3342" s="10" t="str" cm="1">
        <f t="array" ref="N3342">_xlfn.IFS(AND(C3342&lt;=0, C3342-M3342&lt;=2), "escarcha",AND(C3342&lt;=0, C3342-M3342&gt;2), "helada negra", AND(C3342&gt;0, M3342+2&gt;C3342), "rocío", TRUE, "sin riesgo")</f>
        <v>sin riesgo</v>
      </c>
      <c r="O3342">
        <f t="shared" si="263"/>
        <v>0.83358558202006694</v>
      </c>
      <c r="P3342">
        <f t="shared" si="264"/>
        <v>12.065370719289884</v>
      </c>
      <c r="Q3342" s="10" t="str" cm="1">
        <f t="array" ref="Q3342">_xlfn.IFS(AND(D3342&lt;=0, D3342-P3342&lt;=2), "escarcha",AND(D3342&lt;=0, D3342-P3342&gt;2), "helada negra", AND(D3342&gt;0, P3342+2&gt;D3342), "rocío", TRUE, "sin riesgo")</f>
        <v>sin riesgo</v>
      </c>
    </row>
    <row r="3343" spans="1:17" x14ac:dyDescent="0.35">
      <c r="A3343" s="2">
        <v>45816</v>
      </c>
      <c r="B3343" s="3" t="s">
        <v>42</v>
      </c>
      <c r="C3343">
        <v>18.600000000000001</v>
      </c>
      <c r="D3343">
        <v>18.899999999999999</v>
      </c>
      <c r="E3343">
        <v>71.366666666666674</v>
      </c>
      <c r="F3343">
        <v>63.333333333333343</v>
      </c>
      <c r="G3343">
        <v>0.33333333333333331</v>
      </c>
      <c r="H3343">
        <v>0.83333333333333337</v>
      </c>
      <c r="I3343">
        <v>1.333333333333333</v>
      </c>
      <c r="J3343">
        <v>2.1333333333333329</v>
      </c>
      <c r="K3343">
        <f t="shared" si="260"/>
        <v>0.29999999999999716</v>
      </c>
      <c r="L3343">
        <f t="shared" si="261"/>
        <v>0.91562280624749337</v>
      </c>
      <c r="M3343">
        <f t="shared" si="262"/>
        <v>13.317849268110004</v>
      </c>
      <c r="N3343" s="10" t="str" cm="1">
        <f t="array" ref="N3343">_xlfn.IFS(AND(C3343&lt;=0, C3343-M3343&lt;=2), "escarcha",AND(C3343&lt;=0, C3343-M3343&gt;2), "helada negra", AND(C3343&gt;0, M3343+2&gt;C3343), "rocío", TRUE, "sin riesgo")</f>
        <v>sin riesgo</v>
      </c>
      <c r="O3343">
        <f t="shared" si="263"/>
        <v>0.81495458521139352</v>
      </c>
      <c r="P3343">
        <f t="shared" si="264"/>
        <v>11.78263101035577</v>
      </c>
      <c r="Q3343" s="10" t="str" cm="1">
        <f t="array" ref="Q3343">_xlfn.IFS(AND(D3343&lt;=0, D3343-P3343&lt;=2), "escarcha",AND(D3343&lt;=0, D3343-P3343&gt;2), "helada negra", AND(D3343&gt;0, P3343+2&gt;D3343), "rocío", TRUE, "sin riesgo")</f>
        <v>sin riesgo</v>
      </c>
    </row>
    <row r="3344" spans="1:17" x14ac:dyDescent="0.35">
      <c r="A3344" s="2">
        <v>45816</v>
      </c>
      <c r="B3344" s="3" t="s">
        <v>43</v>
      </c>
      <c r="C3344">
        <v>15.93333333333333</v>
      </c>
      <c r="D3344">
        <v>17.600000000000001</v>
      </c>
      <c r="E3344">
        <v>77</v>
      </c>
      <c r="F3344">
        <v>65.666666666666671</v>
      </c>
      <c r="G3344">
        <v>2</v>
      </c>
      <c r="H3344">
        <v>0.23333333333333331</v>
      </c>
      <c r="I3344">
        <v>4</v>
      </c>
      <c r="J3344">
        <v>1.533333333333333</v>
      </c>
      <c r="K3344">
        <f t="shared" si="260"/>
        <v>1.6666666666666714</v>
      </c>
      <c r="L3344">
        <f t="shared" si="261"/>
        <v>0.82301329280839219</v>
      </c>
      <c r="M3344">
        <f t="shared" si="262"/>
        <v>11.904851144688539</v>
      </c>
      <c r="N3344" s="10" t="str" cm="1">
        <f t="array" ref="N3344">_xlfn.IFS(AND(C3344&lt;=0, C3344-M3344&lt;=2), "escarcha",AND(C3344&lt;=0, C3344-M3344&gt;2), "helada negra", AND(C3344&gt;0, M3344+2&gt;C3344), "rocío", TRUE, "sin riesgo")</f>
        <v>sin riesgo</v>
      </c>
      <c r="O3344">
        <f t="shared" si="263"/>
        <v>0.76956858373187997</v>
      </c>
      <c r="P3344">
        <f t="shared" si="264"/>
        <v>11.096479465347723</v>
      </c>
      <c r="Q3344" s="10" t="str" cm="1">
        <f t="array" ref="Q3344">_xlfn.IFS(AND(D3344&lt;=0, D3344-P3344&lt;=2), "escarcha",AND(D3344&lt;=0, D3344-P3344&gt;2), "helada negra", AND(D3344&gt;0, P3344+2&gt;D3344), "rocío", TRUE, "sin riesgo")</f>
        <v>sin riesgo</v>
      </c>
    </row>
    <row r="3345" spans="1:17" x14ac:dyDescent="0.35">
      <c r="A3345" s="2">
        <v>45816</v>
      </c>
      <c r="B3345" s="3" t="s">
        <v>44</v>
      </c>
      <c r="C3345">
        <v>13.66666666666667</v>
      </c>
      <c r="D3345">
        <v>15.9</v>
      </c>
      <c r="E3345">
        <v>82.266666666666666</v>
      </c>
      <c r="F3345">
        <v>71</v>
      </c>
      <c r="G3345">
        <v>1.333333333333333</v>
      </c>
      <c r="H3345">
        <v>0</v>
      </c>
      <c r="I3345">
        <v>2.666666666666667</v>
      </c>
      <c r="J3345">
        <v>0</v>
      </c>
      <c r="K3345">
        <f t="shared" si="260"/>
        <v>2.2333333333333307</v>
      </c>
      <c r="L3345">
        <f t="shared" si="261"/>
        <v>0.74312361044624164</v>
      </c>
      <c r="M3345">
        <f t="shared" si="262"/>
        <v>10.698381987597802</v>
      </c>
      <c r="N3345" s="10" t="str" cm="1">
        <f t="array" ref="N3345">_xlfn.IFS(AND(C3345&lt;=0, C3345-M3345&lt;=2), "escarcha",AND(C3345&lt;=0, C3345-M3345&gt;2), "helada negra", AND(C3345&gt;0, M3345+2&gt;C3345), "rocío", TRUE, "sin riesgo")</f>
        <v>sin riesgo</v>
      </c>
      <c r="O3345">
        <f t="shared" si="263"/>
        <v>0.73975847455519361</v>
      </c>
      <c r="P3345">
        <f t="shared" si="264"/>
        <v>10.647813321767575</v>
      </c>
      <c r="Q3345" s="10" t="str" cm="1">
        <f t="array" ref="Q3345">_xlfn.IFS(AND(D3345&lt;=0, D3345-P3345&lt;=2), "escarcha",AND(D3345&lt;=0, D3345-P3345&gt;2), "helada negra", AND(D3345&gt;0, P3345+2&gt;D3345), "rocío", TRUE, "sin riesgo")</f>
        <v>sin riesgo</v>
      </c>
    </row>
    <row r="3346" spans="1:17" x14ac:dyDescent="0.35">
      <c r="A3346" s="2">
        <v>45816</v>
      </c>
      <c r="B3346" s="3" t="s">
        <v>45</v>
      </c>
      <c r="C3346">
        <v>11.83333333333333</v>
      </c>
      <c r="D3346">
        <v>15.06666666666667</v>
      </c>
      <c r="E3346">
        <v>87.3</v>
      </c>
      <c r="F3346">
        <v>74.333333333333329</v>
      </c>
      <c r="G3346">
        <v>0</v>
      </c>
      <c r="H3346">
        <v>0</v>
      </c>
      <c r="I3346">
        <v>0</v>
      </c>
      <c r="J3346">
        <v>0</v>
      </c>
      <c r="K3346">
        <f t="shared" si="260"/>
        <v>3.2333333333333396</v>
      </c>
      <c r="L3346">
        <f t="shared" si="261"/>
        <v>0.68247890885767415</v>
      </c>
      <c r="M3346">
        <f t="shared" si="262"/>
        <v>9.7901412143135538</v>
      </c>
      <c r="N3346" s="10" t="str" cm="1">
        <f t="array" ref="N3346">_xlfn.IFS(AND(C3346&lt;=0, C3346-M3346&lt;=2), "escarcha",AND(C3346&lt;=0, C3346-M3346&gt;2), "helada negra", AND(C3346&gt;0, M3346+2&gt;C3346), "rocío", TRUE, "sin riesgo")</f>
        <v>sin riesgo</v>
      </c>
      <c r="O3346">
        <f t="shared" si="263"/>
        <v>0.73222750323020169</v>
      </c>
      <c r="P3346">
        <f t="shared" si="264"/>
        <v>10.534716691360018</v>
      </c>
      <c r="Q3346" s="10" t="str" cm="1">
        <f t="array" ref="Q3346">_xlfn.IFS(AND(D3346&lt;=0, D3346-P3346&lt;=2), "escarcha",AND(D3346&lt;=0, D3346-P3346&gt;2), "helada negra", AND(D3346&gt;0, P3346+2&gt;D3346), "rocío", TRUE, "sin riesgo")</f>
        <v>sin riesgo</v>
      </c>
    </row>
    <row r="3347" spans="1:17" x14ac:dyDescent="0.35">
      <c r="A3347" s="2">
        <v>45816</v>
      </c>
      <c r="B3347" s="3" t="s">
        <v>46</v>
      </c>
      <c r="C3347">
        <v>10.199999999999999</v>
      </c>
      <c r="D3347">
        <v>14.16666666666667</v>
      </c>
      <c r="E3347">
        <v>89.266666666666666</v>
      </c>
      <c r="F3347">
        <v>78</v>
      </c>
      <c r="G3347">
        <v>0.66666666666666663</v>
      </c>
      <c r="H3347">
        <v>0</v>
      </c>
      <c r="I3347">
        <v>1.333333333333333</v>
      </c>
      <c r="J3347">
        <v>0.16666666666666671</v>
      </c>
      <c r="K3347">
        <f t="shared" si="260"/>
        <v>3.9666666666666703</v>
      </c>
      <c r="L3347">
        <f t="shared" si="261"/>
        <v>0.59635765849030387</v>
      </c>
      <c r="M3347">
        <f t="shared" si="262"/>
        <v>8.5114692300615751</v>
      </c>
      <c r="N3347" s="10" t="str" cm="1">
        <f t="array" ref="N3347">_xlfn.IFS(AND(C3347&lt;=0, C3347-M3347&lt;=2), "escarcha",AND(C3347&lt;=0, C3347-M3347&gt;2), "helada negra", AND(C3347&gt;0, M3347+2&gt;C3347), "rocío", TRUE, "sin riesgo")</f>
        <v>rocío</v>
      </c>
      <c r="O3347">
        <f t="shared" si="263"/>
        <v>0.72230469134819208</v>
      </c>
      <c r="P3347">
        <f t="shared" si="264"/>
        <v>10.385854384738757</v>
      </c>
      <c r="Q3347" s="10" t="str" cm="1">
        <f t="array" ref="Q3347">_xlfn.IFS(AND(D3347&lt;=0, D3347-P3347&lt;=2), "escarcha",AND(D3347&lt;=0, D3347-P3347&gt;2), "helada negra", AND(D3347&gt;0, P3347+2&gt;D3347), "rocío", TRUE, "sin riesgo")</f>
        <v>sin riesgo</v>
      </c>
    </row>
    <row r="3348" spans="1:17" x14ac:dyDescent="0.35">
      <c r="A3348" s="2">
        <v>45817</v>
      </c>
      <c r="B3348" s="3" t="s">
        <v>10</v>
      </c>
      <c r="C3348">
        <v>8.9333333333333336</v>
      </c>
      <c r="D3348">
        <v>13.266666666666669</v>
      </c>
      <c r="E3348">
        <v>92.233333333333334</v>
      </c>
      <c r="F3348">
        <v>81.666666666666671</v>
      </c>
      <c r="G3348">
        <v>0</v>
      </c>
      <c r="H3348">
        <v>3.3333333333333333E-2</v>
      </c>
      <c r="I3348">
        <v>0</v>
      </c>
      <c r="J3348">
        <v>0.46666666666666662</v>
      </c>
      <c r="K3348">
        <f t="shared" si="260"/>
        <v>4.3333333333333357</v>
      </c>
      <c r="L3348">
        <f t="shared" si="261"/>
        <v>0.54401912300555422</v>
      </c>
      <c r="M3348">
        <f t="shared" si="262"/>
        <v>7.7406800351464895</v>
      </c>
      <c r="N3348" s="10" t="str" cm="1">
        <f t="array" ref="N3348">_xlfn.IFS(AND(C3348&lt;=0, C3348-M3348&lt;=2), "escarcha",AND(C3348&lt;=0, C3348-M3348&gt;2), "helada negra", AND(C3348&gt;0, M3348+2&gt;C3348), "rocío", TRUE, "sin riesgo")</f>
        <v>rocío</v>
      </c>
      <c r="O3348">
        <f t="shared" si="263"/>
        <v>0.70976179945820839</v>
      </c>
      <c r="P3348">
        <f t="shared" si="264"/>
        <v>10.197935476592804</v>
      </c>
      <c r="Q3348" s="10" t="str" cm="1">
        <f t="array" ref="Q3348">_xlfn.IFS(AND(D3348&lt;=0, D3348-P3348&lt;=2), "escarcha",AND(D3348&lt;=0, D3348-P3348&gt;2), "helada negra", AND(D3348&gt;0, P3348+2&gt;D3348), "rocío", TRUE, "sin riesgo")</f>
        <v>sin riesgo</v>
      </c>
    </row>
    <row r="3349" spans="1:17" x14ac:dyDescent="0.35">
      <c r="A3349" s="2">
        <v>45817</v>
      </c>
      <c r="B3349" s="3" t="s">
        <v>11</v>
      </c>
      <c r="C3349">
        <v>7.4666666666666668</v>
      </c>
      <c r="D3349">
        <v>12.6</v>
      </c>
      <c r="E3349">
        <v>93</v>
      </c>
      <c r="F3349">
        <v>84</v>
      </c>
      <c r="G3349">
        <v>0</v>
      </c>
      <c r="H3349">
        <v>0</v>
      </c>
      <c r="I3349">
        <v>0</v>
      </c>
      <c r="J3349">
        <v>0.1333333333333333</v>
      </c>
      <c r="K3349">
        <f t="shared" si="260"/>
        <v>5.1333333333333329</v>
      </c>
      <c r="L3349">
        <f t="shared" si="261"/>
        <v>0.45276462758245223</v>
      </c>
      <c r="M3349">
        <f t="shared" si="262"/>
        <v>6.4080134415341128</v>
      </c>
      <c r="N3349" s="10" t="str" cm="1">
        <f t="array" ref="N3349">_xlfn.IFS(AND(C3349&lt;=0, C3349-M3349&lt;=2), "escarcha",AND(C3349&lt;=0, C3349-M3349&gt;2), "helada negra", AND(C3349&gt;0, M3349+2&gt;C3349), "rocío", TRUE, "sin riesgo")</f>
        <v>rocío</v>
      </c>
      <c r="O3349">
        <f t="shared" si="263"/>
        <v>0.69434869390670084</v>
      </c>
      <c r="P3349">
        <f t="shared" si="264"/>
        <v>9.9673960272485349</v>
      </c>
      <c r="Q3349" s="10" t="str" cm="1">
        <f t="array" ref="Q3349">_xlfn.IFS(AND(D3349&lt;=0, D3349-P3349&lt;=2), "escarcha",AND(D3349&lt;=0, D3349-P3349&gt;2), "helada negra", AND(D3349&gt;0, P3349+2&gt;D3349), "rocío", TRUE, "sin riesgo")</f>
        <v>sin riesgo</v>
      </c>
    </row>
    <row r="3350" spans="1:17" x14ac:dyDescent="0.35">
      <c r="A3350" s="2">
        <v>45817</v>
      </c>
      <c r="B3350" s="3" t="s">
        <v>12</v>
      </c>
      <c r="C3350">
        <v>6.666666666666667</v>
      </c>
      <c r="D3350">
        <v>11.8</v>
      </c>
      <c r="E3350">
        <v>94.033333333333331</v>
      </c>
      <c r="F3350">
        <v>86.333333333333329</v>
      </c>
      <c r="G3350">
        <v>0</v>
      </c>
      <c r="H3350">
        <v>6.6666666666666666E-2</v>
      </c>
      <c r="I3350">
        <v>0</v>
      </c>
      <c r="J3350">
        <v>0.23333333333333331</v>
      </c>
      <c r="K3350">
        <f t="shared" si="260"/>
        <v>5.1333333333333337</v>
      </c>
      <c r="L3350">
        <f t="shared" si="261"/>
        <v>0.40903125783274064</v>
      </c>
      <c r="M3350">
        <f t="shared" si="262"/>
        <v>5.7743458060643986</v>
      </c>
      <c r="N3350" s="10" t="str" cm="1">
        <f t="array" ref="N3350">_xlfn.IFS(AND(C3350&lt;=0, C3350-M3350&lt;=2), "escarcha",AND(C3350&lt;=0, C3350-M3350&gt;2), "helada negra", AND(C3350&gt;0, M3350+2&gt;C3350), "rocío", TRUE, "sin riesgo")</f>
        <v>rocío</v>
      </c>
      <c r="O3350">
        <f t="shared" si="263"/>
        <v>0.66914588526967489</v>
      </c>
      <c r="P3350">
        <f t="shared" si="264"/>
        <v>9.5913313983197312</v>
      </c>
      <c r="Q3350" s="10" t="str" cm="1">
        <f t="array" ref="Q3350">_xlfn.IFS(AND(D3350&lt;=0, D3350-P3350&lt;=2), "escarcha",AND(D3350&lt;=0, D3350-P3350&gt;2), "helada negra", AND(D3350&gt;0, P3350+2&gt;D3350), "rocío", TRUE, "sin riesgo")</f>
        <v>sin riesgo</v>
      </c>
    </row>
    <row r="3351" spans="1:17" x14ac:dyDescent="0.35">
      <c r="A3351" s="2">
        <v>45817</v>
      </c>
      <c r="B3351" s="3" t="s">
        <v>13</v>
      </c>
      <c r="C3351">
        <v>5.7666666666666666</v>
      </c>
      <c r="D3351">
        <v>11.133333333333329</v>
      </c>
      <c r="E3351">
        <v>94.666666666666671</v>
      </c>
      <c r="F3351">
        <v>89.333333333333329</v>
      </c>
      <c r="G3351">
        <v>0</v>
      </c>
      <c r="H3351">
        <v>0</v>
      </c>
      <c r="I3351">
        <v>0</v>
      </c>
      <c r="J3351">
        <v>0</v>
      </c>
      <c r="K3351">
        <f t="shared" si="260"/>
        <v>5.3666666666666627</v>
      </c>
      <c r="L3351">
        <f t="shared" si="261"/>
        <v>0.35369166972402388</v>
      </c>
      <c r="M3351">
        <f t="shared" si="262"/>
        <v>4.9771112741378056</v>
      </c>
      <c r="N3351" s="10" t="str" cm="1">
        <f t="array" ref="N3351">_xlfn.IFS(AND(C3351&lt;=0, C3351-M3351&lt;=2), "escarcha",AND(C3351&lt;=0, C3351-M3351&gt;2), "helada negra", AND(C3351&gt;0, M3351+2&gt;C3351), "rocío", TRUE, "sin riesgo")</f>
        <v>rocío</v>
      </c>
      <c r="O3351">
        <f t="shared" si="263"/>
        <v>0.65921704323072428</v>
      </c>
      <c r="P3351">
        <f t="shared" si="264"/>
        <v>9.4434846063423024</v>
      </c>
      <c r="Q3351" s="10" t="str" cm="1">
        <f t="array" ref="Q3351">_xlfn.IFS(AND(D3351&lt;=0, D3351-P3351&lt;=2), "escarcha",AND(D3351&lt;=0, D3351-P3351&gt;2), "helada negra", AND(D3351&gt;0, P3351+2&gt;D3351), "rocío", TRUE, "sin riesgo")</f>
        <v>rocío</v>
      </c>
    </row>
    <row r="3352" spans="1:17" x14ac:dyDescent="0.35">
      <c r="A3352" s="2">
        <v>45817</v>
      </c>
      <c r="B3352" s="3" t="s">
        <v>14</v>
      </c>
      <c r="C3352">
        <v>4.9000000000000004</v>
      </c>
      <c r="D3352">
        <v>10.766666666666669</v>
      </c>
      <c r="E3352">
        <v>95.033333333333331</v>
      </c>
      <c r="F3352">
        <v>89.666666666666671</v>
      </c>
      <c r="G3352">
        <v>0</v>
      </c>
      <c r="H3352">
        <v>0</v>
      </c>
      <c r="I3352">
        <v>0</v>
      </c>
      <c r="J3352">
        <v>0</v>
      </c>
      <c r="K3352">
        <f t="shared" si="260"/>
        <v>5.8666666666666689</v>
      </c>
      <c r="L3352">
        <f t="shared" si="261"/>
        <v>0.2973776793651921</v>
      </c>
      <c r="M3352">
        <f t="shared" si="262"/>
        <v>4.1710668581947976</v>
      </c>
      <c r="N3352" s="10" t="str" cm="1">
        <f t="array" ref="N3352">_xlfn.IFS(AND(C3352&lt;=0, C3352-M3352&lt;=2), "escarcha",AND(C3352&lt;=0, C3352-M3352&gt;2), "helada negra", AND(C3352&gt;0, M3352+2&gt;C3352), "rocío", TRUE, "sin riesgo")</f>
        <v>rocío</v>
      </c>
      <c r="O3352">
        <f t="shared" si="263"/>
        <v>0.63859445089925126</v>
      </c>
      <c r="P3352">
        <f t="shared" si="264"/>
        <v>9.1369533653204478</v>
      </c>
      <c r="Q3352" s="10" t="str" cm="1">
        <f t="array" ref="Q3352">_xlfn.IFS(AND(D3352&lt;=0, D3352-P3352&lt;=2), "escarcha",AND(D3352&lt;=0, D3352-P3352&gt;2), "helada negra", AND(D3352&gt;0, P3352+2&gt;D3352), "rocío", TRUE, "sin riesgo")</f>
        <v>rocío</v>
      </c>
    </row>
    <row r="3353" spans="1:17" x14ac:dyDescent="0.35">
      <c r="A3353" s="2">
        <v>45817</v>
      </c>
      <c r="B3353" s="3" t="s">
        <v>15</v>
      </c>
      <c r="C3353">
        <v>4.0666666666666664</v>
      </c>
      <c r="D3353">
        <v>10.33333333333333</v>
      </c>
      <c r="E3353">
        <v>95.3</v>
      </c>
      <c r="F3353">
        <v>91.666666666666671</v>
      </c>
      <c r="G3353">
        <v>0</v>
      </c>
      <c r="H3353">
        <v>0</v>
      </c>
      <c r="I3353">
        <v>0</v>
      </c>
      <c r="J3353">
        <v>0</v>
      </c>
      <c r="K3353">
        <f t="shared" si="260"/>
        <v>6.2666666666666639</v>
      </c>
      <c r="L3353">
        <f t="shared" si="261"/>
        <v>0.24191655015633634</v>
      </c>
      <c r="M3353">
        <f t="shared" si="262"/>
        <v>3.3823342400467373</v>
      </c>
      <c r="N3353" s="10" t="str" cm="1">
        <f t="array" ref="N3353">_xlfn.IFS(AND(C3353&lt;=0, C3353-M3353&lt;=2), "escarcha",AND(C3353&lt;=0, C3353-M3353&gt;2), "helada negra", AND(C3353&gt;0, M3353+2&gt;C3353), "rocío", TRUE, "sin riesgo")</f>
        <v>rocío</v>
      </c>
      <c r="O3353">
        <f t="shared" si="263"/>
        <v>0.63178960180319232</v>
      </c>
      <c r="P3353">
        <f t="shared" si="264"/>
        <v>9.0359703213314795</v>
      </c>
      <c r="Q3353" s="10" t="str" cm="1">
        <f t="array" ref="Q3353">_xlfn.IFS(AND(D3353&lt;=0, D3353-P3353&lt;=2), "escarcha",AND(D3353&lt;=0, D3353-P3353&gt;2), "helada negra", AND(D3353&gt;0, P3353+2&gt;D3353), "rocío", TRUE, "sin riesgo")</f>
        <v>rocío</v>
      </c>
    </row>
    <row r="3354" spans="1:17" x14ac:dyDescent="0.35">
      <c r="A3354" s="2">
        <v>45817</v>
      </c>
      <c r="B3354" s="3" t="s">
        <v>16</v>
      </c>
      <c r="C3354">
        <v>3.6</v>
      </c>
      <c r="D3354">
        <v>10</v>
      </c>
      <c r="E3354">
        <v>95.4</v>
      </c>
      <c r="F3354">
        <v>91.666666666666671</v>
      </c>
      <c r="G3354">
        <v>0</v>
      </c>
      <c r="H3354">
        <v>0</v>
      </c>
      <c r="I3354">
        <v>0</v>
      </c>
      <c r="J3354">
        <v>0</v>
      </c>
      <c r="K3354">
        <f t="shared" si="260"/>
        <v>6.4</v>
      </c>
      <c r="L3354">
        <f t="shared" si="261"/>
        <v>0.21016593382197185</v>
      </c>
      <c r="M3354">
        <f t="shared" si="262"/>
        <v>2.933058584537068</v>
      </c>
      <c r="N3354" s="10" t="str" cm="1">
        <f t="array" ref="N3354">_xlfn.IFS(AND(C3354&lt;=0, C3354-M3354&lt;=2), "escarcha",AND(C3354&lt;=0, C3354-M3354&gt;2), "helada negra", AND(C3354&gt;0, M3354+2&gt;C3354), "rocío", TRUE, "sin riesgo")</f>
        <v>rocío</v>
      </c>
      <c r="O3354">
        <f t="shared" si="263"/>
        <v>0.60951881586525491</v>
      </c>
      <c r="P3354">
        <f t="shared" si="264"/>
        <v>8.7060396003384888</v>
      </c>
      <c r="Q3354" s="10" t="str" cm="1">
        <f t="array" ref="Q3354">_xlfn.IFS(AND(D3354&lt;=0, D3354-P3354&lt;=2), "escarcha",AND(D3354&lt;=0, D3354-P3354&gt;2), "helada negra", AND(D3354&gt;0, P3354+2&gt;D3354), "rocío", TRUE, "sin riesgo")</f>
        <v>rocío</v>
      </c>
    </row>
    <row r="3355" spans="1:17" x14ac:dyDescent="0.35">
      <c r="A3355" s="2">
        <v>45817</v>
      </c>
      <c r="B3355" s="3" t="s">
        <v>17</v>
      </c>
      <c r="C3355">
        <v>3.1333333333333329</v>
      </c>
      <c r="D3355">
        <v>9.9333333333333336</v>
      </c>
      <c r="E3355">
        <v>95.8</v>
      </c>
      <c r="F3355">
        <v>91.666666666666671</v>
      </c>
      <c r="G3355">
        <v>0</v>
      </c>
      <c r="H3355">
        <v>0</v>
      </c>
      <c r="I3355">
        <v>0</v>
      </c>
      <c r="J3355">
        <v>0</v>
      </c>
      <c r="K3355">
        <f t="shared" si="260"/>
        <v>6.8000000000000007</v>
      </c>
      <c r="L3355">
        <f t="shared" si="261"/>
        <v>0.18142630172933982</v>
      </c>
      <c r="M3355">
        <f t="shared" si="262"/>
        <v>2.5277990126914287</v>
      </c>
      <c r="N3355" s="10" t="str" cm="1">
        <f t="array" ref="N3355">_xlfn.IFS(AND(C3355&lt;=0, C3355-M3355&lt;=2), "escarcha",AND(C3355&lt;=0, C3355-M3355&gt;2), "helada negra", AND(C3355&gt;0, M3355+2&gt;C3355), "rocío", TRUE, "sin riesgo")</f>
        <v>rocío</v>
      </c>
      <c r="O3355">
        <f t="shared" si="263"/>
        <v>0.60505761578958295</v>
      </c>
      <c r="P3355">
        <f t="shared" si="264"/>
        <v>8.6400529227362775</v>
      </c>
      <c r="Q3355" s="10" t="str" cm="1">
        <f t="array" ref="Q3355">_xlfn.IFS(AND(D3355&lt;=0, D3355-P3355&lt;=2), "escarcha",AND(D3355&lt;=0, D3355-P3355&gt;2), "helada negra", AND(D3355&gt;0, P3355+2&gt;D3355), "rocío", TRUE, "sin riesgo")</f>
        <v>rocío</v>
      </c>
    </row>
    <row r="3356" spans="1:17" x14ac:dyDescent="0.35">
      <c r="A3356" s="2">
        <v>45817</v>
      </c>
      <c r="B3356" s="3" t="s">
        <v>18</v>
      </c>
      <c r="C3356">
        <v>2.666666666666667</v>
      </c>
      <c r="D3356">
        <v>9.4666666666666668</v>
      </c>
      <c r="E3356">
        <v>95.966666666666669</v>
      </c>
      <c r="F3356">
        <v>92.333333333333329</v>
      </c>
      <c r="G3356">
        <v>0</v>
      </c>
      <c r="H3356">
        <v>0</v>
      </c>
      <c r="I3356">
        <v>0</v>
      </c>
      <c r="J3356">
        <v>0</v>
      </c>
      <c r="K3356">
        <f t="shared" si="260"/>
        <v>6.8</v>
      </c>
      <c r="L3356">
        <f t="shared" si="261"/>
        <v>0.15011572404723417</v>
      </c>
      <c r="M3356">
        <f t="shared" si="262"/>
        <v>2.0878035583128693</v>
      </c>
      <c r="N3356" s="10" t="str" cm="1">
        <f t="array" ref="N3356">_xlfn.IFS(AND(C3356&lt;=0, C3356-M3356&lt;=2), "escarcha",AND(C3356&lt;=0, C3356-M3356&gt;2), "helada negra", AND(C3356&gt;0, M3356+2&gt;C3356), "rocío", TRUE, "sin riesgo")</f>
        <v>rocío</v>
      </c>
      <c r="O3356">
        <f t="shared" si="263"/>
        <v>0.58100966454412717</v>
      </c>
      <c r="P3356">
        <f t="shared" si="264"/>
        <v>8.2849488935143647</v>
      </c>
      <c r="Q3356" s="10" t="str" cm="1">
        <f t="array" ref="Q3356">_xlfn.IFS(AND(D3356&lt;=0, D3356-P3356&lt;=2), "escarcha",AND(D3356&lt;=0, D3356-P3356&gt;2), "helada negra", AND(D3356&gt;0, P3356+2&gt;D3356), "rocío", TRUE, "sin riesgo")</f>
        <v>rocío</v>
      </c>
    </row>
    <row r="3357" spans="1:17" x14ac:dyDescent="0.35">
      <c r="A3357" s="2">
        <v>45817</v>
      </c>
      <c r="B3357" s="3" t="s">
        <v>19</v>
      </c>
      <c r="C3357">
        <v>2.1</v>
      </c>
      <c r="D3357">
        <v>9.0666666666666664</v>
      </c>
      <c r="E3357">
        <v>96.1</v>
      </c>
      <c r="F3357">
        <v>93</v>
      </c>
      <c r="G3357">
        <v>0</v>
      </c>
      <c r="H3357">
        <v>0</v>
      </c>
      <c r="I3357">
        <v>0</v>
      </c>
      <c r="J3357">
        <v>0</v>
      </c>
      <c r="K3357">
        <f t="shared" si="260"/>
        <v>6.9666666666666668</v>
      </c>
      <c r="L3357">
        <f t="shared" si="261"/>
        <v>0.11120428133024565</v>
      </c>
      <c r="M3357">
        <f t="shared" si="262"/>
        <v>1.5431885222740123</v>
      </c>
      <c r="N3357" s="10" t="str" cm="1">
        <f t="array" ref="N3357">_xlfn.IFS(AND(C3357&lt;=0, C3357-M3357&lt;=2), "escarcha",AND(C3357&lt;=0, C3357-M3357&gt;2), "helada negra", AND(C3357&gt;0, M3357+2&gt;C3357), "rocío", TRUE, "sin riesgo")</f>
        <v>rocío</v>
      </c>
      <c r="O3357">
        <f t="shared" si="263"/>
        <v>0.56128799132001961</v>
      </c>
      <c r="P3357">
        <f t="shared" si="264"/>
        <v>7.9944758409556878</v>
      </c>
      <c r="Q3357" s="10" t="str" cm="1">
        <f t="array" ref="Q3357">_xlfn.IFS(AND(D3357&lt;=0, D3357-P3357&lt;=2), "escarcha",AND(D3357&lt;=0, D3357-P3357&gt;2), "helada negra", AND(D3357&gt;0, P3357+2&gt;D3357), "rocío", TRUE, "sin riesgo")</f>
        <v>rocío</v>
      </c>
    </row>
    <row r="3358" spans="1:17" x14ac:dyDescent="0.35">
      <c r="A3358" s="2">
        <v>45817</v>
      </c>
      <c r="B3358" s="3" t="s">
        <v>20</v>
      </c>
      <c r="C3358">
        <v>1.833333333333333</v>
      </c>
      <c r="D3358">
        <v>8.3333333333333339</v>
      </c>
      <c r="E3358">
        <v>96.266666666666666</v>
      </c>
      <c r="F3358">
        <v>94</v>
      </c>
      <c r="G3358">
        <v>0</v>
      </c>
      <c r="H3358">
        <v>9.9999999999999992E-2</v>
      </c>
      <c r="I3358">
        <v>0</v>
      </c>
      <c r="J3358">
        <v>0.3</v>
      </c>
      <c r="K3358">
        <f t="shared" si="260"/>
        <v>6.5000000000000009</v>
      </c>
      <c r="L3358">
        <f t="shared" si="261"/>
        <v>9.3907909602403666E-2</v>
      </c>
      <c r="M3358">
        <f t="shared" si="262"/>
        <v>1.3018800102173536</v>
      </c>
      <c r="N3358" s="10" t="str" cm="1">
        <f t="array" ref="N3358">_xlfn.IFS(AND(C3358&lt;=0, C3358-M3358&lt;=2), "escarcha",AND(C3358&lt;=0, C3358-M3358&gt;2), "helada negra", AND(C3358&gt;0, M3358+2&gt;C3358), "rocío", TRUE, "sin riesgo")</f>
        <v>rocío</v>
      </c>
      <c r="O3358">
        <f t="shared" si="263"/>
        <v>0.52241489490812576</v>
      </c>
      <c r="P3358">
        <f t="shared" si="264"/>
        <v>7.4238903229120234</v>
      </c>
      <c r="Q3358" s="10" t="str" cm="1">
        <f t="array" ref="Q3358">_xlfn.IFS(AND(D3358&lt;=0, D3358-P3358&lt;=2), "escarcha",AND(D3358&lt;=0, D3358-P3358&gt;2), "helada negra", AND(D3358&gt;0, P3358+2&gt;D3358), "rocío", TRUE, "sin riesgo")</f>
        <v>rocío</v>
      </c>
    </row>
    <row r="3359" spans="1:17" x14ac:dyDescent="0.35">
      <c r="A3359" s="2">
        <v>45817</v>
      </c>
      <c r="B3359" s="3" t="s">
        <v>21</v>
      </c>
      <c r="C3359">
        <v>1.6</v>
      </c>
      <c r="D3359">
        <v>8.2666666666666657</v>
      </c>
      <c r="E3359">
        <v>96.433333333333337</v>
      </c>
      <c r="F3359">
        <v>94.333333333333329</v>
      </c>
      <c r="G3359">
        <v>0</v>
      </c>
      <c r="H3359">
        <v>0</v>
      </c>
      <c r="I3359">
        <v>0</v>
      </c>
      <c r="J3359">
        <v>0</v>
      </c>
      <c r="K3359">
        <f t="shared" si="260"/>
        <v>6.6666666666666661</v>
      </c>
      <c r="L3359">
        <f t="shared" si="261"/>
        <v>7.8953156554142173E-2</v>
      </c>
      <c r="M3359">
        <f t="shared" si="262"/>
        <v>1.093623842460359</v>
      </c>
      <c r="N3359" s="10" t="str" cm="1">
        <f t="array" ref="N3359">_xlfn.IFS(AND(C3359&lt;=0, C3359-M3359&lt;=2), "escarcha",AND(C3359&lt;=0, C3359-M3359&gt;2), "helada negra", AND(C3359&gt;0, M3359+2&gt;C3359), "rocío", TRUE, "sin riesgo")</f>
        <v>rocío</v>
      </c>
      <c r="O3359">
        <f t="shared" si="263"/>
        <v>0.52143415982914165</v>
      </c>
      <c r="P3359">
        <f t="shared" si="264"/>
        <v>7.4095284801504642</v>
      </c>
      <c r="Q3359" s="10" t="str" cm="1">
        <f t="array" ref="Q3359">_xlfn.IFS(AND(D3359&lt;=0, D3359-P3359&lt;=2), "escarcha",AND(D3359&lt;=0, D3359-P3359&gt;2), "helada negra", AND(D3359&gt;0, P3359+2&gt;D3359), "rocío", TRUE, "sin riesgo")</f>
        <v>rocío</v>
      </c>
    </row>
    <row r="3360" spans="1:17" x14ac:dyDescent="0.35">
      <c r="A3360" s="2">
        <v>45817</v>
      </c>
      <c r="B3360" s="3" t="s">
        <v>22</v>
      </c>
      <c r="C3360">
        <v>1.9</v>
      </c>
      <c r="D3360">
        <v>8.1666666666666661</v>
      </c>
      <c r="E3360">
        <v>96.566666666666663</v>
      </c>
      <c r="F3360">
        <v>94</v>
      </c>
      <c r="G3360">
        <v>0</v>
      </c>
      <c r="H3360">
        <v>3.3333333333333333E-2</v>
      </c>
      <c r="I3360">
        <v>0</v>
      </c>
      <c r="J3360">
        <v>0.23333333333333331</v>
      </c>
      <c r="K3360">
        <f t="shared" si="260"/>
        <v>6.2666666666666657</v>
      </c>
      <c r="L3360">
        <f t="shared" si="261"/>
        <v>0.1017805853407906</v>
      </c>
      <c r="M3360">
        <f t="shared" si="262"/>
        <v>1.41165575091367</v>
      </c>
      <c r="N3360" s="10" t="str" cm="1">
        <f t="array" ref="N3360">_xlfn.IFS(AND(C3360&lt;=0, C3360-M3360&lt;=2), "escarcha",AND(C3360&lt;=0, C3360-M3360&gt;2), "helada negra", AND(C3360&gt;0, M3360+2&gt;C3360), "rocío", TRUE, "sin riesgo")</f>
        <v>rocío</v>
      </c>
      <c r="O3360">
        <f t="shared" si="263"/>
        <v>0.51110899160050804</v>
      </c>
      <c r="P3360">
        <f t="shared" si="264"/>
        <v>7.2584270437167318</v>
      </c>
      <c r="Q3360" s="10" t="str" cm="1">
        <f t="array" ref="Q3360">_xlfn.IFS(AND(D3360&lt;=0, D3360-P3360&lt;=2), "escarcha",AND(D3360&lt;=0, D3360-P3360&gt;2), "helada negra", AND(D3360&gt;0, P3360+2&gt;D3360), "rocío", TRUE, "sin riesgo")</f>
        <v>rocío</v>
      </c>
    </row>
    <row r="3361" spans="1:17" x14ac:dyDescent="0.35">
      <c r="A3361" s="2">
        <v>45817</v>
      </c>
      <c r="B3361" s="3" t="s">
        <v>23</v>
      </c>
      <c r="C3361">
        <v>1.333333333333333</v>
      </c>
      <c r="D3361">
        <v>7.9333333333333336</v>
      </c>
      <c r="E3361">
        <v>96.633333333333326</v>
      </c>
      <c r="F3361">
        <v>95.333333333333329</v>
      </c>
      <c r="G3361">
        <v>0</v>
      </c>
      <c r="H3361">
        <v>0</v>
      </c>
      <c r="I3361">
        <v>0</v>
      </c>
      <c r="J3361">
        <v>0</v>
      </c>
      <c r="K3361">
        <f t="shared" si="260"/>
        <v>6.6000000000000005</v>
      </c>
      <c r="L3361">
        <f t="shared" si="261"/>
        <v>6.191789998812626E-2</v>
      </c>
      <c r="M3361">
        <f t="shared" si="262"/>
        <v>0.85682719738035229</v>
      </c>
      <c r="N3361" s="10" t="str" cm="1">
        <f t="array" ref="N3361">_xlfn.IFS(AND(C3361&lt;=0, C3361-M3361&lt;=2), "escarcha",AND(C3361&lt;=0, C3361-M3361&gt;2), "helada negra", AND(C3361&gt;0, M3361+2&gt;C3361), "rocío", TRUE, "sin riesgo")</f>
        <v>rocío</v>
      </c>
      <c r="O3361">
        <f t="shared" si="263"/>
        <v>0.50934023984531762</v>
      </c>
      <c r="P3361">
        <f t="shared" si="264"/>
        <v>7.2325609194563265</v>
      </c>
      <c r="Q3361" s="10" t="str" cm="1">
        <f t="array" ref="Q3361">_xlfn.IFS(AND(D3361&lt;=0, D3361-P3361&lt;=2), "escarcha",AND(D3361&lt;=0, D3361-P3361&gt;2), "helada negra", AND(D3361&gt;0, P3361+2&gt;D3361), "rocío", TRUE, "sin riesgo")</f>
        <v>rocío</v>
      </c>
    </row>
    <row r="3362" spans="1:17" x14ac:dyDescent="0.35">
      <c r="A3362" s="2">
        <v>45817</v>
      </c>
      <c r="B3362" s="3" t="s">
        <v>24</v>
      </c>
      <c r="C3362">
        <v>1.2</v>
      </c>
      <c r="D3362">
        <v>8.1333333333333329</v>
      </c>
      <c r="E3362">
        <v>96.7</v>
      </c>
      <c r="F3362">
        <v>94.333333333333329</v>
      </c>
      <c r="G3362">
        <v>1</v>
      </c>
      <c r="H3362">
        <v>0</v>
      </c>
      <c r="I3362">
        <v>1.333333333333333</v>
      </c>
      <c r="J3362">
        <v>0.2</v>
      </c>
      <c r="K3362">
        <f t="shared" si="260"/>
        <v>6.9333333333333327</v>
      </c>
      <c r="L3362">
        <f t="shared" si="261"/>
        <v>5.3038368780361417E-2</v>
      </c>
      <c r="M3362">
        <f t="shared" si="262"/>
        <v>0.73358031498753817</v>
      </c>
      <c r="N3362" s="10" t="str" cm="1">
        <f t="array" ref="N3362">_xlfn.IFS(AND(C3362&lt;=0, C3362-M3362&lt;=2), "escarcha",AND(C3362&lt;=0, C3362-M3362&gt;2), "helada negra", AND(C3362&gt;0, M3362+2&gt;C3362), "rocío", TRUE, "sin riesgo")</f>
        <v>rocío</v>
      </c>
      <c r="O3362">
        <f t="shared" si="263"/>
        <v>0.51238583714989872</v>
      </c>
      <c r="P3362">
        <f t="shared" si="264"/>
        <v>7.2771028830448961</v>
      </c>
      <c r="Q3362" s="10" t="str" cm="1">
        <f t="array" ref="Q3362">_xlfn.IFS(AND(D3362&lt;=0, D3362-P3362&lt;=2), "escarcha",AND(D3362&lt;=0, D3362-P3362&gt;2), "helada negra", AND(D3362&gt;0, P3362+2&gt;D3362), "rocío", TRUE, "sin riesgo")</f>
        <v>rocío</v>
      </c>
    </row>
    <row r="3363" spans="1:17" x14ac:dyDescent="0.35">
      <c r="A3363" s="2">
        <v>45817</v>
      </c>
      <c r="B3363" s="3" t="s">
        <v>25</v>
      </c>
      <c r="C3363">
        <v>1.7</v>
      </c>
      <c r="D3363">
        <v>9.7666666666666675</v>
      </c>
      <c r="E3363">
        <v>96.9</v>
      </c>
      <c r="F3363">
        <v>89.666666666666671</v>
      </c>
      <c r="G3363">
        <v>0</v>
      </c>
      <c r="H3363">
        <v>0</v>
      </c>
      <c r="I3363">
        <v>0</v>
      </c>
      <c r="J3363">
        <v>0</v>
      </c>
      <c r="K3363">
        <f t="shared" si="260"/>
        <v>8.0666666666666682</v>
      </c>
      <c r="L3363">
        <f t="shared" si="261"/>
        <v>9.0935172575214218E-2</v>
      </c>
      <c r="M3363">
        <f t="shared" si="262"/>
        <v>1.2604541251673931</v>
      </c>
      <c r="N3363" s="10" t="str" cm="1">
        <f t="array" ref="N3363">_xlfn.IFS(AND(C3363&lt;=0, C3363-M3363&lt;=2), "escarcha",AND(C3363&lt;=0, C3363-M3363&gt;2), "helada negra", AND(C3363&gt;0, M3363+2&gt;C3363), "rocío", TRUE, "sin riesgo")</f>
        <v>rocío</v>
      </c>
      <c r="O3363">
        <f t="shared" si="263"/>
        <v>0.5718346036350187</v>
      </c>
      <c r="P3363">
        <f t="shared" si="264"/>
        <v>8.1497293222218641</v>
      </c>
      <c r="Q3363" s="10" t="str" cm="1">
        <f t="array" ref="Q3363">_xlfn.IFS(AND(D3363&lt;=0, D3363-P3363&lt;=2), "escarcha",AND(D3363&lt;=0, D3363-P3363&gt;2), "helada negra", AND(D3363&gt;0, P3363+2&gt;D3363), "rocío", TRUE, "sin riesgo")</f>
        <v>rocío</v>
      </c>
    </row>
    <row r="3364" spans="1:17" x14ac:dyDescent="0.35">
      <c r="A3364" s="2">
        <v>45817</v>
      </c>
      <c r="B3364" s="3" t="s">
        <v>26</v>
      </c>
      <c r="C3364">
        <v>3.2666666666666671</v>
      </c>
      <c r="D3364">
        <v>12.766666666666669</v>
      </c>
      <c r="E3364">
        <v>97.2</v>
      </c>
      <c r="F3364">
        <v>81</v>
      </c>
      <c r="G3364">
        <v>0</v>
      </c>
      <c r="H3364">
        <v>0</v>
      </c>
      <c r="I3364">
        <v>0</v>
      </c>
      <c r="J3364">
        <v>0</v>
      </c>
      <c r="K3364">
        <f t="shared" si="260"/>
        <v>9.5000000000000018</v>
      </c>
      <c r="L3364">
        <f t="shared" si="261"/>
        <v>0.2053538411281694</v>
      </c>
      <c r="M3364">
        <f t="shared" si="262"/>
        <v>2.86510972109336</v>
      </c>
      <c r="N3364" s="10" t="str" cm="1">
        <f t="array" ref="N3364">_xlfn.IFS(AND(C3364&lt;=0, C3364-M3364&lt;=2), "escarcha",AND(C3364&lt;=0, C3364-M3364&gt;2), "helada negra", AND(C3364&gt;0, M3364+2&gt;C3364), "rocío", TRUE, "sin riesgo")</f>
        <v>rocío</v>
      </c>
      <c r="O3364">
        <f t="shared" si="263"/>
        <v>0.66889834269075865</v>
      </c>
      <c r="P3364">
        <f t="shared" si="264"/>
        <v>9.5876432267957998</v>
      </c>
      <c r="Q3364" s="10" t="str" cm="1">
        <f t="array" ref="Q3364">_xlfn.IFS(AND(D3364&lt;=0, D3364-P3364&lt;=2), "escarcha",AND(D3364&lt;=0, D3364-P3364&gt;2), "helada negra", AND(D3364&gt;0, P3364+2&gt;D3364), "rocío", TRUE, "sin riesgo")</f>
        <v>sin riesgo</v>
      </c>
    </row>
    <row r="3365" spans="1:17" x14ac:dyDescent="0.35">
      <c r="A3365" s="2">
        <v>45817</v>
      </c>
      <c r="B3365" s="3" t="s">
        <v>27</v>
      </c>
      <c r="C3365">
        <v>5.166666666666667</v>
      </c>
      <c r="D3365">
        <v>15.3</v>
      </c>
      <c r="E3365">
        <v>97.366666666666674</v>
      </c>
      <c r="F3365">
        <v>75.666666666666671</v>
      </c>
      <c r="G3365">
        <v>0</v>
      </c>
      <c r="H3365">
        <v>0</v>
      </c>
      <c r="I3365">
        <v>0</v>
      </c>
      <c r="J3365">
        <v>0</v>
      </c>
      <c r="K3365">
        <f t="shared" si="260"/>
        <v>10.133333333333333</v>
      </c>
      <c r="L3365">
        <f t="shared" si="261"/>
        <v>0.34019549993316461</v>
      </c>
      <c r="M3365">
        <f t="shared" si="262"/>
        <v>4.7834567237041421</v>
      </c>
      <c r="N3365" s="10" t="str" cm="1">
        <f t="array" ref="N3365">_xlfn.IFS(AND(C3365&lt;=0, C3365-M3365&lt;=2), "escarcha",AND(C3365&lt;=0, C3365-M3365&gt;2), "helada negra", AND(C3365&gt;0, M3365+2&gt;C3365), "rocío", TRUE, "sin riesgo")</f>
        <v>rocío</v>
      </c>
      <c r="O3365">
        <f t="shared" si="263"/>
        <v>0.76499544404065445</v>
      </c>
      <c r="P3365">
        <f t="shared" si="264"/>
        <v>11.027547003474782</v>
      </c>
      <c r="Q3365" s="10" t="str" cm="1">
        <f t="array" ref="Q3365">_xlfn.IFS(AND(D3365&lt;=0, D3365-P3365&lt;=2), "escarcha",AND(D3365&lt;=0, D3365-P3365&gt;2), "helada negra", AND(D3365&gt;0, P3365+2&gt;D3365), "rocío", TRUE, "sin riesgo")</f>
        <v>sin riesgo</v>
      </c>
    </row>
    <row r="3366" spans="1:17" x14ac:dyDescent="0.35">
      <c r="A3366" s="2">
        <v>45817</v>
      </c>
      <c r="B3366" s="3" t="s">
        <v>28</v>
      </c>
      <c r="C3366">
        <v>9.4666666666666668</v>
      </c>
      <c r="D3366">
        <v>15.9</v>
      </c>
      <c r="E3366">
        <v>97.233333333333334</v>
      </c>
      <c r="F3366">
        <v>76.333333333333329</v>
      </c>
      <c r="G3366">
        <v>0</v>
      </c>
      <c r="H3366">
        <v>6.6666666666666666E-2</v>
      </c>
      <c r="I3366">
        <v>0</v>
      </c>
      <c r="J3366">
        <v>0.76666666666666661</v>
      </c>
      <c r="K3366">
        <f t="shared" si="260"/>
        <v>6.4333333333333336</v>
      </c>
      <c r="L3366">
        <f t="shared" si="261"/>
        <v>0.63271803523046455</v>
      </c>
      <c r="M3366">
        <f t="shared" si="262"/>
        <v>9.0497433835690071</v>
      </c>
      <c r="N3366" s="10" t="str" cm="1">
        <f t="array" ref="N3366">_xlfn.IFS(AND(C3366&lt;=0, C3366-M3366&lt;=2), "escarcha",AND(C3366&lt;=0, C3366-M3366&gt;2), "helada negra", AND(C3366&gt;0, M3366+2&gt;C3366), "rocío", TRUE, "sin riesgo")</f>
        <v>rocío</v>
      </c>
      <c r="O3366">
        <f t="shared" si="263"/>
        <v>0.81218831240000822</v>
      </c>
      <c r="P3366">
        <f t="shared" si="264"/>
        <v>11.740704119780442</v>
      </c>
      <c r="Q3366" s="10" t="str" cm="1">
        <f t="array" ref="Q3366">_xlfn.IFS(AND(D3366&lt;=0, D3366-P3366&lt;=2), "escarcha",AND(D3366&lt;=0, D3366-P3366&gt;2), "helada negra", AND(D3366&gt;0, P3366+2&gt;D3366), "rocío", TRUE, "sin riesgo")</f>
        <v>sin riesgo</v>
      </c>
    </row>
    <row r="3367" spans="1:17" x14ac:dyDescent="0.35">
      <c r="A3367" s="2">
        <v>45817</v>
      </c>
      <c r="B3367" s="3" t="s">
        <v>29</v>
      </c>
      <c r="C3367">
        <v>13.233333333333331</v>
      </c>
      <c r="D3367">
        <v>18.133333333333329</v>
      </c>
      <c r="E3367">
        <v>88.533333333333331</v>
      </c>
      <c r="F3367">
        <v>70.666666666666671</v>
      </c>
      <c r="G3367">
        <v>0</v>
      </c>
      <c r="H3367">
        <v>0.2</v>
      </c>
      <c r="I3367">
        <v>0</v>
      </c>
      <c r="J3367">
        <v>1.2666666666666671</v>
      </c>
      <c r="K3367">
        <f t="shared" si="260"/>
        <v>4.8999999999999986</v>
      </c>
      <c r="L3367">
        <f t="shared" si="261"/>
        <v>0.78832119288754632</v>
      </c>
      <c r="M3367">
        <f t="shared" si="262"/>
        <v>11.379535412794882</v>
      </c>
      <c r="N3367" s="10" t="str" cm="1">
        <f t="array" ref="N3367">_xlfn.IFS(AND(C3367&lt;=0, C3367-M3367&lt;=2), "escarcha",AND(C3367&lt;=0, C3367-M3367&gt;2), "helada negra", AND(C3367&gt;0, M3367+2&gt;C3367), "rocío", TRUE, "sin riesgo")</f>
        <v>rocío</v>
      </c>
      <c r="O3367">
        <f t="shared" si="263"/>
        <v>0.87651219290941929</v>
      </c>
      <c r="P3367">
        <f t="shared" si="264"/>
        <v>12.719209388833223</v>
      </c>
      <c r="Q3367" s="10" t="str" cm="1">
        <f t="array" ref="Q3367">_xlfn.IFS(AND(D3367&lt;=0, D3367-P3367&lt;=2), "escarcha",AND(D3367&lt;=0, D3367-P3367&gt;2), "helada negra", AND(D3367&gt;0, P3367+2&gt;D3367), "rocío", TRUE, "sin riesgo")</f>
        <v>sin riesgo</v>
      </c>
    </row>
    <row r="3368" spans="1:17" x14ac:dyDescent="0.35">
      <c r="A3368" s="2">
        <v>45817</v>
      </c>
      <c r="B3368" s="3" t="s">
        <v>30</v>
      </c>
      <c r="C3368">
        <v>18.3</v>
      </c>
      <c r="D3368">
        <v>19.866666666666671</v>
      </c>
      <c r="E3368">
        <v>70.3</v>
      </c>
      <c r="F3368">
        <v>65.666666666666671</v>
      </c>
      <c r="G3368">
        <v>0</v>
      </c>
      <c r="H3368">
        <v>0.5</v>
      </c>
      <c r="I3368">
        <v>0</v>
      </c>
      <c r="J3368">
        <v>1.7666666666666671</v>
      </c>
      <c r="K3368">
        <f t="shared" si="260"/>
        <v>1.56666666666667</v>
      </c>
      <c r="L3368">
        <f t="shared" si="261"/>
        <v>0.8817697462945111</v>
      </c>
      <c r="M3368">
        <f t="shared" si="262"/>
        <v>12.799520516179339</v>
      </c>
      <c r="N3368" s="10" t="str" cm="1">
        <f t="array" ref="N3368">_xlfn.IFS(AND(C3368&lt;=0, C3368-M3368&lt;=2), "escarcha",AND(C3368&lt;=0, C3368-M3368&gt;2), "helada negra", AND(C3368&gt;0, M3368+2&gt;C3368), "rocío", TRUE, "sin riesgo")</f>
        <v>sin riesgo</v>
      </c>
      <c r="O3368">
        <f t="shared" si="263"/>
        <v>0.9112627187333755</v>
      </c>
      <c r="P3368">
        <f t="shared" si="264"/>
        <v>13.250973581426043</v>
      </c>
      <c r="Q3368" s="10" t="str" cm="1">
        <f t="array" ref="Q3368">_xlfn.IFS(AND(D3368&lt;=0, D3368-P3368&lt;=2), "escarcha",AND(D3368&lt;=0, D3368-P3368&gt;2), "helada negra", AND(D3368&gt;0, P3368+2&gt;D3368), "rocío", TRUE, "sin riesgo")</f>
        <v>sin riesgo</v>
      </c>
    </row>
    <row r="3369" spans="1:17" x14ac:dyDescent="0.35">
      <c r="A3369" s="2">
        <v>45817</v>
      </c>
      <c r="B3369" s="3" t="s">
        <v>31</v>
      </c>
      <c r="C3369">
        <v>20.766666666666669</v>
      </c>
      <c r="D3369">
        <v>21.266666666666669</v>
      </c>
      <c r="E3369">
        <v>62.2</v>
      </c>
      <c r="F3369">
        <v>59.333333333333343</v>
      </c>
      <c r="G3369">
        <v>0</v>
      </c>
      <c r="H3369">
        <v>1.2333333333333329</v>
      </c>
      <c r="I3369">
        <v>0</v>
      </c>
      <c r="J3369">
        <v>3.666666666666667</v>
      </c>
      <c r="K3369">
        <f t="shared" si="260"/>
        <v>0.5</v>
      </c>
      <c r="L3369">
        <f t="shared" si="261"/>
        <v>0.91261184365267323</v>
      </c>
      <c r="M3369">
        <f t="shared" si="262"/>
        <v>13.271662936879917</v>
      </c>
      <c r="N3369" s="10" t="str" cm="1">
        <f t="array" ref="N3369">_xlfn.IFS(AND(C3369&lt;=0, C3369-M3369&lt;=2), "escarcha",AND(C3369&lt;=0, C3369-M3369&gt;2), "helada negra", AND(C3369&gt;0, M3369+2&gt;C3369), "rocío", TRUE, "sin riesgo")</f>
        <v>sin riesgo</v>
      </c>
      <c r="O3369">
        <f t="shared" si="263"/>
        <v>0.89614540293245892</v>
      </c>
      <c r="P3369">
        <f t="shared" si="264"/>
        <v>13.019371856270636</v>
      </c>
      <c r="Q3369" s="10" t="str" cm="1">
        <f t="array" ref="Q3369">_xlfn.IFS(AND(D3369&lt;=0, D3369-P3369&lt;=2), "escarcha",AND(D3369&lt;=0, D3369-P3369&gt;2), "helada negra", AND(D3369&gt;0, P3369+2&gt;D3369), "rocío", TRUE, "sin riesgo")</f>
        <v>sin riesgo</v>
      </c>
    </row>
    <row r="3370" spans="1:17" x14ac:dyDescent="0.35">
      <c r="A3370" s="2">
        <v>45817</v>
      </c>
      <c r="B3370" s="3" t="s">
        <v>35</v>
      </c>
      <c r="C3370">
        <v>23.866666666666671</v>
      </c>
      <c r="D3370">
        <v>23.9</v>
      </c>
      <c r="E3370">
        <v>53.3</v>
      </c>
      <c r="F3370">
        <v>51.666666666666657</v>
      </c>
      <c r="G3370">
        <v>3</v>
      </c>
      <c r="H3370">
        <v>2.433333333333334</v>
      </c>
      <c r="I3370">
        <v>7.333333333333333</v>
      </c>
      <c r="J3370">
        <v>5.2</v>
      </c>
      <c r="K3370">
        <f t="shared" si="260"/>
        <v>3.3333333333327886E-2</v>
      </c>
      <c r="L3370">
        <f t="shared" si="261"/>
        <v>0.94678522800916498</v>
      </c>
      <c r="M3370">
        <f t="shared" si="262"/>
        <v>13.796841266355765</v>
      </c>
      <c r="N3370" s="10" t="str" cm="1">
        <f t="array" ref="N3370">_xlfn.IFS(AND(C3370&lt;=0, C3370-M3370&lt;=2), "escarcha",AND(C3370&lt;=0, C3370-M3370&gt;2), "helada negra", AND(C3370&gt;0, M3370+2&gt;C3370), "rocío", TRUE, "sin riesgo")</f>
        <v>sin riesgo</v>
      </c>
      <c r="O3370">
        <f t="shared" si="263"/>
        <v>0.91766579353299349</v>
      </c>
      <c r="P3370">
        <f t="shared" si="264"/>
        <v>13.349196927773754</v>
      </c>
      <c r="Q3370" s="10" t="str" cm="1">
        <f t="array" ref="Q3370">_xlfn.IFS(AND(D3370&lt;=0, D3370-P3370&lt;=2), "escarcha",AND(D3370&lt;=0, D3370-P3370&gt;2), "helada negra", AND(D3370&gt;0, P3370+2&gt;D3370), "rocío", TRUE, "sin riesgo")</f>
        <v>sin riesgo</v>
      </c>
    </row>
    <row r="3371" spans="1:17" x14ac:dyDescent="0.35">
      <c r="A3371" s="2">
        <v>45817</v>
      </c>
      <c r="B3371" s="3" t="s">
        <v>48</v>
      </c>
      <c r="C3371">
        <v>28.866666666666671</v>
      </c>
      <c r="D3371">
        <v>29.233333333333331</v>
      </c>
      <c r="E3371">
        <v>41.733333333333327</v>
      </c>
      <c r="F3371">
        <v>39.666666666666657</v>
      </c>
      <c r="G3371">
        <v>4</v>
      </c>
      <c r="H3371">
        <v>1.6</v>
      </c>
      <c r="I3371">
        <v>6.666666666666667</v>
      </c>
      <c r="J3371">
        <v>3.9333333333333331</v>
      </c>
      <c r="K3371">
        <f t="shared" si="260"/>
        <v>0.36666666666666003</v>
      </c>
      <c r="L3371">
        <f t="shared" si="261"/>
        <v>0.99726836482674441</v>
      </c>
      <c r="M3371">
        <f t="shared" si="262"/>
        <v>14.576618669667775</v>
      </c>
      <c r="N3371" s="10" t="str" cm="1">
        <f t="array" ref="N3371">_xlfn.IFS(AND(C3371&lt;=0, C3371-M3371&lt;=2), "escarcha",AND(C3371&lt;=0, C3371-M3371&gt;2), "helada negra", AND(C3371&gt;0, M3371+2&gt;C3371), "rocío", TRUE, "sin riesgo")</f>
        <v>sin riesgo</v>
      </c>
      <c r="O3371">
        <f t="shared" si="263"/>
        <v>0.96769490303210137</v>
      </c>
      <c r="P3371">
        <f t="shared" si="264"/>
        <v>14.119244851661682</v>
      </c>
      <c r="Q3371" s="10" t="str" cm="1">
        <f t="array" ref="Q3371">_xlfn.IFS(AND(D3371&lt;=0, D3371-P3371&lt;=2), "escarcha",AND(D3371&lt;=0, D3371-P3371&gt;2), "helada negra", AND(D3371&gt;0, P3371+2&gt;D3371), "rocío", TRUE, "sin riesgo")</f>
        <v>sin riesgo</v>
      </c>
    </row>
    <row r="3372" spans="1:17" x14ac:dyDescent="0.35">
      <c r="A3372" s="2">
        <v>45817</v>
      </c>
      <c r="B3372" s="3" t="s">
        <v>42</v>
      </c>
      <c r="C3372">
        <v>22.15</v>
      </c>
      <c r="D3372">
        <v>22.5</v>
      </c>
      <c r="E3372">
        <v>68.650000000000006</v>
      </c>
      <c r="F3372">
        <v>57.666666666666657</v>
      </c>
      <c r="G3372">
        <v>0</v>
      </c>
      <c r="H3372">
        <v>0.93333333333333335</v>
      </c>
      <c r="I3372">
        <v>2</v>
      </c>
      <c r="J3372">
        <v>2.566666666666666</v>
      </c>
      <c r="K3372">
        <f t="shared" si="260"/>
        <v>0.35000000000000142</v>
      </c>
      <c r="L3372">
        <f t="shared" si="261"/>
        <v>1.0959794201502446</v>
      </c>
      <c r="M3372">
        <f t="shared" si="262"/>
        <v>16.115101132975699</v>
      </c>
      <c r="N3372" s="10" t="str" cm="1">
        <f t="array" ref="N3372">_xlfn.IFS(AND(C3372&lt;=0, C3372-M3372&lt;=2), "escarcha",AND(C3372&lt;=0, C3372-M3372&gt;2), "helada negra", AND(C3372&gt;0, M3372+2&gt;C3372), "rocío", TRUE, "sin riesgo")</f>
        <v>sin riesgo</v>
      </c>
      <c r="O3372">
        <f t="shared" si="263"/>
        <v>0.94292819041474951</v>
      </c>
      <c r="P3372">
        <f t="shared" si="264"/>
        <v>13.737458393310821</v>
      </c>
      <c r="Q3372" s="10" t="str" cm="1">
        <f t="array" ref="Q3372">_xlfn.IFS(AND(D3372&lt;=0, D3372-P3372&lt;=2), "escarcha",AND(D3372&lt;=0, D3372-P3372&gt;2), "helada negra", AND(D3372&gt;0, P3372+2&gt;D3372), "rocío", TRUE, "sin riesgo")</f>
        <v>sin riesgo</v>
      </c>
    </row>
    <row r="3373" spans="1:17" x14ac:dyDescent="0.35">
      <c r="A3373" s="2">
        <v>45817</v>
      </c>
      <c r="B3373" s="3" t="s">
        <v>43</v>
      </c>
      <c r="C3373">
        <v>19.56666666666667</v>
      </c>
      <c r="D3373">
        <v>20.633333333333329</v>
      </c>
      <c r="E3373">
        <v>73.033333333333331</v>
      </c>
      <c r="F3373">
        <v>60</v>
      </c>
      <c r="G3373">
        <v>2.666666666666667</v>
      </c>
      <c r="H3373">
        <v>0.89999999999999991</v>
      </c>
      <c r="I3373">
        <v>5.333333333333333</v>
      </c>
      <c r="J3373">
        <v>1.7</v>
      </c>
      <c r="K3373">
        <f t="shared" si="260"/>
        <v>1.0666666666666593</v>
      </c>
      <c r="L3373">
        <f t="shared" si="261"/>
        <v>0.99897404743962215</v>
      </c>
      <c r="M3373">
        <f t="shared" si="262"/>
        <v>14.603047846941225</v>
      </c>
      <c r="N3373" s="10" t="str" cm="1">
        <f t="array" ref="N3373">_xlfn.IFS(AND(C3373&lt;=0, C3373-M3373&lt;=2), "escarcha",AND(C3373&lt;=0, C3373-M3373&gt;2), "helada negra", AND(C3373&gt;0, M3373+2&gt;C3373), "rocío", TRUE, "sin riesgo")</f>
        <v>sin riesgo</v>
      </c>
      <c r="O3373">
        <f t="shared" si="263"/>
        <v>0.86839045168090023</v>
      </c>
      <c r="P3373">
        <f t="shared" si="264"/>
        <v>12.595245760661488</v>
      </c>
      <c r="Q3373" s="10" t="str" cm="1">
        <f t="array" ref="Q3373">_xlfn.IFS(AND(D3373&lt;=0, D3373-P3373&lt;=2), "escarcha",AND(D3373&lt;=0, D3373-P3373&gt;2), "helada negra", AND(D3373&gt;0, P3373+2&gt;D3373), "rocío", TRUE, "sin riesgo")</f>
        <v>sin riesgo</v>
      </c>
    </row>
    <row r="3374" spans="1:17" x14ac:dyDescent="0.35">
      <c r="A3374" s="2">
        <v>45817</v>
      </c>
      <c r="B3374" s="3" t="s">
        <v>44</v>
      </c>
      <c r="C3374">
        <v>16.766666666666669</v>
      </c>
      <c r="D3374">
        <v>19.7</v>
      </c>
      <c r="E3374">
        <v>80.066666666666677</v>
      </c>
      <c r="F3374">
        <v>62.333333333333343</v>
      </c>
      <c r="G3374">
        <v>0</v>
      </c>
      <c r="H3374">
        <v>0</v>
      </c>
      <c r="I3374">
        <v>0</v>
      </c>
      <c r="J3374">
        <v>0</v>
      </c>
      <c r="K3374">
        <f t="shared" si="260"/>
        <v>2.93333333333333</v>
      </c>
      <c r="L3374">
        <f t="shared" si="261"/>
        <v>0.91512175645949323</v>
      </c>
      <c r="M3374">
        <f t="shared" si="262"/>
        <v>13.310162315269539</v>
      </c>
      <c r="N3374" s="10" t="str" cm="1">
        <f t="array" ref="N3374">_xlfn.IFS(AND(C3374&lt;=0, C3374-M3374&lt;=2), "escarcha",AND(C3374&lt;=0, C3374-M3374&gt;2), "helada negra", AND(C3374&gt;0, M3374+2&gt;C3374), "rocío", TRUE, "sin riesgo")</f>
        <v>sin riesgo</v>
      </c>
      <c r="O3374">
        <f t="shared" si="263"/>
        <v>0.84883219380834207</v>
      </c>
      <c r="P3374">
        <f t="shared" si="264"/>
        <v>12.297217026348489</v>
      </c>
      <c r="Q3374" s="10" t="str" cm="1">
        <f t="array" ref="Q3374">_xlfn.IFS(AND(D3374&lt;=0, D3374-P3374&lt;=2), "escarcha",AND(D3374&lt;=0, D3374-P3374&gt;2), "helada negra", AND(D3374&gt;0, P3374+2&gt;D3374), "rocío", TRUE, "sin riesgo")</f>
        <v>sin riesgo</v>
      </c>
    </row>
    <row r="3375" spans="1:17" x14ac:dyDescent="0.35">
      <c r="A3375" s="2">
        <v>45817</v>
      </c>
      <c r="B3375" s="3" t="s">
        <v>45</v>
      </c>
      <c r="C3375">
        <v>14.5</v>
      </c>
      <c r="D3375">
        <v>18.833333333333329</v>
      </c>
      <c r="E3375">
        <v>85.899999999999991</v>
      </c>
      <c r="F3375">
        <v>66.666666666666671</v>
      </c>
      <c r="G3375">
        <v>0</v>
      </c>
      <c r="H3375">
        <v>0</v>
      </c>
      <c r="I3375">
        <v>0</v>
      </c>
      <c r="J3375">
        <v>0</v>
      </c>
      <c r="K3375">
        <f t="shared" si="260"/>
        <v>4.3333333333333286</v>
      </c>
      <c r="L3375">
        <f t="shared" si="261"/>
        <v>0.8403352241157318</v>
      </c>
      <c r="M3375">
        <f t="shared" si="262"/>
        <v>12.167956619695298</v>
      </c>
      <c r="N3375" s="10" t="str" cm="1">
        <f t="array" ref="N3375">_xlfn.IFS(AND(C3375&lt;=0, C3375-M3375&lt;=2), "escarcha",AND(C3375&lt;=0, C3375-M3375&gt;2), "helada negra", AND(C3375&gt;0, M3375+2&gt;C3375), "rocío", TRUE, "sin riesgo")</f>
        <v>sin riesgo</v>
      </c>
      <c r="O3375">
        <f t="shared" si="263"/>
        <v>0.86208472514455303</v>
      </c>
      <c r="P3375">
        <f t="shared" si="264"/>
        <v>12.499083134627305</v>
      </c>
      <c r="Q3375" s="10" t="str" cm="1">
        <f t="array" ref="Q3375">_xlfn.IFS(AND(D3375&lt;=0, D3375-P3375&lt;=2), "escarcha",AND(D3375&lt;=0, D3375-P3375&gt;2), "helada negra", AND(D3375&gt;0, P3375+2&gt;D3375), "rocío", TRUE, "sin riesgo")</f>
        <v>sin riesgo</v>
      </c>
    </row>
    <row r="3376" spans="1:17" x14ac:dyDescent="0.35">
      <c r="A3376" s="2">
        <v>45817</v>
      </c>
      <c r="B3376" s="3" t="s">
        <v>46</v>
      </c>
      <c r="C3376">
        <v>13.06666666666667</v>
      </c>
      <c r="D3376">
        <v>18.100000000000001</v>
      </c>
      <c r="E3376">
        <v>89.63333333333334</v>
      </c>
      <c r="F3376">
        <v>70.333333333333329</v>
      </c>
      <c r="G3376">
        <v>0</v>
      </c>
      <c r="H3376">
        <v>0</v>
      </c>
      <c r="I3376">
        <v>0</v>
      </c>
      <c r="J3376">
        <v>0</v>
      </c>
      <c r="K3376">
        <f t="shared" si="260"/>
        <v>5.0333333333333314</v>
      </c>
      <c r="L3376">
        <f t="shared" si="261"/>
        <v>0.78979178249616933</v>
      </c>
      <c r="M3376">
        <f t="shared" si="262"/>
        <v>11.401759475614595</v>
      </c>
      <c r="N3376" s="10" t="str" cm="1">
        <f t="array" ref="N3376">_xlfn.IFS(AND(C3376&lt;=0, C3376-M3376&lt;=2), "escarcha",AND(C3376&lt;=0, C3376-M3376&gt;2), "helada negra", AND(C3376&gt;0, M3376+2&gt;C3376), "rocío", TRUE, "sin riesgo")</f>
        <v>rocío</v>
      </c>
      <c r="O3376">
        <f t="shared" si="263"/>
        <v>0.86969050143302318</v>
      </c>
      <c r="P3376">
        <f t="shared" si="264"/>
        <v>12.615080580060885</v>
      </c>
      <c r="Q3376" s="10" t="str" cm="1">
        <f t="array" ref="Q3376">_xlfn.IFS(AND(D3376&lt;=0, D3376-P3376&lt;=2), "escarcha",AND(D3376&lt;=0, D3376-P3376&gt;2), "helada negra", AND(D3376&gt;0, P3376+2&gt;D3376), "rocío", TRUE, "sin riesgo")</f>
        <v>sin riesgo</v>
      </c>
    </row>
    <row r="3377" spans="1:17" x14ac:dyDescent="0.35">
      <c r="A3377" s="2">
        <v>45818</v>
      </c>
      <c r="B3377" s="3" t="s">
        <v>10</v>
      </c>
      <c r="C3377">
        <v>11.4</v>
      </c>
      <c r="D3377">
        <v>17</v>
      </c>
      <c r="E3377">
        <v>91.8</v>
      </c>
      <c r="F3377">
        <v>74</v>
      </c>
      <c r="G3377">
        <v>1</v>
      </c>
      <c r="H3377">
        <v>0</v>
      </c>
      <c r="I3377">
        <v>1.666666666666667</v>
      </c>
      <c r="J3377">
        <v>0</v>
      </c>
      <c r="K3377">
        <f t="shared" si="260"/>
        <v>5.6</v>
      </c>
      <c r="L3377">
        <f t="shared" si="261"/>
        <v>0.70411747714692119</v>
      </c>
      <c r="M3377">
        <f t="shared" si="262"/>
        <v>10.113462546333738</v>
      </c>
      <c r="N3377" s="10" t="str" cm="1">
        <f t="array" ref="N3377">_xlfn.IFS(AND(C3377&lt;=0, C3377-M3377&lt;=2), "escarcha",AND(C3377&lt;=0, C3377-M3377&gt;2), "helada negra", AND(C3377&gt;0, M3377+2&gt;C3377), "rocío", TRUE, "sin riesgo")</f>
        <v>rocío</v>
      </c>
      <c r="O3377">
        <f t="shared" si="263"/>
        <v>0.85112148774215135</v>
      </c>
      <c r="P3377">
        <f t="shared" si="264"/>
        <v>12.332065373532297</v>
      </c>
      <c r="Q3377" s="10" t="str" cm="1">
        <f t="array" ref="Q3377">_xlfn.IFS(AND(D3377&lt;=0, D3377-P3377&lt;=2), "escarcha",AND(D3377&lt;=0, D3377-P3377&gt;2), "helada negra", AND(D3377&gt;0, P3377+2&gt;D3377), "rocío", TRUE, "sin riesgo")</f>
        <v>sin riesgo</v>
      </c>
    </row>
    <row r="3378" spans="1:17" x14ac:dyDescent="0.35">
      <c r="A3378" s="2">
        <v>45818</v>
      </c>
      <c r="B3378" s="3" t="s">
        <v>11</v>
      </c>
      <c r="C3378">
        <v>10.43333333333333</v>
      </c>
      <c r="D3378">
        <v>17.033333333333331</v>
      </c>
      <c r="E3378">
        <v>93.233333333333334</v>
      </c>
      <c r="F3378">
        <v>74.333333333333329</v>
      </c>
      <c r="G3378">
        <v>0.33333333333333331</v>
      </c>
      <c r="H3378">
        <v>0</v>
      </c>
      <c r="I3378">
        <v>3</v>
      </c>
      <c r="J3378">
        <v>0.23333333333333331</v>
      </c>
      <c r="K3378">
        <f t="shared" si="260"/>
        <v>6.6000000000000014</v>
      </c>
      <c r="L3378">
        <f t="shared" si="261"/>
        <v>0.65540591800851289</v>
      </c>
      <c r="M3378">
        <f t="shared" si="262"/>
        <v>9.3867804700072899</v>
      </c>
      <c r="N3378" s="10" t="str" cm="1">
        <f t="array" ref="N3378">_xlfn.IFS(AND(C3378&lt;=0, C3378-M3378&lt;=2), "escarcha",AND(C3378&lt;=0, C3378-M3378&gt;2), "helada negra", AND(C3378&gt;0, M3378+2&gt;C3378), "rocío", TRUE, "sin riesgo")</f>
        <v>rocío</v>
      </c>
      <c r="O3378">
        <f t="shared" si="263"/>
        <v>0.85772717586366998</v>
      </c>
      <c r="P3378">
        <f t="shared" si="264"/>
        <v>12.432672564486888</v>
      </c>
      <c r="Q3378" s="10" t="str" cm="1">
        <f t="array" ref="Q3378">_xlfn.IFS(AND(D3378&lt;=0, D3378-P3378&lt;=2), "escarcha",AND(D3378&lt;=0, D3378-P3378&gt;2), "helada negra", AND(D3378&gt;0, P3378+2&gt;D3378), "rocío", TRUE, "sin riesgo")</f>
        <v>sin riesgo</v>
      </c>
    </row>
    <row r="3379" spans="1:17" x14ac:dyDescent="0.35">
      <c r="A3379" s="2">
        <v>45818</v>
      </c>
      <c r="B3379" s="3" t="s">
        <v>12</v>
      </c>
      <c r="C3379">
        <v>10.43333333333333</v>
      </c>
      <c r="D3379">
        <v>16</v>
      </c>
      <c r="E3379">
        <v>94.166666666666671</v>
      </c>
      <c r="F3379">
        <v>77.333333333333329</v>
      </c>
      <c r="G3379">
        <v>0.33333333333333331</v>
      </c>
      <c r="H3379">
        <v>0</v>
      </c>
      <c r="I3379">
        <v>2</v>
      </c>
      <c r="J3379">
        <v>0.16666666666666671</v>
      </c>
      <c r="K3379">
        <f t="shared" si="260"/>
        <v>5.56666666666667</v>
      </c>
      <c r="L3379">
        <f t="shared" si="261"/>
        <v>0.66536686838709458</v>
      </c>
      <c r="M3379">
        <f t="shared" si="262"/>
        <v>9.5350390210604967</v>
      </c>
      <c r="N3379" s="10" t="str" cm="1">
        <f t="array" ref="N3379">_xlfn.IFS(AND(C3379&lt;=0, C3379-M3379&lt;=2), "escarcha",AND(C3379&lt;=0, C3379-M3379&gt;2), "helada negra", AND(C3379&gt;0, M3379+2&gt;C3379), "rocío", TRUE, "sin riesgo")</f>
        <v>rocío</v>
      </c>
      <c r="O3379">
        <f t="shared" si="263"/>
        <v>0.83158985686186926</v>
      </c>
      <c r="P3379">
        <f t="shared" si="264"/>
        <v>12.035054053288377</v>
      </c>
      <c r="Q3379" s="10" t="str" cm="1">
        <f t="array" ref="Q3379">_xlfn.IFS(AND(D3379&lt;=0, D3379-P3379&lt;=2), "escarcha",AND(D3379&lt;=0, D3379-P3379&gt;2), "helada negra", AND(D3379&gt;0, P3379+2&gt;D3379), "rocío", TRUE, "sin riesgo")</f>
        <v>sin riesgo</v>
      </c>
    </row>
    <row r="3380" spans="1:17" x14ac:dyDescent="0.35">
      <c r="A3380" s="2">
        <v>45818</v>
      </c>
      <c r="B3380" s="3" t="s">
        <v>13</v>
      </c>
      <c r="C3380">
        <v>10.1</v>
      </c>
      <c r="D3380">
        <v>15.66666666666667</v>
      </c>
      <c r="E3380">
        <v>94.1</v>
      </c>
      <c r="F3380">
        <v>78</v>
      </c>
      <c r="G3380">
        <v>0</v>
      </c>
      <c r="H3380">
        <v>0</v>
      </c>
      <c r="I3380">
        <v>1</v>
      </c>
      <c r="J3380">
        <v>0.46666666666666662</v>
      </c>
      <c r="K3380">
        <f t="shared" si="260"/>
        <v>5.56666666666667</v>
      </c>
      <c r="L3380">
        <f t="shared" si="261"/>
        <v>0.64240544770919183</v>
      </c>
      <c r="M3380">
        <f t="shared" si="262"/>
        <v>9.1935433970648095</v>
      </c>
      <c r="N3380" s="10" t="str" cm="1">
        <f t="array" ref="N3380">_xlfn.IFS(AND(C3380&lt;=0, C3380-M3380&lt;=2), "escarcha",AND(C3380&lt;=0, C3380-M3380&gt;2), "helada negra", AND(C3380&gt;0, M3380+2&gt;C3380), "rocío", TRUE, "sin riesgo")</f>
        <v>rocío</v>
      </c>
      <c r="O3380">
        <f t="shared" si="263"/>
        <v>0.81886714660265003</v>
      </c>
      <c r="P3380">
        <f t="shared" si="264"/>
        <v>11.841955139018003</v>
      </c>
      <c r="Q3380" s="10" t="str" cm="1">
        <f t="array" ref="Q3380">_xlfn.IFS(AND(D3380&lt;=0, D3380-P3380&lt;=2), "escarcha",AND(D3380&lt;=0, D3380-P3380&gt;2), "helada negra", AND(D3380&gt;0, P3380+2&gt;D3380), "rocío", TRUE, "sin riesgo")</f>
        <v>sin riesgo</v>
      </c>
    </row>
    <row r="3381" spans="1:17" x14ac:dyDescent="0.35">
      <c r="A3381" s="2">
        <v>45818</v>
      </c>
      <c r="B3381" s="3" t="s">
        <v>14</v>
      </c>
      <c r="C3381">
        <v>9.1999999999999993</v>
      </c>
      <c r="D3381">
        <v>15.733333333333331</v>
      </c>
      <c r="E3381">
        <v>94.466666666666669</v>
      </c>
      <c r="F3381">
        <v>76</v>
      </c>
      <c r="G3381">
        <v>0</v>
      </c>
      <c r="H3381">
        <v>0.56666666666666665</v>
      </c>
      <c r="I3381">
        <v>0</v>
      </c>
      <c r="J3381">
        <v>1.166666666666667</v>
      </c>
      <c r="K3381">
        <f t="shared" si="260"/>
        <v>6.5333333333333314</v>
      </c>
      <c r="L3381">
        <f t="shared" si="261"/>
        <v>0.58591700483634468</v>
      </c>
      <c r="M3381">
        <f t="shared" si="262"/>
        <v>8.3573317235348945</v>
      </c>
      <c r="N3381" s="10" t="str" cm="1">
        <f t="array" ref="N3381">_xlfn.IFS(AND(C3381&lt;=0, C3381-M3381&lt;=2), "escarcha",AND(C3381&lt;=0, C3381-M3381&gt;2), "helada negra", AND(C3381&gt;0, M3381+2&gt;C3381), "rocío", TRUE, "sin riesgo")</f>
        <v>rocío</v>
      </c>
      <c r="O3381">
        <f t="shared" si="263"/>
        <v>0.797157342261966</v>
      </c>
      <c r="P3381">
        <f t="shared" si="264"/>
        <v>11.513128830822483</v>
      </c>
      <c r="Q3381" s="10" t="str" cm="1">
        <f t="array" ref="Q3381">_xlfn.IFS(AND(D3381&lt;=0, D3381-P3381&lt;=2), "escarcha",AND(D3381&lt;=0, D3381-P3381&gt;2), "helada negra", AND(D3381&gt;0, P3381+2&gt;D3381), "rocío", TRUE, "sin riesgo")</f>
        <v>sin riesgo</v>
      </c>
    </row>
    <row r="3382" spans="1:17" x14ac:dyDescent="0.35">
      <c r="A3382" s="2">
        <v>45818</v>
      </c>
      <c r="B3382" s="3" t="s">
        <v>15</v>
      </c>
      <c r="C3382">
        <v>8</v>
      </c>
      <c r="D3382">
        <v>15.733333333333331</v>
      </c>
      <c r="E3382">
        <v>94.733333333333334</v>
      </c>
      <c r="F3382">
        <v>75</v>
      </c>
      <c r="G3382">
        <v>0</v>
      </c>
      <c r="H3382">
        <v>0.1</v>
      </c>
      <c r="I3382">
        <v>0</v>
      </c>
      <c r="J3382">
        <v>1.033333333333333</v>
      </c>
      <c r="K3382">
        <f t="shared" si="260"/>
        <v>7.7333333333333307</v>
      </c>
      <c r="L3382">
        <f t="shared" si="261"/>
        <v>0.50755922093031736</v>
      </c>
      <c r="M3382">
        <f t="shared" si="262"/>
        <v>7.2065208022065486</v>
      </c>
      <c r="N3382" s="10" t="str" cm="1">
        <f t="array" ref="N3382">_xlfn.IFS(AND(C3382&lt;=0, C3382-M3382&lt;=2), "escarcha",AND(C3382&lt;=0, C3382-M3382&gt;2), "helada negra", AND(C3382&gt;0, M3382+2&gt;C3382), "rocío", TRUE, "sin riesgo")</f>
        <v>rocío</v>
      </c>
      <c r="O3382">
        <f t="shared" si="263"/>
        <v>0.7839121155119454</v>
      </c>
      <c r="P3382">
        <f t="shared" si="264"/>
        <v>11.312927161285627</v>
      </c>
      <c r="Q3382" s="10" t="str" cm="1">
        <f t="array" ref="Q3382">_xlfn.IFS(AND(D3382&lt;=0, D3382-P3382&lt;=2), "escarcha",AND(D3382&lt;=0, D3382-P3382&gt;2), "helada negra", AND(D3382&gt;0, P3382+2&gt;D3382), "rocío", TRUE, "sin riesgo")</f>
        <v>sin riesgo</v>
      </c>
    </row>
    <row r="3383" spans="1:17" x14ac:dyDescent="0.35">
      <c r="A3383" s="2">
        <v>45818</v>
      </c>
      <c r="B3383" s="3" t="s">
        <v>16</v>
      </c>
      <c r="C3383">
        <v>7.4666666666666668</v>
      </c>
      <c r="D3383">
        <v>14.53333333333333</v>
      </c>
      <c r="E3383">
        <v>95.266666666666666</v>
      </c>
      <c r="F3383">
        <v>81.666666666666671</v>
      </c>
      <c r="G3383">
        <v>0</v>
      </c>
      <c r="H3383">
        <v>0.23333333333333331</v>
      </c>
      <c r="I3383">
        <v>0</v>
      </c>
      <c r="J3383">
        <v>0.6</v>
      </c>
      <c r="K3383">
        <f t="shared" si="260"/>
        <v>7.0666666666666629</v>
      </c>
      <c r="L3383">
        <f t="shared" si="261"/>
        <v>0.47684511125685358</v>
      </c>
      <c r="M3383">
        <f t="shared" si="262"/>
        <v>6.7583035371311544</v>
      </c>
      <c r="N3383" s="10" t="str" cm="1">
        <f t="array" ref="N3383">_xlfn.IFS(AND(C3383&lt;=0, C3383-M3383&lt;=2), "escarcha",AND(C3383&lt;=0, C3383-M3383&gt;2), "helada negra", AND(C3383&gt;0, M3383+2&gt;C3383), "rocío", TRUE, "sin riesgo")</f>
        <v>rocío</v>
      </c>
      <c r="O3383">
        <f t="shared" si="263"/>
        <v>0.79194980152679062</v>
      </c>
      <c r="P3383">
        <f t="shared" si="264"/>
        <v>11.434379241649804</v>
      </c>
      <c r="Q3383" s="10" t="str" cm="1">
        <f t="array" ref="Q3383">_xlfn.IFS(AND(D3383&lt;=0, D3383-P3383&lt;=2), "escarcha",AND(D3383&lt;=0, D3383-P3383&gt;2), "helada negra", AND(D3383&gt;0, P3383+2&gt;D3383), "rocío", TRUE, "sin riesgo")</f>
        <v>sin riesgo</v>
      </c>
    </row>
    <row r="3384" spans="1:17" x14ac:dyDescent="0.35">
      <c r="A3384" s="2">
        <v>45818</v>
      </c>
      <c r="B3384" s="3" t="s">
        <v>17</v>
      </c>
      <c r="C3384">
        <v>6.9</v>
      </c>
      <c r="D3384">
        <v>12.866666666666671</v>
      </c>
      <c r="E3384">
        <v>95.65</v>
      </c>
      <c r="F3384">
        <v>86</v>
      </c>
      <c r="G3384">
        <v>0.5</v>
      </c>
      <c r="H3384">
        <v>3.3333333333333333E-2</v>
      </c>
      <c r="I3384">
        <v>3</v>
      </c>
      <c r="J3384">
        <v>0.33333333333333331</v>
      </c>
      <c r="K3384">
        <f t="shared" si="260"/>
        <v>5.9666666666666703</v>
      </c>
      <c r="L3384">
        <f t="shared" si="261"/>
        <v>0.44209228592441691</v>
      </c>
      <c r="M3384">
        <f t="shared" si="262"/>
        <v>6.2530807334229301</v>
      </c>
      <c r="N3384" s="10" t="str" cm="1">
        <f t="array" ref="N3384">_xlfn.IFS(AND(C3384&lt;=0, C3384-M3384&lt;=2), "escarcha",AND(C3384&lt;=0, C3384-M3384&gt;2), "helada negra", AND(C3384&gt;0, M3384+2&gt;C3384), "rocío", TRUE, "sin riesgo")</f>
        <v>rocío</v>
      </c>
      <c r="O3384">
        <f t="shared" si="263"/>
        <v>0.73534003424811856</v>
      </c>
      <c r="P3384">
        <f t="shared" si="264"/>
        <v>10.58144700876497</v>
      </c>
      <c r="Q3384" s="10" t="str" cm="1">
        <f t="array" ref="Q3384">_xlfn.IFS(AND(D3384&lt;=0, D3384-P3384&lt;=2), "escarcha",AND(D3384&lt;=0, D3384-P3384&gt;2), "helada negra", AND(D3384&gt;0, P3384+2&gt;D3384), "rocío", TRUE, "sin riesgo")</f>
        <v>sin riesgo</v>
      </c>
    </row>
    <row r="3385" spans="1:17" x14ac:dyDescent="0.35">
      <c r="A3385" s="2">
        <v>45818</v>
      </c>
      <c r="B3385" s="3" t="s">
        <v>18</v>
      </c>
      <c r="C3385">
        <v>6.1</v>
      </c>
      <c r="D3385">
        <v>13.16666666666667</v>
      </c>
      <c r="E3385">
        <v>95.966666666666669</v>
      </c>
      <c r="F3385">
        <v>85.333333333333329</v>
      </c>
      <c r="G3385">
        <v>0</v>
      </c>
      <c r="H3385">
        <v>0</v>
      </c>
      <c r="I3385">
        <v>0</v>
      </c>
      <c r="J3385">
        <v>0</v>
      </c>
      <c r="K3385">
        <f t="shared" si="260"/>
        <v>7.06666666666667</v>
      </c>
      <c r="L3385">
        <f t="shared" si="261"/>
        <v>0.39036520156833515</v>
      </c>
      <c r="M3385">
        <f t="shared" si="262"/>
        <v>5.5048662010408052</v>
      </c>
      <c r="N3385" s="10" t="str" cm="1">
        <f t="array" ref="N3385">_xlfn.IFS(AND(C3385&lt;=0, C3385-M3385&lt;=2), "escarcha",AND(C3385&lt;=0, C3385-M3385&gt;2), "helada negra", AND(C3385&gt;0, M3385+2&gt;C3385), "rocío", TRUE, "sin riesgo")</f>
        <v>rocío</v>
      </c>
      <c r="O3385">
        <f t="shared" si="263"/>
        <v>0.74715789558641754</v>
      </c>
      <c r="P3385">
        <f t="shared" si="264"/>
        <v>10.759032690312765</v>
      </c>
      <c r="Q3385" s="10" t="str" cm="1">
        <f t="array" ref="Q3385">_xlfn.IFS(AND(D3385&lt;=0, D3385-P3385&lt;=2), "escarcha",AND(D3385&lt;=0, D3385-P3385&gt;2), "helada negra", AND(D3385&gt;0, P3385+2&gt;D3385), "rocío", TRUE, "sin riesgo")</f>
        <v>sin riesgo</v>
      </c>
    </row>
    <row r="3386" spans="1:17" x14ac:dyDescent="0.35">
      <c r="A3386" s="2">
        <v>45818</v>
      </c>
      <c r="B3386" s="3" t="s">
        <v>19</v>
      </c>
      <c r="C3386">
        <v>5.5666666666666664</v>
      </c>
      <c r="D3386">
        <v>12.133333333333329</v>
      </c>
      <c r="E3386">
        <v>96.3</v>
      </c>
      <c r="F3386">
        <v>88</v>
      </c>
      <c r="G3386">
        <v>0</v>
      </c>
      <c r="H3386">
        <v>0</v>
      </c>
      <c r="I3386">
        <v>1</v>
      </c>
      <c r="J3386">
        <v>0</v>
      </c>
      <c r="K3386">
        <f t="shared" si="260"/>
        <v>6.5666666666666629</v>
      </c>
      <c r="L3386">
        <f t="shared" si="261"/>
        <v>0.35694764610337687</v>
      </c>
      <c r="M3386">
        <f t="shared" si="262"/>
        <v>5.0238761228557749</v>
      </c>
      <c r="N3386" s="10" t="str" cm="1">
        <f t="array" ref="N3386">_xlfn.IFS(AND(C3386&lt;=0, C3386-M3386&lt;=2), "escarcha",AND(C3386&lt;=0, C3386-M3386&gt;2), "helada negra", AND(C3386&gt;0, M3386+2&gt;C3386), "rocío", TRUE, "sin riesgo")</f>
        <v>rocío</v>
      </c>
      <c r="O3386">
        <f t="shared" si="263"/>
        <v>0.71022441927285085</v>
      </c>
      <c r="P3386">
        <f t="shared" si="264"/>
        <v>10.204861544645643</v>
      </c>
      <c r="Q3386" s="10" t="str" cm="1">
        <f t="array" ref="Q3386">_xlfn.IFS(AND(D3386&lt;=0, D3386-P3386&lt;=2), "escarcha",AND(D3386&lt;=0, D3386-P3386&gt;2), "helada negra", AND(D3386&gt;0, P3386+2&gt;D3386), "rocío", TRUE, "sin riesgo")</f>
        <v>rocío</v>
      </c>
    </row>
    <row r="3387" spans="1:17" x14ac:dyDescent="0.35">
      <c r="A3387" s="2">
        <v>45818</v>
      </c>
      <c r="B3387" s="3" t="s">
        <v>20</v>
      </c>
      <c r="C3387">
        <v>5.8666666666666663</v>
      </c>
      <c r="D3387">
        <v>12.1</v>
      </c>
      <c r="E3387">
        <v>96.5</v>
      </c>
      <c r="F3387">
        <v>87.333333333333329</v>
      </c>
      <c r="G3387">
        <v>0</v>
      </c>
      <c r="H3387">
        <v>3.3333333333333333E-2</v>
      </c>
      <c r="I3387">
        <v>0</v>
      </c>
      <c r="J3387">
        <v>0.53333333333333333</v>
      </c>
      <c r="K3387">
        <f t="shared" si="260"/>
        <v>6.2333333333333334</v>
      </c>
      <c r="L3387">
        <f t="shared" si="261"/>
        <v>0.37978957830285265</v>
      </c>
      <c r="M3387">
        <f t="shared" si="262"/>
        <v>5.3524460910371081</v>
      </c>
      <c r="N3387" s="10" t="str" cm="1">
        <f t="array" ref="N3387">_xlfn.IFS(AND(C3387&lt;=0, C3387-M3387&lt;=2), "escarcha",AND(C3387&lt;=0, C3387-M3387&gt;2), "helada negra", AND(C3387&gt;0, M3387+2&gt;C3387), "rocío", TRUE, "sin riesgo")</f>
        <v>rocío</v>
      </c>
      <c r="O3387">
        <f t="shared" si="263"/>
        <v>0.7004266524489422</v>
      </c>
      <c r="P3387">
        <f t="shared" si="264"/>
        <v>10.058256129441691</v>
      </c>
      <c r="Q3387" s="10" t="str" cm="1">
        <f t="array" ref="Q3387">_xlfn.IFS(AND(D3387&lt;=0, D3387-P3387&lt;=2), "escarcha",AND(D3387&lt;=0, D3387-P3387&gt;2), "helada negra", AND(D3387&gt;0, P3387+2&gt;D3387), "rocío", TRUE, "sin riesgo")</f>
        <v>sin riesgo</v>
      </c>
    </row>
    <row r="3388" spans="1:17" x14ac:dyDescent="0.35">
      <c r="A3388" s="2">
        <v>45818</v>
      </c>
      <c r="B3388" s="3" t="s">
        <v>21</v>
      </c>
      <c r="C3388">
        <v>5.8</v>
      </c>
      <c r="D3388">
        <v>11.633333333333329</v>
      </c>
      <c r="E3388">
        <v>96.63333333333334</v>
      </c>
      <c r="F3388">
        <v>88.333333333333329</v>
      </c>
      <c r="G3388">
        <v>0.33333333333333331</v>
      </c>
      <c r="H3388">
        <v>0</v>
      </c>
      <c r="I3388">
        <v>1.333333333333333</v>
      </c>
      <c r="J3388">
        <v>0</v>
      </c>
      <c r="K3388">
        <f t="shared" si="260"/>
        <v>5.8333333333333295</v>
      </c>
      <c r="L3388">
        <f t="shared" si="261"/>
        <v>0.37655970176329112</v>
      </c>
      <c r="M3388">
        <f t="shared" si="262"/>
        <v>5.3059330776653573</v>
      </c>
      <c r="N3388" s="10" t="str" cm="1">
        <f t="array" ref="N3388">_xlfn.IFS(AND(C3388&lt;=0, C3388-M3388&lt;=2), "escarcha",AND(C3388&lt;=0, C3388-M3388&gt;2), "helada negra", AND(C3388&gt;0, M3388+2&gt;C3388), "rocío", TRUE, "sin riesgo")</f>
        <v>rocío</v>
      </c>
      <c r="O3388">
        <f t="shared" si="263"/>
        <v>0.68104734871228834</v>
      </c>
      <c r="P3388">
        <f t="shared" si="264"/>
        <v>9.7687801091946014</v>
      </c>
      <c r="Q3388" s="10" t="str" cm="1">
        <f t="array" ref="Q3388">_xlfn.IFS(AND(D3388&lt;=0, D3388-P3388&lt;=2), "escarcha",AND(D3388&lt;=0, D3388-P3388&gt;2), "helada negra", AND(D3388&gt;0, P3388+2&gt;D3388), "rocío", TRUE, "sin riesgo")</f>
        <v>rocío</v>
      </c>
    </row>
    <row r="3389" spans="1:17" x14ac:dyDescent="0.35">
      <c r="A3389" s="2">
        <v>45818</v>
      </c>
      <c r="B3389" s="3" t="s">
        <v>22</v>
      </c>
      <c r="C3389">
        <v>5.2333333333333334</v>
      </c>
      <c r="D3389">
        <v>11.43333333333333</v>
      </c>
      <c r="E3389">
        <v>96.666666666666671</v>
      </c>
      <c r="F3389">
        <v>88.666666666666671</v>
      </c>
      <c r="G3389">
        <v>0.33333333333333331</v>
      </c>
      <c r="H3389">
        <v>0</v>
      </c>
      <c r="I3389">
        <v>1.333333333333333</v>
      </c>
      <c r="J3389">
        <v>0</v>
      </c>
      <c r="K3389">
        <f t="shared" si="260"/>
        <v>6.1999999999999966</v>
      </c>
      <c r="L3389">
        <f t="shared" si="261"/>
        <v>0.3376143850607114</v>
      </c>
      <c r="M3389">
        <f t="shared" si="262"/>
        <v>4.7464551305112685</v>
      </c>
      <c r="N3389" s="10" t="str" cm="1">
        <f t="array" ref="N3389">_xlfn.IFS(AND(C3389&lt;=0, C3389-M3389&lt;=2), "escarcha",AND(C3389&lt;=0, C3389-M3389&gt;2), "helada negra", AND(C3389&gt;0, M3389+2&gt;C3389), "rocío", TRUE, "sin riesgo")</f>
        <v>rocío</v>
      </c>
      <c r="O3389">
        <f t="shared" si="263"/>
        <v>0.67159445030008058</v>
      </c>
      <c r="P3389">
        <f t="shared" si="264"/>
        <v>9.6278187130267003</v>
      </c>
      <c r="Q3389" s="10" t="str" cm="1">
        <f t="array" ref="Q3389">_xlfn.IFS(AND(D3389&lt;=0, D3389-P3389&lt;=2), "escarcha",AND(D3389&lt;=0, D3389-P3389&gt;2), "helada negra", AND(D3389&gt;0, P3389+2&gt;D3389), "rocío", TRUE, "sin riesgo")</f>
        <v>rocío</v>
      </c>
    </row>
    <row r="3390" spans="1:17" x14ac:dyDescent="0.35">
      <c r="A3390" s="2">
        <v>45818</v>
      </c>
      <c r="B3390" s="3" t="s">
        <v>23</v>
      </c>
      <c r="C3390">
        <v>4.666666666666667</v>
      </c>
      <c r="D3390">
        <v>11.133333333333329</v>
      </c>
      <c r="E3390">
        <v>96.766666666666666</v>
      </c>
      <c r="F3390">
        <v>89</v>
      </c>
      <c r="G3390">
        <v>0</v>
      </c>
      <c r="H3390">
        <v>0</v>
      </c>
      <c r="I3390">
        <v>0</v>
      </c>
      <c r="J3390">
        <v>0</v>
      </c>
      <c r="K3390">
        <f t="shared" si="260"/>
        <v>6.4666666666666623</v>
      </c>
      <c r="L3390">
        <f t="shared" si="261"/>
        <v>0.29917836472404408</v>
      </c>
      <c r="M3390">
        <f t="shared" si="262"/>
        <v>4.1967596858140892</v>
      </c>
      <c r="N3390" s="10" t="str" cm="1">
        <f t="array" ref="N3390">_xlfn.IFS(AND(C3390&lt;=0, C3390-M3390&lt;=2), "escarcha",AND(C3390&lt;=0, C3390-M3390&gt;2), "helada negra", AND(C3390&gt;0, M3390+2&gt;C3390), "rocío", TRUE, "sin riesgo")</f>
        <v>rocío</v>
      </c>
      <c r="O3390">
        <f t="shared" si="263"/>
        <v>0.65547872112011718</v>
      </c>
      <c r="P3390">
        <f t="shared" si="264"/>
        <v>9.3878634383932837</v>
      </c>
      <c r="Q3390" s="10" t="str" cm="1">
        <f t="array" ref="Q3390">_xlfn.IFS(AND(D3390&lt;=0, D3390-P3390&lt;=2), "escarcha",AND(D3390&lt;=0, D3390-P3390&gt;2), "helada negra", AND(D3390&gt;0, P3390+2&gt;D3390), "rocío", TRUE, "sin riesgo")</f>
        <v>rocío</v>
      </c>
    </row>
    <row r="3391" spans="1:17" x14ac:dyDescent="0.35">
      <c r="A3391" s="2">
        <v>45818</v>
      </c>
      <c r="B3391" s="3" t="s">
        <v>24</v>
      </c>
      <c r="C3391">
        <v>4.2</v>
      </c>
      <c r="D3391">
        <v>11.56666666666667</v>
      </c>
      <c r="E3391">
        <v>96.866666666666674</v>
      </c>
      <c r="F3391">
        <v>87.333333333333329</v>
      </c>
      <c r="G3391">
        <v>0</v>
      </c>
      <c r="H3391">
        <v>0</v>
      </c>
      <c r="I3391">
        <v>0</v>
      </c>
      <c r="J3391">
        <v>0</v>
      </c>
      <c r="K3391">
        <f t="shared" si="260"/>
        <v>7.3666666666666698</v>
      </c>
      <c r="L3391">
        <f t="shared" si="261"/>
        <v>0.26757071249357167</v>
      </c>
      <c r="M3391">
        <f t="shared" si="262"/>
        <v>3.7465447726896626</v>
      </c>
      <c r="N3391" s="10" t="str" cm="1">
        <f t="array" ref="N3391">_xlfn.IFS(AND(C3391&lt;=0, C3391-M3391&lt;=2), "escarcha",AND(C3391&lt;=0, C3391-M3391&gt;2), "helada negra", AND(C3391&gt;0, M3391+2&gt;C3391), "rocío", TRUE, "sin riesgo")</f>
        <v>rocío</v>
      </c>
      <c r="O3391">
        <f t="shared" si="263"/>
        <v>0.6652578736756064</v>
      </c>
      <c r="P3391">
        <f t="shared" si="264"/>
        <v>9.5334158039560037</v>
      </c>
      <c r="Q3391" s="10" t="str" cm="1">
        <f t="array" ref="Q3391">_xlfn.IFS(AND(D3391&lt;=0, D3391-P3391&lt;=2), "escarcha",AND(D3391&lt;=0, D3391-P3391&gt;2), "helada negra", AND(D3391&gt;0, P3391+2&gt;D3391), "rocío", TRUE, "sin riesgo")</f>
        <v>sin riesgo</v>
      </c>
    </row>
    <row r="3392" spans="1:17" x14ac:dyDescent="0.35">
      <c r="A3392" s="2">
        <v>45818</v>
      </c>
      <c r="B3392" s="3" t="s">
        <v>25</v>
      </c>
      <c r="C3392">
        <v>4.7</v>
      </c>
      <c r="D3392">
        <v>13.266666666666669</v>
      </c>
      <c r="E3392">
        <v>97.033333333333331</v>
      </c>
      <c r="F3392">
        <v>82</v>
      </c>
      <c r="G3392">
        <v>0</v>
      </c>
      <c r="H3392">
        <v>0</v>
      </c>
      <c r="I3392">
        <v>0</v>
      </c>
      <c r="J3392">
        <v>0.1333333333333333</v>
      </c>
      <c r="K3392">
        <f t="shared" si="260"/>
        <v>8.56666666666667</v>
      </c>
      <c r="L3392">
        <f t="shared" si="261"/>
        <v>0.30425710556982549</v>
      </c>
      <c r="M3392">
        <f t="shared" si="262"/>
        <v>4.2692537721040464</v>
      </c>
      <c r="N3392" s="10" t="str" cm="1">
        <f t="array" ref="N3392">_xlfn.IFS(AND(C3392&lt;=0, C3392-M3392&lt;=2), "escarcha",AND(C3392&lt;=0, C3392-M3392&gt;2), "helada negra", AND(C3392&gt;0, M3392+2&gt;C3392), "rocío", TRUE, "sin riesgo")</f>
        <v>rocío</v>
      </c>
      <c r="O3392">
        <f t="shared" si="263"/>
        <v>0.71383512484584399</v>
      </c>
      <c r="P3392">
        <f t="shared" si="264"/>
        <v>10.258931896372541</v>
      </c>
      <c r="Q3392" s="10" t="str" cm="1">
        <f t="array" ref="Q3392">_xlfn.IFS(AND(D3392&lt;=0, D3392-P3392&lt;=2), "escarcha",AND(D3392&lt;=0, D3392-P3392&gt;2), "helada negra", AND(D3392&gt;0, P3392+2&gt;D3392), "rocío", TRUE, "sin riesgo")</f>
        <v>sin riesgo</v>
      </c>
    </row>
    <row r="3393" spans="1:17" x14ac:dyDescent="0.35">
      <c r="A3393" s="2">
        <v>45818</v>
      </c>
      <c r="B3393" s="3" t="s">
        <v>26</v>
      </c>
      <c r="C3393">
        <v>6.4333333333333336</v>
      </c>
      <c r="D3393">
        <v>15.9</v>
      </c>
      <c r="E3393">
        <v>97.333333333333329</v>
      </c>
      <c r="F3393">
        <v>76.333333333333329</v>
      </c>
      <c r="G3393">
        <v>0</v>
      </c>
      <c r="H3393">
        <v>0</v>
      </c>
      <c r="I3393">
        <v>0</v>
      </c>
      <c r="J3393">
        <v>0</v>
      </c>
      <c r="K3393">
        <f t="shared" si="260"/>
        <v>9.4666666666666668</v>
      </c>
      <c r="L3393">
        <f t="shared" si="261"/>
        <v>0.42747882340321397</v>
      </c>
      <c r="M3393">
        <f t="shared" si="262"/>
        <v>6.0412458384584919</v>
      </c>
      <c r="N3393" s="10" t="str" cm="1">
        <f t="array" ref="N3393">_xlfn.IFS(AND(C3393&lt;=0, C3393-M3393&lt;=2), "escarcha",AND(C3393&lt;=0, C3393-M3393&gt;2), "helada negra", AND(C3393&gt;0, M3393+2&gt;C3393), "rocío", TRUE, "sin riesgo")</f>
        <v>rocío</v>
      </c>
      <c r="O3393">
        <f t="shared" si="263"/>
        <v>0.81218831240000822</v>
      </c>
      <c r="P3393">
        <f t="shared" si="264"/>
        <v>11.740704119780442</v>
      </c>
      <c r="Q3393" s="10" t="str" cm="1">
        <f t="array" ref="Q3393">_xlfn.IFS(AND(D3393&lt;=0, D3393-P3393&lt;=2), "escarcha",AND(D3393&lt;=0, D3393-P3393&gt;2), "helada negra", AND(D3393&gt;0, P3393+2&gt;D3393), "rocío", TRUE, "sin riesgo")</f>
        <v>sin riesgo</v>
      </c>
    </row>
    <row r="3394" spans="1:17" x14ac:dyDescent="0.35">
      <c r="A3394" s="2">
        <v>45818</v>
      </c>
      <c r="B3394" s="3" t="s">
        <v>27</v>
      </c>
      <c r="C3394">
        <v>9.2666666666666657</v>
      </c>
      <c r="D3394">
        <v>18.666666666666671</v>
      </c>
      <c r="E3394">
        <v>97.666666666666671</v>
      </c>
      <c r="F3394">
        <v>69.333333333333329</v>
      </c>
      <c r="G3394">
        <v>0</v>
      </c>
      <c r="H3394">
        <v>0.26666666666666672</v>
      </c>
      <c r="I3394">
        <v>0</v>
      </c>
      <c r="J3394">
        <v>1.1333333333333331</v>
      </c>
      <c r="K3394">
        <f t="shared" ref="K3394:K3457" si="265">ABS((C3394-D3394))</f>
        <v>9.4000000000000057</v>
      </c>
      <c r="L3394">
        <f t="shared" si="261"/>
        <v>0.62371746089471392</v>
      </c>
      <c r="M3394">
        <f t="shared" si="262"/>
        <v>8.9162856594599482</v>
      </c>
      <c r="N3394" s="10" t="str" cm="1">
        <f t="array" ref="N3394">_xlfn.IFS(AND(C3394&lt;=0, C3394-M3394&lt;=2), "escarcha",AND(C3394&lt;=0, C3394-M3394&gt;2), "helada negra", AND(C3394&gt;0, M3394+2&gt;C3394), "rocío", TRUE, "sin riesgo")</f>
        <v>rocío</v>
      </c>
      <c r="O3394">
        <f t="shared" si="263"/>
        <v>0.89088827266280601</v>
      </c>
      <c r="P3394">
        <f t="shared" si="264"/>
        <v>12.938929135644193</v>
      </c>
      <c r="Q3394" s="10" t="str" cm="1">
        <f t="array" ref="Q3394">_xlfn.IFS(AND(D3394&lt;=0, D3394-P3394&lt;=2), "escarcha",AND(D3394&lt;=0, D3394-P3394&gt;2), "helada negra", AND(D3394&gt;0, P3394+2&gt;D3394), "rocío", TRUE, "sin riesgo")</f>
        <v>sin riesgo</v>
      </c>
    </row>
    <row r="3395" spans="1:17" x14ac:dyDescent="0.35">
      <c r="A3395" s="2">
        <v>45818</v>
      </c>
      <c r="B3395" s="3" t="s">
        <v>28</v>
      </c>
      <c r="C3395">
        <v>12.766666666666669</v>
      </c>
      <c r="D3395">
        <v>19.7</v>
      </c>
      <c r="E3395">
        <v>96.5</v>
      </c>
      <c r="F3395">
        <v>67.666666666666671</v>
      </c>
      <c r="G3395">
        <v>0</v>
      </c>
      <c r="H3395">
        <v>0</v>
      </c>
      <c r="I3395">
        <v>0</v>
      </c>
      <c r="J3395">
        <v>0.76666666666666672</v>
      </c>
      <c r="K3395">
        <f t="shared" si="265"/>
        <v>6.93333333333333</v>
      </c>
      <c r="L3395">
        <f t="shared" ref="L3395:L3458" si="266">(LN(E3395/100))+((17.625*C3395)/(243.04+C3395))</f>
        <v>0.84399219636326006</v>
      </c>
      <c r="M3395">
        <f t="shared" ref="M3395:M3458" si="267">(243.04*L3395)/(17.625-L3395)</f>
        <v>12.223572374459701</v>
      </c>
      <c r="N3395" s="10" t="str" cm="1">
        <f t="array" ref="N3395">_xlfn.IFS(AND(C3395&lt;=0, C3395-M3395&lt;=2), "escarcha",AND(C3395&lt;=0, C3395-M3395&gt;2), "helada negra", AND(C3395&gt;0, M3395+2&gt;C3395), "rocío", TRUE, "sin riesgo")</f>
        <v>rocío</v>
      </c>
      <c r="O3395">
        <f t="shared" ref="O3395:O3458" si="268">(LN(F3395/100))+((17.625*D3395)/(243.04+D3395))</f>
        <v>0.93092955599554283</v>
      </c>
      <c r="P3395">
        <f t="shared" ref="P3395:P3458" si="269">(243.04*O3395)/(17.625-O3395)</f>
        <v>13.552903112998049</v>
      </c>
      <c r="Q3395" s="10" t="str" cm="1">
        <f t="array" ref="Q3395">_xlfn.IFS(AND(D3395&lt;=0, D3395-P3395&lt;=2), "escarcha",AND(D3395&lt;=0, D3395-P3395&gt;2), "helada negra", AND(D3395&gt;0, P3395+2&gt;D3395), "rocío", TRUE, "sin riesgo")</f>
        <v>sin riesgo</v>
      </c>
    </row>
    <row r="3396" spans="1:17" x14ac:dyDescent="0.35">
      <c r="A3396" s="2">
        <v>45818</v>
      </c>
      <c r="B3396" s="3" t="s">
        <v>29</v>
      </c>
      <c r="C3396">
        <v>17.56666666666667</v>
      </c>
      <c r="D3396">
        <v>21.06666666666667</v>
      </c>
      <c r="E3396">
        <v>82.600000000000009</v>
      </c>
      <c r="F3396">
        <v>66.333333333333329</v>
      </c>
      <c r="G3396">
        <v>0</v>
      </c>
      <c r="H3396">
        <v>0.46666666666666667</v>
      </c>
      <c r="I3396">
        <v>0</v>
      </c>
      <c r="J3396">
        <v>1.966666666666667</v>
      </c>
      <c r="K3396">
        <f t="shared" si="265"/>
        <v>3.5</v>
      </c>
      <c r="L3396">
        <f t="shared" si="266"/>
        <v>0.99688469675930125</v>
      </c>
      <c r="M3396">
        <f t="shared" si="267"/>
        <v>14.570674564252114</v>
      </c>
      <c r="N3396" s="10" t="str" cm="1">
        <f t="array" ref="N3396">_xlfn.IFS(AND(C3396&lt;=0, C3396-M3396&lt;=2), "escarcha",AND(C3396&lt;=0, C3396-M3396&gt;2), "helada negra", AND(C3396&gt;0, M3396+2&gt;C3396), "rocío", TRUE, "sin riesgo")</f>
        <v>sin riesgo</v>
      </c>
      <c r="O3396">
        <f t="shared" si="268"/>
        <v>0.99539371517329966</v>
      </c>
      <c r="P3396">
        <f t="shared" si="269"/>
        <v>14.547577639072159</v>
      </c>
      <c r="Q3396" s="10" t="str" cm="1">
        <f t="array" ref="Q3396">_xlfn.IFS(AND(D3396&lt;=0, D3396-P3396&lt;=2), "escarcha",AND(D3396&lt;=0, D3396-P3396&gt;2), "helada negra", AND(D3396&gt;0, P3396+2&gt;D3396), "rocío", TRUE, "sin riesgo")</f>
        <v>sin riesgo</v>
      </c>
    </row>
    <row r="3397" spans="1:17" x14ac:dyDescent="0.35">
      <c r="A3397" s="2">
        <v>45818</v>
      </c>
      <c r="B3397" s="3" t="s">
        <v>30</v>
      </c>
      <c r="C3397">
        <v>20.93333333333333</v>
      </c>
      <c r="D3397">
        <v>23.56666666666667</v>
      </c>
      <c r="E3397">
        <v>69.233333333333334</v>
      </c>
      <c r="F3397">
        <v>58.333333333333343</v>
      </c>
      <c r="G3397">
        <v>0.33333333333333331</v>
      </c>
      <c r="H3397">
        <v>0.6333333333333333</v>
      </c>
      <c r="I3397">
        <v>1.333333333333333</v>
      </c>
      <c r="J3397">
        <v>2.2333333333333329</v>
      </c>
      <c r="K3397">
        <f t="shared" si="265"/>
        <v>2.63333333333334</v>
      </c>
      <c r="L3397">
        <f t="shared" si="266"/>
        <v>1.0299913147166222</v>
      </c>
      <c r="M3397">
        <f t="shared" si="267"/>
        <v>15.084601272352584</v>
      </c>
      <c r="N3397" s="10" t="str" cm="1">
        <f t="array" ref="N3397">_xlfn.IFS(AND(C3397&lt;=0, C3397-M3397&lt;=2), "escarcha",AND(C3397&lt;=0, C3397-M3397&gt;2), "helada negra", AND(C3397&gt;0, M3397+2&gt;C3397), "rocío", TRUE, "sin riesgo")</f>
        <v>sin riesgo</v>
      </c>
      <c r="O3397">
        <f t="shared" si="268"/>
        <v>1.0189634152484093</v>
      </c>
      <c r="P3397">
        <f t="shared" si="269"/>
        <v>14.913183358235864</v>
      </c>
      <c r="Q3397" s="10" t="str" cm="1">
        <f t="array" ref="Q3397">_xlfn.IFS(AND(D3397&lt;=0, D3397-P3397&lt;=2), "escarcha",AND(D3397&lt;=0, D3397-P3397&gt;2), "helada negra", AND(D3397&gt;0, P3397+2&gt;D3397), "rocío", TRUE, "sin riesgo")</f>
        <v>sin riesgo</v>
      </c>
    </row>
    <row r="3398" spans="1:17" x14ac:dyDescent="0.35">
      <c r="A3398" s="2">
        <v>45818</v>
      </c>
      <c r="B3398" s="3" t="s">
        <v>31</v>
      </c>
      <c r="C3398">
        <v>22.93333333333333</v>
      </c>
      <c r="D3398">
        <v>25.6</v>
      </c>
      <c r="E3398">
        <v>60.166666666666671</v>
      </c>
      <c r="F3398">
        <v>52.666666666666657</v>
      </c>
      <c r="G3398">
        <v>1</v>
      </c>
      <c r="H3398">
        <v>0.5</v>
      </c>
      <c r="I3398">
        <v>2.666666666666667</v>
      </c>
      <c r="J3398">
        <v>2.333333333333333</v>
      </c>
      <c r="K3398">
        <f t="shared" si="265"/>
        <v>2.6666666666666714</v>
      </c>
      <c r="L3398">
        <f t="shared" si="266"/>
        <v>1.0116495262970031</v>
      </c>
      <c r="M3398">
        <f t="shared" si="267"/>
        <v>14.799621621202137</v>
      </c>
      <c r="N3398" s="10" t="str" cm="1">
        <f t="array" ref="N3398">_xlfn.IFS(AND(C3398&lt;=0, C3398-M3398&lt;=2), "escarcha",AND(C3398&lt;=0, C3398-M3398&gt;2), "helada negra", AND(C3398&gt;0, M3398+2&gt;C3398), "rocío", TRUE, "sin riesgo")</f>
        <v>sin riesgo</v>
      </c>
      <c r="O3398">
        <f t="shared" si="268"/>
        <v>1.0383837316882167</v>
      </c>
      <c r="P3398">
        <f t="shared" si="269"/>
        <v>15.215205926699284</v>
      </c>
      <c r="Q3398" s="10" t="str" cm="1">
        <f t="array" ref="Q3398">_xlfn.IFS(AND(D3398&lt;=0, D3398-P3398&lt;=2), "escarcha",AND(D3398&lt;=0, D3398-P3398&gt;2), "helada negra", AND(D3398&gt;0, P3398+2&gt;D3398), "rocío", TRUE, "sin riesgo")</f>
        <v>sin riesgo</v>
      </c>
    </row>
    <row r="3399" spans="1:17" x14ac:dyDescent="0.35">
      <c r="A3399" s="2">
        <v>45818</v>
      </c>
      <c r="B3399" s="3" t="s">
        <v>32</v>
      </c>
      <c r="C3399">
        <v>25.133333333333329</v>
      </c>
      <c r="D3399">
        <v>25.666666666666661</v>
      </c>
      <c r="E3399">
        <v>51.966666666666669</v>
      </c>
      <c r="F3399">
        <v>50</v>
      </c>
      <c r="G3399">
        <v>0.33333333333333331</v>
      </c>
      <c r="H3399">
        <v>1.6333333333333331</v>
      </c>
      <c r="I3399">
        <v>2.666666666666667</v>
      </c>
      <c r="J3399">
        <v>3.8</v>
      </c>
      <c r="K3399">
        <f t="shared" si="265"/>
        <v>0.53333333333333144</v>
      </c>
      <c r="L3399">
        <f t="shared" si="266"/>
        <v>0.9972557489290329</v>
      </c>
      <c r="M3399">
        <f t="shared" si="267"/>
        <v>14.576423209305812</v>
      </c>
      <c r="N3399" s="10" t="str" cm="1">
        <f t="array" ref="N3399">_xlfn.IFS(AND(C3399&lt;=0, C3399-M3399&lt;=2), "escarcha",AND(C3399&lt;=0, C3399-M3399&gt;2), "helada negra", AND(C3399&gt;0, M3399+2&gt;C3399), "rocío", TRUE, "sin riesgo")</f>
        <v>sin riesgo</v>
      </c>
      <c r="O3399">
        <f t="shared" si="268"/>
        <v>0.99038008585200299</v>
      </c>
      <c r="P3399">
        <f t="shared" si="269"/>
        <v>14.46994144186908</v>
      </c>
      <c r="Q3399" s="10" t="str" cm="1">
        <f t="array" ref="Q3399">_xlfn.IFS(AND(D3399&lt;=0, D3399-P3399&lt;=2), "escarcha",AND(D3399&lt;=0, D3399-P3399&gt;2), "helada negra", AND(D3399&gt;0, P3399+2&gt;D3399), "rocío", TRUE, "sin riesgo")</f>
        <v>sin riesgo</v>
      </c>
    </row>
    <row r="3400" spans="1:17" x14ac:dyDescent="0.35">
      <c r="A3400" s="2">
        <v>45818</v>
      </c>
      <c r="B3400" s="3" t="s">
        <v>33</v>
      </c>
      <c r="C3400">
        <v>25.93333333333333</v>
      </c>
      <c r="D3400">
        <v>26.266666666666669</v>
      </c>
      <c r="E3400">
        <v>50.733333333333327</v>
      </c>
      <c r="F3400">
        <v>48.333333333333343</v>
      </c>
      <c r="G3400">
        <v>1.666666666666667</v>
      </c>
      <c r="H3400">
        <v>2.2666666666666671</v>
      </c>
      <c r="I3400">
        <v>3.666666666666667</v>
      </c>
      <c r="J3400">
        <v>4.9666666666666668</v>
      </c>
      <c r="K3400">
        <f t="shared" si="265"/>
        <v>0.33333333333333925</v>
      </c>
      <c r="L3400">
        <f t="shared" si="266"/>
        <v>1.0207449987295463</v>
      </c>
      <c r="M3400">
        <f t="shared" si="267"/>
        <v>14.940860910185206</v>
      </c>
      <c r="N3400" s="10" t="str" cm="1">
        <f t="array" ref="N3400">_xlfn.IFS(AND(C3400&lt;=0, C3400-M3400&lt;=2), "escarcha",AND(C3400&lt;=0, C3400-M3400&gt;2), "helada negra", AND(C3400&gt;0, M3400+2&gt;C3400), "rocío", TRUE, "sin riesgo")</f>
        <v>sin riesgo</v>
      </c>
      <c r="O3400">
        <f t="shared" si="268"/>
        <v>0.99199523251335886</v>
      </c>
      <c r="P3400">
        <f t="shared" si="269"/>
        <v>14.494946925123601</v>
      </c>
      <c r="Q3400" s="10" t="str" cm="1">
        <f t="array" ref="Q3400">_xlfn.IFS(AND(D3400&lt;=0, D3400-P3400&lt;=2), "escarcha",AND(D3400&lt;=0, D3400-P3400&gt;2), "helada negra", AND(D3400&gt;0, P3400+2&gt;D3400), "rocío", TRUE, "sin riesgo")</f>
        <v>sin riesgo</v>
      </c>
    </row>
    <row r="3401" spans="1:17" x14ac:dyDescent="0.35">
      <c r="A3401" s="2">
        <v>45818</v>
      </c>
      <c r="B3401" s="3" t="s">
        <v>35</v>
      </c>
      <c r="C3401">
        <v>27.266666666666669</v>
      </c>
      <c r="D3401">
        <v>27.333333333333329</v>
      </c>
      <c r="E3401">
        <v>49.666666666666671</v>
      </c>
      <c r="F3401">
        <v>45</v>
      </c>
      <c r="G3401">
        <v>5.333333333333333</v>
      </c>
      <c r="H3401">
        <v>2.9666666666666668</v>
      </c>
      <c r="I3401">
        <v>10</v>
      </c>
      <c r="J3401">
        <v>6.3999999999999986</v>
      </c>
      <c r="K3401">
        <f t="shared" si="265"/>
        <v>6.6666666666659324E-2</v>
      </c>
      <c r="L3401">
        <f t="shared" si="266"/>
        <v>1.0780519090281229</v>
      </c>
      <c r="M3401">
        <f t="shared" si="267"/>
        <v>15.834323920623719</v>
      </c>
      <c r="N3401" s="10" t="str" cm="1">
        <f t="array" ref="N3401">_xlfn.IFS(AND(C3401&lt;=0, C3401-M3401&lt;=2), "escarcha",AND(C3401&lt;=0, C3401-M3401&gt;2), "helada negra", AND(C3401&gt;0, M3401+2&gt;C3401), "rocío", TRUE, "sin riesgo")</f>
        <v>sin riesgo</v>
      </c>
      <c r="O3401">
        <f t="shared" si="268"/>
        <v>0.9832878457488915</v>
      </c>
      <c r="P3401">
        <f t="shared" si="269"/>
        <v>14.360197785884898</v>
      </c>
      <c r="Q3401" s="10" t="str" cm="1">
        <f t="array" ref="Q3401">_xlfn.IFS(AND(D3401&lt;=0, D3401-P3401&lt;=2), "escarcha",AND(D3401&lt;=0, D3401-P3401&gt;2), "helada negra", AND(D3401&gt;0, P3401+2&gt;D3401), "rocío", TRUE, "sin riesgo")</f>
        <v>sin riesgo</v>
      </c>
    </row>
    <row r="3402" spans="1:17" x14ac:dyDescent="0.35">
      <c r="A3402" s="2">
        <v>45818</v>
      </c>
      <c r="B3402" s="3" t="s">
        <v>47</v>
      </c>
      <c r="C3402">
        <v>29.3</v>
      </c>
      <c r="D3402">
        <v>29.5</v>
      </c>
      <c r="E3402">
        <v>42.93333333333333</v>
      </c>
      <c r="F3402">
        <v>40.666666666666657</v>
      </c>
      <c r="G3402">
        <v>5.666666666666667</v>
      </c>
      <c r="H3402">
        <v>2.7</v>
      </c>
      <c r="I3402">
        <v>11</v>
      </c>
      <c r="J3402">
        <v>5.8666666666666671</v>
      </c>
      <c r="K3402">
        <f t="shared" si="265"/>
        <v>0.19999999999999929</v>
      </c>
      <c r="L3402">
        <f t="shared" si="266"/>
        <v>1.0506834502720386</v>
      </c>
      <c r="M3402">
        <f t="shared" si="267"/>
        <v>15.406855841564552</v>
      </c>
      <c r="N3402" s="10" t="str" cm="1">
        <f t="array" ref="N3402">_xlfn.IFS(AND(C3402&lt;=0, C3402-M3402&lt;=2), "escarcha",AND(C3402&lt;=0, C3402-M3402&gt;2), "helada negra", AND(C3402&gt;0, M3402+2&gt;C3402), "rocío", TRUE, "sin riesgo")</f>
        <v>sin riesgo</v>
      </c>
      <c r="O3402">
        <f t="shared" si="268"/>
        <v>1.0079860566845258</v>
      </c>
      <c r="P3402">
        <f t="shared" si="269"/>
        <v>14.742777014708807</v>
      </c>
      <c r="Q3402" s="10" t="str" cm="1">
        <f t="array" ref="Q3402">_xlfn.IFS(AND(D3402&lt;=0, D3402-P3402&lt;=2), "escarcha",AND(D3402&lt;=0, D3402-P3402&gt;2), "helada negra", AND(D3402&gt;0, P3402+2&gt;D3402), "rocío", TRUE, "sin riesgo")</f>
        <v>sin riesgo</v>
      </c>
    </row>
    <row r="3403" spans="1:17" x14ac:dyDescent="0.35">
      <c r="A3403" s="2">
        <v>45818</v>
      </c>
      <c r="B3403" s="3" t="s">
        <v>52</v>
      </c>
      <c r="C3403">
        <v>29.866666666666671</v>
      </c>
      <c r="D3403">
        <v>30.2</v>
      </c>
      <c r="E3403">
        <v>41.433333333333337</v>
      </c>
      <c r="F3403">
        <v>39.666666666666657</v>
      </c>
      <c r="G3403">
        <v>4.333333333333333</v>
      </c>
      <c r="H3403">
        <v>2.8</v>
      </c>
      <c r="I3403">
        <v>8.6666666666666661</v>
      </c>
      <c r="J3403">
        <v>7.3999999999999986</v>
      </c>
      <c r="K3403">
        <f t="shared" si="265"/>
        <v>0.3333333333333286</v>
      </c>
      <c r="L3403">
        <f t="shared" si="266"/>
        <v>1.0477800929439123</v>
      </c>
      <c r="M3403">
        <f t="shared" si="267"/>
        <v>15.361591100127452</v>
      </c>
      <c r="N3403" s="10" t="str" cm="1">
        <f t="array" ref="N3403">_xlfn.IFS(AND(C3403&lt;=0, C3403-M3403&lt;=2), "escarcha",AND(C3403&lt;=0, C3403-M3403&gt;2), "helada negra", AND(C3403&gt;0, M3403+2&gt;C3403), "rocío", TRUE, "sin riesgo")</f>
        <v>sin riesgo</v>
      </c>
      <c r="O3403">
        <f t="shared" si="268"/>
        <v>1.0233537545115423</v>
      </c>
      <c r="P3403">
        <f t="shared" si="269"/>
        <v>14.981399604516598</v>
      </c>
      <c r="Q3403" s="10" t="str" cm="1">
        <f t="array" ref="Q3403">_xlfn.IFS(AND(D3403&lt;=0, D3403-P3403&lt;=2), "escarcha",AND(D3403&lt;=0, D3403-P3403&gt;2), "helada negra", AND(D3403&gt;0, P3403+2&gt;D3403), "rocío", TRUE, "sin riesgo")</f>
        <v>sin riesgo</v>
      </c>
    </row>
    <row r="3404" spans="1:17" x14ac:dyDescent="0.35">
      <c r="A3404" s="2">
        <v>45818</v>
      </c>
      <c r="B3404" s="3" t="s">
        <v>53</v>
      </c>
      <c r="C3404">
        <v>29.033333333333331</v>
      </c>
      <c r="D3404">
        <v>29.56666666666667</v>
      </c>
      <c r="E3404">
        <v>44.2</v>
      </c>
      <c r="F3404">
        <v>40</v>
      </c>
      <c r="G3404">
        <v>3.333333333333333</v>
      </c>
      <c r="H3404">
        <v>2.5</v>
      </c>
      <c r="I3404">
        <v>6.666666666666667</v>
      </c>
      <c r="J3404">
        <v>5.8</v>
      </c>
      <c r="K3404">
        <f t="shared" si="265"/>
        <v>0.53333333333333854</v>
      </c>
      <c r="L3404">
        <f t="shared" si="266"/>
        <v>1.0643434835444596</v>
      </c>
      <c r="M3404">
        <f t="shared" si="267"/>
        <v>15.620035352077334</v>
      </c>
      <c r="N3404" s="10" t="str" cm="1">
        <f t="array" ref="N3404">_xlfn.IFS(AND(C3404&lt;=0, C3404-M3404&lt;=2), "escarcha",AND(C3404&lt;=0, C3404-M3404&gt;2), "helada negra", AND(C3404&gt;0, M3404+2&gt;C3404), "rocío", TRUE, "sin riesgo")</f>
        <v>sin riesgo</v>
      </c>
      <c r="O3404">
        <f t="shared" si="268"/>
        <v>0.99530044955941233</v>
      </c>
      <c r="P3404">
        <f t="shared" si="269"/>
        <v>14.54613299099025</v>
      </c>
      <c r="Q3404" s="10" t="str" cm="1">
        <f t="array" ref="Q3404">_xlfn.IFS(AND(D3404&lt;=0, D3404-P3404&lt;=2), "escarcha",AND(D3404&lt;=0, D3404-P3404&gt;2), "helada negra", AND(D3404&gt;0, P3404+2&gt;D3404), "rocío", TRUE, "sin riesgo")</f>
        <v>sin riesgo</v>
      </c>
    </row>
    <row r="3405" spans="1:17" x14ac:dyDescent="0.35">
      <c r="A3405" s="2">
        <v>45818</v>
      </c>
      <c r="B3405" s="3" t="s">
        <v>56</v>
      </c>
      <c r="C3405">
        <v>28.466666666666669</v>
      </c>
      <c r="D3405">
        <v>28.866666666666671</v>
      </c>
      <c r="E3405">
        <v>46</v>
      </c>
      <c r="F3405">
        <v>41</v>
      </c>
      <c r="G3405">
        <v>2.666666666666667</v>
      </c>
      <c r="H3405">
        <v>1.7333333333333329</v>
      </c>
      <c r="I3405">
        <v>6.666666666666667</v>
      </c>
      <c r="J3405">
        <v>4.4000000000000004</v>
      </c>
      <c r="K3405">
        <f t="shared" si="265"/>
        <v>0.40000000000000213</v>
      </c>
      <c r="L3405">
        <f t="shared" si="266"/>
        <v>1.0714000520273015</v>
      </c>
      <c r="M3405">
        <f t="shared" si="267"/>
        <v>15.730298512898724</v>
      </c>
      <c r="N3405" s="10" t="str" cm="1">
        <f t="array" ref="N3405">_xlfn.IFS(AND(C3405&lt;=0, C3405-M3405&lt;=2), "escarcha",AND(C3405&lt;=0, C3405-M3405&gt;2), "helada negra", AND(C3405&gt;0, M3405+2&gt;C3405), "rocío", TRUE, "sin riesgo")</f>
        <v>sin riesgo</v>
      </c>
      <c r="O3405">
        <f t="shared" si="268"/>
        <v>0.97954026153316387</v>
      </c>
      <c r="P3405">
        <f t="shared" si="269"/>
        <v>14.302246312419834</v>
      </c>
      <c r="Q3405" s="10" t="str" cm="1">
        <f t="array" ref="Q3405">_xlfn.IFS(AND(D3405&lt;=0, D3405-P3405&lt;=2), "escarcha",AND(D3405&lt;=0, D3405-P3405&gt;2), "helada negra", AND(D3405&gt;0, P3405+2&gt;D3405), "rocío", TRUE, "sin riesgo")</f>
        <v>sin riesgo</v>
      </c>
    </row>
    <row r="3406" spans="1:17" x14ac:dyDescent="0.35">
      <c r="A3406" s="2">
        <v>45818</v>
      </c>
      <c r="B3406" s="3" t="s">
        <v>55</v>
      </c>
      <c r="C3406">
        <v>28.3</v>
      </c>
      <c r="D3406">
        <v>29.06666666666667</v>
      </c>
      <c r="E3406">
        <v>47.150000000000013</v>
      </c>
      <c r="F3406">
        <v>41.333333333333343</v>
      </c>
      <c r="G3406">
        <v>5.5</v>
      </c>
      <c r="H3406">
        <v>2.8</v>
      </c>
      <c r="I3406">
        <v>10</v>
      </c>
      <c r="J3406">
        <v>6.3666666666666663</v>
      </c>
      <c r="K3406">
        <f t="shared" si="265"/>
        <v>0.76666666666666927</v>
      </c>
      <c r="L3406">
        <f t="shared" si="266"/>
        <v>1.0864018270716218</v>
      </c>
      <c r="M3406">
        <f t="shared" si="267"/>
        <v>15.965022989898022</v>
      </c>
      <c r="N3406" s="10" t="str" cm="1">
        <f t="array" ref="N3406">_xlfn.IFS(AND(C3406&lt;=0, C3406-M3406&lt;=2), "escarcha",AND(C3406&lt;=0, C3406-M3406&gt;2), "helada negra", AND(C3406&gt;0, M3406+2&gt;C3406), "rocío", TRUE, "sin riesgo")</f>
        <v>sin riesgo</v>
      </c>
      <c r="O3406">
        <f t="shared" si="268"/>
        <v>0.99921665268933013</v>
      </c>
      <c r="P3406">
        <f t="shared" si="269"/>
        <v>14.606807402485328</v>
      </c>
      <c r="Q3406" s="10" t="str" cm="1">
        <f t="array" ref="Q3406">_xlfn.IFS(AND(D3406&lt;=0, D3406-P3406&lt;=2), "escarcha",AND(D3406&lt;=0, D3406-P3406&gt;2), "helada negra", AND(D3406&gt;0, P3406+2&gt;D3406), "rocío", TRUE, "sin riesgo")</f>
        <v>sin riesgo</v>
      </c>
    </row>
    <row r="3407" spans="1:17" x14ac:dyDescent="0.35">
      <c r="A3407" s="2">
        <v>45818</v>
      </c>
      <c r="B3407" s="3" t="s">
        <v>54</v>
      </c>
      <c r="C3407">
        <v>27.666666666666671</v>
      </c>
      <c r="D3407">
        <v>28.133333333333329</v>
      </c>
      <c r="E3407">
        <v>48.133333333333333</v>
      </c>
      <c r="F3407">
        <v>43.333333333333343</v>
      </c>
      <c r="G3407">
        <v>5</v>
      </c>
      <c r="H3407">
        <v>2.8666666666666671</v>
      </c>
      <c r="I3407">
        <v>9.6666666666666661</v>
      </c>
      <c r="J3407">
        <v>5.7666666666666666</v>
      </c>
      <c r="K3407">
        <f t="shared" si="265"/>
        <v>0.4666666666666579</v>
      </c>
      <c r="L3407">
        <f t="shared" si="266"/>
        <v>1.070108746286099</v>
      </c>
      <c r="M3407">
        <f t="shared" si="267"/>
        <v>15.710114050977392</v>
      </c>
      <c r="N3407" s="10" t="str" cm="1">
        <f t="array" ref="N3407">_xlfn.IFS(AND(C3407&lt;=0, C3407-M3407&lt;=2), "escarcha",AND(C3407&lt;=0, C3407-M3407&gt;2), "helada negra", AND(C3407&gt;0, M3407+2&gt;C3407), "rocío", TRUE, "sin riesgo")</f>
        <v>sin riesgo</v>
      </c>
      <c r="O3407">
        <f t="shared" si="268"/>
        <v>0.9922872300033343</v>
      </c>
      <c r="P3407">
        <f t="shared" si="269"/>
        <v>14.499468109317847</v>
      </c>
      <c r="Q3407" s="10" t="str" cm="1">
        <f t="array" ref="Q3407">_xlfn.IFS(AND(D3407&lt;=0, D3407-P3407&lt;=2), "escarcha",AND(D3407&lt;=0, D3407-P3407&gt;2), "helada negra", AND(D3407&gt;0, P3407+2&gt;D3407), "rocío", TRUE, "sin riesgo")</f>
        <v>sin riesgo</v>
      </c>
    </row>
    <row r="3408" spans="1:17" x14ac:dyDescent="0.35">
      <c r="A3408" s="2">
        <v>45818</v>
      </c>
      <c r="B3408" s="3" t="s">
        <v>57</v>
      </c>
      <c r="C3408">
        <v>26.966666666666669</v>
      </c>
      <c r="D3408">
        <v>27.166666666666671</v>
      </c>
      <c r="E3408">
        <v>50.633333333333333</v>
      </c>
      <c r="F3408">
        <v>46.333333333333343</v>
      </c>
      <c r="G3408">
        <v>4</v>
      </c>
      <c r="H3408">
        <v>2.4</v>
      </c>
      <c r="I3408">
        <v>8.6666666666666661</v>
      </c>
      <c r="J3408">
        <v>5.2</v>
      </c>
      <c r="K3408">
        <f t="shared" si="265"/>
        <v>0.20000000000000284</v>
      </c>
      <c r="L3408">
        <f t="shared" si="266"/>
        <v>1.0797205453008258</v>
      </c>
      <c r="M3408">
        <f t="shared" si="267"/>
        <v>15.860432097771657</v>
      </c>
      <c r="N3408" s="10" t="str" cm="1">
        <f t="array" ref="N3408">_xlfn.IFS(AND(C3408&lt;=0, C3408-M3408&lt;=2), "escarcha",AND(C3408&lt;=0, C3408-M3408&gt;2), "helada negra", AND(C3408&gt;0, M3408+2&gt;C3408), "rocío", TRUE, "sin riesgo")</f>
        <v>sin riesgo</v>
      </c>
      <c r="O3408">
        <f t="shared" si="268"/>
        <v>1.0027147246164567</v>
      </c>
      <c r="P3408">
        <f t="shared" si="269"/>
        <v>14.661027808955136</v>
      </c>
      <c r="Q3408" s="10" t="str" cm="1">
        <f t="array" ref="Q3408">_xlfn.IFS(AND(D3408&lt;=0, D3408-P3408&lt;=2), "escarcha",AND(D3408&lt;=0, D3408-P3408&gt;2), "helada negra", AND(D3408&gt;0, P3408+2&gt;D3408), "rocío", TRUE, "sin riesgo")</f>
        <v>sin riesgo</v>
      </c>
    </row>
    <row r="3409" spans="1:17" x14ac:dyDescent="0.35">
      <c r="A3409" s="2">
        <v>45818</v>
      </c>
      <c r="B3409" s="3" t="s">
        <v>51</v>
      </c>
      <c r="C3409">
        <v>26.733333333333331</v>
      </c>
      <c r="D3409">
        <v>26.8</v>
      </c>
      <c r="E3409">
        <v>46.6</v>
      </c>
      <c r="F3409">
        <v>43</v>
      </c>
      <c r="G3409">
        <v>2.333333333333333</v>
      </c>
      <c r="H3409">
        <v>2.1</v>
      </c>
      <c r="I3409">
        <v>5.666666666666667</v>
      </c>
      <c r="J3409">
        <v>4.7</v>
      </c>
      <c r="K3409">
        <f t="shared" si="265"/>
        <v>6.6666666666669983E-2</v>
      </c>
      <c r="L3409">
        <f t="shared" si="266"/>
        <v>0.98298919466310541</v>
      </c>
      <c r="M3409">
        <f t="shared" si="267"/>
        <v>14.355578581544179</v>
      </c>
      <c r="N3409" s="10" t="str" cm="1">
        <f t="array" ref="N3409">_xlfn.IFS(AND(C3409&lt;=0, C3409-M3409&lt;=2), "escarcha",AND(C3409&lt;=0, C3409-M3409&gt;2), "helada negra", AND(C3409&gt;0, M3409+2&gt;C3409), "rocío", TRUE, "sin riesgo")</f>
        <v>sin riesgo</v>
      </c>
      <c r="O3409">
        <f t="shared" si="268"/>
        <v>0.9065116966784923</v>
      </c>
      <c r="P3409">
        <f t="shared" si="269"/>
        <v>13.178141394337038</v>
      </c>
      <c r="Q3409" s="10" t="str" cm="1">
        <f t="array" ref="Q3409">_xlfn.IFS(AND(D3409&lt;=0, D3409-P3409&lt;=2), "escarcha",AND(D3409&lt;=0, D3409-P3409&gt;2), "helada negra", AND(D3409&gt;0, P3409+2&gt;D3409), "rocío", TRUE, "sin riesgo")</f>
        <v>sin riesgo</v>
      </c>
    </row>
    <row r="3410" spans="1:17" x14ac:dyDescent="0.35">
      <c r="A3410" s="2">
        <v>45818</v>
      </c>
      <c r="B3410" s="3" t="s">
        <v>49</v>
      </c>
      <c r="C3410">
        <v>26.2</v>
      </c>
      <c r="D3410">
        <v>26.45</v>
      </c>
      <c r="E3410">
        <v>50.2</v>
      </c>
      <c r="F3410">
        <v>45.5</v>
      </c>
      <c r="G3410">
        <v>0.33333333333333331</v>
      </c>
      <c r="H3410">
        <v>1.2</v>
      </c>
      <c r="I3410">
        <v>2.333333333333333</v>
      </c>
      <c r="J3410">
        <v>3.6</v>
      </c>
      <c r="K3410">
        <f t="shared" si="265"/>
        <v>0.25</v>
      </c>
      <c r="L3410">
        <f t="shared" si="266"/>
        <v>1.0259503228073488</v>
      </c>
      <c r="M3410">
        <f t="shared" si="267"/>
        <v>15.021761564922874</v>
      </c>
      <c r="N3410" s="10" t="str" cm="1">
        <f t="array" ref="N3410">_xlfn.IFS(AND(C3410&lt;=0, C3410-M3410&lt;=2), "escarcha",AND(C3410&lt;=0, C3410-M3410&gt;2), "helada negra", AND(C3410&gt;0, M3410+2&gt;C3410), "rocío", TRUE, "sin riesgo")</f>
        <v>sin riesgo</v>
      </c>
      <c r="O3410">
        <f t="shared" si="268"/>
        <v>0.942406884486235</v>
      </c>
      <c r="P3410">
        <f t="shared" si="269"/>
        <v>13.729434484171367</v>
      </c>
      <c r="Q3410" s="10" t="str" cm="1">
        <f t="array" ref="Q3410">_xlfn.IFS(AND(D3410&lt;=0, D3410-P3410&lt;=2), "escarcha",AND(D3410&lt;=0, D3410-P3410&gt;2), "helada negra", AND(D3410&gt;0, P3410+2&gt;D3410), "rocío", TRUE, "sin riesgo")</f>
        <v>sin riesgo</v>
      </c>
    </row>
    <row r="3411" spans="1:17" x14ac:dyDescent="0.35">
      <c r="A3411" s="2">
        <v>45818</v>
      </c>
      <c r="B3411" s="3" t="s">
        <v>40</v>
      </c>
      <c r="C3411">
        <v>22.8</v>
      </c>
      <c r="D3411">
        <v>23.1</v>
      </c>
      <c r="E3411">
        <v>65.333333333333343</v>
      </c>
      <c r="F3411">
        <v>55</v>
      </c>
      <c r="G3411">
        <v>0</v>
      </c>
      <c r="H3411">
        <v>3.166666666666667</v>
      </c>
      <c r="I3411">
        <v>0</v>
      </c>
      <c r="J3411">
        <v>5.7666666666666666</v>
      </c>
      <c r="K3411">
        <f t="shared" si="265"/>
        <v>0.30000000000000071</v>
      </c>
      <c r="L3411">
        <f t="shared" si="266"/>
        <v>1.0859557175264682</v>
      </c>
      <c r="M3411">
        <f t="shared" si="267"/>
        <v>15.958036817600206</v>
      </c>
      <c r="N3411" s="10" t="str" cm="1">
        <f t="array" ref="N3411">_xlfn.IFS(AND(C3411&lt;=0, C3411-M3411&lt;=2), "escarcha",AND(C3411&lt;=0, C3411-M3411&gt;2), "helada negra", AND(C3411&gt;0, M3411+2&gt;C3411), "rocío", TRUE, "sin riesgo")</f>
        <v>sin riesgo</v>
      </c>
      <c r="O3411">
        <f t="shared" si="268"/>
        <v>0.93194995347899323</v>
      </c>
      <c r="P3411">
        <f t="shared" si="269"/>
        <v>13.568587889110148</v>
      </c>
      <c r="Q3411" s="10" t="str" cm="1">
        <f t="array" ref="Q3411">_xlfn.IFS(AND(D3411&lt;=0, D3411-P3411&lt;=2), "escarcha",AND(D3411&lt;=0, D3411-P3411&gt;2), "helada negra", AND(D3411&gt;0, P3411+2&gt;D3411), "rocío", TRUE, "sin riesgo")</f>
        <v>sin riesgo</v>
      </c>
    </row>
    <row r="3412" spans="1:17" x14ac:dyDescent="0.35">
      <c r="A3412" s="2">
        <v>45818</v>
      </c>
      <c r="B3412" s="3" t="s">
        <v>41</v>
      </c>
      <c r="C3412">
        <v>21.5</v>
      </c>
      <c r="D3412">
        <v>22.366666666666671</v>
      </c>
      <c r="E3412">
        <v>70.766666666666666</v>
      </c>
      <c r="F3412">
        <v>54</v>
      </c>
      <c r="G3412">
        <v>0</v>
      </c>
      <c r="H3412">
        <v>2.833333333333333</v>
      </c>
      <c r="I3412">
        <v>0</v>
      </c>
      <c r="J3412">
        <v>5.166666666666667</v>
      </c>
      <c r="K3412">
        <f t="shared" si="265"/>
        <v>0.86666666666667069</v>
      </c>
      <c r="L3412">
        <f t="shared" si="266"/>
        <v>1.0866572226989608</v>
      </c>
      <c r="M3412">
        <f t="shared" si="267"/>
        <v>15.969022710500088</v>
      </c>
      <c r="N3412" s="10" t="str" cm="1">
        <f t="array" ref="N3412">_xlfn.IFS(AND(C3412&lt;=0, C3412-M3412&lt;=2), "escarcha",AND(C3412&lt;=0, C3412-M3412&gt;2), "helada negra", AND(C3412&gt;0, M3412+2&gt;C3412), "rocío", TRUE, "sin riesgo")</f>
        <v>sin riesgo</v>
      </c>
      <c r="O3412">
        <f t="shared" si="268"/>
        <v>0.86912884889599462</v>
      </c>
      <c r="P3412">
        <f t="shared" si="269"/>
        <v>12.606511086817761</v>
      </c>
      <c r="Q3412" s="10" t="str" cm="1">
        <f t="array" ref="Q3412">_xlfn.IFS(AND(D3412&lt;=0, D3412-P3412&lt;=2), "escarcha",AND(D3412&lt;=0, D3412-P3412&gt;2), "helada negra", AND(D3412&gt;0, P3412+2&gt;D3412), "rocío", TRUE, "sin riesgo")</f>
        <v>sin riesgo</v>
      </c>
    </row>
    <row r="3413" spans="1:17" x14ac:dyDescent="0.35">
      <c r="A3413" s="2">
        <v>45818</v>
      </c>
      <c r="B3413" s="3" t="s">
        <v>42</v>
      </c>
      <c r="C3413">
        <v>20.133333333333329</v>
      </c>
      <c r="D3413">
        <v>22.633333333333329</v>
      </c>
      <c r="E3413">
        <v>78.36666666666666</v>
      </c>
      <c r="F3413">
        <v>54.666666666666657</v>
      </c>
      <c r="G3413">
        <v>0</v>
      </c>
      <c r="H3413">
        <v>2.5333333333333341</v>
      </c>
      <c r="I3413">
        <v>0</v>
      </c>
      <c r="J3413">
        <v>3.7</v>
      </c>
      <c r="K3413">
        <f t="shared" si="265"/>
        <v>2.5</v>
      </c>
      <c r="L3413">
        <f t="shared" si="266"/>
        <v>1.1045793776372133</v>
      </c>
      <c r="M3413">
        <f t="shared" si="267"/>
        <v>16.25000828232865</v>
      </c>
      <c r="N3413" s="10" t="str" cm="1">
        <f t="array" ref="N3413">_xlfn.IFS(AND(C3413&lt;=0, C3413-M3413&lt;=2), "escarcha",AND(C3413&lt;=0, C3413-M3413&gt;2), "helada negra", AND(C3413&gt;0, M3413+2&gt;C3413), "rocío", TRUE, "sin riesgo")</f>
        <v>sin riesgo</v>
      </c>
      <c r="O3413">
        <f t="shared" si="268"/>
        <v>0.89759897161169933</v>
      </c>
      <c r="P3413">
        <f t="shared" si="269"/>
        <v>13.041622765561602</v>
      </c>
      <c r="Q3413" s="10" t="str" cm="1">
        <f t="array" ref="Q3413">_xlfn.IFS(AND(D3413&lt;=0, D3413-P3413&lt;=2), "escarcha",AND(D3413&lt;=0, D3413-P3413&gt;2), "helada negra", AND(D3413&gt;0, P3413+2&gt;D3413), "rocío", TRUE, "sin riesgo")</f>
        <v>sin riesgo</v>
      </c>
    </row>
    <row r="3414" spans="1:17" x14ac:dyDescent="0.35">
      <c r="A3414" s="2">
        <v>45818</v>
      </c>
      <c r="B3414" s="3" t="s">
        <v>43</v>
      </c>
      <c r="C3414">
        <v>17.966666666666669</v>
      </c>
      <c r="D3414">
        <v>21.3</v>
      </c>
      <c r="E3414">
        <v>82.866666666666674</v>
      </c>
      <c r="F3414">
        <v>59.666666666666657</v>
      </c>
      <c r="G3414">
        <v>0</v>
      </c>
      <c r="H3414">
        <v>0.6</v>
      </c>
      <c r="I3414">
        <v>0</v>
      </c>
      <c r="J3414">
        <v>1.8</v>
      </c>
      <c r="K3414">
        <f t="shared" si="265"/>
        <v>3.3333333333333321</v>
      </c>
      <c r="L3414">
        <f t="shared" si="266"/>
        <v>1.025297998538057</v>
      </c>
      <c r="M3414">
        <f t="shared" si="267"/>
        <v>15.011620422025844</v>
      </c>
      <c r="N3414" s="10" t="str" cm="1">
        <f t="array" ref="N3414">_xlfn.IFS(AND(C3414&lt;=0, C3414-M3414&lt;=2), "escarcha",AND(C3414&lt;=0, C3414-M3414&gt;2), "helada negra", AND(C3414&gt;0, M3414+2&gt;C3414), "rocío", TRUE, "sin riesgo")</f>
        <v>sin riesgo</v>
      </c>
      <c r="O3414">
        <f t="shared" si="268"/>
        <v>0.90379134661922156</v>
      </c>
      <c r="P3414">
        <f t="shared" si="269"/>
        <v>13.136457623111122</v>
      </c>
      <c r="Q3414" s="10" t="str" cm="1">
        <f t="array" ref="Q3414">_xlfn.IFS(AND(D3414&lt;=0, D3414-P3414&lt;=2), "escarcha",AND(D3414&lt;=0, D3414-P3414&gt;2), "helada negra", AND(D3414&gt;0, P3414+2&gt;D3414), "rocío", TRUE, "sin riesgo")</f>
        <v>sin riesgo</v>
      </c>
    </row>
    <row r="3415" spans="1:17" x14ac:dyDescent="0.35">
      <c r="A3415" s="2">
        <v>45818</v>
      </c>
      <c r="B3415" s="3" t="s">
        <v>44</v>
      </c>
      <c r="C3415">
        <v>15.56666666666667</v>
      </c>
      <c r="D3415">
        <v>18.366666666666671</v>
      </c>
      <c r="E3415">
        <v>86</v>
      </c>
      <c r="F3415">
        <v>69</v>
      </c>
      <c r="G3415">
        <v>0</v>
      </c>
      <c r="H3415">
        <v>0</v>
      </c>
      <c r="I3415">
        <v>0</v>
      </c>
      <c r="J3415">
        <v>0.16666666666666671</v>
      </c>
      <c r="K3415">
        <f t="shared" si="265"/>
        <v>2.8000000000000007</v>
      </c>
      <c r="L3415">
        <f t="shared" si="266"/>
        <v>0.91010296935644275</v>
      </c>
      <c r="M3415">
        <f t="shared" si="267"/>
        <v>13.233191043108301</v>
      </c>
      <c r="N3415" s="10" t="str" cm="1">
        <f t="array" ref="N3415">_xlfn.IFS(AND(C3415&lt;=0, C3415-M3415&lt;=2), "escarcha",AND(C3415&lt;=0, C3415-M3415&gt;2), "helada negra", AND(C3415&gt;0, M3415+2&gt;C3415), "rocío", TRUE, "sin riesgo")</f>
        <v>sin riesgo</v>
      </c>
      <c r="O3415">
        <f t="shared" si="268"/>
        <v>0.86728461373043531</v>
      </c>
      <c r="P3415">
        <f t="shared" si="269"/>
        <v>12.578376447051463</v>
      </c>
      <c r="Q3415" s="10" t="str" cm="1">
        <f t="array" ref="Q3415">_xlfn.IFS(AND(D3415&lt;=0, D3415-P3415&lt;=2), "escarcha",AND(D3415&lt;=0, D3415-P3415&gt;2), "helada negra", AND(D3415&gt;0, P3415+2&gt;D3415), "rocío", TRUE, "sin riesgo")</f>
        <v>sin riesgo</v>
      </c>
    </row>
    <row r="3416" spans="1:17" x14ac:dyDescent="0.35">
      <c r="A3416" s="2">
        <v>45818</v>
      </c>
      <c r="B3416" s="3" t="s">
        <v>45</v>
      </c>
      <c r="C3416">
        <v>13.83333333333333</v>
      </c>
      <c r="D3416">
        <v>17.466666666666669</v>
      </c>
      <c r="E3416">
        <v>87.666666666666671</v>
      </c>
      <c r="F3416">
        <v>71</v>
      </c>
      <c r="G3416">
        <v>0</v>
      </c>
      <c r="H3416">
        <v>0</v>
      </c>
      <c r="I3416">
        <v>0</v>
      </c>
      <c r="J3416">
        <v>0</v>
      </c>
      <c r="K3416">
        <f t="shared" si="265"/>
        <v>3.6333333333333382</v>
      </c>
      <c r="L3416">
        <f t="shared" si="266"/>
        <v>0.81752613435580068</v>
      </c>
      <c r="M3416">
        <f t="shared" si="267"/>
        <v>11.821618958454845</v>
      </c>
      <c r="N3416" s="10" t="str" cm="1">
        <f t="array" ref="N3416">_xlfn.IFS(AND(C3416&lt;=0, C3416-M3416&lt;=2), "escarcha",AND(C3416&lt;=0, C3416-M3416&gt;2), "helada negra", AND(C3416&gt;0, M3416+2&gt;C3416), "rocío", TRUE, "sin riesgo")</f>
        <v>sin riesgo</v>
      </c>
      <c r="O3416">
        <f t="shared" si="268"/>
        <v>0.83924528323256686</v>
      </c>
      <c r="P3416">
        <f t="shared" si="269"/>
        <v>12.151385331104327</v>
      </c>
      <c r="Q3416" s="10" t="str" cm="1">
        <f t="array" ref="Q3416">_xlfn.IFS(AND(D3416&lt;=0, D3416-P3416&lt;=2), "escarcha",AND(D3416&lt;=0, D3416-P3416&gt;2), "helada negra", AND(D3416&gt;0, P3416+2&gt;D3416), "rocío", TRUE, "sin riesgo")</f>
        <v>sin riesgo</v>
      </c>
    </row>
    <row r="3417" spans="1:17" x14ac:dyDescent="0.35">
      <c r="A3417" s="2">
        <v>45818</v>
      </c>
      <c r="B3417" s="3" t="s">
        <v>46</v>
      </c>
      <c r="C3417">
        <v>12.233333333333331</v>
      </c>
      <c r="D3417">
        <v>16.966666666666669</v>
      </c>
      <c r="E3417">
        <v>90.333333333333329</v>
      </c>
      <c r="F3417">
        <v>71</v>
      </c>
      <c r="G3417">
        <v>0</v>
      </c>
      <c r="H3417">
        <v>1.166666666666667</v>
      </c>
      <c r="I3417">
        <v>0</v>
      </c>
      <c r="J3417">
        <v>2.1</v>
      </c>
      <c r="K3417">
        <f t="shared" si="265"/>
        <v>4.7333333333333378</v>
      </c>
      <c r="L3417">
        <f t="shared" si="266"/>
        <v>0.74297020274330849</v>
      </c>
      <c r="M3417">
        <f t="shared" si="267"/>
        <v>10.696076256427194</v>
      </c>
      <c r="N3417" s="10" t="str" cm="1">
        <f t="array" ref="N3417">_xlfn.IFS(AND(C3417&lt;=0, C3417-M3417&lt;=2), "escarcha",AND(C3417&lt;=0, C3417-M3417&gt;2), "helada negra", AND(C3417&gt;0, M3417+2&gt;C3417), "rocío", TRUE, "sin riesgo")</f>
        <v>rocío</v>
      </c>
      <c r="O3417">
        <f t="shared" si="268"/>
        <v>0.8076244317008997</v>
      </c>
      <c r="P3417">
        <f t="shared" si="269"/>
        <v>11.67156201533524</v>
      </c>
      <c r="Q3417" s="10" t="str" cm="1">
        <f t="array" ref="Q3417">_xlfn.IFS(AND(D3417&lt;=0, D3417-P3417&lt;=2), "escarcha",AND(D3417&lt;=0, D3417-P3417&gt;2), "helada negra", AND(D3417&gt;0, P3417+2&gt;D3417), "rocío", TRUE, "sin riesgo")</f>
        <v>sin riesgo</v>
      </c>
    </row>
    <row r="3418" spans="1:17" x14ac:dyDescent="0.35">
      <c r="A3418" s="2">
        <v>45819</v>
      </c>
      <c r="B3418" s="3" t="s">
        <v>10</v>
      </c>
      <c r="C3418">
        <v>11.33333333333333</v>
      </c>
      <c r="D3418">
        <v>19.166666666666671</v>
      </c>
      <c r="E3418">
        <v>91.833333333333329</v>
      </c>
      <c r="F3418">
        <v>58.666666666666657</v>
      </c>
      <c r="G3418">
        <v>0</v>
      </c>
      <c r="H3418">
        <v>3.433333333333334</v>
      </c>
      <c r="I3418">
        <v>0</v>
      </c>
      <c r="J3418">
        <v>4.8</v>
      </c>
      <c r="K3418">
        <f t="shared" si="265"/>
        <v>7.833333333333341</v>
      </c>
      <c r="L3418">
        <f t="shared" si="266"/>
        <v>0.70006828424392797</v>
      </c>
      <c r="M3418">
        <f t="shared" si="267"/>
        <v>10.052897031439725</v>
      </c>
      <c r="N3418" s="10" t="str" cm="1">
        <f t="array" ref="N3418">_xlfn.IFS(AND(C3418&lt;=0, C3418-M3418&lt;=2), "escarcha",AND(C3418&lt;=0, C3418-M3418&gt;2), "helada negra", AND(C3418&gt;0, M3418+2&gt;C3418), "rocío", TRUE, "sin riesgo")</f>
        <v>rocío</v>
      </c>
      <c r="O3418">
        <f t="shared" si="268"/>
        <v>0.75504595606881375</v>
      </c>
      <c r="P3418">
        <f t="shared" si="269"/>
        <v>10.877704152903679</v>
      </c>
      <c r="Q3418" s="10" t="str" cm="1">
        <f t="array" ref="Q3418">_xlfn.IFS(AND(D3418&lt;=0, D3418-P3418&lt;=2), "escarcha",AND(D3418&lt;=0, D3418-P3418&gt;2), "helada negra", AND(D3418&gt;0, P3418+2&gt;D3418), "rocío", TRUE, "sin riesgo")</f>
        <v>sin riesgo</v>
      </c>
    </row>
    <row r="3419" spans="1:17" x14ac:dyDescent="0.35">
      <c r="A3419" s="2">
        <v>45819</v>
      </c>
      <c r="B3419" s="3" t="s">
        <v>11</v>
      </c>
      <c r="C3419">
        <v>10.25</v>
      </c>
      <c r="D3419">
        <v>20</v>
      </c>
      <c r="E3419">
        <v>92.949999999999989</v>
      </c>
      <c r="F3419">
        <v>53.333333333333343</v>
      </c>
      <c r="G3419">
        <v>0</v>
      </c>
      <c r="H3419">
        <v>6.3666666666666663</v>
      </c>
      <c r="I3419">
        <v>0</v>
      </c>
      <c r="J3419">
        <v>10.1</v>
      </c>
      <c r="K3419">
        <f t="shared" si="265"/>
        <v>9.75</v>
      </c>
      <c r="L3419">
        <f t="shared" si="266"/>
        <v>0.64013030586501829</v>
      </c>
      <c r="M3419">
        <f t="shared" si="267"/>
        <v>9.1597564384704206</v>
      </c>
      <c r="N3419" s="10" t="str" cm="1">
        <f t="array" ref="N3419">_xlfn.IFS(AND(C3419&lt;=0, C3419-M3419&lt;=2), "escarcha",AND(C3419&lt;=0, C3419-M3419&gt;2), "helada negra", AND(C3419&gt;0, M3419+2&gt;C3419), "rocío", TRUE, "sin riesgo")</f>
        <v>rocío</v>
      </c>
      <c r="O3419">
        <f t="shared" si="268"/>
        <v>0.71149170554112995</v>
      </c>
      <c r="P3419">
        <f t="shared" si="269"/>
        <v>10.22383653965912</v>
      </c>
      <c r="Q3419" s="10" t="str" cm="1">
        <f t="array" ref="Q3419">_xlfn.IFS(AND(D3419&lt;=0, D3419-P3419&lt;=2), "escarcha",AND(D3419&lt;=0, D3419-P3419&gt;2), "helada negra", AND(D3419&gt;0, P3419+2&gt;D3419), "rocío", TRUE, "sin riesgo")</f>
        <v>sin riesgo</v>
      </c>
    </row>
    <row r="3420" spans="1:17" x14ac:dyDescent="0.35">
      <c r="A3420" s="2">
        <v>45819</v>
      </c>
      <c r="B3420" s="3" t="s">
        <v>12</v>
      </c>
      <c r="C3420">
        <v>9.4666666666666668</v>
      </c>
      <c r="D3420">
        <v>20.100000000000001</v>
      </c>
      <c r="E3420">
        <v>93.733333333333334</v>
      </c>
      <c r="F3420">
        <v>52</v>
      </c>
      <c r="G3420">
        <v>0</v>
      </c>
      <c r="H3420">
        <v>9.1666666666666661</v>
      </c>
      <c r="I3420">
        <v>0</v>
      </c>
      <c r="J3420">
        <v>16.7</v>
      </c>
      <c r="K3420">
        <f t="shared" si="265"/>
        <v>10.633333333333335</v>
      </c>
      <c r="L3420">
        <f t="shared" si="266"/>
        <v>0.59605831829329858</v>
      </c>
      <c r="M3420">
        <f t="shared" si="267"/>
        <v>8.5070473776785107</v>
      </c>
      <c r="N3420" s="10" t="str" cm="1">
        <f t="array" ref="N3420">_xlfn.IFS(AND(C3420&lt;=0, C3420-M3420&lt;=2), "escarcha",AND(C3420&lt;=0, C3420-M3420&gt;2), "helada negra", AND(C3420&gt;0, M3420+2&gt;C3420), "rocío", TRUE, "sin riesgo")</f>
        <v>rocío</v>
      </c>
      <c r="O3420">
        <f t="shared" si="268"/>
        <v>0.69236258024857678</v>
      </c>
      <c r="P3420">
        <f t="shared" si="269"/>
        <v>9.9377195254491184</v>
      </c>
      <c r="Q3420" s="10" t="str" cm="1">
        <f t="array" ref="Q3420">_xlfn.IFS(AND(D3420&lt;=0, D3420-P3420&lt;=2), "escarcha",AND(D3420&lt;=0, D3420-P3420&gt;2), "helada negra", AND(D3420&gt;0, P3420+2&gt;D3420), "rocío", TRUE, "sin riesgo")</f>
        <v>sin riesgo</v>
      </c>
    </row>
    <row r="3421" spans="1:17" x14ac:dyDescent="0.35">
      <c r="A3421" s="2">
        <v>45819</v>
      </c>
      <c r="B3421" s="3" t="s">
        <v>13</v>
      </c>
      <c r="C3421">
        <v>8.9333333333333336</v>
      </c>
      <c r="D3421">
        <v>20.3</v>
      </c>
      <c r="E3421">
        <v>94.666666666666671</v>
      </c>
      <c r="F3421">
        <v>51.666666666666657</v>
      </c>
      <c r="G3421">
        <v>0</v>
      </c>
      <c r="H3421">
        <v>5.4666666666666659</v>
      </c>
      <c r="I3421">
        <v>0</v>
      </c>
      <c r="J3421">
        <v>11.266666666666669</v>
      </c>
      <c r="K3421">
        <f t="shared" si="265"/>
        <v>11.366666666666667</v>
      </c>
      <c r="L3421">
        <f t="shared" si="266"/>
        <v>0.57005947437388016</v>
      </c>
      <c r="M3421">
        <f t="shared" si="267"/>
        <v>8.1235847432978083</v>
      </c>
      <c r="N3421" s="10" t="str" cm="1">
        <f t="array" ref="N3421">_xlfn.IFS(AND(C3421&lt;=0, C3421-M3421&lt;=2), "escarcha",AND(C3421&lt;=0, C3421-M3421&gt;2), "helada negra", AND(C3421&gt;0, M3421+2&gt;C3421), "rocío", TRUE, "sin riesgo")</f>
        <v>rocío</v>
      </c>
      <c r="O3421">
        <f t="shared" si="268"/>
        <v>0.69829495486272664</v>
      </c>
      <c r="P3421">
        <f t="shared" si="269"/>
        <v>10.026381707324228</v>
      </c>
      <c r="Q3421" s="10" t="str" cm="1">
        <f t="array" ref="Q3421">_xlfn.IFS(AND(D3421&lt;=0, D3421-P3421&lt;=2), "escarcha",AND(D3421&lt;=0, D3421-P3421&gt;2), "helada negra", AND(D3421&gt;0, P3421+2&gt;D3421), "rocío", TRUE, "sin riesgo")</f>
        <v>sin riesgo</v>
      </c>
    </row>
    <row r="3422" spans="1:17" x14ac:dyDescent="0.35">
      <c r="A3422" s="2">
        <v>45819</v>
      </c>
      <c r="B3422" s="3" t="s">
        <v>14</v>
      </c>
      <c r="C3422">
        <v>8.8666666666666654</v>
      </c>
      <c r="D3422">
        <v>20.233333333333331</v>
      </c>
      <c r="E3422">
        <v>95</v>
      </c>
      <c r="F3422">
        <v>50.666666666666657</v>
      </c>
      <c r="G3422">
        <v>0</v>
      </c>
      <c r="H3422">
        <v>6.6666666666666666E-2</v>
      </c>
      <c r="I3422">
        <v>0</v>
      </c>
      <c r="J3422">
        <v>0.9</v>
      </c>
      <c r="K3422">
        <f t="shared" si="265"/>
        <v>11.366666666666665</v>
      </c>
      <c r="L3422">
        <f t="shared" si="266"/>
        <v>0.56907536066987796</v>
      </c>
      <c r="M3422">
        <f t="shared" si="267"/>
        <v>8.1090927980694474</v>
      </c>
      <c r="N3422" s="10" t="str" cm="1">
        <f t="array" ref="N3422">_xlfn.IFS(AND(C3422&lt;=0, C3422-M3422&lt;=2), "escarcha",AND(C3422&lt;=0, C3422-M3422&gt;2), "helada negra", AND(C3422&gt;0, M3422+2&gt;C3422), "rocío", TRUE, "sin riesgo")</f>
        <v>rocío</v>
      </c>
      <c r="O3422">
        <f t="shared" si="268"/>
        <v>0.67463135757747994</v>
      </c>
      <c r="P3422">
        <f t="shared" si="269"/>
        <v>9.6730878604772013</v>
      </c>
      <c r="Q3422" s="10" t="str" cm="1">
        <f t="array" ref="Q3422">_xlfn.IFS(AND(D3422&lt;=0, D3422-P3422&lt;=2), "escarcha",AND(D3422&lt;=0, D3422-P3422&gt;2), "helada negra", AND(D3422&gt;0, P3422+2&gt;D3422), "rocío", TRUE, "sin riesgo")</f>
        <v>sin riesgo</v>
      </c>
    </row>
    <row r="3423" spans="1:17" x14ac:dyDescent="0.35">
      <c r="A3423" s="2">
        <v>45819</v>
      </c>
      <c r="B3423" s="3" t="s">
        <v>15</v>
      </c>
      <c r="C3423">
        <v>8.2333333333333325</v>
      </c>
      <c r="D3423">
        <v>19.833333333333329</v>
      </c>
      <c r="E3423">
        <v>95.266666666666666</v>
      </c>
      <c r="F3423">
        <v>50.666666666666657</v>
      </c>
      <c r="G3423">
        <v>0</v>
      </c>
      <c r="H3423">
        <v>6.6666666666666666E-2</v>
      </c>
      <c r="I3423">
        <v>0</v>
      </c>
      <c r="J3423">
        <v>1.3666666666666669</v>
      </c>
      <c r="K3423">
        <f t="shared" si="265"/>
        <v>11.599999999999996</v>
      </c>
      <c r="L3423">
        <f t="shared" si="266"/>
        <v>0.52901834725887031</v>
      </c>
      <c r="M3423">
        <f t="shared" si="267"/>
        <v>7.5206338968655118</v>
      </c>
      <c r="N3423" s="10" t="str" cm="1">
        <f t="array" ref="N3423">_xlfn.IFS(AND(C3423&lt;=0, C3423-M3423&lt;=2), "escarcha",AND(C3423&lt;=0, C3423-M3423&gt;2), "helada negra", AND(C3423&gt;0, M3423+2&gt;C3423), "rocío", TRUE, "sin riesgo")</f>
        <v>rocío</v>
      </c>
      <c r="O3423">
        <f t="shared" si="268"/>
        <v>0.64987347668892104</v>
      </c>
      <c r="P3423">
        <f t="shared" si="269"/>
        <v>9.3045109005565987</v>
      </c>
      <c r="Q3423" s="10" t="str" cm="1">
        <f t="array" ref="Q3423">_xlfn.IFS(AND(D3423&lt;=0, D3423-P3423&lt;=2), "escarcha",AND(D3423&lt;=0, D3423-P3423&gt;2), "helada negra", AND(D3423&gt;0, P3423+2&gt;D3423), "rocío", TRUE, "sin riesgo")</f>
        <v>sin riesgo</v>
      </c>
    </row>
    <row r="3424" spans="1:17" x14ac:dyDescent="0.35">
      <c r="A3424" s="2">
        <v>45819</v>
      </c>
      <c r="B3424" s="3" t="s">
        <v>16</v>
      </c>
      <c r="C3424">
        <v>8.4</v>
      </c>
      <c r="D3424">
        <v>20.166666666666671</v>
      </c>
      <c r="E3424">
        <v>95.8</v>
      </c>
      <c r="F3424">
        <v>50.666666666666657</v>
      </c>
      <c r="G3424">
        <v>0</v>
      </c>
      <c r="H3424">
        <v>0.2</v>
      </c>
      <c r="I3424">
        <v>0</v>
      </c>
      <c r="J3424">
        <v>1.8666666666666669</v>
      </c>
      <c r="K3424">
        <f t="shared" si="265"/>
        <v>11.766666666666671</v>
      </c>
      <c r="L3424">
        <f t="shared" si="266"/>
        <v>0.54590096224039386</v>
      </c>
      <c r="M3424">
        <f t="shared" si="267"/>
        <v>7.7683119917260823</v>
      </c>
      <c r="N3424" s="10" t="str" cm="1">
        <f t="array" ref="N3424">_xlfn.IFS(AND(C3424&lt;=0, C3424-M3424&lt;=2), "escarcha",AND(C3424&lt;=0, C3424-M3424&gt;2), "helada negra", AND(C3424&gt;0, M3424+2&gt;C3424), "rocío", TRUE, "sin riesgo")</f>
        <v>rocío</v>
      </c>
      <c r="O3424">
        <f t="shared" si="268"/>
        <v>0.67051026979130135</v>
      </c>
      <c r="P3424">
        <f t="shared" si="269"/>
        <v>9.6116614869111672</v>
      </c>
      <c r="Q3424" s="10" t="str" cm="1">
        <f t="array" ref="Q3424">_xlfn.IFS(AND(D3424&lt;=0, D3424-P3424&lt;=2), "escarcha",AND(D3424&lt;=0, D3424-P3424&gt;2), "helada negra", AND(D3424&gt;0, P3424+2&gt;D3424), "rocío", TRUE, "sin riesgo")</f>
        <v>sin riesgo</v>
      </c>
    </row>
    <row r="3425" spans="1:17" x14ac:dyDescent="0.35">
      <c r="A3425" s="2">
        <v>45819</v>
      </c>
      <c r="B3425" s="3" t="s">
        <v>17</v>
      </c>
      <c r="C3425">
        <v>9.2666666666666675</v>
      </c>
      <c r="D3425">
        <v>19.033333333333331</v>
      </c>
      <c r="E3425">
        <v>96.13333333333334</v>
      </c>
      <c r="F3425">
        <v>54.333333333333343</v>
      </c>
      <c r="G3425">
        <v>0</v>
      </c>
      <c r="H3425">
        <v>6.6666666666666666E-2</v>
      </c>
      <c r="I3425">
        <v>0</v>
      </c>
      <c r="J3425">
        <v>0.6</v>
      </c>
      <c r="K3425">
        <f t="shared" si="265"/>
        <v>9.7666666666666639</v>
      </c>
      <c r="L3425">
        <f t="shared" si="266"/>
        <v>0.60789325728844068</v>
      </c>
      <c r="M3425">
        <f t="shared" si="267"/>
        <v>8.6819915679650297</v>
      </c>
      <c r="N3425" s="10" t="str" cm="1">
        <f t="array" ref="N3425">_xlfn.IFS(AND(C3425&lt;=0, C3425-M3425&lt;=2), "escarcha",AND(C3425&lt;=0, C3425-M3425&gt;2), "helada negra", AND(C3425&gt;0, M3425+2&gt;C3425), "rocío", TRUE, "sin riesgo")</f>
        <v>rocío</v>
      </c>
      <c r="O3425">
        <f t="shared" si="268"/>
        <v>0.67000066858397711</v>
      </c>
      <c r="P3425">
        <f t="shared" si="269"/>
        <v>9.6040677625346884</v>
      </c>
      <c r="Q3425" s="10" t="str" cm="1">
        <f t="array" ref="Q3425">_xlfn.IFS(AND(D3425&lt;=0, D3425-P3425&lt;=2), "escarcha",AND(D3425&lt;=0, D3425-P3425&gt;2), "helada negra", AND(D3425&gt;0, P3425+2&gt;D3425), "rocío", TRUE, "sin riesgo")</f>
        <v>sin riesgo</v>
      </c>
    </row>
    <row r="3426" spans="1:17" x14ac:dyDescent="0.35">
      <c r="A3426" s="2">
        <v>45819</v>
      </c>
      <c r="B3426" s="3" t="s">
        <v>18</v>
      </c>
      <c r="C3426">
        <v>9.4</v>
      </c>
      <c r="D3426">
        <v>18.033333333333331</v>
      </c>
      <c r="E3426">
        <v>96.033333333333331</v>
      </c>
      <c r="F3426">
        <v>59.666666666666657</v>
      </c>
      <c r="G3426">
        <v>0</v>
      </c>
      <c r="H3426">
        <v>0</v>
      </c>
      <c r="I3426">
        <v>0</v>
      </c>
      <c r="J3426">
        <v>0</v>
      </c>
      <c r="K3426">
        <f t="shared" si="265"/>
        <v>8.6333333333333311</v>
      </c>
      <c r="L3426">
        <f t="shared" si="266"/>
        <v>0.61581973247944088</v>
      </c>
      <c r="M3426">
        <f t="shared" si="267"/>
        <v>8.7992969342326006</v>
      </c>
      <c r="N3426" s="10" t="str" cm="1">
        <f t="array" ref="N3426">_xlfn.IFS(AND(C3426&lt;=0, C3426-M3426&lt;=2), "escarcha",AND(C3426&lt;=0, C3426-M3426&gt;2), "helada negra", AND(C3426&gt;0, M3426+2&gt;C3426), "rocío", TRUE, "sin riesgo")</f>
        <v>rocío</v>
      </c>
      <c r="O3426">
        <f t="shared" si="268"/>
        <v>0.70102946943434308</v>
      </c>
      <c r="P3426">
        <f t="shared" si="269"/>
        <v>10.067271267319331</v>
      </c>
      <c r="Q3426" s="10" t="str" cm="1">
        <f t="array" ref="Q3426">_xlfn.IFS(AND(D3426&lt;=0, D3426-P3426&lt;=2), "escarcha",AND(D3426&lt;=0, D3426-P3426&gt;2), "helada negra", AND(D3426&gt;0, P3426+2&gt;D3426), "rocío", TRUE, "sin riesgo")</f>
        <v>sin riesgo</v>
      </c>
    </row>
    <row r="3427" spans="1:17" x14ac:dyDescent="0.35">
      <c r="A3427" s="2">
        <v>45819</v>
      </c>
      <c r="B3427" s="3" t="s">
        <v>19</v>
      </c>
      <c r="C3427">
        <v>11.366666666666671</v>
      </c>
      <c r="D3427">
        <v>17.8</v>
      </c>
      <c r="E3427">
        <v>95.666666666666671</v>
      </c>
      <c r="F3427">
        <v>64.666666666666671</v>
      </c>
      <c r="G3427">
        <v>1.666666666666667</v>
      </c>
      <c r="H3427">
        <v>0</v>
      </c>
      <c r="I3427">
        <v>5</v>
      </c>
      <c r="J3427">
        <v>0</v>
      </c>
      <c r="K3427">
        <f t="shared" si="265"/>
        <v>6.43333333333333</v>
      </c>
      <c r="L3427">
        <f t="shared" si="266"/>
        <v>0.74316927806523991</v>
      </c>
      <c r="M3427">
        <f t="shared" si="267"/>
        <v>10.699068383993117</v>
      </c>
      <c r="N3427" s="10" t="str" cm="1">
        <f t="array" ref="N3427">_xlfn.IFS(AND(C3427&lt;=0, C3427-M3427&lt;=2), "escarcha",AND(C3427&lt;=0, C3427-M3427&gt;2), "helada negra", AND(C3427&gt;0, M3427+2&gt;C3427), "rocío", TRUE, "sin riesgo")</f>
        <v>rocío</v>
      </c>
      <c r="O3427">
        <f t="shared" si="268"/>
        <v>0.76682449593910085</v>
      </c>
      <c r="P3427">
        <f t="shared" si="269"/>
        <v>11.055112425905483</v>
      </c>
      <c r="Q3427" s="10" t="str" cm="1">
        <f t="array" ref="Q3427">_xlfn.IFS(AND(D3427&lt;=0, D3427-P3427&lt;=2), "escarcha",AND(D3427&lt;=0, D3427-P3427&gt;2), "helada negra", AND(D3427&gt;0, P3427+2&gt;D3427), "rocío", TRUE, "sin riesgo")</f>
        <v>sin riesgo</v>
      </c>
    </row>
    <row r="3428" spans="1:17" x14ac:dyDescent="0.35">
      <c r="A3428" s="2">
        <v>45819</v>
      </c>
      <c r="B3428" s="3" t="s">
        <v>20</v>
      </c>
      <c r="C3428">
        <v>12.6</v>
      </c>
      <c r="D3428">
        <v>17.8</v>
      </c>
      <c r="E3428">
        <v>93.033333333333331</v>
      </c>
      <c r="F3428">
        <v>67</v>
      </c>
      <c r="G3428">
        <v>2.333333333333333</v>
      </c>
      <c r="H3428">
        <v>0</v>
      </c>
      <c r="I3428">
        <v>5.666666666666667</v>
      </c>
      <c r="J3428">
        <v>0</v>
      </c>
      <c r="K3428">
        <f t="shared" si="265"/>
        <v>5.2000000000000011</v>
      </c>
      <c r="L3428">
        <f t="shared" si="266"/>
        <v>0.79648974693755403</v>
      </c>
      <c r="M3428">
        <f t="shared" si="267"/>
        <v>11.503030582310499</v>
      </c>
      <c r="N3428" s="10" t="str" cm="1">
        <f t="array" ref="N3428">_xlfn.IFS(AND(C3428&lt;=0, C3428-M3428&lt;=2), "escarcha",AND(C3428&lt;=0, C3428-M3428&gt;2), "helada negra", AND(C3428&gt;0, M3428+2&gt;C3428), "rocío", TRUE, "sin riesgo")</f>
        <v>rocío</v>
      </c>
      <c r="O3428">
        <f t="shared" si="268"/>
        <v>0.80227124493484858</v>
      </c>
      <c r="P3428">
        <f t="shared" si="269"/>
        <v>11.590509851753863</v>
      </c>
      <c r="Q3428" s="10" t="str" cm="1">
        <f t="array" ref="Q3428">_xlfn.IFS(AND(D3428&lt;=0, D3428-P3428&lt;=2), "escarcha",AND(D3428&lt;=0, D3428-P3428&gt;2), "helada negra", AND(D3428&gt;0, P3428+2&gt;D3428), "rocío", TRUE, "sin riesgo")</f>
        <v>sin riesgo</v>
      </c>
    </row>
    <row r="3429" spans="1:17" x14ac:dyDescent="0.35">
      <c r="A3429" s="2">
        <v>45819</v>
      </c>
      <c r="B3429" s="3" t="s">
        <v>21</v>
      </c>
      <c r="C3429">
        <v>13.7</v>
      </c>
      <c r="D3429">
        <v>17.06666666666667</v>
      </c>
      <c r="E3429">
        <v>89.566666666666663</v>
      </c>
      <c r="F3429">
        <v>70.666666666666671</v>
      </c>
      <c r="G3429">
        <v>0.66666666666666663</v>
      </c>
      <c r="H3429">
        <v>0</v>
      </c>
      <c r="I3429">
        <v>1.333333333333333</v>
      </c>
      <c r="J3429">
        <v>0</v>
      </c>
      <c r="K3429">
        <f t="shared" si="265"/>
        <v>3.3666666666666707</v>
      </c>
      <c r="L3429">
        <f t="shared" si="266"/>
        <v>0.83030731532841318</v>
      </c>
      <c r="M3429">
        <f t="shared" si="267"/>
        <v>12.015575021601748</v>
      </c>
      <c r="N3429" s="10" t="str" cm="1">
        <f t="array" ref="N3429">_xlfn.IFS(AND(C3429&lt;=0, C3429-M3429&lt;=2), "escarcha",AND(C3429&lt;=0, C3429-M3429&gt;2), "helada negra", AND(C3429&gt;0, M3429+2&gt;C3429), "rocío", TRUE, "sin riesgo")</f>
        <v>rocío</v>
      </c>
      <c r="O3429">
        <f t="shared" si="268"/>
        <v>0.80925243647264988</v>
      </c>
      <c r="P3429">
        <f t="shared" si="269"/>
        <v>11.696221736041343</v>
      </c>
      <c r="Q3429" s="10" t="str" cm="1">
        <f t="array" ref="Q3429">_xlfn.IFS(AND(D3429&lt;=0, D3429-P3429&lt;=2), "escarcha",AND(D3429&lt;=0, D3429-P3429&gt;2), "helada negra", AND(D3429&gt;0, P3429+2&gt;D3429), "rocío", TRUE, "sin riesgo")</f>
        <v>sin riesgo</v>
      </c>
    </row>
    <row r="3430" spans="1:17" x14ac:dyDescent="0.35">
      <c r="A3430" s="2">
        <v>45819</v>
      </c>
      <c r="B3430" s="3" t="s">
        <v>22</v>
      </c>
      <c r="C3430">
        <v>13.3</v>
      </c>
      <c r="D3430">
        <v>16.7</v>
      </c>
      <c r="E3430">
        <v>90.833333333333329</v>
      </c>
      <c r="F3430">
        <v>73.333333333333329</v>
      </c>
      <c r="G3430">
        <v>0.66666666666666663</v>
      </c>
      <c r="H3430">
        <v>0</v>
      </c>
      <c r="I3430">
        <v>1.666666666666667</v>
      </c>
      <c r="J3430">
        <v>0</v>
      </c>
      <c r="K3430">
        <f t="shared" si="265"/>
        <v>3.3999999999999986</v>
      </c>
      <c r="L3430">
        <f t="shared" si="266"/>
        <v>0.8183154512985451</v>
      </c>
      <c r="M3430">
        <f t="shared" si="267"/>
        <v>11.833588397954721</v>
      </c>
      <c r="N3430" s="10" t="str" cm="1">
        <f t="array" ref="N3430">_xlfn.IFS(AND(C3430&lt;=0, C3430-M3430&lt;=2), "escarcha",AND(C3430&lt;=0, C3430-M3430&gt;2), "helada negra", AND(C3430&gt;0, M3430+2&gt;C3430), "rocío", TRUE, "sin riesgo")</f>
        <v>rocío</v>
      </c>
      <c r="O3430">
        <f t="shared" si="268"/>
        <v>0.82304557989666849</v>
      </c>
      <c r="P3430">
        <f t="shared" si="269"/>
        <v>11.905341053582985</v>
      </c>
      <c r="Q3430" s="10" t="str" cm="1">
        <f t="array" ref="Q3430">_xlfn.IFS(AND(D3430&lt;=0, D3430-P3430&lt;=2), "escarcha",AND(D3430&lt;=0, D3430-P3430&gt;2), "helada negra", AND(D3430&gt;0, P3430+2&gt;D3430), "rocío", TRUE, "sin riesgo")</f>
        <v>sin riesgo</v>
      </c>
    </row>
    <row r="3431" spans="1:17" x14ac:dyDescent="0.35">
      <c r="A3431" s="2">
        <v>45819</v>
      </c>
      <c r="B3431" s="3" t="s">
        <v>23</v>
      </c>
      <c r="C3431">
        <v>12.56666666666667</v>
      </c>
      <c r="D3431">
        <v>15.633333333333329</v>
      </c>
      <c r="E3431">
        <v>91.6</v>
      </c>
      <c r="F3431">
        <v>78.333333333333329</v>
      </c>
      <c r="G3431">
        <v>0.33333333333333331</v>
      </c>
      <c r="H3431">
        <v>0</v>
      </c>
      <c r="I3431">
        <v>1.333333333333333</v>
      </c>
      <c r="J3431">
        <v>0</v>
      </c>
      <c r="K3431">
        <f t="shared" si="265"/>
        <v>3.0666666666666593</v>
      </c>
      <c r="L3431">
        <f t="shared" si="266"/>
        <v>0.7787779997004961</v>
      </c>
      <c r="M3431">
        <f t="shared" si="267"/>
        <v>11.235409639255822</v>
      </c>
      <c r="N3431" s="10" t="str" cm="1">
        <f t="array" ref="N3431">_xlfn.IFS(AND(C3431&lt;=0, C3431-M3431&lt;=2), "escarcha",AND(C3431&lt;=0, C3431-M3431&gt;2), "helada negra", AND(C3431&gt;0, M3431+2&gt;C3431), "rocío", TRUE, "sin riesgo")</f>
        <v>rocío</v>
      </c>
      <c r="O3431">
        <f t="shared" si="268"/>
        <v>0.82099787982712391</v>
      </c>
      <c r="P3431">
        <f t="shared" si="269"/>
        <v>11.874273954872093</v>
      </c>
      <c r="Q3431" s="10" t="str" cm="1">
        <f t="array" ref="Q3431">_xlfn.IFS(AND(D3431&lt;=0, D3431-P3431&lt;=2), "escarcha",AND(D3431&lt;=0, D3431-P3431&gt;2), "helada negra", AND(D3431&gt;0, P3431+2&gt;D3431), "rocío", TRUE, "sin riesgo")</f>
        <v>sin riesgo</v>
      </c>
    </row>
    <row r="3432" spans="1:17" x14ac:dyDescent="0.35">
      <c r="A3432" s="2">
        <v>45819</v>
      </c>
      <c r="B3432" s="3" t="s">
        <v>24</v>
      </c>
      <c r="C3432">
        <v>12.133333333333329</v>
      </c>
      <c r="D3432">
        <v>16.466666666666669</v>
      </c>
      <c r="E3432">
        <v>93.733333333333334</v>
      </c>
      <c r="F3432">
        <v>76.333333333333329</v>
      </c>
      <c r="G3432">
        <v>0</v>
      </c>
      <c r="H3432">
        <v>0</v>
      </c>
      <c r="I3432">
        <v>1.333333333333333</v>
      </c>
      <c r="J3432">
        <v>0</v>
      </c>
      <c r="K3432">
        <f t="shared" si="265"/>
        <v>4.3333333333333393</v>
      </c>
      <c r="L3432">
        <f t="shared" si="266"/>
        <v>0.77334147606304449</v>
      </c>
      <c r="M3432">
        <f t="shared" si="267"/>
        <v>11.153377697238788</v>
      </c>
      <c r="N3432" s="10" t="str" cm="1">
        <f t="array" ref="N3432">_xlfn.IFS(AND(C3432&lt;=0, C3432-M3432&lt;=2), "escarcha",AND(C3432&lt;=0, C3432-M3432&gt;2), "helada negra", AND(C3432&gt;0, M3432+2&gt;C3432), "rocío", TRUE, "sin riesgo")</f>
        <v>rocío</v>
      </c>
      <c r="O3432">
        <f t="shared" si="268"/>
        <v>0.8483115681520077</v>
      </c>
      <c r="P3432">
        <f t="shared" si="269"/>
        <v>12.289293227397286</v>
      </c>
      <c r="Q3432" s="10" t="str" cm="1">
        <f t="array" ref="Q3432">_xlfn.IFS(AND(D3432&lt;=0, D3432-P3432&lt;=2), "escarcha",AND(D3432&lt;=0, D3432-P3432&gt;2), "helada negra", AND(D3432&gt;0, P3432+2&gt;D3432), "rocío", TRUE, "sin riesgo")</f>
        <v>sin riesgo</v>
      </c>
    </row>
    <row r="3433" spans="1:17" x14ac:dyDescent="0.35">
      <c r="A3433" s="2">
        <v>45819</v>
      </c>
      <c r="B3433" s="3" t="s">
        <v>25</v>
      </c>
      <c r="C3433">
        <v>12.366666666666671</v>
      </c>
      <c r="D3433">
        <v>16.2</v>
      </c>
      <c r="E3433">
        <v>94.4</v>
      </c>
      <c r="F3433">
        <v>78.666666666666671</v>
      </c>
      <c r="G3433">
        <v>0</v>
      </c>
      <c r="H3433">
        <v>0</v>
      </c>
      <c r="I3433">
        <v>0</v>
      </c>
      <c r="J3433">
        <v>0</v>
      </c>
      <c r="K3433">
        <f t="shared" si="265"/>
        <v>3.8333333333333286</v>
      </c>
      <c r="L3433">
        <f t="shared" si="266"/>
        <v>0.79576482102048074</v>
      </c>
      <c r="M3433">
        <f t="shared" si="267"/>
        <v>11.492066041265284</v>
      </c>
      <c r="N3433" s="10" t="str" cm="1">
        <f t="array" ref="N3433">_xlfn.IFS(AND(C3433&lt;=0, C3433-M3433&lt;=2), "escarcha",AND(C3433&lt;=0, C3433-M3433&gt;2), "helada negra", AND(C3433&gt;0, M3433+2&gt;C3433), "rocío", TRUE, "sin riesgo")</f>
        <v>rocío</v>
      </c>
      <c r="O3433">
        <f t="shared" si="268"/>
        <v>0.86144186238607312</v>
      </c>
      <c r="P3433">
        <f t="shared" si="269"/>
        <v>12.489283511031003</v>
      </c>
      <c r="Q3433" s="10" t="str" cm="1">
        <f t="array" ref="Q3433">_xlfn.IFS(AND(D3433&lt;=0, D3433-P3433&lt;=2), "escarcha",AND(D3433&lt;=0, D3433-P3433&gt;2), "helada negra", AND(D3433&gt;0, P3433+2&gt;D3433), "rocío", TRUE, "sin riesgo")</f>
        <v>sin riesgo</v>
      </c>
    </row>
    <row r="3434" spans="1:17" x14ac:dyDescent="0.35">
      <c r="A3434" s="2">
        <v>45819</v>
      </c>
      <c r="B3434" s="3" t="s">
        <v>26</v>
      </c>
      <c r="C3434">
        <v>13.06666666666667</v>
      </c>
      <c r="D3434">
        <v>16.600000000000001</v>
      </c>
      <c r="E3434">
        <v>94.5</v>
      </c>
      <c r="F3434">
        <v>80.333333333333329</v>
      </c>
      <c r="G3434">
        <v>0.66666666666666663</v>
      </c>
      <c r="H3434">
        <v>0</v>
      </c>
      <c r="I3434">
        <v>2.333333333333333</v>
      </c>
      <c r="J3434">
        <v>0</v>
      </c>
      <c r="K3434">
        <f t="shared" si="265"/>
        <v>3.5333333333333314</v>
      </c>
      <c r="L3434">
        <f t="shared" si="266"/>
        <v>0.84266434238915688</v>
      </c>
      <c r="M3434">
        <f t="shared" si="267"/>
        <v>12.203375379480192</v>
      </c>
      <c r="N3434" s="10" t="str" cm="1">
        <f t="array" ref="N3434">_xlfn.IFS(AND(C3434&lt;=0, C3434-M3434&lt;=2), "escarcha",AND(C3434&lt;=0, C3434-M3434&gt;2), "helada negra", AND(C3434&gt;0, M3434+2&gt;C3434), "rocío", TRUE, "sin riesgo")</f>
        <v>rocío</v>
      </c>
      <c r="O3434">
        <f t="shared" si="268"/>
        <v>0.90786317243790493</v>
      </c>
      <c r="P3434">
        <f t="shared" si="269"/>
        <v>13.198855025552003</v>
      </c>
      <c r="Q3434" s="10" t="str" cm="1">
        <f t="array" ref="Q3434">_xlfn.IFS(AND(D3434&lt;=0, D3434-P3434&lt;=2), "escarcha",AND(D3434&lt;=0, D3434-P3434&gt;2), "helada negra", AND(D3434&gt;0, P3434+2&gt;D3434), "rocío", TRUE, "sin riesgo")</f>
        <v>sin riesgo</v>
      </c>
    </row>
    <row r="3435" spans="1:17" x14ac:dyDescent="0.35">
      <c r="A3435" s="2">
        <v>45819</v>
      </c>
      <c r="B3435" s="3" t="s">
        <v>27</v>
      </c>
      <c r="C3435">
        <v>14.46666666666667</v>
      </c>
      <c r="D3435">
        <v>18.399999999999999</v>
      </c>
      <c r="E3435">
        <v>93</v>
      </c>
      <c r="F3435">
        <v>71</v>
      </c>
      <c r="G3435">
        <v>0</v>
      </c>
      <c r="H3435">
        <v>0</v>
      </c>
      <c r="I3435">
        <v>1.666666666666667</v>
      </c>
      <c r="J3435">
        <v>0</v>
      </c>
      <c r="K3435">
        <f t="shared" si="265"/>
        <v>3.9333333333333282</v>
      </c>
      <c r="L3435">
        <f t="shared" si="266"/>
        <v>0.91759784649100751</v>
      </c>
      <c r="M3435">
        <f t="shared" si="267"/>
        <v>13.34815422302718</v>
      </c>
      <c r="N3435" s="10" t="str" cm="1">
        <f t="array" ref="N3435">_xlfn.IFS(AND(C3435&lt;=0, C3435-M3435&lt;=2), "escarcha",AND(C3435&lt;=0, C3435-M3435&gt;2), "helada negra", AND(C3435&gt;0, M3435+2&gt;C3435), "rocío", TRUE, "sin riesgo")</f>
        <v>rocío</v>
      </c>
      <c r="O3435">
        <f t="shared" si="268"/>
        <v>0.89794726755261178</v>
      </c>
      <c r="P3435">
        <f t="shared" si="269"/>
        <v>13.046954977468754</v>
      </c>
      <c r="Q3435" s="10" t="str" cm="1">
        <f t="array" ref="Q3435">_xlfn.IFS(AND(D3435&lt;=0, D3435-P3435&lt;=2), "escarcha",AND(D3435&lt;=0, D3435-P3435&gt;2), "helada negra", AND(D3435&gt;0, P3435+2&gt;D3435), "rocío", TRUE, "sin riesgo")</f>
        <v>sin riesgo</v>
      </c>
    </row>
    <row r="3436" spans="1:17" x14ac:dyDescent="0.35">
      <c r="A3436" s="2">
        <v>45819</v>
      </c>
      <c r="B3436" s="3" t="s">
        <v>28</v>
      </c>
      <c r="C3436">
        <v>16.8</v>
      </c>
      <c r="D3436">
        <v>19.166666666666661</v>
      </c>
      <c r="E3436">
        <v>86.933333333333337</v>
      </c>
      <c r="F3436">
        <v>68.666666666666671</v>
      </c>
      <c r="G3436">
        <v>0.33333333333333331</v>
      </c>
      <c r="H3436">
        <v>0</v>
      </c>
      <c r="I3436">
        <v>1.666666666666667</v>
      </c>
      <c r="J3436">
        <v>0</v>
      </c>
      <c r="K3436">
        <f t="shared" si="265"/>
        <v>2.36666666666666</v>
      </c>
      <c r="L3436">
        <f t="shared" si="266"/>
        <v>0.99951876918940052</v>
      </c>
      <c r="M3436">
        <f t="shared" si="267"/>
        <v>14.611489333229233</v>
      </c>
      <c r="N3436" s="10" t="str" cm="1">
        <f t="array" ref="N3436">_xlfn.IFS(AND(C3436&lt;=0, C3436-M3436&lt;=2), "escarcha",AND(C3436&lt;=0, C3436-M3436&gt;2), "helada negra", AND(C3436&gt;0, M3436+2&gt;C3436), "rocío", TRUE, "sin riesgo")</f>
        <v>sin riesgo</v>
      </c>
      <c r="O3436">
        <f t="shared" si="268"/>
        <v>0.91243812982024264</v>
      </c>
      <c r="P3436">
        <f t="shared" si="269"/>
        <v>13.268998780324429</v>
      </c>
      <c r="Q3436" s="10" t="str" cm="1">
        <f t="array" ref="Q3436">_xlfn.IFS(AND(D3436&lt;=0, D3436-P3436&lt;=2), "escarcha",AND(D3436&lt;=0, D3436-P3436&gt;2), "helada negra", AND(D3436&gt;0, P3436+2&gt;D3436), "rocío", TRUE, "sin riesgo")</f>
        <v>sin riesgo</v>
      </c>
    </row>
    <row r="3437" spans="1:17" x14ac:dyDescent="0.35">
      <c r="A3437" s="2">
        <v>45820</v>
      </c>
      <c r="B3437" s="3" t="s">
        <v>28</v>
      </c>
      <c r="C3437">
        <v>9.2333333333333325</v>
      </c>
      <c r="D3437">
        <v>13.1</v>
      </c>
      <c r="E3437">
        <v>97.166666666666671</v>
      </c>
      <c r="F3437">
        <v>78</v>
      </c>
      <c r="G3437">
        <v>0</v>
      </c>
      <c r="H3437">
        <v>0</v>
      </c>
      <c r="I3437">
        <v>0</v>
      </c>
      <c r="J3437">
        <v>0</v>
      </c>
      <c r="K3437">
        <f t="shared" si="265"/>
        <v>3.8666666666666671</v>
      </c>
      <c r="L3437">
        <f t="shared" si="266"/>
        <v>0.61634156696849407</v>
      </c>
      <c r="M3437">
        <f t="shared" si="267"/>
        <v>8.8070234948756188</v>
      </c>
      <c r="N3437" s="10" t="str" cm="1">
        <f t="array" ref="N3437">_xlfn.IFS(AND(C3437&lt;=0, C3437-M3437&lt;=2), "escarcha",AND(C3437&lt;=0, C3437-M3437&gt;2), "helada negra", AND(C3437&gt;0, M3437+2&gt;C3437), "rocío", TRUE, "sin riesgo")</f>
        <v>rocío</v>
      </c>
      <c r="O3437">
        <f t="shared" si="268"/>
        <v>0.65294997825127776</v>
      </c>
      <c r="P3437">
        <f t="shared" si="269"/>
        <v>9.3502530637627448</v>
      </c>
      <c r="Q3437" s="10" t="str" cm="1">
        <f t="array" ref="Q3437">_xlfn.IFS(AND(D3437&lt;=0, D3437-P3437&lt;=2), "escarcha",AND(D3437&lt;=0, D3437-P3437&gt;2), "helada negra", AND(D3437&gt;0, P3437+2&gt;D3437), "rocío", TRUE, "sin riesgo")</f>
        <v>sin riesgo</v>
      </c>
    </row>
    <row r="3438" spans="1:17" x14ac:dyDescent="0.35">
      <c r="A3438" s="2">
        <v>45820</v>
      </c>
      <c r="B3438" s="3" t="s">
        <v>29</v>
      </c>
      <c r="C3438">
        <v>12.06666666666667</v>
      </c>
      <c r="D3438">
        <v>13.6</v>
      </c>
      <c r="E3438">
        <v>90.566666666666663</v>
      </c>
      <c r="F3438">
        <v>77.333333333333329</v>
      </c>
      <c r="G3438">
        <v>1.333333333333333</v>
      </c>
      <c r="H3438">
        <v>0</v>
      </c>
      <c r="I3438">
        <v>2.666666666666667</v>
      </c>
      <c r="J3438">
        <v>0</v>
      </c>
      <c r="K3438">
        <f t="shared" si="265"/>
        <v>1.5333333333333297</v>
      </c>
      <c r="L3438">
        <f t="shared" si="266"/>
        <v>0.73458692454409369</v>
      </c>
      <c r="M3438">
        <f t="shared" si="267"/>
        <v>10.570138536199034</v>
      </c>
      <c r="N3438" s="10" t="str" cm="1">
        <f t="array" ref="N3438">_xlfn.IFS(AND(C3438&lt;=0, C3438-M3438&lt;=2), "escarcha",AND(C3438&lt;=0, C3438-M3438&gt;2), "helada negra", AND(C3438&gt;0, M3438+2&gt;C3438), "rocío", TRUE, "sin riesgo")</f>
        <v>rocío</v>
      </c>
      <c r="O3438">
        <f t="shared" si="268"/>
        <v>0.67694803915474722</v>
      </c>
      <c r="P3438">
        <f t="shared" si="269"/>
        <v>9.7076319931204864</v>
      </c>
      <c r="Q3438" s="10" t="str" cm="1">
        <f t="array" ref="Q3438">_xlfn.IFS(AND(D3438&lt;=0, D3438-P3438&lt;=2), "escarcha",AND(D3438&lt;=0, D3438-P3438&gt;2), "helada negra", AND(D3438&gt;0, P3438+2&gt;D3438), "rocío", TRUE, "sin riesgo")</f>
        <v>sin riesgo</v>
      </c>
    </row>
    <row r="3439" spans="1:17" x14ac:dyDescent="0.35">
      <c r="A3439" s="2">
        <v>45820</v>
      </c>
      <c r="B3439" s="3" t="s">
        <v>30</v>
      </c>
      <c r="C3439">
        <v>14.633333333333329</v>
      </c>
      <c r="D3439">
        <v>15.733333333333331</v>
      </c>
      <c r="E3439">
        <v>78.099999999999994</v>
      </c>
      <c r="F3439">
        <v>69</v>
      </c>
      <c r="G3439">
        <v>2.666666666666667</v>
      </c>
      <c r="H3439">
        <v>0</v>
      </c>
      <c r="I3439">
        <v>6</v>
      </c>
      <c r="J3439">
        <v>0</v>
      </c>
      <c r="K3439">
        <f t="shared" si="265"/>
        <v>1.1000000000000014</v>
      </c>
      <c r="L3439">
        <f t="shared" si="266"/>
        <v>0.75374804865372447</v>
      </c>
      <c r="M3439">
        <f t="shared" si="267"/>
        <v>10.858170233785353</v>
      </c>
      <c r="N3439" s="10" t="str" cm="1">
        <f t="array" ref="N3439">_xlfn.IFS(AND(C3439&lt;=0, C3439-M3439&lt;=2), "escarcha",AND(C3439&lt;=0, C3439-M3439&gt;2), "helada negra", AND(C3439&gt;0, M3439+2&gt;C3439), "rocío", TRUE, "sin riesgo")</f>
        <v>sin riesgo</v>
      </c>
      <c r="O3439">
        <f t="shared" si="268"/>
        <v>0.70053050657289417</v>
      </c>
      <c r="P3439">
        <f t="shared" si="269"/>
        <v>10.059809223774975</v>
      </c>
      <c r="Q3439" s="10" t="str" cm="1">
        <f t="array" ref="Q3439">_xlfn.IFS(AND(D3439&lt;=0, D3439-P3439&lt;=2), "escarcha",AND(D3439&lt;=0, D3439-P3439&gt;2), "helada negra", AND(D3439&gt;0, P3439+2&gt;D3439), "rocío", TRUE, "sin riesgo")</f>
        <v>sin riesgo</v>
      </c>
    </row>
    <row r="3440" spans="1:17" x14ac:dyDescent="0.35">
      <c r="A3440" s="2">
        <v>45820</v>
      </c>
      <c r="B3440" s="3" t="s">
        <v>46</v>
      </c>
      <c r="C3440">
        <v>11.66666666666667</v>
      </c>
      <c r="D3440">
        <v>11.866666666666671</v>
      </c>
      <c r="E3440">
        <v>87.566666666666663</v>
      </c>
      <c r="F3440">
        <v>87.666666666666671</v>
      </c>
      <c r="G3440">
        <v>1.666666666666667</v>
      </c>
      <c r="H3440">
        <v>0</v>
      </c>
      <c r="I3440">
        <v>3.333333333333333</v>
      </c>
      <c r="J3440">
        <v>0</v>
      </c>
      <c r="K3440">
        <f t="shared" si="265"/>
        <v>0.20000000000000107</v>
      </c>
      <c r="L3440">
        <f t="shared" si="266"/>
        <v>0.67453143126944504</v>
      </c>
      <c r="M3440">
        <f t="shared" si="267"/>
        <v>9.6715980676871318</v>
      </c>
      <c r="N3440" s="10" t="str" cm="1">
        <f t="array" ref="N3440">_xlfn.IFS(AND(C3440&lt;=0, C3440-M3440&lt;=2), "escarcha",AND(C3440&lt;=0, C3440-M3440&gt;2), "helada negra", AND(C3440&gt;0, M3440+2&gt;C3440), "rocío", TRUE, "sin riesgo")</f>
        <v>rocío</v>
      </c>
      <c r="O3440">
        <f t="shared" si="268"/>
        <v>0.68886794835742537</v>
      </c>
      <c r="P3440">
        <f t="shared" si="269"/>
        <v>9.8855196486585584</v>
      </c>
      <c r="Q3440" s="10" t="str" cm="1">
        <f t="array" ref="Q3440">_xlfn.IFS(AND(D3440&lt;=0, D3440-P3440&lt;=2), "escarcha",AND(D3440&lt;=0, D3440-P3440&gt;2), "helada negra", AND(D3440&gt;0, P3440+2&gt;D3440), "rocío", TRUE, "sin riesgo")</f>
        <v>rocío</v>
      </c>
    </row>
    <row r="3441" spans="1:17" x14ac:dyDescent="0.35">
      <c r="A3441" s="2">
        <v>45821</v>
      </c>
      <c r="B3441" s="3" t="s">
        <v>11</v>
      </c>
      <c r="C3441">
        <v>9.5666666666666664</v>
      </c>
      <c r="D3441">
        <v>10.733333333333331</v>
      </c>
      <c r="E3441">
        <v>90.466666666666669</v>
      </c>
      <c r="F3441">
        <v>90.333333333333329</v>
      </c>
      <c r="G3441">
        <v>0</v>
      </c>
      <c r="H3441">
        <v>0</v>
      </c>
      <c r="I3441">
        <v>0</v>
      </c>
      <c r="J3441">
        <v>0</v>
      </c>
      <c r="K3441">
        <f t="shared" si="265"/>
        <v>1.1666666666666643</v>
      </c>
      <c r="L3441">
        <f t="shared" si="266"/>
        <v>0.56730157387148439</v>
      </c>
      <c r="M3441">
        <f t="shared" si="267"/>
        <v>8.082976440861998</v>
      </c>
      <c r="N3441" s="10" t="str" cm="1">
        <f t="array" ref="N3441">_xlfn.IFS(AND(C3441&lt;=0, C3441-M3441&lt;=2), "escarcha",AND(C3441&lt;=0, C3441-M3441&gt;2), "helada negra", AND(C3441&gt;0, M3441+2&gt;C3441), "rocío", TRUE, "sin riesgo")</f>
        <v>rocío</v>
      </c>
      <c r="O3441">
        <f t="shared" si="268"/>
        <v>0.64378504059643094</v>
      </c>
      <c r="P3441">
        <f t="shared" si="269"/>
        <v>9.2140354291853388</v>
      </c>
      <c r="Q3441" s="10" t="str" cm="1">
        <f t="array" ref="Q3441">_xlfn.IFS(AND(D3441&lt;=0, D3441-P3441&lt;=2), "escarcha",AND(D3441&lt;=0, D3441-P3441&gt;2), "helada negra", AND(D3441&gt;0, P3441+2&gt;D3441), "rocío", TRUE, "sin riesgo")</f>
        <v>rocío</v>
      </c>
    </row>
    <row r="3442" spans="1:17" x14ac:dyDescent="0.35">
      <c r="A3442" s="2">
        <v>45821</v>
      </c>
      <c r="B3442" s="3" t="s">
        <v>12</v>
      </c>
      <c r="C3442">
        <v>7.7</v>
      </c>
      <c r="D3442">
        <v>10.56666666666667</v>
      </c>
      <c r="E3442">
        <v>91.966666666666669</v>
      </c>
      <c r="F3442">
        <v>90.666666666666671</v>
      </c>
      <c r="G3442">
        <v>0</v>
      </c>
      <c r="H3442">
        <v>0</v>
      </c>
      <c r="I3442">
        <v>0</v>
      </c>
      <c r="J3442">
        <v>0</v>
      </c>
      <c r="K3442">
        <f t="shared" si="265"/>
        <v>2.8666666666666698</v>
      </c>
      <c r="L3442">
        <f t="shared" si="266"/>
        <v>0.45750391276469438</v>
      </c>
      <c r="M3442">
        <f t="shared" si="267"/>
        <v>6.4768764409975113</v>
      </c>
      <c r="N3442" s="10" t="str" cm="1">
        <f t="array" ref="N3442">_xlfn.IFS(AND(C3442&lt;=0, C3442-M3442&lt;=2), "escarcha",AND(C3442&lt;=0, C3442-M3442&gt;2), "helada negra", AND(C3442&gt;0, M3442+2&gt;C3442), "rocío", TRUE, "sin riesgo")</f>
        <v>rocío</v>
      </c>
      <c r="O3442">
        <f t="shared" si="268"/>
        <v>0.63637528681079636</v>
      </c>
      <c r="P3442">
        <f t="shared" si="269"/>
        <v>9.1040123799086139</v>
      </c>
      <c r="Q3442" s="10" t="str" cm="1">
        <f t="array" ref="Q3442">_xlfn.IFS(AND(D3442&lt;=0, D3442-P3442&lt;=2), "escarcha",AND(D3442&lt;=0, D3442-P3442&gt;2), "helada negra", AND(D3442&gt;0, P3442+2&gt;D3442), "rocío", TRUE, "sin riesgo")</f>
        <v>rocío</v>
      </c>
    </row>
    <row r="3443" spans="1:17" x14ac:dyDescent="0.35">
      <c r="A3443" s="2">
        <v>45821</v>
      </c>
      <c r="B3443" s="3" t="s">
        <v>13</v>
      </c>
      <c r="C3443">
        <v>6.5666666666666664</v>
      </c>
      <c r="D3443">
        <v>10.16666666666667</v>
      </c>
      <c r="E3443">
        <v>93.233333333333334</v>
      </c>
      <c r="F3443">
        <v>92</v>
      </c>
      <c r="G3443">
        <v>0</v>
      </c>
      <c r="H3443">
        <v>0</v>
      </c>
      <c r="I3443">
        <v>0</v>
      </c>
      <c r="J3443">
        <v>0</v>
      </c>
      <c r="K3443">
        <f t="shared" si="265"/>
        <v>3.6000000000000032</v>
      </c>
      <c r="L3443">
        <f t="shared" si="266"/>
        <v>0.39361464800036555</v>
      </c>
      <c r="M3443">
        <f t="shared" si="267"/>
        <v>5.5517360964193978</v>
      </c>
      <c r="N3443" s="10" t="str" cm="1">
        <f t="array" ref="N3443">_xlfn.IFS(AND(C3443&lt;=0, C3443-M3443&lt;=2), "escarcha",AND(C3443&lt;=0, C3443-M3443&gt;2), "helada negra", AND(C3443&gt;0, M3443+2&gt;C3443), "rocío", TRUE, "sin riesgo")</f>
        <v>rocío</v>
      </c>
      <c r="O3443">
        <f t="shared" si="268"/>
        <v>0.62429130646602027</v>
      </c>
      <c r="P3443">
        <f t="shared" si="269"/>
        <v>8.9247902460212991</v>
      </c>
      <c r="Q3443" s="10" t="str" cm="1">
        <f t="array" ref="Q3443">_xlfn.IFS(AND(D3443&lt;=0, D3443-P3443&lt;=2), "escarcha",AND(D3443&lt;=0, D3443-P3443&gt;2), "helada negra", AND(D3443&gt;0, P3443+2&gt;D3443), "rocío", TRUE, "sin riesgo")</f>
        <v>rocío</v>
      </c>
    </row>
    <row r="3444" spans="1:17" x14ac:dyDescent="0.35">
      <c r="A3444" s="2">
        <v>45821</v>
      </c>
      <c r="B3444" s="3" t="s">
        <v>14</v>
      </c>
      <c r="C3444">
        <v>5.9</v>
      </c>
      <c r="D3444">
        <v>9.7333333333333343</v>
      </c>
      <c r="E3444">
        <v>94.233333333333334</v>
      </c>
      <c r="F3444">
        <v>94</v>
      </c>
      <c r="G3444">
        <v>0</v>
      </c>
      <c r="H3444">
        <v>0</v>
      </c>
      <c r="I3444">
        <v>0</v>
      </c>
      <c r="J3444">
        <v>0</v>
      </c>
      <c r="K3444">
        <f t="shared" si="265"/>
        <v>3.8333333333333339</v>
      </c>
      <c r="L3444">
        <f t="shared" si="266"/>
        <v>0.35832492766686741</v>
      </c>
      <c r="M3444">
        <f t="shared" si="267"/>
        <v>5.0436630130196756</v>
      </c>
      <c r="N3444" s="10" t="str" cm="1">
        <f t="array" ref="N3444">_xlfn.IFS(AND(C3444&lt;=0, C3444-M3444&lt;=2), "escarcha",AND(C3444&lt;=0, C3444-M3444&gt;2), "helada negra", AND(C3444&gt;0, M3444+2&gt;C3444), "rocío", TRUE, "sin riesgo")</f>
        <v>rocío</v>
      </c>
      <c r="O3444">
        <f t="shared" si="268"/>
        <v>0.61679586962298227</v>
      </c>
      <c r="P3444">
        <f t="shared" si="269"/>
        <v>8.81375052910108</v>
      </c>
      <c r="Q3444" s="10" t="str" cm="1">
        <f t="array" ref="Q3444">_xlfn.IFS(AND(D3444&lt;=0, D3444-P3444&lt;=2), "escarcha",AND(D3444&lt;=0, D3444-P3444&gt;2), "helada negra", AND(D3444&gt;0, P3444+2&gt;D3444), "rocío", TRUE, "sin riesgo")</f>
        <v>rocío</v>
      </c>
    </row>
    <row r="3445" spans="1:17" x14ac:dyDescent="0.35">
      <c r="A3445" s="2">
        <v>45821</v>
      </c>
      <c r="B3445" s="3" t="s">
        <v>15</v>
      </c>
      <c r="C3445">
        <v>4.9666666666666668</v>
      </c>
      <c r="D3445">
        <v>9.2000000000000011</v>
      </c>
      <c r="E3445">
        <v>94.7</v>
      </c>
      <c r="F3445">
        <v>95.666666666666671</v>
      </c>
      <c r="G3445">
        <v>0.66666666666666663</v>
      </c>
      <c r="H3445">
        <v>0</v>
      </c>
      <c r="I3445">
        <v>1</v>
      </c>
      <c r="J3445">
        <v>0</v>
      </c>
      <c r="K3445">
        <f t="shared" si="265"/>
        <v>4.2333333333333343</v>
      </c>
      <c r="L3445">
        <f t="shared" si="266"/>
        <v>0.29850811623883283</v>
      </c>
      <c r="M3445">
        <f t="shared" si="267"/>
        <v>4.1871957149433747</v>
      </c>
      <c r="N3445" s="10" t="str" cm="1">
        <f t="array" ref="N3445">_xlfn.IFS(AND(C3445&lt;=0, C3445-M3445&lt;=2), "escarcha",AND(C3445&lt;=0, C3445-M3445&gt;2), "helada negra", AND(C3445&gt;0, M3445+2&gt;C3445), "rocío", TRUE, "sin riesgo")</f>
        <v>rocío</v>
      </c>
      <c r="O3445">
        <f t="shared" si="268"/>
        <v>0.59853989333938584</v>
      </c>
      <c r="P3445">
        <f t="shared" si="269"/>
        <v>8.5437098942426655</v>
      </c>
      <c r="Q3445" s="10" t="str" cm="1">
        <f t="array" ref="Q3445">_xlfn.IFS(AND(D3445&lt;=0, D3445-P3445&lt;=2), "escarcha",AND(D3445&lt;=0, D3445-P3445&gt;2), "helada negra", AND(D3445&gt;0, P3445+2&gt;D3445), "rocío", TRUE, "sin riesgo")</f>
        <v>rocío</v>
      </c>
    </row>
    <row r="3446" spans="1:17" x14ac:dyDescent="0.35">
      <c r="A3446" s="2">
        <v>45821</v>
      </c>
      <c r="B3446" s="3" t="s">
        <v>16</v>
      </c>
      <c r="C3446">
        <v>4.5</v>
      </c>
      <c r="D3446">
        <v>8.8666666666666671</v>
      </c>
      <c r="E3446">
        <v>95.133333333333326</v>
      </c>
      <c r="F3446">
        <v>96.666666666666671</v>
      </c>
      <c r="G3446">
        <v>0</v>
      </c>
      <c r="H3446">
        <v>0</v>
      </c>
      <c r="I3446">
        <v>0</v>
      </c>
      <c r="J3446">
        <v>0</v>
      </c>
      <c r="K3446">
        <f t="shared" si="265"/>
        <v>4.3666666666666671</v>
      </c>
      <c r="L3446">
        <f t="shared" si="266"/>
        <v>0.27051199357632238</v>
      </c>
      <c r="M3446">
        <f t="shared" si="267"/>
        <v>3.7883707600278451</v>
      </c>
      <c r="N3446" s="10" t="str" cm="1">
        <f t="array" ref="N3446">_xlfn.IFS(AND(C3446&lt;=0, C3446-M3446&lt;=2), "escarcha",AND(C3446&lt;=0, C3446-M3446&gt;2), "helada negra", AND(C3446&gt;0, M3446+2&gt;C3446), "rocío", TRUE, "sin riesgo")</f>
        <v>rocío</v>
      </c>
      <c r="O3446">
        <f t="shared" si="268"/>
        <v>0.58646710338174735</v>
      </c>
      <c r="P3446">
        <f t="shared" si="269"/>
        <v>8.3654482267184935</v>
      </c>
      <c r="Q3446" s="10" t="str" cm="1">
        <f t="array" ref="Q3446">_xlfn.IFS(AND(D3446&lt;=0, D3446-P3446&lt;=2), "escarcha",AND(D3446&lt;=0, D3446-P3446&gt;2), "helada negra", AND(D3446&gt;0, P3446+2&gt;D3446), "rocío", TRUE, "sin riesgo")</f>
        <v>rocío</v>
      </c>
    </row>
    <row r="3447" spans="1:17" x14ac:dyDescent="0.35">
      <c r="A3447" s="2">
        <v>45821</v>
      </c>
      <c r="B3447" s="3" t="s">
        <v>17</v>
      </c>
      <c r="C3447">
        <v>3.9</v>
      </c>
      <c r="D3447">
        <v>8.9333333333333336</v>
      </c>
      <c r="E3447">
        <v>95.433333333333337</v>
      </c>
      <c r="F3447">
        <v>97</v>
      </c>
      <c r="G3447">
        <v>0</v>
      </c>
      <c r="H3447">
        <v>0</v>
      </c>
      <c r="I3447">
        <v>0</v>
      </c>
      <c r="J3447">
        <v>0</v>
      </c>
      <c r="K3447">
        <f t="shared" si="265"/>
        <v>5.0333333333333332</v>
      </c>
      <c r="L3447">
        <f t="shared" si="266"/>
        <v>0.23161482823915369</v>
      </c>
      <c r="M3447">
        <f t="shared" si="267"/>
        <v>3.2363836768610539</v>
      </c>
      <c r="N3447" s="10" t="str" cm="1">
        <f t="array" ref="N3447">_xlfn.IFS(AND(C3447&lt;=0, C3447-M3447&lt;=2), "escarcha",AND(C3447&lt;=0, C3447-M3447&gt;2), "helada negra", AND(C3447&gt;0, M3447+2&gt;C3447), "rocío", TRUE, "sin riesgo")</f>
        <v>rocío</v>
      </c>
      <c r="O3447">
        <f t="shared" si="268"/>
        <v>0.59440850338416651</v>
      </c>
      <c r="P3447">
        <f t="shared" si="269"/>
        <v>8.4826791066648877</v>
      </c>
      <c r="Q3447" s="10" t="str" cm="1">
        <f t="array" ref="Q3447">_xlfn.IFS(AND(D3447&lt;=0, D3447-P3447&lt;=2), "escarcha",AND(D3447&lt;=0, D3447-P3447&gt;2), "helada negra", AND(D3447&gt;0, P3447+2&gt;D3447), "rocío", TRUE, "sin riesgo")</f>
        <v>rocío</v>
      </c>
    </row>
    <row r="3448" spans="1:17" x14ac:dyDescent="0.35">
      <c r="A3448" s="2">
        <v>45821</v>
      </c>
      <c r="B3448" s="3" t="s">
        <v>18</v>
      </c>
      <c r="C3448">
        <v>3.6</v>
      </c>
      <c r="D3448">
        <v>8.7000000000000011</v>
      </c>
      <c r="E3448">
        <v>95.7</v>
      </c>
      <c r="F3448">
        <v>97.333333333333329</v>
      </c>
      <c r="G3448">
        <v>0</v>
      </c>
      <c r="H3448">
        <v>0</v>
      </c>
      <c r="I3448">
        <v>0</v>
      </c>
      <c r="J3448">
        <v>0</v>
      </c>
      <c r="K3448">
        <f t="shared" si="265"/>
        <v>5.1000000000000014</v>
      </c>
      <c r="L3448">
        <f t="shared" si="266"/>
        <v>0.21330565382663957</v>
      </c>
      <c r="M3448">
        <f t="shared" si="267"/>
        <v>2.9774130578750926</v>
      </c>
      <c r="N3448" s="10" t="str" cm="1">
        <f t="array" ref="N3448">_xlfn.IFS(AND(C3448&lt;=0, C3448-M3448&lt;=2), "escarcha",AND(C3448&lt;=0, C3448-M3448&gt;2), "helada negra", AND(C3448&gt;0, M3448+2&gt;C3448), "rocío", TRUE, "sin riesgo")</f>
        <v>rocío</v>
      </c>
      <c r="O3448">
        <f t="shared" si="268"/>
        <v>0.58208191790365138</v>
      </c>
      <c r="P3448">
        <f t="shared" si="269"/>
        <v>8.3007609756639837</v>
      </c>
      <c r="Q3448" s="10" t="str" cm="1">
        <f t="array" ref="Q3448">_xlfn.IFS(AND(D3448&lt;=0, D3448-P3448&lt;=2), "escarcha",AND(D3448&lt;=0, D3448-P3448&gt;2), "helada negra", AND(D3448&gt;0, P3448+2&gt;D3448), "rocío", TRUE, "sin riesgo")</f>
        <v>rocío</v>
      </c>
    </row>
    <row r="3449" spans="1:17" x14ac:dyDescent="0.35">
      <c r="A3449" s="2">
        <v>45821</v>
      </c>
      <c r="B3449" s="3" t="s">
        <v>19</v>
      </c>
      <c r="C3449">
        <v>3.4333333333333331</v>
      </c>
      <c r="D3449">
        <v>8.8000000000000007</v>
      </c>
      <c r="E3449">
        <v>95.966666666666669</v>
      </c>
      <c r="F3449">
        <v>98</v>
      </c>
      <c r="G3449">
        <v>0</v>
      </c>
      <c r="H3449">
        <v>0</v>
      </c>
      <c r="I3449">
        <v>0</v>
      </c>
      <c r="J3449">
        <v>0</v>
      </c>
      <c r="K3449">
        <f t="shared" si="265"/>
        <v>5.3666666666666671</v>
      </c>
      <c r="L3449">
        <f t="shared" si="266"/>
        <v>0.20434409831017503</v>
      </c>
      <c r="M3449">
        <f t="shared" si="267"/>
        <v>2.8508564736926751</v>
      </c>
      <c r="N3449" s="10" t="str" cm="1">
        <f t="array" ref="N3449">_xlfn.IFS(AND(C3449&lt;=0, C3449-M3449&lt;=2), "escarcha",AND(C3449&lt;=0, C3449-M3449&gt;2), "helada negra", AND(C3449&gt;0, M3449+2&gt;C3449), "rocío", TRUE, "sin riesgo")</f>
        <v>rocío</v>
      </c>
      <c r="O3449">
        <f t="shared" si="268"/>
        <v>0.59566450996329379</v>
      </c>
      <c r="P3449">
        <f t="shared" si="269"/>
        <v>8.5012302791367969</v>
      </c>
      <c r="Q3449" s="10" t="str" cm="1">
        <f t="array" ref="Q3449">_xlfn.IFS(AND(D3449&lt;=0, D3449-P3449&lt;=2), "escarcha",AND(D3449&lt;=0, D3449-P3449&gt;2), "helada negra", AND(D3449&gt;0, P3449+2&gt;D3449), "rocío", TRUE, "sin riesgo")</f>
        <v>rocío</v>
      </c>
    </row>
    <row r="3450" spans="1:17" x14ac:dyDescent="0.35">
      <c r="A3450" s="2">
        <v>45821</v>
      </c>
      <c r="B3450" s="3" t="s">
        <v>20</v>
      </c>
      <c r="C3450">
        <v>3.4666666666666659</v>
      </c>
      <c r="D3450">
        <v>8.3666666666666671</v>
      </c>
      <c r="E3450">
        <v>96.2</v>
      </c>
      <c r="F3450">
        <v>98</v>
      </c>
      <c r="G3450">
        <v>0</v>
      </c>
      <c r="H3450">
        <v>0</v>
      </c>
      <c r="I3450">
        <v>0</v>
      </c>
      <c r="J3450">
        <v>0</v>
      </c>
      <c r="K3450">
        <f t="shared" si="265"/>
        <v>4.9000000000000012</v>
      </c>
      <c r="L3450">
        <f t="shared" si="266"/>
        <v>0.2091226506969836</v>
      </c>
      <c r="M3450">
        <f t="shared" si="267"/>
        <v>2.9183237804226336</v>
      </c>
      <c r="N3450" s="10" t="str" cm="1">
        <f t="array" ref="N3450">_xlfn.IFS(AND(C3450&lt;=0, C3450-M3450&lt;=2), "escarcha",AND(C3450&lt;=0, C3450-M3450&gt;2), "helada negra", AND(C3450&gt;0, M3450+2&gt;C3450), "rocío", TRUE, "sin riesgo")</f>
        <v>rocío</v>
      </c>
      <c r="O3450">
        <f t="shared" si="268"/>
        <v>0.5663469731470665</v>
      </c>
      <c r="P3450">
        <f t="shared" si="269"/>
        <v>8.0689236211668511</v>
      </c>
      <c r="Q3450" s="10" t="str" cm="1">
        <f t="array" ref="Q3450">_xlfn.IFS(AND(D3450&lt;=0, D3450-P3450&lt;=2), "escarcha",AND(D3450&lt;=0, D3450-P3450&gt;2), "helada negra", AND(D3450&gt;0, P3450+2&gt;D3450), "rocío", TRUE, "sin riesgo")</f>
        <v>rocío</v>
      </c>
    </row>
    <row r="3451" spans="1:17" x14ac:dyDescent="0.35">
      <c r="A3451" s="2">
        <v>45821</v>
      </c>
      <c r="B3451" s="3" t="s">
        <v>21</v>
      </c>
      <c r="C3451">
        <v>3.3666666666666671</v>
      </c>
      <c r="D3451">
        <v>8.7333333333333343</v>
      </c>
      <c r="E3451">
        <v>96.366666666666674</v>
      </c>
      <c r="F3451">
        <v>98</v>
      </c>
      <c r="G3451">
        <v>0</v>
      </c>
      <c r="H3451">
        <v>0</v>
      </c>
      <c r="I3451">
        <v>0</v>
      </c>
      <c r="J3451">
        <v>0</v>
      </c>
      <c r="K3451">
        <f t="shared" si="265"/>
        <v>5.3666666666666671</v>
      </c>
      <c r="L3451">
        <f t="shared" si="266"/>
        <v>0.20380143488394259</v>
      </c>
      <c r="M3451">
        <f t="shared" si="267"/>
        <v>2.843197071031343</v>
      </c>
      <c r="N3451" s="10" t="str" cm="1">
        <f t="array" ref="N3451">_xlfn.IFS(AND(C3451&lt;=0, C3451-M3451&lt;=2), "escarcha",AND(C3451&lt;=0, C3451-M3451&gt;2), "helada negra", AND(C3451&gt;0, M3451+2&gt;C3451), "rocío", TRUE, "sin riesgo")</f>
        <v>rocío</v>
      </c>
      <c r="O3451">
        <f t="shared" si="268"/>
        <v>0.59116068832935875</v>
      </c>
      <c r="P3451">
        <f t="shared" si="269"/>
        <v>8.4347216774041502</v>
      </c>
      <c r="Q3451" s="10" t="str" cm="1">
        <f t="array" ref="Q3451">_xlfn.IFS(AND(D3451&lt;=0, D3451-P3451&lt;=2), "escarcha",AND(D3451&lt;=0, D3451-P3451&gt;2), "helada negra", AND(D3451&gt;0, P3451+2&gt;D3451), "rocío", TRUE, "sin riesgo")</f>
        <v>rocío</v>
      </c>
    </row>
    <row r="3452" spans="1:17" x14ac:dyDescent="0.35">
      <c r="A3452" s="2">
        <v>45821</v>
      </c>
      <c r="B3452" s="3" t="s">
        <v>22</v>
      </c>
      <c r="C3452">
        <v>3.9</v>
      </c>
      <c r="D3452">
        <v>8.8666666666666671</v>
      </c>
      <c r="E3452">
        <v>96.63333333333334</v>
      </c>
      <c r="F3452">
        <v>98</v>
      </c>
      <c r="G3452">
        <v>0</v>
      </c>
      <c r="H3452">
        <v>0</v>
      </c>
      <c r="I3452">
        <v>0</v>
      </c>
      <c r="J3452">
        <v>0</v>
      </c>
      <c r="K3452">
        <f t="shared" si="265"/>
        <v>4.9666666666666668</v>
      </c>
      <c r="L3452">
        <f t="shared" si="266"/>
        <v>0.24411065206269414</v>
      </c>
      <c r="M3452">
        <f t="shared" si="267"/>
        <v>3.41344172266755</v>
      </c>
      <c r="N3452" s="10" t="str" cm="1">
        <f t="array" ref="N3452">_xlfn.IFS(AND(C3452&lt;=0, C3452-M3452&lt;=2), "escarcha",AND(C3452&lt;=0, C3452-M3452&gt;2), "helada negra", AND(C3452&gt;0, M3452+2&gt;C3452), "rocío", TRUE, "sin riesgo")</f>
        <v>rocío</v>
      </c>
      <c r="O3452">
        <f t="shared" si="268"/>
        <v>0.60016594773990917</v>
      </c>
      <c r="P3452">
        <f t="shared" si="269"/>
        <v>8.5677388390956839</v>
      </c>
      <c r="Q3452" s="10" t="str" cm="1">
        <f t="array" ref="Q3452">_xlfn.IFS(AND(D3452&lt;=0, D3452-P3452&lt;=2), "escarcha",AND(D3452&lt;=0, D3452-P3452&gt;2), "helada negra", AND(D3452&gt;0, P3452+2&gt;D3452), "rocío", TRUE, "sin riesgo")</f>
        <v>rocío</v>
      </c>
    </row>
    <row r="3453" spans="1:17" x14ac:dyDescent="0.35">
      <c r="A3453" s="2">
        <v>45821</v>
      </c>
      <c r="B3453" s="3" t="s">
        <v>23</v>
      </c>
      <c r="C3453">
        <v>4.7</v>
      </c>
      <c r="D3453">
        <v>9.1666666666666661</v>
      </c>
      <c r="E3453">
        <v>96.733333333333334</v>
      </c>
      <c r="F3453">
        <v>98</v>
      </c>
      <c r="G3453">
        <v>0</v>
      </c>
      <c r="H3453">
        <v>0</v>
      </c>
      <c r="I3453">
        <v>0</v>
      </c>
      <c r="J3453">
        <v>0</v>
      </c>
      <c r="K3453">
        <f t="shared" si="265"/>
        <v>4.4666666666666659</v>
      </c>
      <c r="L3453">
        <f t="shared" si="266"/>
        <v>0.30116059526833555</v>
      </c>
      <c r="M3453">
        <f t="shared" si="267"/>
        <v>4.2250490416128397</v>
      </c>
      <c r="N3453" s="10" t="str" cm="1">
        <f t="array" ref="N3453">_xlfn.IFS(AND(C3453&lt;=0, C3453-M3453&lt;=2), "escarcha",AND(C3453&lt;=0, C3453-M3453&gt;2), "helada negra", AND(C3453&gt;0, M3453+2&gt;C3453), "rocío", TRUE, "sin riesgo")</f>
        <v>rocío</v>
      </c>
      <c r="O3453">
        <f t="shared" si="268"/>
        <v>0.62039296818669665</v>
      </c>
      <c r="P3453">
        <f t="shared" si="269"/>
        <v>8.8670268419614349</v>
      </c>
      <c r="Q3453" s="10" t="str" cm="1">
        <f t="array" ref="Q3453">_xlfn.IFS(AND(D3453&lt;=0, D3453-P3453&lt;=2), "escarcha",AND(D3453&lt;=0, D3453-P3453&gt;2), "helada negra", AND(D3453&gt;0, P3453+2&gt;D3453), "rocío", TRUE, "sin riesgo")</f>
        <v>rocío</v>
      </c>
    </row>
    <row r="3454" spans="1:17" x14ac:dyDescent="0.35">
      <c r="A3454" s="2">
        <v>45821</v>
      </c>
      <c r="B3454" s="3" t="s">
        <v>24</v>
      </c>
      <c r="C3454">
        <v>5.0666666666666664</v>
      </c>
      <c r="D3454">
        <v>9.2666666666666675</v>
      </c>
      <c r="E3454">
        <v>96.866666666666674</v>
      </c>
      <c r="F3454">
        <v>97.666666666666671</v>
      </c>
      <c r="G3454">
        <v>0</v>
      </c>
      <c r="H3454">
        <v>0</v>
      </c>
      <c r="I3454">
        <v>0</v>
      </c>
      <c r="J3454">
        <v>0</v>
      </c>
      <c r="K3454">
        <f t="shared" si="265"/>
        <v>4.2000000000000011</v>
      </c>
      <c r="L3454">
        <f t="shared" si="266"/>
        <v>0.32809111482907877</v>
      </c>
      <c r="M3454">
        <f t="shared" si="267"/>
        <v>4.6100297502533412</v>
      </c>
      <c r="N3454" s="10" t="str" cm="1">
        <f t="array" ref="N3454">_xlfn.IFS(AND(C3454&lt;=0, C3454-M3454&lt;=2), "escarcha",AND(C3454&lt;=0, C3454-M3454&gt;2), "helada negra", AND(C3454&gt;0, M3454+2&gt;C3454), "rocío", TRUE, "sin riesgo")</f>
        <v>rocío</v>
      </c>
      <c r="O3454">
        <f t="shared" si="268"/>
        <v>0.62371746089471403</v>
      </c>
      <c r="P3454">
        <f t="shared" si="269"/>
        <v>8.9162856594599482</v>
      </c>
      <c r="Q3454" s="10" t="str" cm="1">
        <f t="array" ref="Q3454">_xlfn.IFS(AND(D3454&lt;=0, D3454-P3454&lt;=2), "escarcha",AND(D3454&lt;=0, D3454-P3454&gt;2), "helada negra", AND(D3454&gt;0, P3454+2&gt;D3454), "rocío", TRUE, "sin riesgo")</f>
        <v>rocío</v>
      </c>
    </row>
    <row r="3455" spans="1:17" x14ac:dyDescent="0.35">
      <c r="A3455" s="2">
        <v>45821</v>
      </c>
      <c r="B3455" s="3" t="s">
        <v>25</v>
      </c>
      <c r="C3455">
        <v>5.1000000000000014</v>
      </c>
      <c r="D3455">
        <v>9.7333333333333325</v>
      </c>
      <c r="E3455">
        <v>96.9</v>
      </c>
      <c r="F3455">
        <v>97</v>
      </c>
      <c r="G3455">
        <v>0</v>
      </c>
      <c r="H3455">
        <v>0</v>
      </c>
      <c r="I3455">
        <v>0</v>
      </c>
      <c r="J3455">
        <v>0</v>
      </c>
      <c r="K3455">
        <f t="shared" si="265"/>
        <v>4.6333333333333311</v>
      </c>
      <c r="L3455">
        <f t="shared" si="266"/>
        <v>0.33075443647919445</v>
      </c>
      <c r="M3455">
        <f t="shared" si="267"/>
        <v>4.6481679670066001</v>
      </c>
      <c r="N3455" s="10" t="str" cm="1">
        <f t="array" ref="N3455">_xlfn.IFS(AND(C3455&lt;=0, C3455-M3455&lt;=2), "escarcha",AND(C3455&lt;=0, C3455-M3455&gt;2), "helada negra", AND(C3455&gt;0, M3455+2&gt;C3455), "rocío", TRUE, "sin riesgo")</f>
        <v>rocío</v>
      </c>
      <c r="O3455">
        <f t="shared" si="268"/>
        <v>0.64821206585636115</v>
      </c>
      <c r="P3455">
        <f t="shared" si="269"/>
        <v>9.2798155397160453</v>
      </c>
      <c r="Q3455" s="10" t="str" cm="1">
        <f t="array" ref="Q3455">_xlfn.IFS(AND(D3455&lt;=0, D3455-P3455&lt;=2), "escarcha",AND(D3455&lt;=0, D3455-P3455&gt;2), "helada negra", AND(D3455&gt;0, P3455+2&gt;D3455), "rocío", TRUE, "sin riesgo")</f>
        <v>rocío</v>
      </c>
    </row>
    <row r="3456" spans="1:17" x14ac:dyDescent="0.35">
      <c r="A3456" s="2">
        <v>45821</v>
      </c>
      <c r="B3456" s="3" t="s">
        <v>26</v>
      </c>
      <c r="C3456">
        <v>6.2333333333333334</v>
      </c>
      <c r="D3456">
        <v>11.3</v>
      </c>
      <c r="E3456">
        <v>97.1</v>
      </c>
      <c r="F3456">
        <v>92.333333333333329</v>
      </c>
      <c r="G3456">
        <v>0</v>
      </c>
      <c r="H3456">
        <v>0</v>
      </c>
      <c r="I3456">
        <v>0</v>
      </c>
      <c r="J3456">
        <v>0</v>
      </c>
      <c r="K3456">
        <f t="shared" si="265"/>
        <v>5.0666666666666673</v>
      </c>
      <c r="L3456">
        <f t="shared" si="266"/>
        <v>0.41130224758524359</v>
      </c>
      <c r="M3456">
        <f t="shared" si="267"/>
        <v>5.8071716891331322</v>
      </c>
      <c r="N3456" s="10" t="str" cm="1">
        <f t="array" ref="N3456">_xlfn.IFS(AND(C3456&lt;=0, C3456-M3456&lt;=2), "escarcha",AND(C3456&lt;=0, C3456-M3456&gt;2), "helada negra", AND(C3456&gt;0, M3456+2&gt;C3456), "rocío", TRUE, "sin riesgo")</f>
        <v>rocío</v>
      </c>
      <c r="O3456">
        <f t="shared" si="268"/>
        <v>0.70329117684842934</v>
      </c>
      <c r="P3456">
        <f t="shared" si="269"/>
        <v>10.101100864434326</v>
      </c>
      <c r="Q3456" s="10" t="str" cm="1">
        <f t="array" ref="Q3456">_xlfn.IFS(AND(D3456&lt;=0, D3456-P3456&lt;=2), "escarcha",AND(D3456&lt;=0, D3456-P3456&gt;2), "helada negra", AND(D3456&gt;0, P3456+2&gt;D3456), "rocío", TRUE, "sin riesgo")</f>
        <v>rocío</v>
      </c>
    </row>
    <row r="3457" spans="1:17" x14ac:dyDescent="0.35">
      <c r="A3457" s="2">
        <v>45821</v>
      </c>
      <c r="B3457" s="3" t="s">
        <v>27</v>
      </c>
      <c r="C3457">
        <v>8.5</v>
      </c>
      <c r="D3457">
        <v>13.4</v>
      </c>
      <c r="E3457">
        <v>97.333333333333329</v>
      </c>
      <c r="F3457">
        <v>86.333333333333329</v>
      </c>
      <c r="G3457">
        <v>0</v>
      </c>
      <c r="H3457">
        <v>0</v>
      </c>
      <c r="I3457">
        <v>0</v>
      </c>
      <c r="J3457">
        <v>0</v>
      </c>
      <c r="K3457">
        <f t="shared" si="265"/>
        <v>4.9000000000000004</v>
      </c>
      <c r="L3457">
        <f t="shared" si="266"/>
        <v>0.56855254729881033</v>
      </c>
      <c r="M3457">
        <f t="shared" si="267"/>
        <v>8.1013945886849648</v>
      </c>
      <c r="N3457" s="10" t="str" cm="1">
        <f t="array" ref="N3457">_xlfn.IFS(AND(C3457&lt;=0, C3457-M3457&lt;=2), "escarcha",AND(C3457&lt;=0, C3457-M3457&gt;2), "helada negra", AND(C3457&gt;0, M3457+2&gt;C3457), "rocío", TRUE, "sin riesgo")</f>
        <v>rocío</v>
      </c>
      <c r="O3457">
        <f t="shared" si="268"/>
        <v>0.7740212538659853</v>
      </c>
      <c r="P3457">
        <f t="shared" si="269"/>
        <v>11.163631998690136</v>
      </c>
      <c r="Q3457" s="10" t="str" cm="1">
        <f t="array" ref="Q3457">_xlfn.IFS(AND(D3457&lt;=0, D3457-P3457&lt;=2), "escarcha",AND(D3457&lt;=0, D3457-P3457&gt;2), "helada negra", AND(D3457&gt;0, P3457+2&gt;D3457), "rocío", TRUE, "sin riesgo")</f>
        <v>sin riesgo</v>
      </c>
    </row>
    <row r="3458" spans="1:17" x14ac:dyDescent="0.35">
      <c r="A3458" s="2">
        <v>45821</v>
      </c>
      <c r="B3458" s="3" t="s">
        <v>28</v>
      </c>
      <c r="C3458">
        <v>11.1</v>
      </c>
      <c r="D3458">
        <v>17.399999999999999</v>
      </c>
      <c r="E3458">
        <v>94.7</v>
      </c>
      <c r="F3458">
        <v>75.666666666666671</v>
      </c>
      <c r="G3458">
        <v>0</v>
      </c>
      <c r="H3458">
        <v>0</v>
      </c>
      <c r="I3458">
        <v>0</v>
      </c>
      <c r="J3458">
        <v>0</v>
      </c>
      <c r="K3458">
        <f t="shared" ref="K3458:K3521" si="270">ABS((C3458-D3458))</f>
        <v>6.2999999999999989</v>
      </c>
      <c r="L3458">
        <f t="shared" si="266"/>
        <v>0.71534589179896768</v>
      </c>
      <c r="M3458">
        <f t="shared" si="267"/>
        <v>10.281562498578944</v>
      </c>
      <c r="N3458" s="10" t="str" cm="1">
        <f t="array" ref="N3458">_xlfn.IFS(AND(C3458&lt;=0, C3458-M3458&lt;=2), "escarcha",AND(C3458&lt;=0, C3458-M3458&gt;2), "helada negra", AND(C3458&gt;0, M3458+2&gt;C3458), "rocío", TRUE, "sin riesgo")</f>
        <v>rocío</v>
      </c>
      <c r="O3458">
        <f t="shared" si="268"/>
        <v>0.89869403645137258</v>
      </c>
      <c r="P3458">
        <f t="shared" si="269"/>
        <v>13.058388331239295</v>
      </c>
      <c r="Q3458" s="10" t="str" cm="1">
        <f t="array" ref="Q3458">_xlfn.IFS(AND(D3458&lt;=0, D3458-P3458&lt;=2), "escarcha",AND(D3458&lt;=0, D3458-P3458&gt;2), "helada negra", AND(D3458&gt;0, P3458+2&gt;D3458), "rocío", TRUE, "sin riesgo")</f>
        <v>sin riesgo</v>
      </c>
    </row>
    <row r="3459" spans="1:17" x14ac:dyDescent="0.35">
      <c r="A3459" s="2">
        <v>45821</v>
      </c>
      <c r="B3459" s="3" t="s">
        <v>29</v>
      </c>
      <c r="C3459">
        <v>15.4</v>
      </c>
      <c r="D3459">
        <v>18.166666666666671</v>
      </c>
      <c r="E3459">
        <v>81.566666666666663</v>
      </c>
      <c r="F3459">
        <v>72.666666666666671</v>
      </c>
      <c r="G3459">
        <v>0</v>
      </c>
      <c r="H3459">
        <v>0</v>
      </c>
      <c r="I3459">
        <v>0</v>
      </c>
      <c r="J3459">
        <v>0</v>
      </c>
      <c r="K3459">
        <f t="shared" si="270"/>
        <v>2.766666666666671</v>
      </c>
      <c r="L3459">
        <f t="shared" ref="L3459:L3522" si="271">(LN(E3459/100))+((17.625*C3459)/(243.04+C3459))</f>
        <v>0.84649426610661782</v>
      </c>
      <c r="M3459">
        <f t="shared" ref="M3459:M3522" si="272">(243.04*L3459)/(17.625-L3459)</f>
        <v>12.261638175499979</v>
      </c>
      <c r="N3459" s="10" t="str" cm="1">
        <f t="array" ref="N3459">_xlfn.IFS(AND(C3459&lt;=0, C3459-M3459&lt;=2), "escarcha",AND(C3459&lt;=0, C3459-M3459&gt;2), "helada negra", AND(C3459&gt;0, M3459+2&gt;C3459), "rocío", TRUE, "sin riesgo")</f>
        <v>sin riesgo</v>
      </c>
      <c r="O3459">
        <f t="shared" ref="O3459:O3522" si="273">(LN(F3459/100))+((17.625*D3459)/(243.04+D3459))</f>
        <v>0.90651399697901258</v>
      </c>
      <c r="P3459">
        <f t="shared" ref="P3459:P3522" si="274">(243.04*O3459)/(17.625-O3459)</f>
        <v>13.178176647452892</v>
      </c>
      <c r="Q3459" s="10" t="str" cm="1">
        <f t="array" ref="Q3459">_xlfn.IFS(AND(D3459&lt;=0, D3459-P3459&lt;=2), "escarcha",AND(D3459&lt;=0, D3459-P3459&gt;2), "helada negra", AND(D3459&gt;0, P3459+2&gt;D3459), "rocío", TRUE, "sin riesgo")</f>
        <v>sin riesgo</v>
      </c>
    </row>
    <row r="3460" spans="1:17" x14ac:dyDescent="0.35">
      <c r="A3460" s="2">
        <v>45821</v>
      </c>
      <c r="B3460" s="3" t="s">
        <v>33</v>
      </c>
      <c r="C3460">
        <v>19.399999999999999</v>
      </c>
      <c r="D3460">
        <v>19.5</v>
      </c>
      <c r="E3460">
        <v>70.900000000000006</v>
      </c>
      <c r="F3460">
        <v>68.666666666666671</v>
      </c>
      <c r="G3460">
        <v>5.666666666666667</v>
      </c>
      <c r="H3460">
        <v>0.1</v>
      </c>
      <c r="I3460">
        <v>13</v>
      </c>
      <c r="J3460">
        <v>1.6333333333333331</v>
      </c>
      <c r="K3460">
        <f t="shared" si="270"/>
        <v>0.10000000000000142</v>
      </c>
      <c r="L3460">
        <f t="shared" si="271"/>
        <v>0.95896947480193373</v>
      </c>
      <c r="M3460">
        <f t="shared" si="272"/>
        <v>13.9846102407815</v>
      </c>
      <c r="N3460" s="10" t="str" cm="1">
        <f t="array" ref="N3460">_xlfn.IFS(AND(C3460&lt;=0, C3460-M3460&lt;=2), "escarcha",AND(C3460&lt;=0, C3460-M3460&gt;2), "helada negra", AND(C3460&gt;0, M3460+2&gt;C3460), "rocío", TRUE, "sin riesgo")</f>
        <v>sin riesgo</v>
      </c>
      <c r="O3460">
        <f t="shared" si="273"/>
        <v>0.93317992861193599</v>
      </c>
      <c r="P3460">
        <f t="shared" si="274"/>
        <v>13.58749668279791</v>
      </c>
      <c r="Q3460" s="10" t="str" cm="1">
        <f t="array" ref="Q3460">_xlfn.IFS(AND(D3460&lt;=0, D3460-P3460&lt;=2), "escarcha",AND(D3460&lt;=0, D3460-P3460&gt;2), "helada negra", AND(D3460&gt;0, P3460+2&gt;D3460), "rocío", TRUE, "sin riesgo")</f>
        <v>sin riesgo</v>
      </c>
    </row>
    <row r="3461" spans="1:17" x14ac:dyDescent="0.35">
      <c r="A3461" s="2">
        <v>45821</v>
      </c>
      <c r="B3461" s="3" t="s">
        <v>49</v>
      </c>
      <c r="C3461">
        <v>23.266666666666669</v>
      </c>
      <c r="D3461">
        <v>23.3</v>
      </c>
      <c r="E3461">
        <v>56</v>
      </c>
      <c r="F3461">
        <v>53</v>
      </c>
      <c r="G3461">
        <v>4.666666666666667</v>
      </c>
      <c r="H3461">
        <v>3.3333333333333333E-2</v>
      </c>
      <c r="I3461">
        <v>9.3333333333333339</v>
      </c>
      <c r="J3461">
        <v>0.5</v>
      </c>
      <c r="K3461">
        <f t="shared" si="270"/>
        <v>3.3333333333331439E-2</v>
      </c>
      <c r="L3461">
        <f t="shared" si="271"/>
        <v>0.96004156582951949</v>
      </c>
      <c r="M3461">
        <f t="shared" si="272"/>
        <v>14.001145162221381</v>
      </c>
      <c r="N3461" s="10" t="str" cm="1">
        <f t="array" ref="N3461">_xlfn.IFS(AND(C3461&lt;=0, C3461-M3461&lt;=2), "escarcha",AND(C3461&lt;=0, C3461-M3461&gt;2), "helada negra", AND(C3461&gt;0, M3461+2&gt;C3461), "rocío", TRUE, "sin riesgo")</f>
        <v>sin riesgo</v>
      </c>
      <c r="O3461">
        <f t="shared" si="273"/>
        <v>0.9069948971968308</v>
      </c>
      <c r="P3461">
        <f t="shared" si="274"/>
        <v>13.185546867536035</v>
      </c>
      <c r="Q3461" s="10" t="str" cm="1">
        <f t="array" ref="Q3461">_xlfn.IFS(AND(D3461&lt;=0, D3461-P3461&lt;=2), "escarcha",AND(D3461&lt;=0, D3461-P3461&gt;2), "helada negra", AND(D3461&gt;0, P3461+2&gt;D3461), "rocío", TRUE, "sin riesgo")</f>
        <v>sin riesgo</v>
      </c>
    </row>
    <row r="3462" spans="1:17" x14ac:dyDescent="0.35">
      <c r="A3462" s="2">
        <v>45821</v>
      </c>
      <c r="B3462" s="3" t="s">
        <v>50</v>
      </c>
      <c r="C3462">
        <v>25.133333333333329</v>
      </c>
      <c r="D3462">
        <v>25.166666666666671</v>
      </c>
      <c r="E3462">
        <v>53.733333333333327</v>
      </c>
      <c r="F3462">
        <v>51</v>
      </c>
      <c r="G3462">
        <v>7</v>
      </c>
      <c r="H3462">
        <v>0</v>
      </c>
      <c r="I3462">
        <v>14</v>
      </c>
      <c r="J3462">
        <v>0.1333333333333333</v>
      </c>
      <c r="K3462">
        <f t="shared" si="270"/>
        <v>3.3333333333342097E-2</v>
      </c>
      <c r="L3462">
        <f t="shared" si="271"/>
        <v>1.0306868029378298</v>
      </c>
      <c r="M3462">
        <f t="shared" si="272"/>
        <v>15.095419594126854</v>
      </c>
      <c r="N3462" s="10" t="str" cm="1">
        <f t="array" ref="N3462">_xlfn.IFS(AND(C3462&lt;=0, C3462-M3462&lt;=2), "escarcha",AND(C3462&lt;=0, C3462-M3462&gt;2), "helada negra", AND(C3462&gt;0, M3462+2&gt;C3462), "rocío", TRUE, "sin riesgo")</f>
        <v>sin riesgo</v>
      </c>
      <c r="O3462">
        <f t="shared" si="273"/>
        <v>0.98046407689705584</v>
      </c>
      <c r="P3462">
        <f t="shared" si="274"/>
        <v>14.316529481504286</v>
      </c>
      <c r="Q3462" s="10" t="str" cm="1">
        <f t="array" ref="Q3462">_xlfn.IFS(AND(D3462&lt;=0, D3462-P3462&lt;=2), "escarcha",AND(D3462&lt;=0, D3462-P3462&gt;2), "helada negra", AND(D3462&gt;0, P3462+2&gt;D3462), "rocío", TRUE, "sin riesgo")</f>
        <v>sin riesgo</v>
      </c>
    </row>
    <row r="3463" spans="1:17" x14ac:dyDescent="0.35">
      <c r="A3463" s="2">
        <v>45821</v>
      </c>
      <c r="B3463" s="3" t="s">
        <v>43</v>
      </c>
      <c r="C3463">
        <v>16.899999999999999</v>
      </c>
      <c r="D3463">
        <v>17.366666666666671</v>
      </c>
      <c r="E3463">
        <v>74.266666666666666</v>
      </c>
      <c r="F3463">
        <v>70.333333333333329</v>
      </c>
      <c r="G3463">
        <v>0</v>
      </c>
      <c r="H3463">
        <v>0</v>
      </c>
      <c r="I3463">
        <v>0</v>
      </c>
      <c r="J3463">
        <v>0</v>
      </c>
      <c r="K3463">
        <f t="shared" si="270"/>
        <v>0.46666666666667211</v>
      </c>
      <c r="L3463">
        <f t="shared" si="271"/>
        <v>0.84838146942062553</v>
      </c>
      <c r="M3463">
        <f t="shared" si="272"/>
        <v>12.290357079536463</v>
      </c>
      <c r="N3463" s="10" t="str" cm="1">
        <f t="array" ref="N3463">_xlfn.IFS(AND(C3463&lt;=0, C3463-M3463&lt;=2), "escarcha",AND(C3463&lt;=0, C3463-M3463&gt;2), "helada negra", AND(C3463&gt;0, M3463+2&gt;C3463), "rocío", TRUE, "sin riesgo")</f>
        <v>sin riesgo</v>
      </c>
      <c r="O3463">
        <f t="shared" si="273"/>
        <v>0.82349679499149486</v>
      </c>
      <c r="P3463">
        <f t="shared" si="274"/>
        <v>11.912187773476761</v>
      </c>
      <c r="Q3463" s="10" t="str" cm="1">
        <f t="array" ref="Q3463">_xlfn.IFS(AND(D3463&lt;=0, D3463-P3463&lt;=2), "escarcha",AND(D3463&lt;=0, D3463-P3463&gt;2), "helada negra", AND(D3463&gt;0, P3463+2&gt;D3463), "rocío", TRUE, "sin riesgo")</f>
        <v>sin riesgo</v>
      </c>
    </row>
    <row r="3464" spans="1:17" x14ac:dyDescent="0.35">
      <c r="A3464" s="2">
        <v>45821</v>
      </c>
      <c r="B3464" s="3" t="s">
        <v>44</v>
      </c>
      <c r="C3464">
        <v>15.66666666666667</v>
      </c>
      <c r="D3464">
        <v>16.166666666666671</v>
      </c>
      <c r="E3464">
        <v>77.433333333333337</v>
      </c>
      <c r="F3464">
        <v>74.666666666666671</v>
      </c>
      <c r="G3464">
        <v>0</v>
      </c>
      <c r="H3464">
        <v>0</v>
      </c>
      <c r="I3464">
        <v>1.666666666666667</v>
      </c>
      <c r="J3464">
        <v>0</v>
      </c>
      <c r="K3464">
        <f t="shared" si="270"/>
        <v>0.50000000000000178</v>
      </c>
      <c r="L3464">
        <f t="shared" si="271"/>
        <v>0.81157567102131201</v>
      </c>
      <c r="M3464">
        <f t="shared" si="272"/>
        <v>11.731420514086382</v>
      </c>
      <c r="N3464" s="10" t="str" cm="1">
        <f t="array" ref="N3464">_xlfn.IFS(AND(C3464&lt;=0, C3464-M3464&lt;=2), "escarcha",AND(C3464&lt;=0, C3464-M3464&gt;2), "helada negra", AND(C3464&gt;0, M3464+2&gt;C3464), "rocío", TRUE, "sin riesgo")</f>
        <v>sin riesgo</v>
      </c>
      <c r="O3464">
        <f t="shared" si="273"/>
        <v>0.80713121434808932</v>
      </c>
      <c r="P3464">
        <f t="shared" si="274"/>
        <v>11.66409209367343</v>
      </c>
      <c r="Q3464" s="10" t="str" cm="1">
        <f t="array" ref="Q3464">_xlfn.IFS(AND(D3464&lt;=0, D3464-P3464&lt;=2), "escarcha",AND(D3464&lt;=0, D3464-P3464&gt;2), "helada negra", AND(D3464&gt;0, P3464+2&gt;D3464), "rocío", TRUE, "sin riesgo")</f>
        <v>sin riesgo</v>
      </c>
    </row>
    <row r="3465" spans="1:17" x14ac:dyDescent="0.35">
      <c r="A3465" s="2">
        <v>45821</v>
      </c>
      <c r="B3465" s="3" t="s">
        <v>45</v>
      </c>
      <c r="C3465">
        <v>13.5</v>
      </c>
      <c r="D3465">
        <v>15.133333333333329</v>
      </c>
      <c r="E3465">
        <v>83.666666666666671</v>
      </c>
      <c r="F3465">
        <v>79.333333333333329</v>
      </c>
      <c r="G3465">
        <v>0.66666666666666663</v>
      </c>
      <c r="H3465">
        <v>0</v>
      </c>
      <c r="I3465">
        <v>2.333333333333333</v>
      </c>
      <c r="J3465">
        <v>0</v>
      </c>
      <c r="K3465">
        <f t="shared" si="270"/>
        <v>1.6333333333333293</v>
      </c>
      <c r="L3465">
        <f t="shared" si="271"/>
        <v>0.74915740608312964</v>
      </c>
      <c r="M3465">
        <f t="shared" si="272"/>
        <v>10.789103712076299</v>
      </c>
      <c r="N3465" s="10" t="str" cm="1">
        <f t="array" ref="N3465">_xlfn.IFS(AND(C3465&lt;=0, C3465-M3465&lt;=2), "escarcha",AND(C3465&lt;=0, C3465-M3465&gt;2), "helada negra", AND(C3465&gt;0, M3465+2&gt;C3465), "rocío", TRUE, "sin riesgo")</f>
        <v>sin riesgo</v>
      </c>
      <c r="O3465">
        <f t="shared" si="273"/>
        <v>0.80161194017108595</v>
      </c>
      <c r="P3465">
        <f t="shared" si="274"/>
        <v>11.580530939804166</v>
      </c>
      <c r="Q3465" s="10" t="str" cm="1">
        <f t="array" ref="Q3465">_xlfn.IFS(AND(D3465&lt;=0, D3465-P3465&lt;=2), "escarcha",AND(D3465&lt;=0, D3465-P3465&gt;2), "helada negra", AND(D3465&gt;0, P3465+2&gt;D3465), "rocío", TRUE, "sin riesgo")</f>
        <v>sin riesgo</v>
      </c>
    </row>
    <row r="3466" spans="1:17" x14ac:dyDescent="0.35">
      <c r="A3466" s="2">
        <v>45821</v>
      </c>
      <c r="B3466" s="3" t="s">
        <v>46</v>
      </c>
      <c r="C3466">
        <v>11.866666666666671</v>
      </c>
      <c r="D3466">
        <v>13.3</v>
      </c>
      <c r="E3466">
        <v>88.266666666666666</v>
      </c>
      <c r="F3466">
        <v>85.333333333333329</v>
      </c>
      <c r="G3466">
        <v>0.66666666666666663</v>
      </c>
      <c r="H3466">
        <v>0</v>
      </c>
      <c r="I3466">
        <v>1.333333333333333</v>
      </c>
      <c r="J3466">
        <v>0</v>
      </c>
      <c r="K3466">
        <f t="shared" si="270"/>
        <v>1.43333333333333</v>
      </c>
      <c r="L3466">
        <f t="shared" si="271"/>
        <v>0.69568874024251393</v>
      </c>
      <c r="M3466">
        <f t="shared" si="272"/>
        <v>9.987422927857649</v>
      </c>
      <c r="N3466" s="10" t="str" cm="1">
        <f t="array" ref="N3466">_xlfn.IFS(AND(C3466&lt;=0, C3466-M3466&lt;=2), "escarcha",AND(C3466&lt;=0, C3466-M3466&gt;2), "helada negra", AND(C3466&gt;0, M3466+2&gt;C3466), "rocío", TRUE, "sin riesgo")</f>
        <v>rocío</v>
      </c>
      <c r="O3466">
        <f t="shared" si="273"/>
        <v>0.75585428167480884</v>
      </c>
      <c r="P3466">
        <f t="shared" si="274"/>
        <v>10.889871229145086</v>
      </c>
      <c r="Q3466" s="10" t="str" cm="1">
        <f t="array" ref="Q3466">_xlfn.IFS(AND(D3466&lt;=0, D3466-P3466&lt;=2), "escarcha",AND(D3466&lt;=0, D3466-P3466&gt;2), "helada negra", AND(D3466&gt;0, P3466+2&gt;D3466), "rocío", TRUE, "sin riesgo")</f>
        <v>sin riesgo</v>
      </c>
    </row>
    <row r="3467" spans="1:17" x14ac:dyDescent="0.35">
      <c r="A3467" s="2">
        <v>45822</v>
      </c>
      <c r="B3467" s="3" t="s">
        <v>10</v>
      </c>
      <c r="C3467">
        <v>11.133333333333329</v>
      </c>
      <c r="D3467">
        <v>13.4</v>
      </c>
      <c r="E3467">
        <v>90.433333333333337</v>
      </c>
      <c r="F3467">
        <v>86.666666666666671</v>
      </c>
      <c r="G3467">
        <v>0</v>
      </c>
      <c r="H3467">
        <v>0</v>
      </c>
      <c r="I3467">
        <v>1</v>
      </c>
      <c r="J3467">
        <v>0</v>
      </c>
      <c r="K3467">
        <f t="shared" si="270"/>
        <v>2.266666666666671</v>
      </c>
      <c r="L3467">
        <f t="shared" si="271"/>
        <v>0.67145528238475372</v>
      </c>
      <c r="M3467">
        <f t="shared" si="272"/>
        <v>9.6257446185416722</v>
      </c>
      <c r="N3467" s="10" t="str" cm="1">
        <f t="array" ref="N3467">_xlfn.IFS(AND(C3467&lt;=0, C3467-M3467&lt;=2), "escarcha",AND(C3467&lt;=0, C3467-M3467&gt;2), "helada negra", AND(C3467&gt;0, M3467+2&gt;C3467), "rocío", TRUE, "sin riesgo")</f>
        <v>rocío</v>
      </c>
      <c r="O3467">
        <f t="shared" si="273"/>
        <v>0.77787482318197532</v>
      </c>
      <c r="P3467">
        <f t="shared" si="274"/>
        <v>11.221777902279152</v>
      </c>
      <c r="Q3467" s="10" t="str" cm="1">
        <f t="array" ref="Q3467">_xlfn.IFS(AND(D3467&lt;=0, D3467-P3467&lt;=2), "escarcha",AND(D3467&lt;=0, D3467-P3467&gt;2), "helada negra", AND(D3467&gt;0, P3467+2&gt;D3467), "rocío", TRUE, "sin riesgo")</f>
        <v>sin riesgo</v>
      </c>
    </row>
    <row r="3468" spans="1:17" x14ac:dyDescent="0.35">
      <c r="A3468" s="2">
        <v>45822</v>
      </c>
      <c r="B3468" s="3" t="s">
        <v>11</v>
      </c>
      <c r="C3468">
        <v>10.366666666666671</v>
      </c>
      <c r="D3468">
        <v>12.7</v>
      </c>
      <c r="E3468">
        <v>91.8</v>
      </c>
      <c r="F3468">
        <v>89</v>
      </c>
      <c r="G3468">
        <v>0</v>
      </c>
      <c r="H3468">
        <v>0</v>
      </c>
      <c r="I3468">
        <v>0.66666666666666663</v>
      </c>
      <c r="J3468">
        <v>0</v>
      </c>
      <c r="K3468">
        <f t="shared" si="270"/>
        <v>2.3333333333333286</v>
      </c>
      <c r="L3468">
        <f t="shared" si="271"/>
        <v>0.63546694655456204</v>
      </c>
      <c r="M3468">
        <f t="shared" si="272"/>
        <v>9.0905315763990284</v>
      </c>
      <c r="N3468" s="10" t="str" cm="1">
        <f t="array" ref="N3468">_xlfn.IFS(AND(C3468&lt;=0, C3468-M3468&lt;=2), "escarcha",AND(C3468&lt;=0, C3468-M3468&gt;2), "helada negra", AND(C3468&gt;0, M3468+2&gt;C3468), "rocío", TRUE, "sin riesgo")</f>
        <v>rocío</v>
      </c>
      <c r="O3468">
        <f t="shared" si="273"/>
        <v>0.75872034812975275</v>
      </c>
      <c r="P3468">
        <f t="shared" si="274"/>
        <v>10.933021224334299</v>
      </c>
      <c r="Q3468" s="10" t="str" cm="1">
        <f t="array" ref="Q3468">_xlfn.IFS(AND(D3468&lt;=0, D3468-P3468&lt;=2), "escarcha",AND(D3468&lt;=0, D3468-P3468&gt;2), "helada negra", AND(D3468&gt;0, P3468+2&gt;D3468), "rocío", TRUE, "sin riesgo")</f>
        <v>rocío</v>
      </c>
    </row>
    <row r="3469" spans="1:17" x14ac:dyDescent="0.35">
      <c r="A3469" s="2">
        <v>45822</v>
      </c>
      <c r="B3469" s="3" t="s">
        <v>12</v>
      </c>
      <c r="C3469">
        <v>9.1</v>
      </c>
      <c r="D3469">
        <v>12.233333333333331</v>
      </c>
      <c r="E3469">
        <v>92.566666666666663</v>
      </c>
      <c r="F3469">
        <v>90.666666666666671</v>
      </c>
      <c r="G3469">
        <v>0</v>
      </c>
      <c r="H3469">
        <v>0</v>
      </c>
      <c r="I3469">
        <v>0.66666666666666663</v>
      </c>
      <c r="J3469">
        <v>0</v>
      </c>
      <c r="K3469">
        <f t="shared" si="270"/>
        <v>3.1333333333333311</v>
      </c>
      <c r="L3469">
        <f t="shared" si="271"/>
        <v>0.55886386135560884</v>
      </c>
      <c r="M3469">
        <f t="shared" si="272"/>
        <v>7.9588180804618966</v>
      </c>
      <c r="N3469" s="10" t="str" cm="1">
        <f t="array" ref="N3469">_xlfn.IFS(AND(C3469&lt;=0, C3469-M3469&lt;=2), "escarcha",AND(C3469&lt;=0, C3469-M3469&gt;2), "helada negra", AND(C3469&gt;0, M3469+2&gt;C3469), "rocío", TRUE, "sin riesgo")</f>
        <v>rocío</v>
      </c>
      <c r="O3469">
        <f t="shared" si="273"/>
        <v>0.74665344815960499</v>
      </c>
      <c r="P3469">
        <f t="shared" si="274"/>
        <v>10.751447334213166</v>
      </c>
      <c r="Q3469" s="10" t="str" cm="1">
        <f t="array" ref="Q3469">_xlfn.IFS(AND(D3469&lt;=0, D3469-P3469&lt;=2), "escarcha",AND(D3469&lt;=0, D3469-P3469&gt;2), "helada negra", AND(D3469&gt;0, P3469+2&gt;D3469), "rocío", TRUE, "sin riesgo")</f>
        <v>rocío</v>
      </c>
    </row>
    <row r="3470" spans="1:17" x14ac:dyDescent="0.35">
      <c r="A3470" s="2">
        <v>45822</v>
      </c>
      <c r="B3470" s="3" t="s">
        <v>13</v>
      </c>
      <c r="C3470">
        <v>9.4</v>
      </c>
      <c r="D3470">
        <v>13.03333333333333</v>
      </c>
      <c r="E3470">
        <v>94.566666666666663</v>
      </c>
      <c r="F3470">
        <v>88.666666666666671</v>
      </c>
      <c r="G3470">
        <v>0</v>
      </c>
      <c r="H3470">
        <v>0</v>
      </c>
      <c r="I3470">
        <v>0</v>
      </c>
      <c r="J3470">
        <v>0</v>
      </c>
      <c r="K3470">
        <f t="shared" si="270"/>
        <v>3.6333333333333293</v>
      </c>
      <c r="L3470">
        <f t="shared" si="271"/>
        <v>0.60042943220376388</v>
      </c>
      <c r="M3470">
        <f t="shared" si="272"/>
        <v>8.57163290091097</v>
      </c>
      <c r="N3470" s="10" t="str" cm="1">
        <f t="array" ref="N3470">_xlfn.IFS(AND(C3470&lt;=0, C3470-M3470&lt;=2), "escarcha",AND(C3470&lt;=0, C3470-M3470&gt;2), "helada negra", AND(C3470&gt;0, M3470+2&gt;C3470), "rocío", TRUE, "sin riesgo")</f>
        <v>rocío</v>
      </c>
      <c r="O3470">
        <f t="shared" si="273"/>
        <v>0.77677131765886076</v>
      </c>
      <c r="P3470">
        <f t="shared" si="274"/>
        <v>11.20512456254106</v>
      </c>
      <c r="Q3470" s="10" t="str" cm="1">
        <f t="array" ref="Q3470">_xlfn.IFS(AND(D3470&lt;=0, D3470-P3470&lt;=2), "escarcha",AND(D3470&lt;=0, D3470-P3470&gt;2), "helada negra", AND(D3470&gt;0, P3470+2&gt;D3470), "rocío", TRUE, "sin riesgo")</f>
        <v>rocío</v>
      </c>
    </row>
    <row r="3471" spans="1:17" x14ac:dyDescent="0.35">
      <c r="A3471" s="2">
        <v>45822</v>
      </c>
      <c r="B3471" s="3" t="s">
        <v>14</v>
      </c>
      <c r="C3471">
        <v>9.8333333333333339</v>
      </c>
      <c r="D3471">
        <v>13.3</v>
      </c>
      <c r="E3471">
        <v>94.733333333333334</v>
      </c>
      <c r="F3471">
        <v>86.666666666666671</v>
      </c>
      <c r="G3471">
        <v>0</v>
      </c>
      <c r="H3471">
        <v>0</v>
      </c>
      <c r="I3471">
        <v>0</v>
      </c>
      <c r="J3471">
        <v>0</v>
      </c>
      <c r="K3471">
        <f t="shared" si="270"/>
        <v>3.4666666666666668</v>
      </c>
      <c r="L3471">
        <f t="shared" si="271"/>
        <v>0.63126852316387383</v>
      </c>
      <c r="M3471">
        <f t="shared" si="272"/>
        <v>9.0282409180630481</v>
      </c>
      <c r="N3471" s="10" t="str" cm="1">
        <f t="array" ref="N3471">_xlfn.IFS(AND(C3471&lt;=0, C3471-M3471&lt;=2), "escarcha",AND(C3471&lt;=0, C3471-M3471&gt;2), "helada negra", AND(C3471&gt;0, M3471+2&gt;C3471), "rocío", TRUE, "sin riesgo")</f>
        <v>rocío</v>
      </c>
      <c r="O3471">
        <f t="shared" si="273"/>
        <v>0.77135846821077414</v>
      </c>
      <c r="P3471">
        <f t="shared" si="274"/>
        <v>11.123469177883015</v>
      </c>
      <c r="Q3471" s="10" t="str" cm="1">
        <f t="array" ref="Q3471">_xlfn.IFS(AND(D3471&lt;=0, D3471-P3471&lt;=2), "escarcha",AND(D3471&lt;=0, D3471-P3471&gt;2), "helada negra", AND(D3471&gt;0, P3471+2&gt;D3471), "rocío", TRUE, "sin riesgo")</f>
        <v>sin riesgo</v>
      </c>
    </row>
    <row r="3472" spans="1:17" x14ac:dyDescent="0.35">
      <c r="A3472" s="2">
        <v>45822</v>
      </c>
      <c r="B3472" s="3" t="s">
        <v>15</v>
      </c>
      <c r="C3472">
        <v>9.2666666666666675</v>
      </c>
      <c r="D3472">
        <v>12.6</v>
      </c>
      <c r="E3472">
        <v>94.5</v>
      </c>
      <c r="F3472">
        <v>88.666666666666671</v>
      </c>
      <c r="G3472">
        <v>0.33333333333333331</v>
      </c>
      <c r="H3472">
        <v>0</v>
      </c>
      <c r="I3472">
        <v>2.333333333333333</v>
      </c>
      <c r="J3472">
        <v>0</v>
      </c>
      <c r="K3472">
        <f t="shared" si="270"/>
        <v>3.3333333333333321</v>
      </c>
      <c r="L3472">
        <f t="shared" si="271"/>
        <v>0.59075697504545333</v>
      </c>
      <c r="M3472">
        <f t="shared" si="272"/>
        <v>8.4287617010460085</v>
      </c>
      <c r="N3472" s="10" t="str" cm="1">
        <f t="array" ref="N3472">_xlfn.IFS(AND(C3472&lt;=0, C3472-M3472&lt;=2), "escarcha",AND(C3472&lt;=0, C3472-M3472&gt;2), "helada negra", AND(C3472&gt;0, M3472+2&gt;C3472), "rocío", TRUE, "sin riesgo")</f>
        <v>rocío</v>
      </c>
      <c r="O3472">
        <f t="shared" si="273"/>
        <v>0.7484159151769767</v>
      </c>
      <c r="P3472">
        <f t="shared" si="274"/>
        <v>10.777951456905852</v>
      </c>
      <c r="Q3472" s="10" t="str" cm="1">
        <f t="array" ref="Q3472">_xlfn.IFS(AND(D3472&lt;=0, D3472-P3472&lt;=2), "escarcha",AND(D3472&lt;=0, D3472-P3472&gt;2), "helada negra", AND(D3472&gt;0, P3472+2&gt;D3472), "rocío", TRUE, "sin riesgo")</f>
        <v>rocío</v>
      </c>
    </row>
    <row r="3473" spans="1:17" x14ac:dyDescent="0.35">
      <c r="A3473" s="2">
        <v>45822</v>
      </c>
      <c r="B3473" s="3" t="s">
        <v>16</v>
      </c>
      <c r="C3473">
        <v>8.8666666666666671</v>
      </c>
      <c r="D3473">
        <v>12.2</v>
      </c>
      <c r="E3473">
        <v>94.833333333333329</v>
      </c>
      <c r="F3473">
        <v>90</v>
      </c>
      <c r="G3473">
        <v>0.33333333333333331</v>
      </c>
      <c r="H3473">
        <v>0</v>
      </c>
      <c r="I3473">
        <v>2.333333333333333</v>
      </c>
      <c r="J3473">
        <v>0</v>
      </c>
      <c r="K3473">
        <f t="shared" si="270"/>
        <v>3.3333333333333321</v>
      </c>
      <c r="L3473">
        <f t="shared" si="271"/>
        <v>0.56731943396761308</v>
      </c>
      <c r="M3473">
        <f t="shared" si="272"/>
        <v>8.0832393769910915</v>
      </c>
      <c r="N3473" s="10" t="str" cm="1">
        <f t="array" ref="N3473">_xlfn.IFS(AND(C3473&lt;=0, C3473-M3473&lt;=2), "escarcha",AND(C3473&lt;=0, C3473-M3473&gt;2), "helada negra", AND(C3473&gt;0, M3473+2&gt;C3473), "rocío", TRUE, "sin riesgo")</f>
        <v>rocío</v>
      </c>
      <c r="O3473">
        <f t="shared" si="273"/>
        <v>0.73708189148838898</v>
      </c>
      <c r="P3473">
        <f t="shared" si="274"/>
        <v>10.60760608597754</v>
      </c>
      <c r="Q3473" s="10" t="str" cm="1">
        <f t="array" ref="Q3473">_xlfn.IFS(AND(D3473&lt;=0, D3473-P3473&lt;=2), "escarcha",AND(D3473&lt;=0, D3473-P3473&gt;2), "helada negra", AND(D3473&gt;0, P3473+2&gt;D3473), "rocío", TRUE, "sin riesgo")</f>
        <v>rocío</v>
      </c>
    </row>
    <row r="3474" spans="1:17" x14ac:dyDescent="0.35">
      <c r="A3474" s="2">
        <v>45822</v>
      </c>
      <c r="B3474" s="3" t="s">
        <v>17</v>
      </c>
      <c r="C3474">
        <v>8.4333333333333336</v>
      </c>
      <c r="D3474">
        <v>11.633333333333329</v>
      </c>
      <c r="E3474">
        <v>95.166666666666671</v>
      </c>
      <c r="F3474">
        <v>91.333333333333329</v>
      </c>
      <c r="G3474">
        <v>0</v>
      </c>
      <c r="H3474">
        <v>0</v>
      </c>
      <c r="I3474">
        <v>1.666666666666667</v>
      </c>
      <c r="J3474">
        <v>0</v>
      </c>
      <c r="K3474">
        <f t="shared" si="270"/>
        <v>3.1999999999999957</v>
      </c>
      <c r="L3474">
        <f t="shared" si="271"/>
        <v>0.54152620166554721</v>
      </c>
      <c r="M3474">
        <f t="shared" si="272"/>
        <v>7.7040846379631596</v>
      </c>
      <c r="N3474" s="10" t="str" cm="1">
        <f t="array" ref="N3474">_xlfn.IFS(AND(C3474&lt;=0, C3474-M3474&lt;=2), "escarcha",AND(C3474&lt;=0, C3474-M3474&gt;2), "helada negra", AND(C3474&gt;0, M3474+2&gt;C3474), "rocío", TRUE, "sin riesgo")</f>
        <v>rocío</v>
      </c>
      <c r="O3474">
        <f t="shared" si="273"/>
        <v>0.71444562911413634</v>
      </c>
      <c r="P3474">
        <f t="shared" si="274"/>
        <v>10.268076485939805</v>
      </c>
      <c r="Q3474" s="10" t="str" cm="1">
        <f t="array" ref="Q3474">_xlfn.IFS(AND(D3474&lt;=0, D3474-P3474&lt;=2), "escarcha",AND(D3474&lt;=0, D3474-P3474&gt;2), "helada negra", AND(D3474&gt;0, P3474+2&gt;D3474), "rocío", TRUE, "sin riesgo")</f>
        <v>rocío</v>
      </c>
    </row>
    <row r="3475" spans="1:17" x14ac:dyDescent="0.35">
      <c r="A3475" s="2">
        <v>45822</v>
      </c>
      <c r="B3475" s="3" t="s">
        <v>18</v>
      </c>
      <c r="C3475">
        <v>8.7333333333333325</v>
      </c>
      <c r="D3475">
        <v>11.7</v>
      </c>
      <c r="E3475">
        <v>95.63333333333334</v>
      </c>
      <c r="F3475">
        <v>91.333333333333329</v>
      </c>
      <c r="G3475">
        <v>0.66666666666666663</v>
      </c>
      <c r="H3475">
        <v>0</v>
      </c>
      <c r="I3475">
        <v>1</v>
      </c>
      <c r="J3475">
        <v>0</v>
      </c>
      <c r="K3475">
        <f t="shared" si="270"/>
        <v>2.9666666666666668</v>
      </c>
      <c r="L3475">
        <f t="shared" si="271"/>
        <v>0.5667146439779962</v>
      </c>
      <c r="M3475">
        <f t="shared" si="272"/>
        <v>8.0743359720963106</v>
      </c>
      <c r="N3475" s="10" t="str" cm="1">
        <f t="array" ref="N3475">_xlfn.IFS(AND(C3475&lt;=0, C3475-M3475&lt;=2), "escarcha",AND(C3475&lt;=0, C3475-M3475&gt;2), "helada negra", AND(C3475&gt;0, M3475+2&gt;C3475), "rocío", TRUE, "sin riesgo")</f>
        <v>rocío</v>
      </c>
      <c r="O3475">
        <f t="shared" si="273"/>
        <v>0.71884747675031924</v>
      </c>
      <c r="P3475">
        <f t="shared" si="274"/>
        <v>10.334030200492672</v>
      </c>
      <c r="Q3475" s="10" t="str" cm="1">
        <f t="array" ref="Q3475">_xlfn.IFS(AND(D3475&lt;=0, D3475-P3475&lt;=2), "escarcha",AND(D3475&lt;=0, D3475-P3475&gt;2), "helada negra", AND(D3475&gt;0, P3475+2&gt;D3475), "rocío", TRUE, "sin riesgo")</f>
        <v>rocío</v>
      </c>
    </row>
    <row r="3476" spans="1:17" x14ac:dyDescent="0.35">
      <c r="A3476" s="2">
        <v>45822</v>
      </c>
      <c r="B3476" s="3" t="s">
        <v>19</v>
      </c>
      <c r="C3476">
        <v>7.7666666666666666</v>
      </c>
      <c r="D3476">
        <v>11.633333333333329</v>
      </c>
      <c r="E3476">
        <v>95.533333333333331</v>
      </c>
      <c r="F3476">
        <v>90.666666666666671</v>
      </c>
      <c r="G3476">
        <v>0</v>
      </c>
      <c r="H3476">
        <v>0</v>
      </c>
      <c r="I3476">
        <v>0</v>
      </c>
      <c r="J3476">
        <v>0</v>
      </c>
      <c r="K3476">
        <f t="shared" si="270"/>
        <v>3.8666666666666627</v>
      </c>
      <c r="L3476">
        <f t="shared" si="271"/>
        <v>0.50009396181918142</v>
      </c>
      <c r="M3476">
        <f t="shared" si="272"/>
        <v>7.0974308536086639</v>
      </c>
      <c r="N3476" s="10" t="str" cm="1">
        <f t="array" ref="N3476">_xlfn.IFS(AND(C3476&lt;=0, C3476-M3476&lt;=2), "escarcha",AND(C3476&lt;=0, C3476-M3476&gt;2), "helada negra", AND(C3476&gt;0, M3476+2&gt;C3476), "rocío", TRUE, "sin riesgo")</f>
        <v>rocío</v>
      </c>
      <c r="O3476">
        <f t="shared" si="273"/>
        <v>0.70711958902206362</v>
      </c>
      <c r="P3476">
        <f t="shared" si="274"/>
        <v>10.158385136970482</v>
      </c>
      <c r="Q3476" s="10" t="str" cm="1">
        <f t="array" ref="Q3476">_xlfn.IFS(AND(D3476&lt;=0, D3476-P3476&lt;=2), "escarcha",AND(D3476&lt;=0, D3476-P3476&gt;2), "helada negra", AND(D3476&gt;0, P3476+2&gt;D3476), "rocío", TRUE, "sin riesgo")</f>
        <v>rocío</v>
      </c>
    </row>
    <row r="3477" spans="1:17" x14ac:dyDescent="0.35">
      <c r="A3477" s="2">
        <v>45822</v>
      </c>
      <c r="B3477" s="3" t="s">
        <v>20</v>
      </c>
      <c r="C3477">
        <v>7.6333333333333329</v>
      </c>
      <c r="D3477">
        <v>11.233333333333331</v>
      </c>
      <c r="E3477">
        <v>96</v>
      </c>
      <c r="F3477">
        <v>92.666666666666671</v>
      </c>
      <c r="G3477">
        <v>0</v>
      </c>
      <c r="H3477">
        <v>0</v>
      </c>
      <c r="I3477">
        <v>0</v>
      </c>
      <c r="J3477">
        <v>0</v>
      </c>
      <c r="K3477">
        <f t="shared" si="270"/>
        <v>3.5999999999999979</v>
      </c>
      <c r="L3477">
        <f t="shared" si="271"/>
        <v>0.49588248142453362</v>
      </c>
      <c r="M3477">
        <f t="shared" si="272"/>
        <v>7.035930377307702</v>
      </c>
      <c r="N3477" s="10" t="str" cm="1">
        <f t="array" ref="N3477">_xlfn.IFS(AND(C3477&lt;=0, C3477-M3477&lt;=2), "escarcha",AND(C3477&lt;=0, C3477-M3477&gt;2), "helada negra", AND(C3477&gt;0, M3477+2&gt;C3477), "rocío", TRUE, "sin riesgo")</f>
        <v>rocío</v>
      </c>
      <c r="O3477">
        <f t="shared" si="273"/>
        <v>0.70247907845658009</v>
      </c>
      <c r="P3477">
        <f t="shared" si="274"/>
        <v>10.088952823260314</v>
      </c>
      <c r="Q3477" s="10" t="str" cm="1">
        <f t="array" ref="Q3477">_xlfn.IFS(AND(D3477&lt;=0, D3477-P3477&lt;=2), "escarcha",AND(D3477&lt;=0, D3477-P3477&gt;2), "helada negra", AND(D3477&gt;0, P3477+2&gt;D3477), "rocío", TRUE, "sin riesgo")</f>
        <v>rocío</v>
      </c>
    </row>
    <row r="3478" spans="1:17" x14ac:dyDescent="0.35">
      <c r="A3478" s="2">
        <v>45822</v>
      </c>
      <c r="B3478" s="3" t="s">
        <v>21</v>
      </c>
      <c r="C3478">
        <v>7.1</v>
      </c>
      <c r="D3478">
        <v>11.03333333333333</v>
      </c>
      <c r="E3478">
        <v>96.066666666666663</v>
      </c>
      <c r="F3478">
        <v>94</v>
      </c>
      <c r="G3478">
        <v>0</v>
      </c>
      <c r="H3478">
        <v>0</v>
      </c>
      <c r="I3478">
        <v>0</v>
      </c>
      <c r="J3478">
        <v>0</v>
      </c>
      <c r="K3478">
        <f t="shared" si="270"/>
        <v>3.93333333333333</v>
      </c>
      <c r="L3478">
        <f t="shared" si="271"/>
        <v>0.46014205779384521</v>
      </c>
      <c r="M3478">
        <f t="shared" si="272"/>
        <v>6.51522582375899</v>
      </c>
      <c r="N3478" s="10" t="str" cm="1">
        <f t="array" ref="N3478">_xlfn.IFS(AND(C3478&lt;=0, C3478-M3478&lt;=2), "escarcha",AND(C3478&lt;=0, C3478-M3478&gt;2), "helada negra", AND(C3478&gt;0, M3478+2&gt;C3478), "rocío", TRUE, "sin riesgo")</f>
        <v>rocío</v>
      </c>
      <c r="O3478">
        <f t="shared" si="273"/>
        <v>0.70350401429770826</v>
      </c>
      <c r="P3478">
        <f t="shared" si="274"/>
        <v>10.104284856337944</v>
      </c>
      <c r="Q3478" s="10" t="str" cm="1">
        <f t="array" ref="Q3478">_xlfn.IFS(AND(D3478&lt;=0, D3478-P3478&lt;=2), "escarcha",AND(D3478&lt;=0, D3478-P3478&gt;2), "helada negra", AND(D3478&gt;0, P3478+2&gt;D3478), "rocío", TRUE, "sin riesgo")</f>
        <v>rocío</v>
      </c>
    </row>
    <row r="3479" spans="1:17" x14ac:dyDescent="0.35">
      <c r="A3479" s="2">
        <v>45822</v>
      </c>
      <c r="B3479" s="3" t="s">
        <v>22</v>
      </c>
      <c r="C3479">
        <v>6.8</v>
      </c>
      <c r="D3479">
        <v>10.3</v>
      </c>
      <c r="E3479">
        <v>96.233333333333334</v>
      </c>
      <c r="F3479">
        <v>95</v>
      </c>
      <c r="G3479">
        <v>0</v>
      </c>
      <c r="H3479">
        <v>0</v>
      </c>
      <c r="I3479">
        <v>0</v>
      </c>
      <c r="J3479">
        <v>0</v>
      </c>
      <c r="K3479">
        <f t="shared" si="270"/>
        <v>3.5000000000000009</v>
      </c>
      <c r="L3479">
        <f t="shared" si="271"/>
        <v>0.44131262450068071</v>
      </c>
      <c r="M3479">
        <f t="shared" si="272"/>
        <v>6.2417697619180998</v>
      </c>
      <c r="N3479" s="10" t="str" cm="1">
        <f t="array" ref="N3479">_xlfn.IFS(AND(C3479&lt;=0, C3479-M3479&lt;=2), "escarcha",AND(C3479&lt;=0, C3479-M3479&gt;2), "helada negra", AND(C3479&gt;0, M3479+2&gt;C3479), "rocío", TRUE, "sin riesgo")</f>
        <v>rocío</v>
      </c>
      <c r="O3479">
        <f t="shared" si="273"/>
        <v>0.66528324307199005</v>
      </c>
      <c r="P3479">
        <f t="shared" si="274"/>
        <v>9.5337936189391979</v>
      </c>
      <c r="Q3479" s="10" t="str" cm="1">
        <f t="array" ref="Q3479">_xlfn.IFS(AND(D3479&lt;=0, D3479-P3479&lt;=2), "escarcha",AND(D3479&lt;=0, D3479-P3479&gt;2), "helada negra", AND(D3479&gt;0, P3479+2&gt;D3479), "rocío", TRUE, "sin riesgo")</f>
        <v>rocío</v>
      </c>
    </row>
    <row r="3480" spans="1:17" x14ac:dyDescent="0.35">
      <c r="A3480" s="2">
        <v>45822</v>
      </c>
      <c r="B3480" s="3" t="s">
        <v>23</v>
      </c>
      <c r="C3480">
        <v>6.5</v>
      </c>
      <c r="D3480">
        <v>10.366666666666671</v>
      </c>
      <c r="E3480">
        <v>96.4</v>
      </c>
      <c r="F3480">
        <v>96</v>
      </c>
      <c r="G3480">
        <v>0</v>
      </c>
      <c r="H3480">
        <v>0</v>
      </c>
      <c r="I3480">
        <v>0</v>
      </c>
      <c r="J3480">
        <v>0</v>
      </c>
      <c r="K3480">
        <f t="shared" si="270"/>
        <v>3.8666666666666707</v>
      </c>
      <c r="L3480">
        <f t="shared" si="271"/>
        <v>0.42243074993954116</v>
      </c>
      <c r="M3480">
        <f t="shared" si="272"/>
        <v>5.9681532434432869</v>
      </c>
      <c r="N3480" s="10" t="str" cm="1">
        <f t="array" ref="N3480">_xlfn.IFS(AND(C3480&lt;=0, C3480-M3480&lt;=2), "escarcha",AND(C3480&lt;=0, C3480-M3480&gt;2), "helada negra", AND(C3480&gt;0, M3480+2&gt;C3480), "rocío", TRUE, "sin riesgo")</f>
        <v>rocío</v>
      </c>
      <c r="O3480">
        <f t="shared" si="273"/>
        <v>0.68020284039595358</v>
      </c>
      <c r="P3480">
        <f t="shared" si="274"/>
        <v>9.7561804235664003</v>
      </c>
      <c r="Q3480" s="10" t="str" cm="1">
        <f t="array" ref="Q3480">_xlfn.IFS(AND(D3480&lt;=0, D3480-P3480&lt;=2), "escarcha",AND(D3480&lt;=0, D3480-P3480&gt;2), "helada negra", AND(D3480&gt;0, P3480+2&gt;D3480), "rocío", TRUE, "sin riesgo")</f>
        <v>rocío</v>
      </c>
    </row>
    <row r="3481" spans="1:17" x14ac:dyDescent="0.35">
      <c r="A3481" s="2">
        <v>45822</v>
      </c>
      <c r="B3481" s="3" t="s">
        <v>24</v>
      </c>
      <c r="C3481">
        <v>7.3</v>
      </c>
      <c r="D3481">
        <v>10.866666666666671</v>
      </c>
      <c r="E3481">
        <v>96.8</v>
      </c>
      <c r="F3481">
        <v>95</v>
      </c>
      <c r="G3481">
        <v>0</v>
      </c>
      <c r="H3481">
        <v>0</v>
      </c>
      <c r="I3481">
        <v>0</v>
      </c>
      <c r="J3481">
        <v>0</v>
      </c>
      <c r="K3481">
        <f t="shared" si="270"/>
        <v>3.5666666666666709</v>
      </c>
      <c r="L3481">
        <f t="shared" si="271"/>
        <v>0.48142783489825869</v>
      </c>
      <c r="M3481">
        <f t="shared" si="272"/>
        <v>6.8250782198039293</v>
      </c>
      <c r="N3481" s="10" t="str" cm="1">
        <f t="array" ref="N3481">_xlfn.IFS(AND(C3481&lt;=0, C3481-M3481&lt;=2), "escarcha",AND(C3481&lt;=0, C3481-M3481&gt;2), "helada negra", AND(C3481&gt;0, M3481+2&gt;C3481), "rocío", TRUE, "sin riesgo")</f>
        <v>rocío</v>
      </c>
      <c r="O3481">
        <f t="shared" si="273"/>
        <v>0.70301931391996419</v>
      </c>
      <c r="P3481">
        <f t="shared" si="274"/>
        <v>10.097033983477976</v>
      </c>
      <c r="Q3481" s="10" t="str" cm="1">
        <f t="array" ref="Q3481">_xlfn.IFS(AND(D3481&lt;=0, D3481-P3481&lt;=2), "escarcha",AND(D3481&lt;=0, D3481-P3481&gt;2), "helada negra", AND(D3481&gt;0, P3481+2&gt;D3481), "rocío", TRUE, "sin riesgo")</f>
        <v>rocío</v>
      </c>
    </row>
    <row r="3482" spans="1:17" x14ac:dyDescent="0.35">
      <c r="A3482" s="2">
        <v>45822</v>
      </c>
      <c r="B3482" s="3" t="s">
        <v>25</v>
      </c>
      <c r="C3482">
        <v>8.2000000000000011</v>
      </c>
      <c r="D3482">
        <v>11.3</v>
      </c>
      <c r="E3482">
        <v>96.933333333333337</v>
      </c>
      <c r="F3482">
        <v>94</v>
      </c>
      <c r="G3482">
        <v>0</v>
      </c>
      <c r="H3482">
        <v>0</v>
      </c>
      <c r="I3482">
        <v>0</v>
      </c>
      <c r="J3482">
        <v>0</v>
      </c>
      <c r="K3482">
        <f t="shared" si="270"/>
        <v>3.0999999999999996</v>
      </c>
      <c r="L3482">
        <f t="shared" si="271"/>
        <v>0.54410004699424763</v>
      </c>
      <c r="M3482">
        <f t="shared" si="272"/>
        <v>7.7418681559698381</v>
      </c>
      <c r="N3482" s="10" t="str" cm="1">
        <f t="array" ref="N3482">_xlfn.IFS(AND(C3482&lt;=0, C3482-M3482&lt;=2), "escarcha",AND(C3482&lt;=0, C3482-M3482&gt;2), "helada negra", AND(C3482&gt;0, M3482+2&gt;C3482), "rocío", TRUE, "sin riesgo")</f>
        <v>rocío</v>
      </c>
      <c r="O3482">
        <f t="shared" si="273"/>
        <v>0.72118074159920431</v>
      </c>
      <c r="P3482">
        <f t="shared" si="274"/>
        <v>10.369003877698393</v>
      </c>
      <c r="Q3482" s="10" t="str" cm="1">
        <f t="array" ref="Q3482">_xlfn.IFS(AND(D3482&lt;=0, D3482-P3482&lt;=2), "escarcha",AND(D3482&lt;=0, D3482-P3482&gt;2), "helada negra", AND(D3482&gt;0, P3482+2&gt;D3482), "rocío", TRUE, "sin riesgo")</f>
        <v>rocío</v>
      </c>
    </row>
    <row r="3483" spans="1:17" x14ac:dyDescent="0.35">
      <c r="A3483" s="2">
        <v>45822</v>
      </c>
      <c r="B3483" s="3" t="s">
        <v>26</v>
      </c>
      <c r="C3483">
        <v>9.1999999999999993</v>
      </c>
      <c r="D3483">
        <v>11.83333333333333</v>
      </c>
      <c r="E3483">
        <v>97.033333333333331</v>
      </c>
      <c r="F3483">
        <v>91.666666666666671</v>
      </c>
      <c r="G3483">
        <v>0</v>
      </c>
      <c r="H3483">
        <v>0</v>
      </c>
      <c r="I3483">
        <v>1</v>
      </c>
      <c r="J3483">
        <v>0</v>
      </c>
      <c r="K3483">
        <f t="shared" si="270"/>
        <v>2.6333333333333311</v>
      </c>
      <c r="L3483">
        <f t="shared" si="271"/>
        <v>0.61272452833134206</v>
      </c>
      <c r="M3483">
        <f t="shared" si="272"/>
        <v>8.7534774294977247</v>
      </c>
      <c r="N3483" s="10" t="str" cm="1">
        <f t="array" ref="N3483">_xlfn.IFS(AND(C3483&lt;=0, C3483-M3483&lt;=2), "escarcha",AND(C3483&lt;=0, C3483-M3483&gt;2), "helada negra", AND(C3483&gt;0, M3483+2&gt;C3483), "rocío", TRUE, "sin riesgo")</f>
        <v>rocío</v>
      </c>
      <c r="O3483">
        <f t="shared" si="273"/>
        <v>0.73128725501057934</v>
      </c>
      <c r="P3483">
        <f t="shared" si="274"/>
        <v>10.520603560664041</v>
      </c>
      <c r="Q3483" s="10" t="str" cm="1">
        <f t="array" ref="Q3483">_xlfn.IFS(AND(D3483&lt;=0, D3483-P3483&lt;=2), "escarcha",AND(D3483&lt;=0, D3483-P3483&gt;2), "helada negra", AND(D3483&gt;0, P3483+2&gt;D3483), "rocío", TRUE, "sin riesgo")</f>
        <v>rocío</v>
      </c>
    </row>
    <row r="3484" spans="1:17" x14ac:dyDescent="0.35">
      <c r="A3484" s="2">
        <v>45822</v>
      </c>
      <c r="B3484" s="3" t="s">
        <v>27</v>
      </c>
      <c r="C3484">
        <v>10.266666666666669</v>
      </c>
      <c r="D3484">
        <v>12.866666666666671</v>
      </c>
      <c r="E3484">
        <v>96.866666666666674</v>
      </c>
      <c r="F3484">
        <v>89.333333333333329</v>
      </c>
      <c r="G3484">
        <v>0</v>
      </c>
      <c r="H3484">
        <v>0</v>
      </c>
      <c r="I3484">
        <v>0</v>
      </c>
      <c r="J3484">
        <v>0</v>
      </c>
      <c r="K3484">
        <f t="shared" si="270"/>
        <v>2.6000000000000014</v>
      </c>
      <c r="L3484">
        <f t="shared" si="271"/>
        <v>0.68251678716531705</v>
      </c>
      <c r="M3484">
        <f t="shared" si="272"/>
        <v>9.7907064666292847</v>
      </c>
      <c r="N3484" s="10" t="str" cm="1">
        <f t="array" ref="N3484">_xlfn.IFS(AND(C3484&lt;=0, C3484-M3484&lt;=2), "escarcha",AND(C3484&lt;=0, C3484-M3484&gt;2), "helada negra", AND(C3484&gt;0, M3484+2&gt;C3484), "rocío", TRUE, "sin riesgo")</f>
        <v>rocío</v>
      </c>
      <c r="O3484">
        <f t="shared" si="273"/>
        <v>0.77336742983735784</v>
      </c>
      <c r="P3484">
        <f t="shared" si="274"/>
        <v>11.153769189133071</v>
      </c>
      <c r="Q3484" s="10" t="str" cm="1">
        <f t="array" ref="Q3484">_xlfn.IFS(AND(D3484&lt;=0, D3484-P3484&lt;=2), "escarcha",AND(D3484&lt;=0, D3484-P3484&gt;2), "helada negra", AND(D3484&gt;0, P3484+2&gt;D3484), "rocío", TRUE, "sin riesgo")</f>
        <v>rocío</v>
      </c>
    </row>
    <row r="3485" spans="1:17" x14ac:dyDescent="0.35">
      <c r="A3485" s="2">
        <v>45822</v>
      </c>
      <c r="B3485" s="3" t="s">
        <v>28</v>
      </c>
      <c r="C3485">
        <v>11.866666666666671</v>
      </c>
      <c r="D3485">
        <v>14.9</v>
      </c>
      <c r="E3485">
        <v>94.033333333333331</v>
      </c>
      <c r="F3485">
        <v>85</v>
      </c>
      <c r="G3485">
        <v>0</v>
      </c>
      <c r="H3485">
        <v>0</v>
      </c>
      <c r="I3485">
        <v>0</v>
      </c>
      <c r="J3485">
        <v>0</v>
      </c>
      <c r="K3485">
        <f t="shared" si="270"/>
        <v>3.0333333333333297</v>
      </c>
      <c r="L3485">
        <f t="shared" si="271"/>
        <v>0.75897553418761132</v>
      </c>
      <c r="M3485">
        <f t="shared" si="272"/>
        <v>10.936863882941848</v>
      </c>
      <c r="N3485" s="10" t="str" cm="1">
        <f t="array" ref="N3485">_xlfn.IFS(AND(C3485&lt;=0, C3485-M3485&lt;=2), "escarcha",AND(C3485&lt;=0, C3485-M3485&gt;2), "helada negra", AND(C3485&gt;0, M3485+2&gt;C3485), "rocío", TRUE, "sin riesgo")</f>
        <v>rocío</v>
      </c>
      <c r="O3485">
        <f t="shared" si="273"/>
        <v>0.85559574833427909</v>
      </c>
      <c r="P3485">
        <f t="shared" si="274"/>
        <v>12.400201435570255</v>
      </c>
      <c r="Q3485" s="10" t="str" cm="1">
        <f t="array" ref="Q3485">_xlfn.IFS(AND(D3485&lt;=0, D3485-P3485&lt;=2), "escarcha",AND(D3485&lt;=0, D3485-P3485&gt;2), "helada negra", AND(D3485&gt;0, P3485+2&gt;D3485), "rocío", TRUE, "sin riesgo")</f>
        <v>sin riesgo</v>
      </c>
    </row>
    <row r="3486" spans="1:17" x14ac:dyDescent="0.35">
      <c r="A3486" s="2">
        <v>45822</v>
      </c>
      <c r="B3486" s="3" t="s">
        <v>35</v>
      </c>
      <c r="C3486">
        <v>20.033333333333331</v>
      </c>
      <c r="D3486">
        <v>20.233333333333331</v>
      </c>
      <c r="E3486">
        <v>65.900000000000006</v>
      </c>
      <c r="F3486">
        <v>63.333333333333343</v>
      </c>
      <c r="G3486">
        <v>4</v>
      </c>
      <c r="H3486">
        <v>0</v>
      </c>
      <c r="I3486">
        <v>9.3333333333333339</v>
      </c>
      <c r="J3486">
        <v>6.6666666666666666E-2</v>
      </c>
      <c r="K3486">
        <f t="shared" si="270"/>
        <v>0.19999999999999929</v>
      </c>
      <c r="L3486">
        <f t="shared" si="271"/>
        <v>0.92513203748230721</v>
      </c>
      <c r="M3486">
        <f t="shared" si="272"/>
        <v>13.463824438274312</v>
      </c>
      <c r="N3486" s="10" t="str" cm="1">
        <f t="array" ref="N3486">_xlfn.IFS(AND(C3486&lt;=0, C3486-M3486&lt;=2), "escarcha",AND(C3486&lt;=0, C3486-M3486&gt;2), "helada negra", AND(C3486&gt;0, M3486+2&gt;C3486), "rocío", TRUE, "sin riesgo")</f>
        <v>sin riesgo</v>
      </c>
      <c r="O3486">
        <f t="shared" si="273"/>
        <v>0.89777490889168998</v>
      </c>
      <c r="P3486">
        <f t="shared" si="274"/>
        <v>13.044316237068056</v>
      </c>
      <c r="Q3486" s="10" t="str" cm="1">
        <f t="array" ref="Q3486">_xlfn.IFS(AND(D3486&lt;=0, D3486-P3486&lt;=2), "escarcha",AND(D3486&lt;=0, D3486-P3486&gt;2), "helada negra", AND(D3486&gt;0, P3486+2&gt;D3486), "rocío", TRUE, "sin riesgo")</f>
        <v>sin riesgo</v>
      </c>
    </row>
    <row r="3487" spans="1:17" x14ac:dyDescent="0.35">
      <c r="A3487" s="2">
        <v>45822</v>
      </c>
      <c r="B3487" s="3" t="s">
        <v>51</v>
      </c>
      <c r="C3487">
        <v>19.833333333333329</v>
      </c>
      <c r="D3487">
        <v>19.866666666666671</v>
      </c>
      <c r="E3487">
        <v>64.36666666666666</v>
      </c>
      <c r="F3487">
        <v>61.333333333333343</v>
      </c>
      <c r="G3487">
        <v>2.666666666666667</v>
      </c>
      <c r="H3487">
        <v>0</v>
      </c>
      <c r="I3487">
        <v>5.666666666666667</v>
      </c>
      <c r="J3487">
        <v>0</v>
      </c>
      <c r="K3487">
        <f t="shared" si="270"/>
        <v>3.3333333333342097E-2</v>
      </c>
      <c r="L3487">
        <f t="shared" si="271"/>
        <v>0.88920114527711347</v>
      </c>
      <c r="M3487">
        <f t="shared" si="272"/>
        <v>12.91312402975986</v>
      </c>
      <c r="N3487" s="10" t="str" cm="1">
        <f t="array" ref="N3487">_xlfn.IFS(AND(C3487&lt;=0, C3487-M3487&lt;=2), "escarcha",AND(C3487&lt;=0, C3487-M3487&gt;2), "helada negra", AND(C3487&gt;0, M3487+2&gt;C3487), "rocío", TRUE, "sin riesgo")</f>
        <v>sin riesgo</v>
      </c>
      <c r="O3487">
        <f t="shared" si="273"/>
        <v>0.84299474760437265</v>
      </c>
      <c r="P3487">
        <f t="shared" si="274"/>
        <v>12.208400627721169</v>
      </c>
      <c r="Q3487" s="10" t="str" cm="1">
        <f t="array" ref="Q3487">_xlfn.IFS(AND(D3487&lt;=0, D3487-P3487&lt;=2), "escarcha",AND(D3487&lt;=0, D3487-P3487&gt;2), "helada negra", AND(D3487&gt;0, P3487+2&gt;D3487), "rocío", TRUE, "sin riesgo")</f>
        <v>sin riesgo</v>
      </c>
    </row>
    <row r="3488" spans="1:17" x14ac:dyDescent="0.35">
      <c r="A3488" s="2">
        <v>45822</v>
      </c>
      <c r="B3488" s="3" t="s">
        <v>46</v>
      </c>
      <c r="C3488">
        <v>10.199999999999999</v>
      </c>
      <c r="D3488">
        <v>10.66666666666667</v>
      </c>
      <c r="E3488">
        <v>85.13333333333334</v>
      </c>
      <c r="F3488">
        <v>84.333333333333329</v>
      </c>
      <c r="G3488">
        <v>0.33333333333333331</v>
      </c>
      <c r="H3488">
        <v>3.3333333333333333E-2</v>
      </c>
      <c r="I3488">
        <v>2</v>
      </c>
      <c r="J3488">
        <v>0.6333333333333333</v>
      </c>
      <c r="K3488">
        <f t="shared" si="270"/>
        <v>0.46666666666667034</v>
      </c>
      <c r="L3488">
        <f t="shared" si="271"/>
        <v>0.54894816883167086</v>
      </c>
      <c r="M3488">
        <f t="shared" si="272"/>
        <v>7.8130685167708966</v>
      </c>
      <c r="N3488" s="10" t="str" cm="1">
        <f t="array" ref="N3488">_xlfn.IFS(AND(C3488&lt;=0, C3488-M3488&lt;=2), "escarcha",AND(C3488&lt;=0, C3488-M3488&gt;2), "helada negra", AND(C3488&gt;0, M3488+2&gt;C3488), "rocío", TRUE, "sin riesgo")</f>
        <v>sin riesgo</v>
      </c>
      <c r="O3488">
        <f t="shared" si="273"/>
        <v>0.57062025771226954</v>
      </c>
      <c r="P3488">
        <f t="shared" si="274"/>
        <v>8.1318435223130869</v>
      </c>
      <c r="Q3488" s="10" t="str" cm="1">
        <f t="array" ref="Q3488">_xlfn.IFS(AND(D3488&lt;=0, D3488-P3488&lt;=2), "escarcha",AND(D3488&lt;=0, D3488-P3488&gt;2), "helada negra", AND(D3488&gt;0, P3488+2&gt;D3488), "rocío", TRUE, "sin riesgo")</f>
        <v>sin riesgo</v>
      </c>
    </row>
    <row r="3489" spans="1:17" x14ac:dyDescent="0.35">
      <c r="A3489" s="2">
        <v>45823</v>
      </c>
      <c r="B3489" s="3" t="s">
        <v>11</v>
      </c>
      <c r="C3489">
        <v>8.1666666666666661</v>
      </c>
      <c r="D3489">
        <v>9.8666666666666671</v>
      </c>
      <c r="E3489">
        <v>88.100000000000009</v>
      </c>
      <c r="F3489">
        <v>86.333333333333329</v>
      </c>
      <c r="G3489">
        <v>0</v>
      </c>
      <c r="H3489">
        <v>0</v>
      </c>
      <c r="I3489">
        <v>0</v>
      </c>
      <c r="J3489">
        <v>0.16666666666666671</v>
      </c>
      <c r="K3489">
        <f t="shared" si="270"/>
        <v>1.7000000000000011</v>
      </c>
      <c r="L3489">
        <f t="shared" si="271"/>
        <v>0.4462867422726382</v>
      </c>
      <c r="M3489">
        <f t="shared" si="272"/>
        <v>6.3139496081379551</v>
      </c>
      <c r="N3489" s="10" t="str" cm="1">
        <f t="array" ref="N3489">_xlfn.IFS(AND(C3489&lt;=0, C3489-M3489&lt;=2), "escarcha",AND(C3489&lt;=0, C3489-M3489&gt;2), "helada negra", AND(C3489&gt;0, M3489+2&gt;C3489), "rocío", TRUE, "sin riesgo")</f>
        <v>rocío</v>
      </c>
      <c r="O3489">
        <f t="shared" si="273"/>
        <v>0.54065102778563956</v>
      </c>
      <c r="P3489">
        <f t="shared" si="274"/>
        <v>7.6912398597527982</v>
      </c>
      <c r="Q3489" s="10" t="str" cm="1">
        <f t="array" ref="Q3489">_xlfn.IFS(AND(D3489&lt;=0, D3489-P3489&lt;=2), "escarcha",AND(D3489&lt;=0, D3489-P3489&gt;2), "helada negra", AND(D3489&gt;0, P3489+2&gt;D3489), "rocío", TRUE, "sin riesgo")</f>
        <v>sin riesgo</v>
      </c>
    </row>
    <row r="3490" spans="1:17" x14ac:dyDescent="0.35">
      <c r="A3490" s="2">
        <v>45823</v>
      </c>
      <c r="B3490" s="3" t="s">
        <v>12</v>
      </c>
      <c r="C3490">
        <v>7.5333333333333332</v>
      </c>
      <c r="D3490">
        <v>9.7666666666666675</v>
      </c>
      <c r="E3490">
        <v>91.600000000000009</v>
      </c>
      <c r="F3490">
        <v>86</v>
      </c>
      <c r="G3490">
        <v>0.66666666666666663</v>
      </c>
      <c r="H3490">
        <v>0</v>
      </c>
      <c r="I3490">
        <v>3.333333333333333</v>
      </c>
      <c r="J3490">
        <v>0.1333333333333333</v>
      </c>
      <c r="K3490">
        <f t="shared" si="270"/>
        <v>2.2333333333333343</v>
      </c>
      <c r="L3490">
        <f t="shared" si="271"/>
        <v>0.44214588322298887</v>
      </c>
      <c r="M3490">
        <f t="shared" si="272"/>
        <v>6.2538583362349653</v>
      </c>
      <c r="N3490" s="10" t="str" cm="1">
        <f t="array" ref="N3490">_xlfn.IFS(AND(C3490&lt;=0, C3490-M3490&lt;=2), "escarcha",AND(C3490&lt;=0, C3490-M3490&gt;2), "helada negra", AND(C3490&gt;0, M3490+2&gt;C3490), "rocío", TRUE, "sin riesgo")</f>
        <v>rocío</v>
      </c>
      <c r="O3490">
        <f t="shared" si="273"/>
        <v>0.53008280895479687</v>
      </c>
      <c r="P3490">
        <f t="shared" si="274"/>
        <v>7.536235738881456</v>
      </c>
      <c r="Q3490" s="10" t="str" cm="1">
        <f t="array" ref="Q3490">_xlfn.IFS(AND(D3490&lt;=0, D3490-P3490&lt;=2), "escarcha",AND(D3490&lt;=0, D3490-P3490&gt;2), "helada negra", AND(D3490&gt;0, P3490+2&gt;D3490), "rocío", TRUE, "sin riesgo")</f>
        <v>sin riesgo</v>
      </c>
    </row>
    <row r="3491" spans="1:17" x14ac:dyDescent="0.35">
      <c r="A3491" s="2">
        <v>45823</v>
      </c>
      <c r="B3491" s="3" t="s">
        <v>13</v>
      </c>
      <c r="C3491">
        <v>7.833333333333333</v>
      </c>
      <c r="D3491">
        <v>9.9666666666666668</v>
      </c>
      <c r="E3491">
        <v>91.966666666666669</v>
      </c>
      <c r="F3491">
        <v>85</v>
      </c>
      <c r="G3491">
        <v>0</v>
      </c>
      <c r="H3491">
        <v>0</v>
      </c>
      <c r="I3491">
        <v>0</v>
      </c>
      <c r="J3491">
        <v>0</v>
      </c>
      <c r="K3491">
        <f t="shared" si="270"/>
        <v>2.1333333333333337</v>
      </c>
      <c r="L3491">
        <f t="shared" si="271"/>
        <v>0.46658352908836487</v>
      </c>
      <c r="M3491">
        <f t="shared" si="272"/>
        <v>6.6089117898425318</v>
      </c>
      <c r="N3491" s="10" t="str" cm="1">
        <f t="array" ref="N3491">_xlfn.IFS(AND(C3491&lt;=0, C3491-M3491&lt;=2), "escarcha",AND(C3491&lt;=0, C3491-M3491&gt;2), "helada negra", AND(C3491&gt;0, M3491+2&gt;C3491), "rocío", TRUE, "sin riesgo")</f>
        <v>rocío</v>
      </c>
      <c r="O3491">
        <f t="shared" si="273"/>
        <v>0.53178095719822782</v>
      </c>
      <c r="P3491">
        <f t="shared" si="274"/>
        <v>7.5611295633565314</v>
      </c>
      <c r="Q3491" s="10" t="str" cm="1">
        <f t="array" ref="Q3491">_xlfn.IFS(AND(D3491&lt;=0, D3491-P3491&lt;=2), "escarcha",AND(D3491&lt;=0, D3491-P3491&gt;2), "helada negra", AND(D3491&gt;0, P3491+2&gt;D3491), "rocío", TRUE, "sin riesgo")</f>
        <v>sin riesgo</v>
      </c>
    </row>
    <row r="3492" spans="1:17" x14ac:dyDescent="0.35">
      <c r="A3492" s="2">
        <v>45823</v>
      </c>
      <c r="B3492" s="3" t="s">
        <v>14</v>
      </c>
      <c r="C3492">
        <v>8.7999999999999989</v>
      </c>
      <c r="D3492">
        <v>10.233333333333331</v>
      </c>
      <c r="E3492">
        <v>92.233333333333334</v>
      </c>
      <c r="F3492">
        <v>83.666666666666671</v>
      </c>
      <c r="G3492">
        <v>0</v>
      </c>
      <c r="H3492">
        <v>0</v>
      </c>
      <c r="I3492">
        <v>0</v>
      </c>
      <c r="J3492">
        <v>0</v>
      </c>
      <c r="K3492">
        <f t="shared" si="270"/>
        <v>1.4333333333333318</v>
      </c>
      <c r="L3492">
        <f t="shared" si="271"/>
        <v>0.53501862941749234</v>
      </c>
      <c r="M3492">
        <f t="shared" si="272"/>
        <v>7.6086055844070986</v>
      </c>
      <c r="N3492" s="10" t="str" cm="1">
        <f t="array" ref="N3492">_xlfn.IFS(AND(C3492&lt;=0, C3492-M3492&lt;=2), "escarcha",AND(C3492&lt;=0, C3492-M3492&gt;2), "helada negra", AND(C3492&gt;0, M3492+2&gt;C3492), "rocío", TRUE, "sin riesgo")</f>
        <v>rocío</v>
      </c>
      <c r="O3492">
        <f t="shared" si="273"/>
        <v>0.53379636271463937</v>
      </c>
      <c r="P3492">
        <f t="shared" si="274"/>
        <v>7.5906806066686077</v>
      </c>
      <c r="Q3492" s="10" t="str" cm="1">
        <f t="array" ref="Q3492">_xlfn.IFS(AND(D3492&lt;=0, D3492-P3492&lt;=2), "escarcha",AND(D3492&lt;=0, D3492-P3492&gt;2), "helada negra", AND(D3492&gt;0, P3492+2&gt;D3492), "rocío", TRUE, "sin riesgo")</f>
        <v>sin riesgo</v>
      </c>
    </row>
    <row r="3493" spans="1:17" x14ac:dyDescent="0.35">
      <c r="A3493" s="2">
        <v>45823</v>
      </c>
      <c r="B3493" s="3" t="s">
        <v>15</v>
      </c>
      <c r="C3493">
        <v>9.4</v>
      </c>
      <c r="D3493">
        <v>10.6</v>
      </c>
      <c r="E3493">
        <v>91.766666666666666</v>
      </c>
      <c r="F3493">
        <v>83</v>
      </c>
      <c r="G3493">
        <v>0</v>
      </c>
      <c r="H3493">
        <v>0</v>
      </c>
      <c r="I3493">
        <v>0</v>
      </c>
      <c r="J3493">
        <v>0</v>
      </c>
      <c r="K3493">
        <f t="shared" si="270"/>
        <v>1.1999999999999993</v>
      </c>
      <c r="L3493">
        <f t="shared" si="271"/>
        <v>0.57037350253751984</v>
      </c>
      <c r="M3493">
        <f t="shared" si="272"/>
        <v>8.1282094379108401</v>
      </c>
      <c r="N3493" s="10" t="str" cm="1">
        <f t="array" ref="N3493">_xlfn.IFS(AND(C3493&lt;=0, C3493-M3493&lt;=2), "escarcha",AND(C3493&lt;=0, C3493-M3493&gt;2), "helada negra", AND(C3493&gt;0, M3493+2&gt;C3493), "rocío", TRUE, "sin riesgo")</f>
        <v>rocío</v>
      </c>
      <c r="O3493">
        <f t="shared" si="273"/>
        <v>0.55024588309221567</v>
      </c>
      <c r="P3493">
        <f t="shared" si="274"/>
        <v>7.8321338340273998</v>
      </c>
      <c r="Q3493" s="10" t="str" cm="1">
        <f t="array" ref="Q3493">_xlfn.IFS(AND(D3493&lt;=0, D3493-P3493&lt;=2), "escarcha",AND(D3493&lt;=0, D3493-P3493&gt;2), "helada negra", AND(D3493&gt;0, P3493+2&gt;D3493), "rocío", TRUE, "sin riesgo")</f>
        <v>sin riesgo</v>
      </c>
    </row>
    <row r="3494" spans="1:17" x14ac:dyDescent="0.35">
      <c r="A3494" s="2">
        <v>45823</v>
      </c>
      <c r="B3494" s="3" t="s">
        <v>16</v>
      </c>
      <c r="C3494">
        <v>9.6666666666666661</v>
      </c>
      <c r="D3494">
        <v>10</v>
      </c>
      <c r="E3494">
        <v>91.1</v>
      </c>
      <c r="F3494">
        <v>84.666666666666671</v>
      </c>
      <c r="G3494">
        <v>0</v>
      </c>
      <c r="H3494">
        <v>0</v>
      </c>
      <c r="I3494">
        <v>0</v>
      </c>
      <c r="J3494">
        <v>0</v>
      </c>
      <c r="K3494">
        <f t="shared" si="270"/>
        <v>0.33333333333333393</v>
      </c>
      <c r="L3494">
        <f t="shared" si="271"/>
        <v>0.58098827252780805</v>
      </c>
      <c r="M3494">
        <f t="shared" si="272"/>
        <v>8.2846334544326456</v>
      </c>
      <c r="N3494" s="10" t="str" cm="1">
        <f t="array" ref="N3494">_xlfn.IFS(AND(C3494&lt;=0, C3494-M3494&lt;=2), "escarcha",AND(C3494&lt;=0, C3494-M3494&gt;2), "helada negra", AND(C3494&gt;0, M3494+2&gt;C3494), "rocío", TRUE, "sin riesgo")</f>
        <v>rocío</v>
      </c>
      <c r="O3494">
        <f t="shared" si="273"/>
        <v>0.53008198521722016</v>
      </c>
      <c r="P3494">
        <f t="shared" si="274"/>
        <v>7.5362236645877347</v>
      </c>
      <c r="Q3494" s="10" t="str" cm="1">
        <f t="array" ref="Q3494">_xlfn.IFS(AND(D3494&lt;=0, D3494-P3494&lt;=2), "escarcha",AND(D3494&lt;=0, D3494-P3494&gt;2), "helada negra", AND(D3494&gt;0, P3494+2&gt;D3494), "rocío", TRUE, "sin riesgo")</f>
        <v>sin riesgo</v>
      </c>
    </row>
    <row r="3495" spans="1:17" x14ac:dyDescent="0.35">
      <c r="A3495" s="2">
        <v>45823</v>
      </c>
      <c r="B3495" s="3" t="s">
        <v>19</v>
      </c>
      <c r="C3495">
        <v>7.4666666666666668</v>
      </c>
      <c r="D3495">
        <v>7.9333333333333336</v>
      </c>
      <c r="E3495">
        <v>91.9</v>
      </c>
      <c r="F3495">
        <v>91.333333333333329</v>
      </c>
      <c r="G3495">
        <v>0</v>
      </c>
      <c r="H3495">
        <v>0</v>
      </c>
      <c r="I3495">
        <v>0</v>
      </c>
      <c r="J3495">
        <v>0</v>
      </c>
      <c r="K3495">
        <f t="shared" si="270"/>
        <v>0.46666666666666679</v>
      </c>
      <c r="L3495">
        <f t="shared" si="271"/>
        <v>0.44086616379083765</v>
      </c>
      <c r="M3495">
        <f t="shared" si="272"/>
        <v>6.2352931761943351</v>
      </c>
      <c r="N3495" s="10" t="str" cm="1">
        <f t="array" ref="N3495">_xlfn.IFS(AND(C3495&lt;=0, C3495-M3495&lt;=2), "escarcha",AND(C3495&lt;=0, C3495-M3495&gt;2), "helada negra", AND(C3495&gt;0, M3495+2&gt;C3495), "rocío", TRUE, "sin riesgo")</f>
        <v>rocío</v>
      </c>
      <c r="O3495">
        <f t="shared" si="273"/>
        <v>0.46647653541353534</v>
      </c>
      <c r="P3495">
        <f t="shared" si="274"/>
        <v>6.6073550792931233</v>
      </c>
      <c r="Q3495" s="10" t="str" cm="1">
        <f t="array" ref="Q3495">_xlfn.IFS(AND(D3495&lt;=0, D3495-P3495&lt;=2), "escarcha",AND(D3495&lt;=0, D3495-P3495&gt;2), "helada negra", AND(D3495&gt;0, P3495+2&gt;D3495), "rocío", TRUE, "sin riesgo")</f>
        <v>rocío</v>
      </c>
    </row>
    <row r="3496" spans="1:17" x14ac:dyDescent="0.35">
      <c r="A3496" s="2">
        <v>45823</v>
      </c>
      <c r="B3496" s="3" t="s">
        <v>20</v>
      </c>
      <c r="C3496">
        <v>6.2333333333333334</v>
      </c>
      <c r="D3496">
        <v>7.833333333333333</v>
      </c>
      <c r="E3496">
        <v>92</v>
      </c>
      <c r="F3496">
        <v>91.333333333333329</v>
      </c>
      <c r="G3496">
        <v>0.33333333333333331</v>
      </c>
      <c r="H3496">
        <v>0</v>
      </c>
      <c r="I3496">
        <v>1</v>
      </c>
      <c r="J3496">
        <v>0</v>
      </c>
      <c r="K3496">
        <f t="shared" si="270"/>
        <v>1.5999999999999996</v>
      </c>
      <c r="L3496">
        <f t="shared" si="271"/>
        <v>0.35734944933700474</v>
      </c>
      <c r="M3496">
        <f t="shared" si="272"/>
        <v>5.0296483538422665</v>
      </c>
      <c r="N3496" s="10" t="str" cm="1">
        <f t="array" ref="N3496">_xlfn.IFS(AND(C3496&lt;=0, C3496-M3496&lt;=2), "escarcha",AND(C3496&lt;=0, C3496-M3496&gt;2), "helada negra", AND(C3496&gt;0, M3496+2&gt;C3496), "rocío", TRUE, "sin riesgo")</f>
        <v>rocío</v>
      </c>
      <c r="O3496">
        <f t="shared" si="273"/>
        <v>0.45967315425319472</v>
      </c>
      <c r="P3496">
        <f t="shared" si="274"/>
        <v>6.5084087482655759</v>
      </c>
      <c r="Q3496" s="10" t="str" cm="1">
        <f t="array" ref="Q3496">_xlfn.IFS(AND(D3496&lt;=0, D3496-P3496&lt;=2), "escarcha",AND(D3496&lt;=0, D3496-P3496&gt;2), "helada negra", AND(D3496&gt;0, P3496+2&gt;D3496), "rocío", TRUE, "sin riesgo")</f>
        <v>rocío</v>
      </c>
    </row>
    <row r="3497" spans="1:17" x14ac:dyDescent="0.35">
      <c r="A3497" s="2">
        <v>45823</v>
      </c>
      <c r="B3497" s="3" t="s">
        <v>21</v>
      </c>
      <c r="C3497">
        <v>5.1000000000000014</v>
      </c>
      <c r="D3497">
        <v>8.0333333333333332</v>
      </c>
      <c r="E3497">
        <v>93.4</v>
      </c>
      <c r="F3497">
        <v>91.333333333333329</v>
      </c>
      <c r="G3497">
        <v>0.33333333333333331</v>
      </c>
      <c r="H3497">
        <v>0</v>
      </c>
      <c r="I3497">
        <v>1.666666666666667</v>
      </c>
      <c r="J3497">
        <v>0</v>
      </c>
      <c r="K3497">
        <f t="shared" si="270"/>
        <v>2.9333333333333318</v>
      </c>
      <c r="L3497">
        <f t="shared" si="271"/>
        <v>0.29396626281727078</v>
      </c>
      <c r="M3497">
        <f t="shared" si="272"/>
        <v>4.1224061760278721</v>
      </c>
      <c r="N3497" s="10" t="str" cm="1">
        <f t="array" ref="N3497">_xlfn.IFS(AND(C3497&lt;=0, C3497-M3497&lt;=2), "escarcha",AND(C3497&lt;=0, C3497-M3497&gt;2), "helada negra", AND(C3497&gt;0, M3497+2&gt;C3497), "rocío", TRUE, "sin riesgo")</f>
        <v>rocío</v>
      </c>
      <c r="O3497">
        <f t="shared" si="273"/>
        <v>0.47327449713639907</v>
      </c>
      <c r="P3497">
        <f t="shared" si="274"/>
        <v>6.7063009937295375</v>
      </c>
      <c r="Q3497" s="10" t="str" cm="1">
        <f t="array" ref="Q3497">_xlfn.IFS(AND(D3497&lt;=0, D3497-P3497&lt;=2), "escarcha",AND(D3497&lt;=0, D3497-P3497&gt;2), "helada negra", AND(D3497&gt;0, P3497+2&gt;D3497), "rocío", TRUE, "sin riesgo")</f>
        <v>rocío</v>
      </c>
    </row>
    <row r="3498" spans="1:17" x14ac:dyDescent="0.35">
      <c r="A3498" s="2">
        <v>45823</v>
      </c>
      <c r="B3498" s="3" t="s">
        <v>22</v>
      </c>
      <c r="C3498">
        <v>4.9666666666666668</v>
      </c>
      <c r="D3498">
        <v>8.2333333333333343</v>
      </c>
      <c r="E3498">
        <v>94.466666666666669</v>
      </c>
      <c r="F3498">
        <v>91.666666666666671</v>
      </c>
      <c r="G3498">
        <v>0</v>
      </c>
      <c r="H3498">
        <v>0</v>
      </c>
      <c r="I3498">
        <v>0</v>
      </c>
      <c r="J3498">
        <v>0</v>
      </c>
      <c r="K3498">
        <f t="shared" si="270"/>
        <v>3.2666666666666675</v>
      </c>
      <c r="L3498">
        <f t="shared" si="271"/>
        <v>0.29604115463527059</v>
      </c>
      <c r="M3498">
        <f t="shared" si="272"/>
        <v>4.1520002941089444</v>
      </c>
      <c r="N3498" s="10" t="str" cm="1">
        <f t="array" ref="N3498">_xlfn.IFS(AND(C3498&lt;=0, C3498-M3498&lt;=2), "escarcha",AND(C3498&lt;=0, C3498-M3498&gt;2), "helada negra", AND(C3498&gt;0, M3498+2&gt;C3498), "rocío", TRUE, "sin riesgo")</f>
        <v>rocío</v>
      </c>
      <c r="O3498">
        <f t="shared" si="273"/>
        <v>0.49049717942967475</v>
      </c>
      <c r="P3498">
        <f t="shared" si="274"/>
        <v>6.9573325667479278</v>
      </c>
      <c r="Q3498" s="10" t="str" cm="1">
        <f t="array" ref="Q3498">_xlfn.IFS(AND(D3498&lt;=0, D3498-P3498&lt;=2), "escarcha",AND(D3498&lt;=0, D3498-P3498&gt;2), "helada negra", AND(D3498&gt;0, P3498+2&gt;D3498), "rocío", TRUE, "sin riesgo")</f>
        <v>rocío</v>
      </c>
    </row>
    <row r="3499" spans="1:17" x14ac:dyDescent="0.35">
      <c r="A3499" s="2">
        <v>45823</v>
      </c>
      <c r="B3499" s="3" t="s">
        <v>23</v>
      </c>
      <c r="C3499">
        <v>6.0666666666666664</v>
      </c>
      <c r="D3499">
        <v>8.8666666666666671</v>
      </c>
      <c r="E3499">
        <v>95.333333333333329</v>
      </c>
      <c r="F3499">
        <v>90.666666666666671</v>
      </c>
      <c r="G3499">
        <v>0.33333333333333331</v>
      </c>
      <c r="H3499">
        <v>0</v>
      </c>
      <c r="I3499">
        <v>1.333333333333333</v>
      </c>
      <c r="J3499">
        <v>0</v>
      </c>
      <c r="K3499">
        <f t="shared" si="270"/>
        <v>2.8000000000000007</v>
      </c>
      <c r="L3499">
        <f t="shared" si="271"/>
        <v>0.38144313159265109</v>
      </c>
      <c r="M3499">
        <f t="shared" si="272"/>
        <v>5.3762654311842351</v>
      </c>
      <c r="N3499" s="10" t="str" cm="1">
        <f t="array" ref="N3499">_xlfn.IFS(AND(C3499&lt;=0, C3499-M3499&lt;=2), "escarcha",AND(C3499&lt;=0, C3499-M3499&gt;2), "helada negra", AND(C3499&gt;0, M3499+2&gt;C3499), "rocío", TRUE, "sin riesgo")</f>
        <v>rocío</v>
      </c>
      <c r="O3499">
        <f t="shared" si="273"/>
        <v>0.52238824669722494</v>
      </c>
      <c r="P3499">
        <f t="shared" si="274"/>
        <v>7.4235000658759267</v>
      </c>
      <c r="Q3499" s="10" t="str" cm="1">
        <f t="array" ref="Q3499">_xlfn.IFS(AND(D3499&lt;=0, D3499-P3499&lt;=2), "escarcha",AND(D3499&lt;=0, D3499-P3499&gt;2), "helada negra", AND(D3499&gt;0, P3499+2&gt;D3499), "rocío", TRUE, "sin riesgo")</f>
        <v>rocío</v>
      </c>
    </row>
    <row r="3500" spans="1:17" x14ac:dyDescent="0.35">
      <c r="A3500" s="2">
        <v>45823</v>
      </c>
      <c r="B3500" s="3" t="s">
        <v>24</v>
      </c>
      <c r="C3500">
        <v>7.0333333333333332</v>
      </c>
      <c r="D3500">
        <v>8.9333333333333336</v>
      </c>
      <c r="E3500">
        <v>95.3</v>
      </c>
      <c r="F3500">
        <v>90.666666666666671</v>
      </c>
      <c r="G3500">
        <v>0</v>
      </c>
      <c r="H3500">
        <v>0</v>
      </c>
      <c r="I3500">
        <v>0</v>
      </c>
      <c r="J3500">
        <v>0</v>
      </c>
      <c r="K3500">
        <f t="shared" si="270"/>
        <v>1.9000000000000004</v>
      </c>
      <c r="L3500">
        <f t="shared" si="271"/>
        <v>0.44756421799135804</v>
      </c>
      <c r="M3500">
        <f t="shared" si="272"/>
        <v>6.3324939135880696</v>
      </c>
      <c r="N3500" s="10" t="str" cm="1">
        <f t="array" ref="N3500">_xlfn.IFS(AND(C3500&lt;=0, C3500-M3500&lt;=2), "escarcha",AND(C3500&lt;=0, C3500-M3500&gt;2), "helada negra", AND(C3500&gt;0, M3500+2&gt;C3500), "rocío", TRUE, "sin riesgo")</f>
        <v>rocío</v>
      </c>
      <c r="O3500">
        <f t="shared" si="273"/>
        <v>0.52688730250867133</v>
      </c>
      <c r="P3500">
        <f t="shared" si="274"/>
        <v>7.4894049575714838</v>
      </c>
      <c r="Q3500" s="10" t="str" cm="1">
        <f t="array" ref="Q3500">_xlfn.IFS(AND(D3500&lt;=0, D3500-P3500&lt;=2), "escarcha",AND(D3500&lt;=0, D3500-P3500&gt;2), "helada negra", AND(D3500&gt;0, P3500+2&gt;D3500), "rocío", TRUE, "sin riesgo")</f>
        <v>rocío</v>
      </c>
    </row>
    <row r="3501" spans="1:17" x14ac:dyDescent="0.35">
      <c r="A3501" s="2">
        <v>45823</v>
      </c>
      <c r="B3501" s="3" t="s">
        <v>25</v>
      </c>
      <c r="C3501">
        <v>7.7</v>
      </c>
      <c r="D3501">
        <v>10</v>
      </c>
      <c r="E3501">
        <v>94.7</v>
      </c>
      <c r="F3501">
        <v>87.666666666666671</v>
      </c>
      <c r="G3501">
        <v>0</v>
      </c>
      <c r="H3501">
        <v>0</v>
      </c>
      <c r="I3501">
        <v>0</v>
      </c>
      <c r="J3501">
        <v>0</v>
      </c>
      <c r="K3501">
        <f t="shared" si="270"/>
        <v>2.2999999999999998</v>
      </c>
      <c r="L3501">
        <f t="shared" si="271"/>
        <v>0.4867917204015963</v>
      </c>
      <c r="M3501">
        <f t="shared" si="272"/>
        <v>6.9032805411311218</v>
      </c>
      <c r="N3501" s="10" t="str" cm="1">
        <f t="array" ref="N3501">_xlfn.IFS(AND(C3501&lt;=0, C3501-M3501&lt;=2), "escarcha",AND(C3501&lt;=0, C3501-M3501&gt;2), "helada negra", AND(C3501&gt;0, M3501+2&gt;C3501), "rocío", TRUE, "sin riesgo")</f>
        <v>rocío</v>
      </c>
      <c r="O3501">
        <f t="shared" si="273"/>
        <v>0.56490175037644819</v>
      </c>
      <c r="P3501">
        <f t="shared" si="274"/>
        <v>8.0476512739029218</v>
      </c>
      <c r="Q3501" s="10" t="str" cm="1">
        <f t="array" ref="Q3501">_xlfn.IFS(AND(D3501&lt;=0, D3501-P3501&lt;=2), "escarcha",AND(D3501&lt;=0, D3501-P3501&gt;2), "helada negra", AND(D3501&gt;0, P3501+2&gt;D3501), "rocío", TRUE, "sin riesgo")</f>
        <v>rocío</v>
      </c>
    </row>
    <row r="3502" spans="1:17" x14ac:dyDescent="0.35">
      <c r="A3502" s="2">
        <v>45823</v>
      </c>
      <c r="B3502" s="3" t="s">
        <v>26</v>
      </c>
      <c r="C3502">
        <v>8.7333333333333343</v>
      </c>
      <c r="D3502">
        <v>10.93333333333333</v>
      </c>
      <c r="E3502">
        <v>93.933333333333337</v>
      </c>
      <c r="F3502">
        <v>85.333333333333329</v>
      </c>
      <c r="G3502">
        <v>0</v>
      </c>
      <c r="H3502">
        <v>0</v>
      </c>
      <c r="I3502">
        <v>0</v>
      </c>
      <c r="J3502">
        <v>0</v>
      </c>
      <c r="K3502">
        <f t="shared" si="270"/>
        <v>2.1999999999999957</v>
      </c>
      <c r="L3502">
        <f t="shared" si="271"/>
        <v>0.5487785204552571</v>
      </c>
      <c r="M3502">
        <f t="shared" si="272"/>
        <v>7.810576348591697</v>
      </c>
      <c r="N3502" s="10" t="str" cm="1">
        <f t="array" ref="N3502">_xlfn.IFS(AND(C3502&lt;=0, C3502-M3502&lt;=2), "escarcha",AND(C3502&lt;=0, C3502-M3502&gt;2), "helada negra", AND(C3502&gt;0, M3502+2&gt;C3502), "rocío", TRUE, "sin riesgo")</f>
        <v>rocío</v>
      </c>
      <c r="O3502">
        <f t="shared" si="273"/>
        <v>0.60013604500185758</v>
      </c>
      <c r="P3502">
        <f t="shared" si="274"/>
        <v>8.5672969113172197</v>
      </c>
      <c r="Q3502" s="10" t="str" cm="1">
        <f t="array" ref="Q3502">_xlfn.IFS(AND(D3502&lt;=0, D3502-P3502&lt;=2), "escarcha",AND(D3502&lt;=0, D3502-P3502&gt;2), "helada negra", AND(D3502&gt;0, P3502+2&gt;D3502), "rocío", TRUE, "sin riesgo")</f>
        <v>sin riesgo</v>
      </c>
    </row>
    <row r="3503" spans="1:17" x14ac:dyDescent="0.35">
      <c r="A3503" s="2">
        <v>45823</v>
      </c>
      <c r="B3503" s="3" t="s">
        <v>27</v>
      </c>
      <c r="C3503">
        <v>10.233333333333331</v>
      </c>
      <c r="D3503">
        <v>13.4</v>
      </c>
      <c r="E3503">
        <v>90.866666666666674</v>
      </c>
      <c r="F3503">
        <v>77</v>
      </c>
      <c r="G3503">
        <v>1</v>
      </c>
      <c r="H3503">
        <v>0</v>
      </c>
      <c r="I3503">
        <v>4</v>
      </c>
      <c r="J3503">
        <v>0</v>
      </c>
      <c r="K3503">
        <f t="shared" si="270"/>
        <v>3.1666666666666696</v>
      </c>
      <c r="L3503">
        <f t="shared" si="271"/>
        <v>0.61634894284528774</v>
      </c>
      <c r="M3503">
        <f t="shared" si="272"/>
        <v>8.8071327094517731</v>
      </c>
      <c r="N3503" s="10" t="str" cm="1">
        <f t="array" ref="N3503">_xlfn.IFS(AND(C3503&lt;=0, C3503-M3503&lt;=2), "escarcha",AND(C3503&lt;=0, C3503-M3503&gt;2), "helada negra", AND(C3503&gt;0, M3503+2&gt;C3503), "rocío", TRUE, "sin riesgo")</f>
        <v>rocío</v>
      </c>
      <c r="O3503">
        <f t="shared" si="273"/>
        <v>0.65961090268824107</v>
      </c>
      <c r="P3503">
        <f t="shared" si="274"/>
        <v>9.4493461287458604</v>
      </c>
      <c r="Q3503" s="10" t="str" cm="1">
        <f t="array" ref="Q3503">_xlfn.IFS(AND(D3503&lt;=0, D3503-P3503&lt;=2), "escarcha",AND(D3503&lt;=0, D3503-P3503&gt;2), "helada negra", AND(D3503&gt;0, P3503+2&gt;D3503), "rocío", TRUE, "sin riesgo")</f>
        <v>sin riesgo</v>
      </c>
    </row>
    <row r="3504" spans="1:17" x14ac:dyDescent="0.35">
      <c r="A3504" s="2">
        <v>45823</v>
      </c>
      <c r="B3504" s="3" t="s">
        <v>28</v>
      </c>
      <c r="C3504">
        <v>12.233333333333331</v>
      </c>
      <c r="D3504">
        <v>14.46666666666667</v>
      </c>
      <c r="E3504">
        <v>84.4</v>
      </c>
      <c r="F3504">
        <v>72.666666666666671</v>
      </c>
      <c r="G3504">
        <v>1.333333333333333</v>
      </c>
      <c r="H3504">
        <v>0</v>
      </c>
      <c r="I3504">
        <v>5.333333333333333</v>
      </c>
      <c r="J3504">
        <v>0</v>
      </c>
      <c r="K3504">
        <f t="shared" si="270"/>
        <v>2.2333333333333396</v>
      </c>
      <c r="L3504">
        <f t="shared" si="271"/>
        <v>0.6750310721336289</v>
      </c>
      <c r="M3504">
        <f t="shared" si="272"/>
        <v>9.679047346313256</v>
      </c>
      <c r="N3504" s="10" t="str" cm="1">
        <f t="array" ref="N3504">_xlfn.IFS(AND(C3504&lt;=0, C3504-M3504&lt;=2), "escarcha",AND(C3504&lt;=0, C3504-M3504&gt;2), "helada negra", AND(C3504&gt;0, M3504+2&gt;C3504), "rocío", TRUE, "sin riesgo")</f>
        <v>sin riesgo</v>
      </c>
      <c r="O3504">
        <f t="shared" si="273"/>
        <v>0.67088112745873096</v>
      </c>
      <c r="P3504">
        <f t="shared" si="274"/>
        <v>9.6171880381023964</v>
      </c>
      <c r="Q3504" s="10" t="str" cm="1">
        <f t="array" ref="Q3504">_xlfn.IFS(AND(D3504&lt;=0, D3504-P3504&lt;=2), "escarcha",AND(D3504&lt;=0, D3504-P3504&gt;2), "helada negra", AND(D3504&gt;0, P3504+2&gt;D3504), "rocío", TRUE, "sin riesgo")</f>
        <v>sin riesgo</v>
      </c>
    </row>
    <row r="3505" spans="1:17" x14ac:dyDescent="0.35">
      <c r="A3505" s="2">
        <v>45823</v>
      </c>
      <c r="B3505" s="3" t="s">
        <v>31</v>
      </c>
      <c r="C3505">
        <v>17</v>
      </c>
      <c r="D3505">
        <v>17.7</v>
      </c>
      <c r="E3505">
        <v>66.766666666666666</v>
      </c>
      <c r="F3505">
        <v>66</v>
      </c>
      <c r="G3505">
        <v>3</v>
      </c>
      <c r="H3505">
        <v>0</v>
      </c>
      <c r="I3505">
        <v>7.666666666666667</v>
      </c>
      <c r="J3505">
        <v>0</v>
      </c>
      <c r="K3505">
        <f t="shared" si="270"/>
        <v>0.69999999999999929</v>
      </c>
      <c r="L3505">
        <f t="shared" si="271"/>
        <v>0.74826034854164436</v>
      </c>
      <c r="M3505">
        <f t="shared" si="272"/>
        <v>10.775611810415443</v>
      </c>
      <c r="N3505" s="10" t="str" cm="1">
        <f t="array" ref="N3505">_xlfn.IFS(AND(C3505&lt;=0, C3505-M3505&lt;=2), "escarcha",AND(C3505&lt;=0, C3505-M3505&gt;2), "helada negra", AND(C3505&gt;0, M3505+2&gt;C3505), "rocío", TRUE, "sin riesgo")</f>
        <v>sin riesgo</v>
      </c>
      <c r="O3505">
        <f t="shared" si="273"/>
        <v>0.78093504311358153</v>
      </c>
      <c r="P3505">
        <f t="shared" si="274"/>
        <v>11.267972034311637</v>
      </c>
      <c r="Q3505" s="10" t="str" cm="1">
        <f t="array" ref="Q3505">_xlfn.IFS(AND(D3505&lt;=0, D3505-P3505&lt;=2), "escarcha",AND(D3505&lt;=0, D3505-P3505&gt;2), "helada negra", AND(D3505&gt;0, P3505+2&gt;D3505), "rocío", TRUE, "sin riesgo")</f>
        <v>sin riesgo</v>
      </c>
    </row>
    <row r="3506" spans="1:17" x14ac:dyDescent="0.35">
      <c r="A3506" s="2">
        <v>45823</v>
      </c>
      <c r="B3506" s="3" t="s">
        <v>32</v>
      </c>
      <c r="C3506">
        <v>17.7</v>
      </c>
      <c r="D3506">
        <v>18.633333333333329</v>
      </c>
      <c r="E3506">
        <v>67.533333333333331</v>
      </c>
      <c r="F3506">
        <v>64.666666666666671</v>
      </c>
      <c r="G3506">
        <v>4.666666666666667</v>
      </c>
      <c r="H3506">
        <v>0</v>
      </c>
      <c r="I3506">
        <v>8.3333333333333339</v>
      </c>
      <c r="J3506">
        <v>0.2</v>
      </c>
      <c r="K3506">
        <f t="shared" si="270"/>
        <v>0.93333333333333002</v>
      </c>
      <c r="L3506">
        <f t="shared" si="271"/>
        <v>0.80390160423362922</v>
      </c>
      <c r="M3506">
        <f t="shared" si="272"/>
        <v>11.615189525442386</v>
      </c>
      <c r="N3506" s="10" t="str" cm="1">
        <f t="array" ref="N3506">_xlfn.IFS(AND(C3506&lt;=0, C3506-M3506&lt;=2), "escarcha",AND(C3506&lt;=0, C3506-M3506&gt;2), "helada negra", AND(C3506&gt;0, M3506+2&gt;C3506), "rocío", TRUE, "sin riesgo")</f>
        <v>sin riesgo</v>
      </c>
      <c r="O3506">
        <f t="shared" si="273"/>
        <v>0.81912332650541719</v>
      </c>
      <c r="P3506">
        <f t="shared" si="274"/>
        <v>11.845840424847074</v>
      </c>
      <c r="Q3506" s="10" t="str" cm="1">
        <f t="array" ref="Q3506">_xlfn.IFS(AND(D3506&lt;=0, D3506-P3506&lt;=2), "escarcha",AND(D3506&lt;=0, D3506-P3506&gt;2), "helada negra", AND(D3506&gt;0, P3506+2&gt;D3506), "rocío", TRUE, "sin riesgo")</f>
        <v>sin riesgo</v>
      </c>
    </row>
    <row r="3507" spans="1:17" x14ac:dyDescent="0.35">
      <c r="A3507" s="2">
        <v>45823</v>
      </c>
      <c r="B3507" s="3" t="s">
        <v>33</v>
      </c>
      <c r="C3507">
        <v>18.3</v>
      </c>
      <c r="D3507">
        <v>18.7</v>
      </c>
      <c r="E3507">
        <v>66.033333333333331</v>
      </c>
      <c r="F3507">
        <v>63.333333333333343</v>
      </c>
      <c r="G3507">
        <v>3</v>
      </c>
      <c r="H3507">
        <v>0</v>
      </c>
      <c r="I3507">
        <v>7</v>
      </c>
      <c r="J3507">
        <v>0.56666666666666665</v>
      </c>
      <c r="K3507">
        <f t="shared" si="270"/>
        <v>0.39999999999999858</v>
      </c>
      <c r="L3507">
        <f t="shared" si="271"/>
        <v>0.81915761251428743</v>
      </c>
      <c r="M3507">
        <f t="shared" si="272"/>
        <v>11.846360423665592</v>
      </c>
      <c r="N3507" s="10" t="str" cm="1">
        <f t="array" ref="N3507">_xlfn.IFS(AND(C3507&lt;=0, C3507-M3507&lt;=2), "escarcha",AND(C3507&lt;=0, C3507-M3507&gt;2), "helada negra", AND(C3507&gt;0, M3507+2&gt;C3507), "rocío", TRUE, "sin riesgo")</f>
        <v>sin riesgo</v>
      </c>
      <c r="O3507">
        <f t="shared" si="273"/>
        <v>0.8024587595735142</v>
      </c>
      <c r="P3507">
        <f t="shared" si="274"/>
        <v>11.593348123770301</v>
      </c>
      <c r="Q3507" s="10" t="str" cm="1">
        <f t="array" ref="Q3507">_xlfn.IFS(AND(D3507&lt;=0, D3507-P3507&lt;=2), "escarcha",AND(D3507&lt;=0, D3507-P3507&gt;2), "helada negra", AND(D3507&gt;0, P3507+2&gt;D3507), "rocío", TRUE, "sin riesgo")</f>
        <v>sin riesgo</v>
      </c>
    </row>
    <row r="3508" spans="1:17" x14ac:dyDescent="0.35">
      <c r="A3508" s="2">
        <v>45823</v>
      </c>
      <c r="B3508" s="3" t="s">
        <v>35</v>
      </c>
      <c r="C3508">
        <v>20.399999999999999</v>
      </c>
      <c r="D3508">
        <v>21.06666666666667</v>
      </c>
      <c r="E3508">
        <v>60.366666666666667</v>
      </c>
      <c r="F3508">
        <v>56.666666666666657</v>
      </c>
      <c r="G3508">
        <v>2</v>
      </c>
      <c r="H3508">
        <v>0</v>
      </c>
      <c r="I3508">
        <v>6</v>
      </c>
      <c r="J3508">
        <v>0.26666666666666672</v>
      </c>
      <c r="K3508">
        <f t="shared" si="270"/>
        <v>0.6666666666666714</v>
      </c>
      <c r="L3508">
        <f t="shared" si="271"/>
        <v>0.86009379579040912</v>
      </c>
      <c r="M3508">
        <f t="shared" si="272"/>
        <v>12.468736393909126</v>
      </c>
      <c r="N3508" s="10" t="str" cm="1">
        <f t="array" ref="N3508">_xlfn.IFS(AND(C3508&lt;=0, C3508-M3508&lt;=2), "escarcha",AND(C3508&lt;=0, C3508-M3508&gt;2), "helada negra", AND(C3508&gt;0, M3508+2&gt;C3508), "rocío", TRUE, "sin riesgo")</f>
        <v>sin riesgo</v>
      </c>
      <c r="O3508">
        <f t="shared" si="273"/>
        <v>0.8378873274990688</v>
      </c>
      <c r="P3508">
        <f t="shared" si="274"/>
        <v>12.130742197790676</v>
      </c>
      <c r="Q3508" s="10" t="str" cm="1">
        <f t="array" ref="Q3508">_xlfn.IFS(AND(D3508&lt;=0, D3508-P3508&lt;=2), "escarcha",AND(D3508&lt;=0, D3508-P3508&gt;2), "helada negra", AND(D3508&gt;0, P3508+2&gt;D3508), "rocío", TRUE, "sin riesgo")</f>
        <v>sin riesgo</v>
      </c>
    </row>
    <row r="3509" spans="1:17" x14ac:dyDescent="0.35">
      <c r="A3509" s="2">
        <v>45823</v>
      </c>
      <c r="B3509" s="3" t="s">
        <v>43</v>
      </c>
      <c r="C3509">
        <v>16.033333333333331</v>
      </c>
      <c r="D3509">
        <v>16.8</v>
      </c>
      <c r="E3509">
        <v>74.333333333333329</v>
      </c>
      <c r="F3509">
        <v>69</v>
      </c>
      <c r="G3509">
        <v>3</v>
      </c>
      <c r="H3509">
        <v>0</v>
      </c>
      <c r="I3509">
        <v>5.333333333333333</v>
      </c>
      <c r="J3509">
        <v>0</v>
      </c>
      <c r="K3509">
        <f t="shared" si="270"/>
        <v>0.76666666666666927</v>
      </c>
      <c r="L3509">
        <f t="shared" si="271"/>
        <v>0.79415188654684754</v>
      </c>
      <c r="M3509">
        <f t="shared" si="272"/>
        <v>11.4676737146757</v>
      </c>
      <c r="N3509" s="10" t="str" cm="1">
        <f t="array" ref="N3509">_xlfn.IFS(AND(C3509&lt;=0, C3509-M3509&lt;=2), "escarcha",AND(C3509&lt;=0, C3509-M3509&gt;2), "helada negra", AND(C3509&gt;0, M3509+2&gt;C3509), "rocío", TRUE, "sin riesgo")</f>
        <v>sin riesgo</v>
      </c>
      <c r="O3509">
        <f t="shared" si="273"/>
        <v>0.76848373240227152</v>
      </c>
      <c r="P3509">
        <f t="shared" si="274"/>
        <v>11.080123754993743</v>
      </c>
      <c r="Q3509" s="10" t="str" cm="1">
        <f t="array" ref="Q3509">_xlfn.IFS(AND(D3509&lt;=0, D3509-P3509&lt;=2), "escarcha",AND(D3509&lt;=0, D3509-P3509&gt;2), "helada negra", AND(D3509&gt;0, P3509+2&gt;D3509), "rocío", TRUE, "sin riesgo")</f>
        <v>sin riesgo</v>
      </c>
    </row>
    <row r="3510" spans="1:17" x14ac:dyDescent="0.35">
      <c r="A3510" s="2">
        <v>45823</v>
      </c>
      <c r="B3510" s="3" t="s">
        <v>44</v>
      </c>
      <c r="C3510">
        <v>14.1</v>
      </c>
      <c r="D3510">
        <v>16.266666666666669</v>
      </c>
      <c r="E3510">
        <v>79.066666666666663</v>
      </c>
      <c r="F3510">
        <v>68.666666666666671</v>
      </c>
      <c r="G3510">
        <v>1.333333333333333</v>
      </c>
      <c r="H3510">
        <v>0</v>
      </c>
      <c r="I3510">
        <v>2.666666666666667</v>
      </c>
      <c r="J3510">
        <v>0</v>
      </c>
      <c r="K3510">
        <f t="shared" si="270"/>
        <v>2.1666666666666696</v>
      </c>
      <c r="L3510">
        <f t="shared" si="271"/>
        <v>0.73156943078112835</v>
      </c>
      <c r="M3510">
        <f t="shared" si="272"/>
        <v>10.5248388554668</v>
      </c>
      <c r="N3510" s="10" t="str" cm="1">
        <f t="array" ref="N3510">_xlfn.IFS(AND(C3510&lt;=0, C3510-M3510&lt;=2), "escarcha",AND(C3510&lt;=0, C3510-M3510&gt;2), "helada negra", AND(C3510&gt;0, M3510+2&gt;C3510), "rocío", TRUE, "sin riesgo")</f>
        <v>sin riesgo</v>
      </c>
      <c r="O3510">
        <f t="shared" si="273"/>
        <v>0.72973437697994536</v>
      </c>
      <c r="P3510">
        <f t="shared" si="274"/>
        <v>10.497298292816275</v>
      </c>
      <c r="Q3510" s="10" t="str" cm="1">
        <f t="array" ref="Q3510">_xlfn.IFS(AND(D3510&lt;=0, D3510-P3510&lt;=2), "escarcha",AND(D3510&lt;=0, D3510-P3510&gt;2), "helada negra", AND(D3510&gt;0, P3510+2&gt;D3510), "rocío", TRUE, "sin riesgo")</f>
        <v>sin riesgo</v>
      </c>
    </row>
    <row r="3511" spans="1:17" x14ac:dyDescent="0.35">
      <c r="A3511" s="2">
        <v>45823</v>
      </c>
      <c r="B3511" s="3" t="s">
        <v>45</v>
      </c>
      <c r="C3511">
        <v>11.6</v>
      </c>
      <c r="D3511">
        <v>14.4</v>
      </c>
      <c r="E3511">
        <v>85.133333333333326</v>
      </c>
      <c r="F3511">
        <v>77</v>
      </c>
      <c r="G3511">
        <v>0</v>
      </c>
      <c r="H3511">
        <v>0</v>
      </c>
      <c r="I3511">
        <v>1.333333333333333</v>
      </c>
      <c r="J3511">
        <v>0</v>
      </c>
      <c r="K3511">
        <f t="shared" si="270"/>
        <v>2.8000000000000007</v>
      </c>
      <c r="L3511">
        <f t="shared" si="271"/>
        <v>0.64194667817880702</v>
      </c>
      <c r="M3511">
        <f t="shared" si="272"/>
        <v>9.1867297186255588</v>
      </c>
      <c r="N3511" s="10" t="str" cm="1">
        <f t="array" ref="N3511">_xlfn.IFS(AND(C3511&lt;=0, C3511-M3511&lt;=2), "escarcha",AND(C3511&lt;=0, C3511-M3511&gt;2), "helada negra", AND(C3511&gt;0, M3511+2&gt;C3511), "rocío", TRUE, "sin riesgo")</f>
        <v>sin riesgo</v>
      </c>
      <c r="O3511">
        <f t="shared" si="273"/>
        <v>0.72449601896068261</v>
      </c>
      <c r="P3511">
        <f t="shared" si="274"/>
        <v>10.418713704972953</v>
      </c>
      <c r="Q3511" s="10" t="str" cm="1">
        <f t="array" ref="Q3511">_xlfn.IFS(AND(D3511&lt;=0, D3511-P3511&lt;=2), "escarcha",AND(D3511&lt;=0, D3511-P3511&gt;2), "helada negra", AND(D3511&gt;0, P3511+2&gt;D3511), "rocío", TRUE, "sin riesgo")</f>
        <v>sin riesgo</v>
      </c>
    </row>
    <row r="3512" spans="1:17" x14ac:dyDescent="0.35">
      <c r="A3512" s="2">
        <v>45823</v>
      </c>
      <c r="B3512" s="3" t="s">
        <v>46</v>
      </c>
      <c r="C3512">
        <v>9.4</v>
      </c>
      <c r="D3512">
        <v>13.1</v>
      </c>
      <c r="E3512">
        <v>89.733333333333334</v>
      </c>
      <c r="F3512">
        <v>82</v>
      </c>
      <c r="G3512">
        <v>0.66666666666666663</v>
      </c>
      <c r="H3512">
        <v>0</v>
      </c>
      <c r="I3512">
        <v>1.666666666666667</v>
      </c>
      <c r="J3512">
        <v>0</v>
      </c>
      <c r="K3512">
        <f t="shared" si="270"/>
        <v>3.6999999999999993</v>
      </c>
      <c r="L3512">
        <f t="shared" si="271"/>
        <v>0.54796668815953087</v>
      </c>
      <c r="M3512">
        <f t="shared" si="272"/>
        <v>7.7986510571454293</v>
      </c>
      <c r="N3512" s="10" t="str" cm="1">
        <f t="array" ref="N3512">_xlfn.IFS(AND(C3512&lt;=0, C3512-M3512&lt;=2), "escarcha",AND(C3512&lt;=0, C3512-M3512&gt;2), "helada negra", AND(C3512&gt;0, M3512+2&gt;C3512), "rocío", TRUE, "sin riesgo")</f>
        <v>rocío</v>
      </c>
      <c r="O3512">
        <f t="shared" si="273"/>
        <v>0.70296039882593908</v>
      </c>
      <c r="P3512">
        <f t="shared" si="274"/>
        <v>10.096152671738384</v>
      </c>
      <c r="Q3512" s="10" t="str" cm="1">
        <f t="array" ref="Q3512">_xlfn.IFS(AND(D3512&lt;=0, D3512-P3512&lt;=2), "escarcha",AND(D3512&lt;=0, D3512-P3512&gt;2), "helada negra", AND(D3512&gt;0, P3512+2&gt;D3512), "rocío", TRUE, "sin riesgo")</f>
        <v>sin riesgo</v>
      </c>
    </row>
    <row r="3513" spans="1:17" x14ac:dyDescent="0.35">
      <c r="A3513" s="2">
        <v>45824</v>
      </c>
      <c r="B3513" s="3" t="s">
        <v>10</v>
      </c>
      <c r="C3513">
        <v>8.4</v>
      </c>
      <c r="D3513">
        <v>12.5</v>
      </c>
      <c r="E3513">
        <v>91.766666666666666</v>
      </c>
      <c r="F3513">
        <v>84</v>
      </c>
      <c r="G3513">
        <v>0</v>
      </c>
      <c r="H3513">
        <v>0</v>
      </c>
      <c r="I3513">
        <v>1.333333333333333</v>
      </c>
      <c r="J3513">
        <v>0</v>
      </c>
      <c r="K3513">
        <f t="shared" si="270"/>
        <v>4.0999999999999996</v>
      </c>
      <c r="L3513">
        <f t="shared" si="271"/>
        <v>0.50288740074403104</v>
      </c>
      <c r="M3513">
        <f t="shared" si="272"/>
        <v>7.1382402824602584</v>
      </c>
      <c r="N3513" s="10" t="str" cm="1">
        <f t="array" ref="N3513">_xlfn.IFS(AND(C3513&lt;=0, C3513-M3513&lt;=2), "escarcha",AND(C3513&lt;=0, C3513-M3513&gt;2), "helada negra", AND(C3513&gt;0, M3513+2&gt;C3513), "rocío", TRUE, "sin riesgo")</f>
        <v>rocío</v>
      </c>
      <c r="O3513">
        <f t="shared" si="273"/>
        <v>0.68779148254294242</v>
      </c>
      <c r="P3513">
        <f t="shared" si="274"/>
        <v>9.8694446457894909</v>
      </c>
      <c r="Q3513" s="10" t="str" cm="1">
        <f t="array" ref="Q3513">_xlfn.IFS(AND(D3513&lt;=0, D3513-P3513&lt;=2), "escarcha",AND(D3513&lt;=0, D3513-P3513&gt;2), "helada negra", AND(D3513&gt;0, P3513+2&gt;D3513), "rocío", TRUE, "sin riesgo")</f>
        <v>sin riesgo</v>
      </c>
    </row>
    <row r="3514" spans="1:17" x14ac:dyDescent="0.35">
      <c r="A3514" s="2">
        <v>45824</v>
      </c>
      <c r="B3514" s="3" t="s">
        <v>11</v>
      </c>
      <c r="C3514">
        <v>7.2</v>
      </c>
      <c r="D3514">
        <v>11.93333333333333</v>
      </c>
      <c r="E3514">
        <v>93</v>
      </c>
      <c r="F3514">
        <v>86</v>
      </c>
      <c r="G3514">
        <v>0.66666666666666663</v>
      </c>
      <c r="H3514">
        <v>0</v>
      </c>
      <c r="I3514">
        <v>1</v>
      </c>
      <c r="J3514">
        <v>0</v>
      </c>
      <c r="K3514">
        <f t="shared" si="270"/>
        <v>4.7333333333333298</v>
      </c>
      <c r="L3514">
        <f t="shared" si="271"/>
        <v>0.43454247852066347</v>
      </c>
      <c r="M3514">
        <f t="shared" si="272"/>
        <v>6.1435947151320258</v>
      </c>
      <c r="N3514" s="10" t="str" cm="1">
        <f t="array" ref="N3514">_xlfn.IFS(AND(C3514&lt;=0, C3514-M3514&lt;=2), "escarcha",AND(C3514&lt;=0, C3514-M3514&gt;2), "helada negra", AND(C3514&gt;0, M3514+2&gt;C3514), "rocío", TRUE, "sin riesgo")</f>
        <v>rocío</v>
      </c>
      <c r="O3514">
        <f t="shared" si="273"/>
        <v>0.67406729485988348</v>
      </c>
      <c r="P3514">
        <f t="shared" si="274"/>
        <v>9.6646785278705352</v>
      </c>
      <c r="Q3514" s="10" t="str" cm="1">
        <f t="array" ref="Q3514">_xlfn.IFS(AND(D3514&lt;=0, D3514-P3514&lt;=2), "escarcha",AND(D3514&lt;=0, D3514-P3514&gt;2), "helada negra", AND(D3514&gt;0, P3514+2&gt;D3514), "rocío", TRUE, "sin riesgo")</f>
        <v>sin riesgo</v>
      </c>
    </row>
    <row r="3515" spans="1:17" x14ac:dyDescent="0.35">
      <c r="A3515" s="2">
        <v>45824</v>
      </c>
      <c r="B3515" s="3" t="s">
        <v>12</v>
      </c>
      <c r="C3515">
        <v>6.3</v>
      </c>
      <c r="D3515">
        <v>11.53333333333333</v>
      </c>
      <c r="E3515">
        <v>93.833333333333329</v>
      </c>
      <c r="F3515">
        <v>87.333333333333329</v>
      </c>
      <c r="G3515">
        <v>1</v>
      </c>
      <c r="H3515">
        <v>0</v>
      </c>
      <c r="I3515">
        <v>2.666666666666667</v>
      </c>
      <c r="J3515">
        <v>0</v>
      </c>
      <c r="K3515">
        <f t="shared" si="270"/>
        <v>5.2333333333333298</v>
      </c>
      <c r="L3515">
        <f t="shared" si="271"/>
        <v>0.38167563266526205</v>
      </c>
      <c r="M3515">
        <f t="shared" si="272"/>
        <v>5.3796149621062526</v>
      </c>
      <c r="N3515" s="10" t="str" cm="1">
        <f t="array" ref="N3515">_xlfn.IFS(AND(C3515&lt;=0, C3515-M3515&lt;=2), "escarcha",AND(C3515&lt;=0, C3515-M3515&gt;2), "helada negra", AND(C3515&gt;0, M3515+2&gt;C3515), "rocío", TRUE, "sin riesgo")</f>
        <v>rocío</v>
      </c>
      <c r="O3515">
        <f t="shared" si="273"/>
        <v>0.66305493226312118</v>
      </c>
      <c r="P3515">
        <f t="shared" si="274"/>
        <v>9.5006127005887091</v>
      </c>
      <c r="Q3515" s="10" t="str" cm="1">
        <f t="array" ref="Q3515">_xlfn.IFS(AND(D3515&lt;=0, D3515-P3515&lt;=2), "escarcha",AND(D3515&lt;=0, D3515-P3515&gt;2), "helada negra", AND(D3515&gt;0, P3515+2&gt;D3515), "rocío", TRUE, "sin riesgo")</f>
        <v>sin riesgo</v>
      </c>
    </row>
    <row r="3516" spans="1:17" x14ac:dyDescent="0.35">
      <c r="A3516" s="2">
        <v>45824</v>
      </c>
      <c r="B3516" s="3" t="s">
        <v>13</v>
      </c>
      <c r="C3516">
        <v>5.833333333333333</v>
      </c>
      <c r="D3516">
        <v>10.633333333333329</v>
      </c>
      <c r="E3516">
        <v>94.5</v>
      </c>
      <c r="F3516">
        <v>89.333333333333329</v>
      </c>
      <c r="G3516">
        <v>0</v>
      </c>
      <c r="H3516">
        <v>0</v>
      </c>
      <c r="I3516">
        <v>0</v>
      </c>
      <c r="J3516">
        <v>0</v>
      </c>
      <c r="K3516">
        <f t="shared" si="270"/>
        <v>4.7999999999999963</v>
      </c>
      <c r="L3516">
        <f t="shared" si="271"/>
        <v>0.35654140549641722</v>
      </c>
      <c r="M3516">
        <f t="shared" si="272"/>
        <v>5.0180404184673719</v>
      </c>
      <c r="N3516" s="10" t="str" cm="1">
        <f t="array" ref="N3516">_xlfn.IFS(AND(C3516&lt;=0, C3516-M3516&lt;=2), "escarcha",AND(C3516&lt;=0, C3516-M3516&gt;2), "helada negra", AND(C3516&gt;0, M3516+2&gt;C3516), "rocío", TRUE, "sin riesgo")</f>
        <v>rocío</v>
      </c>
      <c r="O3516">
        <f t="shared" si="273"/>
        <v>0.62599914988503569</v>
      </c>
      <c r="P3516">
        <f t="shared" si="274"/>
        <v>8.9501044637591232</v>
      </c>
      <c r="Q3516" s="10" t="str" cm="1">
        <f t="array" ref="Q3516">_xlfn.IFS(AND(D3516&lt;=0, D3516-P3516&lt;=2), "escarcha",AND(D3516&lt;=0, D3516-P3516&gt;2), "helada negra", AND(D3516&gt;0, P3516+2&gt;D3516), "rocío", TRUE, "sin riesgo")</f>
        <v>rocío</v>
      </c>
    </row>
    <row r="3517" spans="1:17" x14ac:dyDescent="0.35">
      <c r="A3517" s="2">
        <v>45824</v>
      </c>
      <c r="B3517" s="3" t="s">
        <v>14</v>
      </c>
      <c r="C3517">
        <v>4.7333333333333334</v>
      </c>
      <c r="D3517">
        <v>9.7666666666666675</v>
      </c>
      <c r="E3517">
        <v>94.86666666666666</v>
      </c>
      <c r="F3517">
        <v>91.666666666666671</v>
      </c>
      <c r="G3517">
        <v>0</v>
      </c>
      <c r="H3517">
        <v>0</v>
      </c>
      <c r="I3517">
        <v>0</v>
      </c>
      <c r="J3517">
        <v>0</v>
      </c>
      <c r="K3517">
        <f t="shared" si="270"/>
        <v>5.0333333333333341</v>
      </c>
      <c r="L3517">
        <f t="shared" si="271"/>
        <v>0.28400107555317511</v>
      </c>
      <c r="M3517">
        <f t="shared" si="272"/>
        <v>3.9803717019517388</v>
      </c>
      <c r="N3517" s="10" t="str" cm="1">
        <f t="array" ref="N3517">_xlfn.IFS(AND(C3517&lt;=0, C3517-M3517&lt;=2), "escarcha",AND(C3517&lt;=0, C3517-M3517&gt;2), "helada negra", AND(C3517&gt;0, M3517+2&gt;C3517), "rocío", TRUE, "sin riesgo")</f>
        <v>rocío</v>
      </c>
      <c r="O3517">
        <f t="shared" si="273"/>
        <v>0.59389432169975087</v>
      </c>
      <c r="P3517">
        <f t="shared" si="274"/>
        <v>8.4750854508415543</v>
      </c>
      <c r="Q3517" s="10" t="str" cm="1">
        <f t="array" ref="Q3517">_xlfn.IFS(AND(D3517&lt;=0, D3517-P3517&lt;=2), "escarcha",AND(D3517&lt;=0, D3517-P3517&gt;2), "helada negra", AND(D3517&gt;0, P3517+2&gt;D3517), "rocío", TRUE, "sin riesgo")</f>
        <v>rocío</v>
      </c>
    </row>
    <row r="3518" spans="1:17" x14ac:dyDescent="0.35">
      <c r="A3518" s="2">
        <v>45824</v>
      </c>
      <c r="B3518" s="3" t="s">
        <v>15</v>
      </c>
      <c r="C3518">
        <v>4.0999999999999996</v>
      </c>
      <c r="D3518">
        <v>9.1666666666666661</v>
      </c>
      <c r="E3518">
        <v>95.2</v>
      </c>
      <c r="F3518">
        <v>93.333333333333329</v>
      </c>
      <c r="G3518">
        <v>0.66666666666666663</v>
      </c>
      <c r="H3518">
        <v>0</v>
      </c>
      <c r="I3518">
        <v>1</v>
      </c>
      <c r="J3518">
        <v>0</v>
      </c>
      <c r="K3518">
        <f t="shared" si="270"/>
        <v>5.0666666666666664</v>
      </c>
      <c r="L3518">
        <f t="shared" si="271"/>
        <v>0.24320475459534141</v>
      </c>
      <c r="M3518">
        <f t="shared" si="272"/>
        <v>3.4005971605538665</v>
      </c>
      <c r="N3518" s="10" t="str" cm="1">
        <f t="array" ref="N3518">_xlfn.IFS(AND(C3518&lt;=0, C3518-M3518&lt;=2), "escarcha",AND(C3518&lt;=0, C3518-M3518&gt;2), "helada negra", AND(C3518&gt;0, M3518+2&gt;C3518), "rocío", TRUE, "sin riesgo")</f>
        <v>rocío</v>
      </c>
      <c r="O3518">
        <f t="shared" si="273"/>
        <v>0.5716028040172646</v>
      </c>
      <c r="P3518">
        <f t="shared" si="274"/>
        <v>8.1463150064364811</v>
      </c>
      <c r="Q3518" s="10" t="str" cm="1">
        <f t="array" ref="Q3518">_xlfn.IFS(AND(D3518&lt;=0, D3518-P3518&lt;=2), "escarcha",AND(D3518&lt;=0, D3518-P3518&gt;2), "helada negra", AND(D3518&gt;0, P3518+2&gt;D3518), "rocío", TRUE, "sin riesgo")</f>
        <v>rocío</v>
      </c>
    </row>
    <row r="3519" spans="1:17" x14ac:dyDescent="0.35">
      <c r="A3519" s="2">
        <v>45824</v>
      </c>
      <c r="B3519" s="3" t="s">
        <v>16</v>
      </c>
      <c r="C3519">
        <v>3.5666666666666669</v>
      </c>
      <c r="D3519">
        <v>9.1</v>
      </c>
      <c r="E3519">
        <v>95.533333333333331</v>
      </c>
      <c r="F3519">
        <v>94</v>
      </c>
      <c r="G3519">
        <v>0.66666666666666663</v>
      </c>
      <c r="H3519">
        <v>0</v>
      </c>
      <c r="I3519">
        <v>1</v>
      </c>
      <c r="J3519">
        <v>0</v>
      </c>
      <c r="K3519">
        <f t="shared" si="270"/>
        <v>5.5333333333333332</v>
      </c>
      <c r="L3519">
        <f t="shared" si="271"/>
        <v>0.20921501884065222</v>
      </c>
      <c r="M3519">
        <f t="shared" si="272"/>
        <v>2.91962827021807</v>
      </c>
      <c r="N3519" s="10" t="str" cm="1">
        <f t="array" ref="N3519">_xlfn.IFS(AND(C3519&lt;=0, C3519-M3519&lt;=2), "escarcha",AND(C3519&lt;=0, C3519-M3519&gt;2), "helada negra", AND(C3519&gt;0, M3519+2&gt;C3519), "rocío", TRUE, "sin riesgo")</f>
        <v>rocío</v>
      </c>
      <c r="O3519">
        <f t="shared" si="273"/>
        <v>0.57422953798096854</v>
      </c>
      <c r="P3519">
        <f t="shared" si="274"/>
        <v>8.1850111830294843</v>
      </c>
      <c r="Q3519" s="10" t="str" cm="1">
        <f t="array" ref="Q3519">_xlfn.IFS(AND(D3519&lt;=0, D3519-P3519&lt;=2), "escarcha",AND(D3519&lt;=0, D3519-P3519&gt;2), "helada negra", AND(D3519&gt;0, P3519+2&gt;D3519), "rocío", TRUE, "sin riesgo")</f>
        <v>rocío</v>
      </c>
    </row>
    <row r="3520" spans="1:17" x14ac:dyDescent="0.35">
      <c r="A3520" s="2">
        <v>45824</v>
      </c>
      <c r="B3520" s="3" t="s">
        <v>17</v>
      </c>
      <c r="C3520">
        <v>3.1</v>
      </c>
      <c r="D3520">
        <v>8.2333333333333325</v>
      </c>
      <c r="E3520">
        <v>95.8</v>
      </c>
      <c r="F3520">
        <v>95.333333333333329</v>
      </c>
      <c r="G3520">
        <v>0</v>
      </c>
      <c r="H3520">
        <v>0</v>
      </c>
      <c r="I3520">
        <v>0</v>
      </c>
      <c r="J3520">
        <v>0</v>
      </c>
      <c r="K3520">
        <f t="shared" si="270"/>
        <v>5.1333333333333329</v>
      </c>
      <c r="L3520">
        <f t="shared" si="271"/>
        <v>0.17906982896353454</v>
      </c>
      <c r="M3520">
        <f t="shared" si="272"/>
        <v>2.4946294525212944</v>
      </c>
      <c r="N3520" s="10" t="str" cm="1">
        <f t="array" ref="N3520">_xlfn.IFS(AND(C3520&lt;=0, C3520-M3520&lt;=2), "escarcha",AND(C3520&lt;=0, C3520-M3520&gt;2), "helada negra", AND(C3520&gt;0, M3520+2&gt;C3520), "rocío", TRUE, "sin riesgo")</f>
        <v>rocío</v>
      </c>
      <c r="O3520">
        <f t="shared" si="273"/>
        <v>0.52971789258295576</v>
      </c>
      <c r="P3520">
        <f t="shared" si="274"/>
        <v>7.5308869315180607</v>
      </c>
      <c r="Q3520" s="10" t="str" cm="1">
        <f t="array" ref="Q3520">_xlfn.IFS(AND(D3520&lt;=0, D3520-P3520&lt;=2), "escarcha",AND(D3520&lt;=0, D3520-P3520&gt;2), "helada negra", AND(D3520&gt;0, P3520+2&gt;D3520), "rocío", TRUE, "sin riesgo")</f>
        <v>rocío</v>
      </c>
    </row>
    <row r="3521" spans="1:17" x14ac:dyDescent="0.35">
      <c r="A3521" s="2">
        <v>45824</v>
      </c>
      <c r="B3521" s="3" t="s">
        <v>18</v>
      </c>
      <c r="C3521">
        <v>3.0333333333333332</v>
      </c>
      <c r="D3521">
        <v>8.4333333333333336</v>
      </c>
      <c r="E3521">
        <v>95.833333333333329</v>
      </c>
      <c r="F3521">
        <v>96</v>
      </c>
      <c r="G3521">
        <v>0</v>
      </c>
      <c r="H3521">
        <v>0</v>
      </c>
      <c r="I3521">
        <v>1.666666666666667</v>
      </c>
      <c r="J3521">
        <v>0</v>
      </c>
      <c r="K3521">
        <f t="shared" si="270"/>
        <v>5.4</v>
      </c>
      <c r="L3521">
        <f t="shared" si="271"/>
        <v>0.17470285476383246</v>
      </c>
      <c r="M3521">
        <f t="shared" si="272"/>
        <v>2.433183886120422</v>
      </c>
      <c r="N3521" s="10" t="str" cm="1">
        <f t="array" ref="N3521">_xlfn.IFS(AND(C3521&lt;=0, C3521-M3521&lt;=2), "escarcha",AND(C3521&lt;=0, C3521-M3521&gt;2), "helada negra", AND(C3521&gt;0, M3521+2&gt;C3521), "rocío", TRUE, "sin riesgo")</f>
        <v>rocío</v>
      </c>
      <c r="O3521">
        <f t="shared" si="273"/>
        <v>0.55024465270542822</v>
      </c>
      <c r="P3521">
        <f t="shared" si="274"/>
        <v>7.8321157564765045</v>
      </c>
      <c r="Q3521" s="10" t="str" cm="1">
        <f t="array" ref="Q3521">_xlfn.IFS(AND(D3521&lt;=0, D3521-P3521&lt;=2), "escarcha",AND(D3521&lt;=0, D3521-P3521&gt;2), "helada negra", AND(D3521&gt;0, P3521+2&gt;D3521), "rocío", TRUE, "sin riesgo")</f>
        <v>rocío</v>
      </c>
    </row>
    <row r="3522" spans="1:17" x14ac:dyDescent="0.35">
      <c r="A3522" s="2">
        <v>45824</v>
      </c>
      <c r="B3522" s="3" t="s">
        <v>19</v>
      </c>
      <c r="C3522">
        <v>2.2000000000000002</v>
      </c>
      <c r="D3522">
        <v>7.8666666666666671</v>
      </c>
      <c r="E3522">
        <v>95.966666666666669</v>
      </c>
      <c r="F3522">
        <v>97</v>
      </c>
      <c r="G3522">
        <v>0</v>
      </c>
      <c r="H3522">
        <v>0</v>
      </c>
      <c r="I3522">
        <v>0</v>
      </c>
      <c r="J3522">
        <v>0</v>
      </c>
      <c r="K3522">
        <f t="shared" ref="K3522:K3585" si="275">ABS((C3522-D3522))</f>
        <v>5.666666666666667</v>
      </c>
      <c r="L3522">
        <f t="shared" si="271"/>
        <v>0.11694114540524998</v>
      </c>
      <c r="M3522">
        <f t="shared" si="272"/>
        <v>1.6233310737262661</v>
      </c>
      <c r="N3522" s="10" t="str" cm="1">
        <f t="array" ref="N3522">_xlfn.IFS(AND(C3522&lt;=0, C3522-M3522&lt;=2), "escarcha",AND(C3522&lt;=0, C3522-M3522&gt;2), "helada negra", AND(C3522&gt;0, M3522+2&gt;C3522), "rocío", TRUE, "sin riesgo")</f>
        <v>rocío</v>
      </c>
      <c r="O3522">
        <f t="shared" si="273"/>
        <v>0.52213671131643935</v>
      </c>
      <c r="P3522">
        <f t="shared" si="274"/>
        <v>7.4198164468936207</v>
      </c>
      <c r="Q3522" s="10" t="str" cm="1">
        <f t="array" ref="Q3522">_xlfn.IFS(AND(D3522&lt;=0, D3522-P3522&lt;=2), "escarcha",AND(D3522&lt;=0, D3522-P3522&gt;2), "helada negra", AND(D3522&gt;0, P3522+2&gt;D3522), "rocío", TRUE, "sin riesgo")</f>
        <v>rocío</v>
      </c>
    </row>
    <row r="3523" spans="1:17" x14ac:dyDescent="0.35">
      <c r="A3523" s="2">
        <v>45824</v>
      </c>
      <c r="B3523" s="3" t="s">
        <v>20</v>
      </c>
      <c r="C3523">
        <v>1.6333333333333331</v>
      </c>
      <c r="D3523">
        <v>8.0666666666666664</v>
      </c>
      <c r="E3523">
        <v>96.13333333333334</v>
      </c>
      <c r="F3523">
        <v>97</v>
      </c>
      <c r="G3523">
        <v>1</v>
      </c>
      <c r="H3523">
        <v>0</v>
      </c>
      <c r="I3523">
        <v>1.666666666666667</v>
      </c>
      <c r="J3523">
        <v>0</v>
      </c>
      <c r="K3523">
        <f t="shared" si="275"/>
        <v>6.4333333333333336</v>
      </c>
      <c r="L3523">
        <f t="shared" ref="L3523:L3586" si="276">(LN(E3523/100))+((17.625*C3523)/(243.04+C3523))</f>
        <v>7.8222806589038907E-2</v>
      </c>
      <c r="M3523">
        <f t="shared" ref="M3523:M3586" si="277">(243.04*L3523)/(17.625-L3523)</f>
        <v>1.0834622622631231</v>
      </c>
      <c r="N3523" s="10" t="str" cm="1">
        <f t="array" ref="N3523">_xlfn.IFS(AND(C3523&lt;=0, C3523-M3523&lt;=2), "escarcha",AND(C3523&lt;=0, C3523-M3523&gt;2), "helada negra", AND(C3523&gt;0, M3523+2&gt;C3523), "rocío", TRUE, "sin riesgo")</f>
        <v>rocío</v>
      </c>
      <c r="O3523">
        <f t="shared" ref="O3523:O3586" si="278">(LN(F3523/100))+((17.625*D3523)/(243.04+D3523))</f>
        <v>0.53573444196041431</v>
      </c>
      <c r="P3523">
        <f t="shared" ref="P3523:P3586" si="279">(243.04*O3523)/(17.625-O3523)</f>
        <v>7.6191044215358135</v>
      </c>
      <c r="Q3523" s="10" t="str" cm="1">
        <f t="array" ref="Q3523">_xlfn.IFS(AND(D3523&lt;=0, D3523-P3523&lt;=2), "escarcha",AND(D3523&lt;=0, D3523-P3523&gt;2), "helada negra", AND(D3523&gt;0, P3523+2&gt;D3523), "rocío", TRUE, "sin riesgo")</f>
        <v>rocío</v>
      </c>
    </row>
    <row r="3524" spans="1:17" x14ac:dyDescent="0.35">
      <c r="A3524" s="2">
        <v>45824</v>
      </c>
      <c r="B3524" s="3" t="s">
        <v>21</v>
      </c>
      <c r="C3524">
        <v>1.666666666666667</v>
      </c>
      <c r="D3524">
        <v>7.8999999999999986</v>
      </c>
      <c r="E3524">
        <v>96.333333333333343</v>
      </c>
      <c r="F3524">
        <v>97.333333333333329</v>
      </c>
      <c r="G3524">
        <v>0</v>
      </c>
      <c r="H3524">
        <v>0</v>
      </c>
      <c r="I3524">
        <v>0</v>
      </c>
      <c r="J3524">
        <v>0</v>
      </c>
      <c r="K3524">
        <f t="shared" si="275"/>
        <v>6.2333333333333316</v>
      </c>
      <c r="L3524">
        <f t="shared" si="276"/>
        <v>8.2685896014940918E-2</v>
      </c>
      <c r="M3524">
        <f t="shared" si="277"/>
        <v>1.1455717899217224</v>
      </c>
      <c r="N3524" s="10" t="str" cm="1">
        <f t="array" ref="N3524">_xlfn.IFS(AND(C3524&lt;=0, C3524-M3524&lt;=2), "escarcha",AND(C3524&lt;=0, C3524-M3524&gt;2), "helada negra", AND(C3524&gt;0, M3524+2&gt;C3524), "rocío", TRUE, "sin riesgo")</f>
        <v>rocío</v>
      </c>
      <c r="O3524">
        <f t="shared" si="278"/>
        <v>0.52783504005330151</v>
      </c>
      <c r="P3524">
        <f t="shared" si="279"/>
        <v>7.5032924133963732</v>
      </c>
      <c r="Q3524" s="10" t="str" cm="1">
        <f t="array" ref="Q3524">_xlfn.IFS(AND(D3524&lt;=0, D3524-P3524&lt;=2), "escarcha",AND(D3524&lt;=0, D3524-P3524&gt;2), "helada negra", AND(D3524&gt;0, P3524+2&gt;D3524), "rocío", TRUE, "sin riesgo")</f>
        <v>rocío</v>
      </c>
    </row>
    <row r="3525" spans="1:17" x14ac:dyDescent="0.35">
      <c r="A3525" s="2">
        <v>45824</v>
      </c>
      <c r="B3525" s="3" t="s">
        <v>22</v>
      </c>
      <c r="C3525">
        <v>1.4</v>
      </c>
      <c r="D3525">
        <v>7.7333333333333334</v>
      </c>
      <c r="E3525">
        <v>96.4</v>
      </c>
      <c r="F3525">
        <v>97</v>
      </c>
      <c r="G3525">
        <v>0</v>
      </c>
      <c r="H3525">
        <v>0</v>
      </c>
      <c r="I3525">
        <v>0</v>
      </c>
      <c r="J3525">
        <v>0</v>
      </c>
      <c r="K3525">
        <f t="shared" si="275"/>
        <v>6.3333333333333339</v>
      </c>
      <c r="L3525">
        <f t="shared" si="276"/>
        <v>6.4281032810539207E-2</v>
      </c>
      <c r="M3525">
        <f t="shared" si="277"/>
        <v>0.889648211070588</v>
      </c>
      <c r="N3525" s="10" t="str" cm="1">
        <f t="array" ref="N3525">_xlfn.IFS(AND(C3525&lt;=0, C3525-M3525&lt;=2), "escarcha",AND(C3525&lt;=0, C3525-M3525&gt;2), "helada negra", AND(C3525&gt;0, M3525+2&gt;C3525), "rocío", TRUE, "sin riesgo")</f>
        <v>rocío</v>
      </c>
      <c r="O3525">
        <f t="shared" si="278"/>
        <v>0.51305950795552979</v>
      </c>
      <c r="P3525">
        <f t="shared" si="279"/>
        <v>7.2869574827871535</v>
      </c>
      <c r="Q3525" s="10" t="str" cm="1">
        <f t="array" ref="Q3525">_xlfn.IFS(AND(D3525&lt;=0, D3525-P3525&lt;=2), "escarcha",AND(D3525&lt;=0, D3525-P3525&gt;2), "helada negra", AND(D3525&gt;0, P3525+2&gt;D3525), "rocío", TRUE, "sin riesgo")</f>
        <v>rocío</v>
      </c>
    </row>
    <row r="3526" spans="1:17" x14ac:dyDescent="0.35">
      <c r="A3526" s="2">
        <v>45824</v>
      </c>
      <c r="B3526" s="3" t="s">
        <v>23</v>
      </c>
      <c r="C3526">
        <v>1.6333333333333331</v>
      </c>
      <c r="D3526">
        <v>7.8</v>
      </c>
      <c r="E3526">
        <v>96.6</v>
      </c>
      <c r="F3526">
        <v>97.666666666666671</v>
      </c>
      <c r="G3526">
        <v>0</v>
      </c>
      <c r="H3526">
        <v>0</v>
      </c>
      <c r="I3526">
        <v>0</v>
      </c>
      <c r="J3526">
        <v>0</v>
      </c>
      <c r="K3526">
        <f t="shared" si="275"/>
        <v>6.166666666666667</v>
      </c>
      <c r="L3526">
        <f t="shared" si="276"/>
        <v>8.306543106482682E-2</v>
      </c>
      <c r="M3526">
        <f t="shared" si="277"/>
        <v>1.1508549576821829</v>
      </c>
      <c r="N3526" s="10" t="str" cm="1">
        <f t="array" ref="N3526">_xlfn.IFS(AND(C3526&lt;=0, C3526-M3526&lt;=2), "escarcha",AND(C3526&lt;=0, C3526-M3526&gt;2), "helada negra", AND(C3526&gt;0, M3526+2&gt;C3526), "rocío", TRUE, "sin riesgo")</f>
        <v>rocío</v>
      </c>
      <c r="O3526">
        <f t="shared" si="278"/>
        <v>0.52444865772237159</v>
      </c>
      <c r="P3526">
        <f t="shared" si="279"/>
        <v>7.4536779090695955</v>
      </c>
      <c r="Q3526" s="10" t="str" cm="1">
        <f t="array" ref="Q3526">_xlfn.IFS(AND(D3526&lt;=0, D3526-P3526&lt;=2), "escarcha",AND(D3526&lt;=0, D3526-P3526&gt;2), "helada negra", AND(D3526&gt;0, P3526+2&gt;D3526), "rocío", TRUE, "sin riesgo")</f>
        <v>rocío</v>
      </c>
    </row>
    <row r="3527" spans="1:17" x14ac:dyDescent="0.35">
      <c r="A3527" s="2">
        <v>45824</v>
      </c>
      <c r="B3527" s="3" t="s">
        <v>24</v>
      </c>
      <c r="C3527">
        <v>0.9</v>
      </c>
      <c r="D3527">
        <v>7.7</v>
      </c>
      <c r="E3527">
        <v>96.63333333333334</v>
      </c>
      <c r="F3527">
        <v>97.666666666666671</v>
      </c>
      <c r="G3527">
        <v>0</v>
      </c>
      <c r="H3527">
        <v>0</v>
      </c>
      <c r="I3527">
        <v>0</v>
      </c>
      <c r="J3527">
        <v>0</v>
      </c>
      <c r="K3527">
        <f t="shared" si="275"/>
        <v>6.8</v>
      </c>
      <c r="L3527">
        <f t="shared" si="276"/>
        <v>3.0779797231071007E-2</v>
      </c>
      <c r="M3527">
        <f t="shared" si="277"/>
        <v>0.42518064641831649</v>
      </c>
      <c r="N3527" s="10" t="str" cm="1">
        <f t="array" ref="N3527">_xlfn.IFS(AND(C3527&lt;=0, C3527-M3527&lt;=2), "escarcha",AND(C3527&lt;=0, C3527-M3527&gt;2), "helada negra", AND(C3527&gt;0, M3527+2&gt;C3527), "rocío", TRUE, "sin riesgo")</f>
        <v>rocío</v>
      </c>
      <c r="O3527">
        <f t="shared" si="278"/>
        <v>0.51763804055852136</v>
      </c>
      <c r="P3527">
        <f t="shared" si="279"/>
        <v>7.3539537934374986</v>
      </c>
      <c r="Q3527" s="10" t="str" cm="1">
        <f t="array" ref="Q3527">_xlfn.IFS(AND(D3527&lt;=0, D3527-P3527&lt;=2), "escarcha",AND(D3527&lt;=0, D3527-P3527&gt;2), "helada negra", AND(D3527&gt;0, P3527+2&gt;D3527), "rocío", TRUE, "sin riesgo")</f>
        <v>rocío</v>
      </c>
    </row>
    <row r="3528" spans="1:17" x14ac:dyDescent="0.35">
      <c r="A3528" s="2">
        <v>45824</v>
      </c>
      <c r="B3528" s="3" t="s">
        <v>25</v>
      </c>
      <c r="C3528">
        <v>1.2666666666666671</v>
      </c>
      <c r="D3528">
        <v>9.8333333333333339</v>
      </c>
      <c r="E3528">
        <v>96.766666666666666</v>
      </c>
      <c r="F3528">
        <v>94.333333333333329</v>
      </c>
      <c r="G3528">
        <v>0</v>
      </c>
      <c r="H3528">
        <v>0</v>
      </c>
      <c r="I3528">
        <v>0</v>
      </c>
      <c r="J3528">
        <v>0</v>
      </c>
      <c r="K3528">
        <f t="shared" si="275"/>
        <v>8.5666666666666664</v>
      </c>
      <c r="L3528">
        <f t="shared" si="276"/>
        <v>5.851344751229727E-2</v>
      </c>
      <c r="M3528">
        <f t="shared" si="277"/>
        <v>0.80955905672411121</v>
      </c>
      <c r="N3528" s="10" t="str" cm="1">
        <f t="array" ref="N3528">_xlfn.IFS(AND(C3528&lt;=0, C3528-M3528&lt;=2), "escarcha",AND(C3528&lt;=0, C3528-M3528&gt;2), "helada negra", AND(C3528&gt;0, M3528+2&gt;C3528), "rocío", TRUE, "sin riesgo")</f>
        <v>rocío</v>
      </c>
      <c r="O3528">
        <f t="shared" si="278"/>
        <v>0.6270372051441111</v>
      </c>
      <c r="P3528">
        <f t="shared" si="279"/>
        <v>8.9654933463170217</v>
      </c>
      <c r="Q3528" s="10" t="str" cm="1">
        <f t="array" ref="Q3528">_xlfn.IFS(AND(D3528&lt;=0, D3528-P3528&lt;=2), "escarcha",AND(D3528&lt;=0, D3528-P3528&gt;2), "helada negra", AND(D3528&gt;0, P3528+2&gt;D3528), "rocío", TRUE, "sin riesgo")</f>
        <v>rocío</v>
      </c>
    </row>
    <row r="3529" spans="1:17" x14ac:dyDescent="0.35">
      <c r="A3529" s="2">
        <v>45824</v>
      </c>
      <c r="B3529" s="3" t="s">
        <v>26</v>
      </c>
      <c r="C3529">
        <v>2.4333333333333331</v>
      </c>
      <c r="D3529">
        <v>13</v>
      </c>
      <c r="E3529">
        <v>97.1</v>
      </c>
      <c r="F3529">
        <v>83</v>
      </c>
      <c r="G3529">
        <v>0</v>
      </c>
      <c r="H3529">
        <v>0</v>
      </c>
      <c r="I3529">
        <v>0</v>
      </c>
      <c r="J3529">
        <v>0</v>
      </c>
      <c r="K3529">
        <f t="shared" si="275"/>
        <v>10.566666666666666</v>
      </c>
      <c r="L3529">
        <f t="shared" si="276"/>
        <v>0.14528466803056964</v>
      </c>
      <c r="M3529">
        <f t="shared" si="277"/>
        <v>2.0200549635708103</v>
      </c>
      <c r="N3529" s="10" t="str" cm="1">
        <f t="array" ref="N3529">_xlfn.IFS(AND(C3529&lt;=0, C3529-M3529&lt;=2), "escarcha",AND(C3529&lt;=0, C3529-M3529&gt;2), "helada negra", AND(C3529&gt;0, M3529+2&gt;C3529), "rocío", TRUE, "sin riesgo")</f>
        <v>rocío</v>
      </c>
      <c r="O3529">
        <f t="shared" si="278"/>
        <v>0.70855012810439799</v>
      </c>
      <c r="P3529">
        <f t="shared" si="279"/>
        <v>10.179796850909597</v>
      </c>
      <c r="Q3529" s="10" t="str" cm="1">
        <f t="array" ref="Q3529">_xlfn.IFS(AND(D3529&lt;=0, D3529-P3529&lt;=2), "escarcha",AND(D3529&lt;=0, D3529-P3529&gt;2), "helada negra", AND(D3529&gt;0, P3529+2&gt;D3529), "rocío", TRUE, "sin riesgo")</f>
        <v>sin riesgo</v>
      </c>
    </row>
    <row r="3530" spans="1:17" x14ac:dyDescent="0.35">
      <c r="A3530" s="2">
        <v>45824</v>
      </c>
      <c r="B3530" s="3" t="s">
        <v>27</v>
      </c>
      <c r="C3530">
        <v>4.3999999999999986</v>
      </c>
      <c r="D3530">
        <v>14.866666666666671</v>
      </c>
      <c r="E3530">
        <v>97.3</v>
      </c>
      <c r="F3530">
        <v>77.666666666666671</v>
      </c>
      <c r="G3530">
        <v>0</v>
      </c>
      <c r="H3530">
        <v>0</v>
      </c>
      <c r="I3530">
        <v>0</v>
      </c>
      <c r="J3530">
        <v>0</v>
      </c>
      <c r="K3530">
        <f t="shared" si="275"/>
        <v>10.466666666666672</v>
      </c>
      <c r="L3530">
        <f t="shared" si="276"/>
        <v>0.28603811455207345</v>
      </c>
      <c r="M3530">
        <f t="shared" si="277"/>
        <v>4.0093924780514634</v>
      </c>
      <c r="N3530" s="10" t="str" cm="1">
        <f t="array" ref="N3530">_xlfn.IFS(AND(C3530&lt;=0, C3530-M3530&lt;=2), "escarcha",AND(C3530&lt;=0, C3530-M3530&gt;2), "helada negra", AND(C3530&gt;0, M3530+2&gt;C3530), "rocío", TRUE, "sin riesgo")</f>
        <v>rocío</v>
      </c>
      <c r="O3530">
        <f t="shared" si="278"/>
        <v>0.76322428785847374</v>
      </c>
      <c r="P3530">
        <f t="shared" si="279"/>
        <v>11.000859819737505</v>
      </c>
      <c r="Q3530" s="10" t="str" cm="1">
        <f t="array" ref="Q3530">_xlfn.IFS(AND(D3530&lt;=0, D3530-P3530&lt;=2), "escarcha",AND(D3530&lt;=0, D3530-P3530&gt;2), "helada negra", AND(D3530&gt;0, P3530+2&gt;D3530), "rocío", TRUE, "sin riesgo")</f>
        <v>sin riesgo</v>
      </c>
    </row>
    <row r="3531" spans="1:17" x14ac:dyDescent="0.35">
      <c r="A3531" s="2">
        <v>45824</v>
      </c>
      <c r="B3531" s="3" t="s">
        <v>28</v>
      </c>
      <c r="C3531">
        <v>8.5333333333333332</v>
      </c>
      <c r="D3531">
        <v>17.399999999999999</v>
      </c>
      <c r="E3531">
        <v>97.4</v>
      </c>
      <c r="F3531">
        <v>72</v>
      </c>
      <c r="G3531">
        <v>0</v>
      </c>
      <c r="H3531">
        <v>0</v>
      </c>
      <c r="I3531">
        <v>0</v>
      </c>
      <c r="J3531">
        <v>0</v>
      </c>
      <c r="K3531">
        <f t="shared" si="275"/>
        <v>8.8666666666666654</v>
      </c>
      <c r="L3531">
        <f t="shared" si="276"/>
        <v>0.57149363330996361</v>
      </c>
      <c r="M3531">
        <f t="shared" si="277"/>
        <v>8.1447069976737119</v>
      </c>
      <c r="N3531" s="10" t="str" cm="1">
        <f t="array" ref="N3531">_xlfn.IFS(AND(C3531&lt;=0, C3531-M3531&lt;=2), "escarcha",AND(C3531&lt;=0, C3531-M3531&gt;2), "helada negra", AND(C3531&gt;0, M3531+2&gt;C3531), "rocío", TRUE, "sin riesgo")</f>
        <v>rocío</v>
      </c>
      <c r="O3531">
        <f t="shared" si="278"/>
        <v>0.84902242665413485</v>
      </c>
      <c r="P3531">
        <f t="shared" si="279"/>
        <v>12.300112447805711</v>
      </c>
      <c r="Q3531" s="10" t="str" cm="1">
        <f t="array" ref="Q3531">_xlfn.IFS(AND(D3531&lt;=0, D3531-P3531&lt;=2), "escarcha",AND(D3531&lt;=0, D3531-P3531&gt;2), "helada negra", AND(D3531&gt;0, P3531+2&gt;D3531), "rocío", TRUE, "sin riesgo")</f>
        <v>sin riesgo</v>
      </c>
    </row>
    <row r="3532" spans="1:17" x14ac:dyDescent="0.35">
      <c r="A3532" s="2">
        <v>45824</v>
      </c>
      <c r="B3532" s="3" t="s">
        <v>29</v>
      </c>
      <c r="C3532">
        <v>12.5</v>
      </c>
      <c r="D3532">
        <v>19.3</v>
      </c>
      <c r="E3532">
        <v>93.933333333333337</v>
      </c>
      <c r="F3532">
        <v>67.333333333333329</v>
      </c>
      <c r="G3532">
        <v>0</v>
      </c>
      <c r="H3532">
        <v>0</v>
      </c>
      <c r="I3532">
        <v>0</v>
      </c>
      <c r="J3532">
        <v>0</v>
      </c>
      <c r="K3532">
        <f t="shared" si="275"/>
        <v>6.8000000000000007</v>
      </c>
      <c r="L3532">
        <f t="shared" si="276"/>
        <v>0.79955999449609905</v>
      </c>
      <c r="M3532">
        <f t="shared" si="277"/>
        <v>11.549478705981224</v>
      </c>
      <c r="N3532" s="10" t="str" cm="1">
        <f t="array" ref="N3532">_xlfn.IFS(AND(C3532&lt;=0, C3532-M3532&lt;=2), "escarcha",AND(C3532&lt;=0, C3532-M3532&gt;2), "helada negra", AND(C3532&gt;0, M3532+2&gt;C3532), "rocío", TRUE, "sin riesgo")</f>
        <v>rocío</v>
      </c>
      <c r="O3532">
        <f t="shared" si="278"/>
        <v>0.90113270311399063</v>
      </c>
      <c r="P3532">
        <f t="shared" si="279"/>
        <v>13.095732480824234</v>
      </c>
      <c r="Q3532" s="10" t="str" cm="1">
        <f t="array" ref="Q3532">_xlfn.IFS(AND(D3532&lt;=0, D3532-P3532&lt;=2), "escarcha",AND(D3532&lt;=0, D3532-P3532&gt;2), "helada negra", AND(D3532&gt;0, P3532+2&gt;D3532), "rocío", TRUE, "sin riesgo")</f>
        <v>sin riesgo</v>
      </c>
    </row>
    <row r="3533" spans="1:17" x14ac:dyDescent="0.35">
      <c r="A3533" s="2">
        <v>45824</v>
      </c>
      <c r="B3533" s="3" t="s">
        <v>30</v>
      </c>
      <c r="C3533">
        <v>17.033333333333331</v>
      </c>
      <c r="D3533">
        <v>19.06666666666667</v>
      </c>
      <c r="E3533">
        <v>76.466666666666669</v>
      </c>
      <c r="F3533">
        <v>64.333333333333329</v>
      </c>
      <c r="G3533">
        <v>0</v>
      </c>
      <c r="H3533">
        <v>0</v>
      </c>
      <c r="I3533">
        <v>0</v>
      </c>
      <c r="J3533">
        <v>0</v>
      </c>
      <c r="K3533">
        <f t="shared" si="275"/>
        <v>2.0333333333333385</v>
      </c>
      <c r="L3533">
        <f t="shared" si="276"/>
        <v>0.88602260909882158</v>
      </c>
      <c r="M3533">
        <f t="shared" si="277"/>
        <v>12.864521522827886</v>
      </c>
      <c r="N3533" s="10" t="str" cm="1">
        <f t="array" ref="N3533">_xlfn.IFS(AND(C3533&lt;=0, C3533-M3533&lt;=2), "escarcha",AND(C3533&lt;=0, C3533-M3533&gt;2), "helada negra", AND(C3533&gt;0, M3533+2&gt;C3533), "rocío", TRUE, "sin riesgo")</f>
        <v>sin riesgo</v>
      </c>
      <c r="O3533">
        <f t="shared" si="278"/>
        <v>0.84101932275412761</v>
      </c>
      <c r="P3533">
        <f t="shared" si="279"/>
        <v>12.17835864642475</v>
      </c>
      <c r="Q3533" s="10" t="str" cm="1">
        <f t="array" ref="Q3533">_xlfn.IFS(AND(D3533&lt;=0, D3533-P3533&lt;=2), "escarcha",AND(D3533&lt;=0, D3533-P3533&gt;2), "helada negra", AND(D3533&gt;0, P3533+2&gt;D3533), "rocío", TRUE, "sin riesgo")</f>
        <v>sin riesgo</v>
      </c>
    </row>
    <row r="3534" spans="1:17" x14ac:dyDescent="0.35">
      <c r="A3534" s="2">
        <v>45824</v>
      </c>
      <c r="B3534" s="3" t="s">
        <v>31</v>
      </c>
      <c r="C3534">
        <v>19.666666666666671</v>
      </c>
      <c r="D3534">
        <v>20.3</v>
      </c>
      <c r="E3534">
        <v>68</v>
      </c>
      <c r="F3534">
        <v>51.666666666666657</v>
      </c>
      <c r="G3534">
        <v>1</v>
      </c>
      <c r="H3534">
        <v>0</v>
      </c>
      <c r="I3534">
        <v>1.666666666666667</v>
      </c>
      <c r="J3534">
        <v>0</v>
      </c>
      <c r="K3534">
        <f t="shared" si="275"/>
        <v>0.63333333333332931</v>
      </c>
      <c r="L3534">
        <f t="shared" si="276"/>
        <v>0.93377491450852523</v>
      </c>
      <c r="M3534">
        <f t="shared" si="277"/>
        <v>13.596644587785185</v>
      </c>
      <c r="N3534" s="10" t="str" cm="1">
        <f t="array" ref="N3534">_xlfn.IFS(AND(C3534&lt;=0, C3534-M3534&lt;=2), "escarcha",AND(C3534&lt;=0, C3534-M3534&gt;2), "helada negra", AND(C3534&gt;0, M3534+2&gt;C3534), "rocío", TRUE, "sin riesgo")</f>
        <v>sin riesgo</v>
      </c>
      <c r="O3534">
        <f t="shared" si="278"/>
        <v>0.69829495486272664</v>
      </c>
      <c r="P3534">
        <f t="shared" si="279"/>
        <v>10.026381707324228</v>
      </c>
      <c r="Q3534" s="10" t="str" cm="1">
        <f t="array" ref="Q3534">_xlfn.IFS(AND(D3534&lt;=0, D3534-P3534&lt;=2), "escarcha",AND(D3534&lt;=0, D3534-P3534&gt;2), "helada negra", AND(D3534&gt;0, P3534+2&gt;D3534), "rocío", TRUE, "sin riesgo")</f>
        <v>sin riesgo</v>
      </c>
    </row>
    <row r="3535" spans="1:17" x14ac:dyDescent="0.35">
      <c r="A3535" s="2">
        <v>45824</v>
      </c>
      <c r="B3535" s="3" t="s">
        <v>32</v>
      </c>
      <c r="C3535">
        <v>21.1</v>
      </c>
      <c r="D3535">
        <v>21.6</v>
      </c>
      <c r="E3535">
        <v>62.633333333333333</v>
      </c>
      <c r="F3535">
        <v>46.666666666666657</v>
      </c>
      <c r="G3535">
        <v>2</v>
      </c>
      <c r="H3535">
        <v>0</v>
      </c>
      <c r="I3535">
        <v>6.666666666666667</v>
      </c>
      <c r="J3535">
        <v>0</v>
      </c>
      <c r="K3535">
        <f t="shared" si="275"/>
        <v>0.5</v>
      </c>
      <c r="L3535">
        <f t="shared" si="276"/>
        <v>0.94004558122941084</v>
      </c>
      <c r="M3535">
        <f t="shared" si="277"/>
        <v>13.693095727307984</v>
      </c>
      <c r="N3535" s="10" t="str" cm="1">
        <f t="array" ref="N3535">_xlfn.IFS(AND(C3535&lt;=0, C3535-M3535&lt;=2), "escarcha",AND(C3535&lt;=0, C3535-M3535&gt;2), "helada negra", AND(C3535&gt;0, M3535+2&gt;C3535), "rocío", TRUE, "sin riesgo")</f>
        <v>sin riesgo</v>
      </c>
      <c r="O3535">
        <f t="shared" si="278"/>
        <v>0.67641798906555806</v>
      </c>
      <c r="P3535">
        <f t="shared" si="279"/>
        <v>9.6997275616586762</v>
      </c>
      <c r="Q3535" s="10" t="str" cm="1">
        <f t="array" ref="Q3535">_xlfn.IFS(AND(D3535&lt;=0, D3535-P3535&lt;=2), "escarcha",AND(D3535&lt;=0, D3535-P3535&gt;2), "helada negra", AND(D3535&gt;0, P3535+2&gt;D3535), "rocío", TRUE, "sin riesgo")</f>
        <v>sin riesgo</v>
      </c>
    </row>
    <row r="3536" spans="1:17" x14ac:dyDescent="0.35">
      <c r="A3536" s="2">
        <v>45824</v>
      </c>
      <c r="B3536" s="3" t="s">
        <v>33</v>
      </c>
      <c r="C3536">
        <v>22.466666666666669</v>
      </c>
      <c r="D3536">
        <v>22.6</v>
      </c>
      <c r="E3536">
        <v>49.8</v>
      </c>
      <c r="F3536">
        <v>40.666666666666657</v>
      </c>
      <c r="G3536">
        <v>0.66666666666666663</v>
      </c>
      <c r="H3536">
        <v>0</v>
      </c>
      <c r="I3536">
        <v>3.666666666666667</v>
      </c>
      <c r="J3536">
        <v>0.23333333333333331</v>
      </c>
      <c r="K3536">
        <f t="shared" si="275"/>
        <v>0.13333333333333286</v>
      </c>
      <c r="L3536">
        <f t="shared" si="276"/>
        <v>0.79423861112944405</v>
      </c>
      <c r="M3536">
        <f t="shared" si="277"/>
        <v>11.468985127229212</v>
      </c>
      <c r="N3536" s="10" t="str" cm="1">
        <f t="array" ref="N3536">_xlfn.IFS(AND(C3536&lt;=0, C3536-M3536&lt;=2), "escarcha",AND(C3536&lt;=0, C3536-M3536&gt;2), "helada negra", AND(C3536&gt;0, M3536+2&gt;C3536), "rocío", TRUE, "sin riesgo")</f>
        <v>sin riesgo</v>
      </c>
      <c r="O3536">
        <f t="shared" si="278"/>
        <v>0.5997303634816632</v>
      </c>
      <c r="P3536">
        <f t="shared" si="279"/>
        <v>8.561301562469172</v>
      </c>
      <c r="Q3536" s="10" t="str" cm="1">
        <f t="array" ref="Q3536">_xlfn.IFS(AND(D3536&lt;=0, D3536-P3536&lt;=2), "escarcha",AND(D3536&lt;=0, D3536-P3536&gt;2), "helada negra", AND(D3536&gt;0, P3536+2&gt;D3536), "rocío", TRUE, "sin riesgo")</f>
        <v>sin riesgo</v>
      </c>
    </row>
    <row r="3537" spans="1:17" x14ac:dyDescent="0.35">
      <c r="A3537" s="2">
        <v>45824</v>
      </c>
      <c r="B3537" s="3" t="s">
        <v>36</v>
      </c>
      <c r="C3537">
        <v>24.3</v>
      </c>
      <c r="D3537">
        <v>24.866666666666671</v>
      </c>
      <c r="E3537">
        <v>48.56666666666667</v>
      </c>
      <c r="F3537">
        <v>44</v>
      </c>
      <c r="G3537">
        <v>4</v>
      </c>
      <c r="H3537">
        <v>0</v>
      </c>
      <c r="I3537">
        <v>7.333333333333333</v>
      </c>
      <c r="J3537">
        <v>0.43333333333333329</v>
      </c>
      <c r="K3537">
        <f t="shared" si="275"/>
        <v>0.56666666666666998</v>
      </c>
      <c r="L3537">
        <f t="shared" si="276"/>
        <v>0.87980023024092602</v>
      </c>
      <c r="M3537">
        <f t="shared" si="277"/>
        <v>12.769429502054315</v>
      </c>
      <c r="N3537" s="10" t="str" cm="1">
        <f t="array" ref="N3537">_xlfn.IFS(AND(C3537&lt;=0, C3537-M3537&lt;=2), "escarcha",AND(C3537&lt;=0, C3537-M3537&gt;2), "helada negra", AND(C3537&gt;0, M3537+2&gt;C3537), "rocío", TRUE, "sin riesgo")</f>
        <v>sin riesgo</v>
      </c>
      <c r="O3537">
        <f t="shared" si="278"/>
        <v>0.81494365038873784</v>
      </c>
      <c r="P3537">
        <f t="shared" si="279"/>
        <v>11.782465250038209</v>
      </c>
      <c r="Q3537" s="10" t="str" cm="1">
        <f t="array" ref="Q3537">_xlfn.IFS(AND(D3537&lt;=0, D3537-P3537&lt;=2), "escarcha",AND(D3537&lt;=0, D3537-P3537&gt;2), "helada negra", AND(D3537&gt;0, P3537+2&gt;D3537), "rocío", TRUE, "sin riesgo")</f>
        <v>sin riesgo</v>
      </c>
    </row>
    <row r="3538" spans="1:17" x14ac:dyDescent="0.35">
      <c r="A3538" s="2">
        <v>45824</v>
      </c>
      <c r="B3538" s="3" t="s">
        <v>47</v>
      </c>
      <c r="C3538">
        <v>25.2</v>
      </c>
      <c r="D3538">
        <v>25.3</v>
      </c>
      <c r="E3538">
        <v>46.266666666666673</v>
      </c>
      <c r="F3538">
        <v>41.333333333333343</v>
      </c>
      <c r="G3538">
        <v>2.333333333333333</v>
      </c>
      <c r="H3538">
        <v>0</v>
      </c>
      <c r="I3538">
        <v>6.666666666666667</v>
      </c>
      <c r="J3538">
        <v>0.4</v>
      </c>
      <c r="K3538">
        <f t="shared" si="275"/>
        <v>0.10000000000000142</v>
      </c>
      <c r="L3538">
        <f t="shared" si="276"/>
        <v>0.88504489283195176</v>
      </c>
      <c r="M3538">
        <f t="shared" si="277"/>
        <v>12.849575125907668</v>
      </c>
      <c r="N3538" s="10" t="str" cm="1">
        <f t="array" ref="N3538">_xlfn.IFS(AND(C3538&lt;=0, C3538-M3538&lt;=2), "escarcha",AND(C3538&lt;=0, C3538-M3538&gt;2), "helada negra", AND(C3538&gt;0, M3538+2&gt;C3538), "rocío", TRUE, "sin riesgo")</f>
        <v>sin riesgo</v>
      </c>
      <c r="O3538">
        <f t="shared" si="278"/>
        <v>0.77824351965868199</v>
      </c>
      <c r="P3538">
        <f t="shared" si="279"/>
        <v>11.227342499938242</v>
      </c>
      <c r="Q3538" s="10" t="str" cm="1">
        <f t="array" ref="Q3538">_xlfn.IFS(AND(D3538&lt;=0, D3538-P3538&lt;=2), "escarcha",AND(D3538&lt;=0, D3538-P3538&gt;2), "helada negra", AND(D3538&gt;0, P3538+2&gt;D3538), "rocío", TRUE, "sin riesgo")</f>
        <v>sin riesgo</v>
      </c>
    </row>
    <row r="3539" spans="1:17" x14ac:dyDescent="0.35">
      <c r="A3539" s="2">
        <v>45824</v>
      </c>
      <c r="B3539" s="3" t="s">
        <v>42</v>
      </c>
      <c r="C3539">
        <v>21.8</v>
      </c>
      <c r="D3539">
        <v>22.43333333333333</v>
      </c>
      <c r="E3539">
        <v>63.466666666666669</v>
      </c>
      <c r="F3539">
        <v>51</v>
      </c>
      <c r="G3539">
        <v>0.66666666666666663</v>
      </c>
      <c r="H3539">
        <v>3.3333333333333333E-2</v>
      </c>
      <c r="I3539">
        <v>2.333333333333333</v>
      </c>
      <c r="J3539">
        <v>0.43333333333333329</v>
      </c>
      <c r="K3539">
        <f t="shared" si="275"/>
        <v>0.63333333333332931</v>
      </c>
      <c r="L3539">
        <f t="shared" si="276"/>
        <v>0.99612625168837732</v>
      </c>
      <c r="M3539">
        <f t="shared" si="277"/>
        <v>14.558924908244261</v>
      </c>
      <c r="N3539" s="10" t="str" cm="1">
        <f t="array" ref="N3539">_xlfn.IFS(AND(C3539&lt;=0, C3539-M3539&lt;=2), "escarcha",AND(C3539&lt;=0, C3539-M3539&gt;2), "helada negra", AND(C3539&gt;0, M3539+2&gt;C3539), "rocío", TRUE, "sin riesgo")</f>
        <v>sin riesgo</v>
      </c>
      <c r="O3539">
        <f t="shared" si="278"/>
        <v>0.81602349374660577</v>
      </c>
      <c r="P3539">
        <f t="shared" si="279"/>
        <v>11.798835571362259</v>
      </c>
      <c r="Q3539" s="10" t="str" cm="1">
        <f t="array" ref="Q3539">_xlfn.IFS(AND(D3539&lt;=0, D3539-P3539&lt;=2), "escarcha",AND(D3539&lt;=0, D3539-P3539&gt;2), "helada negra", AND(D3539&gt;0, P3539+2&gt;D3539), "rocío", TRUE, "sin riesgo")</f>
        <v>sin riesgo</v>
      </c>
    </row>
    <row r="3540" spans="1:17" x14ac:dyDescent="0.35">
      <c r="A3540" s="2">
        <v>45824</v>
      </c>
      <c r="B3540" s="3" t="s">
        <v>44</v>
      </c>
      <c r="C3540">
        <v>16.966666666666669</v>
      </c>
      <c r="D3540">
        <v>18.600000000000001</v>
      </c>
      <c r="E3540">
        <v>72.533333333333331</v>
      </c>
      <c r="F3540">
        <v>60</v>
      </c>
      <c r="G3540">
        <v>0</v>
      </c>
      <c r="H3540">
        <v>0.1</v>
      </c>
      <c r="I3540">
        <v>1</v>
      </c>
      <c r="J3540">
        <v>0.93333333333333335</v>
      </c>
      <c r="K3540">
        <f t="shared" si="275"/>
        <v>1.6333333333333329</v>
      </c>
      <c r="L3540">
        <f t="shared" si="276"/>
        <v>0.82899078097326218</v>
      </c>
      <c r="M3540">
        <f t="shared" si="277"/>
        <v>11.995582806629139</v>
      </c>
      <c r="N3540" s="10" t="str" cm="1">
        <f t="array" ref="N3540">_xlfn.IFS(AND(C3540&lt;=0, C3540-M3540&lt;=2), "escarcha",AND(C3540&lt;=0, C3540-M3540&gt;2), "helada negra", AND(C3540&gt;0, M3540+2&gt;C3540), "rocío", TRUE, "sin riesgo")</f>
        <v>sin riesgo</v>
      </c>
      <c r="O3540">
        <f t="shared" si="278"/>
        <v>0.74213646154206647</v>
      </c>
      <c r="P3540">
        <f t="shared" si="279"/>
        <v>10.683545786075729</v>
      </c>
      <c r="Q3540" s="10" t="str" cm="1">
        <f t="array" ref="Q3540">_xlfn.IFS(AND(D3540&lt;=0, D3540-P3540&lt;=2), "escarcha",AND(D3540&lt;=0, D3540-P3540&gt;2), "helada negra", AND(D3540&gt;0, P3540+2&gt;D3540), "rocío", TRUE, "sin riesgo")</f>
        <v>sin riesgo</v>
      </c>
    </row>
    <row r="3541" spans="1:17" x14ac:dyDescent="0.35">
      <c r="A3541" s="2">
        <v>45824</v>
      </c>
      <c r="B3541" s="3" t="s">
        <v>45</v>
      </c>
      <c r="C3541">
        <v>13.8</v>
      </c>
      <c r="D3541">
        <v>18.899999999999999</v>
      </c>
      <c r="E3541">
        <v>82.600000000000009</v>
      </c>
      <c r="F3541">
        <v>59.333333333333343</v>
      </c>
      <c r="G3541">
        <v>0</v>
      </c>
      <c r="H3541">
        <v>0.4</v>
      </c>
      <c r="I3541">
        <v>0.66666666666666663</v>
      </c>
      <c r="J3541">
        <v>2</v>
      </c>
      <c r="K3541">
        <f t="shared" si="275"/>
        <v>5.0999999999999979</v>
      </c>
      <c r="L3541">
        <f t="shared" si="276"/>
        <v>0.75582983872199028</v>
      </c>
      <c r="M3541">
        <f t="shared" si="277"/>
        <v>10.889503291907966</v>
      </c>
      <c r="N3541" s="10" t="str" cm="1">
        <f t="array" ref="N3541">_xlfn.IFS(AND(C3541&lt;=0, C3541-M3541&lt;=2), "escarcha",AND(C3541&lt;=0, C3541-M3541&gt;2), "helada negra", AND(C3541&gt;0, M3541+2&gt;C3541), "rocío", TRUE, "sin riesgo")</f>
        <v>sin riesgo</v>
      </c>
      <c r="O3541">
        <f t="shared" si="278"/>
        <v>0.7497140633429924</v>
      </c>
      <c r="P3541">
        <f t="shared" si="279"/>
        <v>10.797476655437148</v>
      </c>
      <c r="Q3541" s="10" t="str" cm="1">
        <f t="array" ref="Q3541">_xlfn.IFS(AND(D3541&lt;=0, D3541-P3541&lt;=2), "escarcha",AND(D3541&lt;=0, D3541-P3541&gt;2), "helada negra", AND(D3541&gt;0, P3541+2&gt;D3541), "rocío", TRUE, "sin riesgo")</f>
        <v>sin riesgo</v>
      </c>
    </row>
    <row r="3542" spans="1:17" x14ac:dyDescent="0.35">
      <c r="A3542" s="2">
        <v>45824</v>
      </c>
      <c r="B3542" s="3" t="s">
        <v>46</v>
      </c>
      <c r="C3542">
        <v>11.766666666666669</v>
      </c>
      <c r="D3542">
        <v>18.2</v>
      </c>
      <c r="E3542">
        <v>87.5</v>
      </c>
      <c r="F3542">
        <v>62.333333333333343</v>
      </c>
      <c r="G3542">
        <v>0</v>
      </c>
      <c r="H3542">
        <v>1.333333333333333</v>
      </c>
      <c r="I3542">
        <v>0</v>
      </c>
      <c r="J3542">
        <v>2.6333333333333329</v>
      </c>
      <c r="K3542">
        <f t="shared" si="275"/>
        <v>6.43333333333333</v>
      </c>
      <c r="L3542">
        <f t="shared" si="276"/>
        <v>0.68036999666408848</v>
      </c>
      <c r="M3542">
        <f t="shared" si="277"/>
        <v>9.7586742204867249</v>
      </c>
      <c r="N3542" s="10" t="str" cm="1">
        <f t="array" ref="N3542">_xlfn.IFS(AND(C3542&lt;=0, C3542-M3542&lt;=2), "escarcha",AND(C3542&lt;=0, C3542-M3542&gt;2), "helada negra", AND(C3542&gt;0, M3542+2&gt;C3542), "rocío", TRUE, "sin riesgo")</f>
        <v>sin riesgo</v>
      </c>
      <c r="O3542">
        <f t="shared" si="278"/>
        <v>0.75522003287362671</v>
      </c>
      <c r="P3542">
        <f t="shared" si="279"/>
        <v>10.880324292746078</v>
      </c>
      <c r="Q3542" s="10" t="str" cm="1">
        <f t="array" ref="Q3542">_xlfn.IFS(AND(D3542&lt;=0, D3542-P3542&lt;=2), "escarcha",AND(D3542&lt;=0, D3542-P3542&gt;2), "helada negra", AND(D3542&gt;0, P3542+2&gt;D3542), "rocío", TRUE, "sin riesgo")</f>
        <v>sin riesgo</v>
      </c>
    </row>
    <row r="3543" spans="1:17" x14ac:dyDescent="0.35">
      <c r="A3543" s="2">
        <v>45825</v>
      </c>
      <c r="B3543" s="3" t="s">
        <v>10</v>
      </c>
      <c r="C3543">
        <v>10.3</v>
      </c>
      <c r="D3543">
        <v>17.633333333333329</v>
      </c>
      <c r="E3543">
        <v>90.466666666666669</v>
      </c>
      <c r="F3543">
        <v>63.666666666666657</v>
      </c>
      <c r="G3543">
        <v>0</v>
      </c>
      <c r="H3543">
        <v>0</v>
      </c>
      <c r="I3543">
        <v>0</v>
      </c>
      <c r="J3543">
        <v>0.16666666666666671</v>
      </c>
      <c r="K3543">
        <f t="shared" si="275"/>
        <v>7.3333333333333286</v>
      </c>
      <c r="L3543">
        <f t="shared" si="276"/>
        <v>0.61638781020410838</v>
      </c>
      <c r="M3543">
        <f t="shared" si="277"/>
        <v>8.8077082198323797</v>
      </c>
      <c r="N3543" s="10" t="str" cm="1">
        <f t="array" ref="N3543">_xlfn.IFS(AND(C3543&lt;=0, C3543-M3543&lt;=2), "escarcha",AND(C3543&lt;=0, C3543-M3543&gt;2), "helada negra", AND(C3543&gt;0, M3543+2&gt;C3543), "rocío", TRUE, "sin riesgo")</f>
        <v>rocío</v>
      </c>
      <c r="O3543">
        <f t="shared" si="278"/>
        <v>0.74073987285540377</v>
      </c>
      <c r="P3543">
        <f t="shared" si="279"/>
        <v>10.662558936138781</v>
      </c>
      <c r="Q3543" s="10" t="str" cm="1">
        <f t="array" ref="Q3543">_xlfn.IFS(AND(D3543&lt;=0, D3543-P3543&lt;=2), "escarcha",AND(D3543&lt;=0, D3543-P3543&gt;2), "helada negra", AND(D3543&gt;0, P3543+2&gt;D3543), "rocío", TRUE, "sin riesgo")</f>
        <v>sin riesgo</v>
      </c>
    </row>
    <row r="3544" spans="1:17" x14ac:dyDescent="0.35">
      <c r="A3544" s="2">
        <v>45825</v>
      </c>
      <c r="B3544" s="3" t="s">
        <v>11</v>
      </c>
      <c r="C3544">
        <v>9.0666666666666664</v>
      </c>
      <c r="D3544">
        <v>16.533333333333331</v>
      </c>
      <c r="E3544">
        <v>91.933333333333337</v>
      </c>
      <c r="F3544">
        <v>68</v>
      </c>
      <c r="G3544">
        <v>0</v>
      </c>
      <c r="H3544">
        <v>0</v>
      </c>
      <c r="I3544">
        <v>0</v>
      </c>
      <c r="J3544">
        <v>0</v>
      </c>
      <c r="K3544">
        <f t="shared" si="275"/>
        <v>7.466666666666665</v>
      </c>
      <c r="L3544">
        <f t="shared" si="276"/>
        <v>0.54975217485785544</v>
      </c>
      <c r="M3544">
        <f t="shared" si="277"/>
        <v>7.8248801976811659</v>
      </c>
      <c r="N3544" s="10" t="str" cm="1">
        <f t="array" ref="N3544">_xlfn.IFS(AND(C3544&lt;=0, C3544-M3544&lt;=2), "escarcha",AND(C3544&lt;=0, C3544-M3544&gt;2), "helada negra", AND(C3544&gt;0, M3544+2&gt;C3544), "rocío", TRUE, "sin riesgo")</f>
        <v>rocío</v>
      </c>
      <c r="O3544">
        <f t="shared" si="278"/>
        <v>0.73694898415616827</v>
      </c>
      <c r="P3544">
        <f t="shared" si="279"/>
        <v>10.605609903788283</v>
      </c>
      <c r="Q3544" s="10" t="str" cm="1">
        <f t="array" ref="Q3544">_xlfn.IFS(AND(D3544&lt;=0, D3544-P3544&lt;=2), "escarcha",AND(D3544&lt;=0, D3544-P3544&gt;2), "helada negra", AND(D3544&gt;0, P3544+2&gt;D3544), "rocío", TRUE, "sin riesgo")</f>
        <v>sin riesgo</v>
      </c>
    </row>
    <row r="3545" spans="1:17" x14ac:dyDescent="0.35">
      <c r="A3545" s="2">
        <v>45825</v>
      </c>
      <c r="B3545" s="3" t="s">
        <v>12</v>
      </c>
      <c r="C3545">
        <v>8</v>
      </c>
      <c r="D3545">
        <v>16.133333333333329</v>
      </c>
      <c r="E3545">
        <v>93.166666666666657</v>
      </c>
      <c r="F3545">
        <v>69.666666666666671</v>
      </c>
      <c r="G3545">
        <v>0</v>
      </c>
      <c r="H3545">
        <v>0</v>
      </c>
      <c r="I3545">
        <v>0</v>
      </c>
      <c r="J3545">
        <v>0</v>
      </c>
      <c r="K3545">
        <f t="shared" si="275"/>
        <v>8.1333333333333293</v>
      </c>
      <c r="L3545">
        <f t="shared" si="276"/>
        <v>0.49088329786247081</v>
      </c>
      <c r="M3545">
        <f t="shared" si="277"/>
        <v>6.9629662728754118</v>
      </c>
      <c r="N3545" s="10" t="str" cm="1">
        <f t="array" ref="N3545">_xlfn.IFS(AND(C3545&lt;=0, C3545-M3545&lt;=2), "escarcha",AND(C3545&lt;=0, C3545-M3545&gt;2), "helada negra", AND(C3545&gt;0, M3545+2&gt;C3545), "rocío", TRUE, "sin riesgo")</f>
        <v>rocío</v>
      </c>
      <c r="O3545">
        <f t="shared" si="278"/>
        <v>0.73569397300775563</v>
      </c>
      <c r="P3545">
        <f t="shared" si="279"/>
        <v>10.586761996854367</v>
      </c>
      <c r="Q3545" s="10" t="str" cm="1">
        <f t="array" ref="Q3545">_xlfn.IFS(AND(D3545&lt;=0, D3545-P3545&lt;=2), "escarcha",AND(D3545&lt;=0, D3545-P3545&gt;2), "helada negra", AND(D3545&gt;0, P3545+2&gt;D3545), "rocío", TRUE, "sin riesgo")</f>
        <v>sin riesgo</v>
      </c>
    </row>
    <row r="3546" spans="1:17" x14ac:dyDescent="0.35">
      <c r="A3546" s="2">
        <v>45825</v>
      </c>
      <c r="B3546" s="3" t="s">
        <v>13</v>
      </c>
      <c r="C3546">
        <v>7.1000000000000014</v>
      </c>
      <c r="D3546">
        <v>15.53333333333333</v>
      </c>
      <c r="E3546">
        <v>93.966666666666669</v>
      </c>
      <c r="F3546">
        <v>72</v>
      </c>
      <c r="G3546">
        <v>0</v>
      </c>
      <c r="H3546">
        <v>0</v>
      </c>
      <c r="I3546">
        <v>0</v>
      </c>
      <c r="J3546">
        <v>0</v>
      </c>
      <c r="K3546">
        <f t="shared" si="275"/>
        <v>8.4333333333333282</v>
      </c>
      <c r="L3546">
        <f t="shared" si="276"/>
        <v>0.43803977234849056</v>
      </c>
      <c r="M3546">
        <f t="shared" si="277"/>
        <v>6.1942999146699247</v>
      </c>
      <c r="N3546" s="10" t="str" cm="1">
        <f t="array" ref="N3546">_xlfn.IFS(AND(C3546&lt;=0, C3546-M3546&lt;=2), "escarcha",AND(C3546&lt;=0, C3546-M3546&gt;2), "helada negra", AND(C3546&gt;0, M3546+2&gt;C3546), "rocío", TRUE, "sin riesgo")</f>
        <v>rocío</v>
      </c>
      <c r="O3546">
        <f t="shared" si="278"/>
        <v>0.73028647600738927</v>
      </c>
      <c r="P3546">
        <f t="shared" si="279"/>
        <v>10.505583588427204</v>
      </c>
      <c r="Q3546" s="10" t="str" cm="1">
        <f t="array" ref="Q3546">_xlfn.IFS(AND(D3546&lt;=0, D3546-P3546&lt;=2), "escarcha",AND(D3546&lt;=0, D3546-P3546&gt;2), "helada negra", AND(D3546&gt;0, P3546+2&gt;D3546), "rocío", TRUE, "sin riesgo")</f>
        <v>sin riesgo</v>
      </c>
    </row>
    <row r="3547" spans="1:17" x14ac:dyDescent="0.35">
      <c r="A3547" s="2">
        <v>45825</v>
      </c>
      <c r="B3547" s="3" t="s">
        <v>14</v>
      </c>
      <c r="C3547">
        <v>6.3</v>
      </c>
      <c r="D3547">
        <v>14.8</v>
      </c>
      <c r="E3547">
        <v>94.5</v>
      </c>
      <c r="F3547">
        <v>74.333333333333329</v>
      </c>
      <c r="G3547">
        <v>0</v>
      </c>
      <c r="H3547">
        <v>6.6666666666666666E-2</v>
      </c>
      <c r="I3547">
        <v>0</v>
      </c>
      <c r="J3547">
        <v>0.3666666666666667</v>
      </c>
      <c r="K3547">
        <f t="shared" si="275"/>
        <v>8.5</v>
      </c>
      <c r="L3547">
        <f t="shared" si="276"/>
        <v>0.38875530825332377</v>
      </c>
      <c r="M3547">
        <f t="shared" si="277"/>
        <v>5.4816517059037606</v>
      </c>
      <c r="N3547" s="10" t="str" cm="1">
        <f t="array" ref="N3547">_xlfn.IFS(AND(C3547&lt;=0, C3547-M3547&lt;=2), "escarcha",AND(C3547&lt;=0, C3547-M3547&gt;2), "helada negra", AND(C3547&gt;0, M3547+2&gt;C3547), "rocío", TRUE, "sin riesgo")</f>
        <v>rocío</v>
      </c>
      <c r="O3547">
        <f t="shared" si="278"/>
        <v>0.71506320310239757</v>
      </c>
      <c r="P3547">
        <f t="shared" si="279"/>
        <v>10.277327642873924</v>
      </c>
      <c r="Q3547" s="10" t="str" cm="1">
        <f t="array" ref="Q3547">_xlfn.IFS(AND(D3547&lt;=0, D3547-P3547&lt;=2), "escarcha",AND(D3547&lt;=0, D3547-P3547&gt;2), "helada negra", AND(D3547&gt;0, P3547+2&gt;D3547), "rocío", TRUE, "sin riesgo")</f>
        <v>sin riesgo</v>
      </c>
    </row>
    <row r="3548" spans="1:17" x14ac:dyDescent="0.35">
      <c r="A3548" s="2">
        <v>45825</v>
      </c>
      <c r="B3548" s="3" t="s">
        <v>15</v>
      </c>
      <c r="C3548">
        <v>5.9333333333333336</v>
      </c>
      <c r="D3548">
        <v>14.5</v>
      </c>
      <c r="E3548">
        <v>95.1</v>
      </c>
      <c r="F3548">
        <v>75.333333333333329</v>
      </c>
      <c r="G3548">
        <v>0.33333333333333331</v>
      </c>
      <c r="H3548">
        <v>0</v>
      </c>
      <c r="I3548">
        <v>2.333333333333333</v>
      </c>
      <c r="J3548">
        <v>0</v>
      </c>
      <c r="K3548">
        <f t="shared" si="275"/>
        <v>8.5666666666666664</v>
      </c>
      <c r="L3548">
        <f t="shared" si="276"/>
        <v>0.36978368582855609</v>
      </c>
      <c r="M3548">
        <f t="shared" si="277"/>
        <v>5.2084091771113634</v>
      </c>
      <c r="N3548" s="10" t="str" cm="1">
        <f t="array" ref="N3548">_xlfn.IFS(AND(C3548&lt;=0, C3548-M3548&lt;=2), "escarcha",AND(C3548&lt;=0, C3548-M3548&gt;2), "helada negra", AND(C3548&gt;0, M3548+2&gt;C3548), "rocío", TRUE, "sin riesgo")</f>
        <v>rocío</v>
      </c>
      <c r="O3548">
        <f t="shared" si="278"/>
        <v>0.70907410572969831</v>
      </c>
      <c r="P3548">
        <f t="shared" si="279"/>
        <v>10.187640436218627</v>
      </c>
      <c r="Q3548" s="10" t="str" cm="1">
        <f t="array" ref="Q3548">_xlfn.IFS(AND(D3548&lt;=0, D3548-P3548&lt;=2), "escarcha",AND(D3548&lt;=0, D3548-P3548&gt;2), "helada negra", AND(D3548&gt;0, P3548+2&gt;D3548), "rocío", TRUE, "sin riesgo")</f>
        <v>sin riesgo</v>
      </c>
    </row>
    <row r="3549" spans="1:17" x14ac:dyDescent="0.35">
      <c r="A3549" s="2">
        <v>45825</v>
      </c>
      <c r="B3549" s="3" t="s">
        <v>16</v>
      </c>
      <c r="C3549">
        <v>5.4333333333333336</v>
      </c>
      <c r="D3549">
        <v>14.633333333333329</v>
      </c>
      <c r="E3549">
        <v>95.36666666666666</v>
      </c>
      <c r="F3549">
        <v>76</v>
      </c>
      <c r="G3549">
        <v>1.666666666666667</v>
      </c>
      <c r="H3549">
        <v>0</v>
      </c>
      <c r="I3549">
        <v>2.333333333333333</v>
      </c>
      <c r="J3549">
        <v>6.6666666666666666E-2</v>
      </c>
      <c r="K3549">
        <f t="shared" si="275"/>
        <v>9.1999999999999957</v>
      </c>
      <c r="L3549">
        <f t="shared" si="276"/>
        <v>0.33796245629519761</v>
      </c>
      <c r="M3549">
        <f t="shared" si="277"/>
        <v>4.7514442639650598</v>
      </c>
      <c r="N3549" s="10" t="str" cm="1">
        <f t="array" ref="N3549">_xlfn.IFS(AND(C3549&lt;=0, C3549-M3549&lt;=2), "escarcha",AND(C3549&lt;=0, C3549-M3549&gt;2), "helada negra", AND(C3549&gt;0, M3549+2&gt;C3549), "rocío", TRUE, "sin riesgo")</f>
        <v>rocío</v>
      </c>
      <c r="O3549">
        <f t="shared" si="278"/>
        <v>0.7264913320944153</v>
      </c>
      <c r="P3549">
        <f t="shared" si="279"/>
        <v>10.448641168410898</v>
      </c>
      <c r="Q3549" s="10" t="str" cm="1">
        <f t="array" ref="Q3549">_xlfn.IFS(AND(D3549&lt;=0, D3549-P3549&lt;=2), "escarcha",AND(D3549&lt;=0, D3549-P3549&gt;2), "helada negra", AND(D3549&gt;0, P3549+2&gt;D3549), "rocío", TRUE, "sin riesgo")</f>
        <v>sin riesgo</v>
      </c>
    </row>
    <row r="3550" spans="1:17" x14ac:dyDescent="0.35">
      <c r="A3550" s="2">
        <v>45825</v>
      </c>
      <c r="B3550" s="3" t="s">
        <v>17</v>
      </c>
      <c r="C3550">
        <v>5.3</v>
      </c>
      <c r="D3550">
        <v>13.93333333333333</v>
      </c>
      <c r="E3550">
        <v>95.566666666666663</v>
      </c>
      <c r="F3550">
        <v>78</v>
      </c>
      <c r="G3550">
        <v>0.33333333333333331</v>
      </c>
      <c r="H3550">
        <v>0</v>
      </c>
      <c r="I3550">
        <v>1.333333333333333</v>
      </c>
      <c r="J3550">
        <v>0</v>
      </c>
      <c r="K3550">
        <f t="shared" si="275"/>
        <v>8.6333333333333293</v>
      </c>
      <c r="L3550">
        <f t="shared" si="276"/>
        <v>0.33080151843123856</v>
      </c>
      <c r="M3550">
        <f t="shared" si="277"/>
        <v>4.648842276513256</v>
      </c>
      <c r="N3550" s="10" t="str" cm="1">
        <f t="array" ref="N3550">_xlfn.IFS(AND(C3550&lt;=0, C3550-M3550&lt;=2), "escarcha",AND(C3550&lt;=0, C3550-M3550&gt;2), "helada negra", AND(C3550&gt;0, M3550+2&gt;C3550), "rocío", TRUE, "sin riesgo")</f>
        <v>rocío</v>
      </c>
      <c r="O3550">
        <f t="shared" si="278"/>
        <v>0.70718254668396274</v>
      </c>
      <c r="P3550">
        <f t="shared" si="279"/>
        <v>10.159327384891577</v>
      </c>
      <c r="Q3550" s="10" t="str" cm="1">
        <f t="array" ref="Q3550">_xlfn.IFS(AND(D3550&lt;=0, D3550-P3550&lt;=2), "escarcha",AND(D3550&lt;=0, D3550-P3550&gt;2), "helada negra", AND(D3550&gt;0, P3550+2&gt;D3550), "rocío", TRUE, "sin riesgo")</f>
        <v>sin riesgo</v>
      </c>
    </row>
    <row r="3551" spans="1:17" x14ac:dyDescent="0.35">
      <c r="A3551" s="2">
        <v>45825</v>
      </c>
      <c r="B3551" s="3" t="s">
        <v>18</v>
      </c>
      <c r="C3551">
        <v>4.7666666666666666</v>
      </c>
      <c r="D3551">
        <v>13.83333333333333</v>
      </c>
      <c r="E3551">
        <v>95.733333333333334</v>
      </c>
      <c r="F3551">
        <v>78</v>
      </c>
      <c r="G3551">
        <v>0</v>
      </c>
      <c r="H3551">
        <v>0</v>
      </c>
      <c r="I3551">
        <v>1.333333333333333</v>
      </c>
      <c r="J3551">
        <v>0</v>
      </c>
      <c r="K3551">
        <f t="shared" si="275"/>
        <v>9.0666666666666629</v>
      </c>
      <c r="L3551">
        <f t="shared" si="276"/>
        <v>0.29542073635768945</v>
      </c>
      <c r="M3551">
        <f t="shared" si="277"/>
        <v>4.1431505446302559</v>
      </c>
      <c r="N3551" s="10" t="str" cm="1">
        <f t="array" ref="N3551">_xlfn.IFS(AND(C3551&lt;=0, C3551-M3551&lt;=2), "escarcha",AND(C3551&lt;=0, C3551-M3551&gt;2), "helada negra", AND(C3551&gt;0, M3551+2&gt;C3551), "rocío", TRUE, "sin riesgo")</f>
        <v>rocío</v>
      </c>
      <c r="O3551">
        <f t="shared" si="278"/>
        <v>0.70069321753573743</v>
      </c>
      <c r="P3551">
        <f t="shared" si="279"/>
        <v>10.062242535471789</v>
      </c>
      <c r="Q3551" s="10" t="str" cm="1">
        <f t="array" ref="Q3551">_xlfn.IFS(AND(D3551&lt;=0, D3551-P3551&lt;=2), "escarcha",AND(D3551&lt;=0, D3551-P3551&gt;2), "helada negra", AND(D3551&gt;0, P3551+2&gt;D3551), "rocío", TRUE, "sin riesgo")</f>
        <v>sin riesgo</v>
      </c>
    </row>
    <row r="3552" spans="1:17" x14ac:dyDescent="0.35">
      <c r="A3552" s="2">
        <v>45825</v>
      </c>
      <c r="B3552" s="3" t="s">
        <v>19</v>
      </c>
      <c r="C3552">
        <v>4.0999999999999996</v>
      </c>
      <c r="D3552">
        <v>13.33333333333333</v>
      </c>
      <c r="E3552">
        <v>95.966666666666669</v>
      </c>
      <c r="F3552">
        <v>79</v>
      </c>
      <c r="G3552">
        <v>0.33333333333333331</v>
      </c>
      <c r="H3552">
        <v>0</v>
      </c>
      <c r="I3552">
        <v>1</v>
      </c>
      <c r="J3552">
        <v>0</v>
      </c>
      <c r="K3552">
        <f t="shared" si="275"/>
        <v>9.2333333333333307</v>
      </c>
      <c r="L3552">
        <f t="shared" si="276"/>
        <v>0.2512257217480422</v>
      </c>
      <c r="M3552">
        <f t="shared" si="277"/>
        <v>3.5143716290866558</v>
      </c>
      <c r="N3552" s="10" t="str" cm="1">
        <f t="array" ref="N3552">_xlfn.IFS(AND(C3552&lt;=0, C3552-M3552&lt;=2), "escarcha",AND(C3552&lt;=0, C3552-M3552&gt;2), "helada negra", AND(C3552&gt;0, M3552+2&gt;C3552), "rocío", TRUE, "sin riesgo")</f>
        <v>rocío</v>
      </c>
      <c r="O3552">
        <f t="shared" si="278"/>
        <v>0.68090966148621102</v>
      </c>
      <c r="P3552">
        <f t="shared" si="279"/>
        <v>9.766725791791556</v>
      </c>
      <c r="Q3552" s="10" t="str" cm="1">
        <f t="array" ref="Q3552">_xlfn.IFS(AND(D3552&lt;=0, D3552-P3552&lt;=2), "escarcha",AND(D3552&lt;=0, D3552-P3552&gt;2), "helada negra", AND(D3552&gt;0, P3552+2&gt;D3552), "rocío", TRUE, "sin riesgo")</f>
        <v>sin riesgo</v>
      </c>
    </row>
    <row r="3553" spans="1:17" x14ac:dyDescent="0.35">
      <c r="A3553" s="2">
        <v>45825</v>
      </c>
      <c r="B3553" s="3" t="s">
        <v>20</v>
      </c>
      <c r="C3553">
        <v>3.5666666666666669</v>
      </c>
      <c r="D3553">
        <v>12.366666666666671</v>
      </c>
      <c r="E3553">
        <v>96.1</v>
      </c>
      <c r="F3553">
        <v>82</v>
      </c>
      <c r="G3553">
        <v>0</v>
      </c>
      <c r="H3553">
        <v>0</v>
      </c>
      <c r="I3553">
        <v>1.666666666666667</v>
      </c>
      <c r="J3553">
        <v>0</v>
      </c>
      <c r="K3553">
        <f t="shared" si="275"/>
        <v>8.8000000000000043</v>
      </c>
      <c r="L3553">
        <f t="shared" si="276"/>
        <v>0.21512910809093716</v>
      </c>
      <c r="M3553">
        <f t="shared" si="277"/>
        <v>3.003180135857292</v>
      </c>
      <c r="N3553" s="10" t="str" cm="1">
        <f t="array" ref="N3553">_xlfn.IFS(AND(C3553&lt;=0, C3553-M3553&lt;=2), "escarcha",AND(C3553&lt;=0, C3553-M3553&gt;2), "helada negra", AND(C3553&gt;0, M3553+2&gt;C3553), "rocío", TRUE, "sin riesgo")</f>
        <v>rocío</v>
      </c>
      <c r="O3553">
        <f t="shared" si="278"/>
        <v>0.65494299513327869</v>
      </c>
      <c r="P3553">
        <f t="shared" si="279"/>
        <v>9.3798945690955975</v>
      </c>
      <c r="Q3553" s="10" t="str" cm="1">
        <f t="array" ref="Q3553">_xlfn.IFS(AND(D3553&lt;=0, D3553-P3553&lt;=2), "escarcha",AND(D3553&lt;=0, D3553-P3553&gt;2), "helada negra", AND(D3553&gt;0, P3553+2&gt;D3553), "rocío", TRUE, "sin riesgo")</f>
        <v>sin riesgo</v>
      </c>
    </row>
    <row r="3554" spans="1:17" x14ac:dyDescent="0.35">
      <c r="A3554" s="2">
        <v>45825</v>
      </c>
      <c r="B3554" s="3" t="s">
        <v>21</v>
      </c>
      <c r="C3554">
        <v>3.5333333333333332</v>
      </c>
      <c r="D3554">
        <v>12.33333333333333</v>
      </c>
      <c r="E3554">
        <v>96.366666666666674</v>
      </c>
      <c r="F3554">
        <v>82.333333333333329</v>
      </c>
      <c r="G3554">
        <v>0</v>
      </c>
      <c r="H3554">
        <v>0</v>
      </c>
      <c r="I3554">
        <v>0</v>
      </c>
      <c r="J3554">
        <v>0</v>
      </c>
      <c r="K3554">
        <f t="shared" si="275"/>
        <v>8.7999999999999972</v>
      </c>
      <c r="L3554">
        <f t="shared" si="276"/>
        <v>0.21555195449912276</v>
      </c>
      <c r="M3554">
        <f t="shared" si="277"/>
        <v>3.009156113654353</v>
      </c>
      <c r="N3554" s="10" t="str" cm="1">
        <f t="array" ref="N3554">_xlfn.IFS(AND(C3554&lt;=0, C3554-M3554&lt;=2), "escarcha",AND(C3554&lt;=0, C3554-M3554&gt;2), "helada negra", AND(C3554&gt;0, M3554+2&gt;C3554), "rocío", TRUE, "sin riesgo")</f>
        <v>rocío</v>
      </c>
      <c r="O3554">
        <f t="shared" si="278"/>
        <v>0.65681063407014162</v>
      </c>
      <c r="P3554">
        <f t="shared" si="279"/>
        <v>9.407677688046558</v>
      </c>
      <c r="Q3554" s="10" t="str" cm="1">
        <f t="array" ref="Q3554">_xlfn.IFS(AND(D3554&lt;=0, D3554-P3554&lt;=2), "escarcha",AND(D3554&lt;=0, D3554-P3554&gt;2), "helada negra", AND(D3554&gt;0, P3554+2&gt;D3554), "rocío", TRUE, "sin riesgo")</f>
        <v>sin riesgo</v>
      </c>
    </row>
    <row r="3555" spans="1:17" x14ac:dyDescent="0.35">
      <c r="A3555" s="2">
        <v>45825</v>
      </c>
      <c r="B3555" s="3" t="s">
        <v>22</v>
      </c>
      <c r="C3555">
        <v>2.7</v>
      </c>
      <c r="D3555">
        <v>11.7</v>
      </c>
      <c r="E3555">
        <v>96.4</v>
      </c>
      <c r="F3555">
        <v>84.333333333333329</v>
      </c>
      <c r="G3555">
        <v>0</v>
      </c>
      <c r="H3555">
        <v>0</v>
      </c>
      <c r="I3555">
        <v>0</v>
      </c>
      <c r="J3555">
        <v>0</v>
      </c>
      <c r="K3555">
        <f t="shared" si="275"/>
        <v>9</v>
      </c>
      <c r="L3555">
        <f t="shared" si="276"/>
        <v>0.15698580809198809</v>
      </c>
      <c r="M3555">
        <f t="shared" si="277"/>
        <v>2.1842111175036369</v>
      </c>
      <c r="N3555" s="10" t="str" cm="1">
        <f t="array" ref="N3555">_xlfn.IFS(AND(C3555&lt;=0, C3555-M3555&lt;=2), "escarcha",AND(C3555&lt;=0, C3555-M3555&gt;2), "helada negra", AND(C3555&gt;0, M3555+2&gt;C3555), "rocío", TRUE, "sin riesgo")</f>
        <v>rocío</v>
      </c>
      <c r="O3555">
        <f t="shared" si="278"/>
        <v>0.63910885908976922</v>
      </c>
      <c r="P3555">
        <f t="shared" si="279"/>
        <v>9.1445904029768688</v>
      </c>
      <c r="Q3555" s="10" t="str" cm="1">
        <f t="array" ref="Q3555">_xlfn.IFS(AND(D3555&lt;=0, D3555-P3555&lt;=2), "escarcha",AND(D3555&lt;=0, D3555-P3555&gt;2), "helada negra", AND(D3555&gt;0, P3555+2&gt;D3555), "rocío", TRUE, "sin riesgo")</f>
        <v>sin riesgo</v>
      </c>
    </row>
    <row r="3556" spans="1:17" x14ac:dyDescent="0.35">
      <c r="A3556" s="2">
        <v>45825</v>
      </c>
      <c r="B3556" s="3" t="s">
        <v>23</v>
      </c>
      <c r="C3556">
        <v>2.4666666666666668</v>
      </c>
      <c r="D3556">
        <v>11.233333333333331</v>
      </c>
      <c r="E3556">
        <v>96.466666666666669</v>
      </c>
      <c r="F3556">
        <v>86.333333333333329</v>
      </c>
      <c r="G3556">
        <v>0</v>
      </c>
      <c r="H3556">
        <v>0</v>
      </c>
      <c r="I3556">
        <v>0</v>
      </c>
      <c r="J3556">
        <v>0</v>
      </c>
      <c r="K3556">
        <f t="shared" si="275"/>
        <v>8.7666666666666639</v>
      </c>
      <c r="L3556">
        <f t="shared" si="276"/>
        <v>0.14111010715102332</v>
      </c>
      <c r="M3556">
        <f t="shared" si="277"/>
        <v>1.961542920492295</v>
      </c>
      <c r="N3556" s="10" t="str" cm="1">
        <f t="array" ref="N3556">_xlfn.IFS(AND(C3556&lt;=0, C3556-M3556&lt;=2), "escarcha",AND(C3556&lt;=0, C3556-M3556&gt;2), "helada negra", AND(C3556&gt;0, M3556+2&gt;C3556), "rocío", TRUE, "sin riesgo")</f>
        <v>rocío</v>
      </c>
      <c r="O3556">
        <f t="shared" si="278"/>
        <v>0.63168602646548067</v>
      </c>
      <c r="P3556">
        <f t="shared" si="279"/>
        <v>9.0344339021376907</v>
      </c>
      <c r="Q3556" s="10" t="str" cm="1">
        <f t="array" ref="Q3556">_xlfn.IFS(AND(D3556&lt;=0, D3556-P3556&lt;=2), "escarcha",AND(D3556&lt;=0, D3556-P3556&gt;2), "helada negra", AND(D3556&gt;0, P3556+2&gt;D3556), "rocío", TRUE, "sin riesgo")</f>
        <v>sin riesgo</v>
      </c>
    </row>
    <row r="3557" spans="1:17" x14ac:dyDescent="0.35">
      <c r="A3557" s="2">
        <v>45825</v>
      </c>
      <c r="B3557" s="3" t="s">
        <v>24</v>
      </c>
      <c r="C3557">
        <v>2.3666666666666671</v>
      </c>
      <c r="D3557">
        <v>11.33333333333333</v>
      </c>
      <c r="E3557">
        <v>96.633333333333326</v>
      </c>
      <c r="F3557">
        <v>85.333333333333329</v>
      </c>
      <c r="G3557">
        <v>0</v>
      </c>
      <c r="H3557">
        <v>0</v>
      </c>
      <c r="I3557">
        <v>0</v>
      </c>
      <c r="J3557">
        <v>0</v>
      </c>
      <c r="K3557">
        <f t="shared" si="275"/>
        <v>8.9666666666666632</v>
      </c>
      <c r="L3557">
        <f t="shared" si="276"/>
        <v>0.1357265313075392</v>
      </c>
      <c r="M3557">
        <f t="shared" si="277"/>
        <v>1.886126157729439</v>
      </c>
      <c r="N3557" s="10" t="str" cm="1">
        <f t="array" ref="N3557">_xlfn.IFS(AND(C3557&lt;=0, C3557-M3557&lt;=2), "escarcha",AND(C3557&lt;=0, C3557-M3557&gt;2), "helada negra", AND(C3557&gt;0, M3557+2&gt;C3557), "rocío", TRUE, "sin riesgo")</f>
        <v>rocío</v>
      </c>
      <c r="O3557">
        <f t="shared" si="278"/>
        <v>0.62665810013052126</v>
      </c>
      <c r="P3557">
        <f t="shared" si="279"/>
        <v>8.9598730013126353</v>
      </c>
      <c r="Q3557" s="10" t="str" cm="1">
        <f t="array" ref="Q3557">_xlfn.IFS(AND(D3557&lt;=0, D3557-P3557&lt;=2), "escarcha",AND(D3557&lt;=0, D3557-P3557&gt;2), "helada negra", AND(D3557&gt;0, P3557+2&gt;D3557), "rocío", TRUE, "sin riesgo")</f>
        <v>sin riesgo</v>
      </c>
    </row>
    <row r="3558" spans="1:17" x14ac:dyDescent="0.35">
      <c r="A3558" s="2">
        <v>45825</v>
      </c>
      <c r="B3558" s="3" t="s">
        <v>25</v>
      </c>
      <c r="C3558">
        <v>2.833333333333333</v>
      </c>
      <c r="D3558">
        <v>13.266666666666669</v>
      </c>
      <c r="E3558">
        <v>96.833333333333343</v>
      </c>
      <c r="F3558">
        <v>79.666666666666671</v>
      </c>
      <c r="G3558">
        <v>0</v>
      </c>
      <c r="H3558">
        <v>0</v>
      </c>
      <c r="I3558">
        <v>0</v>
      </c>
      <c r="J3558">
        <v>0</v>
      </c>
      <c r="K3558">
        <f t="shared" si="275"/>
        <v>10.433333333333337</v>
      </c>
      <c r="L3558">
        <f t="shared" si="276"/>
        <v>0.17092364766217413</v>
      </c>
      <c r="M3558">
        <f t="shared" si="277"/>
        <v>2.3800333222588832</v>
      </c>
      <c r="N3558" s="10" t="str" cm="1">
        <f t="array" ref="N3558">_xlfn.IFS(AND(C3558&lt;=0, C3558-M3558&lt;=2), "escarcha",AND(C3558&lt;=0, C3558-M3558&gt;2), "helada negra", AND(C3558&gt;0, M3558+2&gt;C3558), "rocío", TRUE, "sin riesgo")</f>
        <v>rocío</v>
      </c>
      <c r="O3558">
        <f t="shared" si="278"/>
        <v>0.684967140844992</v>
      </c>
      <c r="P3558">
        <f t="shared" si="279"/>
        <v>9.8272780988732293</v>
      </c>
      <c r="Q3558" s="10" t="str" cm="1">
        <f t="array" ref="Q3558">_xlfn.IFS(AND(D3558&lt;=0, D3558-P3558&lt;=2), "escarcha",AND(D3558&lt;=0, D3558-P3558&gt;2), "helada negra", AND(D3558&gt;0, P3558+2&gt;D3558), "rocío", TRUE, "sin riesgo")</f>
        <v>sin riesgo</v>
      </c>
    </row>
    <row r="3559" spans="1:17" x14ac:dyDescent="0.35">
      <c r="A3559" s="2">
        <v>45825</v>
      </c>
      <c r="B3559" s="3" t="s">
        <v>26</v>
      </c>
      <c r="C3559">
        <v>4.0333333333333332</v>
      </c>
      <c r="D3559">
        <v>16.233333333333331</v>
      </c>
      <c r="E3559">
        <v>97.1</v>
      </c>
      <c r="F3559">
        <v>71.666666666666671</v>
      </c>
      <c r="G3559">
        <v>0.66666666666666663</v>
      </c>
      <c r="H3559">
        <v>0</v>
      </c>
      <c r="I3559">
        <v>1</v>
      </c>
      <c r="J3559">
        <v>0</v>
      </c>
      <c r="K3559">
        <f t="shared" si="275"/>
        <v>12.199999999999998</v>
      </c>
      <c r="L3559">
        <f t="shared" si="276"/>
        <v>0.25828941061999972</v>
      </c>
      <c r="M3559">
        <f t="shared" si="277"/>
        <v>3.6146544870432953</v>
      </c>
      <c r="N3559" s="10" t="str" cm="1">
        <f t="array" ref="N3559">_xlfn.IFS(AND(C3559&lt;=0, C3559-M3559&lt;=2), "escarcha",AND(C3559&lt;=0, C3559-M3559&gt;2), "helada negra", AND(C3559&gt;0, M3559+2&gt;C3559), "rocío", TRUE, "sin riesgo")</f>
        <v>rocío</v>
      </c>
      <c r="O3559">
        <f t="shared" si="278"/>
        <v>0.7703724339836624</v>
      </c>
      <c r="P3559">
        <f t="shared" si="279"/>
        <v>11.108600034147312</v>
      </c>
      <c r="Q3559" s="10" t="str" cm="1">
        <f t="array" ref="Q3559">_xlfn.IFS(AND(D3559&lt;=0, D3559-P3559&lt;=2), "escarcha",AND(D3559&lt;=0, D3559-P3559&gt;2), "helada negra", AND(D3559&gt;0, P3559+2&gt;D3559), "rocío", TRUE, "sin riesgo")</f>
        <v>sin riesgo</v>
      </c>
    </row>
    <row r="3560" spans="1:17" x14ac:dyDescent="0.35">
      <c r="A3560" s="2">
        <v>45825</v>
      </c>
      <c r="B3560" s="3" t="s">
        <v>27</v>
      </c>
      <c r="C3560">
        <v>6.166666666666667</v>
      </c>
      <c r="D3560">
        <v>18.7</v>
      </c>
      <c r="E3560">
        <v>97.333333333333329</v>
      </c>
      <c r="F3560">
        <v>66</v>
      </c>
      <c r="G3560">
        <v>0</v>
      </c>
      <c r="H3560">
        <v>0</v>
      </c>
      <c r="I3560">
        <v>0</v>
      </c>
      <c r="J3560">
        <v>0.5</v>
      </c>
      <c r="K3560">
        <f t="shared" si="275"/>
        <v>12.533333333333331</v>
      </c>
      <c r="L3560">
        <f t="shared" si="276"/>
        <v>0.40910532616749651</v>
      </c>
      <c r="M3560">
        <f t="shared" si="277"/>
        <v>5.7754162856767772</v>
      </c>
      <c r="N3560" s="10" t="str" cm="1">
        <f t="array" ref="N3560">_xlfn.IFS(AND(C3560&lt;=0, C3560-M3560&lt;=2), "escarcha",AND(C3560&lt;=0, C3560-M3560&gt;2), "helada negra", AND(C3560&gt;0, M3560+2&gt;C3560), "rocío", TRUE, "sin riesgo")</f>
        <v>rocío</v>
      </c>
      <c r="O3560">
        <f t="shared" si="278"/>
        <v>0.84370171810756323</v>
      </c>
      <c r="P3560">
        <f t="shared" si="279"/>
        <v>12.219153853556211</v>
      </c>
      <c r="Q3560" s="10" t="str" cm="1">
        <f t="array" ref="Q3560">_xlfn.IFS(AND(D3560&lt;=0, D3560-P3560&lt;=2), "escarcha",AND(D3560&lt;=0, D3560-P3560&gt;2), "helada negra", AND(D3560&gt;0, P3560+2&gt;D3560), "rocío", TRUE, "sin riesgo")</f>
        <v>sin riesgo</v>
      </c>
    </row>
    <row r="3561" spans="1:17" x14ac:dyDescent="0.35">
      <c r="A3561" s="2">
        <v>45825</v>
      </c>
      <c r="B3561" s="3" t="s">
        <v>28</v>
      </c>
      <c r="C3561">
        <v>10.766666666666669</v>
      </c>
      <c r="D3561">
        <v>19.833333333333329</v>
      </c>
      <c r="E3561">
        <v>97.466666666666669</v>
      </c>
      <c r="F3561">
        <v>64</v>
      </c>
      <c r="G3561">
        <v>0</v>
      </c>
      <c r="H3561">
        <v>0.23333333333333331</v>
      </c>
      <c r="I3561">
        <v>0</v>
      </c>
      <c r="J3561">
        <v>0.8</v>
      </c>
      <c r="K3561">
        <f t="shared" si="275"/>
        <v>9.0666666666666593</v>
      </c>
      <c r="L3561">
        <f t="shared" si="276"/>
        <v>0.72200579917303553</v>
      </c>
      <c r="M3561">
        <f t="shared" si="277"/>
        <v>10.381373107400671</v>
      </c>
      <c r="N3561" s="10" t="str" cm="1">
        <f t="array" ref="N3561">_xlfn.IFS(AND(C3561&lt;=0, C3561-M3561&lt;=2), "escarcha",AND(C3561&lt;=0, C3561-M3561&gt;2), "helada negra", AND(C3561&gt;0, M3561+2&gt;C3561), "rocío", TRUE, "sin riesgo")</f>
        <v>rocío</v>
      </c>
      <c r="O3561">
        <f t="shared" si="278"/>
        <v>0.88348832787042642</v>
      </c>
      <c r="P3561">
        <f t="shared" si="279"/>
        <v>12.825783442428827</v>
      </c>
      <c r="Q3561" s="10" t="str" cm="1">
        <f t="array" ref="Q3561">_xlfn.IFS(AND(D3561&lt;=0, D3561-P3561&lt;=2), "escarcha",AND(D3561&lt;=0, D3561-P3561&gt;2), "helada negra", AND(D3561&gt;0, P3561+2&gt;D3561), "rocío", TRUE, "sin riesgo")</f>
        <v>sin riesgo</v>
      </c>
    </row>
    <row r="3562" spans="1:17" x14ac:dyDescent="0.35">
      <c r="A3562" s="2">
        <v>45825</v>
      </c>
      <c r="B3562" s="3" t="s">
        <v>29</v>
      </c>
      <c r="C3562">
        <v>15.3</v>
      </c>
      <c r="D3562">
        <v>21.3</v>
      </c>
      <c r="E3562">
        <v>85.833333333333329</v>
      </c>
      <c r="F3562">
        <v>59</v>
      </c>
      <c r="G3562">
        <v>1</v>
      </c>
      <c r="H3562">
        <v>0.5</v>
      </c>
      <c r="I3562">
        <v>1.666666666666667</v>
      </c>
      <c r="J3562">
        <v>1.7333333333333329</v>
      </c>
      <c r="K3562">
        <f t="shared" si="275"/>
        <v>6</v>
      </c>
      <c r="L3562">
        <f t="shared" si="276"/>
        <v>0.89106514666304248</v>
      </c>
      <c r="M3562">
        <f t="shared" si="277"/>
        <v>12.941634776461445</v>
      </c>
      <c r="N3562" s="10" t="str" cm="1">
        <f t="array" ref="N3562">_xlfn.IFS(AND(C3562&lt;=0, C3562-M3562&lt;=2), "escarcha",AND(C3562&lt;=0, C3562-M3562&gt;2), "helada negra", AND(C3562&gt;0, M3562+2&gt;C3562), "rocío", TRUE, "sin riesgo")</f>
        <v>sin riesgo</v>
      </c>
      <c r="O3562">
        <f t="shared" si="278"/>
        <v>0.89255527335229579</v>
      </c>
      <c r="P3562">
        <f t="shared" si="279"/>
        <v>12.96443150892766</v>
      </c>
      <c r="Q3562" s="10" t="str" cm="1">
        <f t="array" ref="Q3562">_xlfn.IFS(AND(D3562&lt;=0, D3562-P3562&lt;=2), "escarcha",AND(D3562&lt;=0, D3562-P3562&gt;2), "helada negra", AND(D3562&gt;0, P3562+2&gt;D3562), "rocío", TRUE, "sin riesgo")</f>
        <v>sin riesgo</v>
      </c>
    </row>
    <row r="3563" spans="1:17" x14ac:dyDescent="0.35">
      <c r="A3563" s="2">
        <v>45825</v>
      </c>
      <c r="B3563" s="3" t="s">
        <v>30</v>
      </c>
      <c r="C3563">
        <v>19.93333333333333</v>
      </c>
      <c r="D3563">
        <v>23.966666666666669</v>
      </c>
      <c r="E3563">
        <v>66.966666666666669</v>
      </c>
      <c r="F3563">
        <v>53.666666666666657</v>
      </c>
      <c r="G3563">
        <v>0.66666666666666663</v>
      </c>
      <c r="H3563">
        <v>0.96666666666666667</v>
      </c>
      <c r="I3563">
        <v>2.333333333333333</v>
      </c>
      <c r="J3563">
        <v>2.7</v>
      </c>
      <c r="K3563">
        <f t="shared" si="275"/>
        <v>4.0333333333333385</v>
      </c>
      <c r="L3563">
        <f t="shared" si="276"/>
        <v>0.93499675883380484</v>
      </c>
      <c r="M3563">
        <f t="shared" si="277"/>
        <v>13.615432482749457</v>
      </c>
      <c r="N3563" s="10" t="str" cm="1">
        <f t="array" ref="N3563">_xlfn.IFS(AND(C3563&lt;=0, C3563-M3563&lt;=2), "escarcha",AND(C3563&lt;=0, C3563-M3563&gt;2), "helada negra", AND(C3563&gt;0, M3563+2&gt;C3563), "rocío", TRUE, "sin riesgo")</f>
        <v>sin riesgo</v>
      </c>
      <c r="O3563">
        <f t="shared" si="278"/>
        <v>0.9596516773498095</v>
      </c>
      <c r="P3563">
        <f t="shared" si="279"/>
        <v>13.995131643669596</v>
      </c>
      <c r="Q3563" s="10" t="str" cm="1">
        <f t="array" ref="Q3563">_xlfn.IFS(AND(D3563&lt;=0, D3563-P3563&lt;=2), "escarcha",AND(D3563&lt;=0, D3563-P3563&gt;2), "helada negra", AND(D3563&gt;0, P3563+2&gt;D3563), "rocío", TRUE, "sin riesgo")</f>
        <v>sin riesgo</v>
      </c>
    </row>
    <row r="3564" spans="1:17" x14ac:dyDescent="0.35">
      <c r="A3564" s="2">
        <v>45825</v>
      </c>
      <c r="B3564" s="3" t="s">
        <v>31</v>
      </c>
      <c r="C3564">
        <v>21.8</v>
      </c>
      <c r="D3564">
        <v>24.666666666666661</v>
      </c>
      <c r="E3564">
        <v>64.266666666666666</v>
      </c>
      <c r="F3564">
        <v>54.333333333333343</v>
      </c>
      <c r="G3564">
        <v>1</v>
      </c>
      <c r="H3564">
        <v>1.2333333333333329</v>
      </c>
      <c r="I3564">
        <v>3.333333333333333</v>
      </c>
      <c r="J3564">
        <v>3.5</v>
      </c>
      <c r="K3564">
        <f t="shared" si="275"/>
        <v>2.86666666666666</v>
      </c>
      <c r="L3564">
        <f t="shared" si="276"/>
        <v>1.0086525115075575</v>
      </c>
      <c r="M3564">
        <f t="shared" si="277"/>
        <v>14.753116264965517</v>
      </c>
      <c r="N3564" s="10" t="str" cm="1">
        <f t="array" ref="N3564">_xlfn.IFS(AND(C3564&lt;=0, C3564-M3564&lt;=2), "escarcha",AND(C3564&lt;=0, C3564-M3564&gt;2), "helada negra", AND(C3564&gt;0, M3564+2&gt;C3564), "rocío", TRUE, "sin riesgo")</f>
        <v>sin riesgo</v>
      </c>
      <c r="O3564">
        <f t="shared" si="278"/>
        <v>1.0139467081208768</v>
      </c>
      <c r="P3564">
        <f t="shared" si="279"/>
        <v>14.835278871940851</v>
      </c>
      <c r="Q3564" s="10" t="str" cm="1">
        <f t="array" ref="Q3564">_xlfn.IFS(AND(D3564&lt;=0, D3564-P3564&lt;=2), "escarcha",AND(D3564&lt;=0, D3564-P3564&gt;2), "helada negra", AND(D3564&gt;0, P3564+2&gt;D3564), "rocío", TRUE, "sin riesgo")</f>
        <v>sin riesgo</v>
      </c>
    </row>
    <row r="3565" spans="1:17" x14ac:dyDescent="0.35">
      <c r="A3565" s="2">
        <v>45825</v>
      </c>
      <c r="B3565" s="3" t="s">
        <v>32</v>
      </c>
      <c r="C3565">
        <v>24.56666666666667</v>
      </c>
      <c r="D3565">
        <v>25.533333333333331</v>
      </c>
      <c r="E3565">
        <v>55.766666666666673</v>
      </c>
      <c r="F3565">
        <v>52.333333333333343</v>
      </c>
      <c r="G3565">
        <v>1.333333333333333</v>
      </c>
      <c r="H3565">
        <v>1.1333333333333331</v>
      </c>
      <c r="I3565">
        <v>3.333333333333333</v>
      </c>
      <c r="J3565">
        <v>3.2</v>
      </c>
      <c r="K3565">
        <f t="shared" si="275"/>
        <v>0.96666666666666146</v>
      </c>
      <c r="L3565">
        <f t="shared" si="276"/>
        <v>1.0340058094781786</v>
      </c>
      <c r="M3565">
        <f t="shared" si="277"/>
        <v>15.147059244897031</v>
      </c>
      <c r="N3565" s="10" t="str" cm="1">
        <f t="array" ref="N3565">_xlfn.IFS(AND(C3565&lt;=0, C3565-M3565&lt;=2), "escarcha",AND(C3565&lt;=0, C3565-M3565&gt;2), "helada negra", AND(C3565&gt;0, M3565+2&gt;C3565), "rocío", TRUE, "sin riesgo")</f>
        <v>sin riesgo</v>
      </c>
      <c r="O3565">
        <f t="shared" si="278"/>
        <v>1.0280764469111412</v>
      </c>
      <c r="P3565">
        <f t="shared" si="279"/>
        <v>15.054820181465589</v>
      </c>
      <c r="Q3565" s="10" t="str" cm="1">
        <f t="array" ref="Q3565">_xlfn.IFS(AND(D3565&lt;=0, D3565-P3565&lt;=2), "escarcha",AND(D3565&lt;=0, D3565-P3565&gt;2), "helada negra", AND(D3565&gt;0, P3565+2&gt;D3565), "rocío", TRUE, "sin riesgo")</f>
        <v>sin riesgo</v>
      </c>
    </row>
    <row r="3566" spans="1:17" x14ac:dyDescent="0.35">
      <c r="A3566" s="2">
        <v>45825</v>
      </c>
      <c r="B3566" s="3" t="s">
        <v>33</v>
      </c>
      <c r="C3566">
        <v>25.633333333333329</v>
      </c>
      <c r="D3566">
        <v>26.3</v>
      </c>
      <c r="E3566">
        <v>54.033333333333331</v>
      </c>
      <c r="F3566">
        <v>51.333333333333343</v>
      </c>
      <c r="G3566">
        <v>0</v>
      </c>
      <c r="H3566">
        <v>1.9</v>
      </c>
      <c r="I3566">
        <v>1.666666666666667</v>
      </c>
      <c r="J3566">
        <v>3.8666666666666671</v>
      </c>
      <c r="K3566">
        <f t="shared" si="275"/>
        <v>0.6666666666666714</v>
      </c>
      <c r="L3566">
        <f t="shared" si="276"/>
        <v>1.0659804193592435</v>
      </c>
      <c r="M3566">
        <f t="shared" si="277"/>
        <v>15.645605095120342</v>
      </c>
      <c r="N3566" s="10" t="str" cm="1">
        <f t="array" ref="N3566">_xlfn.IFS(AND(C3566&lt;=0, C3566-M3566&lt;=2), "escarcha",AND(C3566&lt;=0, C3566-M3566&gt;2), "helada negra", AND(C3566&gt;0, M3566+2&gt;C3566), "rocío", TRUE, "sin riesgo")</f>
        <v>sin riesgo</v>
      </c>
      <c r="O3566">
        <f t="shared" si="278"/>
        <v>1.0541826026961676</v>
      </c>
      <c r="P3566">
        <f t="shared" si="279"/>
        <v>15.46143039395046</v>
      </c>
      <c r="Q3566" s="10" t="str" cm="1">
        <f t="array" ref="Q3566">_xlfn.IFS(AND(D3566&lt;=0, D3566-P3566&lt;=2), "escarcha",AND(D3566&lt;=0, D3566-P3566&gt;2), "helada negra", AND(D3566&gt;0, P3566+2&gt;D3566), "rocío", TRUE, "sin riesgo")</f>
        <v>sin riesgo</v>
      </c>
    </row>
    <row r="3567" spans="1:17" x14ac:dyDescent="0.35">
      <c r="A3567" s="2">
        <v>45825</v>
      </c>
      <c r="B3567" s="3" t="s">
        <v>34</v>
      </c>
      <c r="C3567">
        <v>26.43333333333333</v>
      </c>
      <c r="D3567">
        <v>27.633333333333329</v>
      </c>
      <c r="E3567">
        <v>52.93333333333333</v>
      </c>
      <c r="F3567">
        <v>45.333333333333343</v>
      </c>
      <c r="G3567">
        <v>2.666666666666667</v>
      </c>
      <c r="H3567">
        <v>1.3666666666666669</v>
      </c>
      <c r="I3567">
        <v>5.666666666666667</v>
      </c>
      <c r="J3567">
        <v>3.2666666666666671</v>
      </c>
      <c r="K3567">
        <f t="shared" si="275"/>
        <v>1.1999999999999993</v>
      </c>
      <c r="L3567">
        <f t="shared" si="276"/>
        <v>1.0927447198360605</v>
      </c>
      <c r="M3567">
        <f t="shared" si="277"/>
        <v>16.064394857706461</v>
      </c>
      <c r="N3567" s="10" t="str" cm="1">
        <f t="array" ref="N3567">_xlfn.IFS(AND(C3567&lt;=0, C3567-M3567&lt;=2), "escarcha",AND(C3567&lt;=0, C3567-M3567&gt;2), "helada negra", AND(C3567&gt;0, M3567+2&gt;C3567), "rocío", TRUE, "sin riesgo")</f>
        <v>sin riesgo</v>
      </c>
      <c r="O3567">
        <f t="shared" si="278"/>
        <v>1.0082277225253815</v>
      </c>
      <c r="P3567">
        <f t="shared" si="279"/>
        <v>14.746526075629012</v>
      </c>
      <c r="Q3567" s="10" t="str" cm="1">
        <f t="array" ref="Q3567">_xlfn.IFS(AND(D3567&lt;=0, D3567-P3567&lt;=2), "escarcha",AND(D3567&lt;=0, D3567-P3567&gt;2), "helada negra", AND(D3567&gt;0, P3567+2&gt;D3567), "rocío", TRUE, "sin riesgo")</f>
        <v>sin riesgo</v>
      </c>
    </row>
    <row r="3568" spans="1:17" x14ac:dyDescent="0.35">
      <c r="A3568" s="2">
        <v>45825</v>
      </c>
      <c r="B3568" s="3" t="s">
        <v>36</v>
      </c>
      <c r="C3568">
        <v>28.233333333333331</v>
      </c>
      <c r="D3568">
        <v>29.133333333333329</v>
      </c>
      <c r="E3568">
        <v>49.633333333333333</v>
      </c>
      <c r="F3568">
        <v>42</v>
      </c>
      <c r="G3568">
        <v>3.666666666666667</v>
      </c>
      <c r="H3568">
        <v>1.8666666666666669</v>
      </c>
      <c r="I3568">
        <v>8</v>
      </c>
      <c r="J3568">
        <v>4.8</v>
      </c>
      <c r="K3568">
        <f t="shared" si="275"/>
        <v>0.89999999999999858</v>
      </c>
      <c r="L3568">
        <f t="shared" si="276"/>
        <v>1.1338507998006639</v>
      </c>
      <c r="M3568">
        <f t="shared" si="277"/>
        <v>16.710242266210436</v>
      </c>
      <c r="N3568" s="10" t="str" cm="1">
        <f t="array" ref="N3568">_xlfn.IFS(AND(C3568&lt;=0, C3568-M3568&lt;=2), "escarcha",AND(C3568&lt;=0, C3568-M3568&gt;2), "helada negra", AND(C3568&gt;0, M3568+2&gt;C3568), "rocío", TRUE, "sin riesgo")</f>
        <v>sin riesgo</v>
      </c>
      <c r="O3568">
        <f t="shared" si="278"/>
        <v>1.0190729393740989</v>
      </c>
      <c r="P3568">
        <f t="shared" si="279"/>
        <v>14.914884684321004</v>
      </c>
      <c r="Q3568" s="10" t="str" cm="1">
        <f t="array" ref="Q3568">_xlfn.IFS(AND(D3568&lt;=0, D3568-P3568&lt;=2), "escarcha",AND(D3568&lt;=0, D3568-P3568&gt;2), "helada negra", AND(D3568&gt;0, P3568+2&gt;D3568), "rocío", TRUE, "sin riesgo")</f>
        <v>sin riesgo</v>
      </c>
    </row>
    <row r="3569" spans="1:17" x14ac:dyDescent="0.35">
      <c r="A3569" s="2">
        <v>45825</v>
      </c>
      <c r="B3569" s="3" t="s">
        <v>47</v>
      </c>
      <c r="C3569">
        <v>29.133333333333329</v>
      </c>
      <c r="D3569">
        <v>29.2</v>
      </c>
      <c r="E3569">
        <v>42.866666666666667</v>
      </c>
      <c r="F3569">
        <v>41</v>
      </c>
      <c r="G3569">
        <v>4</v>
      </c>
      <c r="H3569">
        <v>2.833333333333333</v>
      </c>
      <c r="I3569">
        <v>8.3333333333333339</v>
      </c>
      <c r="J3569">
        <v>6.8</v>
      </c>
      <c r="K3569">
        <f t="shared" si="275"/>
        <v>6.6666666666669983E-2</v>
      </c>
      <c r="L3569">
        <f t="shared" si="276"/>
        <v>1.03949784422614</v>
      </c>
      <c r="M3569">
        <f t="shared" si="277"/>
        <v>15.232553931010791</v>
      </c>
      <c r="N3569" s="10" t="str" cm="1">
        <f t="array" ref="N3569">_xlfn.IFS(AND(C3569&lt;=0, C3569-M3569&lt;=2), "escarcha",AND(C3569&lt;=0, C3569-M3569&gt;2), "helada negra", AND(C3569&gt;0, M3569+2&gt;C3569), "rocío", TRUE, "sin riesgo")</f>
        <v>sin riesgo</v>
      </c>
      <c r="O3569">
        <f t="shared" si="278"/>
        <v>0.99882944463040957</v>
      </c>
      <c r="P3569">
        <f t="shared" si="279"/>
        <v>14.600807047812605</v>
      </c>
      <c r="Q3569" s="10" t="str" cm="1">
        <f t="array" ref="Q3569">_xlfn.IFS(AND(D3569&lt;=0, D3569-P3569&lt;=2), "escarcha",AND(D3569&lt;=0, D3569-P3569&gt;2), "helada negra", AND(D3569&gt;0, P3569+2&gt;D3569), "rocío", TRUE, "sin riesgo")</f>
        <v>sin riesgo</v>
      </c>
    </row>
    <row r="3570" spans="1:17" x14ac:dyDescent="0.35">
      <c r="A3570" s="2">
        <v>45825</v>
      </c>
      <c r="B3570" s="3" t="s">
        <v>53</v>
      </c>
      <c r="C3570">
        <v>30</v>
      </c>
      <c r="D3570">
        <v>30.4</v>
      </c>
      <c r="E3570">
        <v>41.633333333333333</v>
      </c>
      <c r="F3570">
        <v>39.333333333333343</v>
      </c>
      <c r="G3570">
        <v>3.666666666666667</v>
      </c>
      <c r="H3570">
        <v>3.2</v>
      </c>
      <c r="I3570">
        <v>10.66666666666667</v>
      </c>
      <c r="J3570">
        <v>8.1999999999999993</v>
      </c>
      <c r="K3570">
        <f t="shared" si="275"/>
        <v>0.39999999999999858</v>
      </c>
      <c r="L3570">
        <f t="shared" si="276"/>
        <v>1.060260388710315</v>
      </c>
      <c r="M3570">
        <f t="shared" si="277"/>
        <v>15.556277425364991</v>
      </c>
      <c r="N3570" s="10" t="str" cm="1">
        <f t="array" ref="N3570">_xlfn.IFS(AND(C3570&lt;=0, C3570-M3570&lt;=2), "escarcha",AND(C3570&lt;=0, C3570-M3570&gt;2), "helada negra", AND(C3570&gt;0, M3570+2&gt;C3570), "rocío", TRUE, "sin riesgo")</f>
        <v>sin riesgo</v>
      </c>
      <c r="O3570">
        <f t="shared" si="278"/>
        <v>1.0263813774279542</v>
      </c>
      <c r="P3570">
        <f t="shared" si="279"/>
        <v>15.028463250000021</v>
      </c>
      <c r="Q3570" s="10" t="str" cm="1">
        <f t="array" ref="Q3570">_xlfn.IFS(AND(D3570&lt;=0, D3570-P3570&lt;=2), "escarcha",AND(D3570&lt;=0, D3570-P3570&gt;2), "helada negra", AND(D3570&gt;0, P3570+2&gt;D3570), "rocío", TRUE, "sin riesgo")</f>
        <v>sin riesgo</v>
      </c>
    </row>
    <row r="3571" spans="1:17" x14ac:dyDescent="0.35">
      <c r="A3571" s="2">
        <v>45825</v>
      </c>
      <c r="B3571" s="3" t="s">
        <v>54</v>
      </c>
      <c r="C3571">
        <v>31.866666666666671</v>
      </c>
      <c r="D3571">
        <v>31.93333333333333</v>
      </c>
      <c r="E3571">
        <v>35.6</v>
      </c>
      <c r="F3571">
        <v>30</v>
      </c>
      <c r="G3571">
        <v>4</v>
      </c>
      <c r="H3571">
        <v>6.2</v>
      </c>
      <c r="I3571">
        <v>9</v>
      </c>
      <c r="J3571">
        <v>12.06666666666667</v>
      </c>
      <c r="K3571">
        <f t="shared" si="275"/>
        <v>6.6666666666659324E-2</v>
      </c>
      <c r="L3571">
        <f t="shared" si="276"/>
        <v>1.010232489409908</v>
      </c>
      <c r="M3571">
        <f t="shared" si="277"/>
        <v>14.77763104838437</v>
      </c>
      <c r="N3571" s="10" t="str" cm="1">
        <f t="array" ref="N3571">_xlfn.IFS(AND(C3571&lt;=0, C3571-M3571&lt;=2), "escarcha",AND(C3571&lt;=0, C3571-M3571&gt;2), "helada negra", AND(C3571&gt;0, M3571+2&gt;C3571), "rocío", TRUE, "sin riesgo")</f>
        <v>sin riesgo</v>
      </c>
      <c r="O3571">
        <f t="shared" si="278"/>
        <v>0.8428620402650544</v>
      </c>
      <c r="P3571">
        <f t="shared" si="279"/>
        <v>12.206382211700884</v>
      </c>
      <c r="Q3571" s="10" t="str" cm="1">
        <f t="array" ref="Q3571">_xlfn.IFS(AND(D3571&lt;=0, D3571-P3571&lt;=2), "escarcha",AND(D3571&lt;=0, D3571-P3571&gt;2), "helada negra", AND(D3571&gt;0, P3571+2&gt;D3571), "rocío", TRUE, "sin riesgo")</f>
        <v>sin riesgo</v>
      </c>
    </row>
    <row r="3572" spans="1:17" x14ac:dyDescent="0.35">
      <c r="A3572" s="2">
        <v>45825</v>
      </c>
      <c r="B3572" s="3" t="s">
        <v>57</v>
      </c>
      <c r="C3572">
        <v>31.866666666666671</v>
      </c>
      <c r="D3572">
        <v>32.266666666666673</v>
      </c>
      <c r="E3572">
        <v>30.8</v>
      </c>
      <c r="F3572">
        <v>27.333333333333329</v>
      </c>
      <c r="G3572">
        <v>4.666666666666667</v>
      </c>
      <c r="H3572">
        <v>7.1333333333333329</v>
      </c>
      <c r="I3572">
        <v>10.33333333333333</v>
      </c>
      <c r="J3572">
        <v>13.33333333333333</v>
      </c>
      <c r="K3572">
        <f t="shared" si="275"/>
        <v>0.40000000000000213</v>
      </c>
      <c r="L3572">
        <f t="shared" si="276"/>
        <v>0.86540154153145177</v>
      </c>
      <c r="M3572">
        <f t="shared" si="277"/>
        <v>12.549655719676664</v>
      </c>
      <c r="N3572" s="10" t="str" cm="1">
        <f t="array" ref="N3572">_xlfn.IFS(AND(C3572&lt;=0, C3572-M3572&lt;=2), "escarcha",AND(C3572&lt;=0, C3572-M3572&gt;2), "helada negra", AND(C3572&gt;0, M3572+2&gt;C3572), "rocío", TRUE, "sin riesgo")</f>
        <v>sin riesgo</v>
      </c>
      <c r="O3572">
        <f t="shared" si="278"/>
        <v>0.76863320809817259</v>
      </c>
      <c r="P3572">
        <f t="shared" si="279"/>
        <v>11.082377193282651</v>
      </c>
      <c r="Q3572" s="10" t="str" cm="1">
        <f t="array" ref="Q3572">_xlfn.IFS(AND(D3572&lt;=0, D3572-P3572&lt;=2), "escarcha",AND(D3572&lt;=0, D3572-P3572&gt;2), "helada negra", AND(D3572&gt;0, P3572+2&gt;D3572), "rocío", TRUE, "sin riesgo")</f>
        <v>sin riesgo</v>
      </c>
    </row>
    <row r="3573" spans="1:17" x14ac:dyDescent="0.35">
      <c r="A3573" s="2">
        <v>45825</v>
      </c>
      <c r="B3573" s="3" t="s">
        <v>51</v>
      </c>
      <c r="C3573">
        <v>32.06666666666667</v>
      </c>
      <c r="D3573">
        <v>32.233333333333327</v>
      </c>
      <c r="E3573">
        <v>26.4</v>
      </c>
      <c r="F3573">
        <v>25</v>
      </c>
      <c r="G3573">
        <v>4.333333333333333</v>
      </c>
      <c r="H3573">
        <v>8.6</v>
      </c>
      <c r="I3573">
        <v>10.33333333333333</v>
      </c>
      <c r="J3573">
        <v>14.93333333333333</v>
      </c>
      <c r="K3573">
        <f t="shared" si="275"/>
        <v>0.16666666666665719</v>
      </c>
      <c r="L3573">
        <f t="shared" si="276"/>
        <v>0.7225787899956142</v>
      </c>
      <c r="M3573">
        <f t="shared" si="277"/>
        <v>10.389964073110951</v>
      </c>
      <c r="N3573" s="10" t="str" cm="1">
        <f t="array" ref="N3573">_xlfn.IFS(AND(C3573&lt;=0, C3573-M3573&lt;=2), "escarcha",AND(C3573&lt;=0, C3573-M3573&gt;2), "helada negra", AND(C3573&gt;0, M3573+2&gt;C3573), "rocío", TRUE, "sin riesgo")</f>
        <v>sin riesgo</v>
      </c>
      <c r="O3573">
        <f t="shared" si="278"/>
        <v>0.67751797086528742</v>
      </c>
      <c r="P3573">
        <f t="shared" si="279"/>
        <v>9.7161317153794737</v>
      </c>
      <c r="Q3573" s="10" t="str" cm="1">
        <f t="array" ref="Q3573">_xlfn.IFS(AND(D3573&lt;=0, D3573-P3573&lt;=2), "escarcha",AND(D3573&lt;=0, D3573-P3573&gt;2), "helada negra", AND(D3573&gt;0, P3573+2&gt;D3573), "rocío", TRUE, "sin riesgo")</f>
        <v>sin riesgo</v>
      </c>
    </row>
    <row r="3574" spans="1:17" x14ac:dyDescent="0.35">
      <c r="A3574" s="2">
        <v>45825</v>
      </c>
      <c r="B3574" s="3" t="s">
        <v>49</v>
      </c>
      <c r="C3574">
        <v>32.233333333333327</v>
      </c>
      <c r="D3574">
        <v>32.299999999999997</v>
      </c>
      <c r="E3574">
        <v>25.4</v>
      </c>
      <c r="F3574">
        <v>27</v>
      </c>
      <c r="G3574">
        <v>4.666666666666667</v>
      </c>
      <c r="H3574">
        <v>4.3666666666666671</v>
      </c>
      <c r="I3574">
        <v>10</v>
      </c>
      <c r="J3574">
        <v>8.9333333333333336</v>
      </c>
      <c r="K3574">
        <f t="shared" si="275"/>
        <v>6.6666666666669983E-2</v>
      </c>
      <c r="L3574">
        <f t="shared" si="276"/>
        <v>0.69339132002157755</v>
      </c>
      <c r="M3574">
        <f t="shared" si="277"/>
        <v>9.9530900815892824</v>
      </c>
      <c r="N3574" s="10" t="str" cm="1">
        <f t="array" ref="N3574">_xlfn.IFS(AND(C3574&lt;=0, C3574-M3574&lt;=2), "escarcha",AND(C3574&lt;=0, C3574-M3574&gt;2), "helada negra", AND(C3574&gt;0, M3574+2&gt;C3574), "rocío", TRUE, "sin riesgo")</f>
        <v>sin riesgo</v>
      </c>
      <c r="O3574">
        <f t="shared" si="278"/>
        <v>0.75824676282294945</v>
      </c>
      <c r="P3574">
        <f t="shared" si="279"/>
        <v>10.925890160668104</v>
      </c>
      <c r="Q3574" s="10" t="str" cm="1">
        <f t="array" ref="Q3574">_xlfn.IFS(AND(D3574&lt;=0, D3574-P3574&lt;=2), "escarcha",AND(D3574&lt;=0, D3574-P3574&gt;2), "helada negra", AND(D3574&gt;0, P3574+2&gt;D3574), "rocío", TRUE, "sin riesgo")</f>
        <v>sin riesgo</v>
      </c>
    </row>
    <row r="3575" spans="1:17" x14ac:dyDescent="0.35">
      <c r="A3575" s="2">
        <v>45825</v>
      </c>
      <c r="B3575" s="3" t="s">
        <v>50</v>
      </c>
      <c r="C3575">
        <v>32.166666666666671</v>
      </c>
      <c r="D3575">
        <v>32.333333333333343</v>
      </c>
      <c r="E3575">
        <v>25</v>
      </c>
      <c r="F3575">
        <v>26.333333333333329</v>
      </c>
      <c r="G3575">
        <v>3.333333333333333</v>
      </c>
      <c r="H3575">
        <v>5.7333333333333334</v>
      </c>
      <c r="I3575">
        <v>8.6666666666666661</v>
      </c>
      <c r="J3575">
        <v>10.66666666666667</v>
      </c>
      <c r="K3575">
        <f t="shared" si="275"/>
        <v>0.1666666666666714</v>
      </c>
      <c r="L3575">
        <f t="shared" si="276"/>
        <v>0.67374839462730596</v>
      </c>
      <c r="M3575">
        <f t="shared" si="277"/>
        <v>9.6599244493734382</v>
      </c>
      <c r="N3575" s="10" t="str" cm="1">
        <f t="array" ref="N3575">_xlfn.IFS(AND(C3575&lt;=0, C3575-M3575&lt;=2), "escarcha",AND(C3575&lt;=0, C3575-M3575&gt;2), "helada negra", AND(C3575&gt;0, M3575+2&gt;C3575), "rocío", TRUE, "sin riesgo")</f>
        <v>sin riesgo</v>
      </c>
      <c r="O3575">
        <f t="shared" si="278"/>
        <v>0.73512865191143573</v>
      </c>
      <c r="P3575">
        <f t="shared" si="279"/>
        <v>10.578272852313646</v>
      </c>
      <c r="Q3575" s="10" t="str" cm="1">
        <f t="array" ref="Q3575">_xlfn.IFS(AND(D3575&lt;=0, D3575-P3575&lt;=2), "escarcha",AND(D3575&lt;=0, D3575-P3575&gt;2), "helada negra", AND(D3575&gt;0, P3575+2&gt;D3575), "rocío", TRUE, "sin riesgo")</f>
        <v>sin riesgo</v>
      </c>
    </row>
    <row r="3576" spans="1:17" x14ac:dyDescent="0.35">
      <c r="A3576" s="2">
        <v>45825</v>
      </c>
      <c r="B3576" s="3" t="s">
        <v>37</v>
      </c>
      <c r="C3576">
        <v>27.1</v>
      </c>
      <c r="D3576">
        <v>27.333333333333339</v>
      </c>
      <c r="E3576">
        <v>50.56666666666667</v>
      </c>
      <c r="F3576">
        <v>49.666666666666657</v>
      </c>
      <c r="G3576">
        <v>8</v>
      </c>
      <c r="H3576">
        <v>2.2000000000000002</v>
      </c>
      <c r="I3576">
        <v>12</v>
      </c>
      <c r="J3576">
        <v>4.4000000000000004</v>
      </c>
      <c r="K3576">
        <f t="shared" si="275"/>
        <v>0.23333333333333783</v>
      </c>
      <c r="L3576">
        <f t="shared" si="276"/>
        <v>1.086233391190401</v>
      </c>
      <c r="M3576">
        <f t="shared" si="277"/>
        <v>15.96238520315613</v>
      </c>
      <c r="N3576" s="10" t="str" cm="1">
        <f t="array" ref="N3576">_xlfn.IFS(AND(C3576&lt;=0, C3576-M3576&lt;=2), "escarcha",AND(C3576&lt;=0, C3576-M3576&gt;2), "helada negra", AND(C3576&gt;0, M3576+2&gt;C3576), "rocío", TRUE, "sin riesgo")</f>
        <v>sin riesgo</v>
      </c>
      <c r="O3576">
        <f t="shared" si="278"/>
        <v>1.0819593732559216</v>
      </c>
      <c r="P3576">
        <f t="shared" si="279"/>
        <v>15.895470005133728</v>
      </c>
      <c r="Q3576" s="10" t="str" cm="1">
        <f t="array" ref="Q3576">_xlfn.IFS(AND(D3576&lt;=0, D3576-P3576&lt;=2), "escarcha",AND(D3576&lt;=0, D3576-P3576&gt;2), "helada negra", AND(D3576&gt;0, P3576+2&gt;D3576), "rocío", TRUE, "sin riesgo")</f>
        <v>sin riesgo</v>
      </c>
    </row>
    <row r="3577" spans="1:17" x14ac:dyDescent="0.35">
      <c r="A3577" s="2">
        <v>45825</v>
      </c>
      <c r="B3577" s="3" t="s">
        <v>43</v>
      </c>
      <c r="C3577">
        <v>20.733333333333331</v>
      </c>
      <c r="D3577">
        <v>23.033333333333331</v>
      </c>
      <c r="E3577">
        <v>71.63333333333334</v>
      </c>
      <c r="F3577">
        <v>57.666666666666657</v>
      </c>
      <c r="G3577">
        <v>0.33333333333333331</v>
      </c>
      <c r="H3577">
        <v>1.833333333333333</v>
      </c>
      <c r="I3577">
        <v>1.666666666666667</v>
      </c>
      <c r="J3577">
        <v>4.833333333333333</v>
      </c>
      <c r="K3577">
        <f t="shared" si="275"/>
        <v>2.3000000000000007</v>
      </c>
      <c r="L3577">
        <f t="shared" si="276"/>
        <v>1.0517653984963835</v>
      </c>
      <c r="M3577">
        <f t="shared" si="277"/>
        <v>15.423727992565171</v>
      </c>
      <c r="N3577" s="10" t="str" cm="1">
        <f t="array" ref="N3577">_xlfn.IFS(AND(C3577&lt;=0, C3577-M3577&lt;=2), "escarcha",AND(C3577&lt;=0, C3577-M3577&gt;2), "helada negra", AND(C3577&gt;0, M3577+2&gt;C3577), "rocío", TRUE, "sin riesgo")</f>
        <v>sin riesgo</v>
      </c>
      <c r="O3577">
        <f t="shared" si="278"/>
        <v>0.97526329788773047</v>
      </c>
      <c r="P3577">
        <f t="shared" si="279"/>
        <v>14.236140556418734</v>
      </c>
      <c r="Q3577" s="10" t="str" cm="1">
        <f t="array" ref="Q3577">_xlfn.IFS(AND(D3577&lt;=0, D3577-P3577&lt;=2), "escarcha",AND(D3577&lt;=0, D3577-P3577&gt;2), "helada negra", AND(D3577&gt;0, P3577+2&gt;D3577), "rocío", TRUE, "sin riesgo")</f>
        <v>sin riesgo</v>
      </c>
    </row>
    <row r="3578" spans="1:17" x14ac:dyDescent="0.35">
      <c r="A3578" s="2">
        <v>45825</v>
      </c>
      <c r="B3578" s="3" t="s">
        <v>44</v>
      </c>
      <c r="C3578">
        <v>18.633333333333329</v>
      </c>
      <c r="D3578">
        <v>22.333333333333329</v>
      </c>
      <c r="E3578">
        <v>77.533333333333331</v>
      </c>
      <c r="F3578">
        <v>58.333333333333343</v>
      </c>
      <c r="G3578">
        <v>0</v>
      </c>
      <c r="H3578">
        <v>1.3</v>
      </c>
      <c r="I3578">
        <v>0</v>
      </c>
      <c r="J3578">
        <v>4.3666666666666663</v>
      </c>
      <c r="K3578">
        <f t="shared" si="275"/>
        <v>3.6999999999999993</v>
      </c>
      <c r="L3578">
        <f t="shared" si="276"/>
        <v>1.0005854075266531</v>
      </c>
      <c r="M3578">
        <f t="shared" si="277"/>
        <v>14.628020499162588</v>
      </c>
      <c r="N3578" s="10" t="str" cm="1">
        <f t="array" ref="N3578">_xlfn.IFS(AND(C3578&lt;=0, C3578-M3578&lt;=2), "escarcha",AND(C3578&lt;=0, C3578-M3578&gt;2), "helada negra", AND(C3578&gt;0, M3578+2&gt;C3578), "rocío", TRUE, "sin riesgo")</f>
        <v>sin riesgo</v>
      </c>
      <c r="O3578">
        <f t="shared" si="278"/>
        <v>0.94429119458962629</v>
      </c>
      <c r="P3578">
        <f t="shared" si="279"/>
        <v>13.758440040546988</v>
      </c>
      <c r="Q3578" s="10" t="str" cm="1">
        <f t="array" ref="Q3578">_xlfn.IFS(AND(D3578&lt;=0, D3578-P3578&lt;=2), "escarcha",AND(D3578&lt;=0, D3578-P3578&gt;2), "helada negra", AND(D3578&gt;0, P3578+2&gt;D3578), "rocío", TRUE, "sin riesgo")</f>
        <v>sin riesgo</v>
      </c>
    </row>
    <row r="3579" spans="1:17" x14ac:dyDescent="0.35">
      <c r="A3579" s="2">
        <v>45825</v>
      </c>
      <c r="B3579" s="3" t="s">
        <v>45</v>
      </c>
      <c r="C3579">
        <v>17.466666666666669</v>
      </c>
      <c r="D3579">
        <v>21.633333333333329</v>
      </c>
      <c r="E3579">
        <v>81.666666666666657</v>
      </c>
      <c r="F3579">
        <v>60</v>
      </c>
      <c r="G3579">
        <v>0</v>
      </c>
      <c r="H3579">
        <v>0.9</v>
      </c>
      <c r="I3579">
        <v>1.333333333333333</v>
      </c>
      <c r="J3579">
        <v>3.0333333333333332</v>
      </c>
      <c r="K3579">
        <f t="shared" si="275"/>
        <v>4.1666666666666607</v>
      </c>
      <c r="L3579">
        <f t="shared" si="276"/>
        <v>0.9792113280678687</v>
      </c>
      <c r="M3579">
        <f t="shared" si="277"/>
        <v>14.297161033583565</v>
      </c>
      <c r="N3579" s="10" t="str" cm="1">
        <f t="array" ref="N3579">_xlfn.IFS(AND(C3579&lt;=0, C3579-M3579&lt;=2), "escarcha",AND(C3579&lt;=0, C3579-M3579&gt;2), "helada negra", AND(C3579&gt;0, M3579+2&gt;C3579), "rocío", TRUE, "sin riesgo")</f>
        <v>sin riesgo</v>
      </c>
      <c r="O3579">
        <f t="shared" si="278"/>
        <v>0.92977096070291387</v>
      </c>
      <c r="P3579">
        <f t="shared" si="279"/>
        <v>13.535096389354488</v>
      </c>
      <c r="Q3579" s="10" t="str" cm="1">
        <f t="array" ref="Q3579">_xlfn.IFS(AND(D3579&lt;=0, D3579-P3579&lt;=2), "escarcha",AND(D3579&lt;=0, D3579-P3579&gt;2), "helada negra", AND(D3579&gt;0, P3579+2&gt;D3579), "rocío", TRUE, "sin riesgo")</f>
        <v>sin riesgo</v>
      </c>
    </row>
    <row r="3580" spans="1:17" x14ac:dyDescent="0.35">
      <c r="A3580" s="2">
        <v>45825</v>
      </c>
      <c r="B3580" s="3" t="s">
        <v>46</v>
      </c>
      <c r="C3580">
        <v>15.83333333333333</v>
      </c>
      <c r="D3580">
        <v>20</v>
      </c>
      <c r="E3580">
        <v>85.533333333333331</v>
      </c>
      <c r="F3580">
        <v>62</v>
      </c>
      <c r="G3580">
        <v>0</v>
      </c>
      <c r="H3580">
        <v>0.33333333333333331</v>
      </c>
      <c r="I3580">
        <v>0.66666666666666663</v>
      </c>
      <c r="J3580">
        <v>1.3666666666666669</v>
      </c>
      <c r="K3580">
        <f t="shared" si="275"/>
        <v>4.1666666666666696</v>
      </c>
      <c r="L3580">
        <f t="shared" si="276"/>
        <v>0.92172456911452894</v>
      </c>
      <c r="M3580">
        <f t="shared" si="277"/>
        <v>13.41149765532661</v>
      </c>
      <c r="N3580" s="10" t="str" cm="1">
        <f t="array" ref="N3580">_xlfn.IFS(AND(C3580&lt;=0, C3580-M3580&lt;=2), "escarcha",AND(C3580&lt;=0, C3580-M3580&gt;2), "helada negra", AND(C3580&gt;0, M3580+2&gt;C3580), "rocío", TRUE, "sin riesgo")</f>
        <v>sin riesgo</v>
      </c>
      <c r="O3580">
        <f t="shared" si="278"/>
        <v>0.86206456402050413</v>
      </c>
      <c r="P3580">
        <f t="shared" si="279"/>
        <v>12.498775792564569</v>
      </c>
      <c r="Q3580" s="10" t="str" cm="1">
        <f t="array" ref="Q3580">_xlfn.IFS(AND(D3580&lt;=0, D3580-P3580&lt;=2), "escarcha",AND(D3580&lt;=0, D3580-P3580&gt;2), "helada negra", AND(D3580&gt;0, P3580+2&gt;D3580), "rocío", TRUE, "sin riesgo")</f>
        <v>sin riesgo</v>
      </c>
    </row>
    <row r="3581" spans="1:17" x14ac:dyDescent="0.35">
      <c r="A3581" s="2">
        <v>45826</v>
      </c>
      <c r="B3581" s="3" t="s">
        <v>10</v>
      </c>
      <c r="C3581">
        <v>14.16666666666667</v>
      </c>
      <c r="D3581">
        <v>19.8</v>
      </c>
      <c r="E3581">
        <v>88.833333333333329</v>
      </c>
      <c r="F3581">
        <v>60.666666666666657</v>
      </c>
      <c r="G3581">
        <v>0</v>
      </c>
      <c r="H3581">
        <v>0.9</v>
      </c>
      <c r="I3581">
        <v>1.333333333333333</v>
      </c>
      <c r="J3581">
        <v>2.4</v>
      </c>
      <c r="K3581">
        <f t="shared" si="275"/>
        <v>5.6333333333333311</v>
      </c>
      <c r="L3581">
        <f t="shared" si="276"/>
        <v>0.85235781959638979</v>
      </c>
      <c r="M3581">
        <f t="shared" si="277"/>
        <v>12.35088915905804</v>
      </c>
      <c r="N3581" s="10" t="str" cm="1">
        <f t="array" ref="N3581">_xlfn.IFS(AND(C3581&lt;=0, C3581-M3581&lt;=2), "escarcha",AND(C3581&lt;=0, C3581-M3581&gt;2), "helada negra", AND(C3581&gt;0, M3581+2&gt;C3581), "rocío", TRUE, "sin riesgo")</f>
        <v>rocío</v>
      </c>
      <c r="O3581">
        <f t="shared" si="278"/>
        <v>0.82793308473835425</v>
      </c>
      <c r="P3581">
        <f t="shared" si="279"/>
        <v>11.979523444773704</v>
      </c>
      <c r="Q3581" s="10" t="str" cm="1">
        <f t="array" ref="Q3581">_xlfn.IFS(AND(D3581&lt;=0, D3581-P3581&lt;=2), "escarcha",AND(D3581&lt;=0, D3581-P3581&gt;2), "helada negra", AND(D3581&gt;0, P3581+2&gt;D3581), "rocío", TRUE, "sin riesgo")</f>
        <v>sin riesgo</v>
      </c>
    </row>
    <row r="3582" spans="1:17" x14ac:dyDescent="0.35">
      <c r="A3582" s="2">
        <v>45826</v>
      </c>
      <c r="B3582" s="3" t="s">
        <v>11</v>
      </c>
      <c r="C3582">
        <v>12.33333333333333</v>
      </c>
      <c r="D3582">
        <v>18.733333333333331</v>
      </c>
      <c r="E3582">
        <v>91.033333333333331</v>
      </c>
      <c r="F3582">
        <v>64</v>
      </c>
      <c r="G3582">
        <v>0</v>
      </c>
      <c r="H3582">
        <v>0</v>
      </c>
      <c r="I3582">
        <v>1</v>
      </c>
      <c r="J3582">
        <v>0.23333333333333331</v>
      </c>
      <c r="K3582">
        <f t="shared" si="275"/>
        <v>6.4</v>
      </c>
      <c r="L3582">
        <f t="shared" si="276"/>
        <v>0.7572603259218238</v>
      </c>
      <c r="M3582">
        <f t="shared" si="277"/>
        <v>10.911038062490023</v>
      </c>
      <c r="N3582" s="10" t="str" cm="1">
        <f t="array" ref="N3582">_xlfn.IFS(AND(C3582&lt;=0, C3582-M3582&lt;=2), "escarcha",AND(C3582&lt;=0, C3582-M3582&gt;2), "helada negra", AND(C3582&gt;0, M3582+2&gt;C3582), "rocío", TRUE, "sin riesgo")</f>
        <v>rocío</v>
      </c>
      <c r="O3582">
        <f t="shared" si="278"/>
        <v>0.81501402302736414</v>
      </c>
      <c r="P3582">
        <f t="shared" si="279"/>
        <v>11.78353202839754</v>
      </c>
      <c r="Q3582" s="10" t="str" cm="1">
        <f t="array" ref="Q3582">_xlfn.IFS(AND(D3582&lt;=0, D3582-P3582&lt;=2), "escarcha",AND(D3582&lt;=0, D3582-P3582&gt;2), "helada negra", AND(D3582&gt;0, P3582+2&gt;D3582), "rocío", TRUE, "sin riesgo")</f>
        <v>sin riesgo</v>
      </c>
    </row>
    <row r="3583" spans="1:17" x14ac:dyDescent="0.35">
      <c r="A3583" s="2">
        <v>45826</v>
      </c>
      <c r="B3583" s="3" t="s">
        <v>12</v>
      </c>
      <c r="C3583">
        <v>11.366666666666671</v>
      </c>
      <c r="D3583">
        <v>16.899999999999999</v>
      </c>
      <c r="E3583">
        <v>92.766666666666666</v>
      </c>
      <c r="F3583">
        <v>76</v>
      </c>
      <c r="G3583">
        <v>1.333333333333333</v>
      </c>
      <c r="H3583">
        <v>0.43333333333333329</v>
      </c>
      <c r="I3583">
        <v>4.333333333333333</v>
      </c>
      <c r="J3583">
        <v>1.6</v>
      </c>
      <c r="K3583">
        <f t="shared" si="275"/>
        <v>5.5333333333333279</v>
      </c>
      <c r="L3583">
        <f t="shared" si="276"/>
        <v>0.71238673083746384</v>
      </c>
      <c r="M3583">
        <f t="shared" si="277"/>
        <v>10.237239408674219</v>
      </c>
      <c r="N3583" s="10" t="str" cm="1">
        <f t="array" ref="N3583">_xlfn.IFS(AND(C3583&lt;=0, C3583-M3583&lt;=2), "escarcha",AND(C3583&lt;=0, C3583-M3583&gt;2), "helada negra", AND(C3583&gt;0, M3583+2&gt;C3583), "rocío", TRUE, "sin riesgo")</f>
        <v>rocío</v>
      </c>
      <c r="O3583">
        <f t="shared" si="278"/>
        <v>0.87145259032193723</v>
      </c>
      <c r="P3583">
        <f t="shared" si="279"/>
        <v>12.641969630234481</v>
      </c>
      <c r="Q3583" s="10" t="str" cm="1">
        <f t="array" ref="Q3583">_xlfn.IFS(AND(D3583&lt;=0, D3583-P3583&lt;=2), "escarcha",AND(D3583&lt;=0, D3583-P3583&gt;2), "helada negra", AND(D3583&gt;0, P3583+2&gt;D3583), "rocío", TRUE, "sin riesgo")</f>
        <v>sin riesgo</v>
      </c>
    </row>
    <row r="3584" spans="1:17" x14ac:dyDescent="0.35">
      <c r="A3584" s="2">
        <v>45826</v>
      </c>
      <c r="B3584" s="3" t="s">
        <v>13</v>
      </c>
      <c r="C3584">
        <v>11.3</v>
      </c>
      <c r="D3584">
        <v>16.93333333333333</v>
      </c>
      <c r="E3584">
        <v>93.3</v>
      </c>
      <c r="F3584">
        <v>74.666666666666671</v>
      </c>
      <c r="G3584">
        <v>0</v>
      </c>
      <c r="H3584">
        <v>0.1</v>
      </c>
      <c r="I3584">
        <v>1</v>
      </c>
      <c r="J3584">
        <v>0.56666666666666665</v>
      </c>
      <c r="K3584">
        <f t="shared" si="275"/>
        <v>5.6333333333333293</v>
      </c>
      <c r="L3584">
        <f t="shared" si="276"/>
        <v>0.71370606718249852</v>
      </c>
      <c r="M3584">
        <f t="shared" si="277"/>
        <v>10.25699885869912</v>
      </c>
      <c r="N3584" s="10" t="str" cm="1">
        <f t="array" ref="N3584">_xlfn.IFS(AND(C3584&lt;=0, C3584-M3584&lt;=2), "escarcha",AND(C3584&lt;=0, C3584-M3584&gt;2), "helada negra", AND(C3584&gt;0, M3584+2&gt;C3584), "rocío", TRUE, "sin riesgo")</f>
        <v>rocío</v>
      </c>
      <c r="O3584">
        <f t="shared" si="278"/>
        <v>0.85586593641516862</v>
      </c>
      <c r="P3584">
        <f t="shared" si="279"/>
        <v>12.404317145871465</v>
      </c>
      <c r="Q3584" s="10" t="str" cm="1">
        <f t="array" ref="Q3584">_xlfn.IFS(AND(D3584&lt;=0, D3584-P3584&lt;=2), "escarcha",AND(D3584&lt;=0, D3584-P3584&gt;2), "helada negra", AND(D3584&gt;0, P3584+2&gt;D3584), "rocío", TRUE, "sin riesgo")</f>
        <v>sin riesgo</v>
      </c>
    </row>
    <row r="3585" spans="1:17" x14ac:dyDescent="0.35">
      <c r="A3585" s="2">
        <v>45826</v>
      </c>
      <c r="B3585" s="3" t="s">
        <v>14</v>
      </c>
      <c r="C3585">
        <v>11.6</v>
      </c>
      <c r="D3585">
        <v>16.100000000000001</v>
      </c>
      <c r="E3585">
        <v>93.566666666666663</v>
      </c>
      <c r="F3585">
        <v>76.333333333333329</v>
      </c>
      <c r="G3585">
        <v>0</v>
      </c>
      <c r="H3585">
        <v>9.9999999999999992E-2</v>
      </c>
      <c r="I3585">
        <v>0.66666666666666663</v>
      </c>
      <c r="J3585">
        <v>0.6</v>
      </c>
      <c r="K3585">
        <f t="shared" si="275"/>
        <v>4.5000000000000018</v>
      </c>
      <c r="L3585">
        <f t="shared" si="276"/>
        <v>0.73640221794820504</v>
      </c>
      <c r="M3585">
        <f t="shared" si="277"/>
        <v>10.59739815938633</v>
      </c>
      <c r="N3585" s="10" t="str" cm="1">
        <f t="array" ref="N3585">_xlfn.IFS(AND(C3585&lt;=0, C3585-M3585&lt;=2), "escarcha",AND(C3585&lt;=0, C3585-M3585&gt;2), "helada negra", AND(C3585&gt;0, M3585+2&gt;C3585), "rocío", TRUE, "sin riesgo")</f>
        <v>rocío</v>
      </c>
      <c r="O3585">
        <f t="shared" si="278"/>
        <v>0.82495573635346831</v>
      </c>
      <c r="P3585">
        <f t="shared" si="279"/>
        <v>11.934328208717947</v>
      </c>
      <c r="Q3585" s="10" t="str" cm="1">
        <f t="array" ref="Q3585">_xlfn.IFS(AND(D3585&lt;=0, D3585-P3585&lt;=2), "escarcha",AND(D3585&lt;=0, D3585-P3585&gt;2), "helada negra", AND(D3585&gt;0, P3585+2&gt;D3585), "rocío", TRUE, "sin riesgo")</f>
        <v>sin riesgo</v>
      </c>
    </row>
    <row r="3586" spans="1:17" x14ac:dyDescent="0.35">
      <c r="A3586" s="2">
        <v>45826</v>
      </c>
      <c r="B3586" s="3" t="s">
        <v>15</v>
      </c>
      <c r="C3586">
        <v>10.8</v>
      </c>
      <c r="D3586">
        <v>15.1</v>
      </c>
      <c r="E3586">
        <v>93.2</v>
      </c>
      <c r="F3586">
        <v>77.666666666666671</v>
      </c>
      <c r="G3586">
        <v>0.33333333333333331</v>
      </c>
      <c r="H3586">
        <v>6.6666666666666666E-2</v>
      </c>
      <c r="I3586">
        <v>1</v>
      </c>
      <c r="J3586">
        <v>0.23333333333333331</v>
      </c>
      <c r="K3586">
        <f t="shared" ref="K3586:K3649" si="280">ABS((C3586-D3586))</f>
        <v>4.2999999999999989</v>
      </c>
      <c r="L3586">
        <f t="shared" si="276"/>
        <v>0.67945935102018917</v>
      </c>
      <c r="M3586">
        <f t="shared" si="277"/>
        <v>9.7450889347628227</v>
      </c>
      <c r="N3586" s="10" t="str" cm="1">
        <f t="array" ref="N3586">_xlfn.IFS(AND(C3586&lt;=0, C3586-M3586&lt;=2), "escarcha",AND(C3586&lt;=0, C3586-M3586&gt;2), "helada negra", AND(C3586&gt;0, M3586+2&gt;C3586), "rocío", TRUE, "sin riesgo")</f>
        <v>rocío</v>
      </c>
      <c r="O3586">
        <f t="shared" si="278"/>
        <v>0.77823722939373285</v>
      </c>
      <c r="P3586">
        <f t="shared" si="279"/>
        <v>11.227247561285989</v>
      </c>
      <c r="Q3586" s="10" t="str" cm="1">
        <f t="array" ref="Q3586">_xlfn.IFS(AND(D3586&lt;=0, D3586-P3586&lt;=2), "escarcha",AND(D3586&lt;=0, D3586-P3586&gt;2), "helada negra", AND(D3586&gt;0, P3586+2&gt;D3586), "rocío", TRUE, "sin riesgo")</f>
        <v>sin riesgo</v>
      </c>
    </row>
    <row r="3587" spans="1:17" x14ac:dyDescent="0.35">
      <c r="A3587" s="2">
        <v>45826</v>
      </c>
      <c r="B3587" s="3" t="s">
        <v>16</v>
      </c>
      <c r="C3587">
        <v>9.9666666666666668</v>
      </c>
      <c r="D3587">
        <v>14.56666666666667</v>
      </c>
      <c r="E3587">
        <v>93.733333333333334</v>
      </c>
      <c r="F3587">
        <v>79.666666666666671</v>
      </c>
      <c r="G3587">
        <v>0</v>
      </c>
      <c r="H3587">
        <v>6.6666666666666666E-2</v>
      </c>
      <c r="I3587">
        <v>0</v>
      </c>
      <c r="J3587">
        <v>0.23333333333333331</v>
      </c>
      <c r="K3587">
        <f t="shared" si="280"/>
        <v>4.6000000000000032</v>
      </c>
      <c r="L3587">
        <f t="shared" ref="L3587:L3650" si="281">(LN(E3587/100))+((17.625*C3587)/(243.04+C3587))</f>
        <v>0.62958357197631154</v>
      </c>
      <c r="M3587">
        <f t="shared" ref="M3587:M3650" si="282">(243.04*L3587)/(17.625-L3587)</f>
        <v>9.0032504929281103</v>
      </c>
      <c r="N3587" s="10" t="str" cm="1">
        <f t="array" ref="N3587">_xlfn.IFS(AND(C3587&lt;=0, C3587-M3587&lt;=2), "escarcha",AND(C3587&lt;=0, C3587-M3587&gt;2), "helada negra", AND(C3587&gt;0, M3587+2&gt;C3587), "rocío", TRUE, "sin riesgo")</f>
        <v>rocío</v>
      </c>
      <c r="O3587">
        <f t="shared" ref="O3587:O3650" si="283">(LN(F3587/100))+((17.625*D3587)/(243.04+D3587))</f>
        <v>0.7693070703914302</v>
      </c>
      <c r="P3587">
        <f t="shared" ref="P3587:P3650" si="284">(243.04*O3587)/(17.625-O3587)</f>
        <v>11.092536579110257</v>
      </c>
      <c r="Q3587" s="10" t="str" cm="1">
        <f t="array" ref="Q3587">_xlfn.IFS(AND(D3587&lt;=0, D3587-P3587&lt;=2), "escarcha",AND(D3587&lt;=0, D3587-P3587&gt;2), "helada negra", AND(D3587&gt;0, P3587+2&gt;D3587), "rocío", TRUE, "sin riesgo")</f>
        <v>sin riesgo</v>
      </c>
    </row>
    <row r="3588" spans="1:17" x14ac:dyDescent="0.35">
      <c r="A3588" s="2">
        <v>45826</v>
      </c>
      <c r="B3588" s="3" t="s">
        <v>17</v>
      </c>
      <c r="C3588">
        <v>9.1999999999999993</v>
      </c>
      <c r="D3588">
        <v>15.03333333333333</v>
      </c>
      <c r="E3588">
        <v>94.433333333333337</v>
      </c>
      <c r="F3588">
        <v>76.666666666666671</v>
      </c>
      <c r="G3588">
        <v>0</v>
      </c>
      <c r="H3588">
        <v>3.3333333333333333E-2</v>
      </c>
      <c r="I3588">
        <v>0</v>
      </c>
      <c r="J3588">
        <v>0.43333333333333329</v>
      </c>
      <c r="K3588">
        <f t="shared" si="280"/>
        <v>5.8333333333333304</v>
      </c>
      <c r="L3588">
        <f t="shared" si="281"/>
        <v>0.58556408441623553</v>
      </c>
      <c r="M3588">
        <f t="shared" si="282"/>
        <v>8.3521247875561606</v>
      </c>
      <c r="N3588" s="10" t="str" cm="1">
        <f t="array" ref="N3588">_xlfn.IFS(AND(C3588&lt;=0, C3588-M3588&lt;=2), "escarcha",AND(C3588&lt;=0, C3588-M3588&gt;2), "helada negra", AND(C3588&gt;0, M3588+2&gt;C3588), "rocío", TRUE, "sin riesgo")</f>
        <v>rocío</v>
      </c>
      <c r="O3588">
        <f t="shared" si="283"/>
        <v>0.76099144303452793</v>
      </c>
      <c r="P3588">
        <f t="shared" si="284"/>
        <v>10.96722405532223</v>
      </c>
      <c r="Q3588" s="10" t="str" cm="1">
        <f t="array" ref="Q3588">_xlfn.IFS(AND(D3588&lt;=0, D3588-P3588&lt;=2), "escarcha",AND(D3588&lt;=0, D3588-P3588&gt;2), "helada negra", AND(D3588&gt;0, P3588+2&gt;D3588), "rocío", TRUE, "sin riesgo")</f>
        <v>sin riesgo</v>
      </c>
    </row>
    <row r="3589" spans="1:17" x14ac:dyDescent="0.35">
      <c r="A3589" s="2">
        <v>45826</v>
      </c>
      <c r="B3589" s="3" t="s">
        <v>18</v>
      </c>
      <c r="C3589">
        <v>8.6333333333333329</v>
      </c>
      <c r="D3589">
        <v>14.266666666666669</v>
      </c>
      <c r="E3589">
        <v>95.066666666666663</v>
      </c>
      <c r="F3589">
        <v>80</v>
      </c>
      <c r="G3589">
        <v>0</v>
      </c>
      <c r="H3589">
        <v>0</v>
      </c>
      <c r="I3589">
        <v>0</v>
      </c>
      <c r="J3589">
        <v>0</v>
      </c>
      <c r="K3589">
        <f t="shared" si="280"/>
        <v>5.6333333333333364</v>
      </c>
      <c r="L3589">
        <f t="shared" si="281"/>
        <v>0.55401140320342801</v>
      </c>
      <c r="M3589">
        <f t="shared" si="282"/>
        <v>7.8874712305664652</v>
      </c>
      <c r="N3589" s="10" t="str" cm="1">
        <f t="array" ref="N3589">_xlfn.IFS(AND(C3589&lt;=0, C3589-M3589&lt;=2), "escarcha",AND(C3589&lt;=0, C3589-M3589&gt;2), "helada negra", AND(C3589&gt;0, M3589+2&gt;C3589), "rocío", TRUE, "sin riesgo")</f>
        <v>rocío</v>
      </c>
      <c r="O3589">
        <f t="shared" si="283"/>
        <v>0.75409502263127703</v>
      </c>
      <c r="P3589">
        <f t="shared" si="284"/>
        <v>10.863392008084805</v>
      </c>
      <c r="Q3589" s="10" t="str" cm="1">
        <f t="array" ref="Q3589">_xlfn.IFS(AND(D3589&lt;=0, D3589-P3589&lt;=2), "escarcha",AND(D3589&lt;=0, D3589-P3589&gt;2), "helada negra", AND(D3589&gt;0, P3589+2&gt;D3589), "rocío", TRUE, "sin riesgo")</f>
        <v>sin riesgo</v>
      </c>
    </row>
    <row r="3590" spans="1:17" x14ac:dyDescent="0.35">
      <c r="A3590" s="2">
        <v>45826</v>
      </c>
      <c r="B3590" s="3" t="s">
        <v>19</v>
      </c>
      <c r="C3590">
        <v>7.9333333333333336</v>
      </c>
      <c r="D3590">
        <v>13.4</v>
      </c>
      <c r="E3590">
        <v>95.3</v>
      </c>
      <c r="F3590">
        <v>83.333333333333329</v>
      </c>
      <c r="G3590">
        <v>0</v>
      </c>
      <c r="H3590">
        <v>3.3333333333333333E-2</v>
      </c>
      <c r="I3590">
        <v>0</v>
      </c>
      <c r="J3590">
        <v>0.16666666666666671</v>
      </c>
      <c r="K3590">
        <f t="shared" si="280"/>
        <v>5.4666666666666668</v>
      </c>
      <c r="L3590">
        <f t="shared" si="281"/>
        <v>0.50899052835373115</v>
      </c>
      <c r="M3590">
        <f t="shared" si="282"/>
        <v>7.2274473916373978</v>
      </c>
      <c r="N3590" s="10" t="str" cm="1">
        <f t="array" ref="N3590">_xlfn.IFS(AND(C3590&lt;=0, C3590-M3590&lt;=2), "escarcha",AND(C3590&lt;=0, C3590-M3590&gt;2), "helada negra", AND(C3590&gt;0, M3590+2&gt;C3590), "rocío", TRUE, "sin riesgo")</f>
        <v>rocío</v>
      </c>
      <c r="O3590">
        <f t="shared" si="283"/>
        <v>0.73865411002869397</v>
      </c>
      <c r="P3590">
        <f t="shared" si="284"/>
        <v>10.631222176254903</v>
      </c>
      <c r="Q3590" s="10" t="str" cm="1">
        <f t="array" ref="Q3590">_xlfn.IFS(AND(D3590&lt;=0, D3590-P3590&lt;=2), "escarcha",AND(D3590&lt;=0, D3590-P3590&gt;2), "helada negra", AND(D3590&gt;0, P3590+2&gt;D3590), "rocío", TRUE, "sin riesgo")</f>
        <v>sin riesgo</v>
      </c>
    </row>
    <row r="3591" spans="1:17" x14ac:dyDescent="0.35">
      <c r="A3591" s="2">
        <v>45826</v>
      </c>
      <c r="B3591" s="3" t="s">
        <v>20</v>
      </c>
      <c r="C3591">
        <v>7.2333333333333334</v>
      </c>
      <c r="D3591">
        <v>13.3</v>
      </c>
      <c r="E3591">
        <v>95.6</v>
      </c>
      <c r="F3591">
        <v>84.333333333333329</v>
      </c>
      <c r="G3591">
        <v>0</v>
      </c>
      <c r="H3591">
        <v>0</v>
      </c>
      <c r="I3591">
        <v>0</v>
      </c>
      <c r="J3591">
        <v>0</v>
      </c>
      <c r="K3591">
        <f t="shared" si="280"/>
        <v>6.0666666666666673</v>
      </c>
      <c r="L3591">
        <f t="shared" si="281"/>
        <v>0.46439569765307931</v>
      </c>
      <c r="M3591">
        <f t="shared" si="282"/>
        <v>6.5770836719408825</v>
      </c>
      <c r="N3591" s="10" t="str" cm="1">
        <f t="array" ref="N3591">_xlfn.IFS(AND(C3591&lt;=0, C3591-M3591&lt;=2), "escarcha",AND(C3591&lt;=0, C3591-M3591&gt;2), "helada negra", AND(C3591&gt;0, M3591+2&gt;C3591), "rocío", TRUE, "sin riesgo")</f>
        <v>rocío</v>
      </c>
      <c r="O3591">
        <f t="shared" si="283"/>
        <v>0.74406632592276656</v>
      </c>
      <c r="P3591">
        <f t="shared" si="284"/>
        <v>10.712552003564124</v>
      </c>
      <c r="Q3591" s="10" t="str" cm="1">
        <f t="array" ref="Q3591">_xlfn.IFS(AND(D3591&lt;=0, D3591-P3591&lt;=2), "escarcha",AND(D3591&lt;=0, D3591-P3591&gt;2), "helada negra", AND(D3591&gt;0, P3591+2&gt;D3591), "rocío", TRUE, "sin riesgo")</f>
        <v>sin riesgo</v>
      </c>
    </row>
    <row r="3592" spans="1:17" x14ac:dyDescent="0.35">
      <c r="A3592" s="2">
        <v>45826</v>
      </c>
      <c r="B3592" s="3" t="s">
        <v>21</v>
      </c>
      <c r="C3592">
        <v>6.7666666666666666</v>
      </c>
      <c r="D3592">
        <v>13.2</v>
      </c>
      <c r="E3592">
        <v>95.8</v>
      </c>
      <c r="F3592">
        <v>84</v>
      </c>
      <c r="G3592">
        <v>0</v>
      </c>
      <c r="H3592">
        <v>0</v>
      </c>
      <c r="I3592">
        <v>0</v>
      </c>
      <c r="J3592">
        <v>0</v>
      </c>
      <c r="K3592">
        <f t="shared" si="280"/>
        <v>6.4333333333333327</v>
      </c>
      <c r="L3592">
        <f t="shared" si="281"/>
        <v>0.43451170317329285</v>
      </c>
      <c r="M3592">
        <f t="shared" si="282"/>
        <v>6.1431486131043238</v>
      </c>
      <c r="N3592" s="10" t="str" cm="1">
        <f t="array" ref="N3592">_xlfn.IFS(AND(C3592&lt;=0, C3592-M3592&lt;=2), "escarcha",AND(C3592&lt;=0, C3592-M3592&gt;2), "helada negra", AND(C3592&gt;0, M3592+2&gt;C3592), "rocío", TRUE, "sin riesgo")</f>
        <v>rocío</v>
      </c>
      <c r="O3592">
        <f t="shared" si="283"/>
        <v>0.73358448360139761</v>
      </c>
      <c r="P3592">
        <f t="shared" si="284"/>
        <v>10.555087743913173</v>
      </c>
      <c r="Q3592" s="10" t="str" cm="1">
        <f t="array" ref="Q3592">_xlfn.IFS(AND(D3592&lt;=0, D3592-P3592&lt;=2), "escarcha",AND(D3592&lt;=0, D3592-P3592&gt;2), "helada negra", AND(D3592&gt;0, P3592+2&gt;D3592), "rocío", TRUE, "sin riesgo")</f>
        <v>sin riesgo</v>
      </c>
    </row>
    <row r="3593" spans="1:17" x14ac:dyDescent="0.35">
      <c r="A3593" s="2">
        <v>45826</v>
      </c>
      <c r="B3593" s="3" t="s">
        <v>22</v>
      </c>
      <c r="C3593">
        <v>6.4333333333333336</v>
      </c>
      <c r="D3593">
        <v>13</v>
      </c>
      <c r="E3593">
        <v>96.1</v>
      </c>
      <c r="F3593">
        <v>85.333333333333329</v>
      </c>
      <c r="G3593">
        <v>0</v>
      </c>
      <c r="H3593">
        <v>0</v>
      </c>
      <c r="I3593">
        <v>0</v>
      </c>
      <c r="J3593">
        <v>0.1333333333333333</v>
      </c>
      <c r="K3593">
        <f t="shared" si="280"/>
        <v>6.5666666666666664</v>
      </c>
      <c r="L3593">
        <f t="shared" si="281"/>
        <v>0.41472662577928876</v>
      </c>
      <c r="M3593">
        <f t="shared" si="282"/>
        <v>5.8566855353023923</v>
      </c>
      <c r="N3593" s="10" t="str" cm="1">
        <f t="array" ref="N3593">_xlfn.IFS(AND(C3593&lt;=0, C3593-M3593&lt;=2), "escarcha",AND(C3593&lt;=0, C3593-M3593&gt;2), "helada negra", AND(C3593&gt;0, M3593+2&gt;C3593), "rocío", TRUE, "sin riesgo")</f>
        <v>rocío</v>
      </c>
      <c r="O3593">
        <f t="shared" si="283"/>
        <v>0.73627467611925279</v>
      </c>
      <c r="P3593">
        <f t="shared" si="284"/>
        <v>10.595482717158953</v>
      </c>
      <c r="Q3593" s="10" t="str" cm="1">
        <f t="array" ref="Q3593">_xlfn.IFS(AND(D3593&lt;=0, D3593-P3593&lt;=2), "escarcha",AND(D3593&lt;=0, D3593-P3593&gt;2), "helada negra", AND(D3593&gt;0, P3593+2&gt;D3593), "rocío", TRUE, "sin riesgo")</f>
        <v>sin riesgo</v>
      </c>
    </row>
    <row r="3594" spans="1:17" x14ac:dyDescent="0.35">
      <c r="A3594" s="2">
        <v>45826</v>
      </c>
      <c r="B3594" s="3" t="s">
        <v>23</v>
      </c>
      <c r="C3594">
        <v>5.7333333333333334</v>
      </c>
      <c r="D3594">
        <v>12.9</v>
      </c>
      <c r="E3594">
        <v>96.2</v>
      </c>
      <c r="F3594">
        <v>86.666666666666671</v>
      </c>
      <c r="G3594">
        <v>0</v>
      </c>
      <c r="H3594">
        <v>0</v>
      </c>
      <c r="I3594">
        <v>0</v>
      </c>
      <c r="J3594">
        <v>6.6666666666666666E-2</v>
      </c>
      <c r="K3594">
        <f t="shared" si="280"/>
        <v>7.166666666666667</v>
      </c>
      <c r="L3594">
        <f t="shared" si="281"/>
        <v>0.36745222560145996</v>
      </c>
      <c r="M3594">
        <f t="shared" si="282"/>
        <v>5.1748713129835915</v>
      </c>
      <c r="N3594" s="10" t="str" cm="1">
        <f t="array" ref="N3594">_xlfn.IFS(AND(C3594&lt;=0, C3594-M3594&lt;=2), "escarcha",AND(C3594&lt;=0, C3594-M3594&gt;2), "helada negra", AND(C3594&gt;0, M3594+2&gt;C3594), "rocío", TRUE, "sin riesgo")</f>
        <v>rocío</v>
      </c>
      <c r="O3594">
        <f t="shared" si="283"/>
        <v>0.74524212736815687</v>
      </c>
      <c r="P3594">
        <f t="shared" si="284"/>
        <v>10.730227767616466</v>
      </c>
      <c r="Q3594" s="10" t="str" cm="1">
        <f t="array" ref="Q3594">_xlfn.IFS(AND(D3594&lt;=0, D3594-P3594&lt;=2), "escarcha",AND(D3594&lt;=0, D3594-P3594&gt;2), "helada negra", AND(D3594&gt;0, P3594+2&gt;D3594), "rocío", TRUE, "sin riesgo")</f>
        <v>sin riesgo</v>
      </c>
    </row>
    <row r="3595" spans="1:17" x14ac:dyDescent="0.35">
      <c r="A3595" s="2">
        <v>45826</v>
      </c>
      <c r="B3595" s="3" t="s">
        <v>24</v>
      </c>
      <c r="C3595">
        <v>5.6</v>
      </c>
      <c r="D3595">
        <v>12.93333333333333</v>
      </c>
      <c r="E3595">
        <v>96.466666666666669</v>
      </c>
      <c r="F3595">
        <v>87</v>
      </c>
      <c r="G3595">
        <v>0</v>
      </c>
      <c r="H3595">
        <v>0</v>
      </c>
      <c r="I3595">
        <v>0</v>
      </c>
      <c r="J3595">
        <v>0</v>
      </c>
      <c r="K3595">
        <f t="shared" si="280"/>
        <v>7.3333333333333304</v>
      </c>
      <c r="L3595">
        <f t="shared" si="281"/>
        <v>0.36098679900064184</v>
      </c>
      <c r="M3595">
        <f t="shared" si="282"/>
        <v>5.0819140722180025</v>
      </c>
      <c r="N3595" s="10" t="str" cm="1">
        <f t="array" ref="N3595">_xlfn.IFS(AND(C3595&lt;=0, C3595-M3595&lt;=2), "escarcha",AND(C3595&lt;=0, C3595-M3595&gt;2), "helada negra", AND(C3595&gt;0, M3595+2&gt;C3595), "rocío", TRUE, "sin riesgo")</f>
        <v>rocío</v>
      </c>
      <c r="O3595">
        <f t="shared" si="283"/>
        <v>0.75126038292172703</v>
      </c>
      <c r="P3595">
        <f t="shared" si="284"/>
        <v>10.82073847343816</v>
      </c>
      <c r="Q3595" s="10" t="str" cm="1">
        <f t="array" ref="Q3595">_xlfn.IFS(AND(D3595&lt;=0, D3595-P3595&lt;=2), "escarcha",AND(D3595&lt;=0, D3595-P3595&gt;2), "helada negra", AND(D3595&gt;0, P3595+2&gt;D3595), "rocío", TRUE, "sin riesgo")</f>
        <v>sin riesgo</v>
      </c>
    </row>
    <row r="3596" spans="1:17" x14ac:dyDescent="0.35">
      <c r="A3596" s="2">
        <v>45826</v>
      </c>
      <c r="B3596" s="3" t="s">
        <v>25</v>
      </c>
      <c r="C3596">
        <v>6</v>
      </c>
      <c r="D3596">
        <v>14.33333333333333</v>
      </c>
      <c r="E3596">
        <v>96.766666666666666</v>
      </c>
      <c r="F3596">
        <v>82.666666666666671</v>
      </c>
      <c r="G3596">
        <v>0</v>
      </c>
      <c r="H3596">
        <v>0</v>
      </c>
      <c r="I3596">
        <v>0</v>
      </c>
      <c r="J3596">
        <v>0</v>
      </c>
      <c r="K3596">
        <f t="shared" si="280"/>
        <v>8.3333333333333304</v>
      </c>
      <c r="L3596">
        <f t="shared" si="281"/>
        <v>0.39176297780708474</v>
      </c>
      <c r="M3596">
        <f t="shared" si="282"/>
        <v>5.5250255076058803</v>
      </c>
      <c r="N3596" s="10" t="str" cm="1">
        <f t="array" ref="N3596">_xlfn.IFS(AND(C3596&lt;=0, C3596-M3596&lt;=2), "escarcha",AND(C3596&lt;=0, C3596-M3596&gt;2), "helada negra", AND(C3596&gt;0, M3596+2&gt;C3596), "rocío", TRUE, "sin riesgo")</f>
        <v>rocío</v>
      </c>
      <c r="O3596">
        <f t="shared" si="283"/>
        <v>0.79119706672196022</v>
      </c>
      <c r="P3596">
        <f t="shared" si="284"/>
        <v>11.423000248860593</v>
      </c>
      <c r="Q3596" s="10" t="str" cm="1">
        <f t="array" ref="Q3596">_xlfn.IFS(AND(D3596&lt;=0, D3596-P3596&lt;=2), "escarcha",AND(D3596&lt;=0, D3596-P3596&gt;2), "helada negra", AND(D3596&gt;0, P3596+2&gt;D3596), "rocío", TRUE, "sin riesgo")</f>
        <v>sin riesgo</v>
      </c>
    </row>
    <row r="3597" spans="1:17" x14ac:dyDescent="0.35">
      <c r="A3597" s="2">
        <v>45826</v>
      </c>
      <c r="B3597" s="3" t="s">
        <v>26</v>
      </c>
      <c r="C3597">
        <v>7.2333333333333334</v>
      </c>
      <c r="D3597">
        <v>17.233333333333331</v>
      </c>
      <c r="E3597">
        <v>97</v>
      </c>
      <c r="F3597">
        <v>76</v>
      </c>
      <c r="G3597">
        <v>0</v>
      </c>
      <c r="H3597">
        <v>9.9999999999999992E-2</v>
      </c>
      <c r="I3597">
        <v>0</v>
      </c>
      <c r="J3597">
        <v>0.43333333333333329</v>
      </c>
      <c r="K3597">
        <f t="shared" si="280"/>
        <v>9.9999999999999964</v>
      </c>
      <c r="L3597">
        <f t="shared" si="281"/>
        <v>0.47893385609910649</v>
      </c>
      <c r="M3597">
        <f t="shared" si="282"/>
        <v>6.7887341276664825</v>
      </c>
      <c r="N3597" s="10" t="str" cm="1">
        <f t="array" ref="N3597">_xlfn.IFS(AND(C3597&lt;=0, C3597-M3597&lt;=2), "escarcha",AND(C3597&lt;=0, C3597-M3597&gt;2), "helada negra", AND(C3597&gt;0, M3597+2&gt;C3597), "rocío", TRUE, "sin riesgo")</f>
        <v>rocío</v>
      </c>
      <c r="O3597">
        <f t="shared" si="283"/>
        <v>0.89255746796848379</v>
      </c>
      <c r="P3597">
        <f t="shared" si="284"/>
        <v>12.964465086300988</v>
      </c>
      <c r="Q3597" s="10" t="str" cm="1">
        <f t="array" ref="Q3597">_xlfn.IFS(AND(D3597&lt;=0, D3597-P3597&lt;=2), "escarcha",AND(D3597&lt;=0, D3597-P3597&gt;2), "helada negra", AND(D3597&gt;0, P3597+2&gt;D3597), "rocío", TRUE, "sin riesgo")</f>
        <v>sin riesgo</v>
      </c>
    </row>
    <row r="3598" spans="1:17" x14ac:dyDescent="0.35">
      <c r="A3598" s="2">
        <v>45826</v>
      </c>
      <c r="B3598" s="3" t="s">
        <v>27</v>
      </c>
      <c r="C3598">
        <v>9.7666666666666657</v>
      </c>
      <c r="D3598">
        <v>19.2</v>
      </c>
      <c r="E3598">
        <v>97.333333333333329</v>
      </c>
      <c r="F3598">
        <v>71</v>
      </c>
      <c r="G3598">
        <v>0</v>
      </c>
      <c r="H3598">
        <v>0</v>
      </c>
      <c r="I3598">
        <v>0</v>
      </c>
      <c r="J3598">
        <v>0.23333333333333331</v>
      </c>
      <c r="K3598">
        <f t="shared" si="280"/>
        <v>9.4333333333333336</v>
      </c>
      <c r="L3598">
        <f t="shared" si="281"/>
        <v>0.65387702630146105</v>
      </c>
      <c r="M3598">
        <f t="shared" si="282"/>
        <v>9.3640398881438198</v>
      </c>
      <c r="N3598" s="10" t="str" cm="1">
        <f t="array" ref="N3598">_xlfn.IFS(AND(C3598&lt;=0, C3598-M3598&lt;=2), "escarcha",AND(C3598&lt;=0, C3598-M3598&gt;2), "helada negra", AND(C3598&gt;0, M3598+2&gt;C3598), "rocío", TRUE, "sin riesgo")</f>
        <v>rocío</v>
      </c>
      <c r="O3598">
        <f t="shared" si="283"/>
        <v>0.94793067946078946</v>
      </c>
      <c r="P3598">
        <f t="shared" si="284"/>
        <v>13.814481903748623</v>
      </c>
      <c r="Q3598" s="10" t="str" cm="1">
        <f t="array" ref="Q3598">_xlfn.IFS(AND(D3598&lt;=0, D3598-P3598&lt;=2), "escarcha",AND(D3598&lt;=0, D3598-P3598&gt;2), "helada negra", AND(D3598&gt;0, P3598+2&gt;D3598), "rocío", TRUE, "sin riesgo")</f>
        <v>sin riesgo</v>
      </c>
    </row>
    <row r="3599" spans="1:17" x14ac:dyDescent="0.35">
      <c r="A3599" s="2">
        <v>45826</v>
      </c>
      <c r="B3599" s="3" t="s">
        <v>28</v>
      </c>
      <c r="C3599">
        <v>12.766666666666669</v>
      </c>
      <c r="D3599">
        <v>19.733333333333331</v>
      </c>
      <c r="E3599">
        <v>95.866666666666674</v>
      </c>
      <c r="F3599">
        <v>68.666666666666671</v>
      </c>
      <c r="G3599">
        <v>0</v>
      </c>
      <c r="H3599">
        <v>0.1333333333333333</v>
      </c>
      <c r="I3599">
        <v>0</v>
      </c>
      <c r="J3599">
        <v>1.1333333333333331</v>
      </c>
      <c r="K3599">
        <f t="shared" si="280"/>
        <v>6.9666666666666615</v>
      </c>
      <c r="L3599">
        <f t="shared" si="281"/>
        <v>0.83740752519710193</v>
      </c>
      <c r="M3599">
        <f t="shared" si="282"/>
        <v>12.12344922176181</v>
      </c>
      <c r="N3599" s="10" t="str" cm="1">
        <f t="array" ref="N3599">_xlfn.IFS(AND(C3599&lt;=0, C3599-M3599&lt;=2), "escarcha",AND(C3599&lt;=0, C3599-M3599&gt;2), "helada negra", AND(C3599&gt;0, M3599+2&gt;C3599), "rocío", TRUE, "sin riesgo")</f>
        <v>rocío</v>
      </c>
      <c r="O3599">
        <f t="shared" si="283"/>
        <v>0.9476678772062439</v>
      </c>
      <c r="P3599">
        <f t="shared" si="284"/>
        <v>13.810434377655275</v>
      </c>
      <c r="Q3599" s="10" t="str" cm="1">
        <f t="array" ref="Q3599">_xlfn.IFS(AND(D3599&lt;=0, D3599-P3599&lt;=2), "escarcha",AND(D3599&lt;=0, D3599-P3599&gt;2), "helada negra", AND(D3599&gt;0, P3599+2&gt;D3599), "rocío", TRUE, "sin riesgo")</f>
        <v>sin riesgo</v>
      </c>
    </row>
    <row r="3600" spans="1:17" x14ac:dyDescent="0.35">
      <c r="A3600" s="2">
        <v>45826</v>
      </c>
      <c r="B3600" s="3" t="s">
        <v>29</v>
      </c>
      <c r="C3600">
        <v>17.666666666666661</v>
      </c>
      <c r="D3600">
        <v>22.666666666666671</v>
      </c>
      <c r="E3600">
        <v>81.36666666666666</v>
      </c>
      <c r="F3600">
        <v>63</v>
      </c>
      <c r="G3600">
        <v>1.333333333333333</v>
      </c>
      <c r="H3600">
        <v>0.56666666666666665</v>
      </c>
      <c r="I3600">
        <v>3.666666666666667</v>
      </c>
      <c r="J3600">
        <v>1.5</v>
      </c>
      <c r="K3600">
        <f t="shared" si="280"/>
        <v>5.0000000000000107</v>
      </c>
      <c r="L3600">
        <f t="shared" si="281"/>
        <v>0.98814547461403701</v>
      </c>
      <c r="M3600">
        <f t="shared" si="282"/>
        <v>14.435353496884893</v>
      </c>
      <c r="N3600" s="10" t="str" cm="1">
        <f t="array" ref="N3600">_xlfn.IFS(AND(C3600&lt;=0, C3600-M3600&lt;=2), "escarcha",AND(C3600&lt;=0, C3600-M3600&gt;2), "helada negra", AND(C3600&gt;0, M3600+2&gt;C3600), "rocío", TRUE, "sin riesgo")</f>
        <v>sin riesgo</v>
      </c>
      <c r="O3600">
        <f t="shared" si="283"/>
        <v>1.0415022762524981</v>
      </c>
      <c r="P3600">
        <f t="shared" si="284"/>
        <v>15.263771095643515</v>
      </c>
      <c r="Q3600" s="10" t="str" cm="1">
        <f t="array" ref="Q3600">_xlfn.IFS(AND(D3600&lt;=0, D3600-P3600&lt;=2), "escarcha",AND(D3600&lt;=0, D3600-P3600&gt;2), "helada negra", AND(D3600&gt;0, P3600+2&gt;D3600), "rocío", TRUE, "sin riesgo")</f>
        <v>sin riesgo</v>
      </c>
    </row>
    <row r="3601" spans="1:17" x14ac:dyDescent="0.35">
      <c r="A3601" s="2">
        <v>45826</v>
      </c>
      <c r="B3601" s="3" t="s">
        <v>30</v>
      </c>
      <c r="C3601">
        <v>22.166666666666671</v>
      </c>
      <c r="D3601">
        <v>24.3</v>
      </c>
      <c r="E3601">
        <v>68.033333333333331</v>
      </c>
      <c r="F3601">
        <v>58.666666666666657</v>
      </c>
      <c r="G3601">
        <v>0</v>
      </c>
      <c r="H3601">
        <v>0.6333333333333333</v>
      </c>
      <c r="I3601">
        <v>2</v>
      </c>
      <c r="J3601">
        <v>2.433333333333334</v>
      </c>
      <c r="K3601">
        <f t="shared" si="280"/>
        <v>2.1333333333333293</v>
      </c>
      <c r="L3601">
        <f t="shared" si="281"/>
        <v>1.0879711812936825</v>
      </c>
      <c r="M3601">
        <f t="shared" si="282"/>
        <v>15.989602412889912</v>
      </c>
      <c r="N3601" s="10" t="str" cm="1">
        <f t="array" ref="N3601">_xlfn.IFS(AND(C3601&lt;=0, C3601-M3601&lt;=2), "escarcha",AND(C3601&lt;=0, C3601-M3601&gt;2), "helada negra", AND(C3601&gt;0, M3601+2&gt;C3601), "rocío", TRUE, "sin riesgo")</f>
        <v>sin riesgo</v>
      </c>
      <c r="O3601">
        <f t="shared" si="283"/>
        <v>1.0687345120779184</v>
      </c>
      <c r="P3601">
        <f t="shared" si="284"/>
        <v>15.688636788586372</v>
      </c>
      <c r="Q3601" s="10" t="str" cm="1">
        <f t="array" ref="Q3601">_xlfn.IFS(AND(D3601&lt;=0, D3601-P3601&lt;=2), "escarcha",AND(D3601&lt;=0, D3601-P3601&gt;2), "helada negra", AND(D3601&gt;0, P3601+2&gt;D3601), "rocío", TRUE, "sin riesgo")</f>
        <v>sin riesgo</v>
      </c>
    </row>
    <row r="3602" spans="1:17" x14ac:dyDescent="0.35">
      <c r="A3602" s="2">
        <v>45826</v>
      </c>
      <c r="B3602" s="3" t="s">
        <v>31</v>
      </c>
      <c r="C3602">
        <v>24.966666666666669</v>
      </c>
      <c r="D3602">
        <v>26.6</v>
      </c>
      <c r="E3602">
        <v>59.333333333333343</v>
      </c>
      <c r="F3602">
        <v>48.333333333333343</v>
      </c>
      <c r="G3602">
        <v>1.333333333333333</v>
      </c>
      <c r="H3602">
        <v>0.6</v>
      </c>
      <c r="I3602">
        <v>2.333333333333333</v>
      </c>
      <c r="J3602">
        <v>2.166666666666667</v>
      </c>
      <c r="K3602">
        <f t="shared" si="280"/>
        <v>1.6333333333333329</v>
      </c>
      <c r="L3602">
        <f t="shared" si="281"/>
        <v>1.1198912027471501</v>
      </c>
      <c r="M3602">
        <f t="shared" si="282"/>
        <v>16.490552183513593</v>
      </c>
      <c r="N3602" s="10" t="str" cm="1">
        <f t="array" ref="N3602">_xlfn.IFS(AND(C3602&lt;=0, C3602-M3602&lt;=2), "escarcha",AND(C3602&lt;=0, C3602-M3602&gt;2), "helada negra", AND(C3602&gt;0, M3602+2&gt;C3602), "rocío", TRUE, "sin riesgo")</f>
        <v>sin riesgo</v>
      </c>
      <c r="O3602">
        <f t="shared" si="283"/>
        <v>1.011658432873408</v>
      </c>
      <c r="P3602">
        <f t="shared" si="284"/>
        <v>14.799759851568428</v>
      </c>
      <c r="Q3602" s="10" t="str" cm="1">
        <f t="array" ref="Q3602">_xlfn.IFS(AND(D3602&lt;=0, D3602-P3602&lt;=2), "escarcha",AND(D3602&lt;=0, D3602-P3602&gt;2), "helada negra", AND(D3602&gt;0, P3602+2&gt;D3602), "rocío", TRUE, "sin riesgo")</f>
        <v>sin riesgo</v>
      </c>
    </row>
    <row r="3603" spans="1:17" x14ac:dyDescent="0.35">
      <c r="A3603" s="2">
        <v>45826</v>
      </c>
      <c r="B3603" s="3" t="s">
        <v>32</v>
      </c>
      <c r="C3603">
        <v>26.366666666666671</v>
      </c>
      <c r="D3603">
        <v>27.3</v>
      </c>
      <c r="E3603">
        <v>48.233333333333327</v>
      </c>
      <c r="F3603">
        <v>39.666666666666657</v>
      </c>
      <c r="G3603">
        <v>0.66666666666666663</v>
      </c>
      <c r="H3603">
        <v>1.9</v>
      </c>
      <c r="I3603">
        <v>3</v>
      </c>
      <c r="J3603">
        <v>5.3</v>
      </c>
      <c r="K3603">
        <f t="shared" si="280"/>
        <v>0.93333333333333002</v>
      </c>
      <c r="L3603">
        <f t="shared" si="281"/>
        <v>0.99582819293238944</v>
      </c>
      <c r="M3603">
        <f t="shared" si="282"/>
        <v>14.55430774414296</v>
      </c>
      <c r="N3603" s="10" t="str" cm="1">
        <f t="array" ref="N3603">_xlfn.IFS(AND(C3603&lt;=0, C3603-M3603&lt;=2), "escarcha",AND(C3603&lt;=0, C3603-M3603&gt;2), "helada negra", AND(C3603&gt;0, M3603+2&gt;C3603), "rocío", TRUE, "sin riesgo")</f>
        <v>sin riesgo</v>
      </c>
      <c r="O3603">
        <f t="shared" si="283"/>
        <v>0.85518306920623455</v>
      </c>
      <c r="P3603">
        <f t="shared" si="284"/>
        <v>12.393915449263368</v>
      </c>
      <c r="Q3603" s="10" t="str" cm="1">
        <f t="array" ref="Q3603">_xlfn.IFS(AND(D3603&lt;=0, D3603-P3603&lt;=2), "escarcha",AND(D3603&lt;=0, D3603-P3603&gt;2), "helada negra", AND(D3603&gt;0, P3603+2&gt;D3603), "rocío", TRUE, "sin riesgo")</f>
        <v>sin riesgo</v>
      </c>
    </row>
    <row r="3604" spans="1:17" x14ac:dyDescent="0.35">
      <c r="A3604" s="2">
        <v>45826</v>
      </c>
      <c r="B3604" s="3" t="s">
        <v>33</v>
      </c>
      <c r="C3604">
        <v>26.56666666666667</v>
      </c>
      <c r="D3604">
        <v>27.733333333333331</v>
      </c>
      <c r="E3604">
        <v>41.5</v>
      </c>
      <c r="F3604">
        <v>38</v>
      </c>
      <c r="G3604">
        <v>5.666666666666667</v>
      </c>
      <c r="H3604">
        <v>3.166666666666667</v>
      </c>
      <c r="I3604">
        <v>10</v>
      </c>
      <c r="J3604">
        <v>7.2666666666666666</v>
      </c>
      <c r="K3604">
        <f t="shared" si="280"/>
        <v>1.1666666666666607</v>
      </c>
      <c r="L3604">
        <f t="shared" si="281"/>
        <v>0.85726627430906921</v>
      </c>
      <c r="M3604">
        <f t="shared" si="282"/>
        <v>12.425650282652667</v>
      </c>
      <c r="N3604" s="10" t="str" cm="1">
        <f t="array" ref="N3604">_xlfn.IFS(AND(C3604&lt;=0, C3604-M3604&lt;=2), "escarcha",AND(C3604&lt;=0, C3604-M3604&gt;2), "helada negra", AND(C3604&gt;0, M3604+2&gt;C3604), "rocío", TRUE, "sin riesgo")</f>
        <v>sin riesgo</v>
      </c>
      <c r="O3604">
        <f t="shared" si="283"/>
        <v>0.83761589495160937</v>
      </c>
      <c r="P3604">
        <f t="shared" si="284"/>
        <v>12.126616382585734</v>
      </c>
      <c r="Q3604" s="10" t="str" cm="1">
        <f t="array" ref="Q3604">_xlfn.IFS(AND(D3604&lt;=0, D3604-P3604&lt;=2), "escarcha",AND(D3604&lt;=0, D3604-P3604&gt;2), "helada negra", AND(D3604&gt;0, P3604+2&gt;D3604), "rocío", TRUE, "sin riesgo")</f>
        <v>sin riesgo</v>
      </c>
    </row>
    <row r="3605" spans="1:17" x14ac:dyDescent="0.35">
      <c r="A3605" s="2">
        <v>45826</v>
      </c>
      <c r="B3605" s="3" t="s">
        <v>34</v>
      </c>
      <c r="C3605">
        <v>27.333333333333329</v>
      </c>
      <c r="D3605">
        <v>27.966666666666669</v>
      </c>
      <c r="E3605">
        <v>39.833333333333343</v>
      </c>
      <c r="F3605">
        <v>37.666666666666657</v>
      </c>
      <c r="G3605">
        <v>5.666666666666667</v>
      </c>
      <c r="H3605">
        <v>4.3666666666666671</v>
      </c>
      <c r="I3605">
        <v>9.3333333333333339</v>
      </c>
      <c r="J3605">
        <v>7.7333333333333334</v>
      </c>
      <c r="K3605">
        <f t="shared" si="280"/>
        <v>0.63333333333333997</v>
      </c>
      <c r="L3605">
        <f t="shared" si="281"/>
        <v>0.8613294386820276</v>
      </c>
      <c r="M3605">
        <f t="shared" si="282"/>
        <v>12.487569832129992</v>
      </c>
      <c r="N3605" s="10" t="str" cm="1">
        <f t="array" ref="N3605">_xlfn.IFS(AND(C3605&lt;=0, C3605-M3605&lt;=2), "escarcha",AND(C3605&lt;=0, C3605-M3605&gt;2), "helada negra", AND(C3605&gt;0, M3605+2&gt;C3605), "rocío", TRUE, "sin riesgo")</f>
        <v>sin riesgo</v>
      </c>
      <c r="O3605">
        <f t="shared" si="283"/>
        <v>0.84242591427581426</v>
      </c>
      <c r="P3605">
        <f t="shared" si="284"/>
        <v>12.199749165996844</v>
      </c>
      <c r="Q3605" s="10" t="str" cm="1">
        <f t="array" ref="Q3605">_xlfn.IFS(AND(D3605&lt;=0, D3605-P3605&lt;=2), "escarcha",AND(D3605&lt;=0, D3605-P3605&gt;2), "helada negra", AND(D3605&gt;0, P3605+2&gt;D3605), "rocío", TRUE, "sin riesgo")</f>
        <v>sin riesgo</v>
      </c>
    </row>
    <row r="3606" spans="1:17" x14ac:dyDescent="0.35">
      <c r="A3606" s="2">
        <v>45826</v>
      </c>
      <c r="B3606" s="3" t="s">
        <v>35</v>
      </c>
      <c r="C3606">
        <v>28.5</v>
      </c>
      <c r="D3606">
        <v>28.8</v>
      </c>
      <c r="E3606">
        <v>38.700000000000003</v>
      </c>
      <c r="F3606">
        <v>37.333333333333343</v>
      </c>
      <c r="G3606">
        <v>4.666666666666667</v>
      </c>
      <c r="H3606">
        <v>3.9</v>
      </c>
      <c r="I3606">
        <v>8</v>
      </c>
      <c r="J3606">
        <v>8.0333333333333332</v>
      </c>
      <c r="K3606">
        <f t="shared" si="280"/>
        <v>0.30000000000000071</v>
      </c>
      <c r="L3606">
        <f t="shared" si="281"/>
        <v>0.90053499554576677</v>
      </c>
      <c r="M3606">
        <f t="shared" si="282"/>
        <v>13.086578569727191</v>
      </c>
      <c r="N3606" s="10" t="str" cm="1">
        <f t="array" ref="N3606">_xlfn.IFS(AND(C3606&lt;=0, C3606-M3606&lt;=2), "escarcha",AND(C3606&lt;=0, C3606-M3606&gt;2), "helada negra", AND(C3606&gt;0, M3606+2&gt;C3606), "rocío", TRUE, "sin riesgo")</f>
        <v>sin riesgo</v>
      </c>
      <c r="O3606">
        <f t="shared" si="283"/>
        <v>0.88199126420805229</v>
      </c>
      <c r="P3606">
        <f t="shared" si="284"/>
        <v>12.802905393872496</v>
      </c>
      <c r="Q3606" s="10" t="str" cm="1">
        <f t="array" ref="Q3606">_xlfn.IFS(AND(D3606&lt;=0, D3606-P3606&lt;=2), "escarcha",AND(D3606&lt;=0, D3606-P3606&gt;2), "helada negra", AND(D3606&gt;0, P3606+2&gt;D3606), "rocío", TRUE, "sin riesgo")</f>
        <v>sin riesgo</v>
      </c>
    </row>
    <row r="3607" spans="1:17" x14ac:dyDescent="0.35">
      <c r="A3607" s="2">
        <v>45826</v>
      </c>
      <c r="B3607" s="3" t="s">
        <v>53</v>
      </c>
      <c r="C3607">
        <v>30.8</v>
      </c>
      <c r="D3607">
        <v>31.033333333333331</v>
      </c>
      <c r="E3607">
        <v>39.033333333333331</v>
      </c>
      <c r="F3607">
        <v>37.333333333333343</v>
      </c>
      <c r="G3607">
        <v>5</v>
      </c>
      <c r="H3607">
        <v>3.933333333333334</v>
      </c>
      <c r="I3607">
        <v>11</v>
      </c>
      <c r="J3607">
        <v>7.8</v>
      </c>
      <c r="K3607">
        <f t="shared" si="280"/>
        <v>0.23333333333333073</v>
      </c>
      <c r="L3607">
        <f t="shared" si="281"/>
        <v>1.0416077591376549</v>
      </c>
      <c r="M3607">
        <f t="shared" si="282"/>
        <v>15.265414102491953</v>
      </c>
      <c r="N3607" s="10" t="str" cm="1">
        <f t="array" ref="N3607">_xlfn.IFS(AND(C3607&lt;=0, C3607-M3607&lt;=2), "escarcha",AND(C3607&lt;=0, C3607-M3607&gt;2), "helada negra", AND(C3607&gt;0, M3607+2&gt;C3607), "rocío", TRUE, "sin riesgo")</f>
        <v>sin riesgo</v>
      </c>
      <c r="O3607">
        <f t="shared" si="283"/>
        <v>1.0103957768534348</v>
      </c>
      <c r="P3607">
        <f t="shared" si="284"/>
        <v>14.780164866301705</v>
      </c>
      <c r="Q3607" s="10" t="str" cm="1">
        <f t="array" ref="Q3607">_xlfn.IFS(AND(D3607&lt;=0, D3607-P3607&lt;=2), "escarcha",AND(D3607&lt;=0, D3607-P3607&gt;2), "helada negra", AND(D3607&gt;0, P3607+2&gt;D3607), "rocío", TRUE, "sin riesgo")</f>
        <v>sin riesgo</v>
      </c>
    </row>
    <row r="3608" spans="1:17" x14ac:dyDescent="0.35">
      <c r="A3608" s="2">
        <v>45826</v>
      </c>
      <c r="B3608" s="3" t="s">
        <v>48</v>
      </c>
      <c r="C3608">
        <v>27.5</v>
      </c>
      <c r="D3608">
        <v>27.8</v>
      </c>
      <c r="E3608">
        <v>44.733333333333327</v>
      </c>
      <c r="F3608">
        <v>40</v>
      </c>
      <c r="G3608">
        <v>0.66666666666666663</v>
      </c>
      <c r="H3608">
        <v>1.8</v>
      </c>
      <c r="I3608">
        <v>2</v>
      </c>
      <c r="J3608">
        <v>3.6</v>
      </c>
      <c r="K3608">
        <f t="shared" si="280"/>
        <v>0.30000000000000071</v>
      </c>
      <c r="L3608">
        <f t="shared" si="281"/>
        <v>0.98710452721560094</v>
      </c>
      <c r="M3608">
        <f t="shared" si="282"/>
        <v>14.419244590573852</v>
      </c>
      <c r="N3608" s="10" t="str" cm="1">
        <f t="array" ref="N3608">_xlfn.IFS(AND(C3608&lt;=0, C3608-M3608&lt;=2), "escarcha",AND(C3608&lt;=0, C3608-M3608&gt;2), "helada negra", AND(C3608&gt;0, M3608+2&gt;C3608), "rocío", TRUE, "sin riesgo")</f>
        <v>sin riesgo</v>
      </c>
      <c r="O3608">
        <f t="shared" si="283"/>
        <v>0.89280319812141451</v>
      </c>
      <c r="P3608">
        <f t="shared" si="284"/>
        <v>12.968224784869051</v>
      </c>
      <c r="Q3608" s="10" t="str" cm="1">
        <f t="array" ref="Q3608">_xlfn.IFS(AND(D3608&lt;=0, D3608-P3608&lt;=2), "escarcha",AND(D3608&lt;=0, D3608-P3608&gt;2), "helada negra", AND(D3608&gt;0, P3608+2&gt;D3608), "rocío", TRUE, "sin riesgo")</f>
        <v>sin riesgo</v>
      </c>
    </row>
    <row r="3609" spans="1:17" x14ac:dyDescent="0.35">
      <c r="A3609" s="2">
        <v>45826</v>
      </c>
      <c r="B3609" s="3" t="s">
        <v>38</v>
      </c>
      <c r="C3609">
        <v>26.366666666666671</v>
      </c>
      <c r="D3609">
        <v>27.666666666666671</v>
      </c>
      <c r="E3609">
        <v>55.933333333333337</v>
      </c>
      <c r="F3609">
        <v>48.333333333333343</v>
      </c>
      <c r="G3609">
        <v>1.333333333333333</v>
      </c>
      <c r="H3609">
        <v>1.3</v>
      </c>
      <c r="I3609">
        <v>3.333333333333333</v>
      </c>
      <c r="J3609">
        <v>3.5333333333333332</v>
      </c>
      <c r="K3609">
        <f t="shared" si="280"/>
        <v>1.3000000000000007</v>
      </c>
      <c r="L3609">
        <f t="shared" si="281"/>
        <v>1.1439383533280574</v>
      </c>
      <c r="M3609">
        <f t="shared" si="282"/>
        <v>16.86922744136406</v>
      </c>
      <c r="N3609" s="10" t="str" cm="1">
        <f t="array" ref="N3609">_xlfn.IFS(AND(C3609&lt;=0, C3609-M3609&lt;=2), "escarcha",AND(C3609&lt;=0, C3609-M3609&gt;2), "helada negra", AND(C3609&gt;0, M3609+2&gt;C3609), "rocío", TRUE, "sin riesgo")</f>
        <v>sin riesgo</v>
      </c>
      <c r="O3609">
        <f t="shared" si="283"/>
        <v>1.0742552622479478</v>
      </c>
      <c r="P3609">
        <f t="shared" si="284"/>
        <v>15.774939621973923</v>
      </c>
      <c r="Q3609" s="10" t="str" cm="1">
        <f t="array" ref="Q3609">_xlfn.IFS(AND(D3609&lt;=0, D3609-P3609&lt;=2), "escarcha",AND(D3609&lt;=0, D3609-P3609&gt;2), "helada negra", AND(D3609&gt;0, P3609+2&gt;D3609), "rocío", TRUE, "sin riesgo")</f>
        <v>sin riesgo</v>
      </c>
    </row>
    <row r="3610" spans="1:17" x14ac:dyDescent="0.35">
      <c r="A3610" s="2">
        <v>45826</v>
      </c>
      <c r="B3610" s="3" t="s">
        <v>39</v>
      </c>
      <c r="C3610">
        <v>27.2</v>
      </c>
      <c r="D3610">
        <v>29.43333333333333</v>
      </c>
      <c r="E3610">
        <v>62.766666666666673</v>
      </c>
      <c r="F3610">
        <v>48.333333333333343</v>
      </c>
      <c r="G3610">
        <v>2.666666666666667</v>
      </c>
      <c r="H3610">
        <v>2.2666666666666671</v>
      </c>
      <c r="I3610">
        <v>6</v>
      </c>
      <c r="J3610">
        <v>4.9666666666666668</v>
      </c>
      <c r="K3610">
        <f t="shared" si="280"/>
        <v>2.2333333333333307</v>
      </c>
      <c r="L3610">
        <f t="shared" si="281"/>
        <v>1.3082326466196943</v>
      </c>
      <c r="M3610">
        <f t="shared" si="282"/>
        <v>19.486265603252651</v>
      </c>
      <c r="N3610" s="10" t="str" cm="1">
        <f t="array" ref="N3610">_xlfn.IFS(AND(C3610&lt;=0, C3610-M3610&lt;=2), "escarcha",AND(C3610&lt;=0, C3610-M3610&gt;2), "helada negra", AND(C3610&gt;0, M3610+2&gt;C3610), "rocío", TRUE, "sin riesgo")</f>
        <v>sin riesgo</v>
      </c>
      <c r="O3610">
        <f t="shared" si="283"/>
        <v>1.1768531786547358</v>
      </c>
      <c r="P3610">
        <f t="shared" si="284"/>
        <v>17.389338728972611</v>
      </c>
      <c r="Q3610" s="10" t="str" cm="1">
        <f t="array" ref="Q3610">_xlfn.IFS(AND(D3610&lt;=0, D3610-P3610&lt;=2), "escarcha",AND(D3610&lt;=0, D3610-P3610&gt;2), "helada negra", AND(D3610&gt;0, P3610+2&gt;D3610), "rocío", TRUE, "sin riesgo")</f>
        <v>sin riesgo</v>
      </c>
    </row>
    <row r="3611" spans="1:17" x14ac:dyDescent="0.35">
      <c r="A3611" s="2">
        <v>45826</v>
      </c>
      <c r="B3611" s="3" t="s">
        <v>42</v>
      </c>
      <c r="C3611">
        <v>22.4</v>
      </c>
      <c r="D3611">
        <v>22.56666666666667</v>
      </c>
      <c r="E3611">
        <v>67.766666666666666</v>
      </c>
      <c r="F3611">
        <v>58.666666666666657</v>
      </c>
      <c r="G3611">
        <v>0.33333333333333331</v>
      </c>
      <c r="H3611">
        <v>0.83333333333333326</v>
      </c>
      <c r="I3611">
        <v>1.333333333333333</v>
      </c>
      <c r="J3611">
        <v>2.4666666666666668</v>
      </c>
      <c r="K3611">
        <f t="shared" si="280"/>
        <v>0.1666666666666714</v>
      </c>
      <c r="L3611">
        <f t="shared" si="281"/>
        <v>1.0982420181299986</v>
      </c>
      <c r="M3611">
        <f t="shared" si="282"/>
        <v>16.150580796253255</v>
      </c>
      <c r="N3611" s="10" t="str" cm="1">
        <f t="array" ref="N3611">_xlfn.IFS(AND(C3611&lt;=0, C3611-M3611&lt;=2), "escarcha",AND(C3611&lt;=0, C3611-M3611&gt;2), "helada negra", AND(C3611&gt;0, M3611+2&gt;C3611), "rocío", TRUE, "sin riesgo")</f>
        <v>sin riesgo</v>
      </c>
      <c r="O3611">
        <f t="shared" si="283"/>
        <v>0.96416958092259974</v>
      </c>
      <c r="P3611">
        <f t="shared" si="284"/>
        <v>14.064831647233396</v>
      </c>
      <c r="Q3611" s="10" t="str" cm="1">
        <f t="array" ref="Q3611">_xlfn.IFS(AND(D3611&lt;=0, D3611-P3611&lt;=2), "escarcha",AND(D3611&lt;=0, D3611-P3611&gt;2), "helada negra", AND(D3611&gt;0, P3611+2&gt;D3611), "rocío", TRUE, "sin riesgo")</f>
        <v>sin riesgo</v>
      </c>
    </row>
    <row r="3612" spans="1:17" x14ac:dyDescent="0.35">
      <c r="A3612" s="2">
        <v>45826</v>
      </c>
      <c r="B3612" s="3" t="s">
        <v>44</v>
      </c>
      <c r="C3612">
        <v>17.666666666666671</v>
      </c>
      <c r="D3612">
        <v>19.233333333333331</v>
      </c>
      <c r="E3612">
        <v>79.3</v>
      </c>
      <c r="F3612">
        <v>72.666666666666671</v>
      </c>
      <c r="G3612">
        <v>1</v>
      </c>
      <c r="H3612">
        <v>0.46666666666666667</v>
      </c>
      <c r="I3612">
        <v>1.666666666666667</v>
      </c>
      <c r="J3612">
        <v>1.7666666666666671</v>
      </c>
      <c r="K3612">
        <f t="shared" si="280"/>
        <v>1.5666666666666593</v>
      </c>
      <c r="L3612">
        <f t="shared" si="281"/>
        <v>0.96241791452403525</v>
      </c>
      <c r="M3612">
        <f t="shared" si="282"/>
        <v>14.03780330959672</v>
      </c>
      <c r="N3612" s="10" t="str" cm="1">
        <f t="array" ref="N3612">_xlfn.IFS(AND(C3612&lt;=0, C3612-M3612&lt;=2), "escarcha",AND(C3612&lt;=0, C3612-M3612&gt;2), "helada negra", AND(C3612&gt;0, M3612+2&gt;C3612), "rocío", TRUE, "sin riesgo")</f>
        <v>sin riesgo</v>
      </c>
      <c r="O3612">
        <f t="shared" si="283"/>
        <v>0.97320960142690693</v>
      </c>
      <c r="P3612">
        <f t="shared" si="284"/>
        <v>14.204410208710279</v>
      </c>
      <c r="Q3612" s="10" t="str" cm="1">
        <f t="array" ref="Q3612">_xlfn.IFS(AND(D3612&lt;=0, D3612-P3612&lt;=2), "escarcha",AND(D3612&lt;=0, D3612-P3612&gt;2), "helada negra", AND(D3612&gt;0, P3612+2&gt;D3612), "rocío", TRUE, "sin riesgo")</f>
        <v>sin riesgo</v>
      </c>
    </row>
    <row r="3613" spans="1:17" x14ac:dyDescent="0.35">
      <c r="A3613" s="2">
        <v>45826</v>
      </c>
      <c r="B3613" s="3" t="s">
        <v>45</v>
      </c>
      <c r="C3613">
        <v>14.9</v>
      </c>
      <c r="D3613">
        <v>17.899999999999999</v>
      </c>
      <c r="E3613">
        <v>85.966666666666669</v>
      </c>
      <c r="F3613">
        <v>75.333333333333329</v>
      </c>
      <c r="G3613">
        <v>1</v>
      </c>
      <c r="H3613">
        <v>0</v>
      </c>
      <c r="I3613">
        <v>1.333333333333333</v>
      </c>
      <c r="J3613">
        <v>0.1333333333333333</v>
      </c>
      <c r="K3613">
        <f t="shared" si="280"/>
        <v>2.9999999999999982</v>
      </c>
      <c r="L3613">
        <f t="shared" si="281"/>
        <v>0.8669041160631521</v>
      </c>
      <c r="M3613">
        <f t="shared" si="282"/>
        <v>12.572572554018125</v>
      </c>
      <c r="N3613" s="10" t="str" cm="1">
        <f t="array" ref="N3613">_xlfn.IFS(AND(C3613&lt;=0, C3613-M3613&lt;=2), "escarcha",AND(C3613&lt;=0, C3613-M3613&gt;2), "helada negra", AND(C3613&gt;0, M3613+2&gt;C3613), "rocío", TRUE, "sin riesgo")</f>
        <v>sin riesgo</v>
      </c>
      <c r="O3613">
        <f t="shared" si="283"/>
        <v>0.92579483319276901</v>
      </c>
      <c r="P3613">
        <f t="shared" si="284"/>
        <v>13.474005140460823</v>
      </c>
      <c r="Q3613" s="10" t="str" cm="1">
        <f t="array" ref="Q3613">_xlfn.IFS(AND(D3613&lt;=0, D3613-P3613&lt;=2), "escarcha",AND(D3613&lt;=0, D3613-P3613&gt;2), "helada negra", AND(D3613&gt;0, P3613+2&gt;D3613), "rocío", TRUE, "sin riesgo")</f>
        <v>sin riesgo</v>
      </c>
    </row>
    <row r="3614" spans="1:17" x14ac:dyDescent="0.35">
      <c r="A3614" s="2">
        <v>45826</v>
      </c>
      <c r="B3614" s="3" t="s">
        <v>46</v>
      </c>
      <c r="C3614">
        <v>13.66666666666667</v>
      </c>
      <c r="D3614">
        <v>17.3</v>
      </c>
      <c r="E3614">
        <v>89.466666666666669</v>
      </c>
      <c r="F3614">
        <v>74.333333333333329</v>
      </c>
      <c r="G3614">
        <v>0</v>
      </c>
      <c r="H3614">
        <v>3.3333333333333333E-2</v>
      </c>
      <c r="I3614">
        <v>1.333333333333333</v>
      </c>
      <c r="J3614">
        <v>0.23333333333333331</v>
      </c>
      <c r="K3614">
        <f t="shared" si="280"/>
        <v>3.6333333333333311</v>
      </c>
      <c r="L3614">
        <f t="shared" si="281"/>
        <v>0.82702372351253572</v>
      </c>
      <c r="M3614">
        <f t="shared" si="282"/>
        <v>11.965717920665899</v>
      </c>
      <c r="N3614" s="10" t="str" cm="1">
        <f t="array" ref="N3614">_xlfn.IFS(AND(C3614&lt;=0, C3614-M3614&lt;=2), "escarcha",AND(C3614&lt;=0, C3614-M3614&gt;2), "helada negra", AND(C3614&gt;0, M3614+2&gt;C3614), "rocío", TRUE, "sin riesgo")</f>
        <v>rocío</v>
      </c>
      <c r="O3614">
        <f t="shared" si="283"/>
        <v>0.8745981006757777</v>
      </c>
      <c r="P3614">
        <f t="shared" si="284"/>
        <v>12.689983420446561</v>
      </c>
      <c r="Q3614" s="10" t="str" cm="1">
        <f t="array" ref="Q3614">_xlfn.IFS(AND(D3614&lt;=0, D3614-P3614&lt;=2), "escarcha",AND(D3614&lt;=0, D3614-P3614&gt;2), "helada negra", AND(D3614&gt;0, P3614+2&gt;D3614), "rocío", TRUE, "sin riesgo")</f>
        <v>sin riesgo</v>
      </c>
    </row>
    <row r="3615" spans="1:17" x14ac:dyDescent="0.35">
      <c r="A3615" s="2">
        <v>45827</v>
      </c>
      <c r="B3615" s="3" t="s">
        <v>10</v>
      </c>
      <c r="C3615">
        <v>12.53333333333333</v>
      </c>
      <c r="D3615">
        <v>16.7</v>
      </c>
      <c r="E3615">
        <v>91.033333333333331</v>
      </c>
      <c r="F3615">
        <v>75.666666666666671</v>
      </c>
      <c r="G3615">
        <v>0</v>
      </c>
      <c r="H3615">
        <v>0</v>
      </c>
      <c r="I3615">
        <v>1.333333333333333</v>
      </c>
      <c r="J3615">
        <v>0.23333333333333331</v>
      </c>
      <c r="K3615">
        <f t="shared" si="280"/>
        <v>4.1666666666666696</v>
      </c>
      <c r="L3615">
        <f t="shared" si="281"/>
        <v>0.77038673078506081</v>
      </c>
      <c r="M3615">
        <f t="shared" si="282"/>
        <v>11.108815613822877</v>
      </c>
      <c r="N3615" s="10" t="str" cm="1">
        <f t="array" ref="N3615">_xlfn.IFS(AND(C3615&lt;=0, C3615-M3615&lt;=2), "escarcha",AND(C3615&lt;=0, C3615-M3615&gt;2), "helada negra", AND(C3615&gt;0, M3615+2&gt;C3615), "rocío", TRUE, "sin riesgo")</f>
        <v>rocío</v>
      </c>
      <c r="O3615">
        <f t="shared" si="283"/>
        <v>0.85436805102570978</v>
      </c>
      <c r="P3615">
        <f t="shared" si="284"/>
        <v>12.381501886933266</v>
      </c>
      <c r="Q3615" s="10" t="str" cm="1">
        <f t="array" ref="Q3615">_xlfn.IFS(AND(D3615&lt;=0, D3615-P3615&lt;=2), "escarcha",AND(D3615&lt;=0, D3615-P3615&gt;2), "helada negra", AND(D3615&gt;0, P3615+2&gt;D3615), "rocío", TRUE, "sin riesgo")</f>
        <v>sin riesgo</v>
      </c>
    </row>
    <row r="3616" spans="1:17" x14ac:dyDescent="0.35">
      <c r="A3616" s="2">
        <v>45827</v>
      </c>
      <c r="B3616" s="3" t="s">
        <v>11</v>
      </c>
      <c r="C3616">
        <v>11.03333333333333</v>
      </c>
      <c r="D3616">
        <v>16.5</v>
      </c>
      <c r="E3616">
        <v>92.5</v>
      </c>
      <c r="F3616">
        <v>76</v>
      </c>
      <c r="G3616">
        <v>0</v>
      </c>
      <c r="H3616">
        <v>0</v>
      </c>
      <c r="I3616">
        <v>0</v>
      </c>
      <c r="J3616">
        <v>0.23333333333333331</v>
      </c>
      <c r="K3616">
        <f t="shared" si="280"/>
        <v>5.4666666666666703</v>
      </c>
      <c r="L3616">
        <f t="shared" si="281"/>
        <v>0.68741787654608399</v>
      </c>
      <c r="M3616">
        <f t="shared" si="282"/>
        <v>9.8638660168864352</v>
      </c>
      <c r="N3616" s="10" t="str" cm="1">
        <f t="array" ref="N3616">_xlfn.IFS(AND(C3616&lt;=0, C3616-M3616&lt;=2), "escarcha",AND(C3616&lt;=0, C3616-M3616&gt;2), "helada negra", AND(C3616&gt;0, M3616+2&gt;C3616), "rocío", TRUE, "sin riesgo")</f>
        <v>rocío</v>
      </c>
      <c r="O3616">
        <f t="shared" si="283"/>
        <v>0.84605517864901425</v>
      </c>
      <c r="P3616">
        <f t="shared" si="284"/>
        <v>12.254957198333534</v>
      </c>
      <c r="Q3616" s="10" t="str" cm="1">
        <f t="array" ref="Q3616">_xlfn.IFS(AND(D3616&lt;=0, D3616-P3616&lt;=2), "escarcha",AND(D3616&lt;=0, D3616-P3616&gt;2), "helada negra", AND(D3616&gt;0, P3616+2&gt;D3616), "rocío", TRUE, "sin riesgo")</f>
        <v>sin riesgo</v>
      </c>
    </row>
    <row r="3617" spans="1:17" x14ac:dyDescent="0.35">
      <c r="A3617" s="2">
        <v>45827</v>
      </c>
      <c r="B3617" s="3" t="s">
        <v>12</v>
      </c>
      <c r="C3617">
        <v>9.9333333333333336</v>
      </c>
      <c r="D3617">
        <v>15.8</v>
      </c>
      <c r="E3617">
        <v>93.466666666666669</v>
      </c>
      <c r="F3617">
        <v>77</v>
      </c>
      <c r="G3617">
        <v>0.33333333333333331</v>
      </c>
      <c r="H3617">
        <v>0</v>
      </c>
      <c r="I3617">
        <v>1</v>
      </c>
      <c r="J3617">
        <v>0</v>
      </c>
      <c r="K3617">
        <f t="shared" si="280"/>
        <v>5.8666666666666671</v>
      </c>
      <c r="L3617">
        <f t="shared" si="281"/>
        <v>0.62450367328344658</v>
      </c>
      <c r="M3617">
        <f t="shared" si="282"/>
        <v>8.9279377400461613</v>
      </c>
      <c r="N3617" s="10" t="str" cm="1">
        <f t="array" ref="N3617">_xlfn.IFS(AND(C3617&lt;=0, C3617-M3617&lt;=2), "escarcha",AND(C3617&lt;=0, C3617-M3617&gt;2), "helada negra", AND(C3617&gt;0, M3617+2&gt;C3617), "rocío", TRUE, "sin riesgo")</f>
        <v>rocío</v>
      </c>
      <c r="O3617">
        <f t="shared" si="283"/>
        <v>0.81449290855914858</v>
      </c>
      <c r="P3617">
        <f t="shared" si="284"/>
        <v>11.775632669463306</v>
      </c>
      <c r="Q3617" s="10" t="str" cm="1">
        <f t="array" ref="Q3617">_xlfn.IFS(AND(D3617&lt;=0, D3617-P3617&lt;=2), "escarcha",AND(D3617&lt;=0, D3617-P3617&gt;2), "helada negra", AND(D3617&gt;0, P3617+2&gt;D3617), "rocío", TRUE, "sin riesgo")</f>
        <v>sin riesgo</v>
      </c>
    </row>
    <row r="3618" spans="1:17" x14ac:dyDescent="0.35">
      <c r="A3618" s="2">
        <v>45827</v>
      </c>
      <c r="B3618" s="3" t="s">
        <v>13</v>
      </c>
      <c r="C3618">
        <v>9.7333333333333343</v>
      </c>
      <c r="D3618">
        <v>15.6</v>
      </c>
      <c r="E3618">
        <v>94.4</v>
      </c>
      <c r="F3618">
        <v>78</v>
      </c>
      <c r="G3618">
        <v>0</v>
      </c>
      <c r="H3618">
        <v>0</v>
      </c>
      <c r="I3618">
        <v>1</v>
      </c>
      <c r="J3618">
        <v>0</v>
      </c>
      <c r="K3618">
        <f t="shared" si="280"/>
        <v>5.8666666666666654</v>
      </c>
      <c r="L3618">
        <f t="shared" si="281"/>
        <v>0.6210421605044335</v>
      </c>
      <c r="M3618">
        <f t="shared" si="282"/>
        <v>8.8766443738415663</v>
      </c>
      <c r="N3618" s="10" t="str" cm="1">
        <f t="array" ref="N3618">_xlfn.IFS(AND(C3618&lt;=0, C3618-M3618&lt;=2), "escarcha",AND(C3618&lt;=0, C3618-M3618&gt;2), "helada negra", AND(C3618&gt;0, M3618+2&gt;C3618), "rocío", TRUE, "sin riesgo")</f>
        <v>rocío</v>
      </c>
      <c r="O3618">
        <f t="shared" si="283"/>
        <v>0.81459926550818151</v>
      </c>
      <c r="P3618">
        <f t="shared" si="284"/>
        <v>11.777244850736357</v>
      </c>
      <c r="Q3618" s="10" t="str" cm="1">
        <f t="array" ref="Q3618">_xlfn.IFS(AND(D3618&lt;=0, D3618-P3618&lt;=2), "escarcha",AND(D3618&lt;=0, D3618-P3618&gt;2), "helada negra", AND(D3618&gt;0, P3618+2&gt;D3618), "rocío", TRUE, "sin riesgo")</f>
        <v>sin riesgo</v>
      </c>
    </row>
    <row r="3619" spans="1:17" x14ac:dyDescent="0.35">
      <c r="A3619" s="2">
        <v>45827</v>
      </c>
      <c r="B3619" s="3" t="s">
        <v>14</v>
      </c>
      <c r="C3619">
        <v>8.8333333333333339</v>
      </c>
      <c r="D3619">
        <v>14.766666666666669</v>
      </c>
      <c r="E3619">
        <v>94.7</v>
      </c>
      <c r="F3619">
        <v>81</v>
      </c>
      <c r="G3619">
        <v>0</v>
      </c>
      <c r="H3619">
        <v>3.3333333333333333E-2</v>
      </c>
      <c r="I3619">
        <v>0</v>
      </c>
      <c r="J3619">
        <v>0.26666666666666672</v>
      </c>
      <c r="K3619">
        <f t="shared" si="280"/>
        <v>5.9333333333333353</v>
      </c>
      <c r="L3619">
        <f t="shared" si="281"/>
        <v>0.56366204823692079</v>
      </c>
      <c r="M3619">
        <f t="shared" si="282"/>
        <v>8.0294068724747785</v>
      </c>
      <c r="N3619" s="10" t="str" cm="1">
        <f t="array" ref="N3619">_xlfn.IFS(AND(C3619&lt;=0, C3619-M3619&lt;=2), "escarcha",AND(C3619&lt;=0, C3619-M3619&gt;2), "helada negra", AND(C3619&gt;0, M3619+2&gt;C3619), "rocío", TRUE, "sin riesgo")</f>
        <v>rocío</v>
      </c>
      <c r="O3619">
        <f t="shared" si="283"/>
        <v>0.79880484078488811</v>
      </c>
      <c r="P3619">
        <f t="shared" si="284"/>
        <v>11.53805281986372</v>
      </c>
      <c r="Q3619" s="10" t="str" cm="1">
        <f t="array" ref="Q3619">_xlfn.IFS(AND(D3619&lt;=0, D3619-P3619&lt;=2), "escarcha",AND(D3619&lt;=0, D3619-P3619&gt;2), "helada negra", AND(D3619&gt;0, P3619+2&gt;D3619), "rocío", TRUE, "sin riesgo")</f>
        <v>sin riesgo</v>
      </c>
    </row>
    <row r="3620" spans="1:17" x14ac:dyDescent="0.35">
      <c r="A3620" s="2">
        <v>45827</v>
      </c>
      <c r="B3620" s="3" t="s">
        <v>15</v>
      </c>
      <c r="C3620">
        <v>8</v>
      </c>
      <c r="D3620">
        <v>14.96666666666667</v>
      </c>
      <c r="E3620">
        <v>95.2</v>
      </c>
      <c r="F3620">
        <v>78</v>
      </c>
      <c r="G3620">
        <v>0</v>
      </c>
      <c r="H3620">
        <v>0</v>
      </c>
      <c r="I3620">
        <v>0</v>
      </c>
      <c r="J3620">
        <v>0.16666666666666671</v>
      </c>
      <c r="K3620">
        <f t="shared" si="280"/>
        <v>6.9666666666666703</v>
      </c>
      <c r="L3620">
        <f t="shared" si="281"/>
        <v>0.5124732357327465</v>
      </c>
      <c r="M3620">
        <f t="shared" si="282"/>
        <v>7.2783813242918187</v>
      </c>
      <c r="N3620" s="10" t="str" cm="1">
        <f t="array" ref="N3620">_xlfn.IFS(AND(C3620&lt;=0, C3620-M3620&lt;=2), "escarcha",AND(C3620&lt;=0, C3620-M3620&gt;2), "helada negra", AND(C3620&gt;0, M3620+2&gt;C3620), "rocío", TRUE, "sin riesgo")</f>
        <v>rocío</v>
      </c>
      <c r="O3620">
        <f t="shared" si="283"/>
        <v>0.77394439249086022</v>
      </c>
      <c r="P3620">
        <f t="shared" si="284"/>
        <v>11.162472519950507</v>
      </c>
      <c r="Q3620" s="10" t="str" cm="1">
        <f t="array" ref="Q3620">_xlfn.IFS(AND(D3620&lt;=0, D3620-P3620&lt;=2), "escarcha",AND(D3620&lt;=0, D3620-P3620&gt;2), "helada negra", AND(D3620&gt;0, P3620+2&gt;D3620), "rocío", TRUE, "sin riesgo")</f>
        <v>sin riesgo</v>
      </c>
    </row>
    <row r="3621" spans="1:17" x14ac:dyDescent="0.35">
      <c r="A3621" s="2">
        <v>45827</v>
      </c>
      <c r="B3621" s="3" t="s">
        <v>16</v>
      </c>
      <c r="C3621">
        <v>7.2</v>
      </c>
      <c r="D3621">
        <v>14.4</v>
      </c>
      <c r="E3621">
        <v>95.266666666666666</v>
      </c>
      <c r="F3621">
        <v>80.666666666666671</v>
      </c>
      <c r="G3621">
        <v>0</v>
      </c>
      <c r="H3621">
        <v>0</v>
      </c>
      <c r="I3621">
        <v>0</v>
      </c>
      <c r="J3621">
        <v>0</v>
      </c>
      <c r="K3621">
        <f t="shared" si="280"/>
        <v>7.2</v>
      </c>
      <c r="L3621">
        <f t="shared" si="281"/>
        <v>0.45862296219506482</v>
      </c>
      <c r="M3621">
        <f t="shared" si="282"/>
        <v>6.4931420582465211</v>
      </c>
      <c r="N3621" s="10" t="str" cm="1">
        <f t="array" ref="N3621">_xlfn.IFS(AND(C3621&lt;=0, C3621-M3621&lt;=2), "escarcha",AND(C3621&lt;=0, C3621-M3621&gt;2), "helada negra", AND(C3621&gt;0, M3621+2&gt;C3621), "rocío", TRUE, "sin riesgo")</f>
        <v>rocío</v>
      </c>
      <c r="O3621">
        <f t="shared" si="283"/>
        <v>0.77101603459557566</v>
      </c>
      <c r="P3621">
        <f t="shared" si="284"/>
        <v>11.1183051694337</v>
      </c>
      <c r="Q3621" s="10" t="str" cm="1">
        <f t="array" ref="Q3621">_xlfn.IFS(AND(D3621&lt;=0, D3621-P3621&lt;=2), "escarcha",AND(D3621&lt;=0, D3621-P3621&gt;2), "helada negra", AND(D3621&gt;0, P3621+2&gt;D3621), "rocío", TRUE, "sin riesgo")</f>
        <v>sin riesgo</v>
      </c>
    </row>
    <row r="3622" spans="1:17" x14ac:dyDescent="0.35">
      <c r="A3622" s="2">
        <v>45827</v>
      </c>
      <c r="B3622" s="3" t="s">
        <v>17</v>
      </c>
      <c r="C3622">
        <v>6.833333333333333</v>
      </c>
      <c r="D3622">
        <v>14.06666666666667</v>
      </c>
      <c r="E3622">
        <v>95.666666666666671</v>
      </c>
      <c r="F3622">
        <v>80</v>
      </c>
      <c r="G3622">
        <v>1</v>
      </c>
      <c r="H3622">
        <v>0</v>
      </c>
      <c r="I3622">
        <v>1.333333333333333</v>
      </c>
      <c r="J3622">
        <v>0</v>
      </c>
      <c r="K3622">
        <f t="shared" si="280"/>
        <v>7.2333333333333369</v>
      </c>
      <c r="L3622">
        <f t="shared" si="281"/>
        <v>0.43769395150335599</v>
      </c>
      <c r="M3622">
        <f t="shared" si="282"/>
        <v>6.1892851429546942</v>
      </c>
      <c r="N3622" s="10" t="str" cm="1">
        <f t="array" ref="N3622">_xlfn.IFS(AND(C3622&lt;=0, C3622-M3622&lt;=2), "escarcha",AND(C3622&lt;=0, C3622-M3622&gt;2), "helada negra", AND(C3622&gt;0, M3622+2&gt;C3622), "rocío", TRUE, "sin riesgo")</f>
        <v>rocío</v>
      </c>
      <c r="O3622">
        <f t="shared" si="283"/>
        <v>0.74114494114028406</v>
      </c>
      <c r="P3622">
        <f t="shared" si="284"/>
        <v>10.668645630205967</v>
      </c>
      <c r="Q3622" s="10" t="str" cm="1">
        <f t="array" ref="Q3622">_xlfn.IFS(AND(D3622&lt;=0, D3622-P3622&lt;=2), "escarcha",AND(D3622&lt;=0, D3622-P3622&gt;2), "helada negra", AND(D3622&gt;0, P3622+2&gt;D3622), "rocío", TRUE, "sin riesgo")</f>
        <v>sin riesgo</v>
      </c>
    </row>
    <row r="3623" spans="1:17" x14ac:dyDescent="0.35">
      <c r="A3623" s="2">
        <v>45827</v>
      </c>
      <c r="B3623" s="3" t="s">
        <v>18</v>
      </c>
      <c r="C3623">
        <v>6.5666666666666673</v>
      </c>
      <c r="D3623">
        <v>13.8</v>
      </c>
      <c r="E3623">
        <v>96</v>
      </c>
      <c r="F3623">
        <v>80</v>
      </c>
      <c r="G3623">
        <v>0</v>
      </c>
      <c r="H3623">
        <v>0.16666666666666671</v>
      </c>
      <c r="I3623">
        <v>0.66666666666666663</v>
      </c>
      <c r="J3623">
        <v>0.5</v>
      </c>
      <c r="K3623">
        <f t="shared" si="280"/>
        <v>7.2333333333333334</v>
      </c>
      <c r="L3623">
        <f t="shared" si="281"/>
        <v>0.42285752792839748</v>
      </c>
      <c r="M3623">
        <f t="shared" si="282"/>
        <v>5.9743310319962299</v>
      </c>
      <c r="N3623" s="10" t="str" cm="1">
        <f t="array" ref="N3623">_xlfn.IFS(AND(C3623&lt;=0, C3623-M3623&lt;=2), "escarcha",AND(C3623&lt;=0, C3623-M3623&gt;2), "helada negra", AND(C3623&gt;0, M3623+2&gt;C3623), "rocío", TRUE, "sin riesgo")</f>
        <v>rocío</v>
      </c>
      <c r="O3623">
        <f t="shared" si="283"/>
        <v>0.72384679286893949</v>
      </c>
      <c r="P3623">
        <f t="shared" si="284"/>
        <v>10.408977564006697</v>
      </c>
      <c r="Q3623" s="10" t="str" cm="1">
        <f t="array" ref="Q3623">_xlfn.IFS(AND(D3623&lt;=0, D3623-P3623&lt;=2), "escarcha",AND(D3623&lt;=0, D3623-P3623&gt;2), "helada negra", AND(D3623&gt;0, P3623+2&gt;D3623), "rocío", TRUE, "sin riesgo")</f>
        <v>sin riesgo</v>
      </c>
    </row>
    <row r="3624" spans="1:17" x14ac:dyDescent="0.35">
      <c r="A3624" s="2">
        <v>45827</v>
      </c>
      <c r="B3624" s="3" t="s">
        <v>19</v>
      </c>
      <c r="C3624">
        <v>5.9333333333333336</v>
      </c>
      <c r="D3624">
        <v>13.83333333333333</v>
      </c>
      <c r="E3624">
        <v>96.2</v>
      </c>
      <c r="F3624">
        <v>79</v>
      </c>
      <c r="G3624">
        <v>0</v>
      </c>
      <c r="H3624">
        <v>0.1333333333333333</v>
      </c>
      <c r="I3624">
        <v>0</v>
      </c>
      <c r="J3624">
        <v>0.6</v>
      </c>
      <c r="K3624">
        <f t="shared" si="280"/>
        <v>7.8999999999999968</v>
      </c>
      <c r="L3624">
        <f t="shared" si="281"/>
        <v>0.38128407394887237</v>
      </c>
      <c r="M3624">
        <f t="shared" si="282"/>
        <v>5.3739740163856355</v>
      </c>
      <c r="N3624" s="10" t="str" cm="1">
        <f t="array" ref="N3624">_xlfn.IFS(AND(C3624&lt;=0, C3624-M3624&lt;=2), "escarcha",AND(C3624&lt;=0, C3624-M3624&gt;2), "helada negra", AND(C3624&gt;0, M3624+2&gt;C3624), "rocío", TRUE, "sin riesgo")</f>
        <v>rocío</v>
      </c>
      <c r="O3624">
        <f t="shared" si="283"/>
        <v>0.71343224331316724</v>
      </c>
      <c r="P3624">
        <f t="shared" si="284"/>
        <v>10.252897597047014</v>
      </c>
      <c r="Q3624" s="10" t="str" cm="1">
        <f t="array" ref="Q3624">_xlfn.IFS(AND(D3624&lt;=0, D3624-P3624&lt;=2), "escarcha",AND(D3624&lt;=0, D3624-P3624&gt;2), "helada negra", AND(D3624&gt;0, P3624+2&gt;D3624), "rocío", TRUE, "sin riesgo")</f>
        <v>sin riesgo</v>
      </c>
    </row>
    <row r="3625" spans="1:17" x14ac:dyDescent="0.35">
      <c r="A3625" s="2">
        <v>45827</v>
      </c>
      <c r="B3625" s="3" t="s">
        <v>20</v>
      </c>
      <c r="C3625">
        <v>6.5666666666666664</v>
      </c>
      <c r="D3625">
        <v>13.96666666666667</v>
      </c>
      <c r="E3625">
        <v>96.566666666666663</v>
      </c>
      <c r="F3625">
        <v>79</v>
      </c>
      <c r="G3625">
        <v>0</v>
      </c>
      <c r="H3625">
        <v>0</v>
      </c>
      <c r="I3625">
        <v>0</v>
      </c>
      <c r="J3625">
        <v>0</v>
      </c>
      <c r="K3625">
        <f t="shared" si="280"/>
        <v>7.4000000000000039</v>
      </c>
      <c r="L3625">
        <f t="shared" si="281"/>
        <v>0.42874295256775624</v>
      </c>
      <c r="M3625">
        <f t="shared" si="282"/>
        <v>6.0595562688234486</v>
      </c>
      <c r="N3625" s="10" t="str" cm="1">
        <f t="array" ref="N3625">_xlfn.IFS(AND(C3625&lt;=0, C3625-M3625&lt;=2), "escarcha",AND(C3625&lt;=0, C3625-M3625&gt;2), "helada negra", AND(C3625&gt;0, M3625+2&gt;C3625), "rocío", TRUE, "sin riesgo")</f>
        <v>rocío</v>
      </c>
      <c r="O3625">
        <f t="shared" si="283"/>
        <v>0.72208355997066853</v>
      </c>
      <c r="P3625">
        <f t="shared" si="284"/>
        <v>10.382538956393656</v>
      </c>
      <c r="Q3625" s="10" t="str" cm="1">
        <f t="array" ref="Q3625">_xlfn.IFS(AND(D3625&lt;=0, D3625-P3625&lt;=2), "escarcha",AND(D3625&lt;=0, D3625-P3625&gt;2), "helada negra", AND(D3625&gt;0, P3625+2&gt;D3625), "rocío", TRUE, "sin riesgo")</f>
        <v>sin riesgo</v>
      </c>
    </row>
    <row r="3626" spans="1:17" x14ac:dyDescent="0.35">
      <c r="A3626" s="2">
        <v>45827</v>
      </c>
      <c r="B3626" s="3" t="s">
        <v>21</v>
      </c>
      <c r="C3626">
        <v>7.7</v>
      </c>
      <c r="D3626">
        <v>14.5</v>
      </c>
      <c r="E3626">
        <v>96.866666666666674</v>
      </c>
      <c r="F3626">
        <v>77.333333333333329</v>
      </c>
      <c r="G3626">
        <v>0</v>
      </c>
      <c r="H3626">
        <v>3.3333333333333333E-2</v>
      </c>
      <c r="I3626">
        <v>0</v>
      </c>
      <c r="J3626">
        <v>0.23333333333333331</v>
      </c>
      <c r="K3626">
        <f t="shared" si="280"/>
        <v>6.8</v>
      </c>
      <c r="L3626">
        <f t="shared" si="281"/>
        <v>0.50941318267763669</v>
      </c>
      <c r="M3626">
        <f t="shared" si="282"/>
        <v>7.2336275255645512</v>
      </c>
      <c r="N3626" s="10" t="str" cm="1">
        <f t="array" ref="N3626">_xlfn.IFS(AND(C3626&lt;=0, C3626-M3626&lt;=2), "escarcha",AND(C3626&lt;=0, C3626-M3626&gt;2), "helada negra", AND(C3626&gt;0, M3626+2&gt;C3626), "rocío", TRUE, "sin riesgo")</f>
        <v>rocío</v>
      </c>
      <c r="O3626">
        <f t="shared" si="283"/>
        <v>0.73527647812372243</v>
      </c>
      <c r="P3626">
        <f t="shared" si="284"/>
        <v>10.580492629836581</v>
      </c>
      <c r="Q3626" s="10" t="str" cm="1">
        <f t="array" ref="Q3626">_xlfn.IFS(AND(D3626&lt;=0, D3626-P3626&lt;=2), "escarcha",AND(D3626&lt;=0, D3626-P3626&gt;2), "helada negra", AND(D3626&gt;0, P3626+2&gt;D3626), "rocío", TRUE, "sin riesgo")</f>
        <v>sin riesgo</v>
      </c>
    </row>
    <row r="3627" spans="1:17" x14ac:dyDescent="0.35">
      <c r="A3627" s="2">
        <v>45827</v>
      </c>
      <c r="B3627" s="3" t="s">
        <v>22</v>
      </c>
      <c r="C3627">
        <v>8.0666666666666664</v>
      </c>
      <c r="D3627">
        <v>14.633333333333329</v>
      </c>
      <c r="E3627">
        <v>97</v>
      </c>
      <c r="F3627">
        <v>76.666666666666671</v>
      </c>
      <c r="G3627">
        <v>0</v>
      </c>
      <c r="H3627">
        <v>0.1333333333333333</v>
      </c>
      <c r="I3627">
        <v>0</v>
      </c>
      <c r="J3627">
        <v>0.60000000000000009</v>
      </c>
      <c r="K3627">
        <f t="shared" si="280"/>
        <v>6.5666666666666629</v>
      </c>
      <c r="L3627">
        <f t="shared" si="281"/>
        <v>0.53573444196041431</v>
      </c>
      <c r="M3627">
        <f t="shared" si="282"/>
        <v>7.6191044215358135</v>
      </c>
      <c r="N3627" s="10" t="str" cm="1">
        <f t="array" ref="N3627">_xlfn.IFS(AND(C3627&lt;=0, C3627-M3627&lt;=2), "escarcha",AND(C3627&lt;=0, C3627-M3627&gt;2), "helada negra", AND(C3627&gt;0, M3627+2&gt;C3627), "rocío", TRUE, "sin riesgo")</f>
        <v>rocío</v>
      </c>
      <c r="O3627">
        <f t="shared" si="283"/>
        <v>0.73522501206317004</v>
      </c>
      <c r="P3627">
        <f t="shared" si="284"/>
        <v>10.579719804405791</v>
      </c>
      <c r="Q3627" s="10" t="str" cm="1">
        <f t="array" ref="Q3627">_xlfn.IFS(AND(D3627&lt;=0, D3627-P3627&lt;=2), "escarcha",AND(D3627&lt;=0, D3627-P3627&gt;2), "helada negra", AND(D3627&gt;0, P3627+2&gt;D3627), "rocío", TRUE, "sin riesgo")</f>
        <v>sin riesgo</v>
      </c>
    </row>
    <row r="3628" spans="1:17" x14ac:dyDescent="0.35">
      <c r="A3628" s="2">
        <v>45827</v>
      </c>
      <c r="B3628" s="3" t="s">
        <v>23</v>
      </c>
      <c r="C3628">
        <v>8.3666666666666671</v>
      </c>
      <c r="D3628">
        <v>14.766666666666669</v>
      </c>
      <c r="E3628">
        <v>97.033333333333331</v>
      </c>
      <c r="F3628">
        <v>77</v>
      </c>
      <c r="G3628">
        <v>0</v>
      </c>
      <c r="H3628">
        <v>3.3333333333333333E-2</v>
      </c>
      <c r="I3628">
        <v>0</v>
      </c>
      <c r="J3628">
        <v>0.1333333333333333</v>
      </c>
      <c r="K3628">
        <f t="shared" si="280"/>
        <v>6.4000000000000021</v>
      </c>
      <c r="L3628">
        <f t="shared" si="281"/>
        <v>0.55643405655996236</v>
      </c>
      <c r="M3628">
        <f t="shared" si="282"/>
        <v>7.9230870100313489</v>
      </c>
      <c r="N3628" s="10" t="str" cm="1">
        <f t="array" ref="N3628">_xlfn.IFS(AND(C3628&lt;=0, C3628-M3628&lt;=2), "escarcha",AND(C3628&lt;=0, C3628-M3628&gt;2), "helada negra", AND(C3628&gt;0, M3628+2&gt;C3628), "rocío", TRUE, "sin riesgo")</f>
        <v>rocío</v>
      </c>
      <c r="O3628">
        <f t="shared" si="283"/>
        <v>0.74816110796613322</v>
      </c>
      <c r="P3628">
        <f t="shared" si="284"/>
        <v>10.774119302988494</v>
      </c>
      <c r="Q3628" s="10" t="str" cm="1">
        <f t="array" ref="Q3628">_xlfn.IFS(AND(D3628&lt;=0, D3628-P3628&lt;=2), "escarcha",AND(D3628&lt;=0, D3628-P3628&gt;2), "helada negra", AND(D3628&gt;0, P3628+2&gt;D3628), "rocío", TRUE, "sin riesgo")</f>
        <v>sin riesgo</v>
      </c>
    </row>
    <row r="3629" spans="1:17" x14ac:dyDescent="0.35">
      <c r="A3629" s="2">
        <v>45827</v>
      </c>
      <c r="B3629" s="3" t="s">
        <v>24</v>
      </c>
      <c r="C3629">
        <v>9.0666666666666664</v>
      </c>
      <c r="D3629">
        <v>15.266666666666669</v>
      </c>
      <c r="E3629">
        <v>97.1</v>
      </c>
      <c r="F3629">
        <v>76</v>
      </c>
      <c r="G3629">
        <v>0</v>
      </c>
      <c r="H3629">
        <v>0</v>
      </c>
      <c r="I3629">
        <v>0</v>
      </c>
      <c r="J3629">
        <v>6.6666666666666666E-2</v>
      </c>
      <c r="K3629">
        <f t="shared" si="280"/>
        <v>6.2000000000000028</v>
      </c>
      <c r="L3629">
        <f t="shared" si="281"/>
        <v>0.60442987346404287</v>
      </c>
      <c r="M3629">
        <f t="shared" si="282"/>
        <v>8.6307706119476695</v>
      </c>
      <c r="N3629" s="10" t="str" cm="1">
        <f t="array" ref="N3629">_xlfn.IFS(AND(C3629&lt;=0, C3629-M3629&lt;=2), "escarcha",AND(C3629&lt;=0, C3629-M3629&gt;2), "helada negra", AND(C3629&gt;0, M3629+2&gt;C3629), "rocío", TRUE, "sin riesgo")</f>
        <v>rocío</v>
      </c>
      <c r="O3629">
        <f t="shared" si="283"/>
        <v>0.76725132856138956</v>
      </c>
      <c r="P3629">
        <f t="shared" si="284"/>
        <v>11.061546030134691</v>
      </c>
      <c r="Q3629" s="10" t="str" cm="1">
        <f t="array" ref="Q3629">_xlfn.IFS(AND(D3629&lt;=0, D3629-P3629&lt;=2), "escarcha",AND(D3629&lt;=0, D3629-P3629&gt;2), "helada negra", AND(D3629&gt;0, P3629+2&gt;D3629), "rocío", TRUE, "sin riesgo")</f>
        <v>sin riesgo</v>
      </c>
    </row>
    <row r="3630" spans="1:17" x14ac:dyDescent="0.35">
      <c r="A3630" s="2">
        <v>45827</v>
      </c>
      <c r="B3630" s="3" t="s">
        <v>25</v>
      </c>
      <c r="C3630">
        <v>9.8333333333333339</v>
      </c>
      <c r="D3630">
        <v>15.633333333333329</v>
      </c>
      <c r="E3630">
        <v>97.133333333333326</v>
      </c>
      <c r="F3630">
        <v>76.333333333333329</v>
      </c>
      <c r="G3630">
        <v>0</v>
      </c>
      <c r="H3630">
        <v>0.23333333333333331</v>
      </c>
      <c r="I3630">
        <v>0</v>
      </c>
      <c r="J3630">
        <v>1.1000000000000001</v>
      </c>
      <c r="K3630">
        <f t="shared" si="280"/>
        <v>5.7999999999999954</v>
      </c>
      <c r="L3630">
        <f t="shared" si="281"/>
        <v>0.65628720126197793</v>
      </c>
      <c r="M3630">
        <f t="shared" si="282"/>
        <v>9.399890450533972</v>
      </c>
      <c r="N3630" s="10" t="str" cm="1">
        <f t="array" ref="N3630">_xlfn.IFS(AND(C3630&lt;=0, C3630-M3630&lt;=2), "escarcha",AND(C3630&lt;=0, C3630-M3630&gt;2), "helada negra", AND(C3630&gt;0, M3630+2&gt;C3630), "rocío", TRUE, "sin riesgo")</f>
        <v>rocío</v>
      </c>
      <c r="O3630">
        <f t="shared" si="283"/>
        <v>0.7951343692372046</v>
      </c>
      <c r="P3630">
        <f t="shared" si="284"/>
        <v>11.482531194198925</v>
      </c>
      <c r="Q3630" s="10" t="str" cm="1">
        <f t="array" ref="Q3630">_xlfn.IFS(AND(D3630&lt;=0, D3630-P3630&lt;=2), "escarcha",AND(D3630&lt;=0, D3630-P3630&gt;2), "helada negra", AND(D3630&gt;0, P3630+2&gt;D3630), "rocío", TRUE, "sin riesgo")</f>
        <v>sin riesgo</v>
      </c>
    </row>
    <row r="3631" spans="1:17" x14ac:dyDescent="0.35">
      <c r="A3631" s="2">
        <v>45827</v>
      </c>
      <c r="B3631" s="3" t="s">
        <v>26</v>
      </c>
      <c r="C3631">
        <v>10.866666666666671</v>
      </c>
      <c r="D3631">
        <v>15.7</v>
      </c>
      <c r="E3631">
        <v>97.166666666666671</v>
      </c>
      <c r="F3631">
        <v>77.333333333333329</v>
      </c>
      <c r="G3631">
        <v>0</v>
      </c>
      <c r="H3631">
        <v>0.26666666666666672</v>
      </c>
      <c r="I3631">
        <v>0</v>
      </c>
      <c r="J3631">
        <v>0.73333333333333339</v>
      </c>
      <c r="K3631">
        <f t="shared" si="280"/>
        <v>4.8333333333333286</v>
      </c>
      <c r="L3631">
        <f t="shared" si="281"/>
        <v>0.72557013944186077</v>
      </c>
      <c r="M3631">
        <f t="shared" si="282"/>
        <v>10.434823431618762</v>
      </c>
      <c r="N3631" s="10" t="str" cm="1">
        <f t="array" ref="N3631">_xlfn.IFS(AND(C3631&lt;=0, C3631-M3631&lt;=2), "escarcha",AND(C3631&lt;=0, C3631-M3631&gt;2), "helada negra", AND(C3631&gt;0, M3631+2&gt;C3631), "rocío", TRUE, "sin riesgo")</f>
        <v>rocío</v>
      </c>
      <c r="O3631">
        <f t="shared" si="283"/>
        <v>0.8124165187152953</v>
      </c>
      <c r="P3631">
        <f t="shared" si="284"/>
        <v>11.744162396478854</v>
      </c>
      <c r="Q3631" s="10" t="str" cm="1">
        <f t="array" ref="Q3631">_xlfn.IFS(AND(D3631&lt;=0, D3631-P3631&lt;=2), "escarcha",AND(D3631&lt;=0, D3631-P3631&gt;2), "helada negra", AND(D3631&gt;0, P3631+2&gt;D3631), "rocío", TRUE, "sin riesgo")</f>
        <v>sin riesgo</v>
      </c>
    </row>
    <row r="3632" spans="1:17" x14ac:dyDescent="0.35">
      <c r="A3632" s="2">
        <v>45827</v>
      </c>
      <c r="B3632" s="3" t="s">
        <v>27</v>
      </c>
      <c r="C3632">
        <v>11.866666666666671</v>
      </c>
      <c r="D3632">
        <v>16.56666666666667</v>
      </c>
      <c r="E3632">
        <v>96.866666666666674</v>
      </c>
      <c r="F3632">
        <v>78.333333333333329</v>
      </c>
      <c r="G3632">
        <v>0</v>
      </c>
      <c r="H3632">
        <v>3.3333333333333333E-2</v>
      </c>
      <c r="I3632">
        <v>0</v>
      </c>
      <c r="J3632">
        <v>0.46666666666666667</v>
      </c>
      <c r="K3632">
        <f t="shared" si="280"/>
        <v>4.6999999999999993</v>
      </c>
      <c r="L3632">
        <f t="shared" si="281"/>
        <v>0.78866166731584342</v>
      </c>
      <c r="M3632">
        <f t="shared" si="282"/>
        <v>11.384680435670736</v>
      </c>
      <c r="N3632" s="10" t="str" cm="1">
        <f t="array" ref="N3632">_xlfn.IFS(AND(C3632&lt;=0, C3632-M3632&lt;=2), "escarcha",AND(C3632&lt;=0, C3632-M3632&gt;2), "helada negra", AND(C3632&gt;0, M3632+2&gt;C3632), "rocío", TRUE, "sin riesgo")</f>
        <v>rocío</v>
      </c>
      <c r="O3632">
        <f t="shared" si="283"/>
        <v>0.88053340080379494</v>
      </c>
      <c r="P3632">
        <f t="shared" si="284"/>
        <v>12.780630333224668</v>
      </c>
      <c r="Q3632" s="10" t="str" cm="1">
        <f t="array" ref="Q3632">_xlfn.IFS(AND(D3632&lt;=0, D3632-P3632&lt;=2), "escarcha",AND(D3632&lt;=0, D3632-P3632&gt;2), "helada negra", AND(D3632&gt;0, P3632+2&gt;D3632), "rocío", TRUE, "sin riesgo")</f>
        <v>sin riesgo</v>
      </c>
    </row>
    <row r="3633" spans="1:17" x14ac:dyDescent="0.35">
      <c r="A3633" s="2">
        <v>45827</v>
      </c>
      <c r="B3633" s="3" t="s">
        <v>28</v>
      </c>
      <c r="C3633">
        <v>13.06666666666667</v>
      </c>
      <c r="D3633">
        <v>18.43333333333333</v>
      </c>
      <c r="E3633">
        <v>95.466666666666669</v>
      </c>
      <c r="F3633">
        <v>74.333333333333329</v>
      </c>
      <c r="G3633">
        <v>0</v>
      </c>
      <c r="H3633">
        <v>0.1</v>
      </c>
      <c r="I3633">
        <v>0</v>
      </c>
      <c r="J3633">
        <v>0.43333333333333329</v>
      </c>
      <c r="K3633">
        <f t="shared" si="280"/>
        <v>5.36666666666666</v>
      </c>
      <c r="L3633">
        <f t="shared" si="281"/>
        <v>0.85284165430784076</v>
      </c>
      <c r="M3633">
        <f t="shared" si="282"/>
        <v>12.358256545807953</v>
      </c>
      <c r="N3633" s="10" t="str" cm="1">
        <f t="array" ref="N3633">_xlfn.IFS(AND(C3633&lt;=0, C3633-M3633&lt;=2), "escarcha",AND(C3633&lt;=0, C3633-M3633&gt;2), "helada negra", AND(C3633&gt;0, M3633+2&gt;C3633), "rocío", TRUE, "sin riesgo")</f>
        <v>rocío</v>
      </c>
      <c r="O3633">
        <f t="shared" si="283"/>
        <v>0.94591562198685541</v>
      </c>
      <c r="P3633">
        <f t="shared" si="284"/>
        <v>13.783450431532087</v>
      </c>
      <c r="Q3633" s="10" t="str" cm="1">
        <f t="array" ref="Q3633">_xlfn.IFS(AND(D3633&lt;=0, D3633-P3633&lt;=2), "escarcha",AND(D3633&lt;=0, D3633-P3633&gt;2), "helada negra", AND(D3633&gt;0, P3633+2&gt;D3633), "rocío", TRUE, "sin riesgo")</f>
        <v>sin riesgo</v>
      </c>
    </row>
    <row r="3634" spans="1:17" x14ac:dyDescent="0.35">
      <c r="A3634" s="2">
        <v>45827</v>
      </c>
      <c r="B3634" s="3" t="s">
        <v>29</v>
      </c>
      <c r="C3634">
        <v>14.633333333333329</v>
      </c>
      <c r="D3634">
        <v>18.866666666666671</v>
      </c>
      <c r="E3634">
        <v>91.666666666666671</v>
      </c>
      <c r="F3634">
        <v>74.333333333333329</v>
      </c>
      <c r="G3634">
        <v>0.33333333333333331</v>
      </c>
      <c r="H3634">
        <v>0.1</v>
      </c>
      <c r="I3634">
        <v>1.666666666666667</v>
      </c>
      <c r="J3634">
        <v>0.6333333333333333</v>
      </c>
      <c r="K3634">
        <f t="shared" si="280"/>
        <v>4.2333333333333414</v>
      </c>
      <c r="L3634">
        <f t="shared" si="281"/>
        <v>0.91391680080654591</v>
      </c>
      <c r="M3634">
        <f t="shared" si="282"/>
        <v>13.291678140812754</v>
      </c>
      <c r="N3634" s="10" t="str" cm="1">
        <f t="array" ref="N3634">_xlfn.IFS(AND(C3634&lt;=0, C3634-M3634&lt;=2), "escarcha",AND(C3634&lt;=0, C3634-M3634&gt;2), "helada negra", AND(C3634&gt;0, M3634+2&gt;C3634), "rocío", TRUE, "sin riesgo")</f>
        <v>rocío</v>
      </c>
      <c r="O3634">
        <f t="shared" si="283"/>
        <v>0.97302097220991524</v>
      </c>
      <c r="P3634">
        <f t="shared" si="284"/>
        <v>14.201496212026031</v>
      </c>
      <c r="Q3634" s="10" t="str" cm="1">
        <f t="array" ref="Q3634">_xlfn.IFS(AND(D3634&lt;=0, D3634-P3634&lt;=2), "escarcha",AND(D3634&lt;=0, D3634-P3634&gt;2), "helada negra", AND(D3634&gt;0, P3634+2&gt;D3634), "rocío", TRUE, "sin riesgo")</f>
        <v>sin riesgo</v>
      </c>
    </row>
    <row r="3635" spans="1:17" x14ac:dyDescent="0.35">
      <c r="A3635" s="2">
        <v>45827</v>
      </c>
      <c r="B3635" s="3" t="s">
        <v>30</v>
      </c>
      <c r="C3635">
        <v>16.833333333333329</v>
      </c>
      <c r="D3635">
        <v>20.633333333333329</v>
      </c>
      <c r="E3635">
        <v>83.066666666666663</v>
      </c>
      <c r="F3635">
        <v>64</v>
      </c>
      <c r="G3635">
        <v>1</v>
      </c>
      <c r="H3635">
        <v>2.9</v>
      </c>
      <c r="I3635">
        <v>4</v>
      </c>
      <c r="J3635">
        <v>6.4666666666666668</v>
      </c>
      <c r="K3635">
        <f t="shared" si="280"/>
        <v>3.8000000000000007</v>
      </c>
      <c r="L3635">
        <f t="shared" si="281"/>
        <v>0.95613527577778634</v>
      </c>
      <c r="M3635">
        <f t="shared" si="282"/>
        <v>13.940908470350324</v>
      </c>
      <c r="N3635" s="10" t="str" cm="1">
        <f t="array" ref="N3635">_xlfn.IFS(AND(C3635&lt;=0, C3635-M3635&lt;=2), "escarcha",AND(C3635&lt;=0, C3635-M3635&gt;2), "helada negra", AND(C3635&gt;0, M3635+2&gt;C3635), "rocío", TRUE, "sin riesgo")</f>
        <v>sin riesgo</v>
      </c>
      <c r="O3635">
        <f t="shared" si="283"/>
        <v>0.93292897281847154</v>
      </c>
      <c r="P3635">
        <f t="shared" si="284"/>
        <v>13.583638434354686</v>
      </c>
      <c r="Q3635" s="10" t="str" cm="1">
        <f t="array" ref="Q3635">_xlfn.IFS(AND(D3635&lt;=0, D3635-P3635&lt;=2), "escarcha",AND(D3635&lt;=0, D3635-P3635&gt;2), "helada negra", AND(D3635&gt;0, P3635+2&gt;D3635), "rocío", TRUE, "sin riesgo")</f>
        <v>sin riesgo</v>
      </c>
    </row>
    <row r="3636" spans="1:17" x14ac:dyDescent="0.35">
      <c r="A3636" s="2">
        <v>45827</v>
      </c>
      <c r="B3636" s="3" t="s">
        <v>31</v>
      </c>
      <c r="C3636">
        <v>20.033333333333331</v>
      </c>
      <c r="D3636">
        <v>22.1</v>
      </c>
      <c r="E3636">
        <v>73.400000000000006</v>
      </c>
      <c r="F3636">
        <v>58</v>
      </c>
      <c r="G3636">
        <v>0.66666666666666663</v>
      </c>
      <c r="H3636">
        <v>4.5666666666666664</v>
      </c>
      <c r="I3636">
        <v>3.333333333333333</v>
      </c>
      <c r="J3636">
        <v>9.4</v>
      </c>
      <c r="K3636">
        <f t="shared" si="280"/>
        <v>2.06666666666667</v>
      </c>
      <c r="L3636">
        <f t="shared" si="281"/>
        <v>1.0329175315943155</v>
      </c>
      <c r="M3636">
        <f t="shared" si="282"/>
        <v>15.130124705967944</v>
      </c>
      <c r="N3636" s="10" t="str" cm="1">
        <f t="array" ref="N3636">_xlfn.IFS(AND(C3636&lt;=0, C3636-M3636&lt;=2), "escarcha",AND(C3636&lt;=0, C3636-M3636&gt;2), "helada negra", AND(C3636&gt;0, M3636+2&gt;C3636), "rocío", TRUE, "sin riesgo")</f>
        <v>sin riesgo</v>
      </c>
      <c r="O3636">
        <f t="shared" si="283"/>
        <v>0.92435519613560813</v>
      </c>
      <c r="P3636">
        <f t="shared" si="284"/>
        <v>13.451892996180291</v>
      </c>
      <c r="Q3636" s="10" t="str" cm="1">
        <f t="array" ref="Q3636">_xlfn.IFS(AND(D3636&lt;=0, D3636-P3636&lt;=2), "escarcha",AND(D3636&lt;=0, D3636-P3636&gt;2), "helada negra", AND(D3636&gt;0, P3636+2&gt;D3636), "rocío", TRUE, "sin riesgo")</f>
        <v>sin riesgo</v>
      </c>
    </row>
    <row r="3637" spans="1:17" x14ac:dyDescent="0.35">
      <c r="A3637" s="2">
        <v>45827</v>
      </c>
      <c r="B3637" s="3" t="s">
        <v>52</v>
      </c>
      <c r="C3637">
        <v>21.966666666666669</v>
      </c>
      <c r="D3637">
        <v>22.033333333333331</v>
      </c>
      <c r="E3637">
        <v>58</v>
      </c>
      <c r="F3637">
        <v>59</v>
      </c>
      <c r="G3637">
        <v>7.666666666666667</v>
      </c>
      <c r="H3637">
        <v>0.66666666666666674</v>
      </c>
      <c r="I3637">
        <v>10.66666666666667</v>
      </c>
      <c r="J3637">
        <v>2.2333333333333329</v>
      </c>
      <c r="K3637">
        <f t="shared" si="280"/>
        <v>6.6666666666662877E-2</v>
      </c>
      <c r="L3637">
        <f t="shared" si="281"/>
        <v>0.91622663704103291</v>
      </c>
      <c r="M3637">
        <f t="shared" si="282"/>
        <v>13.327113668326048</v>
      </c>
      <c r="N3637" s="10" t="str" cm="1">
        <f t="array" ref="N3637">_xlfn.IFS(AND(C3637&lt;=0, C3637-M3637&lt;=2), "escarcha",AND(C3637&lt;=0, C3637-M3637&gt;2), "helada negra", AND(C3637&gt;0, M3637+2&gt;C3637), "rocío", TRUE, "sin riesgo")</f>
        <v>sin riesgo</v>
      </c>
      <c r="O3637">
        <f t="shared" si="283"/>
        <v>0.93738637212501719</v>
      </c>
      <c r="P3637">
        <f t="shared" si="284"/>
        <v>13.65218472584419</v>
      </c>
      <c r="Q3637" s="10" t="str" cm="1">
        <f t="array" ref="Q3637">_xlfn.IFS(AND(D3637&lt;=0, D3637-P3637&lt;=2), "escarcha",AND(D3637&lt;=0, D3637-P3637&gt;2), "helada negra", AND(D3637&gt;0, P3637+2&gt;D3637), "rocío", TRUE, "sin riesgo")</f>
        <v>sin riesgo</v>
      </c>
    </row>
    <row r="3638" spans="1:17" x14ac:dyDescent="0.35">
      <c r="A3638" s="2">
        <v>45827</v>
      </c>
      <c r="B3638" s="3" t="s">
        <v>53</v>
      </c>
      <c r="C3638">
        <v>24.2</v>
      </c>
      <c r="D3638">
        <v>24.266666666666669</v>
      </c>
      <c r="E3638">
        <v>57.933333333333337</v>
      </c>
      <c r="F3638">
        <v>53.333333333333343</v>
      </c>
      <c r="G3638">
        <v>3.666666666666667</v>
      </c>
      <c r="H3638">
        <v>4.2666666666666666</v>
      </c>
      <c r="I3638">
        <v>6</v>
      </c>
      <c r="J3638">
        <v>7.4</v>
      </c>
      <c r="K3638">
        <f t="shared" si="280"/>
        <v>6.6666666666669983E-2</v>
      </c>
      <c r="L3638">
        <f t="shared" si="281"/>
        <v>1.0501600080448705</v>
      </c>
      <c r="M3638">
        <f t="shared" si="282"/>
        <v>15.398693952949518</v>
      </c>
      <c r="N3638" s="10" t="str" cm="1">
        <f t="array" ref="N3638">_xlfn.IFS(AND(C3638&lt;=0, C3638-M3638&lt;=2), "escarcha",AND(C3638&lt;=0, C3638-M3638&gt;2), "helada negra", AND(C3638&gt;0, M3638+2&gt;C3638), "rocío", TRUE, "sin riesgo")</f>
        <v>sin riesgo</v>
      </c>
      <c r="O3638">
        <f t="shared" si="283"/>
        <v>0.97142625677874339</v>
      </c>
      <c r="P3638">
        <f t="shared" si="284"/>
        <v>14.176863241957729</v>
      </c>
      <c r="Q3638" s="10" t="str" cm="1">
        <f t="array" ref="Q3638">_xlfn.IFS(AND(D3638&lt;=0, D3638-P3638&lt;=2), "escarcha",AND(D3638&lt;=0, D3638-P3638&gt;2), "helada negra", AND(D3638&gt;0, P3638+2&gt;D3638), "rocío", TRUE, "sin riesgo")</f>
        <v>sin riesgo</v>
      </c>
    </row>
    <row r="3639" spans="1:17" x14ac:dyDescent="0.35">
      <c r="A3639" s="2">
        <v>45827</v>
      </c>
      <c r="B3639" s="3" t="s">
        <v>44</v>
      </c>
      <c r="C3639">
        <v>16.93333333333333</v>
      </c>
      <c r="D3639">
        <v>17.06666666666667</v>
      </c>
      <c r="E3639">
        <v>83.36666666666666</v>
      </c>
      <c r="F3639">
        <v>78.666666666666671</v>
      </c>
      <c r="G3639">
        <v>0.66666666666666663</v>
      </c>
      <c r="H3639">
        <v>2.5333333333333332</v>
      </c>
      <c r="I3639">
        <v>2.666666666666667</v>
      </c>
      <c r="J3639">
        <v>4.7666666666666666</v>
      </c>
      <c r="K3639">
        <f t="shared" si="280"/>
        <v>0.13333333333333997</v>
      </c>
      <c r="L3639">
        <f t="shared" si="281"/>
        <v>0.96608072244370191</v>
      </c>
      <c r="M3639">
        <f t="shared" si="282"/>
        <v>14.094327181178326</v>
      </c>
      <c r="N3639" s="10" t="str" cm="1">
        <f t="array" ref="N3639">_xlfn.IFS(AND(C3639&lt;=0, C3639-M3639&lt;=2), "escarcha",AND(C3639&lt;=0, C3639-M3639&gt;2), "helada negra", AND(C3639&gt;0, M3639+2&gt;C3639), "rocío", TRUE, "sin riesgo")</f>
        <v>sin riesgo</v>
      </c>
      <c r="O3639">
        <f t="shared" si="283"/>
        <v>0.91649796682624762</v>
      </c>
      <c r="P3639">
        <f t="shared" si="284"/>
        <v>13.331276820339895</v>
      </c>
      <c r="Q3639" s="10" t="str" cm="1">
        <f t="array" ref="Q3639">_xlfn.IFS(AND(D3639&lt;=0, D3639-P3639&lt;=2), "escarcha",AND(D3639&lt;=0, D3639-P3639&gt;2), "helada negra", AND(D3639&gt;0, P3639+2&gt;D3639), "rocío", TRUE, "sin riesgo")</f>
        <v>sin riesgo</v>
      </c>
    </row>
    <row r="3640" spans="1:17" x14ac:dyDescent="0.35">
      <c r="A3640" s="2">
        <v>45827</v>
      </c>
      <c r="B3640" s="3" t="s">
        <v>45</v>
      </c>
      <c r="C3640">
        <v>15.8</v>
      </c>
      <c r="D3640">
        <v>16.43333333333333</v>
      </c>
      <c r="E3640">
        <v>86.733333333333334</v>
      </c>
      <c r="F3640">
        <v>82.333333333333329</v>
      </c>
      <c r="G3640">
        <v>1.666666666666667</v>
      </c>
      <c r="H3640">
        <v>0.8</v>
      </c>
      <c r="I3640">
        <v>3.333333333333333</v>
      </c>
      <c r="J3640">
        <v>1.5666666666666671</v>
      </c>
      <c r="K3640">
        <f t="shared" si="280"/>
        <v>0.63333333333332931</v>
      </c>
      <c r="L3640">
        <f t="shared" si="281"/>
        <v>0.93352576411575983</v>
      </c>
      <c r="M3640">
        <f t="shared" si="282"/>
        <v>13.592813822455927</v>
      </c>
      <c r="N3640" s="10" t="str" cm="1">
        <f t="array" ref="N3640">_xlfn.IFS(AND(C3640&lt;=0, C3640-M3640&lt;=2), "escarcha",AND(C3640&lt;=0, C3640-M3640&gt;2), "helada negra", AND(C3640&gt;0, M3640+2&gt;C3640), "rocío", TRUE, "sin riesgo")</f>
        <v>sin riesgo</v>
      </c>
      <c r="O3640">
        <f t="shared" si="283"/>
        <v>0.9218573714396725</v>
      </c>
      <c r="P3640">
        <f t="shared" si="284"/>
        <v>13.41353663421415</v>
      </c>
      <c r="Q3640" s="10" t="str" cm="1">
        <f t="array" ref="Q3640">_xlfn.IFS(AND(D3640&lt;=0, D3640-P3640&lt;=2), "escarcha",AND(D3640&lt;=0, D3640-P3640&gt;2), "helada negra", AND(D3640&gt;0, P3640+2&gt;D3640), "rocío", TRUE, "sin riesgo")</f>
        <v>sin riesgo</v>
      </c>
    </row>
    <row r="3641" spans="1:17" x14ac:dyDescent="0.35">
      <c r="A3641" s="2">
        <v>45827</v>
      </c>
      <c r="B3641" s="3" t="s">
        <v>46</v>
      </c>
      <c r="C3641">
        <v>15.2</v>
      </c>
      <c r="D3641">
        <v>15.6</v>
      </c>
      <c r="E3641">
        <v>88.966666666666669</v>
      </c>
      <c r="F3641">
        <v>86.333333333333329</v>
      </c>
      <c r="G3641">
        <v>0</v>
      </c>
      <c r="H3641">
        <v>0.26666666666666672</v>
      </c>
      <c r="I3641">
        <v>0</v>
      </c>
      <c r="J3641">
        <v>0.76666666666666661</v>
      </c>
      <c r="K3641">
        <f t="shared" si="280"/>
        <v>0.40000000000000036</v>
      </c>
      <c r="L3641">
        <f t="shared" si="281"/>
        <v>0.92049864495130329</v>
      </c>
      <c r="M3641">
        <f t="shared" si="282"/>
        <v>13.392676974541905</v>
      </c>
      <c r="N3641" s="10" t="str" cm="1">
        <f t="array" ref="N3641">_xlfn.IFS(AND(C3641&lt;=0, C3641-M3641&lt;=2), "escarcha",AND(C3641&lt;=0, C3641-M3641&gt;2), "helada negra", AND(C3641&gt;0, M3641+2&gt;C3641), "rocío", TRUE, "sin riesgo")</f>
        <v>rocío</v>
      </c>
      <c r="O3641">
        <f t="shared" si="283"/>
        <v>0.91610621185001784</v>
      </c>
      <c r="P3641">
        <f t="shared" si="284"/>
        <v>13.325265966196575</v>
      </c>
      <c r="Q3641" s="10" t="str" cm="1">
        <f t="array" ref="Q3641">_xlfn.IFS(AND(D3641&lt;=0, D3641-P3641&lt;=2), "escarcha",AND(D3641&lt;=0, D3641-P3641&gt;2), "helada negra", AND(D3641&gt;0, P3641+2&gt;D3641), "rocío", TRUE, "sin riesgo")</f>
        <v>sin riesgo</v>
      </c>
    </row>
    <row r="3642" spans="1:17" x14ac:dyDescent="0.35">
      <c r="A3642" s="2">
        <v>45828</v>
      </c>
      <c r="B3642" s="3" t="s">
        <v>10</v>
      </c>
      <c r="C3642">
        <v>15.33333333333333</v>
      </c>
      <c r="D3642">
        <v>15.43333333333333</v>
      </c>
      <c r="E3642">
        <v>89.366666666666674</v>
      </c>
      <c r="F3642">
        <v>87.333333333333329</v>
      </c>
      <c r="G3642">
        <v>7.666666666666667</v>
      </c>
      <c r="H3642">
        <v>1.333333333333333</v>
      </c>
      <c r="I3642">
        <v>10.33333333333333</v>
      </c>
      <c r="J3642">
        <v>2.2333333333333329</v>
      </c>
      <c r="K3642">
        <f t="shared" si="280"/>
        <v>9.9999999999999645E-2</v>
      </c>
      <c r="L3642">
        <f t="shared" si="281"/>
        <v>0.93354464665135384</v>
      </c>
      <c r="M3642">
        <f t="shared" si="282"/>
        <v>13.593104143349999</v>
      </c>
      <c r="N3642" s="10" t="str" cm="1">
        <f t="array" ref="N3642">_xlfn.IFS(AND(C3642&lt;=0, C3642-M3642&lt;=2), "escarcha",AND(C3642&lt;=0, C3642-M3642&gt;2), "helada negra", AND(C3642&gt;0, M3642+2&gt;C3642), "rocío", TRUE, "sin riesgo")</f>
        <v>rocío</v>
      </c>
      <c r="O3642">
        <f t="shared" si="283"/>
        <v>0.91694331924443284</v>
      </c>
      <c r="P3642">
        <f t="shared" si="284"/>
        <v>13.338110383947363</v>
      </c>
      <c r="Q3642" s="10" t="str" cm="1">
        <f t="array" ref="Q3642">_xlfn.IFS(AND(D3642&lt;=0, D3642-P3642&lt;=2), "escarcha",AND(D3642&lt;=0, D3642-P3642&gt;2), "helada negra", AND(D3642&gt;0, P3642+2&gt;D3642), "rocío", TRUE, "sin riesgo")</f>
        <v>sin riesgo</v>
      </c>
    </row>
    <row r="3643" spans="1:17" x14ac:dyDescent="0.35">
      <c r="A3643" s="2">
        <v>45828</v>
      </c>
      <c r="B3643" s="3" t="s">
        <v>11</v>
      </c>
      <c r="C3643">
        <v>14.5</v>
      </c>
      <c r="D3643">
        <v>17.8</v>
      </c>
      <c r="E3643">
        <v>90.233333333333334</v>
      </c>
      <c r="F3643">
        <v>72.666666666666671</v>
      </c>
      <c r="G3643">
        <v>0.33333333333333331</v>
      </c>
      <c r="H3643">
        <v>3.7</v>
      </c>
      <c r="I3643">
        <v>2.666666666666667</v>
      </c>
      <c r="J3643">
        <v>7.8666666666666663</v>
      </c>
      <c r="K3643">
        <f t="shared" si="280"/>
        <v>3.3000000000000007</v>
      </c>
      <c r="L3643">
        <f t="shared" si="281"/>
        <v>0.88955030307766803</v>
      </c>
      <c r="M3643">
        <f t="shared" si="282"/>
        <v>12.918464073287208</v>
      </c>
      <c r="N3643" s="10" t="str" cm="1">
        <f t="array" ref="N3643">_xlfn.IFS(AND(C3643&lt;=0, C3643-M3643&lt;=2), "escarcha",AND(C3643&lt;=0, C3643-M3643&gt;2), "helada negra", AND(C3643&gt;0, M3643+2&gt;C3643), "rocío", TRUE, "sin riesgo")</f>
        <v>rocío</v>
      </c>
      <c r="O3643">
        <f t="shared" si="283"/>
        <v>0.8834613996648617</v>
      </c>
      <c r="P3643">
        <f t="shared" si="284"/>
        <v>12.825371890863703</v>
      </c>
      <c r="Q3643" s="10" t="str" cm="1">
        <f t="array" ref="Q3643">_xlfn.IFS(AND(D3643&lt;=0, D3643-P3643&lt;=2), "escarcha",AND(D3643&lt;=0, D3643-P3643&gt;2), "helada negra", AND(D3643&gt;0, P3643+2&gt;D3643), "rocío", TRUE, "sin riesgo")</f>
        <v>sin riesgo</v>
      </c>
    </row>
    <row r="3644" spans="1:17" x14ac:dyDescent="0.35">
      <c r="A3644" s="2">
        <v>45828</v>
      </c>
      <c r="B3644" s="3" t="s">
        <v>12</v>
      </c>
      <c r="C3644">
        <v>13.83333333333333</v>
      </c>
      <c r="D3644">
        <v>15.866666666666671</v>
      </c>
      <c r="E3644">
        <v>92.7</v>
      </c>
      <c r="F3644">
        <v>81.333333333333329</v>
      </c>
      <c r="G3644">
        <v>0.66666666666666663</v>
      </c>
      <c r="H3644">
        <v>3.3333333333333333E-2</v>
      </c>
      <c r="I3644">
        <v>2</v>
      </c>
      <c r="J3644">
        <v>0.5</v>
      </c>
      <c r="K3644">
        <f t="shared" si="280"/>
        <v>2.0333333333333403</v>
      </c>
      <c r="L3644">
        <f t="shared" si="281"/>
        <v>0.87335286341795526</v>
      </c>
      <c r="M3644">
        <f t="shared" si="282"/>
        <v>12.670973677661209</v>
      </c>
      <c r="N3644" s="10" t="str" cm="1">
        <f t="array" ref="N3644">_xlfn.IFS(AND(C3644&lt;=0, C3644-M3644&lt;=2), "escarcha",AND(C3644&lt;=0, C3644-M3644&gt;2), "helada negra", AND(C3644&gt;0, M3644+2&gt;C3644), "rocío", TRUE, "sin riesgo")</f>
        <v>rocío</v>
      </c>
      <c r="O3644">
        <f t="shared" si="283"/>
        <v>0.87350471242503291</v>
      </c>
      <c r="P3644">
        <f t="shared" si="284"/>
        <v>12.673291647298258</v>
      </c>
      <c r="Q3644" s="10" t="str" cm="1">
        <f t="array" ref="Q3644">_xlfn.IFS(AND(D3644&lt;=0, D3644-P3644&lt;=2), "escarcha",AND(D3644&lt;=0, D3644-P3644&gt;2), "helada negra", AND(D3644&gt;0, P3644+2&gt;D3644), "rocío", TRUE, "sin riesgo")</f>
        <v>sin riesgo</v>
      </c>
    </row>
    <row r="3645" spans="1:17" x14ac:dyDescent="0.35">
      <c r="A3645" s="2">
        <v>45828</v>
      </c>
      <c r="B3645" s="3" t="s">
        <v>13</v>
      </c>
      <c r="C3645">
        <v>12.9</v>
      </c>
      <c r="D3645">
        <v>13.96666666666667</v>
      </c>
      <c r="E3645">
        <v>93.533333333333331</v>
      </c>
      <c r="F3645">
        <v>88.333333333333329</v>
      </c>
      <c r="G3645">
        <v>0</v>
      </c>
      <c r="H3645">
        <v>0.26666666666666672</v>
      </c>
      <c r="I3645">
        <v>0.66666666666666663</v>
      </c>
      <c r="J3645">
        <v>1.033333333333333</v>
      </c>
      <c r="K3645">
        <f t="shared" si="280"/>
        <v>1.06666666666667</v>
      </c>
      <c r="L3645">
        <f t="shared" si="281"/>
        <v>0.82149066402098969</v>
      </c>
      <c r="M3645">
        <f t="shared" si="282"/>
        <v>11.881749638819059</v>
      </c>
      <c r="N3645" s="10" t="str" cm="1">
        <f t="array" ref="N3645">_xlfn.IFS(AND(C3645&lt;=0, C3645-M3645&lt;=2), "escarcha",AND(C3645&lt;=0, C3645-M3645&gt;2), "helada negra", AND(C3645&gt;0, M3645+2&gt;C3645), "rocío", TRUE, "sin riesgo")</f>
        <v>rocío</v>
      </c>
      <c r="O3645">
        <f t="shared" si="283"/>
        <v>0.8337532448217595</v>
      </c>
      <c r="P3645">
        <f t="shared" si="284"/>
        <v>12.067917979883767</v>
      </c>
      <c r="Q3645" s="10" t="str" cm="1">
        <f t="array" ref="Q3645">_xlfn.IFS(AND(D3645&lt;=0, D3645-P3645&lt;=2), "escarcha",AND(D3645&lt;=0, D3645-P3645&gt;2), "helada negra", AND(D3645&gt;0, P3645+2&gt;D3645), "rocío", TRUE, "sin riesgo")</f>
        <v>rocío</v>
      </c>
    </row>
    <row r="3646" spans="1:17" x14ac:dyDescent="0.35">
      <c r="A3646" s="2">
        <v>45828</v>
      </c>
      <c r="B3646" s="3" t="s">
        <v>14</v>
      </c>
      <c r="C3646">
        <v>12.1</v>
      </c>
      <c r="D3646">
        <v>13.33333333333333</v>
      </c>
      <c r="E3646">
        <v>94.233333333333334</v>
      </c>
      <c r="F3646">
        <v>88.333333333333329</v>
      </c>
      <c r="G3646">
        <v>0</v>
      </c>
      <c r="H3646">
        <v>0.36666666666666659</v>
      </c>
      <c r="I3646">
        <v>0.66666666666666663</v>
      </c>
      <c r="J3646">
        <v>1.6333333333333331</v>
      </c>
      <c r="K3646">
        <f t="shared" si="280"/>
        <v>1.2333333333333307</v>
      </c>
      <c r="L3646">
        <f t="shared" si="281"/>
        <v>0.77646841338739003</v>
      </c>
      <c r="M3646">
        <f t="shared" si="282"/>
        <v>11.200553723009159</v>
      </c>
      <c r="N3646" s="10" t="str" cm="1">
        <f t="array" ref="N3646">_xlfn.IFS(AND(C3646&lt;=0, C3646-M3646&lt;=2), "escarcha",AND(C3646&lt;=0, C3646-M3646&gt;2), "helada negra", AND(C3646&gt;0, M3646+2&gt;C3646), "rocío", TRUE, "sin riesgo")</f>
        <v>rocío</v>
      </c>
      <c r="O3646">
        <f t="shared" si="283"/>
        <v>0.79257934633730198</v>
      </c>
      <c r="P3646">
        <f t="shared" si="284"/>
        <v>11.443896769054565</v>
      </c>
      <c r="Q3646" s="10" t="str" cm="1">
        <f t="array" ref="Q3646">_xlfn.IFS(AND(D3646&lt;=0, D3646-P3646&lt;=2), "escarcha",AND(D3646&lt;=0, D3646-P3646&gt;2), "helada negra", AND(D3646&gt;0, P3646+2&gt;D3646), "rocío", TRUE, "sin riesgo")</f>
        <v>rocío</v>
      </c>
    </row>
    <row r="3647" spans="1:17" x14ac:dyDescent="0.35">
      <c r="A3647" s="2">
        <v>45828</v>
      </c>
      <c r="B3647" s="3" t="s">
        <v>15</v>
      </c>
      <c r="C3647">
        <v>10.4</v>
      </c>
      <c r="D3647">
        <v>12.53333333333333</v>
      </c>
      <c r="E3647">
        <v>94.4</v>
      </c>
      <c r="F3647">
        <v>90.333333333333329</v>
      </c>
      <c r="G3647">
        <v>0</v>
      </c>
      <c r="H3647">
        <v>3.3333333333333333E-2</v>
      </c>
      <c r="I3647">
        <v>0</v>
      </c>
      <c r="J3647">
        <v>0.23333333333333331</v>
      </c>
      <c r="K3647">
        <f t="shared" si="280"/>
        <v>2.1333333333333293</v>
      </c>
      <c r="L3647">
        <f t="shared" si="281"/>
        <v>0.66561899322396978</v>
      </c>
      <c r="M3647">
        <f t="shared" si="282"/>
        <v>9.5387939010579732</v>
      </c>
      <c r="N3647" s="10" t="str" cm="1">
        <f t="array" ref="N3647">_xlfn.IFS(AND(C3647&lt;=0, C3647-M3647&lt;=2), "escarcha",AND(C3647&lt;=0, C3647-M3647&gt;2), "helada negra", AND(C3647&gt;0, M3647+2&gt;C3647), "rocío", TRUE, "sin riesgo")</f>
        <v>rocío</v>
      </c>
      <c r="O3647">
        <f t="shared" si="283"/>
        <v>0.76266752318510234</v>
      </c>
      <c r="P3647">
        <f t="shared" si="284"/>
        <v>10.992471835659083</v>
      </c>
      <c r="Q3647" s="10" t="str" cm="1">
        <f t="array" ref="Q3647">_xlfn.IFS(AND(D3647&lt;=0, D3647-P3647&lt;=2), "escarcha",AND(D3647&lt;=0, D3647-P3647&gt;2), "helada negra", AND(D3647&gt;0, P3647+2&gt;D3647), "rocío", TRUE, "sin riesgo")</f>
        <v>rocío</v>
      </c>
    </row>
    <row r="3648" spans="1:17" x14ac:dyDescent="0.35">
      <c r="A3648" s="2">
        <v>45828</v>
      </c>
      <c r="B3648" s="3" t="s">
        <v>16</v>
      </c>
      <c r="C3648">
        <v>8.9333333333333336</v>
      </c>
      <c r="D3648">
        <v>12.06666666666667</v>
      </c>
      <c r="E3648">
        <v>94.766666666666666</v>
      </c>
      <c r="F3648">
        <v>91.666666666666671</v>
      </c>
      <c r="G3648">
        <v>0</v>
      </c>
      <c r="H3648">
        <v>0</v>
      </c>
      <c r="I3648">
        <v>0</v>
      </c>
      <c r="J3648">
        <v>0</v>
      </c>
      <c r="K3648">
        <f t="shared" si="280"/>
        <v>3.1333333333333364</v>
      </c>
      <c r="L3648">
        <f t="shared" si="281"/>
        <v>0.57111525486962811</v>
      </c>
      <c r="M3648">
        <f t="shared" si="282"/>
        <v>8.1391339051443374</v>
      </c>
      <c r="N3648" s="10" t="str" cm="1">
        <f t="array" ref="N3648">_xlfn.IFS(AND(C3648&lt;=0, C3648-M3648&lt;=2), "escarcha",AND(C3648&lt;=0, C3648-M3648&gt;2), "helada negra", AND(C3648&gt;0, M3648+2&gt;C3648), "rocío", TRUE, "sin riesgo")</f>
        <v>rocío</v>
      </c>
      <c r="O3648">
        <f t="shared" si="283"/>
        <v>0.74665950577836304</v>
      </c>
      <c r="P3648">
        <f t="shared" si="284"/>
        <v>10.75153841969829</v>
      </c>
      <c r="Q3648" s="10" t="str" cm="1">
        <f t="array" ref="Q3648">_xlfn.IFS(AND(D3648&lt;=0, D3648-P3648&lt;=2), "escarcha",AND(D3648&lt;=0, D3648-P3648&gt;2), "helada negra", AND(D3648&gt;0, P3648+2&gt;D3648), "rocío", TRUE, "sin riesgo")</f>
        <v>rocío</v>
      </c>
    </row>
    <row r="3649" spans="1:17" x14ac:dyDescent="0.35">
      <c r="A3649" s="2">
        <v>45828</v>
      </c>
      <c r="B3649" s="3" t="s">
        <v>17</v>
      </c>
      <c r="C3649">
        <v>8.3666666666666671</v>
      </c>
      <c r="D3649">
        <v>11.733333333333331</v>
      </c>
      <c r="E3649">
        <v>95.4</v>
      </c>
      <c r="F3649">
        <v>93</v>
      </c>
      <c r="G3649">
        <v>0</v>
      </c>
      <c r="H3649">
        <v>0</v>
      </c>
      <c r="I3649">
        <v>0</v>
      </c>
      <c r="J3649">
        <v>0</v>
      </c>
      <c r="K3649">
        <f t="shared" si="280"/>
        <v>3.3666666666666636</v>
      </c>
      <c r="L3649">
        <f t="shared" si="281"/>
        <v>0.53945807293073555</v>
      </c>
      <c r="M3649">
        <f t="shared" si="282"/>
        <v>7.673733183573396</v>
      </c>
      <c r="N3649" s="10" t="str" cm="1">
        <f t="array" ref="N3649">_xlfn.IFS(AND(C3649&lt;=0, C3649-M3649&lt;=2), "escarcha",AND(C3649&lt;=0, C3649-M3649&gt;2), "helada negra", AND(C3649&gt;0, M3649+2&gt;C3649), "rocío", TRUE, "sin riesgo")</f>
        <v>rocío</v>
      </c>
      <c r="O3649">
        <f t="shared" si="283"/>
        <v>0.73913121212643729</v>
      </c>
      <c r="P3649">
        <f t="shared" si="284"/>
        <v>10.638389534580245</v>
      </c>
      <c r="Q3649" s="10" t="str" cm="1">
        <f t="array" ref="Q3649">_xlfn.IFS(AND(D3649&lt;=0, D3649-P3649&lt;=2), "escarcha",AND(D3649&lt;=0, D3649-P3649&gt;2), "helada negra", AND(D3649&gt;0, P3649+2&gt;D3649), "rocío", TRUE, "sin riesgo")</f>
        <v>rocío</v>
      </c>
    </row>
    <row r="3650" spans="1:17" x14ac:dyDescent="0.35">
      <c r="A3650" s="2">
        <v>45828</v>
      </c>
      <c r="B3650" s="3" t="s">
        <v>18</v>
      </c>
      <c r="C3650">
        <v>7.7666666666666666</v>
      </c>
      <c r="D3650">
        <v>11.96666666666667</v>
      </c>
      <c r="E3650">
        <v>95.7</v>
      </c>
      <c r="F3650">
        <v>92.333333333333329</v>
      </c>
      <c r="G3650">
        <v>0</v>
      </c>
      <c r="H3650">
        <v>0.16666666666666671</v>
      </c>
      <c r="I3650">
        <v>0</v>
      </c>
      <c r="J3650">
        <v>0.56666666666666665</v>
      </c>
      <c r="K3650">
        <f t="shared" ref="K3650:K3713" si="285">ABS((C3650-D3650))</f>
        <v>4.2000000000000037</v>
      </c>
      <c r="L3650">
        <f t="shared" si="281"/>
        <v>0.50183703355212828</v>
      </c>
      <c r="M3650">
        <f t="shared" si="282"/>
        <v>7.1228938761779883</v>
      </c>
      <c r="N3650" s="10" t="str" cm="1">
        <f t="array" ref="N3650">_xlfn.IFS(AND(C3650&lt;=0, C3650-M3650&lt;=2), "escarcha",AND(C3650&lt;=0, C3650-M3650&gt;2), "helada negra", AND(C3650&gt;0, M3650+2&gt;C3650), "rocío", TRUE, "sin riesgo")</f>
        <v>rocío</v>
      </c>
      <c r="O3650">
        <f t="shared" si="283"/>
        <v>0.74732125149924311</v>
      </c>
      <c r="P3650">
        <f t="shared" si="284"/>
        <v>10.76148916393554</v>
      </c>
      <c r="Q3650" s="10" t="str" cm="1">
        <f t="array" ref="Q3650">_xlfn.IFS(AND(D3650&lt;=0, D3650-P3650&lt;=2), "escarcha",AND(D3650&lt;=0, D3650-P3650&gt;2), "helada negra", AND(D3650&gt;0, P3650+2&gt;D3650), "rocío", TRUE, "sin riesgo")</f>
        <v>rocío</v>
      </c>
    </row>
    <row r="3651" spans="1:17" x14ac:dyDescent="0.35">
      <c r="A3651" s="2">
        <v>45828</v>
      </c>
      <c r="B3651" s="3" t="s">
        <v>19</v>
      </c>
      <c r="C3651">
        <v>6.6000000000000014</v>
      </c>
      <c r="D3651">
        <v>11.53333333333333</v>
      </c>
      <c r="E3651">
        <v>95.86666666666666</v>
      </c>
      <c r="F3651">
        <v>92.333333333333329</v>
      </c>
      <c r="G3651">
        <v>0</v>
      </c>
      <c r="H3651">
        <v>0</v>
      </c>
      <c r="I3651">
        <v>0</v>
      </c>
      <c r="J3651">
        <v>0</v>
      </c>
      <c r="K3651">
        <f t="shared" si="285"/>
        <v>4.9333333333333282</v>
      </c>
      <c r="L3651">
        <f t="shared" ref="L3651:L3714" si="286">(LN(E3651/100))+((17.625*C3651)/(243.04+C3651))</f>
        <v>0.42375914942815252</v>
      </c>
      <c r="M3651">
        <f t="shared" ref="M3651:M3714" si="287">(243.04*L3651)/(17.625-L3651)</f>
        <v>5.9873833854023575</v>
      </c>
      <c r="N3651" s="10" t="str" cm="1">
        <f t="array" ref="N3651">_xlfn.IFS(AND(C3651&lt;=0, C3651-M3651&lt;=2), "escarcha",AND(C3651&lt;=0, C3651-M3651&gt;2), "helada negra", AND(C3651&gt;0, M3651+2&gt;C3651), "rocío", TRUE, "sin riesgo")</f>
        <v>rocío</v>
      </c>
      <c r="O3651">
        <f t="shared" ref="O3651:O3714" si="288">(LN(F3651/100))+((17.625*D3651)/(243.04+D3651))</f>
        <v>0.71872793468936291</v>
      </c>
      <c r="P3651">
        <f t="shared" ref="P3651:P3714" si="289">(243.04*O3651)/(17.625-O3651)</f>
        <v>10.332238625528896</v>
      </c>
      <c r="Q3651" s="10" t="str" cm="1">
        <f t="array" ref="Q3651">_xlfn.IFS(AND(D3651&lt;=0, D3651-P3651&lt;=2), "escarcha",AND(D3651&lt;=0, D3651-P3651&gt;2), "helada negra", AND(D3651&gt;0, P3651+2&gt;D3651), "rocío", TRUE, "sin riesgo")</f>
        <v>rocío</v>
      </c>
    </row>
    <row r="3652" spans="1:17" x14ac:dyDescent="0.35">
      <c r="A3652" s="2">
        <v>45828</v>
      </c>
      <c r="B3652" s="3" t="s">
        <v>20</v>
      </c>
      <c r="C3652">
        <v>6.3666666666666663</v>
      </c>
      <c r="D3652">
        <v>11.03333333333333</v>
      </c>
      <c r="E3652">
        <v>96.266666666666666</v>
      </c>
      <c r="F3652">
        <v>94.666666666666671</v>
      </c>
      <c r="G3652">
        <v>0</v>
      </c>
      <c r="H3652">
        <v>0</v>
      </c>
      <c r="I3652">
        <v>0</v>
      </c>
      <c r="J3652">
        <v>0.26666666666666672</v>
      </c>
      <c r="K3652">
        <f t="shared" si="285"/>
        <v>4.6666666666666634</v>
      </c>
      <c r="L3652">
        <f t="shared" si="286"/>
        <v>0.41186973728615561</v>
      </c>
      <c r="M3652">
        <f t="shared" si="287"/>
        <v>5.8153757871024929</v>
      </c>
      <c r="N3652" s="10" t="str" cm="1">
        <f t="array" ref="N3652">_xlfn.IFS(AND(C3652&lt;=0, C3652-M3652&lt;=2), "escarcha",AND(C3652&lt;=0, C3652-M3652&gt;2), "helada negra", AND(C3652&gt;0, M3652+2&gt;C3652), "rocío", TRUE, "sin riesgo")</f>
        <v>rocío</v>
      </c>
      <c r="O3652">
        <f t="shared" si="288"/>
        <v>0.7105711815208009</v>
      </c>
      <c r="P3652">
        <f t="shared" si="289"/>
        <v>10.210053310706055</v>
      </c>
      <c r="Q3652" s="10" t="str" cm="1">
        <f t="array" ref="Q3652">_xlfn.IFS(AND(D3652&lt;=0, D3652-P3652&lt;=2), "escarcha",AND(D3652&lt;=0, D3652-P3652&gt;2), "helada negra", AND(D3652&gt;0, P3652+2&gt;D3652), "rocío", TRUE, "sin riesgo")</f>
        <v>rocío</v>
      </c>
    </row>
    <row r="3653" spans="1:17" x14ac:dyDescent="0.35">
      <c r="A3653" s="2">
        <v>45828</v>
      </c>
      <c r="B3653" s="3" t="s">
        <v>21</v>
      </c>
      <c r="C3653">
        <v>5.7666666666666666</v>
      </c>
      <c r="D3653">
        <v>10.866666666666671</v>
      </c>
      <c r="E3653">
        <v>96.4</v>
      </c>
      <c r="F3653">
        <v>93.333333333333329</v>
      </c>
      <c r="G3653">
        <v>0</v>
      </c>
      <c r="H3653">
        <v>0</v>
      </c>
      <c r="I3653">
        <v>0</v>
      </c>
      <c r="J3653">
        <v>0</v>
      </c>
      <c r="K3653">
        <f t="shared" si="285"/>
        <v>5.1000000000000041</v>
      </c>
      <c r="L3653">
        <f t="shared" si="286"/>
        <v>0.37183592184742742</v>
      </c>
      <c r="M3653">
        <f t="shared" si="287"/>
        <v>5.2379379246867668</v>
      </c>
      <c r="N3653" s="10" t="str" cm="1">
        <f t="array" ref="N3653">_xlfn.IFS(AND(C3653&lt;=0, C3653-M3653&lt;=2), "escarcha",AND(C3653&lt;=0, C3653-M3653&gt;2), "helada negra", AND(C3653&gt;0, M3653+2&gt;C3653), "rocío", TRUE, "sin riesgo")</f>
        <v>rocío</v>
      </c>
      <c r="O3653">
        <f t="shared" si="288"/>
        <v>0.68531973682056324</v>
      </c>
      <c r="P3653">
        <f t="shared" si="289"/>
        <v>9.8325414794817227</v>
      </c>
      <c r="Q3653" s="10" t="str" cm="1">
        <f t="array" ref="Q3653">_xlfn.IFS(AND(D3653&lt;=0, D3653-P3653&lt;=2), "escarcha",AND(D3653&lt;=0, D3653-P3653&gt;2), "helada negra", AND(D3653&gt;0, P3653+2&gt;D3653), "rocío", TRUE, "sin riesgo")</f>
        <v>rocío</v>
      </c>
    </row>
    <row r="3654" spans="1:17" x14ac:dyDescent="0.35">
      <c r="A3654" s="2">
        <v>45828</v>
      </c>
      <c r="B3654" s="3" t="s">
        <v>22</v>
      </c>
      <c r="C3654">
        <v>5.5333333333333332</v>
      </c>
      <c r="D3654">
        <v>10.866666666666671</v>
      </c>
      <c r="E3654">
        <v>96.6</v>
      </c>
      <c r="F3654">
        <v>93.666666666666671</v>
      </c>
      <c r="G3654">
        <v>0</v>
      </c>
      <c r="H3654">
        <v>0</v>
      </c>
      <c r="I3654">
        <v>0</v>
      </c>
      <c r="J3654">
        <v>0</v>
      </c>
      <c r="K3654">
        <f t="shared" si="285"/>
        <v>5.3333333333333375</v>
      </c>
      <c r="L3654">
        <f t="shared" si="286"/>
        <v>0.35774750282465217</v>
      </c>
      <c r="M3654">
        <f t="shared" si="287"/>
        <v>5.035366981558103</v>
      </c>
      <c r="N3654" s="10" t="str" cm="1">
        <f t="array" ref="N3654">_xlfn.IFS(AND(C3654&lt;=0, C3654-M3654&lt;=2), "escarcha",AND(C3654&lt;=0, C3654-M3654&gt;2), "helada negra", AND(C3654&gt;0, M3654+2&gt;C3654), "rocío", TRUE, "sin riesgo")</f>
        <v>rocío</v>
      </c>
      <c r="O3654">
        <f t="shared" si="288"/>
        <v>0.68888480298505961</v>
      </c>
      <c r="P3654">
        <f t="shared" si="289"/>
        <v>9.8857713572353649</v>
      </c>
      <c r="Q3654" s="10" t="str" cm="1">
        <f t="array" ref="Q3654">_xlfn.IFS(AND(D3654&lt;=0, D3654-P3654&lt;=2), "escarcha",AND(D3654&lt;=0, D3654-P3654&gt;2), "helada negra", AND(D3654&gt;0, P3654+2&gt;D3654), "rocío", TRUE, "sin riesgo")</f>
        <v>rocío</v>
      </c>
    </row>
    <row r="3655" spans="1:17" x14ac:dyDescent="0.35">
      <c r="A3655" s="2">
        <v>45828</v>
      </c>
      <c r="B3655" s="3" t="s">
        <v>23</v>
      </c>
      <c r="C3655">
        <v>5.0333333333333332</v>
      </c>
      <c r="D3655">
        <v>11.03333333333333</v>
      </c>
      <c r="E3655">
        <v>96.7</v>
      </c>
      <c r="F3655">
        <v>92.666666666666671</v>
      </c>
      <c r="G3655">
        <v>0</v>
      </c>
      <c r="H3655">
        <v>0</v>
      </c>
      <c r="I3655">
        <v>0</v>
      </c>
      <c r="J3655">
        <v>0</v>
      </c>
      <c r="K3655">
        <f t="shared" si="285"/>
        <v>5.9999999999999964</v>
      </c>
      <c r="L3655">
        <f t="shared" si="286"/>
        <v>0.32404916632469527</v>
      </c>
      <c r="M3655">
        <f t="shared" si="287"/>
        <v>4.552172313573549</v>
      </c>
      <c r="N3655" s="10" t="str" cm="1">
        <f t="array" ref="N3655">_xlfn.IFS(AND(C3655&lt;=0, C3655-M3655&lt;=2), "escarcha",AND(C3655&lt;=0, C3655-M3655&gt;2), "helada negra", AND(C3655&gt;0, M3655+2&gt;C3655), "rocío", TRUE, "sin riesgo")</f>
        <v>rocío</v>
      </c>
      <c r="O3655">
        <f t="shared" si="288"/>
        <v>0.68921805705023187</v>
      </c>
      <c r="P3655">
        <f t="shared" si="289"/>
        <v>9.8907483073269269</v>
      </c>
      <c r="Q3655" s="10" t="str" cm="1">
        <f t="array" ref="Q3655">_xlfn.IFS(AND(D3655&lt;=0, D3655-P3655&lt;=2), "escarcha",AND(D3655&lt;=0, D3655-P3655&gt;2), "helada negra", AND(D3655&gt;0, P3655+2&gt;D3655), "rocío", TRUE, "sin riesgo")</f>
        <v>rocío</v>
      </c>
    </row>
    <row r="3656" spans="1:17" x14ac:dyDescent="0.35">
      <c r="A3656" s="2">
        <v>45828</v>
      </c>
      <c r="B3656" s="3" t="s">
        <v>24</v>
      </c>
      <c r="C3656">
        <v>4.833333333333333</v>
      </c>
      <c r="D3656">
        <v>11.2</v>
      </c>
      <c r="E3656">
        <v>96.766666666666666</v>
      </c>
      <c r="F3656">
        <v>91.666666666666671</v>
      </c>
      <c r="G3656">
        <v>0</v>
      </c>
      <c r="H3656">
        <v>0</v>
      </c>
      <c r="I3656">
        <v>0</v>
      </c>
      <c r="J3656">
        <v>0</v>
      </c>
      <c r="K3656">
        <f t="shared" si="285"/>
        <v>6.3666666666666663</v>
      </c>
      <c r="L3656">
        <f t="shared" si="286"/>
        <v>0.31080591241752348</v>
      </c>
      <c r="M3656">
        <f t="shared" si="287"/>
        <v>4.3627943970045946</v>
      </c>
      <c r="N3656" s="10" t="str" cm="1">
        <f t="array" ref="N3656">_xlfn.IFS(AND(C3656&lt;=0, C3656-M3656&lt;=2), "escarcha",AND(C3656&lt;=0, C3656-M3656&gt;2), "helada negra", AND(C3656&gt;0, M3656+2&gt;C3656), "rocío", TRUE, "sin riesgo")</f>
        <v>rocío</v>
      </c>
      <c r="O3656">
        <f t="shared" si="288"/>
        <v>0.68942034107204431</v>
      </c>
      <c r="P3656">
        <f t="shared" si="289"/>
        <v>9.8937693937047211</v>
      </c>
      <c r="Q3656" s="10" t="str" cm="1">
        <f t="array" ref="Q3656">_xlfn.IFS(AND(D3656&lt;=0, D3656-P3656&lt;=2), "escarcha",AND(D3656&lt;=0, D3656-P3656&gt;2), "helada negra", AND(D3656&gt;0, P3656+2&gt;D3656), "rocío", TRUE, "sin riesgo")</f>
        <v>rocío</v>
      </c>
    </row>
    <row r="3657" spans="1:17" x14ac:dyDescent="0.35">
      <c r="A3657" s="2">
        <v>45828</v>
      </c>
      <c r="B3657" s="3" t="s">
        <v>25</v>
      </c>
      <c r="C3657">
        <v>4.9000000000000004</v>
      </c>
      <c r="D3657">
        <v>12.733333333333331</v>
      </c>
      <c r="E3657">
        <v>96.966666666666669</v>
      </c>
      <c r="F3657">
        <v>87.333333333333329</v>
      </c>
      <c r="G3657">
        <v>0</v>
      </c>
      <c r="H3657">
        <v>0</v>
      </c>
      <c r="I3657">
        <v>0</v>
      </c>
      <c r="J3657">
        <v>0</v>
      </c>
      <c r="K3657">
        <f t="shared" si="285"/>
        <v>7.8333333333333304</v>
      </c>
      <c r="L3657">
        <f t="shared" si="286"/>
        <v>0.31751724894772176</v>
      </c>
      <c r="M3657">
        <f t="shared" si="287"/>
        <v>4.4587299779086864</v>
      </c>
      <c r="N3657" s="10" t="str" cm="1">
        <f t="array" ref="N3657">_xlfn.IFS(AND(C3657&lt;=0, C3657-M3657&lt;=2), "escarcha",AND(C3657&lt;=0, C3657-M3657&gt;2), "helada negra", AND(C3657&gt;0, M3657+2&gt;C3657), "rocío", TRUE, "sin riesgo")</f>
        <v>rocío</v>
      </c>
      <c r="O3657">
        <f t="shared" si="288"/>
        <v>0.74199908274614057</v>
      </c>
      <c r="P3657">
        <f t="shared" si="289"/>
        <v>10.681481210270221</v>
      </c>
      <c r="Q3657" s="10" t="str" cm="1">
        <f t="array" ref="Q3657">_xlfn.IFS(AND(D3657&lt;=0, D3657-P3657&lt;=2), "escarcha",AND(D3657&lt;=0, D3657-P3657&gt;2), "helada negra", AND(D3657&gt;0, P3657+2&gt;D3657), "rocío", TRUE, "sin riesgo")</f>
        <v>sin riesgo</v>
      </c>
    </row>
    <row r="3658" spans="1:17" x14ac:dyDescent="0.35">
      <c r="A3658" s="2">
        <v>45828</v>
      </c>
      <c r="B3658" s="3" t="s">
        <v>26</v>
      </c>
      <c r="C3658">
        <v>6.4</v>
      </c>
      <c r="D3658">
        <v>15.83333333333333</v>
      </c>
      <c r="E3658">
        <v>97.2</v>
      </c>
      <c r="F3658">
        <v>77.666666666666671</v>
      </c>
      <c r="G3658">
        <v>0</v>
      </c>
      <c r="H3658">
        <v>0</v>
      </c>
      <c r="I3658">
        <v>0</v>
      </c>
      <c r="J3658">
        <v>0</v>
      </c>
      <c r="K3658">
        <f t="shared" si="285"/>
        <v>9.43333333333333</v>
      </c>
      <c r="L3658">
        <f t="shared" si="286"/>
        <v>0.42381348250203521</v>
      </c>
      <c r="M3658">
        <f t="shared" si="287"/>
        <v>5.9881699836528037</v>
      </c>
      <c r="N3658" s="10" t="str" cm="1">
        <f t="array" ref="N3658">_xlfn.IFS(AND(C3658&lt;=0, C3658-M3658&lt;=2), "escarcha",AND(C3658&lt;=0, C3658-M3658&gt;2), "helada negra", AND(C3658&gt;0, M3658+2&gt;C3658), "rocío", TRUE, "sin riesgo")</f>
        <v>rocío</v>
      </c>
      <c r="O3658">
        <f t="shared" si="288"/>
        <v>0.8252445704986936</v>
      </c>
      <c r="P3658">
        <f t="shared" si="289"/>
        <v>11.938711920876829</v>
      </c>
      <c r="Q3658" s="10" t="str" cm="1">
        <f t="array" ref="Q3658">_xlfn.IFS(AND(D3658&lt;=0, D3658-P3658&lt;=2), "escarcha",AND(D3658&lt;=0, D3658-P3658&gt;2), "helada negra", AND(D3658&gt;0, P3658+2&gt;D3658), "rocío", TRUE, "sin riesgo")</f>
        <v>sin riesgo</v>
      </c>
    </row>
    <row r="3659" spans="1:17" x14ac:dyDescent="0.35">
      <c r="A3659" s="2">
        <v>45828</v>
      </c>
      <c r="B3659" s="3" t="s">
        <v>27</v>
      </c>
      <c r="C3659">
        <v>8.2333333333333343</v>
      </c>
      <c r="D3659">
        <v>18.033333333333331</v>
      </c>
      <c r="E3659">
        <v>97.433333333333337</v>
      </c>
      <c r="F3659">
        <v>72.333333333333329</v>
      </c>
      <c r="G3659">
        <v>0</v>
      </c>
      <c r="H3659">
        <v>3.3333333333333333E-2</v>
      </c>
      <c r="I3659">
        <v>0</v>
      </c>
      <c r="J3659">
        <v>0.53333333333333333</v>
      </c>
      <c r="K3659">
        <f t="shared" si="285"/>
        <v>9.7999999999999972</v>
      </c>
      <c r="L3659">
        <f t="shared" si="286"/>
        <v>0.55150675388030368</v>
      </c>
      <c r="M3659">
        <f t="shared" si="287"/>
        <v>7.8506606428378074</v>
      </c>
      <c r="N3659" s="10" t="str" cm="1">
        <f t="array" ref="N3659">_xlfn.IFS(AND(C3659&lt;=0, C3659-M3659&lt;=2), "escarcha",AND(C3659&lt;=0, C3659-M3659&gt;2), "helada negra", AND(C3659&gt;0, M3659+2&gt;C3659), "rocío", TRUE, "sin riesgo")</f>
        <v>rocío</v>
      </c>
      <c r="O3659">
        <f t="shared" si="288"/>
        <v>0.89354101713404765</v>
      </c>
      <c r="P3659">
        <f t="shared" si="289"/>
        <v>12.979514161117123</v>
      </c>
      <c r="Q3659" s="10" t="str" cm="1">
        <f t="array" ref="Q3659">_xlfn.IFS(AND(D3659&lt;=0, D3659-P3659&lt;=2), "escarcha",AND(D3659&lt;=0, D3659-P3659&gt;2), "helada negra", AND(D3659&gt;0, P3659+2&gt;D3659), "rocío", TRUE, "sin riesgo")</f>
        <v>sin riesgo</v>
      </c>
    </row>
    <row r="3660" spans="1:17" x14ac:dyDescent="0.35">
      <c r="A3660" s="2">
        <v>45828</v>
      </c>
      <c r="B3660" s="3" t="s">
        <v>28</v>
      </c>
      <c r="C3660">
        <v>12.16666666666667</v>
      </c>
      <c r="D3660">
        <v>20.166666666666671</v>
      </c>
      <c r="E3660">
        <v>97.466666666666669</v>
      </c>
      <c r="F3660">
        <v>70.333333333333329</v>
      </c>
      <c r="G3660">
        <v>0</v>
      </c>
      <c r="H3660">
        <v>0.26666666666666672</v>
      </c>
      <c r="I3660">
        <v>0</v>
      </c>
      <c r="J3660">
        <v>1.3666666666666669</v>
      </c>
      <c r="K3660">
        <f t="shared" si="285"/>
        <v>8.0000000000000018</v>
      </c>
      <c r="L3660">
        <f t="shared" si="286"/>
        <v>0.81459063852806146</v>
      </c>
      <c r="M3660">
        <f t="shared" si="287"/>
        <v>11.777114080375068</v>
      </c>
      <c r="N3660" s="10" t="str" cm="1">
        <f t="array" ref="N3660">_xlfn.IFS(AND(C3660&lt;=0, C3660-M3660&lt;=2), "escarcha",AND(C3660&lt;=0, C3660-M3660&gt;2), "helada negra", AND(C3660&gt;0, M3660+2&gt;C3660), "rocío", TRUE, "sin riesgo")</f>
        <v>rocío</v>
      </c>
      <c r="O3660">
        <f t="shared" si="288"/>
        <v>0.99848788242109143</v>
      </c>
      <c r="P3660">
        <f t="shared" si="289"/>
        <v>14.595514274280584</v>
      </c>
      <c r="Q3660" s="10" t="str" cm="1">
        <f t="array" ref="Q3660">_xlfn.IFS(AND(D3660&lt;=0, D3660-P3660&lt;=2), "escarcha",AND(D3660&lt;=0, D3660-P3660&gt;2), "helada negra", AND(D3660&gt;0, P3660+2&gt;D3660), "rocío", TRUE, "sin riesgo")</f>
        <v>sin riesgo</v>
      </c>
    </row>
    <row r="3661" spans="1:17" x14ac:dyDescent="0.35">
      <c r="A3661" s="2">
        <v>45828</v>
      </c>
      <c r="B3661" s="3" t="s">
        <v>29</v>
      </c>
      <c r="C3661">
        <v>15.6</v>
      </c>
      <c r="D3661">
        <v>20.866666666666671</v>
      </c>
      <c r="E3661">
        <v>91.633333333333326</v>
      </c>
      <c r="F3661">
        <v>71.333333333333329</v>
      </c>
      <c r="G3661">
        <v>0</v>
      </c>
      <c r="H3661">
        <v>6.6666666666666666E-2</v>
      </c>
      <c r="I3661">
        <v>0</v>
      </c>
      <c r="J3661">
        <v>0.8</v>
      </c>
      <c r="K3661">
        <f t="shared" si="285"/>
        <v>5.266666666666671</v>
      </c>
      <c r="L3661">
        <f t="shared" si="286"/>
        <v>0.97568554532168006</v>
      </c>
      <c r="M3661">
        <f t="shared" si="287"/>
        <v>14.242665401057963</v>
      </c>
      <c r="N3661" s="10" t="str" cm="1">
        <f t="array" ref="N3661">_xlfn.IFS(AND(C3661&lt;=0, C3661-M3661&lt;=2), "escarcha",AND(C3661&lt;=0, C3661-M3661&gt;2), "helada negra", AND(C3661&gt;0, M3661+2&gt;C3661), "rocío", TRUE, "sin riesgo")</f>
        <v>rocío</v>
      </c>
      <c r="O3661">
        <f t="shared" si="288"/>
        <v>1.0557733413053769</v>
      </c>
      <c r="P3661">
        <f t="shared" si="289"/>
        <v>15.486247979848333</v>
      </c>
      <c r="Q3661" s="10" t="str" cm="1">
        <f t="array" ref="Q3661">_xlfn.IFS(AND(D3661&lt;=0, D3661-P3661&lt;=2), "escarcha",AND(D3661&lt;=0, D3661-P3661&gt;2), "helada negra", AND(D3661&gt;0, P3661+2&gt;D3661), "rocío", TRUE, "sin riesgo")</f>
        <v>sin riesgo</v>
      </c>
    </row>
    <row r="3662" spans="1:17" x14ac:dyDescent="0.35">
      <c r="A3662" s="2">
        <v>45828</v>
      </c>
      <c r="B3662" s="3" t="s">
        <v>30</v>
      </c>
      <c r="C3662">
        <v>19.43333333333333</v>
      </c>
      <c r="D3662">
        <v>23.266666666666669</v>
      </c>
      <c r="E3662">
        <v>76.733333333333334</v>
      </c>
      <c r="F3662">
        <v>65.666666666666671</v>
      </c>
      <c r="G3662">
        <v>1.666666666666667</v>
      </c>
      <c r="H3662">
        <v>0.6</v>
      </c>
      <c r="I3662">
        <v>2.666666666666667</v>
      </c>
      <c r="J3662">
        <v>2.2333333333333329</v>
      </c>
      <c r="K3662">
        <f t="shared" si="285"/>
        <v>3.8333333333333393</v>
      </c>
      <c r="L3662">
        <f t="shared" si="286"/>
        <v>1.0401081109866901</v>
      </c>
      <c r="M3662">
        <f t="shared" si="287"/>
        <v>15.242057469284132</v>
      </c>
      <c r="N3662" s="10" t="str" cm="1">
        <f t="array" ref="N3662">_xlfn.IFS(AND(C3662&lt;=0, C3662-M3662&lt;=2), "escarcha",AND(C3662&lt;=0, C3662-M3662&gt;2), "helada negra", AND(C3662&gt;0, M3662+2&gt;C3662), "rocío", TRUE, "sin riesgo")</f>
        <v>sin riesgo</v>
      </c>
      <c r="O3662">
        <f t="shared" si="288"/>
        <v>1.1192813151642491</v>
      </c>
      <c r="P3662">
        <f t="shared" si="289"/>
        <v>16.480962509523472</v>
      </c>
      <c r="Q3662" s="10" t="str" cm="1">
        <f t="array" ref="Q3662">_xlfn.IFS(AND(D3662&lt;=0, D3662-P3662&lt;=2), "escarcha",AND(D3662&lt;=0, D3662-P3662&gt;2), "helada negra", AND(D3662&gt;0, P3662+2&gt;D3662), "rocío", TRUE, "sin riesgo")</f>
        <v>sin riesgo</v>
      </c>
    </row>
    <row r="3663" spans="1:17" x14ac:dyDescent="0.35">
      <c r="A3663" s="2">
        <v>45828</v>
      </c>
      <c r="B3663" s="3" t="s">
        <v>31</v>
      </c>
      <c r="C3663">
        <v>22.466666666666669</v>
      </c>
      <c r="D3663">
        <v>25.133333333333329</v>
      </c>
      <c r="E3663">
        <v>66.533333333333331</v>
      </c>
      <c r="F3663">
        <v>60</v>
      </c>
      <c r="G3663">
        <v>0.66666666666666663</v>
      </c>
      <c r="H3663">
        <v>1.533333333333333</v>
      </c>
      <c r="I3663">
        <v>1.333333333333333</v>
      </c>
      <c r="J3663">
        <v>4.4000000000000004</v>
      </c>
      <c r="K3663">
        <f t="shared" si="285"/>
        <v>2.6666666666666607</v>
      </c>
      <c r="L3663">
        <f t="shared" si="286"/>
        <v>1.0839267023080907</v>
      </c>
      <c r="M3663">
        <f t="shared" si="287"/>
        <v>15.926266753543594</v>
      </c>
      <c r="N3663" s="10" t="str" cm="1">
        <f t="array" ref="N3663">_xlfn.IFS(AND(C3663&lt;=0, C3663-M3663&lt;=2), "escarcha",AND(C3663&lt;=0, C3663-M3663&gt;2), "helada negra", AND(C3663&gt;0, M3663+2&gt;C3663), "rocío", TRUE, "sin riesgo")</f>
        <v>sin riesgo</v>
      </c>
      <c r="O3663">
        <f t="shared" si="288"/>
        <v>1.1409978237555123</v>
      </c>
      <c r="P3663">
        <f t="shared" si="289"/>
        <v>16.822863047493126</v>
      </c>
      <c r="Q3663" s="10" t="str" cm="1">
        <f t="array" ref="Q3663">_xlfn.IFS(AND(D3663&lt;=0, D3663-P3663&lt;=2), "escarcha",AND(D3663&lt;=0, D3663-P3663&gt;2), "helada negra", AND(D3663&gt;0, P3663+2&gt;D3663), "rocío", TRUE, "sin riesgo")</f>
        <v>sin riesgo</v>
      </c>
    </row>
    <row r="3664" spans="1:17" x14ac:dyDescent="0.35">
      <c r="A3664" s="2">
        <v>45828</v>
      </c>
      <c r="B3664" s="3" t="s">
        <v>32</v>
      </c>
      <c r="C3664">
        <v>25.56666666666667</v>
      </c>
      <c r="D3664">
        <v>26</v>
      </c>
      <c r="E3664">
        <v>57.433333333333337</v>
      </c>
      <c r="F3664">
        <v>49.666666666666657</v>
      </c>
      <c r="G3664">
        <v>0.33333333333333331</v>
      </c>
      <c r="H3664">
        <v>4.4333333333333336</v>
      </c>
      <c r="I3664">
        <v>1.666666666666667</v>
      </c>
      <c r="J3664">
        <v>8.0666666666666664</v>
      </c>
      <c r="K3664">
        <f t="shared" si="285"/>
        <v>0.43333333333333002</v>
      </c>
      <c r="L3664">
        <f t="shared" si="286"/>
        <v>1.123047059237813</v>
      </c>
      <c r="M3664">
        <f t="shared" si="287"/>
        <v>16.540185168201756</v>
      </c>
      <c r="N3664" s="10" t="str" cm="1">
        <f t="array" ref="N3664">_xlfn.IFS(AND(C3664&lt;=0, C3664-M3664&lt;=2), "escarcha",AND(C3664&lt;=0, C3664-M3664&gt;2), "helada negra", AND(C3664&gt;0, M3664+2&gt;C3664), "rocío", TRUE, "sin riesgo")</f>
        <v>sin riesgo</v>
      </c>
      <c r="O3664">
        <f t="shared" si="288"/>
        <v>1.0034421542152172</v>
      </c>
      <c r="P3664">
        <f t="shared" si="289"/>
        <v>14.672305894739784</v>
      </c>
      <c r="Q3664" s="10" t="str" cm="1">
        <f t="array" ref="Q3664">_xlfn.IFS(AND(D3664&lt;=0, D3664-P3664&lt;=2), "escarcha",AND(D3664&lt;=0, D3664-P3664&gt;2), "helada negra", AND(D3664&gt;0, P3664+2&gt;D3664), "rocío", TRUE, "sin riesgo")</f>
        <v>sin riesgo</v>
      </c>
    </row>
    <row r="3665" spans="1:17" x14ac:dyDescent="0.35">
      <c r="A3665" s="2">
        <v>45828</v>
      </c>
      <c r="B3665" s="3" t="s">
        <v>34</v>
      </c>
      <c r="C3665">
        <v>27.266666666666669</v>
      </c>
      <c r="D3665">
        <v>27.366666666666671</v>
      </c>
      <c r="E3665">
        <v>48.833333333333329</v>
      </c>
      <c r="F3665">
        <v>44.666666666666657</v>
      </c>
      <c r="G3665">
        <v>3.666666666666667</v>
      </c>
      <c r="H3665">
        <v>3.8</v>
      </c>
      <c r="I3665">
        <v>7.666666666666667</v>
      </c>
      <c r="J3665">
        <v>7.8</v>
      </c>
      <c r="K3665">
        <f t="shared" si="285"/>
        <v>0.10000000000000142</v>
      </c>
      <c r="L3665">
        <f t="shared" si="286"/>
        <v>1.0611310315397855</v>
      </c>
      <c r="M3665">
        <f t="shared" si="287"/>
        <v>15.569869961933401</v>
      </c>
      <c r="N3665" s="10" t="str" cm="1">
        <f t="array" ref="N3665">_xlfn.IFS(AND(C3665&lt;=0, C3665-M3665&lt;=2), "escarcha",AND(C3665&lt;=0, C3665-M3665&gt;2), "helada negra", AND(C3665&gt;0, M3665+2&gt;C3665), "rocío", TRUE, "sin riesgo")</f>
        <v>sin riesgo</v>
      </c>
      <c r="O3665">
        <f t="shared" si="288"/>
        <v>0.97780587685902109</v>
      </c>
      <c r="P3665">
        <f t="shared" si="289"/>
        <v>14.275435160659836</v>
      </c>
      <c r="Q3665" s="10" t="str" cm="1">
        <f t="array" ref="Q3665">_xlfn.IFS(AND(D3665&lt;=0, D3665-P3665&lt;=2), "escarcha",AND(D3665&lt;=0, D3665-P3665&gt;2), "helada negra", AND(D3665&gt;0, P3665+2&gt;D3665), "rocío", TRUE, "sin riesgo")</f>
        <v>sin riesgo</v>
      </c>
    </row>
    <row r="3666" spans="1:17" x14ac:dyDescent="0.35">
      <c r="A3666" s="2">
        <v>45828</v>
      </c>
      <c r="B3666" s="3" t="s">
        <v>35</v>
      </c>
      <c r="C3666">
        <v>27.733333333333331</v>
      </c>
      <c r="D3666">
        <v>27.93333333333333</v>
      </c>
      <c r="E3666">
        <v>46.2</v>
      </c>
      <c r="F3666">
        <v>42.666666666666657</v>
      </c>
      <c r="G3666">
        <v>2.666666666666667</v>
      </c>
      <c r="H3666">
        <v>4.4333333333333336</v>
      </c>
      <c r="I3666">
        <v>6.333333333333333</v>
      </c>
      <c r="J3666">
        <v>8.3333333333333339</v>
      </c>
      <c r="K3666">
        <f t="shared" si="285"/>
        <v>0.19999999999999929</v>
      </c>
      <c r="L3666">
        <f t="shared" si="286"/>
        <v>1.0330095333129168</v>
      </c>
      <c r="M3666">
        <f t="shared" si="287"/>
        <v>15.131556245795077</v>
      </c>
      <c r="N3666" s="10" t="str" cm="1">
        <f t="array" ref="N3666">_xlfn.IFS(AND(C3666&lt;=0, C3666-M3666&lt;=2), "escarcha",AND(C3666&lt;=0, C3666-M3666&gt;2), "helada negra", AND(C3666&gt;0, M3666+2&gt;C3666), "rocío", TRUE, "sin riesgo")</f>
        <v>sin riesgo</v>
      </c>
      <c r="O3666">
        <f t="shared" si="288"/>
        <v>0.96512398864342852</v>
      </c>
      <c r="P3666">
        <f t="shared" si="289"/>
        <v>14.079560618578631</v>
      </c>
      <c r="Q3666" s="10" t="str" cm="1">
        <f t="array" ref="Q3666">_xlfn.IFS(AND(D3666&lt;=0, D3666-P3666&lt;=2), "escarcha",AND(D3666&lt;=0, D3666-P3666&gt;2), "helada negra", AND(D3666&gt;0, P3666+2&gt;D3666), "rocío", TRUE, "sin riesgo")</f>
        <v>sin riesgo</v>
      </c>
    </row>
    <row r="3667" spans="1:17" x14ac:dyDescent="0.35">
      <c r="A3667" s="2">
        <v>45828</v>
      </c>
      <c r="B3667" s="3" t="s">
        <v>53</v>
      </c>
      <c r="C3667">
        <v>30.533333333333331</v>
      </c>
      <c r="D3667">
        <v>30.6</v>
      </c>
      <c r="E3667">
        <v>37.633333333333333</v>
      </c>
      <c r="F3667">
        <v>34</v>
      </c>
      <c r="G3667">
        <v>4.333333333333333</v>
      </c>
      <c r="H3667">
        <v>3.9</v>
      </c>
      <c r="I3667">
        <v>10</v>
      </c>
      <c r="J3667">
        <v>7</v>
      </c>
      <c r="K3667">
        <f t="shared" si="285"/>
        <v>6.6666666666669983E-2</v>
      </c>
      <c r="L3667">
        <f t="shared" si="286"/>
        <v>0.98983423765352385</v>
      </c>
      <c r="M3667">
        <f t="shared" si="287"/>
        <v>14.46149179131347</v>
      </c>
      <c r="N3667" s="10" t="str" cm="1">
        <f t="array" ref="N3667">_xlfn.IFS(AND(C3667&lt;=0, C3667-M3667&lt;=2), "escarcha",AND(C3667&lt;=0, C3667-M3667&gt;2), "helada negra", AND(C3667&gt;0, M3667+2&gt;C3667), "rocío", TRUE, "sin riesgo")</f>
        <v>sin riesgo</v>
      </c>
      <c r="O3667">
        <f t="shared" si="288"/>
        <v>0.89211929638278464</v>
      </c>
      <c r="P3667">
        <f t="shared" si="289"/>
        <v>12.957761286495096</v>
      </c>
      <c r="Q3667" s="10" t="str" cm="1">
        <f t="array" ref="Q3667">_xlfn.IFS(AND(D3667&lt;=0, D3667-P3667&lt;=2), "escarcha",AND(D3667&lt;=0, D3667-P3667&gt;2), "helada negra", AND(D3667&gt;0, P3667+2&gt;D3667), "rocío", TRUE, "sin riesgo")</f>
        <v>sin riesgo</v>
      </c>
    </row>
    <row r="3668" spans="1:17" x14ac:dyDescent="0.35">
      <c r="A3668" s="2">
        <v>45828</v>
      </c>
      <c r="B3668" s="3" t="s">
        <v>41</v>
      </c>
      <c r="C3668">
        <v>20.833333333333339</v>
      </c>
      <c r="D3668">
        <v>21.43333333333333</v>
      </c>
      <c r="E3668">
        <v>75.5</v>
      </c>
      <c r="F3668">
        <v>61</v>
      </c>
      <c r="G3668">
        <v>2.333333333333333</v>
      </c>
      <c r="H3668">
        <v>3.9333333333333331</v>
      </c>
      <c r="I3668">
        <v>4.666666666666667</v>
      </c>
      <c r="J3668">
        <v>6.8999999999999986</v>
      </c>
      <c r="K3668">
        <f t="shared" si="285"/>
        <v>0.59999999999999076</v>
      </c>
      <c r="L3668">
        <f t="shared" si="286"/>
        <v>1.1104918656838811</v>
      </c>
      <c r="M3668">
        <f t="shared" si="287"/>
        <v>16.342838723424506</v>
      </c>
      <c r="N3668" s="10" t="str" cm="1">
        <f t="array" ref="N3668">_xlfn.IFS(AND(C3668&lt;=0, C3668-M3668&lt;=2), "escarcha",AND(C3668&lt;=0, C3668-M3668&gt;2), "helada negra", AND(C3668&gt;0, M3668+2&gt;C3668), "rocío", TRUE, "sin riesgo")</f>
        <v>sin riesgo</v>
      </c>
      <c r="O3668">
        <f t="shared" si="288"/>
        <v>0.93406129458006737</v>
      </c>
      <c r="P3668">
        <f t="shared" si="289"/>
        <v>13.601047912363539</v>
      </c>
      <c r="Q3668" s="10" t="str" cm="1">
        <f t="array" ref="Q3668">_xlfn.IFS(AND(D3668&lt;=0, D3668-P3668&lt;=2), "escarcha",AND(D3668&lt;=0, D3668-P3668&gt;2), "helada negra", AND(D3668&gt;0, P3668+2&gt;D3668), "rocío", TRUE, "sin riesgo")</f>
        <v>sin riesgo</v>
      </c>
    </row>
    <row r="3669" spans="1:17" x14ac:dyDescent="0.35">
      <c r="A3669" s="2">
        <v>45828</v>
      </c>
      <c r="B3669" s="3" t="s">
        <v>42</v>
      </c>
      <c r="C3669">
        <v>19.533333333333331</v>
      </c>
      <c r="D3669">
        <v>21.43333333333333</v>
      </c>
      <c r="E3669">
        <v>81.7</v>
      </c>
      <c r="F3669">
        <v>58.333333333333343</v>
      </c>
      <c r="G3669">
        <v>0</v>
      </c>
      <c r="H3669">
        <v>1.2333333333333329</v>
      </c>
      <c r="I3669">
        <v>0</v>
      </c>
      <c r="J3669">
        <v>2.8666666666666671</v>
      </c>
      <c r="K3669">
        <f t="shared" si="285"/>
        <v>1.8999999999999986</v>
      </c>
      <c r="L3669">
        <f t="shared" si="286"/>
        <v>1.109041333777627</v>
      </c>
      <c r="M3669">
        <f t="shared" si="287"/>
        <v>16.32005814549338</v>
      </c>
      <c r="N3669" s="10" t="str" cm="1">
        <f t="array" ref="N3669">_xlfn.IFS(AND(C3669&lt;=0, C3669-M3669&lt;=2), "escarcha",AND(C3669&lt;=0, C3669-M3669&gt;2), "helada negra", AND(C3669&gt;0, M3669+2&gt;C3669), "rocío", TRUE, "sin riesgo")</f>
        <v>sin riesgo</v>
      </c>
      <c r="O3669">
        <f t="shared" si="288"/>
        <v>0.8893611156621607</v>
      </c>
      <c r="P3669">
        <f t="shared" si="289"/>
        <v>12.915570600224727</v>
      </c>
      <c r="Q3669" s="10" t="str" cm="1">
        <f t="array" ref="Q3669">_xlfn.IFS(AND(D3669&lt;=0, D3669-P3669&lt;=2), "escarcha",AND(D3669&lt;=0, D3669-P3669&gt;2), "helada negra", AND(D3669&gt;0, P3669+2&gt;D3669), "rocío", TRUE, "sin riesgo")</f>
        <v>sin riesgo</v>
      </c>
    </row>
    <row r="3670" spans="1:17" x14ac:dyDescent="0.35">
      <c r="A3670" s="2">
        <v>45828</v>
      </c>
      <c r="B3670" s="3" t="s">
        <v>43</v>
      </c>
      <c r="C3670">
        <v>17.466666666666669</v>
      </c>
      <c r="D3670">
        <v>19.033333333333331</v>
      </c>
      <c r="E3670">
        <v>86.433333333333337</v>
      </c>
      <c r="F3670">
        <v>70</v>
      </c>
      <c r="G3670">
        <v>0</v>
      </c>
      <c r="H3670">
        <v>0</v>
      </c>
      <c r="I3670">
        <v>0</v>
      </c>
      <c r="J3670">
        <v>0.5</v>
      </c>
      <c r="K3670">
        <f t="shared" si="285"/>
        <v>1.5666666666666629</v>
      </c>
      <c r="L3670">
        <f t="shared" si="286"/>
        <v>1.0359388100677607</v>
      </c>
      <c r="M3670">
        <f t="shared" si="287"/>
        <v>15.177143873076339</v>
      </c>
      <c r="N3670" s="10" t="str" cm="1">
        <f t="array" ref="N3670">_xlfn.IFS(AND(C3670&lt;=0, C3670-M3670&lt;=2), "escarcha",AND(C3670&lt;=0, C3670-M3670&gt;2), "helada negra", AND(C3670&gt;0, M3670+2&gt;C3670), "rocío", TRUE, "sin riesgo")</f>
        <v>sin riesgo</v>
      </c>
      <c r="O3670">
        <f t="shared" si="288"/>
        <v>0.92335799849468314</v>
      </c>
      <c r="P3670">
        <f t="shared" si="289"/>
        <v>13.436578746803548</v>
      </c>
      <c r="Q3670" s="10" t="str" cm="1">
        <f t="array" ref="Q3670">_xlfn.IFS(AND(D3670&lt;=0, D3670-P3670&lt;=2), "escarcha",AND(D3670&lt;=0, D3670-P3670&gt;2), "helada negra", AND(D3670&gt;0, P3670+2&gt;D3670), "rocío", TRUE, "sin riesgo")</f>
        <v>sin riesgo</v>
      </c>
    </row>
    <row r="3671" spans="1:17" x14ac:dyDescent="0.35">
      <c r="A3671" s="2">
        <v>45828</v>
      </c>
      <c r="B3671" s="3" t="s">
        <v>44</v>
      </c>
      <c r="C3671">
        <v>15.5</v>
      </c>
      <c r="D3671">
        <v>18</v>
      </c>
      <c r="E3671">
        <v>90.166666666666671</v>
      </c>
      <c r="F3671">
        <v>67</v>
      </c>
      <c r="G3671">
        <v>0</v>
      </c>
      <c r="H3671">
        <v>1.05</v>
      </c>
      <c r="I3671">
        <v>0.66666666666666663</v>
      </c>
      <c r="J3671">
        <v>1.7</v>
      </c>
      <c r="K3671">
        <f t="shared" si="285"/>
        <v>2.5</v>
      </c>
      <c r="L3671">
        <f t="shared" si="286"/>
        <v>0.95314429988932825</v>
      </c>
      <c r="M3671">
        <f t="shared" si="287"/>
        <v>13.89480540211037</v>
      </c>
      <c r="N3671" s="10" t="str" cm="1">
        <f t="array" ref="N3671">_xlfn.IFS(AND(C3671&lt;=0, C3671-M3671&lt;=2), "escarcha",AND(C3671&lt;=0, C3671-M3671&gt;2), "helada negra", AND(C3671&gt;0, M3671+2&gt;C3671), "rocío", TRUE, "sin riesgo")</f>
        <v>rocío</v>
      </c>
      <c r="O3671">
        <f t="shared" si="288"/>
        <v>0.81485341716015358</v>
      </c>
      <c r="P3671">
        <f t="shared" si="289"/>
        <v>11.781097418196767</v>
      </c>
      <c r="Q3671" s="10" t="str" cm="1">
        <f t="array" ref="Q3671">_xlfn.IFS(AND(D3671&lt;=0, D3671-P3671&lt;=2), "escarcha",AND(D3671&lt;=0, D3671-P3671&gt;2), "helada negra", AND(D3671&gt;0, P3671+2&gt;D3671), "rocío", TRUE, "sin riesgo")</f>
        <v>sin riesgo</v>
      </c>
    </row>
    <row r="3672" spans="1:17" x14ac:dyDescent="0.35">
      <c r="A3672" s="2">
        <v>45828</v>
      </c>
      <c r="B3672" s="3" t="s">
        <v>45</v>
      </c>
      <c r="C3672">
        <v>14.66666666666667</v>
      </c>
      <c r="D3672">
        <v>18.93333333333333</v>
      </c>
      <c r="E3672">
        <v>90.633333333333326</v>
      </c>
      <c r="F3672">
        <v>62.333333333333343</v>
      </c>
      <c r="G3672">
        <v>0</v>
      </c>
      <c r="H3672">
        <v>9.9999999999999992E-2</v>
      </c>
      <c r="I3672">
        <v>0</v>
      </c>
      <c r="J3672">
        <v>0.6</v>
      </c>
      <c r="K3672">
        <f t="shared" si="285"/>
        <v>4.2666666666666604</v>
      </c>
      <c r="L3672">
        <f t="shared" si="286"/>
        <v>0.90473031241268764</v>
      </c>
      <c r="M3672">
        <f t="shared" si="287"/>
        <v>13.150843810373281</v>
      </c>
      <c r="N3672" s="10" t="str" cm="1">
        <f t="array" ref="N3672">_xlfn.IFS(AND(C3672&lt;=0, C3672-M3672&lt;=2), "escarcha",AND(C3672&lt;=0, C3672-M3672&gt;2), "helada negra", AND(C3672&gt;0, M3672+2&gt;C3672), "rocío", TRUE, "sin riesgo")</f>
        <v>rocío</v>
      </c>
      <c r="O3672">
        <f t="shared" si="288"/>
        <v>0.80111991255669168</v>
      </c>
      <c r="P3672">
        <f t="shared" si="289"/>
        <v>11.573084361977712</v>
      </c>
      <c r="Q3672" s="10" t="str" cm="1">
        <f t="array" ref="Q3672">_xlfn.IFS(AND(D3672&lt;=0, D3672-P3672&lt;=2), "escarcha",AND(D3672&lt;=0, D3672-P3672&gt;2), "helada negra", AND(D3672&gt;0, P3672+2&gt;D3672), "rocío", TRUE, "sin riesgo")</f>
        <v>sin riesgo</v>
      </c>
    </row>
    <row r="3673" spans="1:17" x14ac:dyDescent="0.35">
      <c r="A3673" s="2">
        <v>45828</v>
      </c>
      <c r="B3673" s="3" t="s">
        <v>46</v>
      </c>
      <c r="C3673">
        <v>13.46666666666667</v>
      </c>
      <c r="D3673">
        <v>17.533333333333331</v>
      </c>
      <c r="E3673">
        <v>91.833333333333329</v>
      </c>
      <c r="F3673">
        <v>68.333333333333329</v>
      </c>
      <c r="G3673">
        <v>0.33333333333333331</v>
      </c>
      <c r="H3673">
        <v>0</v>
      </c>
      <c r="I3673">
        <v>3</v>
      </c>
      <c r="J3673">
        <v>0.43333333333333329</v>
      </c>
      <c r="K3673">
        <f t="shared" si="285"/>
        <v>4.0666666666666611</v>
      </c>
      <c r="L3673">
        <f t="shared" si="286"/>
        <v>0.84012223471439595</v>
      </c>
      <c r="M3673">
        <f t="shared" si="287"/>
        <v>12.164718193377473</v>
      </c>
      <c r="N3673" s="10" t="str" cm="1">
        <f t="array" ref="N3673">_xlfn.IFS(AND(C3673&lt;=0, C3673-M3673&lt;=2), "escarcha",AND(C3673&lt;=0, C3673-M3673&gt;2), "helada negra", AND(C3673&gt;0, M3673+2&gt;C3673), "rocío", TRUE, "sin riesgo")</f>
        <v>rocío</v>
      </c>
      <c r="O3673">
        <f t="shared" si="288"/>
        <v>0.80517004145196591</v>
      </c>
      <c r="P3673">
        <f t="shared" si="289"/>
        <v>11.634393888449187</v>
      </c>
      <c r="Q3673" s="10" t="str" cm="1">
        <f t="array" ref="Q3673">_xlfn.IFS(AND(D3673&lt;=0, D3673-P3673&lt;=2), "escarcha",AND(D3673&lt;=0, D3673-P3673&gt;2), "helada negra", AND(D3673&gt;0, P3673+2&gt;D3673), "rocío", TRUE, "sin riesgo")</f>
        <v>sin riesgo</v>
      </c>
    </row>
    <row r="3674" spans="1:17" x14ac:dyDescent="0.35">
      <c r="A3674" s="2">
        <v>45829</v>
      </c>
      <c r="B3674" s="3" t="s">
        <v>10</v>
      </c>
      <c r="C3674">
        <v>12.366666666666671</v>
      </c>
      <c r="D3674">
        <v>16.766666666666669</v>
      </c>
      <c r="E3674">
        <v>92.63333333333334</v>
      </c>
      <c r="F3674">
        <v>70.666666666666671</v>
      </c>
      <c r="G3674">
        <v>0</v>
      </c>
      <c r="H3674">
        <v>0</v>
      </c>
      <c r="I3674">
        <v>0</v>
      </c>
      <c r="J3674">
        <v>0.6</v>
      </c>
      <c r="K3674">
        <f t="shared" si="285"/>
        <v>4.3999999999999986</v>
      </c>
      <c r="L3674">
        <f t="shared" si="286"/>
        <v>0.7768727959493742</v>
      </c>
      <c r="M3674">
        <f t="shared" si="287"/>
        <v>11.20665591141441</v>
      </c>
      <c r="N3674" s="10" t="str" cm="1">
        <f t="array" ref="N3674">_xlfn.IFS(AND(C3674&lt;=0, C3674-M3674&lt;=2), "escarcha",AND(C3674&lt;=0, C3674-M3674&gt;2), "helada negra", AND(C3674&gt;0, M3674+2&gt;C3674), "rocío", TRUE, "sin riesgo")</f>
        <v>rocío</v>
      </c>
      <c r="O3674">
        <f t="shared" si="288"/>
        <v>0.79023612148562239</v>
      </c>
      <c r="P3674">
        <f t="shared" si="289"/>
        <v>11.408475245143407</v>
      </c>
      <c r="Q3674" s="10" t="str" cm="1">
        <f t="array" ref="Q3674">_xlfn.IFS(AND(D3674&lt;=0, D3674-P3674&lt;=2), "escarcha",AND(D3674&lt;=0, D3674-P3674&gt;2), "helada negra", AND(D3674&gt;0, P3674+2&gt;D3674), "rocío", TRUE, "sin riesgo")</f>
        <v>sin riesgo</v>
      </c>
    </row>
    <row r="3675" spans="1:17" x14ac:dyDescent="0.35">
      <c r="A3675" s="2">
        <v>45829</v>
      </c>
      <c r="B3675" s="3" t="s">
        <v>11</v>
      </c>
      <c r="C3675">
        <v>11.03333333333333</v>
      </c>
      <c r="D3675">
        <v>16.766666666666669</v>
      </c>
      <c r="E3675">
        <v>93.033333333333331</v>
      </c>
      <c r="F3675">
        <v>70.333333333333329</v>
      </c>
      <c r="G3675">
        <v>0</v>
      </c>
      <c r="H3675">
        <v>3.3333333333333333E-2</v>
      </c>
      <c r="I3675">
        <v>1</v>
      </c>
      <c r="J3675">
        <v>0.23333333333333331</v>
      </c>
      <c r="K3675">
        <f t="shared" si="285"/>
        <v>5.7333333333333396</v>
      </c>
      <c r="L3675">
        <f t="shared" si="286"/>
        <v>0.69316708390187121</v>
      </c>
      <c r="M3675">
        <f t="shared" si="287"/>
        <v>9.9497395767081187</v>
      </c>
      <c r="N3675" s="10" t="str" cm="1">
        <f t="array" ref="N3675">_xlfn.IFS(AND(C3675&lt;=0, C3675-M3675&lt;=2), "escarcha",AND(C3675&lt;=0, C3675-M3675&gt;2), "helada negra", AND(C3675&gt;0, M3675+2&gt;C3675), "rocío", TRUE, "sin riesgo")</f>
        <v>rocío</v>
      </c>
      <c r="O3675">
        <f t="shared" si="288"/>
        <v>0.78550798028967628</v>
      </c>
      <c r="P3675">
        <f t="shared" si="289"/>
        <v>11.337031978526808</v>
      </c>
      <c r="Q3675" s="10" t="str" cm="1">
        <f t="array" ref="Q3675">_xlfn.IFS(AND(D3675&lt;=0, D3675-P3675&lt;=2), "escarcha",AND(D3675&lt;=0, D3675-P3675&gt;2), "helada negra", AND(D3675&gt;0, P3675+2&gt;D3675), "rocío", TRUE, "sin riesgo")</f>
        <v>sin riesgo</v>
      </c>
    </row>
    <row r="3676" spans="1:17" x14ac:dyDescent="0.35">
      <c r="A3676" s="2">
        <v>45829</v>
      </c>
      <c r="B3676" s="3" t="s">
        <v>12</v>
      </c>
      <c r="C3676">
        <v>9.6999999999999993</v>
      </c>
      <c r="D3676">
        <v>16.133333333333329</v>
      </c>
      <c r="E3676">
        <v>93.933333333333337</v>
      </c>
      <c r="F3676">
        <v>71.666666666666671</v>
      </c>
      <c r="G3676">
        <v>0.33333333333333331</v>
      </c>
      <c r="H3676">
        <v>0</v>
      </c>
      <c r="I3676">
        <v>1</v>
      </c>
      <c r="J3676">
        <v>0.23333333333333331</v>
      </c>
      <c r="K3676">
        <f t="shared" si="285"/>
        <v>6.43333333333333</v>
      </c>
      <c r="L3676">
        <f t="shared" si="286"/>
        <v>0.61385138341406054</v>
      </c>
      <c r="M3676">
        <f t="shared" si="287"/>
        <v>8.7701567711595914</v>
      </c>
      <c r="N3676" s="10" t="str" cm="1">
        <f t="array" ref="N3676">_xlfn.IFS(AND(C3676&lt;=0, C3676-M3676&lt;=2), "escarcha",AND(C3676&lt;=0, C3676-M3676&gt;2), "helada negra", AND(C3676&gt;0, M3676+2&gt;C3676), "rocío", TRUE, "sin riesgo")</f>
        <v>rocío</v>
      </c>
      <c r="O3676">
        <f t="shared" si="288"/>
        <v>0.76399774917060737</v>
      </c>
      <c r="P3676">
        <f t="shared" si="289"/>
        <v>11.012513384208265</v>
      </c>
      <c r="Q3676" s="10" t="str" cm="1">
        <f t="array" ref="Q3676">_xlfn.IFS(AND(D3676&lt;=0, D3676-P3676&lt;=2), "escarcha",AND(D3676&lt;=0, D3676-P3676&gt;2), "helada negra", AND(D3676&gt;0, P3676+2&gt;D3676), "rocío", TRUE, "sin riesgo")</f>
        <v>sin riesgo</v>
      </c>
    </row>
    <row r="3677" spans="1:17" x14ac:dyDescent="0.35">
      <c r="A3677" s="2">
        <v>45829</v>
      </c>
      <c r="B3677" s="3" t="s">
        <v>13</v>
      </c>
      <c r="C3677">
        <v>9.1333333333333329</v>
      </c>
      <c r="D3677">
        <v>15.633333333333329</v>
      </c>
      <c r="E3677">
        <v>94.5</v>
      </c>
      <c r="F3677">
        <v>73</v>
      </c>
      <c r="G3677">
        <v>0</v>
      </c>
      <c r="H3677">
        <v>3.3333333333333333E-2</v>
      </c>
      <c r="I3677">
        <v>0.66666666666666663</v>
      </c>
      <c r="J3677">
        <v>0.23333333333333331</v>
      </c>
      <c r="K3677">
        <f t="shared" si="285"/>
        <v>6.4999999999999964</v>
      </c>
      <c r="L3677">
        <f t="shared" si="286"/>
        <v>0.5817802539152962</v>
      </c>
      <c r="M3677">
        <f t="shared" si="287"/>
        <v>8.29631225895894</v>
      </c>
      <c r="N3677" s="10" t="str" cm="1">
        <f t="array" ref="N3677">_xlfn.IFS(AND(C3677&lt;=0, C3677-M3677&lt;=2), "escarcha",AND(C3677&lt;=0, C3677-M3677&gt;2), "helada negra", AND(C3677&gt;0, M3677+2&gt;C3677), "rocío", TRUE, "sin riesgo")</f>
        <v>rocío</v>
      </c>
      <c r="O3677">
        <f t="shared" si="288"/>
        <v>0.75048409549946582</v>
      </c>
      <c r="P3677">
        <f t="shared" si="289"/>
        <v>10.809059981480335</v>
      </c>
      <c r="Q3677" s="10" t="str" cm="1">
        <f t="array" ref="Q3677">_xlfn.IFS(AND(D3677&lt;=0, D3677-P3677&lt;=2), "escarcha",AND(D3677&lt;=0, D3677-P3677&gt;2), "helada negra", AND(D3677&gt;0, P3677+2&gt;D3677), "rocío", TRUE, "sin riesgo")</f>
        <v>sin riesgo</v>
      </c>
    </row>
    <row r="3678" spans="1:17" x14ac:dyDescent="0.35">
      <c r="A3678" s="2">
        <v>45829</v>
      </c>
      <c r="B3678" s="3" t="s">
        <v>14</v>
      </c>
      <c r="C3678">
        <v>8.1</v>
      </c>
      <c r="D3678">
        <v>14.866666666666671</v>
      </c>
      <c r="E3678">
        <v>94.933333333333323</v>
      </c>
      <c r="F3678">
        <v>76</v>
      </c>
      <c r="G3678">
        <v>1.333333333333333</v>
      </c>
      <c r="H3678">
        <v>0</v>
      </c>
      <c r="I3678">
        <v>2.666666666666667</v>
      </c>
      <c r="J3678">
        <v>0</v>
      </c>
      <c r="K3678">
        <f t="shared" si="285"/>
        <v>6.766666666666671</v>
      </c>
      <c r="L3678">
        <f t="shared" si="286"/>
        <v>0.516462537166401</v>
      </c>
      <c r="M3678">
        <f t="shared" si="287"/>
        <v>7.3367495793023023</v>
      </c>
      <c r="N3678" s="10" t="str" cm="1">
        <f t="array" ref="N3678">_xlfn.IFS(AND(C3678&lt;=0, C3678-M3678&lt;=2), "escarcha",AND(C3678&lt;=0, C3678-M3678&gt;2), "helada negra", AND(C3678&gt;0, M3678+2&gt;C3678), "rocío", TRUE, "sin riesgo")</f>
        <v>rocío</v>
      </c>
      <c r="O3678">
        <f t="shared" si="288"/>
        <v>0.74153146324721386</v>
      </c>
      <c r="P3678">
        <f t="shared" si="289"/>
        <v>10.674453915395816</v>
      </c>
      <c r="Q3678" s="10" t="str" cm="1">
        <f t="array" ref="Q3678">_xlfn.IFS(AND(D3678&lt;=0, D3678-P3678&lt;=2), "escarcha",AND(D3678&lt;=0, D3678-P3678&gt;2), "helada negra", AND(D3678&gt;0, P3678+2&gt;D3678), "rocío", TRUE, "sin riesgo")</f>
        <v>sin riesgo</v>
      </c>
    </row>
    <row r="3679" spans="1:17" x14ac:dyDescent="0.35">
      <c r="A3679" s="2">
        <v>45829</v>
      </c>
      <c r="B3679" s="3" t="s">
        <v>15</v>
      </c>
      <c r="C3679">
        <v>7.7333333333333334</v>
      </c>
      <c r="D3679">
        <v>14.266666666666669</v>
      </c>
      <c r="E3679">
        <v>95.5</v>
      </c>
      <c r="F3679">
        <v>78.333333333333329</v>
      </c>
      <c r="G3679">
        <v>0</v>
      </c>
      <c r="H3679">
        <v>0</v>
      </c>
      <c r="I3679">
        <v>0</v>
      </c>
      <c r="J3679">
        <v>0</v>
      </c>
      <c r="K3679">
        <f t="shared" si="285"/>
        <v>6.5333333333333359</v>
      </c>
      <c r="L3679">
        <f t="shared" si="286"/>
        <v>0.49747477693883146</v>
      </c>
      <c r="M3679">
        <f t="shared" si="287"/>
        <v>7.0591791991303365</v>
      </c>
      <c r="N3679" s="10" t="str" cm="1">
        <f t="array" ref="N3679">_xlfn.IFS(AND(C3679&lt;=0, C3679-M3679&lt;=2), "escarcha",AND(C3679&lt;=0, C3679-M3679&gt;2), "helada negra", AND(C3679&gt;0, M3679+2&gt;C3679), "rocío", TRUE, "sin riesgo")</f>
        <v>rocío</v>
      </c>
      <c r="O3679">
        <f t="shared" si="288"/>
        <v>0.73304161343344465</v>
      </c>
      <c r="P3679">
        <f t="shared" si="289"/>
        <v>10.54693775888923</v>
      </c>
      <c r="Q3679" s="10" t="str" cm="1">
        <f t="array" ref="Q3679">_xlfn.IFS(AND(D3679&lt;=0, D3679-P3679&lt;=2), "escarcha",AND(D3679&lt;=0, D3679-P3679&gt;2), "helada negra", AND(D3679&gt;0, P3679+2&gt;D3679), "rocío", TRUE, "sin riesgo")</f>
        <v>sin riesgo</v>
      </c>
    </row>
    <row r="3680" spans="1:17" x14ac:dyDescent="0.35">
      <c r="A3680" s="2">
        <v>45829</v>
      </c>
      <c r="B3680" s="3" t="s">
        <v>16</v>
      </c>
      <c r="C3680">
        <v>7.4</v>
      </c>
      <c r="D3680">
        <v>14.366666666666671</v>
      </c>
      <c r="E3680">
        <v>95.766666666666666</v>
      </c>
      <c r="F3680">
        <v>78.333333333333329</v>
      </c>
      <c r="G3680">
        <v>0</v>
      </c>
      <c r="H3680">
        <v>0</v>
      </c>
      <c r="I3680">
        <v>1</v>
      </c>
      <c r="J3680">
        <v>0</v>
      </c>
      <c r="K3680">
        <f t="shared" si="285"/>
        <v>6.9666666666666703</v>
      </c>
      <c r="L3680">
        <f t="shared" si="286"/>
        <v>0.47752791250776827</v>
      </c>
      <c r="M3680">
        <f t="shared" si="287"/>
        <v>6.7682503440576349</v>
      </c>
      <c r="N3680" s="10" t="str" cm="1">
        <f t="array" ref="N3680">_xlfn.IFS(AND(C3680&lt;=0, C3680-M3680&lt;=2), "escarcha",AND(C3680&lt;=0, C3680-M3680&gt;2), "helada negra", AND(C3680&gt;0, M3680+2&gt;C3680), "rocío", TRUE, "sin riesgo")</f>
        <v>rocío</v>
      </c>
      <c r="O3680">
        <f t="shared" si="288"/>
        <v>0.73950910770685963</v>
      </c>
      <c r="P3680">
        <f t="shared" si="289"/>
        <v>10.644066831311815</v>
      </c>
      <c r="Q3680" s="10" t="str" cm="1">
        <f t="array" ref="Q3680">_xlfn.IFS(AND(D3680&lt;=0, D3680-P3680&lt;=2), "escarcha",AND(D3680&lt;=0, D3680-P3680&gt;2), "helada negra", AND(D3680&gt;0, P3680+2&gt;D3680), "rocío", TRUE, "sin riesgo")</f>
        <v>sin riesgo</v>
      </c>
    </row>
    <row r="3681" spans="1:17" x14ac:dyDescent="0.35">
      <c r="A3681" s="2">
        <v>45829</v>
      </c>
      <c r="B3681" s="3" t="s">
        <v>17</v>
      </c>
      <c r="C3681">
        <v>7.0333333333333332</v>
      </c>
      <c r="D3681">
        <v>13.9</v>
      </c>
      <c r="E3681">
        <v>96.1</v>
      </c>
      <c r="F3681">
        <v>80.333333333333329</v>
      </c>
      <c r="G3681">
        <v>0</v>
      </c>
      <c r="H3681">
        <v>0</v>
      </c>
      <c r="I3681">
        <v>0</v>
      </c>
      <c r="J3681">
        <v>0</v>
      </c>
      <c r="K3681">
        <f t="shared" si="285"/>
        <v>6.8666666666666671</v>
      </c>
      <c r="L3681">
        <f t="shared" si="286"/>
        <v>0.4559237233074484</v>
      </c>
      <c r="M3681">
        <f t="shared" si="287"/>
        <v>6.4539116680998427</v>
      </c>
      <c r="N3681" s="10" t="str" cm="1">
        <f t="array" ref="N3681">_xlfn.IFS(AND(C3681&lt;=0, C3681-M3681&lt;=2), "escarcha",AND(C3681&lt;=0, C3681-M3681&gt;2), "helada negra", AND(C3681&gt;0, M3681+2&gt;C3681), "rocío", TRUE, "sin riesgo")</f>
        <v>rocío</v>
      </c>
      <c r="O3681">
        <f t="shared" si="288"/>
        <v>0.73449581634982719</v>
      </c>
      <c r="P3681">
        <f t="shared" si="289"/>
        <v>10.568770550879089</v>
      </c>
      <c r="Q3681" s="10" t="str" cm="1">
        <f t="array" ref="Q3681">_xlfn.IFS(AND(D3681&lt;=0, D3681-P3681&lt;=2), "escarcha",AND(D3681&lt;=0, D3681-P3681&gt;2), "helada negra", AND(D3681&gt;0, P3681+2&gt;D3681), "rocío", TRUE, "sin riesgo")</f>
        <v>sin riesgo</v>
      </c>
    </row>
    <row r="3682" spans="1:17" x14ac:dyDescent="0.35">
      <c r="A3682" s="2">
        <v>45829</v>
      </c>
      <c r="B3682" s="3" t="s">
        <v>18</v>
      </c>
      <c r="C3682">
        <v>6.666666666666667</v>
      </c>
      <c r="D3682">
        <v>12.56666666666667</v>
      </c>
      <c r="E3682">
        <v>96.166666666666671</v>
      </c>
      <c r="F3682">
        <v>85</v>
      </c>
      <c r="G3682">
        <v>0.66666666666666663</v>
      </c>
      <c r="H3682">
        <v>0</v>
      </c>
      <c r="I3682">
        <v>1.666666666666667</v>
      </c>
      <c r="J3682">
        <v>0</v>
      </c>
      <c r="K3682">
        <f t="shared" si="285"/>
        <v>5.900000000000003</v>
      </c>
      <c r="L3682">
        <f t="shared" si="286"/>
        <v>0.43146472577294426</v>
      </c>
      <c r="M3682">
        <f t="shared" si="287"/>
        <v>6.0989892584246634</v>
      </c>
      <c r="N3682" s="10" t="str" cm="1">
        <f t="array" ref="N3682">_xlfn.IFS(AND(C3682&lt;=0, C3682-M3682&lt;=2), "escarcha",AND(C3682&lt;=0, C3682-M3682&gt;2), "helada negra", AND(C3682&gt;0, M3682+2&gt;C3682), "rocío", TRUE, "sin riesgo")</f>
        <v>rocío</v>
      </c>
      <c r="O3682">
        <f t="shared" si="288"/>
        <v>0.70399798451072804</v>
      </c>
      <c r="P3682">
        <f t="shared" si="289"/>
        <v>10.111674828645777</v>
      </c>
      <c r="Q3682" s="10" t="str" cm="1">
        <f t="array" ref="Q3682">_xlfn.IFS(AND(D3682&lt;=0, D3682-P3682&lt;=2), "escarcha",AND(D3682&lt;=0, D3682-P3682&gt;2), "helada negra", AND(D3682&gt;0, P3682+2&gt;D3682), "rocío", TRUE, "sin riesgo")</f>
        <v>sin riesgo</v>
      </c>
    </row>
    <row r="3683" spans="1:17" x14ac:dyDescent="0.35">
      <c r="A3683" s="2">
        <v>45829</v>
      </c>
      <c r="B3683" s="3" t="s">
        <v>19</v>
      </c>
      <c r="C3683">
        <v>6.3999999999999986</v>
      </c>
      <c r="D3683">
        <v>12.66666666666667</v>
      </c>
      <c r="E3683">
        <v>96.366666666666674</v>
      </c>
      <c r="F3683">
        <v>84.666666666666671</v>
      </c>
      <c r="G3683">
        <v>0</v>
      </c>
      <c r="H3683">
        <v>0</v>
      </c>
      <c r="I3683">
        <v>0</v>
      </c>
      <c r="J3683">
        <v>0</v>
      </c>
      <c r="K3683">
        <f t="shared" si="285"/>
        <v>6.266666666666671</v>
      </c>
      <c r="L3683">
        <f t="shared" si="286"/>
        <v>0.4152031313898325</v>
      </c>
      <c r="M3683">
        <f t="shared" si="287"/>
        <v>5.8635769976484493</v>
      </c>
      <c r="N3683" s="10" t="str" cm="1">
        <f t="array" ref="N3683">_xlfn.IFS(AND(C3683&lt;=0, C3683-M3683&lt;=2), "escarcha",AND(C3683&lt;=0, C3683-M3683&gt;2), "helada negra", AND(C3683&gt;0, M3683+2&gt;C3683), "rocío", TRUE, "sin riesgo")</f>
        <v>rocío</v>
      </c>
      <c r="O3683">
        <f t="shared" si="288"/>
        <v>0.7066224983796473</v>
      </c>
      <c r="P3683">
        <f t="shared" si="289"/>
        <v>10.150945738723548</v>
      </c>
      <c r="Q3683" s="10" t="str" cm="1">
        <f t="array" ref="Q3683">_xlfn.IFS(AND(D3683&lt;=0, D3683-P3683&lt;=2), "escarcha",AND(D3683&lt;=0, D3683-P3683&gt;2), "helada negra", AND(D3683&gt;0, P3683+2&gt;D3683), "rocío", TRUE, "sin riesgo")</f>
        <v>sin riesgo</v>
      </c>
    </row>
    <row r="3684" spans="1:17" x14ac:dyDescent="0.35">
      <c r="A3684" s="2">
        <v>45829</v>
      </c>
      <c r="B3684" s="3" t="s">
        <v>20</v>
      </c>
      <c r="C3684">
        <v>5.9666666666666668</v>
      </c>
      <c r="D3684">
        <v>11.83333333333333</v>
      </c>
      <c r="E3684">
        <v>96.5</v>
      </c>
      <c r="F3684">
        <v>87.666666666666671</v>
      </c>
      <c r="G3684">
        <v>0</v>
      </c>
      <c r="H3684">
        <v>0</v>
      </c>
      <c r="I3684">
        <v>0</v>
      </c>
      <c r="J3684">
        <v>0</v>
      </c>
      <c r="K3684">
        <f t="shared" si="285"/>
        <v>5.8666666666666636</v>
      </c>
      <c r="L3684">
        <f t="shared" si="286"/>
        <v>0.38670087247598894</v>
      </c>
      <c r="M3684">
        <f t="shared" si="287"/>
        <v>5.4520332517320416</v>
      </c>
      <c r="N3684" s="10" t="str" cm="1">
        <f t="array" ref="N3684">_xlfn.IFS(AND(C3684&lt;=0, C3684-M3684&lt;=2), "escarcha",AND(C3684&lt;=0, C3684-M3684&gt;2), "helada negra", AND(C3684&gt;0, M3684+2&gt;C3684), "rocío", TRUE, "sin riesgo")</f>
        <v>rocío</v>
      </c>
      <c r="O3684">
        <f t="shared" si="288"/>
        <v>0.68667018952177261</v>
      </c>
      <c r="P3684">
        <f t="shared" si="289"/>
        <v>9.8527024050584249</v>
      </c>
      <c r="Q3684" s="10" t="str" cm="1">
        <f t="array" ref="Q3684">_xlfn.IFS(AND(D3684&lt;=0, D3684-P3684&lt;=2), "escarcha",AND(D3684&lt;=0, D3684-P3684&gt;2), "helada negra", AND(D3684&gt;0, P3684+2&gt;D3684), "rocío", TRUE, "sin riesgo")</f>
        <v>rocío</v>
      </c>
    </row>
    <row r="3685" spans="1:17" x14ac:dyDescent="0.35">
      <c r="A3685" s="2">
        <v>45829</v>
      </c>
      <c r="B3685" s="3" t="s">
        <v>21</v>
      </c>
      <c r="C3685">
        <v>6.0333333333333332</v>
      </c>
      <c r="D3685">
        <v>12.233333333333331</v>
      </c>
      <c r="E3685">
        <v>96.63333333333334</v>
      </c>
      <c r="F3685">
        <v>86.333333333333329</v>
      </c>
      <c r="G3685">
        <v>0</v>
      </c>
      <c r="H3685">
        <v>0</v>
      </c>
      <c r="I3685">
        <v>0</v>
      </c>
      <c r="J3685">
        <v>0</v>
      </c>
      <c r="K3685">
        <f t="shared" si="285"/>
        <v>6.1999999999999975</v>
      </c>
      <c r="L3685">
        <f t="shared" si="286"/>
        <v>0.39268605772492982</v>
      </c>
      <c r="M3685">
        <f t="shared" si="287"/>
        <v>5.5383403406627369</v>
      </c>
      <c r="N3685" s="10" t="str" cm="1">
        <f t="array" ref="N3685">_xlfn.IFS(AND(C3685&lt;=0, C3685-M3685&lt;=2), "escarcha",AND(C3685&lt;=0, C3685-M3685&gt;2), "helada negra", AND(C3685&gt;0, M3685+2&gt;C3685), "rocío", TRUE, "sin riesgo")</f>
        <v>rocío</v>
      </c>
      <c r="O3685">
        <f t="shared" si="288"/>
        <v>0.69767944356314537</v>
      </c>
      <c r="P3685">
        <f t="shared" si="289"/>
        <v>10.017179706513428</v>
      </c>
      <c r="Q3685" s="10" t="str" cm="1">
        <f t="array" ref="Q3685">_xlfn.IFS(AND(D3685&lt;=0, D3685-P3685&lt;=2), "escarcha",AND(D3685&lt;=0, D3685-P3685&gt;2), "helada negra", AND(D3685&gt;0, P3685+2&gt;D3685), "rocío", TRUE, "sin riesgo")</f>
        <v>sin riesgo</v>
      </c>
    </row>
    <row r="3686" spans="1:17" x14ac:dyDescent="0.35">
      <c r="A3686" s="2">
        <v>45829</v>
      </c>
      <c r="B3686" s="3" t="s">
        <v>22</v>
      </c>
      <c r="C3686">
        <v>5.5333333333333332</v>
      </c>
      <c r="D3686">
        <v>12.1</v>
      </c>
      <c r="E3686">
        <v>96.7</v>
      </c>
      <c r="F3686">
        <v>87.333333333333329</v>
      </c>
      <c r="G3686">
        <v>0</v>
      </c>
      <c r="H3686">
        <v>0</v>
      </c>
      <c r="I3686">
        <v>0</v>
      </c>
      <c r="J3686">
        <v>0</v>
      </c>
      <c r="K3686">
        <f t="shared" si="285"/>
        <v>6.5666666666666664</v>
      </c>
      <c r="L3686">
        <f t="shared" si="286"/>
        <v>0.35878216406542862</v>
      </c>
      <c r="M3686">
        <f t="shared" si="287"/>
        <v>5.050232655641806</v>
      </c>
      <c r="N3686" s="10" t="str" cm="1">
        <f t="array" ref="N3686">_xlfn.IFS(AND(C3686&lt;=0, C3686-M3686&lt;=2), "escarcha",AND(C3686&lt;=0, C3686-M3686&gt;2), "helada negra", AND(C3686&gt;0, M3686+2&gt;C3686), "rocío", TRUE, "sin riesgo")</f>
        <v>rocío</v>
      </c>
      <c r="O3686">
        <f t="shared" si="288"/>
        <v>0.7004266524489422</v>
      </c>
      <c r="P3686">
        <f t="shared" si="289"/>
        <v>10.058256129441691</v>
      </c>
      <c r="Q3686" s="10" t="str" cm="1">
        <f t="array" ref="Q3686">_xlfn.IFS(AND(D3686&lt;=0, D3686-P3686&lt;=2), "escarcha",AND(D3686&lt;=0, D3686-P3686&gt;2), "helada negra", AND(D3686&gt;0, P3686+2&gt;D3686), "rocío", TRUE, "sin riesgo")</f>
        <v>sin riesgo</v>
      </c>
    </row>
    <row r="3687" spans="1:17" x14ac:dyDescent="0.35">
      <c r="A3687" s="2">
        <v>45829</v>
      </c>
      <c r="B3687" s="3" t="s">
        <v>23</v>
      </c>
      <c r="C3687">
        <v>5.2333333333333334</v>
      </c>
      <c r="D3687">
        <v>11.6</v>
      </c>
      <c r="E3687">
        <v>96.766666666666666</v>
      </c>
      <c r="F3687">
        <v>89</v>
      </c>
      <c r="G3687">
        <v>0</v>
      </c>
      <c r="H3687">
        <v>0</v>
      </c>
      <c r="I3687">
        <v>0</v>
      </c>
      <c r="J3687">
        <v>0</v>
      </c>
      <c r="K3687">
        <f t="shared" si="285"/>
        <v>6.3666666666666663</v>
      </c>
      <c r="L3687">
        <f t="shared" si="286"/>
        <v>0.33864833311077586</v>
      </c>
      <c r="M3687">
        <f t="shared" si="287"/>
        <v>4.7612759745535262</v>
      </c>
      <c r="N3687" s="10" t="str" cm="1">
        <f t="array" ref="N3687">_xlfn.IFS(AND(C3687&lt;=0, C3687-M3687&lt;=2), "escarcha",AND(C3687&lt;=0, C3687-M3687&gt;2), "helada negra", AND(C3687&gt;0, M3687+2&gt;C3687), "rocío", TRUE, "sin riesgo")</f>
        <v>rocío</v>
      </c>
      <c r="O3687">
        <f t="shared" si="288"/>
        <v>0.6863643929806178</v>
      </c>
      <c r="P3687">
        <f t="shared" si="289"/>
        <v>9.8481368830486851</v>
      </c>
      <c r="Q3687" s="10" t="str" cm="1">
        <f t="array" ref="Q3687">_xlfn.IFS(AND(D3687&lt;=0, D3687-P3687&lt;=2), "escarcha",AND(D3687&lt;=0, D3687-P3687&gt;2), "helada negra", AND(D3687&gt;0, P3687+2&gt;D3687), "rocío", TRUE, "sin riesgo")</f>
        <v>rocío</v>
      </c>
    </row>
    <row r="3688" spans="1:17" x14ac:dyDescent="0.35">
      <c r="A3688" s="2">
        <v>45829</v>
      </c>
      <c r="B3688" s="3" t="s">
        <v>24</v>
      </c>
      <c r="C3688">
        <v>4.9666666666666668</v>
      </c>
      <c r="D3688">
        <v>11.66666666666667</v>
      </c>
      <c r="E3688">
        <v>96.9</v>
      </c>
      <c r="F3688">
        <v>88.666666666666671</v>
      </c>
      <c r="G3688">
        <v>0</v>
      </c>
      <c r="H3688">
        <v>0</v>
      </c>
      <c r="I3688">
        <v>0</v>
      </c>
      <c r="J3688">
        <v>0</v>
      </c>
      <c r="K3688">
        <f t="shared" si="285"/>
        <v>6.7000000000000028</v>
      </c>
      <c r="L3688">
        <f t="shared" si="286"/>
        <v>0.32147363494352088</v>
      </c>
      <c r="M3688">
        <f t="shared" si="287"/>
        <v>4.5153196283998192</v>
      </c>
      <c r="N3688" s="10" t="str" cm="1">
        <f t="array" ref="N3688">_xlfn.IFS(AND(C3688&lt;=0, C3688-M3688&lt;=2), "escarcha",AND(C3688&lt;=0, C3688-M3688&gt;2), "helada negra", AND(C3688&gt;0, M3688+2&gt;C3688), "rocío", TRUE, "sin riesgo")</f>
        <v>rocío</v>
      </c>
      <c r="O3688">
        <f t="shared" si="288"/>
        <v>0.68701504335965002</v>
      </c>
      <c r="P3688">
        <f t="shared" si="289"/>
        <v>9.8578512476875098</v>
      </c>
      <c r="Q3688" s="10" t="str" cm="1">
        <f t="array" ref="Q3688">_xlfn.IFS(AND(D3688&lt;=0, D3688-P3688&lt;=2), "escarcha",AND(D3688&lt;=0, D3688-P3688&gt;2), "helada negra", AND(D3688&gt;0, P3688+2&gt;D3688), "rocío", TRUE, "sin riesgo")</f>
        <v>rocío</v>
      </c>
    </row>
    <row r="3689" spans="1:17" x14ac:dyDescent="0.35">
      <c r="A3689" s="2">
        <v>45829</v>
      </c>
      <c r="B3689" s="3" t="s">
        <v>25</v>
      </c>
      <c r="C3689">
        <v>5.3</v>
      </c>
      <c r="D3689">
        <v>12</v>
      </c>
      <c r="E3689">
        <v>97.033333333333331</v>
      </c>
      <c r="F3689">
        <v>88</v>
      </c>
      <c r="G3689">
        <v>0</v>
      </c>
      <c r="H3689">
        <v>0</v>
      </c>
      <c r="I3689">
        <v>0</v>
      </c>
      <c r="J3689">
        <v>0</v>
      </c>
      <c r="K3689">
        <f t="shared" si="285"/>
        <v>6.7</v>
      </c>
      <c r="L3689">
        <f t="shared" si="286"/>
        <v>0.34603199629349191</v>
      </c>
      <c r="M3689">
        <f t="shared" si="287"/>
        <v>4.8671666248314178</v>
      </c>
      <c r="N3689" s="10" t="str" cm="1">
        <f t="array" ref="N3689">_xlfn.IFS(AND(C3689&lt;=0, C3689-M3689&lt;=2), "escarcha",AND(C3689&lt;=0, C3689-M3689&gt;2), "helada negra", AND(C3689&gt;0, M3689+2&gt;C3689), "rocío", TRUE, "sin riesgo")</f>
        <v>rocío</v>
      </c>
      <c r="O3689">
        <f t="shared" si="288"/>
        <v>0.70144830979500838</v>
      </c>
      <c r="P3689">
        <f t="shared" si="289"/>
        <v>10.073535409901528</v>
      </c>
      <c r="Q3689" s="10" t="str" cm="1">
        <f t="array" ref="Q3689">_xlfn.IFS(AND(D3689&lt;=0, D3689-P3689&lt;=2), "escarcha",AND(D3689&lt;=0, D3689-P3689&gt;2), "helada negra", AND(D3689&gt;0, P3689+2&gt;D3689), "rocío", TRUE, "sin riesgo")</f>
        <v>rocío</v>
      </c>
    </row>
    <row r="3690" spans="1:17" x14ac:dyDescent="0.35">
      <c r="A3690" s="2">
        <v>45829</v>
      </c>
      <c r="B3690" s="3" t="s">
        <v>26</v>
      </c>
      <c r="C3690">
        <v>6.5666666666666664</v>
      </c>
      <c r="D3690">
        <v>13.46666666666667</v>
      </c>
      <c r="E3690">
        <v>97.266666666666666</v>
      </c>
      <c r="F3690">
        <v>84.666666666666671</v>
      </c>
      <c r="G3690">
        <v>0</v>
      </c>
      <c r="H3690">
        <v>0</v>
      </c>
      <c r="I3690">
        <v>1</v>
      </c>
      <c r="J3690">
        <v>0</v>
      </c>
      <c r="K3690">
        <f t="shared" si="285"/>
        <v>6.9000000000000039</v>
      </c>
      <c r="L3690">
        <f t="shared" si="286"/>
        <v>0.43596568388113677</v>
      </c>
      <c r="M3690">
        <f t="shared" si="287"/>
        <v>6.1642264400572611</v>
      </c>
      <c r="N3690" s="10" t="str" cm="1">
        <f t="array" ref="N3690">_xlfn.IFS(AND(C3690&lt;=0, C3690-M3690&lt;=2), "escarcha",AND(C3690&lt;=0, C3690-M3690&gt;2), "helada negra", AND(C3690&gt;0, M3690+2&gt;C3690), "rocío", TRUE, "sin riesgo")</f>
        <v>rocío</v>
      </c>
      <c r="O3690">
        <f t="shared" si="288"/>
        <v>0.75886887313996343</v>
      </c>
      <c r="P3690">
        <f t="shared" si="289"/>
        <v>10.935257738759976</v>
      </c>
      <c r="Q3690" s="10" t="str" cm="1">
        <f t="array" ref="Q3690">_xlfn.IFS(AND(D3690&lt;=0, D3690-P3690&lt;=2), "escarcha",AND(D3690&lt;=0, D3690-P3690&gt;2), "helada negra", AND(D3690&gt;0, P3690+2&gt;D3690), "rocío", TRUE, "sin riesgo")</f>
        <v>sin riesgo</v>
      </c>
    </row>
    <row r="3691" spans="1:17" x14ac:dyDescent="0.35">
      <c r="A3691" s="2">
        <v>45829</v>
      </c>
      <c r="B3691" s="3" t="s">
        <v>27</v>
      </c>
      <c r="C3691">
        <v>8.8333333333333339</v>
      </c>
      <c r="D3691">
        <v>16.55</v>
      </c>
      <c r="E3691">
        <v>97.466666666666669</v>
      </c>
      <c r="F3691">
        <v>76.5</v>
      </c>
      <c r="G3691">
        <v>0</v>
      </c>
      <c r="H3691">
        <v>0</v>
      </c>
      <c r="I3691">
        <v>0</v>
      </c>
      <c r="J3691">
        <v>0.1</v>
      </c>
      <c r="K3691">
        <f t="shared" si="285"/>
        <v>7.7166666666666668</v>
      </c>
      <c r="L3691">
        <f t="shared" si="286"/>
        <v>0.59245848725240191</v>
      </c>
      <c r="M3691">
        <f t="shared" si="287"/>
        <v>8.4538828591174742</v>
      </c>
      <c r="N3691" s="10" t="str" cm="1">
        <f t="array" ref="N3691">_xlfn.IFS(AND(C3691&lt;=0, C3691-M3691&lt;=2), "escarcha",AND(C3691&lt;=0, C3691-M3691&gt;2), "helada negra", AND(C3691&gt;0, M3691+2&gt;C3691), "rocío", TRUE, "sin riesgo")</f>
        <v>rocío</v>
      </c>
      <c r="O3691">
        <f t="shared" si="288"/>
        <v>0.85579153600700142</v>
      </c>
      <c r="P3691">
        <f t="shared" si="289"/>
        <v>12.403183809047579</v>
      </c>
      <c r="Q3691" s="10" t="str" cm="1">
        <f t="array" ref="Q3691">_xlfn.IFS(AND(D3691&lt;=0, D3691-P3691&lt;=2), "escarcha",AND(D3691&lt;=0, D3691-P3691&gt;2), "helada negra", AND(D3691&gt;0, P3691+2&gt;D3691), "rocío", TRUE, "sin riesgo")</f>
        <v>sin riesgo</v>
      </c>
    </row>
    <row r="3692" spans="1:17" x14ac:dyDescent="0.35">
      <c r="A3692" s="2">
        <v>45829</v>
      </c>
      <c r="B3692" s="3" t="s">
        <v>28</v>
      </c>
      <c r="C3692">
        <v>12.1</v>
      </c>
      <c r="D3692">
        <v>19.06666666666667</v>
      </c>
      <c r="E3692">
        <v>97.5</v>
      </c>
      <c r="F3692">
        <v>70.333333333333329</v>
      </c>
      <c r="G3692">
        <v>0</v>
      </c>
      <c r="H3692">
        <v>0</v>
      </c>
      <c r="I3692">
        <v>0</v>
      </c>
      <c r="J3692">
        <v>0</v>
      </c>
      <c r="K3692">
        <f t="shared" si="285"/>
        <v>6.9666666666666703</v>
      </c>
      <c r="L3692">
        <f t="shared" si="286"/>
        <v>0.81054681535975659</v>
      </c>
      <c r="M3692">
        <f t="shared" si="287"/>
        <v>11.71583136494665</v>
      </c>
      <c r="N3692" s="10" t="str" cm="1">
        <f t="array" ref="N3692">_xlfn.IFS(AND(C3692&lt;=0, C3692-M3692&lt;=2), "escarcha",AND(C3692&lt;=0, C3692-M3692&gt;2), "helada negra", AND(C3692&gt;0, M3692+2&gt;C3692), "rocío", TRUE, "sin riesgo")</f>
        <v>rocío</v>
      </c>
      <c r="O3692">
        <f t="shared" si="288"/>
        <v>0.93018726732530843</v>
      </c>
      <c r="P3692">
        <f t="shared" si="289"/>
        <v>13.541494419298205</v>
      </c>
      <c r="Q3692" s="10" t="str" cm="1">
        <f t="array" ref="Q3692">_xlfn.IFS(AND(D3692&lt;=0, D3692-P3692&lt;=2), "escarcha",AND(D3692&lt;=0, D3692-P3692&gt;2), "helada negra", AND(D3692&gt;0, P3692+2&gt;D3692), "rocío", TRUE, "sin riesgo")</f>
        <v>sin riesgo</v>
      </c>
    </row>
    <row r="3693" spans="1:17" x14ac:dyDescent="0.35">
      <c r="A3693" s="2">
        <v>45829</v>
      </c>
      <c r="B3693" s="3" t="s">
        <v>29</v>
      </c>
      <c r="C3693">
        <v>15.06666666666667</v>
      </c>
      <c r="D3693">
        <v>20.733333333333331</v>
      </c>
      <c r="E3693">
        <v>92.333333333333329</v>
      </c>
      <c r="F3693">
        <v>67</v>
      </c>
      <c r="G3693">
        <v>0</v>
      </c>
      <c r="H3693">
        <v>0.3666666666666667</v>
      </c>
      <c r="I3693">
        <v>0</v>
      </c>
      <c r="J3693">
        <v>1.4</v>
      </c>
      <c r="K3693">
        <f t="shared" si="285"/>
        <v>5.6666666666666607</v>
      </c>
      <c r="L3693">
        <f t="shared" si="286"/>
        <v>0.94907323795742138</v>
      </c>
      <c r="M3693">
        <f t="shared" si="287"/>
        <v>13.832080402164022</v>
      </c>
      <c r="N3693" s="10" t="str" cm="1">
        <f t="array" ref="N3693">_xlfn.IFS(AND(C3693&lt;=0, C3693-M3693&lt;=2), "escarcha",AND(C3693&lt;=0, C3693-M3693&gt;2), "helada negra", AND(C3693&gt;0, M3693+2&gt;C3693), "rocío", TRUE, "sin riesgo")</f>
        <v>rocío</v>
      </c>
      <c r="O3693">
        <f t="shared" si="288"/>
        <v>0.9848975029069944</v>
      </c>
      <c r="P3693">
        <f t="shared" si="289"/>
        <v>14.385097035810526</v>
      </c>
      <c r="Q3693" s="10" t="str" cm="1">
        <f t="array" ref="Q3693">_xlfn.IFS(AND(D3693&lt;=0, D3693-P3693&lt;=2), "escarcha",AND(D3693&lt;=0, D3693-P3693&gt;2), "helada negra", AND(D3693&gt;0, P3693+2&gt;D3693), "rocío", TRUE, "sin riesgo")</f>
        <v>sin riesgo</v>
      </c>
    </row>
    <row r="3694" spans="1:17" x14ac:dyDescent="0.35">
      <c r="A3694" s="2">
        <v>45829</v>
      </c>
      <c r="B3694" s="3" t="s">
        <v>30</v>
      </c>
      <c r="C3694">
        <v>18.43333333333333</v>
      </c>
      <c r="D3694">
        <v>21.56666666666667</v>
      </c>
      <c r="E3694">
        <v>80.2</v>
      </c>
      <c r="F3694">
        <v>66.333333333333329</v>
      </c>
      <c r="G3694">
        <v>0</v>
      </c>
      <c r="H3694">
        <v>0.5</v>
      </c>
      <c r="I3694">
        <v>0</v>
      </c>
      <c r="J3694">
        <v>2.4</v>
      </c>
      <c r="K3694">
        <f t="shared" si="285"/>
        <v>3.13333333333334</v>
      </c>
      <c r="L3694">
        <f t="shared" si="286"/>
        <v>1.0218796540673152</v>
      </c>
      <c r="M3694">
        <f t="shared" si="287"/>
        <v>14.958491292593756</v>
      </c>
      <c r="N3694" s="10" t="str" cm="1">
        <f t="array" ref="N3694">_xlfn.IFS(AND(C3694&lt;=0, C3694-M3694&lt;=2), "escarcha",AND(C3694&lt;=0, C3694-M3694&gt;2), "helada negra", AND(C3694&gt;0, M3694+2&gt;C3694), "rocío", TRUE, "sin riesgo")</f>
        <v>sin riesgo</v>
      </c>
      <c r="O3694">
        <f t="shared" si="288"/>
        <v>1.0260413342208703</v>
      </c>
      <c r="P3694">
        <f t="shared" si="289"/>
        <v>15.023176507038752</v>
      </c>
      <c r="Q3694" s="10" t="str" cm="1">
        <f t="array" ref="Q3694">_xlfn.IFS(AND(D3694&lt;=0, D3694-P3694&lt;=2), "escarcha",AND(D3694&lt;=0, D3694-P3694&gt;2), "helada negra", AND(D3694&gt;0, P3694+2&gt;D3694), "rocío", TRUE, "sin riesgo")</f>
        <v>sin riesgo</v>
      </c>
    </row>
    <row r="3695" spans="1:17" x14ac:dyDescent="0.35">
      <c r="A3695" s="2">
        <v>45829</v>
      </c>
      <c r="B3695" s="3" t="s">
        <v>31</v>
      </c>
      <c r="C3695">
        <v>21.766666666666669</v>
      </c>
      <c r="D3695">
        <v>23.866666666666671</v>
      </c>
      <c r="E3695">
        <v>67.433333333333337</v>
      </c>
      <c r="F3695">
        <v>59</v>
      </c>
      <c r="G3695">
        <v>0.33333333333333331</v>
      </c>
      <c r="H3695">
        <v>1.9</v>
      </c>
      <c r="I3695">
        <v>1</v>
      </c>
      <c r="J3695">
        <v>4.6333333333333329</v>
      </c>
      <c r="K3695">
        <f t="shared" si="285"/>
        <v>2.1000000000000014</v>
      </c>
      <c r="L3695">
        <f t="shared" si="286"/>
        <v>1.0547148952570322</v>
      </c>
      <c r="M3695">
        <f t="shared" si="287"/>
        <v>15.46973431796274</v>
      </c>
      <c r="N3695" s="10" t="str" cm="1">
        <f t="array" ref="N3695">_xlfn.IFS(AND(C3695&lt;=0, C3695-M3695&lt;=2), "escarcha",AND(C3695&lt;=0, C3695-M3695&gt;2), "helada negra", AND(C3695&gt;0, M3695+2&gt;C3695), "rocío", TRUE, "sin riesgo")</f>
        <v>sin riesgo</v>
      </c>
      <c r="O3695">
        <f t="shared" si="288"/>
        <v>1.0483863407430856</v>
      </c>
      <c r="P3695">
        <f t="shared" si="289"/>
        <v>15.371041486022152</v>
      </c>
      <c r="Q3695" s="10" t="str" cm="1">
        <f t="array" ref="Q3695">_xlfn.IFS(AND(D3695&lt;=0, D3695-P3695&lt;=2), "escarcha",AND(D3695&lt;=0, D3695-P3695&gt;2), "helada negra", AND(D3695&gt;0, P3695+2&gt;D3695), "rocío", TRUE, "sin riesgo")</f>
        <v>sin riesgo</v>
      </c>
    </row>
    <row r="3696" spans="1:17" x14ac:dyDescent="0.35">
      <c r="A3696" s="2">
        <v>45829</v>
      </c>
      <c r="B3696" s="3" t="s">
        <v>32</v>
      </c>
      <c r="C3696">
        <v>23.266666666666669</v>
      </c>
      <c r="D3696">
        <v>23.766666666666669</v>
      </c>
      <c r="E3696">
        <v>61.266666666666673</v>
      </c>
      <c r="F3696">
        <v>55</v>
      </c>
      <c r="G3696">
        <v>2.333333333333333</v>
      </c>
      <c r="H3696">
        <v>5.0999999999999996</v>
      </c>
      <c r="I3696">
        <v>4.666666666666667</v>
      </c>
      <c r="J3696">
        <v>9.3000000000000007</v>
      </c>
      <c r="K3696">
        <f t="shared" si="285"/>
        <v>0.5</v>
      </c>
      <c r="L3696">
        <f t="shared" si="286"/>
        <v>1.0499257963478472</v>
      </c>
      <c r="M3696">
        <f t="shared" si="287"/>
        <v>15.395042122234104</v>
      </c>
      <c r="N3696" s="10" t="str" cm="1">
        <f t="array" ref="N3696">_xlfn.IFS(AND(C3696&lt;=0, C3696-M3696&lt;=2), "escarcha",AND(C3696&lt;=0, C3696-M3696&gt;2), "helada negra", AND(C3696&gt;0, M3696+2&gt;C3696), "rocío", TRUE, "sin riesgo")</f>
        <v>sin riesgo</v>
      </c>
      <c r="O3696">
        <f t="shared" si="288"/>
        <v>0.97216687221107212</v>
      </c>
      <c r="P3696">
        <f t="shared" si="289"/>
        <v>14.188302663521036</v>
      </c>
      <c r="Q3696" s="10" t="str" cm="1">
        <f t="array" ref="Q3696">_xlfn.IFS(AND(D3696&lt;=0, D3696-P3696&lt;=2), "escarcha",AND(D3696&lt;=0, D3696-P3696&gt;2), "helada negra", AND(D3696&gt;0, P3696+2&gt;D3696), "rocío", TRUE, "sin riesgo")</f>
        <v>sin riesgo</v>
      </c>
    </row>
    <row r="3697" spans="1:17" x14ac:dyDescent="0.35">
      <c r="A3697" s="2">
        <v>45829</v>
      </c>
      <c r="B3697" s="3" t="s">
        <v>33</v>
      </c>
      <c r="C3697">
        <v>25.06666666666667</v>
      </c>
      <c r="D3697">
        <v>25.133333333333329</v>
      </c>
      <c r="E3697">
        <v>55.133333333333333</v>
      </c>
      <c r="F3697">
        <v>48.666666666666657</v>
      </c>
      <c r="G3697">
        <v>5</v>
      </c>
      <c r="H3697">
        <v>4.7</v>
      </c>
      <c r="I3697">
        <v>8.3333333333333339</v>
      </c>
      <c r="J3697">
        <v>9.3333333333333339</v>
      </c>
      <c r="K3697">
        <f t="shared" si="285"/>
        <v>6.6666666666659324E-2</v>
      </c>
      <c r="L3697">
        <f t="shared" si="286"/>
        <v>1.0524359092860855</v>
      </c>
      <c r="M3697">
        <f t="shared" si="287"/>
        <v>15.43418519866901</v>
      </c>
      <c r="N3697" s="10" t="str" cm="1">
        <f t="array" ref="N3697">_xlfn.IFS(AND(C3697&lt;=0, C3697-M3697&lt;=2), "escarcha",AND(C3697&lt;=0, C3697-M3697&gt;2), "helada negra", AND(C3697&gt;0, M3697+2&gt;C3697), "rocío", TRUE, "sin riesgo")</f>
        <v>sin riesgo</v>
      </c>
      <c r="O3697">
        <f t="shared" si="288"/>
        <v>0.93164759457363822</v>
      </c>
      <c r="P3697">
        <f t="shared" si="289"/>
        <v>13.563940057455099</v>
      </c>
      <c r="Q3697" s="10" t="str" cm="1">
        <f t="array" ref="Q3697">_xlfn.IFS(AND(D3697&lt;=0, D3697-P3697&lt;=2), "escarcha",AND(D3697&lt;=0, D3697-P3697&gt;2), "helada negra", AND(D3697&gt;0, P3697+2&gt;D3697), "rocío", TRUE, "sin riesgo")</f>
        <v>sin riesgo</v>
      </c>
    </row>
    <row r="3698" spans="1:17" x14ac:dyDescent="0.35">
      <c r="A3698" s="2">
        <v>45829</v>
      </c>
      <c r="B3698" s="3" t="s">
        <v>34</v>
      </c>
      <c r="C3698">
        <v>25.6</v>
      </c>
      <c r="D3698">
        <v>25.9</v>
      </c>
      <c r="E3698">
        <v>51.033333333333331</v>
      </c>
      <c r="F3698">
        <v>47.333333333333343</v>
      </c>
      <c r="G3698">
        <v>7</v>
      </c>
      <c r="H3698">
        <v>4.4333333333333336</v>
      </c>
      <c r="I3698">
        <v>12.66666666666667</v>
      </c>
      <c r="J3698">
        <v>9.2666666666666675</v>
      </c>
      <c r="K3698">
        <f t="shared" si="285"/>
        <v>0.29999999999999716</v>
      </c>
      <c r="L3698">
        <f t="shared" si="286"/>
        <v>1.0068800013248882</v>
      </c>
      <c r="M3698">
        <f t="shared" si="287"/>
        <v>14.725619717604074</v>
      </c>
      <c r="N3698" s="10" t="str" cm="1">
        <f t="array" ref="N3698">_xlfn.IFS(AND(C3698&lt;=0, C3698-M3698&lt;=2), "escarcha",AND(C3698&lt;=0, C3698-M3698&gt;2), "helada negra", AND(C3698&gt;0, M3698+2&gt;C3698), "rocío", TRUE, "sin riesgo")</f>
        <v>sin riesgo</v>
      </c>
      <c r="O3698">
        <f t="shared" si="288"/>
        <v>0.94940272974360229</v>
      </c>
      <c r="P3698">
        <f t="shared" si="289"/>
        <v>13.83715591695489</v>
      </c>
      <c r="Q3698" s="10" t="str" cm="1">
        <f t="array" ref="Q3698">_xlfn.IFS(AND(D3698&lt;=0, D3698-P3698&lt;=2), "escarcha",AND(D3698&lt;=0, D3698-P3698&gt;2), "helada negra", AND(D3698&gt;0, P3698+2&gt;D3698), "rocío", TRUE, "sin riesgo")</f>
        <v>sin riesgo</v>
      </c>
    </row>
    <row r="3699" spans="1:17" x14ac:dyDescent="0.35">
      <c r="A3699" s="2">
        <v>45829</v>
      </c>
      <c r="B3699" s="3" t="s">
        <v>36</v>
      </c>
      <c r="C3699">
        <v>27</v>
      </c>
      <c r="D3699">
        <v>27.366666666666671</v>
      </c>
      <c r="E3699">
        <v>48.133333333333333</v>
      </c>
      <c r="F3699">
        <v>44.333333333333343</v>
      </c>
      <c r="G3699">
        <v>3.666666666666667</v>
      </c>
      <c r="H3699">
        <v>3.4666666666666668</v>
      </c>
      <c r="I3699">
        <v>10</v>
      </c>
      <c r="J3699">
        <v>7.7333333333333334</v>
      </c>
      <c r="K3699">
        <f t="shared" si="285"/>
        <v>0.36666666666667069</v>
      </c>
      <c r="L3699">
        <f t="shared" si="286"/>
        <v>1.0310436793688114</v>
      </c>
      <c r="M3699">
        <f t="shared" si="287"/>
        <v>15.10097116034016</v>
      </c>
      <c r="N3699" s="10" t="str" cm="1">
        <f t="array" ref="N3699">_xlfn.IFS(AND(C3699&lt;=0, C3699-M3699&lt;=2), "escarcha",AND(C3699&lt;=0, C3699-M3699&gt;2), "helada negra", AND(C3699&gt;0, M3699+2&gt;C3699), "rocío", TRUE, "sin riesgo")</f>
        <v>sin riesgo</v>
      </c>
      <c r="O3699">
        <f t="shared" si="288"/>
        <v>0.97031520512986391</v>
      </c>
      <c r="P3699">
        <f t="shared" si="289"/>
        <v>14.159704032789589</v>
      </c>
      <c r="Q3699" s="10" t="str" cm="1">
        <f t="array" ref="Q3699">_xlfn.IFS(AND(D3699&lt;=0, D3699-P3699&lt;=2), "escarcha",AND(D3699&lt;=0, D3699-P3699&gt;2), "helada negra", AND(D3699&gt;0, P3699+2&gt;D3699), "rocío", TRUE, "sin riesgo")</f>
        <v>sin riesgo</v>
      </c>
    </row>
    <row r="3700" spans="1:17" x14ac:dyDescent="0.35">
      <c r="A3700" s="2">
        <v>45829</v>
      </c>
      <c r="B3700" s="3" t="s">
        <v>55</v>
      </c>
      <c r="C3700">
        <v>28.93333333333333</v>
      </c>
      <c r="D3700">
        <v>29.1</v>
      </c>
      <c r="E3700">
        <v>47.033333333333331</v>
      </c>
      <c r="F3700">
        <v>43.333333333333343</v>
      </c>
      <c r="G3700">
        <v>7.333333333333333</v>
      </c>
      <c r="H3700">
        <v>5.1333333333333329</v>
      </c>
      <c r="I3700">
        <v>14.66666666666667</v>
      </c>
      <c r="J3700">
        <v>11.16666666666667</v>
      </c>
      <c r="K3700">
        <f t="shared" si="285"/>
        <v>0.1666666666666714</v>
      </c>
      <c r="L3700">
        <f t="shared" si="286"/>
        <v>1.1206863842025672</v>
      </c>
      <c r="M3700">
        <f t="shared" si="287"/>
        <v>16.503056422527383</v>
      </c>
      <c r="N3700" s="10" t="str" cm="1">
        <f t="array" ref="N3700">_xlfn.IFS(AND(C3700&lt;=0, C3700-M3700&lt;=2), "escarcha",AND(C3700&lt;=0, C3700-M3700&gt;2), "helada negra", AND(C3700&gt;0, M3700+2&gt;C3700), "rocío", TRUE, "sin riesgo")</f>
        <v>sin riesgo</v>
      </c>
      <c r="O3700">
        <f t="shared" si="288"/>
        <v>1.0483977463586527</v>
      </c>
      <c r="P3700">
        <f t="shared" si="289"/>
        <v>15.371219287054739</v>
      </c>
      <c r="Q3700" s="10" t="str" cm="1">
        <f t="array" ref="Q3700">_xlfn.IFS(AND(D3700&lt;=0, D3700-P3700&lt;=2), "escarcha",AND(D3700&lt;=0, D3700-P3700&gt;2), "helada negra", AND(D3700&gt;0, P3700+2&gt;D3700), "rocío", TRUE, "sin riesgo")</f>
        <v>sin riesgo</v>
      </c>
    </row>
    <row r="3701" spans="1:17" x14ac:dyDescent="0.35">
      <c r="A3701" s="2">
        <v>45829</v>
      </c>
      <c r="B3701" s="3" t="s">
        <v>48</v>
      </c>
      <c r="C3701">
        <v>28.3</v>
      </c>
      <c r="D3701">
        <v>28.333333333333329</v>
      </c>
      <c r="E3701">
        <v>42.3</v>
      </c>
      <c r="F3701">
        <v>40.333333333333343</v>
      </c>
      <c r="G3701">
        <v>6.333333333333333</v>
      </c>
      <c r="H3701">
        <v>4.9000000000000004</v>
      </c>
      <c r="I3701">
        <v>13</v>
      </c>
      <c r="J3701">
        <v>9.6333333333333329</v>
      </c>
      <c r="K3701">
        <f t="shared" si="285"/>
        <v>3.3333333333327886E-2</v>
      </c>
      <c r="L3701">
        <f t="shared" si="286"/>
        <v>0.97785490404438724</v>
      </c>
      <c r="M3701">
        <f t="shared" si="287"/>
        <v>14.27619297537608</v>
      </c>
      <c r="N3701" s="10" t="str" cm="1">
        <f t="array" ref="N3701">_xlfn.IFS(AND(C3701&lt;=0, C3701-M3701&lt;=2), "escarcha",AND(C3701&lt;=0, C3701-M3701&gt;2), "helada negra", AND(C3701&gt;0, M3701+2&gt;C3701), "rocío", TRUE, "sin riesgo")</f>
        <v>sin riesgo</v>
      </c>
      <c r="O3701">
        <f t="shared" si="288"/>
        <v>0.9321851947060783</v>
      </c>
      <c r="P3701">
        <f t="shared" si="289"/>
        <v>13.572204110807908</v>
      </c>
      <c r="Q3701" s="10" t="str" cm="1">
        <f t="array" ref="Q3701">_xlfn.IFS(AND(D3701&lt;=0, D3701-P3701&lt;=2), "escarcha",AND(D3701&lt;=0, D3701-P3701&gt;2), "helada negra", AND(D3701&gt;0, P3701+2&gt;D3701), "rocío", TRUE, "sin riesgo")</f>
        <v>sin riesgo</v>
      </c>
    </row>
    <row r="3702" spans="1:17" x14ac:dyDescent="0.35">
      <c r="A3702" s="2">
        <v>45829</v>
      </c>
      <c r="B3702" s="3" t="s">
        <v>38</v>
      </c>
      <c r="C3702">
        <v>27.5</v>
      </c>
      <c r="D3702">
        <v>27.666666666666671</v>
      </c>
      <c r="E3702">
        <v>45.466666666666669</v>
      </c>
      <c r="F3702">
        <v>42</v>
      </c>
      <c r="G3702">
        <v>5</v>
      </c>
      <c r="H3702">
        <v>4.2</v>
      </c>
      <c r="I3702">
        <v>10.66666666666667</v>
      </c>
      <c r="J3702">
        <v>8.5666666666666664</v>
      </c>
      <c r="K3702">
        <f t="shared" si="285"/>
        <v>0.1666666666666714</v>
      </c>
      <c r="L3702">
        <f t="shared" si="286"/>
        <v>1.0033650480873815</v>
      </c>
      <c r="M3702">
        <f t="shared" si="287"/>
        <v>14.671110392729263</v>
      </c>
      <c r="N3702" s="10" t="str" cm="1">
        <f t="array" ref="N3702">_xlfn.IFS(AND(C3702&lt;=0, C3702-M3702&lt;=2), "escarcha",AND(C3702&lt;=0, C3702-M3702&gt;2), "helada negra", AND(C3702&gt;0, M3702+2&gt;C3702), "rocío", TRUE, "sin riesgo")</f>
        <v>sin riesgo</v>
      </c>
      <c r="O3702">
        <f t="shared" si="288"/>
        <v>0.9338034267788512</v>
      </c>
      <c r="P3702">
        <f t="shared" si="289"/>
        <v>13.597082980164901</v>
      </c>
      <c r="Q3702" s="10" t="str" cm="1">
        <f t="array" ref="Q3702">_xlfn.IFS(AND(D3702&lt;=0, D3702-P3702&lt;=2), "escarcha",AND(D3702&lt;=0, D3702-P3702&gt;2), "helada negra", AND(D3702&gt;0, P3702+2&gt;D3702), "rocío", TRUE, "sin riesgo")</f>
        <v>sin riesgo</v>
      </c>
    </row>
    <row r="3703" spans="1:17" x14ac:dyDescent="0.35">
      <c r="A3703" s="2">
        <v>45829</v>
      </c>
      <c r="B3703" s="3" t="s">
        <v>39</v>
      </c>
      <c r="C3703">
        <v>27.533333333333331</v>
      </c>
      <c r="D3703">
        <v>27.8</v>
      </c>
      <c r="E3703">
        <v>48.56666666666667</v>
      </c>
      <c r="F3703">
        <v>46.666666666666657</v>
      </c>
      <c r="G3703">
        <v>6</v>
      </c>
      <c r="H3703">
        <v>5.6</v>
      </c>
      <c r="I3703">
        <v>12.33333333333333</v>
      </c>
      <c r="J3703">
        <v>10.5</v>
      </c>
      <c r="K3703">
        <f t="shared" si="285"/>
        <v>0.26666666666666927</v>
      </c>
      <c r="L3703">
        <f t="shared" si="286"/>
        <v>1.0712736200558239</v>
      </c>
      <c r="M3703">
        <f t="shared" si="287"/>
        <v>15.728322109625534</v>
      </c>
      <c r="N3703" s="10" t="str" cm="1">
        <f t="array" ref="N3703">_xlfn.IFS(AND(C3703&lt;=0, C3703-M3703&lt;=2), "escarcha",AND(C3703&lt;=0, C3703-M3703&gt;2), "helada negra", AND(C3703&gt;0, M3703+2&gt;C3703), "rocío", TRUE, "sin riesgo")</f>
        <v>sin riesgo</v>
      </c>
      <c r="O3703">
        <f t="shared" si="288"/>
        <v>1.0469538779486727</v>
      </c>
      <c r="P3703">
        <f t="shared" si="289"/>
        <v>15.34871290761979</v>
      </c>
      <c r="Q3703" s="10" t="str" cm="1">
        <f t="array" ref="Q3703">_xlfn.IFS(AND(D3703&lt;=0, D3703-P3703&lt;=2), "escarcha",AND(D3703&lt;=0, D3703-P3703&gt;2), "helada negra", AND(D3703&gt;0, P3703+2&gt;D3703), "rocío", TRUE, "sin riesgo")</f>
        <v>sin riesgo</v>
      </c>
    </row>
    <row r="3704" spans="1:17" x14ac:dyDescent="0.35">
      <c r="A3704" s="2">
        <v>45829</v>
      </c>
      <c r="B3704" s="3" t="s">
        <v>43</v>
      </c>
      <c r="C3704">
        <v>16.600000000000001</v>
      </c>
      <c r="D3704">
        <v>18.133333333333329</v>
      </c>
      <c r="E3704">
        <v>79.066666666666663</v>
      </c>
      <c r="F3704">
        <v>71.666666666666671</v>
      </c>
      <c r="G3704">
        <v>0.66666666666666663</v>
      </c>
      <c r="H3704">
        <v>0</v>
      </c>
      <c r="I3704">
        <v>1.333333333333333</v>
      </c>
      <c r="J3704">
        <v>0</v>
      </c>
      <c r="K3704">
        <f t="shared" si="285"/>
        <v>1.5333333333333279</v>
      </c>
      <c r="L3704">
        <f t="shared" si="286"/>
        <v>0.89196990607082038</v>
      </c>
      <c r="M3704">
        <f t="shared" si="287"/>
        <v>12.955475771844966</v>
      </c>
      <c r="N3704" s="10" t="str" cm="1">
        <f t="array" ref="N3704">_xlfn.IFS(AND(C3704&lt;=0, C3704-M3704&lt;=2), "escarcha",AND(C3704&lt;=0, C3704-M3704&gt;2), "helada negra", AND(C3704&gt;0, M3704+2&gt;C3704), "rocío", TRUE, "sin riesgo")</f>
        <v>sin riesgo</v>
      </c>
      <c r="O3704">
        <f t="shared" si="288"/>
        <v>0.89056394636506964</v>
      </c>
      <c r="P3704">
        <f t="shared" si="289"/>
        <v>12.933968066258943</v>
      </c>
      <c r="Q3704" s="10" t="str" cm="1">
        <f t="array" ref="Q3704">_xlfn.IFS(AND(D3704&lt;=0, D3704-P3704&lt;=2), "escarcha",AND(D3704&lt;=0, D3704-P3704&gt;2), "helada negra", AND(D3704&gt;0, P3704+2&gt;D3704), "rocío", TRUE, "sin riesgo")</f>
        <v>sin riesgo</v>
      </c>
    </row>
    <row r="3705" spans="1:17" x14ac:dyDescent="0.35">
      <c r="A3705" s="2">
        <v>45829</v>
      </c>
      <c r="B3705" s="3" t="s">
        <v>44</v>
      </c>
      <c r="C3705">
        <v>13.83333333333333</v>
      </c>
      <c r="D3705">
        <v>17.100000000000001</v>
      </c>
      <c r="E3705">
        <v>85.766666666666666</v>
      </c>
      <c r="F3705">
        <v>72.666666666666671</v>
      </c>
      <c r="G3705">
        <v>0</v>
      </c>
      <c r="H3705">
        <v>0</v>
      </c>
      <c r="I3705">
        <v>0.66666666666666663</v>
      </c>
      <c r="J3705">
        <v>0.16666666666666671</v>
      </c>
      <c r="K3705">
        <f t="shared" si="285"/>
        <v>3.266666666666671</v>
      </c>
      <c r="L3705">
        <f t="shared" si="286"/>
        <v>0.79561482146573459</v>
      </c>
      <c r="M3705">
        <f t="shared" si="287"/>
        <v>11.489797408384774</v>
      </c>
      <c r="N3705" s="10" t="str" cm="1">
        <f t="array" ref="N3705">_xlfn.IFS(AND(C3705&lt;=0, C3705-M3705&lt;=2), "escarcha",AND(C3705&lt;=0, C3705-M3705&gt;2), "helada negra", AND(C3705&gt;0, M3705+2&gt;C3705), "rocío", TRUE, "sin riesgo")</f>
        <v>sin riesgo</v>
      </c>
      <c r="O3705">
        <f t="shared" si="288"/>
        <v>0.83927144105823603</v>
      </c>
      <c r="P3705">
        <f t="shared" si="289"/>
        <v>12.151783005339695</v>
      </c>
      <c r="Q3705" s="10" t="str" cm="1">
        <f t="array" ref="Q3705">_xlfn.IFS(AND(D3705&lt;=0, D3705-P3705&lt;=2), "escarcha",AND(D3705&lt;=0, D3705-P3705&gt;2), "helada negra", AND(D3705&gt;0, P3705+2&gt;D3705), "rocío", TRUE, "sin riesgo")</f>
        <v>sin riesgo</v>
      </c>
    </row>
    <row r="3706" spans="1:17" x14ac:dyDescent="0.35">
      <c r="A3706" s="2">
        <v>45829</v>
      </c>
      <c r="B3706" s="3" t="s">
        <v>45</v>
      </c>
      <c r="C3706">
        <v>11.9</v>
      </c>
      <c r="D3706">
        <v>16</v>
      </c>
      <c r="E3706">
        <v>89.266666666666666</v>
      </c>
      <c r="F3706">
        <v>77</v>
      </c>
      <c r="G3706">
        <v>0</v>
      </c>
      <c r="H3706">
        <v>0.2</v>
      </c>
      <c r="I3706">
        <v>0</v>
      </c>
      <c r="J3706">
        <v>0.93333333333333335</v>
      </c>
      <c r="K3706">
        <f t="shared" si="285"/>
        <v>4.0999999999999996</v>
      </c>
      <c r="L3706">
        <f t="shared" si="286"/>
        <v>0.70915153355968497</v>
      </c>
      <c r="M3706">
        <f t="shared" si="287"/>
        <v>10.188799518881877</v>
      </c>
      <c r="N3706" s="10" t="str" cm="1">
        <f t="array" ref="N3706">_xlfn.IFS(AND(C3706&lt;=0, C3706-M3706&lt;=2), "escarcha",AND(C3706&lt;=0, C3706-M3706&gt;2), "helada negra", AND(C3706&gt;0, M3706+2&gt;C3706), "rocío", TRUE, "sin riesgo")</f>
        <v>rocío</v>
      </c>
      <c r="O3706">
        <f t="shared" si="288"/>
        <v>0.82727019571735294</v>
      </c>
      <c r="P3706">
        <f t="shared" si="289"/>
        <v>11.969459606135855</v>
      </c>
      <c r="Q3706" s="10" t="str" cm="1">
        <f t="array" ref="Q3706">_xlfn.IFS(AND(D3706&lt;=0, D3706-P3706&lt;=2), "escarcha",AND(D3706&lt;=0, D3706-P3706&gt;2), "helada negra", AND(D3706&gt;0, P3706+2&gt;D3706), "rocío", TRUE, "sin riesgo")</f>
        <v>sin riesgo</v>
      </c>
    </row>
    <row r="3707" spans="1:17" x14ac:dyDescent="0.35">
      <c r="A3707" s="2">
        <v>45829</v>
      </c>
      <c r="B3707" s="3" t="s">
        <v>46</v>
      </c>
      <c r="C3707">
        <v>11</v>
      </c>
      <c r="D3707">
        <v>15.7</v>
      </c>
      <c r="E3707">
        <v>91.63333333333334</v>
      </c>
      <c r="F3707">
        <v>81.666666666666671</v>
      </c>
      <c r="G3707">
        <v>0</v>
      </c>
      <c r="H3707">
        <v>0</v>
      </c>
      <c r="I3707">
        <v>0</v>
      </c>
      <c r="J3707">
        <v>0.1333333333333333</v>
      </c>
      <c r="K3707">
        <f t="shared" si="285"/>
        <v>4.6999999999999993</v>
      </c>
      <c r="L3707">
        <f t="shared" si="286"/>
        <v>0.67579213827598161</v>
      </c>
      <c r="M3707">
        <f t="shared" si="287"/>
        <v>9.6903951279932041</v>
      </c>
      <c r="N3707" s="10" t="str" cm="1">
        <f t="array" ref="N3707">_xlfn.IFS(AND(C3707&lt;=0, C3707-M3707&lt;=2), "escarcha",AND(C3707&lt;=0, C3707-M3707&gt;2), "helada negra", AND(C3707&gt;0, M3707+2&gt;C3707), "rocío", TRUE, "sin riesgo")</f>
        <v>rocío</v>
      </c>
      <c r="O3707">
        <f t="shared" si="288"/>
        <v>0.86693735759371249</v>
      </c>
      <c r="P3707">
        <f t="shared" si="289"/>
        <v>12.573079590739699</v>
      </c>
      <c r="Q3707" s="10" t="str" cm="1">
        <f t="array" ref="Q3707">_xlfn.IFS(AND(D3707&lt;=0, D3707-P3707&lt;=2), "escarcha",AND(D3707&lt;=0, D3707-P3707&gt;2), "helada negra", AND(D3707&gt;0, P3707+2&gt;D3707), "rocío", TRUE, "sin riesgo")</f>
        <v>sin riesgo</v>
      </c>
    </row>
    <row r="3708" spans="1:17" x14ac:dyDescent="0.35">
      <c r="A3708" s="2">
        <v>45830</v>
      </c>
      <c r="B3708" s="3" t="s">
        <v>10</v>
      </c>
      <c r="C3708">
        <v>9.7333333333333343</v>
      </c>
      <c r="D3708">
        <v>14.96666666666667</v>
      </c>
      <c r="E3708">
        <v>92.433333333333337</v>
      </c>
      <c r="F3708">
        <v>84.333333333333329</v>
      </c>
      <c r="G3708">
        <v>0</v>
      </c>
      <c r="H3708">
        <v>0</v>
      </c>
      <c r="I3708">
        <v>0</v>
      </c>
      <c r="J3708">
        <v>0.23333333333333331</v>
      </c>
      <c r="K3708">
        <f t="shared" si="285"/>
        <v>5.2333333333333361</v>
      </c>
      <c r="L3708">
        <f t="shared" si="286"/>
        <v>0.59998875130660112</v>
      </c>
      <c r="M3708">
        <f t="shared" si="287"/>
        <v>8.5651201040320899</v>
      </c>
      <c r="N3708" s="10" t="str" cm="1">
        <f t="array" ref="N3708">_xlfn.IFS(AND(C3708&lt;=0, C3708-M3708&lt;=2), "escarcha",AND(C3708&lt;=0, C3708-M3708&gt;2), "helada negra", AND(C3708&gt;0, M3708+2&gt;C3708), "rocío", TRUE, "sin riesgo")</f>
        <v>rocío</v>
      </c>
      <c r="O3708">
        <f t="shared" si="288"/>
        <v>0.85201276586067898</v>
      </c>
      <c r="P3708">
        <f t="shared" si="289"/>
        <v>12.345635260086992</v>
      </c>
      <c r="Q3708" s="10" t="str" cm="1">
        <f t="array" ref="Q3708">_xlfn.IFS(AND(D3708&lt;=0, D3708-P3708&lt;=2), "escarcha",AND(D3708&lt;=0, D3708-P3708&gt;2), "helada negra", AND(D3708&gt;0, P3708+2&gt;D3708), "rocío", TRUE, "sin riesgo")</f>
        <v>sin riesgo</v>
      </c>
    </row>
    <row r="3709" spans="1:17" x14ac:dyDescent="0.35">
      <c r="A3709" s="2">
        <v>45830</v>
      </c>
      <c r="B3709" s="3" t="s">
        <v>11</v>
      </c>
      <c r="C3709">
        <v>9.1999999999999993</v>
      </c>
      <c r="D3709">
        <v>14.733333333333331</v>
      </c>
      <c r="E3709">
        <v>93.733333333333334</v>
      </c>
      <c r="F3709">
        <v>86.333333333333329</v>
      </c>
      <c r="G3709">
        <v>0</v>
      </c>
      <c r="H3709">
        <v>9.9999999999999992E-2</v>
      </c>
      <c r="I3709">
        <v>0</v>
      </c>
      <c r="J3709">
        <v>0.6333333333333333</v>
      </c>
      <c r="K3709">
        <f t="shared" si="285"/>
        <v>5.5333333333333314</v>
      </c>
      <c r="L3709">
        <f t="shared" si="286"/>
        <v>0.5781238375162745</v>
      </c>
      <c r="M3709">
        <f t="shared" si="287"/>
        <v>8.2424026625581739</v>
      </c>
      <c r="N3709" s="10" t="str" cm="1">
        <f t="array" ref="N3709">_xlfn.IFS(AND(C3709&lt;=0, C3709-M3709&lt;=2), "escarcha",AND(C3709&lt;=0, C3709-M3709&gt;2), "helada negra", AND(C3709&gt;0, M3709+2&gt;C3709), "rocío", TRUE, "sin riesgo")</f>
        <v>rocío</v>
      </c>
      <c r="O3709">
        <f t="shared" si="288"/>
        <v>0.86042286941027402</v>
      </c>
      <c r="P3709">
        <f t="shared" si="289"/>
        <v>12.473751801344536</v>
      </c>
      <c r="Q3709" s="10" t="str" cm="1">
        <f t="array" ref="Q3709">_xlfn.IFS(AND(D3709&lt;=0, D3709-P3709&lt;=2), "escarcha",AND(D3709&lt;=0, D3709-P3709&gt;2), "helada negra", AND(D3709&gt;0, P3709+2&gt;D3709), "rocío", TRUE, "sin riesgo")</f>
        <v>sin riesgo</v>
      </c>
    </row>
    <row r="3710" spans="1:17" x14ac:dyDescent="0.35">
      <c r="A3710" s="2">
        <v>45830</v>
      </c>
      <c r="B3710" s="3" t="s">
        <v>12</v>
      </c>
      <c r="C3710">
        <v>9.3333333333333339</v>
      </c>
      <c r="D3710">
        <v>14.5</v>
      </c>
      <c r="E3710">
        <v>94.4</v>
      </c>
      <c r="F3710">
        <v>88.333333333333329</v>
      </c>
      <c r="G3710">
        <v>0</v>
      </c>
      <c r="H3710">
        <v>0</v>
      </c>
      <c r="I3710">
        <v>0</v>
      </c>
      <c r="J3710">
        <v>6.6666666666666666E-2</v>
      </c>
      <c r="K3710">
        <f t="shared" si="285"/>
        <v>5.1666666666666661</v>
      </c>
      <c r="L3710">
        <f t="shared" si="286"/>
        <v>0.59418301734087853</v>
      </c>
      <c r="M3710">
        <f t="shared" si="287"/>
        <v>8.4793489755404252</v>
      </c>
      <c r="N3710" s="10" t="str" cm="1">
        <f t="array" ref="N3710">_xlfn.IFS(AND(C3710&lt;=0, C3710-M3710&lt;=2), "escarcha",AND(C3710&lt;=0, C3710-M3710&gt;2), "helada negra", AND(C3710&gt;0, M3710+2&gt;C3710), "rocío", TRUE, "sin riesgo")</f>
        <v>rocío</v>
      </c>
      <c r="O3710">
        <f t="shared" si="288"/>
        <v>0.86826893244363468</v>
      </c>
      <c r="P3710">
        <f t="shared" si="289"/>
        <v>12.593391902653158</v>
      </c>
      <c r="Q3710" s="10" t="str" cm="1">
        <f t="array" ref="Q3710">_xlfn.IFS(AND(D3710&lt;=0, D3710-P3710&lt;=2), "escarcha",AND(D3710&lt;=0, D3710-P3710&gt;2), "helada negra", AND(D3710&gt;0, P3710+2&gt;D3710), "rocío", TRUE, "sin riesgo")</f>
        <v>rocío</v>
      </c>
    </row>
    <row r="3711" spans="1:17" x14ac:dyDescent="0.35">
      <c r="A3711" s="2">
        <v>45830</v>
      </c>
      <c r="B3711" s="3" t="s">
        <v>13</v>
      </c>
      <c r="C3711">
        <v>8.2333333333333343</v>
      </c>
      <c r="D3711">
        <v>14.366666666666671</v>
      </c>
      <c r="E3711">
        <v>94.533333333333331</v>
      </c>
      <c r="F3711">
        <v>88</v>
      </c>
      <c r="G3711">
        <v>0</v>
      </c>
      <c r="H3711">
        <v>0.3</v>
      </c>
      <c r="I3711">
        <v>0</v>
      </c>
      <c r="J3711">
        <v>0.6</v>
      </c>
      <c r="K3711">
        <f t="shared" si="285"/>
        <v>6.1333333333333364</v>
      </c>
      <c r="L3711">
        <f t="shared" si="286"/>
        <v>0.52129087642107585</v>
      </c>
      <c r="M3711">
        <f t="shared" si="287"/>
        <v>7.4074303819116656</v>
      </c>
      <c r="N3711" s="10" t="str" cm="1">
        <f t="array" ref="N3711">_xlfn.IFS(AND(C3711&lt;=0, C3711-M3711&lt;=2), "escarcha",AND(C3711&lt;=0, C3711-M3711&gt;2), "helada negra", AND(C3711&gt;0, M3711+2&gt;C3711), "rocío", TRUE, "sin riesgo")</f>
        <v>rocío</v>
      </c>
      <c r="O3711">
        <f t="shared" si="288"/>
        <v>0.85587269670901689</v>
      </c>
      <c r="P3711">
        <f t="shared" si="289"/>
        <v>12.404420125508663</v>
      </c>
      <c r="Q3711" s="10" t="str" cm="1">
        <f t="array" ref="Q3711">_xlfn.IFS(AND(D3711&lt;=0, D3711-P3711&lt;=2), "escarcha",AND(D3711&lt;=0, D3711-P3711&gt;2), "helada negra", AND(D3711&gt;0, P3711+2&gt;D3711), "rocío", TRUE, "sin riesgo")</f>
        <v>rocío</v>
      </c>
    </row>
    <row r="3712" spans="1:17" x14ac:dyDescent="0.35">
      <c r="A3712" s="2">
        <v>45830</v>
      </c>
      <c r="B3712" s="3" t="s">
        <v>14</v>
      </c>
      <c r="C3712">
        <v>7.2666666666666666</v>
      </c>
      <c r="D3712">
        <v>14.66666666666667</v>
      </c>
      <c r="E3712">
        <v>94.766666666666666</v>
      </c>
      <c r="F3712">
        <v>87</v>
      </c>
      <c r="G3712">
        <v>0</v>
      </c>
      <c r="H3712">
        <v>0.23333333333333331</v>
      </c>
      <c r="I3712">
        <v>0</v>
      </c>
      <c r="J3712">
        <v>0.9</v>
      </c>
      <c r="K3712">
        <f t="shared" si="285"/>
        <v>7.400000000000003</v>
      </c>
      <c r="L3712">
        <f t="shared" si="286"/>
        <v>0.4579198925864878</v>
      </c>
      <c r="M3712">
        <f t="shared" si="287"/>
        <v>6.4829225469833265</v>
      </c>
      <c r="N3712" s="10" t="str" cm="1">
        <f t="array" ref="N3712">_xlfn.IFS(AND(C3712&lt;=0, C3712-M3712&lt;=2), "escarcha",AND(C3712&lt;=0, C3712-M3712&gt;2), "helada negra", AND(C3712&gt;0, M3712+2&gt;C3712), "rocío", TRUE, "sin riesgo")</f>
        <v>rocío</v>
      </c>
      <c r="O3712">
        <f t="shared" si="288"/>
        <v>0.86381636809695617</v>
      </c>
      <c r="P3712">
        <f t="shared" si="289"/>
        <v>12.525483564459206</v>
      </c>
      <c r="Q3712" s="10" t="str" cm="1">
        <f t="array" ref="Q3712">_xlfn.IFS(AND(D3712&lt;=0, D3712-P3712&lt;=2), "escarcha",AND(D3712&lt;=0, D3712-P3712&gt;2), "helada negra", AND(D3712&gt;0, P3712+2&gt;D3712), "rocío", TRUE, "sin riesgo")</f>
        <v>sin riesgo</v>
      </c>
    </row>
    <row r="3713" spans="1:17" x14ac:dyDescent="0.35">
      <c r="A3713" s="2">
        <v>45830</v>
      </c>
      <c r="B3713" s="3" t="s">
        <v>15</v>
      </c>
      <c r="C3713">
        <v>6.8666666666666671</v>
      </c>
      <c r="D3713">
        <v>13.5</v>
      </c>
      <c r="E3713">
        <v>95.4</v>
      </c>
      <c r="F3713">
        <v>88.666666666666671</v>
      </c>
      <c r="G3713">
        <v>0</v>
      </c>
      <c r="H3713">
        <v>0</v>
      </c>
      <c r="I3713">
        <v>0</v>
      </c>
      <c r="J3713">
        <v>0</v>
      </c>
      <c r="K3713">
        <f t="shared" si="285"/>
        <v>6.6333333333333329</v>
      </c>
      <c r="L3713">
        <f t="shared" si="286"/>
        <v>0.4371891906307977</v>
      </c>
      <c r="M3713">
        <f t="shared" si="287"/>
        <v>6.1819659332641113</v>
      </c>
      <c r="N3713" s="10" t="str" cm="1">
        <f t="array" ref="N3713">_xlfn.IFS(AND(C3713&lt;=0, C3713-M3713&lt;=2), "escarcha",AND(C3713&lt;=0, C3713-M3713&gt;2), "helada negra", AND(C3713&gt;0, M3713+2&gt;C3713), "rocío", TRUE, "sin riesgo")</f>
        <v>rocío</v>
      </c>
      <c r="O3713">
        <f t="shared" si="288"/>
        <v>0.80720077573304483</v>
      </c>
      <c r="P3713">
        <f t="shared" si="289"/>
        <v>11.665145594738796</v>
      </c>
      <c r="Q3713" s="10" t="str" cm="1">
        <f t="array" ref="Q3713">_xlfn.IFS(AND(D3713&lt;=0, D3713-P3713&lt;=2), "escarcha",AND(D3713&lt;=0, D3713-P3713&gt;2), "helada negra", AND(D3713&gt;0, P3713+2&gt;D3713), "rocío", TRUE, "sin riesgo")</f>
        <v>rocío</v>
      </c>
    </row>
    <row r="3714" spans="1:17" x14ac:dyDescent="0.35">
      <c r="A3714" s="2">
        <v>45830</v>
      </c>
      <c r="B3714" s="3" t="s">
        <v>16</v>
      </c>
      <c r="C3714">
        <v>6.4666666666666668</v>
      </c>
      <c r="D3714">
        <v>12.43333333333333</v>
      </c>
      <c r="E3714">
        <v>95.766666666666666</v>
      </c>
      <c r="F3714">
        <v>93</v>
      </c>
      <c r="G3714">
        <v>0</v>
      </c>
      <c r="H3714">
        <v>0</v>
      </c>
      <c r="I3714">
        <v>0</v>
      </c>
      <c r="J3714">
        <v>0</v>
      </c>
      <c r="K3714">
        <f t="shared" ref="K3714:K3777" si="290">ABS((C3714-D3714))</f>
        <v>5.9666666666666632</v>
      </c>
      <c r="L3714">
        <f t="shared" si="286"/>
        <v>0.41354591280074704</v>
      </c>
      <c r="M3714">
        <f t="shared" si="287"/>
        <v>5.8396111181474746</v>
      </c>
      <c r="N3714" s="10" t="str" cm="1">
        <f t="array" ref="N3714">_xlfn.IFS(AND(C3714&lt;=0, C3714-M3714&lt;=2), "escarcha",AND(C3714&lt;=0, C3714-M3714&gt;2), "helada negra", AND(C3714&gt;0, M3714+2&gt;C3714), "rocío", TRUE, "sin riesgo")</f>
        <v>rocío</v>
      </c>
      <c r="O3714">
        <f t="shared" si="288"/>
        <v>0.78519985073135523</v>
      </c>
      <c r="P3714">
        <f t="shared" si="289"/>
        <v>11.332377464707417</v>
      </c>
      <c r="Q3714" s="10" t="str" cm="1">
        <f t="array" ref="Q3714">_xlfn.IFS(AND(D3714&lt;=0, D3714-P3714&lt;=2), "escarcha",AND(D3714&lt;=0, D3714-P3714&gt;2), "helada negra", AND(D3714&gt;0, P3714+2&gt;D3714), "rocío", TRUE, "sin riesgo")</f>
        <v>rocío</v>
      </c>
    </row>
    <row r="3715" spans="1:17" x14ac:dyDescent="0.35">
      <c r="A3715" s="2">
        <v>45830</v>
      </c>
      <c r="B3715" s="3" t="s">
        <v>17</v>
      </c>
      <c r="C3715">
        <v>6.1333333333333337</v>
      </c>
      <c r="D3715">
        <v>12.03333333333333</v>
      </c>
      <c r="E3715">
        <v>96</v>
      </c>
      <c r="F3715">
        <v>93</v>
      </c>
      <c r="G3715">
        <v>0</v>
      </c>
      <c r="H3715">
        <v>0</v>
      </c>
      <c r="I3715">
        <v>0</v>
      </c>
      <c r="J3715">
        <v>0.2</v>
      </c>
      <c r="K3715">
        <f t="shared" si="290"/>
        <v>5.8999999999999959</v>
      </c>
      <c r="L3715">
        <f t="shared" ref="L3715:L3778" si="291">(LN(E3715/100))+((17.625*C3715)/(243.04+C3715))</f>
        <v>0.39301255171262162</v>
      </c>
      <c r="M3715">
        <f t="shared" ref="M3715:M3778" si="292">(243.04*L3715)/(17.625-L3715)</f>
        <v>5.543050147574748</v>
      </c>
      <c r="N3715" s="10" t="str" cm="1">
        <f t="array" ref="N3715">_xlfn.IFS(AND(C3715&lt;=0, C3715-M3715&lt;=2), "escarcha",AND(C3715&lt;=0, C3715-M3715&gt;2), "helada negra", AND(C3715&gt;0, M3715+2&gt;C3715), "rocío", TRUE, "sin riesgo")</f>
        <v>rocío</v>
      </c>
      <c r="O3715">
        <f t="shared" ref="O3715:O3778" si="293">(LN(F3715/100))+((17.625*D3715)/(243.04+D3715))</f>
        <v>0.75890587599504344</v>
      </c>
      <c r="P3715">
        <f t="shared" ref="P3715:P3778" si="294">(243.04*O3715)/(17.625-O3715)</f>
        <v>10.935814940064967</v>
      </c>
      <c r="Q3715" s="10" t="str" cm="1">
        <f t="array" ref="Q3715">_xlfn.IFS(AND(D3715&lt;=0, D3715-P3715&lt;=2), "escarcha",AND(D3715&lt;=0, D3715-P3715&gt;2), "helada negra", AND(D3715&gt;0, P3715+2&gt;D3715), "rocío", TRUE, "sin riesgo")</f>
        <v>rocío</v>
      </c>
    </row>
    <row r="3716" spans="1:17" x14ac:dyDescent="0.35">
      <c r="A3716" s="2">
        <v>45830</v>
      </c>
      <c r="B3716" s="3" t="s">
        <v>18</v>
      </c>
      <c r="C3716">
        <v>5.8</v>
      </c>
      <c r="D3716">
        <v>11.4</v>
      </c>
      <c r="E3716">
        <v>96.266666666666666</v>
      </c>
      <c r="F3716">
        <v>93.666666666666671</v>
      </c>
      <c r="G3716">
        <v>0</v>
      </c>
      <c r="H3716">
        <v>3.3333333333333333E-2</v>
      </c>
      <c r="I3716">
        <v>0</v>
      </c>
      <c r="J3716">
        <v>0.46666666666666667</v>
      </c>
      <c r="K3716">
        <f t="shared" si="290"/>
        <v>5.6000000000000005</v>
      </c>
      <c r="L3716">
        <f t="shared" si="291"/>
        <v>0.37275807285435242</v>
      </c>
      <c r="M3716">
        <f t="shared" si="292"/>
        <v>5.251208649234993</v>
      </c>
      <c r="N3716" s="10" t="str" cm="1">
        <f t="array" ref="N3716">_xlfn.IFS(AND(C3716&lt;=0, C3716-M3716&lt;=2), "escarcha",AND(C3716&lt;=0, C3716-M3716&gt;2), "helada negra", AND(C3716&gt;0, M3716+2&gt;C3716), "rocío", TRUE, "sin riesgo")</f>
        <v>rocío</v>
      </c>
      <c r="O3716">
        <f t="shared" si="293"/>
        <v>0.72424756018611269</v>
      </c>
      <c r="P3716">
        <f t="shared" si="294"/>
        <v>10.414987596231024</v>
      </c>
      <c r="Q3716" s="10" t="str" cm="1">
        <f t="array" ref="Q3716">_xlfn.IFS(AND(D3716&lt;=0, D3716-P3716&lt;=2), "escarcha",AND(D3716&lt;=0, D3716-P3716&gt;2), "helada negra", AND(D3716&gt;0, P3716+2&gt;D3716), "rocío", TRUE, "sin riesgo")</f>
        <v>rocío</v>
      </c>
    </row>
    <row r="3717" spans="1:17" x14ac:dyDescent="0.35">
      <c r="A3717" s="2">
        <v>45830</v>
      </c>
      <c r="B3717" s="3" t="s">
        <v>19</v>
      </c>
      <c r="C3717">
        <v>5.5333333333333332</v>
      </c>
      <c r="D3717">
        <v>11.2</v>
      </c>
      <c r="E3717">
        <v>96.4</v>
      </c>
      <c r="F3717">
        <v>92.333333333333329</v>
      </c>
      <c r="G3717">
        <v>0</v>
      </c>
      <c r="H3717">
        <v>6.6666666666666666E-2</v>
      </c>
      <c r="I3717">
        <v>0</v>
      </c>
      <c r="J3717">
        <v>0.9</v>
      </c>
      <c r="K3717">
        <f t="shared" si="290"/>
        <v>5.6666666666666661</v>
      </c>
      <c r="L3717">
        <f t="shared" si="291"/>
        <v>0.35567496322267994</v>
      </c>
      <c r="M3717">
        <f t="shared" si="292"/>
        <v>5.0055947686170574</v>
      </c>
      <c r="N3717" s="10" t="str" cm="1">
        <f t="array" ref="N3717">_xlfn.IFS(AND(C3717&lt;=0, C3717-M3717&lt;=2), "escarcha",AND(C3717&lt;=0, C3717-M3717&gt;2), "helada negra", AND(C3717&gt;0, M3717+2&gt;C3717), "rocío", TRUE, "sin riesgo")</f>
        <v>rocío</v>
      </c>
      <c r="O3717">
        <f t="shared" si="293"/>
        <v>0.69666674959281139</v>
      </c>
      <c r="P3717">
        <f t="shared" si="294"/>
        <v>10.002041211999661</v>
      </c>
      <c r="Q3717" s="10" t="str" cm="1">
        <f t="array" ref="Q3717">_xlfn.IFS(AND(D3717&lt;=0, D3717-P3717&lt;=2), "escarcha",AND(D3717&lt;=0, D3717-P3717&gt;2), "helada negra", AND(D3717&gt;0, P3717+2&gt;D3717), "rocío", TRUE, "sin riesgo")</f>
        <v>rocío</v>
      </c>
    </row>
    <row r="3718" spans="1:17" x14ac:dyDescent="0.35">
      <c r="A3718" s="2">
        <v>45830</v>
      </c>
      <c r="B3718" s="3" t="s">
        <v>20</v>
      </c>
      <c r="C3718">
        <v>5.4666666666666668</v>
      </c>
      <c r="D3718">
        <v>10.866666666666671</v>
      </c>
      <c r="E3718">
        <v>96.666666666666671</v>
      </c>
      <c r="F3718">
        <v>93.666666666666671</v>
      </c>
      <c r="G3718">
        <v>0.66666666666666663</v>
      </c>
      <c r="H3718">
        <v>6.6666666666666666E-2</v>
      </c>
      <c r="I3718">
        <v>2.333333333333333</v>
      </c>
      <c r="J3718">
        <v>0.66666666666666663</v>
      </c>
      <c r="K3718">
        <f t="shared" si="290"/>
        <v>5.4000000000000039</v>
      </c>
      <c r="L3718">
        <f t="shared" si="291"/>
        <v>0.35381440497202771</v>
      </c>
      <c r="M3718">
        <f t="shared" si="292"/>
        <v>4.9788737728090133</v>
      </c>
      <c r="N3718" s="10" t="str" cm="1">
        <f t="array" ref="N3718">_xlfn.IFS(AND(C3718&lt;=0, C3718-M3718&lt;=2), "escarcha",AND(C3718&lt;=0, C3718-M3718&gt;2), "helada negra", AND(C3718&gt;0, M3718+2&gt;C3718), "rocío", TRUE, "sin riesgo")</f>
        <v>rocío</v>
      </c>
      <c r="O3718">
        <f t="shared" si="293"/>
        <v>0.68888480298505961</v>
      </c>
      <c r="P3718">
        <f t="shared" si="294"/>
        <v>9.8857713572353649</v>
      </c>
      <c r="Q3718" s="10" t="str" cm="1">
        <f t="array" ref="Q3718">_xlfn.IFS(AND(D3718&lt;=0, D3718-P3718&lt;=2), "escarcha",AND(D3718&lt;=0, D3718-P3718&gt;2), "helada negra", AND(D3718&gt;0, P3718+2&gt;D3718), "rocío", TRUE, "sin riesgo")</f>
        <v>rocío</v>
      </c>
    </row>
    <row r="3719" spans="1:17" x14ac:dyDescent="0.35">
      <c r="A3719" s="2">
        <v>45830</v>
      </c>
      <c r="B3719" s="3" t="s">
        <v>21</v>
      </c>
      <c r="C3719">
        <v>5.3666666666666663</v>
      </c>
      <c r="D3719">
        <v>11.233333333333331</v>
      </c>
      <c r="E3719">
        <v>96.733333333333334</v>
      </c>
      <c r="F3719">
        <v>93.666666666666671</v>
      </c>
      <c r="G3719">
        <v>1</v>
      </c>
      <c r="H3719">
        <v>0</v>
      </c>
      <c r="I3719">
        <v>3</v>
      </c>
      <c r="J3719">
        <v>0</v>
      </c>
      <c r="K3719">
        <f t="shared" si="290"/>
        <v>5.8666666666666645</v>
      </c>
      <c r="L3719">
        <f t="shared" si="291"/>
        <v>0.3475646833779556</v>
      </c>
      <c r="M3719">
        <f t="shared" si="292"/>
        <v>4.8891585527691435</v>
      </c>
      <c r="N3719" s="10" t="str" cm="1">
        <f t="array" ref="N3719">_xlfn.IFS(AND(C3719&lt;=0, C3719-M3719&lt;=2), "escarcha",AND(C3719&lt;=0, C3719-M3719&gt;2), "helada negra", AND(C3719&gt;0, M3719+2&gt;C3719), "rocío", TRUE, "sin riesgo")</f>
        <v>rocío</v>
      </c>
      <c r="O3719">
        <f t="shared" si="293"/>
        <v>0.71321263409968882</v>
      </c>
      <c r="P3719">
        <f t="shared" si="294"/>
        <v>10.2496084441729</v>
      </c>
      <c r="Q3719" s="10" t="str" cm="1">
        <f t="array" ref="Q3719">_xlfn.IFS(AND(D3719&lt;=0, D3719-P3719&lt;=2), "escarcha",AND(D3719&lt;=0, D3719-P3719&gt;2), "helada negra", AND(D3719&gt;0, P3719+2&gt;D3719), "rocío", TRUE, "sin riesgo")</f>
        <v>rocío</v>
      </c>
    </row>
    <row r="3720" spans="1:17" x14ac:dyDescent="0.35">
      <c r="A3720" s="2">
        <v>45830</v>
      </c>
      <c r="B3720" s="3" t="s">
        <v>22</v>
      </c>
      <c r="C3720">
        <v>5.2333333333333334</v>
      </c>
      <c r="D3720">
        <v>10.96666666666667</v>
      </c>
      <c r="E3720">
        <v>96.833333333333329</v>
      </c>
      <c r="F3720">
        <v>93.666666666666671</v>
      </c>
      <c r="G3720">
        <v>0</v>
      </c>
      <c r="H3720">
        <v>0.2</v>
      </c>
      <c r="I3720">
        <v>0</v>
      </c>
      <c r="J3720">
        <v>0.63333333333333341</v>
      </c>
      <c r="K3720">
        <f t="shared" si="290"/>
        <v>5.7333333333333369</v>
      </c>
      <c r="L3720">
        <f t="shared" si="291"/>
        <v>0.33933703837215751</v>
      </c>
      <c r="M3720">
        <f t="shared" si="292"/>
        <v>4.7711490145936803</v>
      </c>
      <c r="N3720" s="10" t="str" cm="1">
        <f t="array" ref="N3720">_xlfn.IFS(AND(C3720&lt;=0, C3720-M3720&lt;=2), "escarcha",AND(C3720&lt;=0, C3720-M3720&gt;2), "helada negra", AND(C3720&gt;0, M3720+2&gt;C3720), "rocío", TRUE, "sin riesgo")</f>
        <v>rocío</v>
      </c>
      <c r="O3720">
        <f t="shared" si="293"/>
        <v>0.69552663156896521</v>
      </c>
      <c r="P3720">
        <f t="shared" si="294"/>
        <v>9.9850000562768511</v>
      </c>
      <c r="Q3720" s="10" t="str" cm="1">
        <f t="array" ref="Q3720">_xlfn.IFS(AND(D3720&lt;=0, D3720-P3720&lt;=2), "escarcha",AND(D3720&lt;=0, D3720-P3720&gt;2), "helada negra", AND(D3720&gt;0, P3720+2&gt;D3720), "rocío", TRUE, "sin riesgo")</f>
        <v>rocío</v>
      </c>
    </row>
    <row r="3721" spans="1:17" x14ac:dyDescent="0.35">
      <c r="A3721" s="2">
        <v>45830</v>
      </c>
      <c r="B3721" s="3" t="s">
        <v>23</v>
      </c>
      <c r="C3721">
        <v>5.2666666666666666</v>
      </c>
      <c r="D3721">
        <v>10.633333333333329</v>
      </c>
      <c r="E3721">
        <v>96.933333333333337</v>
      </c>
      <c r="F3721">
        <v>95</v>
      </c>
      <c r="G3721">
        <v>0</v>
      </c>
      <c r="H3721">
        <v>3.3333333333333333E-2</v>
      </c>
      <c r="I3721">
        <v>1.333333333333333</v>
      </c>
      <c r="J3721">
        <v>0.3</v>
      </c>
      <c r="K3721">
        <f t="shared" si="290"/>
        <v>5.3666666666666627</v>
      </c>
      <c r="L3721">
        <f t="shared" si="291"/>
        <v>0.34268536035504005</v>
      </c>
      <c r="M3721">
        <f t="shared" si="292"/>
        <v>4.8191606111390604</v>
      </c>
      <c r="N3721" s="10" t="str" cm="1">
        <f t="array" ref="N3721">_xlfn.IFS(AND(C3721&lt;=0, C3721-M3721&lt;=2), "escarcha",AND(C3721&lt;=0, C3721-M3721&gt;2), "helada negra", AND(C3721&gt;0, M3721+2&gt;C3721), "rocío", TRUE, "sin riesgo")</f>
        <v>rocío</v>
      </c>
      <c r="O3721">
        <f t="shared" si="293"/>
        <v>0.6875013496428295</v>
      </c>
      <c r="P3721">
        <f t="shared" si="294"/>
        <v>9.8651124033400155</v>
      </c>
      <c r="Q3721" s="10" t="str" cm="1">
        <f t="array" ref="Q3721">_xlfn.IFS(AND(D3721&lt;=0, D3721-P3721&lt;=2), "escarcha",AND(D3721&lt;=0, D3721-P3721&gt;2), "helada negra", AND(D3721&gt;0, P3721+2&gt;D3721), "rocío", TRUE, "sin riesgo")</f>
        <v>rocío</v>
      </c>
    </row>
    <row r="3722" spans="1:17" x14ac:dyDescent="0.35">
      <c r="A3722" s="2">
        <v>45830</v>
      </c>
      <c r="B3722" s="3" t="s">
        <v>24</v>
      </c>
      <c r="C3722">
        <v>5.0999999999999996</v>
      </c>
      <c r="D3722">
        <v>10.93333333333333</v>
      </c>
      <c r="E3722">
        <v>97.066666666666663</v>
      </c>
      <c r="F3722">
        <v>95.333333333333329</v>
      </c>
      <c r="G3722">
        <v>0</v>
      </c>
      <c r="H3722">
        <v>0</v>
      </c>
      <c r="I3722">
        <v>0</v>
      </c>
      <c r="J3722">
        <v>0.23333333333333331</v>
      </c>
      <c r="K3722">
        <f t="shared" si="290"/>
        <v>5.8333333333333304</v>
      </c>
      <c r="L3722">
        <f t="shared" si="291"/>
        <v>0.33247294523689486</v>
      </c>
      <c r="M3722">
        <f t="shared" si="292"/>
        <v>4.6727828937019336</v>
      </c>
      <c r="N3722" s="10" t="str" cm="1">
        <f t="array" ref="N3722">_xlfn.IFS(AND(C3722&lt;=0, C3722-M3722&lt;=2), "escarcha",AND(C3722&lt;=0, C3722-M3722&gt;2), "helada negra", AND(C3722&gt;0, M3722+2&gt;C3722), "rocío", TRUE, "sin riesgo")</f>
        <v>rocío</v>
      </c>
      <c r="O3722">
        <f t="shared" si="293"/>
        <v>0.71095041134214765</v>
      </c>
      <c r="P3722">
        <f t="shared" si="294"/>
        <v>10.215731428886427</v>
      </c>
      <c r="Q3722" s="10" t="str" cm="1">
        <f t="array" ref="Q3722">_xlfn.IFS(AND(D3722&lt;=0, D3722-P3722&lt;=2), "escarcha",AND(D3722&lt;=0, D3722-P3722&gt;2), "helada negra", AND(D3722&gt;0, P3722+2&gt;D3722), "rocío", TRUE, "sin riesgo")</f>
        <v>rocío</v>
      </c>
    </row>
    <row r="3723" spans="1:17" x14ac:dyDescent="0.35">
      <c r="A3723" s="2">
        <v>45830</v>
      </c>
      <c r="B3723" s="3" t="s">
        <v>25</v>
      </c>
      <c r="C3723">
        <v>5.6333333333333329</v>
      </c>
      <c r="D3723">
        <v>12.5</v>
      </c>
      <c r="E3723">
        <v>97.166666666666671</v>
      </c>
      <c r="F3723">
        <v>92.666666666666671</v>
      </c>
      <c r="G3723">
        <v>0</v>
      </c>
      <c r="H3723">
        <v>0.16666666666666671</v>
      </c>
      <c r="I3723">
        <v>0</v>
      </c>
      <c r="J3723">
        <v>1.4333333333333329</v>
      </c>
      <c r="K3723">
        <f t="shared" si="290"/>
        <v>6.8666666666666671</v>
      </c>
      <c r="L3723">
        <f t="shared" si="291"/>
        <v>0.37052631749396109</v>
      </c>
      <c r="M3723">
        <f t="shared" si="292"/>
        <v>5.2190937759541702</v>
      </c>
      <c r="N3723" s="10" t="str" cm="1">
        <f t="array" ref="N3723">_xlfn.IFS(AND(C3723&lt;=0, C3723-M3723&lt;=2), "escarcha",AND(C3723&lt;=0, C3723-M3723&gt;2), "helada negra", AND(C3723&gt;0, M3723+2&gt;C3723), "rocío", TRUE, "sin riesgo")</f>
        <v>rocío</v>
      </c>
      <c r="O3723">
        <f t="shared" si="293"/>
        <v>0.78598350872215628</v>
      </c>
      <c r="P3723">
        <f t="shared" si="294"/>
        <v>11.3442155044375</v>
      </c>
      <c r="Q3723" s="10" t="str" cm="1">
        <f t="array" ref="Q3723">_xlfn.IFS(AND(D3723&lt;=0, D3723-P3723&lt;=2), "escarcha",AND(D3723&lt;=0, D3723-P3723&gt;2), "helada negra", AND(D3723&gt;0, P3723+2&gt;D3723), "rocío", TRUE, "sin riesgo")</f>
        <v>rocío</v>
      </c>
    </row>
    <row r="3724" spans="1:17" x14ac:dyDescent="0.35">
      <c r="A3724" s="2">
        <v>45830</v>
      </c>
      <c r="B3724" s="3" t="s">
        <v>26</v>
      </c>
      <c r="C3724">
        <v>7.2</v>
      </c>
      <c r="D3724">
        <v>14.33333333333333</v>
      </c>
      <c r="E3724">
        <v>97.433333333333337</v>
      </c>
      <c r="F3724">
        <v>86.333333333333329</v>
      </c>
      <c r="G3724">
        <v>0</v>
      </c>
      <c r="H3724">
        <v>3.3333333333333333E-2</v>
      </c>
      <c r="I3724">
        <v>0</v>
      </c>
      <c r="J3724">
        <v>0.43333333333333329</v>
      </c>
      <c r="K3724">
        <f t="shared" si="290"/>
        <v>7.1333333333333302</v>
      </c>
      <c r="L3724">
        <f t="shared" si="291"/>
        <v>0.48111136881649808</v>
      </c>
      <c r="M3724">
        <f t="shared" si="292"/>
        <v>6.8204658576978678</v>
      </c>
      <c r="N3724" s="10" t="str" cm="1">
        <f t="array" ref="N3724">_xlfn.IFS(AND(C3724&lt;=0, C3724-M3724&lt;=2), "escarcha",AND(C3724&lt;=0, C3724-M3724&gt;2), "helada negra", AND(C3724&gt;0, M3724+2&gt;C3724), "rocío", TRUE, "sin riesgo")</f>
        <v>rocío</v>
      </c>
      <c r="O3724">
        <f t="shared" si="293"/>
        <v>0.83459638225651578</v>
      </c>
      <c r="P3724">
        <f t="shared" si="294"/>
        <v>12.080728335158625</v>
      </c>
      <c r="Q3724" s="10" t="str" cm="1">
        <f t="array" ref="Q3724">_xlfn.IFS(AND(D3724&lt;=0, D3724-P3724&lt;=2), "escarcha",AND(D3724&lt;=0, D3724-P3724&gt;2), "helada negra", AND(D3724&gt;0, P3724+2&gt;D3724), "rocío", TRUE, "sin riesgo")</f>
        <v>sin riesgo</v>
      </c>
    </row>
    <row r="3725" spans="1:17" x14ac:dyDescent="0.35">
      <c r="A3725" s="2">
        <v>45830</v>
      </c>
      <c r="B3725" s="3" t="s">
        <v>27</v>
      </c>
      <c r="C3725">
        <v>9.4</v>
      </c>
      <c r="D3725">
        <v>17.3</v>
      </c>
      <c r="E3725">
        <v>97.6</v>
      </c>
      <c r="F3725">
        <v>77.666666666666671</v>
      </c>
      <c r="G3725">
        <v>0</v>
      </c>
      <c r="H3725">
        <v>0.1333333333333333</v>
      </c>
      <c r="I3725">
        <v>0</v>
      </c>
      <c r="J3725">
        <v>0.56666666666666665</v>
      </c>
      <c r="K3725">
        <f t="shared" si="290"/>
        <v>7.9</v>
      </c>
      <c r="L3725">
        <f t="shared" si="291"/>
        <v>0.63200187247611472</v>
      </c>
      <c r="M3725">
        <f t="shared" si="292"/>
        <v>9.0391191674295079</v>
      </c>
      <c r="N3725" s="10" t="str" cm="1">
        <f t="array" ref="N3725">_xlfn.IFS(AND(C3725&lt;=0, C3725-M3725&lt;=2), "escarcha",AND(C3725&lt;=0, C3725-M3725&gt;2), "helada negra", AND(C3725&gt;0, M3725+2&gt;C3725), "rocío", TRUE, "sin riesgo")</f>
        <v>rocío</v>
      </c>
      <c r="O3725">
        <f t="shared" si="293"/>
        <v>0.91846478278135957</v>
      </c>
      <c r="P3725">
        <f t="shared" si="294"/>
        <v>13.361458728864108</v>
      </c>
      <c r="Q3725" s="10" t="str" cm="1">
        <f t="array" ref="Q3725">_xlfn.IFS(AND(D3725&lt;=0, D3725-P3725&lt;=2), "escarcha",AND(D3725&lt;=0, D3725-P3725&gt;2), "helada negra", AND(D3725&gt;0, P3725+2&gt;D3725), "rocío", TRUE, "sin riesgo")</f>
        <v>sin riesgo</v>
      </c>
    </row>
    <row r="3726" spans="1:17" x14ac:dyDescent="0.35">
      <c r="A3726" s="2">
        <v>45830</v>
      </c>
      <c r="B3726" s="3" t="s">
        <v>28</v>
      </c>
      <c r="C3726">
        <v>12.3</v>
      </c>
      <c r="D3726">
        <v>19.2</v>
      </c>
      <c r="E3726">
        <v>97.266666666666666</v>
      </c>
      <c r="F3726">
        <v>74.333333333333329</v>
      </c>
      <c r="G3726">
        <v>0</v>
      </c>
      <c r="H3726">
        <v>0.6</v>
      </c>
      <c r="I3726">
        <v>0</v>
      </c>
      <c r="J3726">
        <v>1.666666666666667</v>
      </c>
      <c r="K3726">
        <f t="shared" si="290"/>
        <v>6.8999999999999986</v>
      </c>
      <c r="L3726">
        <f t="shared" si="291"/>
        <v>0.82130120020431796</v>
      </c>
      <c r="M3726">
        <f t="shared" si="292"/>
        <v>11.878875364040951</v>
      </c>
      <c r="N3726" s="10" t="str" cm="1">
        <f t="array" ref="N3726">_xlfn.IFS(AND(C3726&lt;=0, C3726-M3726&lt;=2), "escarcha",AND(C3726&lt;=0, C3726-M3726&gt;2), "helada negra", AND(C3726&gt;0, M3726+2&gt;C3726), "rocío", TRUE, "sin riesgo")</f>
        <v>rocío</v>
      </c>
      <c r="O3726">
        <f t="shared" si="293"/>
        <v>0.99381028521148318</v>
      </c>
      <c r="P3726">
        <f t="shared" si="294"/>
        <v>14.52305312247292</v>
      </c>
      <c r="Q3726" s="10" t="str" cm="1">
        <f t="array" ref="Q3726">_xlfn.IFS(AND(D3726&lt;=0, D3726-P3726&lt;=2), "escarcha",AND(D3726&lt;=0, D3726-P3726&gt;2), "helada negra", AND(D3726&gt;0, P3726+2&gt;D3726), "rocío", TRUE, "sin riesgo")</f>
        <v>sin riesgo</v>
      </c>
    </row>
    <row r="3727" spans="1:17" x14ac:dyDescent="0.35">
      <c r="A3727" s="2">
        <v>45830</v>
      </c>
      <c r="B3727" s="3" t="s">
        <v>29</v>
      </c>
      <c r="C3727">
        <v>15.9</v>
      </c>
      <c r="D3727">
        <v>21</v>
      </c>
      <c r="E3727">
        <v>87.666666666666671</v>
      </c>
      <c r="F3727">
        <v>68</v>
      </c>
      <c r="G3727">
        <v>0</v>
      </c>
      <c r="H3727">
        <v>0.2</v>
      </c>
      <c r="I3727">
        <v>0</v>
      </c>
      <c r="J3727">
        <v>1.5</v>
      </c>
      <c r="K3727">
        <f t="shared" si="290"/>
        <v>5.0999999999999996</v>
      </c>
      <c r="L3727">
        <f t="shared" si="291"/>
        <v>0.95062034102353321</v>
      </c>
      <c r="M3727">
        <f t="shared" si="292"/>
        <v>13.855913827533749</v>
      </c>
      <c r="N3727" s="10" t="str" cm="1">
        <f t="array" ref="N3727">_xlfn.IFS(AND(C3727&lt;=0, C3727-M3727&lt;=2), "escarcha",AND(C3727&lt;=0, C3727-M3727&gt;2), "helada negra", AND(C3727&gt;0, M3727+2&gt;C3727), "rocío", TRUE, "sin riesgo")</f>
        <v>sin riesgo</v>
      </c>
      <c r="O3727">
        <f t="shared" si="293"/>
        <v>1.0161137652113454</v>
      </c>
      <c r="P3727">
        <f t="shared" si="294"/>
        <v>14.868925345499415</v>
      </c>
      <c r="Q3727" s="10" t="str" cm="1">
        <f t="array" ref="Q3727">_xlfn.IFS(AND(D3727&lt;=0, D3727-P3727&lt;=2), "escarcha",AND(D3727&lt;=0, D3727-P3727&gt;2), "helada negra", AND(D3727&gt;0, P3727+2&gt;D3727), "rocío", TRUE, "sin riesgo")</f>
        <v>sin riesgo</v>
      </c>
    </row>
    <row r="3728" spans="1:17" x14ac:dyDescent="0.35">
      <c r="A3728" s="2">
        <v>45830</v>
      </c>
      <c r="B3728" s="3" t="s">
        <v>30</v>
      </c>
      <c r="C3728">
        <v>19.2</v>
      </c>
      <c r="D3728">
        <v>21.466666666666669</v>
      </c>
      <c r="E3728">
        <v>74.2</v>
      </c>
      <c r="F3728">
        <v>65.666666666666671</v>
      </c>
      <c r="G3728">
        <v>0</v>
      </c>
      <c r="H3728">
        <v>0.23333333333333331</v>
      </c>
      <c r="I3728">
        <v>0</v>
      </c>
      <c r="J3728">
        <v>1.533333333333333</v>
      </c>
      <c r="K3728">
        <f t="shared" si="290"/>
        <v>2.2666666666666693</v>
      </c>
      <c r="L3728">
        <f t="shared" si="291"/>
        <v>0.99201495259280881</v>
      </c>
      <c r="M3728">
        <f t="shared" si="292"/>
        <v>14.495252258748327</v>
      </c>
      <c r="N3728" s="10" t="str" cm="1">
        <f t="array" ref="N3728">_xlfn.IFS(AND(C3728&lt;=0, C3728-M3728&lt;=2), "escarcha",AND(C3728&lt;=0, C3728-M3728&gt;2), "helada negra", AND(C3728&gt;0, M3728+2&gt;C3728), "rocío", TRUE, "sin riesgo")</f>
        <v>sin riesgo</v>
      </c>
      <c r="O3728">
        <f t="shared" si="293"/>
        <v>1.009819983792444</v>
      </c>
      <c r="P3728">
        <f t="shared" si="294"/>
        <v>14.771230201629475</v>
      </c>
      <c r="Q3728" s="10" t="str" cm="1">
        <f t="array" ref="Q3728">_xlfn.IFS(AND(D3728&lt;=0, D3728-P3728&lt;=2), "escarcha",AND(D3728&lt;=0, D3728-P3728&gt;2), "helada negra", AND(D3728&gt;0, P3728+2&gt;D3728), "rocío", TRUE, "sin riesgo")</f>
        <v>sin riesgo</v>
      </c>
    </row>
    <row r="3729" spans="1:17" x14ac:dyDescent="0.35">
      <c r="A3729" s="2">
        <v>45830</v>
      </c>
      <c r="B3729" s="3" t="s">
        <v>31</v>
      </c>
      <c r="C3729">
        <v>22.166666666666671</v>
      </c>
      <c r="D3729">
        <v>22.866666666666671</v>
      </c>
      <c r="E3729">
        <v>65.833333333333329</v>
      </c>
      <c r="F3729">
        <v>62.333333333333343</v>
      </c>
      <c r="G3729">
        <v>1</v>
      </c>
      <c r="H3729">
        <v>1.466666666666667</v>
      </c>
      <c r="I3729">
        <v>3</v>
      </c>
      <c r="J3729">
        <v>4.5</v>
      </c>
      <c r="K3729">
        <f t="shared" si="290"/>
        <v>0.69999999999999929</v>
      </c>
      <c r="L3729">
        <f t="shared" si="291"/>
        <v>1.0550996958190599</v>
      </c>
      <c r="M3729">
        <f t="shared" si="292"/>
        <v>15.475737654689521</v>
      </c>
      <c r="N3729" s="10" t="str" cm="1">
        <f t="array" ref="N3729">_xlfn.IFS(AND(C3729&lt;=0, C3729-M3729&lt;=2), "escarcha",AND(C3729&lt;=0, C3729-M3729&gt;2), "helada negra", AND(C3729&gt;0, M3729+2&gt;C3729), "rocío", TRUE, "sin riesgo")</f>
        <v>sin riesgo</v>
      </c>
      <c r="O3729">
        <f t="shared" si="293"/>
        <v>1.0429895328617769</v>
      </c>
      <c r="P3729">
        <f t="shared" si="294"/>
        <v>15.286938611520132</v>
      </c>
      <c r="Q3729" s="10" t="str" cm="1">
        <f t="array" ref="Q3729">_xlfn.IFS(AND(D3729&lt;=0, D3729-P3729&lt;=2), "escarcha",AND(D3729&lt;=0, D3729-P3729&gt;2), "helada negra", AND(D3729&gt;0, P3729+2&gt;D3729), "rocío", TRUE, "sin riesgo")</f>
        <v>sin riesgo</v>
      </c>
    </row>
    <row r="3730" spans="1:17" x14ac:dyDescent="0.35">
      <c r="A3730" s="2">
        <v>45830</v>
      </c>
      <c r="B3730" s="3" t="s">
        <v>38</v>
      </c>
      <c r="C3730">
        <v>28.833333333333329</v>
      </c>
      <c r="D3730">
        <v>28.966666666666669</v>
      </c>
      <c r="E3730">
        <v>37.766666666666673</v>
      </c>
      <c r="F3730">
        <v>37.666666666666657</v>
      </c>
      <c r="G3730">
        <v>3.666666666666667</v>
      </c>
      <c r="H3730">
        <v>3.2333333333333329</v>
      </c>
      <c r="I3730">
        <v>8.6666666666666661</v>
      </c>
      <c r="J3730">
        <v>7.5666666666666664</v>
      </c>
      <c r="K3730">
        <f t="shared" si="290"/>
        <v>0.13333333333333997</v>
      </c>
      <c r="L3730">
        <f t="shared" si="291"/>
        <v>0.89546355441598813</v>
      </c>
      <c r="M3730">
        <f t="shared" si="292"/>
        <v>13.008935601602344</v>
      </c>
      <c r="N3730" s="10" t="str" cm="1">
        <f t="array" ref="N3730">_xlfn.IFS(AND(C3730&lt;=0, C3730-M3730&lt;=2), "escarcha",AND(C3730&lt;=0, C3730-M3730&gt;2), "helada negra", AND(C3730&gt;0, M3730+2&gt;C3730), "rocío", TRUE, "sin riesgo")</f>
        <v>sin riesgo</v>
      </c>
      <c r="O3730">
        <f t="shared" si="293"/>
        <v>0.90053544380859651</v>
      </c>
      <c r="P3730">
        <f t="shared" si="294"/>
        <v>13.08658543464203</v>
      </c>
      <c r="Q3730" s="10" t="str" cm="1">
        <f t="array" ref="Q3730">_xlfn.IFS(AND(D3730&lt;=0, D3730-P3730&lt;=2), "escarcha",AND(D3730&lt;=0, D3730-P3730&gt;2), "helada negra", AND(D3730&gt;0, P3730+2&gt;D3730), "rocío", TRUE, "sin riesgo")</f>
        <v>sin riesgo</v>
      </c>
    </row>
    <row r="3731" spans="1:17" x14ac:dyDescent="0.35">
      <c r="A3731" s="2">
        <v>45830</v>
      </c>
      <c r="B3731" s="3" t="s">
        <v>42</v>
      </c>
      <c r="C3731">
        <v>22.033333333333331</v>
      </c>
      <c r="D3731">
        <v>22.7</v>
      </c>
      <c r="E3731">
        <v>67.433333333333337</v>
      </c>
      <c r="F3731">
        <v>57.666666666666657</v>
      </c>
      <c r="G3731">
        <v>0</v>
      </c>
      <c r="H3731">
        <v>0.1333333333333333</v>
      </c>
      <c r="I3731">
        <v>0</v>
      </c>
      <c r="J3731">
        <v>0.83333333333333337</v>
      </c>
      <c r="K3731">
        <f t="shared" si="290"/>
        <v>0.66666666666666785</v>
      </c>
      <c r="L3731">
        <f t="shared" si="291"/>
        <v>1.0709883837248879</v>
      </c>
      <c r="M3731">
        <f t="shared" si="292"/>
        <v>15.723863364007135</v>
      </c>
      <c r="N3731" s="10" t="str" cm="1">
        <f t="array" ref="N3731">_xlfn.IFS(AND(C3731&lt;=0, C3731-M3731&lt;=2), "escarcha",AND(C3731&lt;=0, C3731-M3731&gt;2), "helada negra", AND(C3731&gt;0, M3731+2&gt;C3731), "rocío", TRUE, "sin riesgo")</f>
        <v>sin riesgo</v>
      </c>
      <c r="O3731">
        <f t="shared" si="293"/>
        <v>0.95506906565327321</v>
      </c>
      <c r="P3731">
        <f t="shared" si="294"/>
        <v>13.924471950757244</v>
      </c>
      <c r="Q3731" s="10" t="str" cm="1">
        <f t="array" ref="Q3731">_xlfn.IFS(AND(D3731&lt;=0, D3731-P3731&lt;=2), "escarcha",AND(D3731&lt;=0, D3731-P3731&gt;2), "helada negra", AND(D3731&gt;0, P3731+2&gt;D3731), "rocío", TRUE, "sin riesgo")</f>
        <v>sin riesgo</v>
      </c>
    </row>
    <row r="3732" spans="1:17" x14ac:dyDescent="0.35">
      <c r="A3732" s="2">
        <v>45830</v>
      </c>
      <c r="B3732" s="3" t="s">
        <v>43</v>
      </c>
      <c r="C3732">
        <v>17.766666666666669</v>
      </c>
      <c r="D3732">
        <v>19.533333333333331</v>
      </c>
      <c r="E3732">
        <v>77.400000000000006</v>
      </c>
      <c r="F3732">
        <v>67.333333333333329</v>
      </c>
      <c r="G3732">
        <v>0</v>
      </c>
      <c r="H3732">
        <v>3.3333333333333333E-2</v>
      </c>
      <c r="I3732">
        <v>1</v>
      </c>
      <c r="J3732">
        <v>0.3</v>
      </c>
      <c r="K3732">
        <f t="shared" si="290"/>
        <v>1.7666666666666622</v>
      </c>
      <c r="L3732">
        <f t="shared" si="291"/>
        <v>0.9444665013073168</v>
      </c>
      <c r="M3732">
        <f t="shared" si="292"/>
        <v>13.761138904563243</v>
      </c>
      <c r="N3732" s="10" t="str" cm="1">
        <f t="array" ref="N3732">_xlfn.IFS(AND(C3732&lt;=0, C3732-M3732&lt;=2), "escarcha",AND(C3732&lt;=0, C3732-M3732&gt;2), "helada negra", AND(C3732&gt;0, M3732+2&gt;C3732), "rocío", TRUE, "sin riesgo")</f>
        <v>sin riesgo</v>
      </c>
      <c r="O3732">
        <f t="shared" si="293"/>
        <v>0.91564274064476492</v>
      </c>
      <c r="P3732">
        <f t="shared" si="294"/>
        <v>13.318155105080967</v>
      </c>
      <c r="Q3732" s="10" t="str" cm="1">
        <f t="array" ref="Q3732">_xlfn.IFS(AND(D3732&lt;=0, D3732-P3732&lt;=2), "escarcha",AND(D3732&lt;=0, D3732-P3732&gt;2), "helada negra", AND(D3732&gt;0, P3732+2&gt;D3732), "rocío", TRUE, "sin riesgo")</f>
        <v>sin riesgo</v>
      </c>
    </row>
    <row r="3733" spans="1:17" x14ac:dyDescent="0.35">
      <c r="A3733" s="2">
        <v>45830</v>
      </c>
      <c r="B3733" s="3" t="s">
        <v>44</v>
      </c>
      <c r="C3733">
        <v>15.96666666666667</v>
      </c>
      <c r="D3733">
        <v>18.5</v>
      </c>
      <c r="E3733">
        <v>82.2</v>
      </c>
      <c r="F3733">
        <v>70</v>
      </c>
      <c r="G3733">
        <v>0</v>
      </c>
      <c r="H3733">
        <v>0</v>
      </c>
      <c r="I3733">
        <v>1</v>
      </c>
      <c r="J3733">
        <v>0.16666666666666671</v>
      </c>
      <c r="K3733">
        <f t="shared" si="290"/>
        <v>2.5333333333333297</v>
      </c>
      <c r="L3733">
        <f t="shared" si="291"/>
        <v>0.89049189839624865</v>
      </c>
      <c r="M3733">
        <f t="shared" si="292"/>
        <v>12.932866007903941</v>
      </c>
      <c r="N3733" s="10" t="str" cm="1">
        <f t="array" ref="N3733">_xlfn.IFS(AND(C3733&lt;=0, C3733-M3733&lt;=2), "escarcha",AND(C3733&lt;=0, C3733-M3733&gt;2), "helada negra", AND(C3733&gt;0, M3733+2&gt;C3733), "rocío", TRUE, "sin riesgo")</f>
        <v>sin riesgo</v>
      </c>
      <c r="O3733">
        <f t="shared" si="293"/>
        <v>0.89002728134229558</v>
      </c>
      <c r="P3733">
        <f t="shared" si="294"/>
        <v>12.925759371944869</v>
      </c>
      <c r="Q3733" s="10" t="str" cm="1">
        <f t="array" ref="Q3733">_xlfn.IFS(AND(D3733&lt;=0, D3733-P3733&lt;=2), "escarcha",AND(D3733&lt;=0, D3733-P3733&gt;2), "helada negra", AND(D3733&gt;0, P3733+2&gt;D3733), "rocío", TRUE, "sin riesgo")</f>
        <v>sin riesgo</v>
      </c>
    </row>
    <row r="3734" spans="1:17" x14ac:dyDescent="0.35">
      <c r="A3734" s="2">
        <v>45830</v>
      </c>
      <c r="B3734" s="3" t="s">
        <v>45</v>
      </c>
      <c r="C3734">
        <v>14</v>
      </c>
      <c r="D3734">
        <v>17.899999999999999</v>
      </c>
      <c r="E3734">
        <v>86.733333333333334</v>
      </c>
      <c r="F3734">
        <v>73</v>
      </c>
      <c r="G3734">
        <v>0</v>
      </c>
      <c r="H3734">
        <v>0.16666666666666671</v>
      </c>
      <c r="I3734">
        <v>0</v>
      </c>
      <c r="J3734">
        <v>0.76666666666666661</v>
      </c>
      <c r="K3734">
        <f t="shared" si="290"/>
        <v>3.8999999999999986</v>
      </c>
      <c r="L3734">
        <f t="shared" si="291"/>
        <v>0.81763541168364184</v>
      </c>
      <c r="M3734">
        <f t="shared" si="292"/>
        <v>11.82327600567023</v>
      </c>
      <c r="N3734" s="10" t="str" cm="1">
        <f t="array" ref="N3734">_xlfn.IFS(AND(C3734&lt;=0, C3734-M3734&lt;=2), "escarcha",AND(C3734&lt;=0, C3734-M3734&gt;2), "helada negra", AND(C3734&gt;0, M3734+2&gt;C3734), "rocío", TRUE, "sin riesgo")</f>
        <v>sin riesgo</v>
      </c>
      <c r="O3734">
        <f t="shared" si="293"/>
        <v>0.89433156373698397</v>
      </c>
      <c r="P3734">
        <f t="shared" si="294"/>
        <v>12.991611427761102</v>
      </c>
      <c r="Q3734" s="10" t="str" cm="1">
        <f t="array" ref="Q3734">_xlfn.IFS(AND(D3734&lt;=0, D3734-P3734&lt;=2), "escarcha",AND(D3734&lt;=0, D3734-P3734&gt;2), "helada negra", AND(D3734&gt;0, P3734+2&gt;D3734), "rocío", TRUE, "sin riesgo")</f>
        <v>sin riesgo</v>
      </c>
    </row>
    <row r="3735" spans="1:17" x14ac:dyDescent="0.35">
      <c r="A3735" s="2">
        <v>45830</v>
      </c>
      <c r="B3735" s="3" t="s">
        <v>46</v>
      </c>
      <c r="C3735">
        <v>12.7</v>
      </c>
      <c r="D3735">
        <v>17.666666666666671</v>
      </c>
      <c r="E3735">
        <v>90.066666666666663</v>
      </c>
      <c r="F3735">
        <v>73.666666666666671</v>
      </c>
      <c r="G3735">
        <v>1.333333333333333</v>
      </c>
      <c r="H3735">
        <v>0.73333333333333328</v>
      </c>
      <c r="I3735">
        <v>2.666666666666667</v>
      </c>
      <c r="J3735">
        <v>1.7333333333333329</v>
      </c>
      <c r="K3735">
        <f t="shared" si="290"/>
        <v>4.9666666666666721</v>
      </c>
      <c r="L3735">
        <f t="shared" si="291"/>
        <v>0.77063411525560166</v>
      </c>
      <c r="M3735">
        <f t="shared" si="292"/>
        <v>11.112545951150258</v>
      </c>
      <c r="N3735" s="10" t="str" cm="1">
        <f t="array" ref="N3735">_xlfn.IFS(AND(C3735&lt;=0, C3735-M3735&lt;=2), "escarcha",AND(C3735&lt;=0, C3735-M3735&gt;2), "helada negra", AND(C3735&gt;0, M3735+2&gt;C3735), "rocío", TRUE, "sin riesgo")</f>
        <v>rocío</v>
      </c>
      <c r="O3735">
        <f t="shared" si="293"/>
        <v>0.88873019873287618</v>
      </c>
      <c r="P3735">
        <f t="shared" si="294"/>
        <v>12.905921693714857</v>
      </c>
      <c r="Q3735" s="10" t="str" cm="1">
        <f t="array" ref="Q3735">_xlfn.IFS(AND(D3735&lt;=0, D3735-P3735&lt;=2), "escarcha",AND(D3735&lt;=0, D3735-P3735&gt;2), "helada negra", AND(D3735&gt;0, P3735+2&gt;D3735), "rocío", TRUE, "sin riesgo")</f>
        <v>sin riesgo</v>
      </c>
    </row>
    <row r="3736" spans="1:17" x14ac:dyDescent="0.35">
      <c r="A3736" s="2">
        <v>45831</v>
      </c>
      <c r="B3736" s="3" t="s">
        <v>10</v>
      </c>
      <c r="C3736">
        <v>11.3</v>
      </c>
      <c r="D3736">
        <v>16.266666666666669</v>
      </c>
      <c r="E3736">
        <v>91.4</v>
      </c>
      <c r="F3736">
        <v>77.666666666666671</v>
      </c>
      <c r="G3736">
        <v>0.33333333333333331</v>
      </c>
      <c r="H3736">
        <v>0</v>
      </c>
      <c r="I3736">
        <v>1</v>
      </c>
      <c r="J3736">
        <v>0</v>
      </c>
      <c r="K3736">
        <f t="shared" si="290"/>
        <v>4.9666666666666686</v>
      </c>
      <c r="L3736">
        <f t="shared" si="291"/>
        <v>0.69313143778930486</v>
      </c>
      <c r="M3736">
        <f t="shared" si="292"/>
        <v>9.9492069656320297</v>
      </c>
      <c r="N3736" s="10" t="str" cm="1">
        <f t="array" ref="N3736">_xlfn.IFS(AND(C3736&lt;=0, C3736-M3736&lt;=2), "escarcha",AND(C3736&lt;=0, C3736-M3736&gt;2), "helada negra", AND(C3736&gt;0, M3736+2&gt;C3736), "rocío", TRUE, "sin riesgo")</f>
        <v>rocío</v>
      </c>
      <c r="O3736">
        <f t="shared" si="293"/>
        <v>0.85289666175606482</v>
      </c>
      <c r="P3736">
        <f t="shared" si="294"/>
        <v>12.359094175179187</v>
      </c>
      <c r="Q3736" s="10" t="str" cm="1">
        <f t="array" ref="Q3736">_xlfn.IFS(AND(D3736&lt;=0, D3736-P3736&lt;=2), "escarcha",AND(D3736&lt;=0, D3736-P3736&gt;2), "helada negra", AND(D3736&gt;0, P3736+2&gt;D3736), "rocío", TRUE, "sin riesgo")</f>
        <v>sin riesgo</v>
      </c>
    </row>
    <row r="3737" spans="1:17" x14ac:dyDescent="0.35">
      <c r="A3737" s="2">
        <v>45831</v>
      </c>
      <c r="B3737" s="3" t="s">
        <v>11</v>
      </c>
      <c r="C3737">
        <v>10.66666666666667</v>
      </c>
      <c r="D3737">
        <v>15.9</v>
      </c>
      <c r="E3737">
        <v>92.63333333333334</v>
      </c>
      <c r="F3737">
        <v>79</v>
      </c>
      <c r="G3737">
        <v>0.66666666666666663</v>
      </c>
      <c r="H3737">
        <v>6.6666666666666666E-2</v>
      </c>
      <c r="I3737">
        <v>2</v>
      </c>
      <c r="J3737">
        <v>0.76666666666666672</v>
      </c>
      <c r="K3737">
        <f t="shared" si="290"/>
        <v>5.2333333333333307</v>
      </c>
      <c r="L3737">
        <f t="shared" si="291"/>
        <v>0.66449210573320761</v>
      </c>
      <c r="M3737">
        <f t="shared" si="292"/>
        <v>9.5220120991771964</v>
      </c>
      <c r="N3737" s="10" t="str" cm="1">
        <f t="array" ref="N3737">_xlfn.IFS(AND(C3737&lt;=0, C3737-M3737&lt;=2), "escarcha",AND(C3737&lt;=0, C3737-M3737&gt;2), "helada negra", AND(C3737&gt;0, M3737+2&gt;C3737), "rocío", TRUE, "sin riesgo")</f>
        <v>rocío</v>
      </c>
      <c r="O3737">
        <f t="shared" si="293"/>
        <v>0.84652644998089976</v>
      </c>
      <c r="P3737">
        <f t="shared" si="294"/>
        <v>12.262127886068852</v>
      </c>
      <c r="Q3737" s="10" t="str" cm="1">
        <f t="array" ref="Q3737">_xlfn.IFS(AND(D3737&lt;=0, D3737-P3737&lt;=2), "escarcha",AND(D3737&lt;=0, D3737-P3737&gt;2), "helada negra", AND(D3737&gt;0, P3737+2&gt;D3737), "rocío", TRUE, "sin riesgo")</f>
        <v>sin riesgo</v>
      </c>
    </row>
    <row r="3738" spans="1:17" x14ac:dyDescent="0.35">
      <c r="A3738" s="2">
        <v>45831</v>
      </c>
      <c r="B3738" s="3" t="s">
        <v>12</v>
      </c>
      <c r="C3738">
        <v>9.5</v>
      </c>
      <c r="D3738">
        <v>16.733333333333331</v>
      </c>
      <c r="E3738">
        <v>93.2</v>
      </c>
      <c r="F3738">
        <v>76.333333333333329</v>
      </c>
      <c r="G3738">
        <v>0.66666666666666663</v>
      </c>
      <c r="H3738">
        <v>3.3333333333333333E-2</v>
      </c>
      <c r="I3738">
        <v>1.333333333333333</v>
      </c>
      <c r="J3738">
        <v>0.8666666666666667</v>
      </c>
      <c r="K3738">
        <f t="shared" si="290"/>
        <v>7.2333333333333307</v>
      </c>
      <c r="L3738">
        <f t="shared" si="291"/>
        <v>0.59259131569870249</v>
      </c>
      <c r="M3738">
        <f t="shared" si="292"/>
        <v>8.4558441519876411</v>
      </c>
      <c r="N3738" s="10" t="str" cm="1">
        <f t="array" ref="N3738">_xlfn.IFS(AND(C3738&lt;=0, C3738-M3738&lt;=2), "escarcha",AND(C3738&lt;=0, C3738-M3738&gt;2), "helada negra", AND(C3738&gt;0, M3738+2&gt;C3738), "rocío", TRUE, "sin riesgo")</f>
        <v>rocío</v>
      </c>
      <c r="O3738">
        <f t="shared" si="293"/>
        <v>0.86525621523997764</v>
      </c>
      <c r="P3738">
        <f t="shared" si="294"/>
        <v>12.547439462836349</v>
      </c>
      <c r="Q3738" s="10" t="str" cm="1">
        <f t="array" ref="Q3738">_xlfn.IFS(AND(D3738&lt;=0, D3738-P3738&lt;=2), "escarcha",AND(D3738&lt;=0, D3738-P3738&gt;2), "helada negra", AND(D3738&gt;0, P3738+2&gt;D3738), "rocío", TRUE, "sin riesgo")</f>
        <v>sin riesgo</v>
      </c>
    </row>
    <row r="3739" spans="1:17" x14ac:dyDescent="0.35">
      <c r="A3739" s="2">
        <v>45831</v>
      </c>
      <c r="B3739" s="3" t="s">
        <v>13</v>
      </c>
      <c r="C3739">
        <v>8.7333333333333325</v>
      </c>
      <c r="D3739">
        <v>15.633333333333329</v>
      </c>
      <c r="E3739">
        <v>94.266666666666666</v>
      </c>
      <c r="F3739">
        <v>78.666666666666671</v>
      </c>
      <c r="G3739">
        <v>0.33333333333333331</v>
      </c>
      <c r="H3739">
        <v>0</v>
      </c>
      <c r="I3739">
        <v>1</v>
      </c>
      <c r="J3739">
        <v>0.43333333333333329</v>
      </c>
      <c r="K3739">
        <f t="shared" si="290"/>
        <v>6.8999999999999968</v>
      </c>
      <c r="L3739">
        <f t="shared" si="291"/>
        <v>0.5523208550130948</v>
      </c>
      <c r="M3739">
        <f t="shared" si="292"/>
        <v>7.8626242233222445</v>
      </c>
      <c r="N3739" s="10" t="str" cm="1">
        <f t="array" ref="N3739">_xlfn.IFS(AND(C3739&lt;=0, C3739-M3739&lt;=2), "escarcha",AND(C3739&lt;=0, C3739-M3739&gt;2), "helada negra", AND(C3739&gt;0, M3739+2&gt;C3739), "rocío", TRUE, "sin riesgo")</f>
        <v>rocío</v>
      </c>
      <c r="O3739">
        <f t="shared" si="293"/>
        <v>0.82524417070857514</v>
      </c>
      <c r="P3739">
        <f t="shared" si="294"/>
        <v>11.938705853052364</v>
      </c>
      <c r="Q3739" s="10" t="str" cm="1">
        <f t="array" ref="Q3739">_xlfn.IFS(AND(D3739&lt;=0, D3739-P3739&lt;=2), "escarcha",AND(D3739&lt;=0, D3739-P3739&gt;2), "helada negra", AND(D3739&gt;0, P3739+2&gt;D3739), "rocío", TRUE, "sin riesgo")</f>
        <v>sin riesgo</v>
      </c>
    </row>
    <row r="3740" spans="1:17" x14ac:dyDescent="0.35">
      <c r="A3740" s="2">
        <v>45831</v>
      </c>
      <c r="B3740" s="3" t="s">
        <v>14</v>
      </c>
      <c r="C3740">
        <v>7.9</v>
      </c>
      <c r="D3740">
        <v>15.56666666666667</v>
      </c>
      <c r="E3740">
        <v>94.766666666666666</v>
      </c>
      <c r="F3740">
        <v>80</v>
      </c>
      <c r="G3740">
        <v>0</v>
      </c>
      <c r="H3740">
        <v>0</v>
      </c>
      <c r="I3740">
        <v>0</v>
      </c>
      <c r="J3740">
        <v>0</v>
      </c>
      <c r="K3740">
        <f t="shared" si="290"/>
        <v>7.6666666666666696</v>
      </c>
      <c r="L3740">
        <f t="shared" si="291"/>
        <v>0.50111125644197407</v>
      </c>
      <c r="M3740">
        <f t="shared" si="292"/>
        <v>7.112290998239204</v>
      </c>
      <c r="N3740" s="10" t="str" cm="1">
        <f t="array" ref="N3740">_xlfn.IFS(AND(C3740&lt;=0, C3740-M3740&lt;=2), "escarcha",AND(C3740&lt;=0, C3740-M3740&gt;2), "helada negra", AND(C3740&gt;0, M3740+2&gt;C3740), "rocío", TRUE, "sin riesgo")</f>
        <v>rocío</v>
      </c>
      <c r="O3740">
        <f t="shared" si="293"/>
        <v>0.83778230777681673</v>
      </c>
      <c r="P3740">
        <f t="shared" si="294"/>
        <v>12.129145866524604</v>
      </c>
      <c r="Q3740" s="10" t="str" cm="1">
        <f t="array" ref="Q3740">_xlfn.IFS(AND(D3740&lt;=0, D3740-P3740&lt;=2), "escarcha",AND(D3740&lt;=0, D3740-P3740&gt;2), "helada negra", AND(D3740&gt;0, P3740+2&gt;D3740), "rocío", TRUE, "sin riesgo")</f>
        <v>sin riesgo</v>
      </c>
    </row>
    <row r="3741" spans="1:17" x14ac:dyDescent="0.35">
      <c r="A3741" s="2">
        <v>45831</v>
      </c>
      <c r="B3741" s="3" t="s">
        <v>15</v>
      </c>
      <c r="C3741">
        <v>7.3666666666666663</v>
      </c>
      <c r="D3741">
        <v>15.16666666666667</v>
      </c>
      <c r="E3741">
        <v>95.233333333333334</v>
      </c>
      <c r="F3741">
        <v>79.666666666666671</v>
      </c>
      <c r="G3741">
        <v>0</v>
      </c>
      <c r="H3741">
        <v>0</v>
      </c>
      <c r="I3741">
        <v>0</v>
      </c>
      <c r="J3741">
        <v>0</v>
      </c>
      <c r="K3741">
        <f t="shared" si="290"/>
        <v>7.8000000000000034</v>
      </c>
      <c r="L3741">
        <f t="shared" si="291"/>
        <v>0.4696663972386026</v>
      </c>
      <c r="M3741">
        <f t="shared" si="292"/>
        <v>6.6537744953264122</v>
      </c>
      <c r="N3741" s="10" t="str" cm="1">
        <f t="array" ref="N3741">_xlfn.IFS(AND(C3741&lt;=0, C3741-M3741&lt;=2), "escarcha",AND(C3741&lt;=0, C3741-M3741&gt;2), "helada negra", AND(C3741&gt;0, M3741+2&gt;C3741), "rocío", TRUE, "sin riesgo")</f>
        <v>rocío</v>
      </c>
      <c r="O3741">
        <f t="shared" si="293"/>
        <v>0.80794675593065057</v>
      </c>
      <c r="P3741">
        <f t="shared" si="294"/>
        <v>11.676443947195935</v>
      </c>
      <c r="Q3741" s="10" t="str" cm="1">
        <f t="array" ref="Q3741">_xlfn.IFS(AND(D3741&lt;=0, D3741-P3741&lt;=2), "escarcha",AND(D3741&lt;=0, D3741-P3741&gt;2), "helada negra", AND(D3741&gt;0, P3741+2&gt;D3741), "rocío", TRUE, "sin riesgo")</f>
        <v>sin riesgo</v>
      </c>
    </row>
    <row r="3742" spans="1:17" x14ac:dyDescent="0.35">
      <c r="A3742" s="2">
        <v>45831</v>
      </c>
      <c r="B3742" s="3" t="s">
        <v>16</v>
      </c>
      <c r="C3742">
        <v>6.833333333333333</v>
      </c>
      <c r="D3742">
        <v>14.7</v>
      </c>
      <c r="E3742">
        <v>95.466666666666669</v>
      </c>
      <c r="F3742">
        <v>83.666666666666671</v>
      </c>
      <c r="G3742">
        <v>0</v>
      </c>
      <c r="H3742">
        <v>0</v>
      </c>
      <c r="I3742">
        <v>0</v>
      </c>
      <c r="J3742">
        <v>0</v>
      </c>
      <c r="K3742">
        <f t="shared" si="290"/>
        <v>7.8666666666666663</v>
      </c>
      <c r="L3742">
        <f t="shared" si="291"/>
        <v>0.43560117083022543</v>
      </c>
      <c r="M3742">
        <f t="shared" si="292"/>
        <v>6.1589418926578769</v>
      </c>
      <c r="N3742" s="10" t="str" cm="1">
        <f t="array" ref="N3742">_xlfn.IFS(AND(C3742&lt;=0, C3742-M3742&lt;=2), "escarcha",AND(C3742&lt;=0, C3742-M3742&gt;2), "helada negra", AND(C3742&gt;0, M3742+2&gt;C3742), "rocío", TRUE, "sin riesgo")</f>
        <v>rocío</v>
      </c>
      <c r="O3742">
        <f t="shared" si="293"/>
        <v>0.82689860135771198</v>
      </c>
      <c r="P3742">
        <f t="shared" si="294"/>
        <v>11.963818487857308</v>
      </c>
      <c r="Q3742" s="10" t="str" cm="1">
        <f t="array" ref="Q3742">_xlfn.IFS(AND(D3742&lt;=0, D3742-P3742&lt;=2), "escarcha",AND(D3742&lt;=0, D3742-P3742&gt;2), "helada negra", AND(D3742&gt;0, P3742+2&gt;D3742), "rocío", TRUE, "sin riesgo")</f>
        <v>sin riesgo</v>
      </c>
    </row>
    <row r="3743" spans="1:17" x14ac:dyDescent="0.35">
      <c r="A3743" s="2">
        <v>45831</v>
      </c>
      <c r="B3743" s="3" t="s">
        <v>17</v>
      </c>
      <c r="C3743">
        <v>6.4</v>
      </c>
      <c r="D3743">
        <v>14.66666666666667</v>
      </c>
      <c r="E3743">
        <v>95.833333333333329</v>
      </c>
      <c r="F3743">
        <v>81.666666666666671</v>
      </c>
      <c r="G3743">
        <v>0.66666666666666663</v>
      </c>
      <c r="H3743">
        <v>0</v>
      </c>
      <c r="I3743">
        <v>1.333333333333333</v>
      </c>
      <c r="J3743">
        <v>0</v>
      </c>
      <c r="K3743">
        <f t="shared" si="290"/>
        <v>8.2666666666666693</v>
      </c>
      <c r="L3743">
        <f t="shared" si="291"/>
        <v>0.40965334260493719</v>
      </c>
      <c r="M3743">
        <f t="shared" si="292"/>
        <v>5.7833368312647826</v>
      </c>
      <c r="N3743" s="10" t="str" cm="1">
        <f t="array" ref="N3743">_xlfn.IFS(AND(C3743&lt;=0, C3743-M3743&lt;=2), "escarcha",AND(C3743&lt;=0, C3743-M3743&gt;2), "helada negra", AND(C3743&gt;0, M3743+2&gt;C3743), "rocío", TRUE, "sin riesgo")</f>
        <v>rocío</v>
      </c>
      <c r="O3743">
        <f t="shared" si="293"/>
        <v>0.80055417131898987</v>
      </c>
      <c r="P3743">
        <f t="shared" si="294"/>
        <v>11.564522705745533</v>
      </c>
      <c r="Q3743" s="10" t="str" cm="1">
        <f t="array" ref="Q3743">_xlfn.IFS(AND(D3743&lt;=0, D3743-P3743&lt;=2), "escarcha",AND(D3743&lt;=0, D3743-P3743&gt;2), "helada negra", AND(D3743&gt;0, P3743+2&gt;D3743), "rocío", TRUE, "sin riesgo")</f>
        <v>sin riesgo</v>
      </c>
    </row>
    <row r="3744" spans="1:17" x14ac:dyDescent="0.35">
      <c r="A3744" s="2">
        <v>45831</v>
      </c>
      <c r="B3744" s="3" t="s">
        <v>18</v>
      </c>
      <c r="C3744">
        <v>5.7666666666666666</v>
      </c>
      <c r="D3744">
        <v>13.8</v>
      </c>
      <c r="E3744">
        <v>96</v>
      </c>
      <c r="F3744">
        <v>85</v>
      </c>
      <c r="G3744">
        <v>0.33333333333333331</v>
      </c>
      <c r="H3744">
        <v>0</v>
      </c>
      <c r="I3744">
        <v>1</v>
      </c>
      <c r="J3744">
        <v>0</v>
      </c>
      <c r="K3744">
        <f t="shared" si="290"/>
        <v>8.033333333333335</v>
      </c>
      <c r="L3744">
        <f t="shared" si="291"/>
        <v>0.36767791169876363</v>
      </c>
      <c r="M3744">
        <f t="shared" si="292"/>
        <v>5.1781173928395923</v>
      </c>
      <c r="N3744" s="10" t="str" cm="1">
        <f t="array" ref="N3744">_xlfn.IFS(AND(C3744&lt;=0, C3744-M3744&lt;=2), "escarcha",AND(C3744&lt;=0, C3744-M3744&gt;2), "helada negra", AND(C3744&gt;0, M3744+2&gt;C3744), "rocío", TRUE, "sin riesgo")</f>
        <v>rocío</v>
      </c>
      <c r="O3744">
        <f t="shared" si="293"/>
        <v>0.78447141468537429</v>
      </c>
      <c r="P3744">
        <f t="shared" si="294"/>
        <v>11.321374602896489</v>
      </c>
      <c r="Q3744" s="10" t="str" cm="1">
        <f t="array" ref="Q3744">_xlfn.IFS(AND(D3744&lt;=0, D3744-P3744&lt;=2), "escarcha",AND(D3744&lt;=0, D3744-P3744&gt;2), "helada negra", AND(D3744&gt;0, P3744+2&gt;D3744), "rocío", TRUE, "sin riesgo")</f>
        <v>sin riesgo</v>
      </c>
    </row>
    <row r="3745" spans="1:17" x14ac:dyDescent="0.35">
      <c r="A3745" s="2">
        <v>45831</v>
      </c>
      <c r="B3745" s="3" t="s">
        <v>31</v>
      </c>
      <c r="C3745">
        <v>22.633333333333329</v>
      </c>
      <c r="D3745">
        <v>24.2</v>
      </c>
      <c r="E3745">
        <v>63.5</v>
      </c>
      <c r="F3745">
        <v>58.5</v>
      </c>
      <c r="G3745">
        <v>0</v>
      </c>
      <c r="H3745">
        <v>0.05</v>
      </c>
      <c r="I3745">
        <v>0</v>
      </c>
      <c r="J3745">
        <v>0.9</v>
      </c>
      <c r="K3745">
        <f t="shared" si="290"/>
        <v>1.56666666666667</v>
      </c>
      <c r="L3745">
        <f t="shared" si="291"/>
        <v>1.0473847383542569</v>
      </c>
      <c r="M3745">
        <f t="shared" si="292"/>
        <v>15.355428557843579</v>
      </c>
      <c r="N3745" s="10" t="str" cm="1">
        <f t="array" ref="N3745">_xlfn.IFS(AND(C3745&lt;=0, C3745-M3745&lt;=2), "escarcha",AND(C3745&lt;=0, C3745-M3745&gt;2), "helada negra", AND(C3745&gt;0, M3745+2&gt;C3745), "rocío", TRUE, "sin riesgo")</f>
        <v>sin riesgo</v>
      </c>
      <c r="O3745">
        <f t="shared" si="293"/>
        <v>1.0598938381194991</v>
      </c>
      <c r="P3745">
        <f t="shared" si="294"/>
        <v>15.550555239382795</v>
      </c>
      <c r="Q3745" s="10" t="str" cm="1">
        <f t="array" ref="Q3745">_xlfn.IFS(AND(D3745&lt;=0, D3745-P3745&lt;=2), "escarcha",AND(D3745&lt;=0, D3745-P3745&gt;2), "helada negra", AND(D3745&gt;0, P3745+2&gt;D3745), "rocío", TRUE, "sin riesgo")</f>
        <v>sin riesgo</v>
      </c>
    </row>
    <row r="3746" spans="1:17" x14ac:dyDescent="0.35">
      <c r="A3746" s="2">
        <v>45831</v>
      </c>
      <c r="B3746" s="3" t="s">
        <v>32</v>
      </c>
      <c r="C3746">
        <v>25.06666666666667</v>
      </c>
      <c r="D3746">
        <v>26.466666666666669</v>
      </c>
      <c r="E3746">
        <v>56.1</v>
      </c>
      <c r="F3746">
        <v>51</v>
      </c>
      <c r="G3746">
        <v>0.33333333333333331</v>
      </c>
      <c r="H3746">
        <v>0.96666666666666667</v>
      </c>
      <c r="I3746">
        <v>1</v>
      </c>
      <c r="J3746">
        <v>2.9666666666666668</v>
      </c>
      <c r="K3746">
        <f t="shared" si="290"/>
        <v>1.3999999999999986</v>
      </c>
      <c r="L3746">
        <f t="shared" si="291"/>
        <v>1.069817227893255</v>
      </c>
      <c r="M3746">
        <f t="shared" si="292"/>
        <v>15.705557748674076</v>
      </c>
      <c r="N3746" s="10" t="str" cm="1">
        <f t="array" ref="N3746">_xlfn.IFS(AND(C3746&lt;=0, C3746-M3746&lt;=2), "escarcha",AND(C3746&lt;=0, C3746-M3746&gt;2), "helada negra", AND(C3746&gt;0, M3746+2&gt;C3746), "rocío", TRUE, "sin riesgo")</f>
        <v>sin riesgo</v>
      </c>
      <c r="O3746">
        <f t="shared" si="293"/>
        <v>1.0575031684994562</v>
      </c>
      <c r="P3746">
        <f t="shared" si="294"/>
        <v>15.513240937124086</v>
      </c>
      <c r="Q3746" s="10" t="str" cm="1">
        <f t="array" ref="Q3746">_xlfn.IFS(AND(D3746&lt;=0, D3746-P3746&lt;=2), "escarcha",AND(D3746&lt;=0, D3746-P3746&gt;2), "helada negra", AND(D3746&gt;0, P3746+2&gt;D3746), "rocío", TRUE, "sin riesgo")</f>
        <v>sin riesgo</v>
      </c>
    </row>
    <row r="3747" spans="1:17" x14ac:dyDescent="0.35">
      <c r="A3747" s="2">
        <v>45831</v>
      </c>
      <c r="B3747" s="3" t="s">
        <v>34</v>
      </c>
      <c r="C3747">
        <v>27.033333333333331</v>
      </c>
      <c r="D3747">
        <v>27.2</v>
      </c>
      <c r="E3747">
        <v>46.9</v>
      </c>
      <c r="F3747">
        <v>47.333333333333343</v>
      </c>
      <c r="G3747">
        <v>3.333333333333333</v>
      </c>
      <c r="H3747">
        <v>3.7333333333333329</v>
      </c>
      <c r="I3747">
        <v>8</v>
      </c>
      <c r="J3747">
        <v>8</v>
      </c>
      <c r="K3747">
        <f t="shared" si="290"/>
        <v>0.16666666666666785</v>
      </c>
      <c r="L3747">
        <f t="shared" si="291"/>
        <v>1.0070442508375965</v>
      </c>
      <c r="M3747">
        <f t="shared" si="292"/>
        <v>14.728167436353035</v>
      </c>
      <c r="N3747" s="10" t="str" cm="1">
        <f t="array" ref="N3747">_xlfn.IFS(AND(C3747&lt;=0, C3747-M3747&lt;=2), "escarcha",AND(C3747&lt;=0, C3747-M3747&gt;2), "helada negra", AND(C3747&gt;0, M3747+2&gt;C3747), "rocío", TRUE, "sin riesgo")</f>
        <v>sin riesgo</v>
      </c>
      <c r="O3747">
        <f t="shared" si="293"/>
        <v>1.0260232685578485</v>
      </c>
      <c r="P3747">
        <f t="shared" si="294"/>
        <v>15.022895641388988</v>
      </c>
      <c r="Q3747" s="10" t="str" cm="1">
        <f t="array" ref="Q3747">_xlfn.IFS(AND(D3747&lt;=0, D3747-P3747&lt;=2), "escarcha",AND(D3747&lt;=0, D3747-P3747&gt;2), "helada negra", AND(D3747&gt;0, P3747+2&gt;D3747), "rocío", TRUE, "sin riesgo")</f>
        <v>sin riesgo</v>
      </c>
    </row>
    <row r="3748" spans="1:17" x14ac:dyDescent="0.35">
      <c r="A3748" s="2">
        <v>45831</v>
      </c>
      <c r="B3748" s="3" t="s">
        <v>47</v>
      </c>
      <c r="C3748">
        <v>28.93333333333333</v>
      </c>
      <c r="D3748">
        <v>29.366666666666671</v>
      </c>
      <c r="E3748">
        <v>44.5</v>
      </c>
      <c r="F3748">
        <v>41.666666666666657</v>
      </c>
      <c r="G3748">
        <v>6.666666666666667</v>
      </c>
      <c r="H3748">
        <v>2.9</v>
      </c>
      <c r="I3748">
        <v>15</v>
      </c>
      <c r="J3748">
        <v>5.9666666666666668</v>
      </c>
      <c r="K3748">
        <f t="shared" si="290"/>
        <v>0.43333333333334068</v>
      </c>
      <c r="L3748">
        <f t="shared" si="291"/>
        <v>1.0653190031841033</v>
      </c>
      <c r="M3748">
        <f t="shared" si="292"/>
        <v>15.635272840319132</v>
      </c>
      <c r="N3748" s="10" t="str" cm="1">
        <f t="array" ref="N3748">_xlfn.IFS(AND(C3748&lt;=0, C3748-M3748&lt;=2), "escarcha",AND(C3748&lt;=0, C3748-M3748&gt;2), "helada negra", AND(C3748&gt;0, M3748+2&gt;C3748), "rocío", TRUE, "sin riesgo")</f>
        <v>sin riesgo</v>
      </c>
      <c r="O3748">
        <f t="shared" si="293"/>
        <v>1.0245857155474001</v>
      </c>
      <c r="P3748">
        <f t="shared" si="294"/>
        <v>15.000548061011925</v>
      </c>
      <c r="Q3748" s="10" t="str" cm="1">
        <f t="array" ref="Q3748">_xlfn.IFS(AND(D3748&lt;=0, D3748-P3748&lt;=2), "escarcha",AND(D3748&lt;=0, D3748-P3748&gt;2), "helada negra", AND(D3748&gt;0, P3748+2&gt;D3748), "rocío", TRUE, "sin riesgo")</f>
        <v>sin riesgo</v>
      </c>
    </row>
    <row r="3749" spans="1:17" x14ac:dyDescent="0.35">
      <c r="A3749" s="2">
        <v>45831</v>
      </c>
      <c r="B3749" s="3" t="s">
        <v>54</v>
      </c>
      <c r="C3749">
        <v>29.866666666666671</v>
      </c>
      <c r="D3749">
        <v>29.95</v>
      </c>
      <c r="E3749">
        <v>40.93333333333333</v>
      </c>
      <c r="F3749">
        <v>38.5</v>
      </c>
      <c r="G3749">
        <v>6</v>
      </c>
      <c r="H3749">
        <v>4.7</v>
      </c>
      <c r="I3749">
        <v>13.66666666666667</v>
      </c>
      <c r="J3749">
        <v>10.35</v>
      </c>
      <c r="K3749">
        <f t="shared" si="290"/>
        <v>8.3333333333328596E-2</v>
      </c>
      <c r="L3749">
        <f t="shared" si="291"/>
        <v>1.0356391101402889</v>
      </c>
      <c r="M3749">
        <f t="shared" si="292"/>
        <v>15.172478976109868</v>
      </c>
      <c r="N3749" s="10" t="str" cm="1">
        <f t="array" ref="N3749">_xlfn.IFS(AND(C3749&lt;=0, C3749-M3749&lt;=2), "escarcha",AND(C3749&lt;=0, C3749-M3749&gt;2), "helada negra", AND(C3749&gt;0, M3749+2&gt;C3749), "rocío", TRUE, "sin riesgo")</f>
        <v>sin riesgo</v>
      </c>
      <c r="O3749">
        <f t="shared" si="293"/>
        <v>0.97914405003072846</v>
      </c>
      <c r="P3749">
        <f t="shared" si="294"/>
        <v>14.296120946541505</v>
      </c>
      <c r="Q3749" s="10" t="str" cm="1">
        <f t="array" ref="Q3749">_xlfn.IFS(AND(D3749&lt;=0, D3749-P3749&lt;=2), "escarcha",AND(D3749&lt;=0, D3749-P3749&gt;2), "helada negra", AND(D3749&gt;0, P3749+2&gt;D3749), "rocío", TRUE, "sin riesgo")</f>
        <v>sin riesgo</v>
      </c>
    </row>
    <row r="3750" spans="1:17" x14ac:dyDescent="0.35">
      <c r="A3750" s="2">
        <v>45831</v>
      </c>
      <c r="B3750" s="3" t="s">
        <v>51</v>
      </c>
      <c r="C3750">
        <v>29.233333333333331</v>
      </c>
      <c r="D3750">
        <v>29.666666666666661</v>
      </c>
      <c r="E3750">
        <v>39.966666666666661</v>
      </c>
      <c r="F3750">
        <v>37.666666666666657</v>
      </c>
      <c r="G3750">
        <v>5.666666666666667</v>
      </c>
      <c r="H3750">
        <v>3.3</v>
      </c>
      <c r="I3750">
        <v>10.33333333333333</v>
      </c>
      <c r="J3750">
        <v>7.2666666666666666</v>
      </c>
      <c r="K3750">
        <f t="shared" si="290"/>
        <v>0.43333333333333002</v>
      </c>
      <c r="L3750">
        <f t="shared" si="291"/>
        <v>0.97522947195404075</v>
      </c>
      <c r="M3750">
        <f t="shared" si="292"/>
        <v>14.235617870195778</v>
      </c>
      <c r="N3750" s="10" t="str" cm="1">
        <f t="array" ref="N3750">_xlfn.IFS(AND(C3750&lt;=0, C3750-M3750&lt;=2), "escarcha",AND(C3750&lt;=0, C3750-M3750&gt;2), "helada negra", AND(C3750&gt;0, M3750+2&gt;C3750), "rocío", TRUE, "sin riesgo")</f>
        <v>sin riesgo</v>
      </c>
      <c r="O3750">
        <f t="shared" si="293"/>
        <v>0.94095854407569612</v>
      </c>
      <c r="P3750">
        <f t="shared" si="294"/>
        <v>13.707144348466713</v>
      </c>
      <c r="Q3750" s="10" t="str" cm="1">
        <f t="array" ref="Q3750">_xlfn.IFS(AND(D3750&lt;=0, D3750-P3750&lt;=2), "escarcha",AND(D3750&lt;=0, D3750-P3750&gt;2), "helada negra", AND(D3750&gt;0, P3750+2&gt;D3750), "rocío", TRUE, "sin riesgo")</f>
        <v>sin riesgo</v>
      </c>
    </row>
    <row r="3751" spans="1:17" x14ac:dyDescent="0.35">
      <c r="A3751" s="2">
        <v>45831</v>
      </c>
      <c r="B3751" s="3" t="s">
        <v>48</v>
      </c>
      <c r="C3751">
        <v>30.56666666666667</v>
      </c>
      <c r="D3751">
        <v>30.666666666666671</v>
      </c>
      <c r="E3751">
        <v>32.6</v>
      </c>
      <c r="F3751">
        <v>31</v>
      </c>
      <c r="G3751">
        <v>4.666666666666667</v>
      </c>
      <c r="H3751">
        <v>2.666666666666667</v>
      </c>
      <c r="I3751">
        <v>8.6666666666666661</v>
      </c>
      <c r="J3751">
        <v>6.5</v>
      </c>
      <c r="K3751">
        <f t="shared" si="290"/>
        <v>0.10000000000000142</v>
      </c>
      <c r="L3751">
        <f t="shared" si="291"/>
        <v>0.84816393421128078</v>
      </c>
      <c r="M3751">
        <f t="shared" si="292"/>
        <v>12.287046363352461</v>
      </c>
      <c r="N3751" s="10" t="str" cm="1">
        <f t="array" ref="N3751">_xlfn.IFS(AND(C3751&lt;=0, C3751-M3751&lt;=2), "escarcha",AND(C3751&lt;=0, C3751-M3751&gt;2), "helada negra", AND(C3751&gt;0, M3751+2&gt;C3751), "rocío", TRUE, "sin riesgo")</f>
        <v>sin riesgo</v>
      </c>
      <c r="O3751">
        <f t="shared" si="293"/>
        <v>0.8035588345531739</v>
      </c>
      <c r="P3751">
        <f t="shared" si="294"/>
        <v>11.610000429152629</v>
      </c>
      <c r="Q3751" s="10" t="str" cm="1">
        <f t="array" ref="Q3751">_xlfn.IFS(AND(D3751&lt;=0, D3751-P3751&lt;=2), "escarcha",AND(D3751&lt;=0, D3751-P3751&gt;2), "helada negra", AND(D3751&gt;0, P3751+2&gt;D3751), "rocío", TRUE, "sin riesgo")</f>
        <v>sin riesgo</v>
      </c>
    </row>
    <row r="3752" spans="1:17" x14ac:dyDescent="0.35">
      <c r="A3752" s="2">
        <v>45831</v>
      </c>
      <c r="B3752" s="3" t="s">
        <v>38</v>
      </c>
      <c r="C3752">
        <v>29.6</v>
      </c>
      <c r="D3752">
        <v>29.833333333333329</v>
      </c>
      <c r="E3752">
        <v>32.266666666666673</v>
      </c>
      <c r="F3752">
        <v>31</v>
      </c>
      <c r="G3752">
        <v>5</v>
      </c>
      <c r="H3752">
        <v>4.3</v>
      </c>
      <c r="I3752">
        <v>9</v>
      </c>
      <c r="J3752">
        <v>8.4666666666666668</v>
      </c>
      <c r="K3752">
        <f t="shared" si="290"/>
        <v>0.23333333333332718</v>
      </c>
      <c r="L3752">
        <f t="shared" si="291"/>
        <v>0.78237684356999271</v>
      </c>
      <c r="M3752">
        <f t="shared" si="292"/>
        <v>11.28974188255574</v>
      </c>
      <c r="N3752" s="10" t="str" cm="1">
        <f t="array" ref="N3752">_xlfn.IFS(AND(C3752&lt;=0, C3752-M3752&lt;=2), "escarcha",AND(C3752&lt;=0, C3752-M3752&gt;2), "helada negra", AND(C3752&gt;0, M3752+2&gt;C3752), "rocío", TRUE, "sin riesgo")</f>
        <v>sin riesgo</v>
      </c>
      <c r="O3752">
        <f t="shared" si="293"/>
        <v>0.75576419789653171</v>
      </c>
      <c r="P3752">
        <f t="shared" si="294"/>
        <v>10.888515212637516</v>
      </c>
      <c r="Q3752" s="10" t="str" cm="1">
        <f t="array" ref="Q3752">_xlfn.IFS(AND(D3752&lt;=0, D3752-P3752&lt;=2), "escarcha",AND(D3752&lt;=0, D3752-P3752&gt;2), "helada negra", AND(D3752&gt;0, P3752+2&gt;D3752), "rocío", TRUE, "sin riesgo")</f>
        <v>sin riesgo</v>
      </c>
    </row>
    <row r="3753" spans="1:17" x14ac:dyDescent="0.35">
      <c r="A3753" s="2">
        <v>45831</v>
      </c>
      <c r="B3753" s="3" t="s">
        <v>39</v>
      </c>
      <c r="C3753">
        <v>28.9</v>
      </c>
      <c r="D3753">
        <v>28.93333333333333</v>
      </c>
      <c r="E3753">
        <v>35.700000000000003</v>
      </c>
      <c r="F3753">
        <v>33</v>
      </c>
      <c r="G3753">
        <v>3.333333333333333</v>
      </c>
      <c r="H3753">
        <v>3.8666666666666671</v>
      </c>
      <c r="I3753">
        <v>8.3333333333333339</v>
      </c>
      <c r="J3753">
        <v>7.4</v>
      </c>
      <c r="K3753">
        <f t="shared" si="290"/>
        <v>3.3333333333331439E-2</v>
      </c>
      <c r="L3753">
        <f t="shared" si="291"/>
        <v>0.84304992987700489</v>
      </c>
      <c r="M3753">
        <f t="shared" si="292"/>
        <v>12.209239933449854</v>
      </c>
      <c r="N3753" s="10" t="str" cm="1">
        <f t="array" ref="N3753">_xlfn.IFS(AND(C3753&lt;=0, C3753-M3753&lt;=2), "escarcha",AND(C3753&lt;=0, C3753-M3753&gt;2), "helada negra", AND(C3753&gt;0, M3753+2&gt;C3753), "rocío", TRUE, "sin riesgo")</f>
        <v>sin riesgo</v>
      </c>
      <c r="O3753">
        <f t="shared" si="293"/>
        <v>0.76633737547838887</v>
      </c>
      <c r="P3753">
        <f t="shared" si="294"/>
        <v>11.047770507333036</v>
      </c>
      <c r="Q3753" s="10" t="str" cm="1">
        <f t="array" ref="Q3753">_xlfn.IFS(AND(D3753&lt;=0, D3753-P3753&lt;=2), "escarcha",AND(D3753&lt;=0, D3753-P3753&gt;2), "helada negra", AND(D3753&gt;0, P3753+2&gt;D3753), "rocío", TRUE, "sin riesgo")</f>
        <v>sin riesgo</v>
      </c>
    </row>
    <row r="3754" spans="1:17" x14ac:dyDescent="0.35">
      <c r="A3754" s="2">
        <v>45831</v>
      </c>
      <c r="B3754" s="3" t="s">
        <v>41</v>
      </c>
      <c r="C3754">
        <v>25.033333333333331</v>
      </c>
      <c r="D3754">
        <v>25.5</v>
      </c>
      <c r="E3754">
        <v>51.466666666666669</v>
      </c>
      <c r="F3754">
        <v>39.666666666666657</v>
      </c>
      <c r="G3754">
        <v>0</v>
      </c>
      <c r="H3754">
        <v>0.4</v>
      </c>
      <c r="I3754">
        <v>0</v>
      </c>
      <c r="J3754">
        <v>1.333333333333333</v>
      </c>
      <c r="K3754">
        <f t="shared" si="290"/>
        <v>0.46666666666666856</v>
      </c>
      <c r="L3754">
        <f t="shared" si="291"/>
        <v>0.9816291003894001</v>
      </c>
      <c r="M3754">
        <f t="shared" si="292"/>
        <v>14.3345442457346</v>
      </c>
      <c r="N3754" s="10" t="str" cm="1">
        <f t="array" ref="N3754">_xlfn.IFS(AND(C3754&lt;=0, C3754-M3754&lt;=2), "escarcha",AND(C3754&lt;=0, C3754-M3754&gt;2), "helada negra", AND(C3754&gt;0, M3754+2&gt;C3754), "rocío", TRUE, "sin riesgo")</f>
        <v>sin riesgo</v>
      </c>
      <c r="O3754">
        <f t="shared" si="293"/>
        <v>0.74897436916658178</v>
      </c>
      <c r="P3754">
        <f t="shared" si="294"/>
        <v>10.78635068849777</v>
      </c>
      <c r="Q3754" s="10" t="str" cm="1">
        <f t="array" ref="Q3754">_xlfn.IFS(AND(D3754&lt;=0, D3754-P3754&lt;=2), "escarcha",AND(D3754&lt;=0, D3754-P3754&gt;2), "helada negra", AND(D3754&gt;0, P3754+2&gt;D3754), "rocío", TRUE, "sin riesgo")</f>
        <v>sin riesgo</v>
      </c>
    </row>
    <row r="3755" spans="1:17" x14ac:dyDescent="0.35">
      <c r="A3755" s="2">
        <v>45831</v>
      </c>
      <c r="B3755" s="3" t="s">
        <v>42</v>
      </c>
      <c r="C3755">
        <v>21.56666666666667</v>
      </c>
      <c r="D3755">
        <v>23</v>
      </c>
      <c r="E3755">
        <v>62.666666666666657</v>
      </c>
      <c r="F3755">
        <v>45.333333333333343</v>
      </c>
      <c r="G3755">
        <v>2</v>
      </c>
      <c r="H3755">
        <v>0</v>
      </c>
      <c r="I3755">
        <v>4</v>
      </c>
      <c r="J3755">
        <v>0</v>
      </c>
      <c r="K3755">
        <f t="shared" si="290"/>
        <v>1.43333333333333</v>
      </c>
      <c r="L3755">
        <f t="shared" si="291"/>
        <v>0.96917847232632703</v>
      </c>
      <c r="M3755">
        <f t="shared" si="292"/>
        <v>14.142150570167029</v>
      </c>
      <c r="N3755" s="10" t="str" cm="1">
        <f t="array" ref="N3755">_xlfn.IFS(AND(C3755&lt;=0, C3755-M3755&lt;=2), "escarcha",AND(C3755&lt;=0, C3755-M3755&gt;2), "helada negra", AND(C3755&gt;0, M3755+2&gt;C3755), "rocío", TRUE, "sin riesgo")</f>
        <v>sin riesgo</v>
      </c>
      <c r="O3755">
        <f t="shared" si="293"/>
        <v>0.73260944310511078</v>
      </c>
      <c r="P3755">
        <f t="shared" si="294"/>
        <v>10.540450059603369</v>
      </c>
      <c r="Q3755" s="10" t="str" cm="1">
        <f t="array" ref="Q3755">_xlfn.IFS(AND(D3755&lt;=0, D3755-P3755&lt;=2), "escarcha",AND(D3755&lt;=0, D3755-P3755&gt;2), "helada negra", AND(D3755&gt;0, P3755+2&gt;D3755), "rocío", TRUE, "sin riesgo")</f>
        <v>sin riesgo</v>
      </c>
    </row>
    <row r="3756" spans="1:17" x14ac:dyDescent="0.35">
      <c r="A3756" s="2">
        <v>45831</v>
      </c>
      <c r="B3756" s="3" t="s">
        <v>43</v>
      </c>
      <c r="C3756">
        <v>19.333333333333329</v>
      </c>
      <c r="D3756">
        <v>21</v>
      </c>
      <c r="E3756">
        <v>64.900000000000006</v>
      </c>
      <c r="F3756">
        <v>49</v>
      </c>
      <c r="G3756">
        <v>0</v>
      </c>
      <c r="H3756">
        <v>0</v>
      </c>
      <c r="I3756">
        <v>1.666666666666667</v>
      </c>
      <c r="J3756">
        <v>0</v>
      </c>
      <c r="K3756">
        <f t="shared" si="290"/>
        <v>1.6666666666666714</v>
      </c>
      <c r="L3756">
        <f t="shared" si="291"/>
        <v>0.86639936068160295</v>
      </c>
      <c r="M3756">
        <f t="shared" si="292"/>
        <v>12.564873711831646</v>
      </c>
      <c r="N3756" s="10" t="str" cm="1">
        <f t="array" ref="N3756">_xlfn.IFS(AND(C3756&lt;=0, C3756-M3756&lt;=2), "escarcha",AND(C3756&lt;=0, C3756-M3756&gt;2), "helada negra", AND(C3756&gt;0, M3756+2&gt;C3756), "rocío", TRUE, "sin riesgo")</f>
        <v>sin riesgo</v>
      </c>
      <c r="O3756">
        <f t="shared" si="293"/>
        <v>0.68842635814586528</v>
      </c>
      <c r="P3756">
        <f t="shared" si="294"/>
        <v>9.8789250778739106</v>
      </c>
      <c r="Q3756" s="10" t="str" cm="1">
        <f t="array" ref="Q3756">_xlfn.IFS(AND(D3756&lt;=0, D3756-P3756&lt;=2), "escarcha",AND(D3756&lt;=0, D3756-P3756&gt;2), "helada negra", AND(D3756&gt;0, P3756+2&gt;D3756), "rocío", TRUE, "sin riesgo")</f>
        <v>sin riesgo</v>
      </c>
    </row>
    <row r="3757" spans="1:17" x14ac:dyDescent="0.35">
      <c r="A3757" s="2">
        <v>45831</v>
      </c>
      <c r="B3757" s="3" t="s">
        <v>44</v>
      </c>
      <c r="C3757">
        <v>16.866666666666671</v>
      </c>
      <c r="D3757">
        <v>19.733333333333331</v>
      </c>
      <c r="E3757">
        <v>72.400000000000006</v>
      </c>
      <c r="F3757">
        <v>52</v>
      </c>
      <c r="G3757">
        <v>0</v>
      </c>
      <c r="H3757">
        <v>3.3333333333333333E-2</v>
      </c>
      <c r="I3757">
        <v>0</v>
      </c>
      <c r="J3757">
        <v>0.5</v>
      </c>
      <c r="K3757">
        <f t="shared" si="290"/>
        <v>2.86666666666666</v>
      </c>
      <c r="L3757">
        <f t="shared" si="291"/>
        <v>0.8208120842649147</v>
      </c>
      <c r="M3757">
        <f t="shared" si="292"/>
        <v>11.871455494314397</v>
      </c>
      <c r="N3757" s="10" t="str" cm="1">
        <f t="array" ref="N3757">_xlfn.IFS(AND(C3757&lt;=0, C3757-M3757&lt;=2), "escarcha",AND(C3757&lt;=0, C3757-M3757&gt;2), "helada negra", AND(C3757&gt;0, M3757+2&gt;C3757), "rocío", TRUE, "sin riesgo")</f>
        <v>sin riesgo</v>
      </c>
      <c r="O3757">
        <f t="shared" si="293"/>
        <v>0.66964771566619985</v>
      </c>
      <c r="P3757">
        <f t="shared" si="294"/>
        <v>9.5988085700755441</v>
      </c>
      <c r="Q3757" s="10" t="str" cm="1">
        <f t="array" ref="Q3757">_xlfn.IFS(AND(D3757&lt;=0, D3757-P3757&lt;=2), "escarcha",AND(D3757&lt;=0, D3757-P3757&gt;2), "helada negra", AND(D3757&gt;0, P3757+2&gt;D3757), "rocío", TRUE, "sin riesgo")</f>
        <v>sin riesgo</v>
      </c>
    </row>
    <row r="3758" spans="1:17" x14ac:dyDescent="0.35">
      <c r="A3758" s="2">
        <v>45831</v>
      </c>
      <c r="B3758" s="3" t="s">
        <v>45</v>
      </c>
      <c r="C3758">
        <v>15.1</v>
      </c>
      <c r="D3758">
        <v>18.8</v>
      </c>
      <c r="E3758">
        <v>79.066666666666663</v>
      </c>
      <c r="F3758">
        <v>54.333333333333343</v>
      </c>
      <c r="G3758">
        <v>1.333333333333333</v>
      </c>
      <c r="H3758">
        <v>6.6666666666666666E-2</v>
      </c>
      <c r="I3758">
        <v>2.333333333333333</v>
      </c>
      <c r="J3758">
        <v>0.53333333333333333</v>
      </c>
      <c r="K3758">
        <f t="shared" si="290"/>
        <v>3.7000000000000011</v>
      </c>
      <c r="L3758">
        <f t="shared" si="291"/>
        <v>0.7961024429516026</v>
      </c>
      <c r="M3758">
        <f t="shared" si="292"/>
        <v>11.497172472472558</v>
      </c>
      <c r="N3758" s="10" t="str" cm="1">
        <f t="array" ref="N3758">_xlfn.IFS(AND(C3758&lt;=0, C3758-M3758&lt;=2), "escarcha",AND(C3758&lt;=0, C3758-M3758&gt;2), "helada negra", AND(C3758&gt;0, M3758+2&gt;C3758), "rocío", TRUE, "sin riesgo")</f>
        <v>sin riesgo</v>
      </c>
      <c r="O3758">
        <f t="shared" si="293"/>
        <v>0.65543518719547456</v>
      </c>
      <c r="P3758">
        <f t="shared" si="294"/>
        <v>9.3872158569316575</v>
      </c>
      <c r="Q3758" s="10" t="str" cm="1">
        <f t="array" ref="Q3758">_xlfn.IFS(AND(D3758&lt;=0, D3758-P3758&lt;=2), "escarcha",AND(D3758&lt;=0, D3758-P3758&gt;2), "helada negra", AND(D3758&gt;0, P3758+2&gt;D3758), "rocío", TRUE, "sin riesgo")</f>
        <v>sin riesgo</v>
      </c>
    </row>
    <row r="3759" spans="1:17" x14ac:dyDescent="0.35">
      <c r="A3759" s="2">
        <v>45831</v>
      </c>
      <c r="B3759" s="3" t="s">
        <v>46</v>
      </c>
      <c r="C3759">
        <v>13.8</v>
      </c>
      <c r="D3759">
        <v>17.7</v>
      </c>
      <c r="E3759">
        <v>81.366666666666674</v>
      </c>
      <c r="F3759">
        <v>59.333333333333343</v>
      </c>
      <c r="G3759">
        <v>0</v>
      </c>
      <c r="H3759">
        <v>0</v>
      </c>
      <c r="I3759">
        <v>0</v>
      </c>
      <c r="J3759">
        <v>0.6</v>
      </c>
      <c r="K3759">
        <f t="shared" si="290"/>
        <v>3.8999999999999986</v>
      </c>
      <c r="L3759">
        <f t="shared" si="291"/>
        <v>0.74078584692586258</v>
      </c>
      <c r="M3759">
        <f t="shared" si="292"/>
        <v>10.663249743493768</v>
      </c>
      <c r="N3759" s="10" t="str" cm="1">
        <f t="array" ref="N3759">_xlfn.IFS(AND(C3759&lt;=0, C3759-M3759&lt;=2), "escarcha",AND(C3759&lt;=0, C3759-M3759&gt;2), "helada negra", AND(C3759&gt;0, M3759+2&gt;C3759), "rocío", TRUE, "sin riesgo")</f>
        <v>sin riesgo</v>
      </c>
      <c r="O3759">
        <f t="shared" si="293"/>
        <v>0.67445156271113138</v>
      </c>
      <c r="P3759">
        <f t="shared" si="294"/>
        <v>9.6704073268045292</v>
      </c>
      <c r="Q3759" s="10" t="str" cm="1">
        <f t="array" ref="Q3759">_xlfn.IFS(AND(D3759&lt;=0, D3759-P3759&lt;=2), "escarcha",AND(D3759&lt;=0, D3759-P3759&gt;2), "helada negra", AND(D3759&gt;0, P3759+2&gt;D3759), "rocío", TRUE, "sin riesgo")</f>
        <v>sin riesgo</v>
      </c>
    </row>
    <row r="3760" spans="1:17" x14ac:dyDescent="0.35">
      <c r="A3760" s="2">
        <v>45832</v>
      </c>
      <c r="B3760" s="3" t="s">
        <v>10</v>
      </c>
      <c r="C3760">
        <v>13.03333333333333</v>
      </c>
      <c r="D3760">
        <v>18.533333333333331</v>
      </c>
      <c r="E3760">
        <v>82.600000000000009</v>
      </c>
      <c r="F3760">
        <v>56.333333333333343</v>
      </c>
      <c r="G3760">
        <v>0</v>
      </c>
      <c r="H3760">
        <v>0.76666666666666672</v>
      </c>
      <c r="I3760">
        <v>0</v>
      </c>
      <c r="J3760">
        <v>2.5333333333333332</v>
      </c>
      <c r="K3760">
        <f t="shared" si="290"/>
        <v>5.5000000000000018</v>
      </c>
      <c r="L3760">
        <f t="shared" si="291"/>
        <v>0.70589697807220375</v>
      </c>
      <c r="M3760">
        <f t="shared" si="292"/>
        <v>10.140088474449183</v>
      </c>
      <c r="N3760" s="10" t="str" cm="1">
        <f t="array" ref="N3760">_xlfn.IFS(AND(C3760&lt;=0, C3760-M3760&lt;=2), "escarcha",AND(C3760&lt;=0, C3760-M3760&gt;2), "helada negra", AND(C3760&gt;0, M3760+2&gt;C3760), "rocío", TRUE, "sin riesgo")</f>
        <v>sin riesgo</v>
      </c>
      <c r="O3760">
        <f t="shared" si="293"/>
        <v>0.67490561736953347</v>
      </c>
      <c r="P3760">
        <f t="shared" si="294"/>
        <v>9.6771768665535838</v>
      </c>
      <c r="Q3760" s="10" t="str" cm="1">
        <f t="array" ref="Q3760">_xlfn.IFS(AND(D3760&lt;=0, D3760-P3760&lt;=2), "escarcha",AND(D3760&lt;=0, D3760-P3760&gt;2), "helada negra", AND(D3760&gt;0, P3760+2&gt;D3760), "rocío", TRUE, "sin riesgo")</f>
        <v>sin riesgo</v>
      </c>
    </row>
    <row r="3761" spans="1:17" x14ac:dyDescent="0.35">
      <c r="A3761" s="2">
        <v>45832</v>
      </c>
      <c r="B3761" s="3" t="s">
        <v>11</v>
      </c>
      <c r="C3761">
        <v>14.366666666666671</v>
      </c>
      <c r="D3761">
        <v>18.466666666666669</v>
      </c>
      <c r="E3761">
        <v>80.166666666666671</v>
      </c>
      <c r="F3761">
        <v>60</v>
      </c>
      <c r="G3761">
        <v>4</v>
      </c>
      <c r="H3761">
        <v>2.333333333333333</v>
      </c>
      <c r="I3761">
        <v>7.666666666666667</v>
      </c>
      <c r="J3761">
        <v>4.3666666666666663</v>
      </c>
      <c r="K3761">
        <f t="shared" si="290"/>
        <v>4.0999999999999979</v>
      </c>
      <c r="L3761">
        <f t="shared" si="291"/>
        <v>0.7626436831085166</v>
      </c>
      <c r="M3761">
        <f t="shared" si="292"/>
        <v>10.992112683387006</v>
      </c>
      <c r="N3761" s="10" t="str" cm="1">
        <f t="array" ref="N3761">_xlfn.IFS(AND(C3761&lt;=0, C3761-M3761&lt;=2), "escarcha",AND(C3761&lt;=0, C3761-M3761&gt;2), "helada negra", AND(C3761&gt;0, M3761+2&gt;C3761), "rocío", TRUE, "sin riesgo")</f>
        <v>sin riesgo</v>
      </c>
      <c r="O3761">
        <f t="shared" si="293"/>
        <v>0.7337889176096275</v>
      </c>
      <c r="P3761">
        <f t="shared" si="294"/>
        <v>10.558157000463339</v>
      </c>
      <c r="Q3761" s="10" t="str" cm="1">
        <f t="array" ref="Q3761">_xlfn.IFS(AND(D3761&lt;=0, D3761-P3761&lt;=2), "escarcha",AND(D3761&lt;=0, D3761-P3761&gt;2), "helada negra", AND(D3761&gt;0, P3761+2&gt;D3761), "rocío", TRUE, "sin riesgo")</f>
        <v>sin riesgo</v>
      </c>
    </row>
    <row r="3762" spans="1:17" x14ac:dyDescent="0.35">
      <c r="A3762" s="2">
        <v>45832</v>
      </c>
      <c r="B3762" s="3" t="s">
        <v>12</v>
      </c>
      <c r="C3762">
        <v>18.2</v>
      </c>
      <c r="D3762">
        <v>18.833333333333329</v>
      </c>
      <c r="E3762">
        <v>67.5</v>
      </c>
      <c r="F3762">
        <v>60.666666666666657</v>
      </c>
      <c r="G3762">
        <v>6.333333333333333</v>
      </c>
      <c r="H3762">
        <v>4.2666666666666666</v>
      </c>
      <c r="I3762">
        <v>10.33333333333333</v>
      </c>
      <c r="J3762">
        <v>7.4333333333333336</v>
      </c>
      <c r="K3762">
        <f t="shared" si="290"/>
        <v>0.63333333333332931</v>
      </c>
      <c r="L3762">
        <f t="shared" si="291"/>
        <v>0.83485130256563389</v>
      </c>
      <c r="M3762">
        <f t="shared" si="292"/>
        <v>12.084601764518997</v>
      </c>
      <c r="N3762" s="10" t="str" cm="1">
        <f t="array" ref="N3762">_xlfn.IFS(AND(C3762&lt;=0, C3762-M3762&lt;=2), "escarcha",AND(C3762&lt;=0, C3762-M3762&gt;2), "helada negra", AND(C3762&gt;0, M3762+2&gt;C3762), "rocío", TRUE, "sin riesgo")</f>
        <v>sin riesgo</v>
      </c>
      <c r="O3762">
        <f t="shared" si="293"/>
        <v>0.76777404567331142</v>
      </c>
      <c r="P3762">
        <f t="shared" si="294"/>
        <v>11.069425335225315</v>
      </c>
      <c r="Q3762" s="10" t="str" cm="1">
        <f t="array" ref="Q3762">_xlfn.IFS(AND(D3762&lt;=0, D3762-P3762&lt;=2), "escarcha",AND(D3762&lt;=0, D3762-P3762&gt;2), "helada negra", AND(D3762&gt;0, P3762+2&gt;D3762), "rocío", TRUE, "sin riesgo")</f>
        <v>sin riesgo</v>
      </c>
    </row>
    <row r="3763" spans="1:17" x14ac:dyDescent="0.35">
      <c r="A3763" s="2">
        <v>45832</v>
      </c>
      <c r="B3763" s="3" t="s">
        <v>14</v>
      </c>
      <c r="C3763">
        <v>18.266666666666669</v>
      </c>
      <c r="D3763">
        <v>18.333333333333329</v>
      </c>
      <c r="E3763">
        <v>72.099999999999994</v>
      </c>
      <c r="F3763">
        <v>68.333333333333329</v>
      </c>
      <c r="G3763">
        <v>4</v>
      </c>
      <c r="H3763">
        <v>10.5</v>
      </c>
      <c r="I3763">
        <v>6</v>
      </c>
      <c r="J3763">
        <v>16.866666666666671</v>
      </c>
      <c r="K3763">
        <f t="shared" si="290"/>
        <v>6.6666666666659324E-2</v>
      </c>
      <c r="L3763">
        <f t="shared" si="291"/>
        <v>0.90496111108370814</v>
      </c>
      <c r="M3763">
        <f t="shared" si="292"/>
        <v>13.15438019606424</v>
      </c>
      <c r="N3763" s="10" t="str" cm="1">
        <f t="array" ref="N3763">_xlfn.IFS(AND(C3763&lt;=0, C3763-M3763&lt;=2), "escarcha",AND(C3763&lt;=0, C3763-M3763&gt;2), "helada negra", AND(C3763&gt;0, M3763+2&gt;C3763), "rocío", TRUE, "sin riesgo")</f>
        <v>sin riesgo</v>
      </c>
      <c r="O3763">
        <f t="shared" si="293"/>
        <v>0.85548598532697551</v>
      </c>
      <c r="P3763">
        <f t="shared" si="294"/>
        <v>12.398529479861146</v>
      </c>
      <c r="Q3763" s="10" t="str" cm="1">
        <f t="array" ref="Q3763">_xlfn.IFS(AND(D3763&lt;=0, D3763-P3763&lt;=2), "escarcha",AND(D3763&lt;=0, D3763-P3763&gt;2), "helada negra", AND(D3763&gt;0, P3763+2&gt;D3763), "rocío", TRUE, "sin riesgo")</f>
        <v>sin riesgo</v>
      </c>
    </row>
    <row r="3764" spans="1:17" x14ac:dyDescent="0.35">
      <c r="A3764" s="2">
        <v>45832</v>
      </c>
      <c r="B3764" s="3" t="s">
        <v>15</v>
      </c>
      <c r="C3764">
        <v>17.666666666666671</v>
      </c>
      <c r="D3764">
        <v>18.5</v>
      </c>
      <c r="E3764">
        <v>75.133333333333326</v>
      </c>
      <c r="F3764">
        <v>67</v>
      </c>
      <c r="G3764">
        <v>2.666666666666667</v>
      </c>
      <c r="H3764">
        <v>7.5333333333333332</v>
      </c>
      <c r="I3764">
        <v>4</v>
      </c>
      <c r="J3764">
        <v>13.6</v>
      </c>
      <c r="K3764">
        <f t="shared" si="290"/>
        <v>0.8333333333333286</v>
      </c>
      <c r="L3764">
        <f t="shared" si="291"/>
        <v>0.90844409882079924</v>
      </c>
      <c r="M3764">
        <f t="shared" si="292"/>
        <v>13.207759725305165</v>
      </c>
      <c r="N3764" s="10" t="str" cm="1">
        <f t="array" ref="N3764">_xlfn.IFS(AND(C3764&lt;=0, C3764-M3764&lt;=2), "escarcha",AND(C3764&lt;=0, C3764-M3764&gt;2), "helada negra", AND(C3764&gt;0, M3764+2&gt;C3764), "rocío", TRUE, "sin riesgo")</f>
        <v>sin riesgo</v>
      </c>
      <c r="O3764">
        <f t="shared" si="293"/>
        <v>0.84622465868390284</v>
      </c>
      <c r="P3764">
        <f t="shared" si="294"/>
        <v>12.257535896562258</v>
      </c>
      <c r="Q3764" s="10" t="str" cm="1">
        <f t="array" ref="Q3764">_xlfn.IFS(AND(D3764&lt;=0, D3764-P3764&lt;=2), "escarcha",AND(D3764&lt;=0, D3764-P3764&gt;2), "helada negra", AND(D3764&gt;0, P3764+2&gt;D3764), "rocío", TRUE, "sin riesgo")</f>
        <v>sin riesgo</v>
      </c>
    </row>
    <row r="3765" spans="1:17" x14ac:dyDescent="0.35">
      <c r="A3765" s="2">
        <v>45832</v>
      </c>
      <c r="B3765" s="3" t="s">
        <v>17</v>
      </c>
      <c r="C3765">
        <v>17.366666666666671</v>
      </c>
      <c r="D3765">
        <v>17.666666666666671</v>
      </c>
      <c r="E3765">
        <v>76.13333333333334</v>
      </c>
      <c r="F3765">
        <v>68.666666666666671</v>
      </c>
      <c r="G3765">
        <v>3.666666666666667</v>
      </c>
      <c r="H3765">
        <v>6.1000000000000014</v>
      </c>
      <c r="I3765">
        <v>6.666666666666667</v>
      </c>
      <c r="J3765">
        <v>9.5</v>
      </c>
      <c r="K3765">
        <f t="shared" si="290"/>
        <v>0.30000000000000071</v>
      </c>
      <c r="L3765">
        <f t="shared" si="291"/>
        <v>0.90273713929728383</v>
      </c>
      <c r="M3765">
        <f t="shared" si="292"/>
        <v>13.120307709694259</v>
      </c>
      <c r="N3765" s="10" t="str" cm="1">
        <f t="array" ref="N3765">_xlfn.IFS(AND(C3765&lt;=0, C3765-M3765&lt;=2), "escarcha",AND(C3765&lt;=0, C3765-M3765&gt;2), "helada negra", AND(C3765&gt;0, M3765+2&gt;C3765), "rocío", TRUE, "sin riesgo")</f>
        <v>sin riesgo</v>
      </c>
      <c r="O3765">
        <f t="shared" si="293"/>
        <v>0.81844366600470453</v>
      </c>
      <c r="P3765">
        <f t="shared" si="294"/>
        <v>11.835532790464097</v>
      </c>
      <c r="Q3765" s="10" t="str" cm="1">
        <f t="array" ref="Q3765">_xlfn.IFS(AND(D3765&lt;=0, D3765-P3765&lt;=2), "escarcha",AND(D3765&lt;=0, D3765-P3765&gt;2), "helada negra", AND(D3765&gt;0, P3765+2&gt;D3765), "rocío", TRUE, "sin riesgo")</f>
        <v>sin riesgo</v>
      </c>
    </row>
    <row r="3766" spans="1:17" x14ac:dyDescent="0.35">
      <c r="A3766" s="2">
        <v>45832</v>
      </c>
      <c r="B3766" s="3" t="s">
        <v>18</v>
      </c>
      <c r="C3766">
        <v>15.83333333333333</v>
      </c>
      <c r="D3766">
        <v>17.266666666666669</v>
      </c>
      <c r="E3766">
        <v>83.4</v>
      </c>
      <c r="F3766">
        <v>69</v>
      </c>
      <c r="G3766">
        <v>0</v>
      </c>
      <c r="H3766">
        <v>2.433333333333334</v>
      </c>
      <c r="I3766">
        <v>1</v>
      </c>
      <c r="J3766">
        <v>4.8666666666666671</v>
      </c>
      <c r="K3766">
        <f t="shared" si="290"/>
        <v>1.4333333333333389</v>
      </c>
      <c r="L3766">
        <f t="shared" si="291"/>
        <v>0.89646671496580388</v>
      </c>
      <c r="M3766">
        <f t="shared" si="292"/>
        <v>13.024290097220174</v>
      </c>
      <c r="N3766" s="10" t="str" cm="1">
        <f t="array" ref="N3766">_xlfn.IFS(AND(C3766&lt;=0, C3766-M3766&lt;=2), "escarcha",AND(C3766&lt;=0, C3766-M3766&gt;2), "helada negra", AND(C3766&gt;0, M3766+2&gt;C3766), "rocío", TRUE, "sin riesgo")</f>
        <v>sin riesgo</v>
      </c>
      <c r="O3766">
        <f t="shared" si="293"/>
        <v>0.79803814722157385</v>
      </c>
      <c r="P3766">
        <f t="shared" si="294"/>
        <v>11.526453378671322</v>
      </c>
      <c r="Q3766" s="10" t="str" cm="1">
        <f t="array" ref="Q3766">_xlfn.IFS(AND(D3766&lt;=0, D3766-P3766&lt;=2), "escarcha",AND(D3766&lt;=0, D3766-P3766&gt;2), "helada negra", AND(D3766&gt;0, P3766+2&gt;D3766), "rocío", TRUE, "sin riesgo")</f>
        <v>sin riesgo</v>
      </c>
    </row>
    <row r="3767" spans="1:17" x14ac:dyDescent="0.35">
      <c r="A3767" s="2">
        <v>45832</v>
      </c>
      <c r="B3767" s="3" t="s">
        <v>19</v>
      </c>
      <c r="C3767">
        <v>14.8</v>
      </c>
      <c r="D3767">
        <v>17.133333333333329</v>
      </c>
      <c r="E3767">
        <v>87.86666666666666</v>
      </c>
      <c r="F3767">
        <v>69</v>
      </c>
      <c r="G3767">
        <v>0</v>
      </c>
      <c r="H3767">
        <v>0.73333333333333328</v>
      </c>
      <c r="I3767">
        <v>1</v>
      </c>
      <c r="J3767">
        <v>1.7666666666666671</v>
      </c>
      <c r="K3767">
        <f t="shared" si="290"/>
        <v>2.3333333333333286</v>
      </c>
      <c r="L3767">
        <f t="shared" si="291"/>
        <v>0.88232423427063089</v>
      </c>
      <c r="M3767">
        <f t="shared" si="292"/>
        <v>12.807993471155436</v>
      </c>
      <c r="N3767" s="10" t="str" cm="1">
        <f t="array" ref="N3767">_xlfn.IFS(AND(C3767&lt;=0, C3767-M3767&lt;=2), "escarcha",AND(C3767&lt;=0, C3767-M3767&gt;2), "helada negra", AND(C3767&gt;0, M3767+2&gt;C3767), "rocío", TRUE, "sin riesgo")</f>
        <v>rocío</v>
      </c>
      <c r="O3767">
        <f t="shared" si="293"/>
        <v>0.7896048472823598</v>
      </c>
      <c r="P3767">
        <f t="shared" si="294"/>
        <v>11.398934230095961</v>
      </c>
      <c r="Q3767" s="10" t="str" cm="1">
        <f t="array" ref="Q3767">_xlfn.IFS(AND(D3767&lt;=0, D3767-P3767&lt;=2), "escarcha",AND(D3767&lt;=0, D3767-P3767&gt;2), "helada negra", AND(D3767&gt;0, P3767+2&gt;D3767), "rocío", TRUE, "sin riesgo")</f>
        <v>sin riesgo</v>
      </c>
    </row>
    <row r="3768" spans="1:17" x14ac:dyDescent="0.35">
      <c r="A3768" s="2">
        <v>45832</v>
      </c>
      <c r="B3768" s="3" t="s">
        <v>20</v>
      </c>
      <c r="C3768">
        <v>13.866666666666671</v>
      </c>
      <c r="D3768">
        <v>15.33333333333333</v>
      </c>
      <c r="E3768">
        <v>88.8</v>
      </c>
      <c r="F3768">
        <v>76.666666666666671</v>
      </c>
      <c r="G3768">
        <v>0</v>
      </c>
      <c r="H3768">
        <v>0</v>
      </c>
      <c r="I3768">
        <v>0</v>
      </c>
      <c r="J3768">
        <v>0</v>
      </c>
      <c r="K3768">
        <f t="shared" si="290"/>
        <v>1.4666666666666597</v>
      </c>
      <c r="L3768">
        <f t="shared" si="291"/>
        <v>0.832534711882153</v>
      </c>
      <c r="M3768">
        <f t="shared" si="292"/>
        <v>12.04940626073596</v>
      </c>
      <c r="N3768" s="10" t="str" cm="1">
        <f t="array" ref="N3768">_xlfn.IFS(AND(C3768&lt;=0, C3768-M3768&lt;=2), "escarcha",AND(C3768&lt;=0, C3768-M3768&gt;2), "helada negra", AND(C3768&gt;0, M3768+2&gt;C3768), "rocío", TRUE, "sin riesgo")</f>
        <v>rocío</v>
      </c>
      <c r="O3768">
        <f t="shared" si="293"/>
        <v>0.78026391033263565</v>
      </c>
      <c r="P3768">
        <f t="shared" si="294"/>
        <v>11.257839823537926</v>
      </c>
      <c r="Q3768" s="10" t="str" cm="1">
        <f t="array" ref="Q3768">_xlfn.IFS(AND(D3768&lt;=0, D3768-P3768&lt;=2), "escarcha",AND(D3768&lt;=0, D3768-P3768&gt;2), "helada negra", AND(D3768&gt;0, P3768+2&gt;D3768), "rocío", TRUE, "sin riesgo")</f>
        <v>sin riesgo</v>
      </c>
    </row>
    <row r="3769" spans="1:17" x14ac:dyDescent="0.35">
      <c r="A3769" s="2">
        <v>45832</v>
      </c>
      <c r="B3769" s="3" t="s">
        <v>21</v>
      </c>
      <c r="C3769">
        <v>12.03333333333333</v>
      </c>
      <c r="D3769">
        <v>13.633333333333329</v>
      </c>
      <c r="E3769">
        <v>91.333333333333329</v>
      </c>
      <c r="F3769">
        <v>81.333333333333329</v>
      </c>
      <c r="G3769">
        <v>0</v>
      </c>
      <c r="H3769">
        <v>0</v>
      </c>
      <c r="I3769">
        <v>0</v>
      </c>
      <c r="J3769">
        <v>0.1333333333333333</v>
      </c>
      <c r="K3769">
        <f t="shared" si="290"/>
        <v>1.5999999999999996</v>
      </c>
      <c r="L3769">
        <f t="shared" si="291"/>
        <v>0.74082220056174797</v>
      </c>
      <c r="M3769">
        <f t="shared" si="292"/>
        <v>10.66379599665893</v>
      </c>
      <c r="N3769" s="10" t="str" cm="1">
        <f t="array" ref="N3769">_xlfn.IFS(AND(C3769&lt;=0, C3769-M3769&lt;=2), "escarcha",AND(C3769&lt;=0, C3769-M3769&gt;2), "helada negra", AND(C3769&gt;0, M3769+2&gt;C3769), "rocío", TRUE, "sin riesgo")</f>
        <v>rocío</v>
      </c>
      <c r="O3769">
        <f t="shared" si="293"/>
        <v>0.72954649970845309</v>
      </c>
      <c r="P3769">
        <f t="shared" si="294"/>
        <v>10.494478960631792</v>
      </c>
      <c r="Q3769" s="10" t="str" cm="1">
        <f t="array" ref="Q3769">_xlfn.IFS(AND(D3769&lt;=0, D3769-P3769&lt;=2), "escarcha",AND(D3769&lt;=0, D3769-P3769&gt;2), "helada negra", AND(D3769&gt;0, P3769+2&gt;D3769), "rocío", TRUE, "sin riesgo")</f>
        <v>sin riesgo</v>
      </c>
    </row>
    <row r="3770" spans="1:17" x14ac:dyDescent="0.35">
      <c r="A3770" s="2">
        <v>45832</v>
      </c>
      <c r="B3770" s="3" t="s">
        <v>22</v>
      </c>
      <c r="C3770">
        <v>10.8</v>
      </c>
      <c r="D3770">
        <v>12.93333333333333</v>
      </c>
      <c r="E3770">
        <v>93.333333333333343</v>
      </c>
      <c r="F3770">
        <v>84.333333333333329</v>
      </c>
      <c r="G3770">
        <v>1.333333333333333</v>
      </c>
      <c r="H3770">
        <v>0.1333333333333333</v>
      </c>
      <c r="I3770">
        <v>2.666666666666667</v>
      </c>
      <c r="J3770">
        <v>0.43333333333333329</v>
      </c>
      <c r="K3770">
        <f t="shared" si="290"/>
        <v>2.1333333333333293</v>
      </c>
      <c r="L3770">
        <f t="shared" si="291"/>
        <v>0.68088894382978371</v>
      </c>
      <c r="M3770">
        <f t="shared" si="292"/>
        <v>9.76641668363769</v>
      </c>
      <c r="N3770" s="10" t="str" cm="1">
        <f t="array" ref="N3770">_xlfn.IFS(AND(C3770&lt;=0, C3770-M3770&lt;=2), "escarcha",AND(C3770&lt;=0, C3770-M3770&gt;2), "helada negra", AND(C3770&gt;0, M3770+2&gt;C3770), "rocío", TRUE, "sin riesgo")</f>
        <v>rocío</v>
      </c>
      <c r="O3770">
        <f t="shared" si="293"/>
        <v>0.72012946432655378</v>
      </c>
      <c r="P3770">
        <f t="shared" si="294"/>
        <v>10.353244920781245</v>
      </c>
      <c r="Q3770" s="10" t="str" cm="1">
        <f t="array" ref="Q3770">_xlfn.IFS(AND(D3770&lt;=0, D3770-P3770&lt;=2), "escarcha",AND(D3770&lt;=0, D3770-P3770&gt;2), "helada negra", AND(D3770&gt;0, P3770+2&gt;D3770), "rocío", TRUE, "sin riesgo")</f>
        <v>sin riesgo</v>
      </c>
    </row>
    <row r="3771" spans="1:17" x14ac:dyDescent="0.35">
      <c r="A3771" s="2">
        <v>45832</v>
      </c>
      <c r="B3771" s="3" t="s">
        <v>23</v>
      </c>
      <c r="C3771">
        <v>10.03333333333333</v>
      </c>
      <c r="D3771">
        <v>13.46666666666667</v>
      </c>
      <c r="E3771">
        <v>93.9</v>
      </c>
      <c r="F3771">
        <v>82.666666666666671</v>
      </c>
      <c r="G3771">
        <v>0</v>
      </c>
      <c r="H3771">
        <v>0.4</v>
      </c>
      <c r="I3771">
        <v>1.666666666666667</v>
      </c>
      <c r="J3771">
        <v>1.333333333333333</v>
      </c>
      <c r="K3771">
        <f t="shared" si="290"/>
        <v>3.4333333333333407</v>
      </c>
      <c r="L3771">
        <f t="shared" si="291"/>
        <v>0.63582011171423192</v>
      </c>
      <c r="M3771">
        <f t="shared" si="292"/>
        <v>9.0957727781537532</v>
      </c>
      <c r="N3771" s="10" t="str" cm="1">
        <f t="array" ref="N3771">_xlfn.IFS(AND(C3771&lt;=0, C3771-M3771&lt;=2), "escarcha",AND(C3771&lt;=0, C3771-M3771&gt;2), "helada negra", AND(C3771&gt;0, M3771+2&gt;C3771), "rocío", TRUE, "sin riesgo")</f>
        <v>rocío</v>
      </c>
      <c r="O3771">
        <f t="shared" si="293"/>
        <v>0.73496335228640897</v>
      </c>
      <c r="P3771">
        <f t="shared" si="294"/>
        <v>10.575790737782054</v>
      </c>
      <c r="Q3771" s="10" t="str" cm="1">
        <f t="array" ref="Q3771">_xlfn.IFS(AND(D3771&lt;=0, D3771-P3771&lt;=2), "escarcha",AND(D3771&lt;=0, D3771-P3771&gt;2), "helada negra", AND(D3771&gt;0, P3771+2&gt;D3771), "rocío", TRUE, "sin riesgo")</f>
        <v>sin riesgo</v>
      </c>
    </row>
    <row r="3772" spans="1:17" x14ac:dyDescent="0.35">
      <c r="A3772" s="2">
        <v>45832</v>
      </c>
      <c r="B3772" s="3" t="s">
        <v>24</v>
      </c>
      <c r="C3772">
        <v>9.4</v>
      </c>
      <c r="D3772">
        <v>12.9</v>
      </c>
      <c r="E3772">
        <v>94.733333333333334</v>
      </c>
      <c r="F3772">
        <v>85</v>
      </c>
      <c r="G3772">
        <v>0</v>
      </c>
      <c r="H3772">
        <v>9.9999999999999992E-2</v>
      </c>
      <c r="I3772">
        <v>0</v>
      </c>
      <c r="J3772">
        <v>0.56666666666666665</v>
      </c>
      <c r="K3772">
        <f t="shared" si="290"/>
        <v>3.5</v>
      </c>
      <c r="L3772">
        <f t="shared" si="291"/>
        <v>0.60219030605195845</v>
      </c>
      <c r="M3772">
        <f t="shared" si="292"/>
        <v>8.5976601168783944</v>
      </c>
      <c r="N3772" s="10" t="str" cm="1">
        <f t="array" ref="N3772">_xlfn.IFS(AND(C3772&lt;=0, C3772-M3772&lt;=2), "escarcha",AND(C3772&lt;=0, C3772-M3772&gt;2), "helada negra", AND(C3772&gt;0, M3772+2&gt;C3772), "rocío", TRUE, "sin riesgo")</f>
        <v>rocío</v>
      </c>
      <c r="O3772">
        <f t="shared" si="293"/>
        <v>0.72582404151105528</v>
      </c>
      <c r="P3772">
        <f t="shared" si="294"/>
        <v>10.438631770103198</v>
      </c>
      <c r="Q3772" s="10" t="str" cm="1">
        <f t="array" ref="Q3772">_xlfn.IFS(AND(D3772&lt;=0, D3772-P3772&lt;=2), "escarcha",AND(D3772&lt;=0, D3772-P3772&gt;2), "helada negra", AND(D3772&gt;0, P3772+2&gt;D3772), "rocío", TRUE, "sin riesgo")</f>
        <v>sin riesgo</v>
      </c>
    </row>
    <row r="3773" spans="1:17" x14ac:dyDescent="0.35">
      <c r="A3773" s="2">
        <v>45832</v>
      </c>
      <c r="B3773" s="3" t="s">
        <v>25</v>
      </c>
      <c r="C3773">
        <v>9.7333333333333325</v>
      </c>
      <c r="D3773">
        <v>13.2</v>
      </c>
      <c r="E3773">
        <v>95.233333333333334</v>
      </c>
      <c r="F3773">
        <v>85.333333333333329</v>
      </c>
      <c r="G3773">
        <v>0</v>
      </c>
      <c r="H3773">
        <v>3.3333333333333333E-2</v>
      </c>
      <c r="I3773">
        <v>1.333333333333333</v>
      </c>
      <c r="J3773">
        <v>0.2</v>
      </c>
      <c r="K3773">
        <f t="shared" si="290"/>
        <v>3.4666666666666668</v>
      </c>
      <c r="L3773">
        <f t="shared" si="291"/>
        <v>0.62983110792159602</v>
      </c>
      <c r="M3773">
        <f t="shared" si="292"/>
        <v>9.0069215223047241</v>
      </c>
      <c r="N3773" s="10" t="str" cm="1">
        <f t="array" ref="N3773">_xlfn.IFS(AND(C3773&lt;=0, C3773-M3773&lt;=2), "escarcha",AND(C3773&lt;=0, C3773-M3773&gt;2), "helada negra", AND(C3773&gt;0, M3773+2&gt;C3773), "rocío", TRUE, "sin riesgo")</f>
        <v>rocío</v>
      </c>
      <c r="O3773">
        <f t="shared" si="293"/>
        <v>0.74933284056953675</v>
      </c>
      <c r="P3773">
        <f t="shared" si="294"/>
        <v>10.791742444994187</v>
      </c>
      <c r="Q3773" s="10" t="str" cm="1">
        <f t="array" ref="Q3773">_xlfn.IFS(AND(D3773&lt;=0, D3773-P3773&lt;=2), "escarcha",AND(D3773&lt;=0, D3773-P3773&gt;2), "helada negra", AND(D3773&gt;0, P3773+2&gt;D3773), "rocío", TRUE, "sin riesgo")</f>
        <v>sin riesgo</v>
      </c>
    </row>
    <row r="3774" spans="1:17" x14ac:dyDescent="0.35">
      <c r="A3774" s="2">
        <v>45832</v>
      </c>
      <c r="B3774" s="3" t="s">
        <v>26</v>
      </c>
      <c r="C3774">
        <v>10.366666666666671</v>
      </c>
      <c r="D3774">
        <v>14.93333333333333</v>
      </c>
      <c r="E3774">
        <v>95.5</v>
      </c>
      <c r="F3774">
        <v>80.333333333333329</v>
      </c>
      <c r="G3774">
        <v>0.33333333333333331</v>
      </c>
      <c r="H3774">
        <v>3.3333333333333333E-2</v>
      </c>
      <c r="I3774">
        <v>2</v>
      </c>
      <c r="J3774">
        <v>0.43333333333333329</v>
      </c>
      <c r="K3774">
        <f t="shared" si="290"/>
        <v>4.5666666666666593</v>
      </c>
      <c r="L3774">
        <f t="shared" si="291"/>
        <v>0.67498089641480186</v>
      </c>
      <c r="M3774">
        <f t="shared" si="292"/>
        <v>9.6782992433297501</v>
      </c>
      <c r="N3774" s="10" t="str" cm="1">
        <f t="array" ref="N3774">_xlfn.IFS(AND(C3774&lt;=0, C3774-M3774&lt;=2), "escarcha",AND(C3774&lt;=0, C3774-M3774&gt;2), "helada negra", AND(C3774&gt;0, M3774+2&gt;C3774), "rocío", TRUE, "sin riesgo")</f>
        <v>rocío</v>
      </c>
      <c r="O3774">
        <f t="shared" si="293"/>
        <v>0.8012749508749748</v>
      </c>
      <c r="P3774">
        <f t="shared" si="294"/>
        <v>11.575430737961454</v>
      </c>
      <c r="Q3774" s="10" t="str" cm="1">
        <f t="array" ref="Q3774">_xlfn.IFS(AND(D3774&lt;=0, D3774-P3774&lt;=2), "escarcha",AND(D3774&lt;=0, D3774-P3774&gt;2), "helada negra", AND(D3774&gt;0, P3774+2&gt;D3774), "rocío", TRUE, "sin riesgo")</f>
        <v>sin riesgo</v>
      </c>
    </row>
    <row r="3775" spans="1:17" x14ac:dyDescent="0.35">
      <c r="A3775" s="2">
        <v>45832</v>
      </c>
      <c r="B3775" s="3" t="s">
        <v>27</v>
      </c>
      <c r="C3775">
        <v>11.83333333333333</v>
      </c>
      <c r="D3775">
        <v>18.266666666666669</v>
      </c>
      <c r="E3775">
        <v>95</v>
      </c>
      <c r="F3775">
        <v>71.333333333333329</v>
      </c>
      <c r="G3775">
        <v>1</v>
      </c>
      <c r="H3775">
        <v>0.53333333333333333</v>
      </c>
      <c r="I3775">
        <v>2.333333333333333</v>
      </c>
      <c r="J3775">
        <v>1.466666666666667</v>
      </c>
      <c r="K3775">
        <f t="shared" si="290"/>
        <v>6.4333333333333389</v>
      </c>
      <c r="L3775">
        <f t="shared" si="291"/>
        <v>0.76700533761265843</v>
      </c>
      <c r="M3775">
        <f t="shared" si="292"/>
        <v>11.057838194082194</v>
      </c>
      <c r="N3775" s="10" t="str" cm="1">
        <f t="array" ref="N3775">_xlfn.IFS(AND(C3775&lt;=0, C3775-M3775&lt;=2), "escarcha",AND(C3775&lt;=0, C3775-M3775&gt;2), "helada negra", AND(C3775&gt;0, M3775+2&gt;C3775), "rocío", TRUE, "sin riesgo")</f>
        <v>rocío</v>
      </c>
      <c r="O3775">
        <f t="shared" si="293"/>
        <v>0.89427079314654634</v>
      </c>
      <c r="P3775">
        <f t="shared" si="294"/>
        <v>12.990681450830342</v>
      </c>
      <c r="Q3775" s="10" t="str" cm="1">
        <f t="array" ref="Q3775">_xlfn.IFS(AND(D3775&lt;=0, D3775-P3775&lt;=2), "escarcha",AND(D3775&lt;=0, D3775-P3775&gt;2), "helada negra", AND(D3775&gt;0, P3775+2&gt;D3775), "rocío", TRUE, "sin riesgo")</f>
        <v>sin riesgo</v>
      </c>
    </row>
    <row r="3776" spans="1:17" x14ac:dyDescent="0.35">
      <c r="A3776" s="2">
        <v>45832</v>
      </c>
      <c r="B3776" s="3" t="s">
        <v>28</v>
      </c>
      <c r="C3776">
        <v>15.03333333333333</v>
      </c>
      <c r="D3776">
        <v>20.06666666666667</v>
      </c>
      <c r="E3776">
        <v>87.4</v>
      </c>
      <c r="F3776">
        <v>67</v>
      </c>
      <c r="G3776">
        <v>0</v>
      </c>
      <c r="H3776">
        <v>0.6333333333333333</v>
      </c>
      <c r="I3776">
        <v>1.333333333333333</v>
      </c>
      <c r="J3776">
        <v>2.2333333333333329</v>
      </c>
      <c r="K3776">
        <f t="shared" si="290"/>
        <v>5.0333333333333403</v>
      </c>
      <c r="L3776">
        <f t="shared" si="291"/>
        <v>0.89201970544093201</v>
      </c>
      <c r="M3776">
        <f t="shared" si="292"/>
        <v>12.956237645296106</v>
      </c>
      <c r="N3776" s="10" t="str" cm="1">
        <f t="array" ref="N3776">_xlfn.IFS(AND(C3776&lt;=0, C3776-M3776&lt;=2), "escarcha",AND(C3776&lt;=0, C3776-M3776&gt;2), "helada negra", AND(C3776&gt;0, M3776+2&gt;C3776), "rocío", TRUE, "sin riesgo")</f>
        <v>sin riesgo</v>
      </c>
      <c r="O3776">
        <f t="shared" si="293"/>
        <v>0.9437491095291608</v>
      </c>
      <c r="P3776">
        <f t="shared" si="294"/>
        <v>13.750094947075828</v>
      </c>
      <c r="Q3776" s="10" t="str" cm="1">
        <f t="array" ref="Q3776">_xlfn.IFS(AND(D3776&lt;=0, D3776-P3776&lt;=2), "escarcha",AND(D3776&lt;=0, D3776-P3776&gt;2), "helada negra", AND(D3776&gt;0, P3776+2&gt;D3776), "rocío", TRUE, "sin riesgo")</f>
        <v>sin riesgo</v>
      </c>
    </row>
    <row r="3777" spans="1:17" x14ac:dyDescent="0.35">
      <c r="A3777" s="2">
        <v>45832</v>
      </c>
      <c r="B3777" s="3" t="s">
        <v>29</v>
      </c>
      <c r="C3777">
        <v>18.333333333333329</v>
      </c>
      <c r="D3777">
        <v>21.2</v>
      </c>
      <c r="E3777">
        <v>77.066666666666663</v>
      </c>
      <c r="F3777">
        <v>63.333333333333343</v>
      </c>
      <c r="G3777">
        <v>0</v>
      </c>
      <c r="H3777">
        <v>0.73333333333333339</v>
      </c>
      <c r="I3777">
        <v>1</v>
      </c>
      <c r="J3777">
        <v>2.7</v>
      </c>
      <c r="K3777">
        <f t="shared" si="290"/>
        <v>2.8666666666666707</v>
      </c>
      <c r="L3777">
        <f t="shared" si="291"/>
        <v>0.97575914298678978</v>
      </c>
      <c r="M3777">
        <f t="shared" si="292"/>
        <v>14.243802714381093</v>
      </c>
      <c r="N3777" s="10" t="str" cm="1">
        <f t="array" ref="N3777">_xlfn.IFS(AND(C3777&lt;=0, C3777-M3777&lt;=2), "escarcha",AND(C3777&lt;=0, C3777-M3777&gt;2), "helada negra", AND(C3777&gt;0, M3777+2&gt;C3777), "rocío", TRUE, "sin riesgo")</f>
        <v>sin riesgo</v>
      </c>
      <c r="O3777">
        <f t="shared" si="293"/>
        <v>0.95729700168230503</v>
      </c>
      <c r="P3777">
        <f t="shared" si="294"/>
        <v>13.958819839323414</v>
      </c>
      <c r="Q3777" s="10" t="str" cm="1">
        <f t="array" ref="Q3777">_xlfn.IFS(AND(D3777&lt;=0, D3777-P3777&lt;=2), "escarcha",AND(D3777&lt;=0, D3777-P3777&gt;2), "helada negra", AND(D3777&gt;0, P3777+2&gt;D3777), "rocío", TRUE, "sin riesgo")</f>
        <v>sin riesgo</v>
      </c>
    </row>
    <row r="3778" spans="1:17" x14ac:dyDescent="0.35">
      <c r="A3778" s="2">
        <v>45832</v>
      </c>
      <c r="B3778" s="3" t="s">
        <v>30</v>
      </c>
      <c r="C3778">
        <v>19.5</v>
      </c>
      <c r="D3778">
        <v>21.1</v>
      </c>
      <c r="E3778">
        <v>73.900000000000006</v>
      </c>
      <c r="F3778">
        <v>63</v>
      </c>
      <c r="G3778">
        <v>0</v>
      </c>
      <c r="H3778">
        <v>3.433333333333334</v>
      </c>
      <c r="I3778">
        <v>0</v>
      </c>
      <c r="J3778">
        <v>6.666666666666667</v>
      </c>
      <c r="K3778">
        <f t="shared" ref="K3778:K3841" si="295">ABS((C3778-D3778))</f>
        <v>1.6000000000000014</v>
      </c>
      <c r="L3778">
        <f t="shared" si="291"/>
        <v>1.0066288764446207</v>
      </c>
      <c r="M3778">
        <f t="shared" si="292"/>
        <v>14.721724548823248</v>
      </c>
      <c r="N3778" s="10" t="str" cm="1">
        <f t="array" ref="N3778">_xlfn.IFS(AND(C3778&lt;=0, C3778-M3778&lt;=2), "escarcha",AND(C3778&lt;=0, C3778-M3778&gt;2), "helada negra", AND(C3778&gt;0, M3778+2&gt;C3778), "rocío", TRUE, "sin riesgo")</f>
        <v>sin riesgo</v>
      </c>
      <c r="O3778">
        <f t="shared" si="293"/>
        <v>0.94588268986963364</v>
      </c>
      <c r="P3778">
        <f t="shared" si="294"/>
        <v>13.782943345946101</v>
      </c>
      <c r="Q3778" s="10" t="str" cm="1">
        <f t="array" ref="Q3778">_xlfn.IFS(AND(D3778&lt;=0, D3778-P3778&lt;=2), "escarcha",AND(D3778&lt;=0, D3778-P3778&gt;2), "helada negra", AND(D3778&gt;0, P3778+2&gt;D3778), "rocío", TRUE, "sin riesgo")</f>
        <v>sin riesgo</v>
      </c>
    </row>
    <row r="3779" spans="1:17" x14ac:dyDescent="0.35">
      <c r="A3779" s="2">
        <v>45832</v>
      </c>
      <c r="B3779" s="3" t="s">
        <v>31</v>
      </c>
      <c r="C3779">
        <v>22.833333333333329</v>
      </c>
      <c r="D3779">
        <v>23.166666666666671</v>
      </c>
      <c r="E3779">
        <v>63.966666666666669</v>
      </c>
      <c r="F3779">
        <v>54</v>
      </c>
      <c r="G3779">
        <v>1.333333333333333</v>
      </c>
      <c r="H3779">
        <v>8.1999999999999993</v>
      </c>
      <c r="I3779">
        <v>3.666666666666667</v>
      </c>
      <c r="J3779">
        <v>14.233333333333331</v>
      </c>
      <c r="K3779">
        <f t="shared" si="295"/>
        <v>0.33333333333334281</v>
      </c>
      <c r="L3779">
        <f t="shared" ref="L3779:L3842" si="296">(LN(E3779/100))+((17.625*C3779)/(243.04+C3779))</f>
        <v>1.0668356434097337</v>
      </c>
      <c r="M3779">
        <f t="shared" ref="M3779:M3842" si="297">(243.04*L3779)/(17.625-L3779)</f>
        <v>15.65896612634509</v>
      </c>
      <c r="N3779" s="10" t="str" cm="1">
        <f t="array" ref="N3779">_xlfn.IFS(AND(C3779&lt;=0, C3779-M3779&lt;=2), "escarcha",AND(C3779&lt;=0, C3779-M3779&gt;2), "helada negra", AND(C3779&gt;0, M3779+2&gt;C3779), "rocío", TRUE, "sin riesgo")</f>
        <v>sin riesgo</v>
      </c>
      <c r="O3779">
        <f t="shared" ref="O3779:O3842" si="298">(LN(F3779/100))+((17.625*D3779)/(243.04+D3779))</f>
        <v>0.91763157112688332</v>
      </c>
      <c r="P3779">
        <f t="shared" ref="P3779:P3842" si="299">(243.04*O3779)/(17.625-O3779)</f>
        <v>13.348671754988054</v>
      </c>
      <c r="Q3779" s="10" t="str" cm="1">
        <f t="array" ref="Q3779">_xlfn.IFS(AND(D3779&lt;=0, D3779-P3779&lt;=2), "escarcha",AND(D3779&lt;=0, D3779-P3779&gt;2), "helada negra", AND(D3779&gt;0, P3779+2&gt;D3779), "rocío", TRUE, "sin riesgo")</f>
        <v>sin riesgo</v>
      </c>
    </row>
    <row r="3780" spans="1:17" x14ac:dyDescent="0.35">
      <c r="A3780" s="2">
        <v>45832</v>
      </c>
      <c r="B3780" s="3" t="s">
        <v>46</v>
      </c>
      <c r="C3780">
        <v>13.43333333333333</v>
      </c>
      <c r="D3780">
        <v>14.06666666666667</v>
      </c>
      <c r="E3780">
        <v>95</v>
      </c>
      <c r="F3780">
        <v>89.666666666666671</v>
      </c>
      <c r="G3780">
        <v>0</v>
      </c>
      <c r="H3780">
        <v>3.7</v>
      </c>
      <c r="I3780">
        <v>0.66666666666666663</v>
      </c>
      <c r="J3780">
        <v>8</v>
      </c>
      <c r="K3780">
        <f t="shared" si="295"/>
        <v>0.63333333333333997</v>
      </c>
      <c r="L3780">
        <f t="shared" si="296"/>
        <v>0.8718533615350923</v>
      </c>
      <c r="M3780">
        <f t="shared" si="297"/>
        <v>12.648086091539446</v>
      </c>
      <c r="N3780" s="10" t="str" cm="1">
        <f t="array" ref="N3780">_xlfn.IFS(AND(C3780&lt;=0, C3780-M3780&lt;=2), "escarcha",AND(C3780&lt;=0, C3780-M3780&gt;2), "helada negra", AND(C3780&gt;0, M3780+2&gt;C3780), "rocío", TRUE, "sin riesgo")</f>
        <v>rocío</v>
      </c>
      <c r="O3780">
        <f t="shared" si="298"/>
        <v>0.85521739740013192</v>
      </c>
      <c r="P3780">
        <f t="shared" si="299"/>
        <v>12.394438329325997</v>
      </c>
      <c r="Q3780" s="10" t="str" cm="1">
        <f t="array" ref="Q3780">_xlfn.IFS(AND(D3780&lt;=0, D3780-P3780&lt;=2), "escarcha",AND(D3780&lt;=0, D3780-P3780&gt;2), "helada negra", AND(D3780&gt;0, P3780+2&gt;D3780), "rocío", TRUE, "sin riesgo")</f>
        <v>rocío</v>
      </c>
    </row>
    <row r="3781" spans="1:17" x14ac:dyDescent="0.35">
      <c r="A3781" s="2">
        <v>45833</v>
      </c>
      <c r="B3781" s="3" t="s">
        <v>10</v>
      </c>
      <c r="C3781">
        <v>13.3</v>
      </c>
      <c r="D3781">
        <v>13.96666666666667</v>
      </c>
      <c r="E3781">
        <v>95.3</v>
      </c>
      <c r="F3781">
        <v>90.333333333333329</v>
      </c>
      <c r="G3781">
        <v>0.66666666666666663</v>
      </c>
      <c r="H3781">
        <v>1.4333333333333329</v>
      </c>
      <c r="I3781">
        <v>3</v>
      </c>
      <c r="J3781">
        <v>3.2666666666666671</v>
      </c>
      <c r="K3781">
        <f t="shared" si="295"/>
        <v>0.66666666666666963</v>
      </c>
      <c r="L3781">
        <f t="shared" si="296"/>
        <v>0.86631893652351244</v>
      </c>
      <c r="M3781">
        <f t="shared" si="297"/>
        <v>12.563647075517355</v>
      </c>
      <c r="N3781" s="10" t="str" cm="1">
        <f t="array" ref="N3781">_xlfn.IFS(AND(C3781&lt;=0, C3781-M3781&lt;=2), "escarcha",AND(C3781&lt;=0, C3781-M3781&gt;2), "helada negra", AND(C3781&gt;0, M3781+2&gt;C3781), "rocío", TRUE, "sin riesgo")</f>
        <v>rocío</v>
      </c>
      <c r="O3781">
        <f t="shared" si="298"/>
        <v>0.85614223971523817</v>
      </c>
      <c r="P3781">
        <f t="shared" si="299"/>
        <v>12.408526145006674</v>
      </c>
      <c r="Q3781" s="10" t="str" cm="1">
        <f t="array" ref="Q3781">_xlfn.IFS(AND(D3781&lt;=0, D3781-P3781&lt;=2), "escarcha",AND(D3781&lt;=0, D3781-P3781&gt;2), "helada negra", AND(D3781&gt;0, P3781+2&gt;D3781), "rocío", TRUE, "sin riesgo")</f>
        <v>rocío</v>
      </c>
    </row>
    <row r="3782" spans="1:17" x14ac:dyDescent="0.35">
      <c r="A3782" s="2">
        <v>45833</v>
      </c>
      <c r="B3782" s="3" t="s">
        <v>11</v>
      </c>
      <c r="C3782">
        <v>13.06666666666667</v>
      </c>
      <c r="D3782">
        <v>13.4</v>
      </c>
      <c r="E3782">
        <v>95.63333333333334</v>
      </c>
      <c r="F3782">
        <v>93</v>
      </c>
      <c r="G3782">
        <v>1</v>
      </c>
      <c r="H3782">
        <v>1.2666666666666671</v>
      </c>
      <c r="I3782">
        <v>2.666666666666667</v>
      </c>
      <c r="J3782">
        <v>2.5333333333333332</v>
      </c>
      <c r="K3782">
        <f t="shared" si="295"/>
        <v>0.33333333333333037</v>
      </c>
      <c r="L3782">
        <f t="shared" si="296"/>
        <v>0.85458594220866935</v>
      </c>
      <c r="M3782">
        <f t="shared" si="297"/>
        <v>12.384820474835012</v>
      </c>
      <c r="N3782" s="10" t="str" cm="1">
        <f t="array" ref="N3782">_xlfn.IFS(AND(C3782&lt;=0, C3782-M3782&lt;=2), "escarcha",AND(C3782&lt;=0, C3782-M3782&gt;2), "helada negra", AND(C3782&gt;0, M3782+2&gt;C3782), "rocío", TRUE, "sin riesgo")</f>
        <v>rocío</v>
      </c>
      <c r="O3782">
        <f t="shared" si="298"/>
        <v>0.84840497398781323</v>
      </c>
      <c r="P3782">
        <f t="shared" si="299"/>
        <v>12.290714805852422</v>
      </c>
      <c r="Q3782" s="10" t="str" cm="1">
        <f t="array" ref="Q3782">_xlfn.IFS(AND(D3782&lt;=0, D3782-P3782&lt;=2), "escarcha",AND(D3782&lt;=0, D3782-P3782&gt;2), "helada negra", AND(D3782&gt;0, P3782+2&gt;D3782), "rocío", TRUE, "sin riesgo")</f>
        <v>rocío</v>
      </c>
    </row>
    <row r="3783" spans="1:17" x14ac:dyDescent="0.35">
      <c r="A3783" s="2">
        <v>45833</v>
      </c>
      <c r="B3783" s="3" t="s">
        <v>12</v>
      </c>
      <c r="C3783">
        <v>13.06666666666667</v>
      </c>
      <c r="D3783">
        <v>13.2</v>
      </c>
      <c r="E3783">
        <v>95.5</v>
      </c>
      <c r="F3783">
        <v>93.666666666666671</v>
      </c>
      <c r="G3783">
        <v>0.33333333333333331</v>
      </c>
      <c r="H3783">
        <v>0.16666666666666671</v>
      </c>
      <c r="I3783">
        <v>1.333333333333333</v>
      </c>
      <c r="J3783">
        <v>0.9</v>
      </c>
      <c r="K3783">
        <f t="shared" si="295"/>
        <v>0.13333333333332931</v>
      </c>
      <c r="L3783">
        <f t="shared" si="296"/>
        <v>0.85319075537614442</v>
      </c>
      <c r="M3783">
        <f t="shared" si="297"/>
        <v>12.363572597457633</v>
      </c>
      <c r="N3783" s="10" t="str" cm="1">
        <f t="array" ref="N3783">_xlfn.IFS(AND(C3783&lt;=0, C3783-M3783&lt;=2), "escarcha",AND(C3783&lt;=0, C3783-M3783&gt;2), "helada negra", AND(C3783&gt;0, M3783+2&gt;C3783), "rocío", TRUE, "sin riesgo")</f>
        <v>rocío</v>
      </c>
      <c r="O3783">
        <f t="shared" si="298"/>
        <v>0.8425100654237202</v>
      </c>
      <c r="P3783">
        <f t="shared" si="299"/>
        <v>12.201028995030992</v>
      </c>
      <c r="Q3783" s="10" t="str" cm="1">
        <f t="array" ref="Q3783">_xlfn.IFS(AND(D3783&lt;=0, D3783-P3783&lt;=2), "escarcha",AND(D3783&lt;=0, D3783-P3783&gt;2), "helada negra", AND(D3783&gt;0, P3783+2&gt;D3783), "rocío", TRUE, "sin riesgo")</f>
        <v>rocío</v>
      </c>
    </row>
    <row r="3784" spans="1:17" x14ac:dyDescent="0.35">
      <c r="A3784" s="2">
        <v>45833</v>
      </c>
      <c r="B3784" s="3" t="s">
        <v>13</v>
      </c>
      <c r="C3784">
        <v>13.133333333333329</v>
      </c>
      <c r="D3784">
        <v>13.46666666666667</v>
      </c>
      <c r="E3784">
        <v>95.566666666666663</v>
      </c>
      <c r="F3784">
        <v>93</v>
      </c>
      <c r="G3784">
        <v>0</v>
      </c>
      <c r="H3784">
        <v>0.6333333333333333</v>
      </c>
      <c r="I3784">
        <v>0</v>
      </c>
      <c r="J3784">
        <v>1.466666666666667</v>
      </c>
      <c r="K3784">
        <f t="shared" si="295"/>
        <v>0.33333333333334103</v>
      </c>
      <c r="L3784">
        <f t="shared" si="296"/>
        <v>0.85824131300437145</v>
      </c>
      <c r="M3784">
        <f t="shared" si="297"/>
        <v>12.440506397599876</v>
      </c>
      <c r="N3784" s="10" t="str" cm="1">
        <f t="array" ref="N3784">_xlfn.IFS(AND(C3784&lt;=0, C3784-M3784&lt;=2), "escarcha",AND(C3784&lt;=0, C3784-M3784&gt;2), "helada negra", AND(C3784&gt;0, M3784+2&gt;C3784), "rocío", TRUE, "sin riesgo")</f>
        <v>rocío</v>
      </c>
      <c r="O3784">
        <f t="shared" si="298"/>
        <v>0.85274638794279245</v>
      </c>
      <c r="P3784">
        <f t="shared" si="299"/>
        <v>12.356805884250862</v>
      </c>
      <c r="Q3784" s="10" t="str" cm="1">
        <f t="array" ref="Q3784">_xlfn.IFS(AND(D3784&lt;=0, D3784-P3784&lt;=2), "escarcha",AND(D3784&lt;=0, D3784-P3784&gt;2), "helada negra", AND(D3784&gt;0, P3784+2&gt;D3784), "rocío", TRUE, "sin riesgo")</f>
        <v>rocío</v>
      </c>
    </row>
    <row r="3785" spans="1:17" x14ac:dyDescent="0.35">
      <c r="A3785" s="2">
        <v>45833</v>
      </c>
      <c r="B3785" s="3" t="s">
        <v>14</v>
      </c>
      <c r="C3785">
        <v>13.03333333333333</v>
      </c>
      <c r="D3785">
        <v>13.233333333333331</v>
      </c>
      <c r="E3785">
        <v>96</v>
      </c>
      <c r="F3785">
        <v>95</v>
      </c>
      <c r="G3785">
        <v>0</v>
      </c>
      <c r="H3785">
        <v>0.2</v>
      </c>
      <c r="I3785">
        <v>0</v>
      </c>
      <c r="J3785">
        <v>0.73333333333333339</v>
      </c>
      <c r="K3785">
        <f t="shared" si="295"/>
        <v>0.20000000000000107</v>
      </c>
      <c r="L3785">
        <f t="shared" si="296"/>
        <v>0.85623548901310753</v>
      </c>
      <c r="M3785">
        <f t="shared" si="297"/>
        <v>12.409946666816086</v>
      </c>
      <c r="N3785" s="10" t="str" cm="1">
        <f t="array" ref="N3785">_xlfn.IFS(AND(C3785&lt;=0, C3785-M3785&lt;=2), "escarcha",AND(C3785&lt;=0, C3785-M3785&gt;2), "helada negra", AND(C3785&gt;0, M3785+2&gt;C3785), "rocío", TRUE, "sin riesgo")</f>
        <v>rocío</v>
      </c>
      <c r="O3785">
        <f t="shared" si="298"/>
        <v>0.85881895555391807</v>
      </c>
      <c r="P3785">
        <f t="shared" si="299"/>
        <v>12.449308426558275</v>
      </c>
      <c r="Q3785" s="10" t="str" cm="1">
        <f t="array" ref="Q3785">_xlfn.IFS(AND(D3785&lt;=0, D3785-P3785&lt;=2), "escarcha",AND(D3785&lt;=0, D3785-P3785&gt;2), "helada negra", AND(D3785&gt;0, P3785+2&gt;D3785), "rocío", TRUE, "sin riesgo")</f>
        <v>rocío</v>
      </c>
    </row>
    <row r="3786" spans="1:17" x14ac:dyDescent="0.35">
      <c r="A3786" s="2">
        <v>45833</v>
      </c>
      <c r="B3786" s="3" t="s">
        <v>16</v>
      </c>
      <c r="C3786">
        <v>12.233333333333331</v>
      </c>
      <c r="D3786">
        <v>12.4</v>
      </c>
      <c r="E3786">
        <v>96.2</v>
      </c>
      <c r="F3786">
        <v>96.666666666666671</v>
      </c>
      <c r="G3786">
        <v>0</v>
      </c>
      <c r="H3786">
        <v>3.3333333333333333E-2</v>
      </c>
      <c r="I3786">
        <v>0</v>
      </c>
      <c r="J3786">
        <v>0.5</v>
      </c>
      <c r="K3786">
        <f t="shared" si="295"/>
        <v>0.16666666666666963</v>
      </c>
      <c r="L3786">
        <f t="shared" si="296"/>
        <v>0.80589302820337827</v>
      </c>
      <c r="M3786">
        <f t="shared" si="297"/>
        <v>11.645341331319614</v>
      </c>
      <c r="N3786" s="10" t="str" cm="1">
        <f t="array" ref="N3786">_xlfn.IFS(AND(C3786&lt;=0, C3786-M3786&lt;=2), "escarcha",AND(C3786&lt;=0, C3786-M3786&gt;2), "helada negra", AND(C3786&gt;0, M3786+2&gt;C3786), "rocío", TRUE, "sin riesgo")</f>
        <v>rocío</v>
      </c>
      <c r="O3786">
        <f t="shared" si="298"/>
        <v>0.82168097259616335</v>
      </c>
      <c r="P3786">
        <f t="shared" si="299"/>
        <v>11.884636794319436</v>
      </c>
      <c r="Q3786" s="10" t="str" cm="1">
        <f t="array" ref="Q3786">_xlfn.IFS(AND(D3786&lt;=0, D3786-P3786&lt;=2), "escarcha",AND(D3786&lt;=0, D3786-P3786&gt;2), "helada negra", AND(D3786&gt;0, P3786+2&gt;D3786), "rocío", TRUE, "sin riesgo")</f>
        <v>rocío</v>
      </c>
    </row>
    <row r="3787" spans="1:17" x14ac:dyDescent="0.35">
      <c r="A3787" s="2">
        <v>45833</v>
      </c>
      <c r="B3787" s="3" t="s">
        <v>17</v>
      </c>
      <c r="C3787">
        <v>12.16666666666667</v>
      </c>
      <c r="D3787">
        <v>12.46666666666667</v>
      </c>
      <c r="E3787">
        <v>96.533333333333331</v>
      </c>
      <c r="F3787">
        <v>96</v>
      </c>
      <c r="G3787">
        <v>0</v>
      </c>
      <c r="H3787">
        <v>6.6666666666666666E-2</v>
      </c>
      <c r="I3787">
        <v>0</v>
      </c>
      <c r="J3787">
        <v>0.3</v>
      </c>
      <c r="K3787">
        <f t="shared" si="295"/>
        <v>0.30000000000000071</v>
      </c>
      <c r="L3787">
        <f t="shared" si="296"/>
        <v>0.80496857116399922</v>
      </c>
      <c r="M3787">
        <f t="shared" si="297"/>
        <v>11.631343399293353</v>
      </c>
      <c r="N3787" s="10" t="str" cm="1">
        <f t="array" ref="N3787">_xlfn.IFS(AND(C3787&lt;=0, C3787-M3787&lt;=2), "escarcha",AND(C3787&lt;=0, C3787-M3787&gt;2), "helada negra", AND(C3787&gt;0, M3787+2&gt;C3787), "rocío", TRUE, "sin riesgo")</f>
        <v>rocío</v>
      </c>
      <c r="O3787">
        <f t="shared" si="298"/>
        <v>0.81913599744342513</v>
      </c>
      <c r="P3787">
        <f t="shared" si="299"/>
        <v>11.846032598405221</v>
      </c>
      <c r="Q3787" s="10" t="str" cm="1">
        <f t="array" ref="Q3787">_xlfn.IFS(AND(D3787&lt;=0, D3787-P3787&lt;=2), "escarcha",AND(D3787&lt;=0, D3787-P3787&gt;2), "helada negra", AND(D3787&gt;0, P3787+2&gt;D3787), "rocío", TRUE, "sin riesgo")</f>
        <v>rocío</v>
      </c>
    </row>
    <row r="3788" spans="1:17" x14ac:dyDescent="0.35">
      <c r="A3788" s="2">
        <v>45833</v>
      </c>
      <c r="B3788" s="3" t="s">
        <v>18</v>
      </c>
      <c r="C3788">
        <v>11.96666666666667</v>
      </c>
      <c r="D3788">
        <v>12.5</v>
      </c>
      <c r="E3788">
        <v>96.733333333333334</v>
      </c>
      <c r="F3788">
        <v>96</v>
      </c>
      <c r="G3788">
        <v>0</v>
      </c>
      <c r="H3788">
        <v>0</v>
      </c>
      <c r="I3788">
        <v>0</v>
      </c>
      <c r="J3788">
        <v>0</v>
      </c>
      <c r="K3788">
        <f t="shared" si="295"/>
        <v>0.53333333333332966</v>
      </c>
      <c r="L3788">
        <f t="shared" si="296"/>
        <v>0.79387408576199203</v>
      </c>
      <c r="M3788">
        <f t="shared" si="297"/>
        <v>11.463473019376412</v>
      </c>
      <c r="N3788" s="10" t="str" cm="1">
        <f t="array" ref="N3788">_xlfn.IFS(AND(C3788&lt;=0, C3788-M3788&lt;=2), "escarcha",AND(C3788&lt;=0, C3788-M3788&gt;2), "helada negra", AND(C3788&gt;0, M3788+2&gt;C3788), "rocío", TRUE, "sin riesgo")</f>
        <v>rocío</v>
      </c>
      <c r="O3788">
        <f t="shared" si="298"/>
        <v>0.82132287516746505</v>
      </c>
      <c r="P3788">
        <f t="shared" si="299"/>
        <v>11.879204182381601</v>
      </c>
      <c r="Q3788" s="10" t="str" cm="1">
        <f t="array" ref="Q3788">_xlfn.IFS(AND(D3788&lt;=0, D3788-P3788&lt;=2), "escarcha",AND(D3788&lt;=0, D3788-P3788&gt;2), "helada negra", AND(D3788&gt;0, P3788+2&gt;D3788), "rocío", TRUE, "sin riesgo")</f>
        <v>rocío</v>
      </c>
    </row>
    <row r="3789" spans="1:17" x14ac:dyDescent="0.35">
      <c r="A3789" s="2">
        <v>45835</v>
      </c>
      <c r="B3789" s="3" t="s">
        <v>34</v>
      </c>
      <c r="C3789">
        <v>25.6</v>
      </c>
      <c r="D3789">
        <v>25.666666666666671</v>
      </c>
      <c r="E3789">
        <v>51.366666666666667</v>
      </c>
      <c r="F3789">
        <v>48</v>
      </c>
      <c r="G3789">
        <v>5.333333333333333</v>
      </c>
      <c r="H3789">
        <v>4.166666666666667</v>
      </c>
      <c r="I3789">
        <v>9.3333333333333339</v>
      </c>
      <c r="J3789">
        <v>9</v>
      </c>
      <c r="K3789">
        <f t="shared" si="295"/>
        <v>6.6666666666669983E-2</v>
      </c>
      <c r="L3789">
        <f t="shared" si="296"/>
        <v>1.0133904409873202</v>
      </c>
      <c r="M3789">
        <f t="shared" si="297"/>
        <v>14.826643493070213</v>
      </c>
      <c r="N3789" s="10" t="str" cm="1">
        <f t="array" ref="N3789">_xlfn.IFS(AND(C3789&lt;=0, C3789-M3789&lt;=2), "escarcha",AND(C3789&lt;=0, C3789-M3789&gt;2), "helada negra", AND(C3789&gt;0, M3789+2&gt;C3789), "rocío", TRUE, "sin riesgo")</f>
        <v>sin riesgo</v>
      </c>
      <c r="O3789">
        <f t="shared" si="298"/>
        <v>0.94955809133174851</v>
      </c>
      <c r="P3789">
        <f t="shared" si="299"/>
        <v>13.839549187437333</v>
      </c>
      <c r="Q3789" s="10" t="str" cm="1">
        <f t="array" ref="Q3789">_xlfn.IFS(AND(D3789&lt;=0, D3789-P3789&lt;=2), "escarcha",AND(D3789&lt;=0, D3789-P3789&gt;2), "helada negra", AND(D3789&gt;0, P3789+2&gt;D3789), "rocío", TRUE, "sin riesgo")</f>
        <v>sin riesgo</v>
      </c>
    </row>
    <row r="3790" spans="1:17" x14ac:dyDescent="0.35">
      <c r="A3790" s="2">
        <v>45835</v>
      </c>
      <c r="B3790" s="3" t="s">
        <v>48</v>
      </c>
      <c r="C3790">
        <v>30.4</v>
      </c>
      <c r="D3790">
        <v>30.43333333333333</v>
      </c>
      <c r="E3790">
        <v>36.166666666666657</v>
      </c>
      <c r="F3790">
        <v>34.666666666666657</v>
      </c>
      <c r="G3790">
        <v>3</v>
      </c>
      <c r="H3790">
        <v>4.2333333333333334</v>
      </c>
      <c r="I3790">
        <v>6.666666666666667</v>
      </c>
      <c r="J3790">
        <v>7.7</v>
      </c>
      <c r="K3790">
        <f t="shared" si="295"/>
        <v>3.3333333333331439E-2</v>
      </c>
      <c r="L3790">
        <f t="shared" si="296"/>
        <v>0.94244692594280322</v>
      </c>
      <c r="M3790">
        <f t="shared" si="297"/>
        <v>13.730050782055349</v>
      </c>
      <c r="N3790" s="10" t="str" cm="1">
        <f t="array" ref="N3790">_xlfn.IFS(AND(C3790&lt;=0, C3790-M3790&lt;=2), "escarcha",AND(C3790&lt;=0, C3790-M3790&gt;2), "helada negra", AND(C3790&gt;0, M3790+2&gt;C3790), "rocío", TRUE, "sin riesgo")</f>
        <v>sin riesgo</v>
      </c>
      <c r="O3790">
        <f t="shared" si="298"/>
        <v>0.90199710345447981</v>
      </c>
      <c r="P3790">
        <f t="shared" si="299"/>
        <v>13.108971957952686</v>
      </c>
      <c r="Q3790" s="10" t="str" cm="1">
        <f t="array" ref="Q3790">_xlfn.IFS(AND(D3790&lt;=0, D3790-P3790&lt;=2), "escarcha",AND(D3790&lt;=0, D3790-P3790&gt;2), "helada negra", AND(D3790&gt;0, P3790+2&gt;D3790), "rocío", TRUE, "sin riesgo")</f>
        <v>sin riesgo</v>
      </c>
    </row>
    <row r="3791" spans="1:17" x14ac:dyDescent="0.35">
      <c r="A3791" s="2">
        <v>45835</v>
      </c>
      <c r="B3791" s="3" t="s">
        <v>38</v>
      </c>
      <c r="C3791">
        <v>30.133333333333329</v>
      </c>
      <c r="D3791">
        <v>30.966666666666669</v>
      </c>
      <c r="E3791">
        <v>35.233333333333327</v>
      </c>
      <c r="F3791">
        <v>32.666666666666657</v>
      </c>
      <c r="G3791">
        <v>2.333333333333333</v>
      </c>
      <c r="H3791">
        <v>2.3666666666666671</v>
      </c>
      <c r="I3791">
        <v>6.666666666666667</v>
      </c>
      <c r="J3791">
        <v>5.3</v>
      </c>
      <c r="K3791">
        <f t="shared" si="295"/>
        <v>0.83333333333333925</v>
      </c>
      <c r="L3791">
        <f t="shared" si="296"/>
        <v>0.90100925929769438</v>
      </c>
      <c r="M3791">
        <f t="shared" si="297"/>
        <v>13.093841881098514</v>
      </c>
      <c r="N3791" s="10" t="str" cm="1">
        <f t="array" ref="N3791">_xlfn.IFS(AND(C3791&lt;=0, C3791-M3791&lt;=2), "escarcha",AND(C3791&lt;=0, C3791-M3791&gt;2), "helada negra", AND(C3791&gt;0, M3791+2&gt;C3791), "rocío", TRUE, "sin riesgo")</f>
        <v>sin riesgo</v>
      </c>
      <c r="O3791">
        <f t="shared" si="298"/>
        <v>0.87306172234239177</v>
      </c>
      <c r="P3791">
        <f t="shared" si="299"/>
        <v>12.666529537127978</v>
      </c>
      <c r="Q3791" s="10" t="str" cm="1">
        <f t="array" ref="Q3791">_xlfn.IFS(AND(D3791&lt;=0, D3791-P3791&lt;=2), "escarcha",AND(D3791&lt;=0, D3791-P3791&gt;2), "helada negra", AND(D3791&gt;0, P3791+2&gt;D3791), "rocío", TRUE, "sin riesgo")</f>
        <v>sin riesgo</v>
      </c>
    </row>
    <row r="3792" spans="1:17" x14ac:dyDescent="0.35">
      <c r="A3792" s="2">
        <v>45835</v>
      </c>
      <c r="B3792" s="3" t="s">
        <v>42</v>
      </c>
      <c r="C3792">
        <v>22.366666666666671</v>
      </c>
      <c r="D3792">
        <v>23.233333333333331</v>
      </c>
      <c r="E3792">
        <v>58.466666666666669</v>
      </c>
      <c r="F3792">
        <v>58</v>
      </c>
      <c r="G3792">
        <v>1.666666666666667</v>
      </c>
      <c r="H3792">
        <v>2.8</v>
      </c>
      <c r="I3792">
        <v>2.666666666666667</v>
      </c>
      <c r="J3792">
        <v>6.2</v>
      </c>
      <c r="K3792">
        <f t="shared" si="295"/>
        <v>0.86666666666666003</v>
      </c>
      <c r="L3792">
        <f t="shared" si="296"/>
        <v>0.94860159360169316</v>
      </c>
      <c r="M3792">
        <f t="shared" si="297"/>
        <v>13.824815508155533</v>
      </c>
      <c r="N3792" s="10" t="str" cm="1">
        <f t="array" ref="N3792">_xlfn.IFS(AND(C3792&lt;=0, C3792-M3792&lt;=2), "escarcha",AND(C3792&lt;=0, C3792-M3792&gt;2), "helada negra", AND(C3792&gt;0, M3792+2&gt;C3792), "rocío", TRUE, "sin riesgo")</f>
        <v>sin riesgo</v>
      </c>
      <c r="O3792">
        <f t="shared" si="298"/>
        <v>0.99311927306988224</v>
      </c>
      <c r="P3792">
        <f t="shared" si="299"/>
        <v>14.512352035815459</v>
      </c>
      <c r="Q3792" s="10" t="str" cm="1">
        <f t="array" ref="Q3792">_xlfn.IFS(AND(D3792&lt;=0, D3792-P3792&lt;=2), "escarcha",AND(D3792&lt;=0, D3792-P3792&gt;2), "helada negra", AND(D3792&gt;0, P3792+2&gt;D3792), "rocío", TRUE, "sin riesgo")</f>
        <v>sin riesgo</v>
      </c>
    </row>
    <row r="3793" spans="1:17" x14ac:dyDescent="0.35">
      <c r="A3793" s="2">
        <v>45835</v>
      </c>
      <c r="B3793" s="3" t="s">
        <v>43</v>
      </c>
      <c r="C3793">
        <v>19.2</v>
      </c>
      <c r="D3793">
        <v>21.4</v>
      </c>
      <c r="E3793">
        <v>69.433333333333337</v>
      </c>
      <c r="F3793">
        <v>72.666666666666671</v>
      </c>
      <c r="G3793">
        <v>0</v>
      </c>
      <c r="H3793">
        <v>3.9666666666666659</v>
      </c>
      <c r="I3793">
        <v>0</v>
      </c>
      <c r="J3793">
        <v>6.7333333333333334</v>
      </c>
      <c r="K3793">
        <f t="shared" si="295"/>
        <v>2.1999999999999993</v>
      </c>
      <c r="L3793">
        <f t="shared" si="296"/>
        <v>0.92561786201829077</v>
      </c>
      <c r="M3793">
        <f t="shared" si="297"/>
        <v>13.471286741397629</v>
      </c>
      <c r="N3793" s="10" t="str" cm="1">
        <f t="array" ref="N3793">_xlfn.IFS(AND(C3793&lt;=0, C3793-M3793&lt;=2), "escarcha",AND(C3793&lt;=0, C3793-M3793&gt;2), "helada negra", AND(C3793&gt;0, M3793+2&gt;C3793), "rocío", TRUE, "sin riesgo")</f>
        <v>sin riesgo</v>
      </c>
      <c r="O3793">
        <f t="shared" si="298"/>
        <v>1.1070285766368961</v>
      </c>
      <c r="P3793">
        <f t="shared" si="299"/>
        <v>16.288454457868983</v>
      </c>
      <c r="Q3793" s="10" t="str" cm="1">
        <f t="array" ref="Q3793">_xlfn.IFS(AND(D3793&lt;=0, D3793-P3793&lt;=2), "escarcha",AND(D3793&lt;=0, D3793-P3793&gt;2), "helada negra", AND(D3793&gt;0, P3793+2&gt;D3793), "rocío", TRUE, "sin riesgo")</f>
        <v>sin riesgo</v>
      </c>
    </row>
    <row r="3794" spans="1:17" x14ac:dyDescent="0.35">
      <c r="A3794" s="2">
        <v>45835</v>
      </c>
      <c r="B3794" s="3" t="s">
        <v>44</v>
      </c>
      <c r="C3794">
        <v>17.600000000000001</v>
      </c>
      <c r="D3794">
        <v>21.266666666666669</v>
      </c>
      <c r="E3794">
        <v>78</v>
      </c>
      <c r="F3794">
        <v>74</v>
      </c>
      <c r="G3794">
        <v>0.66666666666666663</v>
      </c>
      <c r="H3794">
        <v>4.333333333333333</v>
      </c>
      <c r="I3794">
        <v>1.333333333333333</v>
      </c>
      <c r="J3794">
        <v>8.8000000000000007</v>
      </c>
      <c r="K3794">
        <f t="shared" si="295"/>
        <v>3.6666666666666679</v>
      </c>
      <c r="L3794">
        <f t="shared" si="296"/>
        <v>0.94168597035159274</v>
      </c>
      <c r="M3794">
        <f t="shared" si="297"/>
        <v>13.718339043880862</v>
      </c>
      <c r="N3794" s="10" t="str" cm="1">
        <f t="array" ref="N3794">_xlfn.IFS(AND(C3794&lt;=0, C3794-M3794&lt;=2), "escarcha",AND(C3794&lt;=0, C3794-M3794&gt;2), "helada negra", AND(C3794&gt;0, M3794+2&gt;C3794), "rocío", TRUE, "sin riesgo")</f>
        <v>sin riesgo</v>
      </c>
      <c r="O3794">
        <f t="shared" si="298"/>
        <v>1.1170392345126532</v>
      </c>
      <c r="P3794">
        <f t="shared" si="299"/>
        <v>16.445714853135613</v>
      </c>
      <c r="Q3794" s="10" t="str" cm="1">
        <f t="array" ref="Q3794">_xlfn.IFS(AND(D3794&lt;=0, D3794-P3794&lt;=2), "escarcha",AND(D3794&lt;=0, D3794-P3794&gt;2), "helada negra", AND(D3794&gt;0, P3794+2&gt;D3794), "rocío", TRUE, "sin riesgo")</f>
        <v>sin riesgo</v>
      </c>
    </row>
    <row r="3795" spans="1:17" x14ac:dyDescent="0.35">
      <c r="A3795" s="2">
        <v>45835</v>
      </c>
      <c r="B3795" s="3" t="s">
        <v>45</v>
      </c>
      <c r="C3795">
        <v>16.5</v>
      </c>
      <c r="D3795">
        <v>20.966666666666669</v>
      </c>
      <c r="E3795">
        <v>80.400000000000006</v>
      </c>
      <c r="F3795">
        <v>77</v>
      </c>
      <c r="G3795">
        <v>0</v>
      </c>
      <c r="H3795">
        <v>3.566666666666666</v>
      </c>
      <c r="I3795">
        <v>1</v>
      </c>
      <c r="J3795">
        <v>8.0333333333333332</v>
      </c>
      <c r="K3795">
        <f t="shared" si="295"/>
        <v>4.4666666666666686</v>
      </c>
      <c r="L3795">
        <f t="shared" si="296"/>
        <v>0.90233601454760393</v>
      </c>
      <c r="M3795">
        <f t="shared" si="297"/>
        <v>13.114163219833234</v>
      </c>
      <c r="N3795" s="10" t="str" cm="1">
        <f t="array" ref="N3795">_xlfn.IFS(AND(C3795&lt;=0, C3795-M3795&lt;=2), "escarcha",AND(C3795&lt;=0, C3795-M3795&gt;2), "helada negra", AND(C3795&gt;0, M3795+2&gt;C3795), "rocío", TRUE, "sin riesgo")</f>
        <v>sin riesgo</v>
      </c>
      <c r="O3795">
        <f t="shared" si="298"/>
        <v>1.1383631467769333</v>
      </c>
      <c r="P3795">
        <f t="shared" si="299"/>
        <v>16.78133519017728</v>
      </c>
      <c r="Q3795" s="10" t="str" cm="1">
        <f t="array" ref="Q3795">_xlfn.IFS(AND(D3795&lt;=0, D3795-P3795&lt;=2), "escarcha",AND(D3795&lt;=0, D3795-P3795&gt;2), "helada negra", AND(D3795&gt;0, P3795+2&gt;D3795), "rocío", TRUE, "sin riesgo")</f>
        <v>sin riesgo</v>
      </c>
    </row>
    <row r="3796" spans="1:17" x14ac:dyDescent="0.35">
      <c r="A3796" s="2">
        <v>45835</v>
      </c>
      <c r="B3796" s="3" t="s">
        <v>46</v>
      </c>
      <c r="C3796">
        <v>15.3</v>
      </c>
      <c r="D3796">
        <v>19.5</v>
      </c>
      <c r="E3796">
        <v>84.433333333333337</v>
      </c>
      <c r="F3796">
        <v>81</v>
      </c>
      <c r="G3796">
        <v>0</v>
      </c>
      <c r="H3796">
        <v>1.3</v>
      </c>
      <c r="I3796">
        <v>0</v>
      </c>
      <c r="J3796">
        <v>3.2333333333333329</v>
      </c>
      <c r="K3796">
        <f t="shared" si="295"/>
        <v>4.1999999999999993</v>
      </c>
      <c r="L3796">
        <f t="shared" si="296"/>
        <v>0.87461998356688131</v>
      </c>
      <c r="M3796">
        <f t="shared" si="297"/>
        <v>12.690317509068649</v>
      </c>
      <c r="N3796" s="10" t="str" cm="1">
        <f t="array" ref="N3796">_xlfn.IFS(AND(C3796&lt;=0, C3796-M3796&lt;=2), "escarcha",AND(C3796&lt;=0, C3796-M3796&gt;2), "helada negra", AND(C3796&gt;0, M3796+2&gt;C3796), "rocío", TRUE, "sin riesgo")</f>
        <v>sin riesgo</v>
      </c>
      <c r="O3796">
        <f t="shared" si="298"/>
        <v>1.0983652031629034</v>
      </c>
      <c r="P3796">
        <f t="shared" si="299"/>
        <v>16.152512732223073</v>
      </c>
      <c r="Q3796" s="10" t="str" cm="1">
        <f t="array" ref="Q3796">_xlfn.IFS(AND(D3796&lt;=0, D3796-P3796&lt;=2), "escarcha",AND(D3796&lt;=0, D3796-P3796&gt;2), "helada negra", AND(D3796&gt;0, P3796+2&gt;D3796), "rocío", TRUE, "sin riesgo")</f>
        <v>sin riesgo</v>
      </c>
    </row>
    <row r="3797" spans="1:17" x14ac:dyDescent="0.35">
      <c r="A3797" s="2">
        <v>45836</v>
      </c>
      <c r="B3797" s="3" t="s">
        <v>10</v>
      </c>
      <c r="C3797">
        <v>13.4</v>
      </c>
      <c r="D3797">
        <v>18.966666666666669</v>
      </c>
      <c r="E3797">
        <v>88.333333333333329</v>
      </c>
      <c r="F3797">
        <v>83.666666666666671</v>
      </c>
      <c r="G3797">
        <v>0.33333333333333331</v>
      </c>
      <c r="H3797">
        <v>2.2000000000000002</v>
      </c>
      <c r="I3797">
        <v>1.666666666666667</v>
      </c>
      <c r="J3797">
        <v>3.9666666666666668</v>
      </c>
      <c r="K3797">
        <f t="shared" si="295"/>
        <v>5.5666666666666682</v>
      </c>
      <c r="L3797">
        <f t="shared" si="296"/>
        <v>0.79692301815266975</v>
      </c>
      <c r="M3797">
        <f t="shared" si="297"/>
        <v>11.509584282313096</v>
      </c>
      <c r="N3797" s="10" t="str" cm="1">
        <f t="array" ref="N3797">_xlfn.IFS(AND(C3797&lt;=0, C3797-M3797&lt;=2), "escarcha",AND(C3797&lt;=0, C3797-M3797&gt;2), "helada negra", AND(C3797&gt;0, M3797+2&gt;C3797), "rocío", TRUE, "sin riesgo")</f>
        <v>rocío</v>
      </c>
      <c r="O3797">
        <f t="shared" si="298"/>
        <v>1.0975444880373244</v>
      </c>
      <c r="P3797">
        <f t="shared" si="299"/>
        <v>16.139641832919654</v>
      </c>
      <c r="Q3797" s="10" t="str" cm="1">
        <f t="array" ref="Q3797">_xlfn.IFS(AND(D3797&lt;=0, D3797-P3797&lt;=2), "escarcha",AND(D3797&lt;=0, D3797-P3797&gt;2), "helada negra", AND(D3797&gt;0, P3797+2&gt;D3797), "rocío", TRUE, "sin riesgo")</f>
        <v>sin riesgo</v>
      </c>
    </row>
    <row r="3798" spans="1:17" x14ac:dyDescent="0.35">
      <c r="A3798" s="2">
        <v>45836</v>
      </c>
      <c r="B3798" s="3" t="s">
        <v>11</v>
      </c>
      <c r="C3798">
        <v>12.03333333333333</v>
      </c>
      <c r="D3798">
        <v>18.466666666666669</v>
      </c>
      <c r="E3798">
        <v>91</v>
      </c>
      <c r="F3798">
        <v>85</v>
      </c>
      <c r="G3798">
        <v>0</v>
      </c>
      <c r="H3798">
        <v>0.8666666666666667</v>
      </c>
      <c r="I3798">
        <v>0</v>
      </c>
      <c r="J3798">
        <v>1.666666666666667</v>
      </c>
      <c r="K3798">
        <f t="shared" si="295"/>
        <v>6.4333333333333389</v>
      </c>
      <c r="L3798">
        <f t="shared" si="296"/>
        <v>0.73716588935863758</v>
      </c>
      <c r="M3798">
        <f t="shared" si="297"/>
        <v>10.608867695877619</v>
      </c>
      <c r="N3798" s="10" t="str" cm="1">
        <f t="array" ref="N3798">_xlfn.IFS(AND(C3798&lt;=0, C3798-M3798&lt;=2), "escarcha",AND(C3798&lt;=0, C3798-M3798&gt;2), "helada negra", AND(C3798&gt;0, M3798+2&gt;C3798), "rocío", TRUE, "sin riesgo")</f>
        <v>rocío</v>
      </c>
      <c r="O3798">
        <f t="shared" si="298"/>
        <v>1.0820956118778433</v>
      </c>
      <c r="P3798">
        <f t="shared" si="299"/>
        <v>15.897602460884695</v>
      </c>
      <c r="Q3798" s="10" t="str" cm="1">
        <f t="array" ref="Q3798">_xlfn.IFS(AND(D3798&lt;=0, D3798-P3798&lt;=2), "escarcha",AND(D3798&lt;=0, D3798-P3798&gt;2), "helada negra", AND(D3798&gt;0, P3798+2&gt;D3798), "rocío", TRUE, "sin riesgo")</f>
        <v>sin riesgo</v>
      </c>
    </row>
    <row r="3799" spans="1:17" x14ac:dyDescent="0.35">
      <c r="A3799" s="2">
        <v>45836</v>
      </c>
      <c r="B3799" s="3" t="s">
        <v>12</v>
      </c>
      <c r="C3799">
        <v>11.2</v>
      </c>
      <c r="D3799">
        <v>17.8</v>
      </c>
      <c r="E3799">
        <v>92.63333333333334</v>
      </c>
      <c r="F3799">
        <v>87.666666666666671</v>
      </c>
      <c r="G3799">
        <v>0.33333333333333331</v>
      </c>
      <c r="H3799">
        <v>0</v>
      </c>
      <c r="I3799">
        <v>1.333333333333333</v>
      </c>
      <c r="J3799">
        <v>0</v>
      </c>
      <c r="K3799">
        <f t="shared" si="295"/>
        <v>6.6000000000000014</v>
      </c>
      <c r="L3799">
        <f t="shared" si="296"/>
        <v>0.69991058015393115</v>
      </c>
      <c r="M3799">
        <f t="shared" si="297"/>
        <v>10.050538770043232</v>
      </c>
      <c r="N3799" s="10" t="str" cm="1">
        <f t="array" ref="N3799">_xlfn.IFS(AND(C3799&lt;=0, C3799-M3799&lt;=2), "escarcha",AND(C3799&lt;=0, C3799-M3799&gt;2), "helada negra", AND(C3799&gt;0, M3799+2&gt;C3799), "rocío", TRUE, "sin riesgo")</f>
        <v>rocío</v>
      </c>
      <c r="O3799">
        <f t="shared" si="298"/>
        <v>1.0711203690535374</v>
      </c>
      <c r="P3799">
        <f t="shared" si="299"/>
        <v>15.725926507772227</v>
      </c>
      <c r="Q3799" s="10" t="str" cm="1">
        <f t="array" ref="Q3799">_xlfn.IFS(AND(D3799&lt;=0, D3799-P3799&lt;=2), "escarcha",AND(D3799&lt;=0, D3799-P3799&gt;2), "helada negra", AND(D3799&gt;0, P3799+2&gt;D3799), "rocío", TRUE, "sin riesgo")</f>
        <v>sin riesgo</v>
      </c>
    </row>
    <row r="3800" spans="1:17" x14ac:dyDescent="0.35">
      <c r="A3800" s="2">
        <v>45836</v>
      </c>
      <c r="B3800" s="3" t="s">
        <v>13</v>
      </c>
      <c r="C3800">
        <v>11.1</v>
      </c>
      <c r="D3800">
        <v>17.399999999999999</v>
      </c>
      <c r="E3800">
        <v>94.033333333333331</v>
      </c>
      <c r="F3800">
        <v>88</v>
      </c>
      <c r="G3800">
        <v>1</v>
      </c>
      <c r="H3800">
        <v>0</v>
      </c>
      <c r="I3800">
        <v>3</v>
      </c>
      <c r="J3800">
        <v>0</v>
      </c>
      <c r="K3800">
        <f t="shared" si="295"/>
        <v>6.2999999999999989</v>
      </c>
      <c r="L3800">
        <f t="shared" si="296"/>
        <v>0.70828122094677592</v>
      </c>
      <c r="M3800">
        <f t="shared" si="297"/>
        <v>10.175771684048684</v>
      </c>
      <c r="N3800" s="10" t="str" cm="1">
        <f t="array" ref="N3800">_xlfn.IFS(AND(C3800&lt;=0, C3800-M3800&lt;=2), "escarcha",AND(C3800&lt;=0, C3800-M3800&gt;2), "helada negra", AND(C3800&gt;0, M3800+2&gt;C3800), "rocío", TRUE, "sin riesgo")</f>
        <v>rocío</v>
      </c>
      <c r="O3800">
        <f t="shared" si="298"/>
        <v>1.049693122116286</v>
      </c>
      <c r="P3800">
        <f t="shared" si="299"/>
        <v>15.391414365880793</v>
      </c>
      <c r="Q3800" s="10" t="str" cm="1">
        <f t="array" ref="Q3800">_xlfn.IFS(AND(D3800&lt;=0, D3800-P3800&lt;=2), "escarcha",AND(D3800&lt;=0, D3800-P3800&gt;2), "helada negra", AND(D3800&gt;0, P3800+2&gt;D3800), "rocío", TRUE, "sin riesgo")</f>
        <v>sin riesgo</v>
      </c>
    </row>
    <row r="3801" spans="1:17" x14ac:dyDescent="0.35">
      <c r="A3801" s="2">
        <v>45836</v>
      </c>
      <c r="B3801" s="3" t="s">
        <v>14</v>
      </c>
      <c r="C3801">
        <v>11.2</v>
      </c>
      <c r="D3801">
        <v>16.43333333333333</v>
      </c>
      <c r="E3801">
        <v>94.899999999999991</v>
      </c>
      <c r="F3801">
        <v>92.333333333333329</v>
      </c>
      <c r="G3801">
        <v>0.33333333333333331</v>
      </c>
      <c r="H3801">
        <v>0</v>
      </c>
      <c r="I3801">
        <v>1.333333333333333</v>
      </c>
      <c r="J3801">
        <v>0</v>
      </c>
      <c r="K3801">
        <f t="shared" si="295"/>
        <v>5.2333333333333307</v>
      </c>
      <c r="L3801">
        <f t="shared" si="296"/>
        <v>0.72408523768946476</v>
      </c>
      <c r="M3801">
        <f t="shared" si="297"/>
        <v>10.412553322882324</v>
      </c>
      <c r="N3801" s="10" t="str" cm="1">
        <f t="array" ref="N3801">_xlfn.IFS(AND(C3801&lt;=0, C3801-M3801&lt;=2), "escarcha",AND(C3801&lt;=0, C3801-M3801&gt;2), "helada negra", AND(C3801&gt;0, M3801+2&gt;C3801), "rocío", TRUE, "sin riesgo")</f>
        <v>rocío</v>
      </c>
      <c r="O3801">
        <f t="shared" si="298"/>
        <v>1.0364865409990338</v>
      </c>
      <c r="P3801">
        <f t="shared" si="299"/>
        <v>15.185669864090169</v>
      </c>
      <c r="Q3801" s="10" t="str" cm="1">
        <f t="array" ref="Q3801">_xlfn.IFS(AND(D3801&lt;=0, D3801-P3801&lt;=2), "escarcha",AND(D3801&lt;=0, D3801-P3801&gt;2), "helada negra", AND(D3801&gt;0, P3801+2&gt;D3801), "rocío", TRUE, "sin riesgo")</f>
        <v>rocío</v>
      </c>
    </row>
    <row r="3802" spans="1:17" x14ac:dyDescent="0.35">
      <c r="A3802" s="2">
        <v>45836</v>
      </c>
      <c r="B3802" s="3" t="s">
        <v>15</v>
      </c>
      <c r="C3802">
        <v>10.7</v>
      </c>
      <c r="D3802">
        <v>15.733333333333331</v>
      </c>
      <c r="E3802">
        <v>95</v>
      </c>
      <c r="F3802">
        <v>94</v>
      </c>
      <c r="G3802">
        <v>0</v>
      </c>
      <c r="H3802">
        <v>0</v>
      </c>
      <c r="I3802">
        <v>2</v>
      </c>
      <c r="J3802">
        <v>0</v>
      </c>
      <c r="K3802">
        <f t="shared" si="295"/>
        <v>5.0333333333333314</v>
      </c>
      <c r="L3802">
        <f t="shared" si="296"/>
        <v>0.69193796595768464</v>
      </c>
      <c r="M3802">
        <f t="shared" si="297"/>
        <v>9.9313758437941502</v>
      </c>
      <c r="N3802" s="10" t="str" cm="1">
        <f t="array" ref="N3802">_xlfn.IFS(AND(C3802&lt;=0, C3802-M3802&lt;=2), "escarcha",AND(C3802&lt;=0, C3802-M3802&gt;2), "helada negra", AND(C3802&gt;0, M3802+2&gt;C3802), "rocío", TRUE, "sin riesgo")</f>
        <v>rocío</v>
      </c>
      <c r="O3802">
        <f t="shared" si="298"/>
        <v>1.0097187842456388</v>
      </c>
      <c r="P3802">
        <f t="shared" si="299"/>
        <v>14.769659937526274</v>
      </c>
      <c r="Q3802" s="10" t="str" cm="1">
        <f t="array" ref="Q3802">_xlfn.IFS(AND(D3802&lt;=0, D3802-P3802&lt;=2), "escarcha",AND(D3802&lt;=0, D3802-P3802&gt;2), "helada negra", AND(D3802&gt;0, P3802+2&gt;D3802), "rocío", TRUE, "sin riesgo")</f>
        <v>rocío</v>
      </c>
    </row>
    <row r="3803" spans="1:17" x14ac:dyDescent="0.35">
      <c r="A3803" s="2">
        <v>45836</v>
      </c>
      <c r="B3803" s="3" t="s">
        <v>16</v>
      </c>
      <c r="C3803">
        <v>9.9</v>
      </c>
      <c r="D3803">
        <v>15.4</v>
      </c>
      <c r="E3803">
        <v>95.433333333333337</v>
      </c>
      <c r="F3803">
        <v>94.333333333333329</v>
      </c>
      <c r="G3803">
        <v>0</v>
      </c>
      <c r="H3803">
        <v>0</v>
      </c>
      <c r="I3803">
        <v>0</v>
      </c>
      <c r="J3803">
        <v>0</v>
      </c>
      <c r="K3803">
        <f t="shared" si="295"/>
        <v>5.5</v>
      </c>
      <c r="L3803">
        <f t="shared" si="296"/>
        <v>0.64309524832001197</v>
      </c>
      <c r="M3803">
        <f t="shared" si="297"/>
        <v>9.203789058835314</v>
      </c>
      <c r="N3803" s="10" t="str" cm="1">
        <f t="array" ref="N3803">_xlfn.IFS(AND(C3803&lt;=0, C3803-M3803&lt;=2), "escarcha",AND(C3803&lt;=0, C3803-M3803&gt;2), "helada negra", AND(C3803&gt;0, M3803+2&gt;C3803), "rocío", TRUE, "sin riesgo")</f>
        <v>rocío</v>
      </c>
      <c r="O3803">
        <f t="shared" si="298"/>
        <v>0.99190819330122937</v>
      </c>
      <c r="P3803">
        <f t="shared" si="299"/>
        <v>14.493599271955047</v>
      </c>
      <c r="Q3803" s="10" t="str" cm="1">
        <f t="array" ref="Q3803">_xlfn.IFS(AND(D3803&lt;=0, D3803-P3803&lt;=2), "escarcha",AND(D3803&lt;=0, D3803-P3803&gt;2), "helada negra", AND(D3803&gt;0, P3803+2&gt;D3803), "rocío", TRUE, "sin riesgo")</f>
        <v>rocío</v>
      </c>
    </row>
    <row r="3804" spans="1:17" x14ac:dyDescent="0.35">
      <c r="A3804" s="2">
        <v>45836</v>
      </c>
      <c r="B3804" s="3" t="s">
        <v>17</v>
      </c>
      <c r="C3804">
        <v>8.9333333333333336</v>
      </c>
      <c r="D3804">
        <v>15.1</v>
      </c>
      <c r="E3804">
        <v>95.766666666666666</v>
      </c>
      <c r="F3804">
        <v>94.666666666666671</v>
      </c>
      <c r="G3804">
        <v>0</v>
      </c>
      <c r="H3804">
        <v>0</v>
      </c>
      <c r="I3804">
        <v>0</v>
      </c>
      <c r="J3804">
        <v>0</v>
      </c>
      <c r="K3804">
        <f t="shared" si="295"/>
        <v>6.1666666666666661</v>
      </c>
      <c r="L3804">
        <f t="shared" si="296"/>
        <v>0.58161220219791787</v>
      </c>
      <c r="M3804">
        <f t="shared" si="297"/>
        <v>8.2938340252054292</v>
      </c>
      <c r="N3804" s="10" t="str" cm="1">
        <f t="array" ref="N3804">_xlfn.IFS(AND(C3804&lt;=0, C3804-M3804&lt;=2), "escarcha",AND(C3804&lt;=0, C3804-M3804&gt;2), "helada negra", AND(C3804&gt;0, M3804+2&gt;C3804), "rocío", TRUE, "sin riesgo")</f>
        <v>rocío</v>
      </c>
      <c r="O3804">
        <f t="shared" si="298"/>
        <v>0.97617301398923839</v>
      </c>
      <c r="P3804">
        <f t="shared" si="299"/>
        <v>14.250198498626595</v>
      </c>
      <c r="Q3804" s="10" t="str" cm="1">
        <f t="array" ref="Q3804">_xlfn.IFS(AND(D3804&lt;=0, D3804-P3804&lt;=2), "escarcha",AND(D3804&lt;=0, D3804-P3804&gt;2), "helada negra", AND(D3804&gt;0, P3804+2&gt;D3804), "rocío", TRUE, "sin riesgo")</f>
        <v>rocío</v>
      </c>
    </row>
    <row r="3805" spans="1:17" x14ac:dyDescent="0.35">
      <c r="A3805" s="2">
        <v>45836</v>
      </c>
      <c r="B3805" s="3" t="s">
        <v>18</v>
      </c>
      <c r="C3805">
        <v>8.0333333333333332</v>
      </c>
      <c r="D3805">
        <v>14.9</v>
      </c>
      <c r="E3805">
        <v>96.066666666666663</v>
      </c>
      <c r="F3805">
        <v>94.333333333333329</v>
      </c>
      <c r="G3805">
        <v>0</v>
      </c>
      <c r="H3805">
        <v>0</v>
      </c>
      <c r="I3805">
        <v>0</v>
      </c>
      <c r="J3805">
        <v>0</v>
      </c>
      <c r="K3805">
        <f t="shared" si="295"/>
        <v>6.8666666666666671</v>
      </c>
      <c r="L3805">
        <f t="shared" si="296"/>
        <v>0.52380107431375056</v>
      </c>
      <c r="M3805">
        <f t="shared" si="297"/>
        <v>7.4441922846707875</v>
      </c>
      <c r="N3805" s="10" t="str" cm="1">
        <f t="array" ref="N3805">_xlfn.IFS(AND(C3805&lt;=0, C3805-M3805&lt;=2), "escarcha",AND(C3805&lt;=0, C3805-M3805&gt;2), "helada negra", AND(C3805&gt;0, M3805+2&gt;C3805), "rocío", TRUE, "sin riesgo")</f>
        <v>rocío</v>
      </c>
      <c r="O3805">
        <f t="shared" si="298"/>
        <v>0.95977910081909046</v>
      </c>
      <c r="P3805">
        <f t="shared" si="299"/>
        <v>13.997096952644453</v>
      </c>
      <c r="Q3805" s="10" t="str" cm="1">
        <f t="array" ref="Q3805">_xlfn.IFS(AND(D3805&lt;=0, D3805-P3805&lt;=2), "escarcha",AND(D3805&lt;=0, D3805-P3805&gt;2), "helada negra", AND(D3805&gt;0, P3805+2&gt;D3805), "rocío", TRUE, "sin riesgo")</f>
        <v>rocío</v>
      </c>
    </row>
    <row r="3806" spans="1:17" x14ac:dyDescent="0.35">
      <c r="A3806" s="2">
        <v>45836</v>
      </c>
      <c r="B3806" s="3" t="s">
        <v>19</v>
      </c>
      <c r="C3806">
        <v>7.7666666666666666</v>
      </c>
      <c r="D3806">
        <v>14.2</v>
      </c>
      <c r="E3806">
        <v>96.433333333333337</v>
      </c>
      <c r="F3806">
        <v>95.666666666666671</v>
      </c>
      <c r="G3806">
        <v>0</v>
      </c>
      <c r="H3806">
        <v>0</v>
      </c>
      <c r="I3806">
        <v>0</v>
      </c>
      <c r="J3806">
        <v>0</v>
      </c>
      <c r="K3806">
        <f t="shared" si="295"/>
        <v>6.4333333333333327</v>
      </c>
      <c r="L3806">
        <f t="shared" si="296"/>
        <v>0.50947065840719929</v>
      </c>
      <c r="M3806">
        <f t="shared" si="297"/>
        <v>7.2344679704637551</v>
      </c>
      <c r="N3806" s="10" t="str" cm="1">
        <f t="array" ref="N3806">_xlfn.IFS(AND(C3806&lt;=0, C3806-M3806&lt;=2), "escarcha",AND(C3806&lt;=0, C3806-M3806&gt;2), "helada negra", AND(C3806&gt;0, M3806+2&gt;C3806), "rocío", TRUE, "sin riesgo")</f>
        <v>rocío</v>
      </c>
      <c r="O3806">
        <f t="shared" si="298"/>
        <v>0.92862385865900998</v>
      </c>
      <c r="P3806">
        <f t="shared" si="299"/>
        <v>13.51746874279265</v>
      </c>
      <c r="Q3806" s="10" t="str" cm="1">
        <f t="array" ref="Q3806">_xlfn.IFS(AND(D3806&lt;=0, D3806-P3806&lt;=2), "escarcha",AND(D3806&lt;=0, D3806-P3806&gt;2), "helada negra", AND(D3806&gt;0, P3806+2&gt;D3806), "rocío", TRUE, "sin riesgo")</f>
        <v>rocío</v>
      </c>
    </row>
    <row r="3807" spans="1:17" x14ac:dyDescent="0.35">
      <c r="A3807" s="2">
        <v>45836</v>
      </c>
      <c r="B3807" s="3" t="s">
        <v>20</v>
      </c>
      <c r="C3807">
        <v>7.1333333333333337</v>
      </c>
      <c r="D3807">
        <v>14.133333333333329</v>
      </c>
      <c r="E3807">
        <v>96.466666666666669</v>
      </c>
      <c r="F3807">
        <v>96</v>
      </c>
      <c r="G3807">
        <v>0</v>
      </c>
      <c r="H3807">
        <v>0</v>
      </c>
      <c r="I3807">
        <v>0</v>
      </c>
      <c r="J3807">
        <v>0</v>
      </c>
      <c r="K3807">
        <f t="shared" si="295"/>
        <v>6.9999999999999956</v>
      </c>
      <c r="L3807">
        <f t="shared" si="296"/>
        <v>0.46657890378996997</v>
      </c>
      <c r="M3807">
        <f t="shared" si="297"/>
        <v>6.6088444933993147</v>
      </c>
      <c r="N3807" s="10" t="str" cm="1">
        <f t="array" ref="N3807">_xlfn.IFS(AND(C3807&lt;=0, C3807-M3807&lt;=2), "escarcha",AND(C3807&lt;=0, C3807-M3807&gt;2), "helada negra", AND(C3807&gt;0, M3807+2&gt;C3807), "rocío", TRUE, "sin riesgo")</f>
        <v>rocío</v>
      </c>
      <c r="O3807">
        <f t="shared" si="298"/>
        <v>0.92778542978501211</v>
      </c>
      <c r="P3807">
        <f t="shared" si="299"/>
        <v>13.504586043781433</v>
      </c>
      <c r="Q3807" s="10" t="str" cm="1">
        <f t="array" ref="Q3807">_xlfn.IFS(AND(D3807&lt;=0, D3807-P3807&lt;=2), "escarcha",AND(D3807&lt;=0, D3807-P3807&gt;2), "helada negra", AND(D3807&gt;0, P3807+2&gt;D3807), "rocío", TRUE, "sin riesgo")</f>
        <v>rocío</v>
      </c>
    </row>
    <row r="3808" spans="1:17" x14ac:dyDescent="0.35">
      <c r="A3808" s="2">
        <v>45836</v>
      </c>
      <c r="B3808" s="3" t="s">
        <v>21</v>
      </c>
      <c r="C3808">
        <v>7.2</v>
      </c>
      <c r="D3808">
        <v>13.866666666666671</v>
      </c>
      <c r="E3808">
        <v>96.833333333333329</v>
      </c>
      <c r="F3808">
        <v>95.666666666666671</v>
      </c>
      <c r="G3808">
        <v>0</v>
      </c>
      <c r="H3808">
        <v>0</v>
      </c>
      <c r="I3808">
        <v>0</v>
      </c>
      <c r="J3808">
        <v>0</v>
      </c>
      <c r="K3808">
        <f t="shared" si="295"/>
        <v>6.6666666666666705</v>
      </c>
      <c r="L3808">
        <f t="shared" si="296"/>
        <v>0.47493427299126362</v>
      </c>
      <c r="M3808">
        <f t="shared" si="297"/>
        <v>6.7304713314314109</v>
      </c>
      <c r="N3808" s="10" t="str" cm="1">
        <f t="array" ref="N3808">_xlfn.IFS(AND(C3808&lt;=0, C3808-M3808&lt;=2), "escarcha",AND(C3808&lt;=0, C3808-M3808&gt;2), "helada negra", AND(C3808&gt;0, M3808+2&gt;C3808), "rocío", TRUE, "sin riesgo")</f>
        <v>rocío</v>
      </c>
      <c r="O3808">
        <f t="shared" si="298"/>
        <v>0.90701798897553998</v>
      </c>
      <c r="P3808">
        <f t="shared" si="299"/>
        <v>13.185900780085047</v>
      </c>
      <c r="Q3808" s="10" t="str" cm="1">
        <f t="array" ref="Q3808">_xlfn.IFS(AND(D3808&lt;=0, D3808-P3808&lt;=2), "escarcha",AND(D3808&lt;=0, D3808-P3808&gt;2), "helada negra", AND(D3808&gt;0, P3808+2&gt;D3808), "rocío", TRUE, "sin riesgo")</f>
        <v>rocío</v>
      </c>
    </row>
    <row r="3809" spans="1:17" x14ac:dyDescent="0.35">
      <c r="A3809" s="2">
        <v>45836</v>
      </c>
      <c r="B3809" s="3" t="s">
        <v>22</v>
      </c>
      <c r="C3809">
        <v>6.9666666666666668</v>
      </c>
      <c r="D3809">
        <v>13.133333333333329</v>
      </c>
      <c r="E3809">
        <v>97.033333333333331</v>
      </c>
      <c r="F3809">
        <v>96.333333333333329</v>
      </c>
      <c r="G3809">
        <v>0</v>
      </c>
      <c r="H3809">
        <v>0</v>
      </c>
      <c r="I3809">
        <v>0</v>
      </c>
      <c r="J3809">
        <v>0</v>
      </c>
      <c r="K3809">
        <f t="shared" si="295"/>
        <v>6.1666666666666625</v>
      </c>
      <c r="L3809">
        <f t="shared" si="296"/>
        <v>0.46102127911129603</v>
      </c>
      <c r="M3809">
        <f t="shared" si="297"/>
        <v>6.5280092394223104</v>
      </c>
      <c r="N3809" s="10" t="str" cm="1">
        <f t="array" ref="N3809">_xlfn.IFS(AND(C3809&lt;=0, C3809-M3809&lt;=2), "escarcha",AND(C3809&lt;=0, C3809-M3809&gt;2), "helada negra", AND(C3809&gt;0, M3809+2&gt;C3809), "rocío", TRUE, "sin riesgo")</f>
        <v>rocío</v>
      </c>
      <c r="O3809">
        <f t="shared" si="298"/>
        <v>0.86623162822747946</v>
      </c>
      <c r="P3809">
        <f t="shared" si="299"/>
        <v>12.562315455055103</v>
      </c>
      <c r="Q3809" s="10" t="str" cm="1">
        <f t="array" ref="Q3809">_xlfn.IFS(AND(D3809&lt;=0, D3809-P3809&lt;=2), "escarcha",AND(D3809&lt;=0, D3809-P3809&gt;2), "helada negra", AND(D3809&gt;0, P3809+2&gt;D3809), "rocío", TRUE, "sin riesgo")</f>
        <v>rocío</v>
      </c>
    </row>
    <row r="3810" spans="1:17" x14ac:dyDescent="0.35">
      <c r="A3810" s="2">
        <v>45836</v>
      </c>
      <c r="B3810" s="3" t="s">
        <v>23</v>
      </c>
      <c r="C3810">
        <v>6.5</v>
      </c>
      <c r="D3810">
        <v>13.33333333333333</v>
      </c>
      <c r="E3810">
        <v>97.13333333333334</v>
      </c>
      <c r="F3810">
        <v>96.666666666666671</v>
      </c>
      <c r="G3810">
        <v>0</v>
      </c>
      <c r="H3810">
        <v>0</v>
      </c>
      <c r="I3810">
        <v>0</v>
      </c>
      <c r="J3810">
        <v>0</v>
      </c>
      <c r="K3810">
        <f t="shared" si="295"/>
        <v>6.8333333333333304</v>
      </c>
      <c r="L3810">
        <f t="shared" si="296"/>
        <v>0.43000915341603596</v>
      </c>
      <c r="M3810">
        <f t="shared" si="297"/>
        <v>6.0778994056281048</v>
      </c>
      <c r="N3810" s="10" t="str" cm="1">
        <f t="array" ref="N3810">_xlfn.IFS(AND(C3810&lt;=0, C3810-M3810&lt;=2), "escarcha",AND(C3810&lt;=0, C3810-M3810&gt;2), "helada negra", AND(C3810&gt;0, M3810+2&gt;C3810), "rocío", TRUE, "sin riesgo")</f>
        <v>rocío</v>
      </c>
      <c r="O3810">
        <f t="shared" si="298"/>
        <v>0.88273044333159956</v>
      </c>
      <c r="P3810">
        <f t="shared" si="299"/>
        <v>12.814200979213222</v>
      </c>
      <c r="Q3810" s="10" t="str" cm="1">
        <f t="array" ref="Q3810">_xlfn.IFS(AND(D3810&lt;=0, D3810-P3810&lt;=2), "escarcha",AND(D3810&lt;=0, D3810-P3810&gt;2), "helada negra", AND(D3810&gt;0, P3810+2&gt;D3810), "rocío", TRUE, "sin riesgo")</f>
        <v>rocío</v>
      </c>
    </row>
    <row r="3811" spans="1:17" x14ac:dyDescent="0.35">
      <c r="A3811" s="2">
        <v>45836</v>
      </c>
      <c r="B3811" s="3" t="s">
        <v>24</v>
      </c>
      <c r="C3811">
        <v>6.3</v>
      </c>
      <c r="D3811">
        <v>13.06666666666667</v>
      </c>
      <c r="E3811">
        <v>97.166666666666671</v>
      </c>
      <c r="F3811">
        <v>97</v>
      </c>
      <c r="G3811">
        <v>0</v>
      </c>
      <c r="H3811">
        <v>0</v>
      </c>
      <c r="I3811">
        <v>0</v>
      </c>
      <c r="J3811">
        <v>0</v>
      </c>
      <c r="K3811">
        <f t="shared" si="295"/>
        <v>6.7666666666666702</v>
      </c>
      <c r="L3811">
        <f t="shared" si="296"/>
        <v>0.41658319087606416</v>
      </c>
      <c r="M3811">
        <f t="shared" si="297"/>
        <v>5.8835382611628519</v>
      </c>
      <c r="N3811" s="10" t="str" cm="1">
        <f t="array" ref="N3811">_xlfn.IFS(AND(C3811&lt;=0, C3811-M3811&lt;=2), "escarcha",AND(C3811&lt;=0, C3811-M3811&gt;2), "helada negra", AND(C3811&gt;0, M3811+2&gt;C3811), "rocío", TRUE, "sin riesgo")</f>
        <v>rocío</v>
      </c>
      <c r="O3811">
        <f t="shared" si="298"/>
        <v>0.86877548639284274</v>
      </c>
      <c r="P3811">
        <f t="shared" si="299"/>
        <v>12.601119902723378</v>
      </c>
      <c r="Q3811" s="10" t="str" cm="1">
        <f t="array" ref="Q3811">_xlfn.IFS(AND(D3811&lt;=0, D3811-P3811&lt;=2), "escarcha",AND(D3811&lt;=0, D3811-P3811&gt;2), "helada negra", AND(D3811&gt;0, P3811+2&gt;D3811), "rocío", TRUE, "sin riesgo")</f>
        <v>rocío</v>
      </c>
    </row>
    <row r="3812" spans="1:17" x14ac:dyDescent="0.35">
      <c r="A3812" s="2">
        <v>45836</v>
      </c>
      <c r="B3812" s="3" t="s">
        <v>25</v>
      </c>
      <c r="C3812">
        <v>6.7666666666666666</v>
      </c>
      <c r="D3812">
        <v>15.1</v>
      </c>
      <c r="E3812">
        <v>97.333333333333329</v>
      </c>
      <c r="F3812">
        <v>91.333333333333329</v>
      </c>
      <c r="G3812">
        <v>0</v>
      </c>
      <c r="H3812">
        <v>0</v>
      </c>
      <c r="I3812">
        <v>0</v>
      </c>
      <c r="J3812">
        <v>0</v>
      </c>
      <c r="K3812">
        <f t="shared" si="295"/>
        <v>8.3333333333333321</v>
      </c>
      <c r="L3812">
        <f t="shared" si="296"/>
        <v>0.45039053179665001</v>
      </c>
      <c r="M3812">
        <f t="shared" si="297"/>
        <v>6.3735315234104606</v>
      </c>
      <c r="N3812" s="10" t="str" cm="1">
        <f t="array" ref="N3812">_xlfn.IFS(AND(C3812&lt;=0, C3812-M3812&lt;=2), "escarcha",AND(C3812&lt;=0, C3812-M3812&gt;2), "helada negra", AND(C3812&gt;0, M3812+2&gt;C3812), "rocío", TRUE, "sin riesgo")</f>
        <v>rocío</v>
      </c>
      <c r="O3812">
        <f t="shared" si="298"/>
        <v>0.94032688221610239</v>
      </c>
      <c r="P3812">
        <f t="shared" si="299"/>
        <v>13.697424207262888</v>
      </c>
      <c r="Q3812" s="10" t="str" cm="1">
        <f t="array" ref="Q3812">_xlfn.IFS(AND(D3812&lt;=0, D3812-P3812&lt;=2), "escarcha",AND(D3812&lt;=0, D3812-P3812&gt;2), "helada negra", AND(D3812&gt;0, P3812+2&gt;D3812), "rocío", TRUE, "sin riesgo")</f>
        <v>rocío</v>
      </c>
    </row>
    <row r="3813" spans="1:17" x14ac:dyDescent="0.35">
      <c r="A3813" s="2">
        <v>45836</v>
      </c>
      <c r="B3813" s="3" t="s">
        <v>26</v>
      </c>
      <c r="C3813">
        <v>7.8333333333333339</v>
      </c>
      <c r="D3813">
        <v>17.56666666666667</v>
      </c>
      <c r="E3813">
        <v>97.566666666666663</v>
      </c>
      <c r="F3813">
        <v>83.333333333333329</v>
      </c>
      <c r="G3813">
        <v>0</v>
      </c>
      <c r="H3813">
        <v>0</v>
      </c>
      <c r="I3813">
        <v>0</v>
      </c>
      <c r="J3813">
        <v>0</v>
      </c>
      <c r="K3813">
        <f t="shared" si="295"/>
        <v>9.7333333333333361</v>
      </c>
      <c r="L3813">
        <f t="shared" si="296"/>
        <v>0.52569324156296471</v>
      </c>
      <c r="M3813">
        <f t="shared" si="297"/>
        <v>7.4719102496024981</v>
      </c>
      <c r="N3813" s="10" t="str" cm="1">
        <f t="array" ref="N3813">_xlfn.IFS(AND(C3813&lt;=0, C3813-M3813&lt;=2), "escarcha",AND(C3813&lt;=0, C3813-M3813&gt;2), "helada negra", AND(C3813&gt;0, M3813+2&gt;C3813), "rocío", TRUE, "sin riesgo")</f>
        <v>rocío</v>
      </c>
      <c r="O3813">
        <f t="shared" si="298"/>
        <v>1.0057236454265055</v>
      </c>
      <c r="P3813">
        <f t="shared" si="299"/>
        <v>14.707684592848857</v>
      </c>
      <c r="Q3813" s="10" t="str" cm="1">
        <f t="array" ref="Q3813">_xlfn.IFS(AND(D3813&lt;=0, D3813-P3813&lt;=2), "escarcha",AND(D3813&lt;=0, D3813-P3813&gt;2), "helada negra", AND(D3813&gt;0, P3813+2&gt;D3813), "rocío", TRUE, "sin riesgo")</f>
        <v>sin riesgo</v>
      </c>
    </row>
    <row r="3814" spans="1:17" x14ac:dyDescent="0.35">
      <c r="A3814" s="2">
        <v>45836</v>
      </c>
      <c r="B3814" s="3" t="s">
        <v>27</v>
      </c>
      <c r="C3814">
        <v>9.4</v>
      </c>
      <c r="D3814">
        <v>19.666666666666671</v>
      </c>
      <c r="E3814">
        <v>97.7</v>
      </c>
      <c r="F3814">
        <v>77</v>
      </c>
      <c r="G3814">
        <v>0</v>
      </c>
      <c r="H3814">
        <v>0</v>
      </c>
      <c r="I3814">
        <v>0</v>
      </c>
      <c r="J3814">
        <v>0</v>
      </c>
      <c r="K3814">
        <f t="shared" si="295"/>
        <v>10.266666666666671</v>
      </c>
      <c r="L3814">
        <f t="shared" si="296"/>
        <v>0.63302593810580499</v>
      </c>
      <c r="M3814">
        <f t="shared" si="297"/>
        <v>9.0543113729355706</v>
      </c>
      <c r="N3814" s="10" t="str" cm="1">
        <f t="array" ref="N3814">_xlfn.IFS(AND(C3814&lt;=0, C3814-M3814&lt;=2), "escarcha",AND(C3814&lt;=0, C3814-M3814&gt;2), "helada negra", AND(C3814&gt;0, M3814+2&gt;C3814), "rocío", TRUE, "sin riesgo")</f>
        <v>rocío</v>
      </c>
      <c r="O3814">
        <f t="shared" si="298"/>
        <v>1.0580726311861024</v>
      </c>
      <c r="P3814">
        <f t="shared" si="299"/>
        <v>15.522128307723797</v>
      </c>
      <c r="Q3814" s="10" t="str" cm="1">
        <f t="array" ref="Q3814">_xlfn.IFS(AND(D3814&lt;=0, D3814-P3814&lt;=2), "escarcha",AND(D3814&lt;=0, D3814-P3814&gt;2), "helada negra", AND(D3814&gt;0, P3814+2&gt;D3814), "rocío", TRUE, "sin riesgo")</f>
        <v>sin riesgo</v>
      </c>
    </row>
    <row r="3815" spans="1:17" x14ac:dyDescent="0.35">
      <c r="A3815" s="2">
        <v>45836</v>
      </c>
      <c r="B3815" s="3" t="s">
        <v>28</v>
      </c>
      <c r="C3815">
        <v>14.5</v>
      </c>
      <c r="D3815">
        <v>21.1</v>
      </c>
      <c r="E3815">
        <v>97.63333333333334</v>
      </c>
      <c r="F3815">
        <v>74</v>
      </c>
      <c r="G3815">
        <v>0</v>
      </c>
      <c r="H3815">
        <v>9.9999999999999992E-2</v>
      </c>
      <c r="I3815">
        <v>0</v>
      </c>
      <c r="J3815">
        <v>0.6</v>
      </c>
      <c r="K3815">
        <f t="shared" si="295"/>
        <v>6.6000000000000014</v>
      </c>
      <c r="L3815">
        <f t="shared" si="296"/>
        <v>0.96837036029110035</v>
      </c>
      <c r="M3815">
        <f t="shared" si="297"/>
        <v>14.129673136519482</v>
      </c>
      <c r="N3815" s="10" t="str" cm="1">
        <f t="array" ref="N3815">_xlfn.IFS(AND(C3815&lt;=0, C3815-M3815&lt;=2), "escarcha",AND(C3815&lt;=0, C3815-M3815&gt;2), "helada negra", AND(C3815&gt;0, M3815+2&gt;C3815), "rocío", TRUE, "sin riesgo")</f>
        <v>rocío</v>
      </c>
      <c r="O3815">
        <f t="shared" si="298"/>
        <v>1.1068130566822707</v>
      </c>
      <c r="P3815">
        <f t="shared" si="299"/>
        <v>16.285070886964402</v>
      </c>
      <c r="Q3815" s="10" t="str" cm="1">
        <f t="array" ref="Q3815">_xlfn.IFS(AND(D3815&lt;=0, D3815-P3815&lt;=2), "escarcha",AND(D3815&lt;=0, D3815-P3815&gt;2), "helada negra", AND(D3815&gt;0, P3815+2&gt;D3815), "rocío", TRUE, "sin riesgo")</f>
        <v>sin riesgo</v>
      </c>
    </row>
    <row r="3816" spans="1:17" x14ac:dyDescent="0.35">
      <c r="A3816" s="2">
        <v>45836</v>
      </c>
      <c r="B3816" s="3" t="s">
        <v>29</v>
      </c>
      <c r="C3816">
        <v>18.466666666666669</v>
      </c>
      <c r="D3816">
        <v>22.9</v>
      </c>
      <c r="E3816">
        <v>89.9</v>
      </c>
      <c r="F3816">
        <v>69.666666666666671</v>
      </c>
      <c r="G3816">
        <v>0</v>
      </c>
      <c r="H3816">
        <v>0.4</v>
      </c>
      <c r="I3816">
        <v>0</v>
      </c>
      <c r="J3816">
        <v>1.9</v>
      </c>
      <c r="K3816">
        <f t="shared" si="295"/>
        <v>4.43333333333333</v>
      </c>
      <c r="L3816">
        <f t="shared" si="296"/>
        <v>1.1381422968651014</v>
      </c>
      <c r="M3816">
        <f t="shared" si="297"/>
        <v>16.777854750180644</v>
      </c>
      <c r="N3816" s="10" t="str" cm="1">
        <f t="array" ref="N3816">_xlfn.IFS(AND(C3816&lt;=0, C3816-M3816&lt;=2), "escarcha",AND(C3816&lt;=0, C3816-M3816&gt;2), "helada negra", AND(C3816&gt;0, M3816+2&gt;C3816), "rocío", TRUE, "sin riesgo")</f>
        <v>rocío</v>
      </c>
      <c r="O3816">
        <f t="shared" si="298"/>
        <v>1.1562343372845443</v>
      </c>
      <c r="P3816">
        <f t="shared" si="299"/>
        <v>17.063282038788877</v>
      </c>
      <c r="Q3816" s="10" t="str" cm="1">
        <f t="array" ref="Q3816">_xlfn.IFS(AND(D3816&lt;=0, D3816-P3816&lt;=2), "escarcha",AND(D3816&lt;=0, D3816-P3816&gt;2), "helada negra", AND(D3816&gt;0, P3816+2&gt;D3816), "rocío", TRUE, "sin riesgo")</f>
        <v>sin riesgo</v>
      </c>
    </row>
    <row r="3817" spans="1:17" x14ac:dyDescent="0.35">
      <c r="A3817" s="2">
        <v>45836</v>
      </c>
      <c r="B3817" s="3" t="s">
        <v>30</v>
      </c>
      <c r="C3817">
        <v>23.266666666666669</v>
      </c>
      <c r="D3817">
        <v>25.06666666666667</v>
      </c>
      <c r="E3817">
        <v>68.966666666666669</v>
      </c>
      <c r="F3817">
        <v>62.333333333333343</v>
      </c>
      <c r="G3817">
        <v>0</v>
      </c>
      <c r="H3817">
        <v>0.6</v>
      </c>
      <c r="I3817">
        <v>0</v>
      </c>
      <c r="J3817">
        <v>2.166666666666667</v>
      </c>
      <c r="K3817">
        <f t="shared" si="295"/>
        <v>1.8000000000000007</v>
      </c>
      <c r="L3817">
        <f t="shared" si="296"/>
        <v>1.1683131711777577</v>
      </c>
      <c r="M3817">
        <f t="shared" si="297"/>
        <v>17.254191932834118</v>
      </c>
      <c r="N3817" s="10" t="str" cm="1">
        <f t="array" ref="N3817">_xlfn.IFS(AND(C3817&lt;=0, C3817-M3817&lt;=2), "escarcha",AND(C3817&lt;=0, C3817-M3817&gt;2), "helada negra", AND(C3817&gt;0, M3817+2&gt;C3817), "rocío", TRUE, "sin riesgo")</f>
        <v>sin riesgo</v>
      </c>
      <c r="O3817">
        <f t="shared" si="298"/>
        <v>1.1751777435510813</v>
      </c>
      <c r="P3817">
        <f t="shared" si="299"/>
        <v>17.362813672997799</v>
      </c>
      <c r="Q3817" s="10" t="str" cm="1">
        <f t="array" ref="Q3817">_xlfn.IFS(AND(D3817&lt;=0, D3817-P3817&lt;=2), "escarcha",AND(D3817&lt;=0, D3817-P3817&gt;2), "helada negra", AND(D3817&gt;0, P3817+2&gt;D3817), "rocío", TRUE, "sin riesgo")</f>
        <v>sin riesgo</v>
      </c>
    </row>
    <row r="3818" spans="1:17" x14ac:dyDescent="0.35">
      <c r="A3818" s="2">
        <v>45836</v>
      </c>
      <c r="B3818" s="3" t="s">
        <v>31</v>
      </c>
      <c r="C3818">
        <v>24.966666666666669</v>
      </c>
      <c r="D3818">
        <v>26.2</v>
      </c>
      <c r="E3818">
        <v>59.7</v>
      </c>
      <c r="F3818">
        <v>53.666666666666657</v>
      </c>
      <c r="G3818">
        <v>2</v>
      </c>
      <c r="H3818">
        <v>1.9333333333333329</v>
      </c>
      <c r="I3818">
        <v>5.333333333333333</v>
      </c>
      <c r="J3818">
        <v>4.8999999999999986</v>
      </c>
      <c r="K3818">
        <f t="shared" si="295"/>
        <v>1.2333333333333307</v>
      </c>
      <c r="L3818">
        <f t="shared" si="296"/>
        <v>1.126051961521731</v>
      </c>
      <c r="M3818">
        <f t="shared" si="297"/>
        <v>16.587461703011893</v>
      </c>
      <c r="N3818" s="10" t="str" cm="1">
        <f t="array" ref="N3818">_xlfn.IFS(AND(C3818&lt;=0, C3818-M3818&lt;=2), "escarcha",AND(C3818&lt;=0, C3818-M3818&gt;2), "helada negra", AND(C3818&gt;0, M3818+2&gt;C3818), "rocío", TRUE, "sin riesgo")</f>
        <v>sin riesgo</v>
      </c>
      <c r="O3818">
        <f t="shared" si="298"/>
        <v>1.0927273724260185</v>
      </c>
      <c r="P3818">
        <f t="shared" si="299"/>
        <v>16.064122977954508</v>
      </c>
      <c r="Q3818" s="10" t="str" cm="1">
        <f t="array" ref="Q3818">_xlfn.IFS(AND(D3818&lt;=0, D3818-P3818&lt;=2), "escarcha",AND(D3818&lt;=0, D3818-P3818&gt;2), "helada negra", AND(D3818&gt;0, P3818+2&gt;D3818), "rocío", TRUE, "sin riesgo")</f>
        <v>sin riesgo</v>
      </c>
    </row>
    <row r="3819" spans="1:17" x14ac:dyDescent="0.35">
      <c r="A3819" s="2">
        <v>45836</v>
      </c>
      <c r="B3819" s="3" t="s">
        <v>32</v>
      </c>
      <c r="C3819">
        <v>26.2</v>
      </c>
      <c r="D3819">
        <v>26.56666666666667</v>
      </c>
      <c r="E3819">
        <v>52.266666666666673</v>
      </c>
      <c r="F3819">
        <v>50</v>
      </c>
      <c r="G3819">
        <v>2.666666666666667</v>
      </c>
      <c r="H3819">
        <v>3.0333333333333332</v>
      </c>
      <c r="I3819">
        <v>7.333333333333333</v>
      </c>
      <c r="J3819">
        <v>7.0333333333333332</v>
      </c>
      <c r="K3819">
        <f t="shared" si="295"/>
        <v>0.36666666666667069</v>
      </c>
      <c r="L3819">
        <f t="shared" si="296"/>
        <v>1.0662941153578629</v>
      </c>
      <c r="M3819">
        <f t="shared" si="297"/>
        <v>15.650505758238831</v>
      </c>
      <c r="N3819" s="10" t="str" cm="1">
        <f t="array" ref="N3819">_xlfn.IFS(AND(C3819&lt;=0, C3819-M3819&lt;=2), "escarcha",AND(C3819&lt;=0, C3819-M3819&gt;2), "helada negra", AND(C3819&gt;0, M3819+2&gt;C3819), "rocío", TRUE, "sin riesgo")</f>
        <v>sin riesgo</v>
      </c>
      <c r="O3819">
        <f t="shared" si="298"/>
        <v>1.0435958525005629</v>
      </c>
      <c r="P3819">
        <f t="shared" si="299"/>
        <v>15.296384656904124</v>
      </c>
      <c r="Q3819" s="10" t="str" cm="1">
        <f t="array" ref="Q3819">_xlfn.IFS(AND(D3819&lt;=0, D3819-P3819&lt;=2), "escarcha",AND(D3819&lt;=0, D3819-P3819&gt;2), "helada negra", AND(D3819&gt;0, P3819+2&gt;D3819), "rocío", TRUE, "sin riesgo")</f>
        <v>sin riesgo</v>
      </c>
    </row>
    <row r="3820" spans="1:17" x14ac:dyDescent="0.35">
      <c r="A3820" s="2">
        <v>45836</v>
      </c>
      <c r="B3820" s="3" t="s">
        <v>33</v>
      </c>
      <c r="C3820">
        <v>26.8</v>
      </c>
      <c r="D3820">
        <v>27.633333333333329</v>
      </c>
      <c r="E3820">
        <v>49.9</v>
      </c>
      <c r="F3820">
        <v>48.666666666666657</v>
      </c>
      <c r="G3820">
        <v>5</v>
      </c>
      <c r="H3820">
        <v>3.2</v>
      </c>
      <c r="I3820">
        <v>10.66666666666667</v>
      </c>
      <c r="J3820">
        <v>6.5666666666666664</v>
      </c>
      <c r="K3820">
        <f t="shared" si="295"/>
        <v>0.8333333333333286</v>
      </c>
      <c r="L3820">
        <f t="shared" si="296"/>
        <v>1.0553325837424028</v>
      </c>
      <c r="M3820">
        <f t="shared" si="297"/>
        <v>15.479371112850231</v>
      </c>
      <c r="N3820" s="10" t="str" cm="1">
        <f t="array" ref="N3820">_xlfn.IFS(AND(C3820&lt;=0, C3820-M3820&lt;=2), "escarcha",AND(C3820&lt;=0, C3820-M3820&gt;2), "helada negra", AND(C3820&gt;0, M3820+2&gt;C3820), "rocío", TRUE, "sin riesgo")</f>
        <v>sin riesgo</v>
      </c>
      <c r="O3820">
        <f t="shared" si="298"/>
        <v>1.0791794584976657</v>
      </c>
      <c r="P3820">
        <f t="shared" si="299"/>
        <v>15.851965451660684</v>
      </c>
      <c r="Q3820" s="10" t="str" cm="1">
        <f t="array" ref="Q3820">_xlfn.IFS(AND(D3820&lt;=0, D3820-P3820&lt;=2), "escarcha",AND(D3820&lt;=0, D3820-P3820&gt;2), "helada negra", AND(D3820&gt;0, P3820+2&gt;D3820), "rocío", TRUE, "sin riesgo")</f>
        <v>sin riesgo</v>
      </c>
    </row>
    <row r="3821" spans="1:17" x14ac:dyDescent="0.35">
      <c r="A3821" s="2">
        <v>45836</v>
      </c>
      <c r="B3821" s="3" t="s">
        <v>34</v>
      </c>
      <c r="C3821">
        <v>27.966666666666669</v>
      </c>
      <c r="D3821">
        <v>28.233333333333331</v>
      </c>
      <c r="E3821">
        <v>50.733333333333327</v>
      </c>
      <c r="F3821">
        <v>45.333333333333343</v>
      </c>
      <c r="G3821">
        <v>1.666666666666667</v>
      </c>
      <c r="H3821">
        <v>1.9</v>
      </c>
      <c r="I3821">
        <v>4.666666666666667</v>
      </c>
      <c r="J3821">
        <v>4.9333333333333336</v>
      </c>
      <c r="K3821">
        <f t="shared" si="295"/>
        <v>0.26666666666666217</v>
      </c>
      <c r="L3821">
        <f t="shared" si="296"/>
        <v>1.1402335409910593</v>
      </c>
      <c r="M3821">
        <f t="shared" si="297"/>
        <v>16.810815032870508</v>
      </c>
      <c r="N3821" s="10" t="str" cm="1">
        <f t="array" ref="N3821">_xlfn.IFS(AND(C3821&lt;=0, C3821-M3821&lt;=2), "escarcha",AND(C3821&lt;=0, C3821-M3821&gt;2), "helada negra", AND(C3821&gt;0, M3821+2&gt;C3821), "rocío", TRUE, "sin riesgo")</f>
        <v>sin riesgo</v>
      </c>
      <c r="O3821">
        <f t="shared" si="298"/>
        <v>1.0432307458467527</v>
      </c>
      <c r="P3821">
        <f t="shared" si="299"/>
        <v>15.290696462145542</v>
      </c>
      <c r="Q3821" s="10" t="str" cm="1">
        <f t="array" ref="Q3821">_xlfn.IFS(AND(D3821&lt;=0, D3821-P3821&lt;=2), "escarcha",AND(D3821&lt;=0, D3821-P3821&gt;2), "helada negra", AND(D3821&gt;0, P3821+2&gt;D3821), "rocío", TRUE, "sin riesgo")</f>
        <v>sin riesgo</v>
      </c>
    </row>
    <row r="3822" spans="1:17" x14ac:dyDescent="0.35">
      <c r="A3822" s="2">
        <v>45836</v>
      </c>
      <c r="B3822" s="3" t="s">
        <v>54</v>
      </c>
      <c r="C3822">
        <v>32.366666666666667</v>
      </c>
      <c r="D3822">
        <v>32.433333333333337</v>
      </c>
      <c r="E3822">
        <v>28.166666666666671</v>
      </c>
      <c r="F3822">
        <v>29</v>
      </c>
      <c r="G3822">
        <v>4</v>
      </c>
      <c r="H3822">
        <v>3.8666666666666671</v>
      </c>
      <c r="I3822">
        <v>7.666666666666667</v>
      </c>
      <c r="J3822">
        <v>8.7666666666666657</v>
      </c>
      <c r="K3822">
        <f t="shared" si="295"/>
        <v>6.6666666666669983E-2</v>
      </c>
      <c r="L3822">
        <f t="shared" si="296"/>
        <v>0.80431506924433882</v>
      </c>
      <c r="M3822">
        <f t="shared" si="297"/>
        <v>11.621449140380648</v>
      </c>
      <c r="N3822" s="10" t="str" cm="1">
        <f t="array" ref="N3822">_xlfn.IFS(AND(C3822&lt;=0, C3822-M3822&lt;=2), "escarcha",AND(C3822&lt;=0, C3822-M3822&gt;2), "helada negra", AND(C3822&gt;0, M3822+2&gt;C3822), "rocío", TRUE, "sin riesgo")</f>
        <v>sin riesgo</v>
      </c>
      <c r="O3822">
        <f t="shared" si="298"/>
        <v>0.83723575749999202</v>
      </c>
      <c r="P3822">
        <f t="shared" si="299"/>
        <v>12.120838460887027</v>
      </c>
      <c r="Q3822" s="10" t="str" cm="1">
        <f t="array" ref="Q3822">_xlfn.IFS(AND(D3822&lt;=0, D3822-P3822&lt;=2), "escarcha",AND(D3822&lt;=0, D3822-P3822&gt;2), "helada negra", AND(D3822&gt;0, P3822+2&gt;D3822), "rocío", TRUE, "sin riesgo")</f>
        <v>sin riesgo</v>
      </c>
    </row>
    <row r="3823" spans="1:17" x14ac:dyDescent="0.35">
      <c r="A3823" s="2">
        <v>45836</v>
      </c>
      <c r="B3823" s="3" t="s">
        <v>49</v>
      </c>
      <c r="C3823">
        <v>33.033333333333331</v>
      </c>
      <c r="D3823">
        <v>33.5</v>
      </c>
      <c r="E3823">
        <v>28.9</v>
      </c>
      <c r="F3823">
        <v>26</v>
      </c>
      <c r="G3823">
        <v>3.666666666666667</v>
      </c>
      <c r="H3823">
        <v>3.3</v>
      </c>
      <c r="I3823">
        <v>8.3333333333333339</v>
      </c>
      <c r="J3823">
        <v>6.5333333333333332</v>
      </c>
      <c r="K3823">
        <f t="shared" si="295"/>
        <v>0.46666666666666856</v>
      </c>
      <c r="L3823">
        <f t="shared" si="296"/>
        <v>0.86757665169869469</v>
      </c>
      <c r="M3823">
        <f t="shared" si="297"/>
        <v>12.582831205384874</v>
      </c>
      <c r="N3823" s="10" t="str" cm="1">
        <f t="array" ref="N3823">_xlfn.IFS(AND(C3823&lt;=0, C3823-M3823&lt;=2), "escarcha",AND(C3823&lt;=0, C3823-M3823&gt;2), "helada negra", AND(C3823&gt;0, M3823+2&gt;C3823), "rocío", TRUE, "sin riesgo")</f>
        <v>sin riesgo</v>
      </c>
      <c r="O3823">
        <f t="shared" si="298"/>
        <v>0.78801530842306322</v>
      </c>
      <c r="P3823">
        <f t="shared" si="299"/>
        <v>11.374913267869923</v>
      </c>
      <c r="Q3823" s="10" t="str" cm="1">
        <f t="array" ref="Q3823">_xlfn.IFS(AND(D3823&lt;=0, D3823-P3823&lt;=2), "escarcha",AND(D3823&lt;=0, D3823-P3823&gt;2), "helada negra", AND(D3823&gt;0, P3823+2&gt;D3823), "rocío", TRUE, "sin riesgo")</f>
        <v>sin riesgo</v>
      </c>
    </row>
    <row r="3824" spans="1:17" x14ac:dyDescent="0.35">
      <c r="A3824" s="2">
        <v>45836</v>
      </c>
      <c r="B3824" s="3" t="s">
        <v>50</v>
      </c>
      <c r="C3824">
        <v>32.866666666666667</v>
      </c>
      <c r="D3824">
        <v>33.266666666666673</v>
      </c>
      <c r="E3824">
        <v>25.333333333333329</v>
      </c>
      <c r="F3824">
        <v>28</v>
      </c>
      <c r="G3824">
        <v>3</v>
      </c>
      <c r="H3824">
        <v>4.1333333333333329</v>
      </c>
      <c r="I3824">
        <v>7.666666666666667</v>
      </c>
      <c r="J3824">
        <v>8.2333333333333343</v>
      </c>
      <c r="K3824">
        <f t="shared" si="295"/>
        <v>0.40000000000000568</v>
      </c>
      <c r="L3824">
        <f t="shared" si="296"/>
        <v>0.72648331621728501</v>
      </c>
      <c r="M3824">
        <f t="shared" si="297"/>
        <v>10.448520925087795</v>
      </c>
      <c r="N3824" s="10" t="str" cm="1">
        <f t="array" ref="N3824">_xlfn.IFS(AND(C3824&lt;=0, C3824-M3824&lt;=2), "escarcha",AND(C3824&lt;=0, C3824-M3824&gt;2), "helada negra", AND(C3824&gt;0, M3824+2&gt;C3824), "rocío", TRUE, "sin riesgo")</f>
        <v>sin riesgo</v>
      </c>
      <c r="O3824">
        <f t="shared" si="298"/>
        <v>0.84904247937699906</v>
      </c>
      <c r="P3824">
        <f t="shared" si="299"/>
        <v>12.300417662247552</v>
      </c>
      <c r="Q3824" s="10" t="str" cm="1">
        <f t="array" ref="Q3824">_xlfn.IFS(AND(D3824&lt;=0, D3824-P3824&lt;=2), "escarcha",AND(D3824&lt;=0, D3824-P3824&gt;2), "helada negra", AND(D3824&gt;0, P3824+2&gt;D3824), "rocío", TRUE, "sin riesgo")</f>
        <v>sin riesgo</v>
      </c>
    </row>
    <row r="3825" spans="1:17" x14ac:dyDescent="0.35">
      <c r="A3825" s="2">
        <v>45836</v>
      </c>
      <c r="B3825" s="3" t="s">
        <v>48</v>
      </c>
      <c r="C3825">
        <v>32.9</v>
      </c>
      <c r="D3825">
        <v>33.333333333333343</v>
      </c>
      <c r="E3825">
        <v>21.9</v>
      </c>
      <c r="F3825">
        <v>26.333333333333329</v>
      </c>
      <c r="G3825">
        <v>3.333333333333333</v>
      </c>
      <c r="H3825">
        <v>4.7</v>
      </c>
      <c r="I3825">
        <v>7.333333333333333</v>
      </c>
      <c r="J3825">
        <v>8.3000000000000007</v>
      </c>
      <c r="K3825">
        <f t="shared" si="295"/>
        <v>0.43333333333334423</v>
      </c>
      <c r="L3825">
        <f t="shared" si="296"/>
        <v>0.58272436559844287</v>
      </c>
      <c r="M3825">
        <f t="shared" si="297"/>
        <v>8.3102358425162723</v>
      </c>
      <c r="N3825" s="10" t="str" cm="1">
        <f t="array" ref="N3825">_xlfn.IFS(AND(C3825&lt;=0, C3825-M3825&lt;=2), "escarcha",AND(C3825&lt;=0, C3825-M3825&gt;2), "helada negra", AND(C3825&gt;0, M3825+2&gt;C3825), "rocío", TRUE, "sin riesgo")</f>
        <v>sin riesgo</v>
      </c>
      <c r="O3825">
        <f t="shared" si="298"/>
        <v>0.7914131585904427</v>
      </c>
      <c r="P3825">
        <f t="shared" si="299"/>
        <v>11.426266777004681</v>
      </c>
      <c r="Q3825" s="10" t="str" cm="1">
        <f t="array" ref="Q3825">_xlfn.IFS(AND(D3825&lt;=0, D3825-P3825&lt;=2), "escarcha",AND(D3825&lt;=0, D3825-P3825&gt;2), "helada negra", AND(D3825&gt;0, P3825+2&gt;D3825), "rocío", TRUE, "sin riesgo")</f>
        <v>sin riesgo</v>
      </c>
    </row>
    <row r="3826" spans="1:17" x14ac:dyDescent="0.35">
      <c r="A3826" s="2">
        <v>45836</v>
      </c>
      <c r="B3826" s="3" t="s">
        <v>38</v>
      </c>
      <c r="C3826">
        <v>32.4</v>
      </c>
      <c r="D3826">
        <v>33.1</v>
      </c>
      <c r="E3826">
        <v>23.4</v>
      </c>
      <c r="F3826">
        <v>23</v>
      </c>
      <c r="G3826">
        <v>2.666666666666667</v>
      </c>
      <c r="H3826">
        <v>4.5666666666666664</v>
      </c>
      <c r="I3826">
        <v>6</v>
      </c>
      <c r="J3826">
        <v>8.7333333333333343</v>
      </c>
      <c r="K3826">
        <f t="shared" si="295"/>
        <v>0.70000000000000284</v>
      </c>
      <c r="L3826">
        <f t="shared" si="296"/>
        <v>0.62079412565816638</v>
      </c>
      <c r="M3826">
        <f t="shared" si="297"/>
        <v>8.8729697473038058</v>
      </c>
      <c r="N3826" s="10" t="str" cm="1">
        <f t="array" ref="N3826">_xlfn.IFS(AND(C3826&lt;=0, C3826-M3826&lt;=2), "escarcha",AND(C3826&lt;=0, C3826-M3826&gt;2), "helada negra", AND(C3826&gt;0, M3826+2&gt;C3826), "rocío", TRUE, "sin riesgo")</f>
        <v>sin riesgo</v>
      </c>
      <c r="O3826">
        <f t="shared" si="298"/>
        <v>0.64297522136569807</v>
      </c>
      <c r="P3826">
        <f t="shared" si="299"/>
        <v>9.2020062293941862</v>
      </c>
      <c r="Q3826" s="10" t="str" cm="1">
        <f t="array" ref="Q3826">_xlfn.IFS(AND(D3826&lt;=0, D3826-P3826&lt;=2), "escarcha",AND(D3826&lt;=0, D3826-P3826&gt;2), "helada negra", AND(D3826&gt;0, P3826+2&gt;D3826), "rocío", TRUE, "sin riesgo")</f>
        <v>sin riesgo</v>
      </c>
    </row>
    <row r="3827" spans="1:17" x14ac:dyDescent="0.35">
      <c r="A3827" s="2">
        <v>45836</v>
      </c>
      <c r="B3827" s="3" t="s">
        <v>40</v>
      </c>
      <c r="C3827">
        <v>31.033333333333331</v>
      </c>
      <c r="D3827">
        <v>31.4</v>
      </c>
      <c r="E3827">
        <v>35.366666666666667</v>
      </c>
      <c r="F3827">
        <v>28.666666666666671</v>
      </c>
      <c r="G3827">
        <v>0.33333333333333331</v>
      </c>
      <c r="H3827">
        <v>1.1333333333333331</v>
      </c>
      <c r="I3827">
        <v>1</v>
      </c>
      <c r="J3827">
        <v>2.7333333333333329</v>
      </c>
      <c r="K3827">
        <f t="shared" si="295"/>
        <v>0.36666666666666714</v>
      </c>
      <c r="L3827">
        <f t="shared" si="296"/>
        <v>0.95627895117827766</v>
      </c>
      <c r="M3827">
        <f t="shared" si="297"/>
        <v>13.943123507414953</v>
      </c>
      <c r="N3827" s="10" t="str" cm="1">
        <f t="array" ref="N3827">_xlfn.IFS(AND(C3827&lt;=0, C3827-M3827&lt;=2), "escarcha",AND(C3827&lt;=0, C3827-M3827&gt;2), "helada negra", AND(C3827&gt;0, M3827+2&gt;C3827), "rocío", TRUE, "sin riesgo")</f>
        <v>sin riesgo</v>
      </c>
      <c r="O3827">
        <f t="shared" si="298"/>
        <v>0.76712581853652839</v>
      </c>
      <c r="P3827">
        <f t="shared" si="299"/>
        <v>11.059654196620203</v>
      </c>
      <c r="Q3827" s="10" t="str" cm="1">
        <f t="array" ref="Q3827">_xlfn.IFS(AND(D3827&lt;=0, D3827-P3827&lt;=2), "escarcha",AND(D3827&lt;=0, D3827-P3827&gt;2), "helada negra", AND(D3827&gt;0, P3827+2&gt;D3827), "rocío", TRUE, "sin riesgo")</f>
        <v>sin riesgo</v>
      </c>
    </row>
    <row r="3828" spans="1:17" x14ac:dyDescent="0.35">
      <c r="A3828" s="2">
        <v>45836</v>
      </c>
      <c r="B3828" s="3" t="s">
        <v>41</v>
      </c>
      <c r="C3828">
        <v>27.466666666666669</v>
      </c>
      <c r="D3828">
        <v>28.966666666666669</v>
      </c>
      <c r="E3828">
        <v>47.766666666666673</v>
      </c>
      <c r="F3828">
        <v>36.666666666666657</v>
      </c>
      <c r="G3828">
        <v>0.33333333333333331</v>
      </c>
      <c r="H3828">
        <v>9.9999999999999992E-2</v>
      </c>
      <c r="I3828">
        <v>1</v>
      </c>
      <c r="J3828">
        <v>0.8666666666666667</v>
      </c>
      <c r="K3828">
        <f t="shared" si="295"/>
        <v>1.5</v>
      </c>
      <c r="L3828">
        <f t="shared" si="296"/>
        <v>1.0507625526069475</v>
      </c>
      <c r="M3828">
        <f t="shared" si="297"/>
        <v>15.408089307044445</v>
      </c>
      <c r="N3828" s="10" t="str" cm="1">
        <f t="array" ref="N3828">_xlfn.IFS(AND(C3828&lt;=0, C3828-M3828&lt;=2), "escarcha",AND(C3828&lt;=0, C3828-M3828&gt;2), "helada negra", AND(C3828&gt;0, M3828+2&gt;C3828), "rocío", TRUE, "sin riesgo")</f>
        <v>sin riesgo</v>
      </c>
      <c r="O3828">
        <f t="shared" si="298"/>
        <v>0.87362799088867216</v>
      </c>
      <c r="P3828">
        <f t="shared" si="299"/>
        <v>12.675173519523966</v>
      </c>
      <c r="Q3828" s="10" t="str" cm="1">
        <f t="array" ref="Q3828">_xlfn.IFS(AND(D3828&lt;=0, D3828-P3828&lt;=2), "escarcha",AND(D3828&lt;=0, D3828-P3828&gt;2), "helada negra", AND(D3828&gt;0, P3828+2&gt;D3828), "rocío", TRUE, "sin riesgo")</f>
        <v>sin riesgo</v>
      </c>
    </row>
    <row r="3829" spans="1:17" x14ac:dyDescent="0.35">
      <c r="A3829" s="2">
        <v>45836</v>
      </c>
      <c r="B3829" s="3" t="s">
        <v>42</v>
      </c>
      <c r="C3829">
        <v>23.266666666666669</v>
      </c>
      <c r="D3829">
        <v>24.7</v>
      </c>
      <c r="E3829">
        <v>59.4</v>
      </c>
      <c r="F3829">
        <v>48.666666666666657</v>
      </c>
      <c r="G3829">
        <v>0</v>
      </c>
      <c r="H3829">
        <v>3.3333333333333333E-2</v>
      </c>
      <c r="I3829">
        <v>1</v>
      </c>
      <c r="J3829">
        <v>0.9</v>
      </c>
      <c r="K3829">
        <f t="shared" si="295"/>
        <v>1.43333333333333</v>
      </c>
      <c r="L3829">
        <f t="shared" si="296"/>
        <v>1.0189841014629692</v>
      </c>
      <c r="M3829">
        <f t="shared" si="297"/>
        <v>14.913504692078371</v>
      </c>
      <c r="N3829" s="10" t="str" cm="1">
        <f t="array" ref="N3829">_xlfn.IFS(AND(C3829&lt;=0, C3829-M3829&lt;=2), "escarcha",AND(C3829&lt;=0, C3829-M3829&gt;2), "helada negra", AND(C3829&gt;0, M3829+2&gt;C3829), "rocío", TRUE, "sin riesgo")</f>
        <v>sin riesgo</v>
      </c>
      <c r="O3829">
        <f t="shared" si="298"/>
        <v>0.90579523840942189</v>
      </c>
      <c r="P3829">
        <f t="shared" si="299"/>
        <v>13.16716182869947</v>
      </c>
      <c r="Q3829" s="10" t="str" cm="1">
        <f t="array" ref="Q3829">_xlfn.IFS(AND(D3829&lt;=0, D3829-P3829&lt;=2), "escarcha",AND(D3829&lt;=0, D3829-P3829&gt;2), "helada negra", AND(D3829&gt;0, P3829+2&gt;D3829), "rocío", TRUE, "sin riesgo")</f>
        <v>sin riesgo</v>
      </c>
    </row>
    <row r="3830" spans="1:17" x14ac:dyDescent="0.35">
      <c r="A3830" s="2">
        <v>45836</v>
      </c>
      <c r="B3830" s="3" t="s">
        <v>43</v>
      </c>
      <c r="C3830">
        <v>20.533333333333331</v>
      </c>
      <c r="D3830">
        <v>23.43333333333333</v>
      </c>
      <c r="E3830">
        <v>70</v>
      </c>
      <c r="F3830">
        <v>51.333333333333343</v>
      </c>
      <c r="G3830">
        <v>0</v>
      </c>
      <c r="H3830">
        <v>1.7666666666666671</v>
      </c>
      <c r="I3830">
        <v>0.66666666666666663</v>
      </c>
      <c r="J3830">
        <v>4.4666666666666668</v>
      </c>
      <c r="K3830">
        <f t="shared" si="295"/>
        <v>2.8999999999999986</v>
      </c>
      <c r="L3830">
        <f t="shared" si="296"/>
        <v>1.0163774639932788</v>
      </c>
      <c r="M3830">
        <f t="shared" si="297"/>
        <v>14.873020222682392</v>
      </c>
      <c r="N3830" s="10" t="str" cm="1">
        <f t="array" ref="N3830">_xlfn.IFS(AND(C3830&lt;=0, C3830-M3830&lt;=2), "escarcha",AND(C3830&lt;=0, C3830-M3830&gt;2), "helada negra", AND(C3830&gt;0, M3830+2&gt;C3830), "rocío", TRUE, "sin riesgo")</f>
        <v>sin riesgo</v>
      </c>
      <c r="O3830">
        <f t="shared" si="298"/>
        <v>0.88309069516880145</v>
      </c>
      <c r="P3830">
        <f t="shared" si="299"/>
        <v>12.819706441241497</v>
      </c>
      <c r="Q3830" s="10" t="str" cm="1">
        <f t="array" ref="Q3830">_xlfn.IFS(AND(D3830&lt;=0, D3830-P3830&lt;=2), "escarcha",AND(D3830&lt;=0, D3830-P3830&gt;2), "helada negra", AND(D3830&gt;0, P3830+2&gt;D3830), "rocío", TRUE, "sin riesgo")</f>
        <v>sin riesgo</v>
      </c>
    </row>
    <row r="3831" spans="1:17" x14ac:dyDescent="0.35">
      <c r="A3831" s="2">
        <v>45836</v>
      </c>
      <c r="B3831" s="3" t="s">
        <v>44</v>
      </c>
      <c r="C3831">
        <v>17.766666666666669</v>
      </c>
      <c r="D3831">
        <v>22.533333333333331</v>
      </c>
      <c r="E3831">
        <v>77.233333333333334</v>
      </c>
      <c r="F3831">
        <v>54.666666666666657</v>
      </c>
      <c r="G3831">
        <v>0</v>
      </c>
      <c r="H3831">
        <v>0.7</v>
      </c>
      <c r="I3831">
        <v>0.66666666666666663</v>
      </c>
      <c r="J3831">
        <v>3.5333333333333332</v>
      </c>
      <c r="K3831">
        <f t="shared" si="295"/>
        <v>4.7666666666666622</v>
      </c>
      <c r="L3831">
        <f t="shared" si="296"/>
        <v>0.94231086348185622</v>
      </c>
      <c r="M3831">
        <f t="shared" si="297"/>
        <v>13.727956589403256</v>
      </c>
      <c r="N3831" s="10" t="str" cm="1">
        <f t="array" ref="N3831">_xlfn.IFS(AND(C3831&lt;=0, C3831-M3831&lt;=2), "escarcha",AND(C3831&lt;=0, C3831-M3831&gt;2), "helada negra", AND(C3831&gt;0, M3831+2&gt;C3831), "rocío", TRUE, "sin riesgo")</f>
        <v>sin riesgo</v>
      </c>
      <c r="O3831">
        <f t="shared" si="298"/>
        <v>0.89152777282860562</v>
      </c>
      <c r="P3831">
        <f t="shared" si="299"/>
        <v>12.948711837369279</v>
      </c>
      <c r="Q3831" s="10" t="str" cm="1">
        <f t="array" ref="Q3831">_xlfn.IFS(AND(D3831&lt;=0, D3831-P3831&lt;=2), "escarcha",AND(D3831&lt;=0, D3831-P3831&gt;2), "helada negra", AND(D3831&gt;0, P3831+2&gt;D3831), "rocío", TRUE, "sin riesgo")</f>
        <v>sin riesgo</v>
      </c>
    </row>
    <row r="3832" spans="1:17" x14ac:dyDescent="0.35">
      <c r="A3832" s="2">
        <v>45836</v>
      </c>
      <c r="B3832" s="3" t="s">
        <v>45</v>
      </c>
      <c r="C3832">
        <v>15.5</v>
      </c>
      <c r="D3832">
        <v>21.466666666666669</v>
      </c>
      <c r="E3832">
        <v>84.033333333333331</v>
      </c>
      <c r="F3832">
        <v>57.333333333333343</v>
      </c>
      <c r="G3832">
        <v>0</v>
      </c>
      <c r="H3832">
        <v>0.33333333333333331</v>
      </c>
      <c r="I3832">
        <v>1.333333333333333</v>
      </c>
      <c r="J3832">
        <v>1.333333333333333</v>
      </c>
      <c r="K3832">
        <f t="shared" si="295"/>
        <v>5.9666666666666686</v>
      </c>
      <c r="L3832">
        <f t="shared" si="296"/>
        <v>0.88269803579666606</v>
      </c>
      <c r="M3832">
        <f t="shared" si="297"/>
        <v>12.813705730473004</v>
      </c>
      <c r="N3832" s="10" t="str" cm="1">
        <f t="array" ref="N3832">_xlfn.IFS(AND(C3832&lt;=0, C3832-M3832&lt;=2), "escarcha",AND(C3832&lt;=0, C3832-M3832&gt;2), "helada negra", AND(C3832&gt;0, M3832+2&gt;C3832), "rocío", TRUE, "sin riesgo")</f>
        <v>sin riesgo</v>
      </c>
      <c r="O3832">
        <f t="shared" si="298"/>
        <v>0.87411073186790866</v>
      </c>
      <c r="P3832">
        <f t="shared" si="299"/>
        <v>12.682542930860549</v>
      </c>
      <c r="Q3832" s="10" t="str" cm="1">
        <f t="array" ref="Q3832">_xlfn.IFS(AND(D3832&lt;=0, D3832-P3832&lt;=2), "escarcha",AND(D3832&lt;=0, D3832-P3832&gt;2), "helada negra", AND(D3832&gt;0, P3832+2&gt;D3832), "rocío", TRUE, "sin riesgo")</f>
        <v>sin riesgo</v>
      </c>
    </row>
    <row r="3833" spans="1:17" x14ac:dyDescent="0.35">
      <c r="A3833" s="2">
        <v>45836</v>
      </c>
      <c r="B3833" s="3" t="s">
        <v>46</v>
      </c>
      <c r="C3833">
        <v>13.7</v>
      </c>
      <c r="D3833">
        <v>21.033333333333331</v>
      </c>
      <c r="E3833">
        <v>88.3</v>
      </c>
      <c r="F3833">
        <v>57.333333333333343</v>
      </c>
      <c r="G3833">
        <v>0</v>
      </c>
      <c r="H3833">
        <v>0</v>
      </c>
      <c r="I3833">
        <v>1</v>
      </c>
      <c r="J3833">
        <v>0.16666666666666671</v>
      </c>
      <c r="K3833">
        <f t="shared" si="295"/>
        <v>7.3333333333333321</v>
      </c>
      <c r="L3833">
        <f t="shared" si="296"/>
        <v>0.8160641959849918</v>
      </c>
      <c r="M3833">
        <f t="shared" si="297"/>
        <v>11.79945265451115</v>
      </c>
      <c r="N3833" s="10" t="str" cm="1">
        <f t="array" ref="N3833">_xlfn.IFS(AND(C3833&lt;=0, C3833-M3833&lt;=2), "escarcha",AND(C3833&lt;=0, C3833-M3833&gt;2), "helada negra", AND(C3833&gt;0, M3833+2&gt;C3833), "rocío", TRUE, "sin riesgo")</f>
        <v>rocío</v>
      </c>
      <c r="O3833">
        <f t="shared" si="298"/>
        <v>0.84753606617987232</v>
      </c>
      <c r="P3833">
        <f t="shared" si="299"/>
        <v>12.277491183225246</v>
      </c>
      <c r="Q3833" s="10" t="str" cm="1">
        <f t="array" ref="Q3833">_xlfn.IFS(AND(D3833&lt;=0, D3833-P3833&lt;=2), "escarcha",AND(D3833&lt;=0, D3833-P3833&gt;2), "helada negra", AND(D3833&gt;0, P3833+2&gt;D3833), "rocío", TRUE, "sin riesgo")</f>
        <v>sin riesgo</v>
      </c>
    </row>
    <row r="3834" spans="1:17" x14ac:dyDescent="0.35">
      <c r="A3834" s="2">
        <v>45837</v>
      </c>
      <c r="B3834" s="3" t="s">
        <v>10</v>
      </c>
      <c r="C3834">
        <v>13.266666666666669</v>
      </c>
      <c r="D3834">
        <v>21.5</v>
      </c>
      <c r="E3834">
        <v>90.266666666666666</v>
      </c>
      <c r="F3834">
        <v>56.333333333333343</v>
      </c>
      <c r="G3834">
        <v>0</v>
      </c>
      <c r="H3834">
        <v>0.1</v>
      </c>
      <c r="I3834">
        <v>0.66666666666666663</v>
      </c>
      <c r="J3834">
        <v>1.4333333333333329</v>
      </c>
      <c r="K3834">
        <f t="shared" si="295"/>
        <v>8.2333333333333307</v>
      </c>
      <c r="L3834">
        <f t="shared" si="296"/>
        <v>0.80988412995160119</v>
      </c>
      <c r="M3834">
        <f t="shared" si="297"/>
        <v>11.705791412002361</v>
      </c>
      <c r="N3834" s="10" t="str" cm="1">
        <f t="array" ref="N3834">_xlfn.IFS(AND(C3834&lt;=0, C3834-M3834&lt;=2), "escarcha",AND(C3834&lt;=0, C3834-M3834&gt;2), "helada negra", AND(C3834&gt;0, M3834+2&gt;C3834), "rocío", TRUE, "sin riesgo")</f>
        <v>rocío</v>
      </c>
      <c r="O3834">
        <f t="shared" si="298"/>
        <v>0.85855556891282425</v>
      </c>
      <c r="P3834">
        <f t="shared" si="299"/>
        <v>12.445294905918379</v>
      </c>
      <c r="Q3834" s="10" t="str" cm="1">
        <f t="array" ref="Q3834">_xlfn.IFS(AND(D3834&lt;=0, D3834-P3834&lt;=2), "escarcha",AND(D3834&lt;=0, D3834-P3834&gt;2), "helada negra", AND(D3834&gt;0, P3834+2&gt;D3834), "rocío", TRUE, "sin riesgo")</f>
        <v>sin riesgo</v>
      </c>
    </row>
    <row r="3835" spans="1:17" x14ac:dyDescent="0.35">
      <c r="A3835" s="2">
        <v>45837</v>
      </c>
      <c r="B3835" s="3" t="s">
        <v>11</v>
      </c>
      <c r="C3835">
        <v>12.46666666666667</v>
      </c>
      <c r="D3835">
        <v>19.633333333333329</v>
      </c>
      <c r="E3835">
        <v>91.666666666666671</v>
      </c>
      <c r="F3835">
        <v>62</v>
      </c>
      <c r="G3835">
        <v>0</v>
      </c>
      <c r="H3835">
        <v>0</v>
      </c>
      <c r="I3835">
        <v>0</v>
      </c>
      <c r="J3835">
        <v>0</v>
      </c>
      <c r="K3835">
        <f t="shared" si="295"/>
        <v>7.166666666666659</v>
      </c>
      <c r="L3835">
        <f t="shared" si="296"/>
        <v>0.77294661497405059</v>
      </c>
      <c r="M3835">
        <f t="shared" si="297"/>
        <v>11.147421682761538</v>
      </c>
      <c r="N3835" s="10" t="str" cm="1">
        <f t="array" ref="N3835">_xlfn.IFS(AND(C3835&lt;=0, C3835-M3835&lt;=2), "escarcha",AND(C3835&lt;=0, C3835-M3835&gt;2), "helada negra", AND(C3835&gt;0, M3835+2&gt;C3835), "rocío", TRUE, "sin riesgo")</f>
        <v>rocío</v>
      </c>
      <c r="O3835">
        <f t="shared" si="298"/>
        <v>0.83933241306172046</v>
      </c>
      <c r="P3835">
        <f t="shared" si="299"/>
        <v>12.152709960088558</v>
      </c>
      <c r="Q3835" s="10" t="str" cm="1">
        <f t="array" ref="Q3835">_xlfn.IFS(AND(D3835&lt;=0, D3835-P3835&lt;=2), "escarcha",AND(D3835&lt;=0, D3835-P3835&gt;2), "helada negra", AND(D3835&gt;0, P3835+2&gt;D3835), "rocío", TRUE, "sin riesgo")</f>
        <v>sin riesgo</v>
      </c>
    </row>
    <row r="3836" spans="1:17" x14ac:dyDescent="0.35">
      <c r="A3836" s="2">
        <v>45837</v>
      </c>
      <c r="B3836" s="3" t="s">
        <v>12</v>
      </c>
      <c r="C3836">
        <v>11.7</v>
      </c>
      <c r="D3836">
        <v>18.333333333333329</v>
      </c>
      <c r="E3836">
        <v>92.566666666666663</v>
      </c>
      <c r="F3836">
        <v>64.666666666666671</v>
      </c>
      <c r="G3836">
        <v>0</v>
      </c>
      <c r="H3836">
        <v>0</v>
      </c>
      <c r="I3836">
        <v>0</v>
      </c>
      <c r="J3836">
        <v>0</v>
      </c>
      <c r="K3836">
        <f t="shared" si="295"/>
        <v>6.6333333333333293</v>
      </c>
      <c r="L3836">
        <f t="shared" si="296"/>
        <v>0.7322607646750029</v>
      </c>
      <c r="M3836">
        <f t="shared" si="297"/>
        <v>10.535215974591987</v>
      </c>
      <c r="N3836" s="10" t="str" cm="1">
        <f t="array" ref="N3836">_xlfn.IFS(AND(C3836&lt;=0, C3836-M3836&lt;=2), "escarcha",AND(C3836&lt;=0, C3836-M3836&gt;2), "helada negra", AND(C3836&gt;0, M3836+2&gt;C3836), "rocío", TRUE, "sin riesgo")</f>
        <v>rocío</v>
      </c>
      <c r="O3836">
        <f t="shared" si="298"/>
        <v>0.8003341652518956</v>
      </c>
      <c r="P3836">
        <f t="shared" si="299"/>
        <v>11.561193395062336</v>
      </c>
      <c r="Q3836" s="10" t="str" cm="1">
        <f t="array" ref="Q3836">_xlfn.IFS(AND(D3836&lt;=0, D3836-P3836&lt;=2), "escarcha",AND(D3836&lt;=0, D3836-P3836&gt;2), "helada negra", AND(D3836&gt;0, P3836+2&gt;D3836), "rocío", TRUE, "sin riesgo")</f>
        <v>sin riesgo</v>
      </c>
    </row>
    <row r="3837" spans="1:17" x14ac:dyDescent="0.35">
      <c r="A3837" s="2">
        <v>45837</v>
      </c>
      <c r="B3837" s="3" t="s">
        <v>13</v>
      </c>
      <c r="C3837">
        <v>10.66666666666667</v>
      </c>
      <c r="D3837">
        <v>18.100000000000001</v>
      </c>
      <c r="E3837">
        <v>93.466666666666669</v>
      </c>
      <c r="F3837">
        <v>66</v>
      </c>
      <c r="G3837">
        <v>0.33333333333333331</v>
      </c>
      <c r="H3837">
        <v>0</v>
      </c>
      <c r="I3837">
        <v>1.666666666666667</v>
      </c>
      <c r="J3837">
        <v>0</v>
      </c>
      <c r="K3837">
        <f t="shared" si="295"/>
        <v>7.4333333333333318</v>
      </c>
      <c r="L3837">
        <f t="shared" si="296"/>
        <v>0.6734479241451844</v>
      </c>
      <c r="M3837">
        <f t="shared" si="297"/>
        <v>9.6554452802807429</v>
      </c>
      <c r="N3837" s="10" t="str" cm="1">
        <f t="array" ref="N3837">_xlfn.IFS(AND(C3837&lt;=0, C3837-M3837&lt;=2), "escarcha",AND(C3837&lt;=0, C3837-M3837&gt;2), "helada negra", AND(C3837&gt;0, M3837+2&gt;C3837), "rocío", TRUE, "sin riesgo")</f>
        <v>rocío</v>
      </c>
      <c r="O3837">
        <f t="shared" si="298"/>
        <v>0.80609939865149216</v>
      </c>
      <c r="P3837">
        <f t="shared" si="299"/>
        <v>11.648466358886182</v>
      </c>
      <c r="Q3837" s="10" t="str" cm="1">
        <f t="array" ref="Q3837">_xlfn.IFS(AND(D3837&lt;=0, D3837-P3837&lt;=2), "escarcha",AND(D3837&lt;=0, D3837-P3837&gt;2), "helada negra", AND(D3837&gt;0, P3837+2&gt;D3837), "rocío", TRUE, "sin riesgo")</f>
        <v>sin riesgo</v>
      </c>
    </row>
    <row r="3838" spans="1:17" x14ac:dyDescent="0.35">
      <c r="A3838" s="2">
        <v>45837</v>
      </c>
      <c r="B3838" s="3" t="s">
        <v>14</v>
      </c>
      <c r="C3838">
        <v>10.633333333333329</v>
      </c>
      <c r="D3838">
        <v>17.966666666666669</v>
      </c>
      <c r="E3838">
        <v>94.399999999999991</v>
      </c>
      <c r="F3838">
        <v>68</v>
      </c>
      <c r="G3838">
        <v>0.66666666666666663</v>
      </c>
      <c r="H3838">
        <v>0.23333333333333331</v>
      </c>
      <c r="I3838">
        <v>1.333333333333333</v>
      </c>
      <c r="J3838">
        <v>1.1333333333333331</v>
      </c>
      <c r="K3838">
        <f t="shared" si="295"/>
        <v>7.3333333333333393</v>
      </c>
      <c r="L3838">
        <f t="shared" si="296"/>
        <v>0.68116553119374368</v>
      </c>
      <c r="M3838">
        <f t="shared" si="297"/>
        <v>9.7705434390372083</v>
      </c>
      <c r="N3838" s="10" t="str" cm="1">
        <f t="array" ref="N3838">_xlfn.IFS(AND(C3838&lt;=0, C3838-M3838&lt;=2), "escarcha",AND(C3838&lt;=0, C3838-M3838&gt;2), "helada negra", AND(C3838&gt;0, M3838+2&gt;C3838), "rocío", TRUE, "sin riesgo")</f>
        <v>rocío</v>
      </c>
      <c r="O3838">
        <f t="shared" si="298"/>
        <v>0.82757281330566257</v>
      </c>
      <c r="P3838">
        <f t="shared" si="299"/>
        <v>11.974053782779956</v>
      </c>
      <c r="Q3838" s="10" t="str" cm="1">
        <f t="array" ref="Q3838">_xlfn.IFS(AND(D3838&lt;=0, D3838-P3838&lt;=2), "escarcha",AND(D3838&lt;=0, D3838-P3838&gt;2), "helada negra", AND(D3838&gt;0, P3838+2&gt;D3838), "rocío", TRUE, "sin riesgo")</f>
        <v>sin riesgo</v>
      </c>
    </row>
    <row r="3839" spans="1:17" x14ac:dyDescent="0.35">
      <c r="A3839" s="2">
        <v>45837</v>
      </c>
      <c r="B3839" s="3" t="s">
        <v>15</v>
      </c>
      <c r="C3839">
        <v>10.93333333333333</v>
      </c>
      <c r="D3839">
        <v>17.733333333333331</v>
      </c>
      <c r="E3839">
        <v>94.7</v>
      </c>
      <c r="F3839">
        <v>68.666666666666671</v>
      </c>
      <c r="G3839">
        <v>0</v>
      </c>
      <c r="H3839">
        <v>0</v>
      </c>
      <c r="I3839">
        <v>1</v>
      </c>
      <c r="J3839">
        <v>0</v>
      </c>
      <c r="K3839">
        <f t="shared" si="295"/>
        <v>6.8000000000000007</v>
      </c>
      <c r="L3839">
        <f t="shared" si="296"/>
        <v>0.7042848893824375</v>
      </c>
      <c r="M3839">
        <f t="shared" si="297"/>
        <v>10.115967226946614</v>
      </c>
      <c r="N3839" s="10" t="str" cm="1">
        <f t="array" ref="N3839">_xlfn.IFS(AND(C3839&lt;=0, C3839-M3839&lt;=2), "escarcha",AND(C3839&lt;=0, C3839-M3839&gt;2), "helada negra", AND(C3839&gt;0, M3839+2&gt;C3839), "rocío", TRUE, "sin riesgo")</f>
        <v>rocío</v>
      </c>
      <c r="O3839">
        <f t="shared" si="298"/>
        <v>0.8226441594161289</v>
      </c>
      <c r="P3839">
        <f t="shared" si="299"/>
        <v>11.89925022427976</v>
      </c>
      <c r="Q3839" s="10" t="str" cm="1">
        <f t="array" ref="Q3839">_xlfn.IFS(AND(D3839&lt;=0, D3839-P3839&lt;=2), "escarcha",AND(D3839&lt;=0, D3839-P3839&gt;2), "helada negra", AND(D3839&gt;0, P3839+2&gt;D3839), "rocío", TRUE, "sin riesgo")</f>
        <v>sin riesgo</v>
      </c>
    </row>
    <row r="3840" spans="1:17" x14ac:dyDescent="0.35">
      <c r="A3840" s="2">
        <v>45837</v>
      </c>
      <c r="B3840" s="3" t="s">
        <v>16</v>
      </c>
      <c r="C3840">
        <v>10.66666666666667</v>
      </c>
      <c r="D3840">
        <v>17.2</v>
      </c>
      <c r="E3840">
        <v>94.866666666666674</v>
      </c>
      <c r="F3840">
        <v>70.333333333333329</v>
      </c>
      <c r="G3840">
        <v>0</v>
      </c>
      <c r="H3840">
        <v>0</v>
      </c>
      <c r="I3840">
        <v>0.66666666666666663</v>
      </c>
      <c r="J3840">
        <v>0</v>
      </c>
      <c r="K3840">
        <f t="shared" si="295"/>
        <v>6.5333333333333297</v>
      </c>
      <c r="L3840">
        <f t="shared" si="296"/>
        <v>0.68831545464050148</v>
      </c>
      <c r="M3840">
        <f t="shared" si="297"/>
        <v>9.8772689334680308</v>
      </c>
      <c r="N3840" s="10" t="str" cm="1">
        <f t="array" ref="N3840">_xlfn.IFS(AND(C3840&lt;=0, C3840-M3840&lt;=2), "escarcha",AND(C3840&lt;=0, C3840-M3840&gt;2), "helada negra", AND(C3840&gt;0, M3840+2&gt;C3840), "rocío", TRUE, "sin riesgo")</f>
        <v>rocío</v>
      </c>
      <c r="O3840">
        <f t="shared" si="298"/>
        <v>0.81296191765786086</v>
      </c>
      <c r="P3840">
        <f t="shared" si="299"/>
        <v>11.752427843658602</v>
      </c>
      <c r="Q3840" s="10" t="str" cm="1">
        <f t="array" ref="Q3840">_xlfn.IFS(AND(D3840&lt;=0, D3840-P3840&lt;=2), "escarcha",AND(D3840&lt;=0, D3840-P3840&gt;2), "helada negra", AND(D3840&gt;0, P3840+2&gt;D3840), "rocío", TRUE, "sin riesgo")</f>
        <v>sin riesgo</v>
      </c>
    </row>
    <row r="3841" spans="1:17" x14ac:dyDescent="0.35">
      <c r="A3841" s="2">
        <v>45837</v>
      </c>
      <c r="B3841" s="3" t="s">
        <v>17</v>
      </c>
      <c r="C3841">
        <v>10.233333333333331</v>
      </c>
      <c r="D3841">
        <v>16.666666666666671</v>
      </c>
      <c r="E3841">
        <v>95</v>
      </c>
      <c r="F3841">
        <v>73.333333333333329</v>
      </c>
      <c r="G3841">
        <v>0</v>
      </c>
      <c r="H3841">
        <v>0</v>
      </c>
      <c r="I3841">
        <v>0</v>
      </c>
      <c r="J3841">
        <v>0.1333333333333333</v>
      </c>
      <c r="K3841">
        <f t="shared" si="295"/>
        <v>6.4333333333333407</v>
      </c>
      <c r="L3841">
        <f t="shared" si="296"/>
        <v>0.66083260385150588</v>
      </c>
      <c r="M3841">
        <f t="shared" si="297"/>
        <v>9.4675295456312369</v>
      </c>
      <c r="N3841" s="10" t="str" cm="1">
        <f t="array" ref="N3841">_xlfn.IFS(AND(C3841&lt;=0, C3841-M3841&lt;=2), "escarcha",AND(C3841&lt;=0, C3841-M3841&gt;2), "helada negra", AND(C3841&gt;0, M3841+2&gt;C3841), "rocío", TRUE, "sin riesgo")</f>
        <v>rocío</v>
      </c>
      <c r="O3841">
        <f t="shared" si="298"/>
        <v>0.82092885853259157</v>
      </c>
      <c r="P3841">
        <f t="shared" si="299"/>
        <v>11.873226916149452</v>
      </c>
      <c r="Q3841" s="10" t="str" cm="1">
        <f t="array" ref="Q3841">_xlfn.IFS(AND(D3841&lt;=0, D3841-P3841&lt;=2), "escarcha",AND(D3841&lt;=0, D3841-P3841&gt;2), "helada negra", AND(D3841&gt;0, P3841+2&gt;D3841), "rocío", TRUE, "sin riesgo")</f>
        <v>sin riesgo</v>
      </c>
    </row>
    <row r="3842" spans="1:17" x14ac:dyDescent="0.35">
      <c r="A3842" s="2">
        <v>45837</v>
      </c>
      <c r="B3842" s="3" t="s">
        <v>18</v>
      </c>
      <c r="C3842">
        <v>9.5</v>
      </c>
      <c r="D3842">
        <v>15.7</v>
      </c>
      <c r="E3842">
        <v>95.166666666666657</v>
      </c>
      <c r="F3842">
        <v>77.666666666666671</v>
      </c>
      <c r="G3842">
        <v>0</v>
      </c>
      <c r="H3842">
        <v>0</v>
      </c>
      <c r="I3842">
        <v>0</v>
      </c>
      <c r="J3842">
        <v>0</v>
      </c>
      <c r="K3842">
        <f t="shared" ref="K3842:K3905" si="300">ABS((C3842-D3842))</f>
        <v>6.1999999999999993</v>
      </c>
      <c r="L3842">
        <f t="shared" si="296"/>
        <v>0.61347333443511209</v>
      </c>
      <c r="M3842">
        <f t="shared" si="297"/>
        <v>8.7645607670779064</v>
      </c>
      <c r="N3842" s="10" t="str" cm="1">
        <f t="array" ref="N3842">_xlfn.IFS(AND(C3842&lt;=0, C3842-M3842&lt;=2), "escarcha",AND(C3842&lt;=0, C3842-M3842&gt;2), "helada negra", AND(C3842&gt;0, M3842+2&gt;C3842), "rocío", TRUE, "sin riesgo")</f>
        <v>rocío</v>
      </c>
      <c r="O3842">
        <f t="shared" si="298"/>
        <v>0.81671760061468601</v>
      </c>
      <c r="P3842">
        <f t="shared" si="299"/>
        <v>11.809359275201869</v>
      </c>
      <c r="Q3842" s="10" t="str" cm="1">
        <f t="array" ref="Q3842">_xlfn.IFS(AND(D3842&lt;=0, D3842-P3842&lt;=2), "escarcha",AND(D3842&lt;=0, D3842-P3842&gt;2), "helada negra", AND(D3842&gt;0, P3842+2&gt;D3842), "rocío", TRUE, "sin riesgo")</f>
        <v>sin riesgo</v>
      </c>
    </row>
    <row r="3843" spans="1:17" x14ac:dyDescent="0.35">
      <c r="A3843" s="2">
        <v>45837</v>
      </c>
      <c r="B3843" s="3" t="s">
        <v>26</v>
      </c>
      <c r="C3843">
        <v>9.4666666666666668</v>
      </c>
      <c r="D3843">
        <v>18.25</v>
      </c>
      <c r="E3843">
        <v>97.1</v>
      </c>
      <c r="F3843">
        <v>76.5</v>
      </c>
      <c r="G3843">
        <v>0</v>
      </c>
      <c r="H3843">
        <v>0.5</v>
      </c>
      <c r="I3843">
        <v>0</v>
      </c>
      <c r="J3843">
        <v>0.9</v>
      </c>
      <c r="K3843">
        <f t="shared" si="300"/>
        <v>8.7833333333333332</v>
      </c>
      <c r="L3843">
        <f t="shared" ref="L3843:L5375" si="301">(LN(E3843/100))+((17.625*C3843)/(243.04+C3843))</f>
        <v>0.63134582232217762</v>
      </c>
      <c r="M3843">
        <f t="shared" ref="M3843:M5375" si="302">(243.04*L3843)/(17.625-L3843)</f>
        <v>9.0293875027030754</v>
      </c>
      <c r="N3843" s="10" t="str" cm="1">
        <f t="array" ref="N3843">_xlfn.IFS(AND(C3843&lt;=0, C3843-M3843&lt;=2), "escarcha",AND(C3843&lt;=0, C3843-M3843&gt;2), "helada negra", AND(C3843&gt;0, M3843+2&gt;C3843), "rocío", TRUE, "sin riesgo")</f>
        <v>rocío</v>
      </c>
      <c r="O3843">
        <f t="shared" ref="O3843:O3906" si="303">(LN(F3843/100))+((17.625*D3843)/(243.04+D3843))</f>
        <v>0.96315216722910546</v>
      </c>
      <c r="P3843">
        <f t="shared" ref="P3843:P3906" si="304">(243.04*O3843)/(17.625-O3843)</f>
        <v>14.049132189465753</v>
      </c>
      <c r="Q3843" s="10" t="str" cm="1">
        <f t="array" ref="Q3843">_xlfn.IFS(AND(D3843&lt;=0, D3843-P3843&lt;=2), "escarcha",AND(D3843&lt;=0, D3843-P3843&gt;2), "helada negra", AND(D3843&gt;0, P3843+2&gt;D3843), "rocío", TRUE, "sin riesgo")</f>
        <v>sin riesgo</v>
      </c>
    </row>
    <row r="3844" spans="1:17" x14ac:dyDescent="0.35">
      <c r="A3844" s="2">
        <v>45837</v>
      </c>
      <c r="B3844" s="3" t="s">
        <v>27</v>
      </c>
      <c r="C3844">
        <v>11.96666666666667</v>
      </c>
      <c r="D3844">
        <v>19.266666666666669</v>
      </c>
      <c r="E3844">
        <v>97.233333333333334</v>
      </c>
      <c r="F3844">
        <v>72</v>
      </c>
      <c r="G3844">
        <v>0</v>
      </c>
      <c r="H3844">
        <v>0.3</v>
      </c>
      <c r="I3844">
        <v>0</v>
      </c>
      <c r="J3844">
        <v>1.0666666666666671</v>
      </c>
      <c r="K3844">
        <f t="shared" si="300"/>
        <v>7.2999999999999989</v>
      </c>
      <c r="L3844">
        <f t="shared" si="301"/>
        <v>0.79902962218558038</v>
      </c>
      <c r="M3844">
        <f t="shared" si="302"/>
        <v>11.541453777431897</v>
      </c>
      <c r="N3844" s="10" t="str" cm="1">
        <f t="array" ref="N3844">_xlfn.IFS(AND(C3844&lt;=0, C3844-M3844&lt;=2), "escarcha",AND(C3844&lt;=0, C3844-M3844&gt;2), "helada negra", AND(C3844&gt;0, M3844+2&gt;C3844), "rocío", TRUE, "sin riesgo")</f>
        <v>rocío</v>
      </c>
      <c r="O3844">
        <f t="shared" si="303"/>
        <v>0.96606844357541499</v>
      </c>
      <c r="P3844">
        <f t="shared" si="304"/>
        <v>14.094137654105428</v>
      </c>
      <c r="Q3844" s="10" t="str" cm="1">
        <f t="array" ref="Q3844">_xlfn.IFS(AND(D3844&lt;=0, D3844-P3844&lt;=2), "escarcha",AND(D3844&lt;=0, D3844-P3844&gt;2), "helada negra", AND(D3844&gt;0, P3844+2&gt;D3844), "rocío", TRUE, "sin riesgo")</f>
        <v>sin riesgo</v>
      </c>
    </row>
    <row r="3845" spans="1:17" x14ac:dyDescent="0.35">
      <c r="A3845" s="2">
        <v>45837</v>
      </c>
      <c r="B3845" s="3" t="s">
        <v>28</v>
      </c>
      <c r="C3845">
        <v>15</v>
      </c>
      <c r="D3845">
        <v>22.133333333333329</v>
      </c>
      <c r="E3845">
        <v>91.9</v>
      </c>
      <c r="F3845">
        <v>64</v>
      </c>
      <c r="G3845">
        <v>0</v>
      </c>
      <c r="H3845">
        <v>0</v>
      </c>
      <c r="I3845">
        <v>0</v>
      </c>
      <c r="J3845">
        <v>0.2</v>
      </c>
      <c r="K3845">
        <f t="shared" si="300"/>
        <v>7.1333333333333293</v>
      </c>
      <c r="L3845">
        <f t="shared" si="301"/>
        <v>0.94008130066699302</v>
      </c>
      <c r="M3845">
        <f t="shared" si="302"/>
        <v>13.693645347114549</v>
      </c>
      <c r="N3845" s="10" t="str" cm="1">
        <f t="array" ref="N3845">_xlfn.IFS(AND(C3845&lt;=0, C3845-M3845&lt;=2), "escarcha",AND(C3845&lt;=0, C3845-M3845&gt;2), "helada negra", AND(C3845&gt;0, M3845+2&gt;C3845), "rocío", TRUE, "sin riesgo")</f>
        <v>rocío</v>
      </c>
      <c r="O3845">
        <f t="shared" si="303"/>
        <v>1.0248261314826019</v>
      </c>
      <c r="P3845">
        <f t="shared" si="304"/>
        <v>15.004285194139172</v>
      </c>
      <c r="Q3845" s="10" t="str" cm="1">
        <f t="array" ref="Q3845">_xlfn.IFS(AND(D3845&lt;=0, D3845-P3845&lt;=2), "escarcha",AND(D3845&lt;=0, D3845-P3845&gt;2), "helada negra", AND(D3845&gt;0, P3845+2&gt;D3845), "rocío", TRUE, "sin riesgo")</f>
        <v>sin riesgo</v>
      </c>
    </row>
    <row r="3846" spans="1:17" x14ac:dyDescent="0.35">
      <c r="A3846" s="2">
        <v>45837</v>
      </c>
      <c r="B3846" s="3" t="s">
        <v>29</v>
      </c>
      <c r="C3846">
        <v>20.266666666666669</v>
      </c>
      <c r="D3846">
        <v>23.633333333333329</v>
      </c>
      <c r="E3846">
        <v>75.36666666666666</v>
      </c>
      <c r="F3846">
        <v>61.333333333333343</v>
      </c>
      <c r="G3846">
        <v>0</v>
      </c>
      <c r="H3846">
        <v>0</v>
      </c>
      <c r="I3846">
        <v>0</v>
      </c>
      <c r="J3846">
        <v>0</v>
      </c>
      <c r="K3846">
        <f t="shared" si="300"/>
        <v>3.36666666666666</v>
      </c>
      <c r="L3846">
        <f t="shared" si="301"/>
        <v>1.0737879773439476</v>
      </c>
      <c r="M3846">
        <f t="shared" si="302"/>
        <v>15.767632585241534</v>
      </c>
      <c r="N3846" s="10" t="str" cm="1">
        <f t="array" ref="N3846">_xlfn.IFS(AND(C3846&lt;=0, C3846-M3846&lt;=2), "escarcha",AND(C3846&lt;=0, C3846-M3846&gt;2), "helada negra", AND(C3846&gt;0, M3846+2&gt;C3846), "rocío", TRUE, "sin riesgo")</f>
        <v>sin riesgo</v>
      </c>
      <c r="O3846">
        <f t="shared" si="303"/>
        <v>1.0731298585383946</v>
      </c>
      <c r="P3846">
        <f t="shared" si="304"/>
        <v>15.757342136575049</v>
      </c>
      <c r="Q3846" s="10" t="str" cm="1">
        <f t="array" ref="Q3846">_xlfn.IFS(AND(D3846&lt;=0, D3846-P3846&lt;=2), "escarcha",AND(D3846&lt;=0, D3846-P3846&gt;2), "helada negra", AND(D3846&gt;0, P3846+2&gt;D3846), "rocío", TRUE, "sin riesgo")</f>
        <v>sin riesgo</v>
      </c>
    </row>
    <row r="3847" spans="1:17" x14ac:dyDescent="0.35">
      <c r="A3847" s="2">
        <v>45837</v>
      </c>
      <c r="B3847" s="3" t="s">
        <v>30</v>
      </c>
      <c r="C3847">
        <v>23.56666666666667</v>
      </c>
      <c r="D3847">
        <v>25.833333333333329</v>
      </c>
      <c r="E3847">
        <v>64.7</v>
      </c>
      <c r="F3847">
        <v>55.666666666666657</v>
      </c>
      <c r="G3847">
        <v>0</v>
      </c>
      <c r="H3847">
        <v>0</v>
      </c>
      <c r="I3847">
        <v>0</v>
      </c>
      <c r="J3847">
        <v>0</v>
      </c>
      <c r="K3847">
        <f t="shared" si="300"/>
        <v>2.2666666666666586</v>
      </c>
      <c r="L3847">
        <f t="shared" si="301"/>
        <v>1.1225509314998594</v>
      </c>
      <c r="M3847">
        <f t="shared" si="302"/>
        <v>16.532381179257417</v>
      </c>
      <c r="N3847" s="10" t="str" cm="1">
        <f t="array" ref="N3847">_xlfn.IFS(AND(C3847&lt;=0, C3847-M3847&lt;=2), "escarcha",AND(C3847&lt;=0, C3847-M3847&gt;2), "helada negra", AND(C3847&gt;0, M3847+2&gt;C3847), "rocío", TRUE, "sin riesgo")</f>
        <v>sin riesgo</v>
      </c>
      <c r="O3847">
        <f t="shared" si="303"/>
        <v>1.1076202539788473</v>
      </c>
      <c r="P3847">
        <f t="shared" si="304"/>
        <v>16.297743992467407</v>
      </c>
      <c r="Q3847" s="10" t="str" cm="1">
        <f t="array" ref="Q3847">_xlfn.IFS(AND(D3847&lt;=0, D3847-P3847&lt;=2), "escarcha",AND(D3847&lt;=0, D3847-P3847&gt;2), "helada negra", AND(D3847&gt;0, P3847+2&gt;D3847), "rocío", TRUE, "sin riesgo")</f>
        <v>sin riesgo</v>
      </c>
    </row>
    <row r="3848" spans="1:17" x14ac:dyDescent="0.35">
      <c r="A3848" s="2">
        <v>45837</v>
      </c>
      <c r="B3848" s="3" t="s">
        <v>31</v>
      </c>
      <c r="C3848">
        <v>26.766666666666669</v>
      </c>
      <c r="D3848">
        <v>27.133333333333329</v>
      </c>
      <c r="E3848">
        <v>52.4</v>
      </c>
      <c r="F3848">
        <v>50</v>
      </c>
      <c r="G3848">
        <v>0</v>
      </c>
      <c r="H3848">
        <v>1.6333333333333331</v>
      </c>
      <c r="I3848">
        <v>0</v>
      </c>
      <c r="J3848">
        <v>3.666666666666667</v>
      </c>
      <c r="K3848">
        <f t="shared" si="300"/>
        <v>0.36666666666666003</v>
      </c>
      <c r="L3848">
        <f t="shared" si="301"/>
        <v>1.1022569509147497</v>
      </c>
      <c r="M3848">
        <f t="shared" si="302"/>
        <v>16.213562636329453</v>
      </c>
      <c r="N3848" s="10" t="str" cm="1">
        <f t="array" ref="N3848">_xlfn.IFS(AND(C3848&lt;=0, C3848-M3848&lt;=2), "escarcha",AND(C3848&lt;=0, C3848-M3848&gt;2), "helada negra", AND(C3848&gt;0, M3848+2&gt;C3848), "rocío", TRUE, "sin riesgo")</f>
        <v>sin riesgo</v>
      </c>
      <c r="O3848">
        <f t="shared" si="303"/>
        <v>1.0769201836013336</v>
      </c>
      <c r="P3848">
        <f t="shared" si="304"/>
        <v>15.816619470441317</v>
      </c>
      <c r="Q3848" s="10" t="str" cm="1">
        <f t="array" ref="Q3848">_xlfn.IFS(AND(D3848&lt;=0, D3848-P3848&lt;=2), "escarcha",AND(D3848&lt;=0, D3848-P3848&gt;2), "helada negra", AND(D3848&gt;0, P3848+2&gt;D3848), "rocío", TRUE, "sin riesgo")</f>
        <v>sin riesgo</v>
      </c>
    </row>
    <row r="3849" spans="1:17" x14ac:dyDescent="0.35">
      <c r="A3849" s="2">
        <v>45837</v>
      </c>
      <c r="B3849" s="3" t="s">
        <v>33</v>
      </c>
      <c r="C3849">
        <v>27.833333333333329</v>
      </c>
      <c r="D3849">
        <v>28.8</v>
      </c>
      <c r="E3849">
        <v>47.166666666666657</v>
      </c>
      <c r="F3849">
        <v>44</v>
      </c>
      <c r="G3849">
        <v>5.333333333333333</v>
      </c>
      <c r="H3849">
        <v>2.1</v>
      </c>
      <c r="I3849">
        <v>10</v>
      </c>
      <c r="J3849">
        <v>4.9666666666666668</v>
      </c>
      <c r="K3849">
        <f t="shared" si="300"/>
        <v>0.96666666666667211</v>
      </c>
      <c r="L3849">
        <f t="shared" si="301"/>
        <v>1.0595574580260179</v>
      </c>
      <c r="M3849">
        <f t="shared" si="302"/>
        <v>15.545304264956703</v>
      </c>
      <c r="N3849" s="10" t="str" cm="1">
        <f t="array" ref="N3849">_xlfn.IFS(AND(C3849&lt;=0, C3849-M3849&lt;=2), "escarcha",AND(C3849&lt;=0, C3849-M3849&gt;2), "helada negra", AND(C3849&gt;0, M3849+2&gt;C3849), "rocío", TRUE, "sin riesgo")</f>
        <v>sin riesgo</v>
      </c>
      <c r="O3849">
        <f t="shared" si="303"/>
        <v>1.0462943154993285</v>
      </c>
      <c r="P3849">
        <f t="shared" si="304"/>
        <v>15.338433245527254</v>
      </c>
      <c r="Q3849" s="10" t="str" cm="1">
        <f t="array" ref="Q3849">_xlfn.IFS(AND(D3849&lt;=0, D3849-P3849&lt;=2), "escarcha",AND(D3849&lt;=0, D3849-P3849&gt;2), "helada negra", AND(D3849&gt;0, P3849+2&gt;D3849), "rocío", TRUE, "sin riesgo")</f>
        <v>sin riesgo</v>
      </c>
    </row>
    <row r="3850" spans="1:17" x14ac:dyDescent="0.35">
      <c r="A3850" s="2">
        <v>45837</v>
      </c>
      <c r="B3850" s="3" t="s">
        <v>34</v>
      </c>
      <c r="C3850">
        <v>28.866666666666671</v>
      </c>
      <c r="D3850">
        <v>29.4</v>
      </c>
      <c r="E3850">
        <v>48.7</v>
      </c>
      <c r="F3850">
        <v>42.333333333333343</v>
      </c>
      <c r="G3850">
        <v>2.666666666666667</v>
      </c>
      <c r="H3850">
        <v>2.433333333333334</v>
      </c>
      <c r="I3850">
        <v>6.333333333333333</v>
      </c>
      <c r="J3850">
        <v>5.2</v>
      </c>
      <c r="K3850">
        <f t="shared" si="300"/>
        <v>0.53333333333332789</v>
      </c>
      <c r="L3850">
        <f t="shared" si="301"/>
        <v>1.1516472249174003</v>
      </c>
      <c r="M3850">
        <f t="shared" si="302"/>
        <v>16.990854585916043</v>
      </c>
      <c r="N3850" s="10" t="str" cm="1">
        <f t="array" ref="N3850">_xlfn.IFS(AND(C3850&lt;=0, C3850-M3850&lt;=2), "escarcha",AND(C3850&lt;=0, C3850-M3850&gt;2), "helada negra", AND(C3850&gt;0, M3850+2&gt;C3850), "rocío", TRUE, "sin riesgo")</f>
        <v>sin riesgo</v>
      </c>
      <c r="O3850">
        <f t="shared" si="303"/>
        <v>1.0423830290685774</v>
      </c>
      <c r="P3850">
        <f t="shared" si="304"/>
        <v>15.27749038821327</v>
      </c>
      <c r="Q3850" s="10" t="str" cm="1">
        <f t="array" ref="Q3850">_xlfn.IFS(AND(D3850&lt;=0, D3850-P3850&lt;=2), "escarcha",AND(D3850&lt;=0, D3850-P3850&gt;2), "helada negra", AND(D3850&gt;0, P3850+2&gt;D3850), "rocío", TRUE, "sin riesgo")</f>
        <v>sin riesgo</v>
      </c>
    </row>
    <row r="3851" spans="1:17" x14ac:dyDescent="0.35">
      <c r="A3851" s="2">
        <v>45837</v>
      </c>
      <c r="B3851" s="3" t="s">
        <v>47</v>
      </c>
      <c r="C3851">
        <v>30.966666666666669</v>
      </c>
      <c r="D3851">
        <v>31.56666666666667</v>
      </c>
      <c r="E3851">
        <v>41.1</v>
      </c>
      <c r="F3851">
        <v>37.333333333333343</v>
      </c>
      <c r="G3851">
        <v>5.333333333333333</v>
      </c>
      <c r="H3851">
        <v>2.4666666666666668</v>
      </c>
      <c r="I3851">
        <v>9.3333333333333339</v>
      </c>
      <c r="J3851">
        <v>5.9</v>
      </c>
      <c r="K3851">
        <f t="shared" si="300"/>
        <v>0.60000000000000142</v>
      </c>
      <c r="L3851">
        <f t="shared" si="301"/>
        <v>1.1027146538421189</v>
      </c>
      <c r="M3851">
        <f t="shared" si="302"/>
        <v>16.220744518984514</v>
      </c>
      <c r="N3851" s="10" t="str" cm="1">
        <f t="array" ref="N3851">_xlfn.IFS(AND(C3851&lt;=0, C3851-M3851&lt;=2), "escarcha",AND(C3851&lt;=0, C3851-M3851&gt;2), "helada negra", AND(C3851&gt;0, M3851+2&gt;C3851), "rocío", TRUE, "sin riesgo")</f>
        <v>sin riesgo</v>
      </c>
      <c r="O3851">
        <f t="shared" si="303"/>
        <v>1.0407506031403142</v>
      </c>
      <c r="P3851">
        <f t="shared" si="304"/>
        <v>15.252063601691749</v>
      </c>
      <c r="Q3851" s="10" t="str" cm="1">
        <f t="array" ref="Q3851">_xlfn.IFS(AND(D3851&lt;=0, D3851-P3851&lt;=2), "escarcha",AND(D3851&lt;=0, D3851-P3851&gt;2), "helada negra", AND(D3851&gt;0, P3851+2&gt;D3851), "rocío", TRUE, "sin riesgo")</f>
        <v>sin riesgo</v>
      </c>
    </row>
    <row r="3852" spans="1:17" x14ac:dyDescent="0.35">
      <c r="A3852" s="2">
        <v>45837</v>
      </c>
      <c r="B3852" s="3" t="s">
        <v>55</v>
      </c>
      <c r="C3852">
        <v>32.533333333333331</v>
      </c>
      <c r="D3852">
        <v>33.06666666666667</v>
      </c>
      <c r="E3852">
        <v>32.6</v>
      </c>
      <c r="F3852">
        <v>30.666666666666671</v>
      </c>
      <c r="G3852">
        <v>5.333333333333333</v>
      </c>
      <c r="H3852">
        <v>3.6</v>
      </c>
      <c r="I3852">
        <v>10.33333333333333</v>
      </c>
      <c r="J3852">
        <v>7.3666666666666663</v>
      </c>
      <c r="K3852">
        <f t="shared" si="300"/>
        <v>0.53333333333333854</v>
      </c>
      <c r="L3852">
        <f t="shared" si="301"/>
        <v>0.95989495703910932</v>
      </c>
      <c r="M3852">
        <f t="shared" si="302"/>
        <v>13.99888388086247</v>
      </c>
      <c r="N3852" s="10" t="str" cm="1">
        <f t="array" ref="N3852">_xlfn.IFS(AND(C3852&lt;=0, C3852-M3852&lt;=2), "escarcha",AND(C3852&lt;=0, C3852-M3852&gt;2), "helada negra", AND(C3852&gt;0, M3852+2&gt;C3852), "rocío", TRUE, "sin riesgo")</f>
        <v>sin riesgo</v>
      </c>
      <c r="O3852">
        <f t="shared" si="303"/>
        <v>0.92878454550661194</v>
      </c>
      <c r="P3852">
        <f t="shared" si="304"/>
        <v>13.519937889827402</v>
      </c>
      <c r="Q3852" s="10" t="str" cm="1">
        <f t="array" ref="Q3852">_xlfn.IFS(AND(D3852&lt;=0, D3852-P3852&lt;=2), "escarcha",AND(D3852&lt;=0, D3852-P3852&gt;2), "helada negra", AND(D3852&gt;0, P3852+2&gt;D3852), "rocío", TRUE, "sin riesgo")</f>
        <v>sin riesgo</v>
      </c>
    </row>
    <row r="3853" spans="1:17" x14ac:dyDescent="0.35">
      <c r="A3853" s="2">
        <v>45837</v>
      </c>
      <c r="B3853" s="3" t="s">
        <v>54</v>
      </c>
      <c r="C3853">
        <v>30.6</v>
      </c>
      <c r="D3853">
        <v>31.3</v>
      </c>
      <c r="E3853">
        <v>36.93333333333333</v>
      </c>
      <c r="F3853">
        <v>33.333333333333343</v>
      </c>
      <c r="G3853">
        <v>3.333333333333333</v>
      </c>
      <c r="H3853">
        <v>3.3</v>
      </c>
      <c r="I3853">
        <v>6.333333333333333</v>
      </c>
      <c r="J3853">
        <v>7.3333333333333339</v>
      </c>
      <c r="K3853">
        <f t="shared" si="300"/>
        <v>0.69999999999999929</v>
      </c>
      <c r="L3853">
        <f t="shared" si="301"/>
        <v>0.97487325741169673</v>
      </c>
      <c r="M3853">
        <f t="shared" si="302"/>
        <v>14.230113688882764</v>
      </c>
      <c r="N3853" s="10" t="str" cm="1">
        <f t="array" ref="N3853">_xlfn.IFS(AND(C3853&lt;=0, C3853-M3853&lt;=2), "escarcha",AND(C3853&lt;=0, C3853-M3853&gt;2), "helada negra", AND(C3853&gt;0, M3853+2&gt;C3853), "rocío", TRUE, "sin riesgo")</f>
        <v>sin riesgo</v>
      </c>
      <c r="O3853">
        <f t="shared" si="303"/>
        <v>0.91225925758836079</v>
      </c>
      <c r="P3853">
        <f t="shared" si="304"/>
        <v>13.266255570017403</v>
      </c>
      <c r="Q3853" s="10" t="str" cm="1">
        <f t="array" ref="Q3853">_xlfn.IFS(AND(D3853&lt;=0, D3853-P3853&lt;=2), "escarcha",AND(D3853&lt;=0, D3853-P3853&gt;2), "helada negra", AND(D3853&gt;0, P3853+2&gt;D3853), "rocío", TRUE, "sin riesgo")</f>
        <v>sin riesgo</v>
      </c>
    </row>
    <row r="3854" spans="1:17" x14ac:dyDescent="0.35">
      <c r="A3854" s="2">
        <v>45837</v>
      </c>
      <c r="B3854" s="3" t="s">
        <v>57</v>
      </c>
      <c r="C3854">
        <v>29.43333333333333</v>
      </c>
      <c r="D3854">
        <v>30.8</v>
      </c>
      <c r="E3854">
        <v>42.266666666666673</v>
      </c>
      <c r="F3854">
        <v>35.333333333333343</v>
      </c>
      <c r="G3854">
        <v>3.333333333333333</v>
      </c>
      <c r="H3854">
        <v>3.6</v>
      </c>
      <c r="I3854">
        <v>7.666666666666667</v>
      </c>
      <c r="J3854">
        <v>7.2666666666666666</v>
      </c>
      <c r="K3854">
        <f t="shared" si="300"/>
        <v>1.3666666666666707</v>
      </c>
      <c r="L3854">
        <f t="shared" si="301"/>
        <v>1.042730478237287</v>
      </c>
      <c r="M3854">
        <f t="shared" si="302"/>
        <v>15.282902928226612</v>
      </c>
      <c r="N3854" s="10" t="str" cm="1">
        <f t="array" ref="N3854">_xlfn.IFS(AND(C3854&lt;=0, C3854-M3854&lt;=2), "escarcha",AND(C3854&lt;=0, C3854-M3854&gt;2), "helada negra", AND(C3854&gt;0, M3854+2&gt;C3854), "rocío", TRUE, "sin riesgo")</f>
        <v>sin riesgo</v>
      </c>
      <c r="O3854">
        <f t="shared" si="303"/>
        <v>0.94201858264605076</v>
      </c>
      <c r="P3854">
        <f t="shared" si="304"/>
        <v>13.723458091737726</v>
      </c>
      <c r="Q3854" s="10" t="str" cm="1">
        <f t="array" ref="Q3854">_xlfn.IFS(AND(D3854&lt;=0, D3854-P3854&lt;=2), "escarcha",AND(D3854&lt;=0, D3854-P3854&gt;2), "helada negra", AND(D3854&gt;0, P3854+2&gt;D3854), "rocío", TRUE, "sin riesgo")</f>
        <v>sin riesgo</v>
      </c>
    </row>
    <row r="3855" spans="1:17" x14ac:dyDescent="0.35">
      <c r="A3855" s="2">
        <v>45837</v>
      </c>
      <c r="B3855" s="3" t="s">
        <v>51</v>
      </c>
      <c r="C3855">
        <v>27.833333333333329</v>
      </c>
      <c r="D3855">
        <v>28.93333333333333</v>
      </c>
      <c r="E3855">
        <v>41.5</v>
      </c>
      <c r="F3855">
        <v>38</v>
      </c>
      <c r="G3855">
        <v>4.666666666666667</v>
      </c>
      <c r="H3855">
        <v>5.333333333333333</v>
      </c>
      <c r="I3855">
        <v>8.6666666666666661</v>
      </c>
      <c r="J3855">
        <v>10.33333333333333</v>
      </c>
      <c r="K3855">
        <f t="shared" si="300"/>
        <v>1.1000000000000014</v>
      </c>
      <c r="L3855">
        <f t="shared" si="301"/>
        <v>0.93156345684748787</v>
      </c>
      <c r="M3855">
        <f t="shared" si="302"/>
        <v>13.562646730465065</v>
      </c>
      <c r="N3855" s="10" t="str" cm="1">
        <f t="array" ref="N3855">_xlfn.IFS(AND(C3855&lt;=0, C3855-M3855&lt;=2), "escarcha",AND(C3855&lt;=0, C3855-M3855&gt;2), "helada negra", AND(C3855&gt;0, M3855+2&gt;C3855), "rocío", TRUE, "sin riesgo")</f>
        <v>sin riesgo</v>
      </c>
      <c r="O3855">
        <f t="shared" si="303"/>
        <v>0.90741597373829441</v>
      </c>
      <c r="P3855">
        <f t="shared" si="304"/>
        <v>13.19200058518687</v>
      </c>
      <c r="Q3855" s="10" t="str" cm="1">
        <f t="array" ref="Q3855">_xlfn.IFS(AND(D3855&lt;=0, D3855-P3855&lt;=2), "escarcha",AND(D3855&lt;=0, D3855-P3855&gt;2), "helada negra", AND(D3855&gt;0, P3855+2&gt;D3855), "rocío", TRUE, "sin riesgo")</f>
        <v>sin riesgo</v>
      </c>
    </row>
    <row r="3856" spans="1:17" x14ac:dyDescent="0.35">
      <c r="A3856" s="2">
        <v>45837</v>
      </c>
      <c r="B3856" s="3" t="s">
        <v>49</v>
      </c>
      <c r="C3856">
        <v>27.266666666666669</v>
      </c>
      <c r="D3856">
        <v>28.1</v>
      </c>
      <c r="E3856">
        <v>34.799999999999997</v>
      </c>
      <c r="F3856">
        <v>30.666666666666671</v>
      </c>
      <c r="G3856">
        <v>5.333333333333333</v>
      </c>
      <c r="H3856">
        <v>5.1333333333333337</v>
      </c>
      <c r="I3856">
        <v>11</v>
      </c>
      <c r="J3856">
        <v>8.8000000000000007</v>
      </c>
      <c r="K3856">
        <f t="shared" si="300"/>
        <v>0.83333333333333215</v>
      </c>
      <c r="L3856">
        <f t="shared" si="301"/>
        <v>0.72233527853120183</v>
      </c>
      <c r="M3856">
        <f t="shared" si="302"/>
        <v>10.38631298597798</v>
      </c>
      <c r="N3856" s="10" t="str" cm="1">
        <f t="array" ref="N3856">_xlfn.IFS(AND(C3856&lt;=0, C3856-M3856&lt;=2), "escarcha",AND(C3856&lt;=0, C3856-M3856&gt;2), "helada negra", AND(C3856&gt;0, M3856+2&gt;C3856), "rocío", TRUE, "sin riesgo")</f>
        <v>sin riesgo</v>
      </c>
      <c r="O3856">
        <f t="shared" si="303"/>
        <v>0.64459937524081479</v>
      </c>
      <c r="P3856">
        <f t="shared" si="304"/>
        <v>9.2261328587322087</v>
      </c>
      <c r="Q3856" s="10" t="str" cm="1">
        <f t="array" ref="Q3856">_xlfn.IFS(AND(D3856&lt;=0, D3856-P3856&lt;=2), "escarcha",AND(D3856&lt;=0, D3856-P3856&gt;2), "helada negra", AND(D3856&gt;0, P3856+2&gt;D3856), "rocío", TRUE, "sin riesgo")</f>
        <v>sin riesgo</v>
      </c>
    </row>
    <row r="3857" spans="1:17" x14ac:dyDescent="0.35">
      <c r="A3857" s="2">
        <v>45837</v>
      </c>
      <c r="B3857" s="3" t="s">
        <v>50</v>
      </c>
      <c r="C3857">
        <v>27.166666666666671</v>
      </c>
      <c r="D3857">
        <v>28.166666666666671</v>
      </c>
      <c r="E3857">
        <v>36.700000000000003</v>
      </c>
      <c r="F3857">
        <v>31</v>
      </c>
      <c r="G3857">
        <v>2.666666666666667</v>
      </c>
      <c r="H3857">
        <v>2.6</v>
      </c>
      <c r="I3857">
        <v>7</v>
      </c>
      <c r="J3857">
        <v>5.5</v>
      </c>
      <c r="K3857">
        <f t="shared" si="300"/>
        <v>1</v>
      </c>
      <c r="L3857">
        <f t="shared" si="301"/>
        <v>0.76962983521439909</v>
      </c>
      <c r="M3857">
        <f t="shared" si="302"/>
        <v>11.097402983251945</v>
      </c>
      <c r="N3857" s="10" t="str" cm="1">
        <f t="array" ref="N3857">_xlfn.IFS(AND(C3857&lt;=0, C3857-M3857&lt;=2), "escarcha",AND(C3857&lt;=0, C3857-M3857&gt;2), "helada negra", AND(C3857&gt;0, M3857+2&gt;C3857), "rocío", TRUE, "sin riesgo")</f>
        <v>sin riesgo</v>
      </c>
      <c r="O3857">
        <f t="shared" si="303"/>
        <v>0.65929377668884004</v>
      </c>
      <c r="P3857">
        <f t="shared" si="304"/>
        <v>9.4446265529630882</v>
      </c>
      <c r="Q3857" s="10" t="str" cm="1">
        <f t="array" ref="Q3857">_xlfn.IFS(AND(D3857&lt;=0, D3857-P3857&lt;=2), "escarcha",AND(D3857&lt;=0, D3857-P3857&gt;2), "helada negra", AND(D3857&gt;0, P3857+2&gt;D3857), "rocío", TRUE, "sin riesgo")</f>
        <v>sin riesgo</v>
      </c>
    </row>
    <row r="3858" spans="1:17" x14ac:dyDescent="0.35">
      <c r="A3858" s="2">
        <v>45837</v>
      </c>
      <c r="B3858" s="3" t="s">
        <v>48</v>
      </c>
      <c r="C3858">
        <v>26.4</v>
      </c>
      <c r="D3858">
        <v>27.5</v>
      </c>
      <c r="E3858">
        <v>39.333333333333343</v>
      </c>
      <c r="F3858">
        <v>34.333333333333343</v>
      </c>
      <c r="G3858">
        <v>4.333333333333333</v>
      </c>
      <c r="H3858">
        <v>1.3666666666666669</v>
      </c>
      <c r="I3858">
        <v>7</v>
      </c>
      <c r="J3858">
        <v>4.0999999999999996</v>
      </c>
      <c r="K3858">
        <f t="shared" si="300"/>
        <v>1.1000000000000014</v>
      </c>
      <c r="L3858">
        <f t="shared" si="301"/>
        <v>0.79381723294485562</v>
      </c>
      <c r="M3858">
        <f t="shared" si="302"/>
        <v>11.462613350771274</v>
      </c>
      <c r="N3858" s="10" t="str" cm="1">
        <f t="array" ref="N3858">_xlfn.IFS(AND(C3858&lt;=0, C3858-M3858&lt;=2), "escarcha",AND(C3858&lt;=0, C3858-M3858&gt;2), "helada negra", AND(C3858&gt;0, M3858+2&gt;C3858), "rocío", TRUE, "sin riesgo")</f>
        <v>sin riesgo</v>
      </c>
      <c r="O3858">
        <f t="shared" si="303"/>
        <v>0.72250229090765572</v>
      </c>
      <c r="P3858">
        <f t="shared" si="304"/>
        <v>10.388817073333364</v>
      </c>
      <c r="Q3858" s="10" t="str" cm="1">
        <f t="array" ref="Q3858">_xlfn.IFS(AND(D3858&lt;=0, D3858-P3858&lt;=2), "escarcha",AND(D3858&lt;=0, D3858-P3858&gt;2), "helada negra", AND(D3858&gt;0, P3858+2&gt;D3858), "rocío", TRUE, "sin riesgo")</f>
        <v>sin riesgo</v>
      </c>
    </row>
    <row r="3859" spans="1:17" x14ac:dyDescent="0.35">
      <c r="A3859" s="2">
        <v>45837</v>
      </c>
      <c r="B3859" s="3" t="s">
        <v>38</v>
      </c>
      <c r="C3859">
        <v>26.166666666666671</v>
      </c>
      <c r="D3859">
        <v>26.233333333333331</v>
      </c>
      <c r="E3859">
        <v>41.1</v>
      </c>
      <c r="F3859">
        <v>36.666666666666657</v>
      </c>
      <c r="G3859">
        <v>3.666666666666667</v>
      </c>
      <c r="H3859">
        <v>2.6</v>
      </c>
      <c r="I3859">
        <v>6.333333333333333</v>
      </c>
      <c r="J3859">
        <v>5</v>
      </c>
      <c r="K3859">
        <f t="shared" si="300"/>
        <v>6.6666666666659324E-2</v>
      </c>
      <c r="L3859">
        <f t="shared" si="301"/>
        <v>0.8239734447882614</v>
      </c>
      <c r="M3859">
        <f t="shared" si="302"/>
        <v>11.919420837961722</v>
      </c>
      <c r="N3859" s="10" t="str" cm="1">
        <f t="array" ref="N3859">_xlfn.IFS(AND(C3859&lt;=0, C3859-M3859&lt;=2), "escarcha",AND(C3859&lt;=0, C3859-M3859&gt;2), "helada negra", AND(C3859&gt;0, M3859+2&gt;C3859), "rocío", TRUE, "sin riesgo")</f>
        <v>sin riesgo</v>
      </c>
      <c r="O3859">
        <f t="shared" si="303"/>
        <v>0.71377285833187742</v>
      </c>
      <c r="P3859">
        <f t="shared" si="304"/>
        <v>10.257999259057193</v>
      </c>
      <c r="Q3859" s="10" t="str" cm="1">
        <f t="array" ref="Q3859">_xlfn.IFS(AND(D3859&lt;=0, D3859-P3859&lt;=2), "escarcha",AND(D3859&lt;=0, D3859-P3859&gt;2), "helada negra", AND(D3859&gt;0, P3859+2&gt;D3859), "rocío", TRUE, "sin riesgo")</f>
        <v>sin riesgo</v>
      </c>
    </row>
    <row r="3860" spans="1:17" x14ac:dyDescent="0.35">
      <c r="A3860" s="2">
        <v>45838</v>
      </c>
      <c r="B3860" s="3" t="s">
        <v>34</v>
      </c>
      <c r="C3860">
        <v>27.733333333333331</v>
      </c>
      <c r="D3860">
        <v>29.2</v>
      </c>
      <c r="E3860">
        <v>42.1</v>
      </c>
      <c r="F3860">
        <v>40</v>
      </c>
      <c r="G3860">
        <v>3.333333333333333</v>
      </c>
      <c r="H3860">
        <v>1.6</v>
      </c>
      <c r="I3860">
        <v>7</v>
      </c>
      <c r="J3860">
        <v>4.5999999999999996</v>
      </c>
      <c r="K3860">
        <f t="shared" si="300"/>
        <v>1.4666666666666686</v>
      </c>
      <c r="L3860">
        <f t="shared" si="301"/>
        <v>0.94007747591355939</v>
      </c>
      <c r="M3860">
        <f t="shared" si="302"/>
        <v>13.693586495004798</v>
      </c>
      <c r="N3860" s="10" t="str" cm="1">
        <f t="array" ref="N3860">_xlfn.IFS(AND(C3860&lt;=0, C3860-M3860&lt;=2), "escarcha",AND(C3860&lt;=0, C3860-M3860&gt;2), "helada negra", AND(C3860&gt;0, M3860+2&gt;C3860), "rocío", TRUE, "sin riesgo")</f>
        <v>sin riesgo</v>
      </c>
      <c r="O3860">
        <f t="shared" si="303"/>
        <v>0.9741368320400382</v>
      </c>
      <c r="P3860">
        <f t="shared" si="304"/>
        <v>14.218735285422301</v>
      </c>
      <c r="Q3860" s="10" t="str" cm="1">
        <f t="array" ref="Q3860">_xlfn.IFS(AND(D3860&lt;=0, D3860-P3860&lt;=2), "escarcha",AND(D3860&lt;=0, D3860-P3860&gt;2), "helada negra", AND(D3860&gt;0, P3860+2&gt;D3860), "rocío", TRUE, "sin riesgo")</f>
        <v>sin riesgo</v>
      </c>
    </row>
    <row r="3861" spans="1:17" x14ac:dyDescent="0.35">
      <c r="A3861" s="2">
        <v>45838</v>
      </c>
      <c r="B3861" s="3" t="s">
        <v>35</v>
      </c>
      <c r="C3861">
        <v>28.8</v>
      </c>
      <c r="D3861">
        <v>29.133333333333329</v>
      </c>
      <c r="E3861">
        <v>46.466666666666669</v>
      </c>
      <c r="F3861">
        <v>40</v>
      </c>
      <c r="G3861">
        <v>3</v>
      </c>
      <c r="H3861">
        <v>2.2666666666666671</v>
      </c>
      <c r="I3861">
        <v>5.666666666666667</v>
      </c>
      <c r="J3861">
        <v>5.4666666666666668</v>
      </c>
      <c r="K3861">
        <f t="shared" si="300"/>
        <v>0.3333333333333286</v>
      </c>
      <c r="L3861">
        <f t="shared" si="301"/>
        <v>1.1008398912393811</v>
      </c>
      <c r="M3861">
        <f t="shared" si="302"/>
        <v>16.191329871281813</v>
      </c>
      <c r="N3861" s="10" t="str" cm="1">
        <f t="array" ref="N3861">_xlfn.IFS(AND(C3861&lt;=0, C3861-M3861&lt;=2), "escarcha",AND(C3861&lt;=0, C3861-M3861&gt;2), "helada negra", AND(C3861&gt;0, M3861+2&gt;C3861), "rocío", TRUE, "sin riesgo")</f>
        <v>sin riesgo</v>
      </c>
      <c r="O3861">
        <f t="shared" si="303"/>
        <v>0.97028277520466688</v>
      </c>
      <c r="P3861">
        <f t="shared" si="304"/>
        <v>14.15920321569075</v>
      </c>
      <c r="Q3861" s="10" t="str" cm="1">
        <f t="array" ref="Q3861">_xlfn.IFS(AND(D3861&lt;=0, D3861-P3861&lt;=2), "escarcha",AND(D3861&lt;=0, D3861-P3861&gt;2), "helada negra", AND(D3861&gt;0, P3861+2&gt;D3861), "rocío", TRUE, "sin riesgo")</f>
        <v>sin riesgo</v>
      </c>
    </row>
    <row r="3862" spans="1:17" x14ac:dyDescent="0.35">
      <c r="A3862" s="2">
        <v>45838</v>
      </c>
      <c r="B3862" s="3" t="s">
        <v>57</v>
      </c>
      <c r="C3862">
        <v>29.3</v>
      </c>
      <c r="D3862">
        <v>31.333333333333329</v>
      </c>
      <c r="E3862">
        <v>34.633333333333333</v>
      </c>
      <c r="F3862">
        <v>30.333333333333329</v>
      </c>
      <c r="G3862">
        <v>5.666666666666667</v>
      </c>
      <c r="H3862">
        <v>7.5666666666666664</v>
      </c>
      <c r="I3862">
        <v>12</v>
      </c>
      <c r="J3862">
        <v>14.96666666666667</v>
      </c>
      <c r="K3862">
        <f t="shared" si="300"/>
        <v>2.0333333333333279</v>
      </c>
      <c r="L3862">
        <f t="shared" si="301"/>
        <v>0.83585153470696705</v>
      </c>
      <c r="M3862">
        <f t="shared" si="302"/>
        <v>12.099801095637975</v>
      </c>
      <c r="N3862" s="10" t="str" cm="1">
        <f t="array" ref="N3862">_xlfn.IFS(AND(C3862&lt;=0, C3862-M3862&lt;=2), "escarcha",AND(C3862&lt;=0, C3862-M3862&gt;2), "helada negra", AND(C3862&gt;0, M3862+2&gt;C3862), "rocío", TRUE, "sin riesgo")</f>
        <v>sin riesgo</v>
      </c>
      <c r="O3862">
        <f t="shared" si="303"/>
        <v>0.81984552248170006</v>
      </c>
      <c r="P3862">
        <f t="shared" si="304"/>
        <v>11.85679405985308</v>
      </c>
      <c r="Q3862" s="10" t="str" cm="1">
        <f t="array" ref="Q3862">_xlfn.IFS(AND(D3862&lt;=0, D3862-P3862&lt;=2), "escarcha",AND(D3862&lt;=0, D3862-P3862&gt;2), "helada negra", AND(D3862&gt;0, P3862+2&gt;D3862), "rocío", TRUE, "sin riesgo")</f>
        <v>sin riesgo</v>
      </c>
    </row>
    <row r="3863" spans="1:17" x14ac:dyDescent="0.35">
      <c r="A3863" s="2">
        <v>45838</v>
      </c>
      <c r="B3863" s="3" t="s">
        <v>51</v>
      </c>
      <c r="C3863">
        <v>27.133333333333329</v>
      </c>
      <c r="D3863">
        <v>27.866666666666671</v>
      </c>
      <c r="E3863">
        <v>34.299999999999997</v>
      </c>
      <c r="F3863">
        <v>33</v>
      </c>
      <c r="G3863">
        <v>9</v>
      </c>
      <c r="H3863">
        <v>4.0999999999999996</v>
      </c>
      <c r="I3863">
        <v>16.666666666666671</v>
      </c>
      <c r="J3863">
        <v>8</v>
      </c>
      <c r="K3863">
        <f t="shared" si="300"/>
        <v>0.73333333333334139</v>
      </c>
      <c r="L3863">
        <f t="shared" si="301"/>
        <v>0.70004253234508163</v>
      </c>
      <c r="M3863">
        <f t="shared" si="302"/>
        <v>10.052511941982598</v>
      </c>
      <c r="N3863" s="10" t="str" cm="1">
        <f t="array" ref="N3863">_xlfn.IFS(AND(C3863&lt;=0, C3863-M3863&lt;=2), "escarcha",AND(C3863&lt;=0, C3863-M3863&gt;2), "helada negra", AND(C3863&gt;0, M3863+2&gt;C3863), "rocío", TRUE, "sin riesgo")</f>
        <v>sin riesgo</v>
      </c>
      <c r="O3863">
        <f t="shared" si="303"/>
        <v>0.70432339772467345</v>
      </c>
      <c r="P3863">
        <f t="shared" si="304"/>
        <v>10.116543363282895</v>
      </c>
      <c r="Q3863" s="10" t="str" cm="1">
        <f t="array" ref="Q3863">_xlfn.IFS(AND(D3863&lt;=0, D3863-P3863&lt;=2), "escarcha",AND(D3863&lt;=0, D3863-P3863&gt;2), "helada negra", AND(D3863&gt;0, P3863+2&gt;D3863), "rocío", TRUE, "sin riesgo")</f>
        <v>sin riesgo</v>
      </c>
    </row>
    <row r="3864" spans="1:17" x14ac:dyDescent="0.35">
      <c r="A3864" s="2">
        <v>45838</v>
      </c>
      <c r="B3864" s="3" t="s">
        <v>49</v>
      </c>
      <c r="C3864">
        <v>27.833333333333329</v>
      </c>
      <c r="D3864">
        <v>28.033333333333331</v>
      </c>
      <c r="E3864">
        <v>37.966666666666669</v>
      </c>
      <c r="F3864">
        <v>35.333333333333343</v>
      </c>
      <c r="G3864">
        <v>10.33333333333333</v>
      </c>
      <c r="H3864">
        <v>5.1000000000000014</v>
      </c>
      <c r="I3864">
        <v>16</v>
      </c>
      <c r="J3864">
        <v>11.06666666666667</v>
      </c>
      <c r="K3864">
        <f t="shared" si="300"/>
        <v>0.20000000000000284</v>
      </c>
      <c r="L3864">
        <f t="shared" si="301"/>
        <v>0.84257861139586221</v>
      </c>
      <c r="M3864">
        <f t="shared" si="302"/>
        <v>12.202071499211876</v>
      </c>
      <c r="N3864" s="10" t="str" cm="1">
        <f t="array" ref="N3864">_xlfn.IFS(AND(C3864&lt;=0, C3864-M3864&lt;=2), "escarcha",AND(C3864&lt;=0, C3864-M3864&gt;2), "helada negra", AND(C3864&gt;0, M3864+2&gt;C3864), "rocío", TRUE, "sin riesgo")</f>
        <v>sin riesgo</v>
      </c>
      <c r="O3864">
        <f t="shared" si="303"/>
        <v>0.78236449678303499</v>
      </c>
      <c r="P3864">
        <f t="shared" si="304"/>
        <v>11.28955544171402</v>
      </c>
      <c r="Q3864" s="10" t="str" cm="1">
        <f t="array" ref="Q3864">_xlfn.IFS(AND(D3864&lt;=0, D3864-P3864&lt;=2), "escarcha",AND(D3864&lt;=0, D3864-P3864&gt;2), "helada negra", AND(D3864&gt;0, P3864+2&gt;D3864), "rocío", TRUE, "sin riesgo")</f>
        <v>sin riesgo</v>
      </c>
    </row>
    <row r="3865" spans="1:17" x14ac:dyDescent="0.35">
      <c r="A3865" s="2">
        <v>45838</v>
      </c>
      <c r="B3865" s="3" t="s">
        <v>50</v>
      </c>
      <c r="C3865">
        <v>29.033333333333331</v>
      </c>
      <c r="D3865">
        <v>29.6</v>
      </c>
      <c r="E3865">
        <v>34.633333333333333</v>
      </c>
      <c r="F3865">
        <v>32.666666666666657</v>
      </c>
      <c r="G3865">
        <v>9</v>
      </c>
      <c r="H3865">
        <v>4.5</v>
      </c>
      <c r="I3865">
        <v>14.33333333333333</v>
      </c>
      <c r="J3865">
        <v>8.1</v>
      </c>
      <c r="K3865">
        <f t="shared" si="300"/>
        <v>0.56666666666666998</v>
      </c>
      <c r="L3865">
        <f t="shared" si="301"/>
        <v>0.82043530389787911</v>
      </c>
      <c r="M3865">
        <f t="shared" si="302"/>
        <v>11.865740045357544</v>
      </c>
      <c r="N3865" s="10" t="str" cm="1">
        <f t="array" ref="N3865">_xlfn.IFS(AND(C3865&lt;=0, C3865-M3865&lt;=2), "escarcha",AND(C3865&lt;=0, C3865-M3865&gt;2), "helada negra", AND(C3865&gt;0, M3865+2&gt;C3865), "rocío", TRUE, "sin riesgo")</f>
        <v>sin riesgo</v>
      </c>
      <c r="O3865">
        <f t="shared" si="303"/>
        <v>0.79469732795803272</v>
      </c>
      <c r="P3865">
        <f t="shared" si="304"/>
        <v>11.47592187440363</v>
      </c>
      <c r="Q3865" s="10" t="str" cm="1">
        <f t="array" ref="Q3865">_xlfn.IFS(AND(D3865&lt;=0, D3865-P3865&lt;=2), "escarcha",AND(D3865&lt;=0, D3865-P3865&gt;2), "helada negra", AND(D3865&gt;0, P3865+2&gt;D3865), "rocío", TRUE, "sin riesgo")</f>
        <v>sin riesgo</v>
      </c>
    </row>
    <row r="3866" spans="1:17" x14ac:dyDescent="0.35">
      <c r="A3866" s="2">
        <v>45838</v>
      </c>
      <c r="B3866" s="3" t="s">
        <v>48</v>
      </c>
      <c r="C3866">
        <v>30.9</v>
      </c>
      <c r="D3866">
        <v>31.233333333333331</v>
      </c>
      <c r="E3866">
        <v>29.333333333333339</v>
      </c>
      <c r="F3866">
        <v>29</v>
      </c>
      <c r="G3866">
        <v>4.666666666666667</v>
      </c>
      <c r="H3866">
        <v>2.0333333333333332</v>
      </c>
      <c r="I3866">
        <v>8.3333333333333339</v>
      </c>
      <c r="J3866">
        <v>4.2666666666666666</v>
      </c>
      <c r="K3866">
        <f t="shared" si="300"/>
        <v>0.33333333333333215</v>
      </c>
      <c r="L3866">
        <f t="shared" si="301"/>
        <v>0.76162654541447083</v>
      </c>
      <c r="M3866">
        <f t="shared" si="302"/>
        <v>10.976790385152659</v>
      </c>
      <c r="N3866" s="10" t="str" cm="1">
        <f t="array" ref="N3866">_xlfn.IFS(AND(C3866&lt;=0, C3866-M3866&lt;=2), "escarcha",AND(C3866&lt;=0, C3866-M3866&gt;2), "helada negra", AND(C3866&gt;0, M3866+2&gt;C3866), "rocío", TRUE, "sin riesgo")</f>
        <v>sin riesgo</v>
      </c>
      <c r="O3866">
        <f t="shared" si="303"/>
        <v>0.7692019182746519</v>
      </c>
      <c r="P3866">
        <f t="shared" si="304"/>
        <v>11.090951215187768</v>
      </c>
      <c r="Q3866" s="10" t="str" cm="1">
        <f t="array" ref="Q3866">_xlfn.IFS(AND(D3866&lt;=0, D3866-P3866&lt;=2), "escarcha",AND(D3866&lt;=0, D3866-P3866&gt;2), "helada negra", AND(D3866&gt;0, P3866+2&gt;D3866), "rocío", TRUE, "sin riesgo")</f>
        <v>sin riesgo</v>
      </c>
    </row>
    <row r="3867" spans="1:17" x14ac:dyDescent="0.35">
      <c r="A3867" s="2">
        <v>45838</v>
      </c>
      <c r="B3867" s="3" t="s">
        <v>40</v>
      </c>
      <c r="C3867">
        <v>23.866666666666671</v>
      </c>
      <c r="D3867">
        <v>24.466666666666669</v>
      </c>
      <c r="E3867">
        <v>45.533333333333339</v>
      </c>
      <c r="F3867">
        <v>40.666666666666657</v>
      </c>
      <c r="G3867">
        <v>5.333333333333333</v>
      </c>
      <c r="H3867">
        <v>4.3</v>
      </c>
      <c r="I3867">
        <v>8</v>
      </c>
      <c r="J3867">
        <v>9.0666666666666664</v>
      </c>
      <c r="K3867">
        <f t="shared" si="300"/>
        <v>0.59999999999999787</v>
      </c>
      <c r="L3867">
        <f t="shared" si="301"/>
        <v>0.78929355530594636</v>
      </c>
      <c r="M3867">
        <f t="shared" si="302"/>
        <v>11.394229657764932</v>
      </c>
      <c r="N3867" s="10" t="str" cm="1">
        <f t="array" ref="N3867">_xlfn.IFS(AND(C3867&lt;=0, C3867-M3867&lt;=2), "escarcha",AND(C3867&lt;=0, C3867-M3867&gt;2), "helada negra", AND(C3867&gt;0, M3867+2&gt;C3867), "rocío", TRUE, "sin riesgo")</f>
        <v>sin riesgo</v>
      </c>
      <c r="O3867">
        <f t="shared" si="303"/>
        <v>0.71225446999232223</v>
      </c>
      <c r="P3867">
        <f t="shared" si="304"/>
        <v>10.2352587331133</v>
      </c>
      <c r="Q3867" s="10" t="str" cm="1">
        <f t="array" ref="Q3867">_xlfn.IFS(AND(D3867&lt;=0, D3867-P3867&lt;=2), "escarcha",AND(D3867&lt;=0, D3867-P3867&gt;2), "helada negra", AND(D3867&gt;0, P3867+2&gt;D3867), "rocío", TRUE, "sin riesgo")</f>
        <v>sin riesgo</v>
      </c>
    </row>
    <row r="3868" spans="1:17" x14ac:dyDescent="0.35">
      <c r="A3868" s="2">
        <v>45838</v>
      </c>
      <c r="B3868" s="3" t="s">
        <v>41</v>
      </c>
      <c r="C3868">
        <v>23.6</v>
      </c>
      <c r="D3868">
        <v>23.866666666666671</v>
      </c>
      <c r="E3868">
        <v>45.466666666666669</v>
      </c>
      <c r="F3868">
        <v>41.666666666666657</v>
      </c>
      <c r="G3868">
        <v>0</v>
      </c>
      <c r="H3868">
        <v>4.0333333333333332</v>
      </c>
      <c r="I3868">
        <v>2</v>
      </c>
      <c r="J3868">
        <v>9.8666666666666671</v>
      </c>
      <c r="K3868">
        <f t="shared" si="300"/>
        <v>0.26666666666666927</v>
      </c>
      <c r="L3868">
        <f t="shared" si="301"/>
        <v>0.77177776760284589</v>
      </c>
      <c r="M3868">
        <f t="shared" si="302"/>
        <v>11.129792632629151</v>
      </c>
      <c r="N3868" s="10" t="str" cm="1">
        <f t="array" ref="N3868">_xlfn.IFS(AND(C3868&lt;=0, C3868-M3868&lt;=2), "escarcha",AND(C3868&lt;=0, C3868-M3868&gt;2), "helada negra", AND(C3868&gt;0, M3868+2&gt;C3868), "rocío", TRUE, "sin riesgo")</f>
        <v>sin riesgo</v>
      </c>
      <c r="O3868">
        <f t="shared" si="303"/>
        <v>0.70055034547155748</v>
      </c>
      <c r="P3868">
        <f t="shared" si="304"/>
        <v>10.060105908250359</v>
      </c>
      <c r="Q3868" s="10" t="str" cm="1">
        <f t="array" ref="Q3868">_xlfn.IFS(AND(D3868&lt;=0, D3868-P3868&lt;=2), "escarcha",AND(D3868&lt;=0, D3868-P3868&gt;2), "helada negra", AND(D3868&gt;0, P3868+2&gt;D3868), "rocío", TRUE, "sin riesgo")</f>
        <v>sin riesgo</v>
      </c>
    </row>
    <row r="3869" spans="1:17" x14ac:dyDescent="0.35">
      <c r="A3869" s="2">
        <v>45838</v>
      </c>
      <c r="B3869" s="3" t="s">
        <v>42</v>
      </c>
      <c r="C3869">
        <v>22.166666666666671</v>
      </c>
      <c r="D3869">
        <v>23.5</v>
      </c>
      <c r="E3869">
        <v>54.766666666666673</v>
      </c>
      <c r="F3869">
        <v>45</v>
      </c>
      <c r="G3869">
        <v>2.333333333333333</v>
      </c>
      <c r="H3869">
        <v>6.3666666666666671</v>
      </c>
      <c r="I3869">
        <v>7.333333333333333</v>
      </c>
      <c r="J3869">
        <v>13.733333333333331</v>
      </c>
      <c r="K3869">
        <f t="shared" si="300"/>
        <v>1.3333333333333286</v>
      </c>
      <c r="L3869">
        <f t="shared" si="301"/>
        <v>0.871055136521106</v>
      </c>
      <c r="M3869">
        <f t="shared" si="302"/>
        <v>12.635904087375076</v>
      </c>
      <c r="N3869" s="10" t="str" cm="1">
        <f t="array" ref="N3869">_xlfn.IFS(AND(C3869&lt;=0, C3869-M3869&lt;=2), "escarcha",AND(C3869&lt;=0, C3869-M3869&gt;2), "helada negra", AND(C3869&gt;0, M3869+2&gt;C3869), "rocío", TRUE, "sin riesgo")</f>
        <v>sin riesgo</v>
      </c>
      <c r="O3869">
        <f t="shared" si="303"/>
        <v>0.7554335508745974</v>
      </c>
      <c r="P3869">
        <f t="shared" si="304"/>
        <v>10.883538160761734</v>
      </c>
      <c r="Q3869" s="10" t="str" cm="1">
        <f t="array" ref="Q3869">_xlfn.IFS(AND(D3869&lt;=0, D3869-P3869&lt;=2), "escarcha",AND(D3869&lt;=0, D3869-P3869&gt;2), "helada negra", AND(D3869&gt;0, P3869+2&gt;D3869), "rocío", TRUE, "sin riesgo")</f>
        <v>sin riesgo</v>
      </c>
    </row>
    <row r="3870" spans="1:17" x14ac:dyDescent="0.35">
      <c r="A3870" s="2">
        <v>45838</v>
      </c>
      <c r="B3870" s="3" t="s">
        <v>44</v>
      </c>
      <c r="C3870">
        <v>19.5</v>
      </c>
      <c r="D3870">
        <v>19.733333333333331</v>
      </c>
      <c r="E3870">
        <v>65.3</v>
      </c>
      <c r="F3870">
        <v>58</v>
      </c>
      <c r="G3870">
        <v>13.33333333333333</v>
      </c>
      <c r="H3870">
        <v>6.0666666666666664</v>
      </c>
      <c r="I3870">
        <v>20</v>
      </c>
      <c r="J3870">
        <v>11.7</v>
      </c>
      <c r="K3870">
        <f t="shared" si="300"/>
        <v>0.23333333333333073</v>
      </c>
      <c r="L3870">
        <f t="shared" si="301"/>
        <v>0.88290808477284988</v>
      </c>
      <c r="M3870">
        <f t="shared" si="302"/>
        <v>12.816915712189367</v>
      </c>
      <c r="N3870" s="10" t="str" cm="1">
        <f t="array" ref="N3870">_xlfn.IFS(AND(C3870&lt;=0, C3870-M3870&lt;=2), "escarcha",AND(C3870&lt;=0, C3870-M3870&gt;2), "helada negra", AND(C3870&gt;0, M3870+2&gt;C3870), "rocío", TRUE, "sin riesgo")</f>
        <v>sin riesgo</v>
      </c>
      <c r="O3870">
        <f t="shared" si="303"/>
        <v>0.77884700763119163</v>
      </c>
      <c r="P3870">
        <f t="shared" si="304"/>
        <v>11.236451243226412</v>
      </c>
      <c r="Q3870" s="10" t="str" cm="1">
        <f t="array" ref="Q3870">_xlfn.IFS(AND(D3870&lt;=0, D3870-P3870&lt;=2), "escarcha",AND(D3870&lt;=0, D3870-P3870&gt;2), "helada negra", AND(D3870&gt;0, P3870+2&gt;D3870), "rocío", TRUE, "sin riesgo")</f>
        <v>sin riesgo</v>
      </c>
    </row>
    <row r="3871" spans="1:17" x14ac:dyDescent="0.35">
      <c r="A3871" s="2">
        <v>45838</v>
      </c>
      <c r="B3871" s="3" t="s">
        <v>45</v>
      </c>
      <c r="C3871">
        <v>18.8</v>
      </c>
      <c r="D3871">
        <v>21.266666666666669</v>
      </c>
      <c r="E3871">
        <v>66.7</v>
      </c>
      <c r="F3871">
        <v>49</v>
      </c>
      <c r="G3871">
        <v>0.66666666666666663</v>
      </c>
      <c r="H3871">
        <v>2.8666666666666671</v>
      </c>
      <c r="I3871">
        <v>4.333333333333333</v>
      </c>
      <c r="J3871">
        <v>6.3</v>
      </c>
      <c r="K3871">
        <f t="shared" si="300"/>
        <v>2.4666666666666686</v>
      </c>
      <c r="L3871">
        <f t="shared" si="301"/>
        <v>0.86050222797839981</v>
      </c>
      <c r="M3871">
        <f t="shared" si="302"/>
        <v>12.474961333879012</v>
      </c>
      <c r="N3871" s="10" t="str" cm="1">
        <f t="array" ref="N3871">_xlfn.IFS(AND(C3871&lt;=0, C3871-M3871&lt;=2), "escarcha",AND(C3871&lt;=0, C3871-M3871&gt;2), "helada negra", AND(C3871&gt;0, M3871+2&gt;C3871), "rocío", TRUE, "sin riesgo")</f>
        <v>sin riesgo</v>
      </c>
      <c r="O3871">
        <f t="shared" si="303"/>
        <v>0.70479443941911002</v>
      </c>
      <c r="P3871">
        <f t="shared" si="304"/>
        <v>10.12359098966761</v>
      </c>
      <c r="Q3871" s="10" t="str" cm="1">
        <f t="array" ref="Q3871">_xlfn.IFS(AND(D3871&lt;=0, D3871-P3871&lt;=2), "escarcha",AND(D3871&lt;=0, D3871-P3871&gt;2), "helada negra", AND(D3871&gt;0, P3871+2&gt;D3871), "rocío", TRUE, "sin riesgo")</f>
        <v>sin riesgo</v>
      </c>
    </row>
    <row r="3872" spans="1:17" x14ac:dyDescent="0.35">
      <c r="A3872" s="2">
        <v>45838</v>
      </c>
      <c r="B3872" s="3" t="s">
        <v>46</v>
      </c>
      <c r="C3872">
        <v>17.3</v>
      </c>
      <c r="D3872">
        <v>17.93333333333333</v>
      </c>
      <c r="E3872">
        <v>73.533333333333331</v>
      </c>
      <c r="F3872">
        <v>65</v>
      </c>
      <c r="G3872">
        <v>1</v>
      </c>
      <c r="H3872">
        <v>1.5666666666666671</v>
      </c>
      <c r="I3872">
        <v>5.333333333333333</v>
      </c>
      <c r="J3872">
        <v>3.6333333333333329</v>
      </c>
      <c r="K3872">
        <f t="shared" si="300"/>
        <v>0.63333333333332931</v>
      </c>
      <c r="L3872">
        <f t="shared" si="301"/>
        <v>0.86377743603506096</v>
      </c>
      <c r="M3872">
        <f t="shared" si="302"/>
        <v>12.524889950766264</v>
      </c>
      <c r="N3872" s="10" t="str" cm="1">
        <f t="array" ref="N3872">_xlfn.IFS(AND(C3872&lt;=0, C3872-M3872&lt;=2), "escarcha",AND(C3872&lt;=0, C3872-M3872&gt;2), "helada negra", AND(C3872&gt;0, M3872+2&gt;C3872), "rocío", TRUE, "sin riesgo")</f>
        <v>sin riesgo</v>
      </c>
      <c r="O3872">
        <f t="shared" si="303"/>
        <v>0.78035615303338235</v>
      </c>
      <c r="P3872">
        <f t="shared" si="304"/>
        <v>11.259232380112731</v>
      </c>
      <c r="Q3872" s="10" t="str" cm="1">
        <f t="array" ref="Q3872">_xlfn.IFS(AND(D3872&lt;=0, D3872-P3872&lt;=2), "escarcha",AND(D3872&lt;=0, D3872-P3872&gt;2), "helada negra", AND(D3872&gt;0, P3872+2&gt;D3872), "rocío", TRUE, "sin riesgo")</f>
        <v>sin riesgo</v>
      </c>
    </row>
    <row r="3873" spans="1:17" x14ac:dyDescent="0.35">
      <c r="A3873" s="2">
        <v>45839</v>
      </c>
      <c r="B3873" s="3" t="s">
        <v>61</v>
      </c>
      <c r="C3873">
        <v>16.5</v>
      </c>
      <c r="D3873">
        <v>16.600000000000001</v>
      </c>
      <c r="E3873">
        <v>77.2</v>
      </c>
      <c r="F3873">
        <v>69</v>
      </c>
      <c r="G3873">
        <v>2</v>
      </c>
      <c r="H3873">
        <v>0</v>
      </c>
      <c r="I3873">
        <v>7</v>
      </c>
      <c r="J3873">
        <v>0.2</v>
      </c>
      <c r="K3873">
        <f t="shared" si="300"/>
        <v>0.10000000000000142</v>
      </c>
      <c r="L3873">
        <f t="shared" si="301"/>
        <v>0.86172129539341369</v>
      </c>
      <c r="M3873">
        <f t="shared" si="302"/>
        <v>12.493543018816638</v>
      </c>
      <c r="N3873" s="10" t="str" cm="1">
        <f t="array" ref="N3873">_xlfn.IFS(AND(C3873&lt;=0, C3873-M3873&lt;=2), "escarcha",AND(C3873&lt;=0, C3873-M3873&gt;2), "helada negra", AND(C3873&gt;0, M3873+2&gt;C3873), "rocío", TRUE, "sin riesgo")</f>
        <v>sin riesgo</v>
      </c>
      <c r="O3873">
        <f t="shared" si="303"/>
        <v>0.75578503221261895</v>
      </c>
      <c r="P3873">
        <f t="shared" si="304"/>
        <v>10.888828826931935</v>
      </c>
      <c r="Q3873" s="10" t="str" cm="1">
        <f t="array" ref="Q3873">_xlfn.IFS(AND(D3873&lt;=0, D3873-P3873&lt;=2), "escarcha",AND(D3873&lt;=0, D3873-P3873&gt;2), "helada negra", AND(D3873&gt;0, P3873+2&gt;D3873), "rocío", TRUE, "sin riesgo")</f>
        <v>sin riesgo</v>
      </c>
    </row>
    <row r="3874" spans="1:17" x14ac:dyDescent="0.35">
      <c r="A3874" s="2">
        <v>45839</v>
      </c>
      <c r="B3874" s="3" t="s">
        <v>62</v>
      </c>
      <c r="C3874">
        <v>14</v>
      </c>
      <c r="D3874">
        <v>14.9</v>
      </c>
      <c r="E3874">
        <v>83.9</v>
      </c>
      <c r="F3874">
        <v>75</v>
      </c>
      <c r="G3874">
        <v>0</v>
      </c>
      <c r="H3874">
        <v>0</v>
      </c>
      <c r="I3874">
        <v>4</v>
      </c>
      <c r="J3874">
        <v>0</v>
      </c>
      <c r="K3874">
        <f t="shared" si="300"/>
        <v>0.90000000000000036</v>
      </c>
      <c r="L3874">
        <f t="shared" si="301"/>
        <v>0.78442274774650733</v>
      </c>
      <c r="M3874">
        <f t="shared" si="302"/>
        <v>11.320639533707206</v>
      </c>
      <c r="N3874" s="10" t="str" cm="1">
        <f t="array" ref="N3874">_xlfn.IFS(AND(C3874&lt;=0, C3874-M3874&lt;=2), "escarcha",AND(C3874&lt;=0, C3874-M3874&gt;2), "helada negra", AND(C3874&gt;0, M3874+2&gt;C3874), "rocío", TRUE, "sin riesgo")</f>
        <v>sin riesgo</v>
      </c>
      <c r="O3874">
        <f t="shared" si="303"/>
        <v>0.7304326053802731</v>
      </c>
      <c r="P3874">
        <f t="shared" si="304"/>
        <v>10.507776628134099</v>
      </c>
      <c r="Q3874" s="10" t="str" cm="1">
        <f t="array" ref="Q3874">_xlfn.IFS(AND(D3874&lt;=0, D3874-P3874&lt;=2), "escarcha",AND(D3874&lt;=0, D3874-P3874&gt;2), "helada negra", AND(D3874&gt;0, P3874+2&gt;D3874), "rocío", TRUE, "sin riesgo")</f>
        <v>sin riesgo</v>
      </c>
    </row>
    <row r="3875" spans="1:17" x14ac:dyDescent="0.35">
      <c r="A3875" s="2">
        <v>45839</v>
      </c>
      <c r="B3875" s="3" t="s">
        <v>63</v>
      </c>
      <c r="C3875">
        <v>12.5</v>
      </c>
      <c r="D3875">
        <v>15</v>
      </c>
      <c r="E3875">
        <v>88.6</v>
      </c>
      <c r="F3875">
        <v>76</v>
      </c>
      <c r="G3875">
        <v>0</v>
      </c>
      <c r="H3875">
        <v>2.2999999999999998</v>
      </c>
      <c r="I3875">
        <v>0</v>
      </c>
      <c r="J3875">
        <v>4.0999999999999996</v>
      </c>
      <c r="K3875">
        <f t="shared" si="300"/>
        <v>2.5</v>
      </c>
      <c r="L3875">
        <f t="shared" si="301"/>
        <v>0.741106541310664</v>
      </c>
      <c r="M3875">
        <f t="shared" si="302"/>
        <v>10.66806860875122</v>
      </c>
      <c r="N3875" s="10" t="str" cm="1">
        <f t="array" ref="N3875">_xlfn.IFS(AND(C3875&lt;=0, C3875-M3875&lt;=2), "escarcha",AND(C3875&lt;=0, C3875-M3875&gt;2), "helada negra", AND(C3875&gt;0, M3875+2&gt;C3875), "rocío", TRUE, "sin riesgo")</f>
        <v>rocío</v>
      </c>
      <c r="O3875">
        <f t="shared" si="303"/>
        <v>0.75011361159168266</v>
      </c>
      <c r="P3875">
        <f t="shared" si="304"/>
        <v>10.803486788893178</v>
      </c>
      <c r="Q3875" s="10" t="str" cm="1">
        <f t="array" ref="Q3875">_xlfn.IFS(AND(D3875&lt;=0, D3875-P3875&lt;=2), "escarcha",AND(D3875&lt;=0, D3875-P3875&gt;2), "helada negra", AND(D3875&gt;0, P3875+2&gt;D3875), "rocío", TRUE, "sin riesgo")</f>
        <v>sin riesgo</v>
      </c>
    </row>
    <row r="3876" spans="1:17" x14ac:dyDescent="0.35">
      <c r="A3876" s="2">
        <v>45839</v>
      </c>
      <c r="B3876" s="3" t="s">
        <v>64</v>
      </c>
      <c r="C3876">
        <v>11.1</v>
      </c>
      <c r="D3876">
        <v>13.6</v>
      </c>
      <c r="E3876">
        <v>91</v>
      </c>
      <c r="F3876">
        <v>79</v>
      </c>
      <c r="G3876">
        <v>3</v>
      </c>
      <c r="H3876">
        <v>0</v>
      </c>
      <c r="I3876">
        <v>7</v>
      </c>
      <c r="J3876">
        <v>0</v>
      </c>
      <c r="K3876">
        <f t="shared" si="300"/>
        <v>2.5</v>
      </c>
      <c r="L3876">
        <f t="shared" si="301"/>
        <v>0.67549139812378511</v>
      </c>
      <c r="M3876">
        <f t="shared" si="302"/>
        <v>9.6859108577243287</v>
      </c>
      <c r="N3876" s="10" t="str" cm="1">
        <f t="array" ref="N3876">_xlfn.IFS(AND(C3876&lt;=0, C3876-M3876&lt;=2), "escarcha",AND(C3876&lt;=0, C3876-M3876&gt;2), "helada negra", AND(C3876&gt;0, M3876+2&gt;C3876), "rocío", TRUE, "sin riesgo")</f>
        <v>rocío</v>
      </c>
      <c r="O3876">
        <f t="shared" si="303"/>
        <v>0.6982708086235685</v>
      </c>
      <c r="P3876">
        <f t="shared" si="304"/>
        <v>10.02602070424404</v>
      </c>
      <c r="Q3876" s="10" t="str" cm="1">
        <f t="array" ref="Q3876">_xlfn.IFS(AND(D3876&lt;=0, D3876-P3876&lt;=2), "escarcha",AND(D3876&lt;=0, D3876-P3876&gt;2), "helada negra", AND(D3876&gt;0, P3876+2&gt;D3876), "rocío", TRUE, "sin riesgo")</f>
        <v>sin riesgo</v>
      </c>
    </row>
    <row r="3877" spans="1:17" x14ac:dyDescent="0.35">
      <c r="A3877" s="2">
        <v>45839</v>
      </c>
      <c r="B3877" s="3" t="s">
        <v>65</v>
      </c>
      <c r="C3877">
        <v>9.8000000000000007</v>
      </c>
      <c r="D3877">
        <v>13.9</v>
      </c>
      <c r="E3877">
        <v>91.1</v>
      </c>
      <c r="F3877">
        <v>77</v>
      </c>
      <c r="G3877">
        <v>0</v>
      </c>
      <c r="H3877">
        <v>0.1</v>
      </c>
      <c r="I3877">
        <v>0</v>
      </c>
      <c r="J3877">
        <v>1.1000000000000001</v>
      </c>
      <c r="K3877">
        <f t="shared" si="300"/>
        <v>4.0999999999999996</v>
      </c>
      <c r="L3877">
        <f t="shared" si="301"/>
        <v>0.58992715316154221</v>
      </c>
      <c r="M3877">
        <f t="shared" si="302"/>
        <v>8.4165120157376005</v>
      </c>
      <c r="N3877" s="10" t="str" cm="1">
        <f t="array" ref="N3877">_xlfn.IFS(AND(C3877&lt;=0, C3877-M3877&lt;=2), "escarcha",AND(C3877&lt;=0, C3877-M3877&gt;2), "helada negra", AND(C3877&gt;0, M3877+2&gt;C3877), "rocío", TRUE, "sin riesgo")</f>
        <v>rocío</v>
      </c>
      <c r="O3877">
        <f t="shared" si="303"/>
        <v>0.69211659338096587</v>
      </c>
      <c r="P3877">
        <f t="shared" si="304"/>
        <v>9.9340444752342751</v>
      </c>
      <c r="Q3877" s="10" t="str" cm="1">
        <f t="array" ref="Q3877">_xlfn.IFS(AND(D3877&lt;=0, D3877-P3877&lt;=2), "escarcha",AND(D3877&lt;=0, D3877-P3877&gt;2), "helada negra", AND(D3877&gt;0, P3877+2&gt;D3877), "rocío", TRUE, "sin riesgo")</f>
        <v>sin riesgo</v>
      </c>
    </row>
    <row r="3878" spans="1:17" x14ac:dyDescent="0.35">
      <c r="A3878" s="2">
        <v>45839</v>
      </c>
      <c r="B3878" s="3" t="s">
        <v>66</v>
      </c>
      <c r="C3878">
        <v>8.6999999999999993</v>
      </c>
      <c r="D3878">
        <v>13.8</v>
      </c>
      <c r="E3878">
        <v>93</v>
      </c>
      <c r="F3878">
        <v>80</v>
      </c>
      <c r="G3878">
        <v>0</v>
      </c>
      <c r="H3878">
        <v>0</v>
      </c>
      <c r="I3878">
        <v>2</v>
      </c>
      <c r="J3878">
        <v>0</v>
      </c>
      <c r="K3878">
        <f t="shared" si="300"/>
        <v>5.1000000000000014</v>
      </c>
      <c r="L3878">
        <f t="shared" si="301"/>
        <v>0.53653989745673525</v>
      </c>
      <c r="M3878">
        <f t="shared" si="302"/>
        <v>7.6309191053720218</v>
      </c>
      <c r="N3878" s="10" t="str" cm="1">
        <f t="array" ref="N3878">_xlfn.IFS(AND(C3878&lt;=0, C3878-M3878&lt;=2), "escarcha",AND(C3878&lt;=0, C3878-M3878&gt;2), "helada negra", AND(C3878&gt;0, M3878+2&gt;C3878), "rocío", TRUE, "sin riesgo")</f>
        <v>rocío</v>
      </c>
      <c r="O3878">
        <f t="shared" si="303"/>
        <v>0.72384679286893949</v>
      </c>
      <c r="P3878">
        <f t="shared" si="304"/>
        <v>10.408977564006697</v>
      </c>
      <c r="Q3878" s="10" t="str" cm="1">
        <f t="array" ref="Q3878">_xlfn.IFS(AND(D3878&lt;=0, D3878-P3878&lt;=2), "escarcha",AND(D3878&lt;=0, D3878-P3878&gt;2), "helada negra", AND(D3878&gt;0, P3878+2&gt;D3878), "rocío", TRUE, "sin riesgo")</f>
        <v>sin riesgo</v>
      </c>
    </row>
    <row r="3879" spans="1:17" x14ac:dyDescent="0.35">
      <c r="A3879" s="2">
        <v>45839</v>
      </c>
      <c r="B3879" s="3" t="s">
        <v>67</v>
      </c>
      <c r="C3879">
        <v>8.1</v>
      </c>
      <c r="D3879">
        <v>13.2</v>
      </c>
      <c r="E3879">
        <v>93.7</v>
      </c>
      <c r="F3879">
        <v>76</v>
      </c>
      <c r="G3879">
        <v>0</v>
      </c>
      <c r="H3879">
        <v>0.1</v>
      </c>
      <c r="I3879">
        <v>0</v>
      </c>
      <c r="J3879">
        <v>0.8</v>
      </c>
      <c r="K3879">
        <f t="shared" si="300"/>
        <v>5.0999999999999996</v>
      </c>
      <c r="L3879">
        <f t="shared" si="301"/>
        <v>0.50338583554106664</v>
      </c>
      <c r="M3879">
        <f t="shared" si="302"/>
        <v>7.1455233306133223</v>
      </c>
      <c r="N3879" s="10" t="str" cm="1">
        <f t="array" ref="N3879">_xlfn.IFS(AND(C3879&lt;=0, C3879-M3879&lt;=2), "escarcha",AND(C3879&lt;=0, C3879-M3879&gt;2), "helada negra", AND(C3879&gt;0, M3879+2&gt;C3879), "rocío", TRUE, "sin riesgo")</f>
        <v>rocío</v>
      </c>
      <c r="O3879">
        <f t="shared" si="303"/>
        <v>0.63350102504441508</v>
      </c>
      <c r="P3879">
        <f t="shared" si="304"/>
        <v>9.0613599985340354</v>
      </c>
      <c r="Q3879" s="10" t="str" cm="1">
        <f t="array" ref="Q3879">_xlfn.IFS(AND(D3879&lt;=0, D3879-P3879&lt;=2), "escarcha",AND(D3879&lt;=0, D3879-P3879&gt;2), "helada negra", AND(D3879&gt;0, P3879+2&gt;D3879), "rocío", TRUE, "sin riesgo")</f>
        <v>sin riesgo</v>
      </c>
    </row>
    <row r="3880" spans="1:17" x14ac:dyDescent="0.35">
      <c r="A3880" s="2">
        <v>45839</v>
      </c>
      <c r="B3880" s="3" t="s">
        <v>68</v>
      </c>
      <c r="C3880">
        <v>7.6</v>
      </c>
      <c r="D3880">
        <v>13.3</v>
      </c>
      <c r="E3880">
        <v>94.5</v>
      </c>
      <c r="F3880">
        <v>76</v>
      </c>
      <c r="G3880">
        <v>0</v>
      </c>
      <c r="H3880">
        <v>0</v>
      </c>
      <c r="I3880">
        <v>3</v>
      </c>
      <c r="J3880">
        <v>0</v>
      </c>
      <c r="K3880">
        <f t="shared" si="300"/>
        <v>5.7000000000000011</v>
      </c>
      <c r="L3880">
        <f t="shared" si="301"/>
        <v>0.47786150296420699</v>
      </c>
      <c r="M3880">
        <f t="shared" si="302"/>
        <v>6.7731102597962778</v>
      </c>
      <c r="N3880" s="10" t="str" cm="1">
        <f t="array" ref="N3880">_xlfn.IFS(AND(C3880&lt;=0, C3880-M3880&lt;=2), "escarcha",AND(C3880&lt;=0, C3880-M3880&gt;2), "helada negra", AND(C3880&gt;0, M3880+2&gt;C3880), "rocío", TRUE, "sin riesgo")</f>
        <v>rocío</v>
      </c>
      <c r="O3880">
        <f t="shared" si="303"/>
        <v>0.64002246614968716</v>
      </c>
      <c r="P3880">
        <f t="shared" si="304"/>
        <v>9.1581551911395565</v>
      </c>
      <c r="Q3880" s="10" t="str" cm="1">
        <f t="array" ref="Q3880">_xlfn.IFS(AND(D3880&lt;=0, D3880-P3880&lt;=2), "escarcha",AND(D3880&lt;=0, D3880-P3880&gt;2), "helada negra", AND(D3880&gt;0, P3880+2&gt;D3880), "rocío", TRUE, "sin riesgo")</f>
        <v>sin riesgo</v>
      </c>
    </row>
    <row r="3881" spans="1:17" x14ac:dyDescent="0.35">
      <c r="A3881" s="2">
        <v>45839</v>
      </c>
      <c r="B3881" s="3" t="s">
        <v>69</v>
      </c>
      <c r="C3881">
        <v>7</v>
      </c>
      <c r="D3881">
        <v>12.5</v>
      </c>
      <c r="E3881">
        <v>95</v>
      </c>
      <c r="F3881">
        <v>79</v>
      </c>
      <c r="G3881">
        <v>0</v>
      </c>
      <c r="H3881">
        <v>0</v>
      </c>
      <c r="I3881">
        <v>0</v>
      </c>
      <c r="J3881">
        <v>0</v>
      </c>
      <c r="K3881">
        <f t="shared" si="300"/>
        <v>5.5</v>
      </c>
      <c r="L3881">
        <f t="shared" si="301"/>
        <v>0.44212775824402839</v>
      </c>
      <c r="M3881">
        <f t="shared" si="302"/>
        <v>6.2535953740320371</v>
      </c>
      <c r="N3881" s="10" t="str" cm="1">
        <f t="array" ref="N3881">_xlfn.IFS(AND(C3881&lt;=0, C3881-M3881&lt;=2), "escarcha",AND(C3881&lt;=0, C3881-M3881&gt;2), "helada negra", AND(C3881&gt;0, M3881+2&gt;C3881), "rocío", TRUE, "sin riesgo")</f>
        <v>rocío</v>
      </c>
      <c r="O3881">
        <f t="shared" si="303"/>
        <v>0.62642253616665033</v>
      </c>
      <c r="P3881">
        <f t="shared" si="304"/>
        <v>8.956380821504915</v>
      </c>
      <c r="Q3881" s="10" t="str" cm="1">
        <f t="array" ref="Q3881">_xlfn.IFS(AND(D3881&lt;=0, D3881-P3881&lt;=2), "escarcha",AND(D3881&lt;=0, D3881-P3881&gt;2), "helada negra", AND(D3881&gt;0, P3881+2&gt;D3881), "rocío", TRUE, "sin riesgo")</f>
        <v>sin riesgo</v>
      </c>
    </row>
    <row r="3882" spans="1:17" x14ac:dyDescent="0.35">
      <c r="A3882" s="2">
        <v>45839</v>
      </c>
      <c r="B3882" s="3" t="s">
        <v>70</v>
      </c>
      <c r="C3882">
        <v>5.9</v>
      </c>
      <c r="D3882">
        <v>13</v>
      </c>
      <c r="E3882">
        <v>95.1</v>
      </c>
      <c r="F3882">
        <v>74</v>
      </c>
      <c r="G3882">
        <v>0</v>
      </c>
      <c r="H3882">
        <v>0</v>
      </c>
      <c r="I3882">
        <v>0</v>
      </c>
      <c r="J3882">
        <v>0.4</v>
      </c>
      <c r="K3882">
        <f t="shared" si="300"/>
        <v>7.1</v>
      </c>
      <c r="L3882">
        <f t="shared" si="301"/>
        <v>0.36747992118677703</v>
      </c>
      <c r="M3882">
        <f t="shared" si="302"/>
        <v>5.1752696585230442</v>
      </c>
      <c r="N3882" s="10" t="str" cm="1">
        <f t="array" ref="N3882">_xlfn.IFS(AND(C3882&lt;=0, C3882-M3882&lt;=2), "escarcha",AND(C3882&lt;=0, C3882-M3882&gt;2), "helada negra", AND(C3882&gt;0, M3882+2&gt;C3882), "rocío", TRUE, "sin riesgo")</f>
        <v>rocío</v>
      </c>
      <c r="O3882">
        <f t="shared" si="303"/>
        <v>0.59377461351196981</v>
      </c>
      <c r="P3882">
        <f t="shared" si="304"/>
        <v>8.4733176147407647</v>
      </c>
      <c r="Q3882" s="10" t="str" cm="1">
        <f t="array" ref="Q3882">_xlfn.IFS(AND(D3882&lt;=0, D3882-P3882&lt;=2), "escarcha",AND(D3882&lt;=0, D3882-P3882&gt;2), "helada negra", AND(D3882&gt;0, P3882+2&gt;D3882), "rocío", TRUE, "sin riesgo")</f>
        <v>sin riesgo</v>
      </c>
    </row>
    <row r="3883" spans="1:17" x14ac:dyDescent="0.35">
      <c r="A3883" s="2">
        <v>45839</v>
      </c>
      <c r="B3883" s="3" t="s">
        <v>71</v>
      </c>
      <c r="C3883">
        <v>5.7</v>
      </c>
      <c r="D3883">
        <v>12.8</v>
      </c>
      <c r="E3883">
        <v>95.5</v>
      </c>
      <c r="F3883">
        <v>78</v>
      </c>
      <c r="G3883">
        <v>0</v>
      </c>
      <c r="H3883">
        <v>0.1</v>
      </c>
      <c r="I3883">
        <v>0</v>
      </c>
      <c r="J3883">
        <v>1.4</v>
      </c>
      <c r="K3883">
        <f t="shared" si="300"/>
        <v>7.1000000000000005</v>
      </c>
      <c r="L3883">
        <f t="shared" si="301"/>
        <v>0.35784164483862696</v>
      </c>
      <c r="M3883">
        <f t="shared" si="302"/>
        <v>5.0367195095296902</v>
      </c>
      <c r="N3883" s="10" t="str" cm="1">
        <f t="array" ref="N3883">_xlfn.IFS(AND(C3883&lt;=0, C3883-M3883&lt;=2), "escarcha",AND(C3883&lt;=0, C3883-M3883&gt;2), "helada negra", AND(C3883&gt;0, M3883+2&gt;C3883), "rocío", TRUE, "sin riesgo")</f>
        <v>rocío</v>
      </c>
      <c r="O3883">
        <f t="shared" si="303"/>
        <v>0.63333976640506529</v>
      </c>
      <c r="P3883">
        <f t="shared" si="304"/>
        <v>9.0589674411421921</v>
      </c>
      <c r="Q3883" s="10" t="str" cm="1">
        <f t="array" ref="Q3883">_xlfn.IFS(AND(D3883&lt;=0, D3883-P3883&lt;=2), "escarcha",AND(D3883&lt;=0, D3883-P3883&gt;2), "helada negra", AND(D3883&gt;0, P3883+2&gt;D3883), "rocío", TRUE, "sin riesgo")</f>
        <v>sin riesgo</v>
      </c>
    </row>
    <row r="3884" spans="1:17" x14ac:dyDescent="0.35">
      <c r="A3884" s="2">
        <v>45839</v>
      </c>
      <c r="B3884" s="3" t="s">
        <v>72</v>
      </c>
      <c r="C3884">
        <v>5</v>
      </c>
      <c r="D3884">
        <v>12.2</v>
      </c>
      <c r="E3884">
        <v>95.8</v>
      </c>
      <c r="F3884">
        <v>78</v>
      </c>
      <c r="G3884">
        <v>0</v>
      </c>
      <c r="H3884">
        <v>0</v>
      </c>
      <c r="I3884">
        <v>0</v>
      </c>
      <c r="J3884">
        <v>0.2</v>
      </c>
      <c r="K3884">
        <f t="shared" si="300"/>
        <v>7.1999999999999993</v>
      </c>
      <c r="L3884">
        <f t="shared" si="301"/>
        <v>0.31237793682133108</v>
      </c>
      <c r="M3884">
        <f t="shared" si="302"/>
        <v>4.3852591183473804</v>
      </c>
      <c r="N3884" s="10" t="str" cm="1">
        <f t="array" ref="N3884">_xlfn.IFS(AND(C3884&lt;=0, C3884-M3884&lt;=2), "escarcha",AND(C3884&lt;=0, C3884-M3884&gt;2), "helada negra", AND(C3884&gt;0, M3884+2&gt;C3884), "rocío", TRUE, "sin riesgo")</f>
        <v>rocío</v>
      </c>
      <c r="O3884">
        <f t="shared" si="303"/>
        <v>0.59398104784771566</v>
      </c>
      <c r="P3884">
        <f t="shared" si="304"/>
        <v>8.4763662276745499</v>
      </c>
      <c r="Q3884" s="10" t="str" cm="1">
        <f t="array" ref="Q3884">_xlfn.IFS(AND(D3884&lt;=0, D3884-P3884&lt;=2), "escarcha",AND(D3884&lt;=0, D3884-P3884&gt;2), "helada negra", AND(D3884&gt;0, P3884+2&gt;D3884), "rocío", TRUE, "sin riesgo")</f>
        <v>sin riesgo</v>
      </c>
    </row>
    <row r="3885" spans="1:17" x14ac:dyDescent="0.35">
      <c r="A3885" s="2">
        <v>45839</v>
      </c>
      <c r="B3885" s="3" t="s">
        <v>73</v>
      </c>
      <c r="C3885">
        <v>5</v>
      </c>
      <c r="D3885">
        <v>11.8</v>
      </c>
      <c r="E3885">
        <v>95.9</v>
      </c>
      <c r="F3885">
        <v>79</v>
      </c>
      <c r="G3885">
        <v>0</v>
      </c>
      <c r="H3885">
        <v>0</v>
      </c>
      <c r="I3885">
        <v>0</v>
      </c>
      <c r="J3885">
        <v>0</v>
      </c>
      <c r="K3885">
        <f t="shared" si="300"/>
        <v>6.8000000000000007</v>
      </c>
      <c r="L3885">
        <f t="shared" si="301"/>
        <v>0.3134212337339089</v>
      </c>
      <c r="M3885">
        <f t="shared" si="302"/>
        <v>4.4001704105187773</v>
      </c>
      <c r="N3885" s="10" t="str" cm="1">
        <f t="array" ref="N3885">_xlfn.IFS(AND(C3885&lt;=0, C3885-M3885&lt;=2), "escarcha",AND(C3885&lt;=0, C3885-M3885&gt;2), "helada negra", AND(C3885&gt;0, M3885+2&gt;C3885), "rocío", TRUE, "sin riesgo")</f>
        <v>rocío</v>
      </c>
      <c r="O3885">
        <f t="shared" si="303"/>
        <v>0.58037796470526837</v>
      </c>
      <c r="P3885">
        <f t="shared" si="304"/>
        <v>8.2756344053791349</v>
      </c>
      <c r="Q3885" s="10" t="str" cm="1">
        <f t="array" ref="Q3885">_xlfn.IFS(AND(D3885&lt;=0, D3885-P3885&lt;=2), "escarcha",AND(D3885&lt;=0, D3885-P3885&gt;2), "helada negra", AND(D3885&gt;0, P3885+2&gt;D3885), "rocío", TRUE, "sin riesgo")</f>
        <v>sin riesgo</v>
      </c>
    </row>
    <row r="3886" spans="1:17" x14ac:dyDescent="0.35">
      <c r="A3886" s="2">
        <v>45839</v>
      </c>
      <c r="B3886" s="3" t="s">
        <v>74</v>
      </c>
      <c r="C3886">
        <v>4.4000000000000004</v>
      </c>
      <c r="D3886">
        <v>12.2</v>
      </c>
      <c r="E3886">
        <v>96.1</v>
      </c>
      <c r="F3886">
        <v>79</v>
      </c>
      <c r="G3886">
        <v>0</v>
      </c>
      <c r="H3886">
        <v>0</v>
      </c>
      <c r="I3886">
        <v>0</v>
      </c>
      <c r="J3886">
        <v>0.4</v>
      </c>
      <c r="K3886">
        <f t="shared" si="300"/>
        <v>7.7999999999999989</v>
      </c>
      <c r="L3886">
        <f t="shared" si="301"/>
        <v>0.27362844133636105</v>
      </c>
      <c r="M3886">
        <f t="shared" si="302"/>
        <v>3.8327031472727602</v>
      </c>
      <c r="N3886" s="10" t="str" cm="1">
        <f t="array" ref="N3886">_xlfn.IFS(AND(C3886&lt;=0, C3886-M3886&lt;=2), "escarcha",AND(C3886&lt;=0, C3886-M3886&gt;2), "helada negra", AND(C3886&gt;0, M3886+2&gt;C3886), "rocío", TRUE, "sin riesgo")</f>
        <v>rocío</v>
      </c>
      <c r="O3886">
        <f t="shared" si="303"/>
        <v>0.60672007362514546</v>
      </c>
      <c r="P3886">
        <f t="shared" si="304"/>
        <v>8.664638690384141</v>
      </c>
      <c r="Q3886" s="10" t="str" cm="1">
        <f t="array" ref="Q3886">_xlfn.IFS(AND(D3886&lt;=0, D3886-P3886&lt;=2), "escarcha",AND(D3886&lt;=0, D3886-P3886&gt;2), "helada negra", AND(D3886&gt;0, P3886+2&gt;D3886), "rocío", TRUE, "sin riesgo")</f>
        <v>sin riesgo</v>
      </c>
    </row>
    <row r="3887" spans="1:17" x14ac:dyDescent="0.35">
      <c r="A3887" s="2">
        <v>45839</v>
      </c>
      <c r="B3887" s="3" t="s">
        <v>75</v>
      </c>
      <c r="C3887">
        <v>4.5999999999999996</v>
      </c>
      <c r="D3887">
        <v>12.4</v>
      </c>
      <c r="E3887">
        <v>96.4</v>
      </c>
      <c r="F3887">
        <v>78</v>
      </c>
      <c r="G3887">
        <v>0</v>
      </c>
      <c r="H3887">
        <v>0</v>
      </c>
      <c r="I3887">
        <v>0</v>
      </c>
      <c r="J3887">
        <v>0</v>
      </c>
      <c r="K3887">
        <f t="shared" si="300"/>
        <v>7.8000000000000007</v>
      </c>
      <c r="L3887">
        <f t="shared" si="301"/>
        <v>0.29072658258043577</v>
      </c>
      <c r="M3887">
        <f t="shared" si="302"/>
        <v>4.076212883508763</v>
      </c>
      <c r="N3887" s="10" t="str" cm="1">
        <f t="array" ref="N3887">_xlfn.IFS(AND(C3887&lt;=0, C3887-M3887&lt;=2), "escarcha",AND(C3887&lt;=0, C3887-M3887&gt;2), "helada negra", AND(C3887&gt;0, M3887+2&gt;C3887), "rocío", TRUE, "sin riesgo")</f>
        <v>rocío</v>
      </c>
      <c r="O3887">
        <f t="shared" si="303"/>
        <v>0.60712116497334501</v>
      </c>
      <c r="P3887">
        <f t="shared" si="304"/>
        <v>8.6705710720786584</v>
      </c>
      <c r="Q3887" s="10" t="str" cm="1">
        <f t="array" ref="Q3887">_xlfn.IFS(AND(D3887&lt;=0, D3887-P3887&lt;=2), "escarcha",AND(D3887&lt;=0, D3887-P3887&gt;2), "helada negra", AND(D3887&gt;0, P3887+2&gt;D3887), "rocío", TRUE, "sin riesgo")</f>
        <v>sin riesgo</v>
      </c>
    </row>
    <row r="3888" spans="1:17" x14ac:dyDescent="0.35">
      <c r="A3888" s="2">
        <v>45839</v>
      </c>
      <c r="B3888" s="3" t="s">
        <v>76</v>
      </c>
      <c r="C3888">
        <v>5.2</v>
      </c>
      <c r="D3888">
        <v>13.6</v>
      </c>
      <c r="E3888">
        <v>96.7</v>
      </c>
      <c r="F3888">
        <v>75</v>
      </c>
      <c r="G3888">
        <v>0</v>
      </c>
      <c r="H3888">
        <v>0</v>
      </c>
      <c r="I3888">
        <v>0</v>
      </c>
      <c r="J3888">
        <v>0</v>
      </c>
      <c r="K3888">
        <f t="shared" si="300"/>
        <v>8.3999999999999986</v>
      </c>
      <c r="L3888">
        <f t="shared" si="301"/>
        <v>0.3356423785723498</v>
      </c>
      <c r="M3888">
        <f t="shared" si="302"/>
        <v>4.7181928602786316</v>
      </c>
      <c r="N3888" s="10" t="str" cm="1">
        <f t="array" ref="N3888">_xlfn.IFS(AND(C3888&lt;=0, C3888-M3888&lt;=2), "escarcha",AND(C3888&lt;=0, C3888-M3888&gt;2), "helada negra", AND(C3888&gt;0, M3888+2&gt;C3888), "rocío", TRUE, "sin riesgo")</f>
        <v>rocío</v>
      </c>
      <c r="O3888">
        <f t="shared" si="303"/>
        <v>0.64631106969285745</v>
      </c>
      <c r="P3888">
        <f t="shared" si="304"/>
        <v>9.2515648895459517</v>
      </c>
      <c r="Q3888" s="10" t="str" cm="1">
        <f t="array" ref="Q3888">_xlfn.IFS(AND(D3888&lt;=0, D3888-P3888&lt;=2), "escarcha",AND(D3888&lt;=0, D3888-P3888&gt;2), "helada negra", AND(D3888&gt;0, P3888+2&gt;D3888), "rocío", TRUE, "sin riesgo")</f>
        <v>sin riesgo</v>
      </c>
    </row>
    <row r="3889" spans="1:17" x14ac:dyDescent="0.35">
      <c r="A3889" s="2">
        <v>45839</v>
      </c>
      <c r="B3889" s="3" t="s">
        <v>77</v>
      </c>
      <c r="C3889">
        <v>6.8</v>
      </c>
      <c r="D3889">
        <v>17.399999999999999</v>
      </c>
      <c r="E3889">
        <v>96.9</v>
      </c>
      <c r="F3889">
        <v>65</v>
      </c>
      <c r="G3889">
        <v>2</v>
      </c>
      <c r="H3889">
        <v>0</v>
      </c>
      <c r="I3889">
        <v>3</v>
      </c>
      <c r="J3889">
        <v>0.4</v>
      </c>
      <c r="K3889">
        <f t="shared" si="300"/>
        <v>10.599999999999998</v>
      </c>
      <c r="L3889">
        <f t="shared" si="301"/>
        <v>0.44821634539662158</v>
      </c>
      <c r="M3889">
        <f t="shared" si="302"/>
        <v>6.3419614973144549</v>
      </c>
      <c r="N3889" s="10" t="str" cm="1">
        <f t="array" ref="N3889">_xlfn.IFS(AND(C3889&lt;=0, C3889-M3889&lt;=2), "escarcha",AND(C3889&lt;=0, C3889-M3889&gt;2), "helada negra", AND(C3889&gt;0, M3889+2&gt;C3889), "rocío", TRUE, "sin riesgo")</f>
        <v>rocío</v>
      </c>
      <c r="O3889">
        <f t="shared" si="303"/>
        <v>0.74674357753371667</v>
      </c>
      <c r="P3889">
        <f t="shared" si="304"/>
        <v>10.752802572795314</v>
      </c>
      <c r="Q3889" s="10" t="str" cm="1">
        <f t="array" ref="Q3889">_xlfn.IFS(AND(D3889&lt;=0, D3889-P3889&lt;=2), "escarcha",AND(D3889&lt;=0, D3889-P3889&gt;2), "helada negra", AND(D3889&gt;0, P3889+2&gt;D3889), "rocío", TRUE, "sin riesgo")</f>
        <v>sin riesgo</v>
      </c>
    </row>
    <row r="3890" spans="1:17" x14ac:dyDescent="0.35">
      <c r="A3890" s="2">
        <v>45839</v>
      </c>
      <c r="B3890" s="3" t="s">
        <v>78</v>
      </c>
      <c r="C3890">
        <v>9</v>
      </c>
      <c r="D3890">
        <v>18.399999999999999</v>
      </c>
      <c r="E3890">
        <v>97.1</v>
      </c>
      <c r="F3890">
        <v>65</v>
      </c>
      <c r="G3890">
        <v>0</v>
      </c>
      <c r="H3890">
        <v>0</v>
      </c>
      <c r="I3890">
        <v>0</v>
      </c>
      <c r="J3890">
        <v>0</v>
      </c>
      <c r="K3890">
        <f t="shared" si="300"/>
        <v>9.3999999999999986</v>
      </c>
      <c r="L3890">
        <f t="shared" si="301"/>
        <v>0.59993557591448865</v>
      </c>
      <c r="M3890">
        <f t="shared" si="302"/>
        <v>8.5643342508578684</v>
      </c>
      <c r="N3890" s="10" t="str" cm="1">
        <f t="array" ref="N3890">_xlfn.IFS(AND(C3890&lt;=0, C3890-M3890&lt;=2), "escarcha",AND(C3890&lt;=0, C3890-M3890&gt;2), "helada negra", AND(C3890&gt;0, M3890+2&gt;C3890), "rocío", TRUE, "sin riesgo")</f>
        <v>rocío</v>
      </c>
      <c r="O3890">
        <f t="shared" si="303"/>
        <v>0.80965466040693357</v>
      </c>
      <c r="P3890">
        <f t="shared" si="304"/>
        <v>11.702315039701896</v>
      </c>
      <c r="Q3890" s="10" t="str" cm="1">
        <f t="array" ref="Q3890">_xlfn.IFS(AND(D3890&lt;=0, D3890-P3890&lt;=2), "escarcha",AND(D3890&lt;=0, D3890-P3890&gt;2), "helada negra", AND(D3890&gt;0, P3890+2&gt;D3890), "rocío", TRUE, "sin riesgo")</f>
        <v>sin riesgo</v>
      </c>
    </row>
    <row r="3891" spans="1:17" x14ac:dyDescent="0.35">
      <c r="A3891" s="2">
        <v>45839</v>
      </c>
      <c r="B3891" s="3" t="s">
        <v>79</v>
      </c>
      <c r="C3891">
        <v>12.4</v>
      </c>
      <c r="D3891">
        <v>20.8</v>
      </c>
      <c r="E3891">
        <v>96.9</v>
      </c>
      <c r="F3891">
        <v>60</v>
      </c>
      <c r="G3891">
        <v>0</v>
      </c>
      <c r="H3891">
        <v>0</v>
      </c>
      <c r="I3891">
        <v>2</v>
      </c>
      <c r="J3891">
        <v>0</v>
      </c>
      <c r="K3891">
        <f t="shared" si="300"/>
        <v>8.4</v>
      </c>
      <c r="L3891">
        <f t="shared" si="301"/>
        <v>0.82409185718047395</v>
      </c>
      <c r="M3891">
        <f t="shared" si="302"/>
        <v>11.921217785762513</v>
      </c>
      <c r="N3891" s="10" t="str" cm="1">
        <f t="array" ref="N3891">_xlfn.IFS(AND(C3891&lt;=0, C3891-M3891&lt;=2), "escarcha",AND(C3891&lt;=0, C3891-M3891&gt;2), "helada negra", AND(C3891&gt;0, M3891+2&gt;C3891), "rocío", TRUE, "sin riesgo")</f>
        <v>rocío</v>
      </c>
      <c r="O3891">
        <f t="shared" si="303"/>
        <v>0.87865284803510102</v>
      </c>
      <c r="P3891">
        <f t="shared" si="304"/>
        <v>12.751902623814578</v>
      </c>
      <c r="Q3891" s="10" t="str" cm="1">
        <f t="array" ref="Q3891">_xlfn.IFS(AND(D3891&lt;=0, D3891-P3891&lt;=2), "escarcha",AND(D3891&lt;=0, D3891-P3891&gt;2), "helada negra", AND(D3891&gt;0, P3891+2&gt;D3891), "rocío", TRUE, "sin riesgo")</f>
        <v>sin riesgo</v>
      </c>
    </row>
    <row r="3892" spans="1:17" x14ac:dyDescent="0.35">
      <c r="A3892" s="2">
        <v>45839</v>
      </c>
      <c r="B3892" s="3" t="s">
        <v>80</v>
      </c>
      <c r="C3892">
        <v>17</v>
      </c>
      <c r="E3892">
        <v>78.900000000000006</v>
      </c>
      <c r="G3892">
        <v>2</v>
      </c>
      <c r="I3892">
        <v>3</v>
      </c>
      <c r="K3892">
        <f t="shared" si="300"/>
        <v>17</v>
      </c>
      <c r="L3892">
        <f t="shared" si="301"/>
        <v>0.91523762238981021</v>
      </c>
      <c r="M3892">
        <f t="shared" si="302"/>
        <v>13.311939854014398</v>
      </c>
      <c r="N3892" s="10" t="str" cm="1">
        <f t="array" ref="N3892">_xlfn.IFS(AND(C3892&lt;=0, C3892-M3892&lt;=2), "escarcha",AND(C3892&lt;=0, C3892-M3892&gt;2), "helada negra", AND(C3892&gt;0, M3892+2&gt;C3892), "rocío", TRUE, "sin riesgo")</f>
        <v>sin riesgo</v>
      </c>
      <c r="O3892" t="e">
        <f t="shared" si="303"/>
        <v>#NUM!</v>
      </c>
      <c r="P3892" t="e">
        <f t="shared" si="304"/>
        <v>#NUM!</v>
      </c>
      <c r="Q3892" s="10" t="e" cm="1">
        <f t="array" ref="Q3892">_xlfn.IFS(AND(D3892&lt;=0, D3892-P3892&lt;=2), "escarcha",AND(D3892&lt;=0, D3892-P3892&gt;2), "helada negra", AND(D3892&gt;0, P3892+2&gt;D3892), "rocío", TRUE, "sin riesgo")</f>
        <v>#NUM!</v>
      </c>
    </row>
    <row r="3893" spans="1:17" x14ac:dyDescent="0.35">
      <c r="A3893" s="2">
        <v>45839</v>
      </c>
      <c r="B3893" s="3" t="s">
        <v>81</v>
      </c>
      <c r="C3893">
        <v>21.9</v>
      </c>
      <c r="E3893">
        <v>63.1</v>
      </c>
      <c r="G3893">
        <v>0</v>
      </c>
      <c r="I3893">
        <v>2</v>
      </c>
      <c r="K3893">
        <f t="shared" si="300"/>
        <v>21.9</v>
      </c>
      <c r="L3893">
        <f t="shared" si="301"/>
        <v>0.99643704841904435</v>
      </c>
      <c r="M3893">
        <f t="shared" si="302"/>
        <v>14.563739569855006</v>
      </c>
      <c r="N3893" s="10" t="str" cm="1">
        <f t="array" ref="N3893">_xlfn.IFS(AND(C3893&lt;=0, C3893-M3893&lt;=2), "escarcha",AND(C3893&lt;=0, C3893-M3893&gt;2), "helada negra", AND(C3893&gt;0, M3893+2&gt;C3893), "rocío", TRUE, "sin riesgo")</f>
        <v>sin riesgo</v>
      </c>
      <c r="O3893" t="e">
        <f t="shared" si="303"/>
        <v>#NUM!</v>
      </c>
      <c r="P3893" t="e">
        <f t="shared" si="304"/>
        <v>#NUM!</v>
      </c>
      <c r="Q3893" s="10" t="e" cm="1">
        <f t="array" ref="Q3893">_xlfn.IFS(AND(D3893&lt;=0, D3893-P3893&lt;=2), "escarcha",AND(D3893&lt;=0, D3893-P3893&gt;2), "helada negra", AND(D3893&gt;0, P3893+2&gt;D3893), "rocío", TRUE, "sin riesgo")</f>
        <v>#NUM!</v>
      </c>
    </row>
    <row r="3894" spans="1:17" x14ac:dyDescent="0.35">
      <c r="A3894" s="2">
        <v>45839</v>
      </c>
      <c r="B3894" s="3" t="s">
        <v>82</v>
      </c>
      <c r="C3894">
        <v>24.4</v>
      </c>
      <c r="E3894">
        <v>55.8</v>
      </c>
      <c r="G3894">
        <v>0</v>
      </c>
      <c r="I3894">
        <v>0</v>
      </c>
      <c r="K3894">
        <f t="shared" si="300"/>
        <v>24.4</v>
      </c>
      <c r="L3894">
        <f t="shared" si="301"/>
        <v>1.0246279131329457</v>
      </c>
      <c r="M3894">
        <f t="shared" si="302"/>
        <v>15.001203991375657</v>
      </c>
      <c r="N3894" s="10" t="str" cm="1">
        <f t="array" ref="N3894">_xlfn.IFS(AND(C3894&lt;=0, C3894-M3894&lt;=2), "escarcha",AND(C3894&lt;=0, C3894-M3894&gt;2), "helada negra", AND(C3894&gt;0, M3894+2&gt;C3894), "rocío", TRUE, "sin riesgo")</f>
        <v>sin riesgo</v>
      </c>
      <c r="O3894" t="e">
        <f t="shared" si="303"/>
        <v>#NUM!</v>
      </c>
      <c r="P3894" t="e">
        <f t="shared" si="304"/>
        <v>#NUM!</v>
      </c>
      <c r="Q3894" s="10" t="e" cm="1">
        <f t="array" ref="Q3894">_xlfn.IFS(AND(D3894&lt;=0, D3894-P3894&lt;=2), "escarcha",AND(D3894&lt;=0, D3894-P3894&gt;2), "helada negra", AND(D3894&gt;0, P3894+2&gt;D3894), "rocío", TRUE, "sin riesgo")</f>
        <v>#NUM!</v>
      </c>
    </row>
    <row r="3895" spans="1:17" x14ac:dyDescent="0.35">
      <c r="A3895" s="2">
        <v>45839</v>
      </c>
      <c r="B3895" s="3" t="s">
        <v>83</v>
      </c>
      <c r="C3895">
        <v>26.6</v>
      </c>
      <c r="E3895">
        <v>47.6</v>
      </c>
      <c r="G3895">
        <v>0</v>
      </c>
      <c r="I3895">
        <v>0</v>
      </c>
      <c r="K3895">
        <f t="shared" si="300"/>
        <v>26.6</v>
      </c>
      <c r="L3895">
        <f t="shared" si="301"/>
        <v>0.99636974035831749</v>
      </c>
      <c r="M3895">
        <f t="shared" si="302"/>
        <v>14.562696861713945</v>
      </c>
      <c r="N3895" s="10" t="str" cm="1">
        <f t="array" ref="N3895">_xlfn.IFS(AND(C3895&lt;=0, C3895-M3895&lt;=2), "escarcha",AND(C3895&lt;=0, C3895-M3895&gt;2), "helada negra", AND(C3895&gt;0, M3895+2&gt;C3895), "rocío", TRUE, "sin riesgo")</f>
        <v>sin riesgo</v>
      </c>
      <c r="O3895" t="e">
        <f t="shared" si="303"/>
        <v>#NUM!</v>
      </c>
      <c r="P3895" t="e">
        <f t="shared" si="304"/>
        <v>#NUM!</v>
      </c>
      <c r="Q3895" s="10" t="e" cm="1">
        <f t="array" ref="Q3895">_xlfn.IFS(AND(D3895&lt;=0, D3895-P3895&lt;=2), "escarcha",AND(D3895&lt;=0, D3895-P3895&gt;2), "helada negra", AND(D3895&gt;0, P3895+2&gt;D3895), "rocío", TRUE, "sin riesgo")</f>
        <v>#NUM!</v>
      </c>
    </row>
    <row r="3896" spans="1:17" x14ac:dyDescent="0.35">
      <c r="A3896" s="2">
        <v>45839</v>
      </c>
      <c r="B3896" s="3" t="s">
        <v>84</v>
      </c>
      <c r="C3896">
        <v>27.6</v>
      </c>
      <c r="E3896">
        <v>44.3</v>
      </c>
      <c r="G3896">
        <v>1</v>
      </c>
      <c r="I3896">
        <v>7</v>
      </c>
      <c r="K3896">
        <f t="shared" si="300"/>
        <v>27.6</v>
      </c>
      <c r="L3896">
        <f t="shared" si="301"/>
        <v>0.98322063945200255</v>
      </c>
      <c r="M3896">
        <f t="shared" si="302"/>
        <v>14.359158298836256</v>
      </c>
      <c r="N3896" s="10" t="str" cm="1">
        <f t="array" ref="N3896">_xlfn.IFS(AND(C3896&lt;=0, C3896-M3896&lt;=2), "escarcha",AND(C3896&lt;=0, C3896-M3896&gt;2), "helada negra", AND(C3896&gt;0, M3896+2&gt;C3896), "rocío", TRUE, "sin riesgo")</f>
        <v>sin riesgo</v>
      </c>
      <c r="O3896" t="e">
        <f t="shared" si="303"/>
        <v>#NUM!</v>
      </c>
      <c r="P3896" t="e">
        <f t="shared" si="304"/>
        <v>#NUM!</v>
      </c>
      <c r="Q3896" s="10" t="e" cm="1">
        <f t="array" ref="Q3896">_xlfn.IFS(AND(D3896&lt;=0, D3896-P3896&lt;=2), "escarcha",AND(D3896&lt;=0, D3896-P3896&gt;2), "helada negra", AND(D3896&gt;0, P3896+2&gt;D3896), "rocío", TRUE, "sin riesgo")</f>
        <v>#NUM!</v>
      </c>
    </row>
    <row r="3897" spans="1:17" x14ac:dyDescent="0.35">
      <c r="A3897" s="2">
        <v>45839</v>
      </c>
      <c r="B3897" s="3" t="s">
        <v>85</v>
      </c>
      <c r="C3897">
        <v>27.9</v>
      </c>
      <c r="E3897">
        <v>43</v>
      </c>
      <c r="G3897">
        <v>4</v>
      </c>
      <c r="I3897">
        <v>8</v>
      </c>
      <c r="K3897">
        <f t="shared" si="300"/>
        <v>27.9</v>
      </c>
      <c r="L3897">
        <f t="shared" si="301"/>
        <v>0.97096127981988745</v>
      </c>
      <c r="M3897">
        <f t="shared" si="302"/>
        <v>14.169681805860082</v>
      </c>
      <c r="N3897" s="10" t="str" cm="1">
        <f t="array" ref="N3897">_xlfn.IFS(AND(C3897&lt;=0, C3897-M3897&lt;=2), "escarcha",AND(C3897&lt;=0, C3897-M3897&gt;2), "helada negra", AND(C3897&gt;0, M3897+2&gt;C3897), "rocío", TRUE, "sin riesgo")</f>
        <v>sin riesgo</v>
      </c>
      <c r="O3897" t="e">
        <f t="shared" si="303"/>
        <v>#NUM!</v>
      </c>
      <c r="P3897" t="e">
        <f t="shared" si="304"/>
        <v>#NUM!</v>
      </c>
      <c r="Q3897" s="10" t="e" cm="1">
        <f t="array" ref="Q3897">_xlfn.IFS(AND(D3897&lt;=0, D3897-P3897&lt;=2), "escarcha",AND(D3897&lt;=0, D3897-P3897&gt;2), "helada negra", AND(D3897&gt;0, P3897+2&gt;D3897), "rocío", TRUE, "sin riesgo")</f>
        <v>#NUM!</v>
      </c>
    </row>
    <row r="3898" spans="1:17" x14ac:dyDescent="0.35">
      <c r="A3898" s="2">
        <v>45839</v>
      </c>
      <c r="B3898" s="3" t="s">
        <v>86</v>
      </c>
      <c r="C3898">
        <v>29.2</v>
      </c>
      <c r="E3898">
        <v>44.9</v>
      </c>
      <c r="G3898">
        <v>3</v>
      </c>
      <c r="I3898">
        <v>7</v>
      </c>
      <c r="K3898">
        <f t="shared" si="300"/>
        <v>29.2</v>
      </c>
      <c r="L3898">
        <f t="shared" si="301"/>
        <v>1.0896951726743105</v>
      </c>
      <c r="M3898">
        <f t="shared" si="302"/>
        <v>16.016609160364528</v>
      </c>
      <c r="N3898" s="10" t="str" cm="1">
        <f t="array" ref="N3898">_xlfn.IFS(AND(C3898&lt;=0, C3898-M3898&lt;=2), "escarcha",AND(C3898&lt;=0, C3898-M3898&gt;2), "helada negra", AND(C3898&gt;0, M3898+2&gt;C3898), "rocío", TRUE, "sin riesgo")</f>
        <v>sin riesgo</v>
      </c>
      <c r="O3898" t="e">
        <f t="shared" si="303"/>
        <v>#NUM!</v>
      </c>
      <c r="P3898" t="e">
        <f t="shared" si="304"/>
        <v>#NUM!</v>
      </c>
      <c r="Q3898" s="10" t="e" cm="1">
        <f t="array" ref="Q3898">_xlfn.IFS(AND(D3898&lt;=0, D3898-P3898&lt;=2), "escarcha",AND(D3898&lt;=0, D3898-P3898&gt;2), "helada negra", AND(D3898&gt;0, P3898+2&gt;D3898), "rocío", TRUE, "sin riesgo")</f>
        <v>#NUM!</v>
      </c>
    </row>
    <row r="3899" spans="1:17" x14ac:dyDescent="0.35">
      <c r="A3899" s="2">
        <v>45839</v>
      </c>
      <c r="B3899" s="3" t="s">
        <v>87</v>
      </c>
      <c r="C3899">
        <v>30.6</v>
      </c>
      <c r="E3899">
        <v>39.799999999999997</v>
      </c>
      <c r="G3899">
        <v>1</v>
      </c>
      <c r="I3899">
        <v>7</v>
      </c>
      <c r="K3899">
        <f t="shared" si="300"/>
        <v>30.6</v>
      </c>
      <c r="L3899">
        <f t="shared" si="301"/>
        <v>1.0496256840570148</v>
      </c>
      <c r="M3899">
        <f t="shared" si="302"/>
        <v>15.390362919759138</v>
      </c>
      <c r="N3899" s="10" t="str" cm="1">
        <f t="array" ref="N3899">_xlfn.IFS(AND(C3899&lt;=0, C3899-M3899&lt;=2), "escarcha",AND(C3899&lt;=0, C3899-M3899&gt;2), "helada negra", AND(C3899&gt;0, M3899+2&gt;C3899), "rocío", TRUE, "sin riesgo")</f>
        <v>sin riesgo</v>
      </c>
      <c r="O3899" t="e">
        <f t="shared" si="303"/>
        <v>#NUM!</v>
      </c>
      <c r="P3899" t="e">
        <f t="shared" si="304"/>
        <v>#NUM!</v>
      </c>
      <c r="Q3899" s="10" t="e" cm="1">
        <f t="array" ref="Q3899">_xlfn.IFS(AND(D3899&lt;=0, D3899-P3899&lt;=2), "escarcha",AND(D3899&lt;=0, D3899-P3899&gt;2), "helada negra", AND(D3899&gt;0, P3899+2&gt;D3899), "rocío", TRUE, "sin riesgo")</f>
        <v>#NUM!</v>
      </c>
    </row>
    <row r="3900" spans="1:17" x14ac:dyDescent="0.35">
      <c r="A3900" s="2">
        <v>45839</v>
      </c>
      <c r="B3900" s="3" t="s">
        <v>88</v>
      </c>
      <c r="C3900">
        <v>30.8</v>
      </c>
      <c r="E3900">
        <v>36.299999999999997</v>
      </c>
      <c r="G3900">
        <v>4</v>
      </c>
      <c r="I3900">
        <v>10</v>
      </c>
      <c r="K3900">
        <f t="shared" si="300"/>
        <v>30.8</v>
      </c>
      <c r="L3900">
        <f t="shared" si="301"/>
        <v>0.96900951847289796</v>
      </c>
      <c r="M3900">
        <f t="shared" si="302"/>
        <v>14.139541784131747</v>
      </c>
      <c r="N3900" s="10" t="str" cm="1">
        <f t="array" ref="N3900">_xlfn.IFS(AND(C3900&lt;=0, C3900-M3900&lt;=2), "escarcha",AND(C3900&lt;=0, C3900-M3900&gt;2), "helada negra", AND(C3900&gt;0, M3900+2&gt;C3900), "rocío", TRUE, "sin riesgo")</f>
        <v>sin riesgo</v>
      </c>
      <c r="O3900" t="e">
        <f t="shared" si="303"/>
        <v>#NUM!</v>
      </c>
      <c r="P3900" t="e">
        <f t="shared" si="304"/>
        <v>#NUM!</v>
      </c>
      <c r="Q3900" s="10" t="e" cm="1">
        <f t="array" ref="Q3900">_xlfn.IFS(AND(D3900&lt;=0, D3900-P3900&lt;=2), "escarcha",AND(D3900&lt;=0, D3900-P3900&gt;2), "helada negra", AND(D3900&gt;0, P3900+2&gt;D3900), "rocío", TRUE, "sin riesgo")</f>
        <v>#NUM!</v>
      </c>
    </row>
    <row r="3901" spans="1:17" x14ac:dyDescent="0.35">
      <c r="A3901" s="2">
        <v>45839</v>
      </c>
      <c r="B3901" s="3" t="s">
        <v>89</v>
      </c>
      <c r="C3901">
        <v>31.7</v>
      </c>
      <c r="E3901">
        <v>35.4</v>
      </c>
      <c r="G3901">
        <v>3</v>
      </c>
      <c r="I3901">
        <v>7</v>
      </c>
      <c r="K3901">
        <f t="shared" si="300"/>
        <v>31.7</v>
      </c>
      <c r="L3901">
        <f t="shared" si="301"/>
        <v>0.9951461329505018</v>
      </c>
      <c r="M3901">
        <f t="shared" si="302"/>
        <v>14.543742722328641</v>
      </c>
      <c r="N3901" s="10" t="str" cm="1">
        <f t="array" ref="N3901">_xlfn.IFS(AND(C3901&lt;=0, C3901-M3901&lt;=2), "escarcha",AND(C3901&lt;=0, C3901-M3901&gt;2), "helada negra", AND(C3901&gt;0, M3901+2&gt;C3901), "rocío", TRUE, "sin riesgo")</f>
        <v>sin riesgo</v>
      </c>
      <c r="O3901" t="e">
        <f t="shared" si="303"/>
        <v>#NUM!</v>
      </c>
      <c r="P3901" t="e">
        <f t="shared" si="304"/>
        <v>#NUM!</v>
      </c>
      <c r="Q3901" s="10" t="e" cm="1">
        <f t="array" ref="Q3901">_xlfn.IFS(AND(D3901&lt;=0, D3901-P3901&lt;=2), "escarcha",AND(D3901&lt;=0, D3901-P3901&gt;2), "helada negra", AND(D3901&gt;0, P3901+2&gt;D3901), "rocío", TRUE, "sin riesgo")</f>
        <v>#NUM!</v>
      </c>
    </row>
    <row r="3902" spans="1:17" x14ac:dyDescent="0.35">
      <c r="A3902" s="2">
        <v>45839</v>
      </c>
      <c r="B3902" s="3" t="s">
        <v>90</v>
      </c>
      <c r="C3902">
        <v>31.6</v>
      </c>
      <c r="E3902">
        <v>30.2</v>
      </c>
      <c r="G3902">
        <v>5</v>
      </c>
      <c r="I3902">
        <v>13</v>
      </c>
      <c r="K3902">
        <f t="shared" si="300"/>
        <v>31.6</v>
      </c>
      <c r="L3902">
        <f t="shared" si="301"/>
        <v>0.83059920707901314</v>
      </c>
      <c r="M3902">
        <f t="shared" si="302"/>
        <v>12.020007964414733</v>
      </c>
      <c r="N3902" s="10" t="str" cm="1">
        <f t="array" ref="N3902">_xlfn.IFS(AND(C3902&lt;=0, C3902-M3902&lt;=2), "escarcha",AND(C3902&lt;=0, C3902-M3902&gt;2), "helada negra", AND(C3902&gt;0, M3902+2&gt;C3902), "rocío", TRUE, "sin riesgo")</f>
        <v>sin riesgo</v>
      </c>
      <c r="O3902" t="e">
        <f t="shared" si="303"/>
        <v>#NUM!</v>
      </c>
      <c r="P3902" t="e">
        <f t="shared" si="304"/>
        <v>#NUM!</v>
      </c>
      <c r="Q3902" s="10" t="e" cm="1">
        <f t="array" ref="Q3902">_xlfn.IFS(AND(D3902&lt;=0, D3902-P3902&lt;=2), "escarcha",AND(D3902&lt;=0, D3902-P3902&gt;2), "helada negra", AND(D3902&gt;0, P3902+2&gt;D3902), "rocío", TRUE, "sin riesgo")</f>
        <v>#NUM!</v>
      </c>
    </row>
    <row r="3903" spans="1:17" x14ac:dyDescent="0.35">
      <c r="A3903" s="2">
        <v>45839</v>
      </c>
      <c r="B3903" s="3" t="s">
        <v>91</v>
      </c>
      <c r="C3903">
        <v>32.1</v>
      </c>
      <c r="E3903">
        <v>32.299999999999997</v>
      </c>
      <c r="G3903">
        <v>4</v>
      </c>
      <c r="I3903">
        <v>8</v>
      </c>
      <c r="K3903">
        <f t="shared" si="300"/>
        <v>32.1</v>
      </c>
      <c r="L3903">
        <f t="shared" si="301"/>
        <v>0.92616839700638409</v>
      </c>
      <c r="M3903">
        <f t="shared" si="302"/>
        <v>13.479743526970978</v>
      </c>
      <c r="N3903" s="10" t="str" cm="1">
        <f t="array" ref="N3903">_xlfn.IFS(AND(C3903&lt;=0, C3903-M3903&lt;=2), "escarcha",AND(C3903&lt;=0, C3903-M3903&gt;2), "helada negra", AND(C3903&gt;0, M3903+2&gt;C3903), "rocío", TRUE, "sin riesgo")</f>
        <v>sin riesgo</v>
      </c>
      <c r="O3903" t="e">
        <f t="shared" si="303"/>
        <v>#NUM!</v>
      </c>
      <c r="P3903" t="e">
        <f t="shared" si="304"/>
        <v>#NUM!</v>
      </c>
      <c r="Q3903" s="10" t="e" cm="1">
        <f t="array" ref="Q3903">_xlfn.IFS(AND(D3903&lt;=0, D3903-P3903&lt;=2), "escarcha",AND(D3903&lt;=0, D3903-P3903&gt;2), "helada negra", AND(D3903&gt;0, P3903+2&gt;D3903), "rocío", TRUE, "sin riesgo")</f>
        <v>#NUM!</v>
      </c>
    </row>
    <row r="3904" spans="1:17" x14ac:dyDescent="0.35">
      <c r="A3904" s="2">
        <v>45839</v>
      </c>
      <c r="B3904" s="3" t="s">
        <v>92</v>
      </c>
      <c r="C3904">
        <v>32.200000000000003</v>
      </c>
      <c r="E3904">
        <v>31.1</v>
      </c>
      <c r="G3904">
        <v>6</v>
      </c>
      <c r="I3904">
        <v>13</v>
      </c>
      <c r="K3904">
        <f t="shared" si="300"/>
        <v>32.200000000000003</v>
      </c>
      <c r="L3904">
        <f t="shared" si="301"/>
        <v>0.89396540532324176</v>
      </c>
      <c r="M3904">
        <f t="shared" si="302"/>
        <v>12.986008180204728</v>
      </c>
      <c r="N3904" s="10" t="str" cm="1">
        <f t="array" ref="N3904">_xlfn.IFS(AND(C3904&lt;=0, C3904-M3904&lt;=2), "escarcha",AND(C3904&lt;=0, C3904-M3904&gt;2), "helada negra", AND(C3904&gt;0, M3904+2&gt;C3904), "rocío", TRUE, "sin riesgo")</f>
        <v>sin riesgo</v>
      </c>
      <c r="O3904" t="e">
        <f t="shared" si="303"/>
        <v>#NUM!</v>
      </c>
      <c r="P3904" t="e">
        <f t="shared" si="304"/>
        <v>#NUM!</v>
      </c>
      <c r="Q3904" s="10" t="e" cm="1">
        <f t="array" ref="Q3904">_xlfn.IFS(AND(D3904&lt;=0, D3904-P3904&lt;=2), "escarcha",AND(D3904&lt;=0, D3904-P3904&gt;2), "helada negra", AND(D3904&gt;0, P3904+2&gt;D3904), "rocío", TRUE, "sin riesgo")</f>
        <v>#NUM!</v>
      </c>
    </row>
    <row r="3905" spans="1:17" x14ac:dyDescent="0.35">
      <c r="A3905" s="2">
        <v>45839</v>
      </c>
      <c r="B3905" s="3" t="s">
        <v>93</v>
      </c>
      <c r="C3905">
        <v>33.200000000000003</v>
      </c>
      <c r="E3905">
        <v>32.1</v>
      </c>
      <c r="G3905">
        <v>2</v>
      </c>
      <c r="I3905">
        <v>10</v>
      </c>
      <c r="K3905">
        <f t="shared" si="300"/>
        <v>33.200000000000003</v>
      </c>
      <c r="L3905">
        <f t="shared" si="301"/>
        <v>0.98195256873519443</v>
      </c>
      <c r="M3905">
        <f t="shared" si="302"/>
        <v>14.339546485764291</v>
      </c>
      <c r="N3905" s="10" t="str" cm="1">
        <f t="array" ref="N3905">_xlfn.IFS(AND(C3905&lt;=0, C3905-M3905&lt;=2), "escarcha",AND(C3905&lt;=0, C3905-M3905&gt;2), "helada negra", AND(C3905&gt;0, M3905+2&gt;C3905), "rocío", TRUE, "sin riesgo")</f>
        <v>sin riesgo</v>
      </c>
      <c r="O3905" t="e">
        <f t="shared" si="303"/>
        <v>#NUM!</v>
      </c>
      <c r="P3905" t="e">
        <f t="shared" si="304"/>
        <v>#NUM!</v>
      </c>
      <c r="Q3905" s="10" t="e" cm="1">
        <f t="array" ref="Q3905">_xlfn.IFS(AND(D3905&lt;=0, D3905-P3905&lt;=2), "escarcha",AND(D3905&lt;=0, D3905-P3905&gt;2), "helada negra", AND(D3905&gt;0, P3905+2&gt;D3905), "rocío", TRUE, "sin riesgo")</f>
        <v>#NUM!</v>
      </c>
    </row>
    <row r="3906" spans="1:17" x14ac:dyDescent="0.35">
      <c r="A3906" s="2">
        <v>45839</v>
      </c>
      <c r="B3906" s="3" t="s">
        <v>94</v>
      </c>
      <c r="C3906">
        <v>33.299999999999997</v>
      </c>
      <c r="E3906">
        <v>29.8</v>
      </c>
      <c r="G3906">
        <v>2</v>
      </c>
      <c r="I3906">
        <v>7</v>
      </c>
      <c r="K3906">
        <f t="shared" ref="K3906:K3969" si="305">ABS((C3906-D3906))</f>
        <v>33.299999999999997</v>
      </c>
      <c r="L3906">
        <f t="shared" si="301"/>
        <v>0.91321640105297686</v>
      </c>
      <c r="M3906">
        <f t="shared" si="302"/>
        <v>13.280935143625245</v>
      </c>
      <c r="N3906" s="10" t="str" cm="1">
        <f t="array" ref="N3906">_xlfn.IFS(AND(C3906&lt;=0, C3906-M3906&lt;=2), "escarcha",AND(C3906&lt;=0, C3906-M3906&gt;2), "helada negra", AND(C3906&gt;0, M3906+2&gt;C3906), "rocío", TRUE, "sin riesgo")</f>
        <v>sin riesgo</v>
      </c>
      <c r="O3906" t="e">
        <f t="shared" si="303"/>
        <v>#NUM!</v>
      </c>
      <c r="P3906" t="e">
        <f t="shared" si="304"/>
        <v>#NUM!</v>
      </c>
      <c r="Q3906" s="10" t="e" cm="1">
        <f t="array" ref="Q3906">_xlfn.IFS(AND(D3906&lt;=0, D3906-P3906&lt;=2), "escarcha",AND(D3906&lt;=0, D3906-P3906&gt;2), "helada negra", AND(D3906&gt;0, P3906+2&gt;D3906), "rocío", TRUE, "sin riesgo")</f>
        <v>#NUM!</v>
      </c>
    </row>
    <row r="3907" spans="1:17" x14ac:dyDescent="0.35">
      <c r="A3907" s="2">
        <v>45839</v>
      </c>
      <c r="B3907" s="3" t="s">
        <v>95</v>
      </c>
      <c r="C3907">
        <v>30.3</v>
      </c>
      <c r="E3907">
        <v>30.5</v>
      </c>
      <c r="G3907">
        <v>4</v>
      </c>
      <c r="I3907">
        <v>9</v>
      </c>
      <c r="K3907">
        <f t="shared" si="305"/>
        <v>30.3</v>
      </c>
      <c r="L3907">
        <f t="shared" si="301"/>
        <v>0.76630457694041354</v>
      </c>
      <c r="M3907">
        <f t="shared" si="302"/>
        <v>11.047276180388932</v>
      </c>
      <c r="N3907" s="10" t="str" cm="1">
        <f t="array" ref="N3907">_xlfn.IFS(AND(C3907&lt;=0, C3907-M3907&lt;=2), "escarcha",AND(C3907&lt;=0, C3907-M3907&gt;2), "helada negra", AND(C3907&gt;0, M3907+2&gt;C3907), "rocío", TRUE, "sin riesgo")</f>
        <v>sin riesgo</v>
      </c>
      <c r="O3907" t="e">
        <f t="shared" ref="O3907:O3970" si="306">(LN(F3907/100))+((17.625*D3907)/(243.04+D3907))</f>
        <v>#NUM!</v>
      </c>
      <c r="P3907" t="e">
        <f t="shared" ref="P3907:P3970" si="307">(243.04*O3907)/(17.625-O3907)</f>
        <v>#NUM!</v>
      </c>
      <c r="Q3907" s="10" t="e" cm="1">
        <f t="array" ref="Q3907">_xlfn.IFS(AND(D3907&lt;=0, D3907-P3907&lt;=2), "escarcha",AND(D3907&lt;=0, D3907-P3907&gt;2), "helada negra", AND(D3907&gt;0, P3907+2&gt;D3907), "rocío", TRUE, "sin riesgo")</f>
        <v>#NUM!</v>
      </c>
    </row>
    <row r="3908" spans="1:17" x14ac:dyDescent="0.35">
      <c r="A3908" s="2">
        <v>45839</v>
      </c>
      <c r="B3908" s="3" t="s">
        <v>96</v>
      </c>
      <c r="C3908">
        <v>32.1</v>
      </c>
      <c r="E3908">
        <v>31.3</v>
      </c>
      <c r="G3908">
        <v>5</v>
      </c>
      <c r="I3908">
        <v>14</v>
      </c>
      <c r="K3908">
        <f t="shared" si="305"/>
        <v>32.1</v>
      </c>
      <c r="L3908">
        <f t="shared" si="301"/>
        <v>0.89471926432388083</v>
      </c>
      <c r="M3908">
        <f t="shared" si="302"/>
        <v>12.997544598135407</v>
      </c>
      <c r="N3908" s="10" t="str" cm="1">
        <f t="array" ref="N3908">_xlfn.IFS(AND(C3908&lt;=0, C3908-M3908&lt;=2), "escarcha",AND(C3908&lt;=0, C3908-M3908&gt;2), "helada negra", AND(C3908&gt;0, M3908+2&gt;C3908), "rocío", TRUE, "sin riesgo")</f>
        <v>sin riesgo</v>
      </c>
      <c r="O3908" t="e">
        <f t="shared" si="306"/>
        <v>#NUM!</v>
      </c>
      <c r="P3908" t="e">
        <f t="shared" si="307"/>
        <v>#NUM!</v>
      </c>
      <c r="Q3908" s="10" t="e" cm="1">
        <f t="array" ref="Q3908">_xlfn.IFS(AND(D3908&lt;=0, D3908-P3908&lt;=2), "escarcha",AND(D3908&lt;=0, D3908-P3908&gt;2), "helada negra", AND(D3908&gt;0, P3908+2&gt;D3908), "rocío", TRUE, "sin riesgo")</f>
        <v>#NUM!</v>
      </c>
    </row>
    <row r="3909" spans="1:17" x14ac:dyDescent="0.35">
      <c r="A3909" s="2">
        <v>45839</v>
      </c>
      <c r="B3909" s="3" t="s">
        <v>97</v>
      </c>
      <c r="C3909">
        <v>30.4</v>
      </c>
      <c r="E3909">
        <v>32.4</v>
      </c>
      <c r="G3909">
        <v>4</v>
      </c>
      <c r="I3909">
        <v>9</v>
      </c>
      <c r="K3909">
        <f t="shared" si="305"/>
        <v>30.4</v>
      </c>
      <c r="L3909">
        <f t="shared" si="301"/>
        <v>0.83246746442868269</v>
      </c>
      <c r="M3909">
        <f t="shared" si="302"/>
        <v>12.048384728519661</v>
      </c>
      <c r="N3909" s="10" t="str" cm="1">
        <f t="array" ref="N3909">_xlfn.IFS(AND(C3909&lt;=0, C3909-M3909&lt;=2), "escarcha",AND(C3909&lt;=0, C3909-M3909&gt;2), "helada negra", AND(C3909&gt;0, M3909+2&gt;C3909), "rocío", TRUE, "sin riesgo")</f>
        <v>sin riesgo</v>
      </c>
      <c r="O3909" t="e">
        <f t="shared" si="306"/>
        <v>#NUM!</v>
      </c>
      <c r="P3909" t="e">
        <f t="shared" si="307"/>
        <v>#NUM!</v>
      </c>
      <c r="Q3909" s="10" t="e" cm="1">
        <f t="array" ref="Q3909">_xlfn.IFS(AND(D3909&lt;=0, D3909-P3909&lt;=2), "escarcha",AND(D3909&lt;=0, D3909-P3909&gt;2), "helada negra", AND(D3909&gt;0, P3909+2&gt;D3909), "rocío", TRUE, "sin riesgo")</f>
        <v>#NUM!</v>
      </c>
    </row>
    <row r="3910" spans="1:17" x14ac:dyDescent="0.35">
      <c r="A3910" s="2">
        <v>45839</v>
      </c>
      <c r="B3910" s="3" t="s">
        <v>98</v>
      </c>
      <c r="C3910">
        <v>31.3</v>
      </c>
      <c r="E3910">
        <v>28.8</v>
      </c>
      <c r="G3910">
        <v>0</v>
      </c>
      <c r="I3910">
        <v>4</v>
      </c>
      <c r="K3910">
        <f t="shared" si="305"/>
        <v>31.3</v>
      </c>
      <c r="L3910">
        <f t="shared" si="301"/>
        <v>0.7660767474102792</v>
      </c>
      <c r="M3910">
        <f t="shared" si="302"/>
        <v>11.043842474458964</v>
      </c>
      <c r="N3910" s="10" t="str" cm="1">
        <f t="array" ref="N3910">_xlfn.IFS(AND(C3910&lt;=0, C3910-M3910&lt;=2), "escarcha",AND(C3910&lt;=0, C3910-M3910&gt;2), "helada negra", AND(C3910&gt;0, M3910+2&gt;C3910), "rocío", TRUE, "sin riesgo")</f>
        <v>sin riesgo</v>
      </c>
      <c r="O3910" t="e">
        <f t="shared" si="306"/>
        <v>#NUM!</v>
      </c>
      <c r="P3910" t="e">
        <f t="shared" si="307"/>
        <v>#NUM!</v>
      </c>
      <c r="Q3910" s="10" t="e" cm="1">
        <f t="array" ref="Q3910">_xlfn.IFS(AND(D3910&lt;=0, D3910-P3910&lt;=2), "escarcha",AND(D3910&lt;=0, D3910-P3910&gt;2), "helada negra", AND(D3910&gt;0, P3910+2&gt;D3910), "rocío", TRUE, "sin riesgo")</f>
        <v>#NUM!</v>
      </c>
    </row>
    <row r="3911" spans="1:17" x14ac:dyDescent="0.35">
      <c r="A3911" s="2">
        <v>45839</v>
      </c>
      <c r="B3911" s="3" t="s">
        <v>99</v>
      </c>
      <c r="C3911">
        <v>31.8</v>
      </c>
      <c r="E3911">
        <v>28.1</v>
      </c>
      <c r="G3911">
        <v>3</v>
      </c>
      <c r="I3911">
        <v>7</v>
      </c>
      <c r="K3911">
        <f t="shared" si="305"/>
        <v>31.8</v>
      </c>
      <c r="L3911">
        <f t="shared" si="301"/>
        <v>0.76987678811030524</v>
      </c>
      <c r="M3911">
        <f t="shared" si="302"/>
        <v>11.101126478288785</v>
      </c>
      <c r="N3911" s="10" t="str" cm="1">
        <f t="array" ref="N3911">_xlfn.IFS(AND(C3911&lt;=0, C3911-M3911&lt;=2), "escarcha",AND(C3911&lt;=0, C3911-M3911&gt;2), "helada negra", AND(C3911&gt;0, M3911+2&gt;C3911), "rocío", TRUE, "sin riesgo")</f>
        <v>sin riesgo</v>
      </c>
      <c r="O3911" t="e">
        <f t="shared" si="306"/>
        <v>#NUM!</v>
      </c>
      <c r="P3911" t="e">
        <f t="shared" si="307"/>
        <v>#NUM!</v>
      </c>
      <c r="Q3911" s="10" t="e" cm="1">
        <f t="array" ref="Q3911">_xlfn.IFS(AND(D3911&lt;=0, D3911-P3911&lt;=2), "escarcha",AND(D3911&lt;=0, D3911-P3911&gt;2), "helada negra", AND(D3911&gt;0, P3911+2&gt;D3911), "rocío", TRUE, "sin riesgo")</f>
        <v>#NUM!</v>
      </c>
    </row>
    <row r="3912" spans="1:17" x14ac:dyDescent="0.35">
      <c r="A3912" s="2">
        <v>45839</v>
      </c>
      <c r="B3912" s="3" t="s">
        <v>100</v>
      </c>
      <c r="C3912">
        <v>32.6</v>
      </c>
      <c r="E3912">
        <v>30</v>
      </c>
      <c r="G3912">
        <v>0</v>
      </c>
      <c r="I3912">
        <v>3</v>
      </c>
      <c r="K3912">
        <f t="shared" si="305"/>
        <v>32.6</v>
      </c>
      <c r="L3912">
        <f t="shared" si="301"/>
        <v>0.88053960316209223</v>
      </c>
      <c r="M3912">
        <f t="shared" si="302"/>
        <v>12.780725092397047</v>
      </c>
      <c r="N3912" s="10" t="str" cm="1">
        <f t="array" ref="N3912">_xlfn.IFS(AND(C3912&lt;=0, C3912-M3912&lt;=2), "escarcha",AND(C3912&lt;=0, C3912-M3912&gt;2), "helada negra", AND(C3912&gt;0, M3912+2&gt;C3912), "rocío", TRUE, "sin riesgo")</f>
        <v>sin riesgo</v>
      </c>
      <c r="O3912" t="e">
        <f t="shared" si="306"/>
        <v>#NUM!</v>
      </c>
      <c r="P3912" t="e">
        <f t="shared" si="307"/>
        <v>#NUM!</v>
      </c>
      <c r="Q3912" s="10" t="e" cm="1">
        <f t="array" ref="Q3912">_xlfn.IFS(AND(D3912&lt;=0, D3912-P3912&lt;=2), "escarcha",AND(D3912&lt;=0, D3912-P3912&gt;2), "helada negra", AND(D3912&gt;0, P3912+2&gt;D3912), "rocío", TRUE, "sin riesgo")</f>
        <v>#NUM!</v>
      </c>
    </row>
    <row r="3913" spans="1:17" x14ac:dyDescent="0.35">
      <c r="A3913" s="2">
        <v>45839</v>
      </c>
      <c r="B3913" s="3" t="s">
        <v>101</v>
      </c>
      <c r="C3913">
        <v>30.7</v>
      </c>
      <c r="E3913">
        <v>39.799999999999997</v>
      </c>
      <c r="G3913">
        <v>4</v>
      </c>
      <c r="I3913">
        <v>8</v>
      </c>
      <c r="K3913">
        <f t="shared" si="305"/>
        <v>30.7</v>
      </c>
      <c r="L3913">
        <f t="shared" si="301"/>
        <v>1.0553442750712052</v>
      </c>
      <c r="M3913">
        <f t="shared" si="302"/>
        <v>15.479553520681732</v>
      </c>
      <c r="N3913" s="10" t="str" cm="1">
        <f t="array" ref="N3913">_xlfn.IFS(AND(C3913&lt;=0, C3913-M3913&lt;=2), "escarcha",AND(C3913&lt;=0, C3913-M3913&gt;2), "helada negra", AND(C3913&gt;0, M3913+2&gt;C3913), "rocío", TRUE, "sin riesgo")</f>
        <v>sin riesgo</v>
      </c>
      <c r="O3913" t="e">
        <f t="shared" si="306"/>
        <v>#NUM!</v>
      </c>
      <c r="P3913" t="e">
        <f t="shared" si="307"/>
        <v>#NUM!</v>
      </c>
      <c r="Q3913" s="10" t="e" cm="1">
        <f t="array" ref="Q3913">_xlfn.IFS(AND(D3913&lt;=0, D3913-P3913&lt;=2), "escarcha",AND(D3913&lt;=0, D3913-P3913&gt;2), "helada negra", AND(D3913&gt;0, P3913+2&gt;D3913), "rocío", TRUE, "sin riesgo")</f>
        <v>#NUM!</v>
      </c>
    </row>
    <row r="3914" spans="1:17" x14ac:dyDescent="0.35">
      <c r="A3914" s="2">
        <v>45839</v>
      </c>
      <c r="B3914" s="3" t="s">
        <v>102</v>
      </c>
      <c r="C3914">
        <v>26.6</v>
      </c>
      <c r="E3914">
        <v>52.3</v>
      </c>
      <c r="G3914">
        <v>0</v>
      </c>
      <c r="I3914">
        <v>2</v>
      </c>
      <c r="K3914">
        <f t="shared" si="305"/>
        <v>26.6</v>
      </c>
      <c r="L3914">
        <f t="shared" si="301"/>
        <v>1.0905333501918202</v>
      </c>
      <c r="M3914">
        <f t="shared" si="302"/>
        <v>16.029741451242685</v>
      </c>
      <c r="N3914" s="10" t="str" cm="1">
        <f t="array" ref="N3914">_xlfn.IFS(AND(C3914&lt;=0, C3914-M3914&lt;=2), "escarcha",AND(C3914&lt;=0, C3914-M3914&gt;2), "helada negra", AND(C3914&gt;0, M3914+2&gt;C3914), "rocío", TRUE, "sin riesgo")</f>
        <v>sin riesgo</v>
      </c>
      <c r="O3914" t="e">
        <f t="shared" si="306"/>
        <v>#NUM!</v>
      </c>
      <c r="P3914" t="e">
        <f t="shared" si="307"/>
        <v>#NUM!</v>
      </c>
      <c r="Q3914" s="10" t="e" cm="1">
        <f t="array" ref="Q3914">_xlfn.IFS(AND(D3914&lt;=0, D3914-P3914&lt;=2), "escarcha",AND(D3914&lt;=0, D3914-P3914&gt;2), "helada negra", AND(D3914&gt;0, P3914+2&gt;D3914), "rocío", TRUE, "sin riesgo")</f>
        <v>#NUM!</v>
      </c>
    </row>
    <row r="3915" spans="1:17" x14ac:dyDescent="0.35">
      <c r="A3915" s="2">
        <v>45839</v>
      </c>
      <c r="B3915" s="3" t="s">
        <v>103</v>
      </c>
      <c r="C3915">
        <v>26.4</v>
      </c>
      <c r="E3915">
        <v>54.6</v>
      </c>
      <c r="G3915">
        <v>2</v>
      </c>
      <c r="I3915">
        <v>5</v>
      </c>
      <c r="K3915">
        <f t="shared" si="305"/>
        <v>26.4</v>
      </c>
      <c r="L3915">
        <f t="shared" si="301"/>
        <v>1.1217787798981598</v>
      </c>
      <c r="M3915">
        <f t="shared" si="302"/>
        <v>16.520236324188733</v>
      </c>
      <c r="N3915" s="10" t="str" cm="1">
        <f t="array" ref="N3915">_xlfn.IFS(AND(C3915&lt;=0, C3915-M3915&lt;=2), "escarcha",AND(C3915&lt;=0, C3915-M3915&gt;2), "helada negra", AND(C3915&gt;0, M3915+2&gt;C3915), "rocío", TRUE, "sin riesgo")</f>
        <v>sin riesgo</v>
      </c>
      <c r="O3915" t="e">
        <f t="shared" si="306"/>
        <v>#NUM!</v>
      </c>
      <c r="P3915" t="e">
        <f t="shared" si="307"/>
        <v>#NUM!</v>
      </c>
      <c r="Q3915" s="10" t="e" cm="1">
        <f t="array" ref="Q3915">_xlfn.IFS(AND(D3915&lt;=0, D3915-P3915&lt;=2), "escarcha",AND(D3915&lt;=0, D3915-P3915&gt;2), "helada negra", AND(D3915&gt;0, P3915+2&gt;D3915), "rocío", TRUE, "sin riesgo")</f>
        <v>#NUM!</v>
      </c>
    </row>
    <row r="3916" spans="1:17" x14ac:dyDescent="0.35">
      <c r="A3916" s="2">
        <v>45839</v>
      </c>
      <c r="B3916" s="3" t="s">
        <v>104</v>
      </c>
      <c r="C3916">
        <v>24.8</v>
      </c>
      <c r="E3916">
        <v>61.8</v>
      </c>
      <c r="G3916">
        <v>0</v>
      </c>
      <c r="I3916">
        <v>2</v>
      </c>
      <c r="K3916">
        <f t="shared" si="305"/>
        <v>24.8</v>
      </c>
      <c r="L3916">
        <f t="shared" si="301"/>
        <v>1.1506776229199984</v>
      </c>
      <c r="M3916">
        <f t="shared" si="302"/>
        <v>16.975550379149798</v>
      </c>
      <c r="N3916" s="10" t="str" cm="1">
        <f t="array" ref="N3916">_xlfn.IFS(AND(C3916&lt;=0, C3916-M3916&lt;=2), "escarcha",AND(C3916&lt;=0, C3916-M3916&gt;2), "helada negra", AND(C3916&gt;0, M3916+2&gt;C3916), "rocío", TRUE, "sin riesgo")</f>
        <v>sin riesgo</v>
      </c>
      <c r="O3916" t="e">
        <f t="shared" si="306"/>
        <v>#NUM!</v>
      </c>
      <c r="P3916" t="e">
        <f t="shared" si="307"/>
        <v>#NUM!</v>
      </c>
      <c r="Q3916" s="10" t="e" cm="1">
        <f t="array" ref="Q3916">_xlfn.IFS(AND(D3916&lt;=0, D3916-P3916&lt;=2), "escarcha",AND(D3916&lt;=0, D3916-P3916&gt;2), "helada negra", AND(D3916&gt;0, P3916+2&gt;D3916), "rocío", TRUE, "sin riesgo")</f>
        <v>#NUM!</v>
      </c>
    </row>
    <row r="3917" spans="1:17" x14ac:dyDescent="0.35">
      <c r="A3917" s="2">
        <v>45839</v>
      </c>
      <c r="B3917" s="3" t="s">
        <v>105</v>
      </c>
      <c r="C3917">
        <v>21.8</v>
      </c>
      <c r="E3917">
        <v>65.599999999999994</v>
      </c>
      <c r="G3917">
        <v>0</v>
      </c>
      <c r="I3917">
        <v>0</v>
      </c>
      <c r="K3917">
        <f t="shared" si="305"/>
        <v>21.8</v>
      </c>
      <c r="L3917">
        <f t="shared" si="301"/>
        <v>1.0291871139492652</v>
      </c>
      <c r="M3917">
        <f t="shared" si="302"/>
        <v>15.072093056946553</v>
      </c>
      <c r="N3917" s="10" t="str" cm="1">
        <f t="array" ref="N3917">_xlfn.IFS(AND(C3917&lt;=0, C3917-M3917&lt;=2), "escarcha",AND(C3917&lt;=0, C3917-M3917&gt;2), "helada negra", AND(C3917&gt;0, M3917+2&gt;C3917), "rocío", TRUE, "sin riesgo")</f>
        <v>sin riesgo</v>
      </c>
      <c r="O3917" t="e">
        <f t="shared" si="306"/>
        <v>#NUM!</v>
      </c>
      <c r="P3917" t="e">
        <f t="shared" si="307"/>
        <v>#NUM!</v>
      </c>
      <c r="Q3917" s="10" t="e" cm="1">
        <f t="array" ref="Q3917">_xlfn.IFS(AND(D3917&lt;=0, D3917-P3917&lt;=2), "escarcha",AND(D3917&lt;=0, D3917-P3917&gt;2), "helada negra", AND(D3917&gt;0, P3917+2&gt;D3917), "rocío", TRUE, "sin riesgo")</f>
        <v>#NUM!</v>
      </c>
    </row>
    <row r="3918" spans="1:17" x14ac:dyDescent="0.35">
      <c r="A3918" s="2">
        <v>45839</v>
      </c>
      <c r="B3918" s="3" t="s">
        <v>106</v>
      </c>
      <c r="C3918">
        <v>20.3</v>
      </c>
      <c r="E3918">
        <v>72.7</v>
      </c>
      <c r="G3918">
        <v>0</v>
      </c>
      <c r="I3918">
        <v>0</v>
      </c>
      <c r="K3918">
        <f t="shared" si="305"/>
        <v>20.3</v>
      </c>
      <c r="L3918">
        <f t="shared" si="301"/>
        <v>1.0398235111510634</v>
      </c>
      <c r="M3918">
        <f t="shared" si="302"/>
        <v>15.237625377099253</v>
      </c>
      <c r="N3918" s="10" t="str" cm="1">
        <f t="array" ref="N3918">_xlfn.IFS(AND(C3918&lt;=0, C3918-M3918&lt;=2), "escarcha",AND(C3918&lt;=0, C3918-M3918&gt;2), "helada negra", AND(C3918&gt;0, M3918+2&gt;C3918), "rocío", TRUE, "sin riesgo")</f>
        <v>sin riesgo</v>
      </c>
      <c r="O3918" t="e">
        <f t="shared" si="306"/>
        <v>#NUM!</v>
      </c>
      <c r="P3918" t="e">
        <f t="shared" si="307"/>
        <v>#NUM!</v>
      </c>
      <c r="Q3918" s="10" t="e" cm="1">
        <f t="array" ref="Q3918">_xlfn.IFS(AND(D3918&lt;=0, D3918-P3918&lt;=2), "escarcha",AND(D3918&lt;=0, D3918-P3918&gt;2), "helada negra", AND(D3918&gt;0, P3918+2&gt;D3918), "rocío", TRUE, "sin riesgo")</f>
        <v>#NUM!</v>
      </c>
    </row>
    <row r="3919" spans="1:17" x14ac:dyDescent="0.35">
      <c r="A3919" s="2">
        <v>45839</v>
      </c>
      <c r="B3919" s="3" t="s">
        <v>107</v>
      </c>
      <c r="C3919">
        <v>20.6</v>
      </c>
      <c r="E3919">
        <v>74.400000000000006</v>
      </c>
      <c r="G3919">
        <v>0</v>
      </c>
      <c r="I3919">
        <v>2</v>
      </c>
      <c r="K3919">
        <f t="shared" si="305"/>
        <v>20.6</v>
      </c>
      <c r="L3919">
        <f t="shared" si="301"/>
        <v>1.0814477949952428</v>
      </c>
      <c r="M3919">
        <f t="shared" si="302"/>
        <v>15.887462912356325</v>
      </c>
      <c r="N3919" s="10" t="str" cm="1">
        <f t="array" ref="N3919">_xlfn.IFS(AND(C3919&lt;=0, C3919-M3919&lt;=2), "escarcha",AND(C3919&lt;=0, C3919-M3919&gt;2), "helada negra", AND(C3919&gt;0, M3919+2&gt;C3919), "rocío", TRUE, "sin riesgo")</f>
        <v>sin riesgo</v>
      </c>
      <c r="O3919" t="e">
        <f t="shared" si="306"/>
        <v>#NUM!</v>
      </c>
      <c r="P3919" t="e">
        <f t="shared" si="307"/>
        <v>#NUM!</v>
      </c>
      <c r="Q3919" s="10" t="e" cm="1">
        <f t="array" ref="Q3919">_xlfn.IFS(AND(D3919&lt;=0, D3919-P3919&lt;=2), "escarcha",AND(D3919&lt;=0, D3919-P3919&gt;2), "helada negra", AND(D3919&gt;0, P3919+2&gt;D3919), "rocío", TRUE, "sin riesgo")</f>
        <v>#NUM!</v>
      </c>
    </row>
    <row r="3920" spans="1:17" x14ac:dyDescent="0.35">
      <c r="A3920" s="2">
        <v>45839</v>
      </c>
      <c r="B3920" s="3" t="s">
        <v>108</v>
      </c>
      <c r="C3920">
        <v>19.899999999999999</v>
      </c>
      <c r="E3920">
        <v>78.099999999999994</v>
      </c>
      <c r="G3920">
        <v>0</v>
      </c>
      <c r="I3920">
        <v>0</v>
      </c>
      <c r="K3920">
        <f t="shared" si="305"/>
        <v>19.899999999999999</v>
      </c>
      <c r="L3920">
        <f t="shared" si="301"/>
        <v>1.0867268458328283</v>
      </c>
      <c r="M3920">
        <f t="shared" si="302"/>
        <v>15.97011309156303</v>
      </c>
      <c r="N3920" s="10" t="str" cm="1">
        <f t="array" ref="N3920">_xlfn.IFS(AND(C3920&lt;=0, C3920-M3920&lt;=2), "escarcha",AND(C3920&lt;=0, C3920-M3920&gt;2), "helada negra", AND(C3920&gt;0, M3920+2&gt;C3920), "rocío", TRUE, "sin riesgo")</f>
        <v>sin riesgo</v>
      </c>
      <c r="O3920" t="e">
        <f t="shared" si="306"/>
        <v>#NUM!</v>
      </c>
      <c r="P3920" t="e">
        <f t="shared" si="307"/>
        <v>#NUM!</v>
      </c>
      <c r="Q3920" s="10" t="e" cm="1">
        <f t="array" ref="Q3920">_xlfn.IFS(AND(D3920&lt;=0, D3920-P3920&lt;=2), "escarcha",AND(D3920&lt;=0, D3920-P3920&gt;2), "helada negra", AND(D3920&gt;0, P3920+2&gt;D3920), "rocío", TRUE, "sin riesgo")</f>
        <v>#NUM!</v>
      </c>
    </row>
    <row r="3921" spans="1:17" x14ac:dyDescent="0.35">
      <c r="A3921" s="2">
        <v>45840</v>
      </c>
      <c r="B3921" s="3" t="s">
        <v>61</v>
      </c>
      <c r="C3921">
        <v>20.100000000000001</v>
      </c>
      <c r="E3921">
        <v>77.7</v>
      </c>
      <c r="G3921">
        <v>0</v>
      </c>
      <c r="I3921">
        <v>0</v>
      </c>
      <c r="K3921">
        <f t="shared" si="305"/>
        <v>20.100000000000001</v>
      </c>
      <c r="L3921">
        <f t="shared" si="301"/>
        <v>1.0939741190407513</v>
      </c>
      <c r="M3921">
        <f t="shared" si="302"/>
        <v>16.083664244813097</v>
      </c>
      <c r="N3921" s="10" t="str" cm="1">
        <f t="array" ref="N3921">_xlfn.IFS(AND(C3921&lt;=0, C3921-M3921&lt;=2), "escarcha",AND(C3921&lt;=0, C3921-M3921&gt;2), "helada negra", AND(C3921&gt;0, M3921+2&gt;C3921), "rocío", TRUE, "sin riesgo")</f>
        <v>sin riesgo</v>
      </c>
      <c r="O3921" t="e">
        <f t="shared" si="306"/>
        <v>#NUM!</v>
      </c>
      <c r="P3921" t="e">
        <f t="shared" si="307"/>
        <v>#NUM!</v>
      </c>
      <c r="Q3921" s="10" t="e" cm="1">
        <f t="array" ref="Q3921">_xlfn.IFS(AND(D3921&lt;=0, D3921-P3921&lt;=2), "escarcha",AND(D3921&lt;=0, D3921-P3921&gt;2), "helada negra", AND(D3921&gt;0, P3921+2&gt;D3921), "rocío", TRUE, "sin riesgo")</f>
        <v>#NUM!</v>
      </c>
    </row>
    <row r="3922" spans="1:17" x14ac:dyDescent="0.35">
      <c r="A3922" s="2">
        <v>45840</v>
      </c>
      <c r="B3922" s="3" t="s">
        <v>62</v>
      </c>
      <c r="C3922">
        <v>18.7</v>
      </c>
      <c r="E3922">
        <v>85.8</v>
      </c>
      <c r="G3922">
        <v>0</v>
      </c>
      <c r="I3922">
        <v>0</v>
      </c>
      <c r="K3922">
        <f t="shared" si="305"/>
        <v>18.7</v>
      </c>
      <c r="L3922">
        <f t="shared" si="301"/>
        <v>1.1060659825750543</v>
      </c>
      <c r="M3922">
        <f t="shared" si="302"/>
        <v>16.27334282717511</v>
      </c>
      <c r="N3922" s="10" t="str" cm="1">
        <f t="array" ref="N3922">_xlfn.IFS(AND(C3922&lt;=0, C3922-M3922&lt;=2), "escarcha",AND(C3922&lt;=0, C3922-M3922&gt;2), "helada negra", AND(C3922&gt;0, M3922+2&gt;C3922), "rocío", TRUE, "sin riesgo")</f>
        <v>sin riesgo</v>
      </c>
      <c r="O3922" t="e">
        <f t="shared" si="306"/>
        <v>#NUM!</v>
      </c>
      <c r="P3922" t="e">
        <f t="shared" si="307"/>
        <v>#NUM!</v>
      </c>
      <c r="Q3922" s="10" t="e" cm="1">
        <f t="array" ref="Q3922">_xlfn.IFS(AND(D3922&lt;=0, D3922-P3922&lt;=2), "escarcha",AND(D3922&lt;=0, D3922-P3922&gt;2), "helada negra", AND(D3922&gt;0, P3922+2&gt;D3922), "rocío", TRUE, "sin riesgo")</f>
        <v>#NUM!</v>
      </c>
    </row>
    <row r="3923" spans="1:17" x14ac:dyDescent="0.35">
      <c r="A3923" s="2">
        <v>45840</v>
      </c>
      <c r="B3923" s="3" t="s">
        <v>63</v>
      </c>
      <c r="C3923">
        <v>18.399999999999999</v>
      </c>
      <c r="E3923">
        <v>86.1</v>
      </c>
      <c r="G3923">
        <v>1</v>
      </c>
      <c r="I3923">
        <v>4</v>
      </c>
      <c r="K3923">
        <f t="shared" si="305"/>
        <v>18.399999999999999</v>
      </c>
      <c r="L3923">
        <f t="shared" si="301"/>
        <v>1.0907768019449815</v>
      </c>
      <c r="M3923">
        <f t="shared" si="302"/>
        <v>16.033556023115334</v>
      </c>
      <c r="N3923" s="10" t="str" cm="1">
        <f t="array" ref="N3923">_xlfn.IFS(AND(C3923&lt;=0, C3923-M3923&lt;=2), "escarcha",AND(C3923&lt;=0, C3923-M3923&gt;2), "helada negra", AND(C3923&gt;0, M3923+2&gt;C3923), "rocío", TRUE, "sin riesgo")</f>
        <v>sin riesgo</v>
      </c>
      <c r="O3923" t="e">
        <f t="shared" si="306"/>
        <v>#NUM!</v>
      </c>
      <c r="P3923" t="e">
        <f t="shared" si="307"/>
        <v>#NUM!</v>
      </c>
      <c r="Q3923" s="10" t="e" cm="1">
        <f t="array" ref="Q3923">_xlfn.IFS(AND(D3923&lt;=0, D3923-P3923&lt;=2), "escarcha",AND(D3923&lt;=0, D3923-P3923&gt;2), "helada negra", AND(D3923&gt;0, P3923+2&gt;D3923), "rocío", TRUE, "sin riesgo")</f>
        <v>#NUM!</v>
      </c>
    </row>
    <row r="3924" spans="1:17" x14ac:dyDescent="0.35">
      <c r="A3924" s="2">
        <v>45840</v>
      </c>
      <c r="B3924" s="3" t="s">
        <v>64</v>
      </c>
      <c r="C3924">
        <v>18.899999999999999</v>
      </c>
      <c r="E3924">
        <v>82</v>
      </c>
      <c r="G3924">
        <v>5</v>
      </c>
      <c r="I3924">
        <v>9</v>
      </c>
      <c r="K3924">
        <f t="shared" si="305"/>
        <v>18.899999999999999</v>
      </c>
      <c r="L3924">
        <f t="shared" si="301"/>
        <v>1.07326204898327</v>
      </c>
      <c r="M3924">
        <f t="shared" si="302"/>
        <v>15.759409021387441</v>
      </c>
      <c r="N3924" s="10" t="str" cm="1">
        <f t="array" ref="N3924">_xlfn.IFS(AND(C3924&lt;=0, C3924-M3924&lt;=2), "escarcha",AND(C3924&lt;=0, C3924-M3924&gt;2), "helada negra", AND(C3924&gt;0, M3924+2&gt;C3924), "rocío", TRUE, "sin riesgo")</f>
        <v>sin riesgo</v>
      </c>
      <c r="O3924" t="e">
        <f t="shared" si="306"/>
        <v>#NUM!</v>
      </c>
      <c r="P3924" t="e">
        <f t="shared" si="307"/>
        <v>#NUM!</v>
      </c>
      <c r="Q3924" s="10" t="e" cm="1">
        <f t="array" ref="Q3924">_xlfn.IFS(AND(D3924&lt;=0, D3924-P3924&lt;=2), "escarcha",AND(D3924&lt;=0, D3924-P3924&gt;2), "helada negra", AND(D3924&gt;0, P3924+2&gt;D3924), "rocío", TRUE, "sin riesgo")</f>
        <v>#NUM!</v>
      </c>
    </row>
    <row r="3925" spans="1:17" x14ac:dyDescent="0.35">
      <c r="A3925" s="2">
        <v>45840</v>
      </c>
      <c r="B3925" s="3" t="s">
        <v>65</v>
      </c>
      <c r="C3925">
        <v>16.899999999999999</v>
      </c>
      <c r="E3925">
        <v>87.8</v>
      </c>
      <c r="G3925">
        <v>0</v>
      </c>
      <c r="I3925">
        <v>0</v>
      </c>
      <c r="K3925">
        <f t="shared" si="305"/>
        <v>16.899999999999999</v>
      </c>
      <c r="L3925">
        <f t="shared" si="301"/>
        <v>1.0157807506766772</v>
      </c>
      <c r="M3925">
        <f t="shared" si="302"/>
        <v>14.863754276379822</v>
      </c>
      <c r="N3925" s="10" t="str" cm="1">
        <f t="array" ref="N3925">_xlfn.IFS(AND(C3925&lt;=0, C3925-M3925&lt;=2), "escarcha",AND(C3925&lt;=0, C3925-M3925&gt;2), "helada negra", AND(C3925&gt;0, M3925+2&gt;C3925), "rocío", TRUE, "sin riesgo")</f>
        <v>sin riesgo</v>
      </c>
      <c r="O3925" t="e">
        <f t="shared" si="306"/>
        <v>#NUM!</v>
      </c>
      <c r="P3925" t="e">
        <f t="shared" si="307"/>
        <v>#NUM!</v>
      </c>
      <c r="Q3925" s="10" t="e" cm="1">
        <f t="array" ref="Q3925">_xlfn.IFS(AND(D3925&lt;=0, D3925-P3925&lt;=2), "escarcha",AND(D3925&lt;=0, D3925-P3925&gt;2), "helada negra", AND(D3925&gt;0, P3925+2&gt;D3925), "rocío", TRUE, "sin riesgo")</f>
        <v>#NUM!</v>
      </c>
    </row>
    <row r="3926" spans="1:17" x14ac:dyDescent="0.35">
      <c r="A3926" s="2">
        <v>45840</v>
      </c>
      <c r="B3926" s="3" t="s">
        <v>66</v>
      </c>
      <c r="C3926">
        <v>14.5</v>
      </c>
      <c r="E3926">
        <v>90.8</v>
      </c>
      <c r="G3926">
        <v>3</v>
      </c>
      <c r="I3926">
        <v>5</v>
      </c>
      <c r="K3926">
        <f t="shared" si="305"/>
        <v>14.5</v>
      </c>
      <c r="L3926">
        <f t="shared" si="301"/>
        <v>0.8958106807327697</v>
      </c>
      <c r="M3926">
        <f t="shared" si="302"/>
        <v>13.014248550259623</v>
      </c>
      <c r="N3926" s="10" t="str" cm="1">
        <f t="array" ref="N3926">_xlfn.IFS(AND(C3926&lt;=0, C3926-M3926&lt;=2), "escarcha",AND(C3926&lt;=0, C3926-M3926&gt;2), "helada negra", AND(C3926&gt;0, M3926+2&gt;C3926), "rocío", TRUE, "sin riesgo")</f>
        <v>rocío</v>
      </c>
      <c r="O3926" t="e">
        <f t="shared" si="306"/>
        <v>#NUM!</v>
      </c>
      <c r="P3926" t="e">
        <f t="shared" si="307"/>
        <v>#NUM!</v>
      </c>
      <c r="Q3926" s="10" t="e" cm="1">
        <f t="array" ref="Q3926">_xlfn.IFS(AND(D3926&lt;=0, D3926-P3926&lt;=2), "escarcha",AND(D3926&lt;=0, D3926-P3926&gt;2), "helada negra", AND(D3926&gt;0, P3926+2&gt;D3926), "rocío", TRUE, "sin riesgo")</f>
        <v>#NUM!</v>
      </c>
    </row>
    <row r="3927" spans="1:17" x14ac:dyDescent="0.35">
      <c r="A3927" s="2">
        <v>45840</v>
      </c>
      <c r="B3927" s="3" t="s">
        <v>67</v>
      </c>
      <c r="C3927">
        <v>12.8</v>
      </c>
      <c r="E3927">
        <v>92.2</v>
      </c>
      <c r="G3927">
        <v>1</v>
      </c>
      <c r="I3927">
        <v>3</v>
      </c>
      <c r="K3927">
        <f t="shared" si="305"/>
        <v>12.8</v>
      </c>
      <c r="L3927">
        <f t="shared" si="301"/>
        <v>0.80059107027802168</v>
      </c>
      <c r="M3927">
        <f t="shared" si="302"/>
        <v>11.565081099320718</v>
      </c>
      <c r="N3927" s="10" t="str" cm="1">
        <f t="array" ref="N3927">_xlfn.IFS(AND(C3927&lt;=0, C3927-M3927&lt;=2), "escarcha",AND(C3927&lt;=0, C3927-M3927&gt;2), "helada negra", AND(C3927&gt;0, M3927+2&gt;C3927), "rocío", TRUE, "sin riesgo")</f>
        <v>rocío</v>
      </c>
      <c r="O3927" t="e">
        <f t="shared" si="306"/>
        <v>#NUM!</v>
      </c>
      <c r="P3927" t="e">
        <f t="shared" si="307"/>
        <v>#NUM!</v>
      </c>
      <c r="Q3927" s="10" t="e" cm="1">
        <f t="array" ref="Q3927">_xlfn.IFS(AND(D3927&lt;=0, D3927-P3927&lt;=2), "escarcha",AND(D3927&lt;=0, D3927-P3927&gt;2), "helada negra", AND(D3927&gt;0, P3927+2&gt;D3927), "rocío", TRUE, "sin riesgo")</f>
        <v>#NUM!</v>
      </c>
    </row>
    <row r="3928" spans="1:17" x14ac:dyDescent="0.35">
      <c r="A3928" s="2">
        <v>45840</v>
      </c>
      <c r="B3928" s="3" t="s">
        <v>68</v>
      </c>
      <c r="C3928">
        <v>12.5</v>
      </c>
      <c r="E3928">
        <v>94</v>
      </c>
      <c r="G3928">
        <v>0</v>
      </c>
      <c r="I3928">
        <v>0</v>
      </c>
      <c r="K3928">
        <f t="shared" si="305"/>
        <v>12.5</v>
      </c>
      <c r="L3928">
        <f t="shared" si="301"/>
        <v>0.80026946596963267</v>
      </c>
      <c r="M3928">
        <f t="shared" si="302"/>
        <v>11.560214329487248</v>
      </c>
      <c r="N3928" s="10" t="str" cm="1">
        <f t="array" ref="N3928">_xlfn.IFS(AND(C3928&lt;=0, C3928-M3928&lt;=2), "escarcha",AND(C3928&lt;=0, C3928-M3928&gt;2), "helada negra", AND(C3928&gt;0, M3928+2&gt;C3928), "rocío", TRUE, "sin riesgo")</f>
        <v>rocío</v>
      </c>
      <c r="O3928" t="e">
        <f t="shared" si="306"/>
        <v>#NUM!</v>
      </c>
      <c r="P3928" t="e">
        <f t="shared" si="307"/>
        <v>#NUM!</v>
      </c>
      <c r="Q3928" s="10" t="e" cm="1">
        <f t="array" ref="Q3928">_xlfn.IFS(AND(D3928&lt;=0, D3928-P3928&lt;=2), "escarcha",AND(D3928&lt;=0, D3928-P3928&gt;2), "helada negra", AND(D3928&gt;0, P3928+2&gt;D3928), "rocío", TRUE, "sin riesgo")</f>
        <v>#NUM!</v>
      </c>
    </row>
    <row r="3929" spans="1:17" x14ac:dyDescent="0.35">
      <c r="A3929" s="2">
        <v>45840</v>
      </c>
      <c r="B3929" s="3" t="s">
        <v>69</v>
      </c>
      <c r="C3929">
        <v>12</v>
      </c>
      <c r="E3929">
        <v>94.1</v>
      </c>
      <c r="G3929">
        <v>0</v>
      </c>
      <c r="I3929">
        <v>0</v>
      </c>
      <c r="K3929">
        <f t="shared" si="305"/>
        <v>12</v>
      </c>
      <c r="L3929">
        <f t="shared" si="301"/>
        <v>0.76846954190813588</v>
      </c>
      <c r="M3929">
        <f t="shared" si="302"/>
        <v>11.079909826621302</v>
      </c>
      <c r="N3929" s="10" t="str" cm="1">
        <f t="array" ref="N3929">_xlfn.IFS(AND(C3929&lt;=0, C3929-M3929&lt;=2), "escarcha",AND(C3929&lt;=0, C3929-M3929&gt;2), "helada negra", AND(C3929&gt;0, M3929+2&gt;C3929), "rocío", TRUE, "sin riesgo")</f>
        <v>rocío</v>
      </c>
      <c r="O3929" t="e">
        <f t="shared" si="306"/>
        <v>#NUM!</v>
      </c>
      <c r="P3929" t="e">
        <f t="shared" si="307"/>
        <v>#NUM!</v>
      </c>
      <c r="Q3929" s="10" t="e" cm="1">
        <f t="array" ref="Q3929">_xlfn.IFS(AND(D3929&lt;=0, D3929-P3929&lt;=2), "escarcha",AND(D3929&lt;=0, D3929-P3929&gt;2), "helada negra", AND(D3929&gt;0, P3929+2&gt;D3929), "rocío", TRUE, "sin riesgo")</f>
        <v>#NUM!</v>
      </c>
    </row>
    <row r="3930" spans="1:17" x14ac:dyDescent="0.35">
      <c r="A3930" s="2">
        <v>45840</v>
      </c>
      <c r="B3930" s="3" t="s">
        <v>70</v>
      </c>
      <c r="C3930">
        <v>10.5</v>
      </c>
      <c r="E3930">
        <v>94.3</v>
      </c>
      <c r="G3930">
        <v>0</v>
      </c>
      <c r="I3930">
        <v>0</v>
      </c>
      <c r="K3930">
        <f t="shared" si="305"/>
        <v>10.5</v>
      </c>
      <c r="L3930">
        <f t="shared" si="301"/>
        <v>0.67122541557843252</v>
      </c>
      <c r="M3930">
        <f t="shared" si="302"/>
        <v>9.6223188641473918</v>
      </c>
      <c r="N3930" s="10" t="str" cm="1">
        <f t="array" ref="N3930">_xlfn.IFS(AND(C3930&lt;=0, C3930-M3930&lt;=2), "escarcha",AND(C3930&lt;=0, C3930-M3930&gt;2), "helada negra", AND(C3930&gt;0, M3930+2&gt;C3930), "rocío", TRUE, "sin riesgo")</f>
        <v>rocío</v>
      </c>
      <c r="O3930" t="e">
        <f t="shared" si="306"/>
        <v>#NUM!</v>
      </c>
      <c r="P3930" t="e">
        <f t="shared" si="307"/>
        <v>#NUM!</v>
      </c>
      <c r="Q3930" s="10" t="e" cm="1">
        <f t="array" ref="Q3930">_xlfn.IFS(AND(D3930&lt;=0, D3930-P3930&lt;=2), "escarcha",AND(D3930&lt;=0, D3930-P3930&gt;2), "helada negra", AND(D3930&gt;0, P3930+2&gt;D3930), "rocío", TRUE, "sin riesgo")</f>
        <v>#NUM!</v>
      </c>
    </row>
    <row r="3931" spans="1:17" x14ac:dyDescent="0.35">
      <c r="A3931" s="2">
        <v>45840</v>
      </c>
      <c r="B3931" s="3" t="s">
        <v>71</v>
      </c>
      <c r="C3931">
        <v>8.9</v>
      </c>
      <c r="E3931">
        <v>94.5</v>
      </c>
      <c r="G3931">
        <v>0</v>
      </c>
      <c r="I3931">
        <v>0</v>
      </c>
      <c r="K3931">
        <f t="shared" si="305"/>
        <v>8.9</v>
      </c>
      <c r="L3931">
        <f t="shared" si="301"/>
        <v>0.56604812910222246</v>
      </c>
      <c r="M3931">
        <f t="shared" si="302"/>
        <v>8.0645246166442224</v>
      </c>
      <c r="N3931" s="10" t="str" cm="1">
        <f t="array" ref="N3931">_xlfn.IFS(AND(C3931&lt;=0, C3931-M3931&lt;=2), "escarcha",AND(C3931&lt;=0, C3931-M3931&gt;2), "helada negra", AND(C3931&gt;0, M3931+2&gt;C3931), "rocío", TRUE, "sin riesgo")</f>
        <v>rocío</v>
      </c>
      <c r="O3931" t="e">
        <f t="shared" si="306"/>
        <v>#NUM!</v>
      </c>
      <c r="P3931" t="e">
        <f t="shared" si="307"/>
        <v>#NUM!</v>
      </c>
      <c r="Q3931" s="10" t="e" cm="1">
        <f t="array" ref="Q3931">_xlfn.IFS(AND(D3931&lt;=0, D3931-P3931&lt;=2), "escarcha",AND(D3931&lt;=0, D3931-P3931&gt;2), "helada negra", AND(D3931&gt;0, P3931+2&gt;D3931), "rocío", TRUE, "sin riesgo")</f>
        <v>#NUM!</v>
      </c>
    </row>
    <row r="3932" spans="1:17" x14ac:dyDescent="0.35">
      <c r="A3932" s="2">
        <v>45840</v>
      </c>
      <c r="B3932" s="3" t="s">
        <v>72</v>
      </c>
      <c r="C3932">
        <v>8.3000000000000007</v>
      </c>
      <c r="E3932">
        <v>95.2</v>
      </c>
      <c r="G3932">
        <v>0</v>
      </c>
      <c r="I3932">
        <v>0</v>
      </c>
      <c r="K3932">
        <f t="shared" si="305"/>
        <v>8.3000000000000007</v>
      </c>
      <c r="L3932">
        <f t="shared" si="301"/>
        <v>0.53284007330743799</v>
      </c>
      <c r="M3932">
        <f t="shared" si="302"/>
        <v>7.5766580684983706</v>
      </c>
      <c r="N3932" s="10" t="str" cm="1">
        <f t="array" ref="N3932">_xlfn.IFS(AND(C3932&lt;=0, C3932-M3932&lt;=2), "escarcha",AND(C3932&lt;=0, C3932-M3932&gt;2), "helada negra", AND(C3932&gt;0, M3932+2&gt;C3932), "rocío", TRUE, "sin riesgo")</f>
        <v>rocío</v>
      </c>
      <c r="O3932" t="e">
        <f t="shared" si="306"/>
        <v>#NUM!</v>
      </c>
      <c r="P3932" t="e">
        <f t="shared" si="307"/>
        <v>#NUM!</v>
      </c>
      <c r="Q3932" s="10" t="e" cm="1">
        <f t="array" ref="Q3932">_xlfn.IFS(AND(D3932&lt;=0, D3932-P3932&lt;=2), "escarcha",AND(D3932&lt;=0, D3932-P3932&gt;2), "helada negra", AND(D3932&gt;0, P3932+2&gt;D3932), "rocío", TRUE, "sin riesgo")</f>
        <v>#NUM!</v>
      </c>
    </row>
    <row r="3933" spans="1:17" x14ac:dyDescent="0.35">
      <c r="A3933" s="2">
        <v>45840</v>
      </c>
      <c r="B3933" s="3" t="s">
        <v>73</v>
      </c>
      <c r="C3933">
        <v>8.1</v>
      </c>
      <c r="E3933">
        <v>95.8</v>
      </c>
      <c r="G3933">
        <v>0</v>
      </c>
      <c r="I3933">
        <v>0</v>
      </c>
      <c r="K3933">
        <f t="shared" si="305"/>
        <v>8.1</v>
      </c>
      <c r="L3933">
        <f t="shared" si="301"/>
        <v>0.52555033127350481</v>
      </c>
      <c r="M3933">
        <f t="shared" si="302"/>
        <v>7.4698165723029053</v>
      </c>
      <c r="N3933" s="10" t="str" cm="1">
        <f t="array" ref="N3933">_xlfn.IFS(AND(C3933&lt;=0, C3933-M3933&lt;=2), "escarcha",AND(C3933&lt;=0, C3933-M3933&gt;2), "helada negra", AND(C3933&gt;0, M3933+2&gt;C3933), "rocío", TRUE, "sin riesgo")</f>
        <v>rocío</v>
      </c>
      <c r="O3933" t="e">
        <f t="shared" si="306"/>
        <v>#NUM!</v>
      </c>
      <c r="P3933" t="e">
        <f t="shared" si="307"/>
        <v>#NUM!</v>
      </c>
      <c r="Q3933" s="10" t="e" cm="1">
        <f t="array" ref="Q3933">_xlfn.IFS(AND(D3933&lt;=0, D3933-P3933&lt;=2), "escarcha",AND(D3933&lt;=0, D3933-P3933&gt;2), "helada negra", AND(D3933&gt;0, P3933+2&gt;D3933), "rocío", TRUE, "sin riesgo")</f>
        <v>#NUM!</v>
      </c>
    </row>
    <row r="3934" spans="1:17" x14ac:dyDescent="0.35">
      <c r="A3934" s="2">
        <v>45840</v>
      </c>
      <c r="B3934" s="3" t="s">
        <v>74</v>
      </c>
      <c r="C3934">
        <v>7.9</v>
      </c>
      <c r="E3934">
        <v>96</v>
      </c>
      <c r="G3934">
        <v>0</v>
      </c>
      <c r="I3934">
        <v>3</v>
      </c>
      <c r="K3934">
        <f t="shared" si="305"/>
        <v>7.9</v>
      </c>
      <c r="L3934">
        <f t="shared" si="301"/>
        <v>0.51404171792096587</v>
      </c>
      <c r="M3934">
        <f t="shared" si="302"/>
        <v>7.301326849376891</v>
      </c>
      <c r="N3934" s="10" t="str" cm="1">
        <f t="array" ref="N3934">_xlfn.IFS(AND(C3934&lt;=0, C3934-M3934&lt;=2), "escarcha",AND(C3934&lt;=0, C3934-M3934&gt;2), "helada negra", AND(C3934&gt;0, M3934+2&gt;C3934), "rocío", TRUE, "sin riesgo")</f>
        <v>rocío</v>
      </c>
      <c r="O3934" t="e">
        <f t="shared" si="306"/>
        <v>#NUM!</v>
      </c>
      <c r="P3934" t="e">
        <f t="shared" si="307"/>
        <v>#NUM!</v>
      </c>
      <c r="Q3934" s="10" t="e" cm="1">
        <f t="array" ref="Q3934">_xlfn.IFS(AND(D3934&lt;=0, D3934-P3934&lt;=2), "escarcha",AND(D3934&lt;=0, D3934-P3934&gt;2), "helada negra", AND(D3934&gt;0, P3934+2&gt;D3934), "rocío", TRUE, "sin riesgo")</f>
        <v>#NUM!</v>
      </c>
    </row>
    <row r="3935" spans="1:17" x14ac:dyDescent="0.35">
      <c r="A3935" s="2">
        <v>45840</v>
      </c>
      <c r="B3935" s="3" t="s">
        <v>75</v>
      </c>
      <c r="C3935">
        <v>8</v>
      </c>
      <c r="E3935">
        <v>96.3</v>
      </c>
      <c r="G3935">
        <v>0</v>
      </c>
      <c r="I3935">
        <v>0</v>
      </c>
      <c r="K3935">
        <f t="shared" si="305"/>
        <v>8</v>
      </c>
      <c r="L3935">
        <f t="shared" si="301"/>
        <v>0.52396161273950659</v>
      </c>
      <c r="M3935">
        <f t="shared" si="302"/>
        <v>7.4465437405879955</v>
      </c>
      <c r="N3935" s="10" t="str" cm="1">
        <f t="array" ref="N3935">_xlfn.IFS(AND(C3935&lt;=0, C3935-M3935&lt;=2), "escarcha",AND(C3935&lt;=0, C3935-M3935&gt;2), "helada negra", AND(C3935&gt;0, M3935+2&gt;C3935), "rocío", TRUE, "sin riesgo")</f>
        <v>rocío</v>
      </c>
      <c r="O3935" t="e">
        <f t="shared" si="306"/>
        <v>#NUM!</v>
      </c>
      <c r="P3935" t="e">
        <f t="shared" si="307"/>
        <v>#NUM!</v>
      </c>
      <c r="Q3935" s="10" t="e" cm="1">
        <f t="array" ref="Q3935">_xlfn.IFS(AND(D3935&lt;=0, D3935-P3935&lt;=2), "escarcha",AND(D3935&lt;=0, D3935-P3935&gt;2), "helada negra", AND(D3935&gt;0, P3935+2&gt;D3935), "rocío", TRUE, "sin riesgo")</f>
        <v>#NUM!</v>
      </c>
    </row>
    <row r="3936" spans="1:17" x14ac:dyDescent="0.35">
      <c r="A3936" s="2">
        <v>45840</v>
      </c>
      <c r="B3936" s="3" t="s">
        <v>76</v>
      </c>
      <c r="C3936">
        <v>8.6</v>
      </c>
      <c r="E3936">
        <v>96.5</v>
      </c>
      <c r="G3936">
        <v>0</v>
      </c>
      <c r="I3936">
        <v>0</v>
      </c>
      <c r="K3936">
        <f t="shared" si="305"/>
        <v>8.6</v>
      </c>
      <c r="L3936">
        <f t="shared" si="301"/>
        <v>0.56672141558527034</v>
      </c>
      <c r="M3936">
        <f t="shared" si="302"/>
        <v>8.0744356566955346</v>
      </c>
      <c r="N3936" s="10" t="str" cm="1">
        <f t="array" ref="N3936">_xlfn.IFS(AND(C3936&lt;=0, C3936-M3936&lt;=2), "escarcha",AND(C3936&lt;=0, C3936-M3936&gt;2), "helada negra", AND(C3936&gt;0, M3936+2&gt;C3936), "rocío", TRUE, "sin riesgo")</f>
        <v>rocío</v>
      </c>
      <c r="O3936" t="e">
        <f t="shared" si="306"/>
        <v>#NUM!</v>
      </c>
      <c r="P3936" t="e">
        <f t="shared" si="307"/>
        <v>#NUM!</v>
      </c>
      <c r="Q3936" s="10" t="e" cm="1">
        <f t="array" ref="Q3936">_xlfn.IFS(AND(D3936&lt;=0, D3936-P3936&lt;=2), "escarcha",AND(D3936&lt;=0, D3936-P3936&gt;2), "helada negra", AND(D3936&gt;0, P3936+2&gt;D3936), "rocío", TRUE, "sin riesgo")</f>
        <v>#NUM!</v>
      </c>
    </row>
    <row r="3937" spans="1:17" x14ac:dyDescent="0.35">
      <c r="A3937" s="2">
        <v>45840</v>
      </c>
      <c r="B3937" s="3" t="s">
        <v>77</v>
      </c>
      <c r="C3937">
        <v>9.6999999999999993</v>
      </c>
      <c r="E3937">
        <v>96.8</v>
      </c>
      <c r="G3937">
        <v>0</v>
      </c>
      <c r="I3937">
        <v>0</v>
      </c>
      <c r="K3937">
        <f t="shared" si="305"/>
        <v>9.6999999999999993</v>
      </c>
      <c r="L3937">
        <f t="shared" si="301"/>
        <v>0.64391306690012162</v>
      </c>
      <c r="M3937">
        <f t="shared" si="302"/>
        <v>9.2159372598440186</v>
      </c>
      <c r="N3937" s="10" t="str" cm="1">
        <f t="array" ref="N3937">_xlfn.IFS(AND(C3937&lt;=0, C3937-M3937&lt;=2), "escarcha",AND(C3937&lt;=0, C3937-M3937&gt;2), "helada negra", AND(C3937&gt;0, M3937+2&gt;C3937), "rocío", TRUE, "sin riesgo")</f>
        <v>rocío</v>
      </c>
      <c r="O3937" t="e">
        <f t="shared" si="306"/>
        <v>#NUM!</v>
      </c>
      <c r="P3937" t="e">
        <f t="shared" si="307"/>
        <v>#NUM!</v>
      </c>
      <c r="Q3937" s="10" t="e" cm="1">
        <f t="array" ref="Q3937">_xlfn.IFS(AND(D3937&lt;=0, D3937-P3937&lt;=2), "escarcha",AND(D3937&lt;=0, D3937-P3937&gt;2), "helada negra", AND(D3937&gt;0, P3937+2&gt;D3937), "rocío", TRUE, "sin riesgo")</f>
        <v>#NUM!</v>
      </c>
    </row>
    <row r="3938" spans="1:17" x14ac:dyDescent="0.35">
      <c r="A3938" s="2">
        <v>45840</v>
      </c>
      <c r="B3938" s="3" t="s">
        <v>78</v>
      </c>
      <c r="C3938">
        <v>11.6</v>
      </c>
      <c r="E3938">
        <v>96.9</v>
      </c>
      <c r="G3938">
        <v>0</v>
      </c>
      <c r="I3938">
        <v>0</v>
      </c>
      <c r="K3938">
        <f t="shared" si="305"/>
        <v>11.6</v>
      </c>
      <c r="L3938">
        <f t="shared" si="301"/>
        <v>0.77140754214519858</v>
      </c>
      <c r="M3938">
        <f t="shared" si="302"/>
        <v>11.124209245702426</v>
      </c>
      <c r="N3938" s="10" t="str" cm="1">
        <f t="array" ref="N3938">_xlfn.IFS(AND(C3938&lt;=0, C3938-M3938&lt;=2), "escarcha",AND(C3938&lt;=0, C3938-M3938&gt;2), "helada negra", AND(C3938&gt;0, M3938+2&gt;C3938), "rocío", TRUE, "sin riesgo")</f>
        <v>rocío</v>
      </c>
      <c r="O3938" t="e">
        <f t="shared" si="306"/>
        <v>#NUM!</v>
      </c>
      <c r="P3938" t="e">
        <f t="shared" si="307"/>
        <v>#NUM!</v>
      </c>
      <c r="Q3938" s="10" t="e" cm="1">
        <f t="array" ref="Q3938">_xlfn.IFS(AND(D3938&lt;=0, D3938-P3938&lt;=2), "escarcha",AND(D3938&lt;=0, D3938-P3938&gt;2), "helada negra", AND(D3938&gt;0, P3938+2&gt;D3938), "rocío", TRUE, "sin riesgo")</f>
        <v>#NUM!</v>
      </c>
    </row>
    <row r="3939" spans="1:17" x14ac:dyDescent="0.35">
      <c r="A3939" s="2">
        <v>45840</v>
      </c>
      <c r="B3939" s="3" t="s">
        <v>79</v>
      </c>
      <c r="C3939">
        <v>14.1</v>
      </c>
      <c r="E3939">
        <v>95.8</v>
      </c>
      <c r="G3939">
        <v>0</v>
      </c>
      <c r="I3939">
        <v>0</v>
      </c>
      <c r="K3939">
        <f t="shared" si="305"/>
        <v>14.1</v>
      </c>
      <c r="L3939">
        <f t="shared" si="301"/>
        <v>0.92354073730248243</v>
      </c>
      <c r="M3939">
        <f t="shared" si="302"/>
        <v>13.439384982084633</v>
      </c>
      <c r="N3939" s="10" t="str" cm="1">
        <f t="array" ref="N3939">_xlfn.IFS(AND(C3939&lt;=0, C3939-M3939&lt;=2), "escarcha",AND(C3939&lt;=0, C3939-M3939&gt;2), "helada negra", AND(C3939&gt;0, M3939+2&gt;C3939), "rocío", TRUE, "sin riesgo")</f>
        <v>rocío</v>
      </c>
      <c r="O3939" t="e">
        <f t="shared" si="306"/>
        <v>#NUM!</v>
      </c>
      <c r="P3939" t="e">
        <f t="shared" si="307"/>
        <v>#NUM!</v>
      </c>
      <c r="Q3939" s="10" t="e" cm="1">
        <f t="array" ref="Q3939">_xlfn.IFS(AND(D3939&lt;=0, D3939-P3939&lt;=2), "escarcha",AND(D3939&lt;=0, D3939-P3939&gt;2), "helada negra", AND(D3939&gt;0, P3939+2&gt;D3939), "rocío", TRUE, "sin riesgo")</f>
        <v>#NUM!</v>
      </c>
    </row>
    <row r="3940" spans="1:17" x14ac:dyDescent="0.35">
      <c r="A3940" s="2">
        <v>45840</v>
      </c>
      <c r="B3940" s="3" t="s">
        <v>80</v>
      </c>
      <c r="C3940">
        <v>18.3</v>
      </c>
      <c r="E3940">
        <v>82.9</v>
      </c>
      <c r="G3940">
        <v>0</v>
      </c>
      <c r="I3940">
        <v>0</v>
      </c>
      <c r="K3940">
        <f t="shared" si="305"/>
        <v>18.3</v>
      </c>
      <c r="L3940">
        <f t="shared" si="301"/>
        <v>1.0466330096191414</v>
      </c>
      <c r="M3940">
        <f t="shared" si="302"/>
        <v>15.343711887029011</v>
      </c>
      <c r="N3940" s="10" t="str" cm="1">
        <f t="array" ref="N3940">_xlfn.IFS(AND(C3940&lt;=0, C3940-M3940&lt;=2), "escarcha",AND(C3940&lt;=0, C3940-M3940&gt;2), "helada negra", AND(C3940&gt;0, M3940+2&gt;C3940), "rocío", TRUE, "sin riesgo")</f>
        <v>sin riesgo</v>
      </c>
      <c r="O3940" t="e">
        <f t="shared" si="306"/>
        <v>#NUM!</v>
      </c>
      <c r="P3940" t="e">
        <f t="shared" si="307"/>
        <v>#NUM!</v>
      </c>
      <c r="Q3940" s="10" t="e" cm="1">
        <f t="array" ref="Q3940">_xlfn.IFS(AND(D3940&lt;=0, D3940-P3940&lt;=2), "escarcha",AND(D3940&lt;=0, D3940-P3940&gt;2), "helada negra", AND(D3940&gt;0, P3940+2&gt;D3940), "rocío", TRUE, "sin riesgo")</f>
        <v>#NUM!</v>
      </c>
    </row>
    <row r="3941" spans="1:17" x14ac:dyDescent="0.35">
      <c r="A3941" s="2">
        <v>45840</v>
      </c>
      <c r="B3941" s="3" t="s">
        <v>81</v>
      </c>
      <c r="C3941">
        <v>22.4</v>
      </c>
      <c r="E3941">
        <v>69.3</v>
      </c>
      <c r="G3941">
        <v>0</v>
      </c>
      <c r="I3941">
        <v>0</v>
      </c>
      <c r="K3941">
        <f t="shared" si="305"/>
        <v>22.4</v>
      </c>
      <c r="L3941">
        <f t="shared" si="301"/>
        <v>1.1206164923596647</v>
      </c>
      <c r="M3941">
        <f t="shared" si="302"/>
        <v>16.5019573240656</v>
      </c>
      <c r="N3941" s="10" t="str" cm="1">
        <f t="array" ref="N3941">_xlfn.IFS(AND(C3941&lt;=0, C3941-M3941&lt;=2), "escarcha",AND(C3941&lt;=0, C3941-M3941&gt;2), "helada negra", AND(C3941&gt;0, M3941+2&gt;C3941), "rocío", TRUE, "sin riesgo")</f>
        <v>sin riesgo</v>
      </c>
      <c r="O3941" t="e">
        <f t="shared" si="306"/>
        <v>#NUM!</v>
      </c>
      <c r="P3941" t="e">
        <f t="shared" si="307"/>
        <v>#NUM!</v>
      </c>
      <c r="Q3941" s="10" t="e" cm="1">
        <f t="array" ref="Q3941">_xlfn.IFS(AND(D3941&lt;=0, D3941-P3941&lt;=2), "escarcha",AND(D3941&lt;=0, D3941-P3941&gt;2), "helada negra", AND(D3941&gt;0, P3941+2&gt;D3941), "rocío", TRUE, "sin riesgo")</f>
        <v>#NUM!</v>
      </c>
    </row>
    <row r="3942" spans="1:17" x14ac:dyDescent="0.35">
      <c r="A3942" s="2">
        <v>45840</v>
      </c>
      <c r="B3942" s="3" t="s">
        <v>82</v>
      </c>
      <c r="C3942">
        <v>24.7</v>
      </c>
      <c r="E3942">
        <v>60.6</v>
      </c>
      <c r="G3942">
        <v>0</v>
      </c>
      <c r="I3942">
        <v>0</v>
      </c>
      <c r="K3942">
        <f t="shared" si="305"/>
        <v>24.7</v>
      </c>
      <c r="L3942">
        <f t="shared" si="301"/>
        <v>1.1250957984444641</v>
      </c>
      <c r="M3942">
        <f t="shared" si="302"/>
        <v>16.572416391857811</v>
      </c>
      <c r="N3942" s="10" t="str" cm="1">
        <f t="array" ref="N3942">_xlfn.IFS(AND(C3942&lt;=0, C3942-M3942&lt;=2), "escarcha",AND(C3942&lt;=0, C3942-M3942&gt;2), "helada negra", AND(C3942&gt;0, M3942+2&gt;C3942), "rocío", TRUE, "sin riesgo")</f>
        <v>sin riesgo</v>
      </c>
      <c r="O3942" t="e">
        <f t="shared" si="306"/>
        <v>#NUM!</v>
      </c>
      <c r="P3942" t="e">
        <f t="shared" si="307"/>
        <v>#NUM!</v>
      </c>
      <c r="Q3942" s="10" t="e" cm="1">
        <f t="array" ref="Q3942">_xlfn.IFS(AND(D3942&lt;=0, D3942-P3942&lt;=2), "escarcha",AND(D3942&lt;=0, D3942-P3942&gt;2), "helada negra", AND(D3942&gt;0, P3942+2&gt;D3942), "rocío", TRUE, "sin riesgo")</f>
        <v>#NUM!</v>
      </c>
    </row>
    <row r="3943" spans="1:17" x14ac:dyDescent="0.35">
      <c r="A3943" s="2">
        <v>45840</v>
      </c>
      <c r="B3943" s="3" t="s">
        <v>83</v>
      </c>
      <c r="C3943">
        <v>25</v>
      </c>
      <c r="E3943">
        <v>54.9</v>
      </c>
      <c r="G3943">
        <v>4</v>
      </c>
      <c r="I3943">
        <v>11</v>
      </c>
      <c r="K3943">
        <f t="shared" si="305"/>
        <v>25</v>
      </c>
      <c r="L3943">
        <f t="shared" si="301"/>
        <v>1.0442209419632988</v>
      </c>
      <c r="M3943">
        <f t="shared" si="302"/>
        <v>15.306123846560117</v>
      </c>
      <c r="N3943" s="10" t="str" cm="1">
        <f t="array" ref="N3943">_xlfn.IFS(AND(C3943&lt;=0, C3943-M3943&lt;=2), "escarcha",AND(C3943&lt;=0, C3943-M3943&gt;2), "helada negra", AND(C3943&gt;0, M3943+2&gt;C3943), "rocío", TRUE, "sin riesgo")</f>
        <v>sin riesgo</v>
      </c>
      <c r="O3943" t="e">
        <f t="shared" si="306"/>
        <v>#NUM!</v>
      </c>
      <c r="P3943" t="e">
        <f t="shared" si="307"/>
        <v>#NUM!</v>
      </c>
      <c r="Q3943" s="10" t="e" cm="1">
        <f t="array" ref="Q3943">_xlfn.IFS(AND(D3943&lt;=0, D3943-P3943&lt;=2), "escarcha",AND(D3943&lt;=0, D3943-P3943&gt;2), "helada negra", AND(D3943&gt;0, P3943+2&gt;D3943), "rocío", TRUE, "sin riesgo")</f>
        <v>#NUM!</v>
      </c>
    </row>
    <row r="3944" spans="1:17" x14ac:dyDescent="0.35">
      <c r="A3944" s="2">
        <v>45840</v>
      </c>
      <c r="B3944" s="3" t="s">
        <v>84</v>
      </c>
      <c r="C3944">
        <v>26.1</v>
      </c>
      <c r="E3944">
        <v>55.9</v>
      </c>
      <c r="G3944">
        <v>2</v>
      </c>
      <c r="I3944">
        <v>5</v>
      </c>
      <c r="K3944">
        <f t="shared" si="305"/>
        <v>26.1</v>
      </c>
      <c r="L3944">
        <f t="shared" si="301"/>
        <v>1.1275882938980124</v>
      </c>
      <c r="M3944">
        <f t="shared" si="302"/>
        <v>16.61163968209685</v>
      </c>
      <c r="N3944" s="10" t="str" cm="1">
        <f t="array" ref="N3944">_xlfn.IFS(AND(C3944&lt;=0, C3944-M3944&lt;=2), "escarcha",AND(C3944&lt;=0, C3944-M3944&gt;2), "helada negra", AND(C3944&gt;0, M3944+2&gt;C3944), "rocío", TRUE, "sin riesgo")</f>
        <v>sin riesgo</v>
      </c>
      <c r="O3944" t="e">
        <f t="shared" si="306"/>
        <v>#NUM!</v>
      </c>
      <c r="P3944" t="e">
        <f t="shared" si="307"/>
        <v>#NUM!</v>
      </c>
      <c r="Q3944" s="10" t="e" cm="1">
        <f t="array" ref="Q3944">_xlfn.IFS(AND(D3944&lt;=0, D3944-P3944&lt;=2), "escarcha",AND(D3944&lt;=0, D3944-P3944&gt;2), "helada negra", AND(D3944&gt;0, P3944+2&gt;D3944), "rocío", TRUE, "sin riesgo")</f>
        <v>#NUM!</v>
      </c>
    </row>
    <row r="3945" spans="1:17" x14ac:dyDescent="0.35">
      <c r="A3945" s="2">
        <v>45840</v>
      </c>
      <c r="B3945" s="3" t="s">
        <v>85</v>
      </c>
      <c r="C3945">
        <v>27.4</v>
      </c>
      <c r="E3945">
        <v>53.6</v>
      </c>
      <c r="G3945">
        <v>2</v>
      </c>
      <c r="I3945">
        <v>5</v>
      </c>
      <c r="K3945">
        <f t="shared" si="305"/>
        <v>27.4</v>
      </c>
      <c r="L3945">
        <f t="shared" si="301"/>
        <v>1.1620799618105995</v>
      </c>
      <c r="M3945">
        <f t="shared" si="302"/>
        <v>17.155639052080947</v>
      </c>
      <c r="N3945" s="10" t="str" cm="1">
        <f t="array" ref="N3945">_xlfn.IFS(AND(C3945&lt;=0, C3945-M3945&lt;=2), "escarcha",AND(C3945&lt;=0, C3945-M3945&gt;2), "helada negra", AND(C3945&gt;0, M3945+2&gt;C3945), "rocío", TRUE, "sin riesgo")</f>
        <v>sin riesgo</v>
      </c>
      <c r="O3945" t="e">
        <f t="shared" si="306"/>
        <v>#NUM!</v>
      </c>
      <c r="P3945" t="e">
        <f t="shared" si="307"/>
        <v>#NUM!</v>
      </c>
      <c r="Q3945" s="10" t="e" cm="1">
        <f t="array" ref="Q3945">_xlfn.IFS(AND(D3945&lt;=0, D3945-P3945&lt;=2), "escarcha",AND(D3945&lt;=0, D3945-P3945&gt;2), "helada negra", AND(D3945&gt;0, P3945+2&gt;D3945), "rocío", TRUE, "sin riesgo")</f>
        <v>#NUM!</v>
      </c>
    </row>
    <row r="3946" spans="1:17" x14ac:dyDescent="0.35">
      <c r="A3946" s="2">
        <v>45840</v>
      </c>
      <c r="B3946" s="3" t="s">
        <v>86</v>
      </c>
      <c r="C3946">
        <v>28.7</v>
      </c>
      <c r="E3946">
        <v>49.4</v>
      </c>
      <c r="G3946">
        <v>5</v>
      </c>
      <c r="I3946">
        <v>8</v>
      </c>
      <c r="K3946">
        <f t="shared" si="305"/>
        <v>28.7</v>
      </c>
      <c r="L3946">
        <f t="shared" si="301"/>
        <v>1.1562562814824466</v>
      </c>
      <c r="M3946">
        <f t="shared" si="302"/>
        <v>17.063628620045691</v>
      </c>
      <c r="N3946" s="10" t="str" cm="1">
        <f t="array" ref="N3946">_xlfn.IFS(AND(C3946&lt;=0, C3946-M3946&lt;=2), "escarcha",AND(C3946&lt;=0, C3946-M3946&gt;2), "helada negra", AND(C3946&gt;0, M3946+2&gt;C3946), "rocío", TRUE, "sin riesgo")</f>
        <v>sin riesgo</v>
      </c>
      <c r="O3946" t="e">
        <f t="shared" si="306"/>
        <v>#NUM!</v>
      </c>
      <c r="P3946" t="e">
        <f t="shared" si="307"/>
        <v>#NUM!</v>
      </c>
      <c r="Q3946" s="10" t="e" cm="1">
        <f t="array" ref="Q3946">_xlfn.IFS(AND(D3946&lt;=0, D3946-P3946&lt;=2), "escarcha",AND(D3946&lt;=0, D3946-P3946&gt;2), "helada negra", AND(D3946&gt;0, P3946+2&gt;D3946), "rocío", TRUE, "sin riesgo")</f>
        <v>#NUM!</v>
      </c>
    </row>
    <row r="3947" spans="1:17" x14ac:dyDescent="0.35">
      <c r="A3947" s="2">
        <v>45840</v>
      </c>
      <c r="B3947" s="3" t="s">
        <v>87</v>
      </c>
      <c r="C3947">
        <v>29.3</v>
      </c>
      <c r="E3947">
        <v>45.6</v>
      </c>
      <c r="G3947">
        <v>5</v>
      </c>
      <c r="I3947">
        <v>8</v>
      </c>
      <c r="K3947">
        <f t="shared" si="305"/>
        <v>29.3</v>
      </c>
      <c r="L3947">
        <f t="shared" si="301"/>
        <v>1.1109426417902357</v>
      </c>
      <c r="M3947">
        <f t="shared" si="302"/>
        <v>16.349918969275585</v>
      </c>
      <c r="N3947" s="10" t="str" cm="1">
        <f t="array" ref="N3947">_xlfn.IFS(AND(C3947&lt;=0, C3947-M3947&lt;=2), "escarcha",AND(C3947&lt;=0, C3947-M3947&gt;2), "helada negra", AND(C3947&gt;0, M3947+2&gt;C3947), "rocío", TRUE, "sin riesgo")</f>
        <v>sin riesgo</v>
      </c>
      <c r="O3947" t="e">
        <f t="shared" si="306"/>
        <v>#NUM!</v>
      </c>
      <c r="P3947" t="e">
        <f t="shared" si="307"/>
        <v>#NUM!</v>
      </c>
      <c r="Q3947" s="10" t="e" cm="1">
        <f t="array" ref="Q3947">_xlfn.IFS(AND(D3947&lt;=0, D3947-P3947&lt;=2), "escarcha",AND(D3947&lt;=0, D3947-P3947&gt;2), "helada negra", AND(D3947&gt;0, P3947+2&gt;D3947), "rocío", TRUE, "sin riesgo")</f>
        <v>#NUM!</v>
      </c>
    </row>
    <row r="3948" spans="1:17" x14ac:dyDescent="0.35">
      <c r="A3948" s="2">
        <v>45840</v>
      </c>
      <c r="B3948" s="3" t="s">
        <v>88</v>
      </c>
      <c r="C3948">
        <v>30.2</v>
      </c>
      <c r="E3948">
        <v>42.6</v>
      </c>
      <c r="G3948">
        <v>4</v>
      </c>
      <c r="I3948">
        <v>8</v>
      </c>
      <c r="K3948">
        <f t="shared" si="305"/>
        <v>30.2</v>
      </c>
      <c r="L3948">
        <f t="shared" si="301"/>
        <v>1.0946968033434477</v>
      </c>
      <c r="M3948">
        <f t="shared" si="302"/>
        <v>16.09499280923076</v>
      </c>
      <c r="N3948" s="10" t="str" cm="1">
        <f t="array" ref="N3948">_xlfn.IFS(AND(C3948&lt;=0, C3948-M3948&lt;=2), "escarcha",AND(C3948&lt;=0, C3948-M3948&gt;2), "helada negra", AND(C3948&gt;0, M3948+2&gt;C3948), "rocío", TRUE, "sin riesgo")</f>
        <v>sin riesgo</v>
      </c>
      <c r="O3948" t="e">
        <f t="shared" si="306"/>
        <v>#NUM!</v>
      </c>
      <c r="P3948" t="e">
        <f t="shared" si="307"/>
        <v>#NUM!</v>
      </c>
      <c r="Q3948" s="10" t="e" cm="1">
        <f t="array" ref="Q3948">_xlfn.IFS(AND(D3948&lt;=0, D3948-P3948&lt;=2), "escarcha",AND(D3948&lt;=0, D3948-P3948&gt;2), "helada negra", AND(D3948&gt;0, P3948+2&gt;D3948), "rocío", TRUE, "sin riesgo")</f>
        <v>#NUM!</v>
      </c>
    </row>
    <row r="3949" spans="1:17" x14ac:dyDescent="0.35">
      <c r="A3949" s="2">
        <v>45840</v>
      </c>
      <c r="B3949" s="3" t="s">
        <v>89</v>
      </c>
      <c r="C3949">
        <v>30.6</v>
      </c>
      <c r="E3949">
        <v>44</v>
      </c>
      <c r="G3949">
        <v>6</v>
      </c>
      <c r="I3949">
        <v>9</v>
      </c>
      <c r="K3949">
        <f t="shared" si="305"/>
        <v>30.6</v>
      </c>
      <c r="L3949">
        <f t="shared" si="301"/>
        <v>1.1499484056848841</v>
      </c>
      <c r="M3949">
        <f t="shared" si="302"/>
        <v>16.964041594509656</v>
      </c>
      <c r="N3949" s="10" t="str" cm="1">
        <f t="array" ref="N3949">_xlfn.IFS(AND(C3949&lt;=0, C3949-M3949&lt;=2), "escarcha",AND(C3949&lt;=0, C3949-M3949&gt;2), "helada negra", AND(C3949&gt;0, M3949+2&gt;C3949), "rocío", TRUE, "sin riesgo")</f>
        <v>sin riesgo</v>
      </c>
      <c r="O3949" t="e">
        <f t="shared" si="306"/>
        <v>#NUM!</v>
      </c>
      <c r="P3949" t="e">
        <f t="shared" si="307"/>
        <v>#NUM!</v>
      </c>
      <c r="Q3949" s="10" t="e" cm="1">
        <f t="array" ref="Q3949">_xlfn.IFS(AND(D3949&lt;=0, D3949-P3949&lt;=2), "escarcha",AND(D3949&lt;=0, D3949-P3949&gt;2), "helada negra", AND(D3949&gt;0, P3949+2&gt;D3949), "rocío", TRUE, "sin riesgo")</f>
        <v>#NUM!</v>
      </c>
    </row>
    <row r="3950" spans="1:17" x14ac:dyDescent="0.35">
      <c r="A3950" s="2">
        <v>45840</v>
      </c>
      <c r="B3950" s="3" t="s">
        <v>90</v>
      </c>
      <c r="C3950">
        <v>30.5</v>
      </c>
      <c r="E3950">
        <v>39.200000000000003</v>
      </c>
      <c r="G3950">
        <v>4</v>
      </c>
      <c r="I3950">
        <v>9</v>
      </c>
      <c r="K3950">
        <f t="shared" si="305"/>
        <v>30.5</v>
      </c>
      <c r="L3950">
        <f t="shared" si="301"/>
        <v>1.0287127463753363</v>
      </c>
      <c r="M3950">
        <f t="shared" si="302"/>
        <v>15.064715502827731</v>
      </c>
      <c r="N3950" s="10" t="str" cm="1">
        <f t="array" ref="N3950">_xlfn.IFS(AND(C3950&lt;=0, C3950-M3950&lt;=2), "escarcha",AND(C3950&lt;=0, C3950-M3950&gt;2), "helada negra", AND(C3950&gt;0, M3950+2&gt;C3950), "rocío", TRUE, "sin riesgo")</f>
        <v>sin riesgo</v>
      </c>
      <c r="O3950" t="e">
        <f t="shared" si="306"/>
        <v>#NUM!</v>
      </c>
      <c r="P3950" t="e">
        <f t="shared" si="307"/>
        <v>#NUM!</v>
      </c>
      <c r="Q3950" s="10" t="e" cm="1">
        <f t="array" ref="Q3950">_xlfn.IFS(AND(D3950&lt;=0, D3950-P3950&lt;=2), "escarcha",AND(D3950&lt;=0, D3950-P3950&gt;2), "helada negra", AND(D3950&gt;0, P3950+2&gt;D3950), "rocío", TRUE, "sin riesgo")</f>
        <v>#NUM!</v>
      </c>
    </row>
    <row r="3951" spans="1:17" x14ac:dyDescent="0.35">
      <c r="A3951" s="2">
        <v>45840</v>
      </c>
      <c r="B3951" s="3" t="s">
        <v>91</v>
      </c>
      <c r="C3951">
        <v>29.6</v>
      </c>
      <c r="E3951">
        <v>39.4</v>
      </c>
      <c r="G3951">
        <v>5</v>
      </c>
      <c r="I3951">
        <v>9</v>
      </c>
      <c r="K3951">
        <f t="shared" si="305"/>
        <v>29.6</v>
      </c>
      <c r="L3951">
        <f t="shared" si="301"/>
        <v>0.98210795425945885</v>
      </c>
      <c r="M3951">
        <f t="shared" si="302"/>
        <v>14.341949496951031</v>
      </c>
      <c r="N3951" s="10" t="str" cm="1">
        <f t="array" ref="N3951">_xlfn.IFS(AND(C3951&lt;=0, C3951-M3951&lt;=2), "escarcha",AND(C3951&lt;=0, C3951-M3951&gt;2), "helada negra", AND(C3951&gt;0, M3951+2&gt;C3951), "rocío", TRUE, "sin riesgo")</f>
        <v>sin riesgo</v>
      </c>
      <c r="O3951" t="e">
        <f t="shared" si="306"/>
        <v>#NUM!</v>
      </c>
      <c r="P3951" t="e">
        <f t="shared" si="307"/>
        <v>#NUM!</v>
      </c>
      <c r="Q3951" s="10" t="e" cm="1">
        <f t="array" ref="Q3951">_xlfn.IFS(AND(D3951&lt;=0, D3951-P3951&lt;=2), "escarcha",AND(D3951&lt;=0, D3951-P3951&gt;2), "helada negra", AND(D3951&gt;0, P3951+2&gt;D3951), "rocío", TRUE, "sin riesgo")</f>
        <v>#NUM!</v>
      </c>
    </row>
    <row r="3952" spans="1:17" x14ac:dyDescent="0.35">
      <c r="A3952" s="2">
        <v>45840</v>
      </c>
      <c r="B3952" s="3" t="s">
        <v>92</v>
      </c>
      <c r="C3952">
        <v>27.1</v>
      </c>
      <c r="E3952">
        <v>56.9</v>
      </c>
      <c r="G3952">
        <v>17</v>
      </c>
      <c r="I3952">
        <v>26</v>
      </c>
      <c r="K3952">
        <f t="shared" si="305"/>
        <v>27.1</v>
      </c>
      <c r="L3952">
        <f t="shared" si="301"/>
        <v>1.2042361346363093</v>
      </c>
      <c r="M3952">
        <f t="shared" si="302"/>
        <v>17.823625780244807</v>
      </c>
      <c r="N3952" s="10" t="str" cm="1">
        <f t="array" ref="N3952">_xlfn.IFS(AND(C3952&lt;=0, C3952-M3952&lt;=2), "escarcha",AND(C3952&lt;=0, C3952-M3952&gt;2), "helada negra", AND(C3952&gt;0, M3952+2&gt;C3952), "rocío", TRUE, "sin riesgo")</f>
        <v>sin riesgo</v>
      </c>
      <c r="O3952" t="e">
        <f t="shared" si="306"/>
        <v>#NUM!</v>
      </c>
      <c r="P3952" t="e">
        <f t="shared" si="307"/>
        <v>#NUM!</v>
      </c>
      <c r="Q3952" s="10" t="e" cm="1">
        <f t="array" ref="Q3952">_xlfn.IFS(AND(D3952&lt;=0, D3952-P3952&lt;=2), "escarcha",AND(D3952&lt;=0, D3952-P3952&gt;2), "helada negra", AND(D3952&gt;0, P3952+2&gt;D3952), "rocío", TRUE, "sin riesgo")</f>
        <v>#NUM!</v>
      </c>
    </row>
    <row r="3953" spans="1:17" x14ac:dyDescent="0.35">
      <c r="A3953" s="2">
        <v>45840</v>
      </c>
      <c r="B3953" s="3" t="s">
        <v>93</v>
      </c>
      <c r="C3953">
        <v>23.8</v>
      </c>
      <c r="E3953">
        <v>61</v>
      </c>
      <c r="G3953">
        <v>15</v>
      </c>
      <c r="I3953">
        <v>22</v>
      </c>
      <c r="K3953">
        <f t="shared" si="305"/>
        <v>23.8</v>
      </c>
      <c r="L3953">
        <f t="shared" si="301"/>
        <v>1.0777131220467102</v>
      </c>
      <c r="M3953">
        <f t="shared" si="302"/>
        <v>15.829023761666351</v>
      </c>
      <c r="N3953" s="10" t="str" cm="1">
        <f t="array" ref="N3953">_xlfn.IFS(AND(C3953&lt;=0, C3953-M3953&lt;=2), "escarcha",AND(C3953&lt;=0, C3953-M3953&gt;2), "helada negra", AND(C3953&gt;0, M3953+2&gt;C3953), "rocío", TRUE, "sin riesgo")</f>
        <v>sin riesgo</v>
      </c>
      <c r="O3953" t="e">
        <f t="shared" si="306"/>
        <v>#NUM!</v>
      </c>
      <c r="P3953" t="e">
        <f t="shared" si="307"/>
        <v>#NUM!</v>
      </c>
      <c r="Q3953" s="10" t="e" cm="1">
        <f t="array" ref="Q3953">_xlfn.IFS(AND(D3953&lt;=0, D3953-P3953&lt;=2), "escarcha",AND(D3953&lt;=0, D3953-P3953&gt;2), "helada negra", AND(D3953&gt;0, P3953+2&gt;D3953), "rocío", TRUE, "sin riesgo")</f>
        <v>#NUM!</v>
      </c>
    </row>
    <row r="3954" spans="1:17" x14ac:dyDescent="0.35">
      <c r="A3954" s="2">
        <v>45840</v>
      </c>
      <c r="B3954" s="3" t="s">
        <v>94</v>
      </c>
      <c r="C3954">
        <v>25.4</v>
      </c>
      <c r="E3954">
        <v>57.7</v>
      </c>
      <c r="G3954">
        <v>20</v>
      </c>
      <c r="I3954">
        <v>28</v>
      </c>
      <c r="K3954">
        <f t="shared" si="305"/>
        <v>25.4</v>
      </c>
      <c r="L3954">
        <f t="shared" si="301"/>
        <v>1.117778091683316</v>
      </c>
      <c r="M3954">
        <f t="shared" si="302"/>
        <v>16.45732933812701</v>
      </c>
      <c r="N3954" s="10" t="str" cm="1">
        <f t="array" ref="N3954">_xlfn.IFS(AND(C3954&lt;=0, C3954-M3954&lt;=2), "escarcha",AND(C3954&lt;=0, C3954-M3954&gt;2), "helada negra", AND(C3954&gt;0, M3954+2&gt;C3954), "rocío", TRUE, "sin riesgo")</f>
        <v>sin riesgo</v>
      </c>
      <c r="O3954" t="e">
        <f t="shared" si="306"/>
        <v>#NUM!</v>
      </c>
      <c r="P3954" t="e">
        <f t="shared" si="307"/>
        <v>#NUM!</v>
      </c>
      <c r="Q3954" s="10" t="e" cm="1">
        <f t="array" ref="Q3954">_xlfn.IFS(AND(D3954&lt;=0, D3954-P3954&lt;=2), "escarcha",AND(D3954&lt;=0, D3954-P3954&gt;2), "helada negra", AND(D3954&gt;0, P3954+2&gt;D3954), "rocío", TRUE, "sin riesgo")</f>
        <v>#NUM!</v>
      </c>
    </row>
    <row r="3955" spans="1:17" x14ac:dyDescent="0.35">
      <c r="A3955" s="2">
        <v>45840</v>
      </c>
      <c r="B3955" s="3" t="s">
        <v>95</v>
      </c>
      <c r="C3955">
        <v>22.8</v>
      </c>
      <c r="E3955">
        <v>63.4</v>
      </c>
      <c r="G3955">
        <v>25</v>
      </c>
      <c r="I3955">
        <v>35</v>
      </c>
      <c r="K3955">
        <f t="shared" si="305"/>
        <v>22.8</v>
      </c>
      <c r="L3955">
        <f t="shared" si="301"/>
        <v>1.0559172084072408</v>
      </c>
      <c r="M3955">
        <f t="shared" si="302"/>
        <v>15.488492728246328</v>
      </c>
      <c r="N3955" s="10" t="str" cm="1">
        <f t="array" ref="N3955">_xlfn.IFS(AND(C3955&lt;=0, C3955-M3955&lt;=2), "escarcha",AND(C3955&lt;=0, C3955-M3955&gt;2), "helada negra", AND(C3955&gt;0, M3955+2&gt;C3955), "rocío", TRUE, "sin riesgo")</f>
        <v>sin riesgo</v>
      </c>
      <c r="O3955" t="e">
        <f t="shared" si="306"/>
        <v>#NUM!</v>
      </c>
      <c r="P3955" t="e">
        <f t="shared" si="307"/>
        <v>#NUM!</v>
      </c>
      <c r="Q3955" s="10" t="e" cm="1">
        <f t="array" ref="Q3955">_xlfn.IFS(AND(D3955&lt;=0, D3955-P3955&lt;=2), "escarcha",AND(D3955&lt;=0, D3955-P3955&gt;2), "helada negra", AND(D3955&gt;0, P3955+2&gt;D3955), "rocío", TRUE, "sin riesgo")</f>
        <v>#NUM!</v>
      </c>
    </row>
    <row r="3956" spans="1:17" x14ac:dyDescent="0.35">
      <c r="A3956" s="2">
        <v>45840</v>
      </c>
      <c r="B3956" s="3" t="s">
        <v>96</v>
      </c>
      <c r="C3956">
        <v>23.8</v>
      </c>
      <c r="E3956">
        <v>60.8</v>
      </c>
      <c r="G3956">
        <v>23</v>
      </c>
      <c r="I3956">
        <v>35</v>
      </c>
      <c r="K3956">
        <f t="shared" si="305"/>
        <v>23.8</v>
      </c>
      <c r="L3956">
        <f t="shared" si="301"/>
        <v>1.0744290468455202</v>
      </c>
      <c r="M3956">
        <f t="shared" si="302"/>
        <v>15.777657235176223</v>
      </c>
      <c r="N3956" s="10" t="str" cm="1">
        <f t="array" ref="N3956">_xlfn.IFS(AND(C3956&lt;=0, C3956-M3956&lt;=2), "escarcha",AND(C3956&lt;=0, C3956-M3956&gt;2), "helada negra", AND(C3956&gt;0, M3956+2&gt;C3956), "rocío", TRUE, "sin riesgo")</f>
        <v>sin riesgo</v>
      </c>
      <c r="O3956" t="e">
        <f t="shared" si="306"/>
        <v>#NUM!</v>
      </c>
      <c r="P3956" t="e">
        <f t="shared" si="307"/>
        <v>#NUM!</v>
      </c>
      <c r="Q3956" s="10" t="e" cm="1">
        <f t="array" ref="Q3956">_xlfn.IFS(AND(D3956&lt;=0, D3956-P3956&lt;=2), "escarcha",AND(D3956&lt;=0, D3956-P3956&gt;2), "helada negra", AND(D3956&gt;0, P3956+2&gt;D3956), "rocío", TRUE, "sin riesgo")</f>
        <v>#NUM!</v>
      </c>
    </row>
    <row r="3957" spans="1:17" x14ac:dyDescent="0.35">
      <c r="A3957" s="2">
        <v>45840</v>
      </c>
      <c r="B3957" s="3" t="s">
        <v>97</v>
      </c>
      <c r="C3957">
        <v>23.2</v>
      </c>
      <c r="E3957">
        <v>63</v>
      </c>
      <c r="G3957">
        <v>18</v>
      </c>
      <c r="I3957">
        <v>28</v>
      </c>
      <c r="K3957">
        <f t="shared" si="305"/>
        <v>23.2</v>
      </c>
      <c r="L3957">
        <f t="shared" si="301"/>
        <v>1.0737968721342104</v>
      </c>
      <c r="M3957">
        <f t="shared" si="302"/>
        <v>15.767771671179425</v>
      </c>
      <c r="N3957" s="10" t="str" cm="1">
        <f t="array" ref="N3957">_xlfn.IFS(AND(C3957&lt;=0, C3957-M3957&lt;=2), "escarcha",AND(C3957&lt;=0, C3957-M3957&gt;2), "helada negra", AND(C3957&gt;0, M3957+2&gt;C3957), "rocío", TRUE, "sin riesgo")</f>
        <v>sin riesgo</v>
      </c>
      <c r="O3957" t="e">
        <f t="shared" si="306"/>
        <v>#NUM!</v>
      </c>
      <c r="P3957" t="e">
        <f t="shared" si="307"/>
        <v>#NUM!</v>
      </c>
      <c r="Q3957" s="10" t="e" cm="1">
        <f t="array" ref="Q3957">_xlfn.IFS(AND(D3957&lt;=0, D3957-P3957&lt;=2), "escarcha",AND(D3957&lt;=0, D3957-P3957&gt;2), "helada negra", AND(D3957&gt;0, P3957+2&gt;D3957), "rocío", TRUE, "sin riesgo")</f>
        <v>#NUM!</v>
      </c>
    </row>
    <row r="3958" spans="1:17" x14ac:dyDescent="0.35">
      <c r="A3958" s="2">
        <v>45840</v>
      </c>
      <c r="B3958" s="3" t="s">
        <v>98</v>
      </c>
      <c r="C3958">
        <v>22.5</v>
      </c>
      <c r="E3958">
        <v>63.7</v>
      </c>
      <c r="G3958">
        <v>18</v>
      </c>
      <c r="I3958">
        <v>29</v>
      </c>
      <c r="K3958">
        <f t="shared" si="305"/>
        <v>22.5</v>
      </c>
      <c r="L3958">
        <f t="shared" si="301"/>
        <v>1.0424334471631982</v>
      </c>
      <c r="M3958">
        <f t="shared" si="302"/>
        <v>15.27827578386545</v>
      </c>
      <c r="N3958" s="10" t="str" cm="1">
        <f t="array" ref="N3958">_xlfn.IFS(AND(C3958&lt;=0, C3958-M3958&lt;=2), "escarcha",AND(C3958&lt;=0, C3958-M3958&gt;2), "helada negra", AND(C3958&gt;0, M3958+2&gt;C3958), "rocío", TRUE, "sin riesgo")</f>
        <v>sin riesgo</v>
      </c>
      <c r="O3958" t="e">
        <f t="shared" si="306"/>
        <v>#NUM!</v>
      </c>
      <c r="P3958" t="e">
        <f t="shared" si="307"/>
        <v>#NUM!</v>
      </c>
      <c r="Q3958" s="10" t="e" cm="1">
        <f t="array" ref="Q3958">_xlfn.IFS(AND(D3958&lt;=0, D3958-P3958&lt;=2), "escarcha",AND(D3958&lt;=0, D3958-P3958&gt;2), "helada negra", AND(D3958&gt;0, P3958+2&gt;D3958), "rocío", TRUE, "sin riesgo")</f>
        <v>#NUM!</v>
      </c>
    </row>
    <row r="3959" spans="1:17" x14ac:dyDescent="0.35">
      <c r="A3959" s="2">
        <v>45840</v>
      </c>
      <c r="B3959" s="3" t="s">
        <v>99</v>
      </c>
      <c r="C3959">
        <v>22.1</v>
      </c>
      <c r="E3959">
        <v>63.7</v>
      </c>
      <c r="G3959">
        <v>19</v>
      </c>
      <c r="I3959">
        <v>29</v>
      </c>
      <c r="K3959">
        <f t="shared" si="305"/>
        <v>22.1</v>
      </c>
      <c r="L3959">
        <f t="shared" si="301"/>
        <v>1.0180967481673067</v>
      </c>
      <c r="M3959">
        <f t="shared" si="302"/>
        <v>14.899721514742705</v>
      </c>
      <c r="N3959" s="10" t="str" cm="1">
        <f t="array" ref="N3959">_xlfn.IFS(AND(C3959&lt;=0, C3959-M3959&lt;=2), "escarcha",AND(C3959&lt;=0, C3959-M3959&gt;2), "helada negra", AND(C3959&gt;0, M3959+2&gt;C3959), "rocío", TRUE, "sin riesgo")</f>
        <v>sin riesgo</v>
      </c>
      <c r="O3959" t="e">
        <f t="shared" si="306"/>
        <v>#NUM!</v>
      </c>
      <c r="P3959" t="e">
        <f t="shared" si="307"/>
        <v>#NUM!</v>
      </c>
      <c r="Q3959" s="10" t="e" cm="1">
        <f t="array" ref="Q3959">_xlfn.IFS(AND(D3959&lt;=0, D3959-P3959&lt;=2), "escarcha",AND(D3959&lt;=0, D3959-P3959&gt;2), "helada negra", AND(D3959&gt;0, P3959+2&gt;D3959), "rocío", TRUE, "sin riesgo")</f>
        <v>#NUM!</v>
      </c>
    </row>
    <row r="3960" spans="1:17" x14ac:dyDescent="0.35">
      <c r="A3960" s="2">
        <v>45840</v>
      </c>
      <c r="B3960" s="3" t="s">
        <v>100</v>
      </c>
      <c r="C3960">
        <v>21.1</v>
      </c>
      <c r="E3960">
        <v>65.599999999999994</v>
      </c>
      <c r="G3960">
        <v>17</v>
      </c>
      <c r="I3960">
        <v>26</v>
      </c>
      <c r="K3960">
        <f t="shared" si="305"/>
        <v>21.1</v>
      </c>
      <c r="L3960">
        <f t="shared" si="301"/>
        <v>0.98632365942814415</v>
      </c>
      <c r="M3960">
        <f t="shared" si="302"/>
        <v>14.407161800659038</v>
      </c>
      <c r="N3960" s="10" t="str" cm="1">
        <f t="array" ref="N3960">_xlfn.IFS(AND(C3960&lt;=0, C3960-M3960&lt;=2), "escarcha",AND(C3960&lt;=0, C3960-M3960&gt;2), "helada negra", AND(C3960&gt;0, M3960+2&gt;C3960), "rocío", TRUE, "sin riesgo")</f>
        <v>sin riesgo</v>
      </c>
      <c r="O3960" t="e">
        <f t="shared" si="306"/>
        <v>#NUM!</v>
      </c>
      <c r="P3960" t="e">
        <f t="shared" si="307"/>
        <v>#NUM!</v>
      </c>
      <c r="Q3960" s="10" t="e" cm="1">
        <f t="array" ref="Q3960">_xlfn.IFS(AND(D3960&lt;=0, D3960-P3960&lt;=2), "escarcha",AND(D3960&lt;=0, D3960-P3960&gt;2), "helada negra", AND(D3960&gt;0, P3960+2&gt;D3960), "rocío", TRUE, "sin riesgo")</f>
        <v>#NUM!</v>
      </c>
    </row>
    <row r="3961" spans="1:17" x14ac:dyDescent="0.35">
      <c r="A3961" s="2">
        <v>45840</v>
      </c>
      <c r="B3961" s="3" t="s">
        <v>101</v>
      </c>
      <c r="C3961">
        <v>19.8</v>
      </c>
      <c r="E3961">
        <v>67.8</v>
      </c>
      <c r="G3961">
        <v>21</v>
      </c>
      <c r="I3961">
        <v>27</v>
      </c>
      <c r="K3961">
        <f t="shared" si="305"/>
        <v>19.8</v>
      </c>
      <c r="L3961">
        <f t="shared" si="301"/>
        <v>0.93910088127601854</v>
      </c>
      <c r="M3961">
        <f t="shared" si="302"/>
        <v>13.678560355744116</v>
      </c>
      <c r="N3961" s="10" t="str" cm="1">
        <f t="array" ref="N3961">_xlfn.IFS(AND(C3961&lt;=0, C3961-M3961&lt;=2), "escarcha",AND(C3961&lt;=0, C3961-M3961&gt;2), "helada negra", AND(C3961&gt;0, M3961+2&gt;C3961), "rocío", TRUE, "sin riesgo")</f>
        <v>sin riesgo</v>
      </c>
      <c r="O3961" t="e">
        <f t="shared" si="306"/>
        <v>#NUM!</v>
      </c>
      <c r="P3961" t="e">
        <f t="shared" si="307"/>
        <v>#NUM!</v>
      </c>
      <c r="Q3961" s="10" t="e" cm="1">
        <f t="array" ref="Q3961">_xlfn.IFS(AND(D3961&lt;=0, D3961-P3961&lt;=2), "escarcha",AND(D3961&lt;=0, D3961-P3961&gt;2), "helada negra", AND(D3961&gt;0, P3961+2&gt;D3961), "rocío", TRUE, "sin riesgo")</f>
        <v>#NUM!</v>
      </c>
    </row>
    <row r="3962" spans="1:17" x14ac:dyDescent="0.35">
      <c r="A3962" s="2">
        <v>45840</v>
      </c>
      <c r="B3962" s="3" t="s">
        <v>102</v>
      </c>
      <c r="C3962">
        <v>19.100000000000001</v>
      </c>
      <c r="D3962">
        <v>18</v>
      </c>
      <c r="E3962">
        <v>69</v>
      </c>
      <c r="F3962">
        <v>70</v>
      </c>
      <c r="G3962">
        <v>19</v>
      </c>
      <c r="H3962">
        <v>6.1</v>
      </c>
      <c r="I3962">
        <v>31</v>
      </c>
      <c r="J3962">
        <v>13.4</v>
      </c>
      <c r="K3962">
        <f t="shared" si="305"/>
        <v>1.1000000000000014</v>
      </c>
      <c r="L3962">
        <f t="shared" si="301"/>
        <v>0.91312606454645362</v>
      </c>
      <c r="M3962">
        <f t="shared" si="302"/>
        <v>13.279549593571488</v>
      </c>
      <c r="N3962" s="10" t="str" cm="1">
        <f t="array" ref="N3962">_xlfn.IFS(AND(C3962&lt;=0, C3962-M3962&lt;=2), "escarcha",AND(C3962&lt;=0, C3962-M3962&gt;2), "helada negra", AND(C3962&gt;0, M3962+2&gt;C3962), "rocío", TRUE, "sin riesgo")</f>
        <v>sin riesgo</v>
      </c>
      <c r="O3962">
        <f t="shared" si="306"/>
        <v>0.85865603981854632</v>
      </c>
      <c r="P3962">
        <f t="shared" si="307"/>
        <v>12.446825880055544</v>
      </c>
      <c r="Q3962" s="10" t="str" cm="1">
        <f t="array" ref="Q3962">_xlfn.IFS(AND(D3962&lt;=0, D3962-P3962&lt;=2), "escarcha",AND(D3962&lt;=0, D3962-P3962&gt;2), "helada negra", AND(D3962&gt;0, P3962+2&gt;D3962), "rocío", TRUE, "sin riesgo")</f>
        <v>sin riesgo</v>
      </c>
    </row>
    <row r="3963" spans="1:17" x14ac:dyDescent="0.35">
      <c r="A3963" s="2">
        <v>45840</v>
      </c>
      <c r="B3963" s="3" t="s">
        <v>103</v>
      </c>
      <c r="C3963">
        <v>18.8</v>
      </c>
      <c r="D3963">
        <v>17.899999999999999</v>
      </c>
      <c r="E3963">
        <v>68.8</v>
      </c>
      <c r="F3963">
        <v>70</v>
      </c>
      <c r="G3963">
        <v>17</v>
      </c>
      <c r="H3963">
        <v>7.4</v>
      </c>
      <c r="I3963">
        <v>28</v>
      </c>
      <c r="J3963">
        <v>14.6</v>
      </c>
      <c r="K3963">
        <f t="shared" si="305"/>
        <v>0.90000000000000213</v>
      </c>
      <c r="L3963">
        <f t="shared" si="301"/>
        <v>0.89150101999611953</v>
      </c>
      <c r="M3963">
        <f t="shared" si="302"/>
        <v>12.948302573106361</v>
      </c>
      <c r="N3963" s="10" t="str" cm="1">
        <f t="array" ref="N3963">_xlfn.IFS(AND(C3963&lt;=0, C3963-M3963&lt;=2), "escarcha",AND(C3963&lt;=0, C3963-M3963&gt;2), "helada negra", AND(C3963&gt;0, M3963+2&gt;C3963), "rocío", TRUE, "sin riesgo")</f>
        <v>sin riesgo</v>
      </c>
      <c r="O3963">
        <f t="shared" si="306"/>
        <v>0.85236736463795171</v>
      </c>
      <c r="P3963">
        <f t="shared" si="307"/>
        <v>12.35103449799824</v>
      </c>
      <c r="Q3963" s="10" t="str" cm="1">
        <f t="array" ref="Q3963">_xlfn.IFS(AND(D3963&lt;=0, D3963-P3963&lt;=2), "escarcha",AND(D3963&lt;=0, D3963-P3963&gt;2), "helada negra", AND(D3963&gt;0, P3963+2&gt;D3963), "rocío", TRUE, "sin riesgo")</f>
        <v>sin riesgo</v>
      </c>
    </row>
    <row r="3964" spans="1:17" x14ac:dyDescent="0.35">
      <c r="A3964" s="2">
        <v>45840</v>
      </c>
      <c r="B3964" s="3" t="s">
        <v>104</v>
      </c>
      <c r="C3964">
        <v>17.5</v>
      </c>
      <c r="D3964">
        <v>16.100000000000001</v>
      </c>
      <c r="E3964">
        <v>73.099999999999994</v>
      </c>
      <c r="F3964">
        <v>78</v>
      </c>
      <c r="G3964">
        <v>17</v>
      </c>
      <c r="H3964">
        <v>6.6</v>
      </c>
      <c r="I3964">
        <v>26</v>
      </c>
      <c r="J3964">
        <v>14.4</v>
      </c>
      <c r="K3964">
        <f t="shared" si="305"/>
        <v>1.3999999999999986</v>
      </c>
      <c r="L3964">
        <f t="shared" si="301"/>
        <v>0.8704975144592052</v>
      </c>
      <c r="M3964">
        <f t="shared" si="302"/>
        <v>12.627394701618107</v>
      </c>
      <c r="N3964" s="10" t="str" cm="1">
        <f t="array" ref="N3964">_xlfn.IFS(AND(C3964&lt;=0, C3964-M3964&lt;=2), "escarcha",AND(C3964&lt;=0, C3964-M3964&gt;2), "helada negra", AND(C3964&gt;0, M3964+2&gt;C3964), "rocío", TRUE, "sin riesgo")</f>
        <v>sin riesgo</v>
      </c>
      <c r="O3964">
        <f t="shared" si="306"/>
        <v>0.84655484815693005</v>
      </c>
      <c r="P3964">
        <f t="shared" si="307"/>
        <v>12.262559994926558</v>
      </c>
      <c r="Q3964" s="10" t="str" cm="1">
        <f t="array" ref="Q3964">_xlfn.IFS(AND(D3964&lt;=0, D3964-P3964&lt;=2), "escarcha",AND(D3964&lt;=0, D3964-P3964&gt;2), "helada negra", AND(D3964&gt;0, P3964+2&gt;D3964), "rocío", TRUE, "sin riesgo")</f>
        <v>sin riesgo</v>
      </c>
    </row>
    <row r="3965" spans="1:17" x14ac:dyDescent="0.35">
      <c r="A3965" s="2">
        <v>45840</v>
      </c>
      <c r="B3965" s="3" t="s">
        <v>105</v>
      </c>
      <c r="C3965">
        <v>16.3</v>
      </c>
      <c r="D3965">
        <v>15.3</v>
      </c>
      <c r="E3965">
        <v>77.7</v>
      </c>
      <c r="F3965">
        <v>81</v>
      </c>
      <c r="G3965">
        <v>13</v>
      </c>
      <c r="H3965">
        <v>5.6</v>
      </c>
      <c r="I3965">
        <v>26</v>
      </c>
      <c r="J3965">
        <v>12.6</v>
      </c>
      <c r="K3965">
        <f t="shared" si="305"/>
        <v>1</v>
      </c>
      <c r="L3965">
        <f t="shared" si="301"/>
        <v>0.85544901061586465</v>
      </c>
      <c r="M3965">
        <f t="shared" si="302"/>
        <v>12.397966270635084</v>
      </c>
      <c r="N3965" s="10" t="str" cm="1">
        <f t="array" ref="N3965">_xlfn.IFS(AND(C3965&lt;=0, C3965-M3965&lt;=2), "escarcha",AND(C3965&lt;=0, C3965-M3965&gt;2), "helada negra", AND(C3965&gt;0, M3965+2&gt;C3965), "rocío", TRUE, "sin riesgo")</f>
        <v>sin riesgo</v>
      </c>
      <c r="O3965">
        <f t="shared" si="306"/>
        <v>0.83310686989980021</v>
      </c>
      <c r="P3965">
        <f t="shared" si="307"/>
        <v>12.058098041220635</v>
      </c>
      <c r="Q3965" s="10" t="str" cm="1">
        <f t="array" ref="Q3965">_xlfn.IFS(AND(D3965&lt;=0, D3965-P3965&lt;=2), "escarcha",AND(D3965&lt;=0, D3965-P3965&gt;2), "helada negra", AND(D3965&gt;0, P3965+2&gt;D3965), "rocío", TRUE, "sin riesgo")</f>
        <v>sin riesgo</v>
      </c>
    </row>
    <row r="3966" spans="1:17" x14ac:dyDescent="0.35">
      <c r="A3966" s="2">
        <v>45840</v>
      </c>
      <c r="B3966" s="3" t="s">
        <v>106</v>
      </c>
      <c r="C3966">
        <v>15.7</v>
      </c>
      <c r="D3966">
        <v>15.3</v>
      </c>
      <c r="E3966">
        <v>79.599999999999994</v>
      </c>
      <c r="F3966">
        <v>80</v>
      </c>
      <c r="G3966">
        <v>0</v>
      </c>
      <c r="H3966">
        <v>4.8</v>
      </c>
      <c r="I3966">
        <v>2</v>
      </c>
      <c r="J3966">
        <v>10.9</v>
      </c>
      <c r="K3966">
        <f t="shared" si="305"/>
        <v>0.39999999999999858</v>
      </c>
      <c r="L3966">
        <f t="shared" si="301"/>
        <v>0.84130552856743235</v>
      </c>
      <c r="M3966">
        <f t="shared" si="302"/>
        <v>12.182710785819982</v>
      </c>
      <c r="N3966" s="10" t="str" cm="1">
        <f t="array" ref="N3966">_xlfn.IFS(AND(C3966&lt;=0, C3966-M3966&lt;=2), "escarcha",AND(C3966&lt;=0, C3966-M3966&gt;2), "helada negra", AND(C3966&gt;0, M3966+2&gt;C3966), "rocío", TRUE, "sin riesgo")</f>
        <v>sin riesgo</v>
      </c>
      <c r="O3966">
        <f t="shared" si="306"/>
        <v>0.82068434990124306</v>
      </c>
      <c r="P3966">
        <f t="shared" si="307"/>
        <v>11.86951784012852</v>
      </c>
      <c r="Q3966" s="10" t="str" cm="1">
        <f t="array" ref="Q3966">_xlfn.IFS(AND(D3966&lt;=0, D3966-P3966&lt;=2), "escarcha",AND(D3966&lt;=0, D3966-P3966&gt;2), "helada negra", AND(D3966&gt;0, P3966+2&gt;D3966), "rocío", TRUE, "sin riesgo")</f>
        <v>sin riesgo</v>
      </c>
    </row>
    <row r="3967" spans="1:17" x14ac:dyDescent="0.35">
      <c r="A3967" s="2">
        <v>45840</v>
      </c>
      <c r="B3967" s="3" t="s">
        <v>107</v>
      </c>
      <c r="C3967">
        <v>15.1</v>
      </c>
      <c r="D3967">
        <v>14.8</v>
      </c>
      <c r="E3967">
        <v>81.5</v>
      </c>
      <c r="F3967">
        <v>82</v>
      </c>
      <c r="G3967">
        <v>1</v>
      </c>
      <c r="H3967">
        <v>4.3</v>
      </c>
      <c r="I3967">
        <v>5</v>
      </c>
      <c r="J3967">
        <v>9.1</v>
      </c>
      <c r="K3967">
        <f t="shared" si="305"/>
        <v>0.29999999999999893</v>
      </c>
      <c r="L3967">
        <f t="shared" si="301"/>
        <v>0.82641408474295885</v>
      </c>
      <c r="M3967">
        <f t="shared" si="302"/>
        <v>11.956463488602838</v>
      </c>
      <c r="N3967" s="10" t="str" cm="1">
        <f t="array" ref="N3967">_xlfn.IFS(AND(C3967&lt;=0, C3967-M3967&lt;=2), "escarcha",AND(C3967&lt;=0, C3967-M3967&gt;2), "helada negra", AND(C3967&gt;0, M3967+2&gt;C3967), "rocío", TRUE, "sin riesgo")</f>
        <v>sin riesgo</v>
      </c>
      <c r="O3967">
        <f t="shared" si="306"/>
        <v>0.81322296757464152</v>
      </c>
      <c r="P3967">
        <f t="shared" si="307"/>
        <v>11.756384209601157</v>
      </c>
      <c r="Q3967" s="10" t="str" cm="1">
        <f t="array" ref="Q3967">_xlfn.IFS(AND(D3967&lt;=0, D3967-P3967&lt;=2), "escarcha",AND(D3967&lt;=0, D3967-P3967&gt;2), "helada negra", AND(D3967&gt;0, P3967+2&gt;D3967), "rocío", TRUE, "sin riesgo")</f>
        <v>sin riesgo</v>
      </c>
    </row>
    <row r="3968" spans="1:17" x14ac:dyDescent="0.35">
      <c r="A3968" s="2">
        <v>45840</v>
      </c>
      <c r="B3968" s="3" t="s">
        <v>108</v>
      </c>
      <c r="C3968">
        <v>14.5</v>
      </c>
      <c r="D3968">
        <v>14.9</v>
      </c>
      <c r="E3968">
        <v>82.2</v>
      </c>
      <c r="F3968">
        <v>81</v>
      </c>
      <c r="G3968">
        <v>0</v>
      </c>
      <c r="H3968">
        <v>4.5999999999999996</v>
      </c>
      <c r="I3968">
        <v>3</v>
      </c>
      <c r="J3968">
        <v>10.3</v>
      </c>
      <c r="K3968">
        <f t="shared" si="305"/>
        <v>0.40000000000000036</v>
      </c>
      <c r="L3968">
        <f t="shared" si="301"/>
        <v>0.79630669718765645</v>
      </c>
      <c r="M3968">
        <f t="shared" si="302"/>
        <v>11.500261856465428</v>
      </c>
      <c r="N3968" s="10" t="str" cm="1">
        <f t="array" ref="N3968">_xlfn.IFS(AND(C3968&lt;=0, C3968-M3968&lt;=2), "escarcha",AND(C3968&lt;=0, C3968-M3968&gt;2), "helada negra", AND(C3968&gt;0, M3968+2&gt;C3968), "rocío", TRUE, "sin riesgo")</f>
        <v>sin riesgo</v>
      </c>
      <c r="O3968">
        <f t="shared" si="306"/>
        <v>0.80739364651640144</v>
      </c>
      <c r="P3968">
        <f t="shared" si="307"/>
        <v>11.668066651393547</v>
      </c>
      <c r="Q3968" s="10" t="str" cm="1">
        <f t="array" ref="Q3968">_xlfn.IFS(AND(D3968&lt;=0, D3968-P3968&lt;=2), "escarcha",AND(D3968&lt;=0, D3968-P3968&gt;2), "helada negra", AND(D3968&gt;0, P3968+2&gt;D3968), "rocío", TRUE, "sin riesgo")</f>
        <v>sin riesgo</v>
      </c>
    </row>
    <row r="3969" spans="1:17" x14ac:dyDescent="0.35">
      <c r="A3969" s="2">
        <v>45841</v>
      </c>
      <c r="B3969" s="3" t="s">
        <v>61</v>
      </c>
      <c r="C3969">
        <v>14</v>
      </c>
      <c r="D3969">
        <v>14.6</v>
      </c>
      <c r="E3969">
        <v>84.9</v>
      </c>
      <c r="F3969">
        <v>82</v>
      </c>
      <c r="G3969">
        <v>0</v>
      </c>
      <c r="H3969">
        <v>4.0999999999999996</v>
      </c>
      <c r="I3969">
        <v>0</v>
      </c>
      <c r="J3969">
        <v>10.5</v>
      </c>
      <c r="K3969">
        <f t="shared" si="305"/>
        <v>0.59999999999999964</v>
      </c>
      <c r="L3969">
        <f t="shared" si="301"/>
        <v>0.79627122759064839</v>
      </c>
      <c r="M3969">
        <f t="shared" si="302"/>
        <v>11.499725366714333</v>
      </c>
      <c r="N3969" s="10" t="str" cm="1">
        <f t="array" ref="N3969">_xlfn.IFS(AND(C3969&lt;=0, C3969-M3969&lt;=2), "escarcha",AND(C3969&lt;=0, C3969-M3969&gt;2), "helada negra", AND(C3969&gt;0, M3969+2&gt;C3969), "rocío", TRUE, "sin riesgo")</f>
        <v>sin riesgo</v>
      </c>
      <c r="O3969">
        <f t="shared" si="306"/>
        <v>0.80032642503955242</v>
      </c>
      <c r="P3969">
        <f t="shared" si="307"/>
        <v>11.561076265461518</v>
      </c>
      <c r="Q3969" s="10" t="str" cm="1">
        <f t="array" ref="Q3969">_xlfn.IFS(AND(D3969&lt;=0, D3969-P3969&lt;=2), "escarcha",AND(D3969&lt;=0, D3969-P3969&gt;2), "helada negra", AND(D3969&gt;0, P3969+2&gt;D3969), "rocío", TRUE, "sin riesgo")</f>
        <v>sin riesgo</v>
      </c>
    </row>
    <row r="3970" spans="1:17" x14ac:dyDescent="0.35">
      <c r="A3970" s="2">
        <v>45841</v>
      </c>
      <c r="B3970" s="3" t="s">
        <v>62</v>
      </c>
      <c r="C3970">
        <v>13.3</v>
      </c>
      <c r="D3970">
        <v>14.8</v>
      </c>
      <c r="E3970">
        <v>86.8</v>
      </c>
      <c r="F3970">
        <v>81</v>
      </c>
      <c r="G3970">
        <v>0</v>
      </c>
      <c r="H3970">
        <v>5.3</v>
      </c>
      <c r="I3970">
        <v>0</v>
      </c>
      <c r="J3970">
        <v>9.5</v>
      </c>
      <c r="K3970">
        <f t="shared" ref="K3970:K4033" si="308">ABS((C3970-D3970))</f>
        <v>1.5</v>
      </c>
      <c r="L3970">
        <f t="shared" si="301"/>
        <v>0.77289574752966061</v>
      </c>
      <c r="M3970">
        <f t="shared" si="302"/>
        <v>11.146654427566379</v>
      </c>
      <c r="N3970" s="10" t="str" cm="1">
        <f t="array" ref="N3970">_xlfn.IFS(AND(C3970&lt;=0, C3970-M3970&lt;=2), "escarcha",AND(C3970&lt;=0, C3970-M3970&gt;2), "helada negra", AND(C3970&gt;0, M3970+2&gt;C3970), "rocío", TRUE, "sin riesgo")</f>
        <v>sin riesgo</v>
      </c>
      <c r="O3970">
        <f t="shared" si="306"/>
        <v>0.8009528749828273</v>
      </c>
      <c r="P3970">
        <f t="shared" si="307"/>
        <v>11.570556435636924</v>
      </c>
      <c r="Q3970" s="10" t="str" cm="1">
        <f t="array" ref="Q3970">_xlfn.IFS(AND(D3970&lt;=0, D3970-P3970&lt;=2), "escarcha",AND(D3970&lt;=0, D3970-P3970&gt;2), "helada negra", AND(D3970&gt;0, P3970+2&gt;D3970), "rocío", TRUE, "sin riesgo")</f>
        <v>sin riesgo</v>
      </c>
    </row>
    <row r="3971" spans="1:17" x14ac:dyDescent="0.35">
      <c r="A3971" s="2">
        <v>45841</v>
      </c>
      <c r="B3971" s="3" t="s">
        <v>63</v>
      </c>
      <c r="C3971">
        <v>15</v>
      </c>
      <c r="D3971">
        <v>14.7</v>
      </c>
      <c r="E3971">
        <v>81.7</v>
      </c>
      <c r="F3971">
        <v>81</v>
      </c>
      <c r="G3971">
        <v>2</v>
      </c>
      <c r="H3971">
        <v>3.1</v>
      </c>
      <c r="I3971">
        <v>7</v>
      </c>
      <c r="J3971">
        <v>7.5</v>
      </c>
      <c r="K3971">
        <f t="shared" si="308"/>
        <v>0.30000000000000071</v>
      </c>
      <c r="L3971">
        <f t="shared" si="301"/>
        <v>0.8224342731713089</v>
      </c>
      <c r="M3971">
        <f t="shared" si="302"/>
        <v>11.896065696228703</v>
      </c>
      <c r="N3971" s="10" t="str" cm="1">
        <f t="array" ref="N3971">_xlfn.IFS(AND(C3971&lt;=0, C3971-M3971&lt;=2), "escarcha",AND(C3971&lt;=0, C3971-M3971&gt;2), "helada negra", AND(C3971&gt;0, M3971+2&gt;C3971), "rocío", TRUE, "sin riesgo")</f>
        <v>sin riesgo</v>
      </c>
      <c r="O3971">
        <f t="shared" ref="O3971:O4034" si="309">(LN(F3971/100))+((17.625*D3971)/(243.04+D3971))</f>
        <v>0.79450710556647663</v>
      </c>
      <c r="P3971">
        <f t="shared" ref="P3971:P4034" si="310">(243.04*O3971)/(17.625-O3971)</f>
        <v>11.473045272532746</v>
      </c>
      <c r="Q3971" s="10" t="str" cm="1">
        <f t="array" ref="Q3971">_xlfn.IFS(AND(D3971&lt;=0, D3971-P3971&lt;=2), "escarcha",AND(D3971&lt;=0, D3971-P3971&gt;2), "helada negra", AND(D3971&gt;0, P3971+2&gt;D3971), "rocío", TRUE, "sin riesgo")</f>
        <v>sin riesgo</v>
      </c>
    </row>
    <row r="3972" spans="1:17" x14ac:dyDescent="0.35">
      <c r="A3972" s="2">
        <v>45841</v>
      </c>
      <c r="B3972" s="3" t="s">
        <v>64</v>
      </c>
      <c r="C3972">
        <v>14.1</v>
      </c>
      <c r="D3972">
        <v>14.6</v>
      </c>
      <c r="E3972">
        <v>84.2</v>
      </c>
      <c r="F3972">
        <v>81</v>
      </c>
      <c r="G3972">
        <v>0</v>
      </c>
      <c r="H3972">
        <v>4.5</v>
      </c>
      <c r="I3972">
        <v>0</v>
      </c>
      <c r="J3972">
        <v>8.9</v>
      </c>
      <c r="K3972">
        <f t="shared" si="308"/>
        <v>0.5</v>
      </c>
      <c r="L3972">
        <f t="shared" si="301"/>
        <v>0.79447297357394886</v>
      </c>
      <c r="M3972">
        <f t="shared" si="302"/>
        <v>11.472529124859779</v>
      </c>
      <c r="N3972" s="10" t="str" cm="1">
        <f t="array" ref="N3972">_xlfn.IFS(AND(C3972&lt;=0, C3972-M3972&lt;=2), "escarcha",AND(C3972&lt;=0, C3972-M3972&gt;2), "helada negra", AND(C3972&gt;0, M3972+2&gt;C3972), "rocío", TRUE, "sin riesgo")</f>
        <v>sin riesgo</v>
      </c>
      <c r="O3972">
        <f t="shared" si="309"/>
        <v>0.78805633244773821</v>
      </c>
      <c r="P3972">
        <f t="shared" si="310"/>
        <v>11.37553316206721</v>
      </c>
      <c r="Q3972" s="10" t="str" cm="1">
        <f t="array" ref="Q3972">_xlfn.IFS(AND(D3972&lt;=0, D3972-P3972&lt;=2), "escarcha",AND(D3972&lt;=0, D3972-P3972&gt;2), "helada negra", AND(D3972&gt;0, P3972+2&gt;D3972), "rocío", TRUE, "sin riesgo")</f>
        <v>sin riesgo</v>
      </c>
    </row>
    <row r="3973" spans="1:17" x14ac:dyDescent="0.35">
      <c r="A3973" s="2">
        <v>45841</v>
      </c>
      <c r="B3973" s="3" t="s">
        <v>65</v>
      </c>
      <c r="C3973">
        <v>13.9</v>
      </c>
      <c r="D3973">
        <v>15</v>
      </c>
      <c r="E3973">
        <v>86</v>
      </c>
      <c r="F3973">
        <v>79</v>
      </c>
      <c r="G3973">
        <v>0</v>
      </c>
      <c r="H3973">
        <v>5.6</v>
      </c>
      <c r="I3973">
        <v>5</v>
      </c>
      <c r="J3973">
        <v>11.1</v>
      </c>
      <c r="K3973">
        <f t="shared" si="308"/>
        <v>1.0999999999999996</v>
      </c>
      <c r="L3973">
        <f t="shared" si="301"/>
        <v>0.80265846778078964</v>
      </c>
      <c r="M3973">
        <f t="shared" si="302"/>
        <v>11.596371030502336</v>
      </c>
      <c r="N3973" s="10" t="str" cm="1">
        <f t="array" ref="N3973">_xlfn.IFS(AND(C3973&lt;=0, C3973-M3973&lt;=2), "escarcha",AND(C3973&lt;=0, C3973-M3973&gt;2), "helada negra", AND(C3973&gt;0, M3973+2&gt;C3973), "rocío", TRUE, "sin riesgo")</f>
        <v>sin riesgo</v>
      </c>
      <c r="O3973">
        <f t="shared" si="309"/>
        <v>0.7888281237723731</v>
      </c>
      <c r="P3973">
        <f t="shared" si="310"/>
        <v>11.38719589055385</v>
      </c>
      <c r="Q3973" s="10" t="str" cm="1">
        <f t="array" ref="Q3973">_xlfn.IFS(AND(D3973&lt;=0, D3973-P3973&lt;=2), "escarcha",AND(D3973&lt;=0, D3973-P3973&gt;2), "helada negra", AND(D3973&gt;0, P3973+2&gt;D3973), "rocío", TRUE, "sin riesgo")</f>
        <v>sin riesgo</v>
      </c>
    </row>
    <row r="3974" spans="1:17" x14ac:dyDescent="0.35">
      <c r="A3974" s="2">
        <v>45841</v>
      </c>
      <c r="B3974" s="3" t="s">
        <v>66</v>
      </c>
      <c r="C3974">
        <v>14.4</v>
      </c>
      <c r="D3974">
        <v>14.7</v>
      </c>
      <c r="E3974">
        <v>84.4</v>
      </c>
      <c r="F3974">
        <v>80</v>
      </c>
      <c r="G3974">
        <v>0</v>
      </c>
      <c r="H3974">
        <v>5.2</v>
      </c>
      <c r="I3974">
        <v>0</v>
      </c>
      <c r="J3974">
        <v>10.6</v>
      </c>
      <c r="K3974">
        <f t="shared" si="308"/>
        <v>0.29999999999999893</v>
      </c>
      <c r="L3974">
        <f t="shared" si="301"/>
        <v>0.81625799870891036</v>
      </c>
      <c r="M3974">
        <f t="shared" si="302"/>
        <v>11.802390921996162</v>
      </c>
      <c r="N3974" s="10" t="str" cm="1">
        <f t="array" ref="N3974">_xlfn.IFS(AND(C3974&lt;=0, C3974-M3974&lt;=2), "escarcha",AND(C3974&lt;=0, C3974-M3974&gt;2), "helada negra", AND(C3974&gt;0, M3974+2&gt;C3974), "rocío", TRUE, "sin riesgo")</f>
        <v>sin riesgo</v>
      </c>
      <c r="O3974">
        <f t="shared" si="309"/>
        <v>0.78208458556791949</v>
      </c>
      <c r="P3974">
        <f t="shared" si="310"/>
        <v>11.285328756894211</v>
      </c>
      <c r="Q3974" s="10" t="str" cm="1">
        <f t="array" ref="Q3974">_xlfn.IFS(AND(D3974&lt;=0, D3974-P3974&lt;=2), "escarcha",AND(D3974&lt;=0, D3974-P3974&gt;2), "helada negra", AND(D3974&gt;0, P3974+2&gt;D3974), "rocío", TRUE, "sin riesgo")</f>
        <v>sin riesgo</v>
      </c>
    </row>
    <row r="3975" spans="1:17" x14ac:dyDescent="0.35">
      <c r="A3975" s="2">
        <v>45841</v>
      </c>
      <c r="B3975" s="3" t="s">
        <v>67</v>
      </c>
      <c r="C3975">
        <v>13.7</v>
      </c>
      <c r="D3975">
        <v>14.4</v>
      </c>
      <c r="E3975">
        <v>86.8</v>
      </c>
      <c r="F3975">
        <v>80</v>
      </c>
      <c r="G3975">
        <v>0</v>
      </c>
      <c r="H3975">
        <v>3.8</v>
      </c>
      <c r="I3975">
        <v>0</v>
      </c>
      <c r="J3975">
        <v>8.8000000000000007</v>
      </c>
      <c r="K3975">
        <f t="shared" si="308"/>
        <v>0.70000000000000107</v>
      </c>
      <c r="L3975">
        <f t="shared" si="301"/>
        <v>0.79893071004138194</v>
      </c>
      <c r="M3975">
        <f t="shared" si="302"/>
        <v>11.539957218905226</v>
      </c>
      <c r="N3975" s="10" t="str" cm="1">
        <f t="array" ref="N3975">_xlfn.IFS(AND(C3975&lt;=0, C3975-M3975&lt;=2), "escarcha",AND(C3975&lt;=0, C3975-M3975&gt;2), "helada negra", AND(C3975&gt;0, M3975+2&gt;C3975), "rocío", TRUE, "sin riesgo")</f>
        <v>sin riesgo</v>
      </c>
      <c r="O3975">
        <f t="shared" si="309"/>
        <v>0.76271723178088047</v>
      </c>
      <c r="P3975">
        <f t="shared" si="310"/>
        <v>10.993220702086635</v>
      </c>
      <c r="Q3975" s="10" t="str" cm="1">
        <f t="array" ref="Q3975">_xlfn.IFS(AND(D3975&lt;=0, D3975-P3975&lt;=2), "escarcha",AND(D3975&lt;=0, D3975-P3975&gt;2), "helada negra", AND(D3975&gt;0, P3975+2&gt;D3975), "rocío", TRUE, "sin riesgo")</f>
        <v>sin riesgo</v>
      </c>
    </row>
    <row r="3976" spans="1:17" x14ac:dyDescent="0.35">
      <c r="A3976" s="2">
        <v>45841</v>
      </c>
      <c r="B3976" s="3" t="s">
        <v>68</v>
      </c>
      <c r="C3976">
        <v>13</v>
      </c>
      <c r="D3976">
        <v>13.8</v>
      </c>
      <c r="E3976">
        <v>88.8</v>
      </c>
      <c r="F3976">
        <v>83</v>
      </c>
      <c r="G3976">
        <v>0</v>
      </c>
      <c r="H3976">
        <v>4.0999999999999996</v>
      </c>
      <c r="I3976">
        <v>0</v>
      </c>
      <c r="J3976">
        <v>8.6999999999999993</v>
      </c>
      <c r="K3976">
        <f t="shared" si="308"/>
        <v>0.80000000000000071</v>
      </c>
      <c r="L3976">
        <f t="shared" si="301"/>
        <v>0.77609617030592448</v>
      </c>
      <c r="M3976">
        <f t="shared" si="302"/>
        <v>11.194936782696129</v>
      </c>
      <c r="N3976" s="10" t="str" cm="1">
        <f t="array" ref="N3976">_xlfn.IFS(AND(C3976&lt;=0, C3976-M3976&lt;=2), "escarcha",AND(C3976&lt;=0, C3976-M3976&gt;2), "helada negra", AND(C3976&gt;0, M3976+2&gt;C3976), "rocío", TRUE, "sin riesgo")</f>
        <v>rocío</v>
      </c>
      <c r="O3976">
        <f t="shared" si="309"/>
        <v>0.76066076599165577</v>
      </c>
      <c r="P3976">
        <f t="shared" si="310"/>
        <v>10.962243465418691</v>
      </c>
      <c r="Q3976" s="10" t="str" cm="1">
        <f t="array" ref="Q3976">_xlfn.IFS(AND(D3976&lt;=0, D3976-P3976&lt;=2), "escarcha",AND(D3976&lt;=0, D3976-P3976&gt;2), "helada negra", AND(D3976&gt;0, P3976+2&gt;D3976), "rocío", TRUE, "sin riesgo")</f>
        <v>sin riesgo</v>
      </c>
    </row>
    <row r="3977" spans="1:17" x14ac:dyDescent="0.35">
      <c r="A3977" s="2">
        <v>45841</v>
      </c>
      <c r="B3977" s="3" t="s">
        <v>69</v>
      </c>
      <c r="C3977">
        <v>12.1</v>
      </c>
      <c r="D3977">
        <v>13.5</v>
      </c>
      <c r="E3977">
        <v>90.5</v>
      </c>
      <c r="F3977">
        <v>84</v>
      </c>
      <c r="G3977">
        <v>0</v>
      </c>
      <c r="H3977">
        <v>4.4000000000000004</v>
      </c>
      <c r="I3977">
        <v>0</v>
      </c>
      <c r="J3977">
        <v>9.4</v>
      </c>
      <c r="K3977">
        <f t="shared" si="308"/>
        <v>1.4000000000000004</v>
      </c>
      <c r="L3977">
        <f t="shared" si="301"/>
        <v>0.73604428806183553</v>
      </c>
      <c r="M3977">
        <f t="shared" si="302"/>
        <v>10.592022788247304</v>
      </c>
      <c r="N3977" s="10" t="str" cm="1">
        <f t="array" ref="N3977">_xlfn.IFS(AND(C3977&lt;=0, C3977-M3977&lt;=2), "escarcha",AND(C3977&lt;=0, C3977-M3977&gt;2), "helada negra", AND(C3977&gt;0, M3977+2&gt;C3977), "rocío", TRUE, "sin riesgo")</f>
        <v>rocío</v>
      </c>
      <c r="O3977">
        <f t="shared" si="309"/>
        <v>0.75313355446276897</v>
      </c>
      <c r="P3977">
        <f t="shared" si="310"/>
        <v>10.848922949188445</v>
      </c>
      <c r="Q3977" s="10" t="str" cm="1">
        <f t="array" ref="Q3977">_xlfn.IFS(AND(D3977&lt;=0, D3977-P3977&lt;=2), "escarcha",AND(D3977&lt;=0, D3977-P3977&gt;2), "helada negra", AND(D3977&gt;0, P3977+2&gt;D3977), "rocío", TRUE, "sin riesgo")</f>
        <v>sin riesgo</v>
      </c>
    </row>
    <row r="3978" spans="1:17" x14ac:dyDescent="0.35">
      <c r="A3978" s="2">
        <v>45841</v>
      </c>
      <c r="B3978" s="3" t="s">
        <v>70</v>
      </c>
      <c r="C3978">
        <v>11.7</v>
      </c>
      <c r="D3978">
        <v>13.5</v>
      </c>
      <c r="E3978">
        <v>92</v>
      </c>
      <c r="F3978">
        <v>84</v>
      </c>
      <c r="G3978">
        <v>0</v>
      </c>
      <c r="H3978">
        <v>4.4000000000000004</v>
      </c>
      <c r="I3978">
        <v>0</v>
      </c>
      <c r="J3978">
        <v>10.1</v>
      </c>
      <c r="K3978">
        <f t="shared" si="308"/>
        <v>1.8000000000000007</v>
      </c>
      <c r="L3978">
        <f t="shared" si="301"/>
        <v>0.72612023607939913</v>
      </c>
      <c r="M3978">
        <f t="shared" si="302"/>
        <v>10.443074608620922</v>
      </c>
      <c r="N3978" s="10" t="str" cm="1">
        <f t="array" ref="N3978">_xlfn.IFS(AND(C3978&lt;=0, C3978-M3978&lt;=2), "escarcha",AND(C3978&lt;=0, C3978-M3978&gt;2), "helada negra", AND(C3978&gt;0, M3978+2&gt;C3978), "rocío", TRUE, "sin riesgo")</f>
        <v>rocío</v>
      </c>
      <c r="O3978">
        <f t="shared" si="309"/>
        <v>0.75313355446276897</v>
      </c>
      <c r="P3978">
        <f t="shared" si="310"/>
        <v>10.848922949188445</v>
      </c>
      <c r="Q3978" s="10" t="str" cm="1">
        <f t="array" ref="Q3978">_xlfn.IFS(AND(D3978&lt;=0, D3978-P3978&lt;=2), "escarcha",AND(D3978&lt;=0, D3978-P3978&gt;2), "helada negra", AND(D3978&gt;0, P3978+2&gt;D3978), "rocío", TRUE, "sin riesgo")</f>
        <v>sin riesgo</v>
      </c>
    </row>
    <row r="3979" spans="1:17" x14ac:dyDescent="0.35">
      <c r="A3979" s="2">
        <v>45841</v>
      </c>
      <c r="B3979" s="3" t="s">
        <v>71</v>
      </c>
      <c r="C3979">
        <v>10.8</v>
      </c>
      <c r="D3979">
        <v>13.1</v>
      </c>
      <c r="E3979">
        <v>92</v>
      </c>
      <c r="F3979">
        <v>86</v>
      </c>
      <c r="G3979">
        <v>0</v>
      </c>
      <c r="H3979">
        <v>2</v>
      </c>
      <c r="I3979">
        <v>0</v>
      </c>
      <c r="J3979">
        <v>6.2</v>
      </c>
      <c r="K3979">
        <f t="shared" si="308"/>
        <v>2.2999999999999989</v>
      </c>
      <c r="L3979">
        <f t="shared" si="301"/>
        <v>0.66650020637768403</v>
      </c>
      <c r="M3979">
        <f t="shared" si="302"/>
        <v>9.5519186325049485</v>
      </c>
      <c r="N3979" s="10" t="str" cm="1">
        <f t="array" ref="N3979">_xlfn.IFS(AND(C3979&lt;=0, C3979-M3979&lt;=2), "escarcha",AND(C3979&lt;=0, C3979-M3979&gt;2), "helada negra", AND(C3979&gt;0, M3979+2&gt;C3979), "rocío", TRUE, "sin riesgo")</f>
        <v>rocío</v>
      </c>
      <c r="O3979">
        <f t="shared" si="309"/>
        <v>0.75058844781519374</v>
      </c>
      <c r="P3979">
        <f t="shared" si="310"/>
        <v>10.810629798429062</v>
      </c>
      <c r="Q3979" s="10" t="str" cm="1">
        <f t="array" ref="Q3979">_xlfn.IFS(AND(D3979&lt;=0, D3979-P3979&lt;=2), "escarcha",AND(D3979&lt;=0, D3979-P3979&gt;2), "helada negra", AND(D3979&gt;0, P3979+2&gt;D3979), "rocío", TRUE, "sin riesgo")</f>
        <v>sin riesgo</v>
      </c>
    </row>
    <row r="3980" spans="1:17" x14ac:dyDescent="0.35">
      <c r="A3980" s="2">
        <v>45841</v>
      </c>
      <c r="B3980" s="3" t="s">
        <v>72</v>
      </c>
      <c r="C3980">
        <v>11</v>
      </c>
      <c r="D3980">
        <v>13.4</v>
      </c>
      <c r="E3980">
        <v>93.5</v>
      </c>
      <c r="F3980">
        <v>84</v>
      </c>
      <c r="G3980">
        <v>0</v>
      </c>
      <c r="H3980">
        <v>0</v>
      </c>
      <c r="I3980">
        <v>0</v>
      </c>
      <c r="J3980">
        <v>0.2</v>
      </c>
      <c r="K3980">
        <f t="shared" si="308"/>
        <v>2.4000000000000004</v>
      </c>
      <c r="L3980">
        <f t="shared" si="301"/>
        <v>0.69595846806753248</v>
      </c>
      <c r="M3980">
        <f t="shared" si="302"/>
        <v>9.991454375020659</v>
      </c>
      <c r="N3980" s="10" t="str" cm="1">
        <f t="array" ref="N3980">_xlfn.IFS(AND(C3980&lt;=0, C3980-M3980&lt;=2), "escarcha",AND(C3980&lt;=0, C3980-M3980&gt;2), "helada negra", AND(C3980&gt;0, M3980+2&gt;C3980), "rocío", TRUE, "sin riesgo")</f>
        <v>rocío</v>
      </c>
      <c r="O3980">
        <f t="shared" si="309"/>
        <v>0.74662227967787087</v>
      </c>
      <c r="P3980">
        <f t="shared" si="310"/>
        <v>10.750978669853263</v>
      </c>
      <c r="Q3980" s="10" t="str" cm="1">
        <f t="array" ref="Q3980">_xlfn.IFS(AND(D3980&lt;=0, D3980-P3980&lt;=2), "escarcha",AND(D3980&lt;=0, D3980-P3980&gt;2), "helada negra", AND(D3980&gt;0, P3980+2&gt;D3980), "rocío", TRUE, "sin riesgo")</f>
        <v>sin riesgo</v>
      </c>
    </row>
    <row r="3981" spans="1:17" x14ac:dyDescent="0.35">
      <c r="A3981" s="2">
        <v>45841</v>
      </c>
      <c r="B3981" s="3" t="s">
        <v>73</v>
      </c>
      <c r="C3981">
        <v>10.4</v>
      </c>
      <c r="D3981">
        <v>13.2</v>
      </c>
      <c r="E3981">
        <v>93.7</v>
      </c>
      <c r="F3981">
        <v>85</v>
      </c>
      <c r="G3981">
        <v>0</v>
      </c>
      <c r="H3981">
        <v>0.9</v>
      </c>
      <c r="I3981">
        <v>0</v>
      </c>
      <c r="J3981">
        <v>2.6</v>
      </c>
      <c r="K3981">
        <f t="shared" si="308"/>
        <v>2.7999999999999989</v>
      </c>
      <c r="L3981">
        <f t="shared" si="301"/>
        <v>0.6581761093168913</v>
      </c>
      <c r="M3981">
        <f t="shared" si="302"/>
        <v>9.4279944578323143</v>
      </c>
      <c r="N3981" s="10" t="str" cm="1">
        <f t="array" ref="N3981">_xlfn.IFS(AND(C3981&lt;=0, C3981-M3981&lt;=2), "escarcha",AND(C3981&lt;=0, C3981-M3981&gt;2), "helada negra", AND(C3981&gt;0, M3981+2&gt;C3981), "rocío", TRUE, "sin riesgo")</f>
        <v>rocío</v>
      </c>
      <c r="O3981">
        <f t="shared" si="309"/>
        <v>0.74541894124840047</v>
      </c>
      <c r="P3981">
        <f t="shared" si="310"/>
        <v>10.732886014791305</v>
      </c>
      <c r="Q3981" s="10" t="str" cm="1">
        <f t="array" ref="Q3981">_xlfn.IFS(AND(D3981&lt;=0, D3981-P3981&lt;=2), "escarcha",AND(D3981&lt;=0, D3981-P3981&gt;2), "helada negra", AND(D3981&gt;0, P3981+2&gt;D3981), "rocío", TRUE, "sin riesgo")</f>
        <v>sin riesgo</v>
      </c>
    </row>
    <row r="3982" spans="1:17" x14ac:dyDescent="0.35">
      <c r="A3982" s="2">
        <v>45841</v>
      </c>
      <c r="B3982" s="3" t="s">
        <v>74</v>
      </c>
      <c r="C3982">
        <v>9.5</v>
      </c>
      <c r="D3982">
        <v>13.5</v>
      </c>
      <c r="E3982">
        <v>94.3</v>
      </c>
      <c r="F3982">
        <v>84</v>
      </c>
      <c r="G3982">
        <v>0</v>
      </c>
      <c r="H3982">
        <v>0.7</v>
      </c>
      <c r="I3982">
        <v>0</v>
      </c>
      <c r="J3982">
        <v>2.6</v>
      </c>
      <c r="K3982">
        <f t="shared" si="308"/>
        <v>4</v>
      </c>
      <c r="L3982">
        <f t="shared" si="301"/>
        <v>0.60432478364656872</v>
      </c>
      <c r="M3982">
        <f t="shared" si="302"/>
        <v>8.6292167349709352</v>
      </c>
      <c r="N3982" s="10" t="str" cm="1">
        <f t="array" ref="N3982">_xlfn.IFS(AND(C3982&lt;=0, C3982-M3982&lt;=2), "escarcha",AND(C3982&lt;=0, C3982-M3982&gt;2), "helada negra", AND(C3982&gt;0, M3982+2&gt;C3982), "rocío", TRUE, "sin riesgo")</f>
        <v>rocío</v>
      </c>
      <c r="O3982">
        <f t="shared" si="309"/>
        <v>0.75313355446276897</v>
      </c>
      <c r="P3982">
        <f t="shared" si="310"/>
        <v>10.848922949188445</v>
      </c>
      <c r="Q3982" s="10" t="str" cm="1">
        <f t="array" ref="Q3982">_xlfn.IFS(AND(D3982&lt;=0, D3982-P3982&lt;=2), "escarcha",AND(D3982&lt;=0, D3982-P3982&gt;2), "helada negra", AND(D3982&gt;0, P3982+2&gt;D3982), "rocío", TRUE, "sin riesgo")</f>
        <v>sin riesgo</v>
      </c>
    </row>
    <row r="3983" spans="1:17" x14ac:dyDescent="0.35">
      <c r="A3983" s="2">
        <v>45841</v>
      </c>
      <c r="B3983" s="3" t="s">
        <v>75</v>
      </c>
      <c r="C3983">
        <v>9.4</v>
      </c>
      <c r="D3983">
        <v>13.2</v>
      </c>
      <c r="E3983">
        <v>94.5</v>
      </c>
      <c r="F3983">
        <v>85</v>
      </c>
      <c r="G3983">
        <v>0</v>
      </c>
      <c r="H3983">
        <v>1.4</v>
      </c>
      <c r="I3983">
        <v>0</v>
      </c>
      <c r="J3983">
        <v>3</v>
      </c>
      <c r="K3983">
        <f t="shared" si="308"/>
        <v>3.7999999999999989</v>
      </c>
      <c r="L3983">
        <f t="shared" si="301"/>
        <v>0.59972421355676486</v>
      </c>
      <c r="M3983">
        <f t="shared" si="302"/>
        <v>8.5612106782374973</v>
      </c>
      <c r="N3983" s="10" t="str" cm="1">
        <f t="array" ref="N3983">_xlfn.IFS(AND(C3983&lt;=0, C3983-M3983&lt;=2), "escarcha",AND(C3983&lt;=0, C3983-M3983&gt;2), "helada negra", AND(C3983&gt;0, M3983+2&gt;C3983), "rocío", TRUE, "sin riesgo")</f>
        <v>rocío</v>
      </c>
      <c r="O3983">
        <f t="shared" si="309"/>
        <v>0.74541894124840047</v>
      </c>
      <c r="P3983">
        <f t="shared" si="310"/>
        <v>10.732886014791305</v>
      </c>
      <c r="Q3983" s="10" t="str" cm="1">
        <f t="array" ref="Q3983">_xlfn.IFS(AND(D3983&lt;=0, D3983-P3983&lt;=2), "escarcha",AND(D3983&lt;=0, D3983-P3983&gt;2), "helada negra", AND(D3983&gt;0, P3983+2&gt;D3983), "rocío", TRUE, "sin riesgo")</f>
        <v>sin riesgo</v>
      </c>
    </row>
    <row r="3984" spans="1:17" x14ac:dyDescent="0.35">
      <c r="A3984" s="2">
        <v>45841</v>
      </c>
      <c r="B3984" s="3" t="s">
        <v>76</v>
      </c>
      <c r="C3984">
        <v>8.8000000000000007</v>
      </c>
      <c r="D3984">
        <v>13.3</v>
      </c>
      <c r="E3984">
        <v>94.8</v>
      </c>
      <c r="F3984">
        <v>85</v>
      </c>
      <c r="G3984">
        <v>0</v>
      </c>
      <c r="H3984">
        <v>0</v>
      </c>
      <c r="I3984">
        <v>0</v>
      </c>
      <c r="J3984">
        <v>0.4</v>
      </c>
      <c r="K3984">
        <f t="shared" si="308"/>
        <v>4.5</v>
      </c>
      <c r="L3984">
        <f t="shared" si="301"/>
        <v>0.56246644055369799</v>
      </c>
      <c r="M3984">
        <f t="shared" si="302"/>
        <v>8.0118139100443706</v>
      </c>
      <c r="N3984" s="10" t="str" cm="1">
        <f t="array" ref="N3984">_xlfn.IFS(AND(C3984&lt;=0, C3984-M3984&lt;=2), "escarcha",AND(C3984&lt;=0, C3984-M3984&gt;2), "helada negra", AND(C3984&gt;0, M3984+2&gt;C3984), "rocío", TRUE, "sin riesgo")</f>
        <v>rocío</v>
      </c>
      <c r="O3984">
        <f t="shared" si="309"/>
        <v>0.75194038235367255</v>
      </c>
      <c r="P3984">
        <f t="shared" si="310"/>
        <v>10.830969288824758</v>
      </c>
      <c r="Q3984" s="10" t="str" cm="1">
        <f t="array" ref="Q3984">_xlfn.IFS(AND(D3984&lt;=0, D3984-P3984&lt;=2), "escarcha",AND(D3984&lt;=0, D3984-P3984&gt;2), "helada negra", AND(D3984&gt;0, P3984+2&gt;D3984), "rocío", TRUE, "sin riesgo")</f>
        <v>sin riesgo</v>
      </c>
    </row>
    <row r="3985" spans="1:17" x14ac:dyDescent="0.35">
      <c r="A3985" s="2">
        <v>45841</v>
      </c>
      <c r="B3985" s="3" t="s">
        <v>77</v>
      </c>
      <c r="C3985">
        <v>9.3000000000000007</v>
      </c>
      <c r="D3985">
        <v>15</v>
      </c>
      <c r="E3985">
        <v>95.4</v>
      </c>
      <c r="F3985">
        <v>81</v>
      </c>
      <c r="G3985">
        <v>0</v>
      </c>
      <c r="H3985">
        <v>0</v>
      </c>
      <c r="I3985">
        <v>0</v>
      </c>
      <c r="J3985">
        <v>0</v>
      </c>
      <c r="K3985">
        <f t="shared" si="308"/>
        <v>5.6999999999999993</v>
      </c>
      <c r="L3985">
        <f t="shared" si="301"/>
        <v>0.60247841703617422</v>
      </c>
      <c r="M3985">
        <f t="shared" si="302"/>
        <v>8.601919155327467</v>
      </c>
      <c r="N3985" s="10" t="str" cm="1">
        <f t="array" ref="N3985">_xlfn.IFS(AND(C3985&lt;=0, C3985-M3985&lt;=2), "escarcha",AND(C3985&lt;=0, C3985-M3985&gt;2), "helada negra", AND(C3985&gt;0, M3985+2&gt;C3985), "rocío", TRUE, "sin riesgo")</f>
        <v>rocío</v>
      </c>
      <c r="O3985">
        <f t="shared" si="309"/>
        <v>0.8138294259777904</v>
      </c>
      <c r="P3985">
        <f t="shared" si="310"/>
        <v>11.765575919816426</v>
      </c>
      <c r="Q3985" s="10" t="str" cm="1">
        <f t="array" ref="Q3985">_xlfn.IFS(AND(D3985&lt;=0, D3985-P3985&lt;=2), "escarcha",AND(D3985&lt;=0, D3985-P3985&gt;2), "helada negra", AND(D3985&gt;0, P3985+2&gt;D3985), "rocío", TRUE, "sin riesgo")</f>
        <v>sin riesgo</v>
      </c>
    </row>
    <row r="3986" spans="1:17" x14ac:dyDescent="0.35">
      <c r="A3986" s="2">
        <v>45841</v>
      </c>
      <c r="B3986" s="3" t="s">
        <v>78</v>
      </c>
      <c r="C3986">
        <v>11.4</v>
      </c>
      <c r="D3986">
        <v>16.5</v>
      </c>
      <c r="E3986">
        <v>95.8</v>
      </c>
      <c r="F3986">
        <v>76</v>
      </c>
      <c r="G3986">
        <v>0</v>
      </c>
      <c r="H3986">
        <v>0.3</v>
      </c>
      <c r="I3986">
        <v>0</v>
      </c>
      <c r="J3986">
        <v>1.4</v>
      </c>
      <c r="K3986">
        <f t="shared" si="308"/>
        <v>5.0999999999999996</v>
      </c>
      <c r="L3986">
        <f t="shared" si="301"/>
        <v>0.74676786449729127</v>
      </c>
      <c r="M3986">
        <f t="shared" si="302"/>
        <v>10.753167768421378</v>
      </c>
      <c r="N3986" s="10" t="str" cm="1">
        <f t="array" ref="N3986">_xlfn.IFS(AND(C3986&lt;=0, C3986-M3986&lt;=2), "escarcha",AND(C3986&lt;=0, C3986-M3986&gt;2), "helada negra", AND(C3986&gt;0, M3986+2&gt;C3986), "rocío", TRUE, "sin riesgo")</f>
        <v>rocío</v>
      </c>
      <c r="O3986">
        <f t="shared" si="309"/>
        <v>0.84605517864901425</v>
      </c>
      <c r="P3986">
        <f t="shared" si="310"/>
        <v>12.254957198333534</v>
      </c>
      <c r="Q3986" s="10" t="str" cm="1">
        <f t="array" ref="Q3986">_xlfn.IFS(AND(D3986&lt;=0, D3986-P3986&lt;=2), "escarcha",AND(D3986&lt;=0, D3986-P3986&gt;2), "helada negra", AND(D3986&gt;0, P3986+2&gt;D3986), "rocío", TRUE, "sin riesgo")</f>
        <v>sin riesgo</v>
      </c>
    </row>
    <row r="3987" spans="1:17" x14ac:dyDescent="0.35">
      <c r="A3987" s="2">
        <v>45841</v>
      </c>
      <c r="B3987" s="3" t="s">
        <v>79</v>
      </c>
      <c r="C3987">
        <v>14.7</v>
      </c>
      <c r="D3987">
        <v>19.100000000000001</v>
      </c>
      <c r="E3987">
        <v>91.1</v>
      </c>
      <c r="F3987">
        <v>70</v>
      </c>
      <c r="G3987">
        <v>0</v>
      </c>
      <c r="H3987">
        <v>0.1</v>
      </c>
      <c r="I3987">
        <v>0</v>
      </c>
      <c r="J3987">
        <v>1.6</v>
      </c>
      <c r="K3987">
        <f t="shared" si="308"/>
        <v>4.4000000000000021</v>
      </c>
      <c r="L3987">
        <f t="shared" si="301"/>
        <v>0.91201575515995037</v>
      </c>
      <c r="M3987">
        <f t="shared" si="302"/>
        <v>13.262521276085582</v>
      </c>
      <c r="N3987" s="10" t="str" cm="1">
        <f t="array" ref="N3987">_xlfn.IFS(AND(C3987&lt;=0, C3987-M3987&lt;=2), "escarcha",AND(C3987&lt;=0, C3987-M3987&gt;2), "helada negra", AND(C3987&gt;0, M3987+2&gt;C3987), "rocío", TRUE, "sin riesgo")</f>
        <v>rocío</v>
      </c>
      <c r="O3987">
        <f t="shared" si="309"/>
        <v>0.9275148019985533</v>
      </c>
      <c r="P3987">
        <f t="shared" si="310"/>
        <v>13.500428046776154</v>
      </c>
      <c r="Q3987" s="10" t="str" cm="1">
        <f t="array" ref="Q3987">_xlfn.IFS(AND(D3987&lt;=0, D3987-P3987&lt;=2), "escarcha",AND(D3987&lt;=0, D3987-P3987&gt;2), "helada negra", AND(D3987&gt;0, P3987+2&gt;D3987), "rocío", TRUE, "sin riesgo")</f>
        <v>sin riesgo</v>
      </c>
    </row>
    <row r="3988" spans="1:17" x14ac:dyDescent="0.35">
      <c r="A3988" s="2">
        <v>45841</v>
      </c>
      <c r="B3988" s="3" t="s">
        <v>80</v>
      </c>
      <c r="C3988">
        <v>19.100000000000001</v>
      </c>
      <c r="D3988">
        <v>21.5</v>
      </c>
      <c r="E3988">
        <v>72.099999999999994</v>
      </c>
      <c r="F3988">
        <v>63</v>
      </c>
      <c r="G3988">
        <v>0</v>
      </c>
      <c r="H3988">
        <v>0.4</v>
      </c>
      <c r="I3988">
        <v>0</v>
      </c>
      <c r="J3988">
        <v>2</v>
      </c>
      <c r="K3988">
        <f t="shared" si="308"/>
        <v>2.3999999999999986</v>
      </c>
      <c r="L3988">
        <f t="shared" si="301"/>
        <v>0.9570736042400978</v>
      </c>
      <c r="M3988">
        <f t="shared" si="302"/>
        <v>13.955375326932419</v>
      </c>
      <c r="N3988" s="10" t="str" cm="1">
        <f t="array" ref="N3988">_xlfn.IFS(AND(C3988&lt;=0, C3988-M3988&lt;=2), "escarcha",AND(C3988&lt;=0, C3988-M3988&gt;2), "helada negra", AND(C3988&gt;0, M3988+2&gt;C3988), "rocío", TRUE, "sin riesgo")</f>
        <v>sin riesgo</v>
      </c>
      <c r="O3988">
        <f t="shared" si="309"/>
        <v>0.97040386904939291</v>
      </c>
      <c r="P3988">
        <f t="shared" si="310"/>
        <v>14.161073284477347</v>
      </c>
      <c r="Q3988" s="10" t="str" cm="1">
        <f t="array" ref="Q3988">_xlfn.IFS(AND(D3988&lt;=0, D3988-P3988&lt;=2), "escarcha",AND(D3988&lt;=0, D3988-P3988&gt;2), "helada negra", AND(D3988&gt;0, P3988+2&gt;D3988), "rocío", TRUE, "sin riesgo")</f>
        <v>sin riesgo</v>
      </c>
    </row>
    <row r="3989" spans="1:17" x14ac:dyDescent="0.35">
      <c r="A3989" s="2">
        <v>45841</v>
      </c>
      <c r="B3989" s="3" t="s">
        <v>81</v>
      </c>
      <c r="C3989">
        <v>21.8</v>
      </c>
      <c r="D3989">
        <v>21.9</v>
      </c>
      <c r="E3989">
        <v>63.1</v>
      </c>
      <c r="F3989">
        <v>61</v>
      </c>
      <c r="G3989">
        <v>0</v>
      </c>
      <c r="H3989">
        <v>1.5</v>
      </c>
      <c r="I3989">
        <v>0</v>
      </c>
      <c r="J3989">
        <v>4</v>
      </c>
      <c r="K3989">
        <f t="shared" si="308"/>
        <v>9.9999999999997868E-2</v>
      </c>
      <c r="L3989">
        <f t="shared" si="301"/>
        <v>0.99033218754638952</v>
      </c>
      <c r="M3989">
        <f t="shared" si="302"/>
        <v>14.469199960884144</v>
      </c>
      <c r="N3989" s="10" t="str" cm="1">
        <f t="array" ref="N3989">_xlfn.IFS(AND(C3989&lt;=0, C3989-M3989&lt;=2), "escarcha",AND(C3989&lt;=0, C3989-M3989&gt;2), "helada negra", AND(C3989&gt;0, M3989+2&gt;C3989), "rocío", TRUE, "sin riesgo")</f>
        <v>sin riesgo</v>
      </c>
      <c r="O3989">
        <f t="shared" si="309"/>
        <v>0.96259014304518808</v>
      </c>
      <c r="P3989">
        <f t="shared" si="310"/>
        <v>14.040460556073391</v>
      </c>
      <c r="Q3989" s="10" t="str" cm="1">
        <f t="array" ref="Q3989">_xlfn.IFS(AND(D3989&lt;=0, D3989-P3989&lt;=2), "escarcha",AND(D3989&lt;=0, D3989-P3989&gt;2), "helada negra", AND(D3989&gt;0, P3989+2&gt;D3989), "rocío", TRUE, "sin riesgo")</f>
        <v>sin riesgo</v>
      </c>
    </row>
    <row r="3990" spans="1:17" x14ac:dyDescent="0.35">
      <c r="A3990" s="2">
        <v>45841</v>
      </c>
      <c r="B3990" s="3" t="s">
        <v>82</v>
      </c>
      <c r="C3990">
        <v>23.1</v>
      </c>
      <c r="D3990">
        <v>22.3</v>
      </c>
      <c r="E3990">
        <v>58.5</v>
      </c>
      <c r="F3990">
        <v>58</v>
      </c>
      <c r="G3990">
        <v>1</v>
      </c>
      <c r="H3990">
        <v>3.8</v>
      </c>
      <c r="I3990">
        <v>4</v>
      </c>
      <c r="J3990">
        <v>6.7</v>
      </c>
      <c r="K3990">
        <f t="shared" si="308"/>
        <v>0.80000000000000071</v>
      </c>
      <c r="L3990">
        <f t="shared" si="301"/>
        <v>0.99364352248433296</v>
      </c>
      <c r="M3990">
        <f t="shared" si="302"/>
        <v>14.520470535946684</v>
      </c>
      <c r="N3990" s="10" t="str" cm="1">
        <f t="array" ref="N3990">_xlfn.IFS(AND(C3990&lt;=0, C3990-M3990&lt;=2), "escarcha",AND(C3990&lt;=0, C3990-M3990&gt;2), "helada negra", AND(C3990&gt;0, M3990+2&gt;C3990), "rocío", TRUE, "sin riesgo")</f>
        <v>sin riesgo</v>
      </c>
      <c r="O3990">
        <f t="shared" si="309"/>
        <v>0.93653271752584144</v>
      </c>
      <c r="P3990">
        <f t="shared" si="310"/>
        <v>13.639054313065431</v>
      </c>
      <c r="Q3990" s="10" t="str" cm="1">
        <f t="array" ref="Q3990">_xlfn.IFS(AND(D3990&lt;=0, D3990-P3990&lt;=2), "escarcha",AND(D3990&lt;=0, D3990-P3990&gt;2), "helada negra", AND(D3990&gt;0, P3990+2&gt;D3990), "rocío", TRUE, "sin riesgo")</f>
        <v>sin riesgo</v>
      </c>
    </row>
    <row r="3991" spans="1:17" x14ac:dyDescent="0.35">
      <c r="A3991" s="2">
        <v>45841</v>
      </c>
      <c r="B3991" s="3" t="s">
        <v>83</v>
      </c>
      <c r="C3991">
        <v>23.1</v>
      </c>
      <c r="D3991">
        <v>22.7</v>
      </c>
      <c r="E3991">
        <v>60.2</v>
      </c>
      <c r="F3991">
        <v>57</v>
      </c>
      <c r="G3991">
        <v>4</v>
      </c>
      <c r="H3991">
        <v>4.4000000000000004</v>
      </c>
      <c r="I3991">
        <v>8</v>
      </c>
      <c r="J3991">
        <v>9</v>
      </c>
      <c r="K3991">
        <f t="shared" si="308"/>
        <v>0.40000000000000213</v>
      </c>
      <c r="L3991">
        <f t="shared" si="301"/>
        <v>1.0222891205612976</v>
      </c>
      <c r="M3991">
        <f t="shared" si="302"/>
        <v>14.964854213591986</v>
      </c>
      <c r="N3991" s="10" t="str" cm="1">
        <f t="array" ref="N3991">_xlfn.IFS(AND(C3991&lt;=0, C3991-M3991&lt;=2), "escarcha",AND(C3991&lt;=0, C3991-M3991&gt;2), "helada negra", AND(C3991&gt;0, M3991+2&gt;C3991), "rocío", TRUE, "sin riesgo")</f>
        <v>sin riesgo</v>
      </c>
      <c r="O3991">
        <f t="shared" si="309"/>
        <v>0.94344102765815419</v>
      </c>
      <c r="P3991">
        <f t="shared" si="310"/>
        <v>13.745352442311228</v>
      </c>
      <c r="Q3991" s="10" t="str" cm="1">
        <f t="array" ref="Q3991">_xlfn.IFS(AND(D3991&lt;=0, D3991-P3991&lt;=2), "escarcha",AND(D3991&lt;=0, D3991-P3991&gt;2), "helada negra", AND(D3991&gt;0, P3991+2&gt;D3991), "rocío", TRUE, "sin riesgo")</f>
        <v>sin riesgo</v>
      </c>
    </row>
    <row r="3992" spans="1:17" x14ac:dyDescent="0.35">
      <c r="A3992" s="2">
        <v>45841</v>
      </c>
      <c r="B3992" s="3" t="s">
        <v>84</v>
      </c>
      <c r="C3992">
        <v>23.7</v>
      </c>
      <c r="D3992">
        <v>24</v>
      </c>
      <c r="E3992">
        <v>57</v>
      </c>
      <c r="F3992">
        <v>54</v>
      </c>
      <c r="G3992">
        <v>2</v>
      </c>
      <c r="H3992">
        <v>3.5</v>
      </c>
      <c r="I3992">
        <v>4</v>
      </c>
      <c r="J3992">
        <v>8.1</v>
      </c>
      <c r="K3992">
        <f t="shared" si="308"/>
        <v>0.30000000000000071</v>
      </c>
      <c r="L3992">
        <f t="shared" si="301"/>
        <v>1.0038723092589201</v>
      </c>
      <c r="M3992">
        <f t="shared" si="302"/>
        <v>14.678975493233194</v>
      </c>
      <c r="N3992" s="10" t="str" cm="1">
        <f t="array" ref="N3992">_xlfn.IFS(AND(C3992&lt;=0, C3992-M3992&lt;=2), "escarcha",AND(C3992&lt;=0, C3992-M3992&gt;2), "helada negra", AND(C3992&gt;0, M3992+2&gt;C3992), "rocío", TRUE, "sin riesgo")</f>
        <v>sin riesgo</v>
      </c>
      <c r="O3992">
        <f t="shared" si="309"/>
        <v>0.96784621527959847</v>
      </c>
      <c r="P3992">
        <f t="shared" si="310"/>
        <v>14.121580865593359</v>
      </c>
      <c r="Q3992" s="10" t="str" cm="1">
        <f t="array" ref="Q3992">_xlfn.IFS(AND(D3992&lt;=0, D3992-P3992&lt;=2), "escarcha",AND(D3992&lt;=0, D3992-P3992&gt;2), "helada negra", AND(D3992&gt;0, P3992+2&gt;D3992), "rocío", TRUE, "sin riesgo")</f>
        <v>sin riesgo</v>
      </c>
    </row>
    <row r="3993" spans="1:17" x14ac:dyDescent="0.35">
      <c r="A3993" s="2">
        <v>45841</v>
      </c>
      <c r="B3993" s="3" t="s">
        <v>85</v>
      </c>
      <c r="C3993">
        <v>24.4</v>
      </c>
      <c r="D3993">
        <v>23.6</v>
      </c>
      <c r="E3993">
        <v>59</v>
      </c>
      <c r="F3993">
        <v>56</v>
      </c>
      <c r="G3993">
        <v>3</v>
      </c>
      <c r="H3993">
        <v>5.8</v>
      </c>
      <c r="I3993">
        <v>8</v>
      </c>
      <c r="J3993">
        <v>10.6</v>
      </c>
      <c r="K3993">
        <f t="shared" si="308"/>
        <v>0.79999999999999716</v>
      </c>
      <c r="L3993">
        <f t="shared" si="301"/>
        <v>1.0803914876513998</v>
      </c>
      <c r="M3993">
        <f t="shared" si="302"/>
        <v>15.870931425353003</v>
      </c>
      <c r="N3993" s="10" t="str" cm="1">
        <f t="array" ref="N3993">_xlfn.IFS(AND(C3993&lt;=0, C3993-M3993&lt;=2), "escarcha",AND(C3993&lt;=0, C3993-M3993&gt;2), "helada negra", AND(C3993&gt;0, M3993+2&gt;C3993), "rocío", TRUE, "sin riesgo")</f>
        <v>sin riesgo</v>
      </c>
      <c r="O3993">
        <f t="shared" si="309"/>
        <v>0.98015000159674315</v>
      </c>
      <c r="P3993">
        <f t="shared" si="310"/>
        <v>14.311673365090376</v>
      </c>
      <c r="Q3993" s="10" t="str" cm="1">
        <f t="array" ref="Q3993">_xlfn.IFS(AND(D3993&lt;=0, D3993-P3993&lt;=2), "escarcha",AND(D3993&lt;=0, D3993-P3993&gt;2), "helada negra", AND(D3993&gt;0, P3993+2&gt;D3993), "rocío", TRUE, "sin riesgo")</f>
        <v>sin riesgo</v>
      </c>
    </row>
    <row r="3994" spans="1:17" x14ac:dyDescent="0.35">
      <c r="A3994" s="2">
        <v>45841</v>
      </c>
      <c r="B3994" s="3" t="s">
        <v>86</v>
      </c>
      <c r="C3994">
        <v>24.8</v>
      </c>
      <c r="D3994">
        <v>24.6</v>
      </c>
      <c r="E3994">
        <v>57.2</v>
      </c>
      <c r="F3994">
        <v>54</v>
      </c>
      <c r="G3994">
        <v>8</v>
      </c>
      <c r="H3994">
        <v>4.8</v>
      </c>
      <c r="I3994">
        <v>13</v>
      </c>
      <c r="J3994">
        <v>8.6999999999999993</v>
      </c>
      <c r="K3994">
        <f t="shared" si="308"/>
        <v>0.19999999999999929</v>
      </c>
      <c r="L3994">
        <f t="shared" si="301"/>
        <v>1.0733281568421056</v>
      </c>
      <c r="M3994">
        <f t="shared" si="302"/>
        <v>15.760442673755639</v>
      </c>
      <c r="N3994" s="10" t="str" cm="1">
        <f t="array" ref="N3994">_xlfn.IFS(AND(C3994&lt;=0, C3994-M3994&lt;=2), "escarcha",AND(C3994&lt;=0, C3994-M3994&gt;2), "helada negra", AND(C3994&gt;0, M3994+2&gt;C3994), "rocío", TRUE, "sin riesgo")</f>
        <v>sin riesgo</v>
      </c>
      <c r="O3994">
        <f t="shared" si="309"/>
        <v>1.0038071351240836</v>
      </c>
      <c r="P3994">
        <f t="shared" si="310"/>
        <v>14.677964939334007</v>
      </c>
      <c r="Q3994" s="10" t="str" cm="1">
        <f t="array" ref="Q3994">_xlfn.IFS(AND(D3994&lt;=0, D3994-P3994&lt;=2), "escarcha",AND(D3994&lt;=0, D3994-P3994&gt;2), "helada negra", AND(D3994&gt;0, P3994+2&gt;D3994), "rocío", TRUE, "sin riesgo")</f>
        <v>sin riesgo</v>
      </c>
    </row>
    <row r="3995" spans="1:17" x14ac:dyDescent="0.35">
      <c r="A3995" s="2">
        <v>45841</v>
      </c>
      <c r="B3995" s="3" t="s">
        <v>87</v>
      </c>
      <c r="C3995">
        <v>25.8</v>
      </c>
      <c r="D3995">
        <v>25.4</v>
      </c>
      <c r="E3995">
        <v>57</v>
      </c>
      <c r="F3995">
        <v>53</v>
      </c>
      <c r="G3995">
        <v>1</v>
      </c>
      <c r="H3995">
        <v>2.9</v>
      </c>
      <c r="I3995">
        <v>4</v>
      </c>
      <c r="J3995">
        <v>7.7</v>
      </c>
      <c r="K3995">
        <f t="shared" si="308"/>
        <v>0.40000000000000213</v>
      </c>
      <c r="L3995">
        <f t="shared" si="301"/>
        <v>1.1293146482800254</v>
      </c>
      <c r="M3995">
        <f t="shared" si="302"/>
        <v>16.638813499759134</v>
      </c>
      <c r="N3995" s="10" t="str" cm="1">
        <f t="array" ref="N3995">_xlfn.IFS(AND(C3995&lt;=0, C3995-M3995&lt;=2), "escarcha",AND(C3995&lt;=0, C3995-M3995&gt;2), "helada negra", AND(C3995&gt;0, M3995+2&gt;C3995), "rocío", TRUE, "sin riesgo")</f>
        <v>sin riesgo</v>
      </c>
      <c r="O3995">
        <f t="shared" si="309"/>
        <v>1.0328128317213841</v>
      </c>
      <c r="P3995">
        <f t="shared" si="310"/>
        <v>15.128495603127114</v>
      </c>
      <c r="Q3995" s="10" t="str" cm="1">
        <f t="array" ref="Q3995">_xlfn.IFS(AND(D3995&lt;=0, D3995-P3995&lt;=2), "escarcha",AND(D3995&lt;=0, D3995-P3995&gt;2), "helada negra", AND(D3995&gt;0, P3995+2&gt;D3995), "rocío", TRUE, "sin riesgo")</f>
        <v>sin riesgo</v>
      </c>
    </row>
    <row r="3996" spans="1:17" x14ac:dyDescent="0.35">
      <c r="A3996" s="2">
        <v>45841</v>
      </c>
      <c r="B3996" s="3" t="s">
        <v>88</v>
      </c>
      <c r="C3996">
        <v>26.2</v>
      </c>
      <c r="D3996">
        <v>26.3</v>
      </c>
      <c r="E3996">
        <v>51.6</v>
      </c>
      <c r="F3996">
        <v>52</v>
      </c>
      <c r="G3996">
        <v>5</v>
      </c>
      <c r="H3996">
        <v>3.3</v>
      </c>
      <c r="I3996">
        <v>14</v>
      </c>
      <c r="J3996">
        <v>8.1999999999999993</v>
      </c>
      <c r="K3996">
        <f t="shared" si="308"/>
        <v>0.10000000000000142</v>
      </c>
      <c r="L3996">
        <f t="shared" si="301"/>
        <v>1.0534569685971822</v>
      </c>
      <c r="M3996">
        <f t="shared" si="302"/>
        <v>15.450111143101285</v>
      </c>
      <c r="N3996" s="10" t="str" cm="1">
        <f t="array" ref="N3996">_xlfn.IFS(AND(C3996&lt;=0, C3996-M3996&lt;=2), "escarcha",AND(C3996&lt;=0, C3996-M3996&gt;2), "helada negra", AND(C3996&gt;0, M3996+2&gt;C3996), "rocío", TRUE, "sin riesgo")</f>
        <v>sin riesgo</v>
      </c>
      <c r="O3996">
        <f t="shared" si="309"/>
        <v>1.0670860075320756</v>
      </c>
      <c r="P3996">
        <f t="shared" si="310"/>
        <v>15.66287778693437</v>
      </c>
      <c r="Q3996" s="10" t="str" cm="1">
        <f t="array" ref="Q3996">_xlfn.IFS(AND(D3996&lt;=0, D3996-P3996&lt;=2), "escarcha",AND(D3996&lt;=0, D3996-P3996&gt;2), "helada negra", AND(D3996&gt;0, P3996+2&gt;D3996), "rocío", TRUE, "sin riesgo")</f>
        <v>sin riesgo</v>
      </c>
    </row>
    <row r="3997" spans="1:17" x14ac:dyDescent="0.35">
      <c r="A3997" s="2">
        <v>45841</v>
      </c>
      <c r="B3997" s="3" t="s">
        <v>89</v>
      </c>
      <c r="C3997">
        <v>26.8</v>
      </c>
      <c r="D3997">
        <v>26.6</v>
      </c>
      <c r="E3997">
        <v>55.4</v>
      </c>
      <c r="F3997">
        <v>50</v>
      </c>
      <c r="G3997">
        <v>3</v>
      </c>
      <c r="H3997">
        <v>2.6</v>
      </c>
      <c r="I3997">
        <v>7</v>
      </c>
      <c r="J3997">
        <v>5.8</v>
      </c>
      <c r="K3997">
        <f t="shared" si="308"/>
        <v>0.19999999999999929</v>
      </c>
      <c r="L3997">
        <f t="shared" si="301"/>
        <v>1.1598911747381679</v>
      </c>
      <c r="M3997">
        <f t="shared" si="302"/>
        <v>17.121049979083967</v>
      </c>
      <c r="N3997" s="10" t="str" cm="1">
        <f t="array" ref="N3997">_xlfn.IFS(AND(C3997&lt;=0, C3997-M3997&lt;=2), "escarcha",AND(C3997&lt;=0, C3997-M3997&gt;2), "helada negra", AND(C3997&gt;0, M3997+2&gt;C3997), "rocío", TRUE, "sin riesgo")</f>
        <v>sin riesgo</v>
      </c>
      <c r="O3997">
        <f t="shared" si="309"/>
        <v>1.0455599845490893</v>
      </c>
      <c r="P3997">
        <f t="shared" si="310"/>
        <v>15.326989235341768</v>
      </c>
      <c r="Q3997" s="10" t="str" cm="1">
        <f t="array" ref="Q3997">_xlfn.IFS(AND(D3997&lt;=0, D3997-P3997&lt;=2), "escarcha",AND(D3997&lt;=0, D3997-P3997&gt;2), "helada negra", AND(D3997&gt;0, P3997+2&gt;D3997), "rocío", TRUE, "sin riesgo")</f>
        <v>sin riesgo</v>
      </c>
    </row>
    <row r="3998" spans="1:17" x14ac:dyDescent="0.35">
      <c r="A3998" s="2">
        <v>45841</v>
      </c>
      <c r="B3998" s="3" t="s">
        <v>90</v>
      </c>
      <c r="C3998">
        <v>27.7</v>
      </c>
      <c r="D3998">
        <v>26.6</v>
      </c>
      <c r="E3998">
        <v>50.9</v>
      </c>
      <c r="F3998">
        <v>51</v>
      </c>
      <c r="G3998">
        <v>5</v>
      </c>
      <c r="H3998">
        <v>3.6</v>
      </c>
      <c r="I3998">
        <v>13</v>
      </c>
      <c r="J3998">
        <v>8</v>
      </c>
      <c r="K3998">
        <f t="shared" si="308"/>
        <v>1.0999999999999979</v>
      </c>
      <c r="L3998">
        <f t="shared" si="301"/>
        <v>1.1279449352488169</v>
      </c>
      <c r="M3998">
        <f t="shared" si="302"/>
        <v>16.617252957384554</v>
      </c>
      <c r="N3998" s="10" t="str" cm="1">
        <f t="array" ref="N3998">_xlfn.IFS(AND(C3998&lt;=0, C3998-M3998&lt;=2), "escarcha",AND(C3998&lt;=0, C3998-M3998&gt;2), "helada negra", AND(C3998&gt;0, M3998+2&gt;C3998), "rocío", TRUE, "sin riesgo")</f>
        <v>sin riesgo</v>
      </c>
      <c r="O3998">
        <f t="shared" si="309"/>
        <v>1.0653626118452688</v>
      </c>
      <c r="P3998">
        <f t="shared" si="310"/>
        <v>15.635954043781553</v>
      </c>
      <c r="Q3998" s="10" t="str" cm="1">
        <f t="array" ref="Q3998">_xlfn.IFS(AND(D3998&lt;=0, D3998-P3998&lt;=2), "escarcha",AND(D3998&lt;=0, D3998-P3998&gt;2), "helada negra", AND(D3998&gt;0, P3998+2&gt;D3998), "rocío", TRUE, "sin riesgo")</f>
        <v>sin riesgo</v>
      </c>
    </row>
    <row r="3999" spans="1:17" x14ac:dyDescent="0.35">
      <c r="A3999" s="2">
        <v>45841</v>
      </c>
      <c r="B3999" s="3" t="s">
        <v>91</v>
      </c>
      <c r="C3999">
        <v>28.5</v>
      </c>
      <c r="D3999">
        <v>27.8</v>
      </c>
      <c r="E3999">
        <v>51.7</v>
      </c>
      <c r="F3999">
        <v>48</v>
      </c>
      <c r="G3999">
        <v>5</v>
      </c>
      <c r="H3999">
        <v>4.2</v>
      </c>
      <c r="I3999">
        <v>16</v>
      </c>
      <c r="J3999">
        <v>7.4</v>
      </c>
      <c r="K3999">
        <f t="shared" si="308"/>
        <v>0.69999999999999929</v>
      </c>
      <c r="L3999">
        <f t="shared" si="301"/>
        <v>1.190153177024414</v>
      </c>
      <c r="M3999">
        <f t="shared" si="302"/>
        <v>17.600092733425488</v>
      </c>
      <c r="N3999" s="10" t="str" cm="1">
        <f t="array" ref="N3999">_xlfn.IFS(AND(C3999&lt;=0, C3999-M3999&lt;=2), "escarcha",AND(C3999&lt;=0, C3999-M3999&gt;2), "helada negra", AND(C3999&gt;0, M3999+2&gt;C3999), "rocío", TRUE, "sin riesgo")</f>
        <v>sin riesgo</v>
      </c>
      <c r="O3999">
        <f t="shared" si="309"/>
        <v>1.0751247549153691</v>
      </c>
      <c r="P3999">
        <f t="shared" si="310"/>
        <v>15.788537168111752</v>
      </c>
      <c r="Q3999" s="10" t="str" cm="1">
        <f t="array" ref="Q3999">_xlfn.IFS(AND(D3999&lt;=0, D3999-P3999&lt;=2), "escarcha",AND(D3999&lt;=0, D3999-P3999&gt;2), "helada negra", AND(D3999&gt;0, P3999+2&gt;D3999), "rocío", TRUE, "sin riesgo")</f>
        <v>sin riesgo</v>
      </c>
    </row>
    <row r="4000" spans="1:17" x14ac:dyDescent="0.35">
      <c r="A4000" s="2">
        <v>45841</v>
      </c>
      <c r="B4000" s="3" t="s">
        <v>92</v>
      </c>
      <c r="C4000">
        <v>28.9</v>
      </c>
      <c r="D4000">
        <v>27.3</v>
      </c>
      <c r="E4000">
        <v>45.5</v>
      </c>
      <c r="F4000">
        <v>50</v>
      </c>
      <c r="G4000">
        <v>3</v>
      </c>
      <c r="H4000">
        <v>5.7</v>
      </c>
      <c r="I4000">
        <v>8</v>
      </c>
      <c r="J4000">
        <v>11.9</v>
      </c>
      <c r="K4000">
        <f t="shared" si="308"/>
        <v>1.5999999999999979</v>
      </c>
      <c r="L4000">
        <f t="shared" si="301"/>
        <v>1.0856115670483162</v>
      </c>
      <c r="M4000">
        <f t="shared" si="302"/>
        <v>15.952647603931727</v>
      </c>
      <c r="N4000" s="10" t="str" cm="1">
        <f t="array" ref="N4000">_xlfn.IFS(AND(C4000&lt;=0, C4000-M4000&lt;=2), "escarcha",AND(C4000&lt;=0, C4000-M4000&gt;2), "helada negra", AND(C4000&gt;0, M4000+2&gt;C4000), "rocío", TRUE, "sin riesgo")</f>
        <v>sin riesgo</v>
      </c>
      <c r="O4000">
        <f t="shared" si="309"/>
        <v>1.0866948701909611</v>
      </c>
      <c r="P4000">
        <f t="shared" si="310"/>
        <v>15.96961231385025</v>
      </c>
      <c r="Q4000" s="10" t="str" cm="1">
        <f t="array" ref="Q4000">_xlfn.IFS(AND(D4000&lt;=0, D4000-P4000&lt;=2), "escarcha",AND(D4000&lt;=0, D4000-P4000&gt;2), "helada negra", AND(D4000&gt;0, P4000+2&gt;D4000), "rocío", TRUE, "sin riesgo")</f>
        <v>sin riesgo</v>
      </c>
    </row>
    <row r="4001" spans="1:17" x14ac:dyDescent="0.35">
      <c r="A4001" s="2">
        <v>45841</v>
      </c>
      <c r="B4001" s="3" t="s">
        <v>93</v>
      </c>
      <c r="C4001">
        <v>29.6</v>
      </c>
      <c r="D4001">
        <v>28.2</v>
      </c>
      <c r="E4001">
        <v>50.1</v>
      </c>
      <c r="F4001">
        <v>48</v>
      </c>
      <c r="G4001">
        <v>7</v>
      </c>
      <c r="H4001">
        <v>4.9000000000000004</v>
      </c>
      <c r="I4001">
        <v>15</v>
      </c>
      <c r="J4001">
        <v>9.4</v>
      </c>
      <c r="K4001">
        <f t="shared" si="308"/>
        <v>1.4000000000000021</v>
      </c>
      <c r="L4001">
        <f t="shared" si="301"/>
        <v>1.22236314604639</v>
      </c>
      <c r="M4001">
        <f t="shared" si="302"/>
        <v>18.111913447837335</v>
      </c>
      <c r="N4001" s="10" t="str" cm="1">
        <f t="array" ref="N4001">_xlfn.IFS(AND(C4001&lt;=0, C4001-M4001&lt;=2), "escarcha",AND(C4001&lt;=0, C4001-M4001&gt;2), "helada negra", AND(C4001&gt;0, M4001+2&gt;C4001), "rocío", TRUE, "sin riesgo")</f>
        <v>sin riesgo</v>
      </c>
      <c r="O4001">
        <f t="shared" si="309"/>
        <v>1.0984486099072643</v>
      </c>
      <c r="P4001">
        <f t="shared" si="310"/>
        <v>16.153820833540728</v>
      </c>
      <c r="Q4001" s="10" t="str" cm="1">
        <f t="array" ref="Q4001">_xlfn.IFS(AND(D4001&lt;=0, D4001-P4001&lt;=2), "escarcha",AND(D4001&lt;=0, D4001-P4001&gt;2), "helada negra", AND(D4001&gt;0, P4001+2&gt;D4001), "rocío", TRUE, "sin riesgo")</f>
        <v>sin riesgo</v>
      </c>
    </row>
    <row r="4002" spans="1:17" x14ac:dyDescent="0.35">
      <c r="A4002" s="2">
        <v>45841</v>
      </c>
      <c r="B4002" s="3" t="s">
        <v>94</v>
      </c>
      <c r="C4002">
        <v>30.5</v>
      </c>
      <c r="D4002">
        <v>28.5</v>
      </c>
      <c r="E4002">
        <v>45.1</v>
      </c>
      <c r="F4002">
        <v>45</v>
      </c>
      <c r="G4002">
        <v>2</v>
      </c>
      <c r="H4002">
        <v>5.2</v>
      </c>
      <c r="I4002">
        <v>8</v>
      </c>
      <c r="J4002">
        <v>9.1999999999999993</v>
      </c>
      <c r="K4002">
        <f t="shared" si="308"/>
        <v>2</v>
      </c>
      <c r="L4002">
        <f t="shared" si="301"/>
        <v>1.168918246087552</v>
      </c>
      <c r="M4002">
        <f t="shared" si="302"/>
        <v>17.263762709587603</v>
      </c>
      <c r="N4002" s="10" t="str" cm="1">
        <f t="array" ref="N4002">_xlfn.IFS(AND(C4002&lt;=0, C4002-M4002&lt;=2), "escarcha",AND(C4002&lt;=0, C4002-M4002&gt;2), "helada negra", AND(C4002&gt;0, M4002+2&gt;C4002), "rocío", TRUE, "sin riesgo")</f>
        <v>sin riesgo</v>
      </c>
      <c r="O4002">
        <f t="shared" si="309"/>
        <v>1.0513578852803502</v>
      </c>
      <c r="P4002">
        <f t="shared" si="310"/>
        <v>15.417372878565899</v>
      </c>
      <c r="Q4002" s="10" t="str" cm="1">
        <f t="array" ref="Q4002">_xlfn.IFS(AND(D4002&lt;=0, D4002-P4002&lt;=2), "escarcha",AND(D4002&lt;=0, D4002-P4002&gt;2), "helada negra", AND(D4002&gt;0, P4002+2&gt;D4002), "rocío", TRUE, "sin riesgo")</f>
        <v>sin riesgo</v>
      </c>
    </row>
    <row r="4003" spans="1:17" x14ac:dyDescent="0.35">
      <c r="A4003" s="2">
        <v>45841</v>
      </c>
      <c r="B4003" s="3" t="s">
        <v>95</v>
      </c>
      <c r="C4003">
        <v>30.4</v>
      </c>
      <c r="D4003">
        <v>29</v>
      </c>
      <c r="E4003">
        <v>41.6</v>
      </c>
      <c r="F4003">
        <v>44</v>
      </c>
      <c r="G4003">
        <v>3</v>
      </c>
      <c r="H4003">
        <v>4.9000000000000004</v>
      </c>
      <c r="I4003">
        <v>7</v>
      </c>
      <c r="J4003">
        <v>9.4</v>
      </c>
      <c r="K4003">
        <f t="shared" si="308"/>
        <v>1.3999999999999986</v>
      </c>
      <c r="L4003">
        <f t="shared" si="301"/>
        <v>1.0824092088976167</v>
      </c>
      <c r="M4003">
        <f t="shared" si="302"/>
        <v>15.902511127336304</v>
      </c>
      <c r="N4003" s="10" t="str" cm="1">
        <f t="array" ref="N4003">_xlfn.IFS(AND(C4003&lt;=0, C4003-M4003&lt;=2), "escarcha",AND(C4003&lt;=0, C4003-M4003&gt;2), "helada negra", AND(C4003&gt;0, M4003+2&gt;C4003), "rocío", TRUE, "sin riesgo")</f>
        <v>sin riesgo</v>
      </c>
      <c r="O4003">
        <f t="shared" si="309"/>
        <v>1.0578791744409775</v>
      </c>
      <c r="P4003">
        <f t="shared" si="310"/>
        <v>15.51910903912054</v>
      </c>
      <c r="Q4003" s="10" t="str" cm="1">
        <f t="array" ref="Q4003">_xlfn.IFS(AND(D4003&lt;=0, D4003-P4003&lt;=2), "escarcha",AND(D4003&lt;=0, D4003-P4003&gt;2), "helada negra", AND(D4003&gt;0, P4003+2&gt;D4003), "rocío", TRUE, "sin riesgo")</f>
        <v>sin riesgo</v>
      </c>
    </row>
    <row r="4004" spans="1:17" x14ac:dyDescent="0.35">
      <c r="A4004" s="2">
        <v>45841</v>
      </c>
      <c r="B4004" s="3" t="s">
        <v>96</v>
      </c>
      <c r="C4004">
        <v>27.9</v>
      </c>
      <c r="D4004">
        <v>27.1</v>
      </c>
      <c r="E4004">
        <v>45</v>
      </c>
      <c r="F4004">
        <v>46</v>
      </c>
      <c r="G4004">
        <v>4</v>
      </c>
      <c r="H4004">
        <v>3.6</v>
      </c>
      <c r="I4004">
        <v>8</v>
      </c>
      <c r="J4004">
        <v>6.8</v>
      </c>
      <c r="K4004">
        <f t="shared" si="308"/>
        <v>0.79999999999999716</v>
      </c>
      <c r="L4004">
        <f t="shared" si="301"/>
        <v>1.0164236538966449</v>
      </c>
      <c r="M4004">
        <f t="shared" si="302"/>
        <v>14.873737501348106</v>
      </c>
      <c r="N4004" s="10" t="str" cm="1">
        <f t="array" ref="N4004">_xlfn.IFS(AND(C4004&lt;=0, C4004-M4004&lt;=2), "escarcha",AND(C4004&lt;=0, C4004-M4004&gt;2), "helada negra", AND(C4004&gt;0, M4004+2&gt;C4004), "rocío", TRUE, "sin riesgo")</f>
        <v>sin riesgo</v>
      </c>
      <c r="O4004">
        <f t="shared" si="309"/>
        <v>0.9915821899931192</v>
      </c>
      <c r="P4004">
        <f t="shared" si="310"/>
        <v>14.488551794264582</v>
      </c>
      <c r="Q4004" s="10" t="str" cm="1">
        <f t="array" ref="Q4004">_xlfn.IFS(AND(D4004&lt;=0, D4004-P4004&lt;=2), "escarcha",AND(D4004&lt;=0, D4004-P4004&gt;2), "helada negra", AND(D4004&gt;0, P4004+2&gt;D4004), "rocío", TRUE, "sin riesgo")</f>
        <v>sin riesgo</v>
      </c>
    </row>
    <row r="4005" spans="1:17" x14ac:dyDescent="0.35">
      <c r="A4005" s="2">
        <v>45841</v>
      </c>
      <c r="B4005" s="3" t="s">
        <v>97</v>
      </c>
      <c r="C4005">
        <v>30.3</v>
      </c>
      <c r="D4005">
        <v>28.7</v>
      </c>
      <c r="E4005">
        <v>44.3</v>
      </c>
      <c r="F4005">
        <v>44</v>
      </c>
      <c r="G4005">
        <v>4</v>
      </c>
      <c r="H4005">
        <v>3.7</v>
      </c>
      <c r="I4005">
        <v>7</v>
      </c>
      <c r="J4005">
        <v>8.6999999999999993</v>
      </c>
      <c r="K4005">
        <f t="shared" si="308"/>
        <v>1.6000000000000014</v>
      </c>
      <c r="L4005">
        <f t="shared" si="301"/>
        <v>1.1395625703781374</v>
      </c>
      <c r="M4005">
        <f t="shared" si="302"/>
        <v>16.800238894907825</v>
      </c>
      <c r="N4005" s="10" t="str" cm="1">
        <f t="array" ref="N4005">_xlfn.IFS(AND(C4005&lt;=0, C4005-M4005&lt;=2), "escarcha",AND(C4005&lt;=0, C4005-M4005&gt;2), "helada negra", AND(C4005&gt;0, M4005+2&gt;C4005), "rocío", TRUE, "sin riesgo")</f>
        <v>sin riesgo</v>
      </c>
      <c r="O4005">
        <f t="shared" si="309"/>
        <v>1.0404954912068312</v>
      </c>
      <c r="P4005">
        <f t="shared" si="310"/>
        <v>15.248090411674896</v>
      </c>
      <c r="Q4005" s="10" t="str" cm="1">
        <f t="array" ref="Q4005">_xlfn.IFS(AND(D4005&lt;=0, D4005-P4005&lt;=2), "escarcha",AND(D4005&lt;=0, D4005-P4005&gt;2), "helada negra", AND(D4005&gt;0, P4005+2&gt;D4005), "rocío", TRUE, "sin riesgo")</f>
        <v>sin riesgo</v>
      </c>
    </row>
    <row r="4006" spans="1:17" x14ac:dyDescent="0.35">
      <c r="A4006" s="2">
        <v>45841</v>
      </c>
      <c r="B4006" s="3" t="s">
        <v>98</v>
      </c>
      <c r="C4006">
        <v>27.9</v>
      </c>
      <c r="D4006">
        <v>27.5</v>
      </c>
      <c r="E4006">
        <v>47.5</v>
      </c>
      <c r="F4006">
        <v>47</v>
      </c>
      <c r="G4006">
        <v>3</v>
      </c>
      <c r="H4006">
        <v>2.8</v>
      </c>
      <c r="I4006">
        <v>5</v>
      </c>
      <c r="J4006">
        <v>6.9</v>
      </c>
      <c r="K4006">
        <f t="shared" si="308"/>
        <v>0.39999999999999858</v>
      </c>
      <c r="L4006">
        <f t="shared" si="301"/>
        <v>1.0704908751669207</v>
      </c>
      <c r="M4006">
        <f t="shared" si="302"/>
        <v>15.716086797783062</v>
      </c>
      <c r="N4006" s="10" t="str" cm="1">
        <f t="array" ref="N4006">_xlfn.IFS(AND(C4006&lt;=0, C4006-M4006&lt;=2), "escarcha",AND(C4006&lt;=0, C4006-M4006&gt;2), "helada negra", AND(C4006&gt;0, M4006+2&gt;C4006), "rocío", TRUE, "sin riesgo")</f>
        <v>sin riesgo</v>
      </c>
      <c r="O4006">
        <f t="shared" si="309"/>
        <v>1.0365331930561879</v>
      </c>
      <c r="P4006">
        <f t="shared" si="310"/>
        <v>15.186396076997568</v>
      </c>
      <c r="Q4006" s="10" t="str" cm="1">
        <f t="array" ref="Q4006">_xlfn.IFS(AND(D4006&lt;=0, D4006-P4006&lt;=2), "escarcha",AND(D4006&lt;=0, D4006-P4006&gt;2), "helada negra", AND(D4006&gt;0, P4006+2&gt;D4006), "rocío", TRUE, "sin riesgo")</f>
        <v>sin riesgo</v>
      </c>
    </row>
    <row r="4007" spans="1:17" x14ac:dyDescent="0.35">
      <c r="A4007" s="2">
        <v>45841</v>
      </c>
      <c r="B4007" s="3" t="s">
        <v>99</v>
      </c>
      <c r="C4007">
        <v>27.4</v>
      </c>
      <c r="D4007">
        <v>26.9</v>
      </c>
      <c r="E4007">
        <v>51.8</v>
      </c>
      <c r="F4007">
        <v>51</v>
      </c>
      <c r="G4007">
        <v>0</v>
      </c>
      <c r="H4007">
        <v>4.5999999999999996</v>
      </c>
      <c r="I4007">
        <v>0</v>
      </c>
      <c r="J4007">
        <v>8.1</v>
      </c>
      <c r="K4007">
        <f t="shared" si="308"/>
        <v>0.5</v>
      </c>
      <c r="L4007">
        <f t="shared" si="301"/>
        <v>1.1279210429992803</v>
      </c>
      <c r="M4007">
        <f t="shared" si="302"/>
        <v>16.616876903181392</v>
      </c>
      <c r="N4007" s="10" t="str" cm="1">
        <f t="array" ref="N4007">_xlfn.IFS(AND(C4007&lt;=0, C4007-M4007&lt;=2), "escarcha",AND(C4007&lt;=0, C4007-M4007&gt;2), "helada negra", AND(C4007&gt;0, M4007+2&gt;C4007), "rocío", TRUE, "sin riesgo")</f>
        <v>sin riesgo</v>
      </c>
      <c r="O4007">
        <f t="shared" si="309"/>
        <v>1.0830179717417909</v>
      </c>
      <c r="P4007">
        <f t="shared" si="310"/>
        <v>15.91204049203288</v>
      </c>
      <c r="Q4007" s="10" t="str" cm="1">
        <f t="array" ref="Q4007">_xlfn.IFS(AND(D4007&lt;=0, D4007-P4007&lt;=2), "escarcha",AND(D4007&lt;=0, D4007-P4007&gt;2), "helada negra", AND(D4007&gt;0, P4007+2&gt;D4007), "rocío", TRUE, "sin riesgo")</f>
        <v>sin riesgo</v>
      </c>
    </row>
    <row r="4008" spans="1:17" x14ac:dyDescent="0.35">
      <c r="A4008" s="2">
        <v>45841</v>
      </c>
      <c r="B4008" s="3" t="s">
        <v>100</v>
      </c>
      <c r="C4008">
        <v>25.7</v>
      </c>
      <c r="D4008">
        <v>23.9</v>
      </c>
      <c r="E4008">
        <v>56.2</v>
      </c>
      <c r="F4008">
        <v>59</v>
      </c>
      <c r="G4008">
        <v>8</v>
      </c>
      <c r="H4008">
        <v>2.6</v>
      </c>
      <c r="I4008">
        <v>10</v>
      </c>
      <c r="J4008">
        <v>5.9</v>
      </c>
      <c r="K4008">
        <f t="shared" si="308"/>
        <v>1.8000000000000007</v>
      </c>
      <c r="L4008">
        <f t="shared" si="301"/>
        <v>1.1092511478260438</v>
      </c>
      <c r="M4008">
        <f t="shared" si="302"/>
        <v>16.323353023871846</v>
      </c>
      <c r="N4008" s="10" t="str" cm="1">
        <f t="array" ref="N4008">_xlfn.IFS(AND(C4008&lt;=0, C4008-M4008&lt;=2), "escarcha",AND(C4008&lt;=0, C4008-M4008&gt;2), "helada negra", AND(C4008&gt;0, M4008+2&gt;C4008), "rocío", TRUE, "sin riesgo")</f>
        <v>sin riesgo</v>
      </c>
      <c r="O4008">
        <f t="shared" si="309"/>
        <v>1.050390409187576</v>
      </c>
      <c r="P4008">
        <f t="shared" si="310"/>
        <v>15.402286470171708</v>
      </c>
      <c r="Q4008" s="10" t="str" cm="1">
        <f t="array" ref="Q4008">_xlfn.IFS(AND(D4008&lt;=0, D4008-P4008&lt;=2), "escarcha",AND(D4008&lt;=0, D4008-P4008&gt;2), "helada negra", AND(D4008&gt;0, P4008+2&gt;D4008), "rocío", TRUE, "sin riesgo")</f>
        <v>sin riesgo</v>
      </c>
    </row>
    <row r="4009" spans="1:17" x14ac:dyDescent="0.35">
      <c r="A4009" s="2">
        <v>45841</v>
      </c>
      <c r="B4009" s="3" t="s">
        <v>101</v>
      </c>
      <c r="C4009">
        <v>25.1</v>
      </c>
      <c r="D4009">
        <v>22.5</v>
      </c>
      <c r="E4009">
        <v>56</v>
      </c>
      <c r="F4009">
        <v>64</v>
      </c>
      <c r="G4009">
        <v>7</v>
      </c>
      <c r="H4009">
        <v>4.4000000000000004</v>
      </c>
      <c r="I4009">
        <v>10</v>
      </c>
      <c r="J4009">
        <v>7.8</v>
      </c>
      <c r="K4009">
        <f t="shared" si="308"/>
        <v>2.6000000000000014</v>
      </c>
      <c r="L4009">
        <f t="shared" si="301"/>
        <v>1.0700192760605511</v>
      </c>
      <c r="M4009">
        <f t="shared" si="302"/>
        <v>15.708715654238025</v>
      </c>
      <c r="N4009" s="10" t="str" cm="1">
        <f t="array" ref="N4009">_xlfn.IFS(AND(C4009&lt;=0, C4009-M4009&lt;=2), "escarcha",AND(C4009&lt;=0, C4009-M4009&gt;2), "helada negra", AND(C4009&gt;0, M4009+2&gt;C4009), "rocío", TRUE, "sin riesgo")</f>
        <v>sin riesgo</v>
      </c>
      <c r="O4009">
        <f t="shared" si="309"/>
        <v>1.0471319679447524</v>
      </c>
      <c r="P4009">
        <f t="shared" si="310"/>
        <v>15.351488683417967</v>
      </c>
      <c r="Q4009" s="10" t="str" cm="1">
        <f t="array" ref="Q4009">_xlfn.IFS(AND(D4009&lt;=0, D4009-P4009&lt;=2), "escarcha",AND(D4009&lt;=0, D4009-P4009&gt;2), "helada negra", AND(D4009&gt;0, P4009+2&gt;D4009), "rocío", TRUE, "sin riesgo")</f>
        <v>sin riesgo</v>
      </c>
    </row>
    <row r="4010" spans="1:17" x14ac:dyDescent="0.35">
      <c r="A4010" s="2">
        <v>45841</v>
      </c>
      <c r="B4010" s="3" t="s">
        <v>102</v>
      </c>
      <c r="C4010">
        <v>21.5</v>
      </c>
      <c r="D4010">
        <v>20.7</v>
      </c>
      <c r="E4010">
        <v>64</v>
      </c>
      <c r="F4010">
        <v>66</v>
      </c>
      <c r="G4010">
        <v>16</v>
      </c>
      <c r="H4010">
        <v>12.5</v>
      </c>
      <c r="I4010">
        <v>22</v>
      </c>
      <c r="J4010">
        <v>21.5</v>
      </c>
      <c r="K4010">
        <f t="shared" si="308"/>
        <v>0.80000000000000071</v>
      </c>
      <c r="L4010">
        <f t="shared" si="301"/>
        <v>0.98615222601753216</v>
      </c>
      <c r="M4010">
        <f t="shared" si="302"/>
        <v>14.404509270531987</v>
      </c>
      <c r="N4010" s="10" t="str" cm="1">
        <f t="array" ref="N4010">_xlfn.IFS(AND(C4010&lt;=0, C4010-M4010&lt;=2), "escarcha",AND(C4010&lt;=0, C4010-M4010&gt;2), "helada negra", AND(C4010&gt;0, M4010+2&gt;C4010), "rocío", TRUE, "sin riesgo")</f>
        <v>sin riesgo</v>
      </c>
      <c r="O4010">
        <f t="shared" si="309"/>
        <v>0.96780714646830313</v>
      </c>
      <c r="P4010">
        <f t="shared" si="310"/>
        <v>14.120977702901804</v>
      </c>
      <c r="Q4010" s="10" t="str" cm="1">
        <f t="array" ref="Q4010">_xlfn.IFS(AND(D4010&lt;=0, D4010-P4010&lt;=2), "escarcha",AND(D4010&lt;=0, D4010-P4010&gt;2), "helada negra", AND(D4010&gt;0, P4010+2&gt;D4010), "rocío", TRUE, "sin riesgo")</f>
        <v>sin riesgo</v>
      </c>
    </row>
    <row r="4011" spans="1:17" x14ac:dyDescent="0.35">
      <c r="A4011" s="2">
        <v>45841</v>
      </c>
      <c r="B4011" s="3" t="s">
        <v>103</v>
      </c>
      <c r="C4011">
        <v>19</v>
      </c>
      <c r="D4011">
        <v>17.3</v>
      </c>
      <c r="E4011">
        <v>81.099999999999994</v>
      </c>
      <c r="F4011">
        <v>89</v>
      </c>
      <c r="G4011">
        <v>11</v>
      </c>
      <c r="H4011">
        <v>5.8</v>
      </c>
      <c r="I4011">
        <v>15</v>
      </c>
      <c r="J4011">
        <v>10.3</v>
      </c>
      <c r="K4011">
        <f t="shared" si="308"/>
        <v>1.6999999999999993</v>
      </c>
      <c r="L4011">
        <f t="shared" si="301"/>
        <v>1.0684665226527388</v>
      </c>
      <c r="M4011">
        <f t="shared" si="302"/>
        <v>15.68444892288699</v>
      </c>
      <c r="N4011" s="10" t="str" cm="1">
        <f t="array" ref="N4011">_xlfn.IFS(AND(C4011&lt;=0, C4011-M4011&lt;=2), "escarcha",AND(C4011&lt;=0, C4011-M4011&gt;2), "helada negra", AND(C4011&gt;0, M4011+2&gt;C4011), "rocío", TRUE, "sin riesgo")</f>
        <v>sin riesgo</v>
      </c>
      <c r="O4011">
        <f t="shared" si="309"/>
        <v>1.0546749876159085</v>
      </c>
      <c r="P4011">
        <f t="shared" si="310"/>
        <v>15.469111728261181</v>
      </c>
      <c r="Q4011" s="10" t="str" cm="1">
        <f t="array" ref="Q4011">_xlfn.IFS(AND(D4011&lt;=0, D4011-P4011&lt;=2), "escarcha",AND(D4011&lt;=0, D4011-P4011&gt;2), "helada negra", AND(D4011&gt;0, P4011+2&gt;D4011), "rocío", TRUE, "sin riesgo")</f>
        <v>rocío</v>
      </c>
    </row>
    <row r="4012" spans="1:17" x14ac:dyDescent="0.35">
      <c r="A4012" s="2">
        <v>45841</v>
      </c>
      <c r="B4012" s="3" t="s">
        <v>104</v>
      </c>
      <c r="C4012">
        <v>19.7</v>
      </c>
      <c r="D4012">
        <v>17.7</v>
      </c>
      <c r="E4012">
        <v>72.099999999999994</v>
      </c>
      <c r="F4012">
        <v>83</v>
      </c>
      <c r="G4012">
        <v>9</v>
      </c>
      <c r="H4012">
        <v>3.5</v>
      </c>
      <c r="I4012">
        <v>11</v>
      </c>
      <c r="J4012">
        <v>8.5</v>
      </c>
      <c r="K4012">
        <f t="shared" si="308"/>
        <v>2</v>
      </c>
      <c r="L4012">
        <f t="shared" si="301"/>
        <v>0.99438990991276843</v>
      </c>
      <c r="M4012">
        <f t="shared" si="302"/>
        <v>14.532029937329352</v>
      </c>
      <c r="N4012" s="10" t="str" cm="1">
        <f t="array" ref="N4012">_xlfn.IFS(AND(C4012&lt;=0, C4012-M4012&lt;=2), "escarcha",AND(C4012&lt;=0, C4012-M4012&gt;2), "helada negra", AND(C4012&gt;0, M4012+2&gt;C4012), "rocío", TRUE, "sin riesgo")</f>
        <v>sin riesgo</v>
      </c>
      <c r="O4012">
        <f t="shared" si="309"/>
        <v>1.0101209088837537</v>
      </c>
      <c r="P4012">
        <f t="shared" si="310"/>
        <v>14.775899622788886</v>
      </c>
      <c r="Q4012" s="10" t="str" cm="1">
        <f t="array" ref="Q4012">_xlfn.IFS(AND(D4012&lt;=0, D4012-P4012&lt;=2), "escarcha",AND(D4012&lt;=0, D4012-P4012&gt;2), "helada negra", AND(D4012&gt;0, P4012+2&gt;D4012), "rocío", TRUE, "sin riesgo")</f>
        <v>sin riesgo</v>
      </c>
    </row>
    <row r="4013" spans="1:17" x14ac:dyDescent="0.35">
      <c r="A4013" s="2">
        <v>45841</v>
      </c>
      <c r="B4013" s="3" t="s">
        <v>105</v>
      </c>
      <c r="C4013">
        <v>18.5</v>
      </c>
      <c r="D4013">
        <v>17</v>
      </c>
      <c r="E4013">
        <v>80.599999999999994</v>
      </c>
      <c r="F4013">
        <v>84</v>
      </c>
      <c r="G4013">
        <v>0</v>
      </c>
      <c r="H4013">
        <v>3.5</v>
      </c>
      <c r="I4013">
        <v>0</v>
      </c>
      <c r="J4013">
        <v>7</v>
      </c>
      <c r="K4013">
        <f t="shared" si="308"/>
        <v>1.5</v>
      </c>
      <c r="L4013">
        <f t="shared" si="301"/>
        <v>1.0310306888055192</v>
      </c>
      <c r="M4013">
        <f t="shared" si="302"/>
        <v>15.100769075078865</v>
      </c>
      <c r="N4013" s="10" t="str" cm="1">
        <f t="array" ref="N4013">_xlfn.IFS(AND(C4013&lt;=0, C4013-M4013&lt;=2), "escarcha",AND(C4013&lt;=0, C4013-M4013&gt;2), "helada negra", AND(C4013&gt;0, M4013+2&gt;C4013), "rocío", TRUE, "sin riesgo")</f>
        <v>sin riesgo</v>
      </c>
      <c r="O4013">
        <f t="shared" si="309"/>
        <v>0.97787319338129519</v>
      </c>
      <c r="P4013">
        <f t="shared" si="310"/>
        <v>14.276475675363884</v>
      </c>
      <c r="Q4013" s="10" t="str" cm="1">
        <f t="array" ref="Q4013">_xlfn.IFS(AND(D4013&lt;=0, D4013-P4013&lt;=2), "escarcha",AND(D4013&lt;=0, D4013-P4013&gt;2), "helada negra", AND(D4013&gt;0, P4013+2&gt;D4013), "rocío", TRUE, "sin riesgo")</f>
        <v>sin riesgo</v>
      </c>
    </row>
    <row r="4014" spans="1:17" x14ac:dyDescent="0.35">
      <c r="A4014" s="2">
        <v>45841</v>
      </c>
      <c r="B4014" s="3" t="s">
        <v>106</v>
      </c>
      <c r="C4014">
        <v>16.2</v>
      </c>
      <c r="D4014">
        <v>17.100000000000001</v>
      </c>
      <c r="E4014">
        <v>87.9</v>
      </c>
      <c r="F4014">
        <v>80</v>
      </c>
      <c r="G4014">
        <v>0</v>
      </c>
      <c r="H4014">
        <v>1.9</v>
      </c>
      <c r="I4014">
        <v>0</v>
      </c>
      <c r="J4014">
        <v>6.6</v>
      </c>
      <c r="K4014">
        <f t="shared" si="308"/>
        <v>0.90000000000000213</v>
      </c>
      <c r="L4014">
        <f t="shared" si="301"/>
        <v>0.97242215071970395</v>
      </c>
      <c r="M4014">
        <f t="shared" si="302"/>
        <v>14.192245888292369</v>
      </c>
      <c r="N4014" s="10" t="str" cm="1">
        <f t="array" ref="N4014">_xlfn.IFS(AND(C4014&lt;=0, C4014-M4014&lt;=2), "escarcha",AND(C4014&lt;=0, C4014-M4014&gt;2), "helada negra", AND(C4014&gt;0, M4014+2&gt;C4014), "rocío", TRUE, "sin riesgo")</f>
        <v>sin riesgo</v>
      </c>
      <c r="O4014">
        <f t="shared" si="309"/>
        <v>0.93541530161113839</v>
      </c>
      <c r="P4014">
        <f t="shared" si="310"/>
        <v>13.621868908788231</v>
      </c>
      <c r="Q4014" s="10" t="str" cm="1">
        <f t="array" ref="Q4014">_xlfn.IFS(AND(D4014&lt;=0, D4014-P4014&lt;=2), "escarcha",AND(D4014&lt;=0, D4014-P4014&gt;2), "helada negra", AND(D4014&gt;0, P4014+2&gt;D4014), "rocío", TRUE, "sin riesgo")</f>
        <v>sin riesgo</v>
      </c>
    </row>
    <row r="4015" spans="1:17" x14ac:dyDescent="0.35">
      <c r="A4015" s="2">
        <v>45841</v>
      </c>
      <c r="B4015" s="3" t="s">
        <v>107</v>
      </c>
      <c r="C4015">
        <v>15.4</v>
      </c>
      <c r="D4015">
        <v>15.8</v>
      </c>
      <c r="E4015">
        <v>90.8</v>
      </c>
      <c r="F4015">
        <v>82</v>
      </c>
      <c r="G4015">
        <v>0</v>
      </c>
      <c r="H4015">
        <v>1.6</v>
      </c>
      <c r="I4015">
        <v>0</v>
      </c>
      <c r="J4015">
        <v>3.8</v>
      </c>
      <c r="K4015">
        <f t="shared" si="308"/>
        <v>0.40000000000000036</v>
      </c>
      <c r="L4015">
        <f t="shared" si="301"/>
        <v>0.95373286993334905</v>
      </c>
      <c r="M4015">
        <f t="shared" si="302"/>
        <v>13.903876346061192</v>
      </c>
      <c r="N4015" s="10" t="str" cm="1">
        <f t="array" ref="N4015">_xlfn.IFS(AND(C4015&lt;=0, C4015-M4015&lt;=2), "escarcha",AND(C4015&lt;=0, C4015-M4015&gt;2), "helada negra", AND(C4015&gt;0, M4015+2&gt;C4015), "rocío", TRUE, "sin riesgo")</f>
        <v>rocío</v>
      </c>
      <c r="O4015">
        <f t="shared" si="309"/>
        <v>0.87740673396971769</v>
      </c>
      <c r="P4015">
        <f t="shared" si="310"/>
        <v>12.732870283907133</v>
      </c>
      <c r="Q4015" s="10" t="str" cm="1">
        <f t="array" ref="Q4015">_xlfn.IFS(AND(D4015&lt;=0, D4015-P4015&lt;=2), "escarcha",AND(D4015&lt;=0, D4015-P4015&gt;2), "helada negra", AND(D4015&gt;0, P4015+2&gt;D4015), "rocío", TRUE, "sin riesgo")</f>
        <v>sin riesgo</v>
      </c>
    </row>
    <row r="4016" spans="1:17" x14ac:dyDescent="0.35">
      <c r="A4016" s="2">
        <v>45841</v>
      </c>
      <c r="B4016" s="3" t="s">
        <v>108</v>
      </c>
      <c r="C4016">
        <v>15.5</v>
      </c>
      <c r="D4016">
        <v>16.5</v>
      </c>
      <c r="E4016">
        <v>91</v>
      </c>
      <c r="F4016">
        <v>79</v>
      </c>
      <c r="G4016">
        <v>0</v>
      </c>
      <c r="H4016">
        <v>1.7</v>
      </c>
      <c r="I4016">
        <v>0</v>
      </c>
      <c r="J4016">
        <v>3.2</v>
      </c>
      <c r="K4016">
        <f t="shared" si="308"/>
        <v>1</v>
      </c>
      <c r="L4016">
        <f t="shared" si="301"/>
        <v>0.96234399678775173</v>
      </c>
      <c r="M4016">
        <f t="shared" si="302"/>
        <v>14.036662878607464</v>
      </c>
      <c r="N4016" s="10" t="str" cm="1">
        <f t="array" ref="N4016">_xlfn.IFS(AND(C4016&lt;=0, C4016-M4016&lt;=2), "escarcha",AND(C4016&lt;=0, C4016-M4016&gt;2), "helada negra", AND(C4016&gt;0, M4016+2&gt;C4016), "rocío", TRUE, "sin riesgo")</f>
        <v>rocío</v>
      </c>
      <c r="O4016">
        <f t="shared" si="309"/>
        <v>0.88476969082970469</v>
      </c>
      <c r="P4016">
        <f t="shared" si="310"/>
        <v>12.845368414164264</v>
      </c>
      <c r="Q4016" s="10" t="str" cm="1">
        <f t="array" ref="Q4016">_xlfn.IFS(AND(D4016&lt;=0, D4016-P4016&lt;=2), "escarcha",AND(D4016&lt;=0, D4016-P4016&gt;2), "helada negra", AND(D4016&gt;0, P4016+2&gt;D4016), "rocío", TRUE, "sin riesgo")</f>
        <v>sin riesgo</v>
      </c>
    </row>
    <row r="4017" spans="1:17" x14ac:dyDescent="0.35">
      <c r="A4017" s="2">
        <v>45842</v>
      </c>
      <c r="B4017" s="3" t="s">
        <v>61</v>
      </c>
      <c r="C4017">
        <v>15.3</v>
      </c>
      <c r="D4017">
        <v>15.9</v>
      </c>
      <c r="E4017">
        <v>91.5</v>
      </c>
      <c r="F4017">
        <v>84</v>
      </c>
      <c r="G4017">
        <v>0</v>
      </c>
      <c r="H4017">
        <v>0.4</v>
      </c>
      <c r="I4017">
        <v>0</v>
      </c>
      <c r="J4017">
        <v>0.4</v>
      </c>
      <c r="K4017">
        <f t="shared" si="308"/>
        <v>0.59999999999999964</v>
      </c>
      <c r="L4017">
        <f t="shared" si="301"/>
        <v>0.95499668750883704</v>
      </c>
      <c r="M4017">
        <f t="shared" si="302"/>
        <v>13.923356257417709</v>
      </c>
      <c r="N4017" s="10" t="str" cm="1">
        <f t="array" ref="N4017">_xlfn.IFS(AND(C4017&lt;=0, C4017-M4017&lt;=2), "escarcha",AND(C4017&lt;=0, C4017-M4017&gt;2), "helada negra", AND(C4017&gt;0, M4017+2&gt;C4017), "rocío", TRUE, "sin riesgo")</f>
        <v>rocío</v>
      </c>
      <c r="O4017">
        <f t="shared" si="309"/>
        <v>0.90789539635719185</v>
      </c>
      <c r="P4017">
        <f t="shared" si="310"/>
        <v>13.199348952005073</v>
      </c>
      <c r="Q4017" s="10" t="str" cm="1">
        <f t="array" ref="Q4017">_xlfn.IFS(AND(D4017&lt;=0, D4017-P4017&lt;=2), "escarcha",AND(D4017&lt;=0, D4017-P4017&gt;2), "helada negra", AND(D4017&gt;0, P4017+2&gt;D4017), "rocío", TRUE, "sin riesgo")</f>
        <v>sin riesgo</v>
      </c>
    </row>
    <row r="4018" spans="1:17" x14ac:dyDescent="0.35">
      <c r="A4018" s="2">
        <v>45842</v>
      </c>
      <c r="B4018" s="3" t="s">
        <v>62</v>
      </c>
      <c r="C4018">
        <v>15.7</v>
      </c>
      <c r="D4018">
        <v>15.4</v>
      </c>
      <c r="E4018">
        <v>90.3</v>
      </c>
      <c r="F4018">
        <v>88</v>
      </c>
      <c r="G4018">
        <v>1</v>
      </c>
      <c r="H4018">
        <v>1</v>
      </c>
      <c r="I4018">
        <v>5</v>
      </c>
      <c r="J4018">
        <v>2.7</v>
      </c>
      <c r="K4018">
        <f t="shared" si="308"/>
        <v>0.29999999999999893</v>
      </c>
      <c r="L4018">
        <f t="shared" si="301"/>
        <v>0.9674288961400348</v>
      </c>
      <c r="M4018">
        <f t="shared" si="302"/>
        <v>14.115138242657125</v>
      </c>
      <c r="N4018" s="10" t="str" cm="1">
        <f t="array" ref="N4018">_xlfn.IFS(AND(C4018&lt;=0, C4018-M4018&lt;=2), "escarcha",AND(C4018&lt;=0, C4018-M4018&gt;2), "helada negra", AND(C4018&gt;0, M4018+2&gt;C4018), "rocío", TRUE, "sin riesgo")</f>
        <v>rocío</v>
      </c>
      <c r="O4018">
        <f t="shared" si="309"/>
        <v>0.92241039880430797</v>
      </c>
      <c r="P4018">
        <f t="shared" si="310"/>
        <v>13.422027881793277</v>
      </c>
      <c r="Q4018" s="10" t="str" cm="1">
        <f t="array" ref="Q4018">_xlfn.IFS(AND(D4018&lt;=0, D4018-P4018&lt;=2), "escarcha",AND(D4018&lt;=0, D4018-P4018&gt;2), "helada negra", AND(D4018&gt;0, P4018+2&gt;D4018), "rocío", TRUE, "sin riesgo")</f>
        <v>rocío</v>
      </c>
    </row>
    <row r="4019" spans="1:17" x14ac:dyDescent="0.35">
      <c r="A4019" s="2">
        <v>45842</v>
      </c>
      <c r="B4019" s="3" t="s">
        <v>63</v>
      </c>
      <c r="C4019">
        <v>15.4</v>
      </c>
      <c r="D4019">
        <v>15.5</v>
      </c>
      <c r="E4019">
        <v>90.3</v>
      </c>
      <c r="F4019">
        <v>87</v>
      </c>
      <c r="G4019">
        <v>0</v>
      </c>
      <c r="H4019">
        <v>0</v>
      </c>
      <c r="I4019">
        <v>0</v>
      </c>
      <c r="J4019">
        <v>0</v>
      </c>
      <c r="K4019">
        <f t="shared" si="308"/>
        <v>9.9999999999999645E-2</v>
      </c>
      <c r="L4019">
        <f t="shared" si="301"/>
        <v>0.94821104474904128</v>
      </c>
      <c r="M4019">
        <f t="shared" si="302"/>
        <v>13.818800066019005</v>
      </c>
      <c r="N4019" s="10" t="str" cm="1">
        <f t="array" ref="N4019">_xlfn.IFS(AND(C4019&lt;=0, C4019-M4019&lt;=2), "escarcha",AND(C4019&lt;=0, C4019-M4019&gt;2), "helada negra", AND(C4019&gt;0, M4019+2&gt;C4019), "rocío", TRUE, "sin riesgo")</f>
        <v>rocío</v>
      </c>
      <c r="O4019">
        <f t="shared" si="309"/>
        <v>0.91739260892548535</v>
      </c>
      <c r="P4019">
        <f t="shared" si="310"/>
        <v>13.345004730740836</v>
      </c>
      <c r="Q4019" s="10" t="str" cm="1">
        <f t="array" ref="Q4019">_xlfn.IFS(AND(D4019&lt;=0, D4019-P4019&lt;=2), "escarcha",AND(D4019&lt;=0, D4019-P4019&gt;2), "helada negra", AND(D4019&gt;0, P4019+2&gt;D4019), "rocío", TRUE, "sin riesgo")</f>
        <v>sin riesgo</v>
      </c>
    </row>
    <row r="4020" spans="1:17" x14ac:dyDescent="0.35">
      <c r="A4020" s="2">
        <v>45842</v>
      </c>
      <c r="B4020" s="3" t="s">
        <v>64</v>
      </c>
      <c r="C4020">
        <v>15.6</v>
      </c>
      <c r="D4020">
        <v>15.9</v>
      </c>
      <c r="E4020">
        <v>89.1</v>
      </c>
      <c r="F4020">
        <v>84</v>
      </c>
      <c r="G4020">
        <v>3</v>
      </c>
      <c r="H4020">
        <v>1</v>
      </c>
      <c r="I4020">
        <v>4</v>
      </c>
      <c r="J4020">
        <v>2.2000000000000002</v>
      </c>
      <c r="K4020">
        <f t="shared" si="308"/>
        <v>0.30000000000000071</v>
      </c>
      <c r="L4020">
        <f t="shared" si="301"/>
        <v>0.94764977329535327</v>
      </c>
      <c r="M4020">
        <f t="shared" si="302"/>
        <v>13.810155556540831</v>
      </c>
      <c r="N4020" s="10" t="str" cm="1">
        <f t="array" ref="N4020">_xlfn.IFS(AND(C4020&lt;=0, C4020-M4020&lt;=2), "escarcha",AND(C4020&lt;=0, C4020-M4020&gt;2), "helada negra", AND(C4020&gt;0, M4020+2&gt;C4020), "rocío", TRUE, "sin riesgo")</f>
        <v>rocío</v>
      </c>
      <c r="O4020">
        <f t="shared" si="309"/>
        <v>0.90789539635719185</v>
      </c>
      <c r="P4020">
        <f t="shared" si="310"/>
        <v>13.199348952005073</v>
      </c>
      <c r="Q4020" s="10" t="str" cm="1">
        <f t="array" ref="Q4020">_xlfn.IFS(AND(D4020&lt;=0, D4020-P4020&lt;=2), "escarcha",AND(D4020&lt;=0, D4020-P4020&gt;2), "helada negra", AND(D4020&gt;0, P4020+2&gt;D4020), "rocío", TRUE, "sin riesgo")</f>
        <v>sin riesgo</v>
      </c>
    </row>
    <row r="4021" spans="1:17" x14ac:dyDescent="0.35">
      <c r="A4021" s="2">
        <v>45842</v>
      </c>
      <c r="B4021" s="3" t="s">
        <v>65</v>
      </c>
      <c r="C4021">
        <v>16.399999999999999</v>
      </c>
      <c r="D4021">
        <v>17.399999999999999</v>
      </c>
      <c r="E4021">
        <v>84.8</v>
      </c>
      <c r="F4021">
        <v>76</v>
      </c>
      <c r="G4021">
        <v>4</v>
      </c>
      <c r="H4021">
        <v>11</v>
      </c>
      <c r="I4021">
        <v>8</v>
      </c>
      <c r="J4021">
        <v>15.3</v>
      </c>
      <c r="K4021">
        <f t="shared" si="308"/>
        <v>1</v>
      </c>
      <c r="L4021">
        <f t="shared" si="301"/>
        <v>0.94925579159237439</v>
      </c>
      <c r="M4021">
        <f t="shared" si="302"/>
        <v>13.834892446496754</v>
      </c>
      <c r="N4021" s="10" t="str" cm="1">
        <f t="array" ref="N4021">_xlfn.IFS(AND(C4021&lt;=0, C4021-M4021&lt;=2), "escarcha",AND(C4021&lt;=0, C4021-M4021&gt;2), "helada negra", AND(C4021&gt;0, M4021+2&gt;C4021), "rocío", TRUE, "sin riesgo")</f>
        <v>sin riesgo</v>
      </c>
      <c r="O4021">
        <f t="shared" si="309"/>
        <v>0.9030896479244106</v>
      </c>
      <c r="P4021">
        <f t="shared" si="310"/>
        <v>13.125707733764113</v>
      </c>
      <c r="Q4021" s="10" t="str" cm="1">
        <f t="array" ref="Q4021">_xlfn.IFS(AND(D4021&lt;=0, D4021-P4021&lt;=2), "escarcha",AND(D4021&lt;=0, D4021-P4021&gt;2), "helada negra", AND(D4021&gt;0, P4021+2&gt;D4021), "rocío", TRUE, "sin riesgo")</f>
        <v>sin riesgo</v>
      </c>
    </row>
    <row r="4022" spans="1:17" x14ac:dyDescent="0.35">
      <c r="A4022" s="2">
        <v>45842</v>
      </c>
      <c r="B4022" s="3" t="s">
        <v>66</v>
      </c>
      <c r="C4022">
        <v>17.2</v>
      </c>
      <c r="D4022">
        <v>17.100000000000001</v>
      </c>
      <c r="E4022">
        <v>80.5</v>
      </c>
      <c r="F4022">
        <v>80</v>
      </c>
      <c r="G4022">
        <v>4</v>
      </c>
      <c r="H4022">
        <v>1.7</v>
      </c>
      <c r="I4022">
        <v>9</v>
      </c>
      <c r="J4022">
        <v>3.6</v>
      </c>
      <c r="K4022">
        <f t="shared" si="308"/>
        <v>9.9999999999997868E-2</v>
      </c>
      <c r="L4022">
        <f t="shared" si="301"/>
        <v>0.94797325727442194</v>
      </c>
      <c r="M4022">
        <f t="shared" si="302"/>
        <v>13.815137674254355</v>
      </c>
      <c r="N4022" s="10" t="str" cm="1">
        <f t="array" ref="N4022">_xlfn.IFS(AND(C4022&lt;=0, C4022-M4022&lt;=2), "escarcha",AND(C4022&lt;=0, C4022-M4022&gt;2), "helada negra", AND(C4022&gt;0, M4022+2&gt;C4022), "rocío", TRUE, "sin riesgo")</f>
        <v>sin riesgo</v>
      </c>
      <c r="O4022">
        <f t="shared" si="309"/>
        <v>0.93541530161113839</v>
      </c>
      <c r="P4022">
        <f t="shared" si="310"/>
        <v>13.621868908788231</v>
      </c>
      <c r="Q4022" s="10" t="str" cm="1">
        <f t="array" ref="Q4022">_xlfn.IFS(AND(D4022&lt;=0, D4022-P4022&lt;=2), "escarcha",AND(D4022&lt;=0, D4022-P4022&gt;2), "helada negra", AND(D4022&gt;0, P4022+2&gt;D4022), "rocío", TRUE, "sin riesgo")</f>
        <v>sin riesgo</v>
      </c>
    </row>
    <row r="4023" spans="1:17" x14ac:dyDescent="0.35">
      <c r="A4023" s="2">
        <v>45842</v>
      </c>
      <c r="B4023" s="3" t="s">
        <v>67</v>
      </c>
      <c r="C4023">
        <v>16.100000000000001</v>
      </c>
      <c r="D4023">
        <v>16.5</v>
      </c>
      <c r="E4023">
        <v>84.9</v>
      </c>
      <c r="F4023">
        <v>80</v>
      </c>
      <c r="G4023">
        <v>1</v>
      </c>
      <c r="H4023">
        <v>0.4</v>
      </c>
      <c r="I4023">
        <v>7</v>
      </c>
      <c r="J4023">
        <v>2</v>
      </c>
      <c r="K4023">
        <f t="shared" si="308"/>
        <v>0.39999999999999858</v>
      </c>
      <c r="L4023">
        <f t="shared" si="301"/>
        <v>0.93132011478464005</v>
      </c>
      <c r="M4023">
        <f t="shared" si="302"/>
        <v>13.558906259950657</v>
      </c>
      <c r="N4023" s="10" t="str" cm="1">
        <f t="array" ref="N4023">_xlfn.IFS(AND(C4023&lt;=0, C4023-M4023&lt;=2), "escarcha",AND(C4023&lt;=0, C4023-M4023&gt;2), "helada negra", AND(C4023&gt;0, M4023+2&gt;C4023), "rocío", TRUE, "sin riesgo")</f>
        <v>sin riesgo</v>
      </c>
      <c r="O4023">
        <f t="shared" si="309"/>
        <v>0.89734847303656484</v>
      </c>
      <c r="P4023">
        <f t="shared" si="310"/>
        <v>13.037787912742155</v>
      </c>
      <c r="Q4023" s="10" t="str" cm="1">
        <f t="array" ref="Q4023">_xlfn.IFS(AND(D4023&lt;=0, D4023-P4023&lt;=2), "escarcha",AND(D4023&lt;=0, D4023-P4023&gt;2), "helada negra", AND(D4023&gt;0, P4023+2&gt;D4023), "rocío", TRUE, "sin riesgo")</f>
        <v>sin riesgo</v>
      </c>
    </row>
    <row r="4024" spans="1:17" x14ac:dyDescent="0.35">
      <c r="A4024" s="2">
        <v>45842</v>
      </c>
      <c r="B4024" s="3" t="s">
        <v>68</v>
      </c>
      <c r="C4024">
        <v>15.2</v>
      </c>
      <c r="D4024">
        <v>14.9</v>
      </c>
      <c r="E4024">
        <v>87.6</v>
      </c>
      <c r="F4024">
        <v>87</v>
      </c>
      <c r="G4024">
        <v>0</v>
      </c>
      <c r="H4024">
        <v>0</v>
      </c>
      <c r="I4024">
        <v>0</v>
      </c>
      <c r="J4024">
        <v>0</v>
      </c>
      <c r="K4024">
        <f t="shared" si="308"/>
        <v>0.29999999999999893</v>
      </c>
      <c r="L4024">
        <f t="shared" si="301"/>
        <v>0.90501787515128007</v>
      </c>
      <c r="M4024">
        <f t="shared" si="302"/>
        <v>13.155249971821201</v>
      </c>
      <c r="N4024" s="10" t="str" cm="1">
        <f t="array" ref="N4024">_xlfn.IFS(AND(C4024&lt;=0, C4024-M4024&lt;=2), "escarcha",AND(C4024&lt;=0, C4024-M4024&gt;2), "helada negra", AND(C4024&gt;0, M4024+2&gt;C4024), "rocío", TRUE, "sin riesgo")</f>
        <v>sin riesgo</v>
      </c>
      <c r="O4024">
        <f t="shared" si="309"/>
        <v>0.87885261049854635</v>
      </c>
      <c r="P4024">
        <f t="shared" si="310"/>
        <v>12.75495392984987</v>
      </c>
      <c r="Q4024" s="10" t="str" cm="1">
        <f t="array" ref="Q4024">_xlfn.IFS(AND(D4024&lt;=0, D4024-P4024&lt;=2), "escarcha",AND(D4024&lt;=0, D4024-P4024&gt;2), "helada negra", AND(D4024&gt;0, P4024+2&gt;D4024), "rocío", TRUE, "sin riesgo")</f>
        <v>sin riesgo</v>
      </c>
    </row>
    <row r="4025" spans="1:17" x14ac:dyDescent="0.35">
      <c r="A4025" s="2">
        <v>45842</v>
      </c>
      <c r="B4025" s="3" t="s">
        <v>69</v>
      </c>
      <c r="C4025">
        <v>13.9</v>
      </c>
      <c r="D4025">
        <v>13.9</v>
      </c>
      <c r="E4025">
        <v>90.8</v>
      </c>
      <c r="F4025">
        <v>90</v>
      </c>
      <c r="G4025">
        <v>0</v>
      </c>
      <c r="H4025">
        <v>0.2</v>
      </c>
      <c r="I4025">
        <v>0</v>
      </c>
      <c r="J4025">
        <v>0.6</v>
      </c>
      <c r="K4025">
        <f t="shared" si="308"/>
        <v>0</v>
      </c>
      <c r="L4025">
        <f t="shared" si="301"/>
        <v>0.85697045713452946</v>
      </c>
      <c r="M4025">
        <f t="shared" si="302"/>
        <v>12.421143424726075</v>
      </c>
      <c r="N4025" s="10" t="str" cm="1">
        <f t="array" ref="N4025">_xlfn.IFS(AND(C4025&lt;=0, C4025-M4025&lt;=2), "escarcha",AND(C4025&lt;=0, C4025-M4025&gt;2), "helada negra", AND(C4025&gt;0, M4025+2&gt;C4025), "rocío", TRUE, "sin riesgo")</f>
        <v>rocío</v>
      </c>
      <c r="O4025">
        <f t="shared" si="309"/>
        <v>0.84812084185754699</v>
      </c>
      <c r="P4025">
        <f t="shared" si="310"/>
        <v>12.286390541533873</v>
      </c>
      <c r="Q4025" s="10" t="str" cm="1">
        <f t="array" ref="Q4025">_xlfn.IFS(AND(D4025&lt;=0, D4025-P4025&lt;=2), "escarcha",AND(D4025&lt;=0, D4025-P4025&gt;2), "helada negra", AND(D4025&gt;0, P4025+2&gt;D4025), "rocío", TRUE, "sin riesgo")</f>
        <v>rocío</v>
      </c>
    </row>
    <row r="4026" spans="1:17" x14ac:dyDescent="0.35">
      <c r="A4026" s="2">
        <v>45842</v>
      </c>
      <c r="B4026" s="3" t="s">
        <v>70</v>
      </c>
      <c r="C4026">
        <v>13.1</v>
      </c>
      <c r="D4026">
        <v>14.1</v>
      </c>
      <c r="E4026">
        <v>91.6</v>
      </c>
      <c r="F4026">
        <v>88</v>
      </c>
      <c r="G4026">
        <v>0</v>
      </c>
      <c r="H4026">
        <v>0</v>
      </c>
      <c r="I4026">
        <v>0</v>
      </c>
      <c r="J4026">
        <v>0</v>
      </c>
      <c r="K4026">
        <f t="shared" si="308"/>
        <v>1</v>
      </c>
      <c r="L4026">
        <f t="shared" si="301"/>
        <v>0.81367242324177058</v>
      </c>
      <c r="M4026">
        <f t="shared" si="302"/>
        <v>11.763196264052187</v>
      </c>
      <c r="N4026" s="10" t="str" cm="1">
        <f t="array" ref="N4026">_xlfn.IFS(AND(C4026&lt;=0, C4026-M4026&lt;=2), "escarcha",AND(C4026&lt;=0, C4026-M4026&gt;2), "helada negra", AND(C4026&gt;0, M4026+2&gt;C4026), "rocío", TRUE, "sin riesgo")</f>
        <v>rocío</v>
      </c>
      <c r="O4026">
        <f t="shared" si="309"/>
        <v>0.8386148668038742</v>
      </c>
      <c r="P4026">
        <f t="shared" si="310"/>
        <v>12.141801561847453</v>
      </c>
      <c r="Q4026" s="10" t="str" cm="1">
        <f t="array" ref="Q4026">_xlfn.IFS(AND(D4026&lt;=0, D4026-P4026&lt;=2), "escarcha",AND(D4026&lt;=0, D4026-P4026&gt;2), "helada negra", AND(D4026&gt;0, P4026+2&gt;D4026), "rocío", TRUE, "sin riesgo")</f>
        <v>rocío</v>
      </c>
    </row>
    <row r="4027" spans="1:17" x14ac:dyDescent="0.35">
      <c r="A4027" s="2">
        <v>45842</v>
      </c>
      <c r="B4027" s="3" t="s">
        <v>71</v>
      </c>
      <c r="C4027">
        <v>11.5</v>
      </c>
      <c r="D4027">
        <v>13</v>
      </c>
      <c r="E4027">
        <v>93.1</v>
      </c>
      <c r="F4027">
        <v>92</v>
      </c>
      <c r="G4027">
        <v>0</v>
      </c>
      <c r="H4027">
        <v>0</v>
      </c>
      <c r="I4027">
        <v>0</v>
      </c>
      <c r="J4027">
        <v>0</v>
      </c>
      <c r="K4027">
        <f t="shared" si="308"/>
        <v>1.5</v>
      </c>
      <c r="L4027">
        <f t="shared" si="301"/>
        <v>0.72479338306746077</v>
      </c>
      <c r="M4027">
        <f t="shared" si="302"/>
        <v>10.423173385597835</v>
      </c>
      <c r="N4027" s="10" t="str" cm="1">
        <f t="array" ref="N4027">_xlfn.IFS(AND(C4027&lt;=0, C4027-M4027&lt;=2), "escarcha",AND(C4027&lt;=0, C4027-M4027&gt;2), "helada negra", AND(C4027&gt;0, M4027+2&gt;C4027), "rocío", TRUE, "sin riesgo")</f>
        <v>rocío</v>
      </c>
      <c r="O4027">
        <f t="shared" si="309"/>
        <v>0.81149809735684042</v>
      </c>
      <c r="P4027">
        <f t="shared" si="310"/>
        <v>11.73024505683742</v>
      </c>
      <c r="Q4027" s="10" t="str" cm="1">
        <f t="array" ref="Q4027">_xlfn.IFS(AND(D4027&lt;=0, D4027-P4027&lt;=2), "escarcha",AND(D4027&lt;=0, D4027-P4027&gt;2), "helada negra", AND(D4027&gt;0, P4027+2&gt;D4027), "rocío", TRUE, "sin riesgo")</f>
        <v>rocío</v>
      </c>
    </row>
    <row r="4028" spans="1:17" x14ac:dyDescent="0.35">
      <c r="A4028" s="2">
        <v>45842</v>
      </c>
      <c r="B4028" s="3" t="s">
        <v>72</v>
      </c>
      <c r="C4028">
        <v>11.8</v>
      </c>
      <c r="D4028">
        <v>13.4</v>
      </c>
      <c r="E4028">
        <v>94.7</v>
      </c>
      <c r="F4028">
        <v>92</v>
      </c>
      <c r="G4028">
        <v>0</v>
      </c>
      <c r="H4028">
        <v>0</v>
      </c>
      <c r="I4028">
        <v>0</v>
      </c>
      <c r="J4028">
        <v>0</v>
      </c>
      <c r="K4028">
        <f t="shared" si="308"/>
        <v>1.5999999999999996</v>
      </c>
      <c r="L4028">
        <f t="shared" si="301"/>
        <v>0.76164411243027952</v>
      </c>
      <c r="M4028">
        <f t="shared" si="302"/>
        <v>10.977055001341872</v>
      </c>
      <c r="N4028" s="10" t="str" cm="1">
        <f t="array" ref="N4028">_xlfn.IFS(AND(C4028&lt;=0, C4028-M4028&lt;=2), "escarcha",AND(C4028&lt;=0, C4028-M4028&gt;2), "helada negra", AND(C4028&gt;0, M4028+2&gt;C4028), "rocío", TRUE, "sin riesgo")</f>
        <v>rocío</v>
      </c>
      <c r="O4028">
        <f t="shared" si="309"/>
        <v>0.83759405788359764</v>
      </c>
      <c r="P4028">
        <f t="shared" si="310"/>
        <v>12.126284461693638</v>
      </c>
      <c r="Q4028" s="10" t="str" cm="1">
        <f t="array" ref="Q4028">_xlfn.IFS(AND(D4028&lt;=0, D4028-P4028&lt;=2), "escarcha",AND(D4028&lt;=0, D4028-P4028&gt;2), "helada negra", AND(D4028&gt;0, P4028+2&gt;D4028), "rocío", TRUE, "sin riesgo")</f>
        <v>rocío</v>
      </c>
    </row>
    <row r="4029" spans="1:17" x14ac:dyDescent="0.35">
      <c r="A4029" s="2">
        <v>45842</v>
      </c>
      <c r="B4029" s="3" t="s">
        <v>73</v>
      </c>
      <c r="C4029">
        <v>11.8</v>
      </c>
      <c r="D4029">
        <v>14.1</v>
      </c>
      <c r="E4029">
        <v>95.3</v>
      </c>
      <c r="F4029">
        <v>89</v>
      </c>
      <c r="G4029">
        <v>5</v>
      </c>
      <c r="H4029">
        <v>0.3</v>
      </c>
      <c r="I4029">
        <v>8</v>
      </c>
      <c r="J4029">
        <v>1.3</v>
      </c>
      <c r="K4029">
        <f t="shared" si="308"/>
        <v>2.2999999999999989</v>
      </c>
      <c r="L4029">
        <f t="shared" si="301"/>
        <v>0.7679599228984032</v>
      </c>
      <c r="M4029">
        <f t="shared" si="302"/>
        <v>11.072227319122545</v>
      </c>
      <c r="N4029" s="10" t="str" cm="1">
        <f t="array" ref="N4029">_xlfn.IFS(AND(C4029&lt;=0, C4029-M4029&lt;=2), "escarcha",AND(C4029&lt;=0, C4029-M4029&gt;2), "helada negra", AND(C4029&gt;0, M4029+2&gt;C4029), "rocío", TRUE, "sin riesgo")</f>
        <v>rocío</v>
      </c>
      <c r="O4029">
        <f t="shared" si="309"/>
        <v>0.84991442205780754</v>
      </c>
      <c r="P4029">
        <f t="shared" si="310"/>
        <v>12.313689857328807</v>
      </c>
      <c r="Q4029" s="10" t="str" cm="1">
        <f t="array" ref="Q4029">_xlfn.IFS(AND(D4029&lt;=0, D4029-P4029&lt;=2), "escarcha",AND(D4029&lt;=0, D4029-P4029&gt;2), "helada negra", AND(D4029&gt;0, P4029+2&gt;D4029), "rocío", TRUE, "sin riesgo")</f>
        <v>rocío</v>
      </c>
    </row>
    <row r="4030" spans="1:17" x14ac:dyDescent="0.35">
      <c r="A4030" s="2">
        <v>45842</v>
      </c>
      <c r="B4030" s="3" t="s">
        <v>74</v>
      </c>
      <c r="C4030">
        <v>11.1</v>
      </c>
      <c r="D4030">
        <v>13.8</v>
      </c>
      <c r="E4030">
        <v>94.8</v>
      </c>
      <c r="F4030">
        <v>89</v>
      </c>
      <c r="G4030">
        <v>0</v>
      </c>
      <c r="H4030">
        <v>0</v>
      </c>
      <c r="I4030">
        <v>0</v>
      </c>
      <c r="J4030">
        <v>0</v>
      </c>
      <c r="K4030">
        <f t="shared" si="308"/>
        <v>2.7000000000000011</v>
      </c>
      <c r="L4030">
        <f t="shared" si="301"/>
        <v>0.71640130086791109</v>
      </c>
      <c r="M4030">
        <f t="shared" si="302"/>
        <v>10.297374446048821</v>
      </c>
      <c r="N4030" s="10" t="str" cm="1">
        <f t="array" ref="N4030">_xlfn.IFS(AND(C4030&lt;=0, C4030-M4030&lt;=2), "escarcha",AND(C4030&lt;=0, C4030-M4030&gt;2), "helada negra", AND(C4030&gt;0, M4030+2&gt;C4030), "rocío", TRUE, "sin riesgo")</f>
        <v>rocío</v>
      </c>
      <c r="O4030">
        <f t="shared" si="309"/>
        <v>0.83045652792719771</v>
      </c>
      <c r="P4030">
        <f t="shared" si="310"/>
        <v>12.017841085293609</v>
      </c>
      <c r="Q4030" s="10" t="str" cm="1">
        <f t="array" ref="Q4030">_xlfn.IFS(AND(D4030&lt;=0, D4030-P4030&lt;=2), "escarcha",AND(D4030&lt;=0, D4030-P4030&gt;2), "helada negra", AND(D4030&gt;0, P4030+2&gt;D4030), "rocío", TRUE, "sin riesgo")</f>
        <v>rocío</v>
      </c>
    </row>
    <row r="4031" spans="1:17" x14ac:dyDescent="0.35">
      <c r="A4031" s="2">
        <v>45842</v>
      </c>
      <c r="B4031" s="3" t="s">
        <v>75</v>
      </c>
      <c r="C4031">
        <v>10.9</v>
      </c>
      <c r="D4031">
        <v>14.5</v>
      </c>
      <c r="E4031">
        <v>95.4</v>
      </c>
      <c r="F4031">
        <v>86</v>
      </c>
      <c r="G4031">
        <v>0</v>
      </c>
      <c r="H4031">
        <v>0.6</v>
      </c>
      <c r="I4031">
        <v>0</v>
      </c>
      <c r="J4031">
        <v>1.8</v>
      </c>
      <c r="K4031">
        <f t="shared" si="308"/>
        <v>3.5999999999999996</v>
      </c>
      <c r="L4031">
        <f t="shared" si="301"/>
        <v>0.70943552485962835</v>
      </c>
      <c r="M4031">
        <f t="shared" si="302"/>
        <v>10.193050915639235</v>
      </c>
      <c r="N4031" s="10" t="str" cm="1">
        <f t="array" ref="N4031">_xlfn.IFS(AND(C4031&lt;=0, C4031-M4031&lt;=2), "escarcha",AND(C4031&lt;=0, C4031-M4031&gt;2), "helada negra", AND(C4031&gt;0, M4031+2&gt;C4031), "rocío", TRUE, "sin riesgo")</f>
        <v>rocío</v>
      </c>
      <c r="O4031">
        <f t="shared" si="309"/>
        <v>0.84149869137902988</v>
      </c>
      <c r="P4031">
        <f t="shared" si="310"/>
        <v>12.185648166733083</v>
      </c>
      <c r="Q4031" s="10" t="str" cm="1">
        <f t="array" ref="Q4031">_xlfn.IFS(AND(D4031&lt;=0, D4031-P4031&lt;=2), "escarcha",AND(D4031&lt;=0, D4031-P4031&gt;2), "helada negra", AND(D4031&gt;0, P4031+2&gt;D4031), "rocío", TRUE, "sin riesgo")</f>
        <v>sin riesgo</v>
      </c>
    </row>
    <row r="4032" spans="1:17" x14ac:dyDescent="0.35">
      <c r="A4032" s="2">
        <v>45842</v>
      </c>
      <c r="B4032" s="3" t="s">
        <v>76</v>
      </c>
      <c r="C4032">
        <v>10.199999999999999</v>
      </c>
      <c r="D4032">
        <v>14.5</v>
      </c>
      <c r="E4032">
        <v>95.5</v>
      </c>
      <c r="F4032">
        <v>86</v>
      </c>
      <c r="G4032">
        <v>0</v>
      </c>
      <c r="H4032">
        <v>1.1000000000000001</v>
      </c>
      <c r="I4032">
        <v>0</v>
      </c>
      <c r="J4032">
        <v>3.2</v>
      </c>
      <c r="K4032">
        <f t="shared" si="308"/>
        <v>4.3000000000000007</v>
      </c>
      <c r="L4032">
        <f t="shared" si="301"/>
        <v>0.66385576138802604</v>
      </c>
      <c r="M4032">
        <f t="shared" si="302"/>
        <v>9.5125365351500299</v>
      </c>
      <c r="N4032" s="10" t="str" cm="1">
        <f t="array" ref="N4032">_xlfn.IFS(AND(C4032&lt;=0, C4032-M4032&lt;=2), "escarcha",AND(C4032&lt;=0, C4032-M4032&gt;2), "helada negra", AND(C4032&gt;0, M4032+2&gt;C4032), "rocío", TRUE, "sin riesgo")</f>
        <v>rocío</v>
      </c>
      <c r="O4032">
        <f t="shared" si="309"/>
        <v>0.84149869137902988</v>
      </c>
      <c r="P4032">
        <f t="shared" si="310"/>
        <v>12.185648166733083</v>
      </c>
      <c r="Q4032" s="10" t="str" cm="1">
        <f t="array" ref="Q4032">_xlfn.IFS(AND(D4032&lt;=0, D4032-P4032&lt;=2), "escarcha",AND(D4032&lt;=0, D4032-P4032&gt;2), "helada negra", AND(D4032&gt;0, P4032+2&gt;D4032), "rocío", TRUE, "sin riesgo")</f>
        <v>sin riesgo</v>
      </c>
    </row>
    <row r="4033" spans="1:17" x14ac:dyDescent="0.35">
      <c r="A4033" s="2">
        <v>45842</v>
      </c>
      <c r="B4033" s="3" t="s">
        <v>77</v>
      </c>
      <c r="C4033">
        <v>11</v>
      </c>
      <c r="D4033">
        <v>15.1</v>
      </c>
      <c r="E4033">
        <v>96.2</v>
      </c>
      <c r="F4033">
        <v>85</v>
      </c>
      <c r="G4033">
        <v>0</v>
      </c>
      <c r="H4033">
        <v>0.3</v>
      </c>
      <c r="I4033">
        <v>0</v>
      </c>
      <c r="J4033">
        <v>1.6</v>
      </c>
      <c r="K4033">
        <f t="shared" si="308"/>
        <v>4.0999999999999996</v>
      </c>
      <c r="L4033">
        <f t="shared" si="301"/>
        <v>0.72442638944455207</v>
      </c>
      <c r="M4033">
        <f t="shared" si="302"/>
        <v>10.417669467777163</v>
      </c>
      <c r="N4033" s="10" t="str" cm="1">
        <f t="array" ref="N4033">_xlfn.IFS(AND(C4033&lt;=0, C4033-M4033&lt;=2), "escarcha",AND(C4033&lt;=0, C4033-M4033&gt;2), "helada negra", AND(C4033&gt;0, M4033+2&gt;C4033), "rocío", TRUE, "sin riesgo")</f>
        <v>rocío</v>
      </c>
      <c r="O4033">
        <f t="shared" si="309"/>
        <v>0.86846232098645837</v>
      </c>
      <c r="P4033">
        <f t="shared" si="310"/>
        <v>12.59634218809423</v>
      </c>
      <c r="Q4033" s="10" t="str" cm="1">
        <f t="array" ref="Q4033">_xlfn.IFS(AND(D4033&lt;=0, D4033-P4033&lt;=2), "escarcha",AND(D4033&lt;=0, D4033-P4033&gt;2), "helada negra", AND(D4033&gt;0, P4033+2&gt;D4033), "rocío", TRUE, "sin riesgo")</f>
        <v>sin riesgo</v>
      </c>
    </row>
    <row r="4034" spans="1:17" x14ac:dyDescent="0.35">
      <c r="A4034" s="2">
        <v>45842</v>
      </c>
      <c r="B4034" s="3" t="s">
        <v>78</v>
      </c>
      <c r="C4034">
        <v>12.8</v>
      </c>
      <c r="D4034">
        <v>15.6</v>
      </c>
      <c r="E4034">
        <v>96.1</v>
      </c>
      <c r="F4034">
        <v>82</v>
      </c>
      <c r="G4034">
        <v>0</v>
      </c>
      <c r="H4034">
        <v>0.6</v>
      </c>
      <c r="I4034">
        <v>0</v>
      </c>
      <c r="J4034">
        <v>2.2000000000000002</v>
      </c>
      <c r="K4034">
        <f t="shared" ref="K4034:K4097" si="311">ABS((C4034-D4034))</f>
        <v>2.7999999999999989</v>
      </c>
      <c r="L4034">
        <f t="shared" si="301"/>
        <v>0.84202025569172023</v>
      </c>
      <c r="M4034">
        <f t="shared" si="302"/>
        <v>12.193579808896459</v>
      </c>
      <c r="N4034" s="10" t="str" cm="1">
        <f t="array" ref="N4034">_xlfn.IFS(AND(C4034&lt;=0, C4034-M4034&lt;=2), "escarcha",AND(C4034&lt;=0, C4034-M4034&gt;2), "helada negra", AND(C4034&gt;0, M4034+2&gt;C4034), "rocío", TRUE, "sin riesgo")</f>
        <v>rocío</v>
      </c>
      <c r="O4034">
        <f t="shared" si="309"/>
        <v>0.86460968608284283</v>
      </c>
      <c r="P4034">
        <f t="shared" si="310"/>
        <v>12.537580221570774</v>
      </c>
      <c r="Q4034" s="10" t="str" cm="1">
        <f t="array" ref="Q4034">_xlfn.IFS(AND(D4034&lt;=0, D4034-P4034&lt;=2), "escarcha",AND(D4034&lt;=0, D4034-P4034&gt;2), "helada negra", AND(D4034&gt;0, P4034+2&gt;D4034), "rocío", TRUE, "sin riesgo")</f>
        <v>sin riesgo</v>
      </c>
    </row>
    <row r="4035" spans="1:17" x14ac:dyDescent="0.35">
      <c r="A4035" s="2">
        <v>45842</v>
      </c>
      <c r="B4035" s="3" t="s">
        <v>79</v>
      </c>
      <c r="C4035">
        <v>14.5</v>
      </c>
      <c r="D4035">
        <v>18.8</v>
      </c>
      <c r="E4035">
        <v>94.1</v>
      </c>
      <c r="F4035">
        <v>73</v>
      </c>
      <c r="G4035">
        <v>0</v>
      </c>
      <c r="H4035">
        <v>0</v>
      </c>
      <c r="I4035">
        <v>0</v>
      </c>
      <c r="J4035">
        <v>0</v>
      </c>
      <c r="K4035">
        <f t="shared" si="311"/>
        <v>4.3000000000000007</v>
      </c>
      <c r="L4035">
        <f t="shared" si="301"/>
        <v>0.93150944171685612</v>
      </c>
      <c r="M4035">
        <f t="shared" si="302"/>
        <v>13.561816441231352</v>
      </c>
      <c r="N4035" s="10" t="str" cm="1">
        <f t="array" ref="N4035">_xlfn.IFS(AND(C4035&lt;=0, C4035-M4035&lt;=2), "escarcha",AND(C4035&lt;=0, C4035-M4035&gt;2), "helada negra", AND(C4035&gt;0, M4035+2&gt;C4035), "rocío", TRUE, "sin riesgo")</f>
        <v>rocío</v>
      </c>
      <c r="O4035">
        <f t="shared" ref="O4035:O4098" si="312">(LN(F4035/100))+((17.625*D4035)/(243.04+D4035))</f>
        <v>0.95075671620521285</v>
      </c>
      <c r="P4035">
        <f t="shared" ref="P4035:P4098" si="313">(243.04*O4035)/(17.625-O4035)</f>
        <v>13.858014925995892</v>
      </c>
      <c r="Q4035" s="10" t="str" cm="1">
        <f t="array" ref="Q4035">_xlfn.IFS(AND(D4035&lt;=0, D4035-P4035&lt;=2), "escarcha",AND(D4035&lt;=0, D4035-P4035&gt;2), "helada negra", AND(D4035&gt;0, P4035+2&gt;D4035), "rocío", TRUE, "sin riesgo")</f>
        <v>sin riesgo</v>
      </c>
    </row>
    <row r="4036" spans="1:17" x14ac:dyDescent="0.35">
      <c r="A4036" s="2">
        <v>45842</v>
      </c>
      <c r="B4036" s="3" t="s">
        <v>80</v>
      </c>
      <c r="C4036">
        <v>17.100000000000001</v>
      </c>
      <c r="D4036">
        <v>20.2</v>
      </c>
      <c r="E4036">
        <v>81.8</v>
      </c>
      <c r="F4036">
        <v>67</v>
      </c>
      <c r="G4036">
        <v>0</v>
      </c>
      <c r="H4036">
        <v>0</v>
      </c>
      <c r="I4036">
        <v>0</v>
      </c>
      <c r="J4036">
        <v>0</v>
      </c>
      <c r="K4036">
        <f t="shared" si="311"/>
        <v>3.0999999999999979</v>
      </c>
      <c r="L4036">
        <f t="shared" si="301"/>
        <v>0.95766591054595807</v>
      </c>
      <c r="M4036">
        <f t="shared" si="302"/>
        <v>13.964508160087748</v>
      </c>
      <c r="N4036" s="10" t="str" cm="1">
        <f t="array" ref="N4036">_xlfn.IFS(AND(C4036&lt;=0, C4036-M4036&lt;=2), "escarcha",AND(C4036&lt;=0, C4036-M4036&gt;2), "helada negra", AND(C4036&gt;0, M4036+2&gt;C4036), "rocío", TRUE, "sin riesgo")</f>
        <v>sin riesgo</v>
      </c>
      <c r="O4036">
        <f t="shared" si="312"/>
        <v>0.95199546181800909</v>
      </c>
      <c r="P4036">
        <f t="shared" si="313"/>
        <v>13.877101545219011</v>
      </c>
      <c r="Q4036" s="10" t="str" cm="1">
        <f t="array" ref="Q4036">_xlfn.IFS(AND(D4036&lt;=0, D4036-P4036&lt;=2), "escarcha",AND(D4036&lt;=0, D4036-P4036&gt;2), "helada negra", AND(D4036&gt;0, P4036+2&gt;D4036), "rocío", TRUE, "sin riesgo")</f>
        <v>sin riesgo</v>
      </c>
    </row>
    <row r="4037" spans="1:17" x14ac:dyDescent="0.35">
      <c r="A4037" s="2">
        <v>45842</v>
      </c>
      <c r="B4037" s="3" t="s">
        <v>81</v>
      </c>
      <c r="C4037">
        <v>18.600000000000001</v>
      </c>
      <c r="D4037">
        <v>20.8</v>
      </c>
      <c r="E4037">
        <v>81.5</v>
      </c>
      <c r="F4037">
        <v>71</v>
      </c>
      <c r="G4037">
        <v>0</v>
      </c>
      <c r="H4037">
        <v>0</v>
      </c>
      <c r="I4037">
        <v>0</v>
      </c>
      <c r="J4037">
        <v>0</v>
      </c>
      <c r="K4037">
        <f t="shared" si="311"/>
        <v>2.1999999999999993</v>
      </c>
      <c r="L4037">
        <f t="shared" si="301"/>
        <v>1.0483949195667828</v>
      </c>
      <c r="M4037">
        <f t="shared" si="302"/>
        <v>15.371175220448203</v>
      </c>
      <c r="N4037" s="10" t="str" cm="1">
        <f t="array" ref="N4037">_xlfn.IFS(AND(C4037&lt;=0, C4037-M4037&lt;=2), "escarcha",AND(C4037&lt;=0, C4037-M4037&gt;2), "helada negra", AND(C4037&gt;0, M4037+2&gt;C4037), "rocío", TRUE, "sin riesgo")</f>
        <v>sin riesgo</v>
      </c>
      <c r="O4037">
        <f t="shared" si="312"/>
        <v>1.0469881628543156</v>
      </c>
      <c r="P4037">
        <f t="shared" si="313"/>
        <v>15.349247280060119</v>
      </c>
      <c r="Q4037" s="10" t="str" cm="1">
        <f t="array" ref="Q4037">_xlfn.IFS(AND(D4037&lt;=0, D4037-P4037&lt;=2), "escarcha",AND(D4037&lt;=0, D4037-P4037&gt;2), "helada negra", AND(D4037&gt;0, P4037+2&gt;D4037), "rocío", TRUE, "sin riesgo")</f>
        <v>sin riesgo</v>
      </c>
    </row>
    <row r="4038" spans="1:17" x14ac:dyDescent="0.35">
      <c r="A4038" s="2">
        <v>45842</v>
      </c>
      <c r="B4038" s="3" t="s">
        <v>82</v>
      </c>
      <c r="C4038">
        <v>22.3</v>
      </c>
      <c r="D4038">
        <v>24.8</v>
      </c>
      <c r="E4038">
        <v>62.9</v>
      </c>
      <c r="F4038">
        <v>59</v>
      </c>
      <c r="G4038">
        <v>0</v>
      </c>
      <c r="H4038">
        <v>0</v>
      </c>
      <c r="I4038">
        <v>0</v>
      </c>
      <c r="J4038">
        <v>0</v>
      </c>
      <c r="K4038">
        <f t="shared" si="311"/>
        <v>2.5</v>
      </c>
      <c r="L4038">
        <f t="shared" si="301"/>
        <v>1.0176358706858171</v>
      </c>
      <c r="M4038">
        <f t="shared" si="302"/>
        <v>14.892563328271802</v>
      </c>
      <c r="N4038" s="10" t="str" cm="1">
        <f t="array" ref="N4038">_xlfn.IFS(AND(C4038&lt;=0, C4038-M4038&lt;=2), "escarcha",AND(C4038&lt;=0, C4038-M4038&gt;2), "helada negra", AND(C4038&gt;0, M4038+2&gt;C4038), "rocío", TRUE, "sin riesgo")</f>
        <v>sin riesgo</v>
      </c>
      <c r="O4038">
        <f t="shared" si="312"/>
        <v>1.1043117023620725</v>
      </c>
      <c r="P4038">
        <f t="shared" si="313"/>
        <v>16.245807154442343</v>
      </c>
      <c r="Q4038" s="10" t="str" cm="1">
        <f t="array" ref="Q4038">_xlfn.IFS(AND(D4038&lt;=0, D4038-P4038&lt;=2), "escarcha",AND(D4038&lt;=0, D4038-P4038&gt;2), "helada negra", AND(D4038&gt;0, P4038+2&gt;D4038), "rocío", TRUE, "sin riesgo")</f>
        <v>sin riesgo</v>
      </c>
    </row>
    <row r="4039" spans="1:17" x14ac:dyDescent="0.35">
      <c r="A4039" s="2">
        <v>45842</v>
      </c>
      <c r="B4039" s="3" t="s">
        <v>83</v>
      </c>
      <c r="C4039">
        <v>23.5</v>
      </c>
      <c r="D4039">
        <v>24.5</v>
      </c>
      <c r="E4039">
        <v>58.6</v>
      </c>
      <c r="F4039">
        <v>58</v>
      </c>
      <c r="G4039">
        <v>1</v>
      </c>
      <c r="H4039">
        <v>0</v>
      </c>
      <c r="I4039">
        <v>3</v>
      </c>
      <c r="J4039">
        <v>0</v>
      </c>
      <c r="K4039">
        <f t="shared" si="311"/>
        <v>1</v>
      </c>
      <c r="L4039">
        <f t="shared" si="301"/>
        <v>1.0195057576872446</v>
      </c>
      <c r="M4039">
        <f t="shared" si="302"/>
        <v>14.921608217895351</v>
      </c>
      <c r="N4039" s="10" t="str" cm="1">
        <f t="array" ref="N4039">_xlfn.IFS(AND(C4039&lt;=0, C4039-M4039&lt;=2), "escarcha",AND(C4039&lt;=0, C4039-M4039&gt;2), "helada negra", AND(C4039&gt;0, M4039+2&gt;C4039), "rocío", TRUE, "sin riesgo")</f>
        <v>sin riesgo</v>
      </c>
      <c r="O4039">
        <f t="shared" si="312"/>
        <v>1.0692838135693172</v>
      </c>
      <c r="P4039">
        <f t="shared" si="313"/>
        <v>15.697221136400456</v>
      </c>
      <c r="Q4039" s="10" t="str" cm="1">
        <f t="array" ref="Q4039">_xlfn.IFS(AND(D4039&lt;=0, D4039-P4039&lt;=2), "escarcha",AND(D4039&lt;=0, D4039-P4039&gt;2), "helada negra", AND(D4039&gt;0, P4039+2&gt;D4039), "rocío", TRUE, "sin riesgo")</f>
        <v>sin riesgo</v>
      </c>
    </row>
    <row r="4040" spans="1:17" x14ac:dyDescent="0.35">
      <c r="A4040" s="2">
        <v>45842</v>
      </c>
      <c r="B4040" s="3" t="s">
        <v>84</v>
      </c>
      <c r="C4040">
        <v>24.3</v>
      </c>
      <c r="D4040">
        <v>24.3</v>
      </c>
      <c r="E4040">
        <v>56.8</v>
      </c>
      <c r="F4040">
        <v>50</v>
      </c>
      <c r="G4040">
        <v>0</v>
      </c>
      <c r="H4040">
        <v>0</v>
      </c>
      <c r="I4040">
        <v>0</v>
      </c>
      <c r="J4040">
        <v>0</v>
      </c>
      <c r="K4040">
        <f t="shared" si="311"/>
        <v>0</v>
      </c>
      <c r="L4040">
        <f t="shared" si="301"/>
        <v>1.0363991314349821</v>
      </c>
      <c r="M4040">
        <f t="shared" si="302"/>
        <v>15.184309207250656</v>
      </c>
      <c r="N4040" s="10" t="str" cm="1">
        <f t="array" ref="N4040">_xlfn.IFS(AND(C4040&lt;=0, C4040-M4040&lt;=2), "escarcha",AND(C4040&lt;=0, C4040-M4040&gt;2), "helada negra", AND(C4040&gt;0, M4040+2&gt;C4040), "rocío", TRUE, "sin riesgo")</f>
        <v>sin riesgo</v>
      </c>
      <c r="O4040">
        <f t="shared" si="312"/>
        <v>0.90888581113602263</v>
      </c>
      <c r="P4040">
        <f t="shared" si="313"/>
        <v>13.214530903698675</v>
      </c>
      <c r="Q4040" s="10" t="str" cm="1">
        <f t="array" ref="Q4040">_xlfn.IFS(AND(D4040&lt;=0, D4040-P4040&lt;=2), "escarcha",AND(D4040&lt;=0, D4040-P4040&gt;2), "helada negra", AND(D4040&gt;0, P4040+2&gt;D4040), "rocío", TRUE, "sin riesgo")</f>
        <v>sin riesgo</v>
      </c>
    </row>
    <row r="4041" spans="1:17" x14ac:dyDescent="0.35">
      <c r="A4041" s="2">
        <v>45842</v>
      </c>
      <c r="B4041" s="3" t="s">
        <v>85</v>
      </c>
      <c r="C4041">
        <v>26.4</v>
      </c>
      <c r="D4041">
        <v>27</v>
      </c>
      <c r="E4041">
        <v>53</v>
      </c>
      <c r="F4041">
        <v>48</v>
      </c>
      <c r="G4041">
        <v>4</v>
      </c>
      <c r="H4041">
        <v>1.4</v>
      </c>
      <c r="I4041">
        <v>8</v>
      </c>
      <c r="J4041">
        <v>4.0999999999999996</v>
      </c>
      <c r="K4041">
        <f t="shared" si="311"/>
        <v>0.60000000000000142</v>
      </c>
      <c r="L4041">
        <f t="shared" si="301"/>
        <v>1.092036810699422</v>
      </c>
      <c r="M4041">
        <f t="shared" si="302"/>
        <v>16.053300514462439</v>
      </c>
      <c r="N4041" s="10" t="str" cm="1">
        <f t="array" ref="N4041">_xlfn.IFS(AND(C4041&lt;=0, C4041-M4041&lt;=2), "escarcha",AND(C4041&lt;=0, C4041-M4041&gt;2), "helada negra", AND(C4041&gt;0, M4041+2&gt;C4041), "rocío", TRUE, "sin riesgo")</f>
        <v>sin riesgo</v>
      </c>
      <c r="O4041">
        <f t="shared" si="312"/>
        <v>1.0282697524860862</v>
      </c>
      <c r="P4041">
        <f t="shared" si="313"/>
        <v>15.057826265607554</v>
      </c>
      <c r="Q4041" s="10" t="str" cm="1">
        <f t="array" ref="Q4041">_xlfn.IFS(AND(D4041&lt;=0, D4041-P4041&lt;=2), "escarcha",AND(D4041&lt;=0, D4041-P4041&gt;2), "helada negra", AND(D4041&gt;0, P4041+2&gt;D4041), "rocío", TRUE, "sin riesgo")</f>
        <v>sin riesgo</v>
      </c>
    </row>
    <row r="4042" spans="1:17" x14ac:dyDescent="0.35">
      <c r="A4042" s="2">
        <v>45842</v>
      </c>
      <c r="B4042" s="3" t="s">
        <v>86</v>
      </c>
      <c r="C4042">
        <v>25.8</v>
      </c>
      <c r="D4042">
        <v>27.3</v>
      </c>
      <c r="E4042">
        <v>46</v>
      </c>
      <c r="F4042">
        <v>47</v>
      </c>
      <c r="G4042">
        <v>5</v>
      </c>
      <c r="H4042">
        <v>1.8</v>
      </c>
      <c r="I4042">
        <v>10</v>
      </c>
      <c r="J4042">
        <v>5</v>
      </c>
      <c r="K4042">
        <f t="shared" si="311"/>
        <v>1.5</v>
      </c>
      <c r="L4042">
        <f t="shared" si="301"/>
        <v>0.9149047769345704</v>
      </c>
      <c r="M4042">
        <f t="shared" si="302"/>
        <v>13.306833624697131</v>
      </c>
      <c r="N4042" s="10" t="str" cm="1">
        <f t="array" ref="N4042">_xlfn.IFS(AND(C4042&lt;=0, C4042-M4042&lt;=2), "escarcha",AND(C4042&lt;=0, C4042-M4042&gt;2), "helada negra", AND(C4042&gt;0, M4042+2&gt;C4042), "rocío", TRUE, "sin riesgo")</f>
        <v>sin riesgo</v>
      </c>
      <c r="O4042">
        <f t="shared" si="312"/>
        <v>1.0248194664728736</v>
      </c>
      <c r="P4042">
        <f t="shared" si="313"/>
        <v>15.004181588779719</v>
      </c>
      <c r="Q4042" s="10" t="str" cm="1">
        <f t="array" ref="Q4042">_xlfn.IFS(AND(D4042&lt;=0, D4042-P4042&lt;=2), "escarcha",AND(D4042&lt;=0, D4042-P4042&gt;2), "helada negra", AND(D4042&gt;0, P4042+2&gt;D4042), "rocío", TRUE, "sin riesgo")</f>
        <v>sin riesgo</v>
      </c>
    </row>
    <row r="4043" spans="1:17" x14ac:dyDescent="0.35">
      <c r="A4043" s="2">
        <v>45842</v>
      </c>
      <c r="B4043" s="3" t="s">
        <v>87</v>
      </c>
      <c r="C4043">
        <v>27.3</v>
      </c>
      <c r="D4043">
        <v>27.1</v>
      </c>
      <c r="E4043">
        <v>46.7</v>
      </c>
      <c r="F4043">
        <v>44</v>
      </c>
      <c r="G4043">
        <v>9</v>
      </c>
      <c r="H4043">
        <v>4.0999999999999996</v>
      </c>
      <c r="I4043">
        <v>15</v>
      </c>
      <c r="J4043">
        <v>7.6</v>
      </c>
      <c r="K4043">
        <f t="shared" si="311"/>
        <v>0.19999999999999929</v>
      </c>
      <c r="L4043">
        <f t="shared" si="301"/>
        <v>1.0184160294376667</v>
      </c>
      <c r="M4043">
        <f t="shared" si="302"/>
        <v>14.904680711776097</v>
      </c>
      <c r="N4043" s="10" t="str" cm="1">
        <f t="array" ref="N4043">_xlfn.IFS(AND(C4043&lt;=0, C4043-M4043&lt;=2), "escarcha",AND(C4043&lt;=0, C4043-M4043&gt;2), "helada negra", AND(C4043&gt;0, M4043+2&gt;C4043), "rocío", TRUE, "sin riesgo")</f>
        <v>sin riesgo</v>
      </c>
      <c r="O4043">
        <f t="shared" si="312"/>
        <v>0.94713042742228526</v>
      </c>
      <c r="P4043">
        <f t="shared" si="313"/>
        <v>13.802157288674261</v>
      </c>
      <c r="Q4043" s="10" t="str" cm="1">
        <f t="array" ref="Q4043">_xlfn.IFS(AND(D4043&lt;=0, D4043-P4043&lt;=2), "escarcha",AND(D4043&lt;=0, D4043-P4043&gt;2), "helada negra", AND(D4043&gt;0, P4043+2&gt;D4043), "rocío", TRUE, "sin riesgo")</f>
        <v>sin riesgo</v>
      </c>
    </row>
    <row r="4044" spans="1:17" x14ac:dyDescent="0.35">
      <c r="A4044" s="2">
        <v>45842</v>
      </c>
      <c r="B4044" s="3" t="s">
        <v>88</v>
      </c>
      <c r="C4044">
        <v>27.1</v>
      </c>
      <c r="D4044">
        <v>27.1</v>
      </c>
      <c r="E4044">
        <v>45.2</v>
      </c>
      <c r="F4044">
        <v>43</v>
      </c>
      <c r="G4044">
        <v>7</v>
      </c>
      <c r="H4044">
        <v>2.9</v>
      </c>
      <c r="I4044">
        <v>13</v>
      </c>
      <c r="J4044">
        <v>9.3000000000000007</v>
      </c>
      <c r="K4044">
        <f t="shared" si="311"/>
        <v>0</v>
      </c>
      <c r="L4044">
        <f t="shared" si="301"/>
        <v>0.97403788034220962</v>
      </c>
      <c r="M4044">
        <f t="shared" si="302"/>
        <v>14.21720647354616</v>
      </c>
      <c r="N4044" s="10" t="str" cm="1">
        <f t="array" ref="N4044">_xlfn.IFS(AND(C4044&lt;=0, C4044-M4044&lt;=2), "escarcha",AND(C4044&lt;=0, C4044-M4044&gt;2), "helada negra", AND(C4044&gt;0, M4044+2&gt;C4044), "rocío", TRUE, "sin riesgo")</f>
        <v>sin riesgo</v>
      </c>
      <c r="O4044">
        <f t="shared" si="312"/>
        <v>0.92414090919758651</v>
      </c>
      <c r="P4044">
        <f t="shared" si="313"/>
        <v>13.448601976114874</v>
      </c>
      <c r="Q4044" s="10" t="str" cm="1">
        <f t="array" ref="Q4044">_xlfn.IFS(AND(D4044&lt;=0, D4044-P4044&lt;=2), "escarcha",AND(D4044&lt;=0, D4044-P4044&gt;2), "helada negra", AND(D4044&gt;0, P4044+2&gt;D4044), "rocío", TRUE, "sin riesgo")</f>
        <v>sin riesgo</v>
      </c>
    </row>
    <row r="4045" spans="1:17" x14ac:dyDescent="0.35">
      <c r="A4045" s="2">
        <v>45842</v>
      </c>
      <c r="B4045" s="3" t="s">
        <v>89</v>
      </c>
      <c r="C4045">
        <v>28.6</v>
      </c>
      <c r="D4045">
        <v>28.7</v>
      </c>
      <c r="E4045">
        <v>42.6</v>
      </c>
      <c r="F4045">
        <v>42</v>
      </c>
      <c r="G4045">
        <v>6</v>
      </c>
      <c r="H4045">
        <v>5.0999999999999996</v>
      </c>
      <c r="I4045">
        <v>10</v>
      </c>
      <c r="J4045">
        <v>10.3</v>
      </c>
      <c r="K4045">
        <f t="shared" si="311"/>
        <v>9.9999999999997868E-2</v>
      </c>
      <c r="L4045">
        <f t="shared" si="301"/>
        <v>1.0023570167792084</v>
      </c>
      <c r="M4045">
        <f t="shared" si="302"/>
        <v>14.655482260187274</v>
      </c>
      <c r="N4045" s="10" t="str" cm="1">
        <f t="array" ref="N4045">_xlfn.IFS(AND(C4045&lt;=0, C4045-M4045&lt;=2), "escarcha",AND(C4045&lt;=0, C4045-M4045&gt;2), "helada negra", AND(C4045&gt;0, M4045+2&gt;C4045), "rocío", TRUE, "sin riesgo")</f>
        <v>sin riesgo</v>
      </c>
      <c r="O4045">
        <f t="shared" si="312"/>
        <v>0.99397547557193822</v>
      </c>
      <c r="P4045">
        <f t="shared" si="313"/>
        <v>14.525611409457749</v>
      </c>
      <c r="Q4045" s="10" t="str" cm="1">
        <f t="array" ref="Q4045">_xlfn.IFS(AND(D4045&lt;=0, D4045-P4045&lt;=2), "escarcha",AND(D4045&lt;=0, D4045-P4045&gt;2), "helada negra", AND(D4045&gt;0, P4045+2&gt;D4045), "rocío", TRUE, "sin riesgo")</f>
        <v>sin riesgo</v>
      </c>
    </row>
    <row r="4046" spans="1:17" x14ac:dyDescent="0.35">
      <c r="A4046" s="2">
        <v>45842</v>
      </c>
      <c r="B4046" s="3" t="s">
        <v>90</v>
      </c>
      <c r="C4046">
        <v>29.4</v>
      </c>
      <c r="D4046">
        <v>28.8</v>
      </c>
      <c r="E4046">
        <v>39.5</v>
      </c>
      <c r="F4046">
        <v>40</v>
      </c>
      <c r="G4046">
        <v>6</v>
      </c>
      <c r="H4046">
        <v>8.6</v>
      </c>
      <c r="I4046">
        <v>10</v>
      </c>
      <c r="J4046">
        <v>15.8</v>
      </c>
      <c r="K4046">
        <f t="shared" si="311"/>
        <v>0.59999999999999787</v>
      </c>
      <c r="L4046">
        <f t="shared" si="301"/>
        <v>0.97310890318517174</v>
      </c>
      <c r="M4046">
        <f t="shared" si="302"/>
        <v>14.202854586009312</v>
      </c>
      <c r="N4046" s="10" t="str" cm="1">
        <f t="array" ref="N4046">_xlfn.IFS(AND(C4046&lt;=0, C4046-M4046&lt;=2), "escarcha",AND(C4046&lt;=0, C4046-M4046&gt;2), "helada negra", AND(C4046&gt;0, M4046+2&gt;C4046), "rocío", TRUE, "sin riesgo")</f>
        <v>sin riesgo</v>
      </c>
      <c r="O4046">
        <f t="shared" si="312"/>
        <v>0.95098413569500362</v>
      </c>
      <c r="P4046">
        <f t="shared" si="313"/>
        <v>13.861518797886033</v>
      </c>
      <c r="Q4046" s="10" t="str" cm="1">
        <f t="array" ref="Q4046">_xlfn.IFS(AND(D4046&lt;=0, D4046-P4046&lt;=2), "escarcha",AND(D4046&lt;=0, D4046-P4046&gt;2), "helada negra", AND(D4046&gt;0, P4046+2&gt;D4046), "rocío", TRUE, "sin riesgo")</f>
        <v>sin riesgo</v>
      </c>
    </row>
    <row r="4047" spans="1:17" x14ac:dyDescent="0.35">
      <c r="A4047" s="2">
        <v>45842</v>
      </c>
      <c r="B4047" s="3" t="s">
        <v>91</v>
      </c>
      <c r="C4047">
        <v>30.2</v>
      </c>
      <c r="D4047">
        <v>29.3</v>
      </c>
      <c r="E4047">
        <v>37.200000000000003</v>
      </c>
      <c r="F4047">
        <v>40</v>
      </c>
      <c r="G4047">
        <v>12</v>
      </c>
      <c r="H4047">
        <v>8.6</v>
      </c>
      <c r="I4047">
        <v>17</v>
      </c>
      <c r="J4047">
        <v>14.2</v>
      </c>
      <c r="K4047">
        <f t="shared" si="311"/>
        <v>0.89999999999999858</v>
      </c>
      <c r="L4047">
        <f t="shared" si="301"/>
        <v>0.95915131134722398</v>
      </c>
      <c r="M4047">
        <f t="shared" si="302"/>
        <v>13.987414566444951</v>
      </c>
      <c r="N4047" s="10" t="str" cm="1">
        <f t="array" ref="N4047">_xlfn.IFS(AND(C4047&lt;=0, C4047-M4047&lt;=2), "escarcha",AND(C4047&lt;=0, C4047-M4047&gt;2), "helada negra", AND(C4047&gt;0, M4047+2&gt;C4047), "rocío", TRUE, "sin riesgo")</f>
        <v>sin riesgo</v>
      </c>
      <c r="O4047">
        <f t="shared" si="312"/>
        <v>0.97991437938383152</v>
      </c>
      <c r="P4047">
        <f t="shared" si="313"/>
        <v>14.308030381680322</v>
      </c>
      <c r="Q4047" s="10" t="str" cm="1">
        <f t="array" ref="Q4047">_xlfn.IFS(AND(D4047&lt;=0, D4047-P4047&lt;=2), "escarcha",AND(D4047&lt;=0, D4047-P4047&gt;2), "helada negra", AND(D4047&gt;0, P4047+2&gt;D4047), "rocío", TRUE, "sin riesgo")</f>
        <v>sin riesgo</v>
      </c>
    </row>
    <row r="4048" spans="1:17" x14ac:dyDescent="0.35">
      <c r="A4048" s="2">
        <v>45842</v>
      </c>
      <c r="B4048" s="3" t="s">
        <v>92</v>
      </c>
      <c r="C4048">
        <v>31.1</v>
      </c>
      <c r="D4048">
        <v>30</v>
      </c>
      <c r="E4048">
        <v>36.6</v>
      </c>
      <c r="F4048">
        <v>38</v>
      </c>
      <c r="G4048">
        <v>6</v>
      </c>
      <c r="H4048">
        <v>2.1</v>
      </c>
      <c r="I4048">
        <v>13</v>
      </c>
      <c r="J4048">
        <v>5.4</v>
      </c>
      <c r="K4048">
        <f t="shared" si="311"/>
        <v>1.1000000000000014</v>
      </c>
      <c r="L4048">
        <f t="shared" si="301"/>
        <v>0.99435824702154951</v>
      </c>
      <c r="M4048">
        <f t="shared" si="302"/>
        <v>14.53153954884729</v>
      </c>
      <c r="N4048" s="10" t="str" cm="1">
        <f t="array" ref="N4048">_xlfn.IFS(AND(C4048&lt;=0, C4048-M4048&lt;=2), "escarcha",AND(C4048&lt;=0, C4048-M4048&gt;2), "helada negra", AND(C4048&gt;0, M4048+2&gt;C4048), "rocío", TRUE, "sin riesgo")</f>
        <v>sin riesgo</v>
      </c>
      <c r="O4048">
        <f t="shared" si="312"/>
        <v>0.96894541997327865</v>
      </c>
      <c r="P4048">
        <f t="shared" si="313"/>
        <v>14.138552064586705</v>
      </c>
      <c r="Q4048" s="10" t="str" cm="1">
        <f t="array" ref="Q4048">_xlfn.IFS(AND(D4048&lt;=0, D4048-P4048&lt;=2), "escarcha",AND(D4048&lt;=0, D4048-P4048&gt;2), "helada negra", AND(D4048&gt;0, P4048+2&gt;D4048), "rocío", TRUE, "sin riesgo")</f>
        <v>sin riesgo</v>
      </c>
    </row>
    <row r="4049" spans="1:17" x14ac:dyDescent="0.35">
      <c r="A4049" s="2">
        <v>45842</v>
      </c>
      <c r="B4049" s="3" t="s">
        <v>93</v>
      </c>
      <c r="C4049">
        <v>29.1</v>
      </c>
      <c r="D4049">
        <v>29.3</v>
      </c>
      <c r="E4049">
        <v>40.9</v>
      </c>
      <c r="F4049">
        <v>40</v>
      </c>
      <c r="G4049">
        <v>7</v>
      </c>
      <c r="H4049">
        <v>3.3</v>
      </c>
      <c r="I4049">
        <v>13</v>
      </c>
      <c r="J4049">
        <v>6.9</v>
      </c>
      <c r="K4049">
        <f t="shared" si="311"/>
        <v>0.19999999999999929</v>
      </c>
      <c r="L4049">
        <f t="shared" si="301"/>
        <v>0.99060564761993586</v>
      </c>
      <c r="M4049">
        <f t="shared" si="302"/>
        <v>14.473433267085046</v>
      </c>
      <c r="N4049" s="10" t="str" cm="1">
        <f t="array" ref="N4049">_xlfn.IFS(AND(C4049&lt;=0, C4049-M4049&lt;=2), "escarcha",AND(C4049&lt;=0, C4049-M4049&gt;2), "helada negra", AND(C4049&gt;0, M4049+2&gt;C4049), "rocío", TRUE, "sin riesgo")</f>
        <v>sin riesgo</v>
      </c>
      <c r="O4049">
        <f t="shared" si="312"/>
        <v>0.97991437938383152</v>
      </c>
      <c r="P4049">
        <f t="shared" si="313"/>
        <v>14.308030381680322</v>
      </c>
      <c r="Q4049" s="10" t="str" cm="1">
        <f t="array" ref="Q4049">_xlfn.IFS(AND(D4049&lt;=0, D4049-P4049&lt;=2), "escarcha",AND(D4049&lt;=0, D4049-P4049&gt;2), "helada negra", AND(D4049&gt;0, P4049+2&gt;D4049), "rocío", TRUE, "sin riesgo")</f>
        <v>sin riesgo</v>
      </c>
    </row>
    <row r="4050" spans="1:17" x14ac:dyDescent="0.35">
      <c r="A4050" s="2">
        <v>45842</v>
      </c>
      <c r="B4050" s="3" t="s">
        <v>94</v>
      </c>
      <c r="C4050">
        <v>29.1</v>
      </c>
      <c r="D4050">
        <v>31.5</v>
      </c>
      <c r="E4050">
        <v>40.200000000000003</v>
      </c>
      <c r="F4050">
        <v>38</v>
      </c>
      <c r="G4050">
        <v>6</v>
      </c>
      <c r="H4050">
        <v>4.9000000000000004</v>
      </c>
      <c r="I4050">
        <v>10</v>
      </c>
      <c r="J4050">
        <v>9.1</v>
      </c>
      <c r="K4050">
        <f t="shared" si="311"/>
        <v>2.3999999999999986</v>
      </c>
      <c r="L4050">
        <f t="shared" si="301"/>
        <v>0.97334258019615527</v>
      </c>
      <c r="M4050">
        <f t="shared" si="302"/>
        <v>14.206464541453451</v>
      </c>
      <c r="N4050" s="10" t="str" cm="1">
        <f t="array" ref="N4050">_xlfn.IFS(AND(C4050&lt;=0, C4050-M4050&lt;=2), "escarcha",AND(C4050&lt;=0, C4050-M4050&gt;2), "helada negra", AND(C4050&gt;0, M4050+2&gt;C4050), "rocío", TRUE, "sin riesgo")</f>
        <v>sin riesgo</v>
      </c>
      <c r="O4050">
        <f t="shared" si="312"/>
        <v>1.0546622766449749</v>
      </c>
      <c r="P4050">
        <f t="shared" si="313"/>
        <v>15.468913428029765</v>
      </c>
      <c r="Q4050" s="10" t="str" cm="1">
        <f t="array" ref="Q4050">_xlfn.IFS(AND(D4050&lt;=0, D4050-P4050&lt;=2), "escarcha",AND(D4050&lt;=0, D4050-P4050&gt;2), "helada negra", AND(D4050&gt;0, P4050+2&gt;D4050), "rocío", TRUE, "sin riesgo")</f>
        <v>sin riesgo</v>
      </c>
    </row>
    <row r="4051" spans="1:17" x14ac:dyDescent="0.35">
      <c r="A4051" s="2">
        <v>45842</v>
      </c>
      <c r="B4051" s="3" t="s">
        <v>95</v>
      </c>
      <c r="C4051">
        <v>27.9</v>
      </c>
      <c r="D4051">
        <v>27.7</v>
      </c>
      <c r="E4051">
        <v>45.6</v>
      </c>
      <c r="F4051">
        <v>45</v>
      </c>
      <c r="G4051">
        <v>4</v>
      </c>
      <c r="H4051">
        <v>5.0999999999999996</v>
      </c>
      <c r="I4051">
        <v>9</v>
      </c>
      <c r="J4051">
        <v>9.6</v>
      </c>
      <c r="K4051">
        <f t="shared" si="311"/>
        <v>0.19999999999999929</v>
      </c>
      <c r="L4051">
        <f t="shared" si="301"/>
        <v>1.0296688806466654</v>
      </c>
      <c r="M4051">
        <f t="shared" si="302"/>
        <v>15.079586116876285</v>
      </c>
      <c r="N4051" s="10" t="str" cm="1">
        <f t="array" ref="N4051">_xlfn.IFS(AND(C4051&lt;=0, C4051-M4051&lt;=2), "escarcha",AND(C4051&lt;=0, C4051-M4051&gt;2), "helada negra", AND(C4051&gt;0, M4051+2&gt;C4051), "rocío", TRUE, "sin riesgo")</f>
        <v>sin riesgo</v>
      </c>
      <c r="O4051">
        <f t="shared" si="312"/>
        <v>1.0047445014626595</v>
      </c>
      <c r="P4051">
        <f t="shared" si="313"/>
        <v>14.692499983347121</v>
      </c>
      <c r="Q4051" s="10" t="str" cm="1">
        <f t="array" ref="Q4051">_xlfn.IFS(AND(D4051&lt;=0, D4051-P4051&lt;=2), "escarcha",AND(D4051&lt;=0, D4051-P4051&gt;2), "helada negra", AND(D4051&gt;0, P4051+2&gt;D4051), "rocío", TRUE, "sin riesgo")</f>
        <v>sin riesgo</v>
      </c>
    </row>
    <row r="4052" spans="1:17" x14ac:dyDescent="0.35">
      <c r="A4052" s="2">
        <v>45842</v>
      </c>
      <c r="B4052" s="3" t="s">
        <v>96</v>
      </c>
      <c r="C4052">
        <v>23</v>
      </c>
      <c r="D4052">
        <v>22.4</v>
      </c>
      <c r="E4052">
        <v>62.3</v>
      </c>
      <c r="F4052">
        <v>64</v>
      </c>
      <c r="G4052">
        <v>20</v>
      </c>
      <c r="H4052">
        <v>7</v>
      </c>
      <c r="I4052">
        <v>31</v>
      </c>
      <c r="J4052">
        <v>13.8</v>
      </c>
      <c r="K4052">
        <f t="shared" si="311"/>
        <v>0.60000000000000142</v>
      </c>
      <c r="L4052">
        <f t="shared" si="301"/>
        <v>1.0505282718305757</v>
      </c>
      <c r="M4052">
        <f t="shared" si="302"/>
        <v>15.404436133657825</v>
      </c>
      <c r="N4052" s="10" t="str" cm="1">
        <f t="array" ref="N4052">_xlfn.IFS(AND(C4052&lt;=0, C4052-M4052&lt;=2), "escarcha",AND(C4052&lt;=0, C4052-M4052&gt;2), "helada negra", AND(C4052&gt;0, M4052+2&gt;C4052), "rocío", TRUE, "sin riesgo")</f>
        <v>sin riesgo</v>
      </c>
      <c r="O4052">
        <f t="shared" si="312"/>
        <v>1.0410546695234792</v>
      </c>
      <c r="P4052">
        <f t="shared" si="313"/>
        <v>15.256799382714572</v>
      </c>
      <c r="Q4052" s="10" t="str" cm="1">
        <f t="array" ref="Q4052">_xlfn.IFS(AND(D4052&lt;=0, D4052-P4052&lt;=2), "escarcha",AND(D4052&lt;=0, D4052-P4052&gt;2), "helada negra", AND(D4052&gt;0, P4052+2&gt;D4052), "rocío", TRUE, "sin riesgo")</f>
        <v>sin riesgo</v>
      </c>
    </row>
    <row r="4053" spans="1:17" x14ac:dyDescent="0.35">
      <c r="A4053" s="2">
        <v>45842</v>
      </c>
      <c r="B4053" s="3" t="s">
        <v>97</v>
      </c>
      <c r="C4053">
        <v>21.3</v>
      </c>
      <c r="D4053">
        <v>20.3</v>
      </c>
      <c r="E4053">
        <v>62.9</v>
      </c>
      <c r="F4053">
        <v>63</v>
      </c>
      <c r="G4053">
        <v>19</v>
      </c>
      <c r="H4053">
        <v>8.6999999999999993</v>
      </c>
      <c r="I4053">
        <v>26</v>
      </c>
      <c r="J4053">
        <v>16.2</v>
      </c>
      <c r="K4053">
        <f t="shared" si="311"/>
        <v>1</v>
      </c>
      <c r="L4053">
        <f t="shared" si="301"/>
        <v>0.95656399315297125</v>
      </c>
      <c r="M4053">
        <f t="shared" si="302"/>
        <v>13.947518099502503</v>
      </c>
      <c r="N4053" s="10" t="str" cm="1">
        <f t="array" ref="N4053">_xlfn.IFS(AND(C4053&lt;=0, C4053-M4053&lt;=2), "escarcha",AND(C4053&lt;=0, C4053-M4053&gt;2), "helada negra", AND(C4053&gt;0, M4053+2&gt;C4053), "rocío", TRUE, "sin riesgo")</f>
        <v>sin riesgo</v>
      </c>
      <c r="O4053">
        <f t="shared" si="312"/>
        <v>0.89661685300312255</v>
      </c>
      <c r="P4053">
        <f t="shared" si="313"/>
        <v>13.026588286447717</v>
      </c>
      <c r="Q4053" s="10" t="str" cm="1">
        <f t="array" ref="Q4053">_xlfn.IFS(AND(D4053&lt;=0, D4053-P4053&lt;=2), "escarcha",AND(D4053&lt;=0, D4053-P4053&gt;2), "helada negra", AND(D4053&gt;0, P4053+2&gt;D4053), "rocío", TRUE, "sin riesgo")</f>
        <v>sin riesgo</v>
      </c>
    </row>
    <row r="4054" spans="1:17" x14ac:dyDescent="0.35">
      <c r="A4054" s="2">
        <v>45842</v>
      </c>
      <c r="B4054" s="3" t="s">
        <v>98</v>
      </c>
      <c r="C4054">
        <v>21.4</v>
      </c>
      <c r="D4054">
        <v>20.399999999999999</v>
      </c>
      <c r="E4054">
        <v>58.4</v>
      </c>
      <c r="F4054">
        <v>58</v>
      </c>
      <c r="G4054">
        <v>4</v>
      </c>
      <c r="H4054">
        <v>4</v>
      </c>
      <c r="I4054">
        <v>8</v>
      </c>
      <c r="J4054">
        <v>9.1999999999999993</v>
      </c>
      <c r="K4054">
        <f t="shared" si="311"/>
        <v>1</v>
      </c>
      <c r="L4054">
        <f t="shared" si="301"/>
        <v>0.8884616923500982</v>
      </c>
      <c r="M4054">
        <f t="shared" si="302"/>
        <v>12.901815521198325</v>
      </c>
      <c r="N4054" s="10" t="str" cm="1">
        <f t="array" ref="N4054">_xlfn.IFS(AND(C4054&lt;=0, C4054-M4054&lt;=2), "escarcha",AND(C4054&lt;=0, C4054-M4054&gt;2), "helada negra", AND(C4054&gt;0, M4054+2&gt;C4054), "rocío", TRUE, "sin riesgo")</f>
        <v>sin riesgo</v>
      </c>
      <c r="O4054">
        <f t="shared" si="312"/>
        <v>0.82009973011557025</v>
      </c>
      <c r="P4054">
        <f t="shared" si="313"/>
        <v>11.860649882253595</v>
      </c>
      <c r="Q4054" s="10" t="str" cm="1">
        <f t="array" ref="Q4054">_xlfn.IFS(AND(D4054&lt;=0, D4054-P4054&lt;=2), "escarcha",AND(D4054&lt;=0, D4054-P4054&gt;2), "helada negra", AND(D4054&gt;0, P4054+2&gt;D4054), "rocío", TRUE, "sin riesgo")</f>
        <v>sin riesgo</v>
      </c>
    </row>
    <row r="4055" spans="1:17" x14ac:dyDescent="0.35">
      <c r="A4055" s="2">
        <v>45842</v>
      </c>
      <c r="B4055" s="3" t="s">
        <v>99</v>
      </c>
      <c r="C4055">
        <v>22.6</v>
      </c>
      <c r="D4055">
        <v>21</v>
      </c>
      <c r="E4055">
        <v>54.2</v>
      </c>
      <c r="F4055">
        <v>56</v>
      </c>
      <c r="G4055">
        <v>5</v>
      </c>
      <c r="H4055">
        <v>6.4</v>
      </c>
      <c r="I4055">
        <v>11</v>
      </c>
      <c r="J4055">
        <v>13</v>
      </c>
      <c r="K4055">
        <f t="shared" si="311"/>
        <v>1.6000000000000014</v>
      </c>
      <c r="L4055">
        <f t="shared" si="301"/>
        <v>0.88700251586211709</v>
      </c>
      <c r="M4055">
        <f t="shared" si="302"/>
        <v>12.879503157974849</v>
      </c>
      <c r="N4055" s="10" t="str" cm="1">
        <f t="array" ref="N4055">_xlfn.IFS(AND(C4055&lt;=0, C4055-M4055&lt;=2), "escarcha",AND(C4055&lt;=0, C4055-M4055&gt;2), "helada negra", AND(C4055&gt;0, M4055+2&gt;C4055), "rocío", TRUE, "sin riesgo")</f>
        <v>sin riesgo</v>
      </c>
      <c r="O4055">
        <f t="shared" si="312"/>
        <v>0.82195775077038802</v>
      </c>
      <c r="P4055">
        <f t="shared" si="313"/>
        <v>11.888835889607675</v>
      </c>
      <c r="Q4055" s="10" t="str" cm="1">
        <f t="array" ref="Q4055">_xlfn.IFS(AND(D4055&lt;=0, D4055-P4055&lt;=2), "escarcha",AND(D4055&lt;=0, D4055-P4055&gt;2), "helada negra", AND(D4055&gt;0, P4055+2&gt;D4055), "rocío", TRUE, "sin riesgo")</f>
        <v>sin riesgo</v>
      </c>
    </row>
    <row r="4056" spans="1:17" x14ac:dyDescent="0.35">
      <c r="A4056" s="2">
        <v>45842</v>
      </c>
      <c r="B4056" s="3" t="s">
        <v>100</v>
      </c>
      <c r="C4056">
        <v>23.4</v>
      </c>
      <c r="D4056">
        <v>21.7</v>
      </c>
      <c r="E4056">
        <v>56.7</v>
      </c>
      <c r="F4056">
        <v>56</v>
      </c>
      <c r="G4056">
        <v>4</v>
      </c>
      <c r="H4056">
        <v>2.9</v>
      </c>
      <c r="I4056">
        <v>10</v>
      </c>
      <c r="J4056">
        <v>5.7</v>
      </c>
      <c r="K4056">
        <f t="shared" si="311"/>
        <v>1.6999999999999993</v>
      </c>
      <c r="L4056">
        <f t="shared" si="301"/>
        <v>0.98051349779770924</v>
      </c>
      <c r="M4056">
        <f t="shared" si="302"/>
        <v>14.31729362592378</v>
      </c>
      <c r="N4056" s="10" t="str" cm="1">
        <f t="array" ref="N4056">_xlfn.IFS(AND(C4056&lt;=0, C4056-M4056&lt;=2), "escarcha",AND(C4056&lt;=0, C4056-M4056&gt;2), "helada negra", AND(C4056&gt;0, M4056+2&gt;C4056), "rocío", TRUE, "sin riesgo")</f>
        <v>sin riesgo</v>
      </c>
      <c r="O4056">
        <f t="shared" si="312"/>
        <v>0.86485363589459874</v>
      </c>
      <c r="P4056">
        <f t="shared" si="313"/>
        <v>12.541300242937508</v>
      </c>
      <c r="Q4056" s="10" t="str" cm="1">
        <f t="array" ref="Q4056">_xlfn.IFS(AND(D4056&lt;=0, D4056-P4056&lt;=2), "escarcha",AND(D4056&lt;=0, D4056-P4056&gt;2), "helada negra", AND(D4056&gt;0, P4056+2&gt;D4056), "rocío", TRUE, "sin riesgo")</f>
        <v>sin riesgo</v>
      </c>
    </row>
    <row r="4057" spans="1:17" x14ac:dyDescent="0.35">
      <c r="A4057" s="2">
        <v>45842</v>
      </c>
      <c r="B4057" s="3" t="s">
        <v>101</v>
      </c>
      <c r="C4057">
        <v>20.7</v>
      </c>
      <c r="D4057">
        <v>21.2</v>
      </c>
      <c r="E4057">
        <v>67.5</v>
      </c>
      <c r="F4057">
        <v>59</v>
      </c>
      <c r="G4057">
        <v>3</v>
      </c>
      <c r="H4057">
        <v>0.1</v>
      </c>
      <c r="I4057">
        <v>7</v>
      </c>
      <c r="J4057">
        <v>2</v>
      </c>
      <c r="K4057">
        <f t="shared" si="311"/>
        <v>0.5</v>
      </c>
      <c r="L4057">
        <f t="shared" si="301"/>
        <v>0.99028000232036173</v>
      </c>
      <c r="M4057">
        <f t="shared" si="302"/>
        <v>14.468392121869956</v>
      </c>
      <c r="N4057" s="10" t="str" cm="1">
        <f t="array" ref="N4057">_xlfn.IFS(AND(C4057&lt;=0, C4057-M4057&lt;=2), "escarcha",AND(C4057&lt;=0, C4057-M4057&gt;2), "helada negra", AND(C4057&gt;0, M4057+2&gt;C4057), "rocío", TRUE, "sin riesgo")</f>
        <v>sin riesgo</v>
      </c>
      <c r="O4057">
        <f t="shared" si="312"/>
        <v>0.8864226620956478</v>
      </c>
      <c r="P4057">
        <f t="shared" si="313"/>
        <v>12.870637656156896</v>
      </c>
      <c r="Q4057" s="10" t="str" cm="1">
        <f t="array" ref="Q4057">_xlfn.IFS(AND(D4057&lt;=0, D4057-P4057&lt;=2), "escarcha",AND(D4057&lt;=0, D4057-P4057&gt;2), "helada negra", AND(D4057&gt;0, P4057+2&gt;D4057), "rocío", TRUE, "sin riesgo")</f>
        <v>sin riesgo</v>
      </c>
    </row>
    <row r="4058" spans="1:17" x14ac:dyDescent="0.35">
      <c r="A4058" s="2">
        <v>45842</v>
      </c>
      <c r="B4058" s="3" t="s">
        <v>102</v>
      </c>
      <c r="C4058">
        <v>21.3</v>
      </c>
      <c r="D4058">
        <v>21.8</v>
      </c>
      <c r="E4058">
        <v>63.7</v>
      </c>
      <c r="F4058">
        <v>59</v>
      </c>
      <c r="G4058">
        <v>2</v>
      </c>
      <c r="H4058">
        <v>0.9</v>
      </c>
      <c r="I4058">
        <v>7</v>
      </c>
      <c r="J4058">
        <v>2.7</v>
      </c>
      <c r="K4058">
        <f t="shared" si="311"/>
        <v>0.5</v>
      </c>
      <c r="L4058">
        <f t="shared" si="301"/>
        <v>0.96920239202469416</v>
      </c>
      <c r="M4058">
        <f t="shared" si="302"/>
        <v>14.142519914200371</v>
      </c>
      <c r="N4058" s="10" t="str" cm="1">
        <f t="array" ref="N4058">_xlfn.IFS(AND(C4058&lt;=0, C4058-M4058&lt;=2), "escarcha",AND(C4058&lt;=0, C4058-M4058&gt;2), "helada negra", AND(C4058&gt;0, M4058+2&gt;C4058), "rocío", TRUE, "sin riesgo")</f>
        <v>sin riesgo</v>
      </c>
      <c r="O4058">
        <f t="shared" si="312"/>
        <v>0.92314886190494139</v>
      </c>
      <c r="P4058">
        <f t="shared" si="313"/>
        <v>13.43336720835884</v>
      </c>
      <c r="Q4058" s="10" t="str" cm="1">
        <f t="array" ref="Q4058">_xlfn.IFS(AND(D4058&lt;=0, D4058-P4058&lt;=2), "escarcha",AND(D4058&lt;=0, D4058-P4058&gt;2), "helada negra", AND(D4058&gt;0, P4058+2&gt;D4058), "rocío", TRUE, "sin riesgo")</f>
        <v>sin riesgo</v>
      </c>
    </row>
    <row r="4059" spans="1:17" x14ac:dyDescent="0.35">
      <c r="A4059" s="2">
        <v>45842</v>
      </c>
      <c r="B4059" s="3" t="s">
        <v>103</v>
      </c>
      <c r="C4059">
        <v>20.7</v>
      </c>
      <c r="D4059">
        <v>21.5</v>
      </c>
      <c r="E4059">
        <v>63.8</v>
      </c>
      <c r="F4059">
        <v>63</v>
      </c>
      <c r="G4059">
        <v>5</v>
      </c>
      <c r="H4059">
        <v>5.2</v>
      </c>
      <c r="I4059">
        <v>10</v>
      </c>
      <c r="J4059">
        <v>7.2</v>
      </c>
      <c r="K4059">
        <f t="shared" si="311"/>
        <v>0.80000000000000071</v>
      </c>
      <c r="L4059">
        <f t="shared" si="301"/>
        <v>0.9339055947926217</v>
      </c>
      <c r="M4059">
        <f t="shared" si="302"/>
        <v>13.598653883809167</v>
      </c>
      <c r="N4059" s="10" t="str" cm="1">
        <f t="array" ref="N4059">_xlfn.IFS(AND(C4059&lt;=0, C4059-M4059&lt;=2), "escarcha",AND(C4059&lt;=0, C4059-M4059&gt;2), "helada negra", AND(C4059&gt;0, M4059+2&gt;C4059), "rocío", TRUE, "sin riesgo")</f>
        <v>sin riesgo</v>
      </c>
      <c r="O4059">
        <f t="shared" si="312"/>
        <v>0.97040386904939291</v>
      </c>
      <c r="P4059">
        <f t="shared" si="313"/>
        <v>14.161073284477347</v>
      </c>
      <c r="Q4059" s="10" t="str" cm="1">
        <f t="array" ref="Q4059">_xlfn.IFS(AND(D4059&lt;=0, D4059-P4059&lt;=2), "escarcha",AND(D4059&lt;=0, D4059-P4059&gt;2), "helada negra", AND(D4059&gt;0, P4059+2&gt;D4059), "rocío", TRUE, "sin riesgo")</f>
        <v>sin riesgo</v>
      </c>
    </row>
    <row r="4060" spans="1:17" x14ac:dyDescent="0.35">
      <c r="A4060" s="2">
        <v>45842</v>
      </c>
      <c r="B4060" s="3" t="s">
        <v>104</v>
      </c>
      <c r="C4060">
        <v>19.7</v>
      </c>
      <c r="D4060">
        <v>19.100000000000001</v>
      </c>
      <c r="E4060">
        <v>68.3</v>
      </c>
      <c r="F4060">
        <v>67</v>
      </c>
      <c r="G4060">
        <v>0</v>
      </c>
      <c r="H4060">
        <v>2</v>
      </c>
      <c r="I4060">
        <v>2</v>
      </c>
      <c r="J4060">
        <v>4.4000000000000004</v>
      </c>
      <c r="K4060">
        <f t="shared" si="311"/>
        <v>0.59999999999999787</v>
      </c>
      <c r="L4060">
        <f t="shared" si="301"/>
        <v>0.94024563219860924</v>
      </c>
      <c r="M4060">
        <f t="shared" si="302"/>
        <v>13.696173968886695</v>
      </c>
      <c r="N4060" s="10" t="str" cm="1">
        <f t="array" ref="N4060">_xlfn.IFS(AND(C4060&lt;=0, C4060-M4060&lt;=2), "escarcha",AND(C4060&lt;=0, C4060-M4060&gt;2), "helada negra", AND(C4060&gt;0, M4060+2&gt;C4060), "rocío", TRUE, "sin riesgo")</f>
        <v>sin riesgo</v>
      </c>
      <c r="O4060">
        <f t="shared" si="312"/>
        <v>0.88371217934016055</v>
      </c>
      <c r="P4060">
        <f t="shared" si="313"/>
        <v>12.829204680525432</v>
      </c>
      <c r="Q4060" s="10" t="str" cm="1">
        <f t="array" ref="Q4060">_xlfn.IFS(AND(D4060&lt;=0, D4060-P4060&lt;=2), "escarcha",AND(D4060&lt;=0, D4060-P4060&gt;2), "helada negra", AND(D4060&gt;0, P4060+2&gt;D4060), "rocío", TRUE, "sin riesgo")</f>
        <v>sin riesgo</v>
      </c>
    </row>
    <row r="4061" spans="1:17" x14ac:dyDescent="0.35">
      <c r="A4061" s="2">
        <v>45842</v>
      </c>
      <c r="B4061" s="3" t="s">
        <v>105</v>
      </c>
      <c r="C4061">
        <v>18.399999999999999</v>
      </c>
      <c r="D4061">
        <v>19</v>
      </c>
      <c r="E4061">
        <v>71.3</v>
      </c>
      <c r="F4061">
        <v>67</v>
      </c>
      <c r="G4061">
        <v>0</v>
      </c>
      <c r="H4061">
        <v>1.1000000000000001</v>
      </c>
      <c r="I4061">
        <v>2</v>
      </c>
      <c r="J4061">
        <v>2.6</v>
      </c>
      <c r="K4061">
        <f t="shared" si="311"/>
        <v>0.60000000000000142</v>
      </c>
      <c r="L4061">
        <f t="shared" si="301"/>
        <v>0.9021637179315467</v>
      </c>
      <c r="M4061">
        <f t="shared" si="302"/>
        <v>13.111524044590032</v>
      </c>
      <c r="N4061" s="10" t="str" cm="1">
        <f t="array" ref="N4061">_xlfn.IFS(AND(C4061&lt;=0, C4061-M4061&lt;=2), "escarcha",AND(C4061&lt;=0, C4061-M4061&gt;2), "helada negra", AND(C4061&gt;0, M4061+2&gt;C4061), "rocío", TRUE, "sin riesgo")</f>
        <v>sin riesgo</v>
      </c>
      <c r="O4061">
        <f t="shared" si="312"/>
        <v>0.8774761809223377</v>
      </c>
      <c r="P4061">
        <f t="shared" si="313"/>
        <v>12.733930897201132</v>
      </c>
      <c r="Q4061" s="10" t="str" cm="1">
        <f t="array" ref="Q4061">_xlfn.IFS(AND(D4061&lt;=0, D4061-P4061&lt;=2), "escarcha",AND(D4061&lt;=0, D4061-P4061&gt;2), "helada negra", AND(D4061&gt;0, P4061+2&gt;D4061), "rocío", TRUE, "sin riesgo")</f>
        <v>sin riesgo</v>
      </c>
    </row>
    <row r="4062" spans="1:17" x14ac:dyDescent="0.35">
      <c r="A4062" s="2">
        <v>45842</v>
      </c>
      <c r="B4062" s="3" t="s">
        <v>106</v>
      </c>
      <c r="C4062">
        <v>17.7</v>
      </c>
      <c r="D4062">
        <v>18.7</v>
      </c>
      <c r="E4062">
        <v>75.2</v>
      </c>
      <c r="F4062">
        <v>65</v>
      </c>
      <c r="G4062">
        <v>1</v>
      </c>
      <c r="H4062">
        <v>0.9</v>
      </c>
      <c r="I4062">
        <v>4</v>
      </c>
      <c r="J4062">
        <v>4.2</v>
      </c>
      <c r="K4062">
        <f t="shared" si="311"/>
        <v>1</v>
      </c>
      <c r="L4062">
        <f t="shared" si="301"/>
        <v>0.91143153204295002</v>
      </c>
      <c r="M4062">
        <f t="shared" si="302"/>
        <v>13.253562216375384</v>
      </c>
      <c r="N4062" s="10" t="str" cm="1">
        <f t="array" ref="N4062">_xlfn.IFS(AND(C4062&lt;=0, C4062-M4062&lt;=2), "escarcha",AND(C4062&lt;=0, C4062-M4062&gt;2), "helada negra", AND(C4062&gt;0, M4062+2&gt;C4062), "rocío", TRUE, "sin riesgo")</f>
        <v>sin riesgo</v>
      </c>
      <c r="O4062">
        <f t="shared" si="312"/>
        <v>0.82843424597677473</v>
      </c>
      <c r="P4062">
        <f t="shared" si="313"/>
        <v>11.98713249427005</v>
      </c>
      <c r="Q4062" s="10" t="str" cm="1">
        <f t="array" ref="Q4062">_xlfn.IFS(AND(D4062&lt;=0, D4062-P4062&lt;=2), "escarcha",AND(D4062&lt;=0, D4062-P4062&gt;2), "helada negra", AND(D4062&gt;0, P4062+2&gt;D4062), "rocío", TRUE, "sin riesgo")</f>
        <v>sin riesgo</v>
      </c>
    </row>
    <row r="4063" spans="1:17" x14ac:dyDescent="0.35">
      <c r="A4063" s="2">
        <v>45842</v>
      </c>
      <c r="B4063" s="3" t="s">
        <v>107</v>
      </c>
      <c r="C4063">
        <v>15.5</v>
      </c>
      <c r="D4063">
        <v>16.899999999999999</v>
      </c>
      <c r="E4063">
        <v>82.4</v>
      </c>
      <c r="F4063">
        <v>73</v>
      </c>
      <c r="G4063">
        <v>0</v>
      </c>
      <c r="H4063">
        <v>0.1</v>
      </c>
      <c r="I4063">
        <v>2</v>
      </c>
      <c r="J4063">
        <v>1.6</v>
      </c>
      <c r="K4063">
        <f t="shared" si="311"/>
        <v>1.3999999999999986</v>
      </c>
      <c r="L4063">
        <f t="shared" si="301"/>
        <v>0.8630699271863278</v>
      </c>
      <c r="M4063">
        <f t="shared" si="302"/>
        <v>12.514102743071192</v>
      </c>
      <c r="N4063" s="10" t="str" cm="1">
        <f t="array" ref="N4063">_xlfn.IFS(AND(C4063&lt;=0, C4063-M4063&lt;=2), "escarcha",AND(C4063&lt;=0, C4063-M4063&gt;2), "helada negra", AND(C4063&gt;0, M4063+2&gt;C4063), "rocío", TRUE, "sin riesgo")</f>
        <v>sin riesgo</v>
      </c>
      <c r="O4063">
        <f t="shared" si="312"/>
        <v>0.83117869118399734</v>
      </c>
      <c r="P4063">
        <f t="shared" si="313"/>
        <v>12.028809011997328</v>
      </c>
      <c r="Q4063" s="10" t="str" cm="1">
        <f t="array" ref="Q4063">_xlfn.IFS(AND(D4063&lt;=0, D4063-P4063&lt;=2), "escarcha",AND(D4063&lt;=0, D4063-P4063&gt;2), "helada negra", AND(D4063&gt;0, P4063+2&gt;D4063), "rocío", TRUE, "sin riesgo")</f>
        <v>sin riesgo</v>
      </c>
    </row>
    <row r="4064" spans="1:17" x14ac:dyDescent="0.35">
      <c r="A4064" s="2">
        <v>45842</v>
      </c>
      <c r="B4064" s="3" t="s">
        <v>108</v>
      </c>
      <c r="C4064">
        <v>13.3</v>
      </c>
      <c r="D4064">
        <v>15.1</v>
      </c>
      <c r="E4064">
        <v>88.1</v>
      </c>
      <c r="F4064">
        <v>82</v>
      </c>
      <c r="G4064">
        <v>0</v>
      </c>
      <c r="H4064">
        <v>0</v>
      </c>
      <c r="I4064">
        <v>2</v>
      </c>
      <c r="J4064">
        <v>0.6</v>
      </c>
      <c r="K4064">
        <f t="shared" si="311"/>
        <v>1.7999999999999989</v>
      </c>
      <c r="L4064">
        <f t="shared" ref="L4064:L4127" si="314">(LN(E4064/100))+((17.625*C4064)/(243.04+C4064))</f>
        <v>0.78776165880548976</v>
      </c>
      <c r="M4064">
        <f t="shared" ref="M4064:M4127" si="315">(243.04*L4064)/(17.625-L4064)</f>
        <v>11.371080558244527</v>
      </c>
      <c r="N4064" s="10" t="str" cm="1">
        <f t="array" ref="N4064">_xlfn.IFS(AND(C4064&lt;=0, C4064-M4064&lt;=2), "escarcha",AND(C4064&lt;=0, C4064-M4064&gt;2), "helada negra", AND(C4064&gt;0, M4064+2&gt;C4064), "rocío", TRUE, "sin riesgo")</f>
        <v>rocío</v>
      </c>
      <c r="O4064">
        <f t="shared" si="312"/>
        <v>0.83253031176039494</v>
      </c>
      <c r="P4064">
        <f t="shared" si="313"/>
        <v>12.049339419796683</v>
      </c>
      <c r="Q4064" s="10" t="str" cm="1">
        <f t="array" ref="Q4064">_xlfn.IFS(AND(D4064&lt;=0, D4064-P4064&lt;=2), "escarcha",AND(D4064&lt;=0, D4064-P4064&gt;2), "helada negra", AND(D4064&gt;0, P4064+2&gt;D4064), "rocío", TRUE, "sin riesgo")</f>
        <v>sin riesgo</v>
      </c>
    </row>
    <row r="4065" spans="1:17" x14ac:dyDescent="0.35">
      <c r="A4065" s="2">
        <v>45843</v>
      </c>
      <c r="B4065" s="3" t="s">
        <v>61</v>
      </c>
      <c r="C4065">
        <v>12</v>
      </c>
      <c r="D4065">
        <v>15.1</v>
      </c>
      <c r="E4065">
        <v>90.2</v>
      </c>
      <c r="F4065">
        <v>79</v>
      </c>
      <c r="G4065">
        <v>0</v>
      </c>
      <c r="H4065">
        <v>0.1</v>
      </c>
      <c r="I4065">
        <v>0</v>
      </c>
      <c r="J4065">
        <v>0.5</v>
      </c>
      <c r="K4065">
        <f t="shared" si="311"/>
        <v>3.0999999999999996</v>
      </c>
      <c r="L4065">
        <f t="shared" si="314"/>
        <v>0.72614092238537997</v>
      </c>
      <c r="M4065">
        <f t="shared" si="315"/>
        <v>10.443384903441315</v>
      </c>
      <c r="N4065" s="10" t="str" cm="1">
        <f t="array" ref="N4065">_xlfn.IFS(AND(C4065&lt;=0, C4065-M4065&lt;=2), "escarcha",AND(C4065&lt;=0, C4065-M4065&gt;2), "helada negra", AND(C4065&gt;0, M4065+2&gt;C4065), "rocío", TRUE, "sin riesgo")</f>
        <v>rocío</v>
      </c>
      <c r="O4065">
        <f t="shared" si="312"/>
        <v>0.79525891696316342</v>
      </c>
      <c r="P4065">
        <f t="shared" si="313"/>
        <v>11.484414776501774</v>
      </c>
      <c r="Q4065" s="10" t="str" cm="1">
        <f t="array" ref="Q4065">_xlfn.IFS(AND(D4065&lt;=0, D4065-P4065&lt;=2), "escarcha",AND(D4065&lt;=0, D4065-P4065&gt;2), "helada negra", AND(D4065&gt;0, P4065+2&gt;D4065), "rocío", TRUE, "sin riesgo")</f>
        <v>sin riesgo</v>
      </c>
    </row>
    <row r="4066" spans="1:17" x14ac:dyDescent="0.35">
      <c r="A4066" s="2">
        <v>45843</v>
      </c>
      <c r="B4066" s="3" t="s">
        <v>62</v>
      </c>
      <c r="C4066">
        <v>11.7</v>
      </c>
      <c r="D4066">
        <v>15.6</v>
      </c>
      <c r="E4066">
        <v>91.3</v>
      </c>
      <c r="F4066">
        <v>77</v>
      </c>
      <c r="G4066">
        <v>0</v>
      </c>
      <c r="H4066">
        <v>0</v>
      </c>
      <c r="I4066">
        <v>0</v>
      </c>
      <c r="J4066">
        <v>0</v>
      </c>
      <c r="K4066">
        <f t="shared" si="311"/>
        <v>3.9000000000000004</v>
      </c>
      <c r="L4066">
        <f t="shared" si="314"/>
        <v>0.71848244663128147</v>
      </c>
      <c r="M4066">
        <f t="shared" si="315"/>
        <v>10.328559579348299</v>
      </c>
      <c r="N4066" s="10" t="str" cm="1">
        <f t="array" ref="N4066">_xlfn.IFS(AND(C4066&lt;=0, C4066-M4066&lt;=2), "escarcha",AND(C4066&lt;=0, C4066-M4066&gt;2), "helada negra", AND(C4066&gt;0, M4066+2&gt;C4066), "rocío", TRUE, "sin riesgo")</f>
        <v>rocío</v>
      </c>
      <c r="O4066">
        <f t="shared" si="312"/>
        <v>0.80169586067227372</v>
      </c>
      <c r="P4066">
        <f t="shared" si="313"/>
        <v>11.581801075705664</v>
      </c>
      <c r="Q4066" s="10" t="str" cm="1">
        <f t="array" ref="Q4066">_xlfn.IFS(AND(D4066&lt;=0, D4066-P4066&lt;=2), "escarcha",AND(D4066&lt;=0, D4066-P4066&gt;2), "helada negra", AND(D4066&gt;0, P4066+2&gt;D4066), "rocío", TRUE, "sin riesgo")</f>
        <v>sin riesgo</v>
      </c>
    </row>
    <row r="4067" spans="1:17" x14ac:dyDescent="0.35">
      <c r="A4067" s="2">
        <v>45843</v>
      </c>
      <c r="B4067" s="3" t="s">
        <v>63</v>
      </c>
      <c r="C4067">
        <v>10.199999999999999</v>
      </c>
      <c r="D4067">
        <v>14.6</v>
      </c>
      <c r="E4067">
        <v>92.7</v>
      </c>
      <c r="F4067">
        <v>80</v>
      </c>
      <c r="G4067">
        <v>0</v>
      </c>
      <c r="H4067">
        <v>0</v>
      </c>
      <c r="I4067">
        <v>0</v>
      </c>
      <c r="J4067">
        <v>0.2</v>
      </c>
      <c r="K4067">
        <f t="shared" si="311"/>
        <v>4.4000000000000004</v>
      </c>
      <c r="L4067">
        <f t="shared" si="314"/>
        <v>0.63409798647315108</v>
      </c>
      <c r="M4067">
        <f t="shared" si="315"/>
        <v>9.070217373376833</v>
      </c>
      <c r="N4067" s="10" t="str" cm="1">
        <f t="array" ref="N4067">_xlfn.IFS(AND(C4067&lt;=0, C4067-M4067&lt;=2), "escarcha",AND(C4067&lt;=0, C4067-M4067&gt;2), "helada negra", AND(C4067&gt;0, M4067+2&gt;C4067), "rocío", TRUE, "sin riesgo")</f>
        <v>rocío</v>
      </c>
      <c r="O4067">
        <f t="shared" si="312"/>
        <v>0.77563381244918106</v>
      </c>
      <c r="P4067">
        <f t="shared" si="313"/>
        <v>11.187960406304773</v>
      </c>
      <c r="Q4067" s="10" t="str" cm="1">
        <f t="array" ref="Q4067">_xlfn.IFS(AND(D4067&lt;=0, D4067-P4067&lt;=2), "escarcha",AND(D4067&lt;=0, D4067-P4067&gt;2), "helada negra", AND(D4067&gt;0, P4067+2&gt;D4067), "rocío", TRUE, "sin riesgo")</f>
        <v>sin riesgo</v>
      </c>
    </row>
    <row r="4068" spans="1:17" x14ac:dyDescent="0.35">
      <c r="A4068" s="2">
        <v>45843</v>
      </c>
      <c r="B4068" s="3" t="s">
        <v>64</v>
      </c>
      <c r="C4068">
        <v>9.8000000000000007</v>
      </c>
      <c r="D4068">
        <v>14.9</v>
      </c>
      <c r="E4068">
        <v>94</v>
      </c>
      <c r="F4068">
        <v>79</v>
      </c>
      <c r="G4068">
        <v>0</v>
      </c>
      <c r="H4068">
        <v>0.1</v>
      </c>
      <c r="I4068">
        <v>0</v>
      </c>
      <c r="J4068">
        <v>0.9</v>
      </c>
      <c r="K4068">
        <f t="shared" si="311"/>
        <v>5.0999999999999996</v>
      </c>
      <c r="L4068">
        <f t="shared" si="314"/>
        <v>0.6212641311656335</v>
      </c>
      <c r="M4068">
        <f t="shared" si="315"/>
        <v>8.8799329513959524</v>
      </c>
      <c r="N4068" s="10" t="str" cm="1">
        <f t="array" ref="N4068">_xlfn.IFS(AND(C4068&lt;=0, C4068-M4068&lt;=2), "escarcha",AND(C4068&lt;=0, C4068-M4068&gt;2), "helada negra", AND(C4068&gt;0, M4068+2&gt;C4068), "rocío", TRUE, "sin riesgo")</f>
        <v>rocío</v>
      </c>
      <c r="O4068">
        <f t="shared" si="312"/>
        <v>0.78239234431098414</v>
      </c>
      <c r="P4068">
        <f t="shared" si="313"/>
        <v>11.289975949603784</v>
      </c>
      <c r="Q4068" s="10" t="str" cm="1">
        <f t="array" ref="Q4068">_xlfn.IFS(AND(D4068&lt;=0, D4068-P4068&lt;=2), "escarcha",AND(D4068&lt;=0, D4068-P4068&gt;2), "helada negra", AND(D4068&gt;0, P4068+2&gt;D4068), "rocío", TRUE, "sin riesgo")</f>
        <v>sin riesgo</v>
      </c>
    </row>
    <row r="4069" spans="1:17" x14ac:dyDescent="0.35">
      <c r="A4069" s="2">
        <v>45843</v>
      </c>
      <c r="B4069" s="3" t="s">
        <v>65</v>
      </c>
      <c r="C4069">
        <v>11.4</v>
      </c>
      <c r="D4069">
        <v>14.7</v>
      </c>
      <c r="E4069">
        <v>92.5</v>
      </c>
      <c r="F4069">
        <v>83</v>
      </c>
      <c r="G4069">
        <v>4</v>
      </c>
      <c r="H4069">
        <v>4.3</v>
      </c>
      <c r="I4069">
        <v>7</v>
      </c>
      <c r="J4069">
        <v>7.5</v>
      </c>
      <c r="K4069">
        <f t="shared" si="311"/>
        <v>3.2999999999999989</v>
      </c>
      <c r="L4069">
        <f t="shared" si="314"/>
        <v>0.71171382403885608</v>
      </c>
      <c r="M4069">
        <f t="shared" si="315"/>
        <v>10.227162598375051</v>
      </c>
      <c r="N4069" s="10" t="str" cm="1">
        <f t="array" ref="N4069">_xlfn.IFS(AND(C4069&lt;=0, C4069-M4069&lt;=2), "escarcha",AND(C4069&lt;=0, C4069-M4069&gt;2), "helada negra", AND(C4069&gt;0, M4069+2&gt;C4069), "rocío", TRUE, "sin riesgo")</f>
        <v>rocío</v>
      </c>
      <c r="O4069">
        <f t="shared" si="312"/>
        <v>0.81889855869063566</v>
      </c>
      <c r="P4069">
        <f t="shared" si="313"/>
        <v>11.842431535904499</v>
      </c>
      <c r="Q4069" s="10" t="str" cm="1">
        <f t="array" ref="Q4069">_xlfn.IFS(AND(D4069&lt;=0, D4069-P4069&lt;=2), "escarcha",AND(D4069&lt;=0, D4069-P4069&gt;2), "helada negra", AND(D4069&gt;0, P4069+2&gt;D4069), "rocío", TRUE, "sin riesgo")</f>
        <v>sin riesgo</v>
      </c>
    </row>
    <row r="4070" spans="1:17" x14ac:dyDescent="0.35">
      <c r="A4070" s="2">
        <v>45843</v>
      </c>
      <c r="B4070" s="3" t="s">
        <v>66</v>
      </c>
      <c r="C4070">
        <v>13.1</v>
      </c>
      <c r="D4070">
        <v>14.7</v>
      </c>
      <c r="E4070">
        <v>88.6</v>
      </c>
      <c r="F4070">
        <v>78</v>
      </c>
      <c r="G4070">
        <v>3</v>
      </c>
      <c r="H4070">
        <v>0.4</v>
      </c>
      <c r="I4070">
        <v>7</v>
      </c>
      <c r="J4070">
        <v>1.3</v>
      </c>
      <c r="K4070">
        <f t="shared" si="311"/>
        <v>1.5999999999999996</v>
      </c>
      <c r="L4070">
        <f t="shared" si="314"/>
        <v>0.78037300917272123</v>
      </c>
      <c r="M4070">
        <f t="shared" si="315"/>
        <v>11.259486853144226</v>
      </c>
      <c r="N4070" s="10" t="str" cm="1">
        <f t="array" ref="N4070">_xlfn.IFS(AND(C4070&lt;=0, C4070-M4070&lt;=2), "escarcha",AND(C4070&lt;=0, C4070-M4070&gt;2), "helada negra", AND(C4070&gt;0, M4070+2&gt;C4070), "rocío", TRUE, "sin riesgo")</f>
        <v>rocío</v>
      </c>
      <c r="O4070">
        <f t="shared" si="312"/>
        <v>0.75676677758362954</v>
      </c>
      <c r="P4070">
        <f t="shared" si="313"/>
        <v>10.903607698493639</v>
      </c>
      <c r="Q4070" s="10" t="str" cm="1">
        <f t="array" ref="Q4070">_xlfn.IFS(AND(D4070&lt;=0, D4070-P4070&lt;=2), "escarcha",AND(D4070&lt;=0, D4070-P4070&gt;2), "helada negra", AND(D4070&gt;0, P4070+2&gt;D4070), "rocío", TRUE, "sin riesgo")</f>
        <v>sin riesgo</v>
      </c>
    </row>
    <row r="4071" spans="1:17" x14ac:dyDescent="0.35">
      <c r="A4071" s="2">
        <v>45843</v>
      </c>
      <c r="B4071" s="3" t="s">
        <v>67</v>
      </c>
      <c r="C4071">
        <v>11</v>
      </c>
      <c r="D4071">
        <v>15.1</v>
      </c>
      <c r="E4071">
        <v>90.8</v>
      </c>
      <c r="F4071">
        <v>75</v>
      </c>
      <c r="G4071">
        <v>0</v>
      </c>
      <c r="H4071">
        <v>0.1</v>
      </c>
      <c r="I4071">
        <v>0</v>
      </c>
      <c r="J4071">
        <v>0.7</v>
      </c>
      <c r="K4071">
        <f t="shared" si="311"/>
        <v>4.0999999999999996</v>
      </c>
      <c r="L4071">
        <f t="shared" si="314"/>
        <v>0.66665631738013864</v>
      </c>
      <c r="M4071">
        <f t="shared" si="315"/>
        <v>9.5542438818552178</v>
      </c>
      <c r="N4071" s="10" t="str" cm="1">
        <f t="array" ref="N4071">_xlfn.IFS(AND(C4071&lt;=0, C4071-M4071&lt;=2), "escarcha",AND(C4071&lt;=0, C4071-M4071&gt;2), "helada negra", AND(C4071&gt;0, M4071+2&gt;C4071), "rocío", TRUE, "sin riesgo")</f>
        <v>rocío</v>
      </c>
      <c r="O4071">
        <f t="shared" si="312"/>
        <v>0.74329917803245238</v>
      </c>
      <c r="P4071">
        <f t="shared" si="313"/>
        <v>10.701020835171537</v>
      </c>
      <c r="Q4071" s="10" t="str" cm="1">
        <f t="array" ref="Q4071">_xlfn.IFS(AND(D4071&lt;=0, D4071-P4071&lt;=2), "escarcha",AND(D4071&lt;=0, D4071-P4071&gt;2), "helada negra", AND(D4071&gt;0, P4071+2&gt;D4071), "rocío", TRUE, "sin riesgo")</f>
        <v>sin riesgo</v>
      </c>
    </row>
    <row r="4072" spans="1:17" x14ac:dyDescent="0.35">
      <c r="A4072" s="2">
        <v>45843</v>
      </c>
      <c r="B4072" s="3" t="s">
        <v>68</v>
      </c>
      <c r="C4072">
        <v>10.199999999999999</v>
      </c>
      <c r="D4072">
        <v>14.1</v>
      </c>
      <c r="E4072">
        <v>93.3</v>
      </c>
      <c r="F4072">
        <v>78</v>
      </c>
      <c r="G4072">
        <v>0</v>
      </c>
      <c r="H4072">
        <v>0</v>
      </c>
      <c r="I4072">
        <v>0</v>
      </c>
      <c r="J4072">
        <v>0</v>
      </c>
      <c r="K4072">
        <f t="shared" si="311"/>
        <v>3.9000000000000004</v>
      </c>
      <c r="L4072">
        <f t="shared" si="314"/>
        <v>0.64054962175463959</v>
      </c>
      <c r="M4072">
        <f t="shared" si="315"/>
        <v>9.1659828021665195</v>
      </c>
      <c r="N4072" s="10" t="str" cm="1">
        <f t="array" ref="N4072">_xlfn.IFS(AND(C4072&lt;=0, C4072-M4072&lt;=2), "escarcha",AND(C4072&lt;=0, C4072-M4072&gt;2), "helada negra", AND(C4072&gt;0, M4072+2&gt;C4072), "rocío", TRUE, "sin riesgo")</f>
        <v>rocío</v>
      </c>
      <c r="O4072">
        <f t="shared" si="312"/>
        <v>0.71798687901525948</v>
      </c>
      <c r="P4072">
        <f t="shared" si="313"/>
        <v>10.321133001268116</v>
      </c>
      <c r="Q4072" s="10" t="str" cm="1">
        <f t="array" ref="Q4072">_xlfn.IFS(AND(D4072&lt;=0, D4072-P4072&lt;=2), "escarcha",AND(D4072&lt;=0, D4072-P4072&gt;2), "helada negra", AND(D4072&gt;0, P4072+2&gt;D4072), "rocío", TRUE, "sin riesgo")</f>
        <v>sin riesgo</v>
      </c>
    </row>
    <row r="4073" spans="1:17" x14ac:dyDescent="0.35">
      <c r="A4073" s="2">
        <v>45843</v>
      </c>
      <c r="B4073" s="3" t="s">
        <v>69</v>
      </c>
      <c r="C4073">
        <v>8.5</v>
      </c>
      <c r="D4073">
        <v>12.4</v>
      </c>
      <c r="E4073">
        <v>94.2</v>
      </c>
      <c r="F4073">
        <v>85</v>
      </c>
      <c r="G4073">
        <v>0</v>
      </c>
      <c r="H4073">
        <v>0</v>
      </c>
      <c r="I4073">
        <v>0</v>
      </c>
      <c r="J4073">
        <v>0</v>
      </c>
      <c r="K4073">
        <f t="shared" si="311"/>
        <v>3.9000000000000004</v>
      </c>
      <c r="L4073">
        <f t="shared" si="314"/>
        <v>0.53583121528095579</v>
      </c>
      <c r="M4073">
        <f t="shared" si="315"/>
        <v>7.6205238652878426</v>
      </c>
      <c r="N4073" s="10" t="str" cm="1">
        <f t="array" ref="N4073">_xlfn.IFS(AND(C4073&lt;=0, C4073-M4073&lt;=2), "escarcha",AND(C4073&lt;=0, C4073-M4073&gt;2), "helada negra", AND(C4073&gt;0, M4073+2&gt;C4073), "rocío", TRUE, "sin riesgo")</f>
        <v>rocío</v>
      </c>
      <c r="O4073">
        <f t="shared" si="312"/>
        <v>0.69306359477406976</v>
      </c>
      <c r="P4073">
        <f t="shared" si="313"/>
        <v>9.9481932864986042</v>
      </c>
      <c r="Q4073" s="10" t="str" cm="1">
        <f t="array" ref="Q4073">_xlfn.IFS(AND(D4073&lt;=0, D4073-P4073&lt;=2), "escarcha",AND(D4073&lt;=0, D4073-P4073&gt;2), "helada negra", AND(D4073&gt;0, P4073+2&gt;D4073), "rocío", TRUE, "sin riesgo")</f>
        <v>sin riesgo</v>
      </c>
    </row>
    <row r="4074" spans="1:17" x14ac:dyDescent="0.35">
      <c r="A4074" s="2">
        <v>45843</v>
      </c>
      <c r="B4074" s="3" t="s">
        <v>70</v>
      </c>
      <c r="C4074">
        <v>8.6999999999999993</v>
      </c>
      <c r="D4074">
        <v>12</v>
      </c>
      <c r="E4074">
        <v>95.1</v>
      </c>
      <c r="F4074">
        <v>86</v>
      </c>
      <c r="G4074">
        <v>0</v>
      </c>
      <c r="H4074">
        <v>0</v>
      </c>
      <c r="I4074">
        <v>0</v>
      </c>
      <c r="J4074">
        <v>0</v>
      </c>
      <c r="K4074">
        <f t="shared" si="311"/>
        <v>3.3000000000000007</v>
      </c>
      <c r="L4074">
        <f t="shared" si="314"/>
        <v>0.55886937385482383</v>
      </c>
      <c r="M4074">
        <f t="shared" si="315"/>
        <v>7.9588991551248025</v>
      </c>
      <c r="N4074" s="10" t="str" cm="1">
        <f t="array" ref="N4074">_xlfn.IFS(AND(C4074&lt;=0, C4074-M4074&lt;=2), "escarcha",AND(C4074&lt;=0, C4074-M4074&gt;2), "helada negra", AND(C4074&gt;0, M4074+2&gt;C4074), "rocío", TRUE, "sin riesgo")</f>
        <v>rocío</v>
      </c>
      <c r="O4074">
        <f t="shared" si="312"/>
        <v>0.67845879157030964</v>
      </c>
      <c r="P4074">
        <f t="shared" si="313"/>
        <v>9.7301639712312387</v>
      </c>
      <c r="Q4074" s="10" t="str" cm="1">
        <f t="array" ref="Q4074">_xlfn.IFS(AND(D4074&lt;=0, D4074-P4074&lt;=2), "escarcha",AND(D4074&lt;=0, D4074-P4074&gt;2), "helada negra", AND(D4074&gt;0, P4074+2&gt;D4074), "rocío", TRUE, "sin riesgo")</f>
        <v>sin riesgo</v>
      </c>
    </row>
    <row r="4075" spans="1:17" x14ac:dyDescent="0.35">
      <c r="A4075" s="2">
        <v>45843</v>
      </c>
      <c r="B4075" s="3" t="s">
        <v>71</v>
      </c>
      <c r="C4075">
        <v>7.3</v>
      </c>
      <c r="D4075">
        <v>12.1</v>
      </c>
      <c r="E4075">
        <v>95.1</v>
      </c>
      <c r="F4075">
        <v>86</v>
      </c>
      <c r="G4075">
        <v>0</v>
      </c>
      <c r="H4075">
        <v>0</v>
      </c>
      <c r="I4075">
        <v>0</v>
      </c>
      <c r="J4075">
        <v>0</v>
      </c>
      <c r="K4075">
        <f t="shared" si="311"/>
        <v>4.8</v>
      </c>
      <c r="L4075">
        <f t="shared" si="314"/>
        <v>0.46370981016707197</v>
      </c>
      <c r="M4075">
        <f t="shared" si="315"/>
        <v>6.5671071939435777</v>
      </c>
      <c r="N4075" s="10" t="str" cm="1">
        <f t="array" ref="N4075">_xlfn.IFS(AND(C4075&lt;=0, C4075-M4075&lt;=2), "escarcha",AND(C4075&lt;=0, C4075-M4075&gt;2), "helada negra", AND(C4075&gt;0, M4075+2&gt;C4075), "rocío", TRUE, "sin riesgo")</f>
        <v>rocío</v>
      </c>
      <c r="O4075">
        <f t="shared" si="312"/>
        <v>0.68504173360946274</v>
      </c>
      <c r="P4075">
        <f t="shared" si="313"/>
        <v>9.8283915649763305</v>
      </c>
      <c r="Q4075" s="10" t="str" cm="1">
        <f t="array" ref="Q4075">_xlfn.IFS(AND(D4075&lt;=0, D4075-P4075&lt;=2), "escarcha",AND(D4075&lt;=0, D4075-P4075&gt;2), "helada negra", AND(D4075&gt;0, P4075+2&gt;D4075), "rocío", TRUE, "sin riesgo")</f>
        <v>sin riesgo</v>
      </c>
    </row>
    <row r="4076" spans="1:17" x14ac:dyDescent="0.35">
      <c r="A4076" s="2">
        <v>45843</v>
      </c>
      <c r="B4076" s="3" t="s">
        <v>72</v>
      </c>
      <c r="C4076">
        <v>6.5</v>
      </c>
      <c r="D4076">
        <v>11.7</v>
      </c>
      <c r="E4076">
        <v>95.6</v>
      </c>
      <c r="F4076">
        <v>86</v>
      </c>
      <c r="G4076">
        <v>0</v>
      </c>
      <c r="H4076">
        <v>0</v>
      </c>
      <c r="I4076">
        <v>0</v>
      </c>
      <c r="J4076">
        <v>0</v>
      </c>
      <c r="K4076">
        <f t="shared" si="311"/>
        <v>5.1999999999999993</v>
      </c>
      <c r="L4076">
        <f t="shared" si="314"/>
        <v>0.41409736838039668</v>
      </c>
      <c r="M4076">
        <f t="shared" si="315"/>
        <v>5.8475854849282154</v>
      </c>
      <c r="N4076" s="10" t="str" cm="1">
        <f t="array" ref="N4076">_xlfn.IFS(AND(C4076&lt;=0, C4076-M4076&lt;=2), "escarcha",AND(C4076&lt;=0, C4076-M4076&gt;2), "helada negra", AND(C4076&gt;0, M4076+2&gt;C4076), "rocío", TRUE, "sin riesgo")</f>
        <v>rocío</v>
      </c>
      <c r="O4076">
        <f t="shared" si="312"/>
        <v>0.65867895528386644</v>
      </c>
      <c r="P4076">
        <f t="shared" si="313"/>
        <v>9.435477076631571</v>
      </c>
      <c r="Q4076" s="10" t="str" cm="1">
        <f t="array" ref="Q4076">_xlfn.IFS(AND(D4076&lt;=0, D4076-P4076&lt;=2), "escarcha",AND(D4076&lt;=0, D4076-P4076&gt;2), "helada negra", AND(D4076&gt;0, P4076+2&gt;D4076), "rocío", TRUE, "sin riesgo")</f>
        <v>sin riesgo</v>
      </c>
    </row>
    <row r="4077" spans="1:17" x14ac:dyDescent="0.35">
      <c r="A4077" s="2">
        <v>45843</v>
      </c>
      <c r="B4077" s="3" t="s">
        <v>73</v>
      </c>
      <c r="C4077">
        <v>5.6</v>
      </c>
      <c r="D4077">
        <v>11.5</v>
      </c>
      <c r="E4077">
        <v>95.6</v>
      </c>
      <c r="F4077">
        <v>86</v>
      </c>
      <c r="G4077">
        <v>0</v>
      </c>
      <c r="H4077">
        <v>0</v>
      </c>
      <c r="I4077">
        <v>0</v>
      </c>
      <c r="J4077">
        <v>0</v>
      </c>
      <c r="K4077">
        <f t="shared" si="311"/>
        <v>5.9</v>
      </c>
      <c r="L4077">
        <f t="shared" si="314"/>
        <v>0.35196209352872365</v>
      </c>
      <c r="M4077">
        <f t="shared" si="315"/>
        <v>4.9522769343992143</v>
      </c>
      <c r="N4077" s="10" t="str" cm="1">
        <f t="array" ref="N4077">_xlfn.IFS(AND(C4077&lt;=0, C4077-M4077&lt;=2), "escarcha",AND(C4077&lt;=0, C4077-M4077&gt;2), "helada negra", AND(C4077&gt;0, M4077+2&gt;C4077), "rocío", TRUE, "sin riesgo")</f>
        <v>rocío</v>
      </c>
      <c r="O4077">
        <f t="shared" si="312"/>
        <v>0.64546649503794717</v>
      </c>
      <c r="P4077">
        <f t="shared" si="313"/>
        <v>9.2390157190230351</v>
      </c>
      <c r="Q4077" s="10" t="str" cm="1">
        <f t="array" ref="Q4077">_xlfn.IFS(AND(D4077&lt;=0, D4077-P4077&lt;=2), "escarcha",AND(D4077&lt;=0, D4077-P4077&gt;2), "helada negra", AND(D4077&gt;0, P4077+2&gt;D4077), "rocío", TRUE, "sin riesgo")</f>
        <v>sin riesgo</v>
      </c>
    </row>
    <row r="4078" spans="1:17" x14ac:dyDescent="0.35">
      <c r="A4078" s="2">
        <v>45843</v>
      </c>
      <c r="B4078" s="3" t="s">
        <v>74</v>
      </c>
      <c r="C4078">
        <v>6.2</v>
      </c>
      <c r="D4078">
        <v>11.8</v>
      </c>
      <c r="E4078">
        <v>96.2</v>
      </c>
      <c r="F4078">
        <v>87</v>
      </c>
      <c r="G4078">
        <v>0</v>
      </c>
      <c r="H4078">
        <v>0</v>
      </c>
      <c r="I4078">
        <v>0</v>
      </c>
      <c r="J4078">
        <v>0</v>
      </c>
      <c r="K4078">
        <f t="shared" si="311"/>
        <v>5.6000000000000005</v>
      </c>
      <c r="L4078">
        <f t="shared" si="314"/>
        <v>0.3996920075044651</v>
      </c>
      <c r="M4078">
        <f t="shared" si="315"/>
        <v>5.6394431696783718</v>
      </c>
      <c r="N4078" s="10" t="str" cm="1">
        <f t="array" ref="N4078">_xlfn.IFS(AND(C4078&lt;=0, C4078-M4078&lt;=2), "escarcha",AND(C4078&lt;=0, C4078-M4078&gt;2), "helada negra", AND(C4078&gt;0, M4078+2&gt;C4078), "rocío", TRUE, "sin riesgo")</f>
        <v>rocío</v>
      </c>
      <c r="O4078">
        <f t="shared" si="312"/>
        <v>0.67683823089283057</v>
      </c>
      <c r="P4078">
        <f t="shared" si="313"/>
        <v>9.705994424483201</v>
      </c>
      <c r="Q4078" s="10" t="str" cm="1">
        <f t="array" ref="Q4078">_xlfn.IFS(AND(D4078&lt;=0, D4078-P4078&lt;=2), "escarcha",AND(D4078&lt;=0, D4078-P4078&gt;2), "helada negra", AND(D4078&gt;0, P4078+2&gt;D4078), "rocío", TRUE, "sin riesgo")</f>
        <v>sin riesgo</v>
      </c>
    </row>
    <row r="4079" spans="1:17" x14ac:dyDescent="0.35">
      <c r="A4079" s="2">
        <v>45843</v>
      </c>
      <c r="B4079" s="3" t="s">
        <v>75</v>
      </c>
      <c r="C4079">
        <v>5.4</v>
      </c>
      <c r="D4079">
        <v>12.1</v>
      </c>
      <c r="E4079">
        <v>96.2</v>
      </c>
      <c r="F4079">
        <v>85</v>
      </c>
      <c r="G4079">
        <v>0</v>
      </c>
      <c r="H4079">
        <v>0</v>
      </c>
      <c r="I4079">
        <v>0</v>
      </c>
      <c r="J4079">
        <v>0</v>
      </c>
      <c r="K4079">
        <f t="shared" si="311"/>
        <v>6.6999999999999993</v>
      </c>
      <c r="L4079">
        <f t="shared" si="314"/>
        <v>0.34434965630762365</v>
      </c>
      <c r="M4079">
        <f t="shared" si="315"/>
        <v>4.843031876954381</v>
      </c>
      <c r="N4079" s="10" t="str" cm="1">
        <f t="array" ref="N4079">_xlfn.IFS(AND(C4079&lt;=0, C4079-M4079&lt;=2), "escarcha",AND(C4079&lt;=0, C4079-M4079&gt;2), "helada negra", AND(C4079&gt;0, M4079+2&gt;C4079), "rocío", TRUE, "sin riesgo")</f>
        <v>rocío</v>
      </c>
      <c r="O4079">
        <f t="shared" si="312"/>
        <v>0.67334569384627152</v>
      </c>
      <c r="P4079">
        <f t="shared" si="313"/>
        <v>9.6539213504955814</v>
      </c>
      <c r="Q4079" s="10" t="str" cm="1">
        <f t="array" ref="Q4079">_xlfn.IFS(AND(D4079&lt;=0, D4079-P4079&lt;=2), "escarcha",AND(D4079&lt;=0, D4079-P4079&gt;2), "helada negra", AND(D4079&gt;0, P4079+2&gt;D4079), "rocío", TRUE, "sin riesgo")</f>
        <v>sin riesgo</v>
      </c>
    </row>
    <row r="4080" spans="1:17" x14ac:dyDescent="0.35">
      <c r="A4080" s="2">
        <v>45843</v>
      </c>
      <c r="B4080" s="3" t="s">
        <v>76</v>
      </c>
      <c r="C4080">
        <v>6.1</v>
      </c>
      <c r="D4080">
        <v>14</v>
      </c>
      <c r="E4080">
        <v>96.5</v>
      </c>
      <c r="F4080">
        <v>81</v>
      </c>
      <c r="G4080">
        <v>0</v>
      </c>
      <c r="H4080">
        <v>0</v>
      </c>
      <c r="I4080">
        <v>0</v>
      </c>
      <c r="J4080">
        <v>0.5</v>
      </c>
      <c r="K4080">
        <f t="shared" si="311"/>
        <v>7.9</v>
      </c>
      <c r="L4080">
        <f t="shared" si="314"/>
        <v>0.39590730096325488</v>
      </c>
      <c r="M4080">
        <f t="shared" si="315"/>
        <v>5.5848158755039421</v>
      </c>
      <c r="N4080" s="10" t="str" cm="1">
        <f t="array" ref="N4080">_xlfn.IFS(AND(C4080&lt;=0, C4080-M4080&lt;=2), "escarcha",AND(C4080&lt;=0, C4080-M4080&gt;2), "helada negra", AND(C4080&gt;0, M4080+2&gt;C4080), "rocío", TRUE, "sin riesgo")</f>
        <v>rocío</v>
      </c>
      <c r="O4080">
        <f t="shared" si="312"/>
        <v>0.74924628894578549</v>
      </c>
      <c r="P4080">
        <f t="shared" si="313"/>
        <v>10.790440603912336</v>
      </c>
      <c r="Q4080" s="10" t="str" cm="1">
        <f t="array" ref="Q4080">_xlfn.IFS(AND(D4080&lt;=0, D4080-P4080&lt;=2), "escarcha",AND(D4080&lt;=0, D4080-P4080&gt;2), "helada negra", AND(D4080&gt;0, P4080+2&gt;D4080), "rocío", TRUE, "sin riesgo")</f>
        <v>sin riesgo</v>
      </c>
    </row>
    <row r="4081" spans="1:17" x14ac:dyDescent="0.35">
      <c r="A4081" s="2">
        <v>45843</v>
      </c>
      <c r="B4081" s="3" t="s">
        <v>77</v>
      </c>
      <c r="C4081">
        <v>7.2</v>
      </c>
      <c r="D4081">
        <v>16.8</v>
      </c>
      <c r="E4081">
        <v>96.7</v>
      </c>
      <c r="F4081">
        <v>72</v>
      </c>
      <c r="G4081">
        <v>0</v>
      </c>
      <c r="H4081">
        <v>0</v>
      </c>
      <c r="I4081">
        <v>0</v>
      </c>
      <c r="J4081">
        <v>0</v>
      </c>
      <c r="K4081">
        <f t="shared" si="311"/>
        <v>9.6000000000000014</v>
      </c>
      <c r="L4081">
        <f t="shared" si="314"/>
        <v>0.47355638782665621</v>
      </c>
      <c r="M4081">
        <f t="shared" si="315"/>
        <v>6.710405671957691</v>
      </c>
      <c r="N4081" s="10" t="str" cm="1">
        <f t="array" ref="N4081">_xlfn.IFS(AND(C4081&lt;=0, C4081-M4081&lt;=2), "escarcha",AND(C4081&lt;=0, C4081-M4081&gt;2), "helada negra", AND(C4081&gt;0, M4081+2&gt;C4081), "rocío", TRUE, "sin riesgo")</f>
        <v>rocío</v>
      </c>
      <c r="O4081">
        <f t="shared" si="312"/>
        <v>0.8110433468210676</v>
      </c>
      <c r="P4081">
        <f t="shared" si="313"/>
        <v>11.723354536787419</v>
      </c>
      <c r="Q4081" s="10" t="str" cm="1">
        <f t="array" ref="Q4081">_xlfn.IFS(AND(D4081&lt;=0, D4081-P4081&lt;=2), "escarcha",AND(D4081&lt;=0, D4081-P4081&gt;2), "helada negra", AND(D4081&gt;0, P4081+2&gt;D4081), "rocío", TRUE, "sin riesgo")</f>
        <v>sin riesgo</v>
      </c>
    </row>
    <row r="4082" spans="1:17" x14ac:dyDescent="0.35">
      <c r="A4082" s="2">
        <v>45843</v>
      </c>
      <c r="B4082" s="3" t="s">
        <v>78</v>
      </c>
      <c r="C4082">
        <v>9.8000000000000007</v>
      </c>
      <c r="D4082">
        <v>18.399999999999999</v>
      </c>
      <c r="E4082">
        <v>97.1</v>
      </c>
      <c r="F4082">
        <v>68</v>
      </c>
      <c r="G4082">
        <v>0</v>
      </c>
      <c r="H4082">
        <v>0.1</v>
      </c>
      <c r="I4082">
        <v>0</v>
      </c>
      <c r="J4082">
        <v>0.9</v>
      </c>
      <c r="K4082">
        <f t="shared" si="311"/>
        <v>8.5999999999999979</v>
      </c>
      <c r="L4082">
        <f t="shared" si="314"/>
        <v>0.65371072419290888</v>
      </c>
      <c r="M4082">
        <f t="shared" si="315"/>
        <v>9.3615665743396477</v>
      </c>
      <c r="N4082" s="10" t="str" cm="1">
        <f t="array" ref="N4082">_xlfn.IFS(AND(C4082&lt;=0, C4082-M4082&lt;=2), "escarcha",AND(C4082&lt;=0, C4082-M4082&gt;2), "helada negra", AND(C4082&gt;0, M4082+2&gt;C4082), "rocío", TRUE, "sin riesgo")</f>
        <v>rocío</v>
      </c>
      <c r="O4082">
        <f t="shared" si="312"/>
        <v>0.85477509568740317</v>
      </c>
      <c r="P4082">
        <f t="shared" si="313"/>
        <v>12.38770144355329</v>
      </c>
      <c r="Q4082" s="10" t="str" cm="1">
        <f t="array" ref="Q4082">_xlfn.IFS(AND(D4082&lt;=0, D4082-P4082&lt;=2), "escarcha",AND(D4082&lt;=0, D4082-P4082&gt;2), "helada negra", AND(D4082&gt;0, P4082+2&gt;D4082), "rocío", TRUE, "sin riesgo")</f>
        <v>sin riesgo</v>
      </c>
    </row>
    <row r="4083" spans="1:17" x14ac:dyDescent="0.35">
      <c r="A4083" s="2">
        <v>45843</v>
      </c>
      <c r="B4083" s="3" t="s">
        <v>79</v>
      </c>
      <c r="C4083">
        <v>13</v>
      </c>
      <c r="D4083">
        <v>20</v>
      </c>
      <c r="E4083">
        <v>96.8</v>
      </c>
      <c r="F4083">
        <v>65</v>
      </c>
      <c r="G4083">
        <v>0</v>
      </c>
      <c r="H4083">
        <v>0.3</v>
      </c>
      <c r="I4083">
        <v>0</v>
      </c>
      <c r="J4083">
        <v>1.4</v>
      </c>
      <c r="K4083">
        <f t="shared" si="311"/>
        <v>7</v>
      </c>
      <c r="L4083">
        <f t="shared" si="314"/>
        <v>0.86235651459033136</v>
      </c>
      <c r="M4083">
        <f t="shared" si="315"/>
        <v>12.503226444472219</v>
      </c>
      <c r="N4083" s="10" t="str" cm="1">
        <f t="array" ref="N4083">_xlfn.IFS(AND(C4083&lt;=0, C4083-M4083&lt;=2), "escarcha",AND(C4083&lt;=0, C4083-M4083&gt;2), "helada negra", AND(C4083&gt;0, M4083+2&gt;C4083), "rocío", TRUE, "sin riesgo")</f>
        <v>rocío</v>
      </c>
      <c r="O4083">
        <f t="shared" si="312"/>
        <v>0.9093174488710497</v>
      </c>
      <c r="P4083">
        <f t="shared" si="313"/>
        <v>13.221147990675014</v>
      </c>
      <c r="Q4083" s="10" t="str" cm="1">
        <f t="array" ref="Q4083">_xlfn.IFS(AND(D4083&lt;=0, D4083-P4083&lt;=2), "escarcha",AND(D4083&lt;=0, D4083-P4083&gt;2), "helada negra", AND(D4083&gt;0, P4083+2&gt;D4083), "rocío", TRUE, "sin riesgo")</f>
        <v>sin riesgo</v>
      </c>
    </row>
    <row r="4084" spans="1:17" x14ac:dyDescent="0.35">
      <c r="A4084" s="2">
        <v>45843</v>
      </c>
      <c r="B4084" s="3" t="s">
        <v>80</v>
      </c>
      <c r="C4084">
        <v>18.5</v>
      </c>
      <c r="D4084">
        <v>21.5</v>
      </c>
      <c r="E4084">
        <v>71.099999999999994</v>
      </c>
      <c r="F4084">
        <v>61</v>
      </c>
      <c r="G4084">
        <v>0</v>
      </c>
      <c r="H4084">
        <v>0</v>
      </c>
      <c r="I4084">
        <v>0</v>
      </c>
      <c r="J4084">
        <v>0.5</v>
      </c>
      <c r="K4084">
        <f t="shared" si="311"/>
        <v>3</v>
      </c>
      <c r="L4084">
        <f t="shared" si="314"/>
        <v>0.90561937610213183</v>
      </c>
      <c r="M4084">
        <f t="shared" si="315"/>
        <v>13.164466921296079</v>
      </c>
      <c r="N4084" s="10" t="str" cm="1">
        <f t="array" ref="N4084">_xlfn.IFS(AND(C4084&lt;=0, C4084-M4084&lt;=2), "escarcha",AND(C4084&lt;=0, C4084-M4084&gt;2), "helada negra", AND(C4084&gt;0, M4084+2&gt;C4084), "rocío", TRUE, "sin riesgo")</f>
        <v>sin riesgo</v>
      </c>
      <c r="O4084">
        <f t="shared" si="312"/>
        <v>0.93814300683117147</v>
      </c>
      <c r="P4084">
        <f t="shared" si="313"/>
        <v>13.663823958795106</v>
      </c>
      <c r="Q4084" s="10" t="str" cm="1">
        <f t="array" ref="Q4084">_xlfn.IFS(AND(D4084&lt;=0, D4084-P4084&lt;=2), "escarcha",AND(D4084&lt;=0, D4084-P4084&gt;2), "helada negra", AND(D4084&gt;0, P4084+2&gt;D4084), "rocío", TRUE, "sin riesgo")</f>
        <v>sin riesgo</v>
      </c>
    </row>
    <row r="4085" spans="1:17" x14ac:dyDescent="0.35">
      <c r="A4085" s="2">
        <v>45843</v>
      </c>
      <c r="B4085" s="3" t="s">
        <v>81</v>
      </c>
      <c r="C4085">
        <v>21.8</v>
      </c>
      <c r="D4085">
        <v>22.9</v>
      </c>
      <c r="E4085">
        <v>59.4</v>
      </c>
      <c r="F4085">
        <v>57</v>
      </c>
      <c r="G4085">
        <v>0</v>
      </c>
      <c r="H4085">
        <v>0.9</v>
      </c>
      <c r="I4085">
        <v>0</v>
      </c>
      <c r="J4085">
        <v>2.9</v>
      </c>
      <c r="K4085">
        <f t="shared" si="311"/>
        <v>1.0999999999999979</v>
      </c>
      <c r="L4085">
        <f t="shared" si="314"/>
        <v>0.92990564436782119</v>
      </c>
      <c r="M4085">
        <f t="shared" si="315"/>
        <v>13.537166247336094</v>
      </c>
      <c r="N4085" s="10" t="str" cm="1">
        <f t="array" ref="N4085">_xlfn.IFS(AND(C4085&lt;=0, C4085-M4085&lt;=2), "escarcha",AND(C4085&lt;=0, C4085-M4085&gt;2), "helada negra", AND(C4085&gt;0, M4085+2&gt;C4085), "rocío", TRUE, "sin riesgo")</f>
        <v>sin riesgo</v>
      </c>
      <c r="O4085">
        <f t="shared" si="312"/>
        <v>0.95556364182239295</v>
      </c>
      <c r="P4085">
        <f t="shared" si="313"/>
        <v>13.932095994030606</v>
      </c>
      <c r="Q4085" s="10" t="str" cm="1">
        <f t="array" ref="Q4085">_xlfn.IFS(AND(D4085&lt;=0, D4085-P4085&lt;=2), "escarcha",AND(D4085&lt;=0, D4085-P4085&gt;2), "helada negra", AND(D4085&gt;0, P4085+2&gt;D4085), "rocío", TRUE, "sin riesgo")</f>
        <v>sin riesgo</v>
      </c>
    </row>
    <row r="4086" spans="1:17" x14ac:dyDescent="0.35">
      <c r="A4086" s="2">
        <v>45843</v>
      </c>
      <c r="B4086" s="3" t="s">
        <v>82</v>
      </c>
      <c r="C4086">
        <v>23.3</v>
      </c>
      <c r="D4086">
        <v>23.2</v>
      </c>
      <c r="E4086">
        <v>56.4</v>
      </c>
      <c r="F4086">
        <v>52</v>
      </c>
      <c r="G4086">
        <v>0</v>
      </c>
      <c r="H4086">
        <v>1.5</v>
      </c>
      <c r="I4086">
        <v>0</v>
      </c>
      <c r="J4086">
        <v>3.6</v>
      </c>
      <c r="K4086">
        <f t="shared" si="311"/>
        <v>0.10000000000000142</v>
      </c>
      <c r="L4086">
        <f t="shared" si="314"/>
        <v>0.96917214214872205</v>
      </c>
      <c r="M4086">
        <f t="shared" si="315"/>
        <v>14.142052826079864</v>
      </c>
      <c r="N4086" s="10" t="str" cm="1">
        <f t="array" ref="N4086">_xlfn.IFS(AND(C4086&lt;=0, C4086-M4086&lt;=2), "escarcha",AND(C4086&lt;=0, C4086-M4086&gt;2), "helada negra", AND(C4086&gt;0, M4086+2&gt;C4086), "rocío", TRUE, "sin riesgo")</f>
        <v>sin riesgo</v>
      </c>
      <c r="O4086">
        <f t="shared" si="312"/>
        <v>0.88190586432410523</v>
      </c>
      <c r="P4086">
        <f t="shared" si="313"/>
        <v>12.801600440662993</v>
      </c>
      <c r="Q4086" s="10" t="str" cm="1">
        <f t="array" ref="Q4086">_xlfn.IFS(AND(D4086&lt;=0, D4086-P4086&lt;=2), "escarcha",AND(D4086&lt;=0, D4086-P4086&gt;2), "helada negra", AND(D4086&gt;0, P4086+2&gt;D4086), "rocío", TRUE, "sin riesgo")</f>
        <v>sin riesgo</v>
      </c>
    </row>
    <row r="4087" spans="1:17" x14ac:dyDescent="0.35">
      <c r="A4087" s="2">
        <v>45843</v>
      </c>
      <c r="B4087" s="3" t="s">
        <v>83</v>
      </c>
      <c r="C4087">
        <v>23.7</v>
      </c>
      <c r="D4087">
        <v>24.2</v>
      </c>
      <c r="E4087">
        <v>56.3</v>
      </c>
      <c r="F4087">
        <v>52</v>
      </c>
      <c r="G4087">
        <v>2</v>
      </c>
      <c r="H4087">
        <v>2</v>
      </c>
      <c r="I4087">
        <v>7</v>
      </c>
      <c r="J4087">
        <v>5.2</v>
      </c>
      <c r="K4087">
        <f t="shared" si="311"/>
        <v>0.5</v>
      </c>
      <c r="L4087">
        <f t="shared" si="314"/>
        <v>0.99151557657001466</v>
      </c>
      <c r="M4087">
        <f t="shared" si="315"/>
        <v>14.487520449421529</v>
      </c>
      <c r="N4087" s="10" t="str" cm="1">
        <f t="array" ref="N4087">_xlfn.IFS(AND(C4087&lt;=0, C4087-M4087&lt;=2), "escarcha",AND(C4087&lt;=0, C4087-M4087&gt;2), "helada negra", AND(C4087&gt;0, M4087+2&gt;C4087), "rocío", TRUE, "sin riesgo")</f>
        <v>sin riesgo</v>
      </c>
      <c r="O4087">
        <f t="shared" si="312"/>
        <v>0.94211080246311585</v>
      </c>
      <c r="P4087">
        <f t="shared" si="313"/>
        <v>13.724877430969309</v>
      </c>
      <c r="Q4087" s="10" t="str" cm="1">
        <f t="array" ref="Q4087">_xlfn.IFS(AND(D4087&lt;=0, D4087-P4087&lt;=2), "escarcha",AND(D4087&lt;=0, D4087-P4087&gt;2), "helada negra", AND(D4087&gt;0, P4087+2&gt;D4087), "rocío", TRUE, "sin riesgo")</f>
        <v>sin riesgo</v>
      </c>
    </row>
    <row r="4088" spans="1:17" x14ac:dyDescent="0.35">
      <c r="A4088" s="2">
        <v>45843</v>
      </c>
      <c r="B4088" s="3" t="s">
        <v>84</v>
      </c>
      <c r="C4088">
        <v>24.3</v>
      </c>
      <c r="D4088">
        <v>24.8</v>
      </c>
      <c r="E4088">
        <v>52.4</v>
      </c>
      <c r="F4088">
        <v>51</v>
      </c>
      <c r="G4088">
        <v>3</v>
      </c>
      <c r="H4088">
        <v>1.4</v>
      </c>
      <c r="I4088">
        <v>7</v>
      </c>
      <c r="J4088">
        <v>5.2</v>
      </c>
      <c r="K4088">
        <f t="shared" si="311"/>
        <v>0.5</v>
      </c>
      <c r="L4088">
        <f t="shared" si="314"/>
        <v>0.95576939703487307</v>
      </c>
      <c r="M4088">
        <f t="shared" si="315"/>
        <v>13.935267906968408</v>
      </c>
      <c r="N4088" s="10" t="str" cm="1">
        <f t="array" ref="N4088">_xlfn.IFS(AND(C4088&lt;=0, C4088-M4088&lt;=2), "escarcha",AND(C4088&lt;=0, C4088-M4088&gt;2), "helada negra", AND(C4088&gt;0, M4088+2&gt;C4088), "rocío", TRUE, "sin riesgo")</f>
        <v>sin riesgo</v>
      </c>
      <c r="O4088">
        <f t="shared" si="312"/>
        <v>0.95859989118067901</v>
      </c>
      <c r="P4088">
        <f t="shared" si="313"/>
        <v>13.97891062445259</v>
      </c>
      <c r="Q4088" s="10" t="str" cm="1">
        <f t="array" ref="Q4088">_xlfn.IFS(AND(D4088&lt;=0, D4088-P4088&lt;=2), "escarcha",AND(D4088&lt;=0, D4088-P4088&gt;2), "helada negra", AND(D4088&gt;0, P4088+2&gt;D4088), "rocío", TRUE, "sin riesgo")</f>
        <v>sin riesgo</v>
      </c>
    </row>
    <row r="4089" spans="1:17" x14ac:dyDescent="0.35">
      <c r="A4089" s="2">
        <v>45843</v>
      </c>
      <c r="B4089" s="3" t="s">
        <v>85</v>
      </c>
      <c r="C4089">
        <v>25.6</v>
      </c>
      <c r="D4089">
        <v>25.9</v>
      </c>
      <c r="E4089">
        <v>48.2</v>
      </c>
      <c r="F4089">
        <v>49</v>
      </c>
      <c r="G4089">
        <v>5</v>
      </c>
      <c r="H4089">
        <v>2.4</v>
      </c>
      <c r="I4089">
        <v>8</v>
      </c>
      <c r="J4089">
        <v>5.8</v>
      </c>
      <c r="K4089">
        <f t="shared" si="311"/>
        <v>0.29999999999999716</v>
      </c>
      <c r="L4089">
        <f t="shared" si="314"/>
        <v>0.94976000838591457</v>
      </c>
      <c r="M4089">
        <f t="shared" si="315"/>
        <v>13.842659689107686</v>
      </c>
      <c r="N4089" s="10" t="str" cm="1">
        <f t="array" ref="N4089">_xlfn.IFS(AND(C4089&lt;=0, C4089-M4089&lt;=2), "escarcha",AND(C4089&lt;=0, C4089-M4089&gt;2), "helada negra", AND(C4089&gt;0, M4089+2&gt;C4089), "rocío", TRUE, "sin riesgo")</f>
        <v>sin riesgo</v>
      </c>
      <c r="O4089">
        <f t="shared" si="312"/>
        <v>0.98400825892107757</v>
      </c>
      <c r="P4089">
        <f t="shared" si="313"/>
        <v>14.371341021570213</v>
      </c>
      <c r="Q4089" s="10" t="str" cm="1">
        <f t="array" ref="Q4089">_xlfn.IFS(AND(D4089&lt;=0, D4089-P4089&lt;=2), "escarcha",AND(D4089&lt;=0, D4089-P4089&gt;2), "helada negra", AND(D4089&gt;0, P4089+2&gt;D4089), "rocío", TRUE, "sin riesgo")</f>
        <v>sin riesgo</v>
      </c>
    </row>
    <row r="4090" spans="1:17" x14ac:dyDescent="0.35">
      <c r="A4090" s="2">
        <v>45843</v>
      </c>
      <c r="B4090" s="3" t="s">
        <v>86</v>
      </c>
      <c r="C4090">
        <v>27</v>
      </c>
      <c r="D4090">
        <v>26.7</v>
      </c>
      <c r="E4090">
        <v>43.9</v>
      </c>
      <c r="F4090">
        <v>47</v>
      </c>
      <c r="G4090">
        <v>2</v>
      </c>
      <c r="H4090">
        <v>4.2</v>
      </c>
      <c r="I4090">
        <v>4</v>
      </c>
      <c r="J4090">
        <v>6.8</v>
      </c>
      <c r="K4090">
        <f t="shared" si="311"/>
        <v>0.30000000000000071</v>
      </c>
      <c r="L4090">
        <f t="shared" si="314"/>
        <v>0.93898306165932099</v>
      </c>
      <c r="M4090">
        <f t="shared" si="315"/>
        <v>13.676747671357422</v>
      </c>
      <c r="N4090" s="10" t="str" cm="1">
        <f t="array" ref="N4090">_xlfn.IFS(AND(C4090&lt;=0, C4090-M4090&lt;=2), "escarcha",AND(C4090&lt;=0, C4090-M4090&gt;2), "helada negra", AND(C4090&gt;0, M4090+2&gt;C4090), "rocío", TRUE, "sin riesgo")</f>
        <v>sin riesgo</v>
      </c>
      <c r="O4090">
        <f t="shared" si="312"/>
        <v>0.98957406434656858</v>
      </c>
      <c r="P4090">
        <f t="shared" si="313"/>
        <v>14.457464541580016</v>
      </c>
      <c r="Q4090" s="10" t="str" cm="1">
        <f t="array" ref="Q4090">_xlfn.IFS(AND(D4090&lt;=0, D4090-P4090&lt;=2), "escarcha",AND(D4090&lt;=0, D4090-P4090&gt;2), "helada negra", AND(D4090&gt;0, P4090+2&gt;D4090), "rocío", TRUE, "sin riesgo")</f>
        <v>sin riesgo</v>
      </c>
    </row>
    <row r="4091" spans="1:17" x14ac:dyDescent="0.35">
      <c r="A4091" s="2">
        <v>45843</v>
      </c>
      <c r="B4091" s="3" t="s">
        <v>87</v>
      </c>
      <c r="C4091">
        <v>27.8</v>
      </c>
      <c r="D4091">
        <v>27.7</v>
      </c>
      <c r="E4091">
        <v>43.9</v>
      </c>
      <c r="F4091">
        <v>44</v>
      </c>
      <c r="G4091">
        <v>2</v>
      </c>
      <c r="H4091">
        <v>2.6</v>
      </c>
      <c r="I4091">
        <v>8</v>
      </c>
      <c r="J4091">
        <v>6</v>
      </c>
      <c r="K4091">
        <f t="shared" si="311"/>
        <v>0.10000000000000142</v>
      </c>
      <c r="L4091">
        <f t="shared" si="314"/>
        <v>0.98583806408860386</v>
      </c>
      <c r="M4091">
        <f t="shared" si="315"/>
        <v>14.399648493051973</v>
      </c>
      <c r="N4091" s="10" t="str" cm="1">
        <f t="array" ref="N4091">_xlfn.IFS(AND(C4091&lt;=0, C4091-M4091&lt;=2), "escarcha",AND(C4091&lt;=0, C4091-M4091&gt;2), "helada negra", AND(C4091&gt;0, M4091+2&gt;C4091), "rocío", TRUE, "sin riesgo")</f>
        <v>sin riesgo</v>
      </c>
      <c r="O4091">
        <f t="shared" si="312"/>
        <v>0.98227164561060099</v>
      </c>
      <c r="P4091">
        <f t="shared" si="313"/>
        <v>14.344481004897061</v>
      </c>
      <c r="Q4091" s="10" t="str" cm="1">
        <f t="array" ref="Q4091">_xlfn.IFS(AND(D4091&lt;=0, D4091-P4091&lt;=2), "escarcha",AND(D4091&lt;=0, D4091-P4091&gt;2), "helada negra", AND(D4091&gt;0, P4091+2&gt;D4091), "rocío", TRUE, "sin riesgo")</f>
        <v>sin riesgo</v>
      </c>
    </row>
    <row r="4092" spans="1:17" x14ac:dyDescent="0.35">
      <c r="A4092" s="2">
        <v>45843</v>
      </c>
      <c r="B4092" s="3" t="s">
        <v>88</v>
      </c>
      <c r="C4092">
        <v>29.1</v>
      </c>
      <c r="D4092">
        <v>28.6</v>
      </c>
      <c r="E4092">
        <v>43.4</v>
      </c>
      <c r="F4092">
        <v>42</v>
      </c>
      <c r="G4092">
        <v>3</v>
      </c>
      <c r="H4092">
        <v>4.3</v>
      </c>
      <c r="I4092">
        <v>14</v>
      </c>
      <c r="J4092">
        <v>9</v>
      </c>
      <c r="K4092">
        <f t="shared" si="311"/>
        <v>0.5</v>
      </c>
      <c r="L4092">
        <f t="shared" si="314"/>
        <v>1.0499350256775388</v>
      </c>
      <c r="M4092">
        <f t="shared" si="315"/>
        <v>15.395186024065637</v>
      </c>
      <c r="N4092" s="10" t="str" cm="1">
        <f t="array" ref="N4092">_xlfn.IFS(AND(C4092&lt;=0, C4092-M4092&lt;=2), "escarcha",AND(C4092&lt;=0, C4092-M4092&gt;2), "helada negra", AND(C4092&gt;0, M4092+2&gt;C4092), "rocío", TRUE, "sin riesgo")</f>
        <v>sin riesgo</v>
      </c>
      <c r="O4092">
        <f t="shared" si="312"/>
        <v>0.98817238178725197</v>
      </c>
      <c r="P4092">
        <f t="shared" si="313"/>
        <v>14.435769918458412</v>
      </c>
      <c r="Q4092" s="10" t="str" cm="1">
        <f t="array" ref="Q4092">_xlfn.IFS(AND(D4092&lt;=0, D4092-P4092&lt;=2), "escarcha",AND(D4092&lt;=0, D4092-P4092&gt;2), "helada negra", AND(D4092&gt;0, P4092+2&gt;D4092), "rocío", TRUE, "sin riesgo")</f>
        <v>sin riesgo</v>
      </c>
    </row>
    <row r="4093" spans="1:17" x14ac:dyDescent="0.35">
      <c r="A4093" s="2">
        <v>45843</v>
      </c>
      <c r="B4093" s="3" t="s">
        <v>89</v>
      </c>
      <c r="C4093">
        <v>29.9</v>
      </c>
      <c r="D4093">
        <v>28.8</v>
      </c>
      <c r="E4093">
        <v>43.6</v>
      </c>
      <c r="F4093">
        <v>40</v>
      </c>
      <c r="G4093">
        <v>5</v>
      </c>
      <c r="H4093">
        <v>1.3</v>
      </c>
      <c r="I4093">
        <v>13</v>
      </c>
      <c r="J4093">
        <v>4.4000000000000004</v>
      </c>
      <c r="K4093">
        <f t="shared" si="311"/>
        <v>1.0999999999999979</v>
      </c>
      <c r="L4093">
        <f t="shared" si="314"/>
        <v>1.1006684548043562</v>
      </c>
      <c r="M4093">
        <f t="shared" si="315"/>
        <v>16.188640401216514</v>
      </c>
      <c r="N4093" s="10" t="str" cm="1">
        <f t="array" ref="N4093">_xlfn.IFS(AND(C4093&lt;=0, C4093-M4093&lt;=2), "escarcha",AND(C4093&lt;=0, C4093-M4093&gt;2), "helada negra", AND(C4093&gt;0, M4093+2&gt;C4093), "rocío", TRUE, "sin riesgo")</f>
        <v>sin riesgo</v>
      </c>
      <c r="O4093">
        <f t="shared" si="312"/>
        <v>0.95098413569500362</v>
      </c>
      <c r="P4093">
        <f t="shared" si="313"/>
        <v>13.861518797886033</v>
      </c>
      <c r="Q4093" s="10" t="str" cm="1">
        <f t="array" ref="Q4093">_xlfn.IFS(AND(D4093&lt;=0, D4093-P4093&lt;=2), "escarcha",AND(D4093&lt;=0, D4093-P4093&gt;2), "helada negra", AND(D4093&gt;0, P4093+2&gt;D4093), "rocío", TRUE, "sin riesgo")</f>
        <v>sin riesgo</v>
      </c>
    </row>
    <row r="4094" spans="1:17" x14ac:dyDescent="0.35">
      <c r="A4094" s="2">
        <v>45843</v>
      </c>
      <c r="B4094" s="3" t="s">
        <v>90</v>
      </c>
      <c r="C4094">
        <v>30.6</v>
      </c>
      <c r="D4094">
        <v>27</v>
      </c>
      <c r="E4094">
        <v>37.700000000000003</v>
      </c>
      <c r="F4094">
        <v>42</v>
      </c>
      <c r="G4094">
        <v>6</v>
      </c>
      <c r="H4094">
        <v>1.6</v>
      </c>
      <c r="I4094">
        <v>10</v>
      </c>
      <c r="J4094">
        <v>4.3</v>
      </c>
      <c r="K4094">
        <f t="shared" si="311"/>
        <v>3.6000000000000014</v>
      </c>
      <c r="L4094">
        <f t="shared" si="314"/>
        <v>0.99541886622058817</v>
      </c>
      <c r="M4094">
        <f t="shared" si="315"/>
        <v>14.54796722178588</v>
      </c>
      <c r="N4094" s="10" t="str" cm="1">
        <f t="array" ref="N4094">_xlfn.IFS(AND(C4094&lt;=0, C4094-M4094&lt;=2), "escarcha",AND(C4094&lt;=0, C4094-M4094&gt;2), "helada negra", AND(C4094&gt;0, M4094+2&gt;C4094), "rocío", TRUE, "sin riesgo")</f>
        <v>sin riesgo</v>
      </c>
      <c r="O4094">
        <f t="shared" si="312"/>
        <v>0.89473835986156358</v>
      </c>
      <c r="P4094">
        <f t="shared" si="313"/>
        <v>12.997836833528147</v>
      </c>
      <c r="Q4094" s="10" t="str" cm="1">
        <f t="array" ref="Q4094">_xlfn.IFS(AND(D4094&lt;=0, D4094-P4094&lt;=2), "escarcha",AND(D4094&lt;=0, D4094-P4094&gt;2), "helada negra", AND(D4094&gt;0, P4094+2&gt;D4094), "rocío", TRUE, "sin riesgo")</f>
        <v>sin riesgo</v>
      </c>
    </row>
    <row r="4095" spans="1:17" x14ac:dyDescent="0.35">
      <c r="A4095" s="2">
        <v>45843</v>
      </c>
      <c r="B4095" s="3" t="s">
        <v>91</v>
      </c>
      <c r="C4095">
        <v>30.4</v>
      </c>
      <c r="D4095">
        <v>28</v>
      </c>
      <c r="E4095">
        <v>35.5</v>
      </c>
      <c r="F4095">
        <v>40</v>
      </c>
      <c r="G4095">
        <v>5</v>
      </c>
      <c r="H4095">
        <v>2.7</v>
      </c>
      <c r="I4095">
        <v>9</v>
      </c>
      <c r="J4095">
        <v>5.8</v>
      </c>
      <c r="K4095">
        <f t="shared" si="311"/>
        <v>2.3999999999999986</v>
      </c>
      <c r="L4095">
        <f t="shared" si="314"/>
        <v>0.92384173811176895</v>
      </c>
      <c r="M4095">
        <f t="shared" si="315"/>
        <v>13.444007446061942</v>
      </c>
      <c r="N4095" s="10" t="str" cm="1">
        <f t="array" ref="N4095">_xlfn.IFS(AND(C4095&lt;=0, C4095-M4095&lt;=2), "escarcha",AND(C4095&lt;=0, C4095-M4095&gt;2), "helada negra", AND(C4095&gt;0, M4095+2&gt;C4095), "rocío", TRUE, "sin riesgo")</f>
        <v>sin riesgo</v>
      </c>
      <c r="O4095">
        <f t="shared" si="312"/>
        <v>0.90447373093576255</v>
      </c>
      <c r="P4095">
        <f t="shared" si="313"/>
        <v>13.146912485245007</v>
      </c>
      <c r="Q4095" s="10" t="str" cm="1">
        <f t="array" ref="Q4095">_xlfn.IFS(AND(D4095&lt;=0, D4095-P4095&lt;=2), "escarcha",AND(D4095&lt;=0, D4095-P4095&gt;2), "helada negra", AND(D4095&gt;0, P4095+2&gt;D4095), "rocío", TRUE, "sin riesgo")</f>
        <v>sin riesgo</v>
      </c>
    </row>
    <row r="4096" spans="1:17" x14ac:dyDescent="0.35">
      <c r="A4096" s="2">
        <v>45843</v>
      </c>
      <c r="B4096" s="3" t="s">
        <v>92</v>
      </c>
      <c r="C4096">
        <v>31.6</v>
      </c>
      <c r="D4096">
        <v>31.3</v>
      </c>
      <c r="E4096">
        <v>36.4</v>
      </c>
      <c r="F4096">
        <v>35</v>
      </c>
      <c r="G4096">
        <v>4</v>
      </c>
      <c r="H4096">
        <v>2.8</v>
      </c>
      <c r="I4096">
        <v>8</v>
      </c>
      <c r="J4096">
        <v>4.9000000000000004</v>
      </c>
      <c r="K4096">
        <f t="shared" si="311"/>
        <v>0.30000000000000071</v>
      </c>
      <c r="L4096">
        <f t="shared" si="314"/>
        <v>1.017326057340884</v>
      </c>
      <c r="M4096">
        <f t="shared" si="315"/>
        <v>14.887751639983135</v>
      </c>
      <c r="N4096" s="10" t="str" cm="1">
        <f t="array" ref="N4096">_xlfn.IFS(AND(C4096&lt;=0, C4096-M4096&lt;=2), "escarcha",AND(C4096&lt;=0, C4096-M4096&gt;2), "helada negra", AND(C4096&gt;0, M4096+2&gt;C4096), "rocío", TRUE, "sin riesgo")</f>
        <v>sin riesgo</v>
      </c>
      <c r="O4096">
        <f t="shared" si="312"/>
        <v>0.96104942175779229</v>
      </c>
      <c r="P4096">
        <f t="shared" si="313"/>
        <v>14.016691322223799</v>
      </c>
      <c r="Q4096" s="10" t="str" cm="1">
        <f t="array" ref="Q4096">_xlfn.IFS(AND(D4096&lt;=0, D4096-P4096&lt;=2), "escarcha",AND(D4096&lt;=0, D4096-P4096&gt;2), "helada negra", AND(D4096&gt;0, P4096+2&gt;D4096), "rocío", TRUE, "sin riesgo")</f>
        <v>sin riesgo</v>
      </c>
    </row>
    <row r="4097" spans="1:17" x14ac:dyDescent="0.35">
      <c r="A4097" s="2">
        <v>45843</v>
      </c>
      <c r="B4097" s="3" t="s">
        <v>93</v>
      </c>
      <c r="C4097">
        <v>31.8</v>
      </c>
      <c r="D4097">
        <v>29.9</v>
      </c>
      <c r="E4097">
        <v>36.4</v>
      </c>
      <c r="F4097">
        <v>36</v>
      </c>
      <c r="G4097">
        <v>7</v>
      </c>
      <c r="H4097">
        <v>3.5</v>
      </c>
      <c r="I4097">
        <v>11</v>
      </c>
      <c r="J4097">
        <v>7.3</v>
      </c>
      <c r="K4097">
        <f t="shared" si="311"/>
        <v>1.9000000000000021</v>
      </c>
      <c r="L4097">
        <f t="shared" si="314"/>
        <v>1.0286759864132999</v>
      </c>
      <c r="M4097">
        <f t="shared" si="315"/>
        <v>15.064143814812027</v>
      </c>
      <c r="N4097" s="10" t="str" cm="1">
        <f t="array" ref="N4097">_xlfn.IFS(AND(C4097&lt;=0, C4097-M4097&lt;=2), "escarcha",AND(C4097&lt;=0, C4097-M4097&gt;2), "helada negra", AND(C4097&gt;0, M4097+2&gt;C4097), "rocío", TRUE, "sin riesgo")</f>
        <v>sin riesgo</v>
      </c>
      <c r="O4097">
        <f t="shared" si="312"/>
        <v>0.90913024290547728</v>
      </c>
      <c r="P4097">
        <f t="shared" si="313"/>
        <v>13.218278046343944</v>
      </c>
      <c r="Q4097" s="10" t="str" cm="1">
        <f t="array" ref="Q4097">_xlfn.IFS(AND(D4097&lt;=0, D4097-P4097&lt;=2), "escarcha",AND(D4097&lt;=0, D4097-P4097&gt;2), "helada negra", AND(D4097&gt;0, P4097+2&gt;D4097), "rocío", TRUE, "sin riesgo")</f>
        <v>sin riesgo</v>
      </c>
    </row>
    <row r="4098" spans="1:17" x14ac:dyDescent="0.35">
      <c r="A4098" s="2">
        <v>45843</v>
      </c>
      <c r="B4098" s="3" t="s">
        <v>94</v>
      </c>
      <c r="C4098">
        <v>31.3</v>
      </c>
      <c r="D4098">
        <v>32</v>
      </c>
      <c r="E4098">
        <v>38.6</v>
      </c>
      <c r="F4098">
        <v>36</v>
      </c>
      <c r="G4098">
        <v>6</v>
      </c>
      <c r="H4098">
        <v>3.1</v>
      </c>
      <c r="I4098">
        <v>10</v>
      </c>
      <c r="J4098">
        <v>7.7</v>
      </c>
      <c r="K4098">
        <f t="shared" ref="K4098:K4161" si="316">ABS((C4098-D4098))</f>
        <v>0.69999999999999929</v>
      </c>
      <c r="L4098">
        <f t="shared" si="314"/>
        <v>1.0589536367391639</v>
      </c>
      <c r="M4098">
        <f t="shared" si="315"/>
        <v>15.535879003928276</v>
      </c>
      <c r="N4098" s="10" t="str" cm="1">
        <f t="array" ref="N4098">_xlfn.IFS(AND(C4098&lt;=0, C4098-M4098&lt;=2), "escarcha",AND(C4098&lt;=0, C4098-M4098&gt;2), "helada negra", AND(C4098&gt;0, M4098+2&gt;C4098), "rocío", TRUE, "sin riesgo")</f>
        <v>sin riesgo</v>
      </c>
      <c r="O4098">
        <f t="shared" si="312"/>
        <v>1.0289595727123468</v>
      </c>
      <c r="P4098">
        <f t="shared" si="313"/>
        <v>15.068554192048319</v>
      </c>
      <c r="Q4098" s="10" t="str" cm="1">
        <f t="array" ref="Q4098">_xlfn.IFS(AND(D4098&lt;=0, D4098-P4098&lt;=2), "escarcha",AND(D4098&lt;=0, D4098-P4098&gt;2), "helada negra", AND(D4098&gt;0, P4098+2&gt;D4098), "rocío", TRUE, "sin riesgo")</f>
        <v>sin riesgo</v>
      </c>
    </row>
    <row r="4099" spans="1:17" x14ac:dyDescent="0.35">
      <c r="A4099" s="2">
        <v>45843</v>
      </c>
      <c r="B4099" s="3" t="s">
        <v>95</v>
      </c>
      <c r="C4099">
        <v>31</v>
      </c>
      <c r="D4099">
        <v>31.6</v>
      </c>
      <c r="E4099">
        <v>37.6</v>
      </c>
      <c r="F4099">
        <v>37</v>
      </c>
      <c r="G4099">
        <v>6</v>
      </c>
      <c r="H4099">
        <v>3.2</v>
      </c>
      <c r="I4099">
        <v>11</v>
      </c>
      <c r="J4099">
        <v>7.8</v>
      </c>
      <c r="K4099">
        <f t="shared" si="316"/>
        <v>0.60000000000000142</v>
      </c>
      <c r="L4099">
        <f t="shared" si="314"/>
        <v>1.0156121449507443</v>
      </c>
      <c r="M4099">
        <f t="shared" si="315"/>
        <v>14.861136235902348</v>
      </c>
      <c r="N4099" s="10" t="str" cm="1">
        <f t="array" ref="N4099">_xlfn.IFS(AND(C4099&lt;=0, C4099-M4099&lt;=2), "escarcha",AND(C4099&lt;=0, C4099-M4099&gt;2), "helada negra", AND(C4099&gt;0, M4099+2&gt;C4099), "rocío", TRUE, "sin riesgo")</f>
        <v>sin riesgo</v>
      </c>
      <c r="O4099">
        <f t="shared" ref="O4099:O4162" si="317">(LN(F4099/100))+((17.625*D4099)/(243.04+D4099))</f>
        <v>1.0336751953424135</v>
      </c>
      <c r="P4099">
        <f t="shared" ref="P4099:P4162" si="318">(243.04*O4099)/(17.625-O4099)</f>
        <v>15.14191436994202</v>
      </c>
      <c r="Q4099" s="10" t="str" cm="1">
        <f t="array" ref="Q4099">_xlfn.IFS(AND(D4099&lt;=0, D4099-P4099&lt;=2), "escarcha",AND(D4099&lt;=0, D4099-P4099&gt;2), "helada negra", AND(D4099&gt;0, P4099+2&gt;D4099), "rocío", TRUE, "sin riesgo")</f>
        <v>sin riesgo</v>
      </c>
    </row>
    <row r="4100" spans="1:17" x14ac:dyDescent="0.35">
      <c r="A4100" s="2">
        <v>45843</v>
      </c>
      <c r="B4100" s="3" t="s">
        <v>96</v>
      </c>
      <c r="C4100">
        <v>27.7</v>
      </c>
      <c r="D4100">
        <v>26.8</v>
      </c>
      <c r="E4100">
        <v>51</v>
      </c>
      <c r="F4100">
        <v>53</v>
      </c>
      <c r="G4100">
        <v>13</v>
      </c>
      <c r="H4100">
        <v>5.2</v>
      </c>
      <c r="I4100">
        <v>22</v>
      </c>
      <c r="J4100">
        <v>10.9</v>
      </c>
      <c r="K4100">
        <f t="shared" si="316"/>
        <v>0.89999999999999858</v>
      </c>
      <c r="L4100">
        <f t="shared" si="314"/>
        <v>1.1299076444166656</v>
      </c>
      <c r="M4100">
        <f t="shared" si="315"/>
        <v>16.648148914793691</v>
      </c>
      <c r="N4100" s="10" t="str" cm="1">
        <f t="array" ref="N4100">_xlfn.IFS(AND(C4100&lt;=0, C4100-M4100&lt;=2), "escarcha",AND(C4100&lt;=0, C4100-M4100&gt;2), "helada negra", AND(C4100&gt;0, M4100+2&gt;C4100), "rocío", TRUE, "sin riesgo")</f>
        <v>sin riesgo</v>
      </c>
      <c r="O4100">
        <f t="shared" si="317"/>
        <v>1.1156034945370519</v>
      </c>
      <c r="P4100">
        <f t="shared" si="318"/>
        <v>16.423148673094516</v>
      </c>
      <c r="Q4100" s="10" t="str" cm="1">
        <f t="array" ref="Q4100">_xlfn.IFS(AND(D4100&lt;=0, D4100-P4100&lt;=2), "escarcha",AND(D4100&lt;=0, D4100-P4100&gt;2), "helada negra", AND(D4100&gt;0, P4100+2&gt;D4100), "rocío", TRUE, "sin riesgo")</f>
        <v>sin riesgo</v>
      </c>
    </row>
    <row r="4101" spans="1:17" x14ac:dyDescent="0.35">
      <c r="A4101" s="2">
        <v>45843</v>
      </c>
      <c r="B4101" s="3" t="s">
        <v>97</v>
      </c>
      <c r="C4101">
        <v>26.8</v>
      </c>
      <c r="D4101">
        <v>25.1</v>
      </c>
      <c r="E4101">
        <v>55.2</v>
      </c>
      <c r="F4101">
        <v>61</v>
      </c>
      <c r="G4101">
        <v>11</v>
      </c>
      <c r="H4101">
        <v>4.7</v>
      </c>
      <c r="I4101">
        <v>17</v>
      </c>
      <c r="J4101">
        <v>11.5</v>
      </c>
      <c r="K4101">
        <f t="shared" si="316"/>
        <v>1.6999999999999993</v>
      </c>
      <c r="L4101">
        <f t="shared" si="314"/>
        <v>1.1562745342679797</v>
      </c>
      <c r="M4101">
        <f t="shared" si="315"/>
        <v>17.063916900748371</v>
      </c>
      <c r="N4101" s="10" t="str" cm="1">
        <f t="array" ref="N4101">_xlfn.IFS(AND(C4101&lt;=0, C4101-M4101&lt;=2), "escarcha",AND(C4101&lt;=0, C4101-M4101&gt;2), "helada negra", AND(C4101&gt;0, M4101+2&gt;C4101), "rocío", TRUE, "sin riesgo")</f>
        <v>sin riesgo</v>
      </c>
      <c r="O4101">
        <f t="shared" si="317"/>
        <v>1.1555414494987133</v>
      </c>
      <c r="P4101">
        <f t="shared" si="318"/>
        <v>17.052339214735092</v>
      </c>
      <c r="Q4101" s="10" t="str" cm="1">
        <f t="array" ref="Q4101">_xlfn.IFS(AND(D4101&lt;=0, D4101-P4101&lt;=2), "escarcha",AND(D4101&lt;=0, D4101-P4101&gt;2), "helada negra", AND(D4101&gt;0, P4101+2&gt;D4101), "rocío", TRUE, "sin riesgo")</f>
        <v>sin riesgo</v>
      </c>
    </row>
    <row r="4102" spans="1:17" x14ac:dyDescent="0.35">
      <c r="A4102" s="2">
        <v>45843</v>
      </c>
      <c r="B4102" s="3" t="s">
        <v>98</v>
      </c>
      <c r="C4102">
        <v>24.2</v>
      </c>
      <c r="D4102">
        <v>21.1</v>
      </c>
      <c r="E4102">
        <v>63.1</v>
      </c>
      <c r="F4102">
        <v>85</v>
      </c>
      <c r="G4102">
        <v>8</v>
      </c>
      <c r="H4102">
        <v>4.2</v>
      </c>
      <c r="I4102">
        <v>11</v>
      </c>
      <c r="J4102">
        <v>8.5</v>
      </c>
      <c r="K4102">
        <f t="shared" si="316"/>
        <v>3.0999999999999979</v>
      </c>
      <c r="L4102">
        <f t="shared" si="314"/>
        <v>1.1355878534288559</v>
      </c>
      <c r="M4102">
        <f t="shared" si="315"/>
        <v>16.737605285385506</v>
      </c>
      <c r="N4102" s="10" t="str" cm="1">
        <f t="array" ref="N4102">_xlfn.IFS(AND(C4102&lt;=0, C4102-M4102&lt;=2), "escarcha",AND(C4102&lt;=0, C4102-M4102&gt;2), "helada negra", AND(C4102&gt;0, M4102+2&gt;C4102), "rocío", TRUE, "sin riesgo")</f>
        <v>sin riesgo</v>
      </c>
      <c r="O4102">
        <f t="shared" si="317"/>
        <v>1.2453992199684174</v>
      </c>
      <c r="P4102">
        <f t="shared" si="318"/>
        <v>18.479194364133978</v>
      </c>
      <c r="Q4102" s="10" t="str" cm="1">
        <f t="array" ref="Q4102">_xlfn.IFS(AND(D4102&lt;=0, D4102-P4102&lt;=2), "escarcha",AND(D4102&lt;=0, D4102-P4102&gt;2), "helada negra", AND(D4102&gt;0, P4102+2&gt;D4102), "rocío", TRUE, "sin riesgo")</f>
        <v>sin riesgo</v>
      </c>
    </row>
    <row r="4103" spans="1:17" x14ac:dyDescent="0.35">
      <c r="A4103" s="2">
        <v>45843</v>
      </c>
      <c r="B4103" s="3" t="s">
        <v>99</v>
      </c>
      <c r="C4103">
        <v>17.5</v>
      </c>
      <c r="D4103">
        <v>18.8</v>
      </c>
      <c r="E4103">
        <v>85.6</v>
      </c>
      <c r="F4103">
        <v>81</v>
      </c>
      <c r="G4103">
        <v>6</v>
      </c>
      <c r="H4103">
        <v>5.5</v>
      </c>
      <c r="I4103">
        <v>11</v>
      </c>
      <c r="J4103">
        <v>11.9</v>
      </c>
      <c r="K4103">
        <f t="shared" si="316"/>
        <v>1.3000000000000007</v>
      </c>
      <c r="L4103">
        <f t="shared" si="314"/>
        <v>1.0283544308511687</v>
      </c>
      <c r="M4103">
        <f t="shared" si="315"/>
        <v>15.059143116164403</v>
      </c>
      <c r="N4103" s="10" t="str" cm="1">
        <f t="array" ref="N4103">_xlfn.IFS(AND(C4103&lt;=0, C4103-M4103&lt;=2), "escarcha",AND(C4103&lt;=0, C4103-M4103&gt;2), "helada negra", AND(C4103&gt;0, M4103+2&gt;C4103), "rocío", TRUE, "sin riesgo")</f>
        <v>sin riesgo</v>
      </c>
      <c r="O4103">
        <f t="shared" si="317"/>
        <v>1.0547464297292606</v>
      </c>
      <c r="P4103">
        <f t="shared" si="318"/>
        <v>15.470226281951282</v>
      </c>
      <c r="Q4103" s="10" t="str" cm="1">
        <f t="array" ref="Q4103">_xlfn.IFS(AND(D4103&lt;=0, D4103-P4103&lt;=2), "escarcha",AND(D4103&lt;=0, D4103-P4103&gt;2), "helada negra", AND(D4103&gt;0, P4103+2&gt;D4103), "rocío", TRUE, "sin riesgo")</f>
        <v>sin riesgo</v>
      </c>
    </row>
    <row r="4104" spans="1:17" x14ac:dyDescent="0.35">
      <c r="A4104" s="2">
        <v>45843</v>
      </c>
      <c r="B4104" s="3" t="s">
        <v>100</v>
      </c>
      <c r="C4104">
        <v>19.8</v>
      </c>
      <c r="D4104">
        <v>21.1</v>
      </c>
      <c r="E4104">
        <v>80.8</v>
      </c>
      <c r="F4104">
        <v>69</v>
      </c>
      <c r="G4104">
        <v>9</v>
      </c>
      <c r="H4104">
        <v>1.1000000000000001</v>
      </c>
      <c r="I4104">
        <v>13</v>
      </c>
      <c r="J4104">
        <v>3.4</v>
      </c>
      <c r="K4104">
        <f t="shared" si="316"/>
        <v>1.3000000000000007</v>
      </c>
      <c r="L4104">
        <f t="shared" si="314"/>
        <v>1.1145156518567183</v>
      </c>
      <c r="M4104">
        <f t="shared" si="315"/>
        <v>16.406053166921065</v>
      </c>
      <c r="N4104" s="10" t="str" cm="1">
        <f t="array" ref="N4104">_xlfn.IFS(AND(C4104&lt;=0, C4104-M4104&lt;=2), "escarcha",AND(C4104&lt;=0, C4104-M4104&gt;2), "helada negra", AND(C4104&gt;0, M4104+2&gt;C4104), "rocío", TRUE, "sin riesgo")</f>
        <v>sin riesgo</v>
      </c>
      <c r="O4104">
        <f t="shared" si="317"/>
        <v>1.0368544680753602</v>
      </c>
      <c r="P4104">
        <f t="shared" si="318"/>
        <v>15.191397340712719</v>
      </c>
      <c r="Q4104" s="10" t="str" cm="1">
        <f t="array" ref="Q4104">_xlfn.IFS(AND(D4104&lt;=0, D4104-P4104&lt;=2), "escarcha",AND(D4104&lt;=0, D4104-P4104&gt;2), "helada negra", AND(D4104&gt;0, P4104+2&gt;D4104), "rocío", TRUE, "sin riesgo")</f>
        <v>sin riesgo</v>
      </c>
    </row>
    <row r="4105" spans="1:17" x14ac:dyDescent="0.35">
      <c r="A4105" s="2">
        <v>45843</v>
      </c>
      <c r="B4105" s="3" t="s">
        <v>101</v>
      </c>
      <c r="C4105">
        <v>21</v>
      </c>
      <c r="D4105">
        <v>21.8</v>
      </c>
      <c r="E4105">
        <v>85.4</v>
      </c>
      <c r="F4105">
        <v>72</v>
      </c>
      <c r="G4105">
        <v>0</v>
      </c>
      <c r="H4105">
        <v>3.8</v>
      </c>
      <c r="I4105">
        <v>4</v>
      </c>
      <c r="J4105">
        <v>8</v>
      </c>
      <c r="K4105">
        <f t="shared" si="316"/>
        <v>0.80000000000000071</v>
      </c>
      <c r="L4105">
        <f t="shared" si="314"/>
        <v>1.243952160829763</v>
      </c>
      <c r="M4105">
        <f t="shared" si="315"/>
        <v>18.456092439040198</v>
      </c>
      <c r="N4105" s="10" t="str" cm="1">
        <f t="array" ref="N4105">_xlfn.IFS(AND(C4105&lt;=0, C4105-M4105&lt;=2), "escarcha",AND(C4105&lt;=0, C4105-M4105&gt;2), "helada negra", AND(C4105&gt;0, M4105+2&gt;C4105), "rocío", TRUE, "sin riesgo")</f>
        <v>sin riesgo</v>
      </c>
      <c r="O4105">
        <f t="shared" si="317"/>
        <v>1.1222775370152773</v>
      </c>
      <c r="P4105">
        <f t="shared" si="318"/>
        <v>16.528080939856107</v>
      </c>
      <c r="Q4105" s="10" t="str" cm="1">
        <f t="array" ref="Q4105">_xlfn.IFS(AND(D4105&lt;=0, D4105-P4105&lt;=2), "escarcha",AND(D4105&lt;=0, D4105-P4105&gt;2), "helada negra", AND(D4105&gt;0, P4105+2&gt;D4105), "rocío", TRUE, "sin riesgo")</f>
        <v>sin riesgo</v>
      </c>
    </row>
    <row r="4106" spans="1:17" x14ac:dyDescent="0.35">
      <c r="A4106" s="2">
        <v>45843</v>
      </c>
      <c r="B4106" s="3" t="s">
        <v>102</v>
      </c>
      <c r="C4106">
        <v>21.5</v>
      </c>
      <c r="D4106">
        <v>20.399999999999999</v>
      </c>
      <c r="E4106">
        <v>72.599999999999994</v>
      </c>
      <c r="F4106">
        <v>73</v>
      </c>
      <c r="G4106">
        <v>4</v>
      </c>
      <c r="H4106">
        <v>5.9</v>
      </c>
      <c r="I4106">
        <v>8</v>
      </c>
      <c r="J4106">
        <v>11.2</v>
      </c>
      <c r="K4106">
        <f t="shared" si="316"/>
        <v>1.1000000000000014</v>
      </c>
      <c r="L4106">
        <f t="shared" si="314"/>
        <v>1.1122340644886106</v>
      </c>
      <c r="M4106">
        <f t="shared" si="315"/>
        <v>16.370205215104708</v>
      </c>
      <c r="N4106" s="10" t="str" cm="1">
        <f t="array" ref="N4106">_xlfn.IFS(AND(C4106&lt;=0, C4106-M4106&lt;=2), "escarcha",AND(C4106&lt;=0, C4106-M4106&gt;2), "helada negra", AND(C4106&gt;0, M4106+2&gt;C4106), "rocío", TRUE, "sin riesgo")</f>
        <v>sin riesgo</v>
      </c>
      <c r="O4106">
        <f t="shared" si="317"/>
        <v>1.0501161607175422</v>
      </c>
      <c r="P4106">
        <f t="shared" si="318"/>
        <v>15.398010277207481</v>
      </c>
      <c r="Q4106" s="10" t="str" cm="1">
        <f t="array" ref="Q4106">_xlfn.IFS(AND(D4106&lt;=0, D4106-P4106&lt;=2), "escarcha",AND(D4106&lt;=0, D4106-P4106&gt;2), "helada negra", AND(D4106&gt;0, P4106+2&gt;D4106), "rocío", TRUE, "sin riesgo")</f>
        <v>sin riesgo</v>
      </c>
    </row>
    <row r="4107" spans="1:17" x14ac:dyDescent="0.35">
      <c r="A4107" s="2">
        <v>45843</v>
      </c>
      <c r="B4107" s="3" t="s">
        <v>103</v>
      </c>
      <c r="C4107">
        <v>20.9</v>
      </c>
      <c r="D4107">
        <v>19.899999999999999</v>
      </c>
      <c r="E4107">
        <v>73.099999999999994</v>
      </c>
      <c r="F4107">
        <v>75</v>
      </c>
      <c r="G4107">
        <v>1</v>
      </c>
      <c r="H4107">
        <v>1.4</v>
      </c>
      <c r="I4107">
        <v>4</v>
      </c>
      <c r="J4107">
        <v>4.2</v>
      </c>
      <c r="K4107">
        <f t="shared" si="316"/>
        <v>1</v>
      </c>
      <c r="L4107">
        <f t="shared" si="314"/>
        <v>1.0822878693332245</v>
      </c>
      <c r="M4107">
        <f t="shared" si="315"/>
        <v>15.900611803256032</v>
      </c>
      <c r="N4107" s="10" t="str" cm="1">
        <f t="array" ref="N4107">_xlfn.IFS(AND(C4107&lt;=0, C4107-M4107&lt;=2), "escarcha",AND(C4107&lt;=0, C4107-M4107&gt;2), "helada negra", AND(C4107&gt;0, M4107+2&gt;C4107), "rocío", TRUE, "sin riesgo")</f>
        <v>sin riesgo</v>
      </c>
      <c r="O4107">
        <f t="shared" si="317"/>
        <v>1.0462249025234986</v>
      </c>
      <c r="P4107">
        <f t="shared" si="318"/>
        <v>15.337351451737522</v>
      </c>
      <c r="Q4107" s="10" t="str" cm="1">
        <f t="array" ref="Q4107">_xlfn.IFS(AND(D4107&lt;=0, D4107-P4107&lt;=2), "escarcha",AND(D4107&lt;=0, D4107-P4107&gt;2), "helada negra", AND(D4107&gt;0, P4107+2&gt;D4107), "rocío", TRUE, "sin riesgo")</f>
        <v>sin riesgo</v>
      </c>
    </row>
    <row r="4108" spans="1:17" x14ac:dyDescent="0.35">
      <c r="A4108" s="2">
        <v>45843</v>
      </c>
      <c r="B4108" s="3" t="s">
        <v>104</v>
      </c>
      <c r="C4108">
        <v>20.3</v>
      </c>
      <c r="D4108">
        <v>19.2</v>
      </c>
      <c r="E4108">
        <v>78.900000000000006</v>
      </c>
      <c r="F4108">
        <v>78</v>
      </c>
      <c r="G4108">
        <v>0</v>
      </c>
      <c r="H4108">
        <v>3.3</v>
      </c>
      <c r="I4108">
        <v>0</v>
      </c>
      <c r="J4108">
        <v>7.3</v>
      </c>
      <c r="K4108">
        <f t="shared" si="316"/>
        <v>1.1000000000000014</v>
      </c>
      <c r="L4108">
        <f t="shared" si="314"/>
        <v>1.1216633544634185</v>
      </c>
      <c r="M4108">
        <f t="shared" si="315"/>
        <v>16.518420942623006</v>
      </c>
      <c r="N4108" s="10" t="str" cm="1">
        <f t="array" ref="N4108">_xlfn.IFS(AND(C4108&lt;=0, C4108-M4108&lt;=2), "escarcha",AND(C4108&lt;=0, C4108-M4108&gt;2), "helada negra", AND(C4108&gt;0, M4108+2&gt;C4108), "rocío", TRUE, "sin riesgo")</f>
        <v>sin riesgo</v>
      </c>
      <c r="O4108">
        <f t="shared" si="317"/>
        <v>1.0419596291090658</v>
      </c>
      <c r="P4108">
        <f t="shared" si="318"/>
        <v>15.270894998433992</v>
      </c>
      <c r="Q4108" s="10" t="str" cm="1">
        <f t="array" ref="Q4108">_xlfn.IFS(AND(D4108&lt;=0, D4108-P4108&lt;=2), "escarcha",AND(D4108&lt;=0, D4108-P4108&gt;2), "helada negra", AND(D4108&gt;0, P4108+2&gt;D4108), "rocío", TRUE, "sin riesgo")</f>
        <v>sin riesgo</v>
      </c>
    </row>
    <row r="4109" spans="1:17" x14ac:dyDescent="0.35">
      <c r="A4109" s="2">
        <v>45843</v>
      </c>
      <c r="B4109" s="3" t="s">
        <v>105</v>
      </c>
      <c r="C4109">
        <v>18.100000000000001</v>
      </c>
      <c r="D4109">
        <v>18.100000000000001</v>
      </c>
      <c r="E4109">
        <v>85.4</v>
      </c>
      <c r="F4109">
        <v>81</v>
      </c>
      <c r="G4109">
        <v>0</v>
      </c>
      <c r="H4109">
        <v>1.7</v>
      </c>
      <c r="I4109">
        <v>0</v>
      </c>
      <c r="J4109">
        <v>5.2</v>
      </c>
      <c r="K4109">
        <f t="shared" si="316"/>
        <v>0</v>
      </c>
      <c r="L4109">
        <f t="shared" si="314"/>
        <v>1.0637907574195908</v>
      </c>
      <c r="M4109">
        <f t="shared" si="315"/>
        <v>15.611402639519669</v>
      </c>
      <c r="N4109" s="10" t="str" cm="1">
        <f t="array" ref="N4109">_xlfn.IFS(AND(C4109&lt;=0, C4109-M4109&lt;=2), "escarcha",AND(C4109&lt;=0, C4109-M4109&gt;2), "helada negra", AND(C4109&gt;0, M4109+2&gt;C4109), "rocío", TRUE, "sin riesgo")</f>
        <v>sin riesgo</v>
      </c>
      <c r="O4109">
        <f t="shared" si="317"/>
        <v>1.0108938112975054</v>
      </c>
      <c r="P4109">
        <f t="shared" si="318"/>
        <v>14.787893438698017</v>
      </c>
      <c r="Q4109" s="10" t="str" cm="1">
        <f t="array" ref="Q4109">_xlfn.IFS(AND(D4109&lt;=0, D4109-P4109&lt;=2), "escarcha",AND(D4109&lt;=0, D4109-P4109&gt;2), "helada negra", AND(D4109&gt;0, P4109+2&gt;D4109), "rocío", TRUE, "sin riesgo")</f>
        <v>sin riesgo</v>
      </c>
    </row>
    <row r="4110" spans="1:17" x14ac:dyDescent="0.35">
      <c r="A4110" s="2">
        <v>45843</v>
      </c>
      <c r="B4110" s="3" t="s">
        <v>106</v>
      </c>
      <c r="C4110">
        <v>17.7</v>
      </c>
      <c r="D4110">
        <v>17.8</v>
      </c>
      <c r="E4110">
        <v>83.8</v>
      </c>
      <c r="F4110">
        <v>80</v>
      </c>
      <c r="G4110">
        <v>0</v>
      </c>
      <c r="H4110">
        <v>2.2999999999999998</v>
      </c>
      <c r="I4110">
        <v>0</v>
      </c>
      <c r="J4110">
        <v>6.1</v>
      </c>
      <c r="K4110">
        <f t="shared" si="316"/>
        <v>0.10000000000000142</v>
      </c>
      <c r="L4110">
        <f t="shared" si="314"/>
        <v>1.0197133085751933</v>
      </c>
      <c r="M4110">
        <f t="shared" si="315"/>
        <v>14.924832501934354</v>
      </c>
      <c r="N4110" s="10" t="str" cm="1">
        <f t="array" ref="N4110">_xlfn.IFS(AND(C4110&lt;=0, C4110-M4110&lt;=2), "escarcha",AND(C4110&lt;=0, C4110-M4110&gt;2), "helada negra", AND(C4110&gt;0, M4110+2&gt;C4110), "rocío", TRUE, "sin riesgo")</f>
        <v>sin riesgo</v>
      </c>
      <c r="O4110">
        <f t="shared" si="317"/>
        <v>0.97960526021776406</v>
      </c>
      <c r="P4110">
        <f t="shared" si="318"/>
        <v>14.303251209435727</v>
      </c>
      <c r="Q4110" s="10" t="str" cm="1">
        <f t="array" ref="Q4110">_xlfn.IFS(AND(D4110&lt;=0, D4110-P4110&lt;=2), "escarcha",AND(D4110&lt;=0, D4110-P4110&gt;2), "helada negra", AND(D4110&gt;0, P4110+2&gt;D4110), "rocío", TRUE, "sin riesgo")</f>
        <v>sin riesgo</v>
      </c>
    </row>
    <row r="4111" spans="1:17" x14ac:dyDescent="0.35">
      <c r="A4111" s="2">
        <v>45843</v>
      </c>
      <c r="B4111" s="3" t="s">
        <v>107</v>
      </c>
      <c r="C4111">
        <v>17.100000000000001</v>
      </c>
      <c r="D4111">
        <v>16.899999999999999</v>
      </c>
      <c r="E4111">
        <v>84.4</v>
      </c>
      <c r="F4111">
        <v>83</v>
      </c>
      <c r="G4111">
        <v>0</v>
      </c>
      <c r="H4111">
        <v>1.3</v>
      </c>
      <c r="I4111">
        <v>3</v>
      </c>
      <c r="J4111">
        <v>4.0999999999999996</v>
      </c>
      <c r="K4111">
        <f t="shared" si="316"/>
        <v>0.20000000000000284</v>
      </c>
      <c r="L4111">
        <f t="shared" si="314"/>
        <v>0.98895606853916829</v>
      </c>
      <c r="M4111">
        <f t="shared" si="315"/>
        <v>14.447899025033019</v>
      </c>
      <c r="N4111" s="10" t="str" cm="1">
        <f t="array" ref="N4111">_xlfn.IFS(AND(C4111&lt;=0, C4111-M4111&lt;=2), "escarcha",AND(C4111&lt;=0, C4111-M4111&gt;2), "helada negra", AND(C4111&gt;0, M4111+2&gt;C4111), "rocío", TRUE, "sin riesgo")</f>
        <v>sin riesgo</v>
      </c>
      <c r="O4111">
        <f t="shared" si="317"/>
        <v>0.95955985783220399</v>
      </c>
      <c r="P4111">
        <f t="shared" si="318"/>
        <v>13.993715488944977</v>
      </c>
      <c r="Q4111" s="10" t="str" cm="1">
        <f t="array" ref="Q4111">_xlfn.IFS(AND(D4111&lt;=0, D4111-P4111&lt;=2), "escarcha",AND(D4111&lt;=0, D4111-P4111&gt;2), "helada negra", AND(D4111&gt;0, P4111+2&gt;D4111), "rocío", TRUE, "sin riesgo")</f>
        <v>sin riesgo</v>
      </c>
    </row>
    <row r="4112" spans="1:17" x14ac:dyDescent="0.35">
      <c r="A4112" s="2">
        <v>45843</v>
      </c>
      <c r="B4112" s="3" t="s">
        <v>108</v>
      </c>
      <c r="C4112">
        <v>17.100000000000001</v>
      </c>
      <c r="D4112">
        <v>16.8</v>
      </c>
      <c r="E4112">
        <v>84.3</v>
      </c>
      <c r="F4112">
        <v>83</v>
      </c>
      <c r="G4112">
        <v>0</v>
      </c>
      <c r="H4112">
        <v>2.2999999999999998</v>
      </c>
      <c r="I4112">
        <v>4</v>
      </c>
      <c r="J4112">
        <v>5.9</v>
      </c>
      <c r="K4112">
        <f t="shared" si="316"/>
        <v>0.30000000000000071</v>
      </c>
      <c r="L4112">
        <f t="shared" si="314"/>
        <v>0.98777053194506648</v>
      </c>
      <c r="M4112">
        <f t="shared" si="315"/>
        <v>14.429550938446928</v>
      </c>
      <c r="N4112" s="10" t="str" cm="1">
        <f t="array" ref="N4112">_xlfn.IFS(AND(C4112&lt;=0, C4112-M4112&lt;=2), "escarcha",AND(C4112&lt;=0, C4112-M4112&gt;2), "helada negra", AND(C4112&gt;0, M4112+2&gt;C4112), "rocío", TRUE, "sin riesgo")</f>
        <v>sin riesgo</v>
      </c>
      <c r="O4112">
        <f t="shared" si="317"/>
        <v>0.95321783560161011</v>
      </c>
      <c r="P4112">
        <f t="shared" si="318"/>
        <v>13.895938687306813</v>
      </c>
      <c r="Q4112" s="10" t="str" cm="1">
        <f t="array" ref="Q4112">_xlfn.IFS(AND(D4112&lt;=0, D4112-P4112&lt;=2), "escarcha",AND(D4112&lt;=0, D4112-P4112&gt;2), "helada negra", AND(D4112&gt;0, P4112+2&gt;D4112), "rocío", TRUE, "sin riesgo")</f>
        <v>sin riesgo</v>
      </c>
    </row>
    <row r="4113" spans="1:17" x14ac:dyDescent="0.35">
      <c r="A4113" s="2">
        <v>45844</v>
      </c>
      <c r="B4113" s="3" t="s">
        <v>61</v>
      </c>
      <c r="C4113">
        <v>16.899999999999999</v>
      </c>
      <c r="D4113">
        <v>16.8</v>
      </c>
      <c r="E4113">
        <v>85.5</v>
      </c>
      <c r="F4113">
        <v>81</v>
      </c>
      <c r="G4113">
        <v>0</v>
      </c>
      <c r="H4113">
        <v>3.5</v>
      </c>
      <c r="I4113">
        <v>0</v>
      </c>
      <c r="J4113">
        <v>8.8000000000000007</v>
      </c>
      <c r="K4113">
        <f t="shared" si="316"/>
        <v>9.9999999999997868E-2</v>
      </c>
      <c r="L4113">
        <f t="shared" si="314"/>
        <v>0.98923562597832071</v>
      </c>
      <c r="M4113">
        <f t="shared" si="315"/>
        <v>14.452226007313232</v>
      </c>
      <c r="N4113" s="10" t="str" cm="1">
        <f t="array" ref="N4113">_xlfn.IFS(AND(C4113&lt;=0, C4113-M4113&lt;=2), "escarcha",AND(C4113&lt;=0, C4113-M4113&gt;2), "helada negra", AND(C4113&gt;0, M4113+2&gt;C4113), "rocío", TRUE, "sin riesgo")</f>
        <v>sin riesgo</v>
      </c>
      <c r="O4113">
        <f t="shared" si="317"/>
        <v>0.92882638247745108</v>
      </c>
      <c r="P4113">
        <f t="shared" si="318"/>
        <v>13.5205807730943</v>
      </c>
      <c r="Q4113" s="10" t="str" cm="1">
        <f t="array" ref="Q4113">_xlfn.IFS(AND(D4113&lt;=0, D4113-P4113&lt;=2), "escarcha",AND(D4113&lt;=0, D4113-P4113&gt;2), "helada negra", AND(D4113&gt;0, P4113+2&gt;D4113), "rocío", TRUE, "sin riesgo")</f>
        <v>sin riesgo</v>
      </c>
    </row>
    <row r="4114" spans="1:17" x14ac:dyDescent="0.35">
      <c r="A4114" s="2">
        <v>45844</v>
      </c>
      <c r="B4114" s="3" t="s">
        <v>62</v>
      </c>
      <c r="C4114">
        <v>16.600000000000001</v>
      </c>
      <c r="D4114">
        <v>17</v>
      </c>
      <c r="E4114">
        <v>86.1</v>
      </c>
      <c r="F4114">
        <v>80</v>
      </c>
      <c r="G4114">
        <v>0</v>
      </c>
      <c r="H4114">
        <v>3.6</v>
      </c>
      <c r="I4114">
        <v>0</v>
      </c>
      <c r="J4114">
        <v>6.5</v>
      </c>
      <c r="K4114">
        <f t="shared" si="316"/>
        <v>0.39999999999999858</v>
      </c>
      <c r="L4114">
        <f t="shared" si="314"/>
        <v>0.97718793904904477</v>
      </c>
      <c r="M4114">
        <f t="shared" si="315"/>
        <v>14.265884059536507</v>
      </c>
      <c r="N4114" s="10" t="str" cm="1">
        <f t="array" ref="N4114">_xlfn.IFS(AND(C4114&lt;=0, C4114-M4114&lt;=2), "escarcha",AND(C4114&lt;=0, C4114-M4114&gt;2), "helada negra", AND(C4114&gt;0, M4114+2&gt;C4114), "rocío", TRUE, "sin riesgo")</f>
        <v>sin riesgo</v>
      </c>
      <c r="O4114">
        <f t="shared" si="317"/>
        <v>0.92908302921186325</v>
      </c>
      <c r="P4114">
        <f t="shared" si="318"/>
        <v>13.524524577759209</v>
      </c>
      <c r="Q4114" s="10" t="str" cm="1">
        <f t="array" ref="Q4114">_xlfn.IFS(AND(D4114&lt;=0, D4114-P4114&lt;=2), "escarcha",AND(D4114&lt;=0, D4114-P4114&gt;2), "helada negra", AND(D4114&gt;0, P4114+2&gt;D4114), "rocío", TRUE, "sin riesgo")</f>
        <v>sin riesgo</v>
      </c>
    </row>
    <row r="4115" spans="1:17" x14ac:dyDescent="0.35">
      <c r="A4115" s="2">
        <v>45844</v>
      </c>
      <c r="B4115" s="3" t="s">
        <v>63</v>
      </c>
      <c r="C4115">
        <v>15.2</v>
      </c>
      <c r="D4115">
        <v>15.8</v>
      </c>
      <c r="E4115">
        <v>90.1</v>
      </c>
      <c r="F4115">
        <v>84</v>
      </c>
      <c r="G4115">
        <v>0</v>
      </c>
      <c r="H4115">
        <v>1.5</v>
      </c>
      <c r="I4115">
        <v>0</v>
      </c>
      <c r="J4115">
        <v>4.5</v>
      </c>
      <c r="K4115">
        <f t="shared" si="316"/>
        <v>0.60000000000000142</v>
      </c>
      <c r="L4115">
        <f t="shared" si="314"/>
        <v>0.93315704182322656</v>
      </c>
      <c r="M4115">
        <f t="shared" si="315"/>
        <v>13.587144811569051</v>
      </c>
      <c r="N4115" s="10" t="str" cm="1">
        <f t="array" ref="N4115">_xlfn.IFS(AND(C4115&lt;=0, C4115-M4115&lt;=2), "escarcha",AND(C4115&lt;=0, C4115-M4115&gt;2), "helada negra", AND(C4115&gt;0, M4115+2&gt;C4115), "rocío", TRUE, "sin riesgo")</f>
        <v>rocío</v>
      </c>
      <c r="O4115">
        <f t="shared" si="317"/>
        <v>0.90150428554877826</v>
      </c>
      <c r="P4115">
        <f t="shared" si="318"/>
        <v>13.101423607890991</v>
      </c>
      <c r="Q4115" s="10" t="str" cm="1">
        <f t="array" ref="Q4115">_xlfn.IFS(AND(D4115&lt;=0, D4115-P4115&lt;=2), "escarcha",AND(D4115&lt;=0, D4115-P4115&gt;2), "helada negra", AND(D4115&gt;0, P4115+2&gt;D4115), "rocío", TRUE, "sin riesgo")</f>
        <v>sin riesgo</v>
      </c>
    </row>
    <row r="4116" spans="1:17" x14ac:dyDescent="0.35">
      <c r="A4116" s="2">
        <v>45844</v>
      </c>
      <c r="B4116" s="3" t="s">
        <v>64</v>
      </c>
      <c r="C4116">
        <v>14.5</v>
      </c>
      <c r="D4116">
        <v>15.7</v>
      </c>
      <c r="E4116">
        <v>91.8</v>
      </c>
      <c r="F4116">
        <v>85</v>
      </c>
      <c r="G4116">
        <v>1</v>
      </c>
      <c r="H4116">
        <v>1.8</v>
      </c>
      <c r="I4116">
        <v>5</v>
      </c>
      <c r="J4116">
        <v>3.6</v>
      </c>
      <c r="K4116">
        <f t="shared" si="316"/>
        <v>1.1999999999999993</v>
      </c>
      <c r="L4116">
        <f t="shared" si="314"/>
        <v>0.90676369275196689</v>
      </c>
      <c r="M4116">
        <f t="shared" si="315"/>
        <v>13.182003402529633</v>
      </c>
      <c r="N4116" s="10" t="str" cm="1">
        <f t="array" ref="N4116">_xlfn.IFS(AND(C4116&lt;=0, C4116-M4116&lt;=2), "escarcha",AND(C4116&lt;=0, C4116-M4116&gt;2), "helada negra", AND(C4116&gt;0, M4116+2&gt;C4116), "rocío", TRUE, "sin riesgo")</f>
        <v>rocío</v>
      </c>
      <c r="O4116">
        <f t="shared" si="317"/>
        <v>0.90694269220741153</v>
      </c>
      <c r="P4116">
        <f t="shared" si="318"/>
        <v>13.184746759502135</v>
      </c>
      <c r="Q4116" s="10" t="str" cm="1">
        <f t="array" ref="Q4116">_xlfn.IFS(AND(D4116&lt;=0, D4116-P4116&lt;=2), "escarcha",AND(D4116&lt;=0, D4116-P4116&gt;2), "helada negra", AND(D4116&gt;0, P4116+2&gt;D4116), "rocío", TRUE, "sin riesgo")</f>
        <v>sin riesgo</v>
      </c>
    </row>
    <row r="4117" spans="1:17" x14ac:dyDescent="0.35">
      <c r="A4117" s="2">
        <v>45844</v>
      </c>
      <c r="B4117" s="3" t="s">
        <v>65</v>
      </c>
      <c r="C4117">
        <v>13.6</v>
      </c>
      <c r="D4117">
        <v>15.5</v>
      </c>
      <c r="E4117">
        <v>93.5</v>
      </c>
      <c r="F4117">
        <v>85</v>
      </c>
      <c r="G4117">
        <v>0</v>
      </c>
      <c r="H4117">
        <v>1</v>
      </c>
      <c r="I4117">
        <v>0</v>
      </c>
      <c r="J4117">
        <v>3.6</v>
      </c>
      <c r="K4117">
        <f t="shared" si="316"/>
        <v>1.9000000000000004</v>
      </c>
      <c r="L4117">
        <f t="shared" si="314"/>
        <v>0.86678439245118832</v>
      </c>
      <c r="M4117">
        <f t="shared" si="315"/>
        <v>12.570746413266255</v>
      </c>
      <c r="N4117" s="10" t="str" cm="1">
        <f t="array" ref="N4117">_xlfn.IFS(AND(C4117&lt;=0, C4117-M4117&lt;=2), "escarcha",AND(C4117&lt;=0, C4117-M4117&gt;2), "helada negra", AND(C4117&gt;0, M4117+2&gt;C4117), "rocío", TRUE, "sin riesgo")</f>
        <v>rocío</v>
      </c>
      <c r="O4117">
        <f t="shared" si="317"/>
        <v>0.8941357467612181</v>
      </c>
      <c r="P4117">
        <f t="shared" si="318"/>
        <v>12.988614849993727</v>
      </c>
      <c r="Q4117" s="10" t="str" cm="1">
        <f t="array" ref="Q4117">_xlfn.IFS(AND(D4117&lt;=0, D4117-P4117&lt;=2), "escarcha",AND(D4117&lt;=0, D4117-P4117&gt;2), "helada negra", AND(D4117&gt;0, P4117+2&gt;D4117), "rocío", TRUE, "sin riesgo")</f>
        <v>sin riesgo</v>
      </c>
    </row>
    <row r="4118" spans="1:17" x14ac:dyDescent="0.35">
      <c r="A4118" s="2">
        <v>45844</v>
      </c>
      <c r="B4118" s="3" t="s">
        <v>66</v>
      </c>
      <c r="C4118">
        <v>12.7</v>
      </c>
      <c r="D4118">
        <v>14.7</v>
      </c>
      <c r="E4118">
        <v>94.5</v>
      </c>
      <c r="F4118">
        <v>88</v>
      </c>
      <c r="G4118">
        <v>0</v>
      </c>
      <c r="H4118">
        <v>0</v>
      </c>
      <c r="I4118">
        <v>0</v>
      </c>
      <c r="J4118">
        <v>0.2</v>
      </c>
      <c r="K4118">
        <f t="shared" si="316"/>
        <v>2</v>
      </c>
      <c r="L4118">
        <f t="shared" si="314"/>
        <v>0.81868381289730985</v>
      </c>
      <c r="M4118">
        <f t="shared" si="315"/>
        <v>11.83917472879962</v>
      </c>
      <c r="N4118" s="10" t="str" cm="1">
        <f t="array" ref="N4118">_xlfn.IFS(AND(C4118&lt;=0, C4118-M4118&lt;=2), "escarcha",AND(C4118&lt;=0, C4118-M4118&gt;2), "helada negra", AND(C4118&gt;0, M4118+2&gt;C4118), "rocío", TRUE, "sin riesgo")</f>
        <v>rocío</v>
      </c>
      <c r="O4118">
        <f t="shared" si="317"/>
        <v>0.87739476537224426</v>
      </c>
      <c r="P4118">
        <f t="shared" si="318"/>
        <v>12.732687497025893</v>
      </c>
      <c r="Q4118" s="10" t="str" cm="1">
        <f t="array" ref="Q4118">_xlfn.IFS(AND(D4118&lt;=0, D4118-P4118&lt;=2), "escarcha",AND(D4118&lt;=0, D4118-P4118&gt;2), "helada negra", AND(D4118&gt;0, P4118+2&gt;D4118), "rocío", TRUE, "sin riesgo")</f>
        <v>rocío</v>
      </c>
    </row>
    <row r="4119" spans="1:17" x14ac:dyDescent="0.35">
      <c r="A4119" s="2">
        <v>45844</v>
      </c>
      <c r="B4119" s="3" t="s">
        <v>67</v>
      </c>
      <c r="C4119">
        <v>11.4</v>
      </c>
      <c r="D4119">
        <v>14.3</v>
      </c>
      <c r="E4119">
        <v>94.5</v>
      </c>
      <c r="F4119">
        <v>89</v>
      </c>
      <c r="G4119">
        <v>1</v>
      </c>
      <c r="H4119">
        <v>1.3</v>
      </c>
      <c r="I4119">
        <v>4</v>
      </c>
      <c r="J4119">
        <v>3.4</v>
      </c>
      <c r="K4119">
        <f t="shared" si="316"/>
        <v>2.9000000000000004</v>
      </c>
      <c r="L4119">
        <f t="shared" si="314"/>
        <v>0.73310501402017347</v>
      </c>
      <c r="M4119">
        <f t="shared" si="315"/>
        <v>10.547889550304816</v>
      </c>
      <c r="N4119" s="10" t="str" cm="1">
        <f t="array" ref="N4119">_xlfn.IFS(AND(C4119&lt;=0, C4119-M4119&lt;=2), "escarcha",AND(C4119&lt;=0, C4119-M4119&gt;2), "helada negra", AND(C4119&gt;0, M4119+2&gt;C4119), "rocío", TRUE, "sin riesgo")</f>
        <v>rocío</v>
      </c>
      <c r="O4119">
        <f t="shared" si="317"/>
        <v>0.86286114760508859</v>
      </c>
      <c r="P4119">
        <f t="shared" si="318"/>
        <v>12.510919707837772</v>
      </c>
      <c r="Q4119" s="10" t="str" cm="1">
        <f t="array" ref="Q4119">_xlfn.IFS(AND(D4119&lt;=0, D4119-P4119&lt;=2), "escarcha",AND(D4119&lt;=0, D4119-P4119&gt;2), "helada negra", AND(D4119&gt;0, P4119+2&gt;D4119), "rocío", TRUE, "sin riesgo")</f>
        <v>rocío</v>
      </c>
    </row>
    <row r="4120" spans="1:17" x14ac:dyDescent="0.35">
      <c r="A4120" s="2">
        <v>45844</v>
      </c>
      <c r="B4120" s="3" t="s">
        <v>68</v>
      </c>
      <c r="C4120">
        <v>10.3</v>
      </c>
      <c r="D4120">
        <v>14</v>
      </c>
      <c r="E4120">
        <v>95.2</v>
      </c>
      <c r="F4120">
        <v>90</v>
      </c>
      <c r="G4120">
        <v>0</v>
      </c>
      <c r="H4120">
        <v>0</v>
      </c>
      <c r="I4120">
        <v>0</v>
      </c>
      <c r="J4120">
        <v>0</v>
      </c>
      <c r="K4120">
        <f t="shared" si="316"/>
        <v>3.6999999999999993</v>
      </c>
      <c r="L4120">
        <f t="shared" si="314"/>
        <v>0.66738629326876897</v>
      </c>
      <c r="M4120">
        <f t="shared" si="315"/>
        <v>9.5651173284868847</v>
      </c>
      <c r="N4120" s="10" t="str" cm="1">
        <f t="array" ref="N4120">_xlfn.IFS(AND(C4120&lt;=0, C4120-M4120&lt;=2), "escarcha",AND(C4120&lt;=0, C4120-M4120&gt;2), "helada negra", AND(C4120&gt;0, M4120+2&gt;C4120), "rocío", TRUE, "sin riesgo")</f>
        <v>rocío</v>
      </c>
      <c r="O4120">
        <f t="shared" si="317"/>
        <v>0.85460680460361171</v>
      </c>
      <c r="P4120">
        <f t="shared" si="318"/>
        <v>12.385138223704747</v>
      </c>
      <c r="Q4120" s="10" t="str" cm="1">
        <f t="array" ref="Q4120">_xlfn.IFS(AND(D4120&lt;=0, D4120-P4120&lt;=2), "escarcha",AND(D4120&lt;=0, D4120-P4120&gt;2), "helada negra", AND(D4120&gt;0, P4120+2&gt;D4120), "rocío", TRUE, "sin riesgo")</f>
        <v>rocío</v>
      </c>
    </row>
    <row r="4121" spans="1:17" x14ac:dyDescent="0.35">
      <c r="A4121" s="2">
        <v>45844</v>
      </c>
      <c r="B4121" s="3" t="s">
        <v>69</v>
      </c>
      <c r="C4121">
        <v>10.5</v>
      </c>
      <c r="D4121">
        <v>13.5</v>
      </c>
      <c r="E4121">
        <v>95.8</v>
      </c>
      <c r="F4121">
        <v>91</v>
      </c>
      <c r="G4121">
        <v>0</v>
      </c>
      <c r="H4121">
        <v>0</v>
      </c>
      <c r="I4121">
        <v>0</v>
      </c>
      <c r="J4121">
        <v>0</v>
      </c>
      <c r="K4121">
        <f t="shared" si="316"/>
        <v>3</v>
      </c>
      <c r="L4121">
        <f t="shared" si="314"/>
        <v>0.68700691091583566</v>
      </c>
      <c r="M4121">
        <f t="shared" si="315"/>
        <v>9.8577298237646627</v>
      </c>
      <c r="N4121" s="10" t="str" cm="1">
        <f t="array" ref="N4121">_xlfn.IFS(AND(C4121&lt;=0, C4121-M4121&lt;=2), "escarcha",AND(C4121&lt;=0, C4121-M4121&gt;2), "helada negra", AND(C4121&gt;0, M4121+2&gt;C4121), "rocío", TRUE, "sin riesgo")</f>
        <v>rocío</v>
      </c>
      <c r="O4121">
        <f t="shared" si="317"/>
        <v>0.83317626213630547</v>
      </c>
      <c r="P4121">
        <f t="shared" si="318"/>
        <v>12.059152234489195</v>
      </c>
      <c r="Q4121" s="10" t="str" cm="1">
        <f t="array" ref="Q4121">_xlfn.IFS(AND(D4121&lt;=0, D4121-P4121&lt;=2), "escarcha",AND(D4121&lt;=0, D4121-P4121&gt;2), "helada negra", AND(D4121&gt;0, P4121+2&gt;D4121), "rocío", TRUE, "sin riesgo")</f>
        <v>rocío</v>
      </c>
    </row>
    <row r="4122" spans="1:17" x14ac:dyDescent="0.35">
      <c r="A4122" s="2">
        <v>45844</v>
      </c>
      <c r="B4122" s="3" t="s">
        <v>70</v>
      </c>
      <c r="C4122">
        <v>9.9</v>
      </c>
      <c r="D4122">
        <v>12.7</v>
      </c>
      <c r="E4122">
        <v>96.2</v>
      </c>
      <c r="F4122">
        <v>93</v>
      </c>
      <c r="G4122">
        <v>0</v>
      </c>
      <c r="H4122">
        <v>0.1</v>
      </c>
      <c r="I4122">
        <v>0</v>
      </c>
      <c r="J4122">
        <v>0.8</v>
      </c>
      <c r="K4122">
        <f t="shared" si="316"/>
        <v>2.7999999999999989</v>
      </c>
      <c r="L4122">
        <f t="shared" si="314"/>
        <v>0.65109668255571318</v>
      </c>
      <c r="M4122">
        <f t="shared" si="315"/>
        <v>9.3226958330623191</v>
      </c>
      <c r="N4122" s="10" t="str" cm="1">
        <f t="array" ref="N4122">_xlfn.IFS(AND(C4122&lt;=0, C4122-M4122&lt;=2), "escarcha",AND(C4122&lt;=0, C4122-M4122&gt;2), "helada negra", AND(C4122&gt;0, M4122+2&gt;C4122), "rocío", TRUE, "sin riesgo")</f>
        <v>rocío</v>
      </c>
      <c r="O4122">
        <f t="shared" si="317"/>
        <v>0.80268347155086883</v>
      </c>
      <c r="P4122">
        <f t="shared" si="318"/>
        <v>11.596749508060064</v>
      </c>
      <c r="Q4122" s="10" t="str" cm="1">
        <f t="array" ref="Q4122">_xlfn.IFS(AND(D4122&lt;=0, D4122-P4122&lt;=2), "escarcha",AND(D4122&lt;=0, D4122-P4122&gt;2), "helada negra", AND(D4122&gt;0, P4122+2&gt;D4122), "rocío", TRUE, "sin riesgo")</f>
        <v>rocío</v>
      </c>
    </row>
    <row r="4123" spans="1:17" x14ac:dyDescent="0.35">
      <c r="A4123" s="2">
        <v>45844</v>
      </c>
      <c r="B4123" s="3" t="s">
        <v>71</v>
      </c>
      <c r="C4123">
        <v>9.1</v>
      </c>
      <c r="D4123">
        <v>12.4</v>
      </c>
      <c r="E4123">
        <v>96.2</v>
      </c>
      <c r="F4123">
        <v>93</v>
      </c>
      <c r="G4123">
        <v>0</v>
      </c>
      <c r="H4123">
        <v>0</v>
      </c>
      <c r="I4123">
        <v>0</v>
      </c>
      <c r="J4123">
        <v>0.2</v>
      </c>
      <c r="K4123">
        <f t="shared" si="316"/>
        <v>3.3000000000000007</v>
      </c>
      <c r="L4123">
        <f t="shared" si="314"/>
        <v>0.59736411338262563</v>
      </c>
      <c r="M4123">
        <f t="shared" si="315"/>
        <v>8.5263377184743607</v>
      </c>
      <c r="N4123" s="10" t="str" cm="1">
        <f t="array" ref="N4123">_xlfn.IFS(AND(C4123&lt;=0, C4123-M4123&lt;=2), "escarcha",AND(C4123&lt;=0, C4123-M4123&gt;2), "helada negra", AND(C4123&gt;0, M4123+2&gt;C4123), "rocío", TRUE, "sin riesgo")</f>
        <v>rocío</v>
      </c>
      <c r="O4123">
        <f t="shared" si="317"/>
        <v>0.78301183143700925</v>
      </c>
      <c r="P4123">
        <f t="shared" si="318"/>
        <v>11.299330792053865</v>
      </c>
      <c r="Q4123" s="10" t="str" cm="1">
        <f t="array" ref="Q4123">_xlfn.IFS(AND(D4123&lt;=0, D4123-P4123&lt;=2), "escarcha",AND(D4123&lt;=0, D4123-P4123&gt;2), "helada negra", AND(D4123&gt;0, P4123+2&gt;D4123), "rocío", TRUE, "sin riesgo")</f>
        <v>rocío</v>
      </c>
    </row>
    <row r="4124" spans="1:17" x14ac:dyDescent="0.35">
      <c r="A4124" s="2">
        <v>45844</v>
      </c>
      <c r="B4124" s="3" t="s">
        <v>72</v>
      </c>
      <c r="C4124">
        <v>9.4</v>
      </c>
      <c r="D4124">
        <v>12.2</v>
      </c>
      <c r="E4124">
        <v>96.3</v>
      </c>
      <c r="F4124">
        <v>94</v>
      </c>
      <c r="G4124">
        <v>0</v>
      </c>
      <c r="H4124">
        <v>0</v>
      </c>
      <c r="I4124">
        <v>0</v>
      </c>
      <c r="J4124">
        <v>0</v>
      </c>
      <c r="K4124">
        <f t="shared" si="316"/>
        <v>2.7999999999999989</v>
      </c>
      <c r="L4124">
        <f t="shared" si="314"/>
        <v>0.61859269786114779</v>
      </c>
      <c r="M4124">
        <f t="shared" si="315"/>
        <v>8.8403603781302529</v>
      </c>
      <c r="N4124" s="10" t="str" cm="1">
        <f t="array" ref="N4124">_xlfn.IFS(AND(C4124&lt;=0, C4124-M4124&lt;=2), "escarcha",AND(C4124&lt;=0, C4124-M4124&gt;2), "helada negra", AND(C4124&gt;0, M4124+2&gt;C4124), "rocío", TRUE, "sin riesgo")</f>
        <v>rocío</v>
      </c>
      <c r="O4124">
        <f t="shared" si="317"/>
        <v>0.78056700342812779</v>
      </c>
      <c r="P4124">
        <f t="shared" si="318"/>
        <v>11.262415573844557</v>
      </c>
      <c r="Q4124" s="10" t="str" cm="1">
        <f t="array" ref="Q4124">_xlfn.IFS(AND(D4124&lt;=0, D4124-P4124&lt;=2), "escarcha",AND(D4124&lt;=0, D4124-P4124&gt;2), "helada negra", AND(D4124&gt;0, P4124+2&gt;D4124), "rocío", TRUE, "sin riesgo")</f>
        <v>rocío</v>
      </c>
    </row>
    <row r="4125" spans="1:17" x14ac:dyDescent="0.35">
      <c r="A4125" s="2">
        <v>45844</v>
      </c>
      <c r="B4125" s="3" t="s">
        <v>73</v>
      </c>
      <c r="C4125">
        <v>8.4</v>
      </c>
      <c r="D4125">
        <v>12.1</v>
      </c>
      <c r="E4125">
        <v>96.6</v>
      </c>
      <c r="F4125">
        <v>96</v>
      </c>
      <c r="G4125">
        <v>0</v>
      </c>
      <c r="H4125">
        <v>0</v>
      </c>
      <c r="I4125">
        <v>0</v>
      </c>
      <c r="J4125">
        <v>0</v>
      </c>
      <c r="K4125">
        <f t="shared" si="316"/>
        <v>3.6999999999999993</v>
      </c>
      <c r="L4125">
        <f t="shared" si="314"/>
        <v>0.5542170184820514</v>
      </c>
      <c r="M4125">
        <f t="shared" si="315"/>
        <v>7.8904936181140783</v>
      </c>
      <c r="N4125" s="10" t="str" cm="1">
        <f t="array" ref="N4125">_xlfn.IFS(AND(C4125&lt;=0, C4125-M4125&lt;=2), "escarcha",AND(C4125&lt;=0, C4125-M4125&gt;2), "helada negra", AND(C4125&gt;0, M4125+2&gt;C4125), "rocío", TRUE, "sin riesgo")</f>
        <v>rocío</v>
      </c>
      <c r="O4125">
        <f t="shared" si="317"/>
        <v>0.79504262882379129</v>
      </c>
      <c r="P4125">
        <f t="shared" si="318"/>
        <v>11.481143787105742</v>
      </c>
      <c r="Q4125" s="10" t="str" cm="1">
        <f t="array" ref="Q4125">_xlfn.IFS(AND(D4125&lt;=0, D4125-P4125&lt;=2), "escarcha",AND(D4125&lt;=0, D4125-P4125&gt;2), "helada negra", AND(D4125&gt;0, P4125+2&gt;D4125), "rocío", TRUE, "sin riesgo")</f>
        <v>rocío</v>
      </c>
    </row>
    <row r="4126" spans="1:17" x14ac:dyDescent="0.35">
      <c r="A4126" s="2">
        <v>45844</v>
      </c>
      <c r="B4126" s="3" t="s">
        <v>74</v>
      </c>
      <c r="C4126">
        <v>8</v>
      </c>
      <c r="D4126">
        <v>12.1</v>
      </c>
      <c r="E4126">
        <v>96.7</v>
      </c>
      <c r="F4126">
        <v>97</v>
      </c>
      <c r="G4126">
        <v>0</v>
      </c>
      <c r="H4126">
        <v>0.5</v>
      </c>
      <c r="I4126">
        <v>0</v>
      </c>
      <c r="J4126">
        <v>2</v>
      </c>
      <c r="K4126">
        <f t="shared" si="316"/>
        <v>4.0999999999999996</v>
      </c>
      <c r="L4126">
        <f t="shared" si="314"/>
        <v>0.52810669639467556</v>
      </c>
      <c r="M4126">
        <f t="shared" si="315"/>
        <v>7.5072733515097623</v>
      </c>
      <c r="N4126" s="10" t="str" cm="1">
        <f t="array" ref="N4126">_xlfn.IFS(AND(C4126&lt;=0, C4126-M4126&lt;=2), "escarcha",AND(C4126&lt;=0, C4126-M4126&gt;2), "helada negra", AND(C4126&gt;0, M4126+2&gt;C4126), "rocío", TRUE, "sin riesgo")</f>
        <v>rocío</v>
      </c>
      <c r="O4126">
        <f t="shared" si="317"/>
        <v>0.80540541585933789</v>
      </c>
      <c r="P4126">
        <f t="shared" si="318"/>
        <v>11.637957817070323</v>
      </c>
      <c r="Q4126" s="10" t="str" cm="1">
        <f t="array" ref="Q4126">_xlfn.IFS(AND(D4126&lt;=0, D4126-P4126&lt;=2), "escarcha",AND(D4126&lt;=0, D4126-P4126&gt;2), "helada negra", AND(D4126&gt;0, P4126+2&gt;D4126), "rocío", TRUE, "sin riesgo")</f>
        <v>rocío</v>
      </c>
    </row>
    <row r="4127" spans="1:17" x14ac:dyDescent="0.35">
      <c r="A4127" s="2">
        <v>45844</v>
      </c>
      <c r="B4127" s="3" t="s">
        <v>75</v>
      </c>
      <c r="C4127">
        <v>7.3</v>
      </c>
      <c r="D4127">
        <v>12</v>
      </c>
      <c r="E4127">
        <v>96.9</v>
      </c>
      <c r="F4127">
        <v>96</v>
      </c>
      <c r="G4127">
        <v>0</v>
      </c>
      <c r="H4127">
        <v>0</v>
      </c>
      <c r="I4127">
        <v>0</v>
      </c>
      <c r="J4127">
        <v>0</v>
      </c>
      <c r="K4127">
        <f t="shared" si="316"/>
        <v>4.7</v>
      </c>
      <c r="L4127">
        <f t="shared" si="314"/>
        <v>0.48246035951244803</v>
      </c>
      <c r="M4127">
        <f t="shared" si="315"/>
        <v>6.840128022744385</v>
      </c>
      <c r="N4127" s="10" t="str" cm="1">
        <f t="array" ref="N4127">_xlfn.IFS(AND(C4127&lt;=0, C4127-M4127&lt;=2), "escarcha",AND(C4127&lt;=0, C4127-M4127&gt;2), "helada negra", AND(C4127&gt;0, M4127+2&gt;C4127), "rocío", TRUE, "sin riesgo")</f>
        <v>rocío</v>
      </c>
      <c r="O4127">
        <f t="shared" si="317"/>
        <v>0.78845968678463818</v>
      </c>
      <c r="P4127">
        <f t="shared" si="318"/>
        <v>11.381628215253112</v>
      </c>
      <c r="Q4127" s="10" t="str" cm="1">
        <f t="array" ref="Q4127">_xlfn.IFS(AND(D4127&lt;=0, D4127-P4127&lt;=2), "escarcha",AND(D4127&lt;=0, D4127-P4127&gt;2), "helada negra", AND(D4127&gt;0, P4127+2&gt;D4127), "rocío", TRUE, "sin riesgo")</f>
        <v>rocío</v>
      </c>
    </row>
    <row r="4128" spans="1:17" x14ac:dyDescent="0.35">
      <c r="A4128" s="2">
        <v>45844</v>
      </c>
      <c r="B4128" s="3" t="s">
        <v>76</v>
      </c>
      <c r="C4128">
        <v>7.7</v>
      </c>
      <c r="D4128">
        <v>12.3</v>
      </c>
      <c r="E4128">
        <v>97.1</v>
      </c>
      <c r="F4128">
        <v>96</v>
      </c>
      <c r="G4128">
        <v>0</v>
      </c>
      <c r="H4128">
        <v>0.3</v>
      </c>
      <c r="I4128">
        <v>0</v>
      </c>
      <c r="J4128">
        <v>1.1000000000000001</v>
      </c>
      <c r="K4128">
        <f t="shared" si="316"/>
        <v>4.6000000000000005</v>
      </c>
      <c r="L4128">
        <f t="shared" ref="L4128:L4191" si="319">(LN(E4128/100))+((17.625*C4128)/(243.04+C4128))</f>
        <v>0.5118190955068429</v>
      </c>
      <c r="M4128">
        <f t="shared" ref="M4128:M4191" si="320">(243.04*L4128)/(17.625-L4128)</f>
        <v>7.2688130667351967</v>
      </c>
      <c r="N4128" s="10" t="str" cm="1">
        <f t="array" ref="N4128">_xlfn.IFS(AND(C4128&lt;=0, C4128-M4128&lt;=2), "escarcha",AND(C4128&lt;=0, C4128-M4128&gt;2), "helada negra", AND(C4128&gt;0, M4128+2&gt;C4128), "rocío", TRUE, "sin riesgo")</f>
        <v>rocío</v>
      </c>
      <c r="O4128">
        <f t="shared" si="317"/>
        <v>0.80819304425157856</v>
      </c>
      <c r="P4128">
        <f t="shared" si="318"/>
        <v>11.680174363169524</v>
      </c>
      <c r="Q4128" s="10" t="str" cm="1">
        <f t="array" ref="Q4128">_xlfn.IFS(AND(D4128&lt;=0, D4128-P4128&lt;=2), "escarcha",AND(D4128&lt;=0, D4128-P4128&gt;2), "helada negra", AND(D4128&gt;0, P4128+2&gt;D4128), "rocío", TRUE, "sin riesgo")</f>
        <v>rocío</v>
      </c>
    </row>
    <row r="4129" spans="1:17" x14ac:dyDescent="0.35">
      <c r="A4129" s="2">
        <v>45844</v>
      </c>
      <c r="B4129" s="3" t="s">
        <v>77</v>
      </c>
      <c r="C4129">
        <v>8</v>
      </c>
      <c r="D4129">
        <v>15.1</v>
      </c>
      <c r="E4129">
        <v>97.2</v>
      </c>
      <c r="F4129">
        <v>86</v>
      </c>
      <c r="G4129">
        <v>0</v>
      </c>
      <c r="H4129">
        <v>0</v>
      </c>
      <c r="I4129">
        <v>0</v>
      </c>
      <c r="J4129">
        <v>0.5</v>
      </c>
      <c r="K4129">
        <f t="shared" si="316"/>
        <v>7.1</v>
      </c>
      <c r="L4129">
        <f t="shared" si="319"/>
        <v>0.53326400540182017</v>
      </c>
      <c r="M4129">
        <f t="shared" si="320"/>
        <v>7.5828741980229317</v>
      </c>
      <c r="N4129" s="10" t="str" cm="1">
        <f t="array" ref="N4129">_xlfn.IFS(AND(C4129&lt;=0, C4129-M4129&lt;=2), "escarcha",AND(C4129&lt;=0, C4129-M4129&gt;2), "helada negra", AND(C4129&gt;0, M4129+2&gt;C4129), "rocío", TRUE, "sin riesgo")</f>
        <v>rocío</v>
      </c>
      <c r="O4129">
        <f t="shared" si="317"/>
        <v>0.88015836074964959</v>
      </c>
      <c r="P4129">
        <f t="shared" si="318"/>
        <v>12.774900629407895</v>
      </c>
      <c r="Q4129" s="10" t="str" cm="1">
        <f t="array" ref="Q4129">_xlfn.IFS(AND(D4129&lt;=0, D4129-P4129&lt;=2), "escarcha",AND(D4129&lt;=0, D4129-P4129&gt;2), "helada negra", AND(D4129&gt;0, P4129+2&gt;D4129), "rocío", TRUE, "sin riesgo")</f>
        <v>sin riesgo</v>
      </c>
    </row>
    <row r="4130" spans="1:17" x14ac:dyDescent="0.35">
      <c r="A4130" s="2">
        <v>45844</v>
      </c>
      <c r="B4130" s="3" t="s">
        <v>78</v>
      </c>
      <c r="C4130">
        <v>9.6</v>
      </c>
      <c r="D4130">
        <v>18.600000000000001</v>
      </c>
      <c r="E4130">
        <v>97.4</v>
      </c>
      <c r="F4130">
        <v>76</v>
      </c>
      <c r="G4130">
        <v>0</v>
      </c>
      <c r="H4130">
        <v>0</v>
      </c>
      <c r="I4130">
        <v>0</v>
      </c>
      <c r="J4130">
        <v>0</v>
      </c>
      <c r="K4130">
        <f t="shared" si="316"/>
        <v>9.0000000000000018</v>
      </c>
      <c r="L4130">
        <f t="shared" si="319"/>
        <v>0.64338370040453996</v>
      </c>
      <c r="M4130">
        <f t="shared" si="320"/>
        <v>9.2080737067439458</v>
      </c>
      <c r="N4130" s="10" t="str" cm="1">
        <f t="array" ref="N4130">_xlfn.IFS(AND(C4130&lt;=0, C4130-M4130&lt;=2), "escarcha",AND(C4130&lt;=0, C4130-M4130&gt;2), "helada negra", AND(C4130&gt;0, M4130+2&gt;C4130), "rocío", TRUE, "sin riesgo")</f>
        <v>rocío</v>
      </c>
      <c r="O4130">
        <f t="shared" si="317"/>
        <v>0.97852523960629689</v>
      </c>
      <c r="P4130">
        <f t="shared" si="318"/>
        <v>14.286554820588918</v>
      </c>
      <c r="Q4130" s="10" t="str" cm="1">
        <f t="array" ref="Q4130">_xlfn.IFS(AND(D4130&lt;=0, D4130-P4130&lt;=2), "escarcha",AND(D4130&lt;=0, D4130-P4130&gt;2), "helada negra", AND(D4130&gt;0, P4130+2&gt;D4130), "rocío", TRUE, "sin riesgo")</f>
        <v>sin riesgo</v>
      </c>
    </row>
    <row r="4131" spans="1:17" x14ac:dyDescent="0.35">
      <c r="A4131" s="2">
        <v>45844</v>
      </c>
      <c r="B4131" s="3" t="s">
        <v>79</v>
      </c>
      <c r="C4131">
        <v>11.7</v>
      </c>
      <c r="D4131">
        <v>18</v>
      </c>
      <c r="E4131">
        <v>97.4</v>
      </c>
      <c r="F4131">
        <v>80</v>
      </c>
      <c r="G4131">
        <v>0</v>
      </c>
      <c r="H4131">
        <v>0.1</v>
      </c>
      <c r="I4131">
        <v>0</v>
      </c>
      <c r="J4131">
        <v>0.5</v>
      </c>
      <c r="K4131">
        <f t="shared" si="316"/>
        <v>6.3000000000000007</v>
      </c>
      <c r="L4131">
        <f t="shared" si="319"/>
        <v>0.78315786967884826</v>
      </c>
      <c r="M4131">
        <f t="shared" si="320"/>
        <v>11.301536208089237</v>
      </c>
      <c r="N4131" s="10" t="str" cm="1">
        <f t="array" ref="N4131">_xlfn.IFS(AND(C4131&lt;=0, C4131-M4131&lt;=2), "escarcha",AND(C4131&lt;=0, C4131-M4131&gt;2), "helada negra", AND(C4131&gt;0, M4131+2&gt;C4131), "rocío", TRUE, "sin riesgo")</f>
        <v>rocío</v>
      </c>
      <c r="O4131">
        <f t="shared" si="317"/>
        <v>0.99218743244306906</v>
      </c>
      <c r="P4131">
        <f t="shared" si="318"/>
        <v>14.497922861904943</v>
      </c>
      <c r="Q4131" s="10" t="str" cm="1">
        <f t="array" ref="Q4131">_xlfn.IFS(AND(D4131&lt;=0, D4131-P4131&lt;=2), "escarcha",AND(D4131&lt;=0, D4131-P4131&gt;2), "helada negra", AND(D4131&gt;0, P4131+2&gt;D4131), "rocío", TRUE, "sin riesgo")</f>
        <v>sin riesgo</v>
      </c>
    </row>
    <row r="4132" spans="1:17" x14ac:dyDescent="0.35">
      <c r="A4132" s="2">
        <v>45844</v>
      </c>
      <c r="B4132" s="3" t="s">
        <v>80</v>
      </c>
      <c r="C4132">
        <v>14.9</v>
      </c>
      <c r="D4132">
        <v>20.2</v>
      </c>
      <c r="E4132">
        <v>96.7</v>
      </c>
      <c r="F4132">
        <v>74</v>
      </c>
      <c r="G4132">
        <v>2</v>
      </c>
      <c r="H4132">
        <v>1.7</v>
      </c>
      <c r="I4132">
        <v>5</v>
      </c>
      <c r="J4132">
        <v>3.2</v>
      </c>
      <c r="K4132">
        <f t="shared" si="316"/>
        <v>5.2999999999999989</v>
      </c>
      <c r="L4132">
        <f t="shared" si="319"/>
        <v>0.98455789430321139</v>
      </c>
      <c r="M4132">
        <f t="shared" si="320"/>
        <v>14.379843342595661</v>
      </c>
      <c r="N4132" s="10" t="str" cm="1">
        <f t="array" ref="N4132">_xlfn.IFS(AND(C4132&lt;=0, C4132-M4132&lt;=2), "escarcha",AND(C4132&lt;=0, C4132-M4132&gt;2), "helada negra", AND(C4132&gt;0, M4132+2&gt;C4132), "rocío", TRUE, "sin riesgo")</f>
        <v>rocío</v>
      </c>
      <c r="O4132">
        <f t="shared" si="317"/>
        <v>1.0513679356312127</v>
      </c>
      <c r="P4132">
        <f t="shared" si="318"/>
        <v>15.417529608682166</v>
      </c>
      <c r="Q4132" s="10" t="str" cm="1">
        <f t="array" ref="Q4132">_xlfn.IFS(AND(D4132&lt;=0, D4132-P4132&lt;=2), "escarcha",AND(D4132&lt;=0, D4132-P4132&gt;2), "helada negra", AND(D4132&gt;0, P4132+2&gt;D4132), "rocío", TRUE, "sin riesgo")</f>
        <v>sin riesgo</v>
      </c>
    </row>
    <row r="4133" spans="1:17" x14ac:dyDescent="0.35">
      <c r="A4133" s="2">
        <v>45844</v>
      </c>
      <c r="B4133" s="3" t="s">
        <v>81</v>
      </c>
      <c r="C4133">
        <v>19.5</v>
      </c>
      <c r="D4133">
        <v>21.1</v>
      </c>
      <c r="E4133">
        <v>82.4</v>
      </c>
      <c r="F4133">
        <v>71</v>
      </c>
      <c r="G4133">
        <v>0</v>
      </c>
      <c r="H4133">
        <v>1.4</v>
      </c>
      <c r="I4133">
        <v>0</v>
      </c>
      <c r="J4133">
        <v>3.8</v>
      </c>
      <c r="K4133">
        <f t="shared" si="316"/>
        <v>1.6000000000000014</v>
      </c>
      <c r="L4133">
        <f t="shared" si="319"/>
        <v>1.1155014854058907</v>
      </c>
      <c r="M4133">
        <f t="shared" si="320"/>
        <v>16.421545498392323</v>
      </c>
      <c r="N4133" s="10" t="str" cm="1">
        <f t="array" ref="N4133">_xlfn.IFS(AND(C4133&lt;=0, C4133-M4133&lt;=2), "escarcha",AND(C4133&lt;=0, C4133-M4133&gt;2), "helada negra", AND(C4133&gt;0, M4133+2&gt;C4133), "rocío", TRUE, "sin riesgo")</f>
        <v>sin riesgo</v>
      </c>
      <c r="O4133">
        <f t="shared" si="317"/>
        <v>1.0654278405194164</v>
      </c>
      <c r="P4133">
        <f t="shared" si="318"/>
        <v>15.636972976478217</v>
      </c>
      <c r="Q4133" s="10" t="str" cm="1">
        <f t="array" ref="Q4133">_xlfn.IFS(AND(D4133&lt;=0, D4133-P4133&lt;=2), "escarcha",AND(D4133&lt;=0, D4133-P4133&gt;2), "helada negra", AND(D4133&gt;0, P4133+2&gt;D4133), "rocío", TRUE, "sin riesgo")</f>
        <v>sin riesgo</v>
      </c>
    </row>
    <row r="4134" spans="1:17" x14ac:dyDescent="0.35">
      <c r="A4134" s="2">
        <v>45844</v>
      </c>
      <c r="B4134" s="3" t="s">
        <v>82</v>
      </c>
      <c r="C4134">
        <v>21.2</v>
      </c>
      <c r="D4134">
        <v>22.2</v>
      </c>
      <c r="E4134">
        <v>75.400000000000006</v>
      </c>
      <c r="F4134">
        <v>65</v>
      </c>
      <c r="G4134">
        <v>0</v>
      </c>
      <c r="H4134">
        <v>1.7</v>
      </c>
      <c r="I4134">
        <v>0</v>
      </c>
      <c r="J4134">
        <v>4.0999999999999996</v>
      </c>
      <c r="K4134">
        <f t="shared" si="316"/>
        <v>1</v>
      </c>
      <c r="L4134">
        <f t="shared" si="319"/>
        <v>1.1316924932038388</v>
      </c>
      <c r="M4134">
        <f t="shared" si="320"/>
        <v>16.676251469568882</v>
      </c>
      <c r="N4134" s="10" t="str" cm="1">
        <f t="array" ref="N4134">_xlfn.IFS(AND(C4134&lt;=0, C4134-M4134&lt;=2), "escarcha",AND(C4134&lt;=0, C4134-M4134&gt;2), "helada negra", AND(C4134&gt;0, M4134+2&gt;C4134), "rocío", TRUE, "sin riesgo")</f>
        <v>sin riesgo</v>
      </c>
      <c r="O4134">
        <f t="shared" si="317"/>
        <v>1.0443905117464838</v>
      </c>
      <c r="P4134">
        <f t="shared" si="318"/>
        <v>15.308765950653962</v>
      </c>
      <c r="Q4134" s="10" t="str" cm="1">
        <f t="array" ref="Q4134">_xlfn.IFS(AND(D4134&lt;=0, D4134-P4134&lt;=2), "escarcha",AND(D4134&lt;=0, D4134-P4134&gt;2), "helada negra", AND(D4134&gt;0, P4134+2&gt;D4134), "rocío", TRUE, "sin riesgo")</f>
        <v>sin riesgo</v>
      </c>
    </row>
    <row r="4135" spans="1:17" x14ac:dyDescent="0.35">
      <c r="A4135" s="2">
        <v>45844</v>
      </c>
      <c r="B4135" s="3" t="s">
        <v>83</v>
      </c>
      <c r="C4135">
        <v>22.1</v>
      </c>
      <c r="D4135">
        <v>23.6</v>
      </c>
      <c r="E4135">
        <v>66.7</v>
      </c>
      <c r="F4135">
        <v>56</v>
      </c>
      <c r="G4135">
        <v>2</v>
      </c>
      <c r="H4135">
        <v>1</v>
      </c>
      <c r="I4135">
        <v>8</v>
      </c>
      <c r="J4135">
        <v>3.4</v>
      </c>
      <c r="K4135">
        <f t="shared" si="316"/>
        <v>1.5</v>
      </c>
      <c r="L4135">
        <f t="shared" si="319"/>
        <v>1.0641171385107671</v>
      </c>
      <c r="M4135">
        <f t="shared" si="320"/>
        <v>15.616500129051706</v>
      </c>
      <c r="N4135" s="10" t="str" cm="1">
        <f t="array" ref="N4135">_xlfn.IFS(AND(C4135&lt;=0, C4135-M4135&lt;=2), "escarcha",AND(C4135&lt;=0, C4135-M4135&gt;2), "helada negra", AND(C4135&gt;0, M4135+2&gt;C4135), "rocío", TRUE, "sin riesgo")</f>
        <v>sin riesgo</v>
      </c>
      <c r="O4135">
        <f t="shared" si="317"/>
        <v>0.98015000159674315</v>
      </c>
      <c r="P4135">
        <f t="shared" si="318"/>
        <v>14.311673365090376</v>
      </c>
      <c r="Q4135" s="10" t="str" cm="1">
        <f t="array" ref="Q4135">_xlfn.IFS(AND(D4135&lt;=0, D4135-P4135&lt;=2), "escarcha",AND(D4135&lt;=0, D4135-P4135&gt;2), "helada negra", AND(D4135&gt;0, P4135+2&gt;D4135), "rocío", TRUE, "sin riesgo")</f>
        <v>sin riesgo</v>
      </c>
    </row>
    <row r="4136" spans="1:17" x14ac:dyDescent="0.35">
      <c r="A4136" s="2">
        <v>45844</v>
      </c>
      <c r="B4136" s="3" t="s">
        <v>84</v>
      </c>
      <c r="C4136">
        <v>23</v>
      </c>
      <c r="D4136">
        <v>25.6</v>
      </c>
      <c r="E4136">
        <v>61.2</v>
      </c>
      <c r="F4136">
        <v>44</v>
      </c>
      <c r="G4136">
        <v>1</v>
      </c>
      <c r="H4136">
        <v>1.7</v>
      </c>
      <c r="I4136">
        <v>4</v>
      </c>
      <c r="J4136">
        <v>5.7</v>
      </c>
      <c r="K4136">
        <f t="shared" si="316"/>
        <v>2.6000000000000014</v>
      </c>
      <c r="L4136">
        <f t="shared" si="319"/>
        <v>1.0327140355554487</v>
      </c>
      <c r="M4136">
        <f t="shared" si="320"/>
        <v>15.126958379287945</v>
      </c>
      <c r="N4136" s="10" t="str" cm="1">
        <f t="array" ref="N4136">_xlfn.IFS(AND(C4136&lt;=0, C4136-M4136&lt;=2), "escarcha",AND(C4136&lt;=0, C4136-M4136&gt;2), "helada negra", AND(C4136&gt;0, M4136+2&gt;C4136), "rocío", TRUE, "sin riesgo")</f>
        <v>sin riesgo</v>
      </c>
      <c r="O4136">
        <f t="shared" si="317"/>
        <v>0.85859062124762098</v>
      </c>
      <c r="P4136">
        <f t="shared" si="318"/>
        <v>12.445829030780203</v>
      </c>
      <c r="Q4136" s="10" t="str" cm="1">
        <f t="array" ref="Q4136">_xlfn.IFS(AND(D4136&lt;=0, D4136-P4136&lt;=2), "escarcha",AND(D4136&lt;=0, D4136-P4136&gt;2), "helada negra", AND(D4136&gt;0, P4136+2&gt;D4136), "rocío", TRUE, "sin riesgo")</f>
        <v>sin riesgo</v>
      </c>
    </row>
    <row r="4137" spans="1:17" x14ac:dyDescent="0.35">
      <c r="A4137" s="2">
        <v>45844</v>
      </c>
      <c r="B4137" s="3" t="s">
        <v>85</v>
      </c>
      <c r="C4137">
        <v>23.6</v>
      </c>
      <c r="D4137">
        <v>24.1</v>
      </c>
      <c r="E4137">
        <v>54.3</v>
      </c>
      <c r="F4137">
        <v>42</v>
      </c>
      <c r="G4137">
        <v>1</v>
      </c>
      <c r="H4137">
        <v>4.9000000000000004</v>
      </c>
      <c r="I4137">
        <v>5</v>
      </c>
      <c r="J4137">
        <v>10</v>
      </c>
      <c r="K4137">
        <f t="shared" si="316"/>
        <v>0.5</v>
      </c>
      <c r="L4137">
        <f t="shared" si="319"/>
        <v>0.94932253780148346</v>
      </c>
      <c r="M4137">
        <f t="shared" si="320"/>
        <v>13.835920616136336</v>
      </c>
      <c r="N4137" s="10" t="str" cm="1">
        <f t="array" ref="N4137">_xlfn.IFS(AND(C4137&lt;=0, C4137-M4137&lt;=2), "escarcha",AND(C4137&lt;=0, C4137-M4137&gt;2), "helada negra", AND(C4137&gt;0, M4137+2&gt;C4137), "rocío", TRUE, "sin riesgo")</f>
        <v>sin riesgo</v>
      </c>
      <c r="O4137">
        <f t="shared" si="317"/>
        <v>0.72253649151516186</v>
      </c>
      <c r="P4137">
        <f t="shared" si="318"/>
        <v>10.389329863643434</v>
      </c>
      <c r="Q4137" s="10" t="str" cm="1">
        <f t="array" ref="Q4137">_xlfn.IFS(AND(D4137&lt;=0, D4137-P4137&lt;=2), "escarcha",AND(D4137&lt;=0, D4137-P4137&gt;2), "helada negra", AND(D4137&gt;0, P4137+2&gt;D4137), "rocío", TRUE, "sin riesgo")</f>
        <v>sin riesgo</v>
      </c>
    </row>
    <row r="4138" spans="1:17" x14ac:dyDescent="0.35">
      <c r="A4138" s="2">
        <v>45844</v>
      </c>
      <c r="B4138" s="3" t="s">
        <v>86</v>
      </c>
      <c r="C4138">
        <v>24.1</v>
      </c>
      <c r="D4138">
        <v>25.5</v>
      </c>
      <c r="E4138">
        <v>44.6</v>
      </c>
      <c r="F4138">
        <v>44</v>
      </c>
      <c r="G4138">
        <v>10</v>
      </c>
      <c r="H4138">
        <v>2.1</v>
      </c>
      <c r="I4138">
        <v>19</v>
      </c>
      <c r="J4138">
        <v>3.8</v>
      </c>
      <c r="K4138">
        <f t="shared" si="316"/>
        <v>1.3999999999999986</v>
      </c>
      <c r="L4138">
        <f t="shared" si="319"/>
        <v>0.7826007322578119</v>
      </c>
      <c r="M4138">
        <f t="shared" si="320"/>
        <v>11.293122728198828</v>
      </c>
      <c r="N4138" s="10" t="str" cm="1">
        <f t="array" ref="N4138">_xlfn.IFS(AND(C4138&lt;=0, C4138-M4138&lt;=2), "escarcha",AND(C4138&lt;=0, C4138-M4138&gt;2), "helada negra", AND(C4138&gt;0, M4138+2&gt;C4138), "rocío", TRUE, "sin riesgo")</f>
        <v>sin riesgo</v>
      </c>
      <c r="O4138">
        <f t="shared" si="317"/>
        <v>0.85265279864142351</v>
      </c>
      <c r="P4138">
        <f t="shared" si="318"/>
        <v>12.355380776104242</v>
      </c>
      <c r="Q4138" s="10" t="str" cm="1">
        <f t="array" ref="Q4138">_xlfn.IFS(AND(D4138&lt;=0, D4138-P4138&lt;=2), "escarcha",AND(D4138&lt;=0, D4138-P4138&gt;2), "helada negra", AND(D4138&gt;0, P4138+2&gt;D4138), "rocío", TRUE, "sin riesgo")</f>
        <v>sin riesgo</v>
      </c>
    </row>
    <row r="4139" spans="1:17" x14ac:dyDescent="0.35">
      <c r="A4139" s="2">
        <v>45844</v>
      </c>
      <c r="B4139" s="3" t="s">
        <v>87</v>
      </c>
      <c r="C4139">
        <v>25.2</v>
      </c>
      <c r="D4139">
        <v>26.3</v>
      </c>
      <c r="E4139">
        <v>42.1</v>
      </c>
      <c r="F4139">
        <v>40</v>
      </c>
      <c r="G4139">
        <v>0</v>
      </c>
      <c r="H4139">
        <v>1.7</v>
      </c>
      <c r="I4139">
        <v>2</v>
      </c>
      <c r="J4139">
        <v>5.8</v>
      </c>
      <c r="K4139">
        <f t="shared" si="316"/>
        <v>1.1000000000000014</v>
      </c>
      <c r="L4139">
        <f t="shared" si="319"/>
        <v>0.79067087411569303</v>
      </c>
      <c r="M4139">
        <f t="shared" si="320"/>
        <v>11.415046468920908</v>
      </c>
      <c r="N4139" s="10" t="str" cm="1">
        <f t="array" ref="N4139">_xlfn.IFS(AND(C4139&lt;=0, C4139-M4139&lt;=2), "escarcha",AND(C4139&lt;=0, C4139-M4139&gt;2), "helada negra", AND(C4139&gt;0, M4139+2&gt;C4139), "rocío", TRUE, "sin riesgo")</f>
        <v>sin riesgo</v>
      </c>
      <c r="O4139">
        <f t="shared" si="317"/>
        <v>0.80472174306458444</v>
      </c>
      <c r="P4139">
        <f t="shared" si="318"/>
        <v>11.627606240923768</v>
      </c>
      <c r="Q4139" s="10" t="str" cm="1">
        <f t="array" ref="Q4139">_xlfn.IFS(AND(D4139&lt;=0, D4139-P4139&lt;=2), "escarcha",AND(D4139&lt;=0, D4139-P4139&gt;2), "helada negra", AND(D4139&gt;0, P4139+2&gt;D4139), "rocío", TRUE, "sin riesgo")</f>
        <v>sin riesgo</v>
      </c>
    </row>
    <row r="4140" spans="1:17" x14ac:dyDescent="0.35">
      <c r="A4140" s="2">
        <v>45844</v>
      </c>
      <c r="B4140" s="3" t="s">
        <v>88</v>
      </c>
      <c r="C4140">
        <v>26</v>
      </c>
      <c r="D4140">
        <v>26.4</v>
      </c>
      <c r="E4140">
        <v>36.799999999999997</v>
      </c>
      <c r="F4140">
        <v>39</v>
      </c>
      <c r="G4140">
        <v>2</v>
      </c>
      <c r="H4140">
        <v>2.5</v>
      </c>
      <c r="I4140">
        <v>10</v>
      </c>
      <c r="J4140">
        <v>7.1</v>
      </c>
      <c r="K4140">
        <f t="shared" si="316"/>
        <v>0.39999999999999858</v>
      </c>
      <c r="L4140">
        <f t="shared" si="319"/>
        <v>0.70360598211275305</v>
      </c>
      <c r="M4140">
        <f t="shared" si="320"/>
        <v>10.10581029623909</v>
      </c>
      <c r="N4140" s="10" t="str" cm="1">
        <f t="array" ref="N4140">_xlfn.IFS(AND(C4140&lt;=0, C4140-M4140&lt;=2), "escarcha",AND(C4140&lt;=0, C4140-M4140&gt;2), "helada negra", AND(C4140&gt;0, M4140+2&gt;C4140), "rocío", TRUE, "sin riesgo")</f>
        <v>sin riesgo</v>
      </c>
      <c r="O4140">
        <f t="shared" si="317"/>
        <v>0.78530654327694671</v>
      </c>
      <c r="P4140">
        <f t="shared" si="318"/>
        <v>11.333989111412839</v>
      </c>
      <c r="Q4140" s="10" t="str" cm="1">
        <f t="array" ref="Q4140">_xlfn.IFS(AND(D4140&lt;=0, D4140-P4140&lt;=2), "escarcha",AND(D4140&lt;=0, D4140-P4140&gt;2), "helada negra", AND(D4140&gt;0, P4140+2&gt;D4140), "rocío", TRUE, "sin riesgo")</f>
        <v>sin riesgo</v>
      </c>
    </row>
    <row r="4141" spans="1:17" x14ac:dyDescent="0.35">
      <c r="A4141" s="2">
        <v>45844</v>
      </c>
      <c r="B4141" s="3" t="s">
        <v>89</v>
      </c>
      <c r="C4141">
        <v>26.5</v>
      </c>
      <c r="D4141">
        <v>28.9</v>
      </c>
      <c r="E4141">
        <v>38.799999999999997</v>
      </c>
      <c r="F4141">
        <v>37</v>
      </c>
      <c r="G4141">
        <v>0</v>
      </c>
      <c r="H4141">
        <v>3.4</v>
      </c>
      <c r="I4141">
        <v>3</v>
      </c>
      <c r="J4141">
        <v>9</v>
      </c>
      <c r="K4141">
        <f t="shared" si="316"/>
        <v>2.3999999999999986</v>
      </c>
      <c r="L4141">
        <f t="shared" si="319"/>
        <v>0.78606337220899281</v>
      </c>
      <c r="M4141">
        <f t="shared" si="320"/>
        <v>11.345421994544056</v>
      </c>
      <c r="N4141" s="10" t="str" cm="1">
        <f t="array" ref="N4141">_xlfn.IFS(AND(C4141&lt;=0, C4141-M4141&lt;=2), "escarcha",AND(C4141&lt;=0, C4141-M4141&gt;2), "helada negra", AND(C4141&gt;0, M4141+2&gt;C4141), "rocío", TRUE, "sin riesgo")</f>
        <v>sin riesgo</v>
      </c>
      <c r="O4141">
        <f t="shared" si="317"/>
        <v>0.87881715373563585</v>
      </c>
      <c r="P4141">
        <f t="shared" si="318"/>
        <v>12.754412334125133</v>
      </c>
      <c r="Q4141" s="10" t="str" cm="1">
        <f t="array" ref="Q4141">_xlfn.IFS(AND(D4141&lt;=0, D4141-P4141&lt;=2), "escarcha",AND(D4141&lt;=0, D4141-P4141&gt;2), "helada negra", AND(D4141&gt;0, P4141+2&gt;D4141), "rocío", TRUE, "sin riesgo")</f>
        <v>sin riesgo</v>
      </c>
    </row>
    <row r="4142" spans="1:17" x14ac:dyDescent="0.35">
      <c r="A4142" s="2">
        <v>45844</v>
      </c>
      <c r="B4142" s="3" t="s">
        <v>90</v>
      </c>
      <c r="C4142">
        <v>26.3</v>
      </c>
      <c r="D4142">
        <v>28.5</v>
      </c>
      <c r="E4142">
        <v>46.8</v>
      </c>
      <c r="F4142">
        <v>40</v>
      </c>
      <c r="G4142">
        <v>8</v>
      </c>
      <c r="H4142">
        <v>2.4</v>
      </c>
      <c r="I4142">
        <v>17</v>
      </c>
      <c r="J4142">
        <v>6.7</v>
      </c>
      <c r="K4142">
        <f t="shared" si="316"/>
        <v>2.1999999999999993</v>
      </c>
      <c r="L4142">
        <f t="shared" si="319"/>
        <v>0.96172549187424905</v>
      </c>
      <c r="M4142">
        <f t="shared" si="320"/>
        <v>14.027120745753576</v>
      </c>
      <c r="N4142" s="10" t="str" cm="1">
        <f t="array" ref="N4142">_xlfn.IFS(AND(C4142&lt;=0, C4142-M4142&lt;=2), "escarcha",AND(C4142&lt;=0, C4142-M4142&gt;2), "helada negra", AND(C4142&gt;0, M4142+2&gt;C4142), "rocío", TRUE, "sin riesgo")</f>
        <v>sin riesgo</v>
      </c>
      <c r="O4142">
        <f t="shared" si="317"/>
        <v>0.93357484962396697</v>
      </c>
      <c r="P4142">
        <f t="shared" si="318"/>
        <v>13.593568518473528</v>
      </c>
      <c r="Q4142" s="10" t="str" cm="1">
        <f t="array" ref="Q4142">_xlfn.IFS(AND(D4142&lt;=0, D4142-P4142&lt;=2), "escarcha",AND(D4142&lt;=0, D4142-P4142&gt;2), "helada negra", AND(D4142&gt;0, P4142+2&gt;D4142), "rocío", TRUE, "sin riesgo")</f>
        <v>sin riesgo</v>
      </c>
    </row>
    <row r="4143" spans="1:17" x14ac:dyDescent="0.35">
      <c r="A4143" s="2">
        <v>45844</v>
      </c>
      <c r="B4143" s="3" t="s">
        <v>91</v>
      </c>
      <c r="C4143">
        <v>25.5</v>
      </c>
      <c r="D4143">
        <v>28.5</v>
      </c>
      <c r="E4143">
        <v>45.8</v>
      </c>
      <c r="F4143">
        <v>42</v>
      </c>
      <c r="G4143">
        <v>4</v>
      </c>
      <c r="H4143">
        <v>3.6</v>
      </c>
      <c r="I4143">
        <v>14</v>
      </c>
      <c r="J4143">
        <v>8.6999999999999993</v>
      </c>
      <c r="K4143">
        <f t="shared" si="316"/>
        <v>3</v>
      </c>
      <c r="L4143">
        <f t="shared" si="319"/>
        <v>0.89274725584330161</v>
      </c>
      <c r="M4143">
        <f t="shared" si="320"/>
        <v>12.967368852106793</v>
      </c>
      <c r="N4143" s="10" t="str" cm="1">
        <f t="array" ref="N4143">_xlfn.IFS(AND(C4143&lt;=0, C4143-M4143&lt;=2), "escarcha",AND(C4143&lt;=0, C4143-M4143&gt;2), "helada negra", AND(C4143&gt;0, M4143+2&gt;C4143), "rocío", TRUE, "sin riesgo")</f>
        <v>sin riesgo</v>
      </c>
      <c r="O4143">
        <f t="shared" si="317"/>
        <v>0.98236501379339891</v>
      </c>
      <c r="P4143">
        <f t="shared" si="318"/>
        <v>14.345924978239726</v>
      </c>
      <c r="Q4143" s="10" t="str" cm="1">
        <f t="array" ref="Q4143">_xlfn.IFS(AND(D4143&lt;=0, D4143-P4143&lt;=2), "escarcha",AND(D4143&lt;=0, D4143-P4143&gt;2), "helada negra", AND(D4143&gt;0, P4143+2&gt;D4143), "rocío", TRUE, "sin riesgo")</f>
        <v>sin riesgo</v>
      </c>
    </row>
    <row r="4144" spans="1:17" x14ac:dyDescent="0.35">
      <c r="A4144" s="2">
        <v>45844</v>
      </c>
      <c r="B4144" s="3" t="s">
        <v>92</v>
      </c>
      <c r="C4144">
        <v>25.5</v>
      </c>
      <c r="D4144">
        <v>28.3</v>
      </c>
      <c r="E4144">
        <v>49.4</v>
      </c>
      <c r="F4144">
        <v>44</v>
      </c>
      <c r="G4144">
        <v>9</v>
      </c>
      <c r="H4144">
        <v>2.4</v>
      </c>
      <c r="I4144">
        <v>16</v>
      </c>
      <c r="J4144">
        <v>6.8</v>
      </c>
      <c r="K4144">
        <f t="shared" si="316"/>
        <v>2.8000000000000007</v>
      </c>
      <c r="L4144">
        <f t="shared" si="319"/>
        <v>0.96841358891703921</v>
      </c>
      <c r="M4144">
        <f t="shared" si="320"/>
        <v>14.130340565687046</v>
      </c>
      <c r="N4144" s="10" t="str" cm="1">
        <f t="array" ref="N4144">_xlfn.IFS(AND(C4144&lt;=0, C4144-M4144&lt;=2), "escarcha",AND(C4144&lt;=0, C4144-M4144&gt;2), "helada negra", AND(C4144&gt;0, M4144+2&gt;C4144), "rocío", TRUE, "sin riesgo")</f>
        <v>sin riesgo</v>
      </c>
      <c r="O4144">
        <f t="shared" si="317"/>
        <v>1.0172574519104161</v>
      </c>
      <c r="P4144">
        <f t="shared" si="318"/>
        <v>14.886686158363364</v>
      </c>
      <c r="Q4144" s="10" t="str" cm="1">
        <f t="array" ref="Q4144">_xlfn.IFS(AND(D4144&lt;=0, D4144-P4144&lt;=2), "escarcha",AND(D4144&lt;=0, D4144-P4144&gt;2), "helada negra", AND(D4144&gt;0, P4144+2&gt;D4144), "rocío", TRUE, "sin riesgo")</f>
        <v>sin riesgo</v>
      </c>
    </row>
    <row r="4145" spans="1:17" x14ac:dyDescent="0.35">
      <c r="A4145" s="2">
        <v>45844</v>
      </c>
      <c r="B4145" s="3" t="s">
        <v>93</v>
      </c>
      <c r="C4145">
        <v>26.5</v>
      </c>
      <c r="D4145">
        <v>26</v>
      </c>
      <c r="E4145">
        <v>48.1</v>
      </c>
      <c r="F4145">
        <v>48</v>
      </c>
      <c r="G4145">
        <v>1</v>
      </c>
      <c r="H4145">
        <v>2</v>
      </c>
      <c r="I4145">
        <v>10</v>
      </c>
      <c r="J4145">
        <v>7.1</v>
      </c>
      <c r="K4145">
        <f t="shared" si="316"/>
        <v>0.5</v>
      </c>
      <c r="L4145">
        <f t="shared" si="319"/>
        <v>1.0009253026914808</v>
      </c>
      <c r="M4145">
        <f t="shared" si="320"/>
        <v>14.633288769180202</v>
      </c>
      <c r="N4145" s="10" t="str" cm="1">
        <f t="array" ref="N4145">_xlfn.IFS(AND(C4145&lt;=0, C4145-M4145&lt;=2), "escarcha",AND(C4145&lt;=0, C4145-M4145&gt;2), "helada negra", AND(C4145&gt;0, M4145+2&gt;C4145), "rocío", TRUE, "sin riesgo")</f>
        <v>sin riesgo</v>
      </c>
      <c r="O4145">
        <f t="shared" si="317"/>
        <v>0.96930914784575872</v>
      </c>
      <c r="P4145">
        <f t="shared" si="318"/>
        <v>14.144168343636329</v>
      </c>
      <c r="Q4145" s="10" t="str" cm="1">
        <f t="array" ref="Q4145">_xlfn.IFS(AND(D4145&lt;=0, D4145-P4145&lt;=2), "escarcha",AND(D4145&lt;=0, D4145-P4145&gt;2), "helada negra", AND(D4145&gt;0, P4145+2&gt;D4145), "rocío", TRUE, "sin riesgo")</f>
        <v>sin riesgo</v>
      </c>
    </row>
    <row r="4146" spans="1:17" x14ac:dyDescent="0.35">
      <c r="A4146" s="2">
        <v>45844</v>
      </c>
      <c r="B4146" s="3" t="s">
        <v>94</v>
      </c>
      <c r="C4146">
        <v>27.8</v>
      </c>
      <c r="D4146">
        <v>25.4</v>
      </c>
      <c r="E4146">
        <v>44.3</v>
      </c>
      <c r="F4146">
        <v>50</v>
      </c>
      <c r="G4146">
        <v>3</v>
      </c>
      <c r="H4146">
        <v>2.7</v>
      </c>
      <c r="I4146">
        <v>16</v>
      </c>
      <c r="J4146">
        <v>6.6</v>
      </c>
      <c r="K4146">
        <f t="shared" si="316"/>
        <v>2.4000000000000021</v>
      </c>
      <c r="L4146">
        <f t="shared" si="319"/>
        <v>0.99490842105856803</v>
      </c>
      <c r="M4146">
        <f t="shared" si="320"/>
        <v>14.540060799200122</v>
      </c>
      <c r="N4146" s="10" t="str" cm="1">
        <f t="array" ref="N4146">_xlfn.IFS(AND(C4146&lt;=0, C4146-M4146&lt;=2), "escarcha",AND(C4146&lt;=0, C4146-M4146&gt;2), "helada negra", AND(C4146&gt;0, M4146+2&gt;C4146), "rocío", TRUE, "sin riesgo")</f>
        <v>sin riesgo</v>
      </c>
      <c r="O4146">
        <f t="shared" si="317"/>
        <v>0.97454392359740816</v>
      </c>
      <c r="P4146">
        <f t="shared" si="318"/>
        <v>14.225025074645721</v>
      </c>
      <c r="Q4146" s="10" t="str" cm="1">
        <f t="array" ref="Q4146">_xlfn.IFS(AND(D4146&lt;=0, D4146-P4146&lt;=2), "escarcha",AND(D4146&lt;=0, D4146-P4146&gt;2), "helada negra", AND(D4146&gt;0, P4146+2&gt;D4146), "rocío", TRUE, "sin riesgo")</f>
        <v>sin riesgo</v>
      </c>
    </row>
    <row r="4147" spans="1:17" x14ac:dyDescent="0.35">
      <c r="A4147" s="2">
        <v>45844</v>
      </c>
      <c r="B4147" s="3" t="s">
        <v>95</v>
      </c>
      <c r="C4147">
        <v>27</v>
      </c>
      <c r="D4147">
        <v>24.2</v>
      </c>
      <c r="E4147">
        <v>50.7</v>
      </c>
      <c r="F4147">
        <v>56</v>
      </c>
      <c r="G4147">
        <v>8</v>
      </c>
      <c r="H4147">
        <v>3.5</v>
      </c>
      <c r="I4147">
        <v>16</v>
      </c>
      <c r="J4147">
        <v>8.3000000000000007</v>
      </c>
      <c r="K4147">
        <f t="shared" si="316"/>
        <v>2.8000000000000007</v>
      </c>
      <c r="L4147">
        <f t="shared" si="319"/>
        <v>1.0829946521753326</v>
      </c>
      <c r="M4147">
        <f t="shared" si="320"/>
        <v>15.911675442621352</v>
      </c>
      <c r="N4147" s="10" t="str" cm="1">
        <f t="array" ref="N4147">_xlfn.IFS(AND(C4147&lt;=0, C4147-M4147&lt;=2), "escarcha",AND(C4147&lt;=0, C4147-M4147&gt;2), "helada negra", AND(C4147&gt;0, M4147+2&gt;C4147), "rocío", TRUE, "sin riesgo")</f>
        <v>sin riesgo</v>
      </c>
      <c r="O4147">
        <f t="shared" si="317"/>
        <v>1.0162187746168376</v>
      </c>
      <c r="P4147">
        <f t="shared" si="318"/>
        <v>14.870555980676924</v>
      </c>
      <c r="Q4147" s="10" t="str" cm="1">
        <f t="array" ref="Q4147">_xlfn.IFS(AND(D4147&lt;=0, D4147-P4147&lt;=2), "escarcha",AND(D4147&lt;=0, D4147-P4147&gt;2), "helada negra", AND(D4147&gt;0, P4147+2&gt;D4147), "rocío", TRUE, "sin riesgo")</f>
        <v>sin riesgo</v>
      </c>
    </row>
    <row r="4148" spans="1:17" x14ac:dyDescent="0.35">
      <c r="A4148" s="2">
        <v>45844</v>
      </c>
      <c r="B4148" s="3" t="s">
        <v>96</v>
      </c>
      <c r="C4148">
        <v>23.9</v>
      </c>
      <c r="D4148">
        <v>25.5</v>
      </c>
      <c r="E4148">
        <v>59.8</v>
      </c>
      <c r="F4148">
        <v>53</v>
      </c>
      <c r="G4148">
        <v>13</v>
      </c>
      <c r="H4148">
        <v>3.2</v>
      </c>
      <c r="I4148">
        <v>19</v>
      </c>
      <c r="J4148">
        <v>7</v>
      </c>
      <c r="K4148">
        <f t="shared" si="316"/>
        <v>1.6000000000000014</v>
      </c>
      <c r="L4148">
        <f t="shared" si="319"/>
        <v>1.0638586262384426</v>
      </c>
      <c r="M4148">
        <f t="shared" si="320"/>
        <v>15.612462612669788</v>
      </c>
      <c r="N4148" s="10" t="str" cm="1">
        <f t="array" ref="N4148">_xlfn.IFS(AND(C4148&lt;=0, C4148-M4148&lt;=2), "escarcha",AND(C4148&lt;=0, C4148-M4148&gt;2), "helada negra", AND(C4148&gt;0, M4148+2&gt;C4148), "rocío", TRUE, "sin riesgo")</f>
        <v>sin riesgo</v>
      </c>
      <c r="O4148">
        <f t="shared" si="317"/>
        <v>1.0387550782752841</v>
      </c>
      <c r="P4148">
        <f t="shared" si="318"/>
        <v>15.220987958121453</v>
      </c>
      <c r="Q4148" s="10" t="str" cm="1">
        <f t="array" ref="Q4148">_xlfn.IFS(AND(D4148&lt;=0, D4148-P4148&lt;=2), "escarcha",AND(D4148&lt;=0, D4148-P4148&gt;2), "helada negra", AND(D4148&gt;0, P4148+2&gt;D4148), "rocío", TRUE, "sin riesgo")</f>
        <v>sin riesgo</v>
      </c>
    </row>
    <row r="4149" spans="1:17" x14ac:dyDescent="0.35">
      <c r="A4149" s="2">
        <v>45844</v>
      </c>
      <c r="B4149" s="3" t="s">
        <v>97</v>
      </c>
      <c r="C4149">
        <v>24.3</v>
      </c>
      <c r="D4149">
        <v>26.3</v>
      </c>
      <c r="E4149">
        <v>57</v>
      </c>
      <c r="F4149">
        <v>50</v>
      </c>
      <c r="G4149">
        <v>12</v>
      </c>
      <c r="H4149">
        <v>4.0999999999999996</v>
      </c>
      <c r="I4149">
        <v>22</v>
      </c>
      <c r="J4149">
        <v>9.6</v>
      </c>
      <c r="K4149">
        <f t="shared" si="316"/>
        <v>2</v>
      </c>
      <c r="L4149">
        <f t="shared" si="319"/>
        <v>1.0399140735424266</v>
      </c>
      <c r="M4149">
        <f t="shared" si="320"/>
        <v>15.239035694748102</v>
      </c>
      <c r="N4149" s="10" t="str" cm="1">
        <f t="array" ref="N4149">_xlfn.IFS(AND(C4149&lt;=0, C4149-M4149&lt;=2), "escarcha",AND(C4149&lt;=0, C4149-M4149&gt;2), "helada negra", AND(C4149&gt;0, M4149+2&gt;C4149), "rocío", TRUE, "sin riesgo")</f>
        <v>sin riesgo</v>
      </c>
      <c r="O4149">
        <f t="shared" si="317"/>
        <v>1.027865294378794</v>
      </c>
      <c r="P4149">
        <f t="shared" si="318"/>
        <v>15.051536640310228</v>
      </c>
      <c r="Q4149" s="10" t="str" cm="1">
        <f t="array" ref="Q4149">_xlfn.IFS(AND(D4149&lt;=0, D4149-P4149&lt;=2), "escarcha",AND(D4149&lt;=0, D4149-P4149&gt;2), "helada negra", AND(D4149&gt;0, P4149+2&gt;D4149), "rocío", TRUE, "sin riesgo")</f>
        <v>sin riesgo</v>
      </c>
    </row>
    <row r="4150" spans="1:17" x14ac:dyDescent="0.35">
      <c r="A4150" s="2">
        <v>45844</v>
      </c>
      <c r="B4150" s="3" t="s">
        <v>98</v>
      </c>
      <c r="C4150">
        <v>23.2</v>
      </c>
      <c r="D4150">
        <v>25.4</v>
      </c>
      <c r="E4150">
        <v>59.7</v>
      </c>
      <c r="F4150">
        <v>52</v>
      </c>
      <c r="G4150">
        <v>12</v>
      </c>
      <c r="H4150">
        <v>2.8</v>
      </c>
      <c r="I4150">
        <v>17</v>
      </c>
      <c r="J4150">
        <v>7.6</v>
      </c>
      <c r="K4150">
        <f t="shared" si="316"/>
        <v>2.1999999999999993</v>
      </c>
      <c r="L4150">
        <f t="shared" si="319"/>
        <v>1.0199941661412342</v>
      </c>
      <c r="M4150">
        <f t="shared" si="320"/>
        <v>14.929195726838072</v>
      </c>
      <c r="N4150" s="10" t="str" cm="1">
        <f t="array" ref="N4150">_xlfn.IFS(AND(C4150&lt;=0, C4150-M4150&lt;=2), "escarcha",AND(C4150&lt;=0, C4150-M4150&gt;2), "helada negra", AND(C4150&gt;0, M4150+2&gt;C4150), "rocío", TRUE, "sin riesgo")</f>
        <v>sin riesgo</v>
      </c>
      <c r="O4150">
        <f t="shared" si="317"/>
        <v>1.0137646367506896</v>
      </c>
      <c r="P4150">
        <f t="shared" si="318"/>
        <v>14.832452369014677</v>
      </c>
      <c r="Q4150" s="10" t="str" cm="1">
        <f t="array" ref="Q4150">_xlfn.IFS(AND(D4150&lt;=0, D4150-P4150&lt;=2), "escarcha",AND(D4150&lt;=0, D4150-P4150&gt;2), "helada negra", AND(D4150&gt;0, P4150+2&gt;D4150), "rocío", TRUE, "sin riesgo")</f>
        <v>sin riesgo</v>
      </c>
    </row>
    <row r="4151" spans="1:17" x14ac:dyDescent="0.35">
      <c r="A4151" s="2">
        <v>45844</v>
      </c>
      <c r="B4151" s="3" t="s">
        <v>99</v>
      </c>
      <c r="C4151">
        <v>23.6</v>
      </c>
      <c r="D4151">
        <v>23.8</v>
      </c>
      <c r="E4151">
        <v>58.8</v>
      </c>
      <c r="F4151">
        <v>58</v>
      </c>
      <c r="G4151">
        <v>10</v>
      </c>
      <c r="H4151">
        <v>4.0999999999999996</v>
      </c>
      <c r="I4151">
        <v>19</v>
      </c>
      <c r="J4151">
        <v>9.8000000000000007</v>
      </c>
      <c r="K4151">
        <f t="shared" si="316"/>
        <v>0.19999999999999929</v>
      </c>
      <c r="L4151">
        <f t="shared" si="319"/>
        <v>1.028940165766175</v>
      </c>
      <c r="M4151">
        <f t="shared" si="320"/>
        <v>15.0682523674666</v>
      </c>
      <c r="N4151" s="10" t="str" cm="1">
        <f t="array" ref="N4151">_xlfn.IFS(AND(C4151&lt;=0, C4151-M4151&lt;=2), "escarcha",AND(C4151&lt;=0, C4151-M4151&gt;2), "helada negra", AND(C4151&gt;0, M4151+2&gt;C4151), "rocío", TRUE, "sin riesgo")</f>
        <v>sin riesgo</v>
      </c>
      <c r="O4151">
        <f t="shared" si="317"/>
        <v>1.027282268419818</v>
      </c>
      <c r="P4151">
        <f t="shared" si="318"/>
        <v>15.042470691118488</v>
      </c>
      <c r="Q4151" s="10" t="str" cm="1">
        <f t="array" ref="Q4151">_xlfn.IFS(AND(D4151&lt;=0, D4151-P4151&lt;=2), "escarcha",AND(D4151&lt;=0, D4151-P4151&gt;2), "helada negra", AND(D4151&gt;0, P4151+2&gt;D4151), "rocío", TRUE, "sin riesgo")</f>
        <v>sin riesgo</v>
      </c>
    </row>
    <row r="4152" spans="1:17" x14ac:dyDescent="0.35">
      <c r="A4152" s="2">
        <v>45844</v>
      </c>
      <c r="B4152" s="3" t="s">
        <v>100</v>
      </c>
      <c r="C4152">
        <v>25</v>
      </c>
      <c r="D4152">
        <v>24.6</v>
      </c>
      <c r="E4152">
        <v>54.8</v>
      </c>
      <c r="F4152">
        <v>54</v>
      </c>
      <c r="G4152">
        <v>6</v>
      </c>
      <c r="H4152">
        <v>2.9</v>
      </c>
      <c r="I4152">
        <v>19</v>
      </c>
      <c r="J4152">
        <v>5.4</v>
      </c>
      <c r="K4152">
        <f t="shared" si="316"/>
        <v>0.39999999999999858</v>
      </c>
      <c r="L4152">
        <f t="shared" si="319"/>
        <v>1.0423977874017838</v>
      </c>
      <c r="M4152">
        <f t="shared" si="320"/>
        <v>15.277720287932702</v>
      </c>
      <c r="N4152" s="10" t="str" cm="1">
        <f t="array" ref="N4152">_xlfn.IFS(AND(C4152&lt;=0, C4152-M4152&lt;=2), "escarcha",AND(C4152&lt;=0, C4152-M4152&gt;2), "helada negra", AND(C4152&gt;0, M4152+2&gt;C4152), "rocío", TRUE, "sin riesgo")</f>
        <v>sin riesgo</v>
      </c>
      <c r="O4152">
        <f t="shared" si="317"/>
        <v>1.0038071351240836</v>
      </c>
      <c r="P4152">
        <f t="shared" si="318"/>
        <v>14.677964939334007</v>
      </c>
      <c r="Q4152" s="10" t="str" cm="1">
        <f t="array" ref="Q4152">_xlfn.IFS(AND(D4152&lt;=0, D4152-P4152&lt;=2), "escarcha",AND(D4152&lt;=0, D4152-P4152&gt;2), "helada negra", AND(D4152&gt;0, P4152+2&gt;D4152), "rocío", TRUE, "sin riesgo")</f>
        <v>sin riesgo</v>
      </c>
    </row>
    <row r="4153" spans="1:17" x14ac:dyDescent="0.35">
      <c r="A4153" s="2">
        <v>45844</v>
      </c>
      <c r="B4153" s="3" t="s">
        <v>101</v>
      </c>
      <c r="C4153">
        <v>23.4</v>
      </c>
      <c r="D4153">
        <v>23.8</v>
      </c>
      <c r="E4153">
        <v>59.6</v>
      </c>
      <c r="F4153">
        <v>57</v>
      </c>
      <c r="G4153">
        <v>15</v>
      </c>
      <c r="H4153">
        <v>2.1</v>
      </c>
      <c r="I4153">
        <v>21</v>
      </c>
      <c r="J4153">
        <v>6.4</v>
      </c>
      <c r="K4153">
        <f t="shared" si="316"/>
        <v>0.40000000000000213</v>
      </c>
      <c r="L4153">
        <f t="shared" si="319"/>
        <v>1.0303948611353069</v>
      </c>
      <c r="M4153">
        <f t="shared" si="320"/>
        <v>15.090878327910474</v>
      </c>
      <c r="N4153" s="10" t="str" cm="1">
        <f t="array" ref="N4153">_xlfn.IFS(AND(C4153&lt;=0, C4153-M4153&lt;=2), "escarcha",AND(C4153&lt;=0, C4153-M4153&gt;2), "helada negra", AND(C4153&gt;0, M4153+2&gt;C4153), "rocío", TRUE, "sin riesgo")</f>
        <v>sin riesgo</v>
      </c>
      <c r="O4153">
        <f t="shared" si="317"/>
        <v>1.0098905257079489</v>
      </c>
      <c r="P4153">
        <f t="shared" si="318"/>
        <v>14.772324777506043</v>
      </c>
      <c r="Q4153" s="10" t="str" cm="1">
        <f t="array" ref="Q4153">_xlfn.IFS(AND(D4153&lt;=0, D4153-P4153&lt;=2), "escarcha",AND(D4153&lt;=0, D4153-P4153&gt;2), "helada negra", AND(D4153&gt;0, P4153+2&gt;D4153), "rocío", TRUE, "sin riesgo")</f>
        <v>sin riesgo</v>
      </c>
    </row>
    <row r="4154" spans="1:17" x14ac:dyDescent="0.35">
      <c r="A4154" s="2">
        <v>45844</v>
      </c>
      <c r="B4154" s="3" t="s">
        <v>102</v>
      </c>
      <c r="C4154">
        <v>22.8</v>
      </c>
      <c r="D4154">
        <v>21.2</v>
      </c>
      <c r="E4154">
        <v>61.5</v>
      </c>
      <c r="F4154">
        <v>66</v>
      </c>
      <c r="G4154">
        <v>12</v>
      </c>
      <c r="H4154">
        <v>2.8</v>
      </c>
      <c r="I4154">
        <v>17</v>
      </c>
      <c r="J4154">
        <v>7.7</v>
      </c>
      <c r="K4154">
        <f t="shared" si="316"/>
        <v>1.6000000000000014</v>
      </c>
      <c r="L4154">
        <f t="shared" si="319"/>
        <v>1.0254905217765327</v>
      </c>
      <c r="M4154">
        <f t="shared" si="320"/>
        <v>15.014613337793788</v>
      </c>
      <c r="N4154" s="10" t="str" cm="1">
        <f t="array" ref="N4154">_xlfn.IFS(AND(C4154&lt;=0, C4154-M4154&lt;=2), "escarcha",AND(C4154&lt;=0, C4154-M4154&gt;2), "helada negra", AND(C4154&gt;0, M4154+2&gt;C4154), "rocío", TRUE, "sin riesgo")</f>
        <v>sin riesgo</v>
      </c>
      <c r="O4154">
        <f t="shared" si="317"/>
        <v>0.99853996021635405</v>
      </c>
      <c r="P4154">
        <f t="shared" si="318"/>
        <v>14.596321246392066</v>
      </c>
      <c r="Q4154" s="10" t="str" cm="1">
        <f t="array" ref="Q4154">_xlfn.IFS(AND(D4154&lt;=0, D4154-P4154&lt;=2), "escarcha",AND(D4154&lt;=0, D4154-P4154&gt;2), "helada negra", AND(D4154&gt;0, P4154+2&gt;D4154), "rocío", TRUE, "sin riesgo")</f>
        <v>sin riesgo</v>
      </c>
    </row>
    <row r="4155" spans="1:17" x14ac:dyDescent="0.35">
      <c r="A4155" s="2">
        <v>45844</v>
      </c>
      <c r="B4155" s="3" t="s">
        <v>103</v>
      </c>
      <c r="C4155">
        <v>21.1</v>
      </c>
      <c r="D4155">
        <v>19.8</v>
      </c>
      <c r="E4155">
        <v>67.2</v>
      </c>
      <c r="F4155">
        <v>70</v>
      </c>
      <c r="G4155">
        <v>6</v>
      </c>
      <c r="H4155">
        <v>3.4</v>
      </c>
      <c r="I4155">
        <v>10</v>
      </c>
      <c r="J4155">
        <v>7</v>
      </c>
      <c r="K4155">
        <f t="shared" si="316"/>
        <v>1.3000000000000007</v>
      </c>
      <c r="L4155">
        <f t="shared" si="319"/>
        <v>1.0104212110072048</v>
      </c>
      <c r="M4155">
        <f t="shared" si="320"/>
        <v>14.780559546046614</v>
      </c>
      <c r="N4155" s="10" t="str" cm="1">
        <f t="array" ref="N4155">_xlfn.IFS(AND(C4155&lt;=0, C4155-M4155&lt;=2), "escarcha",AND(C4155&lt;=0, C4155-M4155&gt;2), "helada negra", AND(C4155&gt;0, M4155+2&gt;C4155), "rocío", TRUE, "sin riesgo")</f>
        <v>sin riesgo</v>
      </c>
      <c r="O4155">
        <f t="shared" si="317"/>
        <v>0.97103392837902769</v>
      </c>
      <c r="P4155">
        <f t="shared" si="318"/>
        <v>14.170803815638399</v>
      </c>
      <c r="Q4155" s="10" t="str" cm="1">
        <f t="array" ref="Q4155">_xlfn.IFS(AND(D4155&lt;=0, D4155-P4155&lt;=2), "escarcha",AND(D4155&lt;=0, D4155-P4155&gt;2), "helada negra", AND(D4155&gt;0, P4155+2&gt;D4155), "rocío", TRUE, "sin riesgo")</f>
        <v>sin riesgo</v>
      </c>
    </row>
    <row r="4156" spans="1:17" x14ac:dyDescent="0.35">
      <c r="A4156" s="2">
        <v>45844</v>
      </c>
      <c r="B4156" s="3" t="s">
        <v>104</v>
      </c>
      <c r="C4156">
        <v>19.600000000000001</v>
      </c>
      <c r="D4156">
        <v>18.2</v>
      </c>
      <c r="E4156">
        <v>72.5</v>
      </c>
      <c r="F4156">
        <v>76</v>
      </c>
      <c r="G4156">
        <v>7</v>
      </c>
      <c r="H4156">
        <v>1.7</v>
      </c>
      <c r="I4156">
        <v>13</v>
      </c>
      <c r="J4156">
        <v>5.9</v>
      </c>
      <c r="K4156">
        <f t="shared" si="316"/>
        <v>1.4000000000000021</v>
      </c>
      <c r="L4156">
        <f t="shared" si="319"/>
        <v>0.99371488333522451</v>
      </c>
      <c r="M4156">
        <f t="shared" si="320"/>
        <v>14.521575666079718</v>
      </c>
      <c r="N4156" s="10" t="str" cm="1">
        <f t="array" ref="N4156">_xlfn.IFS(AND(C4156&lt;=0, C4156-M4156&lt;=2), "escarcha",AND(C4156&lt;=0, C4156-M4156&gt;2), "helada negra", AND(C4156&gt;0, M4156+2&gt;C4156), "rocío", TRUE, "sin riesgo")</f>
        <v>sin riesgo</v>
      </c>
      <c r="O4156">
        <f t="shared" si="317"/>
        <v>0.95345704497348072</v>
      </c>
      <c r="P4156">
        <f t="shared" si="318"/>
        <v>13.899625297758536</v>
      </c>
      <c r="Q4156" s="10" t="str" cm="1">
        <f t="array" ref="Q4156">_xlfn.IFS(AND(D4156&lt;=0, D4156-P4156&lt;=2), "escarcha",AND(D4156&lt;=0, D4156-P4156&gt;2), "helada negra", AND(D4156&gt;0, P4156+2&gt;D4156), "rocío", TRUE, "sin riesgo")</f>
        <v>sin riesgo</v>
      </c>
    </row>
    <row r="4157" spans="1:17" x14ac:dyDescent="0.35">
      <c r="A4157" s="2">
        <v>45844</v>
      </c>
      <c r="B4157" s="3" t="s">
        <v>105</v>
      </c>
      <c r="C4157">
        <v>18</v>
      </c>
      <c r="D4157">
        <v>16.899999999999999</v>
      </c>
      <c r="E4157">
        <v>78.2</v>
      </c>
      <c r="F4157">
        <v>82</v>
      </c>
      <c r="G4157">
        <v>8</v>
      </c>
      <c r="H4157">
        <v>1.2</v>
      </c>
      <c r="I4157">
        <v>11</v>
      </c>
      <c r="J4157">
        <v>3.6</v>
      </c>
      <c r="K4157">
        <f t="shared" si="316"/>
        <v>1.1000000000000014</v>
      </c>
      <c r="L4157">
        <f t="shared" si="319"/>
        <v>0.96943044532045286</v>
      </c>
      <c r="M4157">
        <f t="shared" si="320"/>
        <v>14.146041338135193</v>
      </c>
      <c r="N4157" s="10" t="str" cm="1">
        <f t="array" ref="N4157">_xlfn.IFS(AND(C4157&lt;=0, C4157-M4157&lt;=2), "escarcha",AND(C4157&lt;=0, C4157-M4157&gt;2), "helada negra", AND(C4157&gt;0, M4157+2&gt;C4157), "rocío", TRUE, "sin riesgo")</f>
        <v>sin riesgo</v>
      </c>
      <c r="O4157">
        <f t="shared" si="317"/>
        <v>0.94743849729985918</v>
      </c>
      <c r="P4157">
        <f t="shared" si="318"/>
        <v>13.806901707211646</v>
      </c>
      <c r="Q4157" s="10" t="str" cm="1">
        <f t="array" ref="Q4157">_xlfn.IFS(AND(D4157&lt;=0, D4157-P4157&lt;=2), "escarcha",AND(D4157&lt;=0, D4157-P4157&gt;2), "helada negra", AND(D4157&gt;0, P4157+2&gt;D4157), "rocío", TRUE, "sin riesgo")</f>
        <v>sin riesgo</v>
      </c>
    </row>
    <row r="4158" spans="1:17" x14ac:dyDescent="0.35">
      <c r="A4158" s="2">
        <v>45844</v>
      </c>
      <c r="B4158" s="3" t="s">
        <v>106</v>
      </c>
      <c r="C4158">
        <v>16.2</v>
      </c>
      <c r="D4158">
        <v>16</v>
      </c>
      <c r="E4158">
        <v>83.8</v>
      </c>
      <c r="F4158">
        <v>84</v>
      </c>
      <c r="G4158">
        <v>0</v>
      </c>
      <c r="H4158">
        <v>0.4</v>
      </c>
      <c r="I4158">
        <v>0</v>
      </c>
      <c r="J4158">
        <v>2.2000000000000002</v>
      </c>
      <c r="K4158">
        <f t="shared" si="316"/>
        <v>0.19999999999999929</v>
      </c>
      <c r="L4158">
        <f t="shared" si="319"/>
        <v>0.92465535351660999</v>
      </c>
      <c r="M4158">
        <f t="shared" si="320"/>
        <v>13.456502957021197</v>
      </c>
      <c r="N4158" s="10" t="str" cm="1">
        <f t="array" ref="N4158">_xlfn.IFS(AND(C4158&lt;=0, C4158-M4158&lt;=2), "escarcha",AND(C4158&lt;=0, C4158-M4158&gt;2), "helada negra", AND(C4158&gt;0, M4158+2&gt;C4158), "rocío", TRUE, "sin riesgo")</f>
        <v>sin riesgo</v>
      </c>
      <c r="O4158">
        <f t="shared" si="317"/>
        <v>0.91428157270698263</v>
      </c>
      <c r="P4158">
        <f t="shared" si="318"/>
        <v>13.297273507270779</v>
      </c>
      <c r="Q4158" s="10" t="str" cm="1">
        <f t="array" ref="Q4158">_xlfn.IFS(AND(D4158&lt;=0, D4158-P4158&lt;=2), "escarcha",AND(D4158&lt;=0, D4158-P4158&gt;2), "helada negra", AND(D4158&gt;0, P4158+2&gt;D4158), "rocío", TRUE, "sin riesgo")</f>
        <v>sin riesgo</v>
      </c>
    </row>
    <row r="4159" spans="1:17" x14ac:dyDescent="0.35">
      <c r="A4159" s="2">
        <v>45844</v>
      </c>
      <c r="B4159" s="3" t="s">
        <v>107</v>
      </c>
      <c r="C4159">
        <v>14.8</v>
      </c>
      <c r="D4159">
        <v>15.5</v>
      </c>
      <c r="E4159">
        <v>88.4</v>
      </c>
      <c r="F4159">
        <v>86</v>
      </c>
      <c r="G4159">
        <v>0</v>
      </c>
      <c r="H4159">
        <v>0.4</v>
      </c>
      <c r="I4159">
        <v>0</v>
      </c>
      <c r="J4159">
        <v>1.8</v>
      </c>
      <c r="K4159">
        <f t="shared" si="316"/>
        <v>0.69999999999999929</v>
      </c>
      <c r="L4159">
        <f t="shared" si="319"/>
        <v>0.8883756899539863</v>
      </c>
      <c r="M4159">
        <f t="shared" si="320"/>
        <v>12.900500345031837</v>
      </c>
      <c r="N4159" s="10" t="str" cm="1">
        <f t="array" ref="N4159">_xlfn.IFS(AND(C4159&lt;=0, C4159-M4159&lt;=2), "escarcha",AND(C4159&lt;=0, C4159-M4159&gt;2), "helada negra", AND(C4159&gt;0, M4159+2&gt;C4159), "rocío", TRUE, "sin riesgo")</f>
        <v>rocío</v>
      </c>
      <c r="O4159">
        <f t="shared" si="317"/>
        <v>0.90583178652440932</v>
      </c>
      <c r="P4159">
        <f t="shared" si="318"/>
        <v>13.167721897758621</v>
      </c>
      <c r="Q4159" s="10" t="str" cm="1">
        <f t="array" ref="Q4159">_xlfn.IFS(AND(D4159&lt;=0, D4159-P4159&lt;=2), "escarcha",AND(D4159&lt;=0, D4159-P4159&gt;2), "helada negra", AND(D4159&gt;0, P4159+2&gt;D4159), "rocío", TRUE, "sin riesgo")</f>
        <v>sin riesgo</v>
      </c>
    </row>
    <row r="4160" spans="1:17" x14ac:dyDescent="0.35">
      <c r="A4160" s="2">
        <v>45844</v>
      </c>
      <c r="B4160" s="3" t="s">
        <v>108</v>
      </c>
      <c r="C4160">
        <v>14.2</v>
      </c>
      <c r="D4160">
        <v>16.3</v>
      </c>
      <c r="E4160">
        <v>89.1</v>
      </c>
      <c r="F4160">
        <v>84</v>
      </c>
      <c r="G4160">
        <v>0</v>
      </c>
      <c r="H4160">
        <v>0.8</v>
      </c>
      <c r="I4160">
        <v>0</v>
      </c>
      <c r="J4160">
        <v>3.2</v>
      </c>
      <c r="K4160">
        <f t="shared" si="316"/>
        <v>2.1000000000000014</v>
      </c>
      <c r="L4160">
        <f t="shared" si="319"/>
        <v>0.85751326604426215</v>
      </c>
      <c r="M4160">
        <f t="shared" si="320"/>
        <v>12.429413393084578</v>
      </c>
      <c r="N4160" s="10" t="str" cm="1">
        <f t="array" ref="N4160">_xlfn.IFS(AND(C4160&lt;=0, C4160-M4160&lt;=2), "escarcha",AND(C4160&lt;=0, C4160-M4160&gt;2), "helada negra", AND(C4160&gt;0, M4160+2&gt;C4160), "rocío", TRUE, "sin riesgo")</f>
        <v>rocío</v>
      </c>
      <c r="O4160">
        <f t="shared" si="317"/>
        <v>0.93341055208557644</v>
      </c>
      <c r="P4160">
        <f t="shared" si="318"/>
        <v>13.591042440072933</v>
      </c>
      <c r="Q4160" s="10" t="str" cm="1">
        <f t="array" ref="Q4160">_xlfn.IFS(AND(D4160&lt;=0, D4160-P4160&lt;=2), "escarcha",AND(D4160&lt;=0, D4160-P4160&gt;2), "helada negra", AND(D4160&gt;0, P4160+2&gt;D4160), "rocío", TRUE, "sin riesgo")</f>
        <v>sin riesgo</v>
      </c>
    </row>
    <row r="4161" spans="1:17" x14ac:dyDescent="0.35">
      <c r="A4161" s="2">
        <v>45845</v>
      </c>
      <c r="B4161" s="3" t="s">
        <v>61</v>
      </c>
      <c r="C4161">
        <v>13.3</v>
      </c>
      <c r="D4161">
        <v>15.7</v>
      </c>
      <c r="E4161">
        <v>92</v>
      </c>
      <c r="F4161">
        <v>85</v>
      </c>
      <c r="G4161">
        <v>0</v>
      </c>
      <c r="H4161">
        <v>0.3</v>
      </c>
      <c r="I4161">
        <v>0</v>
      </c>
      <c r="J4161">
        <v>2</v>
      </c>
      <c r="K4161">
        <f t="shared" si="316"/>
        <v>2.3999999999999986</v>
      </c>
      <c r="L4161">
        <f t="shared" si="319"/>
        <v>0.83107770291239647</v>
      </c>
      <c r="M4161">
        <f t="shared" si="320"/>
        <v>12.027275185788909</v>
      </c>
      <c r="N4161" s="10" t="str" cm="1">
        <f t="array" ref="N4161">_xlfn.IFS(AND(C4161&lt;=0, C4161-M4161&lt;=2), "escarcha",AND(C4161&lt;=0, C4161-M4161&gt;2), "helada negra", AND(C4161&gt;0, M4161+2&gt;C4161), "rocío", TRUE, "sin riesgo")</f>
        <v>rocío</v>
      </c>
      <c r="O4161">
        <f t="shared" si="317"/>
        <v>0.90694269220741153</v>
      </c>
      <c r="P4161">
        <f t="shared" si="318"/>
        <v>13.184746759502135</v>
      </c>
      <c r="Q4161" s="10" t="str" cm="1">
        <f t="array" ref="Q4161">_xlfn.IFS(AND(D4161&lt;=0, D4161-P4161&lt;=2), "escarcha",AND(D4161&lt;=0, D4161-P4161&gt;2), "helada negra", AND(D4161&gt;0, P4161+2&gt;D4161), "rocío", TRUE, "sin riesgo")</f>
        <v>sin riesgo</v>
      </c>
    </row>
    <row r="4162" spans="1:17" x14ac:dyDescent="0.35">
      <c r="A4162" s="2">
        <v>45845</v>
      </c>
      <c r="B4162" s="3" t="s">
        <v>62</v>
      </c>
      <c r="C4162">
        <v>13.3</v>
      </c>
      <c r="D4162">
        <v>14.8</v>
      </c>
      <c r="E4162">
        <v>91.5</v>
      </c>
      <c r="F4162">
        <v>87</v>
      </c>
      <c r="G4162">
        <v>0</v>
      </c>
      <c r="H4162">
        <v>0.6</v>
      </c>
      <c r="I4162">
        <v>0</v>
      </c>
      <c r="J4162">
        <v>2</v>
      </c>
      <c r="K4162">
        <f t="shared" ref="K4162:K4225" si="321">ABS((C4162-D4162))</f>
        <v>1.5</v>
      </c>
      <c r="L4162">
        <f t="shared" si="319"/>
        <v>0.82562809814483173</v>
      </c>
      <c r="M4162">
        <f t="shared" si="320"/>
        <v>11.944533054295965</v>
      </c>
      <c r="N4162" s="10" t="str" cm="1">
        <f t="array" ref="N4162">_xlfn.IFS(AND(C4162&lt;=0, C4162-M4162&lt;=2), "escarcha",AND(C4162&lt;=0, C4162-M4162&gt;2), "helada negra", AND(C4162&gt;0, M4162+2&gt;C4162), "rocío", TRUE, "sin riesgo")</f>
        <v>rocío</v>
      </c>
      <c r="O4162">
        <f t="shared" si="317"/>
        <v>0.87241183896497221</v>
      </c>
      <c r="P4162">
        <f t="shared" si="318"/>
        <v>12.656609910295014</v>
      </c>
      <c r="Q4162" s="10" t="str" cm="1">
        <f t="array" ref="Q4162">_xlfn.IFS(AND(D4162&lt;=0, D4162-P4162&lt;=2), "escarcha",AND(D4162&lt;=0, D4162-P4162&gt;2), "helada negra", AND(D4162&gt;0, P4162+2&gt;D4162), "rocío", TRUE, "sin riesgo")</f>
        <v>sin riesgo</v>
      </c>
    </row>
    <row r="4163" spans="1:17" x14ac:dyDescent="0.35">
      <c r="A4163" s="2">
        <v>45845</v>
      </c>
      <c r="B4163" s="3" t="s">
        <v>63</v>
      </c>
      <c r="C4163">
        <v>13.3</v>
      </c>
      <c r="D4163">
        <v>15.1</v>
      </c>
      <c r="E4163">
        <v>92.1</v>
      </c>
      <c r="F4163">
        <v>86</v>
      </c>
      <c r="G4163">
        <v>0</v>
      </c>
      <c r="H4163">
        <v>1.6</v>
      </c>
      <c r="I4163">
        <v>2</v>
      </c>
      <c r="J4163">
        <v>4.0999999999999996</v>
      </c>
      <c r="K4163">
        <f t="shared" si="321"/>
        <v>1.7999999999999989</v>
      </c>
      <c r="L4163">
        <f t="shared" si="319"/>
        <v>0.83216406912461716</v>
      </c>
      <c r="M4163">
        <f t="shared" si="320"/>
        <v>12.043776059777416</v>
      </c>
      <c r="N4163" s="10" t="str" cm="1">
        <f t="array" ref="N4163">_xlfn.IFS(AND(C4163&lt;=0, C4163-M4163&lt;=2), "escarcha",AND(C4163&lt;=0, C4163-M4163&gt;2), "helada negra", AND(C4163&gt;0, M4163+2&gt;C4163), "rocío", TRUE, "sin riesgo")</f>
        <v>rocío</v>
      </c>
      <c r="O4163">
        <f t="shared" ref="O4163:O4226" si="322">(LN(F4163/100))+((17.625*D4163)/(243.04+D4163))</f>
        <v>0.88015836074964959</v>
      </c>
      <c r="P4163">
        <f t="shared" ref="P4163:P4226" si="323">(243.04*O4163)/(17.625-O4163)</f>
        <v>12.774900629407895</v>
      </c>
      <c r="Q4163" s="10" t="str" cm="1">
        <f t="array" ref="Q4163">_xlfn.IFS(AND(D4163&lt;=0, D4163-P4163&lt;=2), "escarcha",AND(D4163&lt;=0, D4163-P4163&gt;2), "helada negra", AND(D4163&gt;0, P4163+2&gt;D4163), "rocío", TRUE, "sin riesgo")</f>
        <v>sin riesgo</v>
      </c>
    </row>
    <row r="4164" spans="1:17" x14ac:dyDescent="0.35">
      <c r="A4164" s="2">
        <v>45845</v>
      </c>
      <c r="B4164" s="3" t="s">
        <v>64</v>
      </c>
      <c r="C4164">
        <v>13.3</v>
      </c>
      <c r="D4164">
        <v>15</v>
      </c>
      <c r="E4164">
        <v>89.6</v>
      </c>
      <c r="F4164">
        <v>85</v>
      </c>
      <c r="G4164">
        <v>0</v>
      </c>
      <c r="H4164">
        <v>1.2</v>
      </c>
      <c r="I4164">
        <v>0</v>
      </c>
      <c r="J4164">
        <v>2.5</v>
      </c>
      <c r="K4164">
        <f t="shared" si="321"/>
        <v>1.6999999999999993</v>
      </c>
      <c r="L4164">
        <f t="shared" si="319"/>
        <v>0.80464444584424077</v>
      </c>
      <c r="M4164">
        <f t="shared" si="320"/>
        <v>11.626435926894992</v>
      </c>
      <c r="N4164" s="10" t="str" cm="1">
        <f t="array" ref="N4164">_xlfn.IFS(AND(C4164&lt;=0, C4164-M4164&lt;=2), "escarcha",AND(C4164&lt;=0, C4164-M4164&gt;2), "helada negra", AND(C4164&gt;0, M4164+2&gt;C4164), "rocío", TRUE, "sin riesgo")</f>
        <v>rocío</v>
      </c>
      <c r="O4164">
        <f t="shared" si="322"/>
        <v>0.86203152779566805</v>
      </c>
      <c r="P4164">
        <f t="shared" si="323"/>
        <v>12.498272180303685</v>
      </c>
      <c r="Q4164" s="10" t="str" cm="1">
        <f t="array" ref="Q4164">_xlfn.IFS(AND(D4164&lt;=0, D4164-P4164&lt;=2), "escarcha",AND(D4164&lt;=0, D4164-P4164&gt;2), "helada negra", AND(D4164&gt;0, P4164+2&gt;D4164), "rocío", TRUE, "sin riesgo")</f>
        <v>sin riesgo</v>
      </c>
    </row>
    <row r="4165" spans="1:17" x14ac:dyDescent="0.35">
      <c r="A4165" s="2">
        <v>45845</v>
      </c>
      <c r="B4165" s="3" t="s">
        <v>65</v>
      </c>
      <c r="C4165">
        <v>12.4</v>
      </c>
      <c r="D4165">
        <v>14.4</v>
      </c>
      <c r="E4165">
        <v>91.1</v>
      </c>
      <c r="F4165">
        <v>86</v>
      </c>
      <c r="G4165">
        <v>0</v>
      </c>
      <c r="H4165">
        <v>1.4</v>
      </c>
      <c r="I4165">
        <v>0</v>
      </c>
      <c r="J4165">
        <v>3.4</v>
      </c>
      <c r="K4165">
        <f t="shared" si="321"/>
        <v>2</v>
      </c>
      <c r="L4165">
        <f t="shared" si="319"/>
        <v>0.76237014254966584</v>
      </c>
      <c r="M4165">
        <f t="shared" si="320"/>
        <v>10.98799185012097</v>
      </c>
      <c r="N4165" s="10" t="str" cm="1">
        <f t="array" ref="N4165">_xlfn.IFS(AND(C4165&lt;=0, C4165-M4165&lt;=2), "escarcha",AND(C4165&lt;=0, C4165-M4165&gt;2), "helada negra", AND(C4165&gt;0, M4165+2&gt;C4165), "rocío", TRUE, "sin riesgo")</f>
        <v>rocío</v>
      </c>
      <c r="O4165">
        <f t="shared" si="322"/>
        <v>0.83503789336050649</v>
      </c>
      <c r="P4165">
        <f t="shared" si="323"/>
        <v>12.087437024177859</v>
      </c>
      <c r="Q4165" s="10" t="str" cm="1">
        <f t="array" ref="Q4165">_xlfn.IFS(AND(D4165&lt;=0, D4165-P4165&lt;=2), "escarcha",AND(D4165&lt;=0, D4165-P4165&gt;2), "helada negra", AND(D4165&gt;0, P4165+2&gt;D4165), "rocío", TRUE, "sin riesgo")</f>
        <v>sin riesgo</v>
      </c>
    </row>
    <row r="4166" spans="1:17" x14ac:dyDescent="0.35">
      <c r="A4166" s="2">
        <v>45845</v>
      </c>
      <c r="B4166" s="3" t="s">
        <v>66</v>
      </c>
      <c r="C4166">
        <v>10.1</v>
      </c>
      <c r="D4166">
        <v>14.2</v>
      </c>
      <c r="E4166">
        <v>92.8</v>
      </c>
      <c r="F4166">
        <v>85</v>
      </c>
      <c r="G4166">
        <v>0</v>
      </c>
      <c r="H4166">
        <v>2.2000000000000002</v>
      </c>
      <c r="I4166">
        <v>0</v>
      </c>
      <c r="J4166">
        <v>5</v>
      </c>
      <c r="K4166">
        <f t="shared" si="321"/>
        <v>4.0999999999999996</v>
      </c>
      <c r="L4166">
        <f t="shared" si="319"/>
        <v>0.62849404091001271</v>
      </c>
      <c r="M4166">
        <f t="shared" si="320"/>
        <v>8.9870937044608823</v>
      </c>
      <c r="N4166" s="10" t="str" cm="1">
        <f t="array" ref="N4166">_xlfn.IFS(AND(C4166&lt;=0, C4166-M4166&lt;=2), "escarcha",AND(C4166&lt;=0, C4166-M4166&gt;2), "helada negra", AND(C4166&gt;0, M4166+2&gt;C4166), "rocío", TRUE, "sin riesgo")</f>
        <v>rocío</v>
      </c>
      <c r="O4166">
        <f t="shared" si="322"/>
        <v>0.81040518805781503</v>
      </c>
      <c r="P4166">
        <f t="shared" si="323"/>
        <v>11.713685587337753</v>
      </c>
      <c r="Q4166" s="10" t="str" cm="1">
        <f t="array" ref="Q4166">_xlfn.IFS(AND(D4166&lt;=0, D4166-P4166&lt;=2), "escarcha",AND(D4166&lt;=0, D4166-P4166&gt;2), "helada negra", AND(D4166&gt;0, P4166+2&gt;D4166), "rocío", TRUE, "sin riesgo")</f>
        <v>sin riesgo</v>
      </c>
    </row>
    <row r="4167" spans="1:17" x14ac:dyDescent="0.35">
      <c r="A4167" s="2">
        <v>45845</v>
      </c>
      <c r="B4167" s="3" t="s">
        <v>67</v>
      </c>
      <c r="C4167">
        <v>10.3</v>
      </c>
      <c r="D4167">
        <v>14.4</v>
      </c>
      <c r="E4167">
        <v>94.6</v>
      </c>
      <c r="F4167">
        <v>85</v>
      </c>
      <c r="G4167">
        <v>0</v>
      </c>
      <c r="H4167">
        <v>3.6</v>
      </c>
      <c r="I4167">
        <v>0</v>
      </c>
      <c r="J4167">
        <v>5.8</v>
      </c>
      <c r="K4167">
        <f t="shared" si="321"/>
        <v>4.0999999999999996</v>
      </c>
      <c r="L4167">
        <f t="shared" si="319"/>
        <v>0.66106382752928183</v>
      </c>
      <c r="M4167">
        <f t="shared" si="320"/>
        <v>9.4709713010737282</v>
      </c>
      <c r="N4167" s="10" t="str" cm="1">
        <f t="array" ref="N4167">_xlfn.IFS(AND(C4167&lt;=0, C4167-M4167&lt;=2), "escarcha",AND(C4167&lt;=0, C4167-M4167&gt;2), "helada negra", AND(C4167&gt;0, M4167+2&gt;C4167), "rocío", TRUE, "sin riesgo")</f>
        <v>rocío</v>
      </c>
      <c r="O4167">
        <f t="shared" si="322"/>
        <v>0.82334185359731527</v>
      </c>
      <c r="P4167">
        <f t="shared" si="323"/>
        <v>11.909836657469128</v>
      </c>
      <c r="Q4167" s="10" t="str" cm="1">
        <f t="array" ref="Q4167">_xlfn.IFS(AND(D4167&lt;=0, D4167-P4167&lt;=2), "escarcha",AND(D4167&lt;=0, D4167-P4167&gt;2), "helada negra", AND(D4167&gt;0, P4167+2&gt;D4167), "rocío", TRUE, "sin riesgo")</f>
        <v>sin riesgo</v>
      </c>
    </row>
    <row r="4168" spans="1:17" x14ac:dyDescent="0.35">
      <c r="A4168" s="2">
        <v>45845</v>
      </c>
      <c r="B4168" s="3" t="s">
        <v>68</v>
      </c>
      <c r="C4168">
        <v>9.9</v>
      </c>
      <c r="D4168">
        <v>13.8</v>
      </c>
      <c r="E4168">
        <v>95.2</v>
      </c>
      <c r="F4168">
        <v>86</v>
      </c>
      <c r="G4168">
        <v>0</v>
      </c>
      <c r="H4168">
        <v>3.5</v>
      </c>
      <c r="I4168">
        <v>0</v>
      </c>
      <c r="J4168">
        <v>8.1</v>
      </c>
      <c r="K4168">
        <f t="shared" si="321"/>
        <v>3.9000000000000004</v>
      </c>
      <c r="L4168">
        <f t="shared" si="319"/>
        <v>0.64064726668137195</v>
      </c>
      <c r="M4168">
        <f t="shared" si="320"/>
        <v>9.1674327623209546</v>
      </c>
      <c r="N4168" s="10" t="str" cm="1">
        <f t="array" ref="N4168">_xlfn.IFS(AND(C4168&lt;=0, C4168-M4168&lt;=2), "escarcha",AND(C4168&lt;=0, C4168-M4168&gt;2), "helada negra", AND(C4168&gt;0, M4168+2&gt;C4168), "rocío", TRUE, "sin riesgo")</f>
        <v>rocío</v>
      </c>
      <c r="O4168">
        <f t="shared" si="322"/>
        <v>0.79616745444856551</v>
      </c>
      <c r="P4168">
        <f t="shared" si="323"/>
        <v>11.498155775537123</v>
      </c>
      <c r="Q4168" s="10" t="str" cm="1">
        <f t="array" ref="Q4168">_xlfn.IFS(AND(D4168&lt;=0, D4168-P4168&lt;=2), "escarcha",AND(D4168&lt;=0, D4168-P4168&gt;2), "helada negra", AND(D4168&gt;0, P4168+2&gt;D4168), "rocío", TRUE, "sin riesgo")</f>
        <v>sin riesgo</v>
      </c>
    </row>
    <row r="4169" spans="1:17" x14ac:dyDescent="0.35">
      <c r="A4169" s="2">
        <v>45845</v>
      </c>
      <c r="B4169" s="3" t="s">
        <v>69</v>
      </c>
      <c r="C4169">
        <v>9.6</v>
      </c>
      <c r="D4169">
        <v>13.5</v>
      </c>
      <c r="E4169">
        <v>95.2</v>
      </c>
      <c r="F4169">
        <v>87</v>
      </c>
      <c r="G4169">
        <v>0</v>
      </c>
      <c r="H4169">
        <v>2.1</v>
      </c>
      <c r="I4169">
        <v>0</v>
      </c>
      <c r="J4169">
        <v>3.6</v>
      </c>
      <c r="K4169">
        <f t="shared" si="321"/>
        <v>3.9000000000000004</v>
      </c>
      <c r="L4169">
        <f t="shared" si="319"/>
        <v>0.62053743155337016</v>
      </c>
      <c r="M4169">
        <f t="shared" si="320"/>
        <v>8.8691669470685408</v>
      </c>
      <c r="N4169" s="10" t="str" cm="1">
        <f t="array" ref="N4169">_xlfn.IFS(AND(C4169&lt;=0, C4169-M4169&lt;=2), "escarcha",AND(C4169&lt;=0, C4169-M4169&gt;2), "helada negra", AND(C4169&gt;0, M4169+2&gt;C4169), "rocío", TRUE, "sin riesgo")</f>
        <v>rocío</v>
      </c>
      <c r="O4169">
        <f t="shared" si="322"/>
        <v>0.78822487427403909</v>
      </c>
      <c r="P4169">
        <f t="shared" si="323"/>
        <v>11.378079947795372</v>
      </c>
      <c r="Q4169" s="10" t="str" cm="1">
        <f t="array" ref="Q4169">_xlfn.IFS(AND(D4169&lt;=0, D4169-P4169&lt;=2), "escarcha",AND(D4169&lt;=0, D4169-P4169&gt;2), "helada negra", AND(D4169&gt;0, P4169+2&gt;D4169), "rocío", TRUE, "sin riesgo")</f>
        <v>sin riesgo</v>
      </c>
    </row>
    <row r="4170" spans="1:17" x14ac:dyDescent="0.35">
      <c r="A4170" s="2">
        <v>45845</v>
      </c>
      <c r="B4170" s="3" t="s">
        <v>70</v>
      </c>
      <c r="C4170">
        <v>8.6</v>
      </c>
      <c r="D4170">
        <v>12.2</v>
      </c>
      <c r="E4170">
        <v>95.3</v>
      </c>
      <c r="F4170">
        <v>91</v>
      </c>
      <c r="G4170">
        <v>0</v>
      </c>
      <c r="H4170">
        <v>0</v>
      </c>
      <c r="I4170">
        <v>0</v>
      </c>
      <c r="J4170">
        <v>0.2</v>
      </c>
      <c r="K4170">
        <f t="shared" si="321"/>
        <v>3.5999999999999996</v>
      </c>
      <c r="L4170">
        <f t="shared" si="319"/>
        <v>0.55420821790048647</v>
      </c>
      <c r="M4170">
        <f t="shared" si="320"/>
        <v>7.8903642547954682</v>
      </c>
      <c r="N4170" s="10" t="str" cm="1">
        <f t="array" ref="N4170">_xlfn.IFS(AND(C4170&lt;=0, C4170-M4170&lt;=2), "escarcha",AND(C4170&lt;=0, C4170-M4170&gt;2), "helada negra", AND(C4170&gt;0, M4170+2&gt;C4170), "rocío", TRUE, "sin riesgo")</f>
        <v>rocío</v>
      </c>
      <c r="O4170">
        <f t="shared" si="322"/>
        <v>0.74813172767497405</v>
      </c>
      <c r="P4170">
        <f t="shared" si="323"/>
        <v>10.773677447745856</v>
      </c>
      <c r="Q4170" s="10" t="str" cm="1">
        <f t="array" ref="Q4170">_xlfn.IFS(AND(D4170&lt;=0, D4170-P4170&lt;=2), "escarcha",AND(D4170&lt;=0, D4170-P4170&gt;2), "helada negra", AND(D4170&gt;0, P4170+2&gt;D4170), "rocío", TRUE, "sin riesgo")</f>
        <v>rocío</v>
      </c>
    </row>
    <row r="4171" spans="1:17" x14ac:dyDescent="0.35">
      <c r="A4171" s="2">
        <v>45845</v>
      </c>
      <c r="B4171" s="3" t="s">
        <v>71</v>
      </c>
      <c r="C4171">
        <v>8.1</v>
      </c>
      <c r="D4171">
        <v>12.4</v>
      </c>
      <c r="E4171">
        <v>95.4</v>
      </c>
      <c r="F4171">
        <v>90</v>
      </c>
      <c r="G4171">
        <v>0</v>
      </c>
      <c r="H4171">
        <v>0.2</v>
      </c>
      <c r="I4171">
        <v>0</v>
      </c>
      <c r="J4171">
        <v>2</v>
      </c>
      <c r="K4171">
        <f t="shared" si="321"/>
        <v>4.3000000000000007</v>
      </c>
      <c r="L4171">
        <f t="shared" si="319"/>
        <v>0.52136622475093097</v>
      </c>
      <c r="M4171">
        <f t="shared" si="320"/>
        <v>7.408533702752357</v>
      </c>
      <c r="N4171" s="10" t="str" cm="1">
        <f t="array" ref="N4171">_xlfn.IFS(AND(C4171&lt;=0, C4171-M4171&lt;=2), "escarcha",AND(C4171&lt;=0, C4171-M4171&gt;2), "helada negra", AND(C4171&gt;0, M4171+2&gt;C4171), "rocío", TRUE, "sin riesgo")</f>
        <v>rocío</v>
      </c>
      <c r="O4171">
        <f t="shared" si="322"/>
        <v>0.75022200861401833</v>
      </c>
      <c r="P4171">
        <f t="shared" si="323"/>
        <v>10.805117380899855</v>
      </c>
      <c r="Q4171" s="10" t="str" cm="1">
        <f t="array" ref="Q4171">_xlfn.IFS(AND(D4171&lt;=0, D4171-P4171&lt;=2), "escarcha",AND(D4171&lt;=0, D4171-P4171&gt;2), "helada negra", AND(D4171&gt;0, P4171+2&gt;D4171), "rocío", TRUE, "sin riesgo")</f>
        <v>rocío</v>
      </c>
    </row>
    <row r="4172" spans="1:17" x14ac:dyDescent="0.35">
      <c r="A4172" s="2">
        <v>45845</v>
      </c>
      <c r="B4172" s="3" t="s">
        <v>72</v>
      </c>
      <c r="C4172">
        <v>7.6</v>
      </c>
      <c r="D4172">
        <v>11.2</v>
      </c>
      <c r="E4172">
        <v>95.9</v>
      </c>
      <c r="F4172">
        <v>94</v>
      </c>
      <c r="G4172">
        <v>0</v>
      </c>
      <c r="H4172">
        <v>0</v>
      </c>
      <c r="I4172">
        <v>0</v>
      </c>
      <c r="J4172">
        <v>0.2</v>
      </c>
      <c r="K4172">
        <f t="shared" si="321"/>
        <v>3.5999999999999996</v>
      </c>
      <c r="L4172">
        <f t="shared" si="319"/>
        <v>0.4925676503539026</v>
      </c>
      <c r="M4172">
        <f t="shared" si="320"/>
        <v>6.9875449847893538</v>
      </c>
      <c r="N4172" s="10" t="str" cm="1">
        <f t="array" ref="N4172">_xlfn.IFS(AND(C4172&lt;=0, C4172-M4172&lt;=2), "escarcha",AND(C4172&lt;=0, C4172-M4172&gt;2), "helada negra", AND(C4172&gt;0, M4172+2&gt;C4172), "rocío", TRUE, "sin riesgo")</f>
        <v>rocío</v>
      </c>
      <c r="O4172">
        <f t="shared" si="322"/>
        <v>0.71455631434358646</v>
      </c>
      <c r="P4172">
        <f t="shared" si="323"/>
        <v>10.269734482801894</v>
      </c>
      <c r="Q4172" s="10" t="str" cm="1">
        <f t="array" ref="Q4172">_xlfn.IFS(AND(D4172&lt;=0, D4172-P4172&lt;=2), "escarcha",AND(D4172&lt;=0, D4172-P4172&gt;2), "helada negra", AND(D4172&gt;0, P4172+2&gt;D4172), "rocío", TRUE, "sin riesgo")</f>
        <v>rocío</v>
      </c>
    </row>
    <row r="4173" spans="1:17" x14ac:dyDescent="0.35">
      <c r="A4173" s="2">
        <v>45845</v>
      </c>
      <c r="B4173" s="3" t="s">
        <v>73</v>
      </c>
      <c r="C4173">
        <v>6.9</v>
      </c>
      <c r="D4173">
        <v>12.1</v>
      </c>
      <c r="E4173">
        <v>96</v>
      </c>
      <c r="F4173">
        <v>92</v>
      </c>
      <c r="G4173">
        <v>0</v>
      </c>
      <c r="H4173">
        <v>0.9</v>
      </c>
      <c r="I4173">
        <v>0</v>
      </c>
      <c r="J4173">
        <v>3.1</v>
      </c>
      <c r="K4173">
        <f t="shared" si="321"/>
        <v>5.1999999999999993</v>
      </c>
      <c r="L4173">
        <f t="shared" si="319"/>
        <v>0.44574478150599123</v>
      </c>
      <c r="M4173">
        <f t="shared" si="320"/>
        <v>6.306083140355895</v>
      </c>
      <c r="N4173" s="10" t="str" cm="1">
        <f t="array" ref="N4173">_xlfn.IFS(AND(C4173&lt;=0, C4173-M4173&lt;=2), "escarcha",AND(C4173&lt;=0, C4173-M4173&gt;2), "helada negra", AND(C4173&gt;0, M4173+2&gt;C4173), "rocío", TRUE, "sin riesgo")</f>
        <v>rocío</v>
      </c>
      <c r="O4173">
        <f t="shared" si="322"/>
        <v>0.75248301440499543</v>
      </c>
      <c r="P4173">
        <f t="shared" si="323"/>
        <v>10.839133958325705</v>
      </c>
      <c r="Q4173" s="10" t="str" cm="1">
        <f t="array" ref="Q4173">_xlfn.IFS(AND(D4173&lt;=0, D4173-P4173&lt;=2), "escarcha",AND(D4173&lt;=0, D4173-P4173&gt;2), "helada negra", AND(D4173&gt;0, P4173+2&gt;D4173), "rocío", TRUE, "sin riesgo")</f>
        <v>rocío</v>
      </c>
    </row>
    <row r="4174" spans="1:17" x14ac:dyDescent="0.35">
      <c r="A4174" s="2">
        <v>45845</v>
      </c>
      <c r="B4174" s="3" t="s">
        <v>74</v>
      </c>
      <c r="C4174">
        <v>7.6</v>
      </c>
      <c r="D4174">
        <v>11.3</v>
      </c>
      <c r="E4174">
        <v>96.3</v>
      </c>
      <c r="F4174">
        <v>93</v>
      </c>
      <c r="G4174">
        <v>0</v>
      </c>
      <c r="H4174">
        <v>0.3</v>
      </c>
      <c r="I4174">
        <v>0</v>
      </c>
      <c r="J4174">
        <v>2.2000000000000002</v>
      </c>
      <c r="K4174">
        <f t="shared" si="321"/>
        <v>3.7000000000000011</v>
      </c>
      <c r="L4174">
        <f t="shared" si="319"/>
        <v>0.4967299872685898</v>
      </c>
      <c r="M4174">
        <f t="shared" si="320"/>
        <v>7.0483041203824568</v>
      </c>
      <c r="N4174" s="10" t="str" cm="1">
        <f t="array" ref="N4174">_xlfn.IFS(AND(C4174&lt;=0, C4174-M4174&lt;=2), "escarcha",AND(C4174&lt;=0, C4174-M4174&gt;2), "helada negra", AND(C4174&gt;0, M4174+2&gt;C4174), "rocío", TRUE, "sin riesgo")</f>
        <v>rocío</v>
      </c>
      <c r="O4174">
        <f t="shared" si="322"/>
        <v>0.71048545248245643</v>
      </c>
      <c r="P4174">
        <f t="shared" si="323"/>
        <v>10.208769745430207</v>
      </c>
      <c r="Q4174" s="10" t="str" cm="1">
        <f t="array" ref="Q4174">_xlfn.IFS(AND(D4174&lt;=0, D4174-P4174&lt;=2), "escarcha",AND(D4174&lt;=0, D4174-P4174&gt;2), "helada negra", AND(D4174&gt;0, P4174+2&gt;D4174), "rocío", TRUE, "sin riesgo")</f>
        <v>rocío</v>
      </c>
    </row>
    <row r="4175" spans="1:17" x14ac:dyDescent="0.35">
      <c r="A4175" s="2">
        <v>45845</v>
      </c>
      <c r="B4175" s="3" t="s">
        <v>75</v>
      </c>
      <c r="C4175">
        <v>7.1</v>
      </c>
      <c r="D4175">
        <v>11</v>
      </c>
      <c r="E4175">
        <v>96.4</v>
      </c>
      <c r="F4175">
        <v>92</v>
      </c>
      <c r="G4175">
        <v>0</v>
      </c>
      <c r="H4175">
        <v>0.8</v>
      </c>
      <c r="I4175">
        <v>0</v>
      </c>
      <c r="J4175">
        <v>2.2000000000000002</v>
      </c>
      <c r="K4175">
        <f t="shared" si="321"/>
        <v>3.9000000000000004</v>
      </c>
      <c r="L4175">
        <f t="shared" si="319"/>
        <v>0.46360586451303321</v>
      </c>
      <c r="M4175">
        <f t="shared" si="320"/>
        <v>6.5655953369344591</v>
      </c>
      <c r="N4175" s="10" t="str" cm="1">
        <f t="array" ref="N4175">_xlfn.IFS(AND(C4175&lt;=0, C4175-M4175&lt;=2), "escarcha",AND(C4175&lt;=0, C4175-M4175&gt;2), "helada negra", AND(C4175&gt;0, M4175+2&gt;C4175), "rocío", TRUE, "sin riesgo")</f>
        <v>rocío</v>
      </c>
      <c r="O4175">
        <f t="shared" si="322"/>
        <v>0.67978560882193151</v>
      </c>
      <c r="P4175">
        <f t="shared" si="323"/>
        <v>9.7499559789633388</v>
      </c>
      <c r="Q4175" s="10" t="str" cm="1">
        <f t="array" ref="Q4175">_xlfn.IFS(AND(D4175&lt;=0, D4175-P4175&lt;=2), "escarcha",AND(D4175&lt;=0, D4175-P4175&gt;2), "helada negra", AND(D4175&gt;0, P4175+2&gt;D4175), "rocío", TRUE, "sin riesgo")</f>
        <v>rocío</v>
      </c>
    </row>
    <row r="4176" spans="1:17" x14ac:dyDescent="0.35">
      <c r="A4176" s="2">
        <v>45845</v>
      </c>
      <c r="B4176" s="3" t="s">
        <v>76</v>
      </c>
      <c r="C4176">
        <v>6.9</v>
      </c>
      <c r="D4176">
        <v>12.5</v>
      </c>
      <c r="E4176">
        <v>96.4</v>
      </c>
      <c r="F4176">
        <v>87</v>
      </c>
      <c r="G4176">
        <v>0</v>
      </c>
      <c r="H4176">
        <v>0.6</v>
      </c>
      <c r="I4176">
        <v>0</v>
      </c>
      <c r="J4176">
        <v>3.6</v>
      </c>
      <c r="K4176">
        <f t="shared" si="321"/>
        <v>5.6</v>
      </c>
      <c r="L4176">
        <f t="shared" si="319"/>
        <v>0.44990279165465502</v>
      </c>
      <c r="M4176">
        <f t="shared" si="320"/>
        <v>6.3664486527981419</v>
      </c>
      <c r="N4176" s="10" t="str" cm="1">
        <f t="array" ref="N4176">_xlfn.IFS(AND(C4176&lt;=0, C4176-M4176&lt;=2), "escarcha",AND(C4176&lt;=0, C4176-M4176&gt;2), "helada negra", AND(C4176&gt;0, M4176+2&gt;C4176), "rocío", TRUE, "sin riesgo")</f>
        <v>rocío</v>
      </c>
      <c r="O4176">
        <f t="shared" si="322"/>
        <v>0.72288280235421254</v>
      </c>
      <c r="P4176">
        <f t="shared" si="323"/>
        <v>10.394522427559474</v>
      </c>
      <c r="Q4176" s="10" t="str" cm="1">
        <f t="array" ref="Q4176">_xlfn.IFS(AND(D4176&lt;=0, D4176-P4176&lt;=2), "escarcha",AND(D4176&lt;=0, D4176-P4176&gt;2), "helada negra", AND(D4176&gt;0, P4176+2&gt;D4176), "rocío", TRUE, "sin riesgo")</f>
        <v>sin riesgo</v>
      </c>
    </row>
    <row r="4177" spans="1:17" x14ac:dyDescent="0.35">
      <c r="A4177" s="2">
        <v>45845</v>
      </c>
      <c r="B4177" s="3" t="s">
        <v>77</v>
      </c>
      <c r="C4177">
        <v>7.9</v>
      </c>
      <c r="D4177">
        <v>14.7</v>
      </c>
      <c r="E4177">
        <v>96.7</v>
      </c>
      <c r="F4177">
        <v>79</v>
      </c>
      <c r="G4177">
        <v>0</v>
      </c>
      <c r="H4177">
        <v>0.6</v>
      </c>
      <c r="I4177">
        <v>0</v>
      </c>
      <c r="J4177">
        <v>1.6</v>
      </c>
      <c r="K4177">
        <f t="shared" si="321"/>
        <v>6.7999999999999989</v>
      </c>
      <c r="L4177">
        <f t="shared" si="319"/>
        <v>0.5213069289123784</v>
      </c>
      <c r="M4177">
        <f t="shared" si="320"/>
        <v>7.4076654367142298</v>
      </c>
      <c r="N4177" s="10" t="str" cm="1">
        <f t="array" ref="N4177">_xlfn.IFS(AND(C4177&lt;=0, C4177-M4177&lt;=2), "escarcha",AND(C4177&lt;=0, C4177-M4177&gt;2), "helada negra", AND(C4177&gt;0, M4177+2&gt;C4177), "rocío", TRUE, "sin riesgo")</f>
        <v>rocío</v>
      </c>
      <c r="O4177">
        <f t="shared" si="322"/>
        <v>0.76950580336105934</v>
      </c>
      <c r="P4177">
        <f t="shared" si="323"/>
        <v>11.095532902628545</v>
      </c>
      <c r="Q4177" s="10" t="str" cm="1">
        <f t="array" ref="Q4177">_xlfn.IFS(AND(D4177&lt;=0, D4177-P4177&lt;=2), "escarcha",AND(D4177&lt;=0, D4177-P4177&gt;2), "helada negra", AND(D4177&gt;0, P4177+2&gt;D4177), "rocío", TRUE, "sin riesgo")</f>
        <v>sin riesgo</v>
      </c>
    </row>
    <row r="4178" spans="1:17" x14ac:dyDescent="0.35">
      <c r="A4178" s="2">
        <v>45845</v>
      </c>
      <c r="B4178" s="3" t="s">
        <v>78</v>
      </c>
      <c r="C4178">
        <v>9.5</v>
      </c>
      <c r="D4178">
        <v>14.8</v>
      </c>
      <c r="E4178">
        <v>97</v>
      </c>
      <c r="F4178">
        <v>81</v>
      </c>
      <c r="G4178">
        <v>0</v>
      </c>
      <c r="H4178">
        <v>1.9</v>
      </c>
      <c r="I4178">
        <v>0</v>
      </c>
      <c r="J4178">
        <v>3.8</v>
      </c>
      <c r="K4178">
        <f t="shared" si="321"/>
        <v>5.3000000000000007</v>
      </c>
      <c r="L4178">
        <f t="shared" si="319"/>
        <v>0.63255457251053981</v>
      </c>
      <c r="M4178">
        <f t="shared" si="320"/>
        <v>9.0473183485559812</v>
      </c>
      <c r="N4178" s="10" t="str" cm="1">
        <f t="array" ref="N4178">_xlfn.IFS(AND(C4178&lt;=0, C4178-M4178&lt;=2), "escarcha",AND(C4178&lt;=0, C4178-M4178&gt;2), "helada negra", AND(C4178&gt;0, M4178+2&gt;C4178), "rocío", TRUE, "sin riesgo")</f>
        <v>rocío</v>
      </c>
      <c r="O4178">
        <f t="shared" si="322"/>
        <v>0.8009528749828273</v>
      </c>
      <c r="P4178">
        <f t="shared" si="323"/>
        <v>11.570556435636924</v>
      </c>
      <c r="Q4178" s="10" t="str" cm="1">
        <f t="array" ref="Q4178">_xlfn.IFS(AND(D4178&lt;=0, D4178-P4178&lt;=2), "escarcha",AND(D4178&lt;=0, D4178-P4178&gt;2), "helada negra", AND(D4178&gt;0, P4178+2&gt;D4178), "rocío", TRUE, "sin riesgo")</f>
        <v>sin riesgo</v>
      </c>
    </row>
    <row r="4179" spans="1:17" x14ac:dyDescent="0.35">
      <c r="A4179" s="2">
        <v>45845</v>
      </c>
      <c r="B4179" s="3" t="s">
        <v>79</v>
      </c>
      <c r="C4179">
        <v>12.8</v>
      </c>
      <c r="D4179">
        <v>17.5</v>
      </c>
      <c r="E4179">
        <v>97</v>
      </c>
      <c r="F4179">
        <v>70</v>
      </c>
      <c r="G4179">
        <v>0</v>
      </c>
      <c r="H4179">
        <v>1.4</v>
      </c>
      <c r="I4179">
        <v>0</v>
      </c>
      <c r="J4179">
        <v>4.0999999999999996</v>
      </c>
      <c r="K4179">
        <f t="shared" si="321"/>
        <v>4.6999999999999993</v>
      </c>
      <c r="L4179">
        <f t="shared" si="319"/>
        <v>0.8513419182188563</v>
      </c>
      <c r="M4179">
        <f t="shared" si="320"/>
        <v>12.335421337141009</v>
      </c>
      <c r="N4179" s="10" t="str" cm="1">
        <f t="array" ref="N4179">_xlfn.IFS(AND(C4179&lt;=0, C4179-M4179&lt;=2), "escarcha",AND(C4179&lt;=0, C4179-M4179&gt;2), "helada negra", AND(C4179&gt;0, M4179+2&gt;C4179), "rocío", TRUE, "sin riesgo")</f>
        <v>rocío</v>
      </c>
      <c r="O4179">
        <f t="shared" si="322"/>
        <v>0.82716438975283135</v>
      </c>
      <c r="P4179">
        <f t="shared" si="323"/>
        <v>11.967853356231888</v>
      </c>
      <c r="Q4179" s="10" t="str" cm="1">
        <f t="array" ref="Q4179">_xlfn.IFS(AND(D4179&lt;=0, D4179-P4179&lt;=2), "escarcha",AND(D4179&lt;=0, D4179-P4179&gt;2), "helada negra", AND(D4179&gt;0, P4179+2&gt;D4179), "rocío", TRUE, "sin riesgo")</f>
        <v>sin riesgo</v>
      </c>
    </row>
    <row r="4180" spans="1:17" x14ac:dyDescent="0.35">
      <c r="A4180" s="2">
        <v>45845</v>
      </c>
      <c r="B4180" s="3" t="s">
        <v>80</v>
      </c>
      <c r="C4180">
        <v>15.6</v>
      </c>
      <c r="D4180">
        <v>18.899999999999999</v>
      </c>
      <c r="E4180">
        <v>80.099999999999994</v>
      </c>
      <c r="F4180">
        <v>62</v>
      </c>
      <c r="G4180">
        <v>0</v>
      </c>
      <c r="H4180">
        <v>3.3</v>
      </c>
      <c r="I4180">
        <v>0</v>
      </c>
      <c r="J4180">
        <v>7.3</v>
      </c>
      <c r="K4180">
        <f t="shared" si="321"/>
        <v>3.2999999999999989</v>
      </c>
      <c r="L4180">
        <f t="shared" si="319"/>
        <v>0.84116629289290323</v>
      </c>
      <c r="M4180">
        <f t="shared" si="320"/>
        <v>12.180593503981306</v>
      </c>
      <c r="N4180" s="10" t="str" cm="1">
        <f t="array" ref="N4180">_xlfn.IFS(AND(C4180&lt;=0, C4180-M4180&lt;=2), "escarcha",AND(C4180&lt;=0, C4180-M4180&gt;2), "helada negra", AND(C4180&gt;0, M4180+2&gt;C4180), "rocío", TRUE, "sin riesgo")</f>
        <v>sin riesgo</v>
      </c>
      <c r="O4180">
        <f t="shared" si="322"/>
        <v>0.79367718676410848</v>
      </c>
      <c r="P4180">
        <f t="shared" si="323"/>
        <v>11.460495744247684</v>
      </c>
      <c r="Q4180" s="10" t="str" cm="1">
        <f t="array" ref="Q4180">_xlfn.IFS(AND(D4180&lt;=0, D4180-P4180&lt;=2), "escarcha",AND(D4180&lt;=0, D4180-P4180&gt;2), "helada negra", AND(D4180&gt;0, P4180+2&gt;D4180), "rocío", TRUE, "sin riesgo")</f>
        <v>sin riesgo</v>
      </c>
    </row>
    <row r="4181" spans="1:17" x14ac:dyDescent="0.35">
      <c r="A4181" s="2">
        <v>45845</v>
      </c>
      <c r="B4181" s="3" t="s">
        <v>81</v>
      </c>
      <c r="C4181">
        <v>18</v>
      </c>
      <c r="D4181">
        <v>19.399999999999999</v>
      </c>
      <c r="E4181">
        <v>68.7</v>
      </c>
      <c r="F4181">
        <v>57</v>
      </c>
      <c r="G4181">
        <v>0</v>
      </c>
      <c r="H4181">
        <v>3.6</v>
      </c>
      <c r="I4181">
        <v>3</v>
      </c>
      <c r="J4181">
        <v>6.7</v>
      </c>
      <c r="K4181">
        <f t="shared" si="321"/>
        <v>1.3999999999999986</v>
      </c>
      <c r="L4181">
        <f t="shared" si="319"/>
        <v>0.83990999699749114</v>
      </c>
      <c r="M4181">
        <f t="shared" si="320"/>
        <v>12.16149127789933</v>
      </c>
      <c r="N4181" s="10" t="str" cm="1">
        <f t="array" ref="N4181">_xlfn.IFS(AND(C4181&lt;=0, C4181-M4181&lt;=2), "escarcha",AND(C4181&lt;=0, C4181-M4181&gt;2), "helada negra", AND(C4181&gt;0, M4181+2&gt;C4181), "rocío", TRUE, "sin riesgo")</f>
        <v>sin riesgo</v>
      </c>
      <c r="O4181">
        <f t="shared" si="322"/>
        <v>0.74075030909840178</v>
      </c>
      <c r="P4181">
        <f t="shared" si="323"/>
        <v>10.662715751016714</v>
      </c>
      <c r="Q4181" s="10" t="str" cm="1">
        <f t="array" ref="Q4181">_xlfn.IFS(AND(D4181&lt;=0, D4181-P4181&lt;=2), "escarcha",AND(D4181&lt;=0, D4181-P4181&gt;2), "helada negra", AND(D4181&gt;0, P4181+2&gt;D4181), "rocío", TRUE, "sin riesgo")</f>
        <v>sin riesgo</v>
      </c>
    </row>
    <row r="4182" spans="1:17" x14ac:dyDescent="0.35">
      <c r="A4182" s="2">
        <v>45845</v>
      </c>
      <c r="B4182" s="3" t="s">
        <v>82</v>
      </c>
      <c r="C4182">
        <v>19.399999999999999</v>
      </c>
      <c r="D4182">
        <v>20.399999999999999</v>
      </c>
      <c r="E4182">
        <v>56.9</v>
      </c>
      <c r="F4182">
        <v>54</v>
      </c>
      <c r="G4182">
        <v>5</v>
      </c>
      <c r="H4182">
        <v>3.3</v>
      </c>
      <c r="I4182">
        <v>10</v>
      </c>
      <c r="J4182">
        <v>7.5</v>
      </c>
      <c r="K4182">
        <f t="shared" si="321"/>
        <v>1</v>
      </c>
      <c r="L4182">
        <f t="shared" si="319"/>
        <v>0.73899438239613691</v>
      </c>
      <c r="M4182">
        <f t="shared" si="320"/>
        <v>10.636333942132325</v>
      </c>
      <c r="N4182" s="10" t="str" cm="1">
        <f t="array" ref="N4182">_xlfn.IFS(AND(C4182&lt;=0, C4182-M4182&lt;=2), "escarcha",AND(C4182&lt;=0, C4182-M4182&gt;2), "helada negra", AND(C4182&gt;0, M4182+2&gt;C4182), "rocío", TRUE, "sin riesgo")</f>
        <v>sin riesgo</v>
      </c>
      <c r="O4182">
        <f t="shared" si="322"/>
        <v>0.74864076613342545</v>
      </c>
      <c r="P4182">
        <f t="shared" si="323"/>
        <v>10.781333182096581</v>
      </c>
      <c r="Q4182" s="10" t="str" cm="1">
        <f t="array" ref="Q4182">_xlfn.IFS(AND(D4182&lt;=0, D4182-P4182&lt;=2), "escarcha",AND(D4182&lt;=0, D4182-P4182&gt;2), "helada negra", AND(D4182&gt;0, P4182+2&gt;D4182), "rocío", TRUE, "sin riesgo")</f>
        <v>sin riesgo</v>
      </c>
    </row>
    <row r="4183" spans="1:17" x14ac:dyDescent="0.35">
      <c r="A4183" s="2">
        <v>45845</v>
      </c>
      <c r="B4183" s="3" t="s">
        <v>83</v>
      </c>
      <c r="C4183">
        <v>20.399999999999999</v>
      </c>
      <c r="D4183">
        <v>21.6</v>
      </c>
      <c r="E4183">
        <v>54.9</v>
      </c>
      <c r="F4183">
        <v>52</v>
      </c>
      <c r="G4183">
        <v>3</v>
      </c>
      <c r="H4183">
        <v>3</v>
      </c>
      <c r="I4183">
        <v>8</v>
      </c>
      <c r="J4183">
        <v>6.1</v>
      </c>
      <c r="K4183">
        <f t="shared" si="321"/>
        <v>1.2000000000000028</v>
      </c>
      <c r="L4183">
        <f t="shared" si="319"/>
        <v>0.76517006808463583</v>
      </c>
      <c r="M4183">
        <f t="shared" si="320"/>
        <v>11.03017848331066</v>
      </c>
      <c r="N4183" s="10" t="str" cm="1">
        <f t="array" ref="N4183">_xlfn.IFS(AND(C4183&lt;=0, C4183-M4183&lt;=2), "escarcha",AND(C4183&lt;=0, C4183-M4183&gt;2), "helada negra", AND(C4183&gt;0, M4183+2&gt;C4183), "rocío", TRUE, "sin riesgo")</f>
        <v>sin riesgo</v>
      </c>
      <c r="O4183">
        <f t="shared" si="322"/>
        <v>0.78463157370579106</v>
      </c>
      <c r="P4183">
        <f t="shared" si="323"/>
        <v>11.323793687061219</v>
      </c>
      <c r="Q4183" s="10" t="str" cm="1">
        <f t="array" ref="Q4183">_xlfn.IFS(AND(D4183&lt;=0, D4183-P4183&lt;=2), "escarcha",AND(D4183&lt;=0, D4183-P4183&gt;2), "helada negra", AND(D4183&gt;0, P4183+2&gt;D4183), "rocío", TRUE, "sin riesgo")</f>
        <v>sin riesgo</v>
      </c>
    </row>
    <row r="4184" spans="1:17" x14ac:dyDescent="0.35">
      <c r="A4184" s="2">
        <v>45845</v>
      </c>
      <c r="B4184" s="3" t="s">
        <v>84</v>
      </c>
      <c r="C4184">
        <v>21.1</v>
      </c>
      <c r="D4184">
        <v>23.2</v>
      </c>
      <c r="E4184">
        <v>50.4</v>
      </c>
      <c r="F4184">
        <v>45</v>
      </c>
      <c r="G4184">
        <v>9</v>
      </c>
      <c r="H4184">
        <v>3.7</v>
      </c>
      <c r="I4184">
        <v>16</v>
      </c>
      <c r="J4184">
        <v>7.7</v>
      </c>
      <c r="K4184">
        <f t="shared" si="321"/>
        <v>2.0999999999999979</v>
      </c>
      <c r="L4184">
        <f t="shared" si="319"/>
        <v>0.72273913855542393</v>
      </c>
      <c r="M4184">
        <f t="shared" si="320"/>
        <v>10.392368315364982</v>
      </c>
      <c r="N4184" s="10" t="str" cm="1">
        <f t="array" ref="N4184">_xlfn.IFS(AND(C4184&lt;=0, C4184-M4184&lt;=2), "escarcha",AND(C4184&lt;=0, C4184-M4184&gt;2), "helada negra", AND(C4184&gt;0, M4184+2&gt;C4184), "rocío", TRUE, "sin riesgo")</f>
        <v>sin riesgo</v>
      </c>
      <c r="O4184">
        <f t="shared" si="322"/>
        <v>0.73732463551299754</v>
      </c>
      <c r="P4184">
        <f t="shared" si="323"/>
        <v>10.611252025362607</v>
      </c>
      <c r="Q4184" s="10" t="str" cm="1">
        <f t="array" ref="Q4184">_xlfn.IFS(AND(D4184&lt;=0, D4184-P4184&lt;=2), "escarcha",AND(D4184&lt;=0, D4184-P4184&gt;2), "helada negra", AND(D4184&gt;0, P4184+2&gt;D4184), "rocío", TRUE, "sin riesgo")</f>
        <v>sin riesgo</v>
      </c>
    </row>
    <row r="4185" spans="1:17" x14ac:dyDescent="0.35">
      <c r="A4185" s="2">
        <v>45845</v>
      </c>
      <c r="B4185" s="3" t="s">
        <v>85</v>
      </c>
      <c r="C4185">
        <v>21.6</v>
      </c>
      <c r="D4185">
        <v>22.8</v>
      </c>
      <c r="E4185">
        <v>50.5</v>
      </c>
      <c r="F4185">
        <v>48</v>
      </c>
      <c r="G4185">
        <v>7</v>
      </c>
      <c r="H4185">
        <v>4</v>
      </c>
      <c r="I4185">
        <v>17</v>
      </c>
      <c r="J4185">
        <v>9.4</v>
      </c>
      <c r="K4185">
        <f t="shared" si="321"/>
        <v>1.1999999999999993</v>
      </c>
      <c r="L4185">
        <f t="shared" si="319"/>
        <v>0.75536119140567781</v>
      </c>
      <c r="M4185">
        <f t="shared" si="320"/>
        <v>10.882448998594366</v>
      </c>
      <c r="N4185" s="10" t="str" cm="1">
        <f t="array" ref="N4185">_xlfn.IFS(AND(C4185&lt;=0, C4185-M4185&lt;=2), "escarcha",AND(C4185&lt;=0, C4185-M4185&gt;2), "helada negra", AND(C4185&gt;0, M4185+2&gt;C4185), "rocío", TRUE, "sin riesgo")</f>
        <v>sin riesgo</v>
      </c>
      <c r="O4185">
        <f t="shared" si="322"/>
        <v>0.77765435787195147</v>
      </c>
      <c r="P4185">
        <f t="shared" si="323"/>
        <v>11.218450618392234</v>
      </c>
      <c r="Q4185" s="10" t="str" cm="1">
        <f t="array" ref="Q4185">_xlfn.IFS(AND(D4185&lt;=0, D4185-P4185&lt;=2), "escarcha",AND(D4185&lt;=0, D4185-P4185&gt;2), "helada negra", AND(D4185&gt;0, P4185+2&gt;D4185), "rocío", TRUE, "sin riesgo")</f>
        <v>sin riesgo</v>
      </c>
    </row>
    <row r="4186" spans="1:17" x14ac:dyDescent="0.35">
      <c r="A4186" s="2">
        <v>45845</v>
      </c>
      <c r="B4186" s="3" t="s">
        <v>86</v>
      </c>
      <c r="C4186">
        <v>22.3</v>
      </c>
      <c r="D4186">
        <v>23.5</v>
      </c>
      <c r="E4186">
        <v>47.2</v>
      </c>
      <c r="F4186">
        <v>43</v>
      </c>
      <c r="G4186">
        <v>13</v>
      </c>
      <c r="H4186">
        <v>5</v>
      </c>
      <c r="I4186">
        <v>19</v>
      </c>
      <c r="J4186">
        <v>11.9</v>
      </c>
      <c r="K4186">
        <f t="shared" si="321"/>
        <v>1.1999999999999993</v>
      </c>
      <c r="L4186">
        <f t="shared" si="319"/>
        <v>0.73048359957093201</v>
      </c>
      <c r="M4186">
        <f t="shared" si="320"/>
        <v>10.508541933476735</v>
      </c>
      <c r="N4186" s="10" t="str" cm="1">
        <f t="array" ref="N4186">_xlfn.IFS(AND(C4186&lt;=0, C4186-M4186&lt;=2), "escarcha",AND(C4186&lt;=0, C4186-M4186&gt;2), "helada negra", AND(C4186&gt;0, M4186+2&gt;C4186), "rocío", TRUE, "sin riesgo")</f>
        <v>sin riesgo</v>
      </c>
      <c r="O4186">
        <f t="shared" si="322"/>
        <v>0.70997117679784005</v>
      </c>
      <c r="P4186">
        <f t="shared" si="323"/>
        <v>10.201070102361291</v>
      </c>
      <c r="Q4186" s="10" t="str" cm="1">
        <f t="array" ref="Q4186">_xlfn.IFS(AND(D4186&lt;=0, D4186-P4186&lt;=2), "escarcha",AND(D4186&lt;=0, D4186-P4186&gt;2), "helada negra", AND(D4186&gt;0, P4186+2&gt;D4186), "rocío", TRUE, "sin riesgo")</f>
        <v>sin riesgo</v>
      </c>
    </row>
    <row r="4187" spans="1:17" x14ac:dyDescent="0.35">
      <c r="A4187" s="2">
        <v>45845</v>
      </c>
      <c r="B4187" s="3" t="s">
        <v>87</v>
      </c>
      <c r="C4187">
        <v>23</v>
      </c>
      <c r="D4187">
        <v>24</v>
      </c>
      <c r="E4187">
        <v>46.1</v>
      </c>
      <c r="F4187">
        <v>44</v>
      </c>
      <c r="G4187">
        <v>10</v>
      </c>
      <c r="H4187">
        <v>4.0999999999999996</v>
      </c>
      <c r="I4187">
        <v>16</v>
      </c>
      <c r="J4187">
        <v>9.6999999999999993</v>
      </c>
      <c r="K4187">
        <f t="shared" si="321"/>
        <v>1</v>
      </c>
      <c r="L4187">
        <f t="shared" si="319"/>
        <v>0.74937979603977123</v>
      </c>
      <c r="M4187">
        <f t="shared" si="320"/>
        <v>10.792448717633823</v>
      </c>
      <c r="N4187" s="10" t="str" cm="1">
        <f t="array" ref="N4187">_xlfn.IFS(AND(C4187&lt;=0, C4187-M4187&lt;=2), "escarcha",AND(C4187&lt;=0, C4187-M4187&gt;2), "helada negra", AND(C4187&gt;0, M4187+2&gt;C4187), "rocío", TRUE, "sin riesgo")</f>
        <v>sin riesgo</v>
      </c>
      <c r="O4187">
        <f t="shared" si="322"/>
        <v>0.76305180263358519</v>
      </c>
      <c r="P4187">
        <f t="shared" si="323"/>
        <v>10.998261170143518</v>
      </c>
      <c r="Q4187" s="10" t="str" cm="1">
        <f t="array" ref="Q4187">_xlfn.IFS(AND(D4187&lt;=0, D4187-P4187&lt;=2), "escarcha",AND(D4187&lt;=0, D4187-P4187&gt;2), "helada negra", AND(D4187&gt;0, P4187+2&gt;D4187), "rocío", TRUE, "sin riesgo")</f>
        <v>sin riesgo</v>
      </c>
    </row>
    <row r="4188" spans="1:17" x14ac:dyDescent="0.35">
      <c r="A4188" s="2">
        <v>45845</v>
      </c>
      <c r="B4188" s="3" t="s">
        <v>88</v>
      </c>
      <c r="C4188">
        <v>23.1</v>
      </c>
      <c r="D4188">
        <v>24.5</v>
      </c>
      <c r="E4188">
        <v>50.4</v>
      </c>
      <c r="F4188">
        <v>44</v>
      </c>
      <c r="G4188">
        <v>12</v>
      </c>
      <c r="H4188">
        <v>4.5999999999999996</v>
      </c>
      <c r="I4188">
        <v>20</v>
      </c>
      <c r="J4188">
        <v>13.8</v>
      </c>
      <c r="K4188">
        <f t="shared" si="321"/>
        <v>1.3999999999999986</v>
      </c>
      <c r="L4188">
        <f t="shared" si="319"/>
        <v>0.84460794332384526</v>
      </c>
      <c r="M4188">
        <f t="shared" si="320"/>
        <v>12.232939126339323</v>
      </c>
      <c r="N4188" s="10" t="str" cm="1">
        <f t="array" ref="N4188">_xlfn.IFS(AND(C4188&lt;=0, C4188-M4188&lt;=2), "escarcha",AND(C4188&lt;=0, C4188-M4188&gt;2), "helada negra", AND(C4188&gt;0, M4188+2&gt;C4188), "rocío", TRUE, "sin riesgo")</f>
        <v>sin riesgo</v>
      </c>
      <c r="O4188">
        <f t="shared" si="322"/>
        <v>0.79303043694115904</v>
      </c>
      <c r="P4188">
        <f t="shared" si="323"/>
        <v>11.450716844045514</v>
      </c>
      <c r="Q4188" s="10" t="str" cm="1">
        <f t="array" ref="Q4188">_xlfn.IFS(AND(D4188&lt;=0, D4188-P4188&lt;=2), "escarcha",AND(D4188&lt;=0, D4188-P4188&gt;2), "helada negra", AND(D4188&gt;0, P4188+2&gt;D4188), "rocío", TRUE, "sin riesgo")</f>
        <v>sin riesgo</v>
      </c>
    </row>
    <row r="4189" spans="1:17" x14ac:dyDescent="0.35">
      <c r="A4189" s="2">
        <v>45845</v>
      </c>
      <c r="B4189" s="3" t="s">
        <v>89</v>
      </c>
      <c r="C4189">
        <v>23</v>
      </c>
      <c r="D4189">
        <v>23.4</v>
      </c>
      <c r="E4189">
        <v>52.3</v>
      </c>
      <c r="F4189">
        <v>47</v>
      </c>
      <c r="G4189">
        <v>15</v>
      </c>
      <c r="H4189">
        <v>7.6</v>
      </c>
      <c r="I4189">
        <v>23</v>
      </c>
      <c r="J4189">
        <v>17.600000000000001</v>
      </c>
      <c r="K4189">
        <f t="shared" si="321"/>
        <v>0.39999999999999858</v>
      </c>
      <c r="L4189">
        <f t="shared" si="319"/>
        <v>0.87556321710804552</v>
      </c>
      <c r="M4189">
        <f t="shared" si="320"/>
        <v>12.704718794084602</v>
      </c>
      <c r="N4189" s="10" t="str" cm="1">
        <f t="array" ref="N4189">_xlfn.IFS(AND(C4189&lt;=0, C4189-M4189&lt;=2), "escarcha",AND(C4189&lt;=0, C4189-M4189&gt;2), "helada negra", AND(C4189&gt;0, M4189+2&gt;C4189), "rocío", TRUE, "sin riesgo")</f>
        <v>sin riesgo</v>
      </c>
      <c r="O4189">
        <f t="shared" si="322"/>
        <v>0.79288688877406133</v>
      </c>
      <c r="P4189">
        <f t="shared" si="323"/>
        <v>11.448546488148725</v>
      </c>
      <c r="Q4189" s="10" t="str" cm="1">
        <f t="array" ref="Q4189">_xlfn.IFS(AND(D4189&lt;=0, D4189-P4189&lt;=2), "escarcha",AND(D4189&lt;=0, D4189-P4189&gt;2), "helada negra", AND(D4189&gt;0, P4189+2&gt;D4189), "rocío", TRUE, "sin riesgo")</f>
        <v>sin riesgo</v>
      </c>
    </row>
    <row r="4190" spans="1:17" x14ac:dyDescent="0.35">
      <c r="A4190" s="2">
        <v>45845</v>
      </c>
      <c r="B4190" s="3" t="s">
        <v>90</v>
      </c>
      <c r="C4190">
        <v>22.8</v>
      </c>
      <c r="D4190">
        <v>22.7</v>
      </c>
      <c r="E4190">
        <v>51.1</v>
      </c>
      <c r="F4190">
        <v>48</v>
      </c>
      <c r="G4190">
        <v>18</v>
      </c>
      <c r="H4190">
        <v>8.8000000000000007</v>
      </c>
      <c r="I4190">
        <v>28</v>
      </c>
      <c r="J4190">
        <v>16.7</v>
      </c>
      <c r="K4190">
        <f t="shared" si="321"/>
        <v>0.10000000000000142</v>
      </c>
      <c r="L4190">
        <f t="shared" si="319"/>
        <v>0.84023784417371927</v>
      </c>
      <c r="M4190">
        <f t="shared" si="320"/>
        <v>12.166475982925704</v>
      </c>
      <c r="N4190" s="10" t="str" cm="1">
        <f t="array" ref="N4190">_xlfn.IFS(AND(C4190&lt;=0, C4190-M4190&lt;=2), "escarcha",AND(C4190&lt;=0, C4190-M4190&gt;2), "helada negra", AND(C4190&gt;0, M4190+2&gt;C4190), "rocío", TRUE, "sin riesgo")</f>
        <v>sin riesgo</v>
      </c>
      <c r="O4190">
        <f t="shared" si="322"/>
        <v>0.77159077073149507</v>
      </c>
      <c r="P4190">
        <f t="shared" si="323"/>
        <v>11.126972493666901</v>
      </c>
      <c r="Q4190" s="10" t="str" cm="1">
        <f t="array" ref="Q4190">_xlfn.IFS(AND(D4190&lt;=0, D4190-P4190&lt;=2), "escarcha",AND(D4190&lt;=0, D4190-P4190&gt;2), "helada negra", AND(D4190&gt;0, P4190+2&gt;D4190), "rocío", TRUE, "sin riesgo")</f>
        <v>sin riesgo</v>
      </c>
    </row>
    <row r="4191" spans="1:17" x14ac:dyDescent="0.35">
      <c r="A4191" s="2">
        <v>45845</v>
      </c>
      <c r="B4191" s="3" t="s">
        <v>91</v>
      </c>
      <c r="C4191">
        <v>23.5</v>
      </c>
      <c r="D4191">
        <v>25</v>
      </c>
      <c r="E4191">
        <v>45.9</v>
      </c>
      <c r="F4191">
        <v>43</v>
      </c>
      <c r="G4191">
        <v>16</v>
      </c>
      <c r="H4191">
        <v>6.3</v>
      </c>
      <c r="I4191">
        <v>23</v>
      </c>
      <c r="J4191">
        <v>12.2</v>
      </c>
      <c r="K4191">
        <f t="shared" si="321"/>
        <v>1.5</v>
      </c>
      <c r="L4191">
        <f t="shared" si="319"/>
        <v>0.77523617817077706</v>
      </c>
      <c r="M4191">
        <f t="shared" si="320"/>
        <v>11.181960930427529</v>
      </c>
      <c r="N4191" s="10" t="str" cm="1">
        <f t="array" ref="N4191">_xlfn.IFS(AND(C4191&lt;=0, C4191-M4191&lt;=2), "escarcha",AND(C4191&lt;=0, C4191-M4191&gt;2), "helada negra", AND(C4191&gt;0, M4191+2&gt;C4191), "rocío", TRUE, "sin riesgo")</f>
        <v>sin riesgo</v>
      </c>
      <c r="O4191">
        <f t="shared" si="322"/>
        <v>0.79990770914137643</v>
      </c>
      <c r="P4191">
        <f t="shared" si="323"/>
        <v>11.554740162426707</v>
      </c>
      <c r="Q4191" s="10" t="str" cm="1">
        <f t="array" ref="Q4191">_xlfn.IFS(AND(D4191&lt;=0, D4191-P4191&lt;=2), "escarcha",AND(D4191&lt;=0, D4191-P4191&gt;2), "helada negra", AND(D4191&gt;0, P4191+2&gt;D4191), "rocío", TRUE, "sin riesgo")</f>
        <v>sin riesgo</v>
      </c>
    </row>
    <row r="4192" spans="1:17" x14ac:dyDescent="0.35">
      <c r="A4192" s="2">
        <v>45845</v>
      </c>
      <c r="B4192" s="3" t="s">
        <v>92</v>
      </c>
      <c r="C4192">
        <v>24.3</v>
      </c>
      <c r="D4192">
        <v>24.3</v>
      </c>
      <c r="E4192">
        <v>46.7</v>
      </c>
      <c r="F4192">
        <v>44</v>
      </c>
      <c r="G4192">
        <v>17</v>
      </c>
      <c r="H4192">
        <v>7.8</v>
      </c>
      <c r="I4192">
        <v>27</v>
      </c>
      <c r="J4192">
        <v>15.8</v>
      </c>
      <c r="K4192">
        <f t="shared" si="321"/>
        <v>0</v>
      </c>
      <c r="L4192">
        <f t="shared" ref="L4192:L4255" si="324">(LN(E4192/100))+((17.625*C4192)/(243.04+C4192))</f>
        <v>0.84060697038272825</v>
      </c>
      <c r="M4192">
        <f t="shared" ref="M4192:M4255" si="325">(243.04*L4192)/(17.625-L4192)</f>
        <v>12.172088542094684</v>
      </c>
      <c r="N4192" s="10" t="str" cm="1">
        <f t="array" ref="N4192">_xlfn.IFS(AND(C4192&lt;=0, C4192-M4192&lt;=2), "escarcha",AND(C4192&lt;=0, C4192-M4192&gt;2), "helada negra", AND(C4192&gt;0, M4192+2&gt;C4192), "rocío", TRUE, "sin riesgo")</f>
        <v>sin riesgo</v>
      </c>
      <c r="O4192">
        <f t="shared" si="322"/>
        <v>0.78105243962613768</v>
      </c>
      <c r="P4192">
        <f t="shared" si="323"/>
        <v>11.269744473279703</v>
      </c>
      <c r="Q4192" s="10" t="str" cm="1">
        <f t="array" ref="Q4192">_xlfn.IFS(AND(D4192&lt;=0, D4192-P4192&lt;=2), "escarcha",AND(D4192&lt;=0, D4192-P4192&gt;2), "helada negra", AND(D4192&gt;0, P4192+2&gt;D4192), "rocío", TRUE, "sin riesgo")</f>
        <v>sin riesgo</v>
      </c>
    </row>
    <row r="4193" spans="1:17" x14ac:dyDescent="0.35">
      <c r="A4193" s="2">
        <v>45845</v>
      </c>
      <c r="B4193" s="3" t="s">
        <v>93</v>
      </c>
      <c r="C4193">
        <v>23.9</v>
      </c>
      <c r="D4193">
        <v>23.5</v>
      </c>
      <c r="E4193">
        <v>46.6</v>
      </c>
      <c r="F4193">
        <v>45</v>
      </c>
      <c r="G4193">
        <v>22</v>
      </c>
      <c r="H4193">
        <v>15.3</v>
      </c>
      <c r="I4193">
        <v>31</v>
      </c>
      <c r="J4193">
        <v>25.5</v>
      </c>
      <c r="K4193">
        <f t="shared" si="321"/>
        <v>0.39999999999999858</v>
      </c>
      <c r="L4193">
        <f t="shared" si="324"/>
        <v>0.81445350641345693</v>
      </c>
      <c r="M4193">
        <f t="shared" si="325"/>
        <v>11.775035408530309</v>
      </c>
      <c r="N4193" s="10" t="str" cm="1">
        <f t="array" ref="N4193">_xlfn.IFS(AND(C4193&lt;=0, C4193-M4193&lt;=2), "escarcha",AND(C4193&lt;=0, C4193-M4193&gt;2), "helada negra", AND(C4193&gt;0, M4193+2&gt;C4193), "rocío", TRUE, "sin riesgo")</f>
        <v>sin riesgo</v>
      </c>
      <c r="O4193">
        <f t="shared" si="322"/>
        <v>0.7554335508745974</v>
      </c>
      <c r="P4193">
        <f t="shared" si="323"/>
        <v>10.883538160761734</v>
      </c>
      <c r="Q4193" s="10" t="str" cm="1">
        <f t="array" ref="Q4193">_xlfn.IFS(AND(D4193&lt;=0, D4193-P4193&lt;=2), "escarcha",AND(D4193&lt;=0, D4193-P4193&gt;2), "helada negra", AND(D4193&gt;0, P4193+2&gt;D4193), "rocío", TRUE, "sin riesgo")</f>
        <v>sin riesgo</v>
      </c>
    </row>
    <row r="4194" spans="1:17" x14ac:dyDescent="0.35">
      <c r="A4194" s="2">
        <v>45845</v>
      </c>
      <c r="B4194" s="3" t="s">
        <v>94</v>
      </c>
      <c r="C4194">
        <v>23.8</v>
      </c>
      <c r="D4194">
        <v>23.3</v>
      </c>
      <c r="E4194">
        <v>49.2</v>
      </c>
      <c r="F4194">
        <v>44</v>
      </c>
      <c r="G4194">
        <v>21</v>
      </c>
      <c r="H4194">
        <v>14.9</v>
      </c>
      <c r="I4194">
        <v>32</v>
      </c>
      <c r="J4194">
        <v>26.9</v>
      </c>
      <c r="K4194">
        <f t="shared" si="321"/>
        <v>0.5</v>
      </c>
      <c r="L4194">
        <f t="shared" si="324"/>
        <v>0.86273288137166138</v>
      </c>
      <c r="M4194">
        <f t="shared" si="325"/>
        <v>12.50896421138328</v>
      </c>
      <c r="N4194" s="10" t="str" cm="1">
        <f t="array" ref="N4194">_xlfn.IFS(AND(C4194&lt;=0, C4194-M4194&lt;=2), "escarcha",AND(C4194&lt;=0, C4194-M4194&gt;2), "helada negra", AND(C4194&gt;0, M4194+2&gt;C4194), "rocío", TRUE, "sin riesgo")</f>
        <v>sin riesgo</v>
      </c>
      <c r="O4194">
        <f t="shared" si="322"/>
        <v>0.72089261756297007</v>
      </c>
      <c r="P4194">
        <f t="shared" si="323"/>
        <v>10.364684618280341</v>
      </c>
      <c r="Q4194" s="10" t="str" cm="1">
        <f t="array" ref="Q4194">_xlfn.IFS(AND(D4194&lt;=0, D4194-P4194&lt;=2), "escarcha",AND(D4194&lt;=0, D4194-P4194&gt;2), "helada negra", AND(D4194&gt;0, P4194+2&gt;D4194), "rocío", TRUE, "sin riesgo")</f>
        <v>sin riesgo</v>
      </c>
    </row>
    <row r="4195" spans="1:17" x14ac:dyDescent="0.35">
      <c r="A4195" s="2">
        <v>45845</v>
      </c>
      <c r="B4195" s="3" t="s">
        <v>95</v>
      </c>
      <c r="C4195">
        <v>23.4</v>
      </c>
      <c r="D4195">
        <v>22.4</v>
      </c>
      <c r="E4195">
        <v>48.6</v>
      </c>
      <c r="F4195">
        <v>47</v>
      </c>
      <c r="G4195">
        <v>20</v>
      </c>
      <c r="H4195">
        <v>15.4</v>
      </c>
      <c r="I4195">
        <v>31</v>
      </c>
      <c r="J4195">
        <v>26.3</v>
      </c>
      <c r="K4195">
        <f t="shared" si="321"/>
        <v>1</v>
      </c>
      <c r="L4195">
        <f t="shared" si="324"/>
        <v>0.82636281797045086</v>
      </c>
      <c r="M4195">
        <f t="shared" si="325"/>
        <v>11.955685279898029</v>
      </c>
      <c r="N4195" s="10" t="str" cm="1">
        <f t="array" ref="N4195">_xlfn.IFS(AND(C4195&lt;=0, C4195-M4195&lt;=2), "escarcha",AND(C4195&lt;=0, C4195-M4195&gt;2), "helada negra", AND(C4195&gt;0, M4195+2&gt;C4195), "rocío", TRUE, "sin riesgo")</f>
        <v>sin riesgo</v>
      </c>
      <c r="O4195">
        <f t="shared" si="322"/>
        <v>0.73231918787386585</v>
      </c>
      <c r="P4195">
        <f t="shared" si="323"/>
        <v>10.536092962409038</v>
      </c>
      <c r="Q4195" s="10" t="str" cm="1">
        <f t="array" ref="Q4195">_xlfn.IFS(AND(D4195&lt;=0, D4195-P4195&lt;=2), "escarcha",AND(D4195&lt;=0, D4195-P4195&gt;2), "helada negra", AND(D4195&gt;0, P4195+2&gt;D4195), "rocío", TRUE, "sin riesgo")</f>
        <v>sin riesgo</v>
      </c>
    </row>
    <row r="4196" spans="1:17" x14ac:dyDescent="0.35">
      <c r="A4196" s="2">
        <v>45845</v>
      </c>
      <c r="B4196" s="3" t="s">
        <v>96</v>
      </c>
      <c r="C4196">
        <v>23.4</v>
      </c>
      <c r="D4196">
        <v>22.7</v>
      </c>
      <c r="E4196">
        <v>49.2</v>
      </c>
      <c r="F4196">
        <v>49</v>
      </c>
      <c r="G4196">
        <v>23</v>
      </c>
      <c r="H4196">
        <v>14.7</v>
      </c>
      <c r="I4196">
        <v>32</v>
      </c>
      <c r="J4196">
        <v>25.7</v>
      </c>
      <c r="K4196">
        <f t="shared" si="321"/>
        <v>0.69999999999999929</v>
      </c>
      <c r="L4196">
        <f t="shared" si="324"/>
        <v>0.8386329105622653</v>
      </c>
      <c r="M4196">
        <f t="shared" si="325"/>
        <v>12.14207585817069</v>
      </c>
      <c r="N4196" s="10" t="str" cm="1">
        <f t="array" ref="N4196">_xlfn.IFS(AND(C4196&lt;=0, C4196-M4196&lt;=2), "escarcha",AND(C4196&lt;=0, C4196-M4196&gt;2), "helada negra", AND(C4196&gt;0, M4196+2&gt;C4196), "rocío", TRUE, "sin riesgo")</f>
        <v>sin riesgo</v>
      </c>
      <c r="O4196">
        <f t="shared" si="322"/>
        <v>0.79221005793423072</v>
      </c>
      <c r="P4196">
        <f t="shared" si="323"/>
        <v>11.438313740206189</v>
      </c>
      <c r="Q4196" s="10" t="str" cm="1">
        <f t="array" ref="Q4196">_xlfn.IFS(AND(D4196&lt;=0, D4196-P4196&lt;=2), "escarcha",AND(D4196&lt;=0, D4196-P4196&gt;2), "helada negra", AND(D4196&gt;0, P4196+2&gt;D4196), "rocío", TRUE, "sin riesgo")</f>
        <v>sin riesgo</v>
      </c>
    </row>
    <row r="4197" spans="1:17" x14ac:dyDescent="0.35">
      <c r="A4197" s="2">
        <v>45845</v>
      </c>
      <c r="B4197" s="3" t="s">
        <v>97</v>
      </c>
      <c r="C4197">
        <v>23.4</v>
      </c>
      <c r="D4197">
        <v>21.4</v>
      </c>
      <c r="E4197">
        <v>51.6</v>
      </c>
      <c r="F4197">
        <v>53</v>
      </c>
      <c r="G4197">
        <v>18</v>
      </c>
      <c r="H4197">
        <v>18.100000000000001</v>
      </c>
      <c r="I4197">
        <v>29</v>
      </c>
      <c r="J4197">
        <v>29.3</v>
      </c>
      <c r="K4197">
        <f t="shared" si="321"/>
        <v>2</v>
      </c>
      <c r="L4197">
        <f t="shared" si="324"/>
        <v>0.88626095955151984</v>
      </c>
      <c r="M4197">
        <f t="shared" si="325"/>
        <v>12.868165462697259</v>
      </c>
      <c r="N4197" s="10" t="str" cm="1">
        <f t="array" ref="N4197">_xlfn.IFS(AND(C4197&lt;=0, C4197-M4197&lt;=2), "escarcha",AND(C4197&lt;=0, C4197-M4197&gt;2), "helada negra", AND(C4197&gt;0, M4197+2&gt;C4197), "rocío", TRUE, "sin riesgo")</f>
        <v>sin riesgo</v>
      </c>
      <c r="O4197">
        <f t="shared" si="322"/>
        <v>0.7914377160680387</v>
      </c>
      <c r="P4197">
        <f t="shared" si="323"/>
        <v>11.426638002627632</v>
      </c>
      <c r="Q4197" s="10" t="str" cm="1">
        <f t="array" ref="Q4197">_xlfn.IFS(AND(D4197&lt;=0, D4197-P4197&lt;=2), "escarcha",AND(D4197&lt;=0, D4197-P4197&gt;2), "helada negra", AND(D4197&gt;0, P4197+2&gt;D4197), "rocío", TRUE, "sin riesgo")</f>
        <v>sin riesgo</v>
      </c>
    </row>
    <row r="4198" spans="1:17" x14ac:dyDescent="0.35">
      <c r="A4198" s="2">
        <v>45845</v>
      </c>
      <c r="B4198" s="3" t="s">
        <v>98</v>
      </c>
      <c r="C4198">
        <v>21.8</v>
      </c>
      <c r="D4198">
        <v>20.399999999999999</v>
      </c>
      <c r="E4198">
        <v>55.6</v>
      </c>
      <c r="F4198">
        <v>56</v>
      </c>
      <c r="G4198">
        <v>23</v>
      </c>
      <c r="H4198">
        <v>18.899999999999999</v>
      </c>
      <c r="I4198">
        <v>33</v>
      </c>
      <c r="J4198">
        <v>30.2</v>
      </c>
      <c r="K4198">
        <f t="shared" si="321"/>
        <v>1.4000000000000021</v>
      </c>
      <c r="L4198">
        <f t="shared" si="324"/>
        <v>0.86379461925575873</v>
      </c>
      <c r="M4198">
        <f t="shared" si="325"/>
        <v>12.525151950294751</v>
      </c>
      <c r="N4198" s="10" t="str" cm="1">
        <f t="array" ref="N4198">_xlfn.IFS(AND(C4198&lt;=0, C4198-M4198&lt;=2), "escarcha",AND(C4198&lt;=0, C4198-M4198&gt;2), "helada negra", AND(C4198&gt;0, M4198+2&gt;C4198), "rocío", TRUE, "sin riesgo")</f>
        <v>sin riesgo</v>
      </c>
      <c r="O4198">
        <f t="shared" si="322"/>
        <v>0.78500841030430035</v>
      </c>
      <c r="P4198">
        <f t="shared" si="323"/>
        <v>11.329485708122299</v>
      </c>
      <c r="Q4198" s="10" t="str" cm="1">
        <f t="array" ref="Q4198">_xlfn.IFS(AND(D4198&lt;=0, D4198-P4198&lt;=2), "escarcha",AND(D4198&lt;=0, D4198-P4198&gt;2), "helada negra", AND(D4198&gt;0, P4198+2&gt;D4198), "rocío", TRUE, "sin riesgo")</f>
        <v>sin riesgo</v>
      </c>
    </row>
    <row r="4199" spans="1:17" x14ac:dyDescent="0.35">
      <c r="A4199" s="2">
        <v>45845</v>
      </c>
      <c r="B4199" s="3" t="s">
        <v>99</v>
      </c>
      <c r="C4199">
        <v>20.7</v>
      </c>
      <c r="D4199">
        <v>19.5</v>
      </c>
      <c r="E4199">
        <v>56.5</v>
      </c>
      <c r="F4199">
        <v>57</v>
      </c>
      <c r="G4199">
        <v>26</v>
      </c>
      <c r="H4199">
        <v>16.2</v>
      </c>
      <c r="I4199">
        <v>34</v>
      </c>
      <c r="J4199">
        <v>29.9</v>
      </c>
      <c r="K4199">
        <f t="shared" si="321"/>
        <v>1.1999999999999993</v>
      </c>
      <c r="L4199">
        <f t="shared" si="324"/>
        <v>0.8123930425942727</v>
      </c>
      <c r="M4199">
        <f t="shared" si="325"/>
        <v>11.743806631079339</v>
      </c>
      <c r="N4199" s="10" t="str" cm="1">
        <f t="array" ref="N4199">_xlfn.IFS(AND(C4199&lt;=0, C4199-M4199&lt;=2), "escarcha",AND(C4199&lt;=0, C4199-M4199&gt;2), "helada negra", AND(C4199&gt;0, M4199+2&gt;C4199), "rocío", TRUE, "sin riesgo")</f>
        <v>sin riesgo</v>
      </c>
      <c r="O4199">
        <f t="shared" si="322"/>
        <v>0.74696731632501456</v>
      </c>
      <c r="P4199">
        <f t="shared" si="323"/>
        <v>10.756166904169236</v>
      </c>
      <c r="Q4199" s="10" t="str" cm="1">
        <f t="array" ref="Q4199">_xlfn.IFS(AND(D4199&lt;=0, D4199-P4199&lt;=2), "escarcha",AND(D4199&lt;=0, D4199-P4199&gt;2), "helada negra", AND(D4199&gt;0, P4199+2&gt;D4199), "rocío", TRUE, "sin riesgo")</f>
        <v>sin riesgo</v>
      </c>
    </row>
    <row r="4200" spans="1:17" x14ac:dyDescent="0.35">
      <c r="A4200" s="2">
        <v>45845</v>
      </c>
      <c r="B4200" s="3" t="s">
        <v>100</v>
      </c>
      <c r="C4200">
        <v>20.100000000000001</v>
      </c>
      <c r="D4200">
        <v>18.5</v>
      </c>
      <c r="E4200">
        <v>57.5</v>
      </c>
      <c r="F4200">
        <v>59</v>
      </c>
      <c r="G4200">
        <v>20</v>
      </c>
      <c r="H4200">
        <v>17.600000000000001</v>
      </c>
      <c r="I4200">
        <v>31</v>
      </c>
      <c r="J4200">
        <v>29.2</v>
      </c>
      <c r="K4200">
        <f t="shared" si="321"/>
        <v>1.6000000000000014</v>
      </c>
      <c r="L4200">
        <f t="shared" si="324"/>
        <v>0.79290380947045402</v>
      </c>
      <c r="M4200">
        <f t="shared" si="325"/>
        <v>11.448802316263169</v>
      </c>
      <c r="N4200" s="10" t="str" cm="1">
        <f t="array" ref="N4200">_xlfn.IFS(AND(C4200&lt;=0, C4200-M4200&lt;=2), "escarcha",AND(C4200&lt;=0, C4200-M4200&gt;2), "helada negra", AND(C4200&gt;0, M4200+2&gt;C4200), "rocío", TRUE, "sin riesgo")</f>
        <v>sin riesgo</v>
      </c>
      <c r="O4200">
        <f t="shared" si="322"/>
        <v>0.71906948319865605</v>
      </c>
      <c r="P4200">
        <f t="shared" si="323"/>
        <v>10.337357474817482</v>
      </c>
      <c r="Q4200" s="10" t="str" cm="1">
        <f t="array" ref="Q4200">_xlfn.IFS(AND(D4200&lt;=0, D4200-P4200&lt;=2), "escarcha",AND(D4200&lt;=0, D4200-P4200&gt;2), "helada negra", AND(D4200&gt;0, P4200+2&gt;D4200), "rocío", TRUE, "sin riesgo")</f>
        <v>sin riesgo</v>
      </c>
    </row>
    <row r="4201" spans="1:17" x14ac:dyDescent="0.35">
      <c r="A4201" s="2">
        <v>45845</v>
      </c>
      <c r="B4201" s="3" t="s">
        <v>101</v>
      </c>
      <c r="C4201">
        <v>19.899999999999999</v>
      </c>
      <c r="D4201">
        <v>17.8</v>
      </c>
      <c r="E4201">
        <v>57.2</v>
      </c>
      <c r="F4201">
        <v>60</v>
      </c>
      <c r="G4201">
        <v>16</v>
      </c>
      <c r="H4201">
        <v>16</v>
      </c>
      <c r="I4201">
        <v>23</v>
      </c>
      <c r="J4201">
        <v>29.4</v>
      </c>
      <c r="K4201">
        <f t="shared" si="321"/>
        <v>2.0999999999999979</v>
      </c>
      <c r="L4201">
        <f t="shared" si="324"/>
        <v>0.77529068737294038</v>
      </c>
      <c r="M4201">
        <f t="shared" si="325"/>
        <v>11.182783344393588</v>
      </c>
      <c r="N4201" s="10" t="str" cm="1">
        <f t="array" ref="N4201">_xlfn.IFS(AND(C4201&lt;=0, C4201-M4201&lt;=2), "escarcha",AND(C4201&lt;=0, C4201-M4201&gt;2), "helada negra", AND(C4201&gt;0, M4201+2&gt;C4201), "rocío", TRUE, "sin riesgo")</f>
        <v>sin riesgo</v>
      </c>
      <c r="O4201">
        <f t="shared" si="322"/>
        <v>0.69192318776598305</v>
      </c>
      <c r="P4201">
        <f t="shared" si="323"/>
        <v>9.9311550652830309</v>
      </c>
      <c r="Q4201" s="10" t="str" cm="1">
        <f t="array" ref="Q4201">_xlfn.IFS(AND(D4201&lt;=0, D4201-P4201&lt;=2), "escarcha",AND(D4201&lt;=0, D4201-P4201&gt;2), "helada negra", AND(D4201&gt;0, P4201+2&gt;D4201), "rocío", TRUE, "sin riesgo")</f>
        <v>sin riesgo</v>
      </c>
    </row>
    <row r="4202" spans="1:17" x14ac:dyDescent="0.35">
      <c r="A4202" s="2">
        <v>45845</v>
      </c>
      <c r="B4202" s="3" t="s">
        <v>102</v>
      </c>
      <c r="C4202">
        <v>18.399999999999999</v>
      </c>
      <c r="D4202">
        <v>16.2</v>
      </c>
      <c r="E4202">
        <v>59.2</v>
      </c>
      <c r="F4202">
        <v>64</v>
      </c>
      <c r="G4202">
        <v>15</v>
      </c>
      <c r="H4202">
        <v>18.7</v>
      </c>
      <c r="I4202">
        <v>25</v>
      </c>
      <c r="J4202">
        <v>30.3</v>
      </c>
      <c r="K4202">
        <f t="shared" si="321"/>
        <v>2.1999999999999993</v>
      </c>
      <c r="L4202">
        <f t="shared" si="324"/>
        <v>0.71618893240125658</v>
      </c>
      <c r="M4202">
        <f t="shared" si="325"/>
        <v>10.294192621522997</v>
      </c>
      <c r="N4202" s="10" t="str" cm="1">
        <f t="array" ref="N4202">_xlfn.IFS(AND(C4202&lt;=0, C4202-M4202&lt;=2), "escarcha",AND(C4202&lt;=0, C4202-M4202&gt;2), "helada negra", AND(C4202&gt;0, M4202+2&gt;C4202), "rocío", TRUE, "sin riesgo")</f>
        <v>sin riesgo</v>
      </c>
      <c r="O4202">
        <f t="shared" si="322"/>
        <v>0.65510542938824456</v>
      </c>
      <c r="P4202">
        <f t="shared" si="323"/>
        <v>9.3823107088861111</v>
      </c>
      <c r="Q4202" s="10" t="str" cm="1">
        <f t="array" ref="Q4202">_xlfn.IFS(AND(D4202&lt;=0, D4202-P4202&lt;=2), "escarcha",AND(D4202&lt;=0, D4202-P4202&gt;2), "helada negra", AND(D4202&gt;0, P4202+2&gt;D4202), "rocío", TRUE, "sin riesgo")</f>
        <v>sin riesgo</v>
      </c>
    </row>
    <row r="4203" spans="1:17" x14ac:dyDescent="0.35">
      <c r="A4203" s="2">
        <v>45845</v>
      </c>
      <c r="B4203" s="3" t="s">
        <v>103</v>
      </c>
      <c r="C4203">
        <v>16.8</v>
      </c>
      <c r="D4203">
        <v>15.2</v>
      </c>
      <c r="E4203">
        <v>63.1</v>
      </c>
      <c r="F4203">
        <v>66</v>
      </c>
      <c r="G4203">
        <v>17</v>
      </c>
      <c r="H4203">
        <v>17.2</v>
      </c>
      <c r="I4203">
        <v>25</v>
      </c>
      <c r="J4203">
        <v>26.5</v>
      </c>
      <c r="K4203">
        <f t="shared" si="321"/>
        <v>1.6000000000000014</v>
      </c>
      <c r="L4203">
        <f t="shared" si="324"/>
        <v>0.67909799735217979</v>
      </c>
      <c r="M4203">
        <f t="shared" si="325"/>
        <v>9.7396985566589969</v>
      </c>
      <c r="N4203" s="10" t="str" cm="1">
        <f t="array" ref="N4203">_xlfn.IFS(AND(C4203&lt;=0, C4203-M4203&lt;=2), "escarcha",AND(C4203&lt;=0, C4203-M4203&gt;2), "helada negra", AND(C4203&gt;0, M4203+2&gt;C4203), "rocío", TRUE, "sin riesgo")</f>
        <v>sin riesgo</v>
      </c>
      <c r="O4203">
        <f t="shared" si="322"/>
        <v>0.62189161923536007</v>
      </c>
      <c r="P4203">
        <f t="shared" si="323"/>
        <v>8.8892298839869444</v>
      </c>
      <c r="Q4203" s="10" t="str" cm="1">
        <f t="array" ref="Q4203">_xlfn.IFS(AND(D4203&lt;=0, D4203-P4203&lt;=2), "escarcha",AND(D4203&lt;=0, D4203-P4203&gt;2), "helada negra", AND(D4203&gt;0, P4203+2&gt;D4203), "rocío", TRUE, "sin riesgo")</f>
        <v>sin riesgo</v>
      </c>
    </row>
    <row r="4204" spans="1:17" x14ac:dyDescent="0.35">
      <c r="A4204" s="2">
        <v>45845</v>
      </c>
      <c r="B4204" s="3" t="s">
        <v>104</v>
      </c>
      <c r="C4204">
        <v>15.8</v>
      </c>
      <c r="D4204">
        <v>14.1</v>
      </c>
      <c r="E4204">
        <v>65.2</v>
      </c>
      <c r="F4204">
        <v>68</v>
      </c>
      <c r="G4204">
        <v>17</v>
      </c>
      <c r="H4204">
        <v>15.4</v>
      </c>
      <c r="I4204">
        <v>27</v>
      </c>
      <c r="J4204">
        <v>26.4</v>
      </c>
      <c r="K4204">
        <f t="shared" si="321"/>
        <v>1.7000000000000011</v>
      </c>
      <c r="L4204">
        <f t="shared" si="324"/>
        <v>0.6481469556380719</v>
      </c>
      <c r="M4204">
        <f t="shared" si="325"/>
        <v>9.2788478339683689</v>
      </c>
      <c r="N4204" s="10" t="str" cm="1">
        <f t="array" ref="N4204">_xlfn.IFS(AND(C4204&lt;=0, C4204-M4204&lt;=2), "escarcha",AND(C4204&lt;=0, C4204-M4204&gt;2), "helada negra", AND(C4204&gt;0, M4204+2&gt;C4204), "rocío", TRUE, "sin riesgo")</f>
        <v>sin riesgo</v>
      </c>
      <c r="O4204">
        <f t="shared" si="322"/>
        <v>0.58078575750177441</v>
      </c>
      <c r="P4204">
        <f t="shared" si="323"/>
        <v>8.2816472789502935</v>
      </c>
      <c r="Q4204" s="10" t="str" cm="1">
        <f t="array" ref="Q4204">_xlfn.IFS(AND(D4204&lt;=0, D4204-P4204&lt;=2), "escarcha",AND(D4204&lt;=0, D4204-P4204&gt;2), "helada negra", AND(D4204&gt;0, P4204+2&gt;D4204), "rocío", TRUE, "sin riesgo")</f>
        <v>sin riesgo</v>
      </c>
    </row>
    <row r="4205" spans="1:17" x14ac:dyDescent="0.35">
      <c r="A4205" s="2">
        <v>45845</v>
      </c>
      <c r="B4205" s="3" t="s">
        <v>105</v>
      </c>
      <c r="C4205">
        <v>14.3</v>
      </c>
      <c r="D4205">
        <v>13</v>
      </c>
      <c r="E4205">
        <v>70</v>
      </c>
      <c r="F4205">
        <v>74</v>
      </c>
      <c r="G4205">
        <v>11</v>
      </c>
      <c r="H4205">
        <v>17.8</v>
      </c>
      <c r="I4205">
        <v>19</v>
      </c>
      <c r="J4205">
        <v>30.1</v>
      </c>
      <c r="K4205">
        <f t="shared" si="321"/>
        <v>1.3000000000000007</v>
      </c>
      <c r="L4205">
        <f t="shared" si="324"/>
        <v>0.62272001992230763</v>
      </c>
      <c r="M4205">
        <f t="shared" si="325"/>
        <v>8.9015046111025207</v>
      </c>
      <c r="N4205" s="10" t="str" cm="1">
        <f t="array" ref="N4205">_xlfn.IFS(AND(C4205&lt;=0, C4205-M4205&lt;=2), "escarcha",AND(C4205&lt;=0, C4205-M4205&gt;2), "helada negra", AND(C4205&gt;0, M4205+2&gt;C4205), "rocío", TRUE, "sin riesgo")</f>
        <v>sin riesgo</v>
      </c>
      <c r="O4205">
        <f t="shared" si="322"/>
        <v>0.59377461351196981</v>
      </c>
      <c r="P4205">
        <f t="shared" si="323"/>
        <v>8.4733176147407647</v>
      </c>
      <c r="Q4205" s="10" t="str" cm="1">
        <f t="array" ref="Q4205">_xlfn.IFS(AND(D4205&lt;=0, D4205-P4205&lt;=2), "escarcha",AND(D4205&lt;=0, D4205-P4205&gt;2), "helada negra", AND(D4205&gt;0, P4205+2&gt;D4205), "rocío", TRUE, "sin riesgo")</f>
        <v>sin riesgo</v>
      </c>
    </row>
    <row r="4206" spans="1:17" x14ac:dyDescent="0.35">
      <c r="A4206" s="2">
        <v>45845</v>
      </c>
      <c r="B4206" s="3" t="s">
        <v>106</v>
      </c>
      <c r="C4206">
        <v>13.7</v>
      </c>
      <c r="D4206">
        <v>12.4</v>
      </c>
      <c r="E4206">
        <v>72.2</v>
      </c>
      <c r="F4206">
        <v>76</v>
      </c>
      <c r="G4206">
        <v>11</v>
      </c>
      <c r="H4206">
        <v>15.2</v>
      </c>
      <c r="I4206">
        <v>21</v>
      </c>
      <c r="J4206">
        <v>24.1</v>
      </c>
      <c r="K4206">
        <f t="shared" si="321"/>
        <v>1.2999999999999989</v>
      </c>
      <c r="L4206">
        <f t="shared" si="324"/>
        <v>0.6147641342738579</v>
      </c>
      <c r="M4206">
        <f t="shared" si="325"/>
        <v>8.7836686318364716</v>
      </c>
      <c r="N4206" s="10" t="str" cm="1">
        <f t="array" ref="N4206">_xlfn.IFS(AND(C4206&lt;=0, C4206-M4206&lt;=2), "escarcha",AND(C4206&lt;=0, C4206-M4206&gt;2), "helada negra", AND(C4206&gt;0, M4206+2&gt;C4206), "rocío", TRUE, "sin riesgo")</f>
        <v>sin riesgo</v>
      </c>
      <c r="O4206">
        <f t="shared" si="322"/>
        <v>0.58114567857008437</v>
      </c>
      <c r="P4206">
        <f t="shared" si="323"/>
        <v>8.2869545265993363</v>
      </c>
      <c r="Q4206" s="10" t="str" cm="1">
        <f t="array" ref="Q4206">_xlfn.IFS(AND(D4206&lt;=0, D4206-P4206&lt;=2), "escarcha",AND(D4206&lt;=0, D4206-P4206&gt;2), "helada negra", AND(D4206&gt;0, P4206+2&gt;D4206), "rocío", TRUE, "sin riesgo")</f>
        <v>sin riesgo</v>
      </c>
    </row>
    <row r="4207" spans="1:17" x14ac:dyDescent="0.35">
      <c r="A4207" s="2">
        <v>45845</v>
      </c>
      <c r="B4207" s="3" t="s">
        <v>107</v>
      </c>
      <c r="C4207">
        <v>13.7</v>
      </c>
      <c r="D4207">
        <v>12</v>
      </c>
      <c r="E4207">
        <v>69.5</v>
      </c>
      <c r="F4207">
        <v>75</v>
      </c>
      <c r="G4207">
        <v>8</v>
      </c>
      <c r="H4207">
        <v>7.5</v>
      </c>
      <c r="I4207">
        <v>14</v>
      </c>
      <c r="J4207">
        <v>16.399999999999999</v>
      </c>
      <c r="K4207">
        <f t="shared" si="321"/>
        <v>1.6999999999999993</v>
      </c>
      <c r="L4207">
        <f t="shared" si="324"/>
        <v>0.57665084094582375</v>
      </c>
      <c r="M4207">
        <f t="shared" si="325"/>
        <v>8.2206915799258731</v>
      </c>
      <c r="N4207" s="10" t="str" cm="1">
        <f t="array" ref="N4207">_xlfn.IFS(AND(C4207&lt;=0, C4207-M4207&lt;=2), "escarcha",AND(C4207&lt;=0, C4207-M4207&gt;2), "helada negra", AND(C4207&gt;0, M4207+2&gt;C4207), "rocío", TRUE, "sin riesgo")</f>
        <v>sin riesgo</v>
      </c>
      <c r="O4207">
        <f t="shared" si="322"/>
        <v>0.54159960885311242</v>
      </c>
      <c r="P4207">
        <f t="shared" si="323"/>
        <v>7.7051620825954004</v>
      </c>
      <c r="Q4207" s="10" t="str" cm="1">
        <f t="array" ref="Q4207">_xlfn.IFS(AND(D4207&lt;=0, D4207-P4207&lt;=2), "escarcha",AND(D4207&lt;=0, D4207-P4207&gt;2), "helada negra", AND(D4207&gt;0, P4207+2&gt;D4207), "rocío", TRUE, "sin riesgo")</f>
        <v>sin riesgo</v>
      </c>
    </row>
    <row r="4208" spans="1:17" x14ac:dyDescent="0.35">
      <c r="A4208" s="2">
        <v>45845</v>
      </c>
      <c r="B4208" s="3" t="s">
        <v>108</v>
      </c>
      <c r="C4208">
        <v>13.2</v>
      </c>
      <c r="D4208">
        <v>12.5</v>
      </c>
      <c r="E4208">
        <v>67.7</v>
      </c>
      <c r="F4208">
        <v>66</v>
      </c>
      <c r="G4208">
        <v>2</v>
      </c>
      <c r="H4208">
        <v>8.9</v>
      </c>
      <c r="I4208">
        <v>10</v>
      </c>
      <c r="J4208">
        <v>20.5</v>
      </c>
      <c r="K4208">
        <f t="shared" si="321"/>
        <v>0.69999999999999929</v>
      </c>
      <c r="L4208">
        <f t="shared" si="324"/>
        <v>0.51785386467631334</v>
      </c>
      <c r="M4208">
        <f t="shared" si="325"/>
        <v>7.3571127688592561</v>
      </c>
      <c r="N4208" s="10" t="str" cm="1">
        <f t="array" ref="N4208">_xlfn.IFS(AND(C4208&lt;=0, C4208-M4208&lt;=2), "escarcha",AND(C4208&lt;=0, C4208-M4208&gt;2), "helada negra", AND(C4208&gt;0, M4208+2&gt;C4208), "rocío", TRUE, "sin riesgo")</f>
        <v>sin riesgo</v>
      </c>
      <c r="O4208">
        <f t="shared" si="322"/>
        <v>0.44662942572605441</v>
      </c>
      <c r="P4208">
        <f t="shared" si="323"/>
        <v>6.3189238559692757</v>
      </c>
      <c r="Q4208" s="10" t="str" cm="1">
        <f t="array" ref="Q4208">_xlfn.IFS(AND(D4208&lt;=0, D4208-P4208&lt;=2), "escarcha",AND(D4208&lt;=0, D4208-P4208&gt;2), "helada negra", AND(D4208&gt;0, P4208+2&gt;D4208), "rocío", TRUE, "sin riesgo")</f>
        <v>sin riesgo</v>
      </c>
    </row>
    <row r="4209" spans="1:17" x14ac:dyDescent="0.35">
      <c r="A4209" s="2">
        <v>45846</v>
      </c>
      <c r="B4209" s="3" t="s">
        <v>61</v>
      </c>
      <c r="C4209">
        <v>13.4</v>
      </c>
      <c r="D4209">
        <v>12.2</v>
      </c>
      <c r="E4209">
        <v>61.6</v>
      </c>
      <c r="F4209">
        <v>65</v>
      </c>
      <c r="G4209">
        <v>5</v>
      </c>
      <c r="H4209">
        <v>5.0999999999999996</v>
      </c>
      <c r="I4209">
        <v>11</v>
      </c>
      <c r="J4209">
        <v>9</v>
      </c>
      <c r="K4209">
        <f t="shared" si="321"/>
        <v>1.2000000000000011</v>
      </c>
      <c r="L4209">
        <f t="shared" si="324"/>
        <v>0.43646735137403136</v>
      </c>
      <c r="M4209">
        <f t="shared" si="325"/>
        <v>6.1714997578006994</v>
      </c>
      <c r="N4209" s="10" t="str" cm="1">
        <f t="array" ref="N4209">_xlfn.IFS(AND(C4209&lt;=0, C4209-M4209&lt;=2), "escarcha",AND(C4209&lt;=0, C4209-M4209&gt;2), "helada negra", AND(C4209&gt;0, M4209+2&gt;C4209), "rocío", TRUE, "sin riesgo")</f>
        <v>sin riesgo</v>
      </c>
      <c r="O4209">
        <f t="shared" si="322"/>
        <v>0.4116594910537611</v>
      </c>
      <c r="P4209">
        <f t="shared" si="323"/>
        <v>5.8123362315238891</v>
      </c>
      <c r="Q4209" s="10" t="str" cm="1">
        <f t="array" ref="Q4209">_xlfn.IFS(AND(D4209&lt;=0, D4209-P4209&lt;=2), "escarcha",AND(D4209&lt;=0, D4209-P4209&gt;2), "helada negra", AND(D4209&gt;0, P4209+2&gt;D4209), "rocío", TRUE, "sin riesgo")</f>
        <v>sin riesgo</v>
      </c>
    </row>
    <row r="4210" spans="1:17" x14ac:dyDescent="0.35">
      <c r="A4210" s="2">
        <v>45846</v>
      </c>
      <c r="B4210" s="3" t="s">
        <v>62</v>
      </c>
      <c r="C4210">
        <v>11.6</v>
      </c>
      <c r="D4210">
        <v>11.9</v>
      </c>
      <c r="E4210">
        <v>71.3</v>
      </c>
      <c r="F4210">
        <v>64</v>
      </c>
      <c r="G4210">
        <v>0</v>
      </c>
      <c r="H4210">
        <v>4.0999999999999996</v>
      </c>
      <c r="I4210">
        <v>0</v>
      </c>
      <c r="J4210">
        <v>7.2</v>
      </c>
      <c r="K4210">
        <f t="shared" si="321"/>
        <v>0.30000000000000071</v>
      </c>
      <c r="L4210">
        <f t="shared" si="324"/>
        <v>0.46462435066872815</v>
      </c>
      <c r="M4210">
        <f t="shared" si="325"/>
        <v>6.5804096888128552</v>
      </c>
      <c r="N4210" s="10" t="str" cm="1">
        <f t="array" ref="N4210">_xlfn.IFS(AND(C4210&lt;=0, C4210-M4210&lt;=2), "escarcha",AND(C4210&lt;=0, C4210-M4210&gt;2), "helada negra", AND(C4210&gt;0, M4210+2&gt;C4210), "rocío", TRUE, "sin riesgo")</f>
        <v>sin riesgo</v>
      </c>
      <c r="O4210">
        <f t="shared" si="322"/>
        <v>0.37640647233039443</v>
      </c>
      <c r="P4210">
        <f t="shared" si="323"/>
        <v>5.3037268742188761</v>
      </c>
      <c r="Q4210" s="10" t="str" cm="1">
        <f t="array" ref="Q4210">_xlfn.IFS(AND(D4210&lt;=0, D4210-P4210&lt;=2), "escarcha",AND(D4210&lt;=0, D4210-P4210&gt;2), "helada negra", AND(D4210&gt;0, P4210+2&gt;D4210), "rocío", TRUE, "sin riesgo")</f>
        <v>sin riesgo</v>
      </c>
    </row>
    <row r="4211" spans="1:17" x14ac:dyDescent="0.35">
      <c r="A4211" s="2">
        <v>45846</v>
      </c>
      <c r="B4211" s="3" t="s">
        <v>63</v>
      </c>
      <c r="C4211">
        <v>8.6</v>
      </c>
      <c r="D4211">
        <v>11.9</v>
      </c>
      <c r="E4211">
        <v>78.8</v>
      </c>
      <c r="F4211">
        <v>63</v>
      </c>
      <c r="G4211">
        <v>0</v>
      </c>
      <c r="H4211">
        <v>5.4</v>
      </c>
      <c r="I4211">
        <v>0</v>
      </c>
      <c r="J4211">
        <v>11</v>
      </c>
      <c r="K4211">
        <f t="shared" si="321"/>
        <v>3.3000000000000007</v>
      </c>
      <c r="L4211">
        <f t="shared" si="324"/>
        <v>0.36409140410416346</v>
      </c>
      <c r="M4211">
        <f t="shared" si="325"/>
        <v>5.126542114620551</v>
      </c>
      <c r="N4211" s="10" t="str" cm="1">
        <f t="array" ref="N4211">_xlfn.IFS(AND(C4211&lt;=0, C4211-M4211&lt;=2), "escarcha",AND(C4211&lt;=0, C4211-M4211&gt;2), "helada negra", AND(C4211&gt;0, M4211+2&gt;C4211), "rocío", TRUE, "sin riesgo")</f>
        <v>sin riesgo</v>
      </c>
      <c r="O4211">
        <f t="shared" si="322"/>
        <v>0.36065811536225523</v>
      </c>
      <c r="P4211">
        <f t="shared" si="323"/>
        <v>5.0771902539557328</v>
      </c>
      <c r="Q4211" s="10" t="str" cm="1">
        <f t="array" ref="Q4211">_xlfn.IFS(AND(D4211&lt;=0, D4211-P4211&lt;=2), "escarcha",AND(D4211&lt;=0, D4211-P4211&gt;2), "helada negra", AND(D4211&gt;0, P4211+2&gt;D4211), "rocío", TRUE, "sin riesgo")</f>
        <v>sin riesgo</v>
      </c>
    </row>
    <row r="4212" spans="1:17" x14ac:dyDescent="0.35">
      <c r="A4212" s="2">
        <v>45846</v>
      </c>
      <c r="B4212" s="3" t="s">
        <v>64</v>
      </c>
      <c r="C4212">
        <v>7</v>
      </c>
      <c r="D4212">
        <v>11.8</v>
      </c>
      <c r="E4212">
        <v>85.2</v>
      </c>
      <c r="F4212">
        <v>63</v>
      </c>
      <c r="G4212">
        <v>0</v>
      </c>
      <c r="H4212">
        <v>6</v>
      </c>
      <c r="I4212">
        <v>0</v>
      </c>
      <c r="J4212">
        <v>11.7</v>
      </c>
      <c r="K4212">
        <f t="shared" si="321"/>
        <v>4.8000000000000007</v>
      </c>
      <c r="L4212">
        <f t="shared" si="324"/>
        <v>0.33325230047875765</v>
      </c>
      <c r="M4212">
        <f t="shared" si="325"/>
        <v>4.6839475405137758</v>
      </c>
      <c r="N4212" s="10" t="str" cm="1">
        <f t="array" ref="N4212">_xlfn.IFS(AND(C4212&lt;=0, C4212-M4212&lt;=2), "escarcha",AND(C4212&lt;=0, C4212-M4212&gt;2), "helada negra", AND(C4212&gt;0, M4212+2&gt;C4212), "rocío", TRUE, "sin riesgo")</f>
        <v>sin riesgo</v>
      </c>
      <c r="O4212">
        <f t="shared" si="322"/>
        <v>0.35406483862977955</v>
      </c>
      <c r="P4212">
        <f t="shared" si="323"/>
        <v>4.9824701196871688</v>
      </c>
      <c r="Q4212" s="10" t="str" cm="1">
        <f t="array" ref="Q4212">_xlfn.IFS(AND(D4212&lt;=0, D4212-P4212&lt;=2), "escarcha",AND(D4212&lt;=0, D4212-P4212&gt;2), "helada negra", AND(D4212&gt;0, P4212+2&gt;D4212), "rocío", TRUE, "sin riesgo")</f>
        <v>sin riesgo</v>
      </c>
    </row>
    <row r="4213" spans="1:17" x14ac:dyDescent="0.35">
      <c r="A4213" s="2">
        <v>45846</v>
      </c>
      <c r="B4213" s="3" t="s">
        <v>65</v>
      </c>
      <c r="C4213">
        <v>5.4</v>
      </c>
      <c r="D4213">
        <v>11.2</v>
      </c>
      <c r="E4213">
        <v>88</v>
      </c>
      <c r="F4213">
        <v>65</v>
      </c>
      <c r="G4213">
        <v>0</v>
      </c>
      <c r="H4213">
        <v>2.6</v>
      </c>
      <c r="I4213">
        <v>0</v>
      </c>
      <c r="J4213">
        <v>5.7</v>
      </c>
      <c r="K4213">
        <f t="shared" si="321"/>
        <v>5.7999999999999989</v>
      </c>
      <c r="L4213">
        <f t="shared" si="324"/>
        <v>0.25525711311416927</v>
      </c>
      <c r="M4213">
        <f t="shared" si="325"/>
        <v>3.5715951108353017</v>
      </c>
      <c r="N4213" s="10" t="str" cm="1">
        <f t="array" ref="N4213">_xlfn.IFS(AND(C4213&lt;=0, C4213-M4213&lt;=2), "escarcha",AND(C4213&lt;=0, C4213-M4213&gt;2), "helada negra", AND(C4213&gt;0, M4213+2&gt;C4213), "rocío", TRUE, "sin riesgo")</f>
        <v>rocío</v>
      </c>
      <c r="O4213">
        <f t="shared" si="322"/>
        <v>0.34564880196921977</v>
      </c>
      <c r="P4213">
        <f t="shared" si="323"/>
        <v>4.8616689288758046</v>
      </c>
      <c r="Q4213" s="10" t="str" cm="1">
        <f t="array" ref="Q4213">_xlfn.IFS(AND(D4213&lt;=0, D4213-P4213&lt;=2), "escarcha",AND(D4213&lt;=0, D4213-P4213&gt;2), "helada negra", AND(D4213&gt;0, P4213+2&gt;D4213), "rocío", TRUE, "sin riesgo")</f>
        <v>sin riesgo</v>
      </c>
    </row>
    <row r="4214" spans="1:17" x14ac:dyDescent="0.35">
      <c r="A4214" s="2">
        <v>45846</v>
      </c>
      <c r="B4214" s="3" t="s">
        <v>66</v>
      </c>
      <c r="C4214">
        <v>5.9</v>
      </c>
      <c r="D4214">
        <v>10.8</v>
      </c>
      <c r="E4214">
        <v>90.1</v>
      </c>
      <c r="F4214">
        <v>65</v>
      </c>
      <c r="G4214">
        <v>0</v>
      </c>
      <c r="H4214">
        <v>1.4</v>
      </c>
      <c r="I4214">
        <v>0</v>
      </c>
      <c r="J4214">
        <v>3.6</v>
      </c>
      <c r="K4214">
        <f t="shared" si="321"/>
        <v>4.9000000000000004</v>
      </c>
      <c r="L4214">
        <f t="shared" si="324"/>
        <v>0.31347111624972457</v>
      </c>
      <c r="M4214">
        <f t="shared" si="325"/>
        <v>4.4008834000124741</v>
      </c>
      <c r="N4214" s="10" t="str" cm="1">
        <f t="array" ref="N4214">_xlfn.IFS(AND(C4214&lt;=0, C4214-M4214&lt;=2), "escarcha",AND(C4214&lt;=0, C4214-M4214&gt;2), "helada negra", AND(C4214&gt;0, M4214+2&gt;C4214), "rocío", TRUE, "sin riesgo")</f>
        <v>rocío</v>
      </c>
      <c r="O4214">
        <f t="shared" si="322"/>
        <v>0.31909889922428081</v>
      </c>
      <c r="P4214">
        <f t="shared" si="323"/>
        <v>4.4813498017732769</v>
      </c>
      <c r="Q4214" s="10" t="str" cm="1">
        <f t="array" ref="Q4214">_xlfn.IFS(AND(D4214&lt;=0, D4214-P4214&lt;=2), "escarcha",AND(D4214&lt;=0, D4214-P4214&gt;2), "helada negra", AND(D4214&gt;0, P4214+2&gt;D4214), "rocío", TRUE, "sin riesgo")</f>
        <v>sin riesgo</v>
      </c>
    </row>
    <row r="4215" spans="1:17" x14ac:dyDescent="0.35">
      <c r="A4215" s="2">
        <v>45846</v>
      </c>
      <c r="B4215" s="3" t="s">
        <v>67</v>
      </c>
      <c r="C4215">
        <v>3.6</v>
      </c>
      <c r="D4215">
        <v>9.9</v>
      </c>
      <c r="E4215">
        <v>90.8</v>
      </c>
      <c r="F4215">
        <v>66</v>
      </c>
      <c r="G4215">
        <v>0</v>
      </c>
      <c r="H4215">
        <v>2.8</v>
      </c>
      <c r="I4215">
        <v>0</v>
      </c>
      <c r="J4215">
        <v>4.9000000000000004</v>
      </c>
      <c r="K4215">
        <f t="shared" si="321"/>
        <v>6.3000000000000007</v>
      </c>
      <c r="L4215">
        <f t="shared" si="324"/>
        <v>0.16074664097497843</v>
      </c>
      <c r="M4215">
        <f t="shared" si="325"/>
        <v>2.237018830373851</v>
      </c>
      <c r="N4215" s="10" t="str" cm="1">
        <f t="array" ref="N4215">_xlfn.IFS(AND(C4215&lt;=0, C4215-M4215&lt;=2), "escarcha",AND(C4215&lt;=0, C4215-M4215&gt;2), "helada negra", AND(C4215&gt;0, M4215+2&gt;C4215), "rocío", TRUE, "sin riesgo")</f>
        <v>rocío</v>
      </c>
      <c r="O4215">
        <f t="shared" si="322"/>
        <v>0.27432206691047784</v>
      </c>
      <c r="P4215">
        <f t="shared" si="323"/>
        <v>3.8425723420739462</v>
      </c>
      <c r="Q4215" s="10" t="str" cm="1">
        <f t="array" ref="Q4215">_xlfn.IFS(AND(D4215&lt;=0, D4215-P4215&lt;=2), "escarcha",AND(D4215&lt;=0, D4215-P4215&gt;2), "helada negra", AND(D4215&gt;0, P4215+2&gt;D4215), "rocío", TRUE, "sin riesgo")</f>
        <v>sin riesgo</v>
      </c>
    </row>
    <row r="4216" spans="1:17" x14ac:dyDescent="0.35">
      <c r="A4216" s="2">
        <v>45846</v>
      </c>
      <c r="B4216" s="3" t="s">
        <v>68</v>
      </c>
      <c r="C4216">
        <v>1.9</v>
      </c>
      <c r="D4216">
        <v>9.3000000000000007</v>
      </c>
      <c r="E4216">
        <v>92.4</v>
      </c>
      <c r="F4216">
        <v>69</v>
      </c>
      <c r="G4216">
        <v>0</v>
      </c>
      <c r="H4216">
        <v>2.2000000000000002</v>
      </c>
      <c r="I4216">
        <v>0</v>
      </c>
      <c r="J4216">
        <v>6.3</v>
      </c>
      <c r="K4216">
        <f t="shared" si="321"/>
        <v>7.4</v>
      </c>
      <c r="L4216">
        <f t="shared" si="324"/>
        <v>5.7673947881234075E-2</v>
      </c>
      <c r="M4216">
        <f t="shared" si="325"/>
        <v>0.79790608152141362</v>
      </c>
      <c r="N4216" s="10" t="str" cm="1">
        <f t="array" ref="N4216">_xlfn.IFS(AND(C4216&lt;=0, C4216-M4216&lt;=2), "escarcha",AND(C4216&lt;=0, C4216-M4216&gt;2), "helada negra", AND(C4216&gt;0, M4216+2&gt;C4216), "rocío", TRUE, "sin riesgo")</f>
        <v>rocío</v>
      </c>
      <c r="O4216">
        <f t="shared" si="322"/>
        <v>0.27850634317919259</v>
      </c>
      <c r="P4216">
        <f t="shared" si="323"/>
        <v>3.9021247166948529</v>
      </c>
      <c r="Q4216" s="10" t="str" cm="1">
        <f t="array" ref="Q4216">_xlfn.IFS(AND(D4216&lt;=0, D4216-P4216&lt;=2), "escarcha",AND(D4216&lt;=0, D4216-P4216&gt;2), "helada negra", AND(D4216&gt;0, P4216+2&gt;D4216), "rocío", TRUE, "sin riesgo")</f>
        <v>sin riesgo</v>
      </c>
    </row>
    <row r="4217" spans="1:17" x14ac:dyDescent="0.35">
      <c r="A4217" s="2">
        <v>45846</v>
      </c>
      <c r="B4217" s="3" t="s">
        <v>69</v>
      </c>
      <c r="C4217">
        <v>0.5</v>
      </c>
      <c r="D4217">
        <v>8.1</v>
      </c>
      <c r="E4217">
        <v>92.6</v>
      </c>
      <c r="F4217">
        <v>75</v>
      </c>
      <c r="G4217">
        <v>0</v>
      </c>
      <c r="H4217">
        <v>3.1</v>
      </c>
      <c r="I4217">
        <v>0</v>
      </c>
      <c r="J4217">
        <v>5.7</v>
      </c>
      <c r="K4217">
        <f t="shared" si="321"/>
        <v>7.6</v>
      </c>
      <c r="L4217">
        <f t="shared" si="324"/>
        <v>-4.0696023394839242E-2</v>
      </c>
      <c r="M4217">
        <f t="shared" si="325"/>
        <v>-0.55988518724556924</v>
      </c>
      <c r="N4217" s="10" t="str" cm="1">
        <f t="array" ref="N4217">_xlfn.IFS(AND(C4217&lt;=0, C4217-M4217&lt;=2), "escarcha",AND(C4217&lt;=0, C4217-M4217&gt;2), "helada negra", AND(C4217&gt;0, M4217+2&gt;C4217), "rocío", TRUE, "sin riesgo")</f>
        <v>rocío</v>
      </c>
      <c r="O4217">
        <f t="shared" si="322"/>
        <v>0.28077575983300052</v>
      </c>
      <c r="P4217">
        <f t="shared" si="323"/>
        <v>3.934436024632221</v>
      </c>
      <c r="Q4217" s="10" t="str" cm="1">
        <f t="array" ref="Q4217">_xlfn.IFS(AND(D4217&lt;=0, D4217-P4217&lt;=2), "escarcha",AND(D4217&lt;=0, D4217-P4217&gt;2), "helada negra", AND(D4217&gt;0, P4217+2&gt;D4217), "rocío", TRUE, "sin riesgo")</f>
        <v>sin riesgo</v>
      </c>
    </row>
    <row r="4218" spans="1:17" x14ac:dyDescent="0.35">
      <c r="A4218" s="2">
        <v>45846</v>
      </c>
      <c r="B4218" s="3" t="s">
        <v>70</v>
      </c>
      <c r="C4218">
        <v>0.8</v>
      </c>
      <c r="D4218">
        <v>7.1</v>
      </c>
      <c r="E4218">
        <v>94.2</v>
      </c>
      <c r="F4218">
        <v>78</v>
      </c>
      <c r="G4218">
        <v>0</v>
      </c>
      <c r="H4218">
        <v>1.5</v>
      </c>
      <c r="I4218">
        <v>0</v>
      </c>
      <c r="J4218">
        <v>2.4</v>
      </c>
      <c r="K4218">
        <f t="shared" si="321"/>
        <v>6.3</v>
      </c>
      <c r="L4218">
        <f t="shared" si="324"/>
        <v>-1.9252012561676232E-3</v>
      </c>
      <c r="M4218">
        <f t="shared" si="325"/>
        <v>-2.6544670040673606E-2</v>
      </c>
      <c r="N4218" s="10" t="str" cm="1">
        <f t="array" ref="N4218">_xlfn.IFS(AND(C4218&lt;=0, C4218-M4218&lt;=2), "escarcha",AND(C4218&lt;=0, C4218-M4218&gt;2), "helada negra", AND(C4218&gt;0, M4218+2&gt;C4218), "rocío", TRUE, "sin riesgo")</f>
        <v>rocío</v>
      </c>
      <c r="O4218">
        <f t="shared" si="322"/>
        <v>0.25180848958612495</v>
      </c>
      <c r="P4218">
        <f t="shared" si="323"/>
        <v>3.5226420702452659</v>
      </c>
      <c r="Q4218" s="10" t="str" cm="1">
        <f t="array" ref="Q4218">_xlfn.IFS(AND(D4218&lt;=0, D4218-P4218&lt;=2), "escarcha",AND(D4218&lt;=0, D4218-P4218&gt;2), "helada negra", AND(D4218&gt;0, P4218+2&gt;D4218), "rocío", TRUE, "sin riesgo")</f>
        <v>sin riesgo</v>
      </c>
    </row>
    <row r="4219" spans="1:17" x14ac:dyDescent="0.35">
      <c r="A4219" s="2">
        <v>45846</v>
      </c>
      <c r="B4219" s="3" t="s">
        <v>71</v>
      </c>
      <c r="C4219">
        <v>-0.1</v>
      </c>
      <c r="D4219">
        <v>5.8</v>
      </c>
      <c r="E4219">
        <v>94.4</v>
      </c>
      <c r="F4219">
        <v>83</v>
      </c>
      <c r="G4219">
        <v>0</v>
      </c>
      <c r="H4219">
        <v>2.8</v>
      </c>
      <c r="I4219">
        <v>0</v>
      </c>
      <c r="J4219">
        <v>3.2</v>
      </c>
      <c r="K4219">
        <f t="shared" si="321"/>
        <v>5.8999999999999995</v>
      </c>
      <c r="L4219">
        <f t="shared" si="324"/>
        <v>-6.4883990584228293E-2</v>
      </c>
      <c r="M4219">
        <f t="shared" si="325"/>
        <v>-0.8914363191971415</v>
      </c>
      <c r="N4219" s="10" t="str" cm="1">
        <f t="array" ref="N4219">_xlfn.IFS(AND(C4219&lt;=0, C4219-M4219&lt;=2), "escarcha",AND(C4219&lt;=0, C4219-M4219&gt;2), "helada negra", AND(C4219&gt;0, M4219+2&gt;C4219), "rocío", TRUE, "sin riesgo")</f>
        <v>escarcha</v>
      </c>
      <c r="O4219">
        <f t="shared" si="322"/>
        <v>0.22447656230038882</v>
      </c>
      <c r="P4219">
        <f t="shared" si="323"/>
        <v>3.1353530195123271</v>
      </c>
      <c r="Q4219" s="10" t="str" cm="1">
        <f t="array" ref="Q4219">_xlfn.IFS(AND(D4219&lt;=0, D4219-P4219&lt;=2), "escarcha",AND(D4219&lt;=0, D4219-P4219&gt;2), "helada negra", AND(D4219&gt;0, P4219+2&gt;D4219), "rocío", TRUE, "sin riesgo")</f>
        <v>sin riesgo</v>
      </c>
    </row>
    <row r="4220" spans="1:17" x14ac:dyDescent="0.35">
      <c r="A4220" s="2">
        <v>45846</v>
      </c>
      <c r="B4220" s="3" t="s">
        <v>72</v>
      </c>
      <c r="C4220">
        <v>0</v>
      </c>
      <c r="D4220">
        <v>5.4</v>
      </c>
      <c r="E4220">
        <v>94.8</v>
      </c>
      <c r="F4220">
        <v>85</v>
      </c>
      <c r="G4220">
        <v>0</v>
      </c>
      <c r="H4220">
        <v>1.2</v>
      </c>
      <c r="I4220">
        <v>0</v>
      </c>
      <c r="J4220">
        <v>2.6</v>
      </c>
      <c r="K4220">
        <f t="shared" si="321"/>
        <v>5.4</v>
      </c>
      <c r="L4220">
        <f t="shared" si="324"/>
        <v>-5.3400776727115296E-2</v>
      </c>
      <c r="M4220">
        <f t="shared" si="325"/>
        <v>-0.73414586192908315</v>
      </c>
      <c r="N4220" s="10" t="str" cm="1">
        <f t="array" ref="N4220">_xlfn.IFS(AND(C4220&lt;=0, C4220-M4220&lt;=2), "escarcha",AND(C4220&lt;=0, C4220-M4220&gt;2), "helada negra", AND(C4220&gt;0, M4220+2&gt;C4220), "rocío", TRUE, "sin riesgo")</f>
        <v>escarcha</v>
      </c>
      <c r="O4220">
        <f t="shared" si="322"/>
        <v>0.22057155512627921</v>
      </c>
      <c r="P4220">
        <f t="shared" si="323"/>
        <v>3.0801190011890598</v>
      </c>
      <c r="Q4220" s="10" t="str" cm="1">
        <f t="array" ref="Q4220">_xlfn.IFS(AND(D4220&lt;=0, D4220-P4220&lt;=2), "escarcha",AND(D4220&lt;=0, D4220-P4220&gt;2), "helada negra", AND(D4220&gt;0, P4220+2&gt;D4220), "rocío", TRUE, "sin riesgo")</f>
        <v>sin riesgo</v>
      </c>
    </row>
    <row r="4221" spans="1:17" x14ac:dyDescent="0.35">
      <c r="A4221" s="2">
        <v>45846</v>
      </c>
      <c r="B4221" s="3" t="s">
        <v>73</v>
      </c>
      <c r="C4221">
        <v>-0.9</v>
      </c>
      <c r="D4221">
        <v>4.8</v>
      </c>
      <c r="E4221">
        <v>94.9</v>
      </c>
      <c r="F4221">
        <v>86</v>
      </c>
      <c r="G4221">
        <v>0</v>
      </c>
      <c r="H4221">
        <v>0</v>
      </c>
      <c r="I4221">
        <v>0</v>
      </c>
      <c r="J4221">
        <v>0</v>
      </c>
      <c r="K4221">
        <f t="shared" si="321"/>
        <v>5.7</v>
      </c>
      <c r="L4221">
        <f t="shared" si="324"/>
        <v>-0.11785610290462839</v>
      </c>
      <c r="M4221">
        <f t="shared" si="325"/>
        <v>-1.6143819847161869</v>
      </c>
      <c r="N4221" s="10" t="str" cm="1">
        <f t="array" ref="N4221">_xlfn.IFS(AND(C4221&lt;=0, C4221-M4221&lt;=2), "escarcha",AND(C4221&lt;=0, C4221-M4221&gt;2), "helada negra", AND(C4221&gt;0, M4221+2&gt;C4221), "rocío", TRUE, "sin riesgo")</f>
        <v>escarcha</v>
      </c>
      <c r="O4221">
        <f t="shared" si="322"/>
        <v>0.19052636785095536</v>
      </c>
      <c r="P4221">
        <f t="shared" si="323"/>
        <v>2.655975134064795</v>
      </c>
      <c r="Q4221" s="10" t="str" cm="1">
        <f t="array" ref="Q4221">_xlfn.IFS(AND(D4221&lt;=0, D4221-P4221&lt;=2), "escarcha",AND(D4221&lt;=0, D4221-P4221&gt;2), "helada negra", AND(D4221&gt;0, P4221+2&gt;D4221), "rocío", TRUE, "sin riesgo")</f>
        <v>sin riesgo</v>
      </c>
    </row>
    <row r="4222" spans="1:17" x14ac:dyDescent="0.35">
      <c r="A4222" s="2">
        <v>45846</v>
      </c>
      <c r="B4222" s="3" t="s">
        <v>74</v>
      </c>
      <c r="C4222">
        <v>-1.3</v>
      </c>
      <c r="D4222">
        <v>4.0999999999999996</v>
      </c>
      <c r="E4222">
        <v>95.1</v>
      </c>
      <c r="F4222">
        <v>88</v>
      </c>
      <c r="G4222">
        <v>0</v>
      </c>
      <c r="H4222">
        <v>0</v>
      </c>
      <c r="I4222">
        <v>0</v>
      </c>
      <c r="J4222">
        <v>0</v>
      </c>
      <c r="K4222">
        <f t="shared" si="321"/>
        <v>5.3999999999999995</v>
      </c>
      <c r="L4222">
        <f t="shared" si="324"/>
        <v>-0.14502279995623055</v>
      </c>
      <c r="M4222">
        <f t="shared" si="325"/>
        <v>-1.983471923370244</v>
      </c>
      <c r="N4222" s="10" t="str" cm="1">
        <f t="array" ref="N4222">_xlfn.IFS(AND(C4222&lt;=0, C4222-M4222&lt;=2), "escarcha",AND(C4222&lt;=0, C4222-M4222&gt;2), "helada negra", AND(C4222&gt;0, M4222+2&gt;C4222), "rocío", TRUE, "sin riesgo")</f>
        <v>escarcha</v>
      </c>
      <c r="O4222">
        <f t="shared" si="322"/>
        <v>0.1645616272762282</v>
      </c>
      <c r="P4222">
        <f t="shared" si="323"/>
        <v>2.2906101805378327</v>
      </c>
      <c r="Q4222" s="10" t="str" cm="1">
        <f t="array" ref="Q4222">_xlfn.IFS(AND(D4222&lt;=0, D4222-P4222&lt;=2), "escarcha",AND(D4222&lt;=0, D4222-P4222&gt;2), "helada negra", AND(D4222&gt;0, P4222+2&gt;D4222), "rocío", TRUE, "sin riesgo")</f>
        <v>rocío</v>
      </c>
    </row>
    <row r="4223" spans="1:17" x14ac:dyDescent="0.35">
      <c r="A4223" s="2">
        <v>45846</v>
      </c>
      <c r="B4223" s="3" t="s">
        <v>75</v>
      </c>
      <c r="C4223">
        <v>-1.1000000000000001</v>
      </c>
      <c r="D4223">
        <v>4</v>
      </c>
      <c r="E4223">
        <v>95.3</v>
      </c>
      <c r="F4223">
        <v>90</v>
      </c>
      <c r="G4223">
        <v>0</v>
      </c>
      <c r="H4223">
        <v>0.1</v>
      </c>
      <c r="I4223">
        <v>0</v>
      </c>
      <c r="J4223">
        <v>0.9</v>
      </c>
      <c r="K4223">
        <f t="shared" si="321"/>
        <v>5.0999999999999996</v>
      </c>
      <c r="L4223">
        <f t="shared" si="324"/>
        <v>-0.12827387950252372</v>
      </c>
      <c r="M4223">
        <f t="shared" si="325"/>
        <v>-1.756052651803452</v>
      </c>
      <c r="N4223" s="10" t="str" cm="1">
        <f t="array" ref="N4223">_xlfn.IFS(AND(C4223&lt;=0, C4223-M4223&lt;=2), "escarcha",AND(C4223&lt;=0, C4223-M4223&gt;2), "helada negra", AND(C4223&gt;0, M4223+2&gt;C4223), "rocío", TRUE, "sin riesgo")</f>
        <v>escarcha</v>
      </c>
      <c r="O4223">
        <f t="shared" si="322"/>
        <v>0.18001837035253643</v>
      </c>
      <c r="P4223">
        <f t="shared" si="323"/>
        <v>2.5079799829725933</v>
      </c>
      <c r="Q4223" s="10" t="str" cm="1">
        <f t="array" ref="Q4223">_xlfn.IFS(AND(D4223&lt;=0, D4223-P4223&lt;=2), "escarcha",AND(D4223&lt;=0, D4223-P4223&gt;2), "helada negra", AND(D4223&gt;0, P4223+2&gt;D4223), "rocío", TRUE, "sin riesgo")</f>
        <v>rocío</v>
      </c>
    </row>
    <row r="4224" spans="1:17" x14ac:dyDescent="0.35">
      <c r="A4224" s="2">
        <v>45846</v>
      </c>
      <c r="B4224" s="3" t="s">
        <v>76</v>
      </c>
      <c r="C4224">
        <v>-1.3</v>
      </c>
      <c r="D4224">
        <v>5.7</v>
      </c>
      <c r="E4224">
        <v>95.2</v>
      </c>
      <c r="F4224">
        <v>86</v>
      </c>
      <c r="G4224">
        <v>0</v>
      </c>
      <c r="H4224">
        <v>0.7</v>
      </c>
      <c r="I4224">
        <v>0</v>
      </c>
      <c r="J4224">
        <v>1.8</v>
      </c>
      <c r="K4224">
        <f t="shared" si="321"/>
        <v>7</v>
      </c>
      <c r="L4224">
        <f t="shared" si="324"/>
        <v>-0.14397182771025541</v>
      </c>
      <c r="M4224">
        <f t="shared" si="325"/>
        <v>-1.9692142767727867</v>
      </c>
      <c r="N4224" s="10" t="str" cm="1">
        <f t="array" ref="N4224">_xlfn.IFS(AND(C4224&lt;=0, C4224-M4224&lt;=2), "escarcha",AND(C4224&lt;=0, C4224-M4224&gt;2), "helada negra", AND(C4224&gt;0, M4224+2&gt;C4224), "rocío", TRUE, "sin riesgo")</f>
        <v>escarcha</v>
      </c>
      <c r="O4224">
        <f t="shared" si="322"/>
        <v>0.2530626936054502</v>
      </c>
      <c r="P4224">
        <f t="shared" si="323"/>
        <v>3.5404431854142762</v>
      </c>
      <c r="Q4224" s="10" t="str" cm="1">
        <f t="array" ref="Q4224">_xlfn.IFS(AND(D4224&lt;=0, D4224-P4224&lt;=2), "escarcha",AND(D4224&lt;=0, D4224-P4224&gt;2), "helada negra", AND(D4224&gt;0, P4224+2&gt;D4224), "rocío", TRUE, "sin riesgo")</f>
        <v>sin riesgo</v>
      </c>
    </row>
    <row r="4225" spans="1:17" x14ac:dyDescent="0.35">
      <c r="A4225" s="2">
        <v>45846</v>
      </c>
      <c r="B4225" s="3" t="s">
        <v>77</v>
      </c>
      <c r="C4225">
        <v>-0.7</v>
      </c>
      <c r="D4225">
        <v>6.6</v>
      </c>
      <c r="E4225">
        <v>95.5</v>
      </c>
      <c r="F4225">
        <v>78</v>
      </c>
      <c r="G4225">
        <v>0</v>
      </c>
      <c r="H4225">
        <v>0.1</v>
      </c>
      <c r="I4225">
        <v>0</v>
      </c>
      <c r="J4225">
        <v>1.1000000000000001</v>
      </c>
      <c r="K4225">
        <f t="shared" si="321"/>
        <v>7.3</v>
      </c>
      <c r="L4225">
        <f t="shared" si="324"/>
        <v>-9.6953817184249128E-2</v>
      </c>
      <c r="M4225">
        <f t="shared" si="325"/>
        <v>-1.3296308054708503</v>
      </c>
      <c r="N4225" s="10" t="str" cm="1">
        <f t="array" ref="N4225">_xlfn.IFS(AND(C4225&lt;=0, C4225-M4225&lt;=2), "escarcha",AND(C4225&lt;=0, C4225-M4225&gt;2), "helada negra", AND(C4225&gt;0, M4225+2&gt;C4225), "rocío", TRUE, "sin riesgo")</f>
        <v>escarcha</v>
      </c>
      <c r="O4225">
        <f t="shared" si="322"/>
        <v>0.2175096389389623</v>
      </c>
      <c r="P4225">
        <f t="shared" si="323"/>
        <v>3.036827339912036</v>
      </c>
      <c r="Q4225" s="10" t="str" cm="1">
        <f t="array" ref="Q4225">_xlfn.IFS(AND(D4225&lt;=0, D4225-P4225&lt;=2), "escarcha",AND(D4225&lt;=0, D4225-P4225&gt;2), "helada negra", AND(D4225&gt;0, P4225+2&gt;D4225), "rocío", TRUE, "sin riesgo")</f>
        <v>sin riesgo</v>
      </c>
    </row>
    <row r="4226" spans="1:17" x14ac:dyDescent="0.35">
      <c r="A4226" s="2">
        <v>45846</v>
      </c>
      <c r="B4226" s="3" t="s">
        <v>78</v>
      </c>
      <c r="C4226">
        <v>0.8</v>
      </c>
      <c r="D4226">
        <v>7.3</v>
      </c>
      <c r="E4226">
        <v>95.7</v>
      </c>
      <c r="F4226">
        <v>81</v>
      </c>
      <c r="G4226">
        <v>0</v>
      </c>
      <c r="H4226">
        <v>2.4</v>
      </c>
      <c r="I4226">
        <v>0</v>
      </c>
      <c r="J4226">
        <v>3.6</v>
      </c>
      <c r="K4226">
        <f t="shared" ref="K4226:K4289" si="326">ABS((C4226-D4226))</f>
        <v>6.5</v>
      </c>
      <c r="L4226">
        <f t="shared" si="324"/>
        <v>1.3872915620423594E-2</v>
      </c>
      <c r="M4226">
        <f t="shared" si="325"/>
        <v>0.1914513134924965</v>
      </c>
      <c r="N4226" s="10" t="str" cm="1">
        <f t="array" ref="N4226">_xlfn.IFS(AND(C4226&lt;=0, C4226-M4226&lt;=2), "escarcha",AND(C4226&lt;=0, C4226-M4226&gt;2), "helada negra", AND(C4226&gt;0, M4226+2&gt;C4226), "rocío", TRUE, "sin riesgo")</f>
        <v>rocío</v>
      </c>
      <c r="O4226">
        <f t="shared" si="322"/>
        <v>0.30322999528816619</v>
      </c>
      <c r="P4226">
        <f t="shared" si="323"/>
        <v>4.2545893424741807</v>
      </c>
      <c r="Q4226" s="10" t="str" cm="1">
        <f t="array" ref="Q4226">_xlfn.IFS(AND(D4226&lt;=0, D4226-P4226&lt;=2), "escarcha",AND(D4226&lt;=0, D4226-P4226&gt;2), "helada negra", AND(D4226&gt;0, P4226+2&gt;D4226), "rocío", TRUE, "sin riesgo")</f>
        <v>sin riesgo</v>
      </c>
    </row>
    <row r="4227" spans="1:17" x14ac:dyDescent="0.35">
      <c r="A4227" s="2">
        <v>45846</v>
      </c>
      <c r="B4227" s="3" t="s">
        <v>79</v>
      </c>
      <c r="C4227">
        <v>4.3</v>
      </c>
      <c r="D4227">
        <v>10.1</v>
      </c>
      <c r="E4227">
        <v>96.2</v>
      </c>
      <c r="F4227">
        <v>72</v>
      </c>
      <c r="G4227">
        <v>0</v>
      </c>
      <c r="H4227">
        <v>1.2</v>
      </c>
      <c r="I4227">
        <v>0</v>
      </c>
      <c r="J4227">
        <v>2.9</v>
      </c>
      <c r="K4227">
        <f t="shared" si="326"/>
        <v>5.8</v>
      </c>
      <c r="L4227">
        <f t="shared" si="324"/>
        <v>0.26766937626026555</v>
      </c>
      <c r="M4227">
        <f t="shared" si="325"/>
        <v>3.7479475742266297</v>
      </c>
      <c r="N4227" s="10" t="str" cm="1">
        <f t="array" ref="N4227">_xlfn.IFS(AND(C4227&lt;=0, C4227-M4227&lt;=2), "escarcha",AND(C4227&lt;=0, C4227-M4227&gt;2), "helada negra", AND(C4227&gt;0, M4227+2&gt;C4227), "rocío", TRUE, "sin riesgo")</f>
        <v>rocío</v>
      </c>
      <c r="O4227">
        <f t="shared" ref="O4227:O4290" si="327">(LN(F4227/100))+((17.625*D4227)/(243.04+D4227))</f>
        <v>0.37471352013391318</v>
      </c>
      <c r="P4227">
        <f t="shared" ref="P4227:P4290" si="328">(243.04*O4227)/(17.625-O4227)</f>
        <v>5.2793542901238375</v>
      </c>
      <c r="Q4227" s="10" t="str" cm="1">
        <f t="array" ref="Q4227">_xlfn.IFS(AND(D4227&lt;=0, D4227-P4227&lt;=2), "escarcha",AND(D4227&lt;=0, D4227-P4227&gt;2), "helada negra", AND(D4227&gt;0, P4227+2&gt;D4227), "rocío", TRUE, "sin riesgo")</f>
        <v>sin riesgo</v>
      </c>
    </row>
    <row r="4228" spans="1:17" x14ac:dyDescent="0.35">
      <c r="A4228" s="2">
        <v>45846</v>
      </c>
      <c r="B4228" s="3" t="s">
        <v>80</v>
      </c>
      <c r="C4228">
        <v>9.3000000000000007</v>
      </c>
      <c r="D4228">
        <v>12.2</v>
      </c>
      <c r="E4228">
        <v>76.5</v>
      </c>
      <c r="F4228">
        <v>67</v>
      </c>
      <c r="G4228">
        <v>0</v>
      </c>
      <c r="H4228">
        <v>0.6</v>
      </c>
      <c r="I4228">
        <v>0</v>
      </c>
      <c r="J4228">
        <v>2.2000000000000002</v>
      </c>
      <c r="K4228">
        <f t="shared" si="326"/>
        <v>2.8999999999999986</v>
      </c>
      <c r="L4228">
        <f t="shared" si="324"/>
        <v>0.38169057941442347</v>
      </c>
      <c r="M4228">
        <f t="shared" si="325"/>
        <v>5.3798302958093744</v>
      </c>
      <c r="N4228" s="10" t="str" cm="1">
        <f t="array" ref="N4228">_xlfn.IFS(AND(C4228&lt;=0, C4228-M4228&lt;=2), "escarcha",AND(C4228&lt;=0, C4228-M4228&gt;2), "helada negra", AND(C4228&gt;0, M4228+2&gt;C4228), "rocío", TRUE, "sin riesgo")</f>
        <v>sin riesgo</v>
      </c>
      <c r="O4228">
        <f t="shared" si="327"/>
        <v>0.44196484054909008</v>
      </c>
      <c r="P4228">
        <f t="shared" si="328"/>
        <v>6.2512317440013518</v>
      </c>
      <c r="Q4228" s="10" t="str" cm="1">
        <f t="array" ref="Q4228">_xlfn.IFS(AND(D4228&lt;=0, D4228-P4228&lt;=2), "escarcha",AND(D4228&lt;=0, D4228-P4228&gt;2), "helada negra", AND(D4228&gt;0, P4228+2&gt;D4228), "rocío", TRUE, "sin riesgo")</f>
        <v>sin riesgo</v>
      </c>
    </row>
    <row r="4229" spans="1:17" x14ac:dyDescent="0.35">
      <c r="A4229" s="2">
        <v>45846</v>
      </c>
      <c r="B4229" s="3" t="s">
        <v>81</v>
      </c>
      <c r="C4229">
        <v>13.8</v>
      </c>
      <c r="D4229">
        <v>13.2</v>
      </c>
      <c r="E4229">
        <v>64.7</v>
      </c>
      <c r="F4229">
        <v>65</v>
      </c>
      <c r="G4229">
        <v>0</v>
      </c>
      <c r="H4229">
        <v>2</v>
      </c>
      <c r="I4229">
        <v>0</v>
      </c>
      <c r="J4229">
        <v>3.6</v>
      </c>
      <c r="K4229">
        <f t="shared" si="326"/>
        <v>0.60000000000000142</v>
      </c>
      <c r="L4229">
        <f t="shared" si="324"/>
        <v>0.51158135970191276</v>
      </c>
      <c r="M4229">
        <f t="shared" si="325"/>
        <v>7.2653358323844035</v>
      </c>
      <c r="N4229" s="10" t="str" cm="1">
        <f t="array" ref="N4229">_xlfn.IFS(AND(C4229&lt;=0, C4229-M4229&lt;=2), "escarcha",AND(C4229&lt;=0, C4229-M4229&gt;2), "helada negra", AND(C4229&gt;0, M4229+2&gt;C4229), "rocío", TRUE, "sin riesgo")</f>
        <v>sin riesgo</v>
      </c>
      <c r="O4229">
        <f t="shared" si="327"/>
        <v>0.47715495465372115</v>
      </c>
      <c r="P4229">
        <f t="shared" si="328"/>
        <v>6.7628171278881863</v>
      </c>
      <c r="Q4229" s="10" t="str" cm="1">
        <f t="array" ref="Q4229">_xlfn.IFS(AND(D4229&lt;=0, D4229-P4229&lt;=2), "escarcha",AND(D4229&lt;=0, D4229-P4229&gt;2), "helada negra", AND(D4229&gt;0, P4229+2&gt;D4229), "rocío", TRUE, "sin riesgo")</f>
        <v>sin riesgo</v>
      </c>
    </row>
    <row r="4230" spans="1:17" x14ac:dyDescent="0.35">
      <c r="A4230" s="2">
        <v>45846</v>
      </c>
      <c r="B4230" s="3" t="s">
        <v>82</v>
      </c>
      <c r="C4230">
        <v>16.2</v>
      </c>
      <c r="D4230">
        <v>14.7</v>
      </c>
      <c r="E4230">
        <v>56.8</v>
      </c>
      <c r="F4230">
        <v>60</v>
      </c>
      <c r="G4230">
        <v>0</v>
      </c>
      <c r="H4230">
        <v>2.8</v>
      </c>
      <c r="I4230">
        <v>0</v>
      </c>
      <c r="J4230">
        <v>4.9000000000000004</v>
      </c>
      <c r="K4230">
        <f t="shared" si="326"/>
        <v>1.5</v>
      </c>
      <c r="L4230">
        <f t="shared" si="324"/>
        <v>0.53575867175567815</v>
      </c>
      <c r="M4230">
        <f t="shared" si="325"/>
        <v>7.6194598158253841</v>
      </c>
      <c r="N4230" s="10" t="str" cm="1">
        <f t="array" ref="N4230">_xlfn.IFS(AND(C4230&lt;=0, C4230-M4230&lt;=2), "escarcha",AND(C4230&lt;=0, C4230-M4230&gt;2), "helada negra", AND(C4230&gt;0, M4230+2&gt;C4230), "rocío", TRUE, "sin riesgo")</f>
        <v>sin riesgo</v>
      </c>
      <c r="O4230">
        <f t="shared" si="327"/>
        <v>0.49440251311613848</v>
      </c>
      <c r="P4230">
        <f t="shared" si="328"/>
        <v>7.0143255003071063</v>
      </c>
      <c r="Q4230" s="10" t="str" cm="1">
        <f t="array" ref="Q4230">_xlfn.IFS(AND(D4230&lt;=0, D4230-P4230&lt;=2), "escarcha",AND(D4230&lt;=0, D4230-P4230&gt;2), "helada negra", AND(D4230&gt;0, P4230+2&gt;D4230), "rocío", TRUE, "sin riesgo")</f>
        <v>sin riesgo</v>
      </c>
    </row>
    <row r="4231" spans="1:17" x14ac:dyDescent="0.35">
      <c r="A4231" s="2">
        <v>45846</v>
      </c>
      <c r="B4231" s="3" t="s">
        <v>83</v>
      </c>
      <c r="C4231">
        <v>17.899999999999999</v>
      </c>
      <c r="D4231">
        <v>16.7</v>
      </c>
      <c r="E4231">
        <v>53.4</v>
      </c>
      <c r="F4231">
        <v>53</v>
      </c>
      <c r="G4231">
        <v>0</v>
      </c>
      <c r="H4231">
        <v>2.8</v>
      </c>
      <c r="I4231">
        <v>0</v>
      </c>
      <c r="J4231">
        <v>7</v>
      </c>
      <c r="K4231">
        <f t="shared" si="326"/>
        <v>1.1999999999999993</v>
      </c>
      <c r="L4231">
        <f t="shared" si="324"/>
        <v>0.58168286855474205</v>
      </c>
      <c r="M4231">
        <f t="shared" si="325"/>
        <v>8.2948761255348575</v>
      </c>
      <c r="N4231" s="10" t="str" cm="1">
        <f t="array" ref="N4231">_xlfn.IFS(AND(C4231&lt;=0, C4231-M4231&lt;=2), "escarcha",AND(C4231&lt;=0, C4231-M4231&gt;2), "helada negra", AND(C4231&gt;0, M4231+2&gt;C4231), "rocío", TRUE, "sin riesgo")</f>
        <v>sin riesgo</v>
      </c>
      <c r="O4231">
        <f t="shared" si="327"/>
        <v>0.4983222357645386</v>
      </c>
      <c r="P4231">
        <f t="shared" si="328"/>
        <v>7.0715545564315079</v>
      </c>
      <c r="Q4231" s="10" t="str" cm="1">
        <f t="array" ref="Q4231">_xlfn.IFS(AND(D4231&lt;=0, D4231-P4231&lt;=2), "escarcha",AND(D4231&lt;=0, D4231-P4231&gt;2), "helada negra", AND(D4231&gt;0, P4231+2&gt;D4231), "rocío", TRUE, "sin riesgo")</f>
        <v>sin riesgo</v>
      </c>
    </row>
    <row r="4232" spans="1:17" x14ac:dyDescent="0.35">
      <c r="A4232" s="2">
        <v>45846</v>
      </c>
      <c r="B4232" s="3" t="s">
        <v>84</v>
      </c>
      <c r="C4232">
        <v>19.3</v>
      </c>
      <c r="D4232">
        <v>18.7</v>
      </c>
      <c r="E4232">
        <v>55</v>
      </c>
      <c r="F4232">
        <v>52</v>
      </c>
      <c r="G4232">
        <v>2</v>
      </c>
      <c r="H4232">
        <v>3.5</v>
      </c>
      <c r="I4232">
        <v>8</v>
      </c>
      <c r="J4232">
        <v>6.3</v>
      </c>
      <c r="K4232">
        <f t="shared" si="326"/>
        <v>0.60000000000000142</v>
      </c>
      <c r="L4232">
        <f t="shared" si="324"/>
        <v>0.69881047961336651</v>
      </c>
      <c r="M4232">
        <f t="shared" si="325"/>
        <v>10.034089406872782</v>
      </c>
      <c r="N4232" s="10" t="str" cm="1">
        <f t="array" ref="N4232">_xlfn.IFS(AND(C4232&lt;=0, C4232-M4232&lt;=2), "escarcha",AND(C4232&lt;=0, C4232-M4232&gt;2), "helada negra", AND(C4232&gt;0, M4232+2&gt;C4232), "rocío", TRUE, "sin riesgo")</f>
        <v>sin riesgo</v>
      </c>
      <c r="O4232">
        <f t="shared" si="327"/>
        <v>0.60529069466256502</v>
      </c>
      <c r="P4232">
        <f t="shared" si="328"/>
        <v>8.6434995916561093</v>
      </c>
      <c r="Q4232" s="10" t="str" cm="1">
        <f t="array" ref="Q4232">_xlfn.IFS(AND(D4232&lt;=0, D4232-P4232&lt;=2), "escarcha",AND(D4232&lt;=0, D4232-P4232&gt;2), "helada negra", AND(D4232&gt;0, P4232+2&gt;D4232), "rocío", TRUE, "sin riesgo")</f>
        <v>sin riesgo</v>
      </c>
    </row>
    <row r="4233" spans="1:17" x14ac:dyDescent="0.35">
      <c r="A4233" s="2">
        <v>45846</v>
      </c>
      <c r="B4233" s="3" t="s">
        <v>85</v>
      </c>
      <c r="C4233">
        <v>20.2</v>
      </c>
      <c r="D4233">
        <v>19.399999999999999</v>
      </c>
      <c r="E4233">
        <v>51.8</v>
      </c>
      <c r="F4233">
        <v>48</v>
      </c>
      <c r="G4233">
        <v>0</v>
      </c>
      <c r="H4233">
        <v>3.9</v>
      </c>
      <c r="I4233">
        <v>2</v>
      </c>
      <c r="J4233">
        <v>7.4</v>
      </c>
      <c r="K4233">
        <f t="shared" si="326"/>
        <v>0.80000000000000071</v>
      </c>
      <c r="L4233">
        <f t="shared" si="324"/>
        <v>0.69469299169248033</v>
      </c>
      <c r="M4233">
        <f t="shared" si="325"/>
        <v>9.9725412314196866</v>
      </c>
      <c r="N4233" s="10" t="str" cm="1">
        <f t="array" ref="N4233">_xlfn.IFS(AND(C4233&lt;=0, C4233-M4233&lt;=2), "escarcha",AND(C4233&lt;=0, C4233-M4233&gt;2), "helada negra", AND(C4233&gt;0, M4233+2&gt;C4233), "rocío", TRUE, "sin riesgo")</f>
        <v>sin riesgo</v>
      </c>
      <c r="O4233">
        <f t="shared" si="327"/>
        <v>0.56890005217174267</v>
      </c>
      <c r="P4233">
        <f t="shared" si="328"/>
        <v>8.106511400774572</v>
      </c>
      <c r="Q4233" s="10" t="str" cm="1">
        <f t="array" ref="Q4233">_xlfn.IFS(AND(D4233&lt;=0, D4233-P4233&lt;=2), "escarcha",AND(D4233&lt;=0, D4233-P4233&gt;2), "helada negra", AND(D4233&gt;0, P4233+2&gt;D4233), "rocío", TRUE, "sin riesgo")</f>
        <v>sin riesgo</v>
      </c>
    </row>
    <row r="4234" spans="1:17" x14ac:dyDescent="0.35">
      <c r="A4234" s="2">
        <v>45846</v>
      </c>
      <c r="B4234" s="3" t="s">
        <v>86</v>
      </c>
      <c r="C4234">
        <v>22</v>
      </c>
      <c r="D4234">
        <v>20.7</v>
      </c>
      <c r="E4234">
        <v>41.8</v>
      </c>
      <c r="F4234">
        <v>44</v>
      </c>
      <c r="G4234">
        <v>0</v>
      </c>
      <c r="H4234">
        <v>2.2000000000000002</v>
      </c>
      <c r="I4234">
        <v>0</v>
      </c>
      <c r="J4234">
        <v>5.9</v>
      </c>
      <c r="K4234">
        <f t="shared" si="326"/>
        <v>1.3000000000000007</v>
      </c>
      <c r="L4234">
        <f t="shared" si="324"/>
        <v>0.59071287252843285</v>
      </c>
      <c r="M4234">
        <f t="shared" si="325"/>
        <v>8.4281106373848136</v>
      </c>
      <c r="N4234" s="10" t="str" cm="1">
        <f t="array" ref="N4234">_xlfn.IFS(AND(C4234&lt;=0, C4234-M4234&lt;=2), "escarcha",AND(C4234&lt;=0, C4234-M4234&gt;2), "helada negra", AND(C4234&gt;0, M4234+2&gt;C4234), "rocío", TRUE, "sin riesgo")</f>
        <v>sin riesgo</v>
      </c>
      <c r="O4234">
        <f t="shared" si="327"/>
        <v>0.56234203836013863</v>
      </c>
      <c r="P4234">
        <f t="shared" si="328"/>
        <v>8.0099835154822987</v>
      </c>
      <c r="Q4234" s="10" t="str" cm="1">
        <f t="array" ref="Q4234">_xlfn.IFS(AND(D4234&lt;=0, D4234-P4234&lt;=2), "escarcha",AND(D4234&lt;=0, D4234-P4234&gt;2), "helada negra", AND(D4234&gt;0, P4234+2&gt;D4234), "rocío", TRUE, "sin riesgo")</f>
        <v>sin riesgo</v>
      </c>
    </row>
    <row r="4235" spans="1:17" x14ac:dyDescent="0.35">
      <c r="A4235" s="2">
        <v>45846</v>
      </c>
      <c r="B4235" s="3" t="s">
        <v>87</v>
      </c>
      <c r="C4235">
        <v>22.7</v>
      </c>
      <c r="D4235">
        <v>21.4</v>
      </c>
      <c r="E4235">
        <v>38.6</v>
      </c>
      <c r="F4235">
        <v>41</v>
      </c>
      <c r="G4235">
        <v>1</v>
      </c>
      <c r="H4235">
        <v>3.4</v>
      </c>
      <c r="I4235">
        <v>7</v>
      </c>
      <c r="J4235">
        <v>7.2</v>
      </c>
      <c r="K4235">
        <f t="shared" si="326"/>
        <v>1.3000000000000007</v>
      </c>
      <c r="L4235">
        <f t="shared" si="324"/>
        <v>0.55364203629438935</v>
      </c>
      <c r="M4235">
        <f t="shared" si="325"/>
        <v>7.8820420019931783</v>
      </c>
      <c r="N4235" s="10" t="str" cm="1">
        <f t="array" ref="N4235">_xlfn.IFS(AND(C4235&lt;=0, C4235-M4235&lt;=2), "escarcha",AND(C4235&lt;=0, C4235-M4235&gt;2), "helada negra", AND(C4235&gt;0, M4235+2&gt;C4235), "rocío", TRUE, "sin riesgo")</f>
        <v>sin riesgo</v>
      </c>
      <c r="O4235">
        <f t="shared" si="327"/>
        <v>0.53471786922022457</v>
      </c>
      <c r="P4235">
        <f t="shared" si="328"/>
        <v>7.6041945908679853</v>
      </c>
      <c r="Q4235" s="10" t="str" cm="1">
        <f t="array" ref="Q4235">_xlfn.IFS(AND(D4235&lt;=0, D4235-P4235&lt;=2), "escarcha",AND(D4235&lt;=0, D4235-P4235&gt;2), "helada negra", AND(D4235&gt;0, P4235+2&gt;D4235), "rocío", TRUE, "sin riesgo")</f>
        <v>sin riesgo</v>
      </c>
    </row>
    <row r="4236" spans="1:17" x14ac:dyDescent="0.35">
      <c r="A4236" s="2">
        <v>45846</v>
      </c>
      <c r="B4236" s="3" t="s">
        <v>88</v>
      </c>
      <c r="C4236">
        <v>23.9</v>
      </c>
      <c r="D4236">
        <v>21.3</v>
      </c>
      <c r="E4236">
        <v>38.5</v>
      </c>
      <c r="F4236">
        <v>42</v>
      </c>
      <c r="G4236">
        <v>1</v>
      </c>
      <c r="H4236">
        <v>3.5</v>
      </c>
      <c r="I4236">
        <v>11</v>
      </c>
      <c r="J4236">
        <v>7.3</v>
      </c>
      <c r="K4236">
        <f t="shared" si="326"/>
        <v>2.5999999999999979</v>
      </c>
      <c r="L4236">
        <f t="shared" si="324"/>
        <v>0.62351120657559522</v>
      </c>
      <c r="M4236">
        <f t="shared" si="325"/>
        <v>8.9132290405498171</v>
      </c>
      <c r="N4236" s="10" t="str" cm="1">
        <f t="array" ref="N4236">_xlfn.IFS(AND(C4236&lt;=0, C4236-M4236&lt;=2), "escarcha",AND(C4236&lt;=0, C4236-M4236&gt;2), "helada negra", AND(C4236&gt;0, M4236+2&gt;C4236), "rocío", TRUE, "sin riesgo")</f>
        <v>sin riesgo</v>
      </c>
      <c r="O4236">
        <f t="shared" si="327"/>
        <v>0.55268744772994471</v>
      </c>
      <c r="P4236">
        <f t="shared" si="328"/>
        <v>7.8680118399323087</v>
      </c>
      <c r="Q4236" s="10" t="str" cm="1">
        <f t="array" ref="Q4236">_xlfn.IFS(AND(D4236&lt;=0, D4236-P4236&lt;=2), "escarcha",AND(D4236&lt;=0, D4236-P4236&gt;2), "helada negra", AND(D4236&gt;0, P4236+2&gt;D4236), "rocío", TRUE, "sin riesgo")</f>
        <v>sin riesgo</v>
      </c>
    </row>
    <row r="4237" spans="1:17" x14ac:dyDescent="0.35">
      <c r="A4237" s="2">
        <v>45846</v>
      </c>
      <c r="B4237" s="3" t="s">
        <v>89</v>
      </c>
      <c r="C4237">
        <v>24.6</v>
      </c>
      <c r="D4237">
        <v>23.1</v>
      </c>
      <c r="E4237">
        <v>37.700000000000003</v>
      </c>
      <c r="F4237">
        <v>38</v>
      </c>
      <c r="G4237">
        <v>0</v>
      </c>
      <c r="H4237">
        <v>4.2</v>
      </c>
      <c r="I4237">
        <v>0</v>
      </c>
      <c r="J4237">
        <v>8.6999999999999993</v>
      </c>
      <c r="K4237">
        <f t="shared" si="326"/>
        <v>1.5</v>
      </c>
      <c r="L4237">
        <f t="shared" si="324"/>
        <v>0.64448318301377416</v>
      </c>
      <c r="M4237">
        <f t="shared" si="325"/>
        <v>9.2244066825445401</v>
      </c>
      <c r="N4237" s="10" t="str" cm="1">
        <f t="array" ref="N4237">_xlfn.IFS(AND(C4237&lt;=0, C4237-M4237&lt;=2), "escarcha",AND(C4237&lt;=0, C4237-M4237&gt;2), "helada negra", AND(C4237&gt;0, M4237+2&gt;C4237), "rocío", TRUE, "sin riesgo")</f>
        <v>sin riesgo</v>
      </c>
      <c r="O4237">
        <f t="shared" si="327"/>
        <v>0.56220292797290805</v>
      </c>
      <c r="P4237">
        <f t="shared" si="328"/>
        <v>8.0079367431815065</v>
      </c>
      <c r="Q4237" s="10" t="str" cm="1">
        <f t="array" ref="Q4237">_xlfn.IFS(AND(D4237&lt;=0, D4237-P4237&lt;=2), "escarcha",AND(D4237&lt;=0, D4237-P4237&gt;2), "helada negra", AND(D4237&gt;0, P4237+2&gt;D4237), "rocío", TRUE, "sin riesgo")</f>
        <v>sin riesgo</v>
      </c>
    </row>
    <row r="4238" spans="1:17" x14ac:dyDescent="0.35">
      <c r="A4238" s="2">
        <v>45846</v>
      </c>
      <c r="B4238" s="3" t="s">
        <v>90</v>
      </c>
      <c r="C4238">
        <v>25.2</v>
      </c>
      <c r="D4238">
        <v>24</v>
      </c>
      <c r="E4238">
        <v>30.2</v>
      </c>
      <c r="F4238">
        <v>33</v>
      </c>
      <c r="G4238">
        <v>0</v>
      </c>
      <c r="H4238">
        <v>3.7</v>
      </c>
      <c r="I4238">
        <v>0</v>
      </c>
      <c r="J4238">
        <v>6.8</v>
      </c>
      <c r="K4238">
        <f t="shared" si="326"/>
        <v>1.1999999999999993</v>
      </c>
      <c r="L4238">
        <f t="shared" si="324"/>
        <v>0.45846505780818125</v>
      </c>
      <c r="M4238">
        <f t="shared" si="325"/>
        <v>6.4908467564901366</v>
      </c>
      <c r="N4238" s="10" t="str" cm="1">
        <f t="array" ref="N4238">_xlfn.IFS(AND(C4238&lt;=0, C4238-M4238&lt;=2), "escarcha",AND(C4238&lt;=0, C4238-M4238&gt;2), "helada negra", AND(C4238&gt;0, M4238+2&gt;C4238), "rocío", TRUE, "sin riesgo")</f>
        <v>sin riesgo</v>
      </c>
      <c r="O4238">
        <f t="shared" si="327"/>
        <v>0.47536973018180428</v>
      </c>
      <c r="P4238">
        <f t="shared" si="328"/>
        <v>6.736813412631693</v>
      </c>
      <c r="Q4238" s="10" t="str" cm="1">
        <f t="array" ref="Q4238">_xlfn.IFS(AND(D4238&lt;=0, D4238-P4238&lt;=2), "escarcha",AND(D4238&lt;=0, D4238-P4238&gt;2), "helada negra", AND(D4238&gt;0, P4238+2&gt;D4238), "rocío", TRUE, "sin riesgo")</f>
        <v>sin riesgo</v>
      </c>
    </row>
    <row r="4239" spans="1:17" x14ac:dyDescent="0.35">
      <c r="A4239" s="2">
        <v>45846</v>
      </c>
      <c r="B4239" s="3" t="s">
        <v>91</v>
      </c>
      <c r="C4239">
        <v>26.5</v>
      </c>
      <c r="D4239">
        <v>24.7</v>
      </c>
      <c r="E4239">
        <v>31.8</v>
      </c>
      <c r="F4239">
        <v>30</v>
      </c>
      <c r="G4239">
        <v>0</v>
      </c>
      <c r="H4239">
        <v>4</v>
      </c>
      <c r="I4239">
        <v>7</v>
      </c>
      <c r="J4239">
        <v>9.5</v>
      </c>
      <c r="K4239">
        <f t="shared" si="326"/>
        <v>1.8000000000000007</v>
      </c>
      <c r="L4239">
        <f t="shared" si="324"/>
        <v>0.58710941536589645</v>
      </c>
      <c r="M4239">
        <f t="shared" si="325"/>
        <v>8.3749259687825273</v>
      </c>
      <c r="N4239" s="10" t="str" cm="1">
        <f t="array" ref="N4239">_xlfn.IFS(AND(C4239&lt;=0, C4239-M4239&lt;=2), "escarcha",AND(C4239&lt;=0, C4239-M4239&gt;2), "helada negra", AND(C4239&gt;0, M4239+2&gt;C4239), "rocío", TRUE, "sin riesgo")</f>
        <v>sin riesgo</v>
      </c>
      <c r="O4239">
        <f t="shared" si="327"/>
        <v>0.42199828703135056</v>
      </c>
      <c r="P4239">
        <f t="shared" si="328"/>
        <v>5.9618934759962112</v>
      </c>
      <c r="Q4239" s="10" t="str" cm="1">
        <f t="array" ref="Q4239">_xlfn.IFS(AND(D4239&lt;=0, D4239-P4239&lt;=2), "escarcha",AND(D4239&lt;=0, D4239-P4239&gt;2), "helada negra", AND(D4239&gt;0, P4239+2&gt;D4239), "rocío", TRUE, "sin riesgo")</f>
        <v>sin riesgo</v>
      </c>
    </row>
    <row r="4240" spans="1:17" x14ac:dyDescent="0.35">
      <c r="A4240" s="2">
        <v>45846</v>
      </c>
      <c r="B4240" s="3" t="s">
        <v>92</v>
      </c>
      <c r="C4240">
        <v>27</v>
      </c>
      <c r="D4240">
        <v>25.5</v>
      </c>
      <c r="E4240">
        <v>23.5</v>
      </c>
      <c r="F4240">
        <v>28</v>
      </c>
      <c r="G4240">
        <v>0</v>
      </c>
      <c r="H4240">
        <v>3.6</v>
      </c>
      <c r="I4240">
        <v>4</v>
      </c>
      <c r="J4240">
        <v>9.6999999999999993</v>
      </c>
      <c r="K4240">
        <f t="shared" si="326"/>
        <v>1.5</v>
      </c>
      <c r="L4240">
        <f t="shared" si="324"/>
        <v>0.31406916272830854</v>
      </c>
      <c r="M4240">
        <f t="shared" si="325"/>
        <v>4.4094318224148372</v>
      </c>
      <c r="N4240" s="10" t="str" cm="1">
        <f t="array" ref="N4240">_xlfn.IFS(AND(C4240&lt;=0, C4240-M4240&lt;=2), "escarcha",AND(C4240&lt;=0, C4240-M4240&gt;2), "helada negra", AND(C4240&gt;0, M4240+2&gt;C4240), "rocío", TRUE, "sin riesgo")</f>
        <v>sin riesgo</v>
      </c>
      <c r="O4240">
        <f t="shared" si="327"/>
        <v>0.40066767489836641</v>
      </c>
      <c r="P4240">
        <f t="shared" si="328"/>
        <v>5.6535295458382517</v>
      </c>
      <c r="Q4240" s="10" t="str" cm="1">
        <f t="array" ref="Q4240">_xlfn.IFS(AND(D4240&lt;=0, D4240-P4240&lt;=2), "escarcha",AND(D4240&lt;=0, D4240-P4240&gt;2), "helada negra", AND(D4240&gt;0, P4240+2&gt;D4240), "rocío", TRUE, "sin riesgo")</f>
        <v>sin riesgo</v>
      </c>
    </row>
    <row r="4241" spans="1:17" x14ac:dyDescent="0.35">
      <c r="A4241" s="2">
        <v>45846</v>
      </c>
      <c r="B4241" s="3" t="s">
        <v>93</v>
      </c>
      <c r="C4241">
        <v>26.9</v>
      </c>
      <c r="D4241">
        <v>25.7</v>
      </c>
      <c r="E4241">
        <v>26</v>
      </c>
      <c r="F4241">
        <v>27</v>
      </c>
      <c r="G4241">
        <v>0</v>
      </c>
      <c r="H4241">
        <v>4</v>
      </c>
      <c r="I4241">
        <v>4</v>
      </c>
      <c r="J4241">
        <v>9.1999999999999993</v>
      </c>
      <c r="K4241">
        <f t="shared" si="326"/>
        <v>1.1999999999999993</v>
      </c>
      <c r="L4241">
        <f t="shared" si="324"/>
        <v>0.40928887703894734</v>
      </c>
      <c r="M4241">
        <f t="shared" si="325"/>
        <v>5.7780691117008356</v>
      </c>
      <c r="N4241" s="10" t="str" cm="1">
        <f t="array" ref="N4241">_xlfn.IFS(AND(C4241&lt;=0, C4241-M4241&lt;=2), "escarcha",AND(C4241&lt;=0, C4241-M4241&gt;2), "helada negra", AND(C4241&gt;0, M4241+2&gt;C4241), "rocío", TRUE, "sin riesgo")</f>
        <v>sin riesgo</v>
      </c>
      <c r="O4241">
        <f t="shared" si="327"/>
        <v>0.37617125693072739</v>
      </c>
      <c r="P4241">
        <f t="shared" si="328"/>
        <v>5.3003403098415713</v>
      </c>
      <c r="Q4241" s="10" t="str" cm="1">
        <f t="array" ref="Q4241">_xlfn.IFS(AND(D4241&lt;=0, D4241-P4241&lt;=2), "escarcha",AND(D4241&lt;=0, D4241-P4241&gt;2), "helada negra", AND(D4241&gt;0, P4241+2&gt;D4241), "rocío", TRUE, "sin riesgo")</f>
        <v>sin riesgo</v>
      </c>
    </row>
    <row r="4242" spans="1:17" x14ac:dyDescent="0.35">
      <c r="A4242" s="2">
        <v>45846</v>
      </c>
      <c r="B4242" s="3" t="s">
        <v>94</v>
      </c>
      <c r="C4242">
        <v>27.6</v>
      </c>
      <c r="D4242">
        <v>26</v>
      </c>
      <c r="E4242">
        <v>21.7</v>
      </c>
      <c r="F4242">
        <v>26</v>
      </c>
      <c r="G4242">
        <v>0</v>
      </c>
      <c r="H4242">
        <v>4.5999999999999996</v>
      </c>
      <c r="I4242">
        <v>2</v>
      </c>
      <c r="J4242">
        <v>11.8</v>
      </c>
      <c r="K4242">
        <f t="shared" si="326"/>
        <v>1.6000000000000014</v>
      </c>
      <c r="L4242">
        <f t="shared" si="324"/>
        <v>0.2695482229473265</v>
      </c>
      <c r="M4242">
        <f t="shared" si="325"/>
        <v>3.7746640621442462</v>
      </c>
      <c r="N4242" s="10" t="str" cm="1">
        <f t="array" ref="N4242">_xlfn.IFS(AND(C4242&lt;=0, C4242-M4242&lt;=2), "escarcha",AND(C4242&lt;=0, C4242-M4242&gt;2), "helada negra", AND(C4242&gt;0, M4242+2&gt;C4242), "rocío", TRUE, "sin riesgo")</f>
        <v>sin riesgo</v>
      </c>
      <c r="O4242">
        <f t="shared" si="327"/>
        <v>0.35620467495934993</v>
      </c>
      <c r="P4242">
        <f t="shared" si="328"/>
        <v>5.0132034442834899</v>
      </c>
      <c r="Q4242" s="10" t="str" cm="1">
        <f t="array" ref="Q4242">_xlfn.IFS(AND(D4242&lt;=0, D4242-P4242&lt;=2), "escarcha",AND(D4242&lt;=0, D4242-P4242&gt;2), "helada negra", AND(D4242&gt;0, P4242+2&gt;D4242), "rocío", TRUE, "sin riesgo")</f>
        <v>sin riesgo</v>
      </c>
    </row>
    <row r="4243" spans="1:17" x14ac:dyDescent="0.35">
      <c r="A4243" s="2">
        <v>45846</v>
      </c>
      <c r="B4243" s="3" t="s">
        <v>95</v>
      </c>
      <c r="C4243">
        <v>28.5</v>
      </c>
      <c r="D4243">
        <v>26.2</v>
      </c>
      <c r="E4243">
        <v>22.3</v>
      </c>
      <c r="F4243">
        <v>25</v>
      </c>
      <c r="G4243">
        <v>0</v>
      </c>
      <c r="H4243">
        <v>4.3</v>
      </c>
      <c r="I4243">
        <v>5</v>
      </c>
      <c r="J4243">
        <v>9.8000000000000007</v>
      </c>
      <c r="K4243">
        <f t="shared" si="326"/>
        <v>2.3000000000000007</v>
      </c>
      <c r="L4243">
        <f t="shared" si="324"/>
        <v>0.34928207397610378</v>
      </c>
      <c r="M4243">
        <f t="shared" si="325"/>
        <v>4.9138053551612977</v>
      </c>
      <c r="N4243" s="10" t="str" cm="1">
        <f t="array" ref="N4243">_xlfn.IFS(AND(C4243&lt;=0, C4243-M4243&lt;=2), "escarcha",AND(C4243&lt;=0, C4243-M4243&gt;2), "helada negra", AND(C4243&gt;0, M4243+2&gt;C4243), "rocío", TRUE, "sin riesgo")</f>
        <v>sin riesgo</v>
      </c>
      <c r="O4243">
        <f t="shared" si="327"/>
        <v>0.32881112097786591</v>
      </c>
      <c r="P4243">
        <f t="shared" si="328"/>
        <v>4.6203389313923013</v>
      </c>
      <c r="Q4243" s="10" t="str" cm="1">
        <f t="array" ref="Q4243">_xlfn.IFS(AND(D4243&lt;=0, D4243-P4243&lt;=2), "escarcha",AND(D4243&lt;=0, D4243-P4243&gt;2), "helada negra", AND(D4243&gt;0, P4243+2&gt;D4243), "rocío", TRUE, "sin riesgo")</f>
        <v>sin riesgo</v>
      </c>
    </row>
    <row r="4244" spans="1:17" x14ac:dyDescent="0.35">
      <c r="A4244" s="2">
        <v>45846</v>
      </c>
      <c r="B4244" s="3" t="s">
        <v>96</v>
      </c>
      <c r="C4244">
        <v>28.3</v>
      </c>
      <c r="D4244">
        <v>27.4</v>
      </c>
      <c r="E4244">
        <v>19.399999999999999</v>
      </c>
      <c r="F4244">
        <v>23</v>
      </c>
      <c r="G4244">
        <v>0</v>
      </c>
      <c r="H4244">
        <v>2.2000000000000002</v>
      </c>
      <c r="I4244">
        <v>0</v>
      </c>
      <c r="J4244">
        <v>6.8</v>
      </c>
      <c r="K4244">
        <f t="shared" si="326"/>
        <v>0.90000000000000213</v>
      </c>
      <c r="L4244">
        <f t="shared" si="324"/>
        <v>0.19834088406143735</v>
      </c>
      <c r="M4244">
        <f t="shared" si="325"/>
        <v>2.7661508807619506</v>
      </c>
      <c r="N4244" s="10" t="str" cm="1">
        <f t="array" ref="N4244">_xlfn.IFS(AND(C4244&lt;=0, C4244-M4244&lt;=2), "escarcha",AND(C4244&lt;=0, C4244-M4244&gt;2), "helada negra", AND(C4244&gt;0, M4244+2&gt;C4244), "rocío", TRUE, "sin riesgo")</f>
        <v>sin riesgo</v>
      </c>
      <c r="O4244">
        <f t="shared" si="327"/>
        <v>0.31602510966299269</v>
      </c>
      <c r="P4244">
        <f t="shared" si="328"/>
        <v>4.4373940767209872</v>
      </c>
      <c r="Q4244" s="10" t="str" cm="1">
        <f t="array" ref="Q4244">_xlfn.IFS(AND(D4244&lt;=0, D4244-P4244&lt;=2), "escarcha",AND(D4244&lt;=0, D4244-P4244&gt;2), "helada negra", AND(D4244&gt;0, P4244+2&gt;D4244), "rocío", TRUE, "sin riesgo")</f>
        <v>sin riesgo</v>
      </c>
    </row>
    <row r="4245" spans="1:17" x14ac:dyDescent="0.35">
      <c r="A4245" s="2">
        <v>45846</v>
      </c>
      <c r="B4245" s="3" t="s">
        <v>97</v>
      </c>
      <c r="C4245">
        <v>27.5</v>
      </c>
      <c r="D4245">
        <v>25.8</v>
      </c>
      <c r="E4245">
        <v>22.2</v>
      </c>
      <c r="F4245">
        <v>23</v>
      </c>
      <c r="G4245">
        <v>2</v>
      </c>
      <c r="H4245">
        <v>3</v>
      </c>
      <c r="I4245">
        <v>8</v>
      </c>
      <c r="J4245">
        <v>7.8</v>
      </c>
      <c r="K4245">
        <f t="shared" si="326"/>
        <v>1.6999999999999993</v>
      </c>
      <c r="L4245">
        <f t="shared" si="324"/>
        <v>0.28647788022436327</v>
      </c>
      <c r="M4245">
        <f t="shared" si="325"/>
        <v>4.015658516265181</v>
      </c>
      <c r="N4245" s="10" t="str" cm="1">
        <f t="array" ref="N4245">_xlfn.IFS(AND(C4245&lt;=0, C4245-M4245&lt;=2), "escarcha",AND(C4245&lt;=0, C4245-M4245&gt;2), "helada negra", AND(C4245&gt;0, M4245+2&gt;C4245), "rocío", TRUE, "sin riesgo")</f>
        <v>sin riesgo</v>
      </c>
      <c r="O4245">
        <f t="shared" si="327"/>
        <v>0.221757596374625</v>
      </c>
      <c r="P4245">
        <f t="shared" si="328"/>
        <v>3.0968922326601316</v>
      </c>
      <c r="Q4245" s="10" t="str" cm="1">
        <f t="array" ref="Q4245">_xlfn.IFS(AND(D4245&lt;=0, D4245-P4245&lt;=2), "escarcha",AND(D4245&lt;=0, D4245-P4245&gt;2), "helada negra", AND(D4245&gt;0, P4245+2&gt;D4245), "rocío", TRUE, "sin riesgo")</f>
        <v>sin riesgo</v>
      </c>
    </row>
    <row r="4246" spans="1:17" x14ac:dyDescent="0.35">
      <c r="A4246" s="2">
        <v>45846</v>
      </c>
      <c r="B4246" s="3" t="s">
        <v>98</v>
      </c>
      <c r="C4246">
        <v>27.7</v>
      </c>
      <c r="D4246">
        <v>27.1</v>
      </c>
      <c r="E4246">
        <v>19.600000000000001</v>
      </c>
      <c r="F4246">
        <v>23</v>
      </c>
      <c r="G4246">
        <v>1</v>
      </c>
      <c r="H4246">
        <v>3.2</v>
      </c>
      <c r="I4246">
        <v>7</v>
      </c>
      <c r="J4246">
        <v>8.3000000000000007</v>
      </c>
      <c r="K4246">
        <f t="shared" si="326"/>
        <v>0.59999999999999787</v>
      </c>
      <c r="L4246">
        <f t="shared" si="324"/>
        <v>0.17361157792881143</v>
      </c>
      <c r="M4246">
        <f t="shared" si="325"/>
        <v>2.417833863949407</v>
      </c>
      <c r="N4246" s="10" t="str" cm="1">
        <f t="array" ref="N4246">_xlfn.IFS(AND(C4246&lt;=0, C4246-M4246&lt;=2), "escarcha",AND(C4246&lt;=0, C4246-M4246&gt;2), "helada negra", AND(C4246&gt;0, M4246+2&gt;C4246), "rocío", TRUE, "sin riesgo")</f>
        <v>sin riesgo</v>
      </c>
      <c r="O4246">
        <f t="shared" si="327"/>
        <v>0.2984350094331738</v>
      </c>
      <c r="P4246">
        <f t="shared" si="328"/>
        <v>4.1861525773935728</v>
      </c>
      <c r="Q4246" s="10" t="str" cm="1">
        <f t="array" ref="Q4246">_xlfn.IFS(AND(D4246&lt;=0, D4246-P4246&lt;=2), "escarcha",AND(D4246&lt;=0, D4246-P4246&gt;2), "helada negra", AND(D4246&gt;0, P4246+2&gt;D4246), "rocío", TRUE, "sin riesgo")</f>
        <v>sin riesgo</v>
      </c>
    </row>
    <row r="4247" spans="1:17" x14ac:dyDescent="0.35">
      <c r="A4247" s="2">
        <v>45846</v>
      </c>
      <c r="B4247" s="3" t="s">
        <v>99</v>
      </c>
      <c r="C4247">
        <v>27.4</v>
      </c>
      <c r="D4247">
        <v>26.3</v>
      </c>
      <c r="E4247">
        <v>20.5</v>
      </c>
      <c r="F4247">
        <v>24</v>
      </c>
      <c r="G4247">
        <v>1</v>
      </c>
      <c r="H4247">
        <v>1.7</v>
      </c>
      <c r="I4247">
        <v>8</v>
      </c>
      <c r="J4247">
        <v>4.5999999999999996</v>
      </c>
      <c r="K4247">
        <f t="shared" si="326"/>
        <v>1.0999999999999979</v>
      </c>
      <c r="L4247">
        <f t="shared" si="324"/>
        <v>0.20095577987820534</v>
      </c>
      <c r="M4247">
        <f t="shared" si="325"/>
        <v>2.8030399902909355</v>
      </c>
      <c r="N4247" s="10" t="str" cm="1">
        <f t="array" ref="N4247">_xlfn.IFS(AND(C4247&lt;=0, C4247-M4247&lt;=2), "escarcha",AND(C4247&lt;=0, C4247-M4247&gt;2), "helada negra", AND(C4247&gt;0, M4247+2&gt;C4247), "rocío", TRUE, "sin riesgo")</f>
        <v>sin riesgo</v>
      </c>
      <c r="O4247">
        <f t="shared" si="327"/>
        <v>0.29389611929859361</v>
      </c>
      <c r="P4247">
        <f t="shared" si="328"/>
        <v>4.1214058450060724</v>
      </c>
      <c r="Q4247" s="10" t="str" cm="1">
        <f t="array" ref="Q4247">_xlfn.IFS(AND(D4247&lt;=0, D4247-P4247&lt;=2), "escarcha",AND(D4247&lt;=0, D4247-P4247&gt;2), "helada negra", AND(D4247&gt;0, P4247+2&gt;D4247), "rocío", TRUE, "sin riesgo")</f>
        <v>sin riesgo</v>
      </c>
    </row>
    <row r="4248" spans="1:17" x14ac:dyDescent="0.35">
      <c r="A4248" s="2">
        <v>45846</v>
      </c>
      <c r="B4248" s="3" t="s">
        <v>100</v>
      </c>
      <c r="C4248">
        <v>27.8</v>
      </c>
      <c r="D4248">
        <v>26.8</v>
      </c>
      <c r="E4248">
        <v>22.6</v>
      </c>
      <c r="F4248">
        <v>24</v>
      </c>
      <c r="G4248">
        <v>0</v>
      </c>
      <c r="H4248">
        <v>1.3</v>
      </c>
      <c r="I4248">
        <v>2</v>
      </c>
      <c r="J4248">
        <v>3.6</v>
      </c>
      <c r="K4248">
        <f t="shared" si="326"/>
        <v>1</v>
      </c>
      <c r="L4248">
        <f t="shared" si="324"/>
        <v>0.32187365028571846</v>
      </c>
      <c r="M4248">
        <f t="shared" si="325"/>
        <v>4.5210426361322122</v>
      </c>
      <c r="N4248" s="10" t="str" cm="1">
        <f t="array" ref="N4248">_xlfn.IFS(AND(C4248&lt;=0, C4248-M4248&lt;=2), "escarcha",AND(C4248&lt;=0, C4248-M4248&gt;2), "helada negra", AND(C4248&gt;0, M4248+2&gt;C4248), "rocío", TRUE, "sin riesgo")</f>
        <v>sin riesgo</v>
      </c>
      <c r="O4248">
        <f t="shared" si="327"/>
        <v>0.32336541133287544</v>
      </c>
      <c r="P4248">
        <f t="shared" si="328"/>
        <v>4.5423875511635394</v>
      </c>
      <c r="Q4248" s="10" t="str" cm="1">
        <f t="array" ref="Q4248">_xlfn.IFS(AND(D4248&lt;=0, D4248-P4248&lt;=2), "escarcha",AND(D4248&lt;=0, D4248-P4248&gt;2), "helada negra", AND(D4248&gt;0, P4248+2&gt;D4248), "rocío", TRUE, "sin riesgo")</f>
        <v>sin riesgo</v>
      </c>
    </row>
    <row r="4249" spans="1:17" x14ac:dyDescent="0.35">
      <c r="A4249" s="2">
        <v>45846</v>
      </c>
      <c r="B4249" s="3" t="s">
        <v>101</v>
      </c>
      <c r="C4249">
        <v>26.5</v>
      </c>
      <c r="D4249">
        <v>26.1</v>
      </c>
      <c r="E4249">
        <v>25.7</v>
      </c>
      <c r="F4249">
        <v>27</v>
      </c>
      <c r="G4249">
        <v>0</v>
      </c>
      <c r="H4249">
        <v>4.2</v>
      </c>
      <c r="I4249">
        <v>4</v>
      </c>
      <c r="J4249">
        <v>9.1999999999999993</v>
      </c>
      <c r="K4249">
        <f t="shared" si="326"/>
        <v>0.39999999999999858</v>
      </c>
      <c r="L4249">
        <f t="shared" si="324"/>
        <v>0.37413411748093939</v>
      </c>
      <c r="M4249">
        <f t="shared" si="325"/>
        <v>5.2710140193432133</v>
      </c>
      <c r="N4249" s="10" t="str" cm="1">
        <f t="array" ref="N4249">_xlfn.IFS(AND(C4249&lt;=0, C4249-M4249&lt;=2), "escarcha",AND(C4249&lt;=0, C4249-M4249&gt;2), "helada negra", AND(C4249&gt;0, M4249+2&gt;C4249), "rocío", TRUE, "sin riesgo")</f>
        <v>sin riesgo</v>
      </c>
      <c r="O4249">
        <f t="shared" si="327"/>
        <v>0.39986077974128809</v>
      </c>
      <c r="P4249">
        <f t="shared" si="328"/>
        <v>5.6418797355219885</v>
      </c>
      <c r="Q4249" s="10" t="str" cm="1">
        <f t="array" ref="Q4249">_xlfn.IFS(AND(D4249&lt;=0, D4249-P4249&lt;=2), "escarcha",AND(D4249&lt;=0, D4249-P4249&gt;2), "helada negra", AND(D4249&gt;0, P4249+2&gt;D4249), "rocío", TRUE, "sin riesgo")</f>
        <v>sin riesgo</v>
      </c>
    </row>
    <row r="4250" spans="1:17" x14ac:dyDescent="0.35">
      <c r="A4250" s="2">
        <v>45846</v>
      </c>
      <c r="B4250" s="3" t="s">
        <v>102</v>
      </c>
      <c r="C4250">
        <v>26.1</v>
      </c>
      <c r="D4250">
        <v>25.5</v>
      </c>
      <c r="E4250">
        <v>23.8</v>
      </c>
      <c r="F4250">
        <v>26</v>
      </c>
      <c r="G4250">
        <v>0</v>
      </c>
      <c r="H4250">
        <v>3.2</v>
      </c>
      <c r="I4250">
        <v>2</v>
      </c>
      <c r="J4250">
        <v>5.8</v>
      </c>
      <c r="K4250">
        <f t="shared" si="326"/>
        <v>0.60000000000000142</v>
      </c>
      <c r="L4250">
        <f t="shared" si="324"/>
        <v>0.27370949441438808</v>
      </c>
      <c r="M4250">
        <f t="shared" si="325"/>
        <v>3.8338563636553973</v>
      </c>
      <c r="N4250" s="10" t="str" cm="1">
        <f t="array" ref="N4250">_xlfn.IFS(AND(C4250&lt;=0, C4250-M4250&lt;=2), "escarcha",AND(C4250&lt;=0, C4250-M4250&gt;2), "helada negra", AND(C4250&gt;0, M4250+2&gt;C4250), "rocío", TRUE, "sin riesgo")</f>
        <v>sin riesgo</v>
      </c>
      <c r="O4250">
        <f t="shared" si="327"/>
        <v>0.32655970274464452</v>
      </c>
      <c r="P4250">
        <f t="shared" si="328"/>
        <v>4.588105562768634</v>
      </c>
      <c r="Q4250" s="10" t="str" cm="1">
        <f t="array" ref="Q4250">_xlfn.IFS(AND(D4250&lt;=0, D4250-P4250&lt;=2), "escarcha",AND(D4250&lt;=0, D4250-P4250&gt;2), "helada negra", AND(D4250&gt;0, P4250+2&gt;D4250), "rocío", TRUE, "sin riesgo")</f>
        <v>sin riesgo</v>
      </c>
    </row>
    <row r="4251" spans="1:17" x14ac:dyDescent="0.35">
      <c r="A4251" s="2">
        <v>45846</v>
      </c>
      <c r="B4251" s="3" t="s">
        <v>103</v>
      </c>
      <c r="C4251">
        <v>23.9</v>
      </c>
      <c r="D4251">
        <v>25</v>
      </c>
      <c r="E4251">
        <v>29.5</v>
      </c>
      <c r="F4251">
        <v>29</v>
      </c>
      <c r="G4251">
        <v>0</v>
      </c>
      <c r="H4251">
        <v>0.3</v>
      </c>
      <c r="I4251">
        <v>0</v>
      </c>
      <c r="J4251">
        <v>2.2000000000000002</v>
      </c>
      <c r="K4251">
        <f t="shared" si="326"/>
        <v>1.1000000000000014</v>
      </c>
      <c r="L4251">
        <f t="shared" si="324"/>
        <v>0.3572432286276308</v>
      </c>
      <c r="M4251">
        <f t="shared" si="325"/>
        <v>5.0281223806442901</v>
      </c>
      <c r="N4251" s="10" t="str" cm="1">
        <f t="array" ref="N4251">_xlfn.IFS(AND(C4251&lt;=0, C4251-M4251&lt;=2), "escarcha",AND(C4251&lt;=0, C4251-M4251&gt;2), "helada negra", AND(C4251&gt;0, M4251+2&gt;C4251), "rocío", TRUE, "sin riesgo")</f>
        <v>sin riesgo</v>
      </c>
      <c r="O4251">
        <f t="shared" si="327"/>
        <v>0.40600342343428797</v>
      </c>
      <c r="P4251">
        <f t="shared" si="328"/>
        <v>5.7305936262140689</v>
      </c>
      <c r="Q4251" s="10" t="str" cm="1">
        <f t="array" ref="Q4251">_xlfn.IFS(AND(D4251&lt;=0, D4251-P4251&lt;=2), "escarcha",AND(D4251&lt;=0, D4251-P4251&gt;2), "helada negra", AND(D4251&gt;0, P4251+2&gt;D4251), "rocío", TRUE, "sin riesgo")</f>
        <v>sin riesgo</v>
      </c>
    </row>
    <row r="4252" spans="1:17" x14ac:dyDescent="0.35">
      <c r="A4252" s="2">
        <v>45846</v>
      </c>
      <c r="B4252" s="3" t="s">
        <v>104</v>
      </c>
      <c r="C4252">
        <v>21.9</v>
      </c>
      <c r="D4252">
        <v>22.6</v>
      </c>
      <c r="E4252">
        <v>37.9</v>
      </c>
      <c r="F4252">
        <v>32</v>
      </c>
      <c r="G4252">
        <v>0</v>
      </c>
      <c r="H4252">
        <v>0.3</v>
      </c>
      <c r="I4252">
        <v>0</v>
      </c>
      <c r="J4252">
        <v>0.7</v>
      </c>
      <c r="K4252">
        <f t="shared" si="326"/>
        <v>0.70000000000000284</v>
      </c>
      <c r="L4252">
        <f t="shared" si="324"/>
        <v>0.48666739096025746</v>
      </c>
      <c r="M4252">
        <f t="shared" si="325"/>
        <v>6.901467336244453</v>
      </c>
      <c r="N4252" s="10" t="str" cm="1">
        <f t="array" ref="N4252">_xlfn.IFS(AND(C4252&lt;=0, C4252-M4252&lt;=2), "escarcha",AND(C4252&lt;=0, C4252-M4252&gt;2), "helada negra", AND(C4252&gt;0, M4252+2&gt;C4252), "rocío", TRUE, "sin riesgo")</f>
        <v>sin riesgo</v>
      </c>
      <c r="O4252">
        <f t="shared" si="327"/>
        <v>0.3600575102162431</v>
      </c>
      <c r="P4252">
        <f t="shared" si="328"/>
        <v>5.0685588634156966</v>
      </c>
      <c r="Q4252" s="10" t="str" cm="1">
        <f t="array" ref="Q4252">_xlfn.IFS(AND(D4252&lt;=0, D4252-P4252&lt;=2), "escarcha",AND(D4252&lt;=0, D4252-P4252&gt;2), "helada negra", AND(D4252&gt;0, P4252+2&gt;D4252), "rocío", TRUE, "sin riesgo")</f>
        <v>sin riesgo</v>
      </c>
    </row>
    <row r="4253" spans="1:17" x14ac:dyDescent="0.35">
      <c r="A4253" s="2">
        <v>45846</v>
      </c>
      <c r="B4253" s="3" t="s">
        <v>105</v>
      </c>
      <c r="C4253">
        <v>16.600000000000001</v>
      </c>
      <c r="D4253">
        <v>18.7</v>
      </c>
      <c r="E4253">
        <v>48.7</v>
      </c>
      <c r="F4253">
        <v>39</v>
      </c>
      <c r="G4253">
        <v>0</v>
      </c>
      <c r="H4253">
        <v>3.9</v>
      </c>
      <c r="I4253">
        <v>0</v>
      </c>
      <c r="J4253">
        <v>5.4</v>
      </c>
      <c r="K4253">
        <f t="shared" si="326"/>
        <v>2.0999999999999979</v>
      </c>
      <c r="L4253">
        <f t="shared" si="324"/>
        <v>0.40735755770390392</v>
      </c>
      <c r="M4253">
        <f t="shared" si="325"/>
        <v>5.7501589521424563</v>
      </c>
      <c r="N4253" s="10" t="str" cm="1">
        <f t="array" ref="N4253">_xlfn.IFS(AND(C4253&lt;=0, C4253-M4253&lt;=2), "escarcha",AND(C4253&lt;=0, C4253-M4253&gt;2), "helada negra", AND(C4253&gt;0, M4253+2&gt;C4253), "rocío", TRUE, "sin riesgo")</f>
        <v>sin riesgo</v>
      </c>
      <c r="O4253">
        <f t="shared" si="327"/>
        <v>0.31760862221078401</v>
      </c>
      <c r="P4253">
        <f t="shared" si="328"/>
        <v>4.46003663158446</v>
      </c>
      <c r="Q4253" s="10" t="str" cm="1">
        <f t="array" ref="Q4253">_xlfn.IFS(AND(D4253&lt;=0, D4253-P4253&lt;=2), "escarcha",AND(D4253&lt;=0, D4253-P4253&gt;2), "helada negra", AND(D4253&gt;0, P4253+2&gt;D4253), "rocío", TRUE, "sin riesgo")</f>
        <v>sin riesgo</v>
      </c>
    </row>
    <row r="4254" spans="1:17" x14ac:dyDescent="0.35">
      <c r="A4254" s="2">
        <v>45846</v>
      </c>
      <c r="B4254" s="3" t="s">
        <v>106</v>
      </c>
      <c r="C4254">
        <v>13.1</v>
      </c>
      <c r="D4254">
        <v>17</v>
      </c>
      <c r="E4254">
        <v>64.7</v>
      </c>
      <c r="F4254">
        <v>44</v>
      </c>
      <c r="G4254">
        <v>0</v>
      </c>
      <c r="H4254">
        <v>3.2</v>
      </c>
      <c r="I4254">
        <v>0</v>
      </c>
      <c r="J4254">
        <v>4.9000000000000004</v>
      </c>
      <c r="K4254">
        <f t="shared" si="326"/>
        <v>3.9000000000000004</v>
      </c>
      <c r="L4254">
        <f t="shared" si="324"/>
        <v>0.46600235306854099</v>
      </c>
      <c r="M4254">
        <f t="shared" si="325"/>
        <v>6.6004561700043105</v>
      </c>
      <c r="N4254" s="10" t="str" cm="1">
        <f t="array" ref="N4254">_xlfn.IFS(AND(C4254&lt;=0, C4254-M4254&lt;=2), "escarcha",AND(C4254&lt;=0, C4254-M4254&gt;2), "helada negra", AND(C4254&gt;0, M4254+2&gt;C4254), "rocío", TRUE, "sin riesgo")</f>
        <v>sin riesgo</v>
      </c>
      <c r="O4254">
        <f t="shared" si="327"/>
        <v>0.33124602845624274</v>
      </c>
      <c r="P4254">
        <f t="shared" si="328"/>
        <v>4.655208746954246</v>
      </c>
      <c r="Q4254" s="10" t="str" cm="1">
        <f t="array" ref="Q4254">_xlfn.IFS(AND(D4254&lt;=0, D4254-P4254&lt;=2), "escarcha",AND(D4254&lt;=0, D4254-P4254&gt;2), "helada negra", AND(D4254&gt;0, P4254+2&gt;D4254), "rocío", TRUE, "sin riesgo")</f>
        <v>sin riesgo</v>
      </c>
    </row>
    <row r="4255" spans="1:17" x14ac:dyDescent="0.35">
      <c r="A4255" s="2">
        <v>45846</v>
      </c>
      <c r="B4255" s="3" t="s">
        <v>107</v>
      </c>
      <c r="C4255">
        <v>9.9</v>
      </c>
      <c r="D4255">
        <v>16.5</v>
      </c>
      <c r="E4255">
        <v>74.5</v>
      </c>
      <c r="F4255">
        <v>49</v>
      </c>
      <c r="G4255">
        <v>0</v>
      </c>
      <c r="H4255">
        <v>2</v>
      </c>
      <c r="I4255">
        <v>0</v>
      </c>
      <c r="J4255">
        <v>4.3</v>
      </c>
      <c r="K4255">
        <f t="shared" si="326"/>
        <v>6.6</v>
      </c>
      <c r="L4255">
        <f t="shared" si="324"/>
        <v>0.39546645026956606</v>
      </c>
      <c r="M4255">
        <f t="shared" si="325"/>
        <v>5.5784543322717575</v>
      </c>
      <c r="N4255" s="10" t="str" cm="1">
        <f t="array" ref="N4255">_xlfn.IFS(AND(C4255&lt;=0, C4255-M4255&lt;=2), "escarcha",AND(C4255&lt;=0, C4255-M4255&gt;2), "helada negra", AND(C4255&gt;0, M4255+2&gt;C4255), "rocío", TRUE, "sin riesgo")</f>
        <v>sin riesgo</v>
      </c>
      <c r="O4255">
        <f t="shared" si="327"/>
        <v>0.40714213647330977</v>
      </c>
      <c r="P4255">
        <f t="shared" si="328"/>
        <v>5.7470462140407728</v>
      </c>
      <c r="Q4255" s="10" t="str" cm="1">
        <f t="array" ref="Q4255">_xlfn.IFS(AND(D4255&lt;=0, D4255-P4255&lt;=2), "escarcha",AND(D4255&lt;=0, D4255-P4255&gt;2), "helada negra", AND(D4255&gt;0, P4255+2&gt;D4255), "rocío", TRUE, "sin riesgo")</f>
        <v>sin riesgo</v>
      </c>
    </row>
    <row r="4256" spans="1:17" x14ac:dyDescent="0.35">
      <c r="A4256" s="2">
        <v>45846</v>
      </c>
      <c r="B4256" s="3" t="s">
        <v>108</v>
      </c>
      <c r="C4256">
        <v>7.8</v>
      </c>
      <c r="D4256">
        <v>15</v>
      </c>
      <c r="E4256">
        <v>83.9</v>
      </c>
      <c r="F4256">
        <v>51</v>
      </c>
      <c r="G4256">
        <v>0</v>
      </c>
      <c r="H4256">
        <v>1.3</v>
      </c>
      <c r="I4256">
        <v>0</v>
      </c>
      <c r="J4256">
        <v>2.9</v>
      </c>
      <c r="K4256">
        <f t="shared" si="326"/>
        <v>7.2</v>
      </c>
      <c r="L4256">
        <f t="shared" ref="L4256:L4319" si="329">(LN(E4256/100))+((17.625*C4256)/(243.04+C4256))</f>
        <v>0.37251395084657452</v>
      </c>
      <c r="M4256">
        <f t="shared" ref="M4256:M4319" si="330">(243.04*L4256)/(17.625-L4256)</f>
        <v>5.2476953382723668</v>
      </c>
      <c r="N4256" s="10" t="str" cm="1">
        <f t="array" ref="N4256">_xlfn.IFS(AND(C4256&lt;=0, C4256-M4256&lt;=2), "escarcha",AND(C4256&lt;=0, C4256-M4256&gt;2), "helada negra", AND(C4256&gt;0, M4256+2&gt;C4256), "rocío", TRUE, "sin riesgo")</f>
        <v>sin riesgo</v>
      </c>
      <c r="O4256">
        <f t="shared" si="327"/>
        <v>0.35120590402967733</v>
      </c>
      <c r="P4256">
        <f t="shared" si="328"/>
        <v>4.9414206538032719</v>
      </c>
      <c r="Q4256" s="10" t="str" cm="1">
        <f t="array" ref="Q4256">_xlfn.IFS(AND(D4256&lt;=0, D4256-P4256&lt;=2), "escarcha",AND(D4256&lt;=0, D4256-P4256&gt;2), "helada negra", AND(D4256&gt;0, P4256+2&gt;D4256), "rocío", TRUE, "sin riesgo")</f>
        <v>sin riesgo</v>
      </c>
    </row>
    <row r="4257" spans="1:17" x14ac:dyDescent="0.35">
      <c r="A4257" s="2">
        <v>45847</v>
      </c>
      <c r="B4257" s="3" t="s">
        <v>61</v>
      </c>
      <c r="C4257">
        <v>6.5</v>
      </c>
      <c r="D4257">
        <v>15.7</v>
      </c>
      <c r="E4257">
        <v>87.9</v>
      </c>
      <c r="F4257">
        <v>51</v>
      </c>
      <c r="G4257">
        <v>0</v>
      </c>
      <c r="H4257">
        <v>2.7</v>
      </c>
      <c r="I4257">
        <v>0</v>
      </c>
      <c r="J4257">
        <v>3.6</v>
      </c>
      <c r="K4257">
        <f t="shared" si="326"/>
        <v>9.1999999999999993</v>
      </c>
      <c r="L4257">
        <f t="shared" si="329"/>
        <v>0.33012435301417242</v>
      </c>
      <c r="M4257">
        <f t="shared" si="330"/>
        <v>4.6391442410022563</v>
      </c>
      <c r="N4257" s="10" t="str" cm="1">
        <f t="array" ref="N4257">_xlfn.IFS(AND(C4257&lt;=0, C4257-M4257&lt;=2), "escarcha",AND(C4257&lt;=0, C4257-M4257&gt;2), "helada negra", AND(C4257&gt;0, M4257+2&gt;C4257), "rocío", TRUE, "sin riesgo")</f>
        <v>rocío</v>
      </c>
      <c r="O4257">
        <f t="shared" si="327"/>
        <v>0.39611706844142081</v>
      </c>
      <c r="P4257">
        <f t="shared" si="328"/>
        <v>5.5878429667461793</v>
      </c>
      <c r="Q4257" s="10" t="str" cm="1">
        <f t="array" ref="Q4257">_xlfn.IFS(AND(D4257&lt;=0, D4257-P4257&lt;=2), "escarcha",AND(D4257&lt;=0, D4257-P4257&gt;2), "helada negra", AND(D4257&gt;0, P4257+2&gt;D4257), "rocío", TRUE, "sin riesgo")</f>
        <v>sin riesgo</v>
      </c>
    </row>
    <row r="4258" spans="1:17" x14ac:dyDescent="0.35">
      <c r="A4258" s="2">
        <v>45847</v>
      </c>
      <c r="B4258" s="3" t="s">
        <v>62</v>
      </c>
      <c r="C4258">
        <v>5.4</v>
      </c>
      <c r="D4258">
        <v>13.7</v>
      </c>
      <c r="E4258">
        <v>88.3</v>
      </c>
      <c r="F4258">
        <v>58</v>
      </c>
      <c r="G4258">
        <v>0</v>
      </c>
      <c r="H4258">
        <v>0</v>
      </c>
      <c r="I4258">
        <v>0</v>
      </c>
      <c r="J4258">
        <v>0.9</v>
      </c>
      <c r="K4258">
        <f t="shared" si="326"/>
        <v>8.2999999999999989</v>
      </c>
      <c r="L4258">
        <f t="shared" si="329"/>
        <v>0.25866040624587711</v>
      </c>
      <c r="M4258">
        <f t="shared" si="330"/>
        <v>3.6199237493091272</v>
      </c>
      <c r="N4258" s="10" t="str" cm="1">
        <f t="array" ref="N4258">_xlfn.IFS(AND(C4258&lt;=0, C4258-M4258&lt;=2), "escarcha",AND(C4258&lt;=0, C4258-M4258&gt;2), "helada negra", AND(C4258&gt;0, M4258+2&gt;C4258), "rocío", TRUE, "sin riesgo")</f>
        <v>rocío</v>
      </c>
      <c r="O4258">
        <f t="shared" si="327"/>
        <v>0.39576709892149664</v>
      </c>
      <c r="P4258">
        <f t="shared" si="328"/>
        <v>5.5827927032003544</v>
      </c>
      <c r="Q4258" s="10" t="str" cm="1">
        <f t="array" ref="Q4258">_xlfn.IFS(AND(D4258&lt;=0, D4258-P4258&lt;=2), "escarcha",AND(D4258&lt;=0, D4258-P4258&gt;2), "helada negra", AND(D4258&gt;0, P4258+2&gt;D4258), "rocío", TRUE, "sin riesgo")</f>
        <v>sin riesgo</v>
      </c>
    </row>
    <row r="4259" spans="1:17" x14ac:dyDescent="0.35">
      <c r="A4259" s="2">
        <v>45847</v>
      </c>
      <c r="B4259" s="3" t="s">
        <v>63</v>
      </c>
      <c r="C4259">
        <v>3.8</v>
      </c>
      <c r="D4259">
        <v>12.3</v>
      </c>
      <c r="E4259">
        <v>90.5</v>
      </c>
      <c r="F4259">
        <v>62</v>
      </c>
      <c r="G4259">
        <v>0</v>
      </c>
      <c r="H4259">
        <v>0.4</v>
      </c>
      <c r="I4259">
        <v>0</v>
      </c>
      <c r="J4259">
        <v>1.3</v>
      </c>
      <c r="K4259">
        <f t="shared" si="326"/>
        <v>8.5</v>
      </c>
      <c r="L4259">
        <f t="shared" si="329"/>
        <v>0.17150927094044344</v>
      </c>
      <c r="M4259">
        <f t="shared" si="330"/>
        <v>2.3882679892775469</v>
      </c>
      <c r="N4259" s="10" t="str" cm="1">
        <f t="array" ref="N4259">_xlfn.IFS(AND(C4259&lt;=0, C4259-M4259&lt;=2), "escarcha",AND(C4259&lt;=0, C4259-M4259&gt;2), "helada negra", AND(C4259&gt;0, M4259+2&gt;C4259), "rocío", TRUE, "sin riesgo")</f>
        <v>rocío</v>
      </c>
      <c r="O4259">
        <f t="shared" si="327"/>
        <v>0.37097923782883391</v>
      </c>
      <c r="P4259">
        <f t="shared" si="328"/>
        <v>5.2256106101134723</v>
      </c>
      <c r="Q4259" s="10" t="str" cm="1">
        <f t="array" ref="Q4259">_xlfn.IFS(AND(D4259&lt;=0, D4259-P4259&lt;=2), "escarcha",AND(D4259&lt;=0, D4259-P4259&gt;2), "helada negra", AND(D4259&gt;0, P4259+2&gt;D4259), "rocío", TRUE, "sin riesgo")</f>
        <v>sin riesgo</v>
      </c>
    </row>
    <row r="4260" spans="1:17" x14ac:dyDescent="0.35">
      <c r="A4260" s="2">
        <v>45847</v>
      </c>
      <c r="B4260" s="3" t="s">
        <v>64</v>
      </c>
      <c r="C4260">
        <v>3.1</v>
      </c>
      <c r="D4260">
        <v>11.1</v>
      </c>
      <c r="E4260">
        <v>92.4</v>
      </c>
      <c r="F4260">
        <v>65</v>
      </c>
      <c r="G4260">
        <v>0</v>
      </c>
      <c r="H4260">
        <v>0.5</v>
      </c>
      <c r="I4260">
        <v>0</v>
      </c>
      <c r="J4260">
        <v>0.5</v>
      </c>
      <c r="K4260">
        <f t="shared" si="326"/>
        <v>8</v>
      </c>
      <c r="L4260">
        <f t="shared" si="329"/>
        <v>0.14293412263435823</v>
      </c>
      <c r="M4260">
        <f t="shared" si="330"/>
        <v>1.9871054947820144</v>
      </c>
      <c r="N4260" s="10" t="str" cm="1">
        <f t="array" ref="N4260">_xlfn.IFS(AND(C4260&lt;=0, C4260-M4260&lt;=2), "escarcha",AND(C4260&lt;=0, C4260-M4260&gt;2), "helada negra", AND(C4260&gt;0, M4260+2&gt;C4260), "rocío", TRUE, "sin riesgo")</f>
        <v>rocío</v>
      </c>
      <c r="O4260">
        <f t="shared" si="327"/>
        <v>0.33901916150257216</v>
      </c>
      <c r="P4260">
        <f t="shared" si="328"/>
        <v>4.7665919441541673</v>
      </c>
      <c r="Q4260" s="10" t="str" cm="1">
        <f t="array" ref="Q4260">_xlfn.IFS(AND(D4260&lt;=0, D4260-P4260&lt;=2), "escarcha",AND(D4260&lt;=0, D4260-P4260&gt;2), "helada negra", AND(D4260&gt;0, P4260+2&gt;D4260), "rocío", TRUE, "sin riesgo")</f>
        <v>sin riesgo</v>
      </c>
    </row>
    <row r="4261" spans="1:17" x14ac:dyDescent="0.35">
      <c r="A4261" s="2">
        <v>45847</v>
      </c>
      <c r="B4261" s="3" t="s">
        <v>65</v>
      </c>
      <c r="C4261">
        <v>2.6</v>
      </c>
      <c r="D4261">
        <v>11.8</v>
      </c>
      <c r="E4261">
        <v>93.2</v>
      </c>
      <c r="F4261">
        <v>64</v>
      </c>
      <c r="G4261">
        <v>0</v>
      </c>
      <c r="H4261">
        <v>0.4</v>
      </c>
      <c r="I4261">
        <v>0</v>
      </c>
      <c r="J4261">
        <v>1.4</v>
      </c>
      <c r="K4261">
        <f t="shared" si="326"/>
        <v>9.2000000000000011</v>
      </c>
      <c r="L4261">
        <f t="shared" si="329"/>
        <v>0.11613102861991732</v>
      </c>
      <c r="M4261">
        <f t="shared" si="330"/>
        <v>1.6120107610560295</v>
      </c>
      <c r="N4261" s="10" t="str" cm="1">
        <f t="array" ref="N4261">_xlfn.IFS(AND(C4261&lt;=0, C4261-M4261&lt;=2), "escarcha",AND(C4261&lt;=0, C4261-M4261&gt;2), "helada negra", AND(C4261&gt;0, M4261+2&gt;C4261), "rocío", TRUE, "sin riesgo")</f>
        <v>rocío</v>
      </c>
      <c r="O4261">
        <f t="shared" si="327"/>
        <v>0.36981319559791875</v>
      </c>
      <c r="P4261">
        <f t="shared" si="328"/>
        <v>5.2088337308054209</v>
      </c>
      <c r="Q4261" s="10" t="str" cm="1">
        <f t="array" ref="Q4261">_xlfn.IFS(AND(D4261&lt;=0, D4261-P4261&lt;=2), "escarcha",AND(D4261&lt;=0, D4261-P4261&gt;2), "helada negra", AND(D4261&gt;0, P4261+2&gt;D4261), "rocío", TRUE, "sin riesgo")</f>
        <v>sin riesgo</v>
      </c>
    </row>
    <row r="4262" spans="1:17" x14ac:dyDescent="0.35">
      <c r="A4262" s="2">
        <v>45847</v>
      </c>
      <c r="B4262" s="3" t="s">
        <v>66</v>
      </c>
      <c r="C4262">
        <v>1.6</v>
      </c>
      <c r="D4262">
        <v>10.3</v>
      </c>
      <c r="E4262">
        <v>93.6</v>
      </c>
      <c r="F4262">
        <v>70</v>
      </c>
      <c r="G4262">
        <v>0</v>
      </c>
      <c r="H4262">
        <v>2.2999999999999998</v>
      </c>
      <c r="I4262">
        <v>0</v>
      </c>
      <c r="J4262">
        <v>3.4</v>
      </c>
      <c r="K4262">
        <f t="shared" si="326"/>
        <v>8.7000000000000011</v>
      </c>
      <c r="L4262">
        <f t="shared" si="329"/>
        <v>4.9131616723708707E-2</v>
      </c>
      <c r="M4262">
        <f t="shared" si="330"/>
        <v>0.67939448954295534</v>
      </c>
      <c r="N4262" s="10" t="str" cm="1">
        <f t="array" ref="N4262">_xlfn.IFS(AND(C4262&lt;=0, C4262-M4262&lt;=2), "escarcha",AND(C4262&lt;=0, C4262-M4262&gt;2), "helada negra", AND(C4262&gt;0, M4262+2&gt;C4262), "rocío", TRUE, "sin riesgo")</f>
        <v>rocío</v>
      </c>
      <c r="O4262">
        <f t="shared" si="327"/>
        <v>0.35990159352080819</v>
      </c>
      <c r="P4262">
        <f t="shared" si="328"/>
        <v>5.0663182583698196</v>
      </c>
      <c r="Q4262" s="10" t="str" cm="1">
        <f t="array" ref="Q4262">_xlfn.IFS(AND(D4262&lt;=0, D4262-P4262&lt;=2), "escarcha",AND(D4262&lt;=0, D4262-P4262&gt;2), "helada negra", AND(D4262&gt;0, P4262+2&gt;D4262), "rocío", TRUE, "sin riesgo")</f>
        <v>sin riesgo</v>
      </c>
    </row>
    <row r="4263" spans="1:17" x14ac:dyDescent="0.35">
      <c r="A4263" s="2">
        <v>45847</v>
      </c>
      <c r="B4263" s="3" t="s">
        <v>67</v>
      </c>
      <c r="C4263">
        <v>1.7</v>
      </c>
      <c r="D4263">
        <v>11</v>
      </c>
      <c r="E4263">
        <v>94.2</v>
      </c>
      <c r="F4263">
        <v>69</v>
      </c>
      <c r="G4263">
        <v>0</v>
      </c>
      <c r="H4263">
        <v>1</v>
      </c>
      <c r="I4263">
        <v>0</v>
      </c>
      <c r="J4263">
        <v>1.6</v>
      </c>
      <c r="K4263">
        <f t="shared" si="326"/>
        <v>9.3000000000000007</v>
      </c>
      <c r="L4263">
        <f t="shared" si="329"/>
        <v>6.2675835260811025E-2</v>
      </c>
      <c r="M4263">
        <f t="shared" si="330"/>
        <v>0.86735302565312411</v>
      </c>
      <c r="N4263" s="10" t="str" cm="1">
        <f t="array" ref="N4263">_xlfn.IFS(AND(C4263&lt;=0, C4263-M4263&lt;=2), "escarcha",AND(C4263&lt;=0, C4263-M4263&gt;2), "helada negra", AND(C4263&gt;0, M4263+2&gt;C4263), "rocío", TRUE, "sin riesgo")</f>
        <v>rocío</v>
      </c>
      <c r="O4263">
        <f t="shared" si="327"/>
        <v>0.39210353637015044</v>
      </c>
      <c r="P4263">
        <f t="shared" si="328"/>
        <v>5.5299376793985866</v>
      </c>
      <c r="Q4263" s="10" t="str" cm="1">
        <f t="array" ref="Q4263">_xlfn.IFS(AND(D4263&lt;=0, D4263-P4263&lt;=2), "escarcha",AND(D4263&lt;=0, D4263-P4263&gt;2), "helada negra", AND(D4263&gt;0, P4263+2&gt;D4263), "rocío", TRUE, "sin riesgo")</f>
        <v>sin riesgo</v>
      </c>
    </row>
    <row r="4264" spans="1:17" x14ac:dyDescent="0.35">
      <c r="A4264" s="2">
        <v>45847</v>
      </c>
      <c r="B4264" s="3" t="s">
        <v>68</v>
      </c>
      <c r="C4264">
        <v>1.1000000000000001</v>
      </c>
      <c r="D4264">
        <v>9.8000000000000007</v>
      </c>
      <c r="E4264">
        <v>94.8</v>
      </c>
      <c r="F4264">
        <v>74</v>
      </c>
      <c r="G4264">
        <v>0</v>
      </c>
      <c r="H4264">
        <v>1.6</v>
      </c>
      <c r="I4264">
        <v>0</v>
      </c>
      <c r="J4264">
        <v>2</v>
      </c>
      <c r="K4264">
        <f t="shared" si="326"/>
        <v>8.7000000000000011</v>
      </c>
      <c r="L4264">
        <f t="shared" si="329"/>
        <v>2.6010626566077152E-2</v>
      </c>
      <c r="M4264">
        <f t="shared" si="330"/>
        <v>0.35920373303719499</v>
      </c>
      <c r="N4264" s="10" t="str" cm="1">
        <f t="array" ref="N4264">_xlfn.IFS(AND(C4264&lt;=0, C4264-M4264&lt;=2), "escarcha",AND(C4264&lt;=0, C4264-M4264&gt;2), "helada negra", AND(C4264&gt;0, M4264+2&gt;C4264), "rocío", TRUE, "sin riesgo")</f>
        <v>rocío</v>
      </c>
      <c r="O4264">
        <f t="shared" si="327"/>
        <v>0.38203444209979942</v>
      </c>
      <c r="P4264">
        <f t="shared" si="328"/>
        <v>5.3847843340030552</v>
      </c>
      <c r="Q4264" s="10" t="str" cm="1">
        <f t="array" ref="Q4264">_xlfn.IFS(AND(D4264&lt;=0, D4264-P4264&lt;=2), "escarcha",AND(D4264&lt;=0, D4264-P4264&gt;2), "helada negra", AND(D4264&gt;0, P4264+2&gt;D4264), "rocío", TRUE, "sin riesgo")</f>
        <v>sin riesgo</v>
      </c>
    </row>
    <row r="4265" spans="1:17" x14ac:dyDescent="0.35">
      <c r="A4265" s="2">
        <v>45847</v>
      </c>
      <c r="B4265" s="3" t="s">
        <v>69</v>
      </c>
      <c r="C4265">
        <v>1.3</v>
      </c>
      <c r="D4265">
        <v>11.4</v>
      </c>
      <c r="E4265">
        <v>94.8</v>
      </c>
      <c r="F4265">
        <v>70</v>
      </c>
      <c r="G4265">
        <v>0</v>
      </c>
      <c r="H4265">
        <v>0.4</v>
      </c>
      <c r="I4265">
        <v>0</v>
      </c>
      <c r="J4265">
        <v>1</v>
      </c>
      <c r="K4265">
        <f t="shared" si="326"/>
        <v>10.1</v>
      </c>
      <c r="L4265">
        <f t="shared" si="329"/>
        <v>4.0372244472851967E-2</v>
      </c>
      <c r="M4265">
        <f t="shared" si="330"/>
        <v>0.55799135660394295</v>
      </c>
      <c r="N4265" s="10" t="str" cm="1">
        <f t="array" ref="N4265">_xlfn.IFS(AND(C4265&lt;=0, C4265-M4265&lt;=2), "escarcha",AND(C4265&lt;=0, C4265-M4265&gt;2), "helada negra", AND(C4265&gt;0, M4265+2&gt;C4265), "rocío", TRUE, "sin riesgo")</f>
        <v>rocío</v>
      </c>
      <c r="O4265">
        <f t="shared" si="327"/>
        <v>0.43300042156983543</v>
      </c>
      <c r="P4265">
        <f t="shared" si="328"/>
        <v>6.1212438947687637</v>
      </c>
      <c r="Q4265" s="10" t="str" cm="1">
        <f t="array" ref="Q4265">_xlfn.IFS(AND(D4265&lt;=0, D4265-P4265&lt;=2), "escarcha",AND(D4265&lt;=0, D4265-P4265&gt;2), "helada negra", AND(D4265&gt;0, P4265+2&gt;D4265), "rocío", TRUE, "sin riesgo")</f>
        <v>sin riesgo</v>
      </c>
    </row>
    <row r="4266" spans="1:17" x14ac:dyDescent="0.35">
      <c r="A4266" s="2">
        <v>45847</v>
      </c>
      <c r="B4266" s="3" t="s">
        <v>70</v>
      </c>
      <c r="C4266">
        <v>1.4</v>
      </c>
      <c r="D4266">
        <v>10.9</v>
      </c>
      <c r="E4266">
        <v>95.5</v>
      </c>
      <c r="F4266">
        <v>75</v>
      </c>
      <c r="G4266">
        <v>0</v>
      </c>
      <c r="H4266">
        <v>3.3</v>
      </c>
      <c r="I4266">
        <v>0</v>
      </c>
      <c r="J4266">
        <v>5</v>
      </c>
      <c r="K4266">
        <f t="shared" si="326"/>
        <v>9.5</v>
      </c>
      <c r="L4266">
        <f t="shared" si="329"/>
        <v>5.4901078680723726E-2</v>
      </c>
      <c r="M4266">
        <f t="shared" si="330"/>
        <v>0.7594241911963695</v>
      </c>
      <c r="N4266" s="10" t="str" cm="1">
        <f t="array" ref="N4266">_xlfn.IFS(AND(C4266&lt;=0, C4266-M4266&lt;=2), "escarcha",AND(C4266&lt;=0, C4266-M4266&gt;2), "helada negra", AND(C4266&gt;0, M4266+2&gt;C4266), "rocío", TRUE, "sin riesgo")</f>
        <v>rocío</v>
      </c>
      <c r="O4266">
        <f t="shared" si="327"/>
        <v>0.46884505994169789</v>
      </c>
      <c r="P4266">
        <f t="shared" si="328"/>
        <v>6.641820604112767</v>
      </c>
      <c r="Q4266" s="10" t="str" cm="1">
        <f t="array" ref="Q4266">_xlfn.IFS(AND(D4266&lt;=0, D4266-P4266&lt;=2), "escarcha",AND(D4266&lt;=0, D4266-P4266&gt;2), "helada negra", AND(D4266&gt;0, P4266+2&gt;D4266), "rocío", TRUE, "sin riesgo")</f>
        <v>sin riesgo</v>
      </c>
    </row>
    <row r="4267" spans="1:17" x14ac:dyDescent="0.35">
      <c r="A4267" s="2">
        <v>45847</v>
      </c>
      <c r="B4267" s="3" t="s">
        <v>71</v>
      </c>
      <c r="C4267">
        <v>0.8</v>
      </c>
      <c r="D4267">
        <v>9</v>
      </c>
      <c r="E4267">
        <v>95.6</v>
      </c>
      <c r="F4267">
        <v>78</v>
      </c>
      <c r="G4267">
        <v>0</v>
      </c>
      <c r="H4267">
        <v>0.3</v>
      </c>
      <c r="I4267">
        <v>0</v>
      </c>
      <c r="J4267">
        <v>0.8</v>
      </c>
      <c r="K4267">
        <f t="shared" si="326"/>
        <v>8.1999999999999993</v>
      </c>
      <c r="L4267">
        <f t="shared" si="329"/>
        <v>1.2827437218870502E-2</v>
      </c>
      <c r="M4267">
        <f t="shared" si="330"/>
        <v>0.17701282056834397</v>
      </c>
      <c r="N4267" s="10" t="str" cm="1">
        <f t="array" ref="N4267">_xlfn.IFS(AND(C4267&lt;=0, C4267-M4267&lt;=2), "escarcha",AND(C4267&lt;=0, C4267-M4267&gt;2), "helada negra", AND(C4267&gt;0, M4267+2&gt;C4267), "rocío", TRUE, "sin riesgo")</f>
        <v>rocío</v>
      </c>
      <c r="O4267">
        <f t="shared" si="327"/>
        <v>0.3809030273068012</v>
      </c>
      <c r="P4267">
        <f t="shared" si="328"/>
        <v>5.3684847576095809</v>
      </c>
      <c r="Q4267" s="10" t="str" cm="1">
        <f t="array" ref="Q4267">_xlfn.IFS(AND(D4267&lt;=0, D4267-P4267&lt;=2), "escarcha",AND(D4267&lt;=0, D4267-P4267&gt;2), "helada negra", AND(D4267&gt;0, P4267+2&gt;D4267), "rocío", TRUE, "sin riesgo")</f>
        <v>sin riesgo</v>
      </c>
    </row>
    <row r="4268" spans="1:17" x14ac:dyDescent="0.35">
      <c r="A4268" s="2">
        <v>45847</v>
      </c>
      <c r="B4268" s="3" t="s">
        <v>72</v>
      </c>
      <c r="C4268">
        <v>0.6</v>
      </c>
      <c r="D4268">
        <v>9</v>
      </c>
      <c r="E4268">
        <v>95.7</v>
      </c>
      <c r="F4268">
        <v>79</v>
      </c>
      <c r="G4268">
        <v>0</v>
      </c>
      <c r="H4268">
        <v>0</v>
      </c>
      <c r="I4268">
        <v>0</v>
      </c>
      <c r="J4268">
        <v>0.8</v>
      </c>
      <c r="K4268">
        <f t="shared" si="326"/>
        <v>8.4</v>
      </c>
      <c r="L4268">
        <f t="shared" si="329"/>
        <v>-5.4768460683827375E-4</v>
      </c>
      <c r="M4268">
        <f t="shared" si="330"/>
        <v>-7.5520641530035506E-3</v>
      </c>
      <c r="N4268" s="10" t="str" cm="1">
        <f t="array" ref="N4268">_xlfn.IFS(AND(C4268&lt;=0, C4268-M4268&lt;=2), "escarcha",AND(C4268&lt;=0, C4268-M4268&gt;2), "helada negra", AND(C4268&gt;0, M4268+2&gt;C4268), "rocío", TRUE, "sin riesgo")</f>
        <v>rocío</v>
      </c>
      <c r="O4268">
        <f t="shared" si="327"/>
        <v>0.39364205308423095</v>
      </c>
      <c r="P4268">
        <f t="shared" si="328"/>
        <v>5.5521314615088446</v>
      </c>
      <c r="Q4268" s="10" t="str" cm="1">
        <f t="array" ref="Q4268">_xlfn.IFS(AND(D4268&lt;=0, D4268-P4268&lt;=2), "escarcha",AND(D4268&lt;=0, D4268-P4268&gt;2), "helada negra", AND(D4268&gt;0, P4268+2&gt;D4268), "rocío", TRUE, "sin riesgo")</f>
        <v>sin riesgo</v>
      </c>
    </row>
    <row r="4269" spans="1:17" x14ac:dyDescent="0.35">
      <c r="A4269" s="2">
        <v>45847</v>
      </c>
      <c r="B4269" s="3" t="s">
        <v>73</v>
      </c>
      <c r="C4269">
        <v>0.2</v>
      </c>
      <c r="D4269">
        <v>8.1</v>
      </c>
      <c r="E4269">
        <v>95.8</v>
      </c>
      <c r="F4269">
        <v>81</v>
      </c>
      <c r="G4269">
        <v>0</v>
      </c>
      <c r="H4269">
        <v>3.3</v>
      </c>
      <c r="I4269">
        <v>0</v>
      </c>
      <c r="J4269">
        <v>4.3</v>
      </c>
      <c r="K4269">
        <f t="shared" si="326"/>
        <v>7.8999999999999995</v>
      </c>
      <c r="L4269">
        <f t="shared" si="329"/>
        <v>-2.8415641119811326E-2</v>
      </c>
      <c r="M4269">
        <f t="shared" si="330"/>
        <v>-0.39120686660051168</v>
      </c>
      <c r="N4269" s="10" t="str" cm="1">
        <f t="array" ref="N4269">_xlfn.IFS(AND(C4269&lt;=0, C4269-M4269&lt;=2), "escarcha",AND(C4269&lt;=0, C4269-M4269&gt;2), "helada negra", AND(C4269&gt;0, M4269+2&gt;C4269), "rocío", TRUE, "sin riesgo")</f>
        <v>rocío</v>
      </c>
      <c r="O4269">
        <f t="shared" si="327"/>
        <v>0.35773680096912885</v>
      </c>
      <c r="P4269">
        <f t="shared" si="328"/>
        <v>5.0352132301091492</v>
      </c>
      <c r="Q4269" s="10" t="str" cm="1">
        <f t="array" ref="Q4269">_xlfn.IFS(AND(D4269&lt;=0, D4269-P4269&lt;=2), "escarcha",AND(D4269&lt;=0, D4269-P4269&gt;2), "helada negra", AND(D4269&gt;0, P4269+2&gt;D4269), "rocío", TRUE, "sin riesgo")</f>
        <v>sin riesgo</v>
      </c>
    </row>
    <row r="4270" spans="1:17" x14ac:dyDescent="0.35">
      <c r="A4270" s="2">
        <v>45847</v>
      </c>
      <c r="B4270" s="3" t="s">
        <v>74</v>
      </c>
      <c r="C4270">
        <v>0.1</v>
      </c>
      <c r="D4270">
        <v>8.3000000000000007</v>
      </c>
      <c r="E4270">
        <v>95.7</v>
      </c>
      <c r="F4270">
        <v>80</v>
      </c>
      <c r="G4270">
        <v>0</v>
      </c>
      <c r="H4270">
        <v>0</v>
      </c>
      <c r="I4270">
        <v>0</v>
      </c>
      <c r="J4270">
        <v>0</v>
      </c>
      <c r="K4270">
        <f t="shared" si="326"/>
        <v>8.2000000000000011</v>
      </c>
      <c r="L4270">
        <f t="shared" si="329"/>
        <v>-3.6702977436232145E-2</v>
      </c>
      <c r="M4270">
        <f t="shared" si="330"/>
        <v>-0.5050640726717015</v>
      </c>
      <c r="N4270" s="10" t="str" cm="1">
        <f t="array" ref="N4270">_xlfn.IFS(AND(C4270&lt;=0, C4270-M4270&lt;=2), "escarcha",AND(C4270&lt;=0, C4270-M4270&gt;2), "helada negra", AND(C4270&gt;0, M4270+2&gt;C4270), "rocío", TRUE, "sin riesgo")</f>
        <v>rocío</v>
      </c>
      <c r="O4270">
        <f t="shared" si="327"/>
        <v>0.35888676618399995</v>
      </c>
      <c r="P4270">
        <f t="shared" si="328"/>
        <v>5.051735643811825</v>
      </c>
      <c r="Q4270" s="10" t="str" cm="1">
        <f t="array" ref="Q4270">_xlfn.IFS(AND(D4270&lt;=0, D4270-P4270&lt;=2), "escarcha",AND(D4270&lt;=0, D4270-P4270&gt;2), "helada negra", AND(D4270&gt;0, P4270+2&gt;D4270), "rocío", TRUE, "sin riesgo")</f>
        <v>sin riesgo</v>
      </c>
    </row>
    <row r="4271" spans="1:17" x14ac:dyDescent="0.35">
      <c r="A4271" s="2">
        <v>45847</v>
      </c>
      <c r="B4271" s="3" t="s">
        <v>75</v>
      </c>
      <c r="C4271">
        <v>1</v>
      </c>
      <c r="D4271">
        <v>8.6</v>
      </c>
      <c r="E4271">
        <v>96.2</v>
      </c>
      <c r="F4271">
        <v>79</v>
      </c>
      <c r="G4271">
        <v>0</v>
      </c>
      <c r="H4271">
        <v>1.7</v>
      </c>
      <c r="I4271">
        <v>0</v>
      </c>
      <c r="J4271">
        <v>2.7</v>
      </c>
      <c r="K4271">
        <f t="shared" si="326"/>
        <v>7.6</v>
      </c>
      <c r="L4271">
        <f t="shared" si="329"/>
        <v>3.3480938607024696E-2</v>
      </c>
      <c r="M4271">
        <f t="shared" si="330"/>
        <v>0.46256422146678111</v>
      </c>
      <c r="N4271" s="10" t="str" cm="1">
        <f t="array" ref="N4271">_xlfn.IFS(AND(C4271&lt;=0, C4271-M4271&lt;=2), "escarcha",AND(C4271&lt;=0, C4271-M4271&gt;2), "helada negra", AND(C4271&gt;0, M4271+2&gt;C4271), "rocío", TRUE, "sin riesgo")</f>
        <v>rocío</v>
      </c>
      <c r="O4271">
        <f t="shared" si="327"/>
        <v>0.36662625970735163</v>
      </c>
      <c r="P4271">
        <f t="shared" si="328"/>
        <v>5.162992035063195</v>
      </c>
      <c r="Q4271" s="10" t="str" cm="1">
        <f t="array" ref="Q4271">_xlfn.IFS(AND(D4271&lt;=0, D4271-P4271&lt;=2), "escarcha",AND(D4271&lt;=0, D4271-P4271&gt;2), "helada negra", AND(D4271&gt;0, P4271+2&gt;D4271), "rocío", TRUE, "sin riesgo")</f>
        <v>sin riesgo</v>
      </c>
    </row>
    <row r="4272" spans="1:17" x14ac:dyDescent="0.35">
      <c r="A4272" s="2">
        <v>45847</v>
      </c>
      <c r="B4272" s="3" t="s">
        <v>76</v>
      </c>
      <c r="C4272">
        <v>0.3</v>
      </c>
      <c r="D4272">
        <v>9.1999999999999993</v>
      </c>
      <c r="E4272">
        <v>96.2</v>
      </c>
      <c r="F4272">
        <v>78</v>
      </c>
      <c r="G4272">
        <v>0</v>
      </c>
      <c r="H4272">
        <v>0.1</v>
      </c>
      <c r="I4272">
        <v>0</v>
      </c>
      <c r="J4272">
        <v>1.3</v>
      </c>
      <c r="K4272">
        <f t="shared" si="326"/>
        <v>8.8999999999999986</v>
      </c>
      <c r="L4272">
        <f t="shared" si="329"/>
        <v>-1.7011971572779627E-2</v>
      </c>
      <c r="M4272">
        <f t="shared" si="330"/>
        <v>-0.23436043336273532</v>
      </c>
      <c r="N4272" s="10" t="str" cm="1">
        <f t="array" ref="N4272">_xlfn.IFS(AND(C4272&lt;=0, C4272-M4272&lt;=2), "escarcha",AND(C4272&lt;=0, C4272-M4272&gt;2), "helada negra", AND(C4272&gt;0, M4272+2&gt;C4272), "rocío", TRUE, "sin riesgo")</f>
        <v>rocío</v>
      </c>
      <c r="O4272">
        <f t="shared" si="327"/>
        <v>0.39437879293746608</v>
      </c>
      <c r="P4272">
        <f t="shared" si="328"/>
        <v>5.5627606621770882</v>
      </c>
      <c r="Q4272" s="10" t="str" cm="1">
        <f t="array" ref="Q4272">_xlfn.IFS(AND(D4272&lt;=0, D4272-P4272&lt;=2), "escarcha",AND(D4272&lt;=0, D4272-P4272&gt;2), "helada negra", AND(D4272&gt;0, P4272+2&gt;D4272), "rocío", TRUE, "sin riesgo")</f>
        <v>sin riesgo</v>
      </c>
    </row>
    <row r="4273" spans="1:17" x14ac:dyDescent="0.35">
      <c r="A4273" s="2">
        <v>45847</v>
      </c>
      <c r="B4273" s="3" t="s">
        <v>77</v>
      </c>
      <c r="C4273">
        <v>1.7</v>
      </c>
      <c r="D4273">
        <v>12.2</v>
      </c>
      <c r="E4273">
        <v>96.7</v>
      </c>
      <c r="F4273">
        <v>70</v>
      </c>
      <c r="G4273">
        <v>0</v>
      </c>
      <c r="H4273">
        <v>0.5</v>
      </c>
      <c r="I4273">
        <v>0</v>
      </c>
      <c r="J4273">
        <v>1.4</v>
      </c>
      <c r="K4273">
        <f t="shared" si="326"/>
        <v>10.5</v>
      </c>
      <c r="L4273">
        <f t="shared" si="329"/>
        <v>8.8869056137742306E-2</v>
      </c>
      <c r="M4273">
        <f t="shared" si="330"/>
        <v>1.2316705134593311</v>
      </c>
      <c r="N4273" s="10" t="str" cm="1">
        <f t="array" ref="N4273">_xlfn.IFS(AND(C4273&lt;=0, C4273-M4273&lt;=2), "escarcha",AND(C4273&lt;=0, C4273-M4273&gt;2), "helada negra", AND(C4273&gt;0, M4273+2&gt;C4273), "rocío", TRUE, "sin riesgo")</f>
        <v>rocío</v>
      </c>
      <c r="O4273">
        <f t="shared" si="327"/>
        <v>0.48576746320748287</v>
      </c>
      <c r="P4273">
        <f t="shared" si="328"/>
        <v>6.8883436877647322</v>
      </c>
      <c r="Q4273" s="10" t="str" cm="1">
        <f t="array" ref="Q4273">_xlfn.IFS(AND(D4273&lt;=0, D4273-P4273&lt;=2), "escarcha",AND(D4273&lt;=0, D4273-P4273&gt;2), "helada negra", AND(D4273&gt;0, P4273+2&gt;D4273), "rocío", TRUE, "sin riesgo")</f>
        <v>sin riesgo</v>
      </c>
    </row>
    <row r="4274" spans="1:17" x14ac:dyDescent="0.35">
      <c r="A4274" s="2">
        <v>45847</v>
      </c>
      <c r="B4274" s="3" t="s">
        <v>78</v>
      </c>
      <c r="C4274">
        <v>3.5</v>
      </c>
      <c r="D4274">
        <v>13.4</v>
      </c>
      <c r="E4274">
        <v>97</v>
      </c>
      <c r="F4274">
        <v>67</v>
      </c>
      <c r="G4274">
        <v>0</v>
      </c>
      <c r="H4274">
        <v>0</v>
      </c>
      <c r="I4274">
        <v>0</v>
      </c>
      <c r="J4274">
        <v>0.5</v>
      </c>
      <c r="K4274">
        <f t="shared" si="326"/>
        <v>9.9</v>
      </c>
      <c r="L4274">
        <f t="shared" si="329"/>
        <v>0.21975373970438852</v>
      </c>
      <c r="M4274">
        <f t="shared" si="330"/>
        <v>3.068554624222104</v>
      </c>
      <c r="N4274" s="10" t="str" cm="1">
        <f t="array" ref="N4274">_xlfn.IFS(AND(C4274&lt;=0, C4274-M4274&lt;=2), "escarcha",AND(C4274&lt;=0, C4274-M4274&gt;2), "helada negra", AND(C4274&gt;0, M4274+2&gt;C4274), "rocío", TRUE, "sin riesgo")</f>
        <v>rocío</v>
      </c>
      <c r="O4274">
        <f t="shared" si="327"/>
        <v>0.52049810022552334</v>
      </c>
      <c r="P4274">
        <f t="shared" si="328"/>
        <v>7.395822399276013</v>
      </c>
      <c r="Q4274" s="10" t="str" cm="1">
        <f t="array" ref="Q4274">_xlfn.IFS(AND(D4274&lt;=0, D4274-P4274&lt;=2), "escarcha",AND(D4274&lt;=0, D4274-P4274&gt;2), "helada negra", AND(D4274&gt;0, P4274+2&gt;D4274), "rocío", TRUE, "sin riesgo")</f>
        <v>sin riesgo</v>
      </c>
    </row>
    <row r="4275" spans="1:17" x14ac:dyDescent="0.35">
      <c r="A4275" s="2">
        <v>45847</v>
      </c>
      <c r="B4275" s="3" t="s">
        <v>79</v>
      </c>
      <c r="C4275">
        <v>7.7</v>
      </c>
      <c r="D4275">
        <v>15.3</v>
      </c>
      <c r="E4275">
        <v>97.1</v>
      </c>
      <c r="F4275">
        <v>61</v>
      </c>
      <c r="G4275">
        <v>0</v>
      </c>
      <c r="H4275">
        <v>2</v>
      </c>
      <c r="I4275">
        <v>0</v>
      </c>
      <c r="J4275">
        <v>2.7</v>
      </c>
      <c r="K4275">
        <f t="shared" si="326"/>
        <v>7.6000000000000005</v>
      </c>
      <c r="L4275">
        <f t="shared" si="329"/>
        <v>0.5118190955068429</v>
      </c>
      <c r="M4275">
        <f t="shared" si="330"/>
        <v>7.2688130667351967</v>
      </c>
      <c r="N4275" s="10" t="str" cm="1">
        <f t="array" ref="N4275">_xlfn.IFS(AND(C4275&lt;=0, C4275-M4275&lt;=2), "escarcha",AND(C4275&lt;=0, C4275-M4275&gt;2), "helada negra", AND(C4275&gt;0, M4275+2&gt;C4275), "rocío", TRUE, "sin riesgo")</f>
        <v>rocío</v>
      </c>
      <c r="O4275">
        <f t="shared" si="327"/>
        <v>0.54953157940067265</v>
      </c>
      <c r="P4275">
        <f t="shared" si="328"/>
        <v>7.8216393113069129</v>
      </c>
      <c r="Q4275" s="10" t="str" cm="1">
        <f t="array" ref="Q4275">_xlfn.IFS(AND(D4275&lt;=0, D4275-P4275&lt;=2), "escarcha",AND(D4275&lt;=0, D4275-P4275&gt;2), "helada negra", AND(D4275&gt;0, P4275+2&gt;D4275), "rocío", TRUE, "sin riesgo")</f>
        <v>sin riesgo</v>
      </c>
    </row>
    <row r="4276" spans="1:17" x14ac:dyDescent="0.35">
      <c r="A4276" s="2">
        <v>45847</v>
      </c>
      <c r="B4276" s="3" t="s">
        <v>80</v>
      </c>
      <c r="C4276">
        <v>12.7</v>
      </c>
      <c r="D4276">
        <v>16</v>
      </c>
      <c r="E4276">
        <v>82.2</v>
      </c>
      <c r="F4276">
        <v>63</v>
      </c>
      <c r="G4276">
        <v>0</v>
      </c>
      <c r="H4276">
        <v>1.5</v>
      </c>
      <c r="I4276">
        <v>0</v>
      </c>
      <c r="J4276">
        <v>3.6</v>
      </c>
      <c r="K4276">
        <f t="shared" si="326"/>
        <v>3.3000000000000007</v>
      </c>
      <c r="L4276">
        <f t="shared" si="329"/>
        <v>0.67923928045974713</v>
      </c>
      <c r="M4276">
        <f t="shared" si="330"/>
        <v>9.7418060749895741</v>
      </c>
      <c r="N4276" s="10" t="str" cm="1">
        <f t="array" ref="N4276">_xlfn.IFS(AND(C4276&lt;=0, C4276-M4276&lt;=2), "escarcha",AND(C4276&lt;=0, C4276-M4276&gt;2), "helada negra", AND(C4276&gt;0, M4276+2&gt;C4276), "rocío", TRUE, "sin riesgo")</f>
        <v>sin riesgo</v>
      </c>
      <c r="O4276">
        <f t="shared" si="327"/>
        <v>0.62659950025520172</v>
      </c>
      <c r="P4276">
        <f t="shared" si="328"/>
        <v>8.9590042630370181</v>
      </c>
      <c r="Q4276" s="10" t="str" cm="1">
        <f t="array" ref="Q4276">_xlfn.IFS(AND(D4276&lt;=0, D4276-P4276&lt;=2), "escarcha",AND(D4276&lt;=0, D4276-P4276&gt;2), "helada negra", AND(D4276&gt;0, P4276+2&gt;D4276), "rocío", TRUE, "sin riesgo")</f>
        <v>sin riesgo</v>
      </c>
    </row>
    <row r="4277" spans="1:17" x14ac:dyDescent="0.35">
      <c r="A4277" s="2">
        <v>45847</v>
      </c>
      <c r="B4277" s="3" t="s">
        <v>81</v>
      </c>
      <c r="C4277">
        <v>17.8</v>
      </c>
      <c r="D4277">
        <v>18.8</v>
      </c>
      <c r="E4277">
        <v>61.3</v>
      </c>
      <c r="F4277">
        <v>53</v>
      </c>
      <c r="G4277">
        <v>0</v>
      </c>
      <c r="H4277">
        <v>1.9</v>
      </c>
      <c r="I4277">
        <v>0</v>
      </c>
      <c r="J4277">
        <v>3.6</v>
      </c>
      <c r="K4277">
        <f t="shared" si="326"/>
        <v>1</v>
      </c>
      <c r="L4277">
        <f t="shared" si="329"/>
        <v>0.71335846848604811</v>
      </c>
      <c r="M4277">
        <f t="shared" si="330"/>
        <v>10.251792639867315</v>
      </c>
      <c r="N4277" s="10" t="str" cm="1">
        <f t="array" ref="N4277">_xlfn.IFS(AND(C4277&lt;=0, C4277-M4277&lt;=2), "escarcha",AND(C4277&lt;=0, C4277-M4277&gt;2), "helada negra", AND(C4277&gt;0, M4277+2&gt;C4277), "rocío", TRUE, "sin riesgo")</f>
        <v>sin riesgo</v>
      </c>
      <c r="O4277">
        <f t="shared" si="327"/>
        <v>0.63058918860894353</v>
      </c>
      <c r="P4277">
        <f t="shared" si="328"/>
        <v>9.0181647425394242</v>
      </c>
      <c r="Q4277" s="10" t="str" cm="1">
        <f t="array" ref="Q4277">_xlfn.IFS(AND(D4277&lt;=0, D4277-P4277&lt;=2), "escarcha",AND(D4277&lt;=0, D4277-P4277&gt;2), "helada negra", AND(D4277&gt;0, P4277+2&gt;D4277), "rocío", TRUE, "sin riesgo")</f>
        <v>sin riesgo</v>
      </c>
    </row>
    <row r="4278" spans="1:17" x14ac:dyDescent="0.35">
      <c r="A4278" s="2">
        <v>45847</v>
      </c>
      <c r="B4278" s="3" t="s">
        <v>82</v>
      </c>
      <c r="C4278">
        <v>20.8</v>
      </c>
      <c r="D4278">
        <v>21.3</v>
      </c>
      <c r="E4278">
        <v>48.8</v>
      </c>
      <c r="F4278">
        <v>46</v>
      </c>
      <c r="G4278">
        <v>0</v>
      </c>
      <c r="H4278">
        <v>1.4</v>
      </c>
      <c r="I4278">
        <v>0</v>
      </c>
      <c r="J4278">
        <v>4</v>
      </c>
      <c r="K4278">
        <f t="shared" si="326"/>
        <v>0.5</v>
      </c>
      <c r="L4278">
        <f t="shared" si="329"/>
        <v>0.67203859867210181</v>
      </c>
      <c r="M4278">
        <f t="shared" si="330"/>
        <v>9.6344383234703805</v>
      </c>
      <c r="N4278" s="10" t="str" cm="1">
        <f t="array" ref="N4278">_xlfn.IFS(AND(C4278&lt;=0, C4278-M4278&lt;=2), "escarcha",AND(C4278&lt;=0, C4278-M4278&gt;2), "helada negra", AND(C4278&gt;0, M4278+2&gt;C4278), "rocío", TRUE, "sin riesgo")</f>
        <v>sin riesgo</v>
      </c>
      <c r="O4278">
        <f t="shared" si="327"/>
        <v>0.64365922593567149</v>
      </c>
      <c r="P4278">
        <f t="shared" si="328"/>
        <v>9.2121664804188672</v>
      </c>
      <c r="Q4278" s="10" t="str" cm="1">
        <f t="array" ref="Q4278">_xlfn.IFS(AND(D4278&lt;=0, D4278-P4278&lt;=2), "escarcha",AND(D4278&lt;=0, D4278-P4278&gt;2), "helada negra", AND(D4278&gt;0, P4278+2&gt;D4278), "rocío", TRUE, "sin riesgo")</f>
        <v>sin riesgo</v>
      </c>
    </row>
    <row r="4279" spans="1:17" x14ac:dyDescent="0.35">
      <c r="A4279" s="2">
        <v>45847</v>
      </c>
      <c r="B4279" s="3" t="s">
        <v>83</v>
      </c>
      <c r="C4279">
        <v>22.9</v>
      </c>
      <c r="D4279">
        <v>22.3</v>
      </c>
      <c r="E4279">
        <v>43.8</v>
      </c>
      <c r="F4279">
        <v>41</v>
      </c>
      <c r="G4279">
        <v>0</v>
      </c>
      <c r="H4279">
        <v>1.8</v>
      </c>
      <c r="I4279">
        <v>0</v>
      </c>
      <c r="J4279">
        <v>5</v>
      </c>
      <c r="K4279">
        <f t="shared" si="326"/>
        <v>0.59999999999999787</v>
      </c>
      <c r="L4279">
        <f t="shared" si="329"/>
        <v>0.69214619137024325</v>
      </c>
      <c r="M4279">
        <f t="shared" si="330"/>
        <v>9.93448666431477</v>
      </c>
      <c r="N4279" s="10" t="str" cm="1">
        <f t="array" ref="N4279">_xlfn.IFS(AND(C4279&lt;=0, C4279-M4279&lt;=2), "escarcha",AND(C4279&lt;=0, C4279-M4279&gt;2), "helada negra", AND(C4279&gt;0, M4279+2&gt;C4279), "rocío", TRUE, "sin riesgo")</f>
        <v>sin riesgo</v>
      </c>
      <c r="O4279">
        <f t="shared" si="327"/>
        <v>0.58966177368372996</v>
      </c>
      <c r="P4279">
        <f t="shared" si="328"/>
        <v>8.4125947822219125</v>
      </c>
      <c r="Q4279" s="10" t="str" cm="1">
        <f t="array" ref="Q4279">_xlfn.IFS(AND(D4279&lt;=0, D4279-P4279&lt;=2), "escarcha",AND(D4279&lt;=0, D4279-P4279&gt;2), "helada negra", AND(D4279&gt;0, P4279+2&gt;D4279), "rocío", TRUE, "sin riesgo")</f>
        <v>sin riesgo</v>
      </c>
    </row>
    <row r="4280" spans="1:17" x14ac:dyDescent="0.35">
      <c r="A4280" s="2">
        <v>45847</v>
      </c>
      <c r="B4280" s="3" t="s">
        <v>84</v>
      </c>
      <c r="C4280">
        <v>24.2</v>
      </c>
      <c r="D4280">
        <v>24.5</v>
      </c>
      <c r="E4280">
        <v>40</v>
      </c>
      <c r="F4280">
        <v>36</v>
      </c>
      <c r="G4280">
        <v>0</v>
      </c>
      <c r="H4280">
        <v>2.5</v>
      </c>
      <c r="I4280">
        <v>0</v>
      </c>
      <c r="J4280">
        <v>4.5999999999999996</v>
      </c>
      <c r="K4280">
        <f t="shared" si="326"/>
        <v>0.30000000000000071</v>
      </c>
      <c r="L4280">
        <f t="shared" si="329"/>
        <v>0.67974653799562479</v>
      </c>
      <c r="M4280">
        <f t="shared" si="330"/>
        <v>9.7493731188435842</v>
      </c>
      <c r="N4280" s="10" t="str" cm="1">
        <f t="array" ref="N4280">_xlfn.IFS(AND(C4280&lt;=0, C4280-M4280&lt;=2), "escarcha",AND(C4280&lt;=0, C4280-M4280&gt;2), "helada negra", AND(C4280&gt;0, M4280+2&gt;C4280), "rocío", TRUE, "sin riesgo")</f>
        <v>sin riesgo</v>
      </c>
      <c r="O4280">
        <f t="shared" si="327"/>
        <v>0.59235974147900783</v>
      </c>
      <c r="P4280">
        <f t="shared" si="328"/>
        <v>8.4524248374843136</v>
      </c>
      <c r="Q4280" s="10" t="str" cm="1">
        <f t="array" ref="Q4280">_xlfn.IFS(AND(D4280&lt;=0, D4280-P4280&lt;=2), "escarcha",AND(D4280&lt;=0, D4280-P4280&gt;2), "helada negra", AND(D4280&gt;0, P4280+2&gt;D4280), "rocío", TRUE, "sin riesgo")</f>
        <v>sin riesgo</v>
      </c>
    </row>
    <row r="4281" spans="1:17" x14ac:dyDescent="0.35">
      <c r="A4281" s="2">
        <v>45847</v>
      </c>
      <c r="B4281" s="3" t="s">
        <v>85</v>
      </c>
      <c r="C4281">
        <v>25.6</v>
      </c>
      <c r="D4281">
        <v>25.4</v>
      </c>
      <c r="E4281">
        <v>39.799999999999997</v>
      </c>
      <c r="F4281">
        <v>35</v>
      </c>
      <c r="G4281">
        <v>0</v>
      </c>
      <c r="H4281">
        <v>2.2000000000000002</v>
      </c>
      <c r="I4281">
        <v>0</v>
      </c>
      <c r="J4281">
        <v>4.4000000000000004</v>
      </c>
      <c r="K4281">
        <f t="shared" si="326"/>
        <v>0.20000000000000284</v>
      </c>
      <c r="L4281">
        <f t="shared" si="329"/>
        <v>0.75826789961975172</v>
      </c>
      <c r="M4281">
        <f t="shared" si="330"/>
        <v>10.926208421809806</v>
      </c>
      <c r="N4281" s="10" t="str" cm="1">
        <f t="array" ref="N4281">_xlfn.IFS(AND(C4281&lt;=0, C4281-M4281&lt;=2), "escarcha",AND(C4281&lt;=0, C4281-M4281&gt;2), "helada negra", AND(C4281&gt;0, M4281+2&gt;C4281), "rocío", TRUE, "sin riesgo")</f>
        <v>sin riesgo</v>
      </c>
      <c r="O4281">
        <f t="shared" si="327"/>
        <v>0.6178689796586756</v>
      </c>
      <c r="P4281">
        <f t="shared" si="328"/>
        <v>8.8296419094224596</v>
      </c>
      <c r="Q4281" s="10" t="str" cm="1">
        <f t="array" ref="Q4281">_xlfn.IFS(AND(D4281&lt;=0, D4281-P4281&lt;=2), "escarcha",AND(D4281&lt;=0, D4281-P4281&gt;2), "helada negra", AND(D4281&gt;0, P4281+2&gt;D4281), "rocío", TRUE, "sin riesgo")</f>
        <v>sin riesgo</v>
      </c>
    </row>
    <row r="4282" spans="1:17" x14ac:dyDescent="0.35">
      <c r="A4282" s="2">
        <v>45847</v>
      </c>
      <c r="B4282" s="3" t="s">
        <v>86</v>
      </c>
      <c r="C4282">
        <v>25.8</v>
      </c>
      <c r="D4282">
        <v>25.4</v>
      </c>
      <c r="E4282">
        <v>37.5</v>
      </c>
      <c r="F4282">
        <v>39</v>
      </c>
      <c r="G4282">
        <v>2</v>
      </c>
      <c r="H4282">
        <v>4.2</v>
      </c>
      <c r="I4282">
        <v>7</v>
      </c>
      <c r="J4282">
        <v>8.8000000000000007</v>
      </c>
      <c r="K4282">
        <f t="shared" si="326"/>
        <v>0.40000000000000213</v>
      </c>
      <c r="L4282">
        <f t="shared" si="329"/>
        <v>0.71060431342184049</v>
      </c>
      <c r="M4282">
        <f t="shared" si="330"/>
        <v>10.210549376652486</v>
      </c>
      <c r="N4282" s="10" t="str" cm="1">
        <f t="array" ref="N4282">_xlfn.IFS(AND(C4282&lt;=0, C4282-M4282&lt;=2), "escarcha",AND(C4282&lt;=0, C4282-M4282&gt;2), "helada negra", AND(C4282&gt;0, M4282+2&gt;C4282), "rocío", TRUE, "sin riesgo")</f>
        <v>sin riesgo</v>
      </c>
      <c r="O4282">
        <f t="shared" si="327"/>
        <v>0.72608256429890849</v>
      </c>
      <c r="P4282">
        <f t="shared" si="328"/>
        <v>10.442509533444891</v>
      </c>
      <c r="Q4282" s="10" t="str" cm="1">
        <f t="array" ref="Q4282">_xlfn.IFS(AND(D4282&lt;=0, D4282-P4282&lt;=2), "escarcha",AND(D4282&lt;=0, D4282-P4282&gt;2), "helada negra", AND(D4282&gt;0, P4282+2&gt;D4282), "rocío", TRUE, "sin riesgo")</f>
        <v>sin riesgo</v>
      </c>
    </row>
    <row r="4283" spans="1:17" x14ac:dyDescent="0.35">
      <c r="A4283" s="2">
        <v>45847</v>
      </c>
      <c r="B4283" s="3" t="s">
        <v>87</v>
      </c>
      <c r="C4283">
        <v>26.8</v>
      </c>
      <c r="D4283">
        <v>26.7</v>
      </c>
      <c r="E4283">
        <v>40.6</v>
      </c>
      <c r="F4283">
        <v>36</v>
      </c>
      <c r="G4283">
        <v>0</v>
      </c>
      <c r="H4283">
        <v>2.4</v>
      </c>
      <c r="I4283">
        <v>2</v>
      </c>
      <c r="J4283">
        <v>6.6</v>
      </c>
      <c r="K4283">
        <f t="shared" si="326"/>
        <v>0.10000000000000142</v>
      </c>
      <c r="L4283">
        <f t="shared" si="329"/>
        <v>0.84907964759261689</v>
      </c>
      <c r="M4283">
        <f t="shared" si="330"/>
        <v>12.300983386660896</v>
      </c>
      <c r="N4283" s="10" t="str" cm="1">
        <f t="array" ref="N4283">_xlfn.IFS(AND(C4283&lt;=0, C4283-M4283&lt;=2), "escarcha",AND(C4283&lt;=0, C4283-M4283&gt;2), "helada negra", AND(C4283&gt;0, M4283+2&gt;C4283), "rocío", TRUE, "sin riesgo")</f>
        <v>sin riesgo</v>
      </c>
      <c r="O4283">
        <f t="shared" si="327"/>
        <v>0.72294540109261995</v>
      </c>
      <c r="P4283">
        <f t="shared" si="328"/>
        <v>10.395461051990013</v>
      </c>
      <c r="Q4283" s="10" t="str" cm="1">
        <f t="array" ref="Q4283">_xlfn.IFS(AND(D4283&lt;=0, D4283-P4283&lt;=2), "escarcha",AND(D4283&lt;=0, D4283-P4283&gt;2), "helada negra", AND(D4283&gt;0, P4283+2&gt;D4283), "rocío", TRUE, "sin riesgo")</f>
        <v>sin riesgo</v>
      </c>
    </row>
    <row r="4284" spans="1:17" x14ac:dyDescent="0.35">
      <c r="A4284" s="2">
        <v>45847</v>
      </c>
      <c r="B4284" s="3" t="s">
        <v>88</v>
      </c>
      <c r="C4284">
        <v>27.7</v>
      </c>
      <c r="D4284">
        <v>27.4</v>
      </c>
      <c r="E4284">
        <v>33.200000000000003</v>
      </c>
      <c r="F4284">
        <v>35</v>
      </c>
      <c r="G4284">
        <v>0</v>
      </c>
      <c r="H4284">
        <v>3.5</v>
      </c>
      <c r="I4284">
        <v>3</v>
      </c>
      <c r="J4284">
        <v>6.7</v>
      </c>
      <c r="K4284">
        <f t="shared" si="326"/>
        <v>0.30000000000000071</v>
      </c>
      <c r="L4284">
        <f t="shared" si="329"/>
        <v>0.70063188761478279</v>
      </c>
      <c r="M4284">
        <f t="shared" si="330"/>
        <v>10.061325352601205</v>
      </c>
      <c r="N4284" s="10" t="str" cm="1">
        <f t="array" ref="N4284">_xlfn.IFS(AND(C4284&lt;=0, C4284-M4284&lt;=2), "escarcha",AND(C4284&lt;=0, C4284-M4284&gt;2), "helada negra", AND(C4284&gt;0, M4284+2&gt;C4284), "rocío", TRUE, "sin riesgo")</f>
        <v>sin riesgo</v>
      </c>
      <c r="O4284">
        <f t="shared" si="327"/>
        <v>0.73587895522325653</v>
      </c>
      <c r="P4284">
        <f t="shared" si="328"/>
        <v>10.589539905794691</v>
      </c>
      <c r="Q4284" s="10" t="str" cm="1">
        <f t="array" ref="Q4284">_xlfn.IFS(AND(D4284&lt;=0, D4284-P4284&lt;=2), "escarcha",AND(D4284&lt;=0, D4284-P4284&gt;2), "helada negra", AND(D4284&gt;0, P4284+2&gt;D4284), "rocío", TRUE, "sin riesgo")</f>
        <v>sin riesgo</v>
      </c>
    </row>
    <row r="4285" spans="1:17" x14ac:dyDescent="0.35">
      <c r="A4285" s="2">
        <v>45847</v>
      </c>
      <c r="B4285" s="3" t="s">
        <v>89</v>
      </c>
      <c r="C4285">
        <v>28.4</v>
      </c>
      <c r="D4285">
        <v>27.7</v>
      </c>
      <c r="E4285">
        <v>32.1</v>
      </c>
      <c r="F4285">
        <v>33</v>
      </c>
      <c r="G4285">
        <v>0</v>
      </c>
      <c r="H4285">
        <v>3.8</v>
      </c>
      <c r="I4285">
        <v>0</v>
      </c>
      <c r="J4285">
        <v>8.1999999999999993</v>
      </c>
      <c r="K4285">
        <f t="shared" si="326"/>
        <v>0.69999999999999929</v>
      </c>
      <c r="L4285">
        <f t="shared" si="329"/>
        <v>0.70773977871905447</v>
      </c>
      <c r="M4285">
        <f t="shared" si="330"/>
        <v>10.167667433731465</v>
      </c>
      <c r="N4285" s="10" t="str" cm="1">
        <f t="array" ref="N4285">_xlfn.IFS(AND(C4285&lt;=0, C4285-M4285&lt;=2), "escarcha",AND(C4285&lt;=0, C4285-M4285&gt;2), "helada negra", AND(C4285&gt;0, M4285+2&gt;C4285), "rocío", TRUE, "sin riesgo")</f>
        <v>sin riesgo</v>
      </c>
      <c r="O4285">
        <f t="shared" si="327"/>
        <v>0.69458957315882008</v>
      </c>
      <c r="P4285">
        <f t="shared" si="328"/>
        <v>9.9709957174390969</v>
      </c>
      <c r="Q4285" s="10" t="str" cm="1">
        <f t="array" ref="Q4285">_xlfn.IFS(AND(D4285&lt;=0, D4285-P4285&lt;=2), "escarcha",AND(D4285&lt;=0, D4285-P4285&gt;2), "helada negra", AND(D4285&gt;0, P4285+2&gt;D4285), "rocío", TRUE, "sin riesgo")</f>
        <v>sin riesgo</v>
      </c>
    </row>
    <row r="4286" spans="1:17" x14ac:dyDescent="0.35">
      <c r="A4286" s="2">
        <v>45847</v>
      </c>
      <c r="B4286" s="3" t="s">
        <v>90</v>
      </c>
      <c r="C4286">
        <v>29.4</v>
      </c>
      <c r="D4286">
        <v>29.1</v>
      </c>
      <c r="E4286">
        <v>36.5</v>
      </c>
      <c r="F4286">
        <v>32</v>
      </c>
      <c r="G4286">
        <v>0</v>
      </c>
      <c r="H4286">
        <v>2.8</v>
      </c>
      <c r="I4286">
        <v>4</v>
      </c>
      <c r="J4286">
        <v>7.2</v>
      </c>
      <c r="K4286">
        <f t="shared" si="326"/>
        <v>0.29999999999999716</v>
      </c>
      <c r="L4286">
        <f t="shared" si="329"/>
        <v>0.8941204918665413</v>
      </c>
      <c r="M4286">
        <f t="shared" si="330"/>
        <v>12.988381408018851</v>
      </c>
      <c r="N4286" s="10" t="str" cm="1">
        <f t="array" ref="N4286">_xlfn.IFS(AND(C4286&lt;=0, C4286-M4286&lt;=2), "escarcha",AND(C4286&lt;=0, C4286-M4286&gt;2), "helada negra", AND(C4286&gt;0, M4286+2&gt;C4286), "rocío", TRUE, "sin riesgo")</f>
        <v>sin riesgo</v>
      </c>
      <c r="O4286">
        <f t="shared" si="327"/>
        <v>0.74521148737090637</v>
      </c>
      <c r="P4286">
        <f t="shared" si="328"/>
        <v>10.729767126828504</v>
      </c>
      <c r="Q4286" s="10" t="str" cm="1">
        <f t="array" ref="Q4286">_xlfn.IFS(AND(D4286&lt;=0, D4286-P4286&lt;=2), "escarcha",AND(D4286&lt;=0, D4286-P4286&gt;2), "helada negra", AND(D4286&gt;0, P4286+2&gt;D4286), "rocío", TRUE, "sin riesgo")</f>
        <v>sin riesgo</v>
      </c>
    </row>
    <row r="4287" spans="1:17" x14ac:dyDescent="0.35">
      <c r="A4287" s="2">
        <v>45847</v>
      </c>
      <c r="B4287" s="3" t="s">
        <v>91</v>
      </c>
      <c r="C4287">
        <v>30.1</v>
      </c>
      <c r="D4287">
        <v>29.7</v>
      </c>
      <c r="E4287">
        <v>34</v>
      </c>
      <c r="F4287">
        <v>31</v>
      </c>
      <c r="G4287">
        <v>0</v>
      </c>
      <c r="H4287">
        <v>2.1</v>
      </c>
      <c r="I4287">
        <v>5</v>
      </c>
      <c r="J4287">
        <v>6.8</v>
      </c>
      <c r="K4287">
        <f t="shared" si="326"/>
        <v>0.40000000000000213</v>
      </c>
      <c r="L4287">
        <f t="shared" si="329"/>
        <v>0.8634635318623094</v>
      </c>
      <c r="M4287">
        <f t="shared" si="330"/>
        <v>12.520103821194141</v>
      </c>
      <c r="N4287" s="10" t="str" cm="1">
        <f t="array" ref="N4287">_xlfn.IFS(AND(C4287&lt;=0, C4287-M4287&lt;=2), "escarcha",AND(C4287&lt;=0, C4287-M4287&gt;2), "helada negra", AND(C4287&gt;0, M4287+2&gt;C4287), "rocío", TRUE, "sin riesgo")</f>
        <v>sin riesgo</v>
      </c>
      <c r="O4287">
        <f t="shared" si="327"/>
        <v>0.74808995242680476</v>
      </c>
      <c r="P4287">
        <f t="shared" si="328"/>
        <v>10.773049185265684</v>
      </c>
      <c r="Q4287" s="10" t="str" cm="1">
        <f t="array" ref="Q4287">_xlfn.IFS(AND(D4287&lt;=0, D4287-P4287&lt;=2), "escarcha",AND(D4287&lt;=0, D4287-P4287&gt;2), "helada negra", AND(D4287&gt;0, P4287+2&gt;D4287), "rocío", TRUE, "sin riesgo")</f>
        <v>sin riesgo</v>
      </c>
    </row>
    <row r="4288" spans="1:17" x14ac:dyDescent="0.35">
      <c r="A4288" s="2">
        <v>45847</v>
      </c>
      <c r="B4288" s="3" t="s">
        <v>92</v>
      </c>
      <c r="C4288">
        <v>30.7</v>
      </c>
      <c r="D4288">
        <v>29.1</v>
      </c>
      <c r="E4288">
        <v>32.1</v>
      </c>
      <c r="F4288">
        <v>33</v>
      </c>
      <c r="G4288">
        <v>0</v>
      </c>
      <c r="H4288">
        <v>3.2</v>
      </c>
      <c r="I4288">
        <v>2</v>
      </c>
      <c r="J4288">
        <v>6.9</v>
      </c>
      <c r="K4288">
        <f t="shared" si="326"/>
        <v>1.5999999999999979</v>
      </c>
      <c r="L4288">
        <f t="shared" si="329"/>
        <v>0.84033339291678333</v>
      </c>
      <c r="M4288">
        <f t="shared" si="330"/>
        <v>12.16792877663158</v>
      </c>
      <c r="N4288" s="10" t="str" cm="1">
        <f t="array" ref="N4288">_xlfn.IFS(AND(C4288&lt;=0, C4288-M4288&lt;=2), "escarcha",AND(C4288&lt;=0, C4288-M4288&gt;2), "helada negra", AND(C4288&gt;0, M4288+2&gt;C4288), "rocío", TRUE, "sin riesgo")</f>
        <v>sin riesgo</v>
      </c>
      <c r="O4288">
        <f t="shared" si="327"/>
        <v>0.77598314603766005</v>
      </c>
      <c r="P4288">
        <f t="shared" si="328"/>
        <v>11.193231358697437</v>
      </c>
      <c r="Q4288" s="10" t="str" cm="1">
        <f t="array" ref="Q4288">_xlfn.IFS(AND(D4288&lt;=0, D4288-P4288&lt;=2), "escarcha",AND(D4288&lt;=0, D4288-P4288&gt;2), "helada negra", AND(D4288&gt;0, P4288+2&gt;D4288), "rocío", TRUE, "sin riesgo")</f>
        <v>sin riesgo</v>
      </c>
    </row>
    <row r="4289" spans="1:17" x14ac:dyDescent="0.35">
      <c r="A4289" s="2">
        <v>45847</v>
      </c>
      <c r="B4289" s="3" t="s">
        <v>93</v>
      </c>
      <c r="C4289">
        <v>31.2</v>
      </c>
      <c r="D4289">
        <v>29.9</v>
      </c>
      <c r="E4289">
        <v>31.3</v>
      </c>
      <c r="F4289">
        <v>32</v>
      </c>
      <c r="G4289">
        <v>0</v>
      </c>
      <c r="H4289">
        <v>4.0999999999999996</v>
      </c>
      <c r="I4289">
        <v>3</v>
      </c>
      <c r="J4289">
        <v>8.1999999999999993</v>
      </c>
      <c r="K4289">
        <f t="shared" si="326"/>
        <v>1.3000000000000007</v>
      </c>
      <c r="L4289">
        <f t="shared" si="329"/>
        <v>0.84362585788240319</v>
      </c>
      <c r="M4289">
        <f t="shared" si="330"/>
        <v>12.217999954196033</v>
      </c>
      <c r="N4289" s="10" t="str" cm="1">
        <f t="array" ref="N4289">_xlfn.IFS(AND(C4289&lt;=0, C4289-M4289&lt;=2), "escarcha",AND(C4289&lt;=0, C4289-M4289&gt;2), "helada negra", AND(C4289&gt;0, M4289+2&gt;C4289), "rocío", TRUE, "sin riesgo")</f>
        <v>sin riesgo</v>
      </c>
      <c r="O4289">
        <f t="shared" si="327"/>
        <v>0.79134720724909391</v>
      </c>
      <c r="P4289">
        <f t="shared" si="328"/>
        <v>11.425269822164957</v>
      </c>
      <c r="Q4289" s="10" t="str" cm="1">
        <f t="array" ref="Q4289">_xlfn.IFS(AND(D4289&lt;=0, D4289-P4289&lt;=2), "escarcha",AND(D4289&lt;=0, D4289-P4289&gt;2), "helada negra", AND(D4289&gt;0, P4289+2&gt;D4289), "rocío", TRUE, "sin riesgo")</f>
        <v>sin riesgo</v>
      </c>
    </row>
    <row r="4290" spans="1:17" x14ac:dyDescent="0.35">
      <c r="A4290" s="2">
        <v>45847</v>
      </c>
      <c r="B4290" s="3" t="s">
        <v>94</v>
      </c>
      <c r="C4290">
        <v>30.7</v>
      </c>
      <c r="D4290">
        <v>30</v>
      </c>
      <c r="E4290">
        <v>29.4</v>
      </c>
      <c r="F4290">
        <v>32</v>
      </c>
      <c r="G4290">
        <v>7</v>
      </c>
      <c r="H4290">
        <v>4.5999999999999996</v>
      </c>
      <c r="I4290">
        <v>19</v>
      </c>
      <c r="J4290">
        <v>10.9</v>
      </c>
      <c r="K4290">
        <f t="shared" ref="K4290:K4353" si="331">ABS((C4290-D4290))</f>
        <v>0.69999999999999929</v>
      </c>
      <c r="L4290">
        <f t="shared" si="329"/>
        <v>0.75247203712544919</v>
      </c>
      <c r="M4290">
        <f t="shared" si="330"/>
        <v>10.838968784367747</v>
      </c>
      <c r="N4290" s="10" t="str" cm="1">
        <f t="array" ref="N4290">_xlfn.IFS(AND(C4290&lt;=0, C4290-M4290&lt;=2), "escarcha",AND(C4290&lt;=0, C4290-M4290&gt;2), "helada negra", AND(C4290&gt;0, M4290+2&gt;C4290), "rocío", TRUE, "sin riesgo")</f>
        <v>sin riesgo</v>
      </c>
      <c r="O4290">
        <f t="shared" si="327"/>
        <v>0.79709516304661943</v>
      </c>
      <c r="P4290">
        <f t="shared" si="328"/>
        <v>11.512188255393275</v>
      </c>
      <c r="Q4290" s="10" t="str" cm="1">
        <f t="array" ref="Q4290">_xlfn.IFS(AND(D4290&lt;=0, D4290-P4290&lt;=2), "escarcha",AND(D4290&lt;=0, D4290-P4290&gt;2), "helada negra", AND(D4290&gt;0, P4290+2&gt;D4290), "rocío", TRUE, "sin riesgo")</f>
        <v>sin riesgo</v>
      </c>
    </row>
    <row r="4291" spans="1:17" x14ac:dyDescent="0.35">
      <c r="A4291" s="2">
        <v>45847</v>
      </c>
      <c r="B4291" s="3" t="s">
        <v>95</v>
      </c>
      <c r="C4291">
        <v>31.6</v>
      </c>
      <c r="D4291">
        <v>30.5</v>
      </c>
      <c r="E4291">
        <v>32.799999999999997</v>
      </c>
      <c r="F4291">
        <v>32</v>
      </c>
      <c r="G4291">
        <v>1</v>
      </c>
      <c r="H4291">
        <v>6.6</v>
      </c>
      <c r="I4291">
        <v>7</v>
      </c>
      <c r="J4291">
        <v>12.2</v>
      </c>
      <c r="K4291">
        <f t="shared" si="331"/>
        <v>1.1000000000000014</v>
      </c>
      <c r="L4291">
        <f t="shared" si="329"/>
        <v>0.91318579808828715</v>
      </c>
      <c r="M4291">
        <f t="shared" si="330"/>
        <v>13.280465764272849</v>
      </c>
      <c r="N4291" s="10" t="str" cm="1">
        <f t="array" ref="N4291">_xlfn.IFS(AND(C4291&lt;=0, C4291-M4291&lt;=2), "escarcha",AND(C4291&lt;=0, C4291-M4291&gt;2), "helada negra", AND(C4291&gt;0, M4291+2&gt;C4291), "rocío", TRUE, "sin riesgo")</f>
        <v>sin riesgo</v>
      </c>
      <c r="O4291">
        <f t="shared" ref="O4291:O4354" si="332">(LN(F4291/100))+((17.625*D4291)/(243.04+D4291))</f>
        <v>0.82577190237864584</v>
      </c>
      <c r="P4291">
        <f t="shared" ref="P4291:P4354" si="333">(243.04*O4291)/(17.625-O4291)</f>
        <v>11.946715765025123</v>
      </c>
      <c r="Q4291" s="10" t="str" cm="1">
        <f t="array" ref="Q4291">_xlfn.IFS(AND(D4291&lt;=0, D4291-P4291&lt;=2), "escarcha",AND(D4291&lt;=0, D4291-P4291&gt;2), "helada negra", AND(D4291&gt;0, P4291+2&gt;D4291), "rocío", TRUE, "sin riesgo")</f>
        <v>sin riesgo</v>
      </c>
    </row>
    <row r="4292" spans="1:17" x14ac:dyDescent="0.35">
      <c r="A4292" s="2">
        <v>45847</v>
      </c>
      <c r="B4292" s="3" t="s">
        <v>96</v>
      </c>
      <c r="C4292">
        <v>31.2</v>
      </c>
      <c r="D4292">
        <v>31.3</v>
      </c>
      <c r="E4292">
        <v>30</v>
      </c>
      <c r="F4292">
        <v>32</v>
      </c>
      <c r="G4292">
        <v>2</v>
      </c>
      <c r="H4292">
        <v>3.6</v>
      </c>
      <c r="I4292">
        <v>9</v>
      </c>
      <c r="J4292">
        <v>8.1999999999999993</v>
      </c>
      <c r="K4292">
        <f t="shared" si="331"/>
        <v>0.10000000000000142</v>
      </c>
      <c r="L4292">
        <f t="shared" si="329"/>
        <v>0.80120514199845094</v>
      </c>
      <c r="M4292">
        <f t="shared" si="330"/>
        <v>11.574374233331227</v>
      </c>
      <c r="N4292" s="10" t="str" cm="1">
        <f t="array" ref="N4292">_xlfn.IFS(AND(C4292&lt;=0, C4292-M4292&lt;=2), "escarcha",AND(C4292&lt;=0, C4292-M4292&gt;2), "helada negra", AND(C4292&gt;0, M4292+2&gt;C4292), "rocío", TRUE, "sin riesgo")</f>
        <v>sin riesgo</v>
      </c>
      <c r="O4292">
        <f t="shared" si="332"/>
        <v>0.87143726306810532</v>
      </c>
      <c r="P4292">
        <f t="shared" si="333"/>
        <v>12.641735715662978</v>
      </c>
      <c r="Q4292" s="10" t="str" cm="1">
        <f t="array" ref="Q4292">_xlfn.IFS(AND(D4292&lt;=0, D4292-P4292&lt;=2), "escarcha",AND(D4292&lt;=0, D4292-P4292&gt;2), "helada negra", AND(D4292&gt;0, P4292+2&gt;D4292), "rocío", TRUE, "sin riesgo")</f>
        <v>sin riesgo</v>
      </c>
    </row>
    <row r="4293" spans="1:17" x14ac:dyDescent="0.35">
      <c r="A4293" s="2">
        <v>45847</v>
      </c>
      <c r="B4293" s="3" t="s">
        <v>97</v>
      </c>
      <c r="C4293">
        <v>32</v>
      </c>
      <c r="D4293">
        <v>30.3</v>
      </c>
      <c r="E4293">
        <v>30.9</v>
      </c>
      <c r="F4293">
        <v>32</v>
      </c>
      <c r="G4293">
        <v>1</v>
      </c>
      <c r="H4293">
        <v>4.3</v>
      </c>
      <c r="I4293">
        <v>8</v>
      </c>
      <c r="J4293">
        <v>9.4</v>
      </c>
      <c r="K4293">
        <f t="shared" si="331"/>
        <v>1.6999999999999993</v>
      </c>
      <c r="L4293">
        <f t="shared" si="329"/>
        <v>0.87619681815993666</v>
      </c>
      <c r="M4293">
        <f t="shared" si="330"/>
        <v>12.71439352254635</v>
      </c>
      <c r="N4293" s="10" t="str" cm="1">
        <f t="array" ref="N4293">_xlfn.IFS(AND(C4293&lt;=0, C4293-M4293&lt;=2), "escarcha",AND(C4293&lt;=0, C4293-M4293&gt;2), "helada negra", AND(C4293&gt;0, M4293+2&gt;C4293), "rocío", TRUE, "sin riesgo")</f>
        <v>sin riesgo</v>
      </c>
      <c r="O4293">
        <f t="shared" si="332"/>
        <v>0.81431379612677413</v>
      </c>
      <c r="P4293">
        <f t="shared" si="333"/>
        <v>11.77291769119169</v>
      </c>
      <c r="Q4293" s="10" t="str" cm="1">
        <f t="array" ref="Q4293">_xlfn.IFS(AND(D4293&lt;=0, D4293-P4293&lt;=2), "escarcha",AND(D4293&lt;=0, D4293-P4293&gt;2), "helada negra", AND(D4293&gt;0, P4293+2&gt;D4293), "rocío", TRUE, "sin riesgo")</f>
        <v>sin riesgo</v>
      </c>
    </row>
    <row r="4294" spans="1:17" x14ac:dyDescent="0.35">
      <c r="A4294" s="2">
        <v>45847</v>
      </c>
      <c r="B4294" s="3" t="s">
        <v>98</v>
      </c>
      <c r="C4294">
        <v>29.8</v>
      </c>
      <c r="D4294">
        <v>29</v>
      </c>
      <c r="E4294">
        <v>33.9</v>
      </c>
      <c r="F4294">
        <v>37</v>
      </c>
      <c r="G4294">
        <v>0</v>
      </c>
      <c r="H4294">
        <v>4</v>
      </c>
      <c r="I4294">
        <v>2</v>
      </c>
      <c r="J4294">
        <v>8.6999999999999993</v>
      </c>
      <c r="K4294">
        <f t="shared" si="331"/>
        <v>0.80000000000000071</v>
      </c>
      <c r="L4294">
        <f t="shared" si="329"/>
        <v>0.84327414961221159</v>
      </c>
      <c r="M4294">
        <f t="shared" si="330"/>
        <v>12.212650304796631</v>
      </c>
      <c r="N4294" s="10" t="str" cm="1">
        <f t="array" ref="N4294">_xlfn.IFS(AND(C4294&lt;=0, C4294-M4294&lt;=2), "escarcha",AND(C4294&lt;=0, C4294-M4294&gt;2), "helada negra", AND(C4294&gt;0, M4294+2&gt;C4294), "rocío", TRUE, "sin riesgo")</f>
        <v>sin riesgo</v>
      </c>
      <c r="O4294">
        <f t="shared" si="332"/>
        <v>0.88460745316694067</v>
      </c>
      <c r="P4294">
        <f t="shared" si="333"/>
        <v>12.842888529418977</v>
      </c>
      <c r="Q4294" s="10" t="str" cm="1">
        <f t="array" ref="Q4294">_xlfn.IFS(AND(D4294&lt;=0, D4294-P4294&lt;=2), "escarcha",AND(D4294&lt;=0, D4294-P4294&gt;2), "helada negra", AND(D4294&gt;0, P4294+2&gt;D4294), "rocío", TRUE, "sin riesgo")</f>
        <v>sin riesgo</v>
      </c>
    </row>
    <row r="4295" spans="1:17" x14ac:dyDescent="0.35">
      <c r="A4295" s="2">
        <v>45847</v>
      </c>
      <c r="B4295" s="3" t="s">
        <v>99</v>
      </c>
      <c r="C4295">
        <v>28.4</v>
      </c>
      <c r="D4295">
        <v>27.2</v>
      </c>
      <c r="E4295">
        <v>40.9</v>
      </c>
      <c r="F4295">
        <v>43</v>
      </c>
      <c r="G4295">
        <v>0</v>
      </c>
      <c r="H4295">
        <v>3.7</v>
      </c>
      <c r="I4295">
        <v>4</v>
      </c>
      <c r="J4295">
        <v>7.4</v>
      </c>
      <c r="K4295">
        <f t="shared" si="331"/>
        <v>1.1999999999999993</v>
      </c>
      <c r="L4295">
        <f t="shared" si="329"/>
        <v>0.9500138116318404</v>
      </c>
      <c r="M4295">
        <f t="shared" si="330"/>
        <v>13.846569596565159</v>
      </c>
      <c r="N4295" s="10" t="str" cm="1">
        <f t="array" ref="N4295">_xlfn.IFS(AND(C4295&lt;=0, C4295-M4295&lt;=2), "escarcha",AND(C4295&lt;=0, C4295-M4295&gt;2), "helada negra", AND(C4295&gt;0, M4295+2&gt;C4295), "rocío", TRUE, "sin riesgo")</f>
        <v>sin riesgo</v>
      </c>
      <c r="O4295">
        <f t="shared" si="332"/>
        <v>0.93000861531825962</v>
      </c>
      <c r="P4295">
        <f t="shared" si="333"/>
        <v>13.538748757566889</v>
      </c>
      <c r="Q4295" s="10" t="str" cm="1">
        <f t="array" ref="Q4295">_xlfn.IFS(AND(D4295&lt;=0, D4295-P4295&lt;=2), "escarcha",AND(D4295&lt;=0, D4295-P4295&gt;2), "helada negra", AND(D4295&gt;0, P4295+2&gt;D4295), "rocío", TRUE, "sin riesgo")</f>
        <v>sin riesgo</v>
      </c>
    </row>
    <row r="4296" spans="1:17" x14ac:dyDescent="0.35">
      <c r="A4296" s="2">
        <v>45847</v>
      </c>
      <c r="B4296" s="3" t="s">
        <v>100</v>
      </c>
      <c r="C4296">
        <v>26.6</v>
      </c>
      <c r="D4296">
        <v>27.9</v>
      </c>
      <c r="E4296">
        <v>47.1</v>
      </c>
      <c r="F4296">
        <v>42</v>
      </c>
      <c r="G4296">
        <v>5</v>
      </c>
      <c r="H4296">
        <v>7.6</v>
      </c>
      <c r="I4296">
        <v>13</v>
      </c>
      <c r="J4296">
        <v>13</v>
      </c>
      <c r="K4296">
        <f t="shared" si="331"/>
        <v>1.2999999999999972</v>
      </c>
      <c r="L4296">
        <f t="shared" si="329"/>
        <v>0.98580998014331522</v>
      </c>
      <c r="M4296">
        <f t="shared" si="330"/>
        <v>14.399213981456469</v>
      </c>
      <c r="N4296" s="10" t="str" cm="1">
        <f t="array" ref="N4296">_xlfn.IFS(AND(C4296&lt;=0, C4296-M4296&lt;=2), "escarcha",AND(C4296&lt;=0, C4296-M4296&gt;2), "helada negra", AND(C4296&gt;0, M4296+2&gt;C4296), "rocío", TRUE, "sin riesgo")</f>
        <v>sin riesgo</v>
      </c>
      <c r="O4296">
        <f t="shared" si="332"/>
        <v>0.94743078240969336</v>
      </c>
      <c r="P4296">
        <f t="shared" si="333"/>
        <v>13.806782892196683</v>
      </c>
      <c r="Q4296" s="10" t="str" cm="1">
        <f t="array" ref="Q4296">_xlfn.IFS(AND(D4296&lt;=0, D4296-P4296&lt;=2), "escarcha",AND(D4296&lt;=0, D4296-P4296&gt;2), "helada negra", AND(D4296&gt;0, P4296+2&gt;D4296), "rocío", TRUE, "sin riesgo")</f>
        <v>sin riesgo</v>
      </c>
    </row>
    <row r="4297" spans="1:17" x14ac:dyDescent="0.35">
      <c r="A4297" s="2">
        <v>45847</v>
      </c>
      <c r="B4297" s="3" t="s">
        <v>101</v>
      </c>
      <c r="C4297">
        <v>27.4</v>
      </c>
      <c r="D4297">
        <v>26.1</v>
      </c>
      <c r="E4297">
        <v>44.7</v>
      </c>
      <c r="F4297">
        <v>46</v>
      </c>
      <c r="G4297">
        <v>10</v>
      </c>
      <c r="H4297">
        <v>13.7</v>
      </c>
      <c r="I4297">
        <v>19</v>
      </c>
      <c r="J4297">
        <v>19.600000000000001</v>
      </c>
      <c r="K4297">
        <f t="shared" si="331"/>
        <v>1.2999999999999972</v>
      </c>
      <c r="L4297">
        <f t="shared" si="329"/>
        <v>0.9805043953533662</v>
      </c>
      <c r="M4297">
        <f t="shared" si="330"/>
        <v>14.317152883873247</v>
      </c>
      <c r="N4297" s="10" t="str" cm="1">
        <f t="array" ref="N4297">_xlfn.IFS(AND(C4297&lt;=0, C4297-M4297&lt;=2), "escarcha",AND(C4297&lt;=0, C4297-M4297&gt;2), "helada negra", AND(C4297&gt;0, M4297+2&gt;C4297), "rocío", TRUE, "sin riesgo")</f>
        <v>sin riesgo</v>
      </c>
      <c r="O4297">
        <f t="shared" si="332"/>
        <v>0.93266531022605403</v>
      </c>
      <c r="P4297">
        <f t="shared" si="333"/>
        <v>13.579584953817498</v>
      </c>
      <c r="Q4297" s="10" t="str" cm="1">
        <f t="array" ref="Q4297">_xlfn.IFS(AND(D4297&lt;=0, D4297-P4297&lt;=2), "escarcha",AND(D4297&lt;=0, D4297-P4297&gt;2), "helada negra", AND(D4297&gt;0, P4297+2&gt;D4297), "rocío", TRUE, "sin riesgo")</f>
        <v>sin riesgo</v>
      </c>
    </row>
    <row r="4298" spans="1:17" x14ac:dyDescent="0.35">
      <c r="A4298" s="2">
        <v>45847</v>
      </c>
      <c r="B4298" s="3" t="s">
        <v>102</v>
      </c>
      <c r="C4298">
        <v>26.4</v>
      </c>
      <c r="D4298">
        <v>25.6</v>
      </c>
      <c r="E4298">
        <v>48.5</v>
      </c>
      <c r="F4298">
        <v>46</v>
      </c>
      <c r="G4298">
        <v>5</v>
      </c>
      <c r="H4298">
        <v>10.9</v>
      </c>
      <c r="I4298">
        <v>11</v>
      </c>
      <c r="J4298">
        <v>18.8</v>
      </c>
      <c r="K4298">
        <f t="shared" si="331"/>
        <v>0.79999999999999716</v>
      </c>
      <c r="L4298">
        <f t="shared" si="329"/>
        <v>1.0033086950907377</v>
      </c>
      <c r="M4298">
        <f t="shared" si="330"/>
        <v>14.670236667362055</v>
      </c>
      <c r="N4298" s="10" t="str" cm="1">
        <f t="array" ref="N4298">_xlfn.IFS(AND(C4298&lt;=0, C4298-M4298&lt;=2), "escarcha",AND(C4298&lt;=0, C4298-M4298&gt;2), "helada negra", AND(C4298&gt;0, M4298+2&gt;C4298), "rocío", TRUE, "sin riesgo")</f>
        <v>sin riesgo</v>
      </c>
      <c r="O4298">
        <f t="shared" si="332"/>
        <v>0.90304238381845492</v>
      </c>
      <c r="P4298">
        <f t="shared" si="333"/>
        <v>13.124983689161773</v>
      </c>
      <c r="Q4298" s="10" t="str" cm="1">
        <f t="array" ref="Q4298">_xlfn.IFS(AND(D4298&lt;=0, D4298-P4298&lt;=2), "escarcha",AND(D4298&lt;=0, D4298-P4298&gt;2), "helada negra", AND(D4298&gt;0, P4298+2&gt;D4298), "rocío", TRUE, "sin riesgo")</f>
        <v>sin riesgo</v>
      </c>
    </row>
    <row r="4299" spans="1:17" x14ac:dyDescent="0.35">
      <c r="A4299" s="2">
        <v>45847</v>
      </c>
      <c r="B4299" s="3" t="s">
        <v>103</v>
      </c>
      <c r="C4299">
        <v>24.8</v>
      </c>
      <c r="D4299">
        <v>24.5</v>
      </c>
      <c r="E4299">
        <v>51</v>
      </c>
      <c r="F4299">
        <v>48</v>
      </c>
      <c r="G4299">
        <v>1</v>
      </c>
      <c r="H4299">
        <v>12.2</v>
      </c>
      <c r="I4299">
        <v>9</v>
      </c>
      <c r="J4299">
        <v>20.399999999999999</v>
      </c>
      <c r="K4299">
        <f t="shared" si="331"/>
        <v>0.30000000000000071</v>
      </c>
      <c r="L4299">
        <f t="shared" si="329"/>
        <v>0.95859989118067901</v>
      </c>
      <c r="M4299">
        <f t="shared" si="330"/>
        <v>13.97891062445259</v>
      </c>
      <c r="N4299" s="10" t="str" cm="1">
        <f t="array" ref="N4299">_xlfn.IFS(AND(C4299&lt;=0, C4299-M4299&lt;=2), "escarcha",AND(C4299&lt;=0, C4299-M4299&gt;2), "helada negra", AND(C4299&gt;0, M4299+2&gt;C4299), "rocío", TRUE, "sin riesgo")</f>
        <v>sin riesgo</v>
      </c>
      <c r="O4299">
        <f t="shared" si="332"/>
        <v>0.88004181393078884</v>
      </c>
      <c r="P4299">
        <f t="shared" si="333"/>
        <v>12.773120128521942</v>
      </c>
      <c r="Q4299" s="10" t="str" cm="1">
        <f t="array" ref="Q4299">_xlfn.IFS(AND(D4299&lt;=0, D4299-P4299&lt;=2), "escarcha",AND(D4299&lt;=0, D4299-P4299&gt;2), "helada negra", AND(D4299&gt;0, P4299+2&gt;D4299), "rocío", TRUE, "sin riesgo")</f>
        <v>sin riesgo</v>
      </c>
    </row>
    <row r="4300" spans="1:17" x14ac:dyDescent="0.35">
      <c r="A4300" s="2">
        <v>45847</v>
      </c>
      <c r="B4300" s="3" t="s">
        <v>104</v>
      </c>
      <c r="C4300">
        <v>23.9</v>
      </c>
      <c r="D4300">
        <v>23.6</v>
      </c>
      <c r="E4300">
        <v>51</v>
      </c>
      <c r="F4300">
        <v>49</v>
      </c>
      <c r="G4300">
        <v>0</v>
      </c>
      <c r="H4300">
        <v>8.4</v>
      </c>
      <c r="I4300">
        <v>0</v>
      </c>
      <c r="J4300">
        <v>13.6</v>
      </c>
      <c r="K4300">
        <f t="shared" si="331"/>
        <v>0.29999999999999716</v>
      </c>
      <c r="L4300">
        <f t="shared" si="329"/>
        <v>0.90467859800618244</v>
      </c>
      <c r="M4300">
        <f t="shared" si="330"/>
        <v>13.150051435805759</v>
      </c>
      <c r="N4300" s="10" t="str" cm="1">
        <f t="array" ref="N4300">_xlfn.IFS(AND(C4300&lt;=0, C4300-M4300&lt;=2), "escarcha",AND(C4300&lt;=0, C4300-M4300&gt;2), "helada negra", AND(C4300&gt;0, M4300+2&gt;C4300), "rocío", TRUE, "sin riesgo")</f>
        <v>sin riesgo</v>
      </c>
      <c r="O4300">
        <f t="shared" si="332"/>
        <v>0.84661860897222041</v>
      </c>
      <c r="P4300">
        <f t="shared" si="333"/>
        <v>12.263530189785742</v>
      </c>
      <c r="Q4300" s="10" t="str" cm="1">
        <f t="array" ref="Q4300">_xlfn.IFS(AND(D4300&lt;=0, D4300-P4300&lt;=2), "escarcha",AND(D4300&lt;=0, D4300-P4300&gt;2), "helada negra", AND(D4300&gt;0, P4300+2&gt;D4300), "rocío", TRUE, "sin riesgo")</f>
        <v>sin riesgo</v>
      </c>
    </row>
    <row r="4301" spans="1:17" x14ac:dyDescent="0.35">
      <c r="A4301" s="2">
        <v>45847</v>
      </c>
      <c r="B4301" s="3" t="s">
        <v>105</v>
      </c>
      <c r="C4301">
        <v>20.100000000000001</v>
      </c>
      <c r="D4301">
        <v>22.8</v>
      </c>
      <c r="E4301">
        <v>65.099999999999994</v>
      </c>
      <c r="F4301">
        <v>49</v>
      </c>
      <c r="G4301">
        <v>0</v>
      </c>
      <c r="H4301">
        <v>9.1999999999999993</v>
      </c>
      <c r="I4301">
        <v>0</v>
      </c>
      <c r="J4301">
        <v>14.8</v>
      </c>
      <c r="K4301">
        <f t="shared" si="331"/>
        <v>2.6999999999999993</v>
      </c>
      <c r="L4301">
        <f t="shared" si="329"/>
        <v>0.91704341088167274</v>
      </c>
      <c r="M4301">
        <f t="shared" si="330"/>
        <v>13.339646257271184</v>
      </c>
      <c r="N4301" s="10" t="str" cm="1">
        <f t="array" ref="N4301">_xlfn.IFS(AND(C4301&lt;=0, C4301-M4301&lt;=2), "escarcha",AND(C4301&lt;=0, C4301-M4301&gt;2), "helada negra", AND(C4301&gt;0, M4301+2&gt;C4301), "rocío", TRUE, "sin riesgo")</f>
        <v>sin riesgo</v>
      </c>
      <c r="O4301">
        <f t="shared" si="332"/>
        <v>0.79827364507468712</v>
      </c>
      <c r="P4301">
        <f t="shared" si="333"/>
        <v>11.530016154459123</v>
      </c>
      <c r="Q4301" s="10" t="str" cm="1">
        <f t="array" ref="Q4301">_xlfn.IFS(AND(D4301&lt;=0, D4301-P4301&lt;=2), "escarcha",AND(D4301&lt;=0, D4301-P4301&gt;2), "helada negra", AND(D4301&gt;0, P4301+2&gt;D4301), "rocío", TRUE, "sin riesgo")</f>
        <v>sin riesgo</v>
      </c>
    </row>
    <row r="4302" spans="1:17" x14ac:dyDescent="0.35">
      <c r="A4302" s="2">
        <v>45847</v>
      </c>
      <c r="B4302" s="3" t="s">
        <v>106</v>
      </c>
      <c r="C4302">
        <v>18.600000000000001</v>
      </c>
      <c r="D4302">
        <v>22.8</v>
      </c>
      <c r="E4302">
        <v>69.2</v>
      </c>
      <c r="F4302">
        <v>46</v>
      </c>
      <c r="G4302">
        <v>0</v>
      </c>
      <c r="H4302">
        <v>9.3000000000000007</v>
      </c>
      <c r="I4302">
        <v>0</v>
      </c>
      <c r="J4302">
        <v>14.6</v>
      </c>
      <c r="K4302">
        <f t="shared" si="331"/>
        <v>4.1999999999999993</v>
      </c>
      <c r="L4302">
        <f t="shared" si="329"/>
        <v>0.8847927619435898</v>
      </c>
      <c r="M4302">
        <f t="shared" si="330"/>
        <v>12.845721071714575</v>
      </c>
      <c r="N4302" s="10" t="str" cm="1">
        <f t="array" ref="N4302">_xlfn.IFS(AND(C4302&lt;=0, C4302-M4302&lt;=2), "escarcha",AND(C4302&lt;=0, C4302-M4302&gt;2), "helada negra", AND(C4302&gt;0, M4302+2&gt;C4302), "rocío", TRUE, "sin riesgo")</f>
        <v>sin riesgo</v>
      </c>
      <c r="O4302">
        <f t="shared" si="332"/>
        <v>0.73509474345315562</v>
      </c>
      <c r="P4302">
        <f t="shared" si="333"/>
        <v>10.577763683997221</v>
      </c>
      <c r="Q4302" s="10" t="str" cm="1">
        <f t="array" ref="Q4302">_xlfn.IFS(AND(D4302&lt;=0, D4302-P4302&lt;=2), "escarcha",AND(D4302&lt;=0, D4302-P4302&gt;2), "helada negra", AND(D4302&gt;0, P4302+2&gt;D4302), "rocío", TRUE, "sin riesgo")</f>
        <v>sin riesgo</v>
      </c>
    </row>
    <row r="4303" spans="1:17" x14ac:dyDescent="0.35">
      <c r="A4303" s="2">
        <v>45847</v>
      </c>
      <c r="B4303" s="3" t="s">
        <v>107</v>
      </c>
      <c r="C4303">
        <v>17</v>
      </c>
      <c r="D4303">
        <v>22.5</v>
      </c>
      <c r="E4303">
        <v>74.7</v>
      </c>
      <c r="F4303">
        <v>46</v>
      </c>
      <c r="G4303">
        <v>0</v>
      </c>
      <c r="H4303">
        <v>8.9</v>
      </c>
      <c r="I4303">
        <v>0</v>
      </c>
      <c r="J4303">
        <v>15.3</v>
      </c>
      <c r="K4303">
        <f t="shared" si="331"/>
        <v>5.5</v>
      </c>
      <c r="L4303">
        <f t="shared" si="329"/>
        <v>0.8605364866767532</v>
      </c>
      <c r="M4303">
        <f t="shared" si="330"/>
        <v>12.475483486584832</v>
      </c>
      <c r="N4303" s="10" t="str" cm="1">
        <f t="array" ref="N4303">_xlfn.IFS(AND(C4303&lt;=0, C4303-M4303&lt;=2), "escarcha",AND(C4303&lt;=0, C4303-M4303&gt;2), "helada negra", AND(C4303&gt;0, M4303+2&gt;C4303), "rocío", TRUE, "sin riesgo")</f>
        <v>sin riesgo</v>
      </c>
      <c r="O4303">
        <f t="shared" si="332"/>
        <v>0.71689028107417552</v>
      </c>
      <c r="P4303">
        <f t="shared" si="333"/>
        <v>10.304700928054816</v>
      </c>
      <c r="Q4303" s="10" t="str" cm="1">
        <f t="array" ref="Q4303">_xlfn.IFS(AND(D4303&lt;=0, D4303-P4303&lt;=2), "escarcha",AND(D4303&lt;=0, D4303-P4303&gt;2), "helada negra", AND(D4303&gt;0, P4303+2&gt;D4303), "rocío", TRUE, "sin riesgo")</f>
        <v>sin riesgo</v>
      </c>
    </row>
    <row r="4304" spans="1:17" x14ac:dyDescent="0.35">
      <c r="A4304" s="2">
        <v>45847</v>
      </c>
      <c r="B4304" s="3" t="s">
        <v>108</v>
      </c>
      <c r="C4304">
        <v>16.600000000000001</v>
      </c>
      <c r="D4304">
        <v>22.2</v>
      </c>
      <c r="E4304">
        <v>76.599999999999994</v>
      </c>
      <c r="F4304">
        <v>46</v>
      </c>
      <c r="G4304">
        <v>0</v>
      </c>
      <c r="H4304">
        <v>5.7</v>
      </c>
      <c r="I4304">
        <v>0</v>
      </c>
      <c r="J4304">
        <v>11.2</v>
      </c>
      <c r="K4304">
        <f t="shared" si="331"/>
        <v>5.5999999999999979</v>
      </c>
      <c r="L4304">
        <f t="shared" si="329"/>
        <v>0.8602756043619052</v>
      </c>
      <c r="M4304">
        <f t="shared" si="330"/>
        <v>12.47150731201504</v>
      </c>
      <c r="N4304" s="10" t="str" cm="1">
        <f t="array" ref="N4304">_xlfn.IFS(AND(C4304&lt;=0, C4304-M4304&lt;=2), "escarcha",AND(C4304&lt;=0, C4304-M4304&gt;2), "helada negra", AND(C4304&gt;0, M4304+2&gt;C4304), "rocío", TRUE, "sin riesgo")</f>
        <v>sin riesgo</v>
      </c>
      <c r="O4304">
        <f t="shared" si="332"/>
        <v>0.69864463833994184</v>
      </c>
      <c r="P4304">
        <f t="shared" si="333"/>
        <v>10.031609834137761</v>
      </c>
      <c r="Q4304" s="10" t="str" cm="1">
        <f t="array" ref="Q4304">_xlfn.IFS(AND(D4304&lt;=0, D4304-P4304&lt;=2), "escarcha",AND(D4304&lt;=0, D4304-P4304&gt;2), "helada negra", AND(D4304&gt;0, P4304+2&gt;D4304), "rocío", TRUE, "sin riesgo")</f>
        <v>sin riesgo</v>
      </c>
    </row>
    <row r="4305" spans="1:17" x14ac:dyDescent="0.35">
      <c r="A4305" s="2">
        <v>45848</v>
      </c>
      <c r="B4305" s="3" t="s">
        <v>61</v>
      </c>
      <c r="C4305">
        <v>15.6</v>
      </c>
      <c r="D4305">
        <v>20.7</v>
      </c>
      <c r="E4305">
        <v>81.900000000000006</v>
      </c>
      <c r="F4305">
        <v>51</v>
      </c>
      <c r="G4305">
        <v>0</v>
      </c>
      <c r="H4305">
        <v>0.1</v>
      </c>
      <c r="I4305">
        <v>0</v>
      </c>
      <c r="J4305">
        <v>0.5</v>
      </c>
      <c r="K4305">
        <f t="shared" si="331"/>
        <v>5.0999999999999996</v>
      </c>
      <c r="L4305">
        <f t="shared" si="329"/>
        <v>0.86338942967761367</v>
      </c>
      <c r="M4305">
        <f t="shared" si="330"/>
        <v>12.518974003630683</v>
      </c>
      <c r="N4305" s="10" t="str" cm="1">
        <f t="array" ref="N4305">_xlfn.IFS(AND(C4305&lt;=0, C4305-M4305&lt;=2), "escarcha",AND(C4305&lt;=0, C4305-M4305&gt;2), "helada negra", AND(C4305&gt;0, M4305+2&gt;C4305), "rocío", TRUE, "sin riesgo")</f>
        <v>sin riesgo</v>
      </c>
      <c r="O4305">
        <f t="shared" si="332"/>
        <v>0.70997803716620322</v>
      </c>
      <c r="P4305">
        <f t="shared" si="333"/>
        <v>10.201172811481586</v>
      </c>
      <c r="Q4305" s="10" t="str" cm="1">
        <f t="array" ref="Q4305">_xlfn.IFS(AND(D4305&lt;=0, D4305-P4305&lt;=2), "escarcha",AND(D4305&lt;=0, D4305-P4305&gt;2), "helada negra", AND(D4305&gt;0, P4305+2&gt;D4305), "rocío", TRUE, "sin riesgo")</f>
        <v>sin riesgo</v>
      </c>
    </row>
    <row r="4306" spans="1:17" x14ac:dyDescent="0.35">
      <c r="A4306" s="2">
        <v>45848</v>
      </c>
      <c r="B4306" s="3" t="s">
        <v>62</v>
      </c>
      <c r="C4306">
        <v>14.3</v>
      </c>
      <c r="D4306">
        <v>19.8</v>
      </c>
      <c r="E4306">
        <v>82.6</v>
      </c>
      <c r="F4306">
        <v>54</v>
      </c>
      <c r="G4306">
        <v>0</v>
      </c>
      <c r="H4306">
        <v>1.3</v>
      </c>
      <c r="I4306">
        <v>0</v>
      </c>
      <c r="J4306">
        <v>2.7</v>
      </c>
      <c r="K4306">
        <f t="shared" si="331"/>
        <v>5.5</v>
      </c>
      <c r="L4306">
        <f t="shared" si="329"/>
        <v>0.78823445839988104</v>
      </c>
      <c r="M4306">
        <f t="shared" si="330"/>
        <v>11.378224772220744</v>
      </c>
      <c r="N4306" s="10" t="str" cm="1">
        <f t="array" ref="N4306">_xlfn.IFS(AND(C4306&lt;=0, C4306-M4306&lt;=2), "escarcha",AND(C4306&lt;=0, C4306-M4306&gt;2), "helada negra", AND(C4306&gt;0, M4306+2&gt;C4306), "rocío", TRUE, "sin riesgo")</f>
        <v>sin riesgo</v>
      </c>
      <c r="O4306">
        <f t="shared" si="332"/>
        <v>0.71152273289394319</v>
      </c>
      <c r="P4306">
        <f t="shared" si="333"/>
        <v>10.22430114585967</v>
      </c>
      <c r="Q4306" s="10" t="str" cm="1">
        <f t="array" ref="Q4306">_xlfn.IFS(AND(D4306&lt;=0, D4306-P4306&lt;=2), "escarcha",AND(D4306&lt;=0, D4306-P4306&gt;2), "helada negra", AND(D4306&gt;0, P4306+2&gt;D4306), "rocío", TRUE, "sin riesgo")</f>
        <v>sin riesgo</v>
      </c>
    </row>
    <row r="4307" spans="1:17" x14ac:dyDescent="0.35">
      <c r="A4307" s="2">
        <v>45848</v>
      </c>
      <c r="B4307" s="3" t="s">
        <v>63</v>
      </c>
      <c r="C4307">
        <v>12.2</v>
      </c>
      <c r="D4307">
        <v>18.2</v>
      </c>
      <c r="E4307">
        <v>87.5</v>
      </c>
      <c r="F4307">
        <v>57</v>
      </c>
      <c r="G4307">
        <v>0</v>
      </c>
      <c r="H4307">
        <v>2.4</v>
      </c>
      <c r="I4307">
        <v>0</v>
      </c>
      <c r="J4307">
        <v>3.6</v>
      </c>
      <c r="K4307">
        <f t="shared" si="331"/>
        <v>6</v>
      </c>
      <c r="L4307">
        <f t="shared" si="329"/>
        <v>0.7089110145216927</v>
      </c>
      <c r="M4307">
        <f t="shared" si="330"/>
        <v>10.185199020722729</v>
      </c>
      <c r="N4307" s="10" t="str" cm="1">
        <f t="array" ref="N4307">_xlfn.IFS(AND(C4307&lt;=0, C4307-M4307&lt;=2), "escarcha",AND(C4307&lt;=0, C4307-M4307&gt;2), "helada negra", AND(C4307&gt;0, M4307+2&gt;C4307), "rocío", TRUE, "sin riesgo")</f>
        <v>sin riesgo</v>
      </c>
      <c r="O4307">
        <f t="shared" si="332"/>
        <v>0.6657749725216997</v>
      </c>
      <c r="P4307">
        <f t="shared" si="333"/>
        <v>9.5411169472366932</v>
      </c>
      <c r="Q4307" s="10" t="str" cm="1">
        <f t="array" ref="Q4307">_xlfn.IFS(AND(D4307&lt;=0, D4307-P4307&lt;=2), "escarcha",AND(D4307&lt;=0, D4307-P4307&gt;2), "helada negra", AND(D4307&gt;0, P4307+2&gt;D4307), "rocío", TRUE, "sin riesgo")</f>
        <v>sin riesgo</v>
      </c>
    </row>
    <row r="4308" spans="1:17" x14ac:dyDescent="0.35">
      <c r="A4308" s="2">
        <v>45848</v>
      </c>
      <c r="B4308" s="3" t="s">
        <v>64</v>
      </c>
      <c r="C4308">
        <v>11</v>
      </c>
      <c r="D4308">
        <v>18.600000000000001</v>
      </c>
      <c r="E4308">
        <v>89.7</v>
      </c>
      <c r="F4308">
        <v>56</v>
      </c>
      <c r="G4308">
        <v>0</v>
      </c>
      <c r="H4308">
        <v>1.1000000000000001</v>
      </c>
      <c r="I4308">
        <v>0</v>
      </c>
      <c r="J4308">
        <v>3.1</v>
      </c>
      <c r="K4308">
        <f t="shared" si="331"/>
        <v>7.6000000000000014</v>
      </c>
      <c r="L4308">
        <f t="shared" si="329"/>
        <v>0.65446780083764156</v>
      </c>
      <c r="M4308">
        <f t="shared" si="330"/>
        <v>9.3728265235801782</v>
      </c>
      <c r="N4308" s="10" t="str" cm="1">
        <f t="array" ref="N4308">_xlfn.IFS(AND(C4308&lt;=0, C4308-M4308&lt;=2), "escarcha",AND(C4308&lt;=0, C4308-M4308&gt;2), "helada negra", AND(C4308&gt;0, M4308+2&gt;C4308), "rocío", TRUE, "sin riesgo")</f>
        <v>rocío</v>
      </c>
      <c r="O4308">
        <f t="shared" si="332"/>
        <v>0.67314359005511515</v>
      </c>
      <c r="P4308">
        <f t="shared" si="333"/>
        <v>9.6509086775309179</v>
      </c>
      <c r="Q4308" s="10" t="str" cm="1">
        <f t="array" ref="Q4308">_xlfn.IFS(AND(D4308&lt;=0, D4308-P4308&lt;=2), "escarcha",AND(D4308&lt;=0, D4308-P4308&gt;2), "helada negra", AND(D4308&gt;0, P4308+2&gt;D4308), "rocío", TRUE, "sin riesgo")</f>
        <v>sin riesgo</v>
      </c>
    </row>
    <row r="4309" spans="1:17" x14ac:dyDescent="0.35">
      <c r="A4309" s="2">
        <v>45848</v>
      </c>
      <c r="B4309" s="3" t="s">
        <v>65</v>
      </c>
      <c r="C4309">
        <v>10.7</v>
      </c>
      <c r="D4309">
        <v>17.8</v>
      </c>
      <c r="E4309">
        <v>91.4</v>
      </c>
      <c r="F4309">
        <v>57</v>
      </c>
      <c r="G4309">
        <v>0</v>
      </c>
      <c r="H4309">
        <v>2.8</v>
      </c>
      <c r="I4309">
        <v>0</v>
      </c>
      <c r="J4309">
        <v>4.5</v>
      </c>
      <c r="K4309">
        <f t="shared" si="331"/>
        <v>7.1000000000000014</v>
      </c>
      <c r="L4309">
        <f t="shared" si="329"/>
        <v>0.65330655281724825</v>
      </c>
      <c r="M4309">
        <f t="shared" si="330"/>
        <v>9.3555557723711367</v>
      </c>
      <c r="N4309" s="10" t="str" cm="1">
        <f t="array" ref="N4309">_xlfn.IFS(AND(C4309&lt;=0, C4309-M4309&lt;=2), "escarcha",AND(C4309&lt;=0, C4309-M4309&gt;2), "helada negra", AND(C4309&gt;0, M4309+2&gt;C4309), "rocío", TRUE, "sin riesgo")</f>
        <v>rocío</v>
      </c>
      <c r="O4309">
        <f t="shared" si="332"/>
        <v>0.64062989337843246</v>
      </c>
      <c r="P4309">
        <f t="shared" si="333"/>
        <v>9.1671747794752267</v>
      </c>
      <c r="Q4309" s="10" t="str" cm="1">
        <f t="array" ref="Q4309">_xlfn.IFS(AND(D4309&lt;=0, D4309-P4309&lt;=2), "escarcha",AND(D4309&lt;=0, D4309-P4309&gt;2), "helada negra", AND(D4309&gt;0, P4309+2&gt;D4309), "rocío", TRUE, "sin riesgo")</f>
        <v>sin riesgo</v>
      </c>
    </row>
    <row r="4310" spans="1:17" x14ac:dyDescent="0.35">
      <c r="A4310" s="2">
        <v>45848</v>
      </c>
      <c r="B4310" s="3" t="s">
        <v>66</v>
      </c>
      <c r="C4310">
        <v>9.5</v>
      </c>
      <c r="D4310">
        <v>16.600000000000001</v>
      </c>
      <c r="E4310">
        <v>91.7</v>
      </c>
      <c r="F4310">
        <v>62</v>
      </c>
      <c r="G4310">
        <v>0</v>
      </c>
      <c r="H4310">
        <v>1.5</v>
      </c>
      <c r="I4310">
        <v>0</v>
      </c>
      <c r="J4310">
        <v>3.1</v>
      </c>
      <c r="K4310">
        <f t="shared" si="331"/>
        <v>7.1000000000000014</v>
      </c>
      <c r="L4310">
        <f t="shared" si="329"/>
        <v>0.57636597326957617</v>
      </c>
      <c r="M4310">
        <f t="shared" si="330"/>
        <v>8.2164932348132673</v>
      </c>
      <c r="N4310" s="10" t="str" cm="1">
        <f t="array" ref="N4310">_xlfn.IFS(AND(C4310&lt;=0, C4310-M4310&lt;=2), "escarcha",AND(C4310&lt;=0, C4310-M4310&gt;2), "helada negra", AND(C4310&gt;0, M4310+2&gt;C4310), "rocío", TRUE, "sin riesgo")</f>
        <v>rocío</v>
      </c>
      <c r="O4310">
        <f t="shared" si="332"/>
        <v>0.64881291266045127</v>
      </c>
      <c r="P4310">
        <f t="shared" si="333"/>
        <v>9.2887460229862668</v>
      </c>
      <c r="Q4310" s="10" t="str" cm="1">
        <f t="array" ref="Q4310">_xlfn.IFS(AND(D4310&lt;=0, D4310-P4310&lt;=2), "escarcha",AND(D4310&lt;=0, D4310-P4310&gt;2), "helada negra", AND(D4310&gt;0, P4310+2&gt;D4310), "rocío", TRUE, "sin riesgo")</f>
        <v>sin riesgo</v>
      </c>
    </row>
    <row r="4311" spans="1:17" x14ac:dyDescent="0.35">
      <c r="A4311" s="2">
        <v>45848</v>
      </c>
      <c r="B4311" s="3" t="s">
        <v>67</v>
      </c>
      <c r="C4311">
        <v>9.4</v>
      </c>
      <c r="D4311">
        <v>16.7</v>
      </c>
      <c r="E4311">
        <v>93.4</v>
      </c>
      <c r="F4311">
        <v>60</v>
      </c>
      <c r="G4311">
        <v>0</v>
      </c>
      <c r="H4311">
        <v>1.5</v>
      </c>
      <c r="I4311">
        <v>0</v>
      </c>
      <c r="J4311">
        <v>2.7</v>
      </c>
      <c r="K4311">
        <f t="shared" si="331"/>
        <v>7.2999999999999989</v>
      </c>
      <c r="L4311">
        <f t="shared" si="329"/>
        <v>0.58801572429186488</v>
      </c>
      <c r="M4311">
        <f t="shared" si="330"/>
        <v>8.3883003775299763</v>
      </c>
      <c r="N4311" s="10" t="str" cm="1">
        <f t="array" ref="N4311">_xlfn.IFS(AND(C4311&lt;=0, C4311-M4311&lt;=2), "escarcha",AND(C4311&lt;=0, C4311-M4311&gt;2), "helada negra", AND(C4311&gt;0, M4311+2&gt;C4311), "rocío", TRUE, "sin riesgo")</f>
        <v>rocío</v>
      </c>
      <c r="O4311">
        <f t="shared" si="332"/>
        <v>0.62237488443451738</v>
      </c>
      <c r="P4311">
        <f t="shared" si="333"/>
        <v>8.896390462346222</v>
      </c>
      <c r="Q4311" s="10" t="str" cm="1">
        <f t="array" ref="Q4311">_xlfn.IFS(AND(D4311&lt;=0, D4311-P4311&lt;=2), "escarcha",AND(D4311&lt;=0, D4311-P4311&gt;2), "helada negra", AND(D4311&gt;0, P4311+2&gt;D4311), "rocío", TRUE, "sin riesgo")</f>
        <v>sin riesgo</v>
      </c>
    </row>
    <row r="4312" spans="1:17" x14ac:dyDescent="0.35">
      <c r="A4312" s="2">
        <v>45848</v>
      </c>
      <c r="B4312" s="3" t="s">
        <v>68</v>
      </c>
      <c r="C4312">
        <v>7.6</v>
      </c>
      <c r="D4312">
        <v>16.100000000000001</v>
      </c>
      <c r="E4312">
        <v>93.5</v>
      </c>
      <c r="F4312">
        <v>62</v>
      </c>
      <c r="G4312">
        <v>0</v>
      </c>
      <c r="H4312">
        <v>1.7</v>
      </c>
      <c r="I4312">
        <v>0</v>
      </c>
      <c r="J4312">
        <v>3.2</v>
      </c>
      <c r="K4312">
        <f t="shared" si="331"/>
        <v>8.5000000000000018</v>
      </c>
      <c r="L4312">
        <f t="shared" si="329"/>
        <v>0.46722310475915135</v>
      </c>
      <c r="M4312">
        <f t="shared" si="330"/>
        <v>6.6182177372967965</v>
      </c>
      <c r="N4312" s="10" t="str" cm="1">
        <f t="array" ref="N4312">_xlfn.IFS(AND(C4312&lt;=0, C4312-M4312&lt;=2), "escarcha",AND(C4312&lt;=0, C4312-M4312&gt;2), "helada negra", AND(C4312&gt;0, M4312+2&gt;C4312), "rocío", TRUE, "sin riesgo")</f>
        <v>rocío</v>
      </c>
      <c r="O4312">
        <f t="shared" si="332"/>
        <v>0.61698040651242991</v>
      </c>
      <c r="P4312">
        <f t="shared" si="333"/>
        <v>8.8164831404708455</v>
      </c>
      <c r="Q4312" s="10" t="str" cm="1">
        <f t="array" ref="Q4312">_xlfn.IFS(AND(D4312&lt;=0, D4312-P4312&lt;=2), "escarcha",AND(D4312&lt;=0, D4312-P4312&gt;2), "helada negra", AND(D4312&gt;0, P4312+2&gt;D4312), "rocío", TRUE, "sin riesgo")</f>
        <v>sin riesgo</v>
      </c>
    </row>
    <row r="4313" spans="1:17" x14ac:dyDescent="0.35">
      <c r="A4313" s="2">
        <v>45848</v>
      </c>
      <c r="B4313" s="3" t="s">
        <v>69</v>
      </c>
      <c r="C4313">
        <v>7.2</v>
      </c>
      <c r="D4313">
        <v>16.399999999999999</v>
      </c>
      <c r="E4313">
        <v>93.8</v>
      </c>
      <c r="F4313">
        <v>61</v>
      </c>
      <c r="G4313">
        <v>0</v>
      </c>
      <c r="H4313">
        <v>0.4</v>
      </c>
      <c r="I4313">
        <v>0</v>
      </c>
      <c r="J4313">
        <v>1</v>
      </c>
      <c r="K4313">
        <f t="shared" si="331"/>
        <v>9.1999999999999993</v>
      </c>
      <c r="L4313">
        <f t="shared" si="329"/>
        <v>0.44310784137958636</v>
      </c>
      <c r="M4313">
        <f t="shared" si="330"/>
        <v>6.2678154870657545</v>
      </c>
      <c r="N4313" s="10" t="str" cm="1">
        <f t="array" ref="N4313">_xlfn.IFS(AND(C4313&lt;=0, C4313-M4313&lt;=2), "escarcha",AND(C4313&lt;=0, C4313-M4313&gt;2), "helada negra", AND(C4313&gt;0, M4313+2&gt;C4313), "rocío", TRUE, "sin riesgo")</f>
        <v>rocío</v>
      </c>
      <c r="O4313">
        <f t="shared" si="332"/>
        <v>0.61983411296782831</v>
      </c>
      <c r="P4313">
        <f t="shared" si="333"/>
        <v>8.8587482072479951</v>
      </c>
      <c r="Q4313" s="10" t="str" cm="1">
        <f t="array" ref="Q4313">_xlfn.IFS(AND(D4313&lt;=0, D4313-P4313&lt;=2), "escarcha",AND(D4313&lt;=0, D4313-P4313&gt;2), "helada negra", AND(D4313&gt;0, P4313+2&gt;D4313), "rocío", TRUE, "sin riesgo")</f>
        <v>sin riesgo</v>
      </c>
    </row>
    <row r="4314" spans="1:17" x14ac:dyDescent="0.35">
      <c r="A4314" s="2">
        <v>45848</v>
      </c>
      <c r="B4314" s="3" t="s">
        <v>70</v>
      </c>
      <c r="C4314">
        <v>7.1</v>
      </c>
      <c r="D4314">
        <v>15.5</v>
      </c>
      <c r="E4314">
        <v>94.8</v>
      </c>
      <c r="F4314">
        <v>63</v>
      </c>
      <c r="G4314">
        <v>0</v>
      </c>
      <c r="H4314">
        <v>1</v>
      </c>
      <c r="I4314">
        <v>0</v>
      </c>
      <c r="J4314">
        <v>3</v>
      </c>
      <c r="K4314">
        <f t="shared" si="331"/>
        <v>8.4</v>
      </c>
      <c r="L4314">
        <f t="shared" si="329"/>
        <v>0.44686907215750926</v>
      </c>
      <c r="M4314">
        <f t="shared" si="330"/>
        <v>6.3224025799645993</v>
      </c>
      <c r="N4314" s="10" t="str" cm="1">
        <f t="array" ref="N4314">_xlfn.IFS(AND(C4314&lt;=0, C4314-M4314&lt;=2), "escarcha",AND(C4314&lt;=0, C4314-M4314&gt;2), "helada negra", AND(C4314&gt;0, M4314+2&gt;C4314), "rocío", TRUE, "sin riesgo")</f>
        <v>rocío</v>
      </c>
      <c r="O4314">
        <f t="shared" si="332"/>
        <v>0.59461921666243434</v>
      </c>
      <c r="P4314">
        <f t="shared" si="333"/>
        <v>8.4857911432627482</v>
      </c>
      <c r="Q4314" s="10" t="str" cm="1">
        <f t="array" ref="Q4314">_xlfn.IFS(AND(D4314&lt;=0, D4314-P4314&lt;=2), "escarcha",AND(D4314&lt;=0, D4314-P4314&gt;2), "helada negra", AND(D4314&gt;0, P4314+2&gt;D4314), "rocío", TRUE, "sin riesgo")</f>
        <v>sin riesgo</v>
      </c>
    </row>
    <row r="4315" spans="1:17" x14ac:dyDescent="0.35">
      <c r="A4315" s="2">
        <v>45848</v>
      </c>
      <c r="B4315" s="3" t="s">
        <v>71</v>
      </c>
      <c r="C4315">
        <v>6.3</v>
      </c>
      <c r="D4315">
        <v>15</v>
      </c>
      <c r="E4315">
        <v>94.9</v>
      </c>
      <c r="F4315">
        <v>66</v>
      </c>
      <c r="G4315">
        <v>0</v>
      </c>
      <c r="H4315">
        <v>0</v>
      </c>
      <c r="I4315">
        <v>0</v>
      </c>
      <c r="J4315">
        <v>0</v>
      </c>
      <c r="K4315">
        <f t="shared" si="331"/>
        <v>8.6999999999999993</v>
      </c>
      <c r="L4315">
        <f t="shared" si="329"/>
        <v>0.39297917936950899</v>
      </c>
      <c r="M4315">
        <f t="shared" si="330"/>
        <v>5.5425687299321007</v>
      </c>
      <c r="N4315" s="10" t="str" cm="1">
        <f t="array" ref="N4315">_xlfn.IFS(AND(C4315&lt;=0, C4315-M4315&lt;=2), "escarcha",AND(C4315&lt;=0, C4315-M4315&gt;2), "helada negra", AND(C4315&gt;0, M4315+2&gt;C4315), "rocío", TRUE, "sin riesgo")</f>
        <v>rocío</v>
      </c>
      <c r="O4315">
        <f t="shared" si="332"/>
        <v>0.60903501333177723</v>
      </c>
      <c r="P4315">
        <f t="shared" si="333"/>
        <v>8.6988818886338013</v>
      </c>
      <c r="Q4315" s="10" t="str" cm="1">
        <f t="array" ref="Q4315">_xlfn.IFS(AND(D4315&lt;=0, D4315-P4315&lt;=2), "escarcha",AND(D4315&lt;=0, D4315-P4315&gt;2), "helada negra", AND(D4315&gt;0, P4315+2&gt;D4315), "rocío", TRUE, "sin riesgo")</f>
        <v>sin riesgo</v>
      </c>
    </row>
    <row r="4316" spans="1:17" x14ac:dyDescent="0.35">
      <c r="A4316" s="2">
        <v>45848</v>
      </c>
      <c r="B4316" s="3" t="s">
        <v>72</v>
      </c>
      <c r="C4316">
        <v>6</v>
      </c>
      <c r="D4316">
        <v>15.2</v>
      </c>
      <c r="E4316">
        <v>95.2</v>
      </c>
      <c r="F4316">
        <v>65</v>
      </c>
      <c r="G4316">
        <v>0</v>
      </c>
      <c r="H4316">
        <v>0.1</v>
      </c>
      <c r="I4316">
        <v>0</v>
      </c>
      <c r="J4316">
        <v>0.4</v>
      </c>
      <c r="K4316">
        <f t="shared" si="331"/>
        <v>9.1999999999999993</v>
      </c>
      <c r="L4316">
        <f t="shared" si="329"/>
        <v>0.37544033724192993</v>
      </c>
      <c r="M4316">
        <f t="shared" si="330"/>
        <v>5.2898173256144991</v>
      </c>
      <c r="N4316" s="10" t="str" cm="1">
        <f t="array" ref="N4316">_xlfn.IFS(AND(C4316&lt;=0, C4316-M4316&lt;=2), "escarcha",AND(C4316&lt;=0, C4316-M4316&gt;2), "helada negra", AND(C4316&gt;0, M4316+2&gt;C4316), "rocío", TRUE, "sin riesgo")</f>
        <v>rocío</v>
      </c>
      <c r="O4316">
        <f t="shared" si="332"/>
        <v>0.60662414710457158</v>
      </c>
      <c r="P4316">
        <f t="shared" si="333"/>
        <v>8.6632199210250338</v>
      </c>
      <c r="Q4316" s="10" t="str" cm="1">
        <f t="array" ref="Q4316">_xlfn.IFS(AND(D4316&lt;=0, D4316-P4316&lt;=2), "escarcha",AND(D4316&lt;=0, D4316-P4316&gt;2), "helada negra", AND(D4316&gt;0, P4316+2&gt;D4316), "rocío", TRUE, "sin riesgo")</f>
        <v>sin riesgo</v>
      </c>
    </row>
    <row r="4317" spans="1:17" x14ac:dyDescent="0.35">
      <c r="A4317" s="2">
        <v>45848</v>
      </c>
      <c r="B4317" s="3" t="s">
        <v>73</v>
      </c>
      <c r="C4317">
        <v>5.3</v>
      </c>
      <c r="D4317">
        <v>14.6</v>
      </c>
      <c r="E4317">
        <v>95.5</v>
      </c>
      <c r="F4317">
        <v>68</v>
      </c>
      <c r="G4317">
        <v>0</v>
      </c>
      <c r="H4317">
        <v>0.9</v>
      </c>
      <c r="I4317">
        <v>0</v>
      </c>
      <c r="J4317">
        <v>1.2</v>
      </c>
      <c r="K4317">
        <f t="shared" si="331"/>
        <v>9.3000000000000007</v>
      </c>
      <c r="L4317">
        <f t="shared" si="329"/>
        <v>0.33010368169670862</v>
      </c>
      <c r="M4317">
        <f t="shared" si="330"/>
        <v>4.6388482083388878</v>
      </c>
      <c r="N4317" s="10" t="str" cm="1">
        <f t="array" ref="N4317">_xlfn.IFS(AND(C4317&lt;=0, C4317-M4317&lt;=2), "escarcha",AND(C4317&lt;=0, C4317-M4317&gt;2), "helada negra", AND(C4317&gt;0, M4317+2&gt;C4317), "rocío", TRUE, "sin riesgo")</f>
        <v>rocío</v>
      </c>
      <c r="O4317">
        <f t="shared" si="332"/>
        <v>0.61311488295140615</v>
      </c>
      <c r="P4317">
        <f t="shared" si="333"/>
        <v>8.7592550812124159</v>
      </c>
      <c r="Q4317" s="10" t="str" cm="1">
        <f t="array" ref="Q4317">_xlfn.IFS(AND(D4317&lt;=0, D4317-P4317&lt;=2), "escarcha",AND(D4317&lt;=0, D4317-P4317&gt;2), "helada negra", AND(D4317&gt;0, P4317+2&gt;D4317), "rocío", TRUE, "sin riesgo")</f>
        <v>sin riesgo</v>
      </c>
    </row>
    <row r="4318" spans="1:17" x14ac:dyDescent="0.35">
      <c r="A4318" s="2">
        <v>45848</v>
      </c>
      <c r="B4318" s="3" t="s">
        <v>74</v>
      </c>
      <c r="C4318">
        <v>6</v>
      </c>
      <c r="D4318">
        <v>15.5</v>
      </c>
      <c r="E4318">
        <v>95.6</v>
      </c>
      <c r="F4318">
        <v>65</v>
      </c>
      <c r="G4318">
        <v>0</v>
      </c>
      <c r="H4318">
        <v>0.4</v>
      </c>
      <c r="I4318">
        <v>0</v>
      </c>
      <c r="J4318">
        <v>1.6</v>
      </c>
      <c r="K4318">
        <f t="shared" si="331"/>
        <v>9.5</v>
      </c>
      <c r="L4318">
        <f t="shared" si="329"/>
        <v>0.37963321550196583</v>
      </c>
      <c r="M4318">
        <f t="shared" si="330"/>
        <v>5.3501939302639991</v>
      </c>
      <c r="N4318" s="10" t="str" cm="1">
        <f t="array" ref="N4318">_xlfn.IFS(AND(C4318&lt;=0, C4318-M4318&lt;=2), "escarcha",AND(C4318&lt;=0, C4318-M4318&gt;2), "helada negra", AND(C4318&gt;0, M4318+2&gt;C4318), "rocío", TRUE, "sin riesgo")</f>
        <v>rocío</v>
      </c>
      <c r="O4318">
        <f t="shared" si="332"/>
        <v>0.62587176016653878</v>
      </c>
      <c r="P4318">
        <f t="shared" si="333"/>
        <v>8.9482160758360045</v>
      </c>
      <c r="Q4318" s="10" t="str" cm="1">
        <f t="array" ref="Q4318">_xlfn.IFS(AND(D4318&lt;=0, D4318-P4318&lt;=2), "escarcha",AND(D4318&lt;=0, D4318-P4318&gt;2), "helada negra", AND(D4318&gt;0, P4318+2&gt;D4318), "rocío", TRUE, "sin riesgo")</f>
        <v>sin riesgo</v>
      </c>
    </row>
    <row r="4319" spans="1:17" x14ac:dyDescent="0.35">
      <c r="A4319" s="2">
        <v>45848</v>
      </c>
      <c r="B4319" s="3" t="s">
        <v>75</v>
      </c>
      <c r="C4319">
        <v>5.2</v>
      </c>
      <c r="D4319">
        <v>15</v>
      </c>
      <c r="E4319">
        <v>95.9</v>
      </c>
      <c r="F4319">
        <v>67</v>
      </c>
      <c r="G4319">
        <v>0</v>
      </c>
      <c r="H4319">
        <v>0.9</v>
      </c>
      <c r="I4319">
        <v>0</v>
      </c>
      <c r="J4319">
        <v>1.3</v>
      </c>
      <c r="K4319">
        <f t="shared" si="331"/>
        <v>9.8000000000000007</v>
      </c>
      <c r="L4319">
        <f t="shared" si="329"/>
        <v>0.32733495800249374</v>
      </c>
      <c r="M4319">
        <f t="shared" si="330"/>
        <v>4.5992038809730085</v>
      </c>
      <c r="N4319" s="10" t="str" cm="1">
        <f t="array" ref="N4319">_xlfn.IFS(AND(C4319&lt;=0, C4319-M4319&lt;=2), "escarcha",AND(C4319&lt;=0, C4319-M4319&gt;2), "helada negra", AND(C4319&gt;0, M4319+2&gt;C4319), "rocío", TRUE, "sin riesgo")</f>
        <v>rocío</v>
      </c>
      <c r="O4319">
        <f t="shared" si="332"/>
        <v>0.62407289069631777</v>
      </c>
      <c r="P4319">
        <f t="shared" si="333"/>
        <v>8.9215531823455532</v>
      </c>
      <c r="Q4319" s="10" t="str" cm="1">
        <f t="array" ref="Q4319">_xlfn.IFS(AND(D4319&lt;=0, D4319-P4319&lt;=2), "escarcha",AND(D4319&lt;=0, D4319-P4319&gt;2), "helada negra", AND(D4319&gt;0, P4319+2&gt;D4319), "rocío", TRUE, "sin riesgo")</f>
        <v>sin riesgo</v>
      </c>
    </row>
    <row r="4320" spans="1:17" x14ac:dyDescent="0.35">
      <c r="A4320" s="2">
        <v>45848</v>
      </c>
      <c r="B4320" s="3" t="s">
        <v>76</v>
      </c>
      <c r="C4320">
        <v>5.0999999999999996</v>
      </c>
      <c r="D4320">
        <v>14.9</v>
      </c>
      <c r="E4320">
        <v>96.1</v>
      </c>
      <c r="F4320">
        <v>68</v>
      </c>
      <c r="G4320">
        <v>0</v>
      </c>
      <c r="H4320">
        <v>0</v>
      </c>
      <c r="I4320">
        <v>0</v>
      </c>
      <c r="J4320">
        <v>0</v>
      </c>
      <c r="K4320">
        <f t="shared" si="331"/>
        <v>9.8000000000000007</v>
      </c>
      <c r="L4320">
        <f t="shared" ref="L4320:L4383" si="334">(LN(E4320/100))+((17.625*C4320)/(243.04+C4320))</f>
        <v>0.32246423355872039</v>
      </c>
      <c r="M4320">
        <f t="shared" ref="M4320:M4383" si="335">(243.04*L4320)/(17.625-L4320)</f>
        <v>4.5294925773894583</v>
      </c>
      <c r="N4320" s="10" t="str" cm="1">
        <f t="array" ref="N4320">_xlfn.IFS(AND(C4320&lt;=0, C4320-M4320&lt;=2), "escarcha",AND(C4320&lt;=0, C4320-M4320&gt;2), "helada negra", AND(C4320&gt;0, M4320+2&gt;C4320), "rocío", TRUE, "sin riesgo")</f>
        <v>rocío</v>
      </c>
      <c r="O4320">
        <f t="shared" si="332"/>
        <v>0.63245219702006938</v>
      </c>
      <c r="P4320">
        <f t="shared" si="333"/>
        <v>9.0457995908536919</v>
      </c>
      <c r="Q4320" s="10" t="str" cm="1">
        <f t="array" ref="Q4320">_xlfn.IFS(AND(D4320&lt;=0, D4320-P4320&lt;=2), "escarcha",AND(D4320&lt;=0, D4320-P4320&gt;2), "helada negra", AND(D4320&gt;0, P4320+2&gt;D4320), "rocío", TRUE, "sin riesgo")</f>
        <v>sin riesgo</v>
      </c>
    </row>
    <row r="4321" spans="1:17" x14ac:dyDescent="0.35">
      <c r="A4321" s="2">
        <v>45848</v>
      </c>
      <c r="B4321" s="3" t="s">
        <v>77</v>
      </c>
      <c r="C4321">
        <v>6.8</v>
      </c>
      <c r="D4321">
        <v>17.7</v>
      </c>
      <c r="E4321">
        <v>96.5</v>
      </c>
      <c r="F4321">
        <v>62</v>
      </c>
      <c r="G4321">
        <v>0</v>
      </c>
      <c r="H4321">
        <v>0.2</v>
      </c>
      <c r="I4321">
        <v>0</v>
      </c>
      <c r="J4321">
        <v>1.4</v>
      </c>
      <c r="K4321">
        <f t="shared" si="331"/>
        <v>10.899999999999999</v>
      </c>
      <c r="L4321">
        <f t="shared" si="334"/>
        <v>0.44407983484484115</v>
      </c>
      <c r="M4321">
        <f t="shared" si="335"/>
        <v>6.2819198286936162</v>
      </c>
      <c r="N4321" s="10" t="str" cm="1">
        <f t="array" ref="N4321">_xlfn.IFS(AND(C4321&lt;=0, C4321-M4321&lt;=2), "escarcha",AND(C4321&lt;=0, C4321-M4321&gt;2), "helada negra", AND(C4321&gt;0, M4321+2&gt;C4321), "rocío", TRUE, "sin riesgo")</f>
        <v>rocío</v>
      </c>
      <c r="O4321">
        <f t="shared" si="332"/>
        <v>0.71841468613224746</v>
      </c>
      <c r="P4321">
        <f t="shared" si="333"/>
        <v>10.327544094570156</v>
      </c>
      <c r="Q4321" s="10" t="str" cm="1">
        <f t="array" ref="Q4321">_xlfn.IFS(AND(D4321&lt;=0, D4321-P4321&lt;=2), "escarcha",AND(D4321&lt;=0, D4321-P4321&gt;2), "helada negra", AND(D4321&gt;0, P4321+2&gt;D4321), "rocío", TRUE, "sin riesgo")</f>
        <v>sin riesgo</v>
      </c>
    </row>
    <row r="4322" spans="1:17" x14ac:dyDescent="0.35">
      <c r="A4322" s="2">
        <v>45848</v>
      </c>
      <c r="B4322" s="3" t="s">
        <v>78</v>
      </c>
      <c r="C4322">
        <v>8.9</v>
      </c>
      <c r="D4322">
        <v>17.5</v>
      </c>
      <c r="E4322">
        <v>96.7</v>
      </c>
      <c r="F4322">
        <v>63</v>
      </c>
      <c r="G4322">
        <v>0</v>
      </c>
      <c r="H4322">
        <v>0.1</v>
      </c>
      <c r="I4322">
        <v>0</v>
      </c>
      <c r="J4322">
        <v>1.3</v>
      </c>
      <c r="K4322">
        <f t="shared" si="331"/>
        <v>8.6</v>
      </c>
      <c r="L4322">
        <f t="shared" si="334"/>
        <v>0.58906169706177425</v>
      </c>
      <c r="M4322">
        <f t="shared" si="335"/>
        <v>8.4037375757108439</v>
      </c>
      <c r="N4322" s="10" t="str" cm="1">
        <f t="array" ref="N4322">_xlfn.IFS(AND(C4322&lt;=0, C4322-M4322&lt;=2), "escarcha",AND(C4322&lt;=0, C4322-M4322&gt;2), "helada negra", AND(C4322&gt;0, M4322+2&gt;C4322), "rocío", TRUE, "sin riesgo")</f>
        <v>rocío</v>
      </c>
      <c r="O4322">
        <f t="shared" si="332"/>
        <v>0.72180387409500513</v>
      </c>
      <c r="P4322">
        <f t="shared" si="333"/>
        <v>10.378345743217109</v>
      </c>
      <c r="Q4322" s="10" t="str" cm="1">
        <f t="array" ref="Q4322">_xlfn.IFS(AND(D4322&lt;=0, D4322-P4322&lt;=2), "escarcha",AND(D4322&lt;=0, D4322-P4322&gt;2), "helada negra", AND(D4322&gt;0, P4322+2&gt;D4322), "rocío", TRUE, "sin riesgo")</f>
        <v>sin riesgo</v>
      </c>
    </row>
    <row r="4323" spans="1:17" x14ac:dyDescent="0.35">
      <c r="A4323" s="2">
        <v>45848</v>
      </c>
      <c r="B4323" s="3" t="s">
        <v>79</v>
      </c>
      <c r="C4323">
        <v>11.9</v>
      </c>
      <c r="D4323">
        <v>19.399999999999999</v>
      </c>
      <c r="E4323">
        <v>96</v>
      </c>
      <c r="F4323">
        <v>61</v>
      </c>
      <c r="G4323">
        <v>0</v>
      </c>
      <c r="H4323">
        <v>1.3</v>
      </c>
      <c r="I4323">
        <v>0</v>
      </c>
      <c r="J4323">
        <v>2.7</v>
      </c>
      <c r="K4323">
        <f t="shared" si="331"/>
        <v>7.4999999999999982</v>
      </c>
      <c r="L4323">
        <f t="shared" si="334"/>
        <v>0.78187158043855876</v>
      </c>
      <c r="M4323">
        <f t="shared" si="335"/>
        <v>11.282112454185942</v>
      </c>
      <c r="N4323" s="10" t="str" cm="1">
        <f t="array" ref="N4323">_xlfn.IFS(AND(C4323&lt;=0, C4323-M4323&lt;=2), "escarcha",AND(C4323&lt;=0, C4323-M4323&gt;2), "helada negra", AND(C4323&gt;0, M4323+2&gt;C4323), "rocío", TRUE, "sin riesgo")</f>
        <v>rocío</v>
      </c>
      <c r="O4323">
        <f t="shared" si="332"/>
        <v>0.80857290543716298</v>
      </c>
      <c r="P4323">
        <f t="shared" si="333"/>
        <v>11.685928160149214</v>
      </c>
      <c r="Q4323" s="10" t="str" cm="1">
        <f t="array" ref="Q4323">_xlfn.IFS(AND(D4323&lt;=0, D4323-P4323&lt;=2), "escarcha",AND(D4323&lt;=0, D4323-P4323&gt;2), "helada negra", AND(D4323&gt;0, P4323+2&gt;D4323), "rocío", TRUE, "sin riesgo")</f>
        <v>sin riesgo</v>
      </c>
    </row>
    <row r="4324" spans="1:17" x14ac:dyDescent="0.35">
      <c r="A4324" s="2">
        <v>45848</v>
      </c>
      <c r="B4324" s="3" t="s">
        <v>80</v>
      </c>
      <c r="C4324">
        <v>17.600000000000001</v>
      </c>
      <c r="D4324">
        <v>22.1</v>
      </c>
      <c r="E4324">
        <v>76.2</v>
      </c>
      <c r="F4324">
        <v>56</v>
      </c>
      <c r="G4324">
        <v>0</v>
      </c>
      <c r="H4324">
        <v>0.2</v>
      </c>
      <c r="I4324">
        <v>0</v>
      </c>
      <c r="J4324">
        <v>1.3</v>
      </c>
      <c r="K4324">
        <f t="shared" si="331"/>
        <v>4.5</v>
      </c>
      <c r="L4324">
        <f t="shared" si="334"/>
        <v>0.91833860635460163</v>
      </c>
      <c r="M4324">
        <f t="shared" si="335"/>
        <v>13.359522266568282</v>
      </c>
      <c r="N4324" s="10" t="str" cm="1">
        <f t="array" ref="N4324">_xlfn.IFS(AND(C4324&lt;=0, C4324-M4324&lt;=2), "escarcha",AND(C4324&lt;=0, C4324-M4324&gt;2), "helada negra", AND(C4324&gt;0, M4324+2&gt;C4324), "rocío", TRUE, "sin riesgo")</f>
        <v>sin riesgo</v>
      </c>
      <c r="O4324">
        <f t="shared" si="332"/>
        <v>0.88926387632433823</v>
      </c>
      <c r="P4324">
        <f t="shared" si="333"/>
        <v>12.914083426310581</v>
      </c>
      <c r="Q4324" s="10" t="str" cm="1">
        <f t="array" ref="Q4324">_xlfn.IFS(AND(D4324&lt;=0, D4324-P4324&lt;=2), "escarcha",AND(D4324&lt;=0, D4324-P4324&gt;2), "helada negra", AND(D4324&gt;0, P4324+2&gt;D4324), "rocío", TRUE, "sin riesgo")</f>
        <v>sin riesgo</v>
      </c>
    </row>
    <row r="4325" spans="1:17" x14ac:dyDescent="0.35">
      <c r="A4325" s="2">
        <v>45848</v>
      </c>
      <c r="B4325" s="3" t="s">
        <v>81</v>
      </c>
      <c r="C4325">
        <v>22.1</v>
      </c>
      <c r="D4325">
        <v>23.3</v>
      </c>
      <c r="E4325">
        <v>59.4</v>
      </c>
      <c r="F4325">
        <v>49</v>
      </c>
      <c r="G4325">
        <v>0</v>
      </c>
      <c r="H4325">
        <v>0.9</v>
      </c>
      <c r="I4325">
        <v>0</v>
      </c>
      <c r="J4325">
        <v>3.4</v>
      </c>
      <c r="K4325">
        <f t="shared" si="331"/>
        <v>1.1999999999999993</v>
      </c>
      <c r="L4325">
        <f t="shared" si="334"/>
        <v>0.9482064119577881</v>
      </c>
      <c r="M4325">
        <f t="shared" si="335"/>
        <v>13.818728710983283</v>
      </c>
      <c r="N4325" s="10" t="str" cm="1">
        <f t="array" ref="N4325">_xlfn.IFS(AND(C4325&lt;=0, C4325-M4325&lt;=2), "escarcha",AND(C4325&lt;=0, C4325-M4325&gt;2), "helada negra", AND(C4325&gt;0, M4325+2&gt;C4325), "rocío", TRUE, "sin riesgo")</f>
        <v>sin riesgo</v>
      </c>
      <c r="O4325">
        <f t="shared" si="332"/>
        <v>0.82852328175533552</v>
      </c>
      <c r="P4325">
        <f t="shared" si="333"/>
        <v>11.988484357501644</v>
      </c>
      <c r="Q4325" s="10" t="str" cm="1">
        <f t="array" ref="Q4325">_xlfn.IFS(AND(D4325&lt;=0, D4325-P4325&lt;=2), "escarcha",AND(D4325&lt;=0, D4325-P4325&gt;2), "helada negra", AND(D4325&gt;0, P4325+2&gt;D4325), "rocío", TRUE, "sin riesgo")</f>
        <v>sin riesgo</v>
      </c>
    </row>
    <row r="4326" spans="1:17" x14ac:dyDescent="0.35">
      <c r="A4326" s="2">
        <v>45848</v>
      </c>
      <c r="B4326" s="3" t="s">
        <v>82</v>
      </c>
      <c r="C4326">
        <v>24.2</v>
      </c>
      <c r="D4326">
        <v>23.6</v>
      </c>
      <c r="E4326">
        <v>50.9</v>
      </c>
      <c r="F4326">
        <v>49</v>
      </c>
      <c r="G4326">
        <v>0</v>
      </c>
      <c r="H4326">
        <v>5.2</v>
      </c>
      <c r="I4326">
        <v>0</v>
      </c>
      <c r="J4326">
        <v>10.1</v>
      </c>
      <c r="K4326">
        <f t="shared" si="331"/>
        <v>0.59999999999999787</v>
      </c>
      <c r="L4326">
        <f t="shared" si="334"/>
        <v>0.92073000743816547</v>
      </c>
      <c r="M4326">
        <f t="shared" si="335"/>
        <v>13.396228695262655</v>
      </c>
      <c r="N4326" s="10" t="str" cm="1">
        <f t="array" ref="N4326">_xlfn.IFS(AND(C4326&lt;=0, C4326-M4326&lt;=2), "escarcha",AND(C4326&lt;=0, C4326-M4326&gt;2), "helada negra", AND(C4326&gt;0, M4326+2&gt;C4326), "rocío", TRUE, "sin riesgo")</f>
        <v>sin riesgo</v>
      </c>
      <c r="O4326">
        <f t="shared" si="332"/>
        <v>0.84661860897222041</v>
      </c>
      <c r="P4326">
        <f t="shared" si="333"/>
        <v>12.263530189785742</v>
      </c>
      <c r="Q4326" s="10" t="str" cm="1">
        <f t="array" ref="Q4326">_xlfn.IFS(AND(D4326&lt;=0, D4326-P4326&lt;=2), "escarcha",AND(D4326&lt;=0, D4326-P4326&gt;2), "helada negra", AND(D4326&gt;0, P4326+2&gt;D4326), "rocío", TRUE, "sin riesgo")</f>
        <v>sin riesgo</v>
      </c>
    </row>
    <row r="4327" spans="1:17" x14ac:dyDescent="0.35">
      <c r="A4327" s="2">
        <v>45848</v>
      </c>
      <c r="B4327" s="3" t="s">
        <v>83</v>
      </c>
      <c r="C4327">
        <v>25.1</v>
      </c>
      <c r="D4327">
        <v>24.3</v>
      </c>
      <c r="E4327">
        <v>51.1</v>
      </c>
      <c r="F4327">
        <v>48</v>
      </c>
      <c r="G4327">
        <v>0</v>
      </c>
      <c r="H4327">
        <v>5.3</v>
      </c>
      <c r="I4327">
        <v>0</v>
      </c>
      <c r="J4327">
        <v>10.3</v>
      </c>
      <c r="K4327">
        <f t="shared" si="331"/>
        <v>0.80000000000000071</v>
      </c>
      <c r="L4327">
        <f t="shared" si="334"/>
        <v>0.97845208253506066</v>
      </c>
      <c r="M4327">
        <f t="shared" si="335"/>
        <v>14.285423940048679</v>
      </c>
      <c r="N4327" s="10" t="str" cm="1">
        <f t="array" ref="N4327">_xlfn.IFS(AND(C4327&lt;=0, C4327-M4327&lt;=2), "escarcha",AND(C4327&lt;=0, C4327-M4327&gt;2), "helada negra", AND(C4327&gt;0, M4327+2&gt;C4327), "rocío", TRUE, "sin riesgo")</f>
        <v>sin riesgo</v>
      </c>
      <c r="O4327">
        <f t="shared" si="332"/>
        <v>0.86806381661576748</v>
      </c>
      <c r="P4327">
        <f t="shared" si="333"/>
        <v>12.590262783210513</v>
      </c>
      <c r="Q4327" s="10" t="str" cm="1">
        <f t="array" ref="Q4327">_xlfn.IFS(AND(D4327&lt;=0, D4327-P4327&lt;=2), "escarcha",AND(D4327&lt;=0, D4327-P4327&gt;2), "helada negra", AND(D4327&gt;0, P4327+2&gt;D4327), "rocío", TRUE, "sin riesgo")</f>
        <v>sin riesgo</v>
      </c>
    </row>
    <row r="4328" spans="1:17" x14ac:dyDescent="0.35">
      <c r="A4328" s="2">
        <v>45848</v>
      </c>
      <c r="B4328" s="3" t="s">
        <v>84</v>
      </c>
      <c r="C4328">
        <v>25.9</v>
      </c>
      <c r="D4328">
        <v>26</v>
      </c>
      <c r="E4328">
        <v>51.8</v>
      </c>
      <c r="F4328">
        <v>45</v>
      </c>
      <c r="G4328">
        <v>0</v>
      </c>
      <c r="H4328">
        <v>4</v>
      </c>
      <c r="I4328">
        <v>2</v>
      </c>
      <c r="J4328">
        <v>6.6</v>
      </c>
      <c r="K4328">
        <f t="shared" si="331"/>
        <v>0.10000000000000142</v>
      </c>
      <c r="L4328">
        <f t="shared" si="334"/>
        <v>1.0395781100758885</v>
      </c>
      <c r="M4328">
        <f t="shared" si="335"/>
        <v>15.233803851944099</v>
      </c>
      <c r="N4328" s="10" t="str" cm="1">
        <f t="array" ref="N4328">_xlfn.IFS(AND(C4328&lt;=0, C4328-M4328&lt;=2), "escarcha",AND(C4328&lt;=0, C4328-M4328&gt;2), "helada negra", AND(C4328&gt;0, M4328+2&gt;C4328), "rocío", TRUE, "sin riesgo")</f>
        <v>sin riesgo</v>
      </c>
      <c r="O4328">
        <f t="shared" si="332"/>
        <v>0.90477062670818753</v>
      </c>
      <c r="P4328">
        <f t="shared" si="333"/>
        <v>13.151461514422142</v>
      </c>
      <c r="Q4328" s="10" t="str" cm="1">
        <f t="array" ref="Q4328">_xlfn.IFS(AND(D4328&lt;=0, D4328-P4328&lt;=2), "escarcha",AND(D4328&lt;=0, D4328-P4328&gt;2), "helada negra", AND(D4328&gt;0, P4328+2&gt;D4328), "rocío", TRUE, "sin riesgo")</f>
        <v>sin riesgo</v>
      </c>
    </row>
    <row r="4329" spans="1:17" x14ac:dyDescent="0.35">
      <c r="A4329" s="2">
        <v>45848</v>
      </c>
      <c r="B4329" s="3" t="s">
        <v>85</v>
      </c>
      <c r="C4329">
        <v>26.8</v>
      </c>
      <c r="D4329">
        <v>26.9</v>
      </c>
      <c r="E4329">
        <v>47.8</v>
      </c>
      <c r="F4329">
        <v>44</v>
      </c>
      <c r="G4329">
        <v>1</v>
      </c>
      <c r="H4329">
        <v>5.8</v>
      </c>
      <c r="I4329">
        <v>8</v>
      </c>
      <c r="J4329">
        <v>10.7</v>
      </c>
      <c r="K4329">
        <f t="shared" si="331"/>
        <v>9.9999999999997868E-2</v>
      </c>
      <c r="L4329">
        <f t="shared" si="334"/>
        <v>1.0123372204823402</v>
      </c>
      <c r="M4329">
        <f t="shared" si="335"/>
        <v>14.810295094256501</v>
      </c>
      <c r="N4329" s="10" t="str" cm="1">
        <f t="array" ref="N4329">_xlfn.IFS(AND(C4329&lt;=0, C4329-M4329&lt;=2), "escarcha",AND(C4329&lt;=0, C4329-M4329&gt;2), "helada negra", AND(C4329&gt;0, M4329+2&gt;C4329), "rocío", TRUE, "sin riesgo")</f>
        <v>sin riesgo</v>
      </c>
      <c r="O4329">
        <f t="shared" si="332"/>
        <v>0.93538197293572634</v>
      </c>
      <c r="P4329">
        <f t="shared" si="333"/>
        <v>13.621356362599</v>
      </c>
      <c r="Q4329" s="10" t="str" cm="1">
        <f t="array" ref="Q4329">_xlfn.IFS(AND(D4329&lt;=0, D4329-P4329&lt;=2), "escarcha",AND(D4329&lt;=0, D4329-P4329&gt;2), "helada negra", AND(D4329&gt;0, P4329+2&gt;D4329), "rocío", TRUE, "sin riesgo")</f>
        <v>sin riesgo</v>
      </c>
    </row>
    <row r="4330" spans="1:17" x14ac:dyDescent="0.35">
      <c r="A4330" s="2">
        <v>45848</v>
      </c>
      <c r="B4330" s="3" t="s">
        <v>86</v>
      </c>
      <c r="C4330">
        <v>27.9</v>
      </c>
      <c r="D4330">
        <v>26.9</v>
      </c>
      <c r="E4330">
        <v>43.5</v>
      </c>
      <c r="F4330">
        <v>44</v>
      </c>
      <c r="G4330">
        <v>1</v>
      </c>
      <c r="H4330">
        <v>8.6</v>
      </c>
      <c r="I4330">
        <v>10</v>
      </c>
      <c r="J4330">
        <v>18</v>
      </c>
      <c r="K4330">
        <f t="shared" si="331"/>
        <v>1</v>
      </c>
      <c r="L4330">
        <f t="shared" si="334"/>
        <v>0.98252210222096348</v>
      </c>
      <c r="M4330">
        <f t="shared" si="335"/>
        <v>14.348354445202544</v>
      </c>
      <c r="N4330" s="10" t="str" cm="1">
        <f t="array" ref="N4330">_xlfn.IFS(AND(C4330&lt;=0, C4330-M4330&lt;=2), "escarcha",AND(C4330&lt;=0, C4330-M4330&gt;2), "helada negra", AND(C4330&gt;0, M4330+2&gt;C4330), "rocío", TRUE, "sin riesgo")</f>
        <v>sin riesgo</v>
      </c>
      <c r="O4330">
        <f t="shared" si="332"/>
        <v>0.93538197293572634</v>
      </c>
      <c r="P4330">
        <f t="shared" si="333"/>
        <v>13.621356362599</v>
      </c>
      <c r="Q4330" s="10" t="str" cm="1">
        <f t="array" ref="Q4330">_xlfn.IFS(AND(D4330&lt;=0, D4330-P4330&lt;=2), "escarcha",AND(D4330&lt;=0, D4330-P4330&gt;2), "helada negra", AND(D4330&gt;0, P4330+2&gt;D4330), "rocío", TRUE, "sin riesgo")</f>
        <v>sin riesgo</v>
      </c>
    </row>
    <row r="4331" spans="1:17" x14ac:dyDescent="0.35">
      <c r="A4331" s="2">
        <v>45848</v>
      </c>
      <c r="B4331" s="3" t="s">
        <v>87</v>
      </c>
      <c r="C4331">
        <v>27.8</v>
      </c>
      <c r="D4331">
        <v>27.8</v>
      </c>
      <c r="E4331">
        <v>43.6</v>
      </c>
      <c r="F4331">
        <v>43</v>
      </c>
      <c r="G4331">
        <v>0</v>
      </c>
      <c r="H4331">
        <v>7.4</v>
      </c>
      <c r="I4331">
        <v>7</v>
      </c>
      <c r="J4331">
        <v>15.2</v>
      </c>
      <c r="K4331">
        <f t="shared" si="331"/>
        <v>0</v>
      </c>
      <c r="L4331">
        <f t="shared" si="334"/>
        <v>0.97898089436246682</v>
      </c>
      <c r="M4331">
        <f t="shared" si="335"/>
        <v>14.293598671004368</v>
      </c>
      <c r="N4331" s="10" t="str" cm="1">
        <f t="array" ref="N4331">_xlfn.IFS(AND(C4331&lt;=0, C4331-M4331&lt;=2), "escarcha",AND(C4331&lt;=0, C4331-M4331&gt;2), "helada negra", AND(C4331&gt;0, M4331+2&gt;C4331), "rocío", TRUE, "sin riesgo")</f>
        <v>sin riesgo</v>
      </c>
      <c r="O4331">
        <f t="shared" si="332"/>
        <v>0.96512385970104053</v>
      </c>
      <c r="P4331">
        <f t="shared" si="333"/>
        <v>14.079558628551226</v>
      </c>
      <c r="Q4331" s="10" t="str" cm="1">
        <f t="array" ref="Q4331">_xlfn.IFS(AND(D4331&lt;=0, D4331-P4331&lt;=2), "escarcha",AND(D4331&lt;=0, D4331-P4331&gt;2), "helada negra", AND(D4331&gt;0, P4331+2&gt;D4331), "rocío", TRUE, "sin riesgo")</f>
        <v>sin riesgo</v>
      </c>
    </row>
    <row r="4332" spans="1:17" x14ac:dyDescent="0.35">
      <c r="A4332" s="2">
        <v>45848</v>
      </c>
      <c r="B4332" s="3" t="s">
        <v>88</v>
      </c>
      <c r="C4332">
        <v>28.4</v>
      </c>
      <c r="D4332">
        <v>27.6</v>
      </c>
      <c r="E4332">
        <v>46.7</v>
      </c>
      <c r="F4332">
        <v>44</v>
      </c>
      <c r="G4332">
        <v>2</v>
      </c>
      <c r="H4332">
        <v>10.3</v>
      </c>
      <c r="I4332">
        <v>13</v>
      </c>
      <c r="J4332">
        <v>17.399999999999999</v>
      </c>
      <c r="K4332">
        <f t="shared" si="331"/>
        <v>0.79999999999999716</v>
      </c>
      <c r="L4332">
        <f t="shared" si="334"/>
        <v>1.0826279132579359</v>
      </c>
      <c r="M4332">
        <f t="shared" si="335"/>
        <v>15.905934569630956</v>
      </c>
      <c r="N4332" s="10" t="str" cm="1">
        <f t="array" ref="N4332">_xlfn.IFS(AND(C4332&lt;=0, C4332-M4332&lt;=2), "escarcha",AND(C4332&lt;=0, C4332-M4332&gt;2), "helada negra", AND(C4332&gt;0, M4332+2&gt;C4332), "rocío", TRUE, "sin riesgo")</f>
        <v>sin riesgo</v>
      </c>
      <c r="O4332">
        <f t="shared" si="332"/>
        <v>0.97642559631917381</v>
      </c>
      <c r="P4332">
        <f t="shared" si="333"/>
        <v>14.254101953434832</v>
      </c>
      <c r="Q4332" s="10" t="str" cm="1">
        <f t="array" ref="Q4332">_xlfn.IFS(AND(D4332&lt;=0, D4332-P4332&lt;=2), "escarcha",AND(D4332&lt;=0, D4332-P4332&gt;2), "helada negra", AND(D4332&gt;0, P4332+2&gt;D4332), "rocío", TRUE, "sin riesgo")</f>
        <v>sin riesgo</v>
      </c>
    </row>
    <row r="4333" spans="1:17" x14ac:dyDescent="0.35">
      <c r="A4333" s="2">
        <v>45848</v>
      </c>
      <c r="B4333" s="3" t="s">
        <v>89</v>
      </c>
      <c r="C4333">
        <v>28.7</v>
      </c>
      <c r="D4333">
        <v>27.4</v>
      </c>
      <c r="E4333">
        <v>41.3</v>
      </c>
      <c r="F4333">
        <v>44</v>
      </c>
      <c r="G4333">
        <v>5</v>
      </c>
      <c r="H4333">
        <v>11.1</v>
      </c>
      <c r="I4333">
        <v>15</v>
      </c>
      <c r="J4333">
        <v>18.2</v>
      </c>
      <c r="K4333">
        <f t="shared" si="331"/>
        <v>1.3000000000000007</v>
      </c>
      <c r="L4333">
        <f t="shared" si="334"/>
        <v>0.97716835725555695</v>
      </c>
      <c r="M4333">
        <f t="shared" si="335"/>
        <v>14.2655814068672</v>
      </c>
      <c r="N4333" s="10" t="str" cm="1">
        <f t="array" ref="N4333">_xlfn.IFS(AND(C4333&lt;=0, C4333-M4333&lt;=2), "escarcha",AND(C4333&lt;=0, C4333-M4333&gt;2), "helada negra", AND(C4333&gt;0, M4333+2&gt;C4333), "rocío", TRUE, "sin riesgo")</f>
        <v>sin riesgo</v>
      </c>
      <c r="O4333">
        <f t="shared" si="332"/>
        <v>0.96472052765210414</v>
      </c>
      <c r="P4333">
        <f t="shared" si="333"/>
        <v>14.073333969560636</v>
      </c>
      <c r="Q4333" s="10" t="str" cm="1">
        <f t="array" ref="Q4333">_xlfn.IFS(AND(D4333&lt;=0, D4333-P4333&lt;=2), "escarcha",AND(D4333&lt;=0, D4333-P4333&gt;2), "helada negra", AND(D4333&gt;0, P4333+2&gt;D4333), "rocío", TRUE, "sin riesgo")</f>
        <v>sin riesgo</v>
      </c>
    </row>
    <row r="4334" spans="1:17" x14ac:dyDescent="0.35">
      <c r="A4334" s="2">
        <v>45848</v>
      </c>
      <c r="B4334" s="3" t="s">
        <v>90</v>
      </c>
      <c r="C4334">
        <v>30.2</v>
      </c>
      <c r="D4334">
        <v>29.3</v>
      </c>
      <c r="E4334">
        <v>40.1</v>
      </c>
      <c r="F4334">
        <v>40</v>
      </c>
      <c r="G4334">
        <v>2</v>
      </c>
      <c r="H4334">
        <v>3.2</v>
      </c>
      <c r="I4334">
        <v>14</v>
      </c>
      <c r="J4334">
        <v>8.4</v>
      </c>
      <c r="K4334">
        <f t="shared" si="331"/>
        <v>0.89999999999999858</v>
      </c>
      <c r="L4334">
        <f t="shared" si="334"/>
        <v>1.0342188843806466</v>
      </c>
      <c r="M4334">
        <f t="shared" si="335"/>
        <v>15.150375133527213</v>
      </c>
      <c r="N4334" s="10" t="str" cm="1">
        <f t="array" ref="N4334">_xlfn.IFS(AND(C4334&lt;=0, C4334-M4334&lt;=2), "escarcha",AND(C4334&lt;=0, C4334-M4334&gt;2), "helada negra", AND(C4334&gt;0, M4334+2&gt;C4334), "rocío", TRUE, "sin riesgo")</f>
        <v>sin riesgo</v>
      </c>
      <c r="O4334">
        <f t="shared" si="332"/>
        <v>0.97991437938383152</v>
      </c>
      <c r="P4334">
        <f t="shared" si="333"/>
        <v>14.308030381680322</v>
      </c>
      <c r="Q4334" s="10" t="str" cm="1">
        <f t="array" ref="Q4334">_xlfn.IFS(AND(D4334&lt;=0, D4334-P4334&lt;=2), "escarcha",AND(D4334&lt;=0, D4334-P4334&gt;2), "helada negra", AND(D4334&gt;0, P4334+2&gt;D4334), "rocío", TRUE, "sin riesgo")</f>
        <v>sin riesgo</v>
      </c>
    </row>
    <row r="4335" spans="1:17" x14ac:dyDescent="0.35">
      <c r="A4335" s="2">
        <v>45848</v>
      </c>
      <c r="B4335" s="3" t="s">
        <v>91</v>
      </c>
      <c r="C4335">
        <v>29.5</v>
      </c>
      <c r="D4335">
        <v>30</v>
      </c>
      <c r="E4335">
        <v>37.4</v>
      </c>
      <c r="F4335">
        <v>37</v>
      </c>
      <c r="G4335">
        <v>0</v>
      </c>
      <c r="H4335">
        <v>2.9</v>
      </c>
      <c r="I4335">
        <v>0</v>
      </c>
      <c r="J4335">
        <v>8</v>
      </c>
      <c r="K4335">
        <f t="shared" si="331"/>
        <v>0.5</v>
      </c>
      <c r="L4335">
        <f t="shared" si="334"/>
        <v>0.92424800503986548</v>
      </c>
      <c r="M4335">
        <f t="shared" si="335"/>
        <v>13.450246744139205</v>
      </c>
      <c r="N4335" s="10" t="str" cm="1">
        <f t="array" ref="N4335">_xlfn.IFS(AND(C4335&lt;=0, C4335-M4335&lt;=2), "escarcha",AND(C4335&lt;=0, C4335-M4335&gt;2), "helada negra", AND(C4335&gt;0, M4335+2&gt;C4335), "rocío", TRUE, "sin riesgo")</f>
        <v>sin riesgo</v>
      </c>
      <c r="O4335">
        <f t="shared" si="332"/>
        <v>0.94227717289111734</v>
      </c>
      <c r="P4335">
        <f t="shared" si="333"/>
        <v>13.727438049100812</v>
      </c>
      <c r="Q4335" s="10" t="str" cm="1">
        <f t="array" ref="Q4335">_xlfn.IFS(AND(D4335&lt;=0, D4335-P4335&lt;=2), "escarcha",AND(D4335&lt;=0, D4335-P4335&gt;2), "helada negra", AND(D4335&gt;0, P4335+2&gt;D4335), "rocío", TRUE, "sin riesgo")</f>
        <v>sin riesgo</v>
      </c>
    </row>
    <row r="4336" spans="1:17" x14ac:dyDescent="0.35">
      <c r="A4336" s="2">
        <v>45848</v>
      </c>
      <c r="B4336" s="3" t="s">
        <v>92</v>
      </c>
      <c r="C4336">
        <v>30.6</v>
      </c>
      <c r="D4336">
        <v>29.9</v>
      </c>
      <c r="E4336">
        <v>34.799999999999997</v>
      </c>
      <c r="F4336">
        <v>37</v>
      </c>
      <c r="G4336">
        <v>1</v>
      </c>
      <c r="H4336">
        <v>6.7</v>
      </c>
      <c r="I4336">
        <v>10</v>
      </c>
      <c r="J4336">
        <v>12.2</v>
      </c>
      <c r="K4336">
        <f t="shared" si="331"/>
        <v>0.70000000000000284</v>
      </c>
      <c r="L4336">
        <f t="shared" si="334"/>
        <v>0.91537615854705168</v>
      </c>
      <c r="M4336">
        <f t="shared" si="335"/>
        <v>13.314065216798488</v>
      </c>
      <c r="N4336" s="10" t="str" cm="1">
        <f t="array" ref="N4336">_xlfn.IFS(AND(C4336&lt;=0, C4336-M4336&lt;=2), "escarcha",AND(C4336&lt;=0, C4336-M4336&gt;2), "helada negra", AND(C4336&gt;0, M4336+2&gt;C4336), "rocío", TRUE, "sin riesgo")</f>
        <v>sin riesgo</v>
      </c>
      <c r="O4336">
        <f t="shared" si="332"/>
        <v>0.93652921709359183</v>
      </c>
      <c r="P4336">
        <f t="shared" si="333"/>
        <v>13.639000474241538</v>
      </c>
      <c r="Q4336" s="10" t="str" cm="1">
        <f t="array" ref="Q4336">_xlfn.IFS(AND(D4336&lt;=0, D4336-P4336&lt;=2), "escarcha",AND(D4336&lt;=0, D4336-P4336&gt;2), "helada negra", AND(D4336&gt;0, P4336+2&gt;D4336), "rocío", TRUE, "sin riesgo")</f>
        <v>sin riesgo</v>
      </c>
    </row>
    <row r="4337" spans="1:17" x14ac:dyDescent="0.35">
      <c r="A4337" s="2">
        <v>45848</v>
      </c>
      <c r="B4337" s="3" t="s">
        <v>93</v>
      </c>
      <c r="C4337">
        <v>31.4</v>
      </c>
      <c r="D4337">
        <v>28.5</v>
      </c>
      <c r="E4337">
        <v>37.5</v>
      </c>
      <c r="F4337">
        <v>39</v>
      </c>
      <c r="G4337">
        <v>2</v>
      </c>
      <c r="H4337">
        <v>3.9</v>
      </c>
      <c r="I4337">
        <v>11</v>
      </c>
      <c r="J4337">
        <v>8.3000000000000007</v>
      </c>
      <c r="K4337">
        <f t="shared" si="331"/>
        <v>2.8999999999999986</v>
      </c>
      <c r="L4337">
        <f t="shared" si="334"/>
        <v>1.0357317439274953</v>
      </c>
      <c r="M4337">
        <f t="shared" si="335"/>
        <v>15.173920823903416</v>
      </c>
      <c r="N4337" s="10" t="str" cm="1">
        <f t="array" ref="N4337">_xlfn.IFS(AND(C4337&lt;=0, C4337-M4337&lt;=2), "escarcha",AND(C4337&lt;=0, C4337-M4337&gt;2), "helada negra", AND(C4337&gt;0, M4337+2&gt;C4337), "rocío", TRUE, "sin riesgo")</f>
        <v>sin riesgo</v>
      </c>
      <c r="O4337">
        <f t="shared" si="332"/>
        <v>0.90825704163967702</v>
      </c>
      <c r="P4337">
        <f t="shared" si="333"/>
        <v>13.20489236150574</v>
      </c>
      <c r="Q4337" s="10" t="str" cm="1">
        <f t="array" ref="Q4337">_xlfn.IFS(AND(D4337&lt;=0, D4337-P4337&lt;=2), "escarcha",AND(D4337&lt;=0, D4337-P4337&gt;2), "helada negra", AND(D4337&gt;0, P4337+2&gt;D4337), "rocío", TRUE, "sin riesgo")</f>
        <v>sin riesgo</v>
      </c>
    </row>
    <row r="4338" spans="1:17" x14ac:dyDescent="0.35">
      <c r="A4338" s="2">
        <v>45848</v>
      </c>
      <c r="B4338" s="3" t="s">
        <v>94</v>
      </c>
      <c r="C4338">
        <v>30.9</v>
      </c>
      <c r="D4338">
        <v>29.8</v>
      </c>
      <c r="E4338">
        <v>34.299999999999997</v>
      </c>
      <c r="F4338">
        <v>37</v>
      </c>
      <c r="G4338">
        <v>1</v>
      </c>
      <c r="H4338">
        <v>4.9000000000000004</v>
      </c>
      <c r="I4338">
        <v>10</v>
      </c>
      <c r="J4338">
        <v>12.4</v>
      </c>
      <c r="K4338">
        <f t="shared" si="331"/>
        <v>1.0999999999999979</v>
      </c>
      <c r="L4338">
        <f t="shared" si="334"/>
        <v>0.91804737377626822</v>
      </c>
      <c r="M4338">
        <f t="shared" si="335"/>
        <v>13.355052756441344</v>
      </c>
      <c r="N4338" s="10" t="str" cm="1">
        <f t="array" ref="N4338">_xlfn.IFS(AND(C4338&lt;=0, C4338-M4338&lt;=2), "escarcha",AND(C4338&lt;=0, C4338-M4338&gt;2), "helada negra", AND(C4338&gt;0, M4338+2&gt;C4338), "rocío", TRUE, "sin riesgo")</f>
        <v>sin riesgo</v>
      </c>
      <c r="O4338">
        <f t="shared" si="332"/>
        <v>0.93077704787003157</v>
      </c>
      <c r="P4338">
        <f t="shared" si="333"/>
        <v>13.550559038476852</v>
      </c>
      <c r="Q4338" s="10" t="str" cm="1">
        <f t="array" ref="Q4338">_xlfn.IFS(AND(D4338&lt;=0, D4338-P4338&lt;=2), "escarcha",AND(D4338&lt;=0, D4338-P4338&gt;2), "helada negra", AND(D4338&gt;0, P4338+2&gt;D4338), "rocío", TRUE, "sin riesgo")</f>
        <v>sin riesgo</v>
      </c>
    </row>
    <row r="4339" spans="1:17" x14ac:dyDescent="0.35">
      <c r="A4339" s="2">
        <v>45848</v>
      </c>
      <c r="B4339" s="3" t="s">
        <v>95</v>
      </c>
      <c r="C4339">
        <v>30.9</v>
      </c>
      <c r="D4339">
        <v>30.6</v>
      </c>
      <c r="E4339">
        <v>34.6</v>
      </c>
      <c r="F4339">
        <v>35</v>
      </c>
      <c r="G4339">
        <v>2</v>
      </c>
      <c r="H4339">
        <v>1.8</v>
      </c>
      <c r="I4339">
        <v>8</v>
      </c>
      <c r="J4339">
        <v>4.0999999999999996</v>
      </c>
      <c r="K4339">
        <f t="shared" si="331"/>
        <v>0.29999999999999716</v>
      </c>
      <c r="L4339">
        <f t="shared" si="334"/>
        <v>0.92675570166805255</v>
      </c>
      <c r="M4339">
        <f t="shared" si="335"/>
        <v>13.488765747420732</v>
      </c>
      <c r="N4339" s="10" t="str" cm="1">
        <f t="array" ref="N4339">_xlfn.IFS(AND(C4339&lt;=0, C4339-M4339&lt;=2), "escarcha",AND(C4339&lt;=0, C4339-M4339&gt;2), "helada negra", AND(C4339&gt;0, M4339+2&gt;C4339), "rocío", TRUE, "sin riesgo")</f>
        <v>sin riesgo</v>
      </c>
      <c r="O4339">
        <f t="shared" si="332"/>
        <v>0.92110683325603659</v>
      </c>
      <c r="P4339">
        <f t="shared" si="333"/>
        <v>13.402013681471873</v>
      </c>
      <c r="Q4339" s="10" t="str" cm="1">
        <f t="array" ref="Q4339">_xlfn.IFS(AND(D4339&lt;=0, D4339-P4339&lt;=2), "escarcha",AND(D4339&lt;=0, D4339-P4339&gt;2), "helada negra", AND(D4339&gt;0, P4339+2&gt;D4339), "rocío", TRUE, "sin riesgo")</f>
        <v>sin riesgo</v>
      </c>
    </row>
    <row r="4340" spans="1:17" x14ac:dyDescent="0.35">
      <c r="A4340" s="2">
        <v>45848</v>
      </c>
      <c r="B4340" s="3" t="s">
        <v>96</v>
      </c>
      <c r="C4340">
        <v>30.6</v>
      </c>
      <c r="D4340">
        <v>30.4</v>
      </c>
      <c r="E4340">
        <v>34.5</v>
      </c>
      <c r="F4340">
        <v>35</v>
      </c>
      <c r="G4340">
        <v>3</v>
      </c>
      <c r="H4340">
        <v>3.2</v>
      </c>
      <c r="I4340">
        <v>9</v>
      </c>
      <c r="J4340">
        <v>7.3</v>
      </c>
      <c r="K4340">
        <f t="shared" si="331"/>
        <v>0.20000000000000284</v>
      </c>
      <c r="L4340">
        <f t="shared" si="334"/>
        <v>0.90671809580393714</v>
      </c>
      <c r="M4340">
        <f t="shared" si="335"/>
        <v>13.181304590209075</v>
      </c>
      <c r="N4340" s="10" t="str" cm="1">
        <f t="array" ref="N4340">_xlfn.IFS(AND(C4340&lt;=0, C4340-M4340&lt;=2), "escarcha",AND(C4340&lt;=0, C4340-M4340&gt;2), "helada negra", AND(C4340&gt;0, M4340+2&gt;C4340), "rocío", TRUE, "sin riesgo")</f>
        <v>sin riesgo</v>
      </c>
      <c r="O4340">
        <f t="shared" si="332"/>
        <v>0.9096571031198124</v>
      </c>
      <c r="P4340">
        <f t="shared" si="333"/>
        <v>13.22635519391606</v>
      </c>
      <c r="Q4340" s="10" t="str" cm="1">
        <f t="array" ref="Q4340">_xlfn.IFS(AND(D4340&lt;=0, D4340-P4340&lt;=2), "escarcha",AND(D4340&lt;=0, D4340-P4340&gt;2), "helada negra", AND(D4340&gt;0, P4340+2&gt;D4340), "rocío", TRUE, "sin riesgo")</f>
        <v>sin riesgo</v>
      </c>
    </row>
    <row r="4341" spans="1:17" x14ac:dyDescent="0.35">
      <c r="A4341" s="2">
        <v>45848</v>
      </c>
      <c r="B4341" s="3" t="s">
        <v>97</v>
      </c>
      <c r="C4341">
        <v>29.7</v>
      </c>
      <c r="D4341">
        <v>30.2</v>
      </c>
      <c r="E4341">
        <v>34</v>
      </c>
      <c r="F4341">
        <v>34</v>
      </c>
      <c r="G4341">
        <v>7</v>
      </c>
      <c r="H4341">
        <v>3.8</v>
      </c>
      <c r="I4341">
        <v>14</v>
      </c>
      <c r="J4341">
        <v>9</v>
      </c>
      <c r="K4341">
        <f t="shared" si="331"/>
        <v>0.5</v>
      </c>
      <c r="L4341">
        <f t="shared" si="334"/>
        <v>0.84046327255782005</v>
      </c>
      <c r="M4341">
        <f t="shared" si="335"/>
        <v>12.169903589205646</v>
      </c>
      <c r="N4341" s="10" t="str" cm="1">
        <f t="array" ref="N4341">_xlfn.IFS(AND(C4341&lt;=0, C4341-M4341&lt;=2), "escarcha",AND(C4341&lt;=0, C4341-M4341&gt;2), "helada negra", AND(C4341&gt;0, M4341+2&gt;C4341), "rocío", TRUE, "sin riesgo")</f>
        <v>sin riesgo</v>
      </c>
      <c r="O4341">
        <f t="shared" si="332"/>
        <v>0.86920307468428448</v>
      </c>
      <c r="P4341">
        <f t="shared" si="333"/>
        <v>12.607643564365297</v>
      </c>
      <c r="Q4341" s="10" t="str" cm="1">
        <f t="array" ref="Q4341">_xlfn.IFS(AND(D4341&lt;=0, D4341-P4341&lt;=2), "escarcha",AND(D4341&lt;=0, D4341-P4341&gt;2), "helada negra", AND(D4341&gt;0, P4341+2&gt;D4341), "rocío", TRUE, "sin riesgo")</f>
        <v>sin riesgo</v>
      </c>
    </row>
    <row r="4342" spans="1:17" x14ac:dyDescent="0.35">
      <c r="A4342" s="2">
        <v>45848</v>
      </c>
      <c r="B4342" s="3" t="s">
        <v>98</v>
      </c>
      <c r="C4342">
        <v>30.6</v>
      </c>
      <c r="D4342">
        <v>30</v>
      </c>
      <c r="E4342">
        <v>30.5</v>
      </c>
      <c r="F4342">
        <v>33</v>
      </c>
      <c r="G4342">
        <v>1</v>
      </c>
      <c r="H4342">
        <v>4.2</v>
      </c>
      <c r="I4342">
        <v>9</v>
      </c>
      <c r="J4342">
        <v>9.1</v>
      </c>
      <c r="K4342">
        <f t="shared" si="331"/>
        <v>0.60000000000000142</v>
      </c>
      <c r="L4342">
        <f t="shared" si="334"/>
        <v>0.78348545537998904</v>
      </c>
      <c r="M4342">
        <f t="shared" si="335"/>
        <v>11.30648342647908</v>
      </c>
      <c r="N4342" s="10" t="str" cm="1">
        <f t="array" ref="N4342">_xlfn.IFS(AND(C4342&lt;=0, C4342-M4342&lt;=2), "escarcha",AND(C4342&lt;=0, C4342-M4342&gt;2), "helada negra", AND(C4342&gt;0, M4342+2&gt;C4342), "rocío", TRUE, "sin riesgo")</f>
        <v>sin riesgo</v>
      </c>
      <c r="O4342">
        <f t="shared" si="332"/>
        <v>0.82786682171337311</v>
      </c>
      <c r="P4342">
        <f t="shared" si="333"/>
        <v>11.978517418038464</v>
      </c>
      <c r="Q4342" s="10" t="str" cm="1">
        <f t="array" ref="Q4342">_xlfn.IFS(AND(D4342&lt;=0, D4342-P4342&lt;=2), "escarcha",AND(D4342&lt;=0, D4342-P4342&gt;2), "helada negra", AND(D4342&gt;0, P4342+2&gt;D4342), "rocío", TRUE, "sin riesgo")</f>
        <v>sin riesgo</v>
      </c>
    </row>
    <row r="4343" spans="1:17" x14ac:dyDescent="0.35">
      <c r="A4343" s="2">
        <v>45848</v>
      </c>
      <c r="B4343" s="3" t="s">
        <v>99</v>
      </c>
      <c r="C4343">
        <v>30.2</v>
      </c>
      <c r="D4343">
        <v>29.7</v>
      </c>
      <c r="E4343">
        <v>29</v>
      </c>
      <c r="F4343">
        <v>32</v>
      </c>
      <c r="G4343">
        <v>0</v>
      </c>
      <c r="H4343">
        <v>2.7</v>
      </c>
      <c r="I4343">
        <v>3</v>
      </c>
      <c r="J4343">
        <v>6.8</v>
      </c>
      <c r="K4343">
        <f t="shared" si="331"/>
        <v>0.5</v>
      </c>
      <c r="L4343">
        <f t="shared" si="334"/>
        <v>0.71013838005459684</v>
      </c>
      <c r="M4343">
        <f t="shared" si="335"/>
        <v>10.203573388088191</v>
      </c>
      <c r="N4343" s="10" t="str" cm="1">
        <f t="array" ref="N4343">_xlfn.IFS(AND(C4343&lt;=0, C4343-M4343&lt;=2), "escarcha",AND(C4343&lt;=0, C4343-M4343&gt;2), "helada negra", AND(C4343&gt;0, M4343+2&gt;C4343), "rocío", TRUE, "sin riesgo")</f>
        <v>sin riesgo</v>
      </c>
      <c r="O4343">
        <f t="shared" si="332"/>
        <v>0.77983865074138503</v>
      </c>
      <c r="P4343">
        <f t="shared" si="333"/>
        <v>11.251420021840744</v>
      </c>
      <c r="Q4343" s="10" t="str" cm="1">
        <f t="array" ref="Q4343">_xlfn.IFS(AND(D4343&lt;=0, D4343-P4343&lt;=2), "escarcha",AND(D4343&lt;=0, D4343-P4343&gt;2), "helada negra", AND(D4343&gt;0, P4343+2&gt;D4343), "rocío", TRUE, "sin riesgo")</f>
        <v>sin riesgo</v>
      </c>
    </row>
    <row r="4344" spans="1:17" x14ac:dyDescent="0.35">
      <c r="A4344" s="2">
        <v>45848</v>
      </c>
      <c r="B4344" s="3" t="s">
        <v>100</v>
      </c>
      <c r="C4344">
        <v>30.2</v>
      </c>
      <c r="D4344">
        <v>29</v>
      </c>
      <c r="E4344">
        <v>26.9</v>
      </c>
      <c r="F4344">
        <v>30</v>
      </c>
      <c r="G4344">
        <v>0</v>
      </c>
      <c r="H4344">
        <v>3.3</v>
      </c>
      <c r="I4344">
        <v>4</v>
      </c>
      <c r="J4344">
        <v>7.5</v>
      </c>
      <c r="K4344">
        <f t="shared" si="331"/>
        <v>1.1999999999999993</v>
      </c>
      <c r="L4344">
        <f t="shared" si="334"/>
        <v>0.63496883667591608</v>
      </c>
      <c r="M4344">
        <f t="shared" si="335"/>
        <v>9.0831396706821312</v>
      </c>
      <c r="N4344" s="10" t="str" cm="1">
        <f t="array" ref="N4344">_xlfn.IFS(AND(C4344&lt;=0, C4344-M4344&lt;=2), "escarcha",AND(C4344&lt;=0, C4344-M4344&gt;2), "helada negra", AND(C4344&gt;0, M4344+2&gt;C4344), "rocío", TRUE, "sin riesgo")</f>
        <v>sin riesgo</v>
      </c>
      <c r="O4344">
        <f t="shared" si="332"/>
        <v>0.67488692218487145</v>
      </c>
      <c r="P4344">
        <f t="shared" si="333"/>
        <v>9.6768981312869169</v>
      </c>
      <c r="Q4344" s="10" t="str" cm="1">
        <f t="array" ref="Q4344">_xlfn.IFS(AND(D4344&lt;=0, D4344-P4344&lt;=2), "escarcha",AND(D4344&lt;=0, D4344-P4344&gt;2), "helada negra", AND(D4344&gt;0, P4344+2&gt;D4344), "rocío", TRUE, "sin riesgo")</f>
        <v>sin riesgo</v>
      </c>
    </row>
    <row r="4345" spans="1:17" x14ac:dyDescent="0.35">
      <c r="A4345" s="2">
        <v>45848</v>
      </c>
      <c r="B4345" s="3" t="s">
        <v>101</v>
      </c>
      <c r="C4345">
        <v>30.5</v>
      </c>
      <c r="D4345">
        <v>28.9</v>
      </c>
      <c r="E4345">
        <v>24.3</v>
      </c>
      <c r="F4345">
        <v>26</v>
      </c>
      <c r="G4345">
        <v>0</v>
      </c>
      <c r="H4345">
        <v>5</v>
      </c>
      <c r="I4345">
        <v>0</v>
      </c>
      <c r="J4345">
        <v>9.9</v>
      </c>
      <c r="K4345">
        <f t="shared" si="331"/>
        <v>1.6000000000000014</v>
      </c>
      <c r="L4345">
        <f t="shared" si="334"/>
        <v>0.55051234992542208</v>
      </c>
      <c r="M4345">
        <f t="shared" si="335"/>
        <v>7.8360489795013075</v>
      </c>
      <c r="N4345" s="10" t="str" cm="1">
        <f t="array" ref="N4345">_xlfn.IFS(AND(C4345&lt;=0, C4345-M4345&lt;=2), "escarcha",AND(C4345&lt;=0, C4345-M4345&gt;2), "helada negra", AND(C4345&gt;0, M4345+2&gt;C4345), "rocío", TRUE, "sin riesgo")</f>
        <v>sin riesgo</v>
      </c>
      <c r="O4345">
        <f t="shared" si="332"/>
        <v>0.52599577911289352</v>
      </c>
      <c r="P4345">
        <f t="shared" si="333"/>
        <v>7.4763426281536596</v>
      </c>
      <c r="Q4345" s="10" t="str" cm="1">
        <f t="array" ref="Q4345">_xlfn.IFS(AND(D4345&lt;=0, D4345-P4345&lt;=2), "escarcha",AND(D4345&lt;=0, D4345-P4345&gt;2), "helada negra", AND(D4345&gt;0, P4345+2&gt;D4345), "rocío", TRUE, "sin riesgo")</f>
        <v>sin riesgo</v>
      </c>
    </row>
    <row r="4346" spans="1:17" x14ac:dyDescent="0.35">
      <c r="A4346" s="2">
        <v>45848</v>
      </c>
      <c r="B4346" s="3" t="s">
        <v>102</v>
      </c>
      <c r="C4346">
        <v>29.4</v>
      </c>
      <c r="D4346">
        <v>28</v>
      </c>
      <c r="E4346">
        <v>34.6</v>
      </c>
      <c r="F4346">
        <v>37</v>
      </c>
      <c r="G4346">
        <v>0</v>
      </c>
      <c r="H4346">
        <v>3.6</v>
      </c>
      <c r="I4346">
        <v>0</v>
      </c>
      <c r="J4346">
        <v>6</v>
      </c>
      <c r="K4346">
        <f t="shared" si="331"/>
        <v>1.3999999999999986</v>
      </c>
      <c r="L4346">
        <f t="shared" si="334"/>
        <v>0.84066191334177409</v>
      </c>
      <c r="M4346">
        <f t="shared" si="335"/>
        <v>12.172923970173905</v>
      </c>
      <c r="N4346" s="10" t="str" cm="1">
        <f t="array" ref="N4346">_xlfn.IFS(AND(C4346&lt;=0, C4346-M4346&lt;=2), "escarcha",AND(C4346&lt;=0, C4346-M4346&gt;2), "helada negra", AND(C4346&gt;0, M4346+2&gt;C4346), "rocío", TRUE, "sin riesgo")</f>
        <v>sin riesgo</v>
      </c>
      <c r="O4346">
        <f t="shared" si="332"/>
        <v>0.82651218946605065</v>
      </c>
      <c r="P4346">
        <f t="shared" si="333"/>
        <v>11.957952691543133</v>
      </c>
      <c r="Q4346" s="10" t="str" cm="1">
        <f t="array" ref="Q4346">_xlfn.IFS(AND(D4346&lt;=0, D4346-P4346&lt;=2), "escarcha",AND(D4346&lt;=0, D4346-P4346&gt;2), "helada negra", AND(D4346&gt;0, P4346+2&gt;D4346), "rocío", TRUE, "sin riesgo")</f>
        <v>sin riesgo</v>
      </c>
    </row>
    <row r="4347" spans="1:17" x14ac:dyDescent="0.35">
      <c r="A4347" s="2">
        <v>45848</v>
      </c>
      <c r="B4347" s="3" t="s">
        <v>103</v>
      </c>
      <c r="C4347">
        <v>27</v>
      </c>
      <c r="D4347">
        <v>26.9</v>
      </c>
      <c r="E4347">
        <v>44.2</v>
      </c>
      <c r="F4347">
        <v>42</v>
      </c>
      <c r="G4347">
        <v>0</v>
      </c>
      <c r="H4347">
        <v>1.3</v>
      </c>
      <c r="I4347">
        <v>0</v>
      </c>
      <c r="J4347">
        <v>3.2</v>
      </c>
      <c r="K4347">
        <f t="shared" si="331"/>
        <v>0.10000000000000142</v>
      </c>
      <c r="L4347">
        <f t="shared" si="334"/>
        <v>0.94579353066184768</v>
      </c>
      <c r="M4347">
        <f t="shared" si="335"/>
        <v>13.781570491055668</v>
      </c>
      <c r="N4347" s="10" t="str" cm="1">
        <f t="array" ref="N4347">_xlfn.IFS(AND(C4347&lt;=0, C4347-M4347&lt;=2), "escarcha",AND(C4347&lt;=0, C4347-M4347&gt;2), "helada negra", AND(C4347&gt;0, M4347+2&gt;C4347), "rocío", TRUE, "sin riesgo")</f>
        <v>sin riesgo</v>
      </c>
      <c r="O4347">
        <f t="shared" si="332"/>
        <v>0.88886195730083351</v>
      </c>
      <c r="P4347">
        <f t="shared" si="333"/>
        <v>12.907936678774783</v>
      </c>
      <c r="Q4347" s="10" t="str" cm="1">
        <f t="array" ref="Q4347">_xlfn.IFS(AND(D4347&lt;=0, D4347-P4347&lt;=2), "escarcha",AND(D4347&lt;=0, D4347-P4347&gt;2), "helada negra", AND(D4347&gt;0, P4347+2&gt;D4347), "rocío", TRUE, "sin riesgo")</f>
        <v>sin riesgo</v>
      </c>
    </row>
    <row r="4348" spans="1:17" x14ac:dyDescent="0.35">
      <c r="A4348" s="2">
        <v>45848</v>
      </c>
      <c r="B4348" s="3" t="s">
        <v>104</v>
      </c>
      <c r="C4348">
        <v>23.5</v>
      </c>
      <c r="D4348">
        <v>23.6</v>
      </c>
      <c r="E4348">
        <v>57.2</v>
      </c>
      <c r="F4348">
        <v>50</v>
      </c>
      <c r="G4348">
        <v>0</v>
      </c>
      <c r="H4348">
        <v>1.5</v>
      </c>
      <c r="I4348">
        <v>0</v>
      </c>
      <c r="J4348">
        <v>3.4</v>
      </c>
      <c r="K4348">
        <f t="shared" si="331"/>
        <v>0.10000000000000142</v>
      </c>
      <c r="L4348">
        <f t="shared" si="334"/>
        <v>0.99532495949002997</v>
      </c>
      <c r="M4348">
        <f t="shared" si="335"/>
        <v>14.546512638712308</v>
      </c>
      <c r="N4348" s="10" t="str" cm="1">
        <f t="array" ref="N4348">_xlfn.IFS(AND(C4348&lt;=0, C4348-M4348&lt;=2), "escarcha",AND(C4348&lt;=0, C4348-M4348&gt;2), "helada negra", AND(C4348&gt;0, M4348+2&gt;C4348), "rocío", TRUE, "sin riesgo")</f>
        <v>sin riesgo</v>
      </c>
      <c r="O4348">
        <f t="shared" si="332"/>
        <v>0.86682131628973991</v>
      </c>
      <c r="P4348">
        <f t="shared" si="333"/>
        <v>12.571309608713133</v>
      </c>
      <c r="Q4348" s="10" t="str" cm="1">
        <f t="array" ref="Q4348">_xlfn.IFS(AND(D4348&lt;=0, D4348-P4348&lt;=2), "escarcha",AND(D4348&lt;=0, D4348-P4348&gt;2), "helada negra", AND(D4348&gt;0, P4348+2&gt;D4348), "rocío", TRUE, "sin riesgo")</f>
        <v>sin riesgo</v>
      </c>
    </row>
    <row r="4349" spans="1:17" x14ac:dyDescent="0.35">
      <c r="A4349" s="2">
        <v>45848</v>
      </c>
      <c r="B4349" s="3" t="s">
        <v>105</v>
      </c>
      <c r="C4349">
        <v>19.899999999999999</v>
      </c>
      <c r="D4349">
        <v>22.4</v>
      </c>
      <c r="E4349">
        <v>63.9</v>
      </c>
      <c r="F4349">
        <v>51</v>
      </c>
      <c r="G4349">
        <v>0</v>
      </c>
      <c r="H4349">
        <v>1.1000000000000001</v>
      </c>
      <c r="I4349">
        <v>0</v>
      </c>
      <c r="J4349">
        <v>2.8</v>
      </c>
      <c r="K4349">
        <f t="shared" si="331"/>
        <v>2.5</v>
      </c>
      <c r="L4349">
        <f t="shared" si="334"/>
        <v>0.8860561503706772</v>
      </c>
      <c r="M4349">
        <f t="shared" si="335"/>
        <v>12.865034300886204</v>
      </c>
      <c r="N4349" s="10" t="str" cm="1">
        <f t="array" ref="N4349">_xlfn.IFS(AND(C4349&lt;=0, C4349-M4349&lt;=2), "escarcha",AND(C4349&lt;=0, C4349-M4349&gt;2), "helada negra", AND(C4349&gt;0, M4349+2&gt;C4349), "rocío", TRUE, "sin riesgo")</f>
        <v>sin riesgo</v>
      </c>
      <c r="O4349">
        <f t="shared" si="332"/>
        <v>0.81399721888813303</v>
      </c>
      <c r="P4349">
        <f t="shared" si="333"/>
        <v>11.76811916900339</v>
      </c>
      <c r="Q4349" s="10" t="str" cm="1">
        <f t="array" ref="Q4349">_xlfn.IFS(AND(D4349&lt;=0, D4349-P4349&lt;=2), "escarcha",AND(D4349&lt;=0, D4349-P4349&gt;2), "helada negra", AND(D4349&gt;0, P4349+2&gt;D4349), "rocío", TRUE, "sin riesgo")</f>
        <v>sin riesgo</v>
      </c>
    </row>
    <row r="4350" spans="1:17" x14ac:dyDescent="0.35">
      <c r="A4350" s="2">
        <v>45848</v>
      </c>
      <c r="B4350" s="3" t="s">
        <v>106</v>
      </c>
      <c r="C4350">
        <v>17.5</v>
      </c>
      <c r="D4350">
        <v>21.2</v>
      </c>
      <c r="E4350">
        <v>73.099999999999994</v>
      </c>
      <c r="F4350">
        <v>55</v>
      </c>
      <c r="G4350">
        <v>0</v>
      </c>
      <c r="H4350">
        <v>2.2000000000000002</v>
      </c>
      <c r="I4350">
        <v>0</v>
      </c>
      <c r="J4350">
        <v>4</v>
      </c>
      <c r="K4350">
        <f t="shared" si="331"/>
        <v>3.6999999999999993</v>
      </c>
      <c r="L4350">
        <f t="shared" si="334"/>
        <v>0.8704975144592052</v>
      </c>
      <c r="M4350">
        <f t="shared" si="335"/>
        <v>12.627394701618107</v>
      </c>
      <c r="N4350" s="10" t="str" cm="1">
        <f t="array" ref="N4350">_xlfn.IFS(AND(C4350&lt;=0, C4350-M4350&lt;=2), "escarcha",AND(C4350&lt;=0, C4350-M4350&gt;2), "helada negra", AND(C4350&gt;0, M4350+2&gt;C4350), "rocío", TRUE, "sin riesgo")</f>
        <v>sin riesgo</v>
      </c>
      <c r="O4350">
        <f t="shared" si="332"/>
        <v>0.81621840342239937</v>
      </c>
      <c r="P4350">
        <f t="shared" si="333"/>
        <v>11.801790607367424</v>
      </c>
      <c r="Q4350" s="10" t="str" cm="1">
        <f t="array" ref="Q4350">_xlfn.IFS(AND(D4350&lt;=0, D4350-P4350&lt;=2), "escarcha",AND(D4350&lt;=0, D4350-P4350&gt;2), "helada negra", AND(D4350&gt;0, P4350+2&gt;D4350), "rocío", TRUE, "sin riesgo")</f>
        <v>sin riesgo</v>
      </c>
    </row>
    <row r="4351" spans="1:17" x14ac:dyDescent="0.35">
      <c r="A4351" s="2">
        <v>45848</v>
      </c>
      <c r="B4351" s="3" t="s">
        <v>107</v>
      </c>
      <c r="C4351">
        <v>16.899999999999999</v>
      </c>
      <c r="D4351">
        <v>20.3</v>
      </c>
      <c r="E4351">
        <v>75.599999999999994</v>
      </c>
      <c r="F4351">
        <v>58</v>
      </c>
      <c r="G4351">
        <v>0</v>
      </c>
      <c r="H4351">
        <v>4.7</v>
      </c>
      <c r="I4351">
        <v>0</v>
      </c>
      <c r="J4351">
        <v>6.8</v>
      </c>
      <c r="K4351">
        <f t="shared" si="331"/>
        <v>3.4000000000000021</v>
      </c>
      <c r="L4351">
        <f t="shared" si="334"/>
        <v>0.86617553322109331</v>
      </c>
      <c r="M4351">
        <f t="shared" si="335"/>
        <v>12.561459904980801</v>
      </c>
      <c r="N4351" s="10" t="str" cm="1">
        <f t="array" ref="N4351">_xlfn.IFS(AND(C4351&lt;=0, C4351-M4351&lt;=2), "escarcha",AND(C4351&lt;=0, C4351-M4351&gt;2), "helada negra", AND(C4351&gt;0, M4351+2&gt;C4351), "rocío", TRUE, "sin riesgo")</f>
        <v>sin riesgo</v>
      </c>
      <c r="O4351">
        <f t="shared" si="332"/>
        <v>0.81392513715800907</v>
      </c>
      <c r="P4351">
        <f t="shared" si="333"/>
        <v>11.767026614825312</v>
      </c>
      <c r="Q4351" s="10" t="str" cm="1">
        <f t="array" ref="Q4351">_xlfn.IFS(AND(D4351&lt;=0, D4351-P4351&lt;=2), "escarcha",AND(D4351&lt;=0, D4351-P4351&gt;2), "helada negra", AND(D4351&gt;0, P4351+2&gt;D4351), "rocío", TRUE, "sin riesgo")</f>
        <v>sin riesgo</v>
      </c>
    </row>
    <row r="4352" spans="1:17" x14ac:dyDescent="0.35">
      <c r="A4352" s="2">
        <v>45848</v>
      </c>
      <c r="B4352" s="3" t="s">
        <v>108</v>
      </c>
      <c r="C4352">
        <v>14.8</v>
      </c>
      <c r="D4352">
        <v>20.2</v>
      </c>
      <c r="E4352">
        <v>82.3</v>
      </c>
      <c r="F4352">
        <v>69</v>
      </c>
      <c r="G4352">
        <v>0</v>
      </c>
      <c r="H4352">
        <v>6.2</v>
      </c>
      <c r="I4352">
        <v>0</v>
      </c>
      <c r="J4352">
        <v>10.6</v>
      </c>
      <c r="K4352">
        <f t="shared" si="331"/>
        <v>5.3999999999999986</v>
      </c>
      <c r="L4352">
        <f t="shared" si="334"/>
        <v>0.8168748279934126</v>
      </c>
      <c r="M4352">
        <f t="shared" si="335"/>
        <v>11.811743199424168</v>
      </c>
      <c r="N4352" s="10" t="str" cm="1">
        <f t="array" ref="N4352">_xlfn.IFS(AND(C4352&lt;=0, C4352-M4352&lt;=2), "escarcha",AND(C4352&lt;=0, C4352-M4352&gt;2), "helada negra", AND(C4352&gt;0, M4352+2&gt;C4352), "rocío", TRUE, "sin riesgo")</f>
        <v>sin riesgo</v>
      </c>
      <c r="O4352">
        <f t="shared" si="332"/>
        <v>0.98140934702430216</v>
      </c>
      <c r="P4352">
        <f t="shared" si="333"/>
        <v>14.331146005332764</v>
      </c>
      <c r="Q4352" s="10" t="str" cm="1">
        <f t="array" ref="Q4352">_xlfn.IFS(AND(D4352&lt;=0, D4352-P4352&lt;=2), "escarcha",AND(D4352&lt;=0, D4352-P4352&gt;2), "helada negra", AND(D4352&gt;0, P4352+2&gt;D4352), "rocío", TRUE, "sin riesgo")</f>
        <v>sin riesgo</v>
      </c>
    </row>
    <row r="4353" spans="1:17" x14ac:dyDescent="0.35">
      <c r="A4353" s="2">
        <v>45849</v>
      </c>
      <c r="B4353" s="3" t="s">
        <v>61</v>
      </c>
      <c r="C4353">
        <v>12.4</v>
      </c>
      <c r="D4353">
        <v>19.600000000000001</v>
      </c>
      <c r="E4353">
        <v>88.5</v>
      </c>
      <c r="F4353">
        <v>70</v>
      </c>
      <c r="G4353">
        <v>0</v>
      </c>
      <c r="H4353">
        <v>2.2999999999999998</v>
      </c>
      <c r="I4353">
        <v>0</v>
      </c>
      <c r="J4353">
        <v>4.5</v>
      </c>
      <c r="K4353">
        <f t="shared" si="331"/>
        <v>7.2000000000000011</v>
      </c>
      <c r="L4353">
        <f t="shared" si="334"/>
        <v>0.73341489029763718</v>
      </c>
      <c r="M4353">
        <f t="shared" si="335"/>
        <v>10.552541622369896</v>
      </c>
      <c r="N4353" s="10" t="str" cm="1">
        <f t="array" ref="N4353">_xlfn.IFS(AND(C4353&lt;=0, C4353-M4353&lt;=2), "escarcha",AND(C4353&lt;=0, C4353-M4353&gt;2), "helada negra", AND(C4353&gt;0, M4353+2&gt;C4353), "rocío", TRUE, "sin riesgo")</f>
        <v>rocío</v>
      </c>
      <c r="O4353">
        <f t="shared" si="332"/>
        <v>0.95862356352395439</v>
      </c>
      <c r="P4353">
        <f t="shared" si="333"/>
        <v>13.979275685202524</v>
      </c>
      <c r="Q4353" s="10" t="str" cm="1">
        <f t="array" ref="Q4353">_xlfn.IFS(AND(D4353&lt;=0, D4353-P4353&lt;=2), "escarcha",AND(D4353&lt;=0, D4353-P4353&gt;2), "helada negra", AND(D4353&gt;0, P4353+2&gt;D4353), "rocío", TRUE, "sin riesgo")</f>
        <v>sin riesgo</v>
      </c>
    </row>
    <row r="4354" spans="1:17" x14ac:dyDescent="0.35">
      <c r="A4354" s="2">
        <v>45849</v>
      </c>
      <c r="B4354" s="3" t="s">
        <v>62</v>
      </c>
      <c r="C4354">
        <v>10.7</v>
      </c>
      <c r="D4354">
        <v>18.899999999999999</v>
      </c>
      <c r="E4354">
        <v>89.8</v>
      </c>
      <c r="F4354">
        <v>75</v>
      </c>
      <c r="G4354">
        <v>0</v>
      </c>
      <c r="H4354">
        <v>2.5</v>
      </c>
      <c r="I4354">
        <v>0</v>
      </c>
      <c r="J4354">
        <v>3.6</v>
      </c>
      <c r="K4354">
        <f t="shared" ref="K4354:K4417" si="336">ABS((C4354-D4354))</f>
        <v>8.1999999999999993</v>
      </c>
      <c r="L4354">
        <f t="shared" si="334"/>
        <v>0.63564604966529781</v>
      </c>
      <c r="M4354">
        <f t="shared" si="335"/>
        <v>9.0931895563698255</v>
      </c>
      <c r="N4354" s="10" t="str" cm="1">
        <f t="array" ref="N4354">_xlfn.IFS(AND(C4354&lt;=0, C4354-M4354&lt;=2), "escarcha",AND(C4354&lt;=0, C4354-M4354&gt;2), "helada negra", AND(C4354&gt;0, M4354+2&gt;C4354), "rocío", TRUE, "sin riesgo")</f>
        <v>rocío</v>
      </c>
      <c r="O4354">
        <f t="shared" si="332"/>
        <v>0.98403091525532738</v>
      </c>
      <c r="P4354">
        <f t="shared" si="333"/>
        <v>14.371691481771913</v>
      </c>
      <c r="Q4354" s="10" t="str" cm="1">
        <f t="array" ref="Q4354">_xlfn.IFS(AND(D4354&lt;=0, D4354-P4354&lt;=2), "escarcha",AND(D4354&lt;=0, D4354-P4354&gt;2), "helada negra", AND(D4354&gt;0, P4354+2&gt;D4354), "rocío", TRUE, "sin riesgo")</f>
        <v>sin riesgo</v>
      </c>
    </row>
    <row r="4355" spans="1:17" x14ac:dyDescent="0.35">
      <c r="A4355" s="2">
        <v>45849</v>
      </c>
      <c r="B4355" s="3" t="s">
        <v>63</v>
      </c>
      <c r="C4355">
        <v>11.1</v>
      </c>
      <c r="D4355">
        <v>19</v>
      </c>
      <c r="E4355">
        <v>91.6</v>
      </c>
      <c r="F4355">
        <v>79</v>
      </c>
      <c r="G4355">
        <v>0</v>
      </c>
      <c r="H4355">
        <v>6.2</v>
      </c>
      <c r="I4355">
        <v>0</v>
      </c>
      <c r="J4355">
        <v>11.3</v>
      </c>
      <c r="K4355">
        <f t="shared" si="336"/>
        <v>7.9</v>
      </c>
      <c r="L4355">
        <f t="shared" si="334"/>
        <v>0.68206316328701955</v>
      </c>
      <c r="M4355">
        <f t="shared" si="335"/>
        <v>9.7839372714935529</v>
      </c>
      <c r="N4355" s="10" t="str" cm="1">
        <f t="array" ref="N4355">_xlfn.IFS(AND(C4355&lt;=0, C4355-M4355&lt;=2), "escarcha",AND(C4355&lt;=0, C4355-M4355&gt;2), "helada negra", AND(C4355&gt;0, M4355+2&gt;C4355), "rocío", TRUE, "sin riesgo")</f>
        <v>rocío</v>
      </c>
      <c r="O4355">
        <f t="shared" ref="O4355:O4418" si="337">(LN(F4355/100))+((17.625*D4355)/(243.04+D4355))</f>
        <v>1.042231413998393</v>
      </c>
      <c r="P4355">
        <f t="shared" ref="P4355:P4418" si="338">(243.04*O4355)/(17.625-O4355)</f>
        <v>15.275128609826751</v>
      </c>
      <c r="Q4355" s="10" t="str" cm="1">
        <f t="array" ref="Q4355">_xlfn.IFS(AND(D4355&lt;=0, D4355-P4355&lt;=2), "escarcha",AND(D4355&lt;=0, D4355-P4355&gt;2), "helada negra", AND(D4355&gt;0, P4355+2&gt;D4355), "rocío", TRUE, "sin riesgo")</f>
        <v>sin riesgo</v>
      </c>
    </row>
    <row r="4356" spans="1:17" x14ac:dyDescent="0.35">
      <c r="A4356" s="2">
        <v>45849</v>
      </c>
      <c r="B4356" s="3" t="s">
        <v>64</v>
      </c>
      <c r="C4356">
        <v>11.6</v>
      </c>
      <c r="D4356">
        <v>18.5</v>
      </c>
      <c r="E4356">
        <v>90</v>
      </c>
      <c r="F4356">
        <v>80</v>
      </c>
      <c r="G4356">
        <v>0</v>
      </c>
      <c r="H4356">
        <v>5</v>
      </c>
      <c r="I4356">
        <v>0</v>
      </c>
      <c r="J4356">
        <v>11</v>
      </c>
      <c r="K4356">
        <f t="shared" si="336"/>
        <v>6.9</v>
      </c>
      <c r="L4356">
        <f t="shared" si="334"/>
        <v>0.69753769357874296</v>
      </c>
      <c r="M4356">
        <f t="shared" si="335"/>
        <v>10.015060614435301</v>
      </c>
      <c r="N4356" s="10" t="str" cm="1">
        <f t="array" ref="N4356">_xlfn.IFS(AND(C4356&lt;=0, C4356-M4356&lt;=2), "escarcha",AND(C4356&lt;=0, C4356-M4356&gt;2), "helada negra", AND(C4356&gt;0, M4356+2&gt;C4356), "rocío", TRUE, "sin riesgo")</f>
        <v>rocío</v>
      </c>
      <c r="O4356">
        <f t="shared" si="337"/>
        <v>1.0235586739668183</v>
      </c>
      <c r="P4356">
        <f t="shared" si="338"/>
        <v>14.984584484890425</v>
      </c>
      <c r="Q4356" s="10" t="str" cm="1">
        <f t="array" ref="Q4356">_xlfn.IFS(AND(D4356&lt;=0, D4356-P4356&lt;=2), "escarcha",AND(D4356&lt;=0, D4356-P4356&gt;2), "helada negra", AND(D4356&gt;0, P4356+2&gt;D4356), "rocío", TRUE, "sin riesgo")</f>
        <v>sin riesgo</v>
      </c>
    </row>
    <row r="4357" spans="1:17" x14ac:dyDescent="0.35">
      <c r="A4357" s="2">
        <v>45849</v>
      </c>
      <c r="B4357" s="3" t="s">
        <v>65</v>
      </c>
      <c r="C4357">
        <v>11.1</v>
      </c>
      <c r="D4357">
        <v>18</v>
      </c>
      <c r="E4357">
        <v>91.2</v>
      </c>
      <c r="F4357">
        <v>82</v>
      </c>
      <c r="G4357">
        <v>0</v>
      </c>
      <c r="H4357">
        <v>4</v>
      </c>
      <c r="I4357">
        <v>0</v>
      </c>
      <c r="J4357">
        <v>9.4</v>
      </c>
      <c r="K4357">
        <f t="shared" si="336"/>
        <v>6.9</v>
      </c>
      <c r="L4357">
        <f t="shared" si="334"/>
        <v>0.67768678868722076</v>
      </c>
      <c r="M4357">
        <f t="shared" si="335"/>
        <v>9.718649503249706</v>
      </c>
      <c r="N4357" s="10" t="str" cm="1">
        <f t="array" ref="N4357">_xlfn.IFS(AND(C4357&lt;=0, C4357-M4357&lt;=2), "escarcha",AND(C4357&lt;=0, C4357-M4357&gt;2), "helada negra", AND(C4357&gt;0, M4357+2&gt;C4357), "rocío", TRUE, "sin riesgo")</f>
        <v>rocío</v>
      </c>
      <c r="O4357">
        <f t="shared" si="337"/>
        <v>1.0168800450334405</v>
      </c>
      <c r="P4357">
        <f t="shared" si="338"/>
        <v>14.880824970861369</v>
      </c>
      <c r="Q4357" s="10" t="str" cm="1">
        <f t="array" ref="Q4357">_xlfn.IFS(AND(D4357&lt;=0, D4357-P4357&lt;=2), "escarcha",AND(D4357&lt;=0, D4357-P4357&gt;2), "helada negra", AND(D4357&gt;0, P4357+2&gt;D4357), "rocío", TRUE, "sin riesgo")</f>
        <v>sin riesgo</v>
      </c>
    </row>
    <row r="4358" spans="1:17" x14ac:dyDescent="0.35">
      <c r="A4358" s="2">
        <v>45849</v>
      </c>
      <c r="B4358" s="3" t="s">
        <v>66</v>
      </c>
      <c r="C4358">
        <v>10.1</v>
      </c>
      <c r="D4358">
        <v>17.8</v>
      </c>
      <c r="E4358">
        <v>92.5</v>
      </c>
      <c r="F4358">
        <v>83</v>
      </c>
      <c r="G4358">
        <v>0</v>
      </c>
      <c r="H4358">
        <v>2.2000000000000002</v>
      </c>
      <c r="I4358">
        <v>0</v>
      </c>
      <c r="J4358">
        <v>6.1</v>
      </c>
      <c r="K4358">
        <f t="shared" si="336"/>
        <v>7.7000000000000011</v>
      </c>
      <c r="L4358">
        <f t="shared" si="334"/>
        <v>0.62525604563623749</v>
      </c>
      <c r="M4358">
        <f t="shared" si="335"/>
        <v>8.9390893027199443</v>
      </c>
      <c r="N4358" s="10" t="str" cm="1">
        <f t="array" ref="N4358">_xlfn.IFS(AND(C4358&lt;=0, C4358-M4358&lt;=2), "escarcha",AND(C4358&lt;=0, C4358-M4358&gt;2), "helada negra", AND(C4358&gt;0, M4358+2&gt;C4358), "rocío", TRUE, "sin riesgo")</f>
        <v>rocío</v>
      </c>
      <c r="O4358">
        <f t="shared" si="337"/>
        <v>1.0164192333404802</v>
      </c>
      <c r="P4358">
        <f t="shared" si="338"/>
        <v>14.873668854774488</v>
      </c>
      <c r="Q4358" s="10" t="str" cm="1">
        <f t="array" ref="Q4358">_xlfn.IFS(AND(D4358&lt;=0, D4358-P4358&lt;=2), "escarcha",AND(D4358&lt;=0, D4358-P4358&gt;2), "helada negra", AND(D4358&gt;0, P4358+2&gt;D4358), "rocío", TRUE, "sin riesgo")</f>
        <v>sin riesgo</v>
      </c>
    </row>
    <row r="4359" spans="1:17" x14ac:dyDescent="0.35">
      <c r="A4359" s="2">
        <v>45849</v>
      </c>
      <c r="B4359" s="3" t="s">
        <v>67</v>
      </c>
      <c r="C4359">
        <v>9.5</v>
      </c>
      <c r="D4359">
        <v>17.2</v>
      </c>
      <c r="E4359">
        <v>94</v>
      </c>
      <c r="F4359">
        <v>85</v>
      </c>
      <c r="G4359">
        <v>0</v>
      </c>
      <c r="H4359">
        <v>0.7</v>
      </c>
      <c r="I4359">
        <v>0</v>
      </c>
      <c r="J4359">
        <v>1.6</v>
      </c>
      <c r="K4359">
        <f t="shared" si="336"/>
        <v>7.6999999999999993</v>
      </c>
      <c r="L4359">
        <f t="shared" si="334"/>
        <v>0.60113837627716082</v>
      </c>
      <c r="M4359">
        <f t="shared" si="335"/>
        <v>8.5821110509268408</v>
      </c>
      <c r="N4359" s="10" t="str" cm="1">
        <f t="array" ref="N4359">_xlfn.IFS(AND(C4359&lt;=0, C4359-M4359&lt;=2), "escarcha",AND(C4359&lt;=0, C4359-M4359&gt;2), "helada negra", AND(C4359&gt;0, M4359+2&gt;C4359), "rocío", TRUE, "sin riesgo")</f>
        <v>rocío</v>
      </c>
      <c r="O4359">
        <f t="shared" si="337"/>
        <v>1.0023673293402207</v>
      </c>
      <c r="P4359">
        <f t="shared" si="338"/>
        <v>14.655642132599549</v>
      </c>
      <c r="Q4359" s="10" t="str" cm="1">
        <f t="array" ref="Q4359">_xlfn.IFS(AND(D4359&lt;=0, D4359-P4359&lt;=2), "escarcha",AND(D4359&lt;=0, D4359-P4359&gt;2), "helada negra", AND(D4359&gt;0, P4359+2&gt;D4359), "rocío", TRUE, "sin riesgo")</f>
        <v>sin riesgo</v>
      </c>
    </row>
    <row r="4360" spans="1:17" x14ac:dyDescent="0.35">
      <c r="A4360" s="2">
        <v>45849</v>
      </c>
      <c r="B4360" s="3" t="s">
        <v>68</v>
      </c>
      <c r="C4360">
        <v>8.8000000000000007</v>
      </c>
      <c r="D4360">
        <v>17.399999999999999</v>
      </c>
      <c r="E4360">
        <v>94.7</v>
      </c>
      <c r="F4360">
        <v>85</v>
      </c>
      <c r="G4360">
        <v>0</v>
      </c>
      <c r="H4360">
        <v>2.2000000000000002</v>
      </c>
      <c r="I4360">
        <v>0</v>
      </c>
      <c r="J4360">
        <v>4.7</v>
      </c>
      <c r="K4360">
        <f t="shared" si="336"/>
        <v>8.5999999999999979</v>
      </c>
      <c r="L4360">
        <f t="shared" si="334"/>
        <v>0.56141103148475457</v>
      </c>
      <c r="M4360">
        <f t="shared" si="335"/>
        <v>7.996285971480904</v>
      </c>
      <c r="N4360" s="10" t="str" cm="1">
        <f t="array" ref="N4360">_xlfn.IFS(AND(C4360&lt;=0, C4360-M4360&lt;=2), "escarcha",AND(C4360&lt;=0, C4360-M4360&gt;2), "helada negra", AND(C4360&gt;0, M4360+2&gt;C4360), "rocío", TRUE, "sin riesgo")</f>
        <v>rocío</v>
      </c>
      <c r="O4360">
        <f t="shared" si="337"/>
        <v>1.015007564128396</v>
      </c>
      <c r="P4360">
        <f t="shared" si="338"/>
        <v>14.851748990144589</v>
      </c>
      <c r="Q4360" s="10" t="str" cm="1">
        <f t="array" ref="Q4360">_xlfn.IFS(AND(D4360&lt;=0, D4360-P4360&lt;=2), "escarcha",AND(D4360&lt;=0, D4360-P4360&gt;2), "helada negra", AND(D4360&gt;0, P4360+2&gt;D4360), "rocío", TRUE, "sin riesgo")</f>
        <v>sin riesgo</v>
      </c>
    </row>
    <row r="4361" spans="1:17" x14ac:dyDescent="0.35">
      <c r="A4361" s="2">
        <v>45849</v>
      </c>
      <c r="B4361" s="3" t="s">
        <v>69</v>
      </c>
      <c r="C4361">
        <v>9</v>
      </c>
      <c r="D4361">
        <v>16.2</v>
      </c>
      <c r="E4361">
        <v>95.5</v>
      </c>
      <c r="F4361">
        <v>88</v>
      </c>
      <c r="G4361">
        <v>0</v>
      </c>
      <c r="H4361">
        <v>1.1000000000000001</v>
      </c>
      <c r="I4361">
        <v>0</v>
      </c>
      <c r="J4361">
        <v>3.1</v>
      </c>
      <c r="K4361">
        <f t="shared" si="336"/>
        <v>7.1999999999999993</v>
      </c>
      <c r="L4361">
        <f t="shared" si="334"/>
        <v>0.58332044810389394</v>
      </c>
      <c r="M4361">
        <f t="shared" si="335"/>
        <v>8.3190275509784843</v>
      </c>
      <c r="N4361" s="10" t="str" cm="1">
        <f t="array" ref="N4361">_xlfn.IFS(AND(C4361&lt;=0, C4361-M4361&lt;=2), "escarcha",AND(C4361&lt;=0, C4361-M4361&gt;2), "helada negra", AND(C4361&gt;0, M4361+2&gt;C4361), "rocío", TRUE, "sin riesgo")</f>
        <v>rocío</v>
      </c>
      <c r="O4361">
        <f t="shared" si="337"/>
        <v>0.97355916050677904</v>
      </c>
      <c r="P4361">
        <f t="shared" si="338"/>
        <v>14.209810469276411</v>
      </c>
      <c r="Q4361" s="10" t="str" cm="1">
        <f t="array" ref="Q4361">_xlfn.IFS(AND(D4361&lt;=0, D4361-P4361&lt;=2), "escarcha",AND(D4361&lt;=0, D4361-P4361&gt;2), "helada negra", AND(D4361&gt;0, P4361+2&gt;D4361), "rocío", TRUE, "sin riesgo")</f>
        <v>rocío</v>
      </c>
    </row>
    <row r="4362" spans="1:17" x14ac:dyDescent="0.35">
      <c r="A4362" s="2">
        <v>45849</v>
      </c>
      <c r="B4362" s="3" t="s">
        <v>70</v>
      </c>
      <c r="C4362">
        <v>8.3000000000000007</v>
      </c>
      <c r="D4362">
        <v>15.7</v>
      </c>
      <c r="E4362">
        <v>95.6</v>
      </c>
      <c r="F4362">
        <v>89</v>
      </c>
      <c r="G4362">
        <v>0</v>
      </c>
      <c r="H4362">
        <v>1.6</v>
      </c>
      <c r="I4362">
        <v>0</v>
      </c>
      <c r="J4362">
        <v>3.4</v>
      </c>
      <c r="K4362">
        <f t="shared" si="336"/>
        <v>7.3999999999999986</v>
      </c>
      <c r="L4362">
        <f t="shared" si="334"/>
        <v>0.53703295156747388</v>
      </c>
      <c r="M4362">
        <f t="shared" si="335"/>
        <v>7.6381519334057622</v>
      </c>
      <c r="N4362" s="10" t="str" cm="1">
        <f t="array" ref="N4362">_xlfn.IFS(AND(C4362&lt;=0, C4362-M4362&lt;=2), "escarcha",AND(C4362&lt;=0, C4362-M4362&gt;2), "helada negra", AND(C4362&gt;0, M4362+2&gt;C4362), "rocío", TRUE, "sin riesgo")</f>
        <v>rocío</v>
      </c>
      <c r="O4362">
        <f t="shared" si="337"/>
        <v>0.95292780544923494</v>
      </c>
      <c r="P4362">
        <f t="shared" si="338"/>
        <v>13.891468986805368</v>
      </c>
      <c r="Q4362" s="10" t="str" cm="1">
        <f t="array" ref="Q4362">_xlfn.IFS(AND(D4362&lt;=0, D4362-P4362&lt;=2), "escarcha",AND(D4362&lt;=0, D4362-P4362&gt;2), "helada negra", AND(D4362&gt;0, P4362+2&gt;D4362), "rocío", TRUE, "sin riesgo")</f>
        <v>rocío</v>
      </c>
    </row>
    <row r="4363" spans="1:17" x14ac:dyDescent="0.35">
      <c r="A4363" s="2">
        <v>45849</v>
      </c>
      <c r="B4363" s="3" t="s">
        <v>71</v>
      </c>
      <c r="C4363">
        <v>8.1999999999999993</v>
      </c>
      <c r="D4363">
        <v>14.6</v>
      </c>
      <c r="E4363">
        <v>95.7</v>
      </c>
      <c r="F4363">
        <v>92</v>
      </c>
      <c r="G4363">
        <v>0</v>
      </c>
      <c r="H4363">
        <v>0.2</v>
      </c>
      <c r="I4363">
        <v>0</v>
      </c>
      <c r="J4363">
        <v>1.2</v>
      </c>
      <c r="K4363">
        <f t="shared" si="336"/>
        <v>6.4</v>
      </c>
      <c r="L4363">
        <f t="shared" si="334"/>
        <v>0.53129488846190154</v>
      </c>
      <c r="M4363">
        <f t="shared" si="335"/>
        <v>7.5540035848998999</v>
      </c>
      <c r="N4363" s="10" t="str" cm="1">
        <f t="array" ref="N4363">_xlfn.IFS(AND(C4363&lt;=0, C4363-M4363&lt;=2), "escarcha",AND(C4363&lt;=0, C4363-M4363&gt;2), "helada negra", AND(C4363&gt;0, M4363+2&gt;C4363), "rocío", TRUE, "sin riesgo")</f>
        <v>rocío</v>
      </c>
      <c r="O4363">
        <f t="shared" si="337"/>
        <v>0.91539575482433977</v>
      </c>
      <c r="P4363">
        <f t="shared" si="338"/>
        <v>13.314365857392495</v>
      </c>
      <c r="Q4363" s="10" t="str" cm="1">
        <f t="array" ref="Q4363">_xlfn.IFS(AND(D4363&lt;=0, D4363-P4363&lt;=2), "escarcha",AND(D4363&lt;=0, D4363-P4363&gt;2), "helada negra", AND(D4363&gt;0, P4363+2&gt;D4363), "rocío", TRUE, "sin riesgo")</f>
        <v>rocío</v>
      </c>
    </row>
    <row r="4364" spans="1:17" x14ac:dyDescent="0.35">
      <c r="A4364" s="2">
        <v>45849</v>
      </c>
      <c r="B4364" s="3" t="s">
        <v>72</v>
      </c>
      <c r="C4364">
        <v>8.5</v>
      </c>
      <c r="D4364">
        <v>15.1</v>
      </c>
      <c r="E4364">
        <v>96.3</v>
      </c>
      <c r="F4364">
        <v>90</v>
      </c>
      <c r="G4364">
        <v>0</v>
      </c>
      <c r="H4364">
        <v>0.2</v>
      </c>
      <c r="I4364">
        <v>0</v>
      </c>
      <c r="J4364">
        <v>1.2</v>
      </c>
      <c r="K4364">
        <f t="shared" si="336"/>
        <v>6.6</v>
      </c>
      <c r="L4364">
        <f t="shared" si="334"/>
        <v>0.55787935250271814</v>
      </c>
      <c r="M4364">
        <f t="shared" si="335"/>
        <v>7.9443393313179067</v>
      </c>
      <c r="N4364" s="10" t="str" cm="1">
        <f t="array" ref="N4364">_xlfn.IFS(AND(C4364&lt;=0, C4364-M4364&lt;=2), "escarcha",AND(C4364&lt;=0, C4364-M4364&gt;2), "helada negra", AND(C4364&gt;0, M4364+2&gt;C4364), "rocío", TRUE, "sin riesgo")</f>
        <v>rocío</v>
      </c>
      <c r="O4364">
        <f t="shared" si="337"/>
        <v>0.92562073482640694</v>
      </c>
      <c r="P4364">
        <f t="shared" si="338"/>
        <v>13.471330869247815</v>
      </c>
      <c r="Q4364" s="10" t="str" cm="1">
        <f t="array" ref="Q4364">_xlfn.IFS(AND(D4364&lt;=0, D4364-P4364&lt;=2), "escarcha",AND(D4364&lt;=0, D4364-P4364&gt;2), "helada negra", AND(D4364&gt;0, P4364+2&gt;D4364), "rocío", TRUE, "sin riesgo")</f>
        <v>rocío</v>
      </c>
    </row>
    <row r="4365" spans="1:17" x14ac:dyDescent="0.35">
      <c r="A4365" s="2">
        <v>45849</v>
      </c>
      <c r="B4365" s="3" t="s">
        <v>73</v>
      </c>
      <c r="C4365">
        <v>7.4</v>
      </c>
      <c r="D4365">
        <v>13.6</v>
      </c>
      <c r="E4365">
        <v>96.4</v>
      </c>
      <c r="F4365">
        <v>95</v>
      </c>
      <c r="G4365">
        <v>0</v>
      </c>
      <c r="H4365">
        <v>2.5</v>
      </c>
      <c r="I4365">
        <v>0</v>
      </c>
      <c r="J4365">
        <v>3.6</v>
      </c>
      <c r="K4365">
        <f t="shared" si="336"/>
        <v>6.1999999999999993</v>
      </c>
      <c r="L4365">
        <f t="shared" si="334"/>
        <v>0.4841194368071341</v>
      </c>
      <c r="M4365">
        <f t="shared" si="335"/>
        <v>6.8643140874723549</v>
      </c>
      <c r="N4365" s="10" t="str" cm="1">
        <f t="array" ref="N4365">_xlfn.IFS(AND(C4365&lt;=0, C4365-M4365&lt;=2), "escarcha",AND(C4365&lt;=0, C4365-M4365&gt;2), "helada negra", AND(C4365&gt;0, M4365+2&gt;C4365), "rocío", TRUE, "sin riesgo")</f>
        <v>rocío</v>
      </c>
      <c r="O4365">
        <f t="shared" si="337"/>
        <v>0.88269984775708776</v>
      </c>
      <c r="P4365">
        <f t="shared" si="338"/>
        <v>12.813733420622167</v>
      </c>
      <c r="Q4365" s="10" t="str" cm="1">
        <f t="array" ref="Q4365">_xlfn.IFS(AND(D4365&lt;=0, D4365-P4365&lt;=2), "escarcha",AND(D4365&lt;=0, D4365-P4365&gt;2), "helada negra", AND(D4365&gt;0, P4365+2&gt;D4365), "rocío", TRUE, "sin riesgo")</f>
        <v>rocío</v>
      </c>
    </row>
    <row r="4366" spans="1:17" x14ac:dyDescent="0.35">
      <c r="A4366" s="2">
        <v>45849</v>
      </c>
      <c r="B4366" s="3" t="s">
        <v>74</v>
      </c>
      <c r="C4366">
        <v>7</v>
      </c>
      <c r="D4366">
        <v>14.3</v>
      </c>
      <c r="E4366">
        <v>96.5</v>
      </c>
      <c r="F4366">
        <v>92</v>
      </c>
      <c r="G4366">
        <v>0</v>
      </c>
      <c r="H4366">
        <v>1.7</v>
      </c>
      <c r="I4366">
        <v>0</v>
      </c>
      <c r="J4366">
        <v>3.6</v>
      </c>
      <c r="K4366">
        <f t="shared" si="336"/>
        <v>7.3000000000000007</v>
      </c>
      <c r="L4366">
        <f t="shared" si="334"/>
        <v>0.45779387498842783</v>
      </c>
      <c r="M4366">
        <f t="shared" si="335"/>
        <v>6.4810908989486196</v>
      </c>
      <c r="N4366" s="10" t="str" cm="1">
        <f t="array" ref="N4366">_xlfn.IFS(AND(C4366&lt;=0, C4366-M4366&lt;=2), "escarcha",AND(C4366&lt;=0, C4366-M4366&gt;2), "helada negra", AND(C4366&gt;0, M4366+2&gt;C4366), "rocío", TRUE, "sin riesgo")</f>
        <v>rocío</v>
      </c>
      <c r="O4366">
        <f t="shared" si="337"/>
        <v>0.89601335492198908</v>
      </c>
      <c r="P4366">
        <f t="shared" si="338"/>
        <v>13.017350685990984</v>
      </c>
      <c r="Q4366" s="10" t="str" cm="1">
        <f t="array" ref="Q4366">_xlfn.IFS(AND(D4366&lt;=0, D4366-P4366&lt;=2), "escarcha",AND(D4366&lt;=0, D4366-P4366&gt;2), "helada negra", AND(D4366&gt;0, P4366+2&gt;D4366), "rocío", TRUE, "sin riesgo")</f>
        <v>rocío</v>
      </c>
    </row>
    <row r="4367" spans="1:17" x14ac:dyDescent="0.35">
      <c r="A4367" s="2">
        <v>45849</v>
      </c>
      <c r="B4367" s="3" t="s">
        <v>75</v>
      </c>
      <c r="C4367">
        <v>7</v>
      </c>
      <c r="D4367">
        <v>13.5</v>
      </c>
      <c r="E4367">
        <v>96.5</v>
      </c>
      <c r="F4367">
        <v>93</v>
      </c>
      <c r="G4367">
        <v>0</v>
      </c>
      <c r="H4367">
        <v>1.1000000000000001</v>
      </c>
      <c r="I4367">
        <v>0</v>
      </c>
      <c r="J4367">
        <v>2.2000000000000002</v>
      </c>
      <c r="K4367">
        <f t="shared" si="336"/>
        <v>6.5</v>
      </c>
      <c r="L4367">
        <f t="shared" si="334"/>
        <v>0.45779387498842783</v>
      </c>
      <c r="M4367">
        <f t="shared" si="335"/>
        <v>6.4810908989486196</v>
      </c>
      <c r="N4367" s="10" t="str" cm="1">
        <f t="array" ref="N4367">_xlfn.IFS(AND(C4367&lt;=0, C4367-M4367&lt;=2), "escarcha",AND(C4367&lt;=0, C4367-M4367&gt;2), "helada negra", AND(C4367&gt;0, M4367+2&gt;C4367), "rocío", TRUE, "sin riesgo")</f>
        <v>rocío</v>
      </c>
      <c r="O4367">
        <f t="shared" si="337"/>
        <v>0.85491624877271133</v>
      </c>
      <c r="P4367">
        <f t="shared" si="338"/>
        <v>12.389851367707918</v>
      </c>
      <c r="Q4367" s="10" t="str" cm="1">
        <f t="array" ref="Q4367">_xlfn.IFS(AND(D4367&lt;=0, D4367-P4367&lt;=2), "escarcha",AND(D4367&lt;=0, D4367-P4367&gt;2), "helada negra", AND(D4367&gt;0, P4367+2&gt;D4367), "rocío", TRUE, "sin riesgo")</f>
        <v>rocío</v>
      </c>
    </row>
    <row r="4368" spans="1:17" x14ac:dyDescent="0.35">
      <c r="A4368" s="2">
        <v>45849</v>
      </c>
      <c r="B4368" s="3" t="s">
        <v>76</v>
      </c>
      <c r="C4368">
        <v>8.4</v>
      </c>
      <c r="D4368">
        <v>14.4</v>
      </c>
      <c r="E4368">
        <v>96.9</v>
      </c>
      <c r="F4368">
        <v>91</v>
      </c>
      <c r="G4368">
        <v>0</v>
      </c>
      <c r="H4368">
        <v>0.3</v>
      </c>
      <c r="I4368">
        <v>0</v>
      </c>
      <c r="J4368">
        <v>0.4</v>
      </c>
      <c r="K4368">
        <f t="shared" si="336"/>
        <v>6</v>
      </c>
      <c r="L4368">
        <f t="shared" si="334"/>
        <v>0.55731779616029975</v>
      </c>
      <c r="M4368">
        <f t="shared" si="335"/>
        <v>7.9360815113095482</v>
      </c>
      <c r="N4368" s="10" t="str" cm="1">
        <f t="array" ref="N4368">_xlfn.IFS(AND(C4368&lt;=0, C4368-M4368&lt;=2), "escarcha",AND(C4368&lt;=0, C4368-M4368&gt;2), "helada negra", AND(C4368&gt;0, M4368+2&gt;C4368), "rocío", TRUE, "sin riesgo")</f>
        <v>rocío</v>
      </c>
      <c r="O4368">
        <f t="shared" si="337"/>
        <v>0.8915501036238489</v>
      </c>
      <c r="P4368">
        <f t="shared" si="338"/>
        <v>12.949053454402469</v>
      </c>
      <c r="Q4368" s="10" t="str" cm="1">
        <f t="array" ref="Q4368">_xlfn.IFS(AND(D4368&lt;=0, D4368-P4368&lt;=2), "escarcha",AND(D4368&lt;=0, D4368-P4368&gt;2), "helada negra", AND(D4368&gt;0, P4368+2&gt;D4368), "rocío", TRUE, "sin riesgo")</f>
        <v>rocío</v>
      </c>
    </row>
    <row r="4369" spans="1:17" x14ac:dyDescent="0.35">
      <c r="A4369" s="2">
        <v>45849</v>
      </c>
      <c r="B4369" s="3" t="s">
        <v>77</v>
      </c>
      <c r="C4369">
        <v>10.1</v>
      </c>
      <c r="D4369">
        <v>15.6</v>
      </c>
      <c r="E4369">
        <v>97.3</v>
      </c>
      <c r="F4369">
        <v>89</v>
      </c>
      <c r="G4369">
        <v>0</v>
      </c>
      <c r="H4369">
        <v>0</v>
      </c>
      <c r="I4369">
        <v>0</v>
      </c>
      <c r="J4369">
        <v>0</v>
      </c>
      <c r="K4369">
        <f t="shared" si="336"/>
        <v>5.5</v>
      </c>
      <c r="L4369">
        <f t="shared" si="334"/>
        <v>0.6758463903098173</v>
      </c>
      <c r="M4369">
        <f t="shared" si="335"/>
        <v>9.6912040850811838</v>
      </c>
      <c r="N4369" s="10" t="str" cm="1">
        <f t="array" ref="N4369">_xlfn.IFS(AND(C4369&lt;=0, C4369-M4369&lt;=2), "escarcha",AND(C4369&lt;=0, C4369-M4369&gt;2), "helada negra", AND(C4369&gt;0, M4369+2&gt;C4369), "rocío", TRUE, "sin riesgo")</f>
        <v>rocío</v>
      </c>
      <c r="O4369">
        <f t="shared" si="337"/>
        <v>0.94652680855072968</v>
      </c>
      <c r="P4369">
        <f t="shared" si="338"/>
        <v>13.792861787139387</v>
      </c>
      <c r="Q4369" s="10" t="str" cm="1">
        <f t="array" ref="Q4369">_xlfn.IFS(AND(D4369&lt;=0, D4369-P4369&lt;=2), "escarcha",AND(D4369&lt;=0, D4369-P4369&gt;2), "helada negra", AND(D4369&gt;0, P4369+2&gt;D4369), "rocío", TRUE, "sin riesgo")</f>
        <v>rocío</v>
      </c>
    </row>
    <row r="4370" spans="1:17" x14ac:dyDescent="0.35">
      <c r="A4370" s="2">
        <v>45849</v>
      </c>
      <c r="B4370" s="3" t="s">
        <v>78</v>
      </c>
      <c r="C4370">
        <v>12.4</v>
      </c>
      <c r="D4370">
        <v>17.399999999999999</v>
      </c>
      <c r="E4370">
        <v>97.3</v>
      </c>
      <c r="F4370">
        <v>84</v>
      </c>
      <c r="G4370">
        <v>0</v>
      </c>
      <c r="H4370">
        <v>0.9</v>
      </c>
      <c r="I4370">
        <v>0</v>
      </c>
      <c r="J4370">
        <v>1.6</v>
      </c>
      <c r="K4370">
        <f t="shared" si="336"/>
        <v>4.9999999999999982</v>
      </c>
      <c r="L4370">
        <f t="shared" si="334"/>
        <v>0.82821132747571269</v>
      </c>
      <c r="M4370">
        <f t="shared" si="335"/>
        <v>11.983747902892844</v>
      </c>
      <c r="N4370" s="10" t="str" cm="1">
        <f t="array" ref="N4370">_xlfn.IFS(AND(C4370&lt;=0, C4370-M4370&lt;=2), "escarcha",AND(C4370&lt;=0, C4370-M4370&gt;2), "helada negra", AND(C4370&gt;0, M4370+2&gt;C4370), "rocío", TRUE, "sin riesgo")</f>
        <v>rocío</v>
      </c>
      <c r="O4370">
        <f t="shared" si="337"/>
        <v>1.0031731064813931</v>
      </c>
      <c r="P4370">
        <f t="shared" si="338"/>
        <v>14.668134457248364</v>
      </c>
      <c r="Q4370" s="10" t="str" cm="1">
        <f t="array" ref="Q4370">_xlfn.IFS(AND(D4370&lt;=0, D4370-P4370&lt;=2), "escarcha",AND(D4370&lt;=0, D4370-P4370&gt;2), "helada negra", AND(D4370&gt;0, P4370+2&gt;D4370), "rocío", TRUE, "sin riesgo")</f>
        <v>sin riesgo</v>
      </c>
    </row>
    <row r="4371" spans="1:17" x14ac:dyDescent="0.35">
      <c r="A4371" s="2">
        <v>45849</v>
      </c>
      <c r="B4371" s="3" t="s">
        <v>79</v>
      </c>
      <c r="C4371">
        <v>14.6</v>
      </c>
      <c r="D4371">
        <v>17.899999999999999</v>
      </c>
      <c r="E4371">
        <v>97.2</v>
      </c>
      <c r="F4371">
        <v>83</v>
      </c>
      <c r="G4371">
        <v>0</v>
      </c>
      <c r="H4371">
        <v>1.3</v>
      </c>
      <c r="I4371">
        <v>0</v>
      </c>
      <c r="J4371">
        <v>3.1</v>
      </c>
      <c r="K4371">
        <f t="shared" si="336"/>
        <v>3.2999999999999989</v>
      </c>
      <c r="L4371">
        <f t="shared" si="334"/>
        <v>0.97037788924169277</v>
      </c>
      <c r="M4371">
        <f t="shared" si="335"/>
        <v>14.160672072466665</v>
      </c>
      <c r="N4371" s="10" t="str" cm="1">
        <f t="array" ref="N4371">_xlfn.IFS(AND(C4371&lt;=0, C4371-M4371&lt;=2), "escarcha",AND(C4371&lt;=0, C4371-M4371&gt;2), "helada negra", AND(C4371&gt;0, M4371+2&gt;C4371), "rocío", TRUE, "sin riesgo")</f>
        <v>rocío</v>
      </c>
      <c r="O4371">
        <f t="shared" si="337"/>
        <v>1.0227127303851906</v>
      </c>
      <c r="P4371">
        <f t="shared" si="338"/>
        <v>14.971437245741839</v>
      </c>
      <c r="Q4371" s="10" t="str" cm="1">
        <f t="array" ref="Q4371">_xlfn.IFS(AND(D4371&lt;=0, D4371-P4371&lt;=2), "escarcha",AND(D4371&lt;=0, D4371-P4371&gt;2), "helada negra", AND(D4371&gt;0, P4371+2&gt;D4371), "rocío", TRUE, "sin riesgo")</f>
        <v>sin riesgo</v>
      </c>
    </row>
    <row r="4372" spans="1:17" x14ac:dyDescent="0.35">
      <c r="A4372" s="2">
        <v>45849</v>
      </c>
      <c r="B4372" s="3" t="s">
        <v>80</v>
      </c>
      <c r="C4372">
        <v>17.5</v>
      </c>
      <c r="D4372">
        <v>19.3</v>
      </c>
      <c r="E4372">
        <v>85.3</v>
      </c>
      <c r="F4372">
        <v>74</v>
      </c>
      <c r="G4372">
        <v>0</v>
      </c>
      <c r="H4372">
        <v>1.8</v>
      </c>
      <c r="I4372">
        <v>0</v>
      </c>
      <c r="J4372">
        <v>3.6</v>
      </c>
      <c r="K4372">
        <f t="shared" si="336"/>
        <v>1.8000000000000007</v>
      </c>
      <c r="L4372">
        <f t="shared" si="334"/>
        <v>1.0248436022011058</v>
      </c>
      <c r="M4372">
        <f t="shared" si="335"/>
        <v>15.004556771042433</v>
      </c>
      <c r="N4372" s="10" t="str" cm="1">
        <f t="array" ref="N4372">_xlfn.IFS(AND(C4372&lt;=0, C4372-M4372&lt;=2), "escarcha",AND(C4372&lt;=0, C4372-M4372&gt;2), "helada negra", AND(C4372&gt;0, M4372+2&gt;C4372), "rocío", TRUE, "sin riesgo")</f>
        <v>sin riesgo</v>
      </c>
      <c r="O4372">
        <f t="shared" si="337"/>
        <v>0.9955423875850653</v>
      </c>
      <c r="P4372">
        <f t="shared" si="338"/>
        <v>14.549880550405833</v>
      </c>
      <c r="Q4372" s="10" t="str" cm="1">
        <f t="array" ref="Q4372">_xlfn.IFS(AND(D4372&lt;=0, D4372-P4372&lt;=2), "escarcha",AND(D4372&lt;=0, D4372-P4372&gt;2), "helada negra", AND(D4372&gt;0, P4372+2&gt;D4372), "rocío", TRUE, "sin riesgo")</f>
        <v>sin riesgo</v>
      </c>
    </row>
    <row r="4373" spans="1:17" x14ac:dyDescent="0.35">
      <c r="A4373" s="2">
        <v>45849</v>
      </c>
      <c r="B4373" s="3" t="s">
        <v>81</v>
      </c>
      <c r="C4373">
        <v>20.7</v>
      </c>
      <c r="D4373">
        <v>21.3</v>
      </c>
      <c r="E4373">
        <v>74.599999999999994</v>
      </c>
      <c r="F4373">
        <v>67</v>
      </c>
      <c r="G4373">
        <v>0</v>
      </c>
      <c r="H4373">
        <v>2.4</v>
      </c>
      <c r="I4373">
        <v>0</v>
      </c>
      <c r="J4373">
        <v>8.1</v>
      </c>
      <c r="K4373">
        <f t="shared" si="336"/>
        <v>0.60000000000000142</v>
      </c>
      <c r="L4373">
        <f t="shared" si="334"/>
        <v>1.0902929116515927</v>
      </c>
      <c r="M4373">
        <f t="shared" si="335"/>
        <v>16.025974202744187</v>
      </c>
      <c r="N4373" s="10" t="str" cm="1">
        <f t="array" ref="N4373">_xlfn.IFS(AND(C4373&lt;=0, C4373-M4373&lt;=2), "escarcha",AND(C4373&lt;=0, C4373-M4373&gt;2), "helada negra", AND(C4373&gt;0, M4373+2&gt;C4373), "rocío", TRUE, "sin riesgo")</f>
        <v>sin riesgo</v>
      </c>
      <c r="O4373">
        <f t="shared" si="337"/>
        <v>1.0197104488375426</v>
      </c>
      <c r="P4373">
        <f t="shared" si="338"/>
        <v>14.924788075624187</v>
      </c>
      <c r="Q4373" s="10" t="str" cm="1">
        <f t="array" ref="Q4373">_xlfn.IFS(AND(D4373&lt;=0, D4373-P4373&lt;=2), "escarcha",AND(D4373&lt;=0, D4373-P4373&gt;2), "helada negra", AND(D4373&gt;0, P4373+2&gt;D4373), "rocío", TRUE, "sin riesgo")</f>
        <v>sin riesgo</v>
      </c>
    </row>
    <row r="4374" spans="1:17" x14ac:dyDescent="0.35">
      <c r="A4374" s="2">
        <v>45849</v>
      </c>
      <c r="B4374" s="3" t="s">
        <v>82</v>
      </c>
      <c r="C4374">
        <v>22.4</v>
      </c>
      <c r="D4374">
        <v>21.8</v>
      </c>
      <c r="E4374">
        <v>64.2</v>
      </c>
      <c r="F4374">
        <v>64</v>
      </c>
      <c r="G4374">
        <v>0</v>
      </c>
      <c r="H4374">
        <v>3.7</v>
      </c>
      <c r="I4374">
        <v>3</v>
      </c>
      <c r="J4374">
        <v>8.6</v>
      </c>
      <c r="K4374">
        <f t="shared" si="336"/>
        <v>0.59999999999999787</v>
      </c>
      <c r="L4374">
        <f t="shared" si="334"/>
        <v>1.0441747968597228</v>
      </c>
      <c r="M4374">
        <f t="shared" si="335"/>
        <v>15.305404858904357</v>
      </c>
      <c r="N4374" s="10" t="str" cm="1">
        <f t="array" ref="N4374">_xlfn.IFS(AND(C4374&lt;=0, C4374-M4374&lt;=2), "escarcha",AND(C4374&lt;=0, C4374-M4374&gt;2), "helada negra", AND(C4374&gt;0, M4374+2&gt;C4374), "rocío", TRUE, "sin riesgo")</f>
        <v>sin riesgo</v>
      </c>
      <c r="O4374">
        <f t="shared" si="337"/>
        <v>1.004494501358894</v>
      </c>
      <c r="P4374">
        <f t="shared" si="338"/>
        <v>14.688623256989738</v>
      </c>
      <c r="Q4374" s="10" t="str" cm="1">
        <f t="array" ref="Q4374">_xlfn.IFS(AND(D4374&lt;=0, D4374-P4374&lt;=2), "escarcha",AND(D4374&lt;=0, D4374-P4374&gt;2), "helada negra", AND(D4374&gt;0, P4374+2&gt;D4374), "rocío", TRUE, "sin riesgo")</f>
        <v>sin riesgo</v>
      </c>
    </row>
    <row r="4375" spans="1:17" x14ac:dyDescent="0.35">
      <c r="A4375" s="2">
        <v>45849</v>
      </c>
      <c r="B4375" s="3" t="s">
        <v>83</v>
      </c>
      <c r="C4375">
        <v>22.9</v>
      </c>
      <c r="D4375">
        <v>23.1</v>
      </c>
      <c r="E4375">
        <v>62.9</v>
      </c>
      <c r="F4375">
        <v>61</v>
      </c>
      <c r="G4375">
        <v>0</v>
      </c>
      <c r="H4375">
        <v>4</v>
      </c>
      <c r="I4375">
        <v>0</v>
      </c>
      <c r="J4375">
        <v>9.9</v>
      </c>
      <c r="K4375">
        <f t="shared" si="336"/>
        <v>0.20000000000000284</v>
      </c>
      <c r="L4375">
        <f t="shared" si="334"/>
        <v>1.0540585376942377</v>
      </c>
      <c r="M4375">
        <f t="shared" si="335"/>
        <v>15.459495019274639</v>
      </c>
      <c r="N4375" s="10" t="str" cm="1">
        <f t="array" ref="N4375">_xlfn.IFS(AND(C4375&lt;=0, C4375-M4375&lt;=2), "escarcha",AND(C4375&lt;=0, C4375-M4375&gt;2), "helada negra", AND(C4375&gt;0, M4375+2&gt;C4375), "rocío", TRUE, "sin riesgo")</f>
        <v>sin riesgo</v>
      </c>
      <c r="O4375">
        <f t="shared" si="337"/>
        <v>1.0354906324198336</v>
      </c>
      <c r="P4375">
        <f t="shared" si="338"/>
        <v>15.170167949338554</v>
      </c>
      <c r="Q4375" s="10" t="str" cm="1">
        <f t="array" ref="Q4375">_xlfn.IFS(AND(D4375&lt;=0, D4375-P4375&lt;=2), "escarcha",AND(D4375&lt;=0, D4375-P4375&gt;2), "helada negra", AND(D4375&gt;0, P4375+2&gt;D4375), "rocío", TRUE, "sin riesgo")</f>
        <v>sin riesgo</v>
      </c>
    </row>
    <row r="4376" spans="1:17" x14ac:dyDescent="0.35">
      <c r="A4376" s="2">
        <v>45849</v>
      </c>
      <c r="B4376" s="3" t="s">
        <v>84</v>
      </c>
      <c r="C4376">
        <v>22.7</v>
      </c>
      <c r="D4376">
        <v>22.5</v>
      </c>
      <c r="E4376">
        <v>60.4</v>
      </c>
      <c r="F4376">
        <v>62</v>
      </c>
      <c r="G4376">
        <v>0</v>
      </c>
      <c r="H4376">
        <v>2.7</v>
      </c>
      <c r="I4376">
        <v>7</v>
      </c>
      <c r="J4376">
        <v>6.3</v>
      </c>
      <c r="K4376">
        <f t="shared" si="336"/>
        <v>0.19999999999999929</v>
      </c>
      <c r="L4376">
        <f t="shared" si="334"/>
        <v>1.0013788647643733</v>
      </c>
      <c r="M4376">
        <f t="shared" si="335"/>
        <v>14.640319176696854</v>
      </c>
      <c r="N4376" s="10" t="str" cm="1">
        <f t="array" ref="N4376">_xlfn.IFS(AND(C4376&lt;=0, C4376-M4376&lt;=2), "escarcha",AND(C4376&lt;=0, C4376-M4376&gt;2), "helada negra", AND(C4376&gt;0, M4376+2&gt;C4376), "rocío", TRUE, "sin riesgo")</f>
        <v>sin riesgo</v>
      </c>
      <c r="O4376">
        <f t="shared" si="337"/>
        <v>1.0153832696301719</v>
      </c>
      <c r="P4376">
        <f t="shared" si="338"/>
        <v>14.857582438955061</v>
      </c>
      <c r="Q4376" s="10" t="str" cm="1">
        <f t="array" ref="Q4376">_xlfn.IFS(AND(D4376&lt;=0, D4376-P4376&lt;=2), "escarcha",AND(D4376&lt;=0, D4376-P4376&gt;2), "helada negra", AND(D4376&gt;0, P4376+2&gt;D4376), "rocío", TRUE, "sin riesgo")</f>
        <v>sin riesgo</v>
      </c>
    </row>
    <row r="4377" spans="1:17" x14ac:dyDescent="0.35">
      <c r="A4377" s="2">
        <v>45849</v>
      </c>
      <c r="B4377" s="3" t="s">
        <v>85</v>
      </c>
      <c r="C4377">
        <v>23.7</v>
      </c>
      <c r="D4377">
        <v>24</v>
      </c>
      <c r="E4377">
        <v>61.1</v>
      </c>
      <c r="F4377">
        <v>57</v>
      </c>
      <c r="G4377">
        <v>0</v>
      </c>
      <c r="H4377">
        <v>2.2999999999999998</v>
      </c>
      <c r="I4377">
        <v>0</v>
      </c>
      <c r="J4377">
        <v>5.6</v>
      </c>
      <c r="K4377">
        <f t="shared" si="336"/>
        <v>0.30000000000000071</v>
      </c>
      <c r="L4377">
        <f t="shared" si="334"/>
        <v>1.0733329076019196</v>
      </c>
      <c r="M4377">
        <f t="shared" si="335"/>
        <v>15.760516956227372</v>
      </c>
      <c r="N4377" s="10" t="str" cm="1">
        <f t="array" ref="N4377">_xlfn.IFS(AND(C4377&lt;=0, C4377-M4377&lt;=2), "escarcha",AND(C4377&lt;=0, C4377-M4377&gt;2), "helada negra", AND(C4377&gt;0, M4377+2&gt;C4377), "rocío", TRUE, "sin riesgo")</f>
        <v>sin riesgo</v>
      </c>
      <c r="O4377">
        <f t="shared" si="337"/>
        <v>1.0219134365498741</v>
      </c>
      <c r="P4377">
        <f t="shared" si="338"/>
        <v>14.959016244957219</v>
      </c>
      <c r="Q4377" s="10" t="str" cm="1">
        <f t="array" ref="Q4377">_xlfn.IFS(AND(D4377&lt;=0, D4377-P4377&lt;=2), "escarcha",AND(D4377&lt;=0, D4377-P4377&gt;2), "helada negra", AND(D4377&gt;0, P4377+2&gt;D4377), "rocío", TRUE, "sin riesgo")</f>
        <v>sin riesgo</v>
      </c>
    </row>
    <row r="4378" spans="1:17" x14ac:dyDescent="0.35">
      <c r="A4378" s="2">
        <v>45849</v>
      </c>
      <c r="B4378" s="3" t="s">
        <v>86</v>
      </c>
      <c r="C4378">
        <v>23.9</v>
      </c>
      <c r="D4378">
        <v>23.5</v>
      </c>
      <c r="E4378">
        <v>58.4</v>
      </c>
      <c r="F4378">
        <v>58</v>
      </c>
      <c r="G4378">
        <v>2</v>
      </c>
      <c r="H4378">
        <v>5.8</v>
      </c>
      <c r="I4378">
        <v>8</v>
      </c>
      <c r="J4378">
        <v>9.6</v>
      </c>
      <c r="K4378">
        <f t="shared" si="336"/>
        <v>0.39999999999999858</v>
      </c>
      <c r="L4378">
        <f t="shared" si="334"/>
        <v>1.040168855116038</v>
      </c>
      <c r="M4378">
        <f t="shared" si="335"/>
        <v>15.243003461351828</v>
      </c>
      <c r="N4378" s="10" t="str" cm="1">
        <f t="array" ref="N4378">_xlfn.IFS(AND(C4378&lt;=0, C4378-M4378&lt;=2), "escarcha",AND(C4378&lt;=0, C4378-M4378&gt;2), "helada negra", AND(C4378&gt;0, M4378+2&gt;C4378), "rocío", TRUE, "sin riesgo")</f>
        <v>sin riesgo</v>
      </c>
      <c r="O4378">
        <f t="shared" si="337"/>
        <v>1.009214071650697</v>
      </c>
      <c r="P4378">
        <f t="shared" si="338"/>
        <v>14.761828843467333</v>
      </c>
      <c r="Q4378" s="10" t="str" cm="1">
        <f t="array" ref="Q4378">_xlfn.IFS(AND(D4378&lt;=0, D4378-P4378&lt;=2), "escarcha",AND(D4378&lt;=0, D4378-P4378&gt;2), "helada negra", AND(D4378&gt;0, P4378+2&gt;D4378), "rocío", TRUE, "sin riesgo")</f>
        <v>sin riesgo</v>
      </c>
    </row>
    <row r="4379" spans="1:17" x14ac:dyDescent="0.35">
      <c r="A4379" s="2">
        <v>45849</v>
      </c>
      <c r="B4379" s="3" t="s">
        <v>87</v>
      </c>
      <c r="C4379">
        <v>25.3</v>
      </c>
      <c r="D4379">
        <v>25.2</v>
      </c>
      <c r="E4379">
        <v>50.1</v>
      </c>
      <c r="F4379">
        <v>50</v>
      </c>
      <c r="G4379">
        <v>0</v>
      </c>
      <c r="H4379">
        <v>3.3</v>
      </c>
      <c r="I4379">
        <v>4</v>
      </c>
      <c r="J4379">
        <v>7.7</v>
      </c>
      <c r="K4379">
        <f t="shared" si="336"/>
        <v>0.10000000000000142</v>
      </c>
      <c r="L4379">
        <f t="shared" si="334"/>
        <v>0.9705952508125737</v>
      </c>
      <c r="M4379">
        <f t="shared" si="335"/>
        <v>14.164028874643341</v>
      </c>
      <c r="N4379" s="10" t="str" cm="1">
        <f t="array" ref="N4379">_xlfn.IFS(AND(C4379&lt;=0, C4379-M4379&lt;=2), "escarcha",AND(C4379&lt;=0, C4379-M4379&gt;2), "helada negra", AND(C4379&gt;0, M4379+2&gt;C4379), "rocío", TRUE, "sin riesgo")</f>
        <v>sin riesgo</v>
      </c>
      <c r="O4379">
        <f t="shared" si="337"/>
        <v>0.96264613885550332</v>
      </c>
      <c r="P4379">
        <f t="shared" si="338"/>
        <v>14.041324505358409</v>
      </c>
      <c r="Q4379" s="10" t="str" cm="1">
        <f t="array" ref="Q4379">_xlfn.IFS(AND(D4379&lt;=0, D4379-P4379&lt;=2), "escarcha",AND(D4379&lt;=0, D4379-P4379&gt;2), "helada negra", AND(D4379&gt;0, P4379+2&gt;D4379), "rocío", TRUE, "sin riesgo")</f>
        <v>sin riesgo</v>
      </c>
    </row>
    <row r="4380" spans="1:17" x14ac:dyDescent="0.35">
      <c r="A4380" s="2">
        <v>45849</v>
      </c>
      <c r="B4380" s="3" t="s">
        <v>88</v>
      </c>
      <c r="C4380">
        <v>25.8</v>
      </c>
      <c r="D4380">
        <v>24</v>
      </c>
      <c r="E4380">
        <v>49.5</v>
      </c>
      <c r="F4380">
        <v>50</v>
      </c>
      <c r="G4380">
        <v>0</v>
      </c>
      <c r="H4380">
        <v>6.8</v>
      </c>
      <c r="I4380">
        <v>4</v>
      </c>
      <c r="J4380">
        <v>15.1</v>
      </c>
      <c r="K4380">
        <f t="shared" si="336"/>
        <v>1.8000000000000007</v>
      </c>
      <c r="L4380">
        <f t="shared" si="334"/>
        <v>0.98823605002011994</v>
      </c>
      <c r="M4380">
        <f t="shared" si="335"/>
        <v>14.436755267972677</v>
      </c>
      <c r="N4380" s="10" t="str" cm="1">
        <f t="array" ref="N4380">_xlfn.IFS(AND(C4380&lt;=0, C4380-M4380&lt;=2), "escarcha",AND(C4380&lt;=0, C4380-M4380&gt;2), "helada negra", AND(C4380&gt;0, M4380+2&gt;C4380), "rocío", TRUE, "sin riesgo")</f>
        <v>sin riesgo</v>
      </c>
      <c r="O4380">
        <f t="shared" si="337"/>
        <v>0.89088517414347013</v>
      </c>
      <c r="P4380">
        <f t="shared" si="338"/>
        <v>12.938881738117059</v>
      </c>
      <c r="Q4380" s="10" t="str" cm="1">
        <f t="array" ref="Q4380">_xlfn.IFS(AND(D4380&lt;=0, D4380-P4380&lt;=2), "escarcha",AND(D4380&lt;=0, D4380-P4380&gt;2), "helada negra", AND(D4380&gt;0, P4380+2&gt;D4380), "rocío", TRUE, "sin riesgo")</f>
        <v>sin riesgo</v>
      </c>
    </row>
    <row r="4381" spans="1:17" x14ac:dyDescent="0.35">
      <c r="A4381" s="2">
        <v>45849</v>
      </c>
      <c r="B4381" s="3" t="s">
        <v>89</v>
      </c>
      <c r="C4381">
        <v>25.8</v>
      </c>
      <c r="D4381">
        <v>25.5</v>
      </c>
      <c r="E4381">
        <v>42.8</v>
      </c>
      <c r="F4381">
        <v>44</v>
      </c>
      <c r="G4381">
        <v>4</v>
      </c>
      <c r="H4381">
        <v>7.3</v>
      </c>
      <c r="I4381">
        <v>13</v>
      </c>
      <c r="J4381">
        <v>14.2</v>
      </c>
      <c r="K4381">
        <f t="shared" si="336"/>
        <v>0.30000000000000071</v>
      </c>
      <c r="L4381">
        <f t="shared" si="334"/>
        <v>0.84280148303322644</v>
      </c>
      <c r="M4381">
        <f t="shared" si="335"/>
        <v>12.20546117538224</v>
      </c>
      <c r="N4381" s="10" t="str" cm="1">
        <f t="array" ref="N4381">_xlfn.IFS(AND(C4381&lt;=0, C4381-M4381&lt;=2), "escarcha",AND(C4381&lt;=0, C4381-M4381&gt;2), "helada negra", AND(C4381&gt;0, M4381+2&gt;C4381), "rocío", TRUE, "sin riesgo")</f>
        <v>sin riesgo</v>
      </c>
      <c r="O4381">
        <f t="shared" si="337"/>
        <v>0.85265279864142351</v>
      </c>
      <c r="P4381">
        <f t="shared" si="338"/>
        <v>12.355380776104242</v>
      </c>
      <c r="Q4381" s="10" t="str" cm="1">
        <f t="array" ref="Q4381">_xlfn.IFS(AND(D4381&lt;=0, D4381-P4381&lt;=2), "escarcha",AND(D4381&lt;=0, D4381-P4381&gt;2), "helada negra", AND(D4381&gt;0, P4381+2&gt;D4381), "rocío", TRUE, "sin riesgo")</f>
        <v>sin riesgo</v>
      </c>
    </row>
    <row r="4382" spans="1:17" x14ac:dyDescent="0.35">
      <c r="A4382" s="2">
        <v>45849</v>
      </c>
      <c r="B4382" s="3" t="s">
        <v>90</v>
      </c>
      <c r="C4382">
        <v>25.2</v>
      </c>
      <c r="D4382">
        <v>24.4</v>
      </c>
      <c r="E4382">
        <v>50.9</v>
      </c>
      <c r="F4382">
        <v>51</v>
      </c>
      <c r="G4382">
        <v>0</v>
      </c>
      <c r="H4382">
        <v>7.4</v>
      </c>
      <c r="I4382">
        <v>2</v>
      </c>
      <c r="J4382">
        <v>12.9</v>
      </c>
      <c r="K4382">
        <f t="shared" si="336"/>
        <v>0.80000000000000071</v>
      </c>
      <c r="L4382">
        <f t="shared" si="334"/>
        <v>0.98048605698383429</v>
      </c>
      <c r="M4382">
        <f t="shared" si="335"/>
        <v>14.316869336357986</v>
      </c>
      <c r="N4382" s="10" t="str" cm="1">
        <f t="array" ref="N4382">_xlfn.IFS(AND(C4382&lt;=0, C4382-M4382&lt;=2), "escarcha",AND(C4382&lt;=0, C4382-M4382&gt;2), "helada negra", AND(C4382&gt;0, M4382+2&gt;C4382), "rocío", TRUE, "sin riesgo")</f>
        <v>sin riesgo</v>
      </c>
      <c r="O4382">
        <f t="shared" si="337"/>
        <v>0.93467967647000627</v>
      </c>
      <c r="P4382">
        <f t="shared" si="338"/>
        <v>13.610556548097762</v>
      </c>
      <c r="Q4382" s="10" t="str" cm="1">
        <f t="array" ref="Q4382">_xlfn.IFS(AND(D4382&lt;=0, D4382-P4382&lt;=2), "escarcha",AND(D4382&lt;=0, D4382-P4382&gt;2), "helada negra", AND(D4382&gt;0, P4382+2&gt;D4382), "rocío", TRUE, "sin riesgo")</f>
        <v>sin riesgo</v>
      </c>
    </row>
    <row r="4383" spans="1:17" x14ac:dyDescent="0.35">
      <c r="A4383" s="2">
        <v>45849</v>
      </c>
      <c r="B4383" s="3" t="s">
        <v>91</v>
      </c>
      <c r="C4383">
        <v>26.6</v>
      </c>
      <c r="D4383">
        <v>26.2</v>
      </c>
      <c r="E4383">
        <v>49.8</v>
      </c>
      <c r="F4383">
        <v>46</v>
      </c>
      <c r="G4383">
        <v>2</v>
      </c>
      <c r="H4383">
        <v>4.4000000000000004</v>
      </c>
      <c r="I4383">
        <v>9</v>
      </c>
      <c r="J4383">
        <v>10.6</v>
      </c>
      <c r="K4383">
        <f t="shared" si="336"/>
        <v>0.40000000000000213</v>
      </c>
      <c r="L4383">
        <f t="shared" si="334"/>
        <v>1.0415519631515502</v>
      </c>
      <c r="M4383">
        <f t="shared" si="335"/>
        <v>15.26454501873663</v>
      </c>
      <c r="N4383" s="10" t="str" cm="1">
        <f t="array" ref="N4383">_xlfn.IFS(AND(C4383&lt;=0, C4383-M4383&lt;=2), "escarcha",AND(C4383&lt;=0, C4383-M4383&gt;2), "helada negra", AND(C4383&gt;0, M4383+2&gt;C4383), "rocío", TRUE, "sin riesgo")</f>
        <v>sin riesgo</v>
      </c>
      <c r="O4383">
        <f t="shared" si="337"/>
        <v>0.9385766925987602</v>
      </c>
      <c r="P4383">
        <f t="shared" si="338"/>
        <v>13.670495777727519</v>
      </c>
      <c r="Q4383" s="10" t="str" cm="1">
        <f t="array" ref="Q4383">_xlfn.IFS(AND(D4383&lt;=0, D4383-P4383&lt;=2), "escarcha",AND(D4383&lt;=0, D4383-P4383&gt;2), "helada negra", AND(D4383&gt;0, P4383+2&gt;D4383), "rocío", TRUE, "sin riesgo")</f>
        <v>sin riesgo</v>
      </c>
    </row>
    <row r="4384" spans="1:17" x14ac:dyDescent="0.35">
      <c r="A4384" s="2">
        <v>45849</v>
      </c>
      <c r="B4384" s="3" t="s">
        <v>92</v>
      </c>
      <c r="C4384">
        <v>25.9</v>
      </c>
      <c r="D4384">
        <v>26.1</v>
      </c>
      <c r="E4384">
        <v>47</v>
      </c>
      <c r="F4384">
        <v>44</v>
      </c>
      <c r="G4384">
        <v>5</v>
      </c>
      <c r="H4384">
        <v>5.9</v>
      </c>
      <c r="I4384">
        <v>14</v>
      </c>
      <c r="J4384">
        <v>14.2</v>
      </c>
      <c r="K4384">
        <f t="shared" si="336"/>
        <v>0.20000000000000284</v>
      </c>
      <c r="L4384">
        <f t="shared" ref="L4384:L4447" si="339">(LN(E4384/100))+((17.625*C4384)/(243.04+C4384))</f>
        <v>0.94233556252050954</v>
      </c>
      <c r="M4384">
        <f t="shared" ref="M4384:M4447" si="340">(243.04*L4384)/(17.625-L4384)</f>
        <v>13.728336739810791</v>
      </c>
      <c r="N4384" s="10" t="str" cm="1">
        <f t="array" ref="N4384">_xlfn.IFS(AND(C4384&lt;=0, C4384-M4384&lt;=2), "escarcha",AND(C4384&lt;=0, C4384-M4384&gt;2), "helada negra", AND(C4384&gt;0, M4384+2&gt;C4384), "rocío", TRUE, "sin riesgo")</f>
        <v>sin riesgo</v>
      </c>
      <c r="O4384">
        <f t="shared" si="337"/>
        <v>0.88821354765522009</v>
      </c>
      <c r="P4384">
        <f t="shared" si="338"/>
        <v>12.898020849867606</v>
      </c>
      <c r="Q4384" s="10" t="str" cm="1">
        <f t="array" ref="Q4384">_xlfn.IFS(AND(D4384&lt;=0, D4384-P4384&lt;=2), "escarcha",AND(D4384&lt;=0, D4384-P4384&gt;2), "helada negra", AND(D4384&gt;0, P4384+2&gt;D4384), "rocío", TRUE, "sin riesgo")</f>
        <v>sin riesgo</v>
      </c>
    </row>
    <row r="4385" spans="1:17" x14ac:dyDescent="0.35">
      <c r="A4385" s="2">
        <v>45849</v>
      </c>
      <c r="B4385" s="3" t="s">
        <v>93</v>
      </c>
      <c r="C4385">
        <v>28</v>
      </c>
      <c r="D4385">
        <v>25.7</v>
      </c>
      <c r="E4385">
        <v>34.6</v>
      </c>
      <c r="F4385">
        <v>40</v>
      </c>
      <c r="G4385">
        <v>0</v>
      </c>
      <c r="H4385">
        <v>6.8</v>
      </c>
      <c r="I4385">
        <v>0</v>
      </c>
      <c r="J4385">
        <v>14</v>
      </c>
      <c r="K4385">
        <f t="shared" si="336"/>
        <v>2.3000000000000007</v>
      </c>
      <c r="L4385">
        <f t="shared" si="339"/>
        <v>0.75944795888550476</v>
      </c>
      <c r="M4385">
        <f t="shared" si="340"/>
        <v>10.943978084890251</v>
      </c>
      <c r="N4385" s="10" t="str" cm="1">
        <f t="array" ref="N4385">_xlfn.IFS(AND(C4385&lt;=0, C4385-M4385&lt;=2), "escarcha",AND(C4385&lt;=0, C4385-M4385&gt;2), "helada negra", AND(C4385&gt;0, M4385+2&gt;C4385), "rocío", TRUE, "sin riesgo")</f>
        <v>sin riesgo</v>
      </c>
      <c r="O4385">
        <f t="shared" si="337"/>
        <v>0.76921384504033463</v>
      </c>
      <c r="P4385">
        <f t="shared" si="338"/>
        <v>11.091131032390003</v>
      </c>
      <c r="Q4385" s="10" t="str" cm="1">
        <f t="array" ref="Q4385">_xlfn.IFS(AND(D4385&lt;=0, D4385-P4385&lt;=2), "escarcha",AND(D4385&lt;=0, D4385-P4385&gt;2), "helada negra", AND(D4385&gt;0, P4385+2&gt;D4385), "rocío", TRUE, "sin riesgo")</f>
        <v>sin riesgo</v>
      </c>
    </row>
    <row r="4386" spans="1:17" x14ac:dyDescent="0.35">
      <c r="A4386" s="2">
        <v>45849</v>
      </c>
      <c r="B4386" s="3" t="s">
        <v>94</v>
      </c>
      <c r="C4386">
        <v>28.3</v>
      </c>
      <c r="D4386">
        <v>26.5</v>
      </c>
      <c r="E4386">
        <v>34.299999999999997</v>
      </c>
      <c r="F4386">
        <v>37</v>
      </c>
      <c r="G4386">
        <v>1</v>
      </c>
      <c r="H4386">
        <v>3.3</v>
      </c>
      <c r="I4386">
        <v>9</v>
      </c>
      <c r="J4386">
        <v>9.1999999999999993</v>
      </c>
      <c r="K4386">
        <f t="shared" si="336"/>
        <v>1.8000000000000007</v>
      </c>
      <c r="L4386">
        <f t="shared" si="339"/>
        <v>0.76821317216404927</v>
      </c>
      <c r="M4386">
        <f t="shared" si="340"/>
        <v>11.076044994200098</v>
      </c>
      <c r="N4386" s="10" t="str" cm="1">
        <f t="array" ref="N4386">_xlfn.IFS(AND(C4386&lt;=0, C4386-M4386&lt;=2), "escarcha",AND(C4386&lt;=0, C4386-M4386&gt;2), "helada negra", AND(C4386&gt;0, M4386+2&gt;C4386), "rocío", TRUE, "sin riesgo")</f>
        <v>sin riesgo</v>
      </c>
      <c r="O4386">
        <f t="shared" si="337"/>
        <v>0.73856103822398966</v>
      </c>
      <c r="P4386">
        <f t="shared" si="338"/>
        <v>10.629824034319652</v>
      </c>
      <c r="Q4386" s="10" t="str" cm="1">
        <f t="array" ref="Q4386">_xlfn.IFS(AND(D4386&lt;=0, D4386-P4386&lt;=2), "escarcha",AND(D4386&lt;=0, D4386-P4386&gt;2), "helada negra", AND(D4386&gt;0, P4386+2&gt;D4386), "rocío", TRUE, "sin riesgo")</f>
        <v>sin riesgo</v>
      </c>
    </row>
    <row r="4387" spans="1:17" x14ac:dyDescent="0.35">
      <c r="A4387" s="2">
        <v>45849</v>
      </c>
      <c r="B4387" s="3" t="s">
        <v>95</v>
      </c>
      <c r="C4387">
        <v>26.1</v>
      </c>
      <c r="D4387">
        <v>27.9</v>
      </c>
      <c r="E4387">
        <v>38.4</v>
      </c>
      <c r="F4387">
        <v>38</v>
      </c>
      <c r="G4387">
        <v>0</v>
      </c>
      <c r="H4387">
        <v>4.2</v>
      </c>
      <c r="I4387">
        <v>0</v>
      </c>
      <c r="J4387">
        <v>10.8</v>
      </c>
      <c r="K4387">
        <f t="shared" si="336"/>
        <v>1.7999999999999972</v>
      </c>
      <c r="L4387">
        <f t="shared" si="339"/>
        <v>0.75208137333064018</v>
      </c>
      <c r="M4387">
        <f t="shared" si="340"/>
        <v>10.833090647718006</v>
      </c>
      <c r="N4387" s="10" t="str" cm="1">
        <f t="array" ref="N4387">_xlfn.IFS(AND(C4387&lt;=0, C4387-M4387&lt;=2), "escarcha",AND(C4387&lt;=0, C4387-M4387&gt;2), "helada negra", AND(C4387&gt;0, M4387+2&gt;C4387), "rocío", TRUE, "sin riesgo")</f>
        <v>sin riesgo</v>
      </c>
      <c r="O4387">
        <f t="shared" si="337"/>
        <v>0.84734732385271083</v>
      </c>
      <c r="P4387">
        <f t="shared" si="338"/>
        <v>12.274618956795175</v>
      </c>
      <c r="Q4387" s="10" t="str" cm="1">
        <f t="array" ref="Q4387">_xlfn.IFS(AND(D4387&lt;=0, D4387-P4387&lt;=2), "escarcha",AND(D4387&lt;=0, D4387-P4387&gt;2), "helada negra", AND(D4387&gt;0, P4387+2&gt;D4387), "rocío", TRUE, "sin riesgo")</f>
        <v>sin riesgo</v>
      </c>
    </row>
    <row r="4388" spans="1:17" x14ac:dyDescent="0.35">
      <c r="A4388" s="2">
        <v>45849</v>
      </c>
      <c r="B4388" s="3" t="s">
        <v>96</v>
      </c>
      <c r="C4388">
        <v>27.6</v>
      </c>
      <c r="D4388">
        <v>27.7</v>
      </c>
      <c r="E4388">
        <v>34.6</v>
      </c>
      <c r="F4388">
        <v>36</v>
      </c>
      <c r="G4388">
        <v>8</v>
      </c>
      <c r="H4388">
        <v>3.7</v>
      </c>
      <c r="I4388">
        <v>21</v>
      </c>
      <c r="J4388">
        <v>9.1999999999999993</v>
      </c>
      <c r="K4388">
        <f t="shared" si="336"/>
        <v>9.9999999999997868E-2</v>
      </c>
      <c r="L4388">
        <f t="shared" si="339"/>
        <v>0.73608964446459124</v>
      </c>
      <c r="M4388">
        <f t="shared" si="340"/>
        <v>10.592703935576241</v>
      </c>
      <c r="N4388" s="10" t="str" cm="1">
        <f t="array" ref="N4388">_xlfn.IFS(AND(C4388&lt;=0, C4388-M4388&lt;=2), "escarcha",AND(C4388&lt;=0, C4388-M4388&gt;2), "helada negra", AND(C4388&gt;0, M4388+2&gt;C4388), "rocío", TRUE, "sin riesgo")</f>
        <v>sin riesgo</v>
      </c>
      <c r="O4388">
        <f t="shared" si="337"/>
        <v>0.78160095014844977</v>
      </c>
      <c r="P4388">
        <f t="shared" si="338"/>
        <v>11.278026149107562</v>
      </c>
      <c r="Q4388" s="10" t="str" cm="1">
        <f t="array" ref="Q4388">_xlfn.IFS(AND(D4388&lt;=0, D4388-P4388&lt;=2), "escarcha",AND(D4388&lt;=0, D4388-P4388&gt;2), "helada negra", AND(D4388&gt;0, P4388+2&gt;D4388), "rocío", TRUE, "sin riesgo")</f>
        <v>sin riesgo</v>
      </c>
    </row>
    <row r="4389" spans="1:17" x14ac:dyDescent="0.35">
      <c r="A4389" s="2">
        <v>45849</v>
      </c>
      <c r="B4389" s="3" t="s">
        <v>97</v>
      </c>
      <c r="C4389">
        <v>27.4</v>
      </c>
      <c r="D4389">
        <v>27</v>
      </c>
      <c r="E4389">
        <v>29.9</v>
      </c>
      <c r="F4389">
        <v>34</v>
      </c>
      <c r="G4389">
        <v>5</v>
      </c>
      <c r="H4389">
        <v>4</v>
      </c>
      <c r="I4389">
        <v>15</v>
      </c>
      <c r="J4389">
        <v>10.3</v>
      </c>
      <c r="K4389">
        <f t="shared" si="336"/>
        <v>0.39999999999999858</v>
      </c>
      <c r="L4389">
        <f t="shared" si="339"/>
        <v>0.57838937413048375</v>
      </c>
      <c r="M4389">
        <f t="shared" si="340"/>
        <v>8.2463169115474795</v>
      </c>
      <c r="N4389" s="10" t="str" cm="1">
        <f t="array" ref="N4389">_xlfn.IFS(AND(C4389&lt;=0, C4389-M4389&lt;=2), "escarcha",AND(C4389&lt;=0, C4389-M4389&gt;2), "helada negra", AND(C4389&gt;0, M4389+2&gt;C4389), "rocío", TRUE, "sin riesgo")</f>
        <v>sin riesgo</v>
      </c>
      <c r="O4389">
        <f t="shared" si="337"/>
        <v>0.68342926619435684</v>
      </c>
      <c r="P4389">
        <f t="shared" si="338"/>
        <v>9.8043240184592193</v>
      </c>
      <c r="Q4389" s="10" t="str" cm="1">
        <f t="array" ref="Q4389">_xlfn.IFS(AND(D4389&lt;=0, D4389-P4389&lt;=2), "escarcha",AND(D4389&lt;=0, D4389-P4389&gt;2), "helada negra", AND(D4389&gt;0, P4389+2&gt;D4389), "rocío", TRUE, "sin riesgo")</f>
        <v>sin riesgo</v>
      </c>
    </row>
    <row r="4390" spans="1:17" x14ac:dyDescent="0.35">
      <c r="A4390" s="2">
        <v>45849</v>
      </c>
      <c r="B4390" s="3" t="s">
        <v>98</v>
      </c>
      <c r="C4390">
        <v>27.4</v>
      </c>
      <c r="D4390">
        <v>26.8</v>
      </c>
      <c r="E4390">
        <v>27.3</v>
      </c>
      <c r="F4390">
        <v>29</v>
      </c>
      <c r="G4390">
        <v>4</v>
      </c>
      <c r="H4390">
        <v>3.8</v>
      </c>
      <c r="I4390">
        <v>15</v>
      </c>
      <c r="J4390">
        <v>9.8000000000000007</v>
      </c>
      <c r="K4390">
        <f t="shared" si="336"/>
        <v>0.59999999999999787</v>
      </c>
      <c r="L4390">
        <f t="shared" si="339"/>
        <v>0.48741759592475709</v>
      </c>
      <c r="M4390">
        <f t="shared" si="340"/>
        <v>6.912408630366861</v>
      </c>
      <c r="N4390" s="10" t="str" cm="1">
        <f t="array" ref="N4390">_xlfn.IFS(AND(C4390&lt;=0, C4390-M4390&lt;=2), "escarcha",AND(C4390&lt;=0, C4390-M4390&gt;2), "helada negra", AND(C4390&gt;0, M4390+2&gt;C4390), "rocío", TRUE, "sin riesgo")</f>
        <v>sin riesgo</v>
      </c>
      <c r="O4390">
        <f t="shared" si="337"/>
        <v>0.51260741097140383</v>
      </c>
      <c r="P4390">
        <f t="shared" si="338"/>
        <v>7.2803440263733536</v>
      </c>
      <c r="Q4390" s="10" t="str" cm="1">
        <f t="array" ref="Q4390">_xlfn.IFS(AND(D4390&lt;=0, D4390-P4390&lt;=2), "escarcha",AND(D4390&lt;=0, D4390-P4390&gt;2), "helada negra", AND(D4390&gt;0, P4390+2&gt;D4390), "rocío", TRUE, "sin riesgo")</f>
        <v>sin riesgo</v>
      </c>
    </row>
    <row r="4391" spans="1:17" x14ac:dyDescent="0.35">
      <c r="A4391" s="2">
        <v>45849</v>
      </c>
      <c r="B4391" s="3" t="s">
        <v>99</v>
      </c>
      <c r="C4391">
        <v>26.7</v>
      </c>
      <c r="D4391">
        <v>26.9</v>
      </c>
      <c r="E4391">
        <v>24.9</v>
      </c>
      <c r="F4391">
        <v>24</v>
      </c>
      <c r="G4391">
        <v>4</v>
      </c>
      <c r="H4391">
        <v>3.9</v>
      </c>
      <c r="I4391">
        <v>13</v>
      </c>
      <c r="J4391">
        <v>9.6999999999999993</v>
      </c>
      <c r="K4391">
        <f t="shared" si="336"/>
        <v>0.19999999999999929</v>
      </c>
      <c r="L4391">
        <f t="shared" si="339"/>
        <v>0.35429426610717196</v>
      </c>
      <c r="M4391">
        <f t="shared" si="340"/>
        <v>4.9857648993292383</v>
      </c>
      <c r="N4391" s="10" t="str" cm="1">
        <f t="array" ref="N4391">_xlfn.IFS(AND(C4391&lt;=0, C4391-M4391&lt;=2), "escarcha",AND(C4391&lt;=0, C4391-M4391&gt;2), "helada negra", AND(C4391&gt;0, M4391+2&gt;C4391), "rocío", TRUE, "sin riesgo")</f>
        <v>sin riesgo</v>
      </c>
      <c r="O4391">
        <f t="shared" si="337"/>
        <v>0.32924616936541073</v>
      </c>
      <c r="P4391">
        <f t="shared" si="338"/>
        <v>4.6265684506237825</v>
      </c>
      <c r="Q4391" s="10" t="str" cm="1">
        <f t="array" ref="Q4391">_xlfn.IFS(AND(D4391&lt;=0, D4391-P4391&lt;=2), "escarcha",AND(D4391&lt;=0, D4391-P4391&gt;2), "helada negra", AND(D4391&gt;0, P4391+2&gt;D4391), "rocío", TRUE, "sin riesgo")</f>
        <v>sin riesgo</v>
      </c>
    </row>
    <row r="4392" spans="1:17" x14ac:dyDescent="0.35">
      <c r="A4392" s="2">
        <v>45849</v>
      </c>
      <c r="B4392" s="3" t="s">
        <v>100</v>
      </c>
      <c r="C4392">
        <v>26.8</v>
      </c>
      <c r="D4392">
        <v>26.5</v>
      </c>
      <c r="E4392">
        <v>38.5</v>
      </c>
      <c r="F4392">
        <v>26</v>
      </c>
      <c r="G4392">
        <v>0</v>
      </c>
      <c r="H4392">
        <v>3.6</v>
      </c>
      <c r="I4392">
        <v>5</v>
      </c>
      <c r="J4392">
        <v>10.3</v>
      </c>
      <c r="K4392">
        <f t="shared" si="336"/>
        <v>0.30000000000000071</v>
      </c>
      <c r="L4392">
        <f t="shared" si="339"/>
        <v>0.79596982227866842</v>
      </c>
      <c r="M4392">
        <f t="shared" si="340"/>
        <v>11.495166599837972</v>
      </c>
      <c r="N4392" s="10" t="str" cm="1">
        <f t="array" ref="N4392">_xlfn.IFS(AND(C4392&lt;=0, C4392-M4392&lt;=2), "escarcha",AND(C4392&lt;=0, C4392-M4392&gt;2), "helada negra", AND(C4392&gt;0, M4392+2&gt;C4392), "rocío", TRUE, "sin riesgo")</f>
        <v>sin riesgo</v>
      </c>
      <c r="O4392">
        <f t="shared" si="337"/>
        <v>0.38573966360124734</v>
      </c>
      <c r="P4392">
        <f t="shared" si="338"/>
        <v>5.4381780895613163</v>
      </c>
      <c r="Q4392" s="10" t="str" cm="1">
        <f t="array" ref="Q4392">_xlfn.IFS(AND(D4392&lt;=0, D4392-P4392&lt;=2), "escarcha",AND(D4392&lt;=0, D4392-P4392&gt;2), "helada negra", AND(D4392&gt;0, P4392+2&gt;D4392), "rocío", TRUE, "sin riesgo")</f>
        <v>sin riesgo</v>
      </c>
    </row>
    <row r="4393" spans="1:17" x14ac:dyDescent="0.35">
      <c r="A4393" s="2">
        <v>45849</v>
      </c>
      <c r="B4393" s="3" t="s">
        <v>101</v>
      </c>
      <c r="C4393">
        <v>24.3</v>
      </c>
      <c r="D4393">
        <v>23.9</v>
      </c>
      <c r="E4393">
        <v>55.8</v>
      </c>
      <c r="F4393">
        <v>55</v>
      </c>
      <c r="G4393">
        <v>3</v>
      </c>
      <c r="H4393">
        <v>11.3</v>
      </c>
      <c r="I4393">
        <v>8</v>
      </c>
      <c r="J4393">
        <v>18</v>
      </c>
      <c r="K4393">
        <f t="shared" si="336"/>
        <v>0.40000000000000213</v>
      </c>
      <c r="L4393">
        <f t="shared" si="339"/>
        <v>1.0186366750951417</v>
      </c>
      <c r="M4393">
        <f t="shared" si="340"/>
        <v>14.908107974720684</v>
      </c>
      <c r="N4393" s="10" t="str" cm="1">
        <f t="array" ref="N4393">_xlfn.IFS(AND(C4393&lt;=0, C4393-M4393&lt;=2), "escarcha",AND(C4393&lt;=0, C4393-M4393&gt;2), "helada negra", AND(C4393&gt;0, M4393+2&gt;C4393), "rocío", TRUE, "sin riesgo")</f>
        <v>sin riesgo</v>
      </c>
      <c r="O4393">
        <f t="shared" si="337"/>
        <v>0.98018615051432767</v>
      </c>
      <c r="P4393">
        <f t="shared" si="338"/>
        <v>14.312232276984183</v>
      </c>
      <c r="Q4393" s="10" t="str" cm="1">
        <f t="array" ref="Q4393">_xlfn.IFS(AND(D4393&lt;=0, D4393-P4393&lt;=2), "escarcha",AND(D4393&lt;=0, D4393-P4393&gt;2), "helada negra", AND(D4393&gt;0, P4393+2&gt;D4393), "rocío", TRUE, "sin riesgo")</f>
        <v>sin riesgo</v>
      </c>
    </row>
    <row r="4394" spans="1:17" x14ac:dyDescent="0.35">
      <c r="A4394" s="2">
        <v>45849</v>
      </c>
      <c r="B4394" s="3" t="s">
        <v>102</v>
      </c>
      <c r="C4394">
        <v>24.3</v>
      </c>
      <c r="D4394">
        <v>22.9</v>
      </c>
      <c r="E4394">
        <v>55.1</v>
      </c>
      <c r="F4394">
        <v>59</v>
      </c>
      <c r="G4394">
        <v>0</v>
      </c>
      <c r="H4394">
        <v>7.5</v>
      </c>
      <c r="I4394">
        <v>3</v>
      </c>
      <c r="J4394">
        <v>12.4</v>
      </c>
      <c r="K4394">
        <f t="shared" si="336"/>
        <v>1.4000000000000021</v>
      </c>
      <c r="L4394">
        <f t="shared" si="339"/>
        <v>1.0060125218667455</v>
      </c>
      <c r="M4394">
        <f t="shared" si="340"/>
        <v>14.712164843748813</v>
      </c>
      <c r="N4394" s="10" t="str" cm="1">
        <f t="array" ref="N4394">_xlfn.IFS(AND(C4394&lt;=0, C4394-M4394&lt;=2), "escarcha",AND(C4394&lt;=0, C4394-M4394&gt;2), "helada negra", AND(C4394&gt;0, M4394+2&gt;C4394), "rocío", TRUE, "sin riesgo")</f>
        <v>sin riesgo</v>
      </c>
      <c r="O4394">
        <f t="shared" si="337"/>
        <v>0.99004981789356228</v>
      </c>
      <c r="P4394">
        <f t="shared" si="338"/>
        <v>14.464828875753335</v>
      </c>
      <c r="Q4394" s="10" t="str" cm="1">
        <f t="array" ref="Q4394">_xlfn.IFS(AND(D4394&lt;=0, D4394-P4394&lt;=2), "escarcha",AND(D4394&lt;=0, D4394-P4394&gt;2), "helada negra", AND(D4394&gt;0, P4394+2&gt;D4394), "rocío", TRUE, "sin riesgo")</f>
        <v>sin riesgo</v>
      </c>
    </row>
    <row r="4395" spans="1:17" x14ac:dyDescent="0.35">
      <c r="A4395" s="2">
        <v>45849</v>
      </c>
      <c r="B4395" s="3" t="s">
        <v>103</v>
      </c>
      <c r="C4395">
        <v>22.1</v>
      </c>
      <c r="D4395">
        <v>21</v>
      </c>
      <c r="E4395">
        <v>64.3</v>
      </c>
      <c r="F4395">
        <v>68</v>
      </c>
      <c r="G4395">
        <v>0</v>
      </c>
      <c r="H4395">
        <v>6.7</v>
      </c>
      <c r="I4395">
        <v>0</v>
      </c>
      <c r="J4395">
        <v>12.6</v>
      </c>
      <c r="K4395">
        <f t="shared" si="336"/>
        <v>1.1000000000000014</v>
      </c>
      <c r="L4395">
        <f t="shared" si="339"/>
        <v>1.0274718168327626</v>
      </c>
      <c r="M4395">
        <f t="shared" si="340"/>
        <v>15.045418065100232</v>
      </c>
      <c r="N4395" s="10" t="str" cm="1">
        <f t="array" ref="N4395">_xlfn.IFS(AND(C4395&lt;=0, C4395-M4395&lt;=2), "escarcha",AND(C4395&lt;=0, C4395-M4395&gt;2), "helada negra", AND(C4395&gt;0, M4395+2&gt;C4395), "rocío", TRUE, "sin riesgo")</f>
        <v>sin riesgo</v>
      </c>
      <c r="O4395">
        <f t="shared" si="337"/>
        <v>1.0161137652113454</v>
      </c>
      <c r="P4395">
        <f t="shared" si="338"/>
        <v>14.868925345499415</v>
      </c>
      <c r="Q4395" s="10" t="str" cm="1">
        <f t="array" ref="Q4395">_xlfn.IFS(AND(D4395&lt;=0, D4395-P4395&lt;=2), "escarcha",AND(D4395&lt;=0, D4395-P4395&gt;2), "helada negra", AND(D4395&gt;0, P4395+2&gt;D4395), "rocío", TRUE, "sin riesgo")</f>
        <v>sin riesgo</v>
      </c>
    </row>
    <row r="4396" spans="1:17" x14ac:dyDescent="0.35">
      <c r="A4396" s="2">
        <v>45849</v>
      </c>
      <c r="B4396" s="3" t="s">
        <v>104</v>
      </c>
      <c r="C4396">
        <v>20.7</v>
      </c>
      <c r="D4396">
        <v>19.399999999999999</v>
      </c>
      <c r="E4396">
        <v>69.599999999999994</v>
      </c>
      <c r="F4396">
        <v>74</v>
      </c>
      <c r="G4396">
        <v>0</v>
      </c>
      <c r="H4396">
        <v>6.1</v>
      </c>
      <c r="I4396">
        <v>0</v>
      </c>
      <c r="J4396">
        <v>8.8000000000000007</v>
      </c>
      <c r="K4396">
        <f t="shared" si="336"/>
        <v>1.3000000000000007</v>
      </c>
      <c r="L4396">
        <f t="shared" si="339"/>
        <v>1.0209169717822513</v>
      </c>
      <c r="M4396">
        <f t="shared" si="340"/>
        <v>14.943532888885553</v>
      </c>
      <c r="N4396" s="10" t="str" cm="1">
        <f t="array" ref="N4396">_xlfn.IFS(AND(C4396&lt;=0, C4396-M4396&lt;=2), "escarcha",AND(C4396&lt;=0, C4396-M4396&gt;2), "helada negra", AND(C4396&gt;0, M4396+2&gt;C4396), "rocío", TRUE, "sin riesgo")</f>
        <v>sin riesgo</v>
      </c>
      <c r="O4396">
        <f t="shared" si="337"/>
        <v>1.0017641344680215</v>
      </c>
      <c r="P4396">
        <f t="shared" si="338"/>
        <v>14.646291324418769</v>
      </c>
      <c r="Q4396" s="10" t="str" cm="1">
        <f t="array" ref="Q4396">_xlfn.IFS(AND(D4396&lt;=0, D4396-P4396&lt;=2), "escarcha",AND(D4396&lt;=0, D4396-P4396&gt;2), "helada negra", AND(D4396&gt;0, P4396+2&gt;D4396), "rocío", TRUE, "sin riesgo")</f>
        <v>sin riesgo</v>
      </c>
    </row>
    <row r="4397" spans="1:17" x14ac:dyDescent="0.35">
      <c r="A4397" s="2">
        <v>45849</v>
      </c>
      <c r="B4397" s="3" t="s">
        <v>105</v>
      </c>
      <c r="C4397">
        <v>19.600000000000001</v>
      </c>
      <c r="D4397">
        <v>18.899999999999999</v>
      </c>
      <c r="E4397">
        <v>70.7</v>
      </c>
      <c r="F4397">
        <v>72</v>
      </c>
      <c r="G4397">
        <v>0</v>
      </c>
      <c r="H4397">
        <v>8.8000000000000007</v>
      </c>
      <c r="I4397">
        <v>0</v>
      </c>
      <c r="J4397">
        <v>13.2</v>
      </c>
      <c r="K4397">
        <f t="shared" si="336"/>
        <v>0.70000000000000284</v>
      </c>
      <c r="L4397">
        <f t="shared" si="339"/>
        <v>0.96857389437712271</v>
      </c>
      <c r="M4397">
        <f t="shared" si="340"/>
        <v>14.132815635038828</v>
      </c>
      <c r="N4397" s="10" t="str" cm="1">
        <f t="array" ref="N4397">_xlfn.IFS(AND(C4397&lt;=0, C4397-M4397&lt;=2), "escarcha",AND(C4397&lt;=0, C4397-M4397&gt;2), "helada negra", AND(C4397&gt;0, M4397+2&gt;C4397), "rocío", TRUE, "sin riesgo")</f>
        <v>sin riesgo</v>
      </c>
      <c r="O4397">
        <f t="shared" si="337"/>
        <v>0.94320892073507223</v>
      </c>
      <c r="P4397">
        <f t="shared" si="338"/>
        <v>13.741779585070377</v>
      </c>
      <c r="Q4397" s="10" t="str" cm="1">
        <f t="array" ref="Q4397">_xlfn.IFS(AND(D4397&lt;=0, D4397-P4397&lt;=2), "escarcha",AND(D4397&lt;=0, D4397-P4397&gt;2), "helada negra", AND(D4397&gt;0, P4397+2&gt;D4397), "rocío", TRUE, "sin riesgo")</f>
        <v>sin riesgo</v>
      </c>
    </row>
    <row r="4398" spans="1:17" x14ac:dyDescent="0.35">
      <c r="A4398" s="2">
        <v>45849</v>
      </c>
      <c r="B4398" s="3" t="s">
        <v>106</v>
      </c>
      <c r="C4398">
        <v>18</v>
      </c>
      <c r="D4398">
        <v>18.100000000000001</v>
      </c>
      <c r="E4398">
        <v>77.8</v>
      </c>
      <c r="F4398">
        <v>77</v>
      </c>
      <c r="G4398">
        <v>0</v>
      </c>
      <c r="H4398">
        <v>14</v>
      </c>
      <c r="I4398">
        <v>0</v>
      </c>
      <c r="J4398">
        <v>23.6</v>
      </c>
      <c r="K4398">
        <f t="shared" si="336"/>
        <v>0.10000000000000142</v>
      </c>
      <c r="L4398">
        <f t="shared" si="339"/>
        <v>0.96430222895353335</v>
      </c>
      <c r="M4398">
        <f t="shared" si="340"/>
        <v>14.066878647312873</v>
      </c>
      <c r="N4398" s="10" t="str" cm="1">
        <f t="array" ref="N4398">_xlfn.IFS(AND(C4398&lt;=0, C4398-M4398&lt;=2), "escarcha",AND(C4398&lt;=0, C4398-M4398&gt;2), "helada negra", AND(C4398&gt;0, M4398+2&gt;C4398), "rocío", TRUE, "sin riesgo")</f>
        <v>sin riesgo</v>
      </c>
      <c r="O4398">
        <f t="shared" si="337"/>
        <v>0.96025007847875044</v>
      </c>
      <c r="P4398">
        <f t="shared" si="338"/>
        <v>14.004361311902084</v>
      </c>
      <c r="Q4398" s="10" t="str" cm="1">
        <f t="array" ref="Q4398">_xlfn.IFS(AND(D4398&lt;=0, D4398-P4398&lt;=2), "escarcha",AND(D4398&lt;=0, D4398-P4398&gt;2), "helada negra", AND(D4398&gt;0, P4398+2&gt;D4398), "rocío", TRUE, "sin riesgo")</f>
        <v>sin riesgo</v>
      </c>
    </row>
    <row r="4399" spans="1:17" x14ac:dyDescent="0.35">
      <c r="A4399" s="2">
        <v>45849</v>
      </c>
      <c r="B4399" s="3" t="s">
        <v>107</v>
      </c>
      <c r="C4399">
        <v>17.399999999999999</v>
      </c>
      <c r="D4399">
        <v>17.3</v>
      </c>
      <c r="E4399">
        <v>79.900000000000006</v>
      </c>
      <c r="F4399">
        <v>81</v>
      </c>
      <c r="G4399">
        <v>0</v>
      </c>
      <c r="H4399">
        <v>12.6</v>
      </c>
      <c r="I4399">
        <v>0</v>
      </c>
      <c r="J4399">
        <v>19.8</v>
      </c>
      <c r="K4399">
        <f t="shared" si="336"/>
        <v>9.9999999999997868E-2</v>
      </c>
      <c r="L4399">
        <f t="shared" si="339"/>
        <v>0.95313216041030857</v>
      </c>
      <c r="M4399">
        <f t="shared" si="340"/>
        <v>13.894618317213249</v>
      </c>
      <c r="N4399" s="10" t="str" cm="1">
        <f t="array" ref="N4399">_xlfn.IFS(AND(C4399&lt;=0, C4399-M4399&lt;=2), "escarcha",AND(C4399&lt;=0, C4399-M4399&gt;2), "helada negra", AND(C4399&gt;0, M4399+2&gt;C4399), "rocío", TRUE, "sin riesgo")</f>
        <v>sin riesgo</v>
      </c>
      <c r="O4399">
        <f t="shared" si="337"/>
        <v>0.96048777255620743</v>
      </c>
      <c r="P4399">
        <f t="shared" si="338"/>
        <v>14.008027661177339</v>
      </c>
      <c r="Q4399" s="10" t="str" cm="1">
        <f t="array" ref="Q4399">_xlfn.IFS(AND(D4399&lt;=0, D4399-P4399&lt;=2), "escarcha",AND(D4399&lt;=0, D4399-P4399&gt;2), "helada negra", AND(D4399&gt;0, P4399+2&gt;D4399), "rocío", TRUE, "sin riesgo")</f>
        <v>sin riesgo</v>
      </c>
    </row>
    <row r="4400" spans="1:17" x14ac:dyDescent="0.35">
      <c r="A4400" s="2">
        <v>45849</v>
      </c>
      <c r="B4400" s="3" t="s">
        <v>108</v>
      </c>
      <c r="C4400">
        <v>17.399999999999999</v>
      </c>
      <c r="D4400">
        <v>16.899999999999999</v>
      </c>
      <c r="E4400">
        <v>79.7</v>
      </c>
      <c r="F4400">
        <v>83</v>
      </c>
      <c r="G4400">
        <v>0</v>
      </c>
      <c r="H4400">
        <v>13.4</v>
      </c>
      <c r="I4400">
        <v>0</v>
      </c>
      <c r="J4400">
        <v>21.1</v>
      </c>
      <c r="K4400">
        <f t="shared" si="336"/>
        <v>0.5</v>
      </c>
      <c r="L4400">
        <f t="shared" si="339"/>
        <v>0.95062589343424897</v>
      </c>
      <c r="M4400">
        <f t="shared" si="340"/>
        <v>13.85599937147175</v>
      </c>
      <c r="N4400" s="10" t="str" cm="1">
        <f t="array" ref="N4400">_xlfn.IFS(AND(C4400&lt;=0, C4400-M4400&lt;=2), "escarcha",AND(C4400&lt;=0, C4400-M4400&gt;2), "helada negra", AND(C4400&gt;0, M4400+2&gt;C4400), "rocío", TRUE, "sin riesgo")</f>
        <v>sin riesgo</v>
      </c>
      <c r="O4400">
        <f t="shared" si="337"/>
        <v>0.95955985783220399</v>
      </c>
      <c r="P4400">
        <f t="shared" si="338"/>
        <v>13.993715488944977</v>
      </c>
      <c r="Q4400" s="10" t="str" cm="1">
        <f t="array" ref="Q4400">_xlfn.IFS(AND(D4400&lt;=0, D4400-P4400&lt;=2), "escarcha",AND(D4400&lt;=0, D4400-P4400&gt;2), "helada negra", AND(D4400&gt;0, P4400+2&gt;D4400), "rocío", TRUE, "sin riesgo")</f>
        <v>sin riesgo</v>
      </c>
    </row>
    <row r="4401" spans="1:17" x14ac:dyDescent="0.35">
      <c r="A4401" s="2">
        <v>45850</v>
      </c>
      <c r="B4401" s="3" t="s">
        <v>61</v>
      </c>
      <c r="C4401">
        <v>16.600000000000001</v>
      </c>
      <c r="D4401">
        <v>17.2</v>
      </c>
      <c r="E4401">
        <v>82.7</v>
      </c>
      <c r="F4401">
        <v>82</v>
      </c>
      <c r="G4401">
        <v>0</v>
      </c>
      <c r="H4401">
        <v>10.199999999999999</v>
      </c>
      <c r="I4401">
        <v>0</v>
      </c>
      <c r="J4401">
        <v>17.100000000000001</v>
      </c>
      <c r="K4401">
        <f t="shared" si="336"/>
        <v>0.59999999999999787</v>
      </c>
      <c r="L4401">
        <f t="shared" si="339"/>
        <v>0.93689812964500541</v>
      </c>
      <c r="M4401">
        <f t="shared" si="340"/>
        <v>13.644674702844339</v>
      </c>
      <c r="N4401" s="10" t="str" cm="1">
        <f t="array" ref="N4401">_xlfn.IFS(AND(C4401&lt;=0, C4401-M4401&lt;=2), "escarcha",AND(C4401&lt;=0, C4401-M4401&gt;2), "helada negra", AND(C4401&gt;0, M4401+2&gt;C4401), "rocío", TRUE, "sin riesgo")</f>
        <v>sin riesgo</v>
      </c>
      <c r="O4401">
        <f t="shared" si="337"/>
        <v>0.96643532011415723</v>
      </c>
      <c r="P4401">
        <f t="shared" si="338"/>
        <v>14.099800595915109</v>
      </c>
      <c r="Q4401" s="10" t="str" cm="1">
        <f t="array" ref="Q4401">_xlfn.IFS(AND(D4401&lt;=0, D4401-P4401&lt;=2), "escarcha",AND(D4401&lt;=0, D4401-P4401&gt;2), "helada negra", AND(D4401&gt;0, P4401+2&gt;D4401), "rocío", TRUE, "sin riesgo")</f>
        <v>sin riesgo</v>
      </c>
    </row>
    <row r="4402" spans="1:17" x14ac:dyDescent="0.35">
      <c r="A4402" s="2">
        <v>45850</v>
      </c>
      <c r="B4402" s="3" t="s">
        <v>62</v>
      </c>
      <c r="C4402">
        <v>15.8</v>
      </c>
      <c r="D4402">
        <v>16.7</v>
      </c>
      <c r="E4402">
        <v>86.5</v>
      </c>
      <c r="F4402">
        <v>84</v>
      </c>
      <c r="G4402">
        <v>0</v>
      </c>
      <c r="H4402">
        <v>6.6</v>
      </c>
      <c r="I4402">
        <v>0</v>
      </c>
      <c r="J4402">
        <v>11.4</v>
      </c>
      <c r="K4402">
        <f t="shared" si="336"/>
        <v>0.89999999999999858</v>
      </c>
      <c r="L4402">
        <f t="shared" si="339"/>
        <v>0.93083190064329835</v>
      </c>
      <c r="M4402">
        <f t="shared" si="340"/>
        <v>13.551402129529583</v>
      </c>
      <c r="N4402" s="10" t="str" cm="1">
        <f t="array" ref="N4402">_xlfn.IFS(AND(C4402&lt;=0, C4402-M4402&lt;=2), "escarcha",AND(C4402&lt;=0, C4402-M4402&gt;2), "helada negra", AND(C4402&gt;0, M4402+2&gt;C4402), "rocío", TRUE, "sin riesgo")</f>
        <v>sin riesgo</v>
      </c>
      <c r="O4402">
        <f t="shared" si="337"/>
        <v>0.95884712105573033</v>
      </c>
      <c r="P4402">
        <f t="shared" si="338"/>
        <v>13.982723307176736</v>
      </c>
      <c r="Q4402" s="10" t="str" cm="1">
        <f t="array" ref="Q4402">_xlfn.IFS(AND(D4402&lt;=0, D4402-P4402&lt;=2), "escarcha",AND(D4402&lt;=0, D4402-P4402&gt;2), "helada negra", AND(D4402&gt;0, P4402+2&gt;D4402), "rocío", TRUE, "sin riesgo")</f>
        <v>sin riesgo</v>
      </c>
    </row>
    <row r="4403" spans="1:17" x14ac:dyDescent="0.35">
      <c r="A4403" s="2">
        <v>45850</v>
      </c>
      <c r="B4403" s="3" t="s">
        <v>63</v>
      </c>
      <c r="C4403">
        <v>15.3</v>
      </c>
      <c r="D4403">
        <v>16.399999999999999</v>
      </c>
      <c r="E4403">
        <v>88.3</v>
      </c>
      <c r="F4403">
        <v>86</v>
      </c>
      <c r="G4403">
        <v>0</v>
      </c>
      <c r="H4403">
        <v>1</v>
      </c>
      <c r="I4403">
        <v>0</v>
      </c>
      <c r="J4403">
        <v>3.1</v>
      </c>
      <c r="K4403">
        <f t="shared" si="336"/>
        <v>1.0999999999999979</v>
      </c>
      <c r="L4403">
        <f t="shared" si="339"/>
        <v>0.91939782283727578</v>
      </c>
      <c r="M4403">
        <f t="shared" si="340"/>
        <v>13.375779244153071</v>
      </c>
      <c r="N4403" s="10" t="str" cm="1">
        <f t="array" ref="N4403">_xlfn.IFS(AND(C4403&lt;=0, C4403-M4403&lt;=2), "escarcha",AND(C4403&lt;=0, C4403-M4403&gt;2), "helada negra", AND(C4403&gt;0, M4403+2&gt;C4403), "rocío", TRUE, "sin riesgo")</f>
        <v>rocío</v>
      </c>
      <c r="O4403">
        <f t="shared" si="337"/>
        <v>0.96330754504802474</v>
      </c>
      <c r="P4403">
        <f t="shared" si="338"/>
        <v>14.051529661915534</v>
      </c>
      <c r="Q4403" s="10" t="str" cm="1">
        <f t="array" ref="Q4403">_xlfn.IFS(AND(D4403&lt;=0, D4403-P4403&lt;=2), "escarcha",AND(D4403&lt;=0, D4403-P4403&gt;2), "helada negra", AND(D4403&gt;0, P4403+2&gt;D4403), "rocío", TRUE, "sin riesgo")</f>
        <v>sin riesgo</v>
      </c>
    </row>
    <row r="4404" spans="1:17" x14ac:dyDescent="0.35">
      <c r="A4404" s="2">
        <v>45850</v>
      </c>
      <c r="B4404" s="3" t="s">
        <v>64</v>
      </c>
      <c r="C4404">
        <v>13.6</v>
      </c>
      <c r="D4404">
        <v>15.2</v>
      </c>
      <c r="E4404">
        <v>89.7</v>
      </c>
      <c r="F4404">
        <v>90</v>
      </c>
      <c r="G4404">
        <v>0</v>
      </c>
      <c r="H4404">
        <v>0.3</v>
      </c>
      <c r="I4404">
        <v>0</v>
      </c>
      <c r="J4404">
        <v>1.8</v>
      </c>
      <c r="K4404">
        <f t="shared" si="336"/>
        <v>1.5999999999999996</v>
      </c>
      <c r="L4404">
        <f t="shared" si="339"/>
        <v>0.8252937252212974</v>
      </c>
      <c r="M4404">
        <f t="shared" si="340"/>
        <v>11.939457970102294</v>
      </c>
      <c r="N4404" s="10" t="str" cm="1">
        <f t="array" ref="N4404">_xlfn.IFS(AND(C4404&lt;=0, C4404-M4404&lt;=2), "escarcha",AND(C4404&lt;=0, C4404-M4404&gt;2), "helada negra", AND(C4404&gt;0, M4404+2&gt;C4404), "rocío", TRUE, "sin riesgo")</f>
        <v>rocío</v>
      </c>
      <c r="O4404">
        <f t="shared" si="337"/>
        <v>0.93204654753919947</v>
      </c>
      <c r="P4404">
        <f t="shared" si="338"/>
        <v>13.570072759085889</v>
      </c>
      <c r="Q4404" s="10" t="str" cm="1">
        <f t="array" ref="Q4404">_xlfn.IFS(AND(D4404&lt;=0, D4404-P4404&lt;=2), "escarcha",AND(D4404&lt;=0, D4404-P4404&gt;2), "helada negra", AND(D4404&gt;0, P4404+2&gt;D4404), "rocío", TRUE, "sin riesgo")</f>
        <v>rocío</v>
      </c>
    </row>
    <row r="4405" spans="1:17" x14ac:dyDescent="0.35">
      <c r="A4405" s="2">
        <v>45850</v>
      </c>
      <c r="B4405" s="3" t="s">
        <v>65</v>
      </c>
      <c r="C4405">
        <v>12.6</v>
      </c>
      <c r="D4405">
        <v>14.5</v>
      </c>
      <c r="E4405">
        <v>92.3</v>
      </c>
      <c r="F4405">
        <v>92</v>
      </c>
      <c r="G4405">
        <v>0</v>
      </c>
      <c r="H4405">
        <v>2.2000000000000002</v>
      </c>
      <c r="I4405">
        <v>0</v>
      </c>
      <c r="J4405">
        <v>3.6</v>
      </c>
      <c r="K4405">
        <f t="shared" si="336"/>
        <v>1.9000000000000004</v>
      </c>
      <c r="L4405">
        <f t="shared" si="339"/>
        <v>0.78857603657219366</v>
      </c>
      <c r="M4405">
        <f t="shared" si="340"/>
        <v>11.383386421298335</v>
      </c>
      <c r="N4405" s="10" t="str" cm="1">
        <f t="array" ref="N4405">_xlfn.IFS(AND(C4405&lt;=0, C4405-M4405&lt;=2), "escarcha",AND(C4405&lt;=0, C4405-M4405&gt;2), "helada negra", AND(C4405&gt;0, M4405+2&gt;C4405), "rocío", TRUE, "sin riesgo")</f>
        <v>rocío</v>
      </c>
      <c r="O4405">
        <f t="shared" si="337"/>
        <v>0.90893997217456257</v>
      </c>
      <c r="P4405">
        <f t="shared" si="338"/>
        <v>13.215361183770725</v>
      </c>
      <c r="Q4405" s="10" t="str" cm="1">
        <f t="array" ref="Q4405">_xlfn.IFS(AND(D4405&lt;=0, D4405-P4405&lt;=2), "escarcha",AND(D4405&lt;=0, D4405-P4405&gt;2), "helada negra", AND(D4405&gt;0, P4405+2&gt;D4405), "rocío", TRUE, "sin riesgo")</f>
        <v>rocío</v>
      </c>
    </row>
    <row r="4406" spans="1:17" x14ac:dyDescent="0.35">
      <c r="A4406" s="2">
        <v>45850</v>
      </c>
      <c r="B4406" s="3" t="s">
        <v>66</v>
      </c>
      <c r="C4406">
        <v>12.4</v>
      </c>
      <c r="D4406">
        <v>15.1</v>
      </c>
      <c r="E4406">
        <v>93.3</v>
      </c>
      <c r="F4406">
        <v>91</v>
      </c>
      <c r="G4406">
        <v>0</v>
      </c>
      <c r="H4406">
        <v>6.7</v>
      </c>
      <c r="I4406">
        <v>0</v>
      </c>
      <c r="J4406">
        <v>10.199999999999999</v>
      </c>
      <c r="K4406">
        <f t="shared" si="336"/>
        <v>2.6999999999999993</v>
      </c>
      <c r="L4406">
        <f t="shared" si="339"/>
        <v>0.78623244613705134</v>
      </c>
      <c r="M4406">
        <f t="shared" si="340"/>
        <v>11.347976216068872</v>
      </c>
      <c r="N4406" s="10" t="str" cm="1">
        <f t="array" ref="N4406">_xlfn.IFS(AND(C4406&lt;=0, C4406-M4406&lt;=2), "escarcha",AND(C4406&lt;=0, C4406-M4406&gt;2), "helada negra", AND(C4406&gt;0, M4406+2&gt;C4406), "rocío", TRUE, "sin riesgo")</f>
        <v>rocío</v>
      </c>
      <c r="O4406">
        <f t="shared" si="337"/>
        <v>0.936670571012992</v>
      </c>
      <c r="P4406">
        <f t="shared" si="338"/>
        <v>13.641174603347698</v>
      </c>
      <c r="Q4406" s="10" t="str" cm="1">
        <f t="array" ref="Q4406">_xlfn.IFS(AND(D4406&lt;=0, D4406-P4406&lt;=2), "escarcha",AND(D4406&lt;=0, D4406-P4406&gt;2), "helada negra", AND(D4406&gt;0, P4406+2&gt;D4406), "rocío", TRUE, "sin riesgo")</f>
        <v>rocío</v>
      </c>
    </row>
    <row r="4407" spans="1:17" x14ac:dyDescent="0.35">
      <c r="A4407" s="2">
        <v>45850</v>
      </c>
      <c r="B4407" s="3" t="s">
        <v>67</v>
      </c>
      <c r="C4407">
        <v>12.8</v>
      </c>
      <c r="D4407">
        <v>16</v>
      </c>
      <c r="E4407">
        <v>94</v>
      </c>
      <c r="F4407">
        <v>87</v>
      </c>
      <c r="G4407">
        <v>0</v>
      </c>
      <c r="H4407">
        <v>2.9</v>
      </c>
      <c r="I4407">
        <v>0</v>
      </c>
      <c r="J4407">
        <v>4.7</v>
      </c>
      <c r="K4407">
        <f t="shared" si="336"/>
        <v>3.1999999999999993</v>
      </c>
      <c r="L4407">
        <f t="shared" si="339"/>
        <v>0.81992572198547731</v>
      </c>
      <c r="M4407">
        <f t="shared" si="340"/>
        <v>11.858010513649107</v>
      </c>
      <c r="N4407" s="10" t="str" cm="1">
        <f t="array" ref="N4407">_xlfn.IFS(AND(C4407&lt;=0, C4407-M4407&lt;=2), "escarcha",AND(C4407&lt;=0, C4407-M4407&gt;2), "helada negra", AND(C4407&gt;0, M4407+2&gt;C4407), "rocío", TRUE, "sin riesgo")</f>
        <v>rocío</v>
      </c>
      <c r="O4407">
        <f t="shared" si="337"/>
        <v>0.94937289251825274</v>
      </c>
      <c r="P4407">
        <f t="shared" si="338"/>
        <v>13.836696293965067</v>
      </c>
      <c r="Q4407" s="10" t="str" cm="1">
        <f t="array" ref="Q4407">_xlfn.IFS(AND(D4407&lt;=0, D4407-P4407&lt;=2), "escarcha",AND(D4407&lt;=0, D4407-P4407&gt;2), "helada negra", AND(D4407&gt;0, P4407+2&gt;D4407), "rocío", TRUE, "sin riesgo")</f>
        <v>sin riesgo</v>
      </c>
    </row>
    <row r="4408" spans="1:17" x14ac:dyDescent="0.35">
      <c r="A4408" s="2">
        <v>45850</v>
      </c>
      <c r="B4408" s="3" t="s">
        <v>68</v>
      </c>
      <c r="C4408">
        <v>12.5</v>
      </c>
      <c r="D4408">
        <v>15.4</v>
      </c>
      <c r="E4408">
        <v>94.1</v>
      </c>
      <c r="F4408">
        <v>87</v>
      </c>
      <c r="G4408">
        <v>0</v>
      </c>
      <c r="H4408">
        <v>2.2999999999999998</v>
      </c>
      <c r="I4408">
        <v>0</v>
      </c>
      <c r="J4408">
        <v>5.4</v>
      </c>
      <c r="K4408">
        <f t="shared" si="336"/>
        <v>2.9000000000000004</v>
      </c>
      <c r="L4408">
        <f t="shared" si="339"/>
        <v>0.80133273029096275</v>
      </c>
      <c r="M4408">
        <f t="shared" si="340"/>
        <v>11.576305192422167</v>
      </c>
      <c r="N4408" s="10" t="str" cm="1">
        <f t="array" ref="N4408">_xlfn.IFS(AND(C4408&lt;=0, C4408-M4408&lt;=2), "escarcha",AND(C4408&lt;=0, C4408-M4408&gt;2), "helada negra", AND(C4408&gt;0, M4408+2&gt;C4408), "rocío", TRUE, "sin riesgo")</f>
        <v>rocío</v>
      </c>
      <c r="O4408">
        <f t="shared" si="337"/>
        <v>0.91098170298068526</v>
      </c>
      <c r="P4408">
        <f t="shared" si="338"/>
        <v>13.246664515851934</v>
      </c>
      <c r="Q4408" s="10" t="str" cm="1">
        <f t="array" ref="Q4408">_xlfn.IFS(AND(D4408&lt;=0, D4408-P4408&lt;=2), "escarcha",AND(D4408&lt;=0, D4408-P4408&gt;2), "helada negra", AND(D4408&gt;0, P4408+2&gt;D4408), "rocío", TRUE, "sin riesgo")</f>
        <v>sin riesgo</v>
      </c>
    </row>
    <row r="4409" spans="1:17" x14ac:dyDescent="0.35">
      <c r="A4409" s="2">
        <v>45850</v>
      </c>
      <c r="B4409" s="3" t="s">
        <v>69</v>
      </c>
      <c r="C4409">
        <v>11.6</v>
      </c>
      <c r="D4409">
        <v>14.4</v>
      </c>
      <c r="E4409">
        <v>94.2</v>
      </c>
      <c r="F4409">
        <v>90</v>
      </c>
      <c r="G4409">
        <v>0</v>
      </c>
      <c r="H4409">
        <v>1.9</v>
      </c>
      <c r="I4409">
        <v>0</v>
      </c>
      <c r="J4409">
        <v>3.6</v>
      </c>
      <c r="K4409">
        <f t="shared" si="336"/>
        <v>2.8000000000000007</v>
      </c>
      <c r="L4409">
        <f t="shared" si="339"/>
        <v>0.74314820483079536</v>
      </c>
      <c r="M4409">
        <f t="shared" si="340"/>
        <v>10.698751647242867</v>
      </c>
      <c r="N4409" s="10" t="str" cm="1">
        <f t="array" ref="N4409">_xlfn.IFS(AND(C4409&lt;=0, C4409-M4409&lt;=2), "escarcha",AND(C4409&lt;=0, C4409-M4409&gt;2), "helada negra", AND(C4409&gt;0, M4409+2&gt;C4409), "rocío", TRUE, "sin riesgo")</f>
        <v>rocío</v>
      </c>
      <c r="O4409">
        <f t="shared" si="337"/>
        <v>0.88050026743726395</v>
      </c>
      <c r="P4409">
        <f t="shared" si="338"/>
        <v>12.780124125284962</v>
      </c>
      <c r="Q4409" s="10" t="str" cm="1">
        <f t="array" ref="Q4409">_xlfn.IFS(AND(D4409&lt;=0, D4409-P4409&lt;=2), "escarcha",AND(D4409&lt;=0, D4409-P4409&gt;2), "helada negra", AND(D4409&gt;0, P4409+2&gt;D4409), "rocío", TRUE, "sin riesgo")</f>
        <v>rocío</v>
      </c>
    </row>
    <row r="4410" spans="1:17" x14ac:dyDescent="0.35">
      <c r="A4410" s="2">
        <v>45850</v>
      </c>
      <c r="B4410" s="3" t="s">
        <v>70</v>
      </c>
      <c r="C4410">
        <v>11.1</v>
      </c>
      <c r="D4410">
        <v>13.6</v>
      </c>
      <c r="E4410">
        <v>94.9</v>
      </c>
      <c r="F4410">
        <v>92</v>
      </c>
      <c r="G4410">
        <v>0</v>
      </c>
      <c r="H4410">
        <v>1</v>
      </c>
      <c r="I4410">
        <v>0</v>
      </c>
      <c r="J4410">
        <v>1.8</v>
      </c>
      <c r="K4410">
        <f t="shared" si="336"/>
        <v>2.5</v>
      </c>
      <c r="L4410">
        <f t="shared" si="339"/>
        <v>0.71745559722281727</v>
      </c>
      <c r="M4410">
        <f t="shared" si="340"/>
        <v>10.313171693956454</v>
      </c>
      <c r="N4410" s="10" t="str" cm="1">
        <f t="array" ref="N4410">_xlfn.IFS(AND(C4410&lt;=0, C4410-M4410&lt;=2), "escarcha",AND(C4410&lt;=0, C4410-M4410&gt;2), "helada negra", AND(C4410&gt;0, M4410+2&gt;C4410), "rocío", TRUE, "sin riesgo")</f>
        <v>rocío</v>
      </c>
      <c r="O4410">
        <f t="shared" si="337"/>
        <v>0.85061153320558736</v>
      </c>
      <c r="P4410">
        <f t="shared" si="338"/>
        <v>12.324301862897812</v>
      </c>
      <c r="Q4410" s="10" t="str" cm="1">
        <f t="array" ref="Q4410">_xlfn.IFS(AND(D4410&lt;=0, D4410-P4410&lt;=2), "escarcha",AND(D4410&lt;=0, D4410-P4410&gt;2), "helada negra", AND(D4410&gt;0, P4410+2&gt;D4410), "rocío", TRUE, "sin riesgo")</f>
        <v>rocío</v>
      </c>
    </row>
    <row r="4411" spans="1:17" x14ac:dyDescent="0.35">
      <c r="A4411" s="2">
        <v>45850</v>
      </c>
      <c r="B4411" s="3" t="s">
        <v>71</v>
      </c>
      <c r="C4411">
        <v>10.199999999999999</v>
      </c>
      <c r="D4411">
        <v>13.8</v>
      </c>
      <c r="E4411">
        <v>94.9</v>
      </c>
      <c r="F4411">
        <v>91</v>
      </c>
      <c r="G4411">
        <v>0</v>
      </c>
      <c r="H4411">
        <v>0.3</v>
      </c>
      <c r="I4411">
        <v>0</v>
      </c>
      <c r="J4411">
        <v>1.4</v>
      </c>
      <c r="K4411">
        <f t="shared" si="336"/>
        <v>3.6000000000000014</v>
      </c>
      <c r="L4411">
        <f t="shared" si="339"/>
        <v>0.65755321951722379</v>
      </c>
      <c r="M4411">
        <f t="shared" si="340"/>
        <v>9.418726137116483</v>
      </c>
      <c r="N4411" s="10" t="str" cm="1">
        <f t="array" ref="N4411">_xlfn.IFS(AND(C4411&lt;=0, C4411-M4411&lt;=2), "escarcha",AND(C4411&lt;=0, C4411-M4411&gt;2), "helada negra", AND(C4411&gt;0, M4411+2&gt;C4411), "rocío", TRUE, "sin riesgo")</f>
        <v>rocío</v>
      </c>
      <c r="O4411">
        <f t="shared" si="337"/>
        <v>0.85267966471190793</v>
      </c>
      <c r="P4411">
        <f t="shared" si="338"/>
        <v>12.355789870979857</v>
      </c>
      <c r="Q4411" s="10" t="str" cm="1">
        <f t="array" ref="Q4411">_xlfn.IFS(AND(D4411&lt;=0, D4411-P4411&lt;=2), "escarcha",AND(D4411&lt;=0, D4411-P4411&gt;2), "helada negra", AND(D4411&gt;0, P4411+2&gt;D4411), "rocío", TRUE, "sin riesgo")</f>
        <v>rocío</v>
      </c>
    </row>
    <row r="4412" spans="1:17" x14ac:dyDescent="0.35">
      <c r="A4412" s="2">
        <v>45850</v>
      </c>
      <c r="B4412" s="3" t="s">
        <v>72</v>
      </c>
      <c r="C4412">
        <v>10.5</v>
      </c>
      <c r="D4412">
        <v>14.3</v>
      </c>
      <c r="E4412">
        <v>95.9</v>
      </c>
      <c r="F4412">
        <v>89</v>
      </c>
      <c r="G4412">
        <v>0</v>
      </c>
      <c r="H4412">
        <v>2.4</v>
      </c>
      <c r="I4412">
        <v>0</v>
      </c>
      <c r="J4412">
        <v>4.2</v>
      </c>
      <c r="K4412">
        <f t="shared" si="336"/>
        <v>3.8000000000000007</v>
      </c>
      <c r="L4412">
        <f t="shared" si="339"/>
        <v>0.68805020782841342</v>
      </c>
      <c r="M4412">
        <f t="shared" si="340"/>
        <v>9.8733080373131852</v>
      </c>
      <c r="N4412" s="10" t="str" cm="1">
        <f t="array" ref="N4412">_xlfn.IFS(AND(C4412&lt;=0, C4412-M4412&lt;=2), "escarcha",AND(C4412&lt;=0, C4412-M4412&gt;2), "helada negra", AND(C4412&gt;0, M4412+2&gt;C4412), "rocío", TRUE, "sin riesgo")</f>
        <v>rocío</v>
      </c>
      <c r="O4412">
        <f t="shared" si="337"/>
        <v>0.86286114760508859</v>
      </c>
      <c r="P4412">
        <f t="shared" si="338"/>
        <v>12.510919707837772</v>
      </c>
      <c r="Q4412" s="10" t="str" cm="1">
        <f t="array" ref="Q4412">_xlfn.IFS(AND(D4412&lt;=0, D4412-P4412&lt;=2), "escarcha",AND(D4412&lt;=0, D4412-P4412&gt;2), "helada negra", AND(D4412&gt;0, P4412+2&gt;D4412), "rocío", TRUE, "sin riesgo")</f>
        <v>rocío</v>
      </c>
    </row>
    <row r="4413" spans="1:17" x14ac:dyDescent="0.35">
      <c r="A4413" s="2">
        <v>45850</v>
      </c>
      <c r="B4413" s="3" t="s">
        <v>73</v>
      </c>
      <c r="C4413">
        <v>9.1999999999999993</v>
      </c>
      <c r="D4413">
        <v>13.7</v>
      </c>
      <c r="E4413">
        <v>95.9</v>
      </c>
      <c r="F4413">
        <v>90</v>
      </c>
      <c r="G4413">
        <v>0</v>
      </c>
      <c r="H4413">
        <v>1.4</v>
      </c>
      <c r="I4413">
        <v>0</v>
      </c>
      <c r="J4413">
        <v>1.8</v>
      </c>
      <c r="K4413">
        <f t="shared" si="336"/>
        <v>4.5</v>
      </c>
      <c r="L4413">
        <f t="shared" si="339"/>
        <v>0.60097594813726696</v>
      </c>
      <c r="M4413">
        <f t="shared" si="340"/>
        <v>8.5797102958920952</v>
      </c>
      <c r="N4413" s="10" t="str" cm="1">
        <f t="array" ref="N4413">_xlfn.IFS(AND(C4413&lt;=0, C4413-M4413&lt;=2), "escarcha",AND(C4413&lt;=0, C4413-M4413&gt;2), "helada negra", AND(C4413&gt;0, M4413+2&gt;C4413), "rocío", TRUE, "sin riesgo")</f>
        <v>rocío</v>
      </c>
      <c r="O4413">
        <f t="shared" si="337"/>
        <v>0.83513375870534245</v>
      </c>
      <c r="P4413">
        <f t="shared" si="338"/>
        <v>12.08889372903637</v>
      </c>
      <c r="Q4413" s="10" t="str" cm="1">
        <f t="array" ref="Q4413">_xlfn.IFS(AND(D4413&lt;=0, D4413-P4413&lt;=2), "escarcha",AND(D4413&lt;=0, D4413-P4413&gt;2), "helada negra", AND(D4413&gt;0, P4413+2&gt;D4413), "rocío", TRUE, "sin riesgo")</f>
        <v>rocío</v>
      </c>
    </row>
    <row r="4414" spans="1:17" x14ac:dyDescent="0.35">
      <c r="A4414" s="2">
        <v>45850</v>
      </c>
      <c r="B4414" s="3" t="s">
        <v>74</v>
      </c>
      <c r="C4414">
        <v>10.7</v>
      </c>
      <c r="D4414">
        <v>14.4</v>
      </c>
      <c r="E4414">
        <v>96.4</v>
      </c>
      <c r="F4414">
        <v>88</v>
      </c>
      <c r="G4414">
        <v>0</v>
      </c>
      <c r="H4414">
        <v>3.8</v>
      </c>
      <c r="I4414">
        <v>0</v>
      </c>
      <c r="J4414">
        <v>7.2</v>
      </c>
      <c r="K4414">
        <f t="shared" si="336"/>
        <v>3.7000000000000011</v>
      </c>
      <c r="L4414">
        <f t="shared" si="339"/>
        <v>0.70656727597364388</v>
      </c>
      <c r="M4414">
        <f t="shared" si="340"/>
        <v>10.150119313874979</v>
      </c>
      <c r="N4414" s="10" t="str" cm="1">
        <f t="array" ref="N4414">_xlfn.IFS(AND(C4414&lt;=0, C4414-M4414&lt;=2), "escarcha",AND(C4414&lt;=0, C4414-M4414&gt;2), "helada negra", AND(C4414&gt;0, M4414+2&gt;C4414), "rocío", TRUE, "sin riesgo")</f>
        <v>rocío</v>
      </c>
      <c r="O4414">
        <f t="shared" si="337"/>
        <v>0.85802741158520535</v>
      </c>
      <c r="P4414">
        <f t="shared" si="338"/>
        <v>12.437247154310754</v>
      </c>
      <c r="Q4414" s="10" t="str" cm="1">
        <f t="array" ref="Q4414">_xlfn.IFS(AND(D4414&lt;=0, D4414-P4414&lt;=2), "escarcha",AND(D4414&lt;=0, D4414-P4414&gt;2), "helada negra", AND(D4414&gt;0, P4414+2&gt;D4414), "rocío", TRUE, "sin riesgo")</f>
        <v>rocío</v>
      </c>
    </row>
    <row r="4415" spans="1:17" x14ac:dyDescent="0.35">
      <c r="A4415" s="2">
        <v>45850</v>
      </c>
      <c r="B4415" s="3" t="s">
        <v>75</v>
      </c>
      <c r="C4415">
        <v>10.8</v>
      </c>
      <c r="D4415">
        <v>13.5</v>
      </c>
      <c r="E4415">
        <v>96.6</v>
      </c>
      <c r="F4415">
        <v>90</v>
      </c>
      <c r="G4415">
        <v>0</v>
      </c>
      <c r="H4415">
        <v>0.2</v>
      </c>
      <c r="I4415">
        <v>0</v>
      </c>
      <c r="J4415">
        <v>1.8</v>
      </c>
      <c r="K4415">
        <f t="shared" si="336"/>
        <v>2.6999999999999993</v>
      </c>
      <c r="L4415">
        <f t="shared" si="339"/>
        <v>0.71529037054711597</v>
      </c>
      <c r="M4415">
        <f t="shared" si="340"/>
        <v>10.280730743890119</v>
      </c>
      <c r="N4415" s="10" t="str" cm="1">
        <f t="array" ref="N4415">_xlfn.IFS(AND(C4415&lt;=0, C4415-M4415&lt;=2), "escarcha",AND(C4415&lt;=0, C4415-M4415&gt;2), "helada negra", AND(C4415&gt;0, M4415+2&gt;C4415), "rocío", TRUE, "sin riesgo")</f>
        <v>rocío</v>
      </c>
      <c r="O4415">
        <f t="shared" si="337"/>
        <v>0.82212642594972052</v>
      </c>
      <c r="P4415">
        <f t="shared" si="338"/>
        <v>11.891394985640934</v>
      </c>
      <c r="Q4415" s="10" t="str" cm="1">
        <f t="array" ref="Q4415">_xlfn.IFS(AND(D4415&lt;=0, D4415-P4415&lt;=2), "escarcha",AND(D4415&lt;=0, D4415-P4415&gt;2), "helada negra", AND(D4415&gt;0, P4415+2&gt;D4415), "rocío", TRUE, "sin riesgo")</f>
        <v>rocío</v>
      </c>
    </row>
    <row r="4416" spans="1:17" x14ac:dyDescent="0.35">
      <c r="A4416" s="2">
        <v>45850</v>
      </c>
      <c r="B4416" s="3" t="s">
        <v>76</v>
      </c>
      <c r="C4416">
        <v>9.1999999999999993</v>
      </c>
      <c r="D4416">
        <v>14.4</v>
      </c>
      <c r="E4416">
        <v>96.3</v>
      </c>
      <c r="F4416">
        <v>88</v>
      </c>
      <c r="G4416">
        <v>0</v>
      </c>
      <c r="H4416">
        <v>4</v>
      </c>
      <c r="I4416">
        <v>0</v>
      </c>
      <c r="J4416">
        <v>7.5</v>
      </c>
      <c r="K4416">
        <f t="shared" si="336"/>
        <v>5.2000000000000011</v>
      </c>
      <c r="L4416">
        <f t="shared" si="339"/>
        <v>0.60513828505195422</v>
      </c>
      <c r="M4416">
        <f t="shared" si="340"/>
        <v>8.6412458139925548</v>
      </c>
      <c r="N4416" s="10" t="str" cm="1">
        <f t="array" ref="N4416">_xlfn.IFS(AND(C4416&lt;=0, C4416-M4416&lt;=2), "escarcha",AND(C4416&lt;=0, C4416-M4416&gt;2), "helada negra", AND(C4416&gt;0, M4416+2&gt;C4416), "rocío", TRUE, "sin riesgo")</f>
        <v>rocío</v>
      </c>
      <c r="O4416">
        <f t="shared" si="337"/>
        <v>0.85802741158520535</v>
      </c>
      <c r="P4416">
        <f t="shared" si="338"/>
        <v>12.437247154310754</v>
      </c>
      <c r="Q4416" s="10" t="str" cm="1">
        <f t="array" ref="Q4416">_xlfn.IFS(AND(D4416&lt;=0, D4416-P4416&lt;=2), "escarcha",AND(D4416&lt;=0, D4416-P4416&gt;2), "helada negra", AND(D4416&gt;0, P4416+2&gt;D4416), "rocío", TRUE, "sin riesgo")</f>
        <v>rocío</v>
      </c>
    </row>
    <row r="4417" spans="1:17" x14ac:dyDescent="0.35">
      <c r="A4417" s="2">
        <v>45850</v>
      </c>
      <c r="B4417" s="3" t="s">
        <v>77</v>
      </c>
      <c r="C4417">
        <v>10</v>
      </c>
      <c r="D4417">
        <v>14.7</v>
      </c>
      <c r="E4417">
        <v>96.8</v>
      </c>
      <c r="F4417">
        <v>87</v>
      </c>
      <c r="G4417">
        <v>0</v>
      </c>
      <c r="H4417">
        <v>0.2</v>
      </c>
      <c r="I4417">
        <v>0</v>
      </c>
      <c r="J4417">
        <v>1.4</v>
      </c>
      <c r="K4417">
        <f t="shared" si="336"/>
        <v>4.6999999999999993</v>
      </c>
      <c r="L4417">
        <f t="shared" si="339"/>
        <v>0.66400700114932454</v>
      </c>
      <c r="M4417">
        <f t="shared" si="340"/>
        <v>9.5147885250744118</v>
      </c>
      <c r="N4417" s="10" t="str" cm="1">
        <f t="array" ref="N4417">_xlfn.IFS(AND(C4417&lt;=0, C4417-M4417&lt;=2), "escarcha",AND(C4417&lt;=0, C4417-M4417&gt;2), "helada negra", AND(C4417&gt;0, M4417+2&gt;C4417), "rocío", TRUE, "sin riesgo")</f>
        <v>rocío</v>
      </c>
      <c r="O4417">
        <f t="shared" si="337"/>
        <v>0.86596606954862154</v>
      </c>
      <c r="P4417">
        <f t="shared" si="338"/>
        <v>12.558265256607692</v>
      </c>
      <c r="Q4417" s="10" t="str" cm="1">
        <f t="array" ref="Q4417">_xlfn.IFS(AND(D4417&lt;=0, D4417-P4417&lt;=2), "escarcha",AND(D4417&lt;=0, D4417-P4417&gt;2), "helada negra", AND(D4417&gt;0, P4417+2&gt;D4417), "rocío", TRUE, "sin riesgo")</f>
        <v>sin riesgo</v>
      </c>
    </row>
    <row r="4418" spans="1:17" x14ac:dyDescent="0.35">
      <c r="A4418" s="2">
        <v>45850</v>
      </c>
      <c r="B4418" s="3" t="s">
        <v>78</v>
      </c>
      <c r="C4418">
        <v>11.9</v>
      </c>
      <c r="D4418">
        <v>15.5</v>
      </c>
      <c r="E4418">
        <v>97.2</v>
      </c>
      <c r="F4418">
        <v>85</v>
      </c>
      <c r="G4418">
        <v>0</v>
      </c>
      <c r="H4418">
        <v>1.9</v>
      </c>
      <c r="I4418">
        <v>0</v>
      </c>
      <c r="J4418">
        <v>3.1</v>
      </c>
      <c r="K4418">
        <f t="shared" ref="K4418:K4481" si="341">ABS((C4418-D4418))</f>
        <v>3.5999999999999996</v>
      </c>
      <c r="L4418">
        <f t="shared" si="339"/>
        <v>0.7942941004371159</v>
      </c>
      <c r="M4418">
        <f t="shared" si="340"/>
        <v>11.46982422022182</v>
      </c>
      <c r="N4418" s="10" t="str" cm="1">
        <f t="array" ref="N4418">_xlfn.IFS(AND(C4418&lt;=0, C4418-M4418&lt;=2), "escarcha",AND(C4418&lt;=0, C4418-M4418&gt;2), "helada negra", AND(C4418&gt;0, M4418+2&gt;C4418), "rocío", TRUE, "sin riesgo")</f>
        <v>rocío</v>
      </c>
      <c r="O4418">
        <f t="shared" si="337"/>
        <v>0.8941357467612181</v>
      </c>
      <c r="P4418">
        <f t="shared" si="338"/>
        <v>12.988614849993727</v>
      </c>
      <c r="Q4418" s="10" t="str" cm="1">
        <f t="array" ref="Q4418">_xlfn.IFS(AND(D4418&lt;=0, D4418-P4418&lt;=2), "escarcha",AND(D4418&lt;=0, D4418-P4418&gt;2), "helada negra", AND(D4418&gt;0, P4418+2&gt;D4418), "rocío", TRUE, "sin riesgo")</f>
        <v>sin riesgo</v>
      </c>
    </row>
    <row r="4419" spans="1:17" x14ac:dyDescent="0.35">
      <c r="A4419" s="2">
        <v>45850</v>
      </c>
      <c r="B4419" s="3" t="s">
        <v>79</v>
      </c>
      <c r="C4419">
        <v>14</v>
      </c>
      <c r="D4419">
        <v>16.7</v>
      </c>
      <c r="E4419">
        <v>97.2</v>
      </c>
      <c r="F4419">
        <v>82</v>
      </c>
      <c r="G4419">
        <v>0</v>
      </c>
      <c r="H4419">
        <v>1.4</v>
      </c>
      <c r="I4419">
        <v>0</v>
      </c>
      <c r="J4419">
        <v>2.9</v>
      </c>
      <c r="K4419">
        <f t="shared" si="341"/>
        <v>2.6999999999999993</v>
      </c>
      <c r="L4419">
        <f t="shared" si="339"/>
        <v>0.93156784573974005</v>
      </c>
      <c r="M4419">
        <f t="shared" si="340"/>
        <v>13.562714194205157</v>
      </c>
      <c r="N4419" s="10" t="str" cm="1">
        <f t="array" ref="N4419">_xlfn.IFS(AND(C4419&lt;=0, C4419-M4419&lt;=2), "escarcha",AND(C4419&lt;=0, C4419-M4419&gt;2), "helada negra", AND(C4419&gt;0, M4419+2&gt;C4419), "rocío", TRUE, "sin riesgo")</f>
        <v>rocío</v>
      </c>
      <c r="O4419">
        <f t="shared" ref="O4419:O4482" si="342">(LN(F4419/100))+((17.625*D4419)/(243.04+D4419))</f>
        <v>0.93474956947666976</v>
      </c>
      <c r="P4419">
        <f t="shared" ref="P4419:P4482" si="343">(243.04*O4419)/(17.625-O4419)</f>
        <v>13.611631312022586</v>
      </c>
      <c r="Q4419" s="10" t="str" cm="1">
        <f t="array" ref="Q4419">_xlfn.IFS(AND(D4419&lt;=0, D4419-P4419&lt;=2), "escarcha",AND(D4419&lt;=0, D4419-P4419&gt;2), "helada negra", AND(D4419&gt;0, P4419+2&gt;D4419), "rocío", TRUE, "sin riesgo")</f>
        <v>sin riesgo</v>
      </c>
    </row>
    <row r="4420" spans="1:17" x14ac:dyDescent="0.35">
      <c r="A4420" s="2">
        <v>45850</v>
      </c>
      <c r="B4420" s="3" t="s">
        <v>80</v>
      </c>
      <c r="C4420">
        <v>17.7</v>
      </c>
      <c r="D4420">
        <v>18.399999999999999</v>
      </c>
      <c r="E4420">
        <v>82.2</v>
      </c>
      <c r="F4420">
        <v>75</v>
      </c>
      <c r="G4420">
        <v>0</v>
      </c>
      <c r="H4420">
        <v>1.4</v>
      </c>
      <c r="I4420">
        <v>0</v>
      </c>
      <c r="J4420">
        <v>3.2</v>
      </c>
      <c r="K4420">
        <f t="shared" si="341"/>
        <v>0.69999999999999929</v>
      </c>
      <c r="L4420">
        <f t="shared" si="339"/>
        <v>1.0004356031492903</v>
      </c>
      <c r="M4420">
        <f t="shared" si="340"/>
        <v>14.625698646002663</v>
      </c>
      <c r="N4420" s="10" t="str" cm="1">
        <f t="array" ref="N4420">_xlfn.IFS(AND(C4420&lt;=0, C4420-M4420&lt;=2), "escarcha",AND(C4420&lt;=0, C4420-M4420&gt;2), "helada negra", AND(C4420&gt;0, M4420+2&gt;C4420), "rocío", TRUE, "sin riesgo")</f>
        <v>sin riesgo</v>
      </c>
      <c r="O4420">
        <f t="shared" si="342"/>
        <v>0.95275550404760689</v>
      </c>
      <c r="P4420">
        <f t="shared" si="343"/>
        <v>13.888813696317063</v>
      </c>
      <c r="Q4420" s="10" t="str" cm="1">
        <f t="array" ref="Q4420">_xlfn.IFS(AND(D4420&lt;=0, D4420-P4420&lt;=2), "escarcha",AND(D4420&lt;=0, D4420-P4420&gt;2), "helada negra", AND(D4420&gt;0, P4420+2&gt;D4420), "rocío", TRUE, "sin riesgo")</f>
        <v>sin riesgo</v>
      </c>
    </row>
    <row r="4421" spans="1:17" x14ac:dyDescent="0.35">
      <c r="A4421" s="2">
        <v>45850</v>
      </c>
      <c r="B4421" s="3" t="s">
        <v>81</v>
      </c>
      <c r="C4421">
        <v>21.5</v>
      </c>
      <c r="D4421">
        <v>20.5</v>
      </c>
      <c r="E4421">
        <v>63.8</v>
      </c>
      <c r="F4421">
        <v>63</v>
      </c>
      <c r="G4421">
        <v>0</v>
      </c>
      <c r="H4421">
        <v>2.1</v>
      </c>
      <c r="I4421">
        <v>0</v>
      </c>
      <c r="J4421">
        <v>4.5</v>
      </c>
      <c r="K4421">
        <f t="shared" si="341"/>
        <v>1</v>
      </c>
      <c r="L4421">
        <f t="shared" si="339"/>
        <v>0.98302233300860442</v>
      </c>
      <c r="M4421">
        <f t="shared" si="340"/>
        <v>14.35609112060556</v>
      </c>
      <c r="N4421" s="10" t="str" cm="1">
        <f t="array" ref="N4421">_xlfn.IFS(AND(C4421&lt;=0, C4421-M4421&lt;=2), "escarcha",AND(C4421&lt;=0, C4421-M4421&gt;2), "helada negra", AND(C4421&gt;0, M4421+2&gt;C4421), "rocío", TRUE, "sin riesgo")</f>
        <v>sin riesgo</v>
      </c>
      <c r="O4421">
        <f t="shared" si="342"/>
        <v>0.9089613530315056</v>
      </c>
      <c r="P4421">
        <f t="shared" si="343"/>
        <v>13.215688950374647</v>
      </c>
      <c r="Q4421" s="10" t="str" cm="1">
        <f t="array" ref="Q4421">_xlfn.IFS(AND(D4421&lt;=0, D4421-P4421&lt;=2), "escarcha",AND(D4421&lt;=0, D4421-P4421&gt;2), "helada negra", AND(D4421&gt;0, P4421+2&gt;D4421), "rocío", TRUE, "sin riesgo")</f>
        <v>sin riesgo</v>
      </c>
    </row>
    <row r="4422" spans="1:17" x14ac:dyDescent="0.35">
      <c r="A4422" s="2">
        <v>45850</v>
      </c>
      <c r="B4422" s="3" t="s">
        <v>82</v>
      </c>
      <c r="C4422">
        <v>22</v>
      </c>
      <c r="D4422">
        <v>22</v>
      </c>
      <c r="E4422">
        <v>59.3</v>
      </c>
      <c r="F4422">
        <v>56</v>
      </c>
      <c r="G4422">
        <v>0</v>
      </c>
      <c r="H4422">
        <v>4.0999999999999996</v>
      </c>
      <c r="I4422">
        <v>0</v>
      </c>
      <c r="J4422">
        <v>7.7</v>
      </c>
      <c r="K4422">
        <f t="shared" si="341"/>
        <v>0</v>
      </c>
      <c r="L4422">
        <f t="shared" si="339"/>
        <v>0.94042583900140198</v>
      </c>
      <c r="M4422">
        <f t="shared" si="340"/>
        <v>13.698946925788425</v>
      </c>
      <c r="N4422" s="10" t="str" cm="1">
        <f t="array" ref="N4422">_xlfn.IFS(AND(C4422&lt;=0, C4422-M4422&lt;=2), "escarcha",AND(C4422&lt;=0, C4422-M4422&gt;2), "helada negra", AND(C4422&gt;0, M4422+2&gt;C4422), "rocío", TRUE, "sin riesgo")</f>
        <v>sin riesgo</v>
      </c>
      <c r="O4422">
        <f t="shared" si="342"/>
        <v>0.88316822373287163</v>
      </c>
      <c r="P4422">
        <f t="shared" si="343"/>
        <v>12.820891283850651</v>
      </c>
      <c r="Q4422" s="10" t="str" cm="1">
        <f t="array" ref="Q4422">_xlfn.IFS(AND(D4422&lt;=0, D4422-P4422&lt;=2), "escarcha",AND(D4422&lt;=0, D4422-P4422&gt;2), "helada negra", AND(D4422&gt;0, P4422+2&gt;D4422), "rocío", TRUE, "sin riesgo")</f>
        <v>sin riesgo</v>
      </c>
    </row>
    <row r="4423" spans="1:17" x14ac:dyDescent="0.35">
      <c r="A4423" s="2">
        <v>45850</v>
      </c>
      <c r="B4423" s="3" t="s">
        <v>83</v>
      </c>
      <c r="C4423">
        <v>21.9</v>
      </c>
      <c r="D4423">
        <v>22.5</v>
      </c>
      <c r="E4423">
        <v>55.8</v>
      </c>
      <c r="F4423">
        <v>54</v>
      </c>
      <c r="G4423">
        <v>0</v>
      </c>
      <c r="H4423">
        <v>2.7</v>
      </c>
      <c r="I4423">
        <v>5</v>
      </c>
      <c r="J4423">
        <v>8.4</v>
      </c>
      <c r="K4423">
        <f t="shared" si="341"/>
        <v>0.60000000000000142</v>
      </c>
      <c r="L4423">
        <f t="shared" si="339"/>
        <v>0.87349014825914195</v>
      </c>
      <c r="M4423">
        <f t="shared" si="340"/>
        <v>12.673069324007221</v>
      </c>
      <c r="N4423" s="10" t="str" cm="1">
        <f t="array" ref="N4423">_xlfn.IFS(AND(C4423&lt;=0, C4423-M4423&lt;=2), "escarcha",AND(C4423&lt;=0, C4423-M4423&gt;2), "helada negra", AND(C4423&gt;0, M4423+2&gt;C4423), "rocío", TRUE, "sin riesgo")</f>
        <v>sin riesgo</v>
      </c>
      <c r="O4423">
        <f t="shared" si="342"/>
        <v>0.87723293114935486</v>
      </c>
      <c r="P4423">
        <f t="shared" si="343"/>
        <v>12.730215957151518</v>
      </c>
      <c r="Q4423" s="10" t="str" cm="1">
        <f t="array" ref="Q4423">_xlfn.IFS(AND(D4423&lt;=0, D4423-P4423&lt;=2), "escarcha",AND(D4423&lt;=0, D4423-P4423&gt;2), "helada negra", AND(D4423&gt;0, P4423+2&gt;D4423), "rocío", TRUE, "sin riesgo")</f>
        <v>sin riesgo</v>
      </c>
    </row>
    <row r="4424" spans="1:17" x14ac:dyDescent="0.35">
      <c r="A4424" s="2">
        <v>45850</v>
      </c>
      <c r="B4424" s="3" t="s">
        <v>84</v>
      </c>
      <c r="C4424">
        <v>23.1</v>
      </c>
      <c r="D4424">
        <v>22.7</v>
      </c>
      <c r="E4424">
        <v>51.9</v>
      </c>
      <c r="F4424">
        <v>52</v>
      </c>
      <c r="G4424">
        <v>0</v>
      </c>
      <c r="H4424">
        <v>5.8</v>
      </c>
      <c r="I4424">
        <v>0</v>
      </c>
      <c r="J4424">
        <v>10.5</v>
      </c>
      <c r="K4424">
        <f t="shared" si="341"/>
        <v>0.40000000000000213</v>
      </c>
      <c r="L4424">
        <f t="shared" si="339"/>
        <v>0.87393555841836523</v>
      </c>
      <c r="M4424">
        <f t="shared" si="340"/>
        <v>12.679868724685331</v>
      </c>
      <c r="N4424" s="10" t="str" cm="1">
        <f t="array" ref="N4424">_xlfn.IFS(AND(C4424&lt;=0, C4424-M4424&lt;=2), "escarcha",AND(C4424&lt;=0, C4424-M4424&gt;2), "helada negra", AND(C4424&gt;0, M4424+2&gt;C4424), "rocío", TRUE, "sin riesgo")</f>
        <v>sin riesgo</v>
      </c>
      <c r="O4424">
        <f t="shared" si="342"/>
        <v>0.85163347840503156</v>
      </c>
      <c r="P4424">
        <f t="shared" si="343"/>
        <v>12.339860356898535</v>
      </c>
      <c r="Q4424" s="10" t="str" cm="1">
        <f t="array" ref="Q4424">_xlfn.IFS(AND(D4424&lt;=0, D4424-P4424&lt;=2), "escarcha",AND(D4424&lt;=0, D4424-P4424&gt;2), "helada negra", AND(D4424&gt;0, P4424+2&gt;D4424), "rocío", TRUE, "sin riesgo")</f>
        <v>sin riesgo</v>
      </c>
    </row>
    <row r="4425" spans="1:17" x14ac:dyDescent="0.35">
      <c r="A4425" s="2">
        <v>45850</v>
      </c>
      <c r="B4425" s="3" t="s">
        <v>85</v>
      </c>
      <c r="C4425">
        <v>24</v>
      </c>
      <c r="D4425">
        <v>23.4</v>
      </c>
      <c r="E4425">
        <v>51</v>
      </c>
      <c r="F4425">
        <v>51</v>
      </c>
      <c r="G4425">
        <v>0</v>
      </c>
      <c r="H4425">
        <v>7.6</v>
      </c>
      <c r="I4425">
        <v>2</v>
      </c>
      <c r="J4425">
        <v>13.5</v>
      </c>
      <c r="K4425">
        <f t="shared" si="341"/>
        <v>0.60000000000000142</v>
      </c>
      <c r="L4425">
        <f t="shared" si="339"/>
        <v>0.91068780143964978</v>
      </c>
      <c r="M4425">
        <f t="shared" si="340"/>
        <v>13.24215801598803</v>
      </c>
      <c r="N4425" s="10" t="str" cm="1">
        <f t="array" ref="N4425">_xlfn.IFS(AND(C4425&lt;=0, C4425-M4425&lt;=2), "escarcha",AND(C4425&lt;=0, C4425-M4425&gt;2), "helada negra", AND(C4425&gt;0, M4425+2&gt;C4425), "rocío", TRUE, "sin riesgo")</f>
        <v>sin riesgo</v>
      </c>
      <c r="O4425">
        <f t="shared" si="342"/>
        <v>0.87456491978832851</v>
      </c>
      <c r="P4425">
        <f t="shared" si="343"/>
        <v>12.689476845676616</v>
      </c>
      <c r="Q4425" s="10" t="str" cm="1">
        <f t="array" ref="Q4425">_xlfn.IFS(AND(D4425&lt;=0, D4425-P4425&lt;=2), "escarcha",AND(D4425&lt;=0, D4425-P4425&gt;2), "helada negra", AND(D4425&gt;0, P4425+2&gt;D4425), "rocío", TRUE, "sin riesgo")</f>
        <v>sin riesgo</v>
      </c>
    </row>
    <row r="4426" spans="1:17" x14ac:dyDescent="0.35">
      <c r="A4426" s="2">
        <v>45850</v>
      </c>
      <c r="B4426" s="3" t="s">
        <v>86</v>
      </c>
      <c r="C4426">
        <v>24</v>
      </c>
      <c r="D4426">
        <v>23.3</v>
      </c>
      <c r="E4426">
        <v>50.2</v>
      </c>
      <c r="F4426">
        <v>50</v>
      </c>
      <c r="G4426">
        <v>4</v>
      </c>
      <c r="H4426">
        <v>7.6</v>
      </c>
      <c r="I4426">
        <v>15</v>
      </c>
      <c r="J4426">
        <v>14.3</v>
      </c>
      <c r="K4426">
        <f t="shared" si="341"/>
        <v>0.69999999999999929</v>
      </c>
      <c r="L4426">
        <f t="shared" si="339"/>
        <v>0.89487719541300759</v>
      </c>
      <c r="M4426">
        <f t="shared" si="340"/>
        <v>12.999961573118078</v>
      </c>
      <c r="N4426" s="10" t="str" cm="1">
        <f t="array" ref="N4426">_xlfn.IFS(AND(C4426&lt;=0, C4426-M4426&lt;=2), "escarcha",AND(C4426&lt;=0, C4426-M4426&gt;2), "helada negra", AND(C4426&gt;0, M4426+2&gt;C4426), "rocío", TRUE, "sin riesgo")</f>
        <v>sin riesgo</v>
      </c>
      <c r="O4426">
        <f t="shared" si="342"/>
        <v>0.84872598907285501</v>
      </c>
      <c r="P4426">
        <f t="shared" si="343"/>
        <v>12.29560057554561</v>
      </c>
      <c r="Q4426" s="10" t="str" cm="1">
        <f t="array" ref="Q4426">_xlfn.IFS(AND(D4426&lt;=0, D4426-P4426&lt;=2), "escarcha",AND(D4426&lt;=0, D4426-P4426&gt;2), "helada negra", AND(D4426&gt;0, P4426+2&gt;D4426), "rocío", TRUE, "sin riesgo")</f>
        <v>sin riesgo</v>
      </c>
    </row>
    <row r="4427" spans="1:17" x14ac:dyDescent="0.35">
      <c r="A4427" s="2">
        <v>45850</v>
      </c>
      <c r="B4427" s="3" t="s">
        <v>87</v>
      </c>
      <c r="C4427">
        <v>25.1</v>
      </c>
      <c r="D4427">
        <v>24.1</v>
      </c>
      <c r="E4427">
        <v>54</v>
      </c>
      <c r="F4427">
        <v>47</v>
      </c>
      <c r="G4427">
        <v>0</v>
      </c>
      <c r="H4427">
        <v>3.2</v>
      </c>
      <c r="I4427">
        <v>5</v>
      </c>
      <c r="J4427">
        <v>7.7</v>
      </c>
      <c r="K4427">
        <f t="shared" si="341"/>
        <v>1</v>
      </c>
      <c r="L4427">
        <f t="shared" si="339"/>
        <v>1.0336516318896765</v>
      </c>
      <c r="M4427">
        <f t="shared" si="340"/>
        <v>15.141547693454861</v>
      </c>
      <c r="N4427" s="10" t="str" cm="1">
        <f t="array" ref="N4427">_xlfn.IFS(AND(C4427&lt;=0, C4427-M4427&lt;=2), "escarcha",AND(C4427&lt;=0, C4427-M4427&gt;2), "helada negra", AND(C4427&gt;0, M4427+2&gt;C4427), "rocío", TRUE, "sin riesgo")</f>
        <v>sin riesgo</v>
      </c>
      <c r="O4427">
        <f t="shared" si="342"/>
        <v>0.8350144749418521</v>
      </c>
      <c r="P4427">
        <f t="shared" si="343"/>
        <v>12.087081176275456</v>
      </c>
      <c r="Q4427" s="10" t="str" cm="1">
        <f t="array" ref="Q4427">_xlfn.IFS(AND(D4427&lt;=0, D4427-P4427&lt;=2), "escarcha",AND(D4427&lt;=0, D4427-P4427&gt;2), "helada negra", AND(D4427&gt;0, P4427+2&gt;D4427), "rocío", TRUE, "sin riesgo")</f>
        <v>sin riesgo</v>
      </c>
    </row>
    <row r="4428" spans="1:17" x14ac:dyDescent="0.35">
      <c r="A4428" s="2">
        <v>45850</v>
      </c>
      <c r="B4428" s="3" t="s">
        <v>88</v>
      </c>
      <c r="C4428">
        <v>24.7</v>
      </c>
      <c r="D4428">
        <v>25.4</v>
      </c>
      <c r="E4428">
        <v>47.9</v>
      </c>
      <c r="F4428">
        <v>46</v>
      </c>
      <c r="G4428">
        <v>0</v>
      </c>
      <c r="H4428">
        <v>4.5</v>
      </c>
      <c r="I4428">
        <v>0</v>
      </c>
      <c r="J4428">
        <v>9.4</v>
      </c>
      <c r="K4428">
        <f t="shared" si="341"/>
        <v>0.69999999999999929</v>
      </c>
      <c r="L4428">
        <f t="shared" si="339"/>
        <v>0.88991640978606479</v>
      </c>
      <c r="M4428">
        <f t="shared" si="340"/>
        <v>12.924063573896989</v>
      </c>
      <c r="N4428" s="10" t="str" cm="1">
        <f t="array" ref="N4428">_xlfn.IFS(AND(C4428&lt;=0, C4428-M4428&lt;=2), "escarcha",AND(C4428&lt;=0, C4428-M4428&gt;2), "helada negra", AND(C4428&gt;0, M4428+2&gt;C4428), "rocío", TRUE, "sin riesgo")</f>
        <v>sin riesgo</v>
      </c>
      <c r="O4428">
        <f t="shared" si="342"/>
        <v>0.89116231465835716</v>
      </c>
      <c r="P4428">
        <f t="shared" si="343"/>
        <v>12.943121179207564</v>
      </c>
      <c r="Q4428" s="10" t="str" cm="1">
        <f t="array" ref="Q4428">_xlfn.IFS(AND(D4428&lt;=0, D4428-P4428&lt;=2), "escarcha",AND(D4428&lt;=0, D4428-P4428&gt;2), "helada negra", AND(D4428&gt;0, P4428+2&gt;D4428), "rocío", TRUE, "sin riesgo")</f>
        <v>sin riesgo</v>
      </c>
    </row>
    <row r="4429" spans="1:17" x14ac:dyDescent="0.35">
      <c r="A4429" s="2">
        <v>45850</v>
      </c>
      <c r="B4429" s="3" t="s">
        <v>89</v>
      </c>
      <c r="C4429">
        <v>26</v>
      </c>
      <c r="D4429">
        <v>25.8</v>
      </c>
      <c r="E4429">
        <v>45.1</v>
      </c>
      <c r="F4429">
        <v>44</v>
      </c>
      <c r="G4429">
        <v>0</v>
      </c>
      <c r="H4429">
        <v>7.2</v>
      </c>
      <c r="I4429">
        <v>3</v>
      </c>
      <c r="J4429">
        <v>14.7</v>
      </c>
      <c r="K4429">
        <f t="shared" si="341"/>
        <v>0.19999999999999929</v>
      </c>
      <c r="L4429">
        <f t="shared" si="339"/>
        <v>0.90699038344650051</v>
      </c>
      <c r="M4429">
        <f t="shared" si="340"/>
        <v>13.185477688359008</v>
      </c>
      <c r="N4429" s="10" t="str" cm="1">
        <f t="array" ref="N4429">_xlfn.IFS(AND(C4429&lt;=0, C4429-M4429&lt;=2), "escarcha",AND(C4429&lt;=0, C4429-M4429&gt;2), "helada negra", AND(C4429&gt;0, M4429+2&gt;C4429), "rocío", TRUE, "sin riesgo")</f>
        <v>sin riesgo</v>
      </c>
      <c r="O4429">
        <f t="shared" si="342"/>
        <v>0.87045301436373645</v>
      </c>
      <c r="P4429">
        <f t="shared" si="343"/>
        <v>12.626715648732809</v>
      </c>
      <c r="Q4429" s="10" t="str" cm="1">
        <f t="array" ref="Q4429">_xlfn.IFS(AND(D4429&lt;=0, D4429-P4429&lt;=2), "escarcha",AND(D4429&lt;=0, D4429-P4429&gt;2), "helada negra", AND(D4429&gt;0, P4429+2&gt;D4429), "rocío", TRUE, "sin riesgo")</f>
        <v>sin riesgo</v>
      </c>
    </row>
    <row r="4430" spans="1:17" x14ac:dyDescent="0.35">
      <c r="A4430" s="2">
        <v>45850</v>
      </c>
      <c r="B4430" s="3" t="s">
        <v>90</v>
      </c>
      <c r="C4430">
        <v>26.2</v>
      </c>
      <c r="D4430">
        <v>26.6</v>
      </c>
      <c r="E4430">
        <v>42.4</v>
      </c>
      <c r="F4430">
        <v>41</v>
      </c>
      <c r="G4430">
        <v>0</v>
      </c>
      <c r="H4430">
        <v>3.6</v>
      </c>
      <c r="I4430">
        <v>0</v>
      </c>
      <c r="J4430">
        <v>7</v>
      </c>
      <c r="K4430">
        <f t="shared" si="341"/>
        <v>0.40000000000000213</v>
      </c>
      <c r="L4430">
        <f t="shared" si="339"/>
        <v>0.85708365834757716</v>
      </c>
      <c r="M4430">
        <f t="shared" si="340"/>
        <v>12.42286805829014</v>
      </c>
      <c r="N4430" s="10" t="str" cm="1">
        <f t="array" ref="N4430">_xlfn.IFS(AND(C4430&lt;=0, C4430-M4430&lt;=2), "escarcha",AND(C4430&lt;=0, C4430-M4430&gt;2), "helada negra", AND(C4430&gt;0, M4430+2&gt;C4430), "rocío", TRUE, "sin riesgo")</f>
        <v>sin riesgo</v>
      </c>
      <c r="O4430">
        <f t="shared" si="342"/>
        <v>0.84710904582525082</v>
      </c>
      <c r="P4430">
        <f t="shared" si="343"/>
        <v>12.270993002618162</v>
      </c>
      <c r="Q4430" s="10" t="str" cm="1">
        <f t="array" ref="Q4430">_xlfn.IFS(AND(D4430&lt;=0, D4430-P4430&lt;=2), "escarcha",AND(D4430&lt;=0, D4430-P4430&gt;2), "helada negra", AND(D4430&gt;0, P4430+2&gt;D4430), "rocío", TRUE, "sin riesgo")</f>
        <v>sin riesgo</v>
      </c>
    </row>
    <row r="4431" spans="1:17" x14ac:dyDescent="0.35">
      <c r="A4431" s="2">
        <v>45850</v>
      </c>
      <c r="B4431" s="3" t="s">
        <v>91</v>
      </c>
      <c r="C4431">
        <v>24.4</v>
      </c>
      <c r="D4431">
        <v>21.9</v>
      </c>
      <c r="E4431">
        <v>46</v>
      </c>
      <c r="F4431">
        <v>51</v>
      </c>
      <c r="G4431">
        <v>5</v>
      </c>
      <c r="H4431">
        <v>16.2</v>
      </c>
      <c r="I4431">
        <v>16</v>
      </c>
      <c r="J4431">
        <v>23.8</v>
      </c>
      <c r="K4431">
        <f t="shared" si="341"/>
        <v>2.5</v>
      </c>
      <c r="L4431">
        <f t="shared" si="339"/>
        <v>0.83149544023477562</v>
      </c>
      <c r="M4431">
        <f t="shared" si="340"/>
        <v>12.033619967498021</v>
      </c>
      <c r="N4431" s="10" t="str" cm="1">
        <f t="array" ref="N4431">_xlfn.IFS(AND(C4431&lt;=0, C4431-M4431&lt;=2), "escarcha",AND(C4431&lt;=0, C4431-M4431&gt;2), "helada negra", AND(C4431&gt;0, M4431+2&gt;C4431), "rocío", TRUE, "sin riesgo")</f>
        <v>sin riesgo</v>
      </c>
      <c r="O4431">
        <f t="shared" si="342"/>
        <v>0.78354191159620257</v>
      </c>
      <c r="P4431">
        <f t="shared" si="343"/>
        <v>11.30733605099568</v>
      </c>
      <c r="Q4431" s="10" t="str" cm="1">
        <f t="array" ref="Q4431">_xlfn.IFS(AND(D4431&lt;=0, D4431-P4431&lt;=2), "escarcha",AND(D4431&lt;=0, D4431-P4431&gt;2), "helada negra", AND(D4431&gt;0, P4431+2&gt;D4431), "rocío", TRUE, "sin riesgo")</f>
        <v>sin riesgo</v>
      </c>
    </row>
    <row r="4432" spans="1:17" x14ac:dyDescent="0.35">
      <c r="A4432" s="2">
        <v>45850</v>
      </c>
      <c r="B4432" s="3" t="s">
        <v>92</v>
      </c>
      <c r="C4432">
        <v>23.9</v>
      </c>
      <c r="D4432">
        <v>24.3</v>
      </c>
      <c r="E4432">
        <v>50</v>
      </c>
      <c r="F4432">
        <v>42</v>
      </c>
      <c r="G4432">
        <v>2</v>
      </c>
      <c r="H4432">
        <v>17.3</v>
      </c>
      <c r="I4432">
        <v>16</v>
      </c>
      <c r="J4432">
        <v>28</v>
      </c>
      <c r="K4432">
        <f t="shared" si="341"/>
        <v>0.40000000000000213</v>
      </c>
      <c r="L4432">
        <f t="shared" si="339"/>
        <v>0.88487597071000279</v>
      </c>
      <c r="M4432">
        <f t="shared" si="340"/>
        <v>12.846992981955848</v>
      </c>
      <c r="N4432" s="10" t="str" cm="1">
        <f t="array" ref="N4432">_xlfn.IFS(AND(C4432&lt;=0, C4432-M4432&lt;=2), "escarcha",AND(C4432&lt;=0, C4432-M4432&gt;2), "helada negra", AND(C4432&gt;0, M4432+2&gt;C4432), "rocío", TRUE, "sin riesgo")</f>
        <v>sin riesgo</v>
      </c>
      <c r="O4432">
        <f t="shared" si="342"/>
        <v>0.73453242399124485</v>
      </c>
      <c r="P4432">
        <f t="shared" si="343"/>
        <v>10.569320211146984</v>
      </c>
      <c r="Q4432" s="10" t="str" cm="1">
        <f t="array" ref="Q4432">_xlfn.IFS(AND(D4432&lt;=0, D4432-P4432&lt;=2), "escarcha",AND(D4432&lt;=0, D4432-P4432&gt;2), "helada negra", AND(D4432&gt;0, P4432+2&gt;D4432), "rocío", TRUE, "sin riesgo")</f>
        <v>sin riesgo</v>
      </c>
    </row>
    <row r="4433" spans="1:17" x14ac:dyDescent="0.35">
      <c r="A4433" s="2">
        <v>45850</v>
      </c>
      <c r="B4433" s="3" t="s">
        <v>93</v>
      </c>
      <c r="C4433">
        <v>24.2</v>
      </c>
      <c r="D4433">
        <v>25.1</v>
      </c>
      <c r="E4433">
        <v>46.8</v>
      </c>
      <c r="F4433">
        <v>40</v>
      </c>
      <c r="G4433">
        <v>3</v>
      </c>
      <c r="H4433">
        <v>11.2</v>
      </c>
      <c r="I4433">
        <v>11</v>
      </c>
      <c r="J4433">
        <v>20.2</v>
      </c>
      <c r="K4433">
        <f t="shared" si="341"/>
        <v>0.90000000000000213</v>
      </c>
      <c r="L4433">
        <f t="shared" si="339"/>
        <v>0.8367502868052894</v>
      </c>
      <c r="M4433">
        <f t="shared" si="340"/>
        <v>12.113459900785486</v>
      </c>
      <c r="N4433" s="10" t="str" cm="1">
        <f t="array" ref="N4433">_xlfn.IFS(AND(C4433&lt;=0, C4433-M4433&lt;=2), "escarcha",AND(C4433&lt;=0, C4433-M4433&gt;2), "helada negra", AND(C4433&gt;0, M4433+2&gt;C4433), "rocío", TRUE, "sin riesgo")</f>
        <v>sin riesgo</v>
      </c>
      <c r="O4433">
        <f t="shared" si="342"/>
        <v>0.7335470394393383</v>
      </c>
      <c r="P4433">
        <f t="shared" si="343"/>
        <v>10.554525586496334</v>
      </c>
      <c r="Q4433" s="10" t="str" cm="1">
        <f t="array" ref="Q4433">_xlfn.IFS(AND(D4433&lt;=0, D4433-P4433&lt;=2), "escarcha",AND(D4433&lt;=0, D4433-P4433&gt;2), "helada negra", AND(D4433&gt;0, P4433+2&gt;D4433), "rocío", TRUE, "sin riesgo")</f>
        <v>sin riesgo</v>
      </c>
    </row>
    <row r="4434" spans="1:17" x14ac:dyDescent="0.35">
      <c r="A4434" s="2">
        <v>45850</v>
      </c>
      <c r="B4434" s="3" t="s">
        <v>94</v>
      </c>
      <c r="C4434">
        <v>25.4</v>
      </c>
      <c r="D4434">
        <v>25.3</v>
      </c>
      <c r="E4434">
        <v>43</v>
      </c>
      <c r="F4434">
        <v>39</v>
      </c>
      <c r="G4434">
        <v>1</v>
      </c>
      <c r="H4434">
        <v>5.6</v>
      </c>
      <c r="I4434">
        <v>5</v>
      </c>
      <c r="J4434">
        <v>10.199999999999999</v>
      </c>
      <c r="K4434">
        <f t="shared" si="341"/>
        <v>9.9999999999997868E-2</v>
      </c>
      <c r="L4434">
        <f t="shared" si="339"/>
        <v>0.82372103386282447</v>
      </c>
      <c r="M4434">
        <f t="shared" si="340"/>
        <v>11.915590501980022</v>
      </c>
      <c r="N4434" s="10" t="str" cm="1">
        <f t="array" ref="N4434">_xlfn.IFS(AND(C4434&lt;=0, C4434-M4434&lt;=2), "escarcha",AND(C4434&lt;=0, C4434-M4434&gt;2), "helada negra", AND(C4434&gt;0, M4434+2&gt;C4434), "rocío", TRUE, "sin riesgo")</f>
        <v>sin riesgo</v>
      </c>
      <c r="O4434">
        <f t="shared" si="342"/>
        <v>0.72013588885140101</v>
      </c>
      <c r="P4434">
        <f t="shared" si="343"/>
        <v>10.353341220354398</v>
      </c>
      <c r="Q4434" s="10" t="str" cm="1">
        <f t="array" ref="Q4434">_xlfn.IFS(AND(D4434&lt;=0, D4434-P4434&lt;=2), "escarcha",AND(D4434&lt;=0, D4434-P4434&gt;2), "helada negra", AND(D4434&gt;0, P4434+2&gt;D4434), "rocío", TRUE, "sin riesgo")</f>
        <v>sin riesgo</v>
      </c>
    </row>
    <row r="4435" spans="1:17" x14ac:dyDescent="0.35">
      <c r="A4435" s="2">
        <v>45850</v>
      </c>
      <c r="B4435" s="3" t="s">
        <v>95</v>
      </c>
      <c r="C4435">
        <v>25</v>
      </c>
      <c r="D4435">
        <v>24</v>
      </c>
      <c r="E4435">
        <v>42.3</v>
      </c>
      <c r="F4435">
        <v>43</v>
      </c>
      <c r="G4435">
        <v>5</v>
      </c>
      <c r="H4435">
        <v>10.6</v>
      </c>
      <c r="I4435">
        <v>14</v>
      </c>
      <c r="J4435">
        <v>16</v>
      </c>
      <c r="K4435">
        <f t="shared" si="341"/>
        <v>1</v>
      </c>
      <c r="L4435">
        <f t="shared" si="339"/>
        <v>0.78349467950004625</v>
      </c>
      <c r="M4435">
        <f t="shared" si="340"/>
        <v>11.306622732464774</v>
      </c>
      <c r="N4435" s="10" t="str" cm="1">
        <f t="array" ref="N4435">_xlfn.IFS(AND(C4435&lt;=0, C4435-M4435&lt;=2), "escarcha",AND(C4435&lt;=0, C4435-M4435&gt;2), "helada negra", AND(C4435&gt;0, M4435+2&gt;C4435), "rocío", TRUE, "sin riesgo")</f>
        <v>sin riesgo</v>
      </c>
      <c r="O4435">
        <f t="shared" si="342"/>
        <v>0.74006228440888644</v>
      </c>
      <c r="P4435">
        <f t="shared" si="343"/>
        <v>10.652377914112961</v>
      </c>
      <c r="Q4435" s="10" t="str" cm="1">
        <f t="array" ref="Q4435">_xlfn.IFS(AND(D4435&lt;=0, D4435-P4435&lt;=2), "escarcha",AND(D4435&lt;=0, D4435-P4435&gt;2), "helada negra", AND(D4435&gt;0, P4435+2&gt;D4435), "rocío", TRUE, "sin riesgo")</f>
        <v>sin riesgo</v>
      </c>
    </row>
    <row r="4436" spans="1:17" x14ac:dyDescent="0.35">
      <c r="A4436" s="2">
        <v>45850</v>
      </c>
      <c r="B4436" s="3" t="s">
        <v>96</v>
      </c>
      <c r="C4436">
        <v>25.5</v>
      </c>
      <c r="D4436">
        <v>25.4</v>
      </c>
      <c r="E4436">
        <v>43.4</v>
      </c>
      <c r="F4436">
        <v>41</v>
      </c>
      <c r="G4436">
        <v>1</v>
      </c>
      <c r="H4436">
        <v>9.1999999999999993</v>
      </c>
      <c r="I4436">
        <v>8</v>
      </c>
      <c r="J4436">
        <v>13.9</v>
      </c>
      <c r="K4436">
        <f t="shared" si="341"/>
        <v>0.10000000000000142</v>
      </c>
      <c r="L4436">
        <f t="shared" si="339"/>
        <v>0.83892260582952149</v>
      </c>
      <c r="M4436">
        <f t="shared" si="340"/>
        <v>12.146479807820679</v>
      </c>
      <c r="N4436" s="10" t="str" cm="1">
        <f t="array" ref="N4436">_xlfn.IFS(AND(C4436&lt;=0, C4436-M4436&lt;=2), "escarcha",AND(C4436&lt;=0, C4436-M4436&gt;2), "helada negra", AND(C4436&gt;0, M4436+2&gt;C4436), "rocío", TRUE, "sin riesgo")</f>
        <v>sin riesgo</v>
      </c>
      <c r="O4436">
        <f t="shared" si="342"/>
        <v>0.77609298487356981</v>
      </c>
      <c r="P4436">
        <f t="shared" si="343"/>
        <v>11.194888717371025</v>
      </c>
      <c r="Q4436" s="10" t="str" cm="1">
        <f t="array" ref="Q4436">_xlfn.IFS(AND(D4436&lt;=0, D4436-P4436&lt;=2), "escarcha",AND(D4436&lt;=0, D4436-P4436&gt;2), "helada negra", AND(D4436&gt;0, P4436+2&gt;D4436), "rocío", TRUE, "sin riesgo")</f>
        <v>sin riesgo</v>
      </c>
    </row>
    <row r="4437" spans="1:17" x14ac:dyDescent="0.35">
      <c r="A4437" s="2">
        <v>45850</v>
      </c>
      <c r="B4437" s="3" t="s">
        <v>97</v>
      </c>
      <c r="C4437">
        <v>26.3</v>
      </c>
      <c r="D4437">
        <v>25.3</v>
      </c>
      <c r="E4437">
        <v>43.7</v>
      </c>
      <c r="F4437">
        <v>38</v>
      </c>
      <c r="G4437">
        <v>0</v>
      </c>
      <c r="H4437">
        <v>12.1</v>
      </c>
      <c r="I4437">
        <v>5</v>
      </c>
      <c r="J4437">
        <v>18.899999999999999</v>
      </c>
      <c r="K4437">
        <f t="shared" si="341"/>
        <v>1</v>
      </c>
      <c r="L4437">
        <f t="shared" si="339"/>
        <v>0.89319039105219267</v>
      </c>
      <c r="M4437">
        <f t="shared" si="340"/>
        <v>12.974149103706914</v>
      </c>
      <c r="N4437" s="10" t="str" cm="1">
        <f t="array" ref="N4437">_xlfn.IFS(AND(C4437&lt;=0, C4437-M4437&lt;=2), "escarcha",AND(C4437&lt;=0, C4437-M4437&gt;2), "helada negra", AND(C4437&gt;0, M4437+2&gt;C4437), "rocío", TRUE, "sin riesgo")</f>
        <v>sin riesgo</v>
      </c>
      <c r="O4437">
        <f t="shared" si="342"/>
        <v>0.69416040244814037</v>
      </c>
      <c r="P4437">
        <f t="shared" si="343"/>
        <v>9.9645822783289919</v>
      </c>
      <c r="Q4437" s="10" t="str" cm="1">
        <f t="array" ref="Q4437">_xlfn.IFS(AND(D4437&lt;=0, D4437-P4437&lt;=2), "escarcha",AND(D4437&lt;=0, D4437-P4437&gt;2), "helada negra", AND(D4437&gt;0, P4437+2&gt;D4437), "rocío", TRUE, "sin riesgo")</f>
        <v>sin riesgo</v>
      </c>
    </row>
    <row r="4438" spans="1:17" x14ac:dyDescent="0.35">
      <c r="A4438" s="2">
        <v>45850</v>
      </c>
      <c r="B4438" s="3" t="s">
        <v>98</v>
      </c>
      <c r="C4438">
        <v>25.8</v>
      </c>
      <c r="D4438">
        <v>25.8</v>
      </c>
      <c r="E4438">
        <v>42.3</v>
      </c>
      <c r="F4438">
        <v>42</v>
      </c>
      <c r="G4438">
        <v>4</v>
      </c>
      <c r="H4438">
        <v>5.0999999999999996</v>
      </c>
      <c r="I4438">
        <v>23</v>
      </c>
      <c r="J4438">
        <v>9.8000000000000007</v>
      </c>
      <c r="K4438">
        <f t="shared" si="341"/>
        <v>0</v>
      </c>
      <c r="L4438">
        <f t="shared" si="339"/>
        <v>0.83105046649770753</v>
      </c>
      <c r="M4438">
        <f t="shared" si="340"/>
        <v>12.026861517874362</v>
      </c>
      <c r="N4438" s="10" t="str" cm="1">
        <f t="array" ref="N4438">_xlfn.IFS(AND(C4438&lt;=0, C4438-M4438&lt;=2), "escarcha",AND(C4438&lt;=0, C4438-M4438&gt;2), "helada negra", AND(C4438&gt;0, M4438+2&gt;C4438), "rocío", TRUE, "sin riesgo")</f>
        <v>sin riesgo</v>
      </c>
      <c r="O4438">
        <f t="shared" si="342"/>
        <v>0.82393299872884362</v>
      </c>
      <c r="P4438">
        <f t="shared" si="343"/>
        <v>11.918807061236496</v>
      </c>
      <c r="Q4438" s="10" t="str" cm="1">
        <f t="array" ref="Q4438">_xlfn.IFS(AND(D4438&lt;=0, D4438-P4438&lt;=2), "escarcha",AND(D4438&lt;=0, D4438-P4438&gt;2), "helada negra", AND(D4438&gt;0, P4438+2&gt;D4438), "rocío", TRUE, "sin riesgo")</f>
        <v>sin riesgo</v>
      </c>
    </row>
    <row r="4439" spans="1:17" x14ac:dyDescent="0.35">
      <c r="A4439" s="2">
        <v>45850</v>
      </c>
      <c r="B4439" s="3" t="s">
        <v>99</v>
      </c>
      <c r="C4439">
        <v>25.8</v>
      </c>
      <c r="D4439">
        <v>25.2</v>
      </c>
      <c r="E4439">
        <v>38</v>
      </c>
      <c r="F4439">
        <v>43</v>
      </c>
      <c r="G4439">
        <v>0</v>
      </c>
      <c r="H4439">
        <v>6.4</v>
      </c>
      <c r="I4439">
        <v>4</v>
      </c>
      <c r="J4439">
        <v>10.199999999999999</v>
      </c>
      <c r="K4439">
        <f t="shared" si="341"/>
        <v>0.60000000000000142</v>
      </c>
      <c r="L4439">
        <f t="shared" si="339"/>
        <v>0.72384954017186109</v>
      </c>
      <c r="M4439">
        <f t="shared" si="340"/>
        <v>10.409018762451632</v>
      </c>
      <c r="N4439" s="10" t="str" cm="1">
        <f t="array" ref="N4439">_xlfn.IFS(AND(C4439&lt;=0, C4439-M4439&lt;=2), "escarcha",AND(C4439&lt;=0, C4439-M4439&gt;2), "helada negra", AND(C4439&gt;0, M4439+2&gt;C4439), "rocío", TRUE, "sin riesgo")</f>
        <v>sin riesgo</v>
      </c>
      <c r="O4439">
        <f t="shared" si="342"/>
        <v>0.81182324912091963</v>
      </c>
      <c r="P4439">
        <f t="shared" si="343"/>
        <v>11.735172084956053</v>
      </c>
      <c r="Q4439" s="10" t="str" cm="1">
        <f t="array" ref="Q4439">_xlfn.IFS(AND(D4439&lt;=0, D4439-P4439&lt;=2), "escarcha",AND(D4439&lt;=0, D4439-P4439&gt;2), "helada negra", AND(D4439&gt;0, P4439+2&gt;D4439), "rocío", TRUE, "sin riesgo")</f>
        <v>sin riesgo</v>
      </c>
    </row>
    <row r="4440" spans="1:17" x14ac:dyDescent="0.35">
      <c r="A4440" s="2">
        <v>45850</v>
      </c>
      <c r="B4440" s="3" t="s">
        <v>100</v>
      </c>
      <c r="C4440">
        <v>24.1</v>
      </c>
      <c r="D4440">
        <v>22.9</v>
      </c>
      <c r="E4440">
        <v>48.7</v>
      </c>
      <c r="F4440">
        <v>56</v>
      </c>
      <c r="G4440">
        <v>1</v>
      </c>
      <c r="H4440">
        <v>4.8</v>
      </c>
      <c r="I4440">
        <v>8</v>
      </c>
      <c r="J4440">
        <v>10.4</v>
      </c>
      <c r="K4440">
        <f t="shared" si="341"/>
        <v>1.2000000000000028</v>
      </c>
      <c r="L4440">
        <f t="shared" si="339"/>
        <v>0.87054590332033777</v>
      </c>
      <c r="M4440">
        <f t="shared" si="340"/>
        <v>12.628133099538262</v>
      </c>
      <c r="N4440" s="10" t="str" cm="1">
        <f t="array" ref="N4440">_xlfn.IFS(AND(C4440&lt;=0, C4440-M4440&lt;=2), "escarcha",AND(C4440&lt;=0, C4440-M4440&gt;2), "helada negra", AND(C4440&gt;0, M4440+2&gt;C4440), "rocío", TRUE, "sin riesgo")</f>
        <v>sin riesgo</v>
      </c>
      <c r="O4440">
        <f t="shared" si="342"/>
        <v>0.93786406472299222</v>
      </c>
      <c r="P4440">
        <f t="shared" si="343"/>
        <v>13.659532898537044</v>
      </c>
      <c r="Q4440" s="10" t="str" cm="1">
        <f t="array" ref="Q4440">_xlfn.IFS(AND(D4440&lt;=0, D4440-P4440&lt;=2), "escarcha",AND(D4440&lt;=0, D4440-P4440&gt;2), "helada negra", AND(D4440&gt;0, P4440+2&gt;D4440), "rocío", TRUE, "sin riesgo")</f>
        <v>sin riesgo</v>
      </c>
    </row>
    <row r="4441" spans="1:17" x14ac:dyDescent="0.35">
      <c r="A4441" s="2">
        <v>45850</v>
      </c>
      <c r="B4441" s="3" t="s">
        <v>101</v>
      </c>
      <c r="C4441">
        <v>24.1</v>
      </c>
      <c r="D4441">
        <v>22.4</v>
      </c>
      <c r="E4441">
        <v>52.4</v>
      </c>
      <c r="F4441">
        <v>60</v>
      </c>
      <c r="G4441">
        <v>0</v>
      </c>
      <c r="H4441">
        <v>8.5</v>
      </c>
      <c r="I4441">
        <v>5</v>
      </c>
      <c r="J4441">
        <v>14.6</v>
      </c>
      <c r="K4441">
        <f t="shared" si="341"/>
        <v>1.7000000000000028</v>
      </c>
      <c r="L4441">
        <f t="shared" si="339"/>
        <v>0.94377346455879008</v>
      </c>
      <c r="M4441">
        <f t="shared" si="340"/>
        <v>13.750469867370667</v>
      </c>
      <c r="N4441" s="10" t="str" cm="1">
        <f t="array" ref="N4441">_xlfn.IFS(AND(C4441&lt;=0, C4441-M4441&lt;=2), "escarcha",AND(C4441&lt;=0, C4441-M4441&gt;2), "helada negra", AND(C4441&gt;0, M4441+2&gt;C4441), "rocío", TRUE, "sin riesgo")</f>
        <v>sin riesgo</v>
      </c>
      <c r="O4441">
        <f t="shared" si="342"/>
        <v>0.97651614838590794</v>
      </c>
      <c r="P4441">
        <f t="shared" si="343"/>
        <v>14.255501390939054</v>
      </c>
      <c r="Q4441" s="10" t="str" cm="1">
        <f t="array" ref="Q4441">_xlfn.IFS(AND(D4441&lt;=0, D4441-P4441&lt;=2), "escarcha",AND(D4441&lt;=0, D4441-P4441&gt;2), "helada negra", AND(D4441&gt;0, P4441+2&gt;D4441), "rocío", TRUE, "sin riesgo")</f>
        <v>sin riesgo</v>
      </c>
    </row>
    <row r="4442" spans="1:17" x14ac:dyDescent="0.35">
      <c r="A4442" s="2">
        <v>45850</v>
      </c>
      <c r="B4442" s="3" t="s">
        <v>102</v>
      </c>
      <c r="C4442">
        <v>22</v>
      </c>
      <c r="D4442">
        <v>20.5</v>
      </c>
      <c r="E4442">
        <v>59.7</v>
      </c>
      <c r="F4442">
        <v>67</v>
      </c>
      <c r="G4442">
        <v>0</v>
      </c>
      <c r="H4442">
        <v>10.9</v>
      </c>
      <c r="I4442">
        <v>0</v>
      </c>
      <c r="J4442">
        <v>16.899999999999999</v>
      </c>
      <c r="K4442">
        <f t="shared" si="341"/>
        <v>1.5</v>
      </c>
      <c r="L4442">
        <f t="shared" si="339"/>
        <v>0.94714855339627868</v>
      </c>
      <c r="M4442">
        <f t="shared" si="340"/>
        <v>13.802436432200532</v>
      </c>
      <c r="N4442" s="10" t="str" cm="1">
        <f t="array" ref="N4442">_xlfn.IFS(AND(C4442&lt;=0, C4442-M4442&lt;=2), "escarcha",AND(C4442&lt;=0, C4442-M4442&gt;2), "helada negra", AND(C4442&gt;0, M4442+2&gt;C4442), "rocío", TRUE, "sin riesgo")</f>
        <v>sin riesgo</v>
      </c>
      <c r="O4442">
        <f t="shared" si="342"/>
        <v>0.97051924603093909</v>
      </c>
      <c r="P4442">
        <f t="shared" si="343"/>
        <v>14.162855092263754</v>
      </c>
      <c r="Q4442" s="10" t="str" cm="1">
        <f t="array" ref="Q4442">_xlfn.IFS(AND(D4442&lt;=0, D4442-P4442&lt;=2), "escarcha",AND(D4442&lt;=0, D4442-P4442&gt;2), "helada negra", AND(D4442&gt;0, P4442+2&gt;D4442), "rocío", TRUE, "sin riesgo")</f>
        <v>sin riesgo</v>
      </c>
    </row>
    <row r="4443" spans="1:17" x14ac:dyDescent="0.35">
      <c r="A4443" s="2">
        <v>45850</v>
      </c>
      <c r="B4443" s="3" t="s">
        <v>103</v>
      </c>
      <c r="C4443">
        <v>20.399999999999999</v>
      </c>
      <c r="D4443">
        <v>19.600000000000001</v>
      </c>
      <c r="E4443">
        <v>68.900000000000006</v>
      </c>
      <c r="F4443">
        <v>70</v>
      </c>
      <c r="G4443">
        <v>2</v>
      </c>
      <c r="H4443">
        <v>8.1999999999999993</v>
      </c>
      <c r="I4443">
        <v>7</v>
      </c>
      <c r="J4443">
        <v>14.8</v>
      </c>
      <c r="K4443">
        <f t="shared" si="341"/>
        <v>0.79999999999999716</v>
      </c>
      <c r="L4443">
        <f t="shared" si="339"/>
        <v>0.99231289758876406</v>
      </c>
      <c r="M4443">
        <f t="shared" si="340"/>
        <v>14.499865544576416</v>
      </c>
      <c r="N4443" s="10" t="str" cm="1">
        <f t="array" ref="N4443">_xlfn.IFS(AND(C4443&lt;=0, C4443-M4443&lt;=2), "escarcha",AND(C4443&lt;=0, C4443-M4443&gt;2), "helada negra", AND(C4443&gt;0, M4443+2&gt;C4443), "rocío", TRUE, "sin riesgo")</f>
        <v>sin riesgo</v>
      </c>
      <c r="O4443">
        <f t="shared" si="342"/>
        <v>0.95862356352395439</v>
      </c>
      <c r="P4443">
        <f t="shared" si="343"/>
        <v>13.979275685202524</v>
      </c>
      <c r="Q4443" s="10" t="str" cm="1">
        <f t="array" ref="Q4443">_xlfn.IFS(AND(D4443&lt;=0, D4443-P4443&lt;=2), "escarcha",AND(D4443&lt;=0, D4443-P4443&gt;2), "helada negra", AND(D4443&gt;0, P4443+2&gt;D4443), "rocío", TRUE, "sin riesgo")</f>
        <v>sin riesgo</v>
      </c>
    </row>
    <row r="4444" spans="1:17" x14ac:dyDescent="0.35">
      <c r="A4444" s="2">
        <v>45850</v>
      </c>
      <c r="B4444" s="3" t="s">
        <v>104</v>
      </c>
      <c r="C4444">
        <v>19.5</v>
      </c>
      <c r="D4444">
        <v>18.5</v>
      </c>
      <c r="E4444">
        <v>70.099999999999994</v>
      </c>
      <c r="F4444">
        <v>72</v>
      </c>
      <c r="G4444">
        <v>0</v>
      </c>
      <c r="H4444">
        <v>8.3000000000000007</v>
      </c>
      <c r="I4444">
        <v>0</v>
      </c>
      <c r="J4444">
        <v>13.4</v>
      </c>
      <c r="K4444">
        <f t="shared" si="341"/>
        <v>1</v>
      </c>
      <c r="L4444">
        <f t="shared" si="339"/>
        <v>0.95383884253100892</v>
      </c>
      <c r="M4444">
        <f t="shared" si="340"/>
        <v>13.905509646211792</v>
      </c>
      <c r="N4444" s="10" t="str" cm="1">
        <f t="array" ref="N4444">_xlfn.IFS(AND(C4444&lt;=0, C4444-M4444&lt;=2), "escarcha",AND(C4444&lt;=0, C4444-M4444&gt;2), "helada negra", AND(C4444&gt;0, M4444+2&gt;C4444), "rocío", TRUE, "sin riesgo")</f>
        <v>sin riesgo</v>
      </c>
      <c r="O4444">
        <f t="shared" si="342"/>
        <v>0.91819815830899199</v>
      </c>
      <c r="P4444">
        <f t="shared" si="343"/>
        <v>13.357366808441776</v>
      </c>
      <c r="Q4444" s="10" t="str" cm="1">
        <f t="array" ref="Q4444">_xlfn.IFS(AND(D4444&lt;=0, D4444-P4444&lt;=2), "escarcha",AND(D4444&lt;=0, D4444-P4444&gt;2), "helada negra", AND(D4444&gt;0, P4444+2&gt;D4444), "rocío", TRUE, "sin riesgo")</f>
        <v>sin riesgo</v>
      </c>
    </row>
    <row r="4445" spans="1:17" x14ac:dyDescent="0.35">
      <c r="A4445" s="2">
        <v>45850</v>
      </c>
      <c r="B4445" s="3" t="s">
        <v>105</v>
      </c>
      <c r="C4445">
        <v>17.899999999999999</v>
      </c>
      <c r="D4445">
        <v>17.3</v>
      </c>
      <c r="E4445">
        <v>74.400000000000006</v>
      </c>
      <c r="F4445">
        <v>75</v>
      </c>
      <c r="G4445">
        <v>0</v>
      </c>
      <c r="H4445">
        <v>3.9</v>
      </c>
      <c r="I4445">
        <v>0</v>
      </c>
      <c r="J4445">
        <v>6.9</v>
      </c>
      <c r="K4445">
        <f t="shared" si="341"/>
        <v>0.59999999999999787</v>
      </c>
      <c r="L4445">
        <f t="shared" si="339"/>
        <v>0.91332806442763914</v>
      </c>
      <c r="M4445">
        <f t="shared" si="340"/>
        <v>13.282647818498534</v>
      </c>
      <c r="N4445" s="10" t="str" cm="1">
        <f t="array" ref="N4445">_xlfn.IFS(AND(C4445&lt;=0, C4445-M4445&lt;=2), "escarcha",AND(C4445&lt;=0, C4445-M4445&gt;2), "helada negra", AND(C4445&gt;0, M4445+2&gt;C4445), "rocío", TRUE, "sin riesgo")</f>
        <v>sin riesgo</v>
      </c>
      <c r="O4445">
        <f t="shared" si="342"/>
        <v>0.88352673142007909</v>
      </c>
      <c r="P4445">
        <f t="shared" si="343"/>
        <v>12.8263703772918</v>
      </c>
      <c r="Q4445" s="10" t="str" cm="1">
        <f t="array" ref="Q4445">_xlfn.IFS(AND(D4445&lt;=0, D4445-P4445&lt;=2), "escarcha",AND(D4445&lt;=0, D4445-P4445&gt;2), "helada negra", AND(D4445&gt;0, P4445+2&gt;D4445), "rocío", TRUE, "sin riesgo")</f>
        <v>sin riesgo</v>
      </c>
    </row>
    <row r="4446" spans="1:17" x14ac:dyDescent="0.35">
      <c r="A4446" s="2">
        <v>45850</v>
      </c>
      <c r="B4446" s="3" t="s">
        <v>106</v>
      </c>
      <c r="C4446">
        <v>15</v>
      </c>
      <c r="D4446">
        <v>16.8</v>
      </c>
      <c r="E4446">
        <v>83.6</v>
      </c>
      <c r="F4446">
        <v>74</v>
      </c>
      <c r="G4446">
        <v>0</v>
      </c>
      <c r="H4446">
        <v>1.6</v>
      </c>
      <c r="I4446">
        <v>0</v>
      </c>
      <c r="J4446">
        <v>1.8</v>
      </c>
      <c r="K4446">
        <f t="shared" si="341"/>
        <v>1.8000000000000007</v>
      </c>
      <c r="L4446">
        <f t="shared" si="339"/>
        <v>0.84542379139600743</v>
      </c>
      <c r="M4446">
        <f t="shared" si="340"/>
        <v>12.245350878142366</v>
      </c>
      <c r="N4446" s="10" t="str" cm="1">
        <f t="array" ref="N4446">_xlfn.IFS(AND(C4446&lt;=0, C4446-M4446&lt;=2), "escarcha",AND(C4446&lt;=0, C4446-M4446&gt;2), "helada negra", AND(C4446&gt;0, M4446+2&gt;C4446), "rocío", TRUE, "sin riesgo")</f>
        <v>sin riesgo</v>
      </c>
      <c r="O4446">
        <f t="shared" si="342"/>
        <v>0.83844232100918203</v>
      </c>
      <c r="P4446">
        <f t="shared" si="343"/>
        <v>12.139178597235919</v>
      </c>
      <c r="Q4446" s="10" t="str" cm="1">
        <f t="array" ref="Q4446">_xlfn.IFS(AND(D4446&lt;=0, D4446-P4446&lt;=2), "escarcha",AND(D4446&lt;=0, D4446-P4446&gt;2), "helada negra", AND(D4446&gt;0, P4446+2&gt;D4446), "rocío", TRUE, "sin riesgo")</f>
        <v>sin riesgo</v>
      </c>
    </row>
    <row r="4447" spans="1:17" x14ac:dyDescent="0.35">
      <c r="A4447" s="2">
        <v>45850</v>
      </c>
      <c r="B4447" s="3" t="s">
        <v>107</v>
      </c>
      <c r="C4447">
        <v>13.6</v>
      </c>
      <c r="D4447">
        <v>15.6</v>
      </c>
      <c r="E4447">
        <v>85.2</v>
      </c>
      <c r="F4447">
        <v>78</v>
      </c>
      <c r="G4447">
        <v>0</v>
      </c>
      <c r="H4447">
        <v>0.9</v>
      </c>
      <c r="I4447">
        <v>0</v>
      </c>
      <c r="J4447">
        <v>2</v>
      </c>
      <c r="K4447">
        <f t="shared" si="341"/>
        <v>2</v>
      </c>
      <c r="L4447">
        <f t="shared" si="339"/>
        <v>0.77382438999181702</v>
      </c>
      <c r="M4447">
        <f t="shared" si="340"/>
        <v>11.160662264531457</v>
      </c>
      <c r="N4447" s="10" t="str" cm="1">
        <f t="array" ref="N4447">_xlfn.IFS(AND(C4447&lt;=0, C4447-M4447&lt;=2), "escarcha",AND(C4447&lt;=0, C4447-M4447&gt;2), "helada negra", AND(C4447&gt;0, M4447+2&gt;C4447), "rocío", TRUE, "sin riesgo")</f>
        <v>sin riesgo</v>
      </c>
      <c r="O4447">
        <f t="shared" si="342"/>
        <v>0.81459926550818151</v>
      </c>
      <c r="P4447">
        <f t="shared" si="343"/>
        <v>11.777244850736357</v>
      </c>
      <c r="Q4447" s="10" t="str" cm="1">
        <f t="array" ref="Q4447">_xlfn.IFS(AND(D4447&lt;=0, D4447-P4447&lt;=2), "escarcha",AND(D4447&lt;=0, D4447-P4447&gt;2), "helada negra", AND(D4447&gt;0, P4447+2&gt;D4447), "rocío", TRUE, "sin riesgo")</f>
        <v>sin riesgo</v>
      </c>
    </row>
    <row r="4448" spans="1:17" x14ac:dyDescent="0.35">
      <c r="A4448" s="2">
        <v>45850</v>
      </c>
      <c r="B4448" s="3" t="s">
        <v>108</v>
      </c>
      <c r="C4448">
        <v>12.3</v>
      </c>
      <c r="D4448">
        <v>15.1</v>
      </c>
      <c r="E4448">
        <v>88.7</v>
      </c>
      <c r="F4448">
        <v>80</v>
      </c>
      <c r="G4448">
        <v>0</v>
      </c>
      <c r="H4448">
        <v>1.6</v>
      </c>
      <c r="I4448">
        <v>0</v>
      </c>
      <c r="J4448">
        <v>2.6</v>
      </c>
      <c r="K4448">
        <f t="shared" si="341"/>
        <v>2.7999999999999989</v>
      </c>
      <c r="L4448">
        <f t="shared" ref="L4448:L4511" si="344">(LN(E4448/100))+((17.625*C4448)/(243.04+C4448))</f>
        <v>0.72910474209927612</v>
      </c>
      <c r="M4448">
        <f t="shared" ref="M4448:M4511" si="345">(243.04*L4448)/(17.625-L4448)</f>
        <v>10.487850085182462</v>
      </c>
      <c r="N4448" s="10" t="str" cm="1">
        <f t="array" ref="N4448">_xlfn.IFS(AND(C4448&lt;=0, C4448-M4448&lt;=2), "escarcha",AND(C4448&lt;=0, C4448-M4448&gt;2), "helada negra", AND(C4448&gt;0, M4448+2&gt;C4448), "rocío", TRUE, "sin riesgo")</f>
        <v>rocío</v>
      </c>
      <c r="O4448">
        <f t="shared" si="342"/>
        <v>0.80783769917002357</v>
      </c>
      <c r="P4448">
        <f t="shared" si="343"/>
        <v>11.67479214948129</v>
      </c>
      <c r="Q4448" s="10" t="str" cm="1">
        <f t="array" ref="Q4448">_xlfn.IFS(AND(D4448&lt;=0, D4448-P4448&lt;=2), "escarcha",AND(D4448&lt;=0, D4448-P4448&gt;2), "helada negra", AND(D4448&gt;0, P4448+2&gt;D4448), "rocío", TRUE, "sin riesgo")</f>
        <v>sin riesgo</v>
      </c>
    </row>
    <row r="4449" spans="1:17" x14ac:dyDescent="0.35">
      <c r="A4449" s="2">
        <v>45851</v>
      </c>
      <c r="B4449" s="3" t="s">
        <v>61</v>
      </c>
      <c r="C4449">
        <v>11.7</v>
      </c>
      <c r="D4449">
        <v>14.6</v>
      </c>
      <c r="E4449">
        <v>90.7</v>
      </c>
      <c r="F4449">
        <v>80</v>
      </c>
      <c r="G4449">
        <v>0</v>
      </c>
      <c r="H4449">
        <v>2</v>
      </c>
      <c r="I4449">
        <v>0</v>
      </c>
      <c r="J4449">
        <v>3.4</v>
      </c>
      <c r="K4449">
        <f t="shared" si="341"/>
        <v>2.9000000000000004</v>
      </c>
      <c r="L4449">
        <f t="shared" si="344"/>
        <v>0.71188901615144973</v>
      </c>
      <c r="M4449">
        <f t="shared" si="345"/>
        <v>10.229786031125451</v>
      </c>
      <c r="N4449" s="10" t="str" cm="1">
        <f t="array" ref="N4449">_xlfn.IFS(AND(C4449&lt;=0, C4449-M4449&lt;=2), "escarcha",AND(C4449&lt;=0, C4449-M4449&gt;2), "helada negra", AND(C4449&gt;0, M4449+2&gt;C4449), "rocío", TRUE, "sin riesgo")</f>
        <v>rocío</v>
      </c>
      <c r="O4449">
        <f t="shared" si="342"/>
        <v>0.77563381244918106</v>
      </c>
      <c r="P4449">
        <f t="shared" si="343"/>
        <v>11.187960406304773</v>
      </c>
      <c r="Q4449" s="10" t="str" cm="1">
        <f t="array" ref="Q4449">_xlfn.IFS(AND(D4449&lt;=0, D4449-P4449&lt;=2), "escarcha",AND(D4449&lt;=0, D4449-P4449&gt;2), "helada negra", AND(D4449&gt;0, P4449+2&gt;D4449), "rocío", TRUE, "sin riesgo")</f>
        <v>sin riesgo</v>
      </c>
    </row>
    <row r="4450" spans="1:17" x14ac:dyDescent="0.35">
      <c r="A4450" s="2">
        <v>45851</v>
      </c>
      <c r="B4450" s="3" t="s">
        <v>62</v>
      </c>
      <c r="C4450">
        <v>10.8</v>
      </c>
      <c r="D4450">
        <v>14.4</v>
      </c>
      <c r="E4450">
        <v>91.3</v>
      </c>
      <c r="F4450">
        <v>83</v>
      </c>
      <c r="G4450">
        <v>0</v>
      </c>
      <c r="H4450">
        <v>1.3</v>
      </c>
      <c r="I4450">
        <v>0</v>
      </c>
      <c r="J4450">
        <v>2.9</v>
      </c>
      <c r="K4450">
        <f t="shared" si="341"/>
        <v>3.5999999999999996</v>
      </c>
      <c r="L4450">
        <f t="shared" si="344"/>
        <v>0.65886241692956637</v>
      </c>
      <c r="M4450">
        <f t="shared" si="345"/>
        <v>9.4382071951571671</v>
      </c>
      <c r="N4450" s="10" t="str" cm="1">
        <f t="array" ref="N4450">_xlfn.IFS(AND(C4450&lt;=0, C4450-M4450&lt;=2), "escarcha",AND(C4450&lt;=0, C4450-M4450&gt;2), "helada negra", AND(C4450&gt;0, M4450+2&gt;C4450), "rocío", TRUE, "sin riesgo")</f>
        <v>rocío</v>
      </c>
      <c r="O4450">
        <f t="shared" si="342"/>
        <v>0.79953120490359675</v>
      </c>
      <c r="P4450">
        <f t="shared" si="343"/>
        <v>11.549043084992794</v>
      </c>
      <c r="Q4450" s="10" t="str" cm="1">
        <f t="array" ref="Q4450">_xlfn.IFS(AND(D4450&lt;=0, D4450-P4450&lt;=2), "escarcha",AND(D4450&lt;=0, D4450-P4450&gt;2), "helada negra", AND(D4450&gt;0, P4450+2&gt;D4450), "rocío", TRUE, "sin riesgo")</f>
        <v>sin riesgo</v>
      </c>
    </row>
    <row r="4451" spans="1:17" x14ac:dyDescent="0.35">
      <c r="A4451" s="2">
        <v>45851</v>
      </c>
      <c r="B4451" s="3" t="s">
        <v>63</v>
      </c>
      <c r="C4451">
        <v>10.199999999999999</v>
      </c>
      <c r="D4451">
        <v>13.8</v>
      </c>
      <c r="E4451">
        <v>91.8</v>
      </c>
      <c r="F4451">
        <v>87</v>
      </c>
      <c r="G4451">
        <v>0</v>
      </c>
      <c r="H4451">
        <v>0.1</v>
      </c>
      <c r="I4451">
        <v>0</v>
      </c>
      <c r="J4451">
        <v>1.8</v>
      </c>
      <c r="K4451">
        <f t="shared" si="341"/>
        <v>3.6000000000000014</v>
      </c>
      <c r="L4451">
        <f t="shared" si="344"/>
        <v>0.62434181152778623</v>
      </c>
      <c r="M4451">
        <f t="shared" si="345"/>
        <v>8.9255387757048652</v>
      </c>
      <c r="N4451" s="10" t="str" cm="1">
        <f t="array" ref="N4451">_xlfn.IFS(AND(C4451&lt;=0, C4451-M4451&lt;=2), "escarcha",AND(C4451&lt;=0, C4451-M4451&gt;2), "helada negra", AND(C4451&gt;0, M4451+2&gt;C4451), "rocío", TRUE, "sin riesgo")</f>
        <v>rocío</v>
      </c>
      <c r="O4451">
        <f t="shared" si="342"/>
        <v>0.80772827684964155</v>
      </c>
      <c r="P4451">
        <f t="shared" si="343"/>
        <v>11.673134836449101</v>
      </c>
      <c r="Q4451" s="10" t="str" cm="1">
        <f t="array" ref="Q4451">_xlfn.IFS(AND(D4451&lt;=0, D4451-P4451&lt;=2), "escarcha",AND(D4451&lt;=0, D4451-P4451&gt;2), "helada negra", AND(D4451&gt;0, P4451+2&gt;D4451), "rocío", TRUE, "sin riesgo")</f>
        <v>sin riesgo</v>
      </c>
    </row>
    <row r="4452" spans="1:17" x14ac:dyDescent="0.35">
      <c r="A4452" s="2">
        <v>45851</v>
      </c>
      <c r="B4452" s="3" t="s">
        <v>64</v>
      </c>
      <c r="C4452">
        <v>9.6999999999999993</v>
      </c>
      <c r="D4452">
        <v>13.6</v>
      </c>
      <c r="E4452">
        <v>92.3</v>
      </c>
      <c r="F4452">
        <v>85</v>
      </c>
      <c r="G4452">
        <v>0</v>
      </c>
      <c r="H4452">
        <v>0.5</v>
      </c>
      <c r="I4452">
        <v>0</v>
      </c>
      <c r="J4452">
        <v>0.7</v>
      </c>
      <c r="K4452">
        <f t="shared" si="341"/>
        <v>3.9000000000000004</v>
      </c>
      <c r="L4452">
        <f t="shared" si="344"/>
        <v>0.59631021412639673</v>
      </c>
      <c r="M4452">
        <f t="shared" si="345"/>
        <v>8.5107683717103093</v>
      </c>
      <c r="N4452" s="10" t="str" cm="1">
        <f t="array" ref="N4452">_xlfn.IFS(AND(C4452&lt;=0, C4452-M4452&lt;=2), "escarcha",AND(C4452&lt;=0, C4452-M4452&gt;2), "helada negra", AND(C4452&gt;0, M4452+2&gt;C4452), "rocío", TRUE, "sin riesgo")</f>
        <v>rocío</v>
      </c>
      <c r="O4452">
        <f t="shared" si="342"/>
        <v>0.77147421264686344</v>
      </c>
      <c r="P4452">
        <f t="shared" si="343"/>
        <v>11.125214688453664</v>
      </c>
      <c r="Q4452" s="10" t="str" cm="1">
        <f t="array" ref="Q4452">_xlfn.IFS(AND(D4452&lt;=0, D4452-P4452&lt;=2), "escarcha",AND(D4452&lt;=0, D4452-P4452&gt;2), "helada negra", AND(D4452&gt;0, P4452+2&gt;D4452), "rocío", TRUE, "sin riesgo")</f>
        <v>sin riesgo</v>
      </c>
    </row>
    <row r="4453" spans="1:17" x14ac:dyDescent="0.35">
      <c r="A4453" s="2">
        <v>45851</v>
      </c>
      <c r="B4453" s="3" t="s">
        <v>65</v>
      </c>
      <c r="C4453">
        <v>8.9</v>
      </c>
      <c r="D4453">
        <v>12.7</v>
      </c>
      <c r="E4453">
        <v>93.8</v>
      </c>
      <c r="F4453">
        <v>89</v>
      </c>
      <c r="G4453">
        <v>0</v>
      </c>
      <c r="H4453">
        <v>3.2</v>
      </c>
      <c r="I4453">
        <v>0</v>
      </c>
      <c r="J4453">
        <v>5</v>
      </c>
      <c r="K4453">
        <f t="shared" si="341"/>
        <v>3.7999999999999989</v>
      </c>
      <c r="L4453">
        <f t="shared" si="344"/>
        <v>0.5586131506147044</v>
      </c>
      <c r="M4453">
        <f t="shared" si="345"/>
        <v>7.9551308266686691</v>
      </c>
      <c r="N4453" s="10" t="str" cm="1">
        <f t="array" ref="N4453">_xlfn.IFS(AND(C4453&lt;=0, C4453-M4453&lt;=2), "escarcha",AND(C4453&lt;=0, C4453-M4453&gt;2), "helada negra", AND(C4453&gt;0, M4453+2&gt;C4453), "rocío", TRUE, "sin riesgo")</f>
        <v>rocío</v>
      </c>
      <c r="O4453">
        <f t="shared" si="342"/>
        <v>0.75872034812975275</v>
      </c>
      <c r="P4453">
        <f t="shared" si="343"/>
        <v>10.933021224334299</v>
      </c>
      <c r="Q4453" s="10" t="str" cm="1">
        <f t="array" ref="Q4453">_xlfn.IFS(AND(D4453&lt;=0, D4453-P4453&lt;=2), "escarcha",AND(D4453&lt;=0, D4453-P4453&gt;2), "helada negra", AND(D4453&gt;0, P4453+2&gt;D4453), "rocío", TRUE, "sin riesgo")</f>
        <v>rocío</v>
      </c>
    </row>
    <row r="4454" spans="1:17" x14ac:dyDescent="0.35">
      <c r="A4454" s="2">
        <v>45851</v>
      </c>
      <c r="B4454" s="3" t="s">
        <v>66</v>
      </c>
      <c r="C4454">
        <v>8.9</v>
      </c>
      <c r="D4454">
        <v>12.4</v>
      </c>
      <c r="E4454">
        <v>94.5</v>
      </c>
      <c r="F4454">
        <v>89</v>
      </c>
      <c r="G4454">
        <v>0</v>
      </c>
      <c r="H4454">
        <v>0.4</v>
      </c>
      <c r="I4454">
        <v>0</v>
      </c>
      <c r="J4454">
        <v>1.1000000000000001</v>
      </c>
      <c r="K4454">
        <f t="shared" si="341"/>
        <v>3.5</v>
      </c>
      <c r="L4454">
        <f t="shared" si="344"/>
        <v>0.56604812910222246</v>
      </c>
      <c r="M4454">
        <f t="shared" si="345"/>
        <v>8.0645246166442224</v>
      </c>
      <c r="N4454" s="10" t="str" cm="1">
        <f t="array" ref="N4454">_xlfn.IFS(AND(C4454&lt;=0, C4454-M4454&lt;=2), "escarcha",AND(C4454&lt;=0, C4454-M4454&gt;2), "helada negra", AND(C4454&gt;0, M4454+2&gt;C4454), "rocío", TRUE, "sin riesgo")</f>
        <v>rocío</v>
      </c>
      <c r="O4454">
        <f t="shared" si="342"/>
        <v>0.73904870801589317</v>
      </c>
      <c r="P4454">
        <f t="shared" si="343"/>
        <v>10.637150071695928</v>
      </c>
      <c r="Q4454" s="10" t="str" cm="1">
        <f t="array" ref="Q4454">_xlfn.IFS(AND(D4454&lt;=0, D4454-P4454&lt;=2), "escarcha",AND(D4454&lt;=0, D4454-P4454&gt;2), "helada negra", AND(D4454&gt;0, P4454+2&gt;D4454), "rocío", TRUE, "sin riesgo")</f>
        <v>rocío</v>
      </c>
    </row>
    <row r="4455" spans="1:17" x14ac:dyDescent="0.35">
      <c r="A4455" s="2">
        <v>45851</v>
      </c>
      <c r="B4455" s="3" t="s">
        <v>67</v>
      </c>
      <c r="C4455">
        <v>8.4</v>
      </c>
      <c r="D4455">
        <v>12.2</v>
      </c>
      <c r="E4455">
        <v>94.8</v>
      </c>
      <c r="F4455">
        <v>91</v>
      </c>
      <c r="G4455">
        <v>0</v>
      </c>
      <c r="H4455">
        <v>0.3</v>
      </c>
      <c r="I4455">
        <v>0</v>
      </c>
      <c r="J4455">
        <v>0.9</v>
      </c>
      <c r="K4455">
        <f t="shared" si="341"/>
        <v>3.7999999999999989</v>
      </c>
      <c r="L4455">
        <f t="shared" si="344"/>
        <v>0.53540768652455517</v>
      </c>
      <c r="M4455">
        <f t="shared" si="345"/>
        <v>7.6143117838054941</v>
      </c>
      <c r="N4455" s="10" t="str" cm="1">
        <f t="array" ref="N4455">_xlfn.IFS(AND(C4455&lt;=0, C4455-M4455&lt;=2), "escarcha",AND(C4455&lt;=0, C4455-M4455&gt;2), "helada negra", AND(C4455&gt;0, M4455+2&gt;C4455), "rocío", TRUE, "sin riesgo")</f>
        <v>rocío</v>
      </c>
      <c r="O4455">
        <f t="shared" si="342"/>
        <v>0.74813172767497405</v>
      </c>
      <c r="P4455">
        <f t="shared" si="343"/>
        <v>10.773677447745856</v>
      </c>
      <c r="Q4455" s="10" t="str" cm="1">
        <f t="array" ref="Q4455">_xlfn.IFS(AND(D4455&lt;=0, D4455-P4455&lt;=2), "escarcha",AND(D4455&lt;=0, D4455-P4455&gt;2), "helada negra", AND(D4455&gt;0, P4455+2&gt;D4455), "rocío", TRUE, "sin riesgo")</f>
        <v>rocío</v>
      </c>
    </row>
    <row r="4456" spans="1:17" x14ac:dyDescent="0.35">
      <c r="A4456" s="2">
        <v>45851</v>
      </c>
      <c r="B4456" s="3" t="s">
        <v>68</v>
      </c>
      <c r="C4456">
        <v>7.8</v>
      </c>
      <c r="D4456">
        <v>12.5</v>
      </c>
      <c r="E4456">
        <v>95.1</v>
      </c>
      <c r="F4456">
        <v>89</v>
      </c>
      <c r="G4456">
        <v>0</v>
      </c>
      <c r="H4456">
        <v>1.4</v>
      </c>
      <c r="I4456">
        <v>0</v>
      </c>
      <c r="J4456">
        <v>1.8</v>
      </c>
      <c r="K4456">
        <f t="shared" si="341"/>
        <v>4.7</v>
      </c>
      <c r="L4456">
        <f t="shared" si="344"/>
        <v>0.49781730692475851</v>
      </c>
      <c r="M4456">
        <f t="shared" si="345"/>
        <v>7.0641809831287112</v>
      </c>
      <c r="N4456" s="10" t="str" cm="1">
        <f t="array" ref="N4456">_xlfn.IFS(AND(C4456&lt;=0, C4456-M4456&lt;=2), "escarcha",AND(C4456&lt;=0, C4456-M4456&gt;2), "helada negra", AND(C4456&gt;0, M4456+2&gt;C4456), "rocío", TRUE, "sin riesgo")</f>
        <v>rocío</v>
      </c>
      <c r="O4456">
        <f t="shared" si="342"/>
        <v>0.7456110534317687</v>
      </c>
      <c r="P4456">
        <f t="shared" si="343"/>
        <v>10.735774322144509</v>
      </c>
      <c r="Q4456" s="10" t="str" cm="1">
        <f t="array" ref="Q4456">_xlfn.IFS(AND(D4456&lt;=0, D4456-P4456&lt;=2), "escarcha",AND(D4456&lt;=0, D4456-P4456&gt;2), "helada negra", AND(D4456&gt;0, P4456+2&gt;D4456), "rocío", TRUE, "sin riesgo")</f>
        <v>rocío</v>
      </c>
    </row>
    <row r="4457" spans="1:17" x14ac:dyDescent="0.35">
      <c r="A4457" s="2">
        <v>45851</v>
      </c>
      <c r="B4457" s="3" t="s">
        <v>69</v>
      </c>
      <c r="C4457">
        <v>6.9</v>
      </c>
      <c r="D4457">
        <v>11.6</v>
      </c>
      <c r="E4457">
        <v>95.5</v>
      </c>
      <c r="F4457">
        <v>92</v>
      </c>
      <c r="G4457">
        <v>0</v>
      </c>
      <c r="H4457">
        <v>0</v>
      </c>
      <c r="I4457">
        <v>0</v>
      </c>
      <c r="J4457">
        <v>0.7</v>
      </c>
      <c r="K4457">
        <f t="shared" si="341"/>
        <v>4.6999999999999993</v>
      </c>
      <c r="L4457">
        <f t="shared" si="344"/>
        <v>0.44052283752483951</v>
      </c>
      <c r="M4457">
        <f t="shared" si="345"/>
        <v>6.2303129399728538</v>
      </c>
      <c r="N4457" s="10" t="str" cm="1">
        <f t="array" ref="N4457">_xlfn.IFS(AND(C4457&lt;=0, C4457-M4457&lt;=2), "escarcha",AND(C4457&lt;=0, C4457-M4457&gt;2), "helada negra", AND(C4457&gt;0, M4457+2&gt;C4457), "rocío", TRUE, "sin riesgo")</f>
        <v>rocío</v>
      </c>
      <c r="O4457">
        <f t="shared" si="342"/>
        <v>0.71951660029751829</v>
      </c>
      <c r="P4457">
        <f t="shared" si="343"/>
        <v>10.344058812265986</v>
      </c>
      <c r="Q4457" s="10" t="str" cm="1">
        <f t="array" ref="Q4457">_xlfn.IFS(AND(D4457&lt;=0, D4457-P4457&lt;=2), "escarcha",AND(D4457&lt;=0, D4457-P4457&gt;2), "helada negra", AND(D4457&gt;0, P4457+2&gt;D4457), "rocío", TRUE, "sin riesgo")</f>
        <v>rocío</v>
      </c>
    </row>
    <row r="4458" spans="1:17" x14ac:dyDescent="0.35">
      <c r="A4458" s="2">
        <v>45851</v>
      </c>
      <c r="B4458" s="3" t="s">
        <v>70</v>
      </c>
      <c r="C4458">
        <v>6.1</v>
      </c>
      <c r="D4458">
        <v>11.4</v>
      </c>
      <c r="E4458">
        <v>95.7</v>
      </c>
      <c r="F4458">
        <v>92</v>
      </c>
      <c r="G4458">
        <v>0</v>
      </c>
      <c r="H4458">
        <v>0.8</v>
      </c>
      <c r="I4458">
        <v>0</v>
      </c>
      <c r="J4458">
        <v>0.9</v>
      </c>
      <c r="K4458">
        <f t="shared" si="341"/>
        <v>5.3000000000000007</v>
      </c>
      <c r="L4458">
        <f t="shared" si="344"/>
        <v>0.38758259107722332</v>
      </c>
      <c r="M4458">
        <f t="shared" si="345"/>
        <v>5.4647439753154465</v>
      </c>
      <c r="N4458" s="10" t="str" cm="1">
        <f t="array" ref="N4458">_xlfn.IFS(AND(C4458&lt;=0, C4458-M4458&lt;=2), "escarcha",AND(C4458&lt;=0, C4458-M4458&gt;2), "helada negra", AND(C4458&gt;0, M4458+2&gt;C4458), "rocío", TRUE, "sin riesgo")</f>
        <v>rocío</v>
      </c>
      <c r="O4458">
        <f t="shared" si="342"/>
        <v>0.70629375656951687</v>
      </c>
      <c r="P4458">
        <f t="shared" si="343"/>
        <v>10.146026068826028</v>
      </c>
      <c r="Q4458" s="10" t="str" cm="1">
        <f t="array" ref="Q4458">_xlfn.IFS(AND(D4458&lt;=0, D4458-P4458&lt;=2), "escarcha",AND(D4458&lt;=0, D4458-P4458&gt;2), "helada negra", AND(D4458&gt;0, P4458+2&gt;D4458), "rocío", TRUE, "sin riesgo")</f>
        <v>rocío</v>
      </c>
    </row>
    <row r="4459" spans="1:17" x14ac:dyDescent="0.35">
      <c r="A4459" s="2">
        <v>45851</v>
      </c>
      <c r="B4459" s="3" t="s">
        <v>71</v>
      </c>
      <c r="C4459">
        <v>6.8</v>
      </c>
      <c r="D4459">
        <v>11.8</v>
      </c>
      <c r="E4459">
        <v>96.2</v>
      </c>
      <c r="F4459">
        <v>92</v>
      </c>
      <c r="G4459">
        <v>0</v>
      </c>
      <c r="H4459">
        <v>0</v>
      </c>
      <c r="I4459">
        <v>0</v>
      </c>
      <c r="J4459">
        <v>0.4</v>
      </c>
      <c r="K4459">
        <f t="shared" si="341"/>
        <v>5.0000000000000009</v>
      </c>
      <c r="L4459">
        <f t="shared" si="344"/>
        <v>0.4409661841715618</v>
      </c>
      <c r="M4459">
        <f t="shared" si="345"/>
        <v>6.2367440933652292</v>
      </c>
      <c r="N4459" s="10" t="str" cm="1">
        <f t="array" ref="N4459">_xlfn.IFS(AND(C4459&lt;=0, C4459-M4459&lt;=2), "escarcha",AND(C4459&lt;=0, C4459-M4459&gt;2), "helada negra", AND(C4459&gt;0, M4459+2&gt;C4459), "rocío", TRUE, "sin riesgo")</f>
        <v>rocío</v>
      </c>
      <c r="O4459">
        <f t="shared" si="342"/>
        <v>0.73271868928728723</v>
      </c>
      <c r="P4459">
        <f t="shared" si="343"/>
        <v>10.542090021402137</v>
      </c>
      <c r="Q4459" s="10" t="str" cm="1">
        <f t="array" ref="Q4459">_xlfn.IFS(AND(D4459&lt;=0, D4459-P4459&lt;=2), "escarcha",AND(D4459&lt;=0, D4459-P4459&gt;2), "helada negra", AND(D4459&gt;0, P4459+2&gt;D4459), "rocío", TRUE, "sin riesgo")</f>
        <v>rocío</v>
      </c>
    </row>
    <row r="4460" spans="1:17" x14ac:dyDescent="0.35">
      <c r="A4460" s="2">
        <v>45851</v>
      </c>
      <c r="B4460" s="3" t="s">
        <v>72</v>
      </c>
      <c r="C4460">
        <v>7.7</v>
      </c>
      <c r="D4460">
        <v>11.1</v>
      </c>
      <c r="E4460">
        <v>96.4</v>
      </c>
      <c r="F4460">
        <v>93</v>
      </c>
      <c r="G4460">
        <v>0</v>
      </c>
      <c r="H4460">
        <v>0.3</v>
      </c>
      <c r="I4460">
        <v>0</v>
      </c>
      <c r="J4460">
        <v>2.2000000000000002</v>
      </c>
      <c r="K4460">
        <f t="shared" si="341"/>
        <v>3.3999999999999995</v>
      </c>
      <c r="L4460">
        <f t="shared" si="344"/>
        <v>0.50458392182606371</v>
      </c>
      <c r="M4460">
        <f t="shared" si="345"/>
        <v>7.163031307220816</v>
      </c>
      <c r="N4460" s="10" t="str" cm="1">
        <f t="array" ref="N4460">_xlfn.IFS(AND(C4460&lt;=0, C4460-M4460&lt;=2), "escarcha",AND(C4460&lt;=0, C4460-M4460&gt;2), "helada negra", AND(C4460&gt;0, M4460+2&gt;C4460), "rocío", TRUE, "sin riesgo")</f>
        <v>rocío</v>
      </c>
      <c r="O4460">
        <f t="shared" si="342"/>
        <v>0.69723138476019098</v>
      </c>
      <c r="P4460">
        <f t="shared" si="343"/>
        <v>10.010481570474621</v>
      </c>
      <c r="Q4460" s="10" t="str" cm="1">
        <f t="array" ref="Q4460">_xlfn.IFS(AND(D4460&lt;=0, D4460-P4460&lt;=2), "escarcha",AND(D4460&lt;=0, D4460-P4460&gt;2), "helada negra", AND(D4460&gt;0, P4460+2&gt;D4460), "rocío", TRUE, "sin riesgo")</f>
        <v>rocío</v>
      </c>
    </row>
    <row r="4461" spans="1:17" x14ac:dyDescent="0.35">
      <c r="A4461" s="2">
        <v>45851</v>
      </c>
      <c r="B4461" s="3" t="s">
        <v>73</v>
      </c>
      <c r="C4461">
        <v>6.8</v>
      </c>
      <c r="D4461">
        <v>11.1</v>
      </c>
      <c r="E4461">
        <v>96.3</v>
      </c>
      <c r="F4461">
        <v>95</v>
      </c>
      <c r="G4461">
        <v>0</v>
      </c>
      <c r="H4461">
        <v>0.8</v>
      </c>
      <c r="I4461">
        <v>0</v>
      </c>
      <c r="J4461">
        <v>1.8</v>
      </c>
      <c r="K4461">
        <f t="shared" si="341"/>
        <v>4.3</v>
      </c>
      <c r="L4461">
        <f t="shared" si="344"/>
        <v>0.44200514530398077</v>
      </c>
      <c r="M4461">
        <f t="shared" si="345"/>
        <v>6.2518164861884271</v>
      </c>
      <c r="N4461" s="10" t="str" cm="1">
        <f t="array" ref="N4461">_xlfn.IFS(AND(C4461&lt;=0, C4461-M4461&lt;=2), "escarcha",AND(C4461&lt;=0, C4461-M4461&gt;2), "helada negra", AND(C4461&gt;0, M4461+2&gt;C4461), "rocío", TRUE, "sin riesgo")</f>
        <v>rocío</v>
      </c>
      <c r="O4461">
        <f t="shared" si="342"/>
        <v>0.7185087832074758</v>
      </c>
      <c r="P4461">
        <f t="shared" si="343"/>
        <v>10.32895427155788</v>
      </c>
      <c r="Q4461" s="10" t="str" cm="1">
        <f t="array" ref="Q4461">_xlfn.IFS(AND(D4461&lt;=0, D4461-P4461&lt;=2), "escarcha",AND(D4461&lt;=0, D4461-P4461&gt;2), "helada negra", AND(D4461&gt;0, P4461+2&gt;D4461), "rocío", TRUE, "sin riesgo")</f>
        <v>rocío</v>
      </c>
    </row>
    <row r="4462" spans="1:17" x14ac:dyDescent="0.35">
      <c r="A4462" s="2">
        <v>45851</v>
      </c>
      <c r="B4462" s="3" t="s">
        <v>74</v>
      </c>
      <c r="C4462">
        <v>6</v>
      </c>
      <c r="D4462">
        <v>10.5</v>
      </c>
      <c r="E4462">
        <v>96.3</v>
      </c>
      <c r="F4462">
        <v>94</v>
      </c>
      <c r="G4462">
        <v>0</v>
      </c>
      <c r="H4462">
        <v>0</v>
      </c>
      <c r="I4462">
        <v>0</v>
      </c>
      <c r="J4462">
        <v>0</v>
      </c>
      <c r="K4462">
        <f t="shared" si="341"/>
        <v>4.5</v>
      </c>
      <c r="L4462">
        <f t="shared" si="344"/>
        <v>0.38692871424869008</v>
      </c>
      <c r="M4462">
        <f t="shared" si="345"/>
        <v>5.4553176600872257</v>
      </c>
      <c r="N4462" s="10" t="str" cm="1">
        <f t="array" ref="N4462">_xlfn.IFS(AND(C4462&lt;=0, C4462-M4462&lt;=2), "escarcha",AND(C4462&lt;=0, C4462-M4462&gt;2), "helada negra", AND(C4462&gt;0, M4462+2&gt;C4462), "rocío", TRUE, "sin riesgo")</f>
        <v>rocío</v>
      </c>
      <c r="O4462">
        <f t="shared" si="342"/>
        <v>0.66803900820902462</v>
      </c>
      <c r="P4462">
        <f t="shared" si="343"/>
        <v>9.574840717845694</v>
      </c>
      <c r="Q4462" s="10" t="str" cm="1">
        <f t="array" ref="Q4462">_xlfn.IFS(AND(D4462&lt;=0, D4462-P4462&lt;=2), "escarcha",AND(D4462&lt;=0, D4462-P4462&gt;2), "helada negra", AND(D4462&gt;0, P4462+2&gt;D4462), "rocío", TRUE, "sin riesgo")</f>
        <v>rocío</v>
      </c>
    </row>
    <row r="4463" spans="1:17" x14ac:dyDescent="0.35">
      <c r="A4463" s="2">
        <v>45851</v>
      </c>
      <c r="B4463" s="3" t="s">
        <v>75</v>
      </c>
      <c r="C4463">
        <v>5.6</v>
      </c>
      <c r="D4463">
        <v>11</v>
      </c>
      <c r="E4463">
        <v>96.5</v>
      </c>
      <c r="F4463">
        <v>96</v>
      </c>
      <c r="G4463">
        <v>0</v>
      </c>
      <c r="H4463">
        <v>0.4</v>
      </c>
      <c r="I4463">
        <v>0</v>
      </c>
      <c r="J4463">
        <v>1.6</v>
      </c>
      <c r="K4463">
        <f t="shared" si="341"/>
        <v>5.4</v>
      </c>
      <c r="L4463">
        <f t="shared" si="344"/>
        <v>0.36133228181630828</v>
      </c>
      <c r="M4463">
        <f t="shared" si="345"/>
        <v>5.0868795209801982</v>
      </c>
      <c r="N4463" s="10" t="str" cm="1">
        <f t="array" ref="N4463">_xlfn.IFS(AND(C4463&lt;=0, C4463-M4463&lt;=2), "escarcha",AND(C4463&lt;=0, C4463-M4463&gt;2), "helada negra", AND(C4463&gt;0, M4463+2&gt;C4463), "rocío", TRUE, "sin riesgo")</f>
        <v>rocío</v>
      </c>
      <c r="O4463">
        <f t="shared" si="342"/>
        <v>0.72234522324072736</v>
      </c>
      <c r="P4463">
        <f t="shared" si="343"/>
        <v>10.386462089837822</v>
      </c>
      <c r="Q4463" s="10" t="str" cm="1">
        <f t="array" ref="Q4463">_xlfn.IFS(AND(D4463&lt;=0, D4463-P4463&lt;=2), "escarcha",AND(D4463&lt;=0, D4463-P4463&gt;2), "helada negra", AND(D4463&gt;0, P4463+2&gt;D4463), "rocío", TRUE, "sin riesgo")</f>
        <v>rocío</v>
      </c>
    </row>
    <row r="4464" spans="1:17" x14ac:dyDescent="0.35">
      <c r="A4464" s="2">
        <v>45851</v>
      </c>
      <c r="B4464" s="3" t="s">
        <v>76</v>
      </c>
      <c r="C4464">
        <v>6.2</v>
      </c>
      <c r="D4464">
        <v>10.6</v>
      </c>
      <c r="E4464">
        <v>96.8</v>
      </c>
      <c r="F4464">
        <v>96</v>
      </c>
      <c r="G4464">
        <v>0</v>
      </c>
      <c r="H4464">
        <v>1.1000000000000001</v>
      </c>
      <c r="I4464">
        <v>0</v>
      </c>
      <c r="J4464">
        <v>1.8</v>
      </c>
      <c r="K4464">
        <f t="shared" si="341"/>
        <v>4.3999999999999995</v>
      </c>
      <c r="L4464">
        <f t="shared" si="344"/>
        <v>0.40590964411533553</v>
      </c>
      <c r="M4464">
        <f t="shared" si="345"/>
        <v>5.7292387615630638</v>
      </c>
      <c r="N4464" s="10" t="str" cm="1">
        <f t="array" ref="N4464">_xlfn.IFS(AND(C4464&lt;=0, C4464-M4464&lt;=2), "escarcha",AND(C4464&lt;=0, C4464-M4464&gt;2), "helada negra", AND(C4464&gt;0, M4464+2&gt;C4464), "rocío", TRUE, "sin riesgo")</f>
        <v>rocío</v>
      </c>
      <c r="O4464">
        <f t="shared" si="342"/>
        <v>0.69575346676345406</v>
      </c>
      <c r="P4464">
        <f t="shared" si="343"/>
        <v>9.9883903415435693</v>
      </c>
      <c r="Q4464" s="10" t="str" cm="1">
        <f t="array" ref="Q4464">_xlfn.IFS(AND(D4464&lt;=0, D4464-P4464&lt;=2), "escarcha",AND(D4464&lt;=0, D4464-P4464&gt;2), "helada negra", AND(D4464&gt;0, P4464+2&gt;D4464), "rocío", TRUE, "sin riesgo")</f>
        <v>rocío</v>
      </c>
    </row>
    <row r="4465" spans="1:17" x14ac:dyDescent="0.35">
      <c r="A4465" s="2">
        <v>45851</v>
      </c>
      <c r="B4465" s="3" t="s">
        <v>77</v>
      </c>
      <c r="C4465">
        <v>8.5</v>
      </c>
      <c r="D4465">
        <v>12.6</v>
      </c>
      <c r="E4465">
        <v>97</v>
      </c>
      <c r="F4465">
        <v>92</v>
      </c>
      <c r="G4465">
        <v>0</v>
      </c>
      <c r="H4465">
        <v>0</v>
      </c>
      <c r="I4465">
        <v>0</v>
      </c>
      <c r="J4465">
        <v>0</v>
      </c>
      <c r="K4465">
        <f t="shared" si="341"/>
        <v>4.0999999999999996</v>
      </c>
      <c r="L4465">
        <f t="shared" si="344"/>
        <v>0.56512201220202118</v>
      </c>
      <c r="M4465">
        <f t="shared" si="345"/>
        <v>8.0508930921907176</v>
      </c>
      <c r="N4465" s="10" t="str" cm="1">
        <f t="array" ref="N4465">_xlfn.IFS(AND(C4465&lt;=0, C4465-M4465&lt;=2), "escarcha",AND(C4465&lt;=0, C4465-M4465&gt;2), "helada negra", AND(C4465&gt;0, M4465+2&gt;C4465), "rocío", TRUE, "sin riesgo")</f>
        <v>rocío</v>
      </c>
      <c r="O4465">
        <f t="shared" si="342"/>
        <v>0.78532047211242761</v>
      </c>
      <c r="P4465">
        <f t="shared" si="343"/>
        <v>11.334199515265187</v>
      </c>
      <c r="Q4465" s="10" t="str" cm="1">
        <f t="array" ref="Q4465">_xlfn.IFS(AND(D4465&lt;=0, D4465-P4465&lt;=2), "escarcha",AND(D4465&lt;=0, D4465-P4465&gt;2), "helada negra", AND(D4465&gt;0, P4465+2&gt;D4465), "rocío", TRUE, "sin riesgo")</f>
        <v>rocío</v>
      </c>
    </row>
    <row r="4466" spans="1:17" x14ac:dyDescent="0.35">
      <c r="A4466" s="2">
        <v>45851</v>
      </c>
      <c r="B4466" s="3" t="s">
        <v>78</v>
      </c>
      <c r="C4466">
        <v>10.4</v>
      </c>
      <c r="D4466">
        <v>12.9</v>
      </c>
      <c r="E4466">
        <v>97.2</v>
      </c>
      <c r="F4466">
        <v>90</v>
      </c>
      <c r="G4466">
        <v>0</v>
      </c>
      <c r="H4466">
        <v>0</v>
      </c>
      <c r="I4466">
        <v>0</v>
      </c>
      <c r="J4466">
        <v>0</v>
      </c>
      <c r="K4466">
        <f t="shared" si="341"/>
        <v>2.5</v>
      </c>
      <c r="L4466">
        <f t="shared" si="344"/>
        <v>0.69484863153890808</v>
      </c>
      <c r="M4466">
        <f t="shared" si="345"/>
        <v>9.9748671901311301</v>
      </c>
      <c r="N4466" s="10" t="str" cm="1">
        <f t="array" ref="N4466">_xlfn.IFS(AND(C4466&lt;=0, C4466-M4466&lt;=2), "escarcha",AND(C4466&lt;=0, C4466-M4466&gt;2), "helada negra", AND(C4466&gt;0, M4466+2&gt;C4466), "rocío", TRUE, "sin riesgo")</f>
        <v>rocío</v>
      </c>
      <c r="O4466">
        <f t="shared" si="342"/>
        <v>0.78298245535100386</v>
      </c>
      <c r="P4466">
        <f t="shared" si="343"/>
        <v>11.298887169783788</v>
      </c>
      <c r="Q4466" s="10" t="str" cm="1">
        <f t="array" ref="Q4466">_xlfn.IFS(AND(D4466&lt;=0, D4466-P4466&lt;=2), "escarcha",AND(D4466&lt;=0, D4466-P4466&gt;2), "helada negra", AND(D4466&gt;0, P4466+2&gt;D4466), "rocío", TRUE, "sin riesgo")</f>
        <v>rocío</v>
      </c>
    </row>
    <row r="4467" spans="1:17" x14ac:dyDescent="0.35">
      <c r="A4467" s="2">
        <v>45851</v>
      </c>
      <c r="B4467" s="3" t="s">
        <v>79</v>
      </c>
      <c r="C4467">
        <v>11.2</v>
      </c>
      <c r="D4467">
        <v>13.7</v>
      </c>
      <c r="E4467">
        <v>96.6</v>
      </c>
      <c r="F4467">
        <v>90</v>
      </c>
      <c r="G4467">
        <v>0</v>
      </c>
      <c r="H4467">
        <v>0</v>
      </c>
      <c r="I4467">
        <v>0</v>
      </c>
      <c r="J4467">
        <v>0</v>
      </c>
      <c r="K4467">
        <f t="shared" si="341"/>
        <v>2.5</v>
      </c>
      <c r="L4467">
        <f t="shared" si="344"/>
        <v>0.74184027329205493</v>
      </c>
      <c r="M4467">
        <f t="shared" si="345"/>
        <v>10.679094609031292</v>
      </c>
      <c r="N4467" s="10" t="str" cm="1">
        <f t="array" ref="N4467">_xlfn.IFS(AND(C4467&lt;=0, C4467-M4467&lt;=2), "escarcha",AND(C4467&lt;=0, C4467-M4467&gt;2), "helada negra", AND(C4467&gt;0, M4467+2&gt;C4467), "rocío", TRUE, "sin riesgo")</f>
        <v>rocío</v>
      </c>
      <c r="O4467">
        <f t="shared" si="342"/>
        <v>0.83513375870534245</v>
      </c>
      <c r="P4467">
        <f t="shared" si="343"/>
        <v>12.08889372903637</v>
      </c>
      <c r="Q4467" s="10" t="str" cm="1">
        <f t="array" ref="Q4467">_xlfn.IFS(AND(D4467&lt;=0, D4467-P4467&lt;=2), "escarcha",AND(D4467&lt;=0, D4467-P4467&gt;2), "helada negra", AND(D4467&gt;0, P4467+2&gt;D4467), "rocío", TRUE, "sin riesgo")</f>
        <v>rocío</v>
      </c>
    </row>
    <row r="4468" spans="1:17" x14ac:dyDescent="0.35">
      <c r="A4468" s="2">
        <v>45851</v>
      </c>
      <c r="B4468" s="3" t="s">
        <v>80</v>
      </c>
      <c r="C4468">
        <v>13.5</v>
      </c>
      <c r="D4468">
        <v>15.4</v>
      </c>
      <c r="E4468">
        <v>91.3</v>
      </c>
      <c r="F4468">
        <v>84</v>
      </c>
      <c r="G4468">
        <v>0</v>
      </c>
      <c r="H4468">
        <v>1.1000000000000001</v>
      </c>
      <c r="I4468">
        <v>0</v>
      </c>
      <c r="J4468">
        <v>1.8</v>
      </c>
      <c r="K4468">
        <f t="shared" si="341"/>
        <v>1.9000000000000004</v>
      </c>
      <c r="L4468">
        <f t="shared" si="344"/>
        <v>0.83646754322037808</v>
      </c>
      <c r="M4468">
        <f t="shared" si="345"/>
        <v>12.109162741153421</v>
      </c>
      <c r="N4468" s="10" t="str" cm="1">
        <f t="array" ref="N4468">_xlfn.IFS(AND(C4468&lt;=0, C4468-M4468&lt;=2), "escarcha",AND(C4468&lt;=0, C4468-M4468&gt;2), "helada negra", AND(C4468&gt;0, M4468+2&gt;C4468), "rocío", TRUE, "sin riesgo")</f>
        <v>rocío</v>
      </c>
      <c r="O4468">
        <f t="shared" si="342"/>
        <v>0.87589038316941514</v>
      </c>
      <c r="P4468">
        <f t="shared" si="343"/>
        <v>12.709714342760211</v>
      </c>
      <c r="Q4468" s="10" t="str" cm="1">
        <f t="array" ref="Q4468">_xlfn.IFS(AND(D4468&lt;=0, D4468-P4468&lt;=2), "escarcha",AND(D4468&lt;=0, D4468-P4468&gt;2), "helada negra", AND(D4468&gt;0, P4468+2&gt;D4468), "rocío", TRUE, "sin riesgo")</f>
        <v>sin riesgo</v>
      </c>
    </row>
    <row r="4469" spans="1:17" x14ac:dyDescent="0.35">
      <c r="A4469" s="2">
        <v>45851</v>
      </c>
      <c r="B4469" s="3" t="s">
        <v>81</v>
      </c>
      <c r="C4469">
        <v>15.4</v>
      </c>
      <c r="D4469">
        <v>16</v>
      </c>
      <c r="E4469">
        <v>84.8</v>
      </c>
      <c r="F4469">
        <v>82</v>
      </c>
      <c r="G4469">
        <v>0</v>
      </c>
      <c r="H4469">
        <v>0</v>
      </c>
      <c r="I4469">
        <v>0</v>
      </c>
      <c r="J4469">
        <v>0.7</v>
      </c>
      <c r="K4469">
        <f t="shared" si="341"/>
        <v>0.59999999999999964</v>
      </c>
      <c r="L4469">
        <f t="shared" si="344"/>
        <v>0.88536912712395888</v>
      </c>
      <c r="M4469">
        <f t="shared" si="345"/>
        <v>12.854531518067864</v>
      </c>
      <c r="N4469" s="10" t="str" cm="1">
        <f t="array" ref="N4469">_xlfn.IFS(AND(C4469&lt;=0, C4469-M4469&lt;=2), "escarcha",AND(C4469&lt;=0, C4469-M4469&gt;2), "helada negra", AND(C4469&gt;0, M4469+2&gt;C4469), "rocío", TRUE, "sin riesgo")</f>
        <v>sin riesgo</v>
      </c>
      <c r="O4469">
        <f t="shared" si="342"/>
        <v>0.89018402112792205</v>
      </c>
      <c r="P4469">
        <f t="shared" si="343"/>
        <v>12.92815677017753</v>
      </c>
      <c r="Q4469" s="10" t="str" cm="1">
        <f t="array" ref="Q4469">_xlfn.IFS(AND(D4469&lt;=0, D4469-P4469&lt;=2), "escarcha",AND(D4469&lt;=0, D4469-P4469&gt;2), "helada negra", AND(D4469&gt;0, P4469+2&gt;D4469), "rocío", TRUE, "sin riesgo")</f>
        <v>sin riesgo</v>
      </c>
    </row>
    <row r="4470" spans="1:17" x14ac:dyDescent="0.35">
      <c r="A4470" s="2">
        <v>45851</v>
      </c>
      <c r="B4470" s="3" t="s">
        <v>82</v>
      </c>
      <c r="C4470">
        <v>17.600000000000001</v>
      </c>
      <c r="D4470">
        <v>18.2</v>
      </c>
      <c r="E4470">
        <v>78.400000000000006</v>
      </c>
      <c r="F4470">
        <v>79</v>
      </c>
      <c r="G4470">
        <v>0</v>
      </c>
      <c r="H4470">
        <v>2.2000000000000002</v>
      </c>
      <c r="I4470">
        <v>0</v>
      </c>
      <c r="J4470">
        <v>4.3</v>
      </c>
      <c r="K4470">
        <f t="shared" si="341"/>
        <v>0.59999999999999787</v>
      </c>
      <c r="L4470">
        <f t="shared" si="344"/>
        <v>0.94680107101836319</v>
      </c>
      <c r="M4470">
        <f t="shared" si="345"/>
        <v>13.79708524164686</v>
      </c>
      <c r="N4470" s="10" t="str" cm="1">
        <f t="array" ref="N4470">_xlfn.IFS(AND(C4470&lt;=0, C4470-M4470&lt;=2), "escarcha",AND(C4470&lt;=0, C4470-M4470&gt;2), "helada negra", AND(C4470&gt;0, M4470+2&gt;C4470), "rocío", TRUE, "sin riesgo")</f>
        <v>sin riesgo</v>
      </c>
      <c r="O4470">
        <f t="shared" si="342"/>
        <v>0.99217155715417116</v>
      </c>
      <c r="P4470">
        <f t="shared" si="343"/>
        <v>14.497677053506113</v>
      </c>
      <c r="Q4470" s="10" t="str" cm="1">
        <f t="array" ref="Q4470">_xlfn.IFS(AND(D4470&lt;=0, D4470-P4470&lt;=2), "escarcha",AND(D4470&lt;=0, D4470-P4470&gt;2), "helada negra", AND(D4470&gt;0, P4470+2&gt;D4470), "rocío", TRUE, "sin riesgo")</f>
        <v>sin riesgo</v>
      </c>
    </row>
    <row r="4471" spans="1:17" x14ac:dyDescent="0.35">
      <c r="A4471" s="2">
        <v>45851</v>
      </c>
      <c r="B4471" s="3" t="s">
        <v>83</v>
      </c>
      <c r="C4471">
        <v>18.7</v>
      </c>
      <c r="D4471">
        <v>18.100000000000001</v>
      </c>
      <c r="E4471">
        <v>77.400000000000006</v>
      </c>
      <c r="F4471">
        <v>79</v>
      </c>
      <c r="G4471">
        <v>0</v>
      </c>
      <c r="H4471">
        <v>2</v>
      </c>
      <c r="I4471">
        <v>0</v>
      </c>
      <c r="J4471">
        <v>3.6</v>
      </c>
      <c r="K4471">
        <f t="shared" si="341"/>
        <v>0.59999999999999787</v>
      </c>
      <c r="L4471">
        <f t="shared" si="344"/>
        <v>1.003033756676819</v>
      </c>
      <c r="M4471">
        <f t="shared" si="345"/>
        <v>14.665973968071082</v>
      </c>
      <c r="N4471" s="10" t="str" cm="1">
        <f t="array" ref="N4471">_xlfn.IFS(AND(C4471&lt;=0, C4471-M4471&lt;=2), "escarcha",AND(C4471&lt;=0, C4471-M4471&gt;2), "helada negra", AND(C4471&gt;0, M4471+2&gt;C4471), "rocío", TRUE, "sin riesgo")</f>
        <v>sin riesgo</v>
      </c>
      <c r="O4471">
        <f t="shared" si="342"/>
        <v>0.98589250909208803</v>
      </c>
      <c r="P4471">
        <f t="shared" si="343"/>
        <v>14.400490864108644</v>
      </c>
      <c r="Q4471" s="10" t="str" cm="1">
        <f t="array" ref="Q4471">_xlfn.IFS(AND(D4471&lt;=0, D4471-P4471&lt;=2), "escarcha",AND(D4471&lt;=0, D4471-P4471&gt;2), "helada negra", AND(D4471&gt;0, P4471+2&gt;D4471), "rocío", TRUE, "sin riesgo")</f>
        <v>sin riesgo</v>
      </c>
    </row>
    <row r="4472" spans="1:17" x14ac:dyDescent="0.35">
      <c r="A4472" s="2">
        <v>45851</v>
      </c>
      <c r="B4472" s="3" t="s">
        <v>84</v>
      </c>
      <c r="C4472">
        <v>19.399999999999999</v>
      </c>
      <c r="D4472">
        <v>18.100000000000001</v>
      </c>
      <c r="E4472">
        <v>76.8</v>
      </c>
      <c r="F4472">
        <v>78</v>
      </c>
      <c r="G4472">
        <v>0</v>
      </c>
      <c r="H4472">
        <v>1.7</v>
      </c>
      <c r="I4472">
        <v>0</v>
      </c>
      <c r="J4472">
        <v>3.8</v>
      </c>
      <c r="K4472">
        <f t="shared" si="341"/>
        <v>1.2999999999999972</v>
      </c>
      <c r="L4472">
        <f t="shared" si="344"/>
        <v>1.0389036814174784</v>
      </c>
      <c r="M4472">
        <f t="shared" si="345"/>
        <v>15.223301847633468</v>
      </c>
      <c r="N4472" s="10" t="str" cm="1">
        <f t="array" ref="N4472">_xlfn.IFS(AND(C4472&lt;=0, C4472-M4472&lt;=2), "escarcha",AND(C4472&lt;=0, C4472-M4472&gt;2), "helada negra", AND(C4472&gt;0, M4472+2&gt;C4472), "rocío", TRUE, "sin riesgo")</f>
        <v>sin riesgo</v>
      </c>
      <c r="O4472">
        <f t="shared" si="342"/>
        <v>0.97315348331465823</v>
      </c>
      <c r="P4472">
        <f t="shared" si="343"/>
        <v>14.203543273582515</v>
      </c>
      <c r="Q4472" s="10" t="str" cm="1">
        <f t="array" ref="Q4472">_xlfn.IFS(AND(D4472&lt;=0, D4472-P4472&lt;=2), "escarcha",AND(D4472&lt;=0, D4472-P4472&gt;2), "helada negra", AND(D4472&gt;0, P4472+2&gt;D4472), "rocío", TRUE, "sin riesgo")</f>
        <v>sin riesgo</v>
      </c>
    </row>
    <row r="4473" spans="1:17" x14ac:dyDescent="0.35">
      <c r="A4473" s="2">
        <v>45851</v>
      </c>
      <c r="B4473" s="3" t="s">
        <v>85</v>
      </c>
      <c r="C4473">
        <v>18.600000000000001</v>
      </c>
      <c r="D4473">
        <v>18.100000000000001</v>
      </c>
      <c r="E4473">
        <v>78.400000000000006</v>
      </c>
      <c r="F4473">
        <v>78</v>
      </c>
      <c r="G4473">
        <v>0</v>
      </c>
      <c r="H4473">
        <v>0.7</v>
      </c>
      <c r="I4473">
        <v>0</v>
      </c>
      <c r="J4473">
        <v>2.2000000000000002</v>
      </c>
      <c r="K4473">
        <f t="shared" si="341"/>
        <v>0.5</v>
      </c>
      <c r="L4473">
        <f t="shared" si="344"/>
        <v>1.009615826676328</v>
      </c>
      <c r="M4473">
        <f t="shared" si="345"/>
        <v>14.768062414673048</v>
      </c>
      <c r="N4473" s="10" t="str" cm="1">
        <f t="array" ref="N4473">_xlfn.IFS(AND(C4473&lt;=0, C4473-M4473&lt;=2), "escarcha",AND(C4473&lt;=0, C4473-M4473&gt;2), "helada negra", AND(C4473&gt;0, M4473+2&gt;C4473), "rocío", TRUE, "sin riesgo")</f>
        <v>sin riesgo</v>
      </c>
      <c r="O4473">
        <f t="shared" si="342"/>
        <v>0.97315348331465823</v>
      </c>
      <c r="P4473">
        <f t="shared" si="343"/>
        <v>14.203543273582515</v>
      </c>
      <c r="Q4473" s="10" t="str" cm="1">
        <f t="array" ref="Q4473">_xlfn.IFS(AND(D4473&lt;=0, D4473-P4473&lt;=2), "escarcha",AND(D4473&lt;=0, D4473-P4473&gt;2), "helada negra", AND(D4473&gt;0, P4473+2&gt;D4473), "rocío", TRUE, "sin riesgo")</f>
        <v>sin riesgo</v>
      </c>
    </row>
    <row r="4474" spans="1:17" x14ac:dyDescent="0.35">
      <c r="A4474" s="2">
        <v>45851</v>
      </c>
      <c r="B4474" s="3" t="s">
        <v>86</v>
      </c>
      <c r="C4474">
        <v>19.600000000000001</v>
      </c>
      <c r="D4474">
        <v>18.600000000000001</v>
      </c>
      <c r="E4474">
        <v>75.099999999999994</v>
      </c>
      <c r="F4474">
        <v>77</v>
      </c>
      <c r="G4474">
        <v>0</v>
      </c>
      <c r="H4474">
        <v>1</v>
      </c>
      <c r="I4474">
        <v>0</v>
      </c>
      <c r="J4474">
        <v>3.2</v>
      </c>
      <c r="K4474">
        <f t="shared" si="341"/>
        <v>1</v>
      </c>
      <c r="L4474">
        <f t="shared" si="344"/>
        <v>1.0289488802446844</v>
      </c>
      <c r="M4474">
        <f t="shared" si="345"/>
        <v>15.068387898431292</v>
      </c>
      <c r="N4474" s="10" t="str" cm="1">
        <f t="array" ref="N4474">_xlfn.IFS(AND(C4474&lt;=0, C4474-M4474&lt;=2), "escarcha",AND(C4474&lt;=0, C4474-M4474&gt;2), "helada negra", AND(C4474&gt;0, M4474+2&gt;C4474), "rocío", TRUE, "sin riesgo")</f>
        <v>sin riesgo</v>
      </c>
      <c r="O4474">
        <f t="shared" si="342"/>
        <v>0.99159732117364974</v>
      </c>
      <c r="P4474">
        <f t="shared" si="343"/>
        <v>14.48878606449084</v>
      </c>
      <c r="Q4474" s="10" t="str" cm="1">
        <f t="array" ref="Q4474">_xlfn.IFS(AND(D4474&lt;=0, D4474-P4474&lt;=2), "escarcha",AND(D4474&lt;=0, D4474-P4474&gt;2), "helada negra", AND(D4474&gt;0, P4474+2&gt;D4474), "rocío", TRUE, "sin riesgo")</f>
        <v>sin riesgo</v>
      </c>
    </row>
    <row r="4475" spans="1:17" x14ac:dyDescent="0.35">
      <c r="A4475" s="2">
        <v>45851</v>
      </c>
      <c r="B4475" s="3" t="s">
        <v>87</v>
      </c>
      <c r="C4475">
        <v>20.5</v>
      </c>
      <c r="D4475">
        <v>19.3</v>
      </c>
      <c r="E4475">
        <v>74.7</v>
      </c>
      <c r="F4475">
        <v>75</v>
      </c>
      <c r="G4475">
        <v>0</v>
      </c>
      <c r="H4475">
        <v>1.3</v>
      </c>
      <c r="I4475">
        <v>0</v>
      </c>
      <c r="J4475">
        <v>3.4</v>
      </c>
      <c r="K4475">
        <f t="shared" si="341"/>
        <v>1.1999999999999993</v>
      </c>
      <c r="L4475">
        <f t="shared" si="344"/>
        <v>1.0793067187787444</v>
      </c>
      <c r="M4475">
        <f t="shared" si="345"/>
        <v>15.853956704836508</v>
      </c>
      <c r="N4475" s="10" t="str" cm="1">
        <f t="array" ref="N4475">_xlfn.IFS(AND(C4475&lt;=0, C4475-M4475&lt;=2), "escarcha",AND(C4475&lt;=0, C4475-M4475&gt;2), "helada negra", AND(C4475&gt;0, M4475+2&gt;C4475), "rocío", TRUE, "sin riesgo")</f>
        <v>sin riesgo</v>
      </c>
      <c r="O4475">
        <f t="shared" si="342"/>
        <v>1.0089654079172061</v>
      </c>
      <c r="P4475">
        <f t="shared" si="343"/>
        <v>14.757970765000675</v>
      </c>
      <c r="Q4475" s="10" t="str" cm="1">
        <f t="array" ref="Q4475">_xlfn.IFS(AND(D4475&lt;=0, D4475-P4475&lt;=2), "escarcha",AND(D4475&lt;=0, D4475-P4475&gt;2), "helada negra", AND(D4475&gt;0, P4475+2&gt;D4475), "rocío", TRUE, "sin riesgo")</f>
        <v>sin riesgo</v>
      </c>
    </row>
    <row r="4476" spans="1:17" x14ac:dyDescent="0.35">
      <c r="A4476" s="2">
        <v>45851</v>
      </c>
      <c r="B4476" s="3" t="s">
        <v>88</v>
      </c>
      <c r="C4476">
        <v>21.6</v>
      </c>
      <c r="D4476">
        <v>21.6</v>
      </c>
      <c r="E4476">
        <v>74.3</v>
      </c>
      <c r="F4476">
        <v>66</v>
      </c>
      <c r="G4476">
        <v>0</v>
      </c>
      <c r="H4476">
        <v>3.6</v>
      </c>
      <c r="I4476">
        <v>0</v>
      </c>
      <c r="J4476">
        <v>6.2</v>
      </c>
      <c r="K4476">
        <f t="shared" si="341"/>
        <v>0</v>
      </c>
      <c r="L4476">
        <f t="shared" si="344"/>
        <v>1.1414988068480771</v>
      </c>
      <c r="M4476">
        <f t="shared" si="345"/>
        <v>16.830761060132964</v>
      </c>
      <c r="N4476" s="10" t="str" cm="1">
        <f t="array" ref="N4476">_xlfn.IFS(AND(C4476&lt;=0, C4476-M4476&lt;=2), "escarcha",AND(C4476&lt;=0, C4476-M4476&gt;2), "helada negra", AND(C4476&gt;0, M4476+2&gt;C4476), "rocío", TRUE, "sin riesgo")</f>
        <v>sin riesgo</v>
      </c>
      <c r="O4476">
        <f t="shared" si="342"/>
        <v>1.0230425971507893</v>
      </c>
      <c r="P4476">
        <f t="shared" si="343"/>
        <v>14.976563713436368</v>
      </c>
      <c r="Q4476" s="10" t="str" cm="1">
        <f t="array" ref="Q4476">_xlfn.IFS(AND(D4476&lt;=0, D4476-P4476&lt;=2), "escarcha",AND(D4476&lt;=0, D4476-P4476&gt;2), "helada negra", AND(D4476&gt;0, P4476+2&gt;D4476), "rocío", TRUE, "sin riesgo")</f>
        <v>sin riesgo</v>
      </c>
    </row>
    <row r="4477" spans="1:17" x14ac:dyDescent="0.35">
      <c r="A4477" s="2">
        <v>45851</v>
      </c>
      <c r="B4477" s="3" t="s">
        <v>89</v>
      </c>
      <c r="C4477">
        <v>23.3</v>
      </c>
      <c r="D4477">
        <v>21.5</v>
      </c>
      <c r="E4477">
        <v>60.1</v>
      </c>
      <c r="F4477">
        <v>62</v>
      </c>
      <c r="G4477">
        <v>2</v>
      </c>
      <c r="H4477">
        <v>3.9</v>
      </c>
      <c r="I4477">
        <v>8</v>
      </c>
      <c r="J4477">
        <v>7</v>
      </c>
      <c r="K4477">
        <f t="shared" si="341"/>
        <v>1.8000000000000007</v>
      </c>
      <c r="L4477">
        <f t="shared" si="344"/>
        <v>1.0327128251858708</v>
      </c>
      <c r="M4477">
        <f t="shared" si="345"/>
        <v>15.126939546596034</v>
      </c>
      <c r="N4477" s="10" t="str" cm="1">
        <f t="array" ref="N4477">_xlfn.IFS(AND(C4477&lt;=0, C4477-M4477&lt;=2), "escarcha",AND(C4477&lt;=0, C4477-M4477&gt;2), "helada negra", AND(C4477&gt;0, M4477+2&gt;C4477), "rocío", TRUE, "sin riesgo")</f>
        <v>sin riesgo</v>
      </c>
      <c r="O4477">
        <f t="shared" si="342"/>
        <v>0.95440352770295178</v>
      </c>
      <c r="P4477">
        <f t="shared" si="343"/>
        <v>13.914213193174591</v>
      </c>
      <c r="Q4477" s="10" t="str" cm="1">
        <f t="array" ref="Q4477">_xlfn.IFS(AND(D4477&lt;=0, D4477-P4477&lt;=2), "escarcha",AND(D4477&lt;=0, D4477-P4477&gt;2), "helada negra", AND(D4477&gt;0, P4477+2&gt;D4477), "rocío", TRUE, "sin riesgo")</f>
        <v>sin riesgo</v>
      </c>
    </row>
    <row r="4478" spans="1:17" x14ac:dyDescent="0.35">
      <c r="A4478" s="2">
        <v>45851</v>
      </c>
      <c r="B4478" s="3" t="s">
        <v>90</v>
      </c>
      <c r="C4478">
        <v>24.6</v>
      </c>
      <c r="D4478">
        <v>23.3</v>
      </c>
      <c r="E4478">
        <v>54.7</v>
      </c>
      <c r="F4478">
        <v>54</v>
      </c>
      <c r="G4478">
        <v>3</v>
      </c>
      <c r="H4478">
        <v>3.5</v>
      </c>
      <c r="I4478">
        <v>9</v>
      </c>
      <c r="J4478">
        <v>8.1999999999999993</v>
      </c>
      <c r="K4478">
        <f t="shared" si="341"/>
        <v>1.3000000000000007</v>
      </c>
      <c r="L4478">
        <f t="shared" si="344"/>
        <v>1.0166867979877448</v>
      </c>
      <c r="M4478">
        <f t="shared" si="345"/>
        <v>14.877823917302059</v>
      </c>
      <c r="N4478" s="10" t="str" cm="1">
        <f t="array" ref="N4478">_xlfn.IFS(AND(C4478&lt;=0, C4478-M4478&lt;=2), "escarcha",AND(C4478&lt;=0, C4478-M4478&gt;2), "helada negra", AND(C4478&gt;0, M4478+2&gt;C4478), "rocío", TRUE, "sin riesgo")</f>
        <v>sin riesgo</v>
      </c>
      <c r="O4478">
        <f t="shared" si="342"/>
        <v>0.92568703020898335</v>
      </c>
      <c r="P4478">
        <f t="shared" si="343"/>
        <v>13.472349205561766</v>
      </c>
      <c r="Q4478" s="10" t="str" cm="1">
        <f t="array" ref="Q4478">_xlfn.IFS(AND(D4478&lt;=0, D4478-P4478&lt;=2), "escarcha",AND(D4478&lt;=0, D4478-P4478&gt;2), "helada negra", AND(D4478&gt;0, P4478+2&gt;D4478), "rocío", TRUE, "sin riesgo")</f>
        <v>sin riesgo</v>
      </c>
    </row>
    <row r="4479" spans="1:17" x14ac:dyDescent="0.35">
      <c r="A4479" s="2">
        <v>45851</v>
      </c>
      <c r="B4479" s="3" t="s">
        <v>91</v>
      </c>
      <c r="C4479">
        <v>24</v>
      </c>
      <c r="D4479">
        <v>21.9</v>
      </c>
      <c r="E4479">
        <v>55</v>
      </c>
      <c r="F4479">
        <v>56</v>
      </c>
      <c r="G4479">
        <v>0</v>
      </c>
      <c r="H4479">
        <v>2.6</v>
      </c>
      <c r="I4479">
        <v>0</v>
      </c>
      <c r="J4479">
        <v>6.7</v>
      </c>
      <c r="K4479">
        <f t="shared" si="341"/>
        <v>2.1000000000000014</v>
      </c>
      <c r="L4479">
        <f t="shared" si="344"/>
        <v>0.98619535394779501</v>
      </c>
      <c r="M4479">
        <f t="shared" si="345"/>
        <v>14.405176568999552</v>
      </c>
      <c r="N4479" s="10" t="str" cm="1">
        <f t="array" ref="N4479">_xlfn.IFS(AND(C4479&lt;=0, C4479-M4479&lt;=2), "escarcha",AND(C4479&lt;=0, C4479-M4479&gt;2), "helada negra", AND(C4479&gt;0, M4479+2&gt;C4479), "rocío", TRUE, "sin riesgo")</f>
        <v>sin riesgo</v>
      </c>
      <c r="O4479">
        <f t="shared" si="342"/>
        <v>0.87706796960702615</v>
      </c>
      <c r="P4479">
        <f t="shared" si="343"/>
        <v>12.727696705865482</v>
      </c>
      <c r="Q4479" s="10" t="str" cm="1">
        <f t="array" ref="Q4479">_xlfn.IFS(AND(D4479&lt;=0, D4479-P4479&lt;=2), "escarcha",AND(D4479&lt;=0, D4479-P4479&gt;2), "helada negra", AND(D4479&gt;0, P4479+2&gt;D4479), "rocío", TRUE, "sin riesgo")</f>
        <v>sin riesgo</v>
      </c>
    </row>
    <row r="4480" spans="1:17" x14ac:dyDescent="0.35">
      <c r="A4480" s="2">
        <v>45851</v>
      </c>
      <c r="B4480" s="3" t="s">
        <v>92</v>
      </c>
      <c r="C4480">
        <v>25.1</v>
      </c>
      <c r="D4480">
        <v>23.3</v>
      </c>
      <c r="E4480">
        <v>51.7</v>
      </c>
      <c r="F4480">
        <v>47</v>
      </c>
      <c r="G4480">
        <v>1</v>
      </c>
      <c r="H4480">
        <v>7.7</v>
      </c>
      <c r="I4480">
        <v>9</v>
      </c>
      <c r="J4480">
        <v>13.4</v>
      </c>
      <c r="K4480">
        <f t="shared" si="341"/>
        <v>1.8000000000000007</v>
      </c>
      <c r="L4480">
        <f t="shared" si="344"/>
        <v>0.99012536683978536</v>
      </c>
      <c r="M4480">
        <f t="shared" si="345"/>
        <v>14.465998359677794</v>
      </c>
      <c r="N4480" s="10" t="str" cm="1">
        <f t="array" ref="N4480">_xlfn.IFS(AND(C4480&lt;=0, C4480-M4480&lt;=2), "escarcha",AND(C4480&lt;=0, C4480-M4480&gt;2), "helada negra", AND(C4480&gt;0, M4480+2&gt;C4480), "rocío", TRUE, "sin riesgo")</f>
        <v>sin riesgo</v>
      </c>
      <c r="O4480">
        <f t="shared" si="342"/>
        <v>0.78685058535476748</v>
      </c>
      <c r="P4480">
        <f t="shared" si="343"/>
        <v>11.357314961125844</v>
      </c>
      <c r="Q4480" s="10" t="str" cm="1">
        <f t="array" ref="Q4480">_xlfn.IFS(AND(D4480&lt;=0, D4480-P4480&lt;=2), "escarcha",AND(D4480&lt;=0, D4480-P4480&gt;2), "helada negra", AND(D4480&gt;0, P4480+2&gt;D4480), "rocío", TRUE, "sin riesgo")</f>
        <v>sin riesgo</v>
      </c>
    </row>
    <row r="4481" spans="1:17" x14ac:dyDescent="0.35">
      <c r="A4481" s="2">
        <v>45851</v>
      </c>
      <c r="B4481" s="3" t="s">
        <v>93</v>
      </c>
      <c r="C4481">
        <v>24.5</v>
      </c>
      <c r="D4481">
        <v>24.5</v>
      </c>
      <c r="E4481">
        <v>51.4</v>
      </c>
      <c r="F4481">
        <v>46</v>
      </c>
      <c r="G4481">
        <v>2</v>
      </c>
      <c r="H4481">
        <v>9.1999999999999993</v>
      </c>
      <c r="I4481">
        <v>11</v>
      </c>
      <c r="J4481">
        <v>14.8</v>
      </c>
      <c r="K4481">
        <f t="shared" si="341"/>
        <v>0</v>
      </c>
      <c r="L4481">
        <f t="shared" si="344"/>
        <v>0.94847897548401738</v>
      </c>
      <c r="M4481">
        <f t="shared" si="345"/>
        <v>13.822926848037007</v>
      </c>
      <c r="N4481" s="10" t="str" cm="1">
        <f t="array" ref="N4481">_xlfn.IFS(AND(C4481&lt;=0, C4481-M4481&lt;=2), "escarcha",AND(C4481&lt;=0, C4481-M4481&gt;2), "helada negra", AND(C4481&gt;0, M4481+2&gt;C4481), "rocío", TRUE, "sin riesgo")</f>
        <v>sin riesgo</v>
      </c>
      <c r="O4481">
        <f t="shared" si="342"/>
        <v>0.83748219951199299</v>
      </c>
      <c r="P4481">
        <f t="shared" si="343"/>
        <v>12.124584241005415</v>
      </c>
      <c r="Q4481" s="10" t="str" cm="1">
        <f t="array" ref="Q4481">_xlfn.IFS(AND(D4481&lt;=0, D4481-P4481&lt;=2), "escarcha",AND(D4481&lt;=0, D4481-P4481&gt;2), "helada negra", AND(D4481&gt;0, P4481+2&gt;D4481), "rocío", TRUE, "sin riesgo")</f>
        <v>sin riesgo</v>
      </c>
    </row>
    <row r="4482" spans="1:17" x14ac:dyDescent="0.35">
      <c r="A4482" s="2">
        <v>45851</v>
      </c>
      <c r="B4482" s="3" t="s">
        <v>94</v>
      </c>
      <c r="C4482">
        <v>25.9</v>
      </c>
      <c r="D4482">
        <v>24.6</v>
      </c>
      <c r="E4482">
        <v>46</v>
      </c>
      <c r="F4482">
        <v>44</v>
      </c>
      <c r="G4482">
        <v>1</v>
      </c>
      <c r="H4482">
        <v>9.3000000000000007</v>
      </c>
      <c r="I4482">
        <v>8</v>
      </c>
      <c r="J4482">
        <v>17.5</v>
      </c>
      <c r="K4482">
        <f t="shared" ref="K4482:K4545" si="346">ABS((C4482-D4482))</f>
        <v>1.2999999999999972</v>
      </c>
      <c r="L4482">
        <f t="shared" si="344"/>
        <v>0.92082935729954607</v>
      </c>
      <c r="M4482">
        <f t="shared" si="345"/>
        <v>13.397753877465277</v>
      </c>
      <c r="N4482" s="10" t="str" cm="1">
        <f t="array" ref="N4482">_xlfn.IFS(AND(C4482&lt;=0, C4482-M4482&lt;=2), "escarcha",AND(C4482&lt;=0, C4482-M4482&gt;2), "helada negra", AND(C4482&gt;0, M4482+2&gt;C4482), "rocío", TRUE, "sin riesgo")</f>
        <v>sin riesgo</v>
      </c>
      <c r="O4482">
        <f t="shared" si="342"/>
        <v>0.7990127224780702</v>
      </c>
      <c r="P4482">
        <f t="shared" si="343"/>
        <v>11.541198080572309</v>
      </c>
      <c r="Q4482" s="10" t="str" cm="1">
        <f t="array" ref="Q4482">_xlfn.IFS(AND(D4482&lt;=0, D4482-P4482&lt;=2), "escarcha",AND(D4482&lt;=0, D4482-P4482&gt;2), "helada negra", AND(D4482&gt;0, P4482+2&gt;D4482), "rocío", TRUE, "sin riesgo")</f>
        <v>sin riesgo</v>
      </c>
    </row>
    <row r="4483" spans="1:17" x14ac:dyDescent="0.35">
      <c r="A4483" s="2">
        <v>45851</v>
      </c>
      <c r="B4483" s="3" t="s">
        <v>95</v>
      </c>
      <c r="C4483">
        <v>26.1</v>
      </c>
      <c r="D4483">
        <v>25.2</v>
      </c>
      <c r="E4483">
        <v>47.9</v>
      </c>
      <c r="F4483">
        <v>41</v>
      </c>
      <c r="G4483">
        <v>2</v>
      </c>
      <c r="H4483">
        <v>9.1</v>
      </c>
      <c r="I4483">
        <v>13</v>
      </c>
      <c r="J4483">
        <v>15.7</v>
      </c>
      <c r="K4483">
        <f t="shared" si="346"/>
        <v>0.90000000000000213</v>
      </c>
      <c r="L4483">
        <f t="shared" si="344"/>
        <v>0.97313941815382843</v>
      </c>
      <c r="M4483">
        <f t="shared" si="345"/>
        <v>14.203325990247071</v>
      </c>
      <c r="N4483" s="10" t="str" cm="1">
        <f t="array" ref="N4483">_xlfn.IFS(AND(C4483&lt;=0, C4483-M4483&lt;=2), "escarcha",AND(C4483&lt;=0, C4483-M4483&gt;2), "helada negra", AND(C4483&gt;0, M4483+2&gt;C4483), "rocío", TRUE, "sin riesgo")</f>
        <v>sin riesgo</v>
      </c>
      <c r="O4483">
        <f t="shared" ref="O4483:O4546" si="347">(LN(F4483/100))+((17.625*D4483)/(243.04+D4483))</f>
        <v>0.76419520013166498</v>
      </c>
      <c r="P4483">
        <f t="shared" ref="P4483:P4546" si="348">(243.04*O4483)/(17.625-O4483)</f>
        <v>11.015488503932518</v>
      </c>
      <c r="Q4483" s="10" t="str" cm="1">
        <f t="array" ref="Q4483">_xlfn.IFS(AND(D4483&lt;=0, D4483-P4483&lt;=2), "escarcha",AND(D4483&lt;=0, D4483-P4483&gt;2), "helada negra", AND(D4483&gt;0, P4483+2&gt;D4483), "rocío", TRUE, "sin riesgo")</f>
        <v>sin riesgo</v>
      </c>
    </row>
    <row r="4484" spans="1:17" x14ac:dyDescent="0.35">
      <c r="A4484" s="2">
        <v>45851</v>
      </c>
      <c r="B4484" s="3" t="s">
        <v>96</v>
      </c>
      <c r="C4484">
        <v>26.3</v>
      </c>
      <c r="D4484">
        <v>25.2</v>
      </c>
      <c r="E4484">
        <v>34.200000000000003</v>
      </c>
      <c r="F4484">
        <v>39</v>
      </c>
      <c r="G4484">
        <v>3</v>
      </c>
      <c r="H4484">
        <v>7.3</v>
      </c>
      <c r="I4484">
        <v>13</v>
      </c>
      <c r="J4484">
        <v>13.1</v>
      </c>
      <c r="K4484">
        <f t="shared" si="346"/>
        <v>1.1000000000000014</v>
      </c>
      <c r="L4484">
        <f t="shared" si="344"/>
        <v>0.64806793301920762</v>
      </c>
      <c r="M4484">
        <f t="shared" si="345"/>
        <v>9.2776733640425899</v>
      </c>
      <c r="N4484" s="10" t="str" cm="1">
        <f t="array" ref="N4484">_xlfn.IFS(AND(C4484&lt;=0, C4484-M4484&lt;=2), "escarcha",AND(C4484&lt;=0, C4484-M4484&gt;2), "helada negra", AND(C4484&gt;0, M4484+2&gt;C4484), "rocío", TRUE, "sin riesgo")</f>
        <v>sin riesgo</v>
      </c>
      <c r="O4484">
        <f t="shared" si="347"/>
        <v>0.71418477955700366</v>
      </c>
      <c r="P4484">
        <f t="shared" si="348"/>
        <v>10.264169205379513</v>
      </c>
      <c r="Q4484" s="10" t="str" cm="1">
        <f t="array" ref="Q4484">_xlfn.IFS(AND(D4484&lt;=0, D4484-P4484&lt;=2), "escarcha",AND(D4484&lt;=0, D4484-P4484&gt;2), "helada negra", AND(D4484&gt;0, P4484+2&gt;D4484), "rocío", TRUE, "sin riesgo")</f>
        <v>sin riesgo</v>
      </c>
    </row>
    <row r="4485" spans="1:17" x14ac:dyDescent="0.35">
      <c r="A4485" s="2">
        <v>45851</v>
      </c>
      <c r="B4485" s="3" t="s">
        <v>97</v>
      </c>
      <c r="C4485">
        <v>26.5</v>
      </c>
      <c r="D4485">
        <v>25.1</v>
      </c>
      <c r="E4485">
        <v>34.4</v>
      </c>
      <c r="F4485">
        <v>36</v>
      </c>
      <c r="G4485">
        <v>1</v>
      </c>
      <c r="H4485">
        <v>9.5</v>
      </c>
      <c r="I4485">
        <v>5</v>
      </c>
      <c r="J4485">
        <v>15.1</v>
      </c>
      <c r="K4485">
        <f t="shared" si="346"/>
        <v>1.3999999999999986</v>
      </c>
      <c r="L4485">
        <f t="shared" si="344"/>
        <v>0.66569968995911788</v>
      </c>
      <c r="M4485">
        <f t="shared" si="345"/>
        <v>9.5399957362553476</v>
      </c>
      <c r="N4485" s="10" t="str" cm="1">
        <f t="array" ref="N4485">_xlfn.IFS(AND(C4485&lt;=0, C4485-M4485&lt;=2), "escarcha",AND(C4485&lt;=0, C4485-M4485&gt;2), "helada negra", AND(C4485&gt;0, M4485+2&gt;C4485), "rocío", TRUE, "sin riesgo")</f>
        <v>sin riesgo</v>
      </c>
      <c r="O4485">
        <f t="shared" si="347"/>
        <v>0.62818652378151185</v>
      </c>
      <c r="P4485">
        <f t="shared" si="348"/>
        <v>8.9825338704502968</v>
      </c>
      <c r="Q4485" s="10" t="str" cm="1">
        <f t="array" ref="Q4485">_xlfn.IFS(AND(D4485&lt;=0, D4485-P4485&lt;=2), "escarcha",AND(D4485&lt;=0, D4485-P4485&gt;2), "helada negra", AND(D4485&gt;0, P4485+2&gt;D4485), "rocío", TRUE, "sin riesgo")</f>
        <v>sin riesgo</v>
      </c>
    </row>
    <row r="4486" spans="1:17" x14ac:dyDescent="0.35">
      <c r="A4486" s="2">
        <v>45851</v>
      </c>
      <c r="B4486" s="3" t="s">
        <v>98</v>
      </c>
      <c r="C4486">
        <v>25.7</v>
      </c>
      <c r="D4486">
        <v>25.7</v>
      </c>
      <c r="E4486">
        <v>34.4</v>
      </c>
      <c r="F4486">
        <v>36</v>
      </c>
      <c r="G4486">
        <v>2</v>
      </c>
      <c r="H4486">
        <v>9.4</v>
      </c>
      <c r="I4486">
        <v>11</v>
      </c>
      <c r="J4486">
        <v>14.2</v>
      </c>
      <c r="K4486">
        <f t="shared" si="346"/>
        <v>0</v>
      </c>
      <c r="L4486">
        <f t="shared" si="344"/>
        <v>0.61839095530575094</v>
      </c>
      <c r="M4486">
        <f t="shared" si="345"/>
        <v>8.8373724228345569</v>
      </c>
      <c r="N4486" s="10" t="str" cm="1">
        <f t="array" ref="N4486">_xlfn.IFS(AND(C4486&lt;=0, C4486-M4486&lt;=2), "escarcha",AND(C4486&lt;=0, C4486-M4486&gt;2), "helada negra", AND(C4486&gt;0, M4486+2&gt;C4486), "rocío", TRUE, "sin riesgo")</f>
        <v>sin riesgo</v>
      </c>
      <c r="O4486">
        <f t="shared" si="347"/>
        <v>0.66385332938250818</v>
      </c>
      <c r="P4486">
        <f t="shared" si="348"/>
        <v>9.5125003224355051</v>
      </c>
      <c r="Q4486" s="10" t="str" cm="1">
        <f t="array" ref="Q4486">_xlfn.IFS(AND(D4486&lt;=0, D4486-P4486&lt;=2), "escarcha",AND(D4486&lt;=0, D4486-P4486&gt;2), "helada negra", AND(D4486&gt;0, P4486+2&gt;D4486), "rocío", TRUE, "sin riesgo")</f>
        <v>sin riesgo</v>
      </c>
    </row>
    <row r="4487" spans="1:17" x14ac:dyDescent="0.35">
      <c r="A4487" s="2">
        <v>45851</v>
      </c>
      <c r="B4487" s="3" t="s">
        <v>99</v>
      </c>
      <c r="C4487">
        <v>25.7</v>
      </c>
      <c r="D4487">
        <v>25.2</v>
      </c>
      <c r="E4487">
        <v>39.5</v>
      </c>
      <c r="F4487">
        <v>38</v>
      </c>
      <c r="G4487">
        <v>1</v>
      </c>
      <c r="H4487">
        <v>7.2</v>
      </c>
      <c r="I4487">
        <v>8</v>
      </c>
      <c r="J4487">
        <v>12.2</v>
      </c>
      <c r="K4487">
        <f t="shared" si="346"/>
        <v>0.5</v>
      </c>
      <c r="L4487">
        <f t="shared" si="344"/>
        <v>0.75663506283347448</v>
      </c>
      <c r="M4487">
        <f t="shared" si="345"/>
        <v>10.901624808096967</v>
      </c>
      <c r="N4487" s="10" t="str" cm="1">
        <f t="array" ref="N4487">_xlfn.IFS(AND(C4487&lt;=0, C4487-M4487&lt;=2), "escarcha",AND(C4487&lt;=0, C4487-M4487&gt;2), "helada negra", AND(C4487&gt;0, M4487+2&gt;C4487), "rocío", TRUE, "sin riesgo")</f>
        <v>sin riesgo</v>
      </c>
      <c r="O4487">
        <f t="shared" si="347"/>
        <v>0.68820929315374302</v>
      </c>
      <c r="P4487">
        <f t="shared" si="348"/>
        <v>9.8756836228999543</v>
      </c>
      <c r="Q4487" s="10" t="str" cm="1">
        <f t="array" ref="Q4487">_xlfn.IFS(AND(D4487&lt;=0, D4487-P4487&lt;=2), "escarcha",AND(D4487&lt;=0, D4487-P4487&gt;2), "helada negra", AND(D4487&gt;0, P4487+2&gt;D4487), "rocío", TRUE, "sin riesgo")</f>
        <v>sin riesgo</v>
      </c>
    </row>
    <row r="4488" spans="1:17" x14ac:dyDescent="0.35">
      <c r="A4488" s="2">
        <v>45851</v>
      </c>
      <c r="B4488" s="3" t="s">
        <v>100</v>
      </c>
      <c r="C4488">
        <v>25.4</v>
      </c>
      <c r="D4488">
        <v>25.1</v>
      </c>
      <c r="E4488">
        <v>42.2</v>
      </c>
      <c r="F4488">
        <v>38</v>
      </c>
      <c r="G4488">
        <v>0</v>
      </c>
      <c r="H4488">
        <v>6.9</v>
      </c>
      <c r="I4488">
        <v>2</v>
      </c>
      <c r="J4488">
        <v>11.1</v>
      </c>
      <c r="K4488">
        <f t="shared" si="346"/>
        <v>0.29999999999999716</v>
      </c>
      <c r="L4488">
        <f t="shared" si="344"/>
        <v>0.80494113921122834</v>
      </c>
      <c r="M4488">
        <f t="shared" si="345"/>
        <v>11.630928054001041</v>
      </c>
      <c r="N4488" s="10" t="str" cm="1">
        <f t="array" ref="N4488">_xlfn.IFS(AND(C4488&lt;=0, C4488-M4488&lt;=2), "escarcha",AND(C4488&lt;=0, C4488-M4488&gt;2), "helada negra", AND(C4488&gt;0, M4488+2&gt;C4488), "rocío", TRUE, "sin riesgo")</f>
        <v>sin riesgo</v>
      </c>
      <c r="O4488">
        <f t="shared" si="347"/>
        <v>0.68225374505178771</v>
      </c>
      <c r="P4488">
        <f t="shared" si="348"/>
        <v>9.7867811807049527</v>
      </c>
      <c r="Q4488" s="10" t="str" cm="1">
        <f t="array" ref="Q4488">_xlfn.IFS(AND(D4488&lt;=0, D4488-P4488&lt;=2), "escarcha",AND(D4488&lt;=0, D4488-P4488&gt;2), "helada negra", AND(D4488&gt;0, P4488+2&gt;D4488), "rocío", TRUE, "sin riesgo")</f>
        <v>sin riesgo</v>
      </c>
    </row>
    <row r="4489" spans="1:17" x14ac:dyDescent="0.35">
      <c r="A4489" s="2">
        <v>45851</v>
      </c>
      <c r="B4489" s="3" t="s">
        <v>101</v>
      </c>
      <c r="C4489">
        <v>24.9</v>
      </c>
      <c r="D4489">
        <v>22.4</v>
      </c>
      <c r="E4489">
        <v>42.2</v>
      </c>
      <c r="F4489">
        <v>54</v>
      </c>
      <c r="G4489">
        <v>1</v>
      </c>
      <c r="H4489">
        <v>2.8</v>
      </c>
      <c r="I4489">
        <v>11</v>
      </c>
      <c r="J4489">
        <v>7.2</v>
      </c>
      <c r="K4489">
        <f t="shared" si="346"/>
        <v>2.5</v>
      </c>
      <c r="L4489">
        <f t="shared" si="344"/>
        <v>0.77516337386107048</v>
      </c>
      <c r="M4489">
        <f t="shared" si="345"/>
        <v>11.180862495185192</v>
      </c>
      <c r="N4489" s="10" t="str" cm="1">
        <f t="array" ref="N4489">_xlfn.IFS(AND(C4489&lt;=0, C4489-M4489&lt;=2), "escarcha",AND(C4489&lt;=0, C4489-M4489&gt;2), "helada negra", AND(C4489&gt;0, M4489+2&gt;C4489), "rocío", TRUE, "sin riesgo")</f>
        <v>sin riesgo</v>
      </c>
      <c r="O4489">
        <f t="shared" si="347"/>
        <v>0.87115563272808172</v>
      </c>
      <c r="P4489">
        <f t="shared" si="348"/>
        <v>12.637437732908161</v>
      </c>
      <c r="Q4489" s="10" t="str" cm="1">
        <f t="array" ref="Q4489">_xlfn.IFS(AND(D4489&lt;=0, D4489-P4489&lt;=2), "escarcha",AND(D4489&lt;=0, D4489-P4489&gt;2), "helada negra", AND(D4489&gt;0, P4489+2&gt;D4489), "rocío", TRUE, "sin riesgo")</f>
        <v>sin riesgo</v>
      </c>
    </row>
    <row r="4490" spans="1:17" x14ac:dyDescent="0.35">
      <c r="A4490" s="2">
        <v>45851</v>
      </c>
      <c r="B4490" s="3" t="s">
        <v>102</v>
      </c>
      <c r="C4490">
        <v>24.2</v>
      </c>
      <c r="D4490">
        <v>20.6</v>
      </c>
      <c r="E4490">
        <v>48.4</v>
      </c>
      <c r="F4490">
        <v>67</v>
      </c>
      <c r="G4490">
        <v>0</v>
      </c>
      <c r="H4490">
        <v>8.9</v>
      </c>
      <c r="I4490">
        <v>7</v>
      </c>
      <c r="J4490">
        <v>14.8</v>
      </c>
      <c r="K4490">
        <f t="shared" si="346"/>
        <v>3.5999999999999979</v>
      </c>
      <c r="L4490">
        <f t="shared" si="344"/>
        <v>0.87036689760427444</v>
      </c>
      <c r="M4490">
        <f t="shared" si="345"/>
        <v>12.625401553167753</v>
      </c>
      <c r="N4490" s="10" t="str" cm="1">
        <f t="array" ref="N4490">_xlfn.IFS(AND(C4490&lt;=0, C4490-M4490&lt;=2), "escarcha",AND(C4490&lt;=0, C4490-M4490&gt;2), "helada negra", AND(C4490&gt;0, M4490+2&gt;C4490), "rocío", TRUE, "sin riesgo")</f>
        <v>sin riesgo</v>
      </c>
      <c r="O4490">
        <f t="shared" si="347"/>
        <v>0.97668447254716262</v>
      </c>
      <c r="P4490">
        <f t="shared" si="348"/>
        <v>14.258102798234273</v>
      </c>
      <c r="Q4490" s="10" t="str" cm="1">
        <f t="array" ref="Q4490">_xlfn.IFS(AND(D4490&lt;=0, D4490-P4490&lt;=2), "escarcha",AND(D4490&lt;=0, D4490-P4490&gt;2), "helada negra", AND(D4490&gt;0, P4490+2&gt;D4490), "rocío", TRUE, "sin riesgo")</f>
        <v>sin riesgo</v>
      </c>
    </row>
    <row r="4491" spans="1:17" x14ac:dyDescent="0.35">
      <c r="A4491" s="2">
        <v>45851</v>
      </c>
      <c r="B4491" s="3" t="s">
        <v>103</v>
      </c>
      <c r="C4491">
        <v>20.7</v>
      </c>
      <c r="D4491">
        <v>19.3</v>
      </c>
      <c r="E4491">
        <v>68.3</v>
      </c>
      <c r="F4491">
        <v>73</v>
      </c>
      <c r="G4491">
        <v>9</v>
      </c>
      <c r="H4491">
        <v>10.4</v>
      </c>
      <c r="I4491">
        <v>13</v>
      </c>
      <c r="J4491">
        <v>16.600000000000001</v>
      </c>
      <c r="K4491">
        <f t="shared" si="346"/>
        <v>1.3999999999999986</v>
      </c>
      <c r="L4491">
        <f t="shared" si="344"/>
        <v>1.0020621710186217</v>
      </c>
      <c r="M4491">
        <f t="shared" si="345"/>
        <v>14.650911442366235</v>
      </c>
      <c r="N4491" s="10" t="str" cm="1">
        <f t="array" ref="N4491">_xlfn.IFS(AND(C4491&lt;=0, C4491-M4491&lt;=2), "escarcha",AND(C4491&lt;=0, C4491-M4491&gt;2), "helada negra", AND(C4491&gt;0, M4491+2&gt;C4491), "rocío", TRUE, "sin riesgo")</f>
        <v>sin riesgo</v>
      </c>
      <c r="O4491">
        <f t="shared" si="347"/>
        <v>0.98193673552928673</v>
      </c>
      <c r="P4491">
        <f t="shared" si="348"/>
        <v>14.339301630397754</v>
      </c>
      <c r="Q4491" s="10" t="str" cm="1">
        <f t="array" ref="Q4491">_xlfn.IFS(AND(D4491&lt;=0, D4491-P4491&lt;=2), "escarcha",AND(D4491&lt;=0, D4491-P4491&gt;2), "helada negra", AND(D4491&gt;0, P4491+2&gt;D4491), "rocío", TRUE, "sin riesgo")</f>
        <v>sin riesgo</v>
      </c>
    </row>
    <row r="4492" spans="1:17" x14ac:dyDescent="0.35">
      <c r="A4492" s="2">
        <v>45851</v>
      </c>
      <c r="B4492" s="3" t="s">
        <v>104</v>
      </c>
      <c r="C4492">
        <v>19.3</v>
      </c>
      <c r="D4492">
        <v>18.100000000000001</v>
      </c>
      <c r="E4492">
        <v>73.599999999999994</v>
      </c>
      <c r="F4492">
        <v>77</v>
      </c>
      <c r="G4492">
        <v>2</v>
      </c>
      <c r="H4492">
        <v>7.4</v>
      </c>
      <c r="I4492">
        <v>7</v>
      </c>
      <c r="J4492">
        <v>12.1</v>
      </c>
      <c r="K4492">
        <f t="shared" si="346"/>
        <v>1.1999999999999993</v>
      </c>
      <c r="L4492">
        <f t="shared" si="344"/>
        <v>0.9901223201157261</v>
      </c>
      <c r="M4492">
        <f t="shared" si="345"/>
        <v>14.465951196738837</v>
      </c>
      <c r="N4492" s="10" t="str" cm="1">
        <f t="array" ref="N4492">_xlfn.IFS(AND(C4492&lt;=0, C4492-M4492&lt;=2), "escarcha",AND(C4492&lt;=0, C4492-M4492&gt;2), "helada negra", AND(C4492&gt;0, M4492+2&gt;C4492), "rocío", TRUE, "sin riesgo")</f>
        <v>sin riesgo</v>
      </c>
      <c r="O4492">
        <f t="shared" si="347"/>
        <v>0.96025007847875044</v>
      </c>
      <c r="P4492">
        <f t="shared" si="348"/>
        <v>14.004361311902084</v>
      </c>
      <c r="Q4492" s="10" t="str" cm="1">
        <f t="array" ref="Q4492">_xlfn.IFS(AND(D4492&lt;=0, D4492-P4492&lt;=2), "escarcha",AND(D4492&lt;=0, D4492-P4492&gt;2), "helada negra", AND(D4492&gt;0, P4492+2&gt;D4492), "rocío", TRUE, "sin riesgo")</f>
        <v>sin riesgo</v>
      </c>
    </row>
    <row r="4493" spans="1:17" x14ac:dyDescent="0.35">
      <c r="A4493" s="2">
        <v>45851</v>
      </c>
      <c r="B4493" s="3" t="s">
        <v>105</v>
      </c>
      <c r="C4493">
        <v>18.600000000000001</v>
      </c>
      <c r="D4493">
        <v>16.8</v>
      </c>
      <c r="E4493">
        <v>74.7</v>
      </c>
      <c r="F4493">
        <v>82</v>
      </c>
      <c r="G4493">
        <v>0</v>
      </c>
      <c r="H4493">
        <v>7.6</v>
      </c>
      <c r="I4493">
        <v>0</v>
      </c>
      <c r="J4493">
        <v>12.8</v>
      </c>
      <c r="K4493">
        <f t="shared" si="346"/>
        <v>1.8000000000000007</v>
      </c>
      <c r="L4493">
        <f t="shared" si="344"/>
        <v>0.96127199145873743</v>
      </c>
      <c r="M4493">
        <f t="shared" si="345"/>
        <v>14.020124709451688</v>
      </c>
      <c r="N4493" s="10" t="str" cm="1">
        <f t="array" ref="N4493">_xlfn.IFS(AND(C4493&lt;=0, C4493-M4493&lt;=2), "escarcha",AND(C4493&lt;=0, C4493-M4493&gt;2), "helada negra", AND(C4493&gt;0, M4493+2&gt;C4493), "rocío", TRUE, "sin riesgo")</f>
        <v>sin riesgo</v>
      </c>
      <c r="O4493">
        <f t="shared" si="347"/>
        <v>0.9410964750692653</v>
      </c>
      <c r="P4493">
        <f t="shared" si="348"/>
        <v>13.709266956563981</v>
      </c>
      <c r="Q4493" s="10" t="str" cm="1">
        <f t="array" ref="Q4493">_xlfn.IFS(AND(D4493&lt;=0, D4493-P4493&lt;=2), "escarcha",AND(D4493&lt;=0, D4493-P4493&gt;2), "helada negra", AND(D4493&gt;0, P4493+2&gt;D4493), "rocío", TRUE, "sin riesgo")</f>
        <v>sin riesgo</v>
      </c>
    </row>
    <row r="4494" spans="1:17" x14ac:dyDescent="0.35">
      <c r="A4494" s="2">
        <v>45851</v>
      </c>
      <c r="B4494" s="3" t="s">
        <v>106</v>
      </c>
      <c r="C4494">
        <v>16.600000000000001</v>
      </c>
      <c r="D4494">
        <v>16</v>
      </c>
      <c r="E4494">
        <v>79.7</v>
      </c>
      <c r="F4494">
        <v>84</v>
      </c>
      <c r="G4494">
        <v>0</v>
      </c>
      <c r="H4494">
        <v>5.2</v>
      </c>
      <c r="I4494">
        <v>0</v>
      </c>
      <c r="J4494">
        <v>10.3</v>
      </c>
      <c r="K4494">
        <f t="shared" si="346"/>
        <v>0.60000000000000142</v>
      </c>
      <c r="L4494">
        <f t="shared" si="344"/>
        <v>0.89994811341152914</v>
      </c>
      <c r="M4494">
        <f t="shared" si="345"/>
        <v>13.077591087112173</v>
      </c>
      <c r="N4494" s="10" t="str" cm="1">
        <f t="array" ref="N4494">_xlfn.IFS(AND(C4494&lt;=0, C4494-M4494&lt;=2), "escarcha",AND(C4494&lt;=0, C4494-M4494&gt;2), "helada negra", AND(C4494&gt;0, M4494+2&gt;C4494), "rocío", TRUE, "sin riesgo")</f>
        <v>sin riesgo</v>
      </c>
      <c r="O4494">
        <f t="shared" si="347"/>
        <v>0.91428157270698263</v>
      </c>
      <c r="P4494">
        <f t="shared" si="348"/>
        <v>13.297273507270779</v>
      </c>
      <c r="Q4494" s="10" t="str" cm="1">
        <f t="array" ref="Q4494">_xlfn.IFS(AND(D4494&lt;=0, D4494-P4494&lt;=2), "escarcha",AND(D4494&lt;=0, D4494-P4494&gt;2), "helada negra", AND(D4494&gt;0, P4494+2&gt;D4494), "rocío", TRUE, "sin riesgo")</f>
        <v>sin riesgo</v>
      </c>
    </row>
    <row r="4495" spans="1:17" x14ac:dyDescent="0.35">
      <c r="A4495" s="2">
        <v>45851</v>
      </c>
      <c r="B4495" s="3" t="s">
        <v>107</v>
      </c>
      <c r="C4495">
        <v>14.4</v>
      </c>
      <c r="D4495">
        <v>15.8</v>
      </c>
      <c r="E4495">
        <v>85.1</v>
      </c>
      <c r="F4495">
        <v>82</v>
      </c>
      <c r="G4495">
        <v>0</v>
      </c>
      <c r="H4495">
        <v>3.1</v>
      </c>
      <c r="I4495">
        <v>0</v>
      </c>
      <c r="J4495">
        <v>5</v>
      </c>
      <c r="K4495">
        <f t="shared" si="346"/>
        <v>1.4000000000000004</v>
      </c>
      <c r="L4495">
        <f t="shared" si="344"/>
        <v>0.82451763268632727</v>
      </c>
      <c r="M4495">
        <f t="shared" si="345"/>
        <v>11.927679281278078</v>
      </c>
      <c r="N4495" s="10" t="str" cm="1">
        <f t="array" ref="N4495">_xlfn.IFS(AND(C4495&lt;=0, C4495-M4495&lt;=2), "escarcha",AND(C4495&lt;=0, C4495-M4495&gt;2), "helada negra", AND(C4495&gt;0, M4495+2&gt;C4495), "rocío", TRUE, "sin riesgo")</f>
        <v>sin riesgo</v>
      </c>
      <c r="O4495">
        <f t="shared" si="347"/>
        <v>0.87740673396971769</v>
      </c>
      <c r="P4495">
        <f t="shared" si="348"/>
        <v>12.732870283907133</v>
      </c>
      <c r="Q4495" s="10" t="str" cm="1">
        <f t="array" ref="Q4495">_xlfn.IFS(AND(D4495&lt;=0, D4495-P4495&lt;=2), "escarcha",AND(D4495&lt;=0, D4495-P4495&gt;2), "helada negra", AND(D4495&gt;0, P4495+2&gt;D4495), "rocío", TRUE, "sin riesgo")</f>
        <v>sin riesgo</v>
      </c>
    </row>
    <row r="4496" spans="1:17" x14ac:dyDescent="0.35">
      <c r="A4496" s="2">
        <v>45851</v>
      </c>
      <c r="B4496" s="3" t="s">
        <v>108</v>
      </c>
      <c r="C4496">
        <v>12.8</v>
      </c>
      <c r="D4496">
        <v>15.4</v>
      </c>
      <c r="E4496">
        <v>87.6</v>
      </c>
      <c r="F4496">
        <v>84</v>
      </c>
      <c r="G4496">
        <v>0</v>
      </c>
      <c r="H4496">
        <v>2.1</v>
      </c>
      <c r="I4496">
        <v>0</v>
      </c>
      <c r="J4496">
        <v>3.4</v>
      </c>
      <c r="K4496">
        <f t="shared" si="346"/>
        <v>2.5999999999999996</v>
      </c>
      <c r="L4496">
        <f t="shared" si="344"/>
        <v>0.7494119376578191</v>
      </c>
      <c r="M4496">
        <f t="shared" si="345"/>
        <v>10.792932172526458</v>
      </c>
      <c r="N4496" s="10" t="str" cm="1">
        <f t="array" ref="N4496">_xlfn.IFS(AND(C4496&lt;=0, C4496-M4496&lt;=2), "escarcha",AND(C4496&lt;=0, C4496-M4496&gt;2), "helada negra", AND(C4496&gt;0, M4496+2&gt;C4496), "rocío", TRUE, "sin riesgo")</f>
        <v>sin riesgo</v>
      </c>
      <c r="O4496">
        <f t="shared" si="347"/>
        <v>0.87589038316941514</v>
      </c>
      <c r="P4496">
        <f t="shared" si="348"/>
        <v>12.709714342760211</v>
      </c>
      <c r="Q4496" s="10" t="str" cm="1">
        <f t="array" ref="Q4496">_xlfn.IFS(AND(D4496&lt;=0, D4496-P4496&lt;=2), "escarcha",AND(D4496&lt;=0, D4496-P4496&gt;2), "helada negra", AND(D4496&gt;0, P4496+2&gt;D4496), "rocío", TRUE, "sin riesgo")</f>
        <v>sin riesgo</v>
      </c>
    </row>
    <row r="4497" spans="1:17" x14ac:dyDescent="0.35">
      <c r="A4497" s="2">
        <v>45852</v>
      </c>
      <c r="B4497" s="3" t="s">
        <v>61</v>
      </c>
      <c r="C4497">
        <v>11.8</v>
      </c>
      <c r="D4497">
        <v>15.5</v>
      </c>
      <c r="E4497">
        <v>90.9</v>
      </c>
      <c r="F4497">
        <v>83</v>
      </c>
      <c r="G4497">
        <v>0</v>
      </c>
      <c r="H4497">
        <v>2.2999999999999998</v>
      </c>
      <c r="I4497">
        <v>0</v>
      </c>
      <c r="J4497">
        <v>3.6</v>
      </c>
      <c r="K4497">
        <f t="shared" si="346"/>
        <v>3.6999999999999993</v>
      </c>
      <c r="L4497">
        <f t="shared" si="344"/>
        <v>0.7206901134216801</v>
      </c>
      <c r="M4497">
        <f t="shared" si="345"/>
        <v>10.361648972436068</v>
      </c>
      <c r="N4497" s="10" t="str" cm="1">
        <f t="array" ref="N4497">_xlfn.IFS(AND(C4497&lt;=0, C4497-M4497&lt;=2), "escarcha",AND(C4497&lt;=0, C4497-M4497&gt;2), "helada negra", AND(C4497&gt;0, M4497+2&gt;C4497), "rocío", TRUE, "sin riesgo")</f>
        <v>rocío</v>
      </c>
      <c r="O4497">
        <f t="shared" si="347"/>
        <v>0.87032509806749947</v>
      </c>
      <c r="P4497">
        <f t="shared" si="348"/>
        <v>12.624763719523303</v>
      </c>
      <c r="Q4497" s="10" t="str" cm="1">
        <f t="array" ref="Q4497">_xlfn.IFS(AND(D4497&lt;=0, D4497-P4497&lt;=2), "escarcha",AND(D4497&lt;=0, D4497-P4497&gt;2), "helada negra", AND(D4497&gt;0, P4497+2&gt;D4497), "rocío", TRUE, "sin riesgo")</f>
        <v>sin riesgo</v>
      </c>
    </row>
    <row r="4498" spans="1:17" x14ac:dyDescent="0.35">
      <c r="A4498" s="2">
        <v>45852</v>
      </c>
      <c r="B4498" s="3" t="s">
        <v>62</v>
      </c>
      <c r="C4498">
        <v>10.6</v>
      </c>
      <c r="D4498">
        <v>15</v>
      </c>
      <c r="E4498">
        <v>92.5</v>
      </c>
      <c r="F4498">
        <v>84</v>
      </c>
      <c r="G4498">
        <v>0</v>
      </c>
      <c r="H4498">
        <v>2.1</v>
      </c>
      <c r="I4498">
        <v>0</v>
      </c>
      <c r="J4498">
        <v>3.6</v>
      </c>
      <c r="K4498">
        <f t="shared" si="346"/>
        <v>4.4000000000000004</v>
      </c>
      <c r="L4498">
        <f t="shared" si="344"/>
        <v>0.65861391981399742</v>
      </c>
      <c r="M4498">
        <f t="shared" si="345"/>
        <v>9.434509288841971</v>
      </c>
      <c r="N4498" s="10" t="str" cm="1">
        <f t="array" ref="N4498">_xlfn.IFS(AND(C4498&lt;=0, C4498-M4498&lt;=2), "escarcha",AND(C4498&lt;=0, C4498-M4498&gt;2), "helada negra", AND(C4498&gt;0, M4498+2&gt;C4498), "rocío", TRUE, "sin riesgo")</f>
        <v>rocío</v>
      </c>
      <c r="O4498">
        <f t="shared" si="347"/>
        <v>0.85019707014866519</v>
      </c>
      <c r="P4498">
        <f t="shared" si="348"/>
        <v>12.317992455292758</v>
      </c>
      <c r="Q4498" s="10" t="str" cm="1">
        <f t="array" ref="Q4498">_xlfn.IFS(AND(D4498&lt;=0, D4498-P4498&lt;=2), "escarcha",AND(D4498&lt;=0, D4498-P4498&gt;2), "helada negra", AND(D4498&gt;0, P4498+2&gt;D4498), "rocío", TRUE, "sin riesgo")</f>
        <v>sin riesgo</v>
      </c>
    </row>
    <row r="4499" spans="1:17" x14ac:dyDescent="0.35">
      <c r="A4499" s="2">
        <v>45852</v>
      </c>
      <c r="B4499" s="3" t="s">
        <v>63</v>
      </c>
      <c r="C4499">
        <v>9.6</v>
      </c>
      <c r="D4499">
        <v>15</v>
      </c>
      <c r="E4499">
        <v>93.3</v>
      </c>
      <c r="F4499">
        <v>82</v>
      </c>
      <c r="G4499">
        <v>0</v>
      </c>
      <c r="H4499">
        <v>1.3</v>
      </c>
      <c r="I4499">
        <v>0</v>
      </c>
      <c r="J4499">
        <v>1.8</v>
      </c>
      <c r="K4499">
        <f t="shared" si="346"/>
        <v>5.4</v>
      </c>
      <c r="L4499">
        <f t="shared" si="344"/>
        <v>0.6003775976093485</v>
      </c>
      <c r="M4499">
        <f t="shared" si="345"/>
        <v>8.5708668230131249</v>
      </c>
      <c r="N4499" s="10" t="str" cm="1">
        <f t="array" ref="N4499">_xlfn.IFS(AND(C4499&lt;=0, C4499-M4499&lt;=2), "escarcha",AND(C4499&lt;=0, C4499-M4499&gt;2), "helada negra", AND(C4499&gt;0, M4499+2&gt;C4499), "rocío", TRUE, "sin riesgo")</f>
        <v>rocío</v>
      </c>
      <c r="O4499">
        <f t="shared" si="347"/>
        <v>0.82609951856960462</v>
      </c>
      <c r="P4499">
        <f t="shared" si="348"/>
        <v>11.951688577183658</v>
      </c>
      <c r="Q4499" s="10" t="str" cm="1">
        <f t="array" ref="Q4499">_xlfn.IFS(AND(D4499&lt;=0, D4499-P4499&lt;=2), "escarcha",AND(D4499&lt;=0, D4499-P4499&gt;2), "helada negra", AND(D4499&gt;0, P4499+2&gt;D4499), "rocío", TRUE, "sin riesgo")</f>
        <v>sin riesgo</v>
      </c>
    </row>
    <row r="4500" spans="1:17" x14ac:dyDescent="0.35">
      <c r="A4500" s="2">
        <v>45852</v>
      </c>
      <c r="B4500" s="3" t="s">
        <v>64</v>
      </c>
      <c r="C4500">
        <v>8.6</v>
      </c>
      <c r="D4500">
        <v>14.4</v>
      </c>
      <c r="E4500">
        <v>93.8</v>
      </c>
      <c r="F4500">
        <v>85</v>
      </c>
      <c r="G4500">
        <v>0</v>
      </c>
      <c r="H4500">
        <v>1</v>
      </c>
      <c r="I4500">
        <v>0</v>
      </c>
      <c r="J4500">
        <v>2.7</v>
      </c>
      <c r="K4500">
        <f t="shared" si="346"/>
        <v>5.8000000000000007</v>
      </c>
      <c r="L4500">
        <f t="shared" si="344"/>
        <v>0.53834326325250903</v>
      </c>
      <c r="M4500">
        <f t="shared" si="345"/>
        <v>7.6573755016392679</v>
      </c>
      <c r="N4500" s="10" t="str" cm="1">
        <f t="array" ref="N4500">_xlfn.IFS(AND(C4500&lt;=0, C4500-M4500&lt;=2), "escarcha",AND(C4500&lt;=0, C4500-M4500&gt;2), "helada negra", AND(C4500&gt;0, M4500+2&gt;C4500), "rocío", TRUE, "sin riesgo")</f>
        <v>rocío</v>
      </c>
      <c r="O4500">
        <f t="shared" si="347"/>
        <v>0.82334185359731527</v>
      </c>
      <c r="P4500">
        <f t="shared" si="348"/>
        <v>11.909836657469128</v>
      </c>
      <c r="Q4500" s="10" t="str" cm="1">
        <f t="array" ref="Q4500">_xlfn.IFS(AND(D4500&lt;=0, D4500-P4500&lt;=2), "escarcha",AND(D4500&lt;=0, D4500-P4500&gt;2), "helada negra", AND(D4500&gt;0, P4500+2&gt;D4500), "rocío", TRUE, "sin riesgo")</f>
        <v>sin riesgo</v>
      </c>
    </row>
    <row r="4501" spans="1:17" x14ac:dyDescent="0.35">
      <c r="A4501" s="2">
        <v>45852</v>
      </c>
      <c r="B4501" s="3" t="s">
        <v>65</v>
      </c>
      <c r="C4501">
        <v>8.3000000000000007</v>
      </c>
      <c r="D4501">
        <v>13.1</v>
      </c>
      <c r="E4501">
        <v>95.2</v>
      </c>
      <c r="F4501">
        <v>90</v>
      </c>
      <c r="G4501">
        <v>0</v>
      </c>
      <c r="H4501">
        <v>0.5</v>
      </c>
      <c r="I4501">
        <v>0</v>
      </c>
      <c r="J4501">
        <v>1.8</v>
      </c>
      <c r="K4501">
        <f t="shared" si="346"/>
        <v>4.7999999999999989</v>
      </c>
      <c r="L4501">
        <f t="shared" si="344"/>
        <v>0.53284007330743799</v>
      </c>
      <c r="M4501">
        <f t="shared" si="345"/>
        <v>7.5766580684983706</v>
      </c>
      <c r="N4501" s="10" t="str" cm="1">
        <f t="array" ref="N4501">_xlfn.IFS(AND(C4501&lt;=0, C4501-M4501&lt;=2), "escarcha",AND(C4501&lt;=0, C4501-M4501&gt;2), "helada negra", AND(C4501&gt;0, M4501+2&gt;C4501), "rocío", TRUE, "sin riesgo")</f>
        <v>rocío</v>
      </c>
      <c r="O4501">
        <f t="shared" si="347"/>
        <v>0.79605082189195109</v>
      </c>
      <c r="P4501">
        <f t="shared" si="348"/>
        <v>11.496391706042957</v>
      </c>
      <c r="Q4501" s="10" t="str" cm="1">
        <f t="array" ref="Q4501">_xlfn.IFS(AND(D4501&lt;=0, D4501-P4501&lt;=2), "escarcha",AND(D4501&lt;=0, D4501-P4501&gt;2), "helada negra", AND(D4501&gt;0, P4501+2&gt;D4501), "rocío", TRUE, "sin riesgo")</f>
        <v>rocío</v>
      </c>
    </row>
    <row r="4502" spans="1:17" x14ac:dyDescent="0.35">
      <c r="A4502" s="2">
        <v>45852</v>
      </c>
      <c r="B4502" s="3" t="s">
        <v>66</v>
      </c>
      <c r="C4502">
        <v>7.9</v>
      </c>
      <c r="D4502">
        <v>12.9</v>
      </c>
      <c r="E4502">
        <v>95.5</v>
      </c>
      <c r="F4502">
        <v>92</v>
      </c>
      <c r="G4502">
        <v>0</v>
      </c>
      <c r="H4502">
        <v>2.1</v>
      </c>
      <c r="I4502">
        <v>0</v>
      </c>
      <c r="J4502">
        <v>3.4</v>
      </c>
      <c r="K4502">
        <f t="shared" si="346"/>
        <v>5</v>
      </c>
      <c r="L4502">
        <f t="shared" si="344"/>
        <v>0.50881977393981415</v>
      </c>
      <c r="M4502">
        <f t="shared" si="345"/>
        <v>7.2249506738687446</v>
      </c>
      <c r="N4502" s="10" t="str" cm="1">
        <f t="array" ref="N4502">_xlfn.IFS(AND(C4502&lt;=0, C4502-M4502&lt;=2), "escarcha",AND(C4502&lt;=0, C4502-M4502&gt;2), "helada negra", AND(C4502&gt;0, M4502+2&gt;C4502), "rocío", TRUE, "sin riesgo")</f>
        <v>rocío</v>
      </c>
      <c r="O4502">
        <f t="shared" si="347"/>
        <v>0.8049613620697792</v>
      </c>
      <c r="P4502">
        <f t="shared" si="348"/>
        <v>11.631234246767058</v>
      </c>
      <c r="Q4502" s="10" t="str" cm="1">
        <f t="array" ref="Q4502">_xlfn.IFS(AND(D4502&lt;=0, D4502-P4502&lt;=2), "escarcha",AND(D4502&lt;=0, D4502-P4502&gt;2), "helada negra", AND(D4502&gt;0, P4502+2&gt;D4502), "rocío", TRUE, "sin riesgo")</f>
        <v>rocío</v>
      </c>
    </row>
    <row r="4503" spans="1:17" x14ac:dyDescent="0.35">
      <c r="A4503" s="2">
        <v>45852</v>
      </c>
      <c r="B4503" s="3" t="s">
        <v>67</v>
      </c>
      <c r="C4503">
        <v>8.5</v>
      </c>
      <c r="D4503">
        <v>12.8</v>
      </c>
      <c r="E4503">
        <v>95.8</v>
      </c>
      <c r="F4503">
        <v>93</v>
      </c>
      <c r="G4503">
        <v>0</v>
      </c>
      <c r="H4503">
        <v>0.2</v>
      </c>
      <c r="I4503">
        <v>0</v>
      </c>
      <c r="J4503">
        <v>1.6</v>
      </c>
      <c r="K4503">
        <f t="shared" si="346"/>
        <v>4.3000000000000007</v>
      </c>
      <c r="L4503">
        <f t="shared" si="344"/>
        <v>0.55267371867545312</v>
      </c>
      <c r="M4503">
        <f t="shared" si="345"/>
        <v>7.8678100672090041</v>
      </c>
      <c r="N4503" s="10" t="str" cm="1">
        <f t="array" ref="N4503">_xlfn.IFS(AND(C4503&lt;=0, C4503-M4503&lt;=2), "escarcha",AND(C4503&lt;=0, C4503-M4503&gt;2), "helada negra", AND(C4503&gt;0, M4503+2&gt;C4503), "rocío", TRUE, "sin riesgo")</f>
        <v>rocío</v>
      </c>
      <c r="O4503">
        <f t="shared" si="347"/>
        <v>0.80923043286872942</v>
      </c>
      <c r="P4503">
        <f t="shared" si="348"/>
        <v>11.695888411128385</v>
      </c>
      <c r="Q4503" s="10" t="str" cm="1">
        <f t="array" ref="Q4503">_xlfn.IFS(AND(D4503&lt;=0, D4503-P4503&lt;=2), "escarcha",AND(D4503&lt;=0, D4503-P4503&gt;2), "helada negra", AND(D4503&gt;0, P4503+2&gt;D4503), "rocío", TRUE, "sin riesgo")</f>
        <v>rocío</v>
      </c>
    </row>
    <row r="4504" spans="1:17" x14ac:dyDescent="0.35">
      <c r="A4504" s="2">
        <v>45852</v>
      </c>
      <c r="B4504" s="3" t="s">
        <v>68</v>
      </c>
      <c r="C4504">
        <v>7.1</v>
      </c>
      <c r="D4504">
        <v>13.2</v>
      </c>
      <c r="E4504">
        <v>95.8</v>
      </c>
      <c r="F4504">
        <v>93</v>
      </c>
      <c r="G4504">
        <v>0</v>
      </c>
      <c r="H4504">
        <v>1.2</v>
      </c>
      <c r="I4504">
        <v>0</v>
      </c>
      <c r="J4504">
        <v>2.2999999999999998</v>
      </c>
      <c r="K4504">
        <f t="shared" si="346"/>
        <v>6.1</v>
      </c>
      <c r="L4504">
        <f t="shared" si="344"/>
        <v>0.45736234787334801</v>
      </c>
      <c r="M4504">
        <f t="shared" si="345"/>
        <v>6.4748189168221879</v>
      </c>
      <c r="N4504" s="10" t="str" cm="1">
        <f t="array" ref="N4504">_xlfn.IFS(AND(C4504&lt;=0, C4504-M4504&lt;=2), "escarcha",AND(C4504&lt;=0, C4504-M4504&gt;2), "helada negra", AND(C4504&gt;0, M4504+2&gt;C4504), "rocío", TRUE, "sin riesgo")</f>
        <v>rocío</v>
      </c>
      <c r="O4504">
        <f t="shared" si="347"/>
        <v>0.83536717791133996</v>
      </c>
      <c r="P4504">
        <f t="shared" si="348"/>
        <v>12.092440678778052</v>
      </c>
      <c r="Q4504" s="10" t="str" cm="1">
        <f t="array" ref="Q4504">_xlfn.IFS(AND(D4504&lt;=0, D4504-P4504&lt;=2), "escarcha",AND(D4504&lt;=0, D4504-P4504&gt;2), "helada negra", AND(D4504&gt;0, P4504+2&gt;D4504), "rocío", TRUE, "sin riesgo")</f>
        <v>rocío</v>
      </c>
    </row>
    <row r="4505" spans="1:17" x14ac:dyDescent="0.35">
      <c r="A4505" s="2">
        <v>45852</v>
      </c>
      <c r="B4505" s="3" t="s">
        <v>69</v>
      </c>
      <c r="C4505">
        <v>6.5</v>
      </c>
      <c r="D4505">
        <v>12</v>
      </c>
      <c r="E4505">
        <v>95.7</v>
      </c>
      <c r="F4505">
        <v>95</v>
      </c>
      <c r="G4505">
        <v>0</v>
      </c>
      <c r="H4505">
        <v>0</v>
      </c>
      <c r="I4505">
        <v>0</v>
      </c>
      <c r="J4505">
        <v>0</v>
      </c>
      <c r="K4505">
        <f t="shared" si="346"/>
        <v>5.5</v>
      </c>
      <c r="L4505">
        <f t="shared" si="344"/>
        <v>0.41514284678194979</v>
      </c>
      <c r="M4505">
        <f t="shared" si="345"/>
        <v>5.8627051104267069</v>
      </c>
      <c r="N4505" s="10" t="str" cm="1">
        <f t="array" ref="N4505">_xlfn.IFS(AND(C4505&lt;=0, C4505-M4505&lt;=2), "escarcha",AND(C4505&lt;=0, C4505-M4505&gt;2), "helada negra", AND(C4505&gt;0, M4505+2&gt;C4505), "rocío", TRUE, "sin riesgo")</f>
        <v>rocío</v>
      </c>
      <c r="O4505">
        <f t="shared" si="347"/>
        <v>0.77798838691734273</v>
      </c>
      <c r="P4505">
        <f t="shared" si="348"/>
        <v>11.223491851193234</v>
      </c>
      <c r="Q4505" s="10" t="str" cm="1">
        <f t="array" ref="Q4505">_xlfn.IFS(AND(D4505&lt;=0, D4505-P4505&lt;=2), "escarcha",AND(D4505&lt;=0, D4505-P4505&gt;2), "helada negra", AND(D4505&gt;0, P4505+2&gt;D4505), "rocío", TRUE, "sin riesgo")</f>
        <v>rocío</v>
      </c>
    </row>
    <row r="4506" spans="1:17" x14ac:dyDescent="0.35">
      <c r="A4506" s="2">
        <v>45852</v>
      </c>
      <c r="B4506" s="3" t="s">
        <v>70</v>
      </c>
      <c r="C4506">
        <v>5.6</v>
      </c>
      <c r="D4506">
        <v>11.7</v>
      </c>
      <c r="E4506">
        <v>95.7</v>
      </c>
      <c r="F4506">
        <v>97</v>
      </c>
      <c r="G4506">
        <v>0</v>
      </c>
      <c r="H4506">
        <v>0.9</v>
      </c>
      <c r="I4506">
        <v>0</v>
      </c>
      <c r="J4506">
        <v>2.2000000000000002</v>
      </c>
      <c r="K4506">
        <f t="shared" si="346"/>
        <v>6.1</v>
      </c>
      <c r="L4506">
        <f t="shared" si="344"/>
        <v>0.35300757193027671</v>
      </c>
      <c r="M4506">
        <f t="shared" si="345"/>
        <v>4.9672879744032343</v>
      </c>
      <c r="N4506" s="10" t="str" cm="1">
        <f t="array" ref="N4506">_xlfn.IFS(AND(C4506&lt;=0, C4506-M4506&lt;=2), "escarcha",AND(C4506&lt;=0, C4506-M4506&gt;2), "helada negra", AND(C4506&gt;0, M4506+2&gt;C4506), "rocío", TRUE, "sin riesgo")</f>
        <v>rocío</v>
      </c>
      <c r="O4506">
        <f t="shared" si="347"/>
        <v>0.77904263753374159</v>
      </c>
      <c r="P4506">
        <f t="shared" si="348"/>
        <v>11.239404122442899</v>
      </c>
      <c r="Q4506" s="10" t="str" cm="1">
        <f t="array" ref="Q4506">_xlfn.IFS(AND(D4506&lt;=0, D4506-P4506&lt;=2), "escarcha",AND(D4506&lt;=0, D4506-P4506&gt;2), "helada negra", AND(D4506&gt;0, P4506+2&gt;D4506), "rocío", TRUE, "sin riesgo")</f>
        <v>rocío</v>
      </c>
    </row>
    <row r="4507" spans="1:17" x14ac:dyDescent="0.35">
      <c r="A4507" s="2">
        <v>45852</v>
      </c>
      <c r="B4507" s="3" t="s">
        <v>71</v>
      </c>
      <c r="C4507">
        <v>6</v>
      </c>
      <c r="D4507">
        <v>12</v>
      </c>
      <c r="E4507">
        <v>96.4</v>
      </c>
      <c r="F4507">
        <v>97</v>
      </c>
      <c r="G4507">
        <v>0</v>
      </c>
      <c r="H4507">
        <v>0.7</v>
      </c>
      <c r="I4507">
        <v>0</v>
      </c>
      <c r="J4507">
        <v>2</v>
      </c>
      <c r="K4507">
        <f t="shared" si="346"/>
        <v>6</v>
      </c>
      <c r="L4507">
        <f t="shared" si="344"/>
        <v>0.38796659706111025</v>
      </c>
      <c r="M4507">
        <f t="shared" si="345"/>
        <v>5.4702801546846036</v>
      </c>
      <c r="N4507" s="10" t="str" cm="1">
        <f t="array" ref="N4507">_xlfn.IFS(AND(C4507&lt;=0, C4507-M4507&lt;=2), "escarcha",AND(C4507&lt;=0, C4507-M4507&gt;2), "helada negra", AND(C4507&gt;0, M4507+2&gt;C4507), "rocío", TRUE, "sin riesgo")</f>
        <v>rocío</v>
      </c>
      <c r="O4507">
        <f t="shared" si="347"/>
        <v>0.79882247382018479</v>
      </c>
      <c r="P4507">
        <f t="shared" si="348"/>
        <v>11.538319605578073</v>
      </c>
      <c r="Q4507" s="10" t="str" cm="1">
        <f t="array" ref="Q4507">_xlfn.IFS(AND(D4507&lt;=0, D4507-P4507&lt;=2), "escarcha",AND(D4507&lt;=0, D4507-P4507&gt;2), "helada negra", AND(D4507&gt;0, P4507+2&gt;D4507), "rocío", TRUE, "sin riesgo")</f>
        <v>rocío</v>
      </c>
    </row>
    <row r="4508" spans="1:17" x14ac:dyDescent="0.35">
      <c r="A4508" s="2">
        <v>45852</v>
      </c>
      <c r="B4508" s="3" t="s">
        <v>72</v>
      </c>
      <c r="C4508">
        <v>5.3</v>
      </c>
      <c r="D4508">
        <v>11.3</v>
      </c>
      <c r="E4508">
        <v>96.5</v>
      </c>
      <c r="F4508">
        <v>97</v>
      </c>
      <c r="G4508">
        <v>0</v>
      </c>
      <c r="H4508">
        <v>0.7</v>
      </c>
      <c r="I4508">
        <v>0</v>
      </c>
      <c r="J4508">
        <v>2</v>
      </c>
      <c r="K4508">
        <f t="shared" si="346"/>
        <v>6.0000000000000009</v>
      </c>
      <c r="L4508">
        <f t="shared" si="344"/>
        <v>0.34052044255496433</v>
      </c>
      <c r="M4508">
        <f t="shared" si="345"/>
        <v>4.7881157244859507</v>
      </c>
      <c r="N4508" s="10" t="str" cm="1">
        <f t="array" ref="N4508">_xlfn.IFS(AND(C4508&lt;=0, C4508-M4508&lt;=2), "escarcha",AND(C4508&lt;=0, C4508-M4508&gt;2), "helada negra", AND(C4508&gt;0, M4508+2&gt;C4508), "rocío", TRUE, "sin riesgo")</f>
        <v>rocío</v>
      </c>
      <c r="O4508">
        <f t="shared" si="347"/>
        <v>0.7525969378325833</v>
      </c>
      <c r="P4508">
        <f t="shared" si="348"/>
        <v>10.840848164715096</v>
      </c>
      <c r="Q4508" s="10" t="str" cm="1">
        <f t="array" ref="Q4508">_xlfn.IFS(AND(D4508&lt;=0, D4508-P4508&lt;=2), "escarcha",AND(D4508&lt;=0, D4508-P4508&gt;2), "helada negra", AND(D4508&gt;0, P4508+2&gt;D4508), "rocío", TRUE, "sin riesgo")</f>
        <v>rocío</v>
      </c>
    </row>
    <row r="4509" spans="1:17" x14ac:dyDescent="0.35">
      <c r="A4509" s="2">
        <v>45852</v>
      </c>
      <c r="B4509" s="3" t="s">
        <v>73</v>
      </c>
      <c r="C4509">
        <v>4.4000000000000004</v>
      </c>
      <c r="D4509">
        <v>10.7</v>
      </c>
      <c r="E4509">
        <v>96.6</v>
      </c>
      <c r="F4509">
        <v>97</v>
      </c>
      <c r="G4509">
        <v>0</v>
      </c>
      <c r="H4509">
        <v>0</v>
      </c>
      <c r="I4509">
        <v>0</v>
      </c>
      <c r="J4509">
        <v>0</v>
      </c>
      <c r="K4509">
        <f t="shared" si="346"/>
        <v>6.2999999999999989</v>
      </c>
      <c r="L4509">
        <f t="shared" si="344"/>
        <v>0.27881786657858654</v>
      </c>
      <c r="M4509">
        <f t="shared" si="345"/>
        <v>3.9065595974976488</v>
      </c>
      <c r="N4509" s="10" t="str" cm="1">
        <f t="array" ref="N4509">_xlfn.IFS(AND(C4509&lt;=0, C4509-M4509&lt;=2), "escarcha",AND(C4509&lt;=0, C4509-M4509&gt;2), "helada negra", AND(C4509&gt;0, M4509+2&gt;C4509), "rocío", TRUE, "sin riesgo")</f>
        <v>rocío</v>
      </c>
      <c r="O4509">
        <f t="shared" si="347"/>
        <v>0.71277205286052669</v>
      </c>
      <c r="P4509">
        <f t="shared" si="348"/>
        <v>10.243009984768021</v>
      </c>
      <c r="Q4509" s="10" t="str" cm="1">
        <f t="array" ref="Q4509">_xlfn.IFS(AND(D4509&lt;=0, D4509-P4509&lt;=2), "escarcha",AND(D4509&lt;=0, D4509-P4509&gt;2), "helada negra", AND(D4509&gt;0, P4509+2&gt;D4509), "rocío", TRUE, "sin riesgo")</f>
        <v>rocío</v>
      </c>
    </row>
    <row r="4510" spans="1:17" x14ac:dyDescent="0.35">
      <c r="A4510" s="2">
        <v>45852</v>
      </c>
      <c r="B4510" s="3" t="s">
        <v>74</v>
      </c>
      <c r="C4510">
        <v>4.2</v>
      </c>
      <c r="D4510">
        <v>10.3</v>
      </c>
      <c r="E4510">
        <v>96.7</v>
      </c>
      <c r="F4510">
        <v>98</v>
      </c>
      <c r="G4510">
        <v>0</v>
      </c>
      <c r="H4510">
        <v>1.2</v>
      </c>
      <c r="I4510">
        <v>0</v>
      </c>
      <c r="J4510">
        <v>1.8</v>
      </c>
      <c r="K4510">
        <f t="shared" si="346"/>
        <v>6.1000000000000005</v>
      </c>
      <c r="L4510">
        <f t="shared" si="344"/>
        <v>0.26584865248474743</v>
      </c>
      <c r="M4510">
        <f t="shared" si="345"/>
        <v>3.7220630897455367</v>
      </c>
      <c r="N4510" s="10" t="str" cm="1">
        <f t="array" ref="N4510">_xlfn.IFS(AND(C4510&lt;=0, C4510-M4510&lt;=2), "escarcha",AND(C4510&lt;=0, C4510-M4510&gt;2), "helada negra", AND(C4510&gt;0, M4510+2&gt;C4510), "rocío", TRUE, "sin riesgo")</f>
        <v>rocío</v>
      </c>
      <c r="O4510">
        <f t="shared" si="347"/>
        <v>0.69637383014202114</v>
      </c>
      <c r="P4510">
        <f t="shared" si="348"/>
        <v>9.9976627742578774</v>
      </c>
      <c r="Q4510" s="10" t="str" cm="1">
        <f t="array" ref="Q4510">_xlfn.IFS(AND(D4510&lt;=0, D4510-P4510&lt;=2), "escarcha",AND(D4510&lt;=0, D4510-P4510&gt;2), "helada negra", AND(D4510&gt;0, P4510+2&gt;D4510), "rocío", TRUE, "sin riesgo")</f>
        <v>rocío</v>
      </c>
    </row>
    <row r="4511" spans="1:17" x14ac:dyDescent="0.35">
      <c r="A4511" s="2">
        <v>45852</v>
      </c>
      <c r="B4511" s="3" t="s">
        <v>75</v>
      </c>
      <c r="C4511">
        <v>4.4000000000000004</v>
      </c>
      <c r="D4511">
        <v>10</v>
      </c>
      <c r="E4511">
        <v>96.8</v>
      </c>
      <c r="F4511">
        <v>98</v>
      </c>
      <c r="G4511">
        <v>0</v>
      </c>
      <c r="H4511">
        <v>0</v>
      </c>
      <c r="I4511">
        <v>0</v>
      </c>
      <c r="J4511">
        <v>0</v>
      </c>
      <c r="K4511">
        <f t="shared" si="346"/>
        <v>5.6</v>
      </c>
      <c r="L4511">
        <f t="shared" si="344"/>
        <v>0.28088611964264559</v>
      </c>
      <c r="M4511">
        <f t="shared" si="345"/>
        <v>3.936007511762373</v>
      </c>
      <c r="N4511" s="10" t="str" cm="1">
        <f t="array" ref="N4511">_xlfn.IFS(AND(C4511&lt;=0, C4511-M4511&lt;=2), "escarcha",AND(C4511&lt;=0, C4511-M4511&gt;2), "helada negra", AND(C4511&gt;0, M4511+2&gt;C4511), "rocío", TRUE, "sin riesgo")</f>
        <v>rocío</v>
      </c>
      <c r="O4511">
        <f t="shared" si="347"/>
        <v>0.6763274855373651</v>
      </c>
      <c r="P4511">
        <f t="shared" si="348"/>
        <v>9.6983779670494599</v>
      </c>
      <c r="Q4511" s="10" t="str" cm="1">
        <f t="array" ref="Q4511">_xlfn.IFS(AND(D4511&lt;=0, D4511-P4511&lt;=2), "escarcha",AND(D4511&lt;=0, D4511-P4511&gt;2), "helada negra", AND(D4511&gt;0, P4511+2&gt;D4511), "rocío", TRUE, "sin riesgo")</f>
        <v>rocío</v>
      </c>
    </row>
    <row r="4512" spans="1:17" x14ac:dyDescent="0.35">
      <c r="A4512" s="2">
        <v>45852</v>
      </c>
      <c r="B4512" s="3" t="s">
        <v>76</v>
      </c>
      <c r="C4512">
        <v>4.2</v>
      </c>
      <c r="D4512">
        <v>10.4</v>
      </c>
      <c r="E4512">
        <v>96.9</v>
      </c>
      <c r="F4512">
        <v>99</v>
      </c>
      <c r="G4512">
        <v>0</v>
      </c>
      <c r="H4512">
        <v>0.5</v>
      </c>
      <c r="I4512">
        <v>0</v>
      </c>
      <c r="J4512">
        <v>1.4</v>
      </c>
      <c r="K4512">
        <f t="shared" si="346"/>
        <v>6.2</v>
      </c>
      <c r="L4512">
        <f t="shared" ref="L4512:L4575" si="349">(LN(E4512/100))+((17.625*C4512)/(243.04+C4512))</f>
        <v>0.26791476892221938</v>
      </c>
      <c r="M4512">
        <f t="shared" ref="M4512:M4575" si="350">(243.04*L4512)/(17.625-L4512)</f>
        <v>3.7514366365079468</v>
      </c>
      <c r="N4512" s="10" t="str" cm="1">
        <f t="array" ref="N4512">_xlfn.IFS(AND(C4512&lt;=0, C4512-M4512&lt;=2), "escarcha",AND(C4512&lt;=0, C4512-M4512&gt;2), "helada negra", AND(C4512&gt;0, M4512+2&gt;C4512), "rocío", TRUE, "sin riesgo")</f>
        <v>rocío</v>
      </c>
      <c r="O4512">
        <f t="shared" si="347"/>
        <v>0.71319777020710462</v>
      </c>
      <c r="P4512">
        <f t="shared" si="348"/>
        <v>10.249385826294482</v>
      </c>
      <c r="Q4512" s="10" t="str" cm="1">
        <f t="array" ref="Q4512">_xlfn.IFS(AND(D4512&lt;=0, D4512-P4512&lt;=2), "escarcha",AND(D4512&lt;=0, D4512-P4512&gt;2), "helada negra", AND(D4512&gt;0, P4512+2&gt;D4512), "rocío", TRUE, "sin riesgo")</f>
        <v>rocío</v>
      </c>
    </row>
    <row r="4513" spans="1:17" x14ac:dyDescent="0.35">
      <c r="A4513" s="2">
        <v>45852</v>
      </c>
      <c r="B4513" s="3" t="s">
        <v>77</v>
      </c>
      <c r="C4513">
        <v>5.5</v>
      </c>
      <c r="D4513">
        <v>10.3</v>
      </c>
      <c r="E4513">
        <v>97.2</v>
      </c>
      <c r="F4513">
        <v>99</v>
      </c>
      <c r="G4513">
        <v>0</v>
      </c>
      <c r="H4513">
        <v>0</v>
      </c>
      <c r="I4513">
        <v>0</v>
      </c>
      <c r="J4513">
        <v>0</v>
      </c>
      <c r="K4513">
        <f t="shared" si="346"/>
        <v>4.8000000000000007</v>
      </c>
      <c r="L4513">
        <f t="shared" si="349"/>
        <v>0.36162828760914617</v>
      </c>
      <c r="M4513">
        <f t="shared" si="350"/>
        <v>5.0911340197490738</v>
      </c>
      <c r="N4513" s="10" t="str" cm="1">
        <f t="array" ref="N4513">_xlfn.IFS(AND(C4513&lt;=0, C4513-M4513&lt;=2), "escarcha",AND(C4513&lt;=0, C4513-M4513&gt;2), "helada negra", AND(C4513&gt;0, M4513+2&gt;C4513), "rocío", TRUE, "sin riesgo")</f>
        <v>rocío</v>
      </c>
      <c r="O4513">
        <f t="shared" si="347"/>
        <v>0.70652620160603918</v>
      </c>
      <c r="P4513">
        <f t="shared" si="348"/>
        <v>10.149504623439039</v>
      </c>
      <c r="Q4513" s="10" t="str" cm="1">
        <f t="array" ref="Q4513">_xlfn.IFS(AND(D4513&lt;=0, D4513-P4513&lt;=2), "escarcha",AND(D4513&lt;=0, D4513-P4513&gt;2), "helada negra", AND(D4513&gt;0, P4513+2&gt;D4513), "rocío", TRUE, "sin riesgo")</f>
        <v>rocío</v>
      </c>
    </row>
    <row r="4514" spans="1:17" x14ac:dyDescent="0.35">
      <c r="A4514" s="2">
        <v>45852</v>
      </c>
      <c r="B4514" s="3" t="s">
        <v>78</v>
      </c>
      <c r="C4514">
        <v>7.4</v>
      </c>
      <c r="D4514">
        <v>11.3</v>
      </c>
      <c r="E4514">
        <v>97.3</v>
      </c>
      <c r="F4514">
        <v>98</v>
      </c>
      <c r="G4514">
        <v>0</v>
      </c>
      <c r="H4514">
        <v>0</v>
      </c>
      <c r="I4514">
        <v>0</v>
      </c>
      <c r="J4514">
        <v>0</v>
      </c>
      <c r="K4514">
        <f t="shared" si="346"/>
        <v>3.9000000000000004</v>
      </c>
      <c r="L4514">
        <f t="shared" si="349"/>
        <v>0.49341222438259341</v>
      </c>
      <c r="M4514">
        <f t="shared" si="350"/>
        <v>6.9998711493992696</v>
      </c>
      <c r="N4514" s="10" t="str" cm="1">
        <f t="array" ref="N4514">_xlfn.IFS(AND(C4514&lt;=0, C4514-M4514&lt;=2), "escarcha",AND(C4514&lt;=0, C4514-M4514&gt;2), "helada negra", AND(C4514&gt;0, M4514+2&gt;C4514), "rocío", TRUE, "sin riesgo")</f>
        <v>rocío</v>
      </c>
      <c r="O4514">
        <f t="shared" si="347"/>
        <v>0.76285343799977234</v>
      </c>
      <c r="P4514">
        <f t="shared" si="348"/>
        <v>10.995272689023031</v>
      </c>
      <c r="Q4514" s="10" t="str" cm="1">
        <f t="array" ref="Q4514">_xlfn.IFS(AND(D4514&lt;=0, D4514-P4514&lt;=2), "escarcha",AND(D4514&lt;=0, D4514-P4514&gt;2), "helada negra", AND(D4514&gt;0, P4514+2&gt;D4514), "rocío", TRUE, "sin riesgo")</f>
        <v>rocío</v>
      </c>
    </row>
    <row r="4515" spans="1:17" x14ac:dyDescent="0.35">
      <c r="A4515" s="2">
        <v>45852</v>
      </c>
      <c r="B4515" s="3" t="s">
        <v>79</v>
      </c>
      <c r="C4515">
        <v>9.9</v>
      </c>
      <c r="D4515">
        <v>12.6</v>
      </c>
      <c r="E4515">
        <v>97.5</v>
      </c>
      <c r="F4515">
        <v>93</v>
      </c>
      <c r="G4515">
        <v>0</v>
      </c>
      <c r="H4515">
        <v>0.2</v>
      </c>
      <c r="I4515">
        <v>0</v>
      </c>
      <c r="J4515">
        <v>0.2</v>
      </c>
      <c r="K4515">
        <f t="shared" si="346"/>
        <v>2.6999999999999993</v>
      </c>
      <c r="L4515">
        <f t="shared" si="349"/>
        <v>0.66451970288785378</v>
      </c>
      <c r="M4515">
        <f t="shared" si="350"/>
        <v>9.5224230541020329</v>
      </c>
      <c r="N4515" s="10" t="str" cm="1">
        <f t="array" ref="N4515">_xlfn.IFS(AND(C4515&lt;=0, C4515-M4515&lt;=2), "escarcha",AND(C4515&lt;=0, C4515-M4515&gt;2), "helada negra", AND(C4515&gt;0, M4515+2&gt;C4515), "rocío", TRUE, "sin riesgo")</f>
        <v>rocío</v>
      </c>
      <c r="O4515">
        <f t="shared" si="347"/>
        <v>0.7961313882166432</v>
      </c>
      <c r="P4515">
        <f t="shared" si="348"/>
        <v>11.497610270526001</v>
      </c>
      <c r="Q4515" s="10" t="str" cm="1">
        <f t="array" ref="Q4515">_xlfn.IFS(AND(D4515&lt;=0, D4515-P4515&lt;=2), "escarcha",AND(D4515&lt;=0, D4515-P4515&gt;2), "helada negra", AND(D4515&gt;0, P4515+2&gt;D4515), "rocío", TRUE, "sin riesgo")</f>
        <v>rocío</v>
      </c>
    </row>
    <row r="4516" spans="1:17" x14ac:dyDescent="0.35">
      <c r="A4516" s="2">
        <v>45852</v>
      </c>
      <c r="B4516" s="3" t="s">
        <v>80</v>
      </c>
      <c r="C4516">
        <v>11.9</v>
      </c>
      <c r="D4516">
        <v>14.6</v>
      </c>
      <c r="E4516">
        <v>97.4</v>
      </c>
      <c r="F4516">
        <v>90</v>
      </c>
      <c r="G4516">
        <v>0</v>
      </c>
      <c r="H4516">
        <v>0.7</v>
      </c>
      <c r="I4516">
        <v>0</v>
      </c>
      <c r="J4516">
        <v>2.2999999999999998</v>
      </c>
      <c r="K4516">
        <f t="shared" si="346"/>
        <v>2.6999999999999993</v>
      </c>
      <c r="L4516">
        <f t="shared" si="349"/>
        <v>0.79634959961921203</v>
      </c>
      <c r="M4516">
        <f t="shared" si="350"/>
        <v>11.500910773395939</v>
      </c>
      <c r="N4516" s="10" t="str" cm="1">
        <f t="array" ref="N4516">_xlfn.IFS(AND(C4516&lt;=0, C4516-M4516&lt;=2), "escarcha",AND(C4516&lt;=0, C4516-M4516&gt;2), "helada negra", AND(C4516&gt;0, M4516+2&gt;C4516), "rocío", TRUE, "sin riesgo")</f>
        <v>rocío</v>
      </c>
      <c r="O4516">
        <f t="shared" si="347"/>
        <v>0.89341684810556443</v>
      </c>
      <c r="P4516">
        <f t="shared" si="348"/>
        <v>12.977614179862657</v>
      </c>
      <c r="Q4516" s="10" t="str" cm="1">
        <f t="array" ref="Q4516">_xlfn.IFS(AND(D4516&lt;=0, D4516-P4516&lt;=2), "escarcha",AND(D4516&lt;=0, D4516-P4516&gt;2), "helada negra", AND(D4516&gt;0, P4516+2&gt;D4516), "rocío", TRUE, "sin riesgo")</f>
        <v>rocío</v>
      </c>
    </row>
    <row r="4517" spans="1:17" x14ac:dyDescent="0.35">
      <c r="A4517" s="2">
        <v>45852</v>
      </c>
      <c r="B4517" s="3" t="s">
        <v>81</v>
      </c>
      <c r="C4517">
        <v>13.1</v>
      </c>
      <c r="D4517">
        <v>15.3</v>
      </c>
      <c r="E4517">
        <v>93.8</v>
      </c>
      <c r="F4517">
        <v>87</v>
      </c>
      <c r="G4517">
        <v>0</v>
      </c>
      <c r="H4517">
        <v>0.2</v>
      </c>
      <c r="I4517">
        <v>0</v>
      </c>
      <c r="J4517">
        <v>1.3</v>
      </c>
      <c r="K4517">
        <f t="shared" si="346"/>
        <v>2.2000000000000011</v>
      </c>
      <c r="L4517">
        <f t="shared" si="349"/>
        <v>0.83740600757386496</v>
      </c>
      <c r="M4517">
        <f t="shared" si="350"/>
        <v>12.123426154609964</v>
      </c>
      <c r="N4517" s="10" t="str" cm="1">
        <f t="array" ref="N4517">_xlfn.IFS(AND(C4517&lt;=0, C4517-M4517&lt;=2), "escarcha",AND(C4517&lt;=0, C4517-M4517&gt;2), "helada negra", AND(C4517&gt;0, M4517+2&gt;C4517), "rocío", TRUE, "sin riesgo")</f>
        <v>rocío</v>
      </c>
      <c r="O4517">
        <f t="shared" si="347"/>
        <v>0.90456583388194511</v>
      </c>
      <c r="P4517">
        <f t="shared" si="348"/>
        <v>13.148323666867379</v>
      </c>
      <c r="Q4517" s="10" t="str" cm="1">
        <f t="array" ref="Q4517">_xlfn.IFS(AND(D4517&lt;=0, D4517-P4517&lt;=2), "escarcha",AND(D4517&lt;=0, D4517-P4517&gt;2), "helada negra", AND(D4517&gt;0, P4517+2&gt;D4517), "rocío", TRUE, "sin riesgo")</f>
        <v>sin riesgo</v>
      </c>
    </row>
    <row r="4518" spans="1:17" x14ac:dyDescent="0.35">
      <c r="A4518" s="2">
        <v>45852</v>
      </c>
      <c r="B4518" s="3" t="s">
        <v>82</v>
      </c>
      <c r="C4518">
        <v>15.4</v>
      </c>
      <c r="D4518">
        <v>17.2</v>
      </c>
      <c r="E4518">
        <v>85.8</v>
      </c>
      <c r="F4518">
        <v>80</v>
      </c>
      <c r="G4518">
        <v>0</v>
      </c>
      <c r="H4518">
        <v>0.9</v>
      </c>
      <c r="I4518">
        <v>0</v>
      </c>
      <c r="J4518">
        <v>2.7</v>
      </c>
      <c r="K4518">
        <f t="shared" si="346"/>
        <v>1.7999999999999989</v>
      </c>
      <c r="L4518">
        <f t="shared" si="349"/>
        <v>0.89709259082001813</v>
      </c>
      <c r="M4518">
        <f t="shared" si="350"/>
        <v>13.033870760980331</v>
      </c>
      <c r="N4518" s="10" t="str" cm="1">
        <f t="array" ref="N4518">_xlfn.IFS(AND(C4518&lt;=0, C4518-M4518&lt;=2), "escarcha",AND(C4518&lt;=0, C4518-M4518&gt;2), "helada negra", AND(C4518&gt;0, M4518+2&gt;C4518), "rocío", TRUE, "sin riesgo")</f>
        <v>sin riesgo</v>
      </c>
      <c r="O4518">
        <f t="shared" si="347"/>
        <v>0.94174270752378586</v>
      </c>
      <c r="P4518">
        <f t="shared" si="348"/>
        <v>13.719212239195121</v>
      </c>
      <c r="Q4518" s="10" t="str" cm="1">
        <f t="array" ref="Q4518">_xlfn.IFS(AND(D4518&lt;=0, D4518-P4518&lt;=2), "escarcha",AND(D4518&lt;=0, D4518-P4518&gt;2), "helada negra", AND(D4518&gt;0, P4518+2&gt;D4518), "rocío", TRUE, "sin riesgo")</f>
        <v>sin riesgo</v>
      </c>
    </row>
    <row r="4519" spans="1:17" x14ac:dyDescent="0.35">
      <c r="A4519" s="2">
        <v>45852</v>
      </c>
      <c r="B4519" s="3" t="s">
        <v>83</v>
      </c>
      <c r="C4519">
        <v>18.2</v>
      </c>
      <c r="D4519">
        <v>17.600000000000001</v>
      </c>
      <c r="E4519">
        <v>77.8</v>
      </c>
      <c r="F4519">
        <v>78</v>
      </c>
      <c r="G4519">
        <v>0</v>
      </c>
      <c r="H4519">
        <v>3</v>
      </c>
      <c r="I4519">
        <v>0</v>
      </c>
      <c r="J4519">
        <v>5</v>
      </c>
      <c r="K4519">
        <f t="shared" si="346"/>
        <v>0.59999999999999787</v>
      </c>
      <c r="L4519">
        <f t="shared" si="349"/>
        <v>0.97686513587149559</v>
      </c>
      <c r="M4519">
        <f t="shared" si="350"/>
        <v>14.260894962700471</v>
      </c>
      <c r="N4519" s="10" t="str" cm="1">
        <f t="array" ref="N4519">_xlfn.IFS(AND(C4519&lt;=0, C4519-M4519&lt;=2), "escarcha",AND(C4519&lt;=0, C4519-M4519&gt;2), "helada negra", AND(C4519&gt;0, M4519+2&gt;C4519), "rocío", TRUE, "sin riesgo")</f>
        <v>sin riesgo</v>
      </c>
      <c r="O4519">
        <f t="shared" si="347"/>
        <v>0.94168597035159274</v>
      </c>
      <c r="P4519">
        <f t="shared" si="348"/>
        <v>13.718339043880862</v>
      </c>
      <c r="Q4519" s="10" t="str" cm="1">
        <f t="array" ref="Q4519">_xlfn.IFS(AND(D4519&lt;=0, D4519-P4519&lt;=2), "escarcha",AND(D4519&lt;=0, D4519-P4519&gt;2), "helada negra", AND(D4519&gt;0, P4519+2&gt;D4519), "rocío", TRUE, "sin riesgo")</f>
        <v>sin riesgo</v>
      </c>
    </row>
    <row r="4520" spans="1:17" x14ac:dyDescent="0.35">
      <c r="A4520" s="2">
        <v>45852</v>
      </c>
      <c r="B4520" s="3" t="s">
        <v>84</v>
      </c>
      <c r="C4520">
        <v>18.8</v>
      </c>
      <c r="D4520">
        <v>17.899999999999999</v>
      </c>
      <c r="E4520">
        <v>76</v>
      </c>
      <c r="F4520">
        <v>76</v>
      </c>
      <c r="G4520">
        <v>0</v>
      </c>
      <c r="H4520">
        <v>1.6</v>
      </c>
      <c r="I4520">
        <v>0</v>
      </c>
      <c r="J4520">
        <v>3.2</v>
      </c>
      <c r="K4520">
        <f t="shared" si="346"/>
        <v>0.90000000000000213</v>
      </c>
      <c r="L4520">
        <f t="shared" si="349"/>
        <v>0.99103061534315273</v>
      </c>
      <c r="M4520">
        <f t="shared" si="350"/>
        <v>14.480012267857658</v>
      </c>
      <c r="N4520" s="10" t="str" cm="1">
        <f t="array" ref="N4520">_xlfn.IFS(AND(C4520&lt;=0, C4520-M4520&lt;=2), "escarcha",AND(C4520&lt;=0, C4520-M4520&gt;2), "helada negra", AND(C4520&gt;0, M4520+2&gt;C4520), "rocío", TRUE, "sin riesgo")</f>
        <v>sin riesgo</v>
      </c>
      <c r="O4520">
        <f t="shared" si="347"/>
        <v>0.93460546287492385</v>
      </c>
      <c r="P4520">
        <f t="shared" si="348"/>
        <v>13.609415355153583</v>
      </c>
      <c r="Q4520" s="10" t="str" cm="1">
        <f t="array" ref="Q4520">_xlfn.IFS(AND(D4520&lt;=0, D4520-P4520&lt;=2), "escarcha",AND(D4520&lt;=0, D4520-P4520&gt;2), "helada negra", AND(D4520&gt;0, P4520+2&gt;D4520), "rocío", TRUE, "sin riesgo")</f>
        <v>sin riesgo</v>
      </c>
    </row>
    <row r="4521" spans="1:17" x14ac:dyDescent="0.35">
      <c r="A4521" s="2">
        <v>45852</v>
      </c>
      <c r="B4521" s="3" t="s">
        <v>85</v>
      </c>
      <c r="C4521">
        <v>20.5</v>
      </c>
      <c r="D4521">
        <v>21.2</v>
      </c>
      <c r="E4521">
        <v>68.2</v>
      </c>
      <c r="F4521">
        <v>64</v>
      </c>
      <c r="G4521">
        <v>0</v>
      </c>
      <c r="H4521">
        <v>2.5</v>
      </c>
      <c r="I4521">
        <v>0</v>
      </c>
      <c r="J4521">
        <v>5.4</v>
      </c>
      <c r="K4521">
        <f t="shared" si="346"/>
        <v>0.69999999999999929</v>
      </c>
      <c r="L4521">
        <f t="shared" si="349"/>
        <v>0.98827119148938936</v>
      </c>
      <c r="M4521">
        <f t="shared" si="350"/>
        <v>14.437299131588354</v>
      </c>
      <c r="N4521" s="10" t="str" cm="1">
        <f t="array" ref="N4521">_xlfn.IFS(AND(C4521&lt;=0, C4521-M4521&lt;=2), "escarcha",AND(C4521&lt;=0, C4521-M4521&gt;2), "helada negra", AND(C4521&gt;0, M4521+2&gt;C4521), "rocío", TRUE, "sin riesgo")</f>
        <v>sin riesgo</v>
      </c>
      <c r="O4521">
        <f t="shared" si="347"/>
        <v>0.96776830154960036</v>
      </c>
      <c r="P4521">
        <f t="shared" si="348"/>
        <v>14.120377999574552</v>
      </c>
      <c r="Q4521" s="10" t="str" cm="1">
        <f t="array" ref="Q4521">_xlfn.IFS(AND(D4521&lt;=0, D4521-P4521&lt;=2), "escarcha",AND(D4521&lt;=0, D4521-P4521&gt;2), "helada negra", AND(D4521&gt;0, P4521+2&gt;D4521), "rocío", TRUE, "sin riesgo")</f>
        <v>sin riesgo</v>
      </c>
    </row>
    <row r="4522" spans="1:17" x14ac:dyDescent="0.35">
      <c r="A4522" s="2">
        <v>45852</v>
      </c>
      <c r="B4522" s="3" t="s">
        <v>86</v>
      </c>
      <c r="C4522">
        <v>22.3</v>
      </c>
      <c r="D4522">
        <v>21.6</v>
      </c>
      <c r="E4522">
        <v>61.2</v>
      </c>
      <c r="F4522">
        <v>60</v>
      </c>
      <c r="G4522">
        <v>0</v>
      </c>
      <c r="H4522">
        <v>3.8</v>
      </c>
      <c r="I4522">
        <v>4</v>
      </c>
      <c r="J4522">
        <v>5.9</v>
      </c>
      <c r="K4522">
        <f t="shared" si="346"/>
        <v>0.69999999999999929</v>
      </c>
      <c r="L4522">
        <f t="shared" si="349"/>
        <v>0.99023689649770263</v>
      </c>
      <c r="M4522">
        <f t="shared" si="350"/>
        <v>14.4677248378807</v>
      </c>
      <c r="N4522" s="10" t="str" cm="1">
        <f t="array" ref="N4522">_xlfn.IFS(AND(C4522&lt;=0, C4522-M4522&lt;=2), "escarcha",AND(C4522&lt;=0, C4522-M4522&gt;2), "helada negra", AND(C4522&gt;0, M4522+2&gt;C4522), "rocío", TRUE, "sin riesgo")</f>
        <v>sin riesgo</v>
      </c>
      <c r="O4522">
        <f t="shared" si="347"/>
        <v>0.92773241734646428</v>
      </c>
      <c r="P4522">
        <f t="shared" si="348"/>
        <v>13.503771536016311</v>
      </c>
      <c r="Q4522" s="10" t="str" cm="1">
        <f t="array" ref="Q4522">_xlfn.IFS(AND(D4522&lt;=0, D4522-P4522&lt;=2), "escarcha",AND(D4522&lt;=0, D4522-P4522&gt;2), "helada negra", AND(D4522&gt;0, P4522+2&gt;D4522), "rocío", TRUE, "sin riesgo")</f>
        <v>sin riesgo</v>
      </c>
    </row>
    <row r="4523" spans="1:17" x14ac:dyDescent="0.35">
      <c r="A4523" s="2">
        <v>45852</v>
      </c>
      <c r="B4523" s="3" t="s">
        <v>87</v>
      </c>
      <c r="C4523">
        <v>23.3</v>
      </c>
      <c r="D4523">
        <v>22.4</v>
      </c>
      <c r="E4523">
        <v>55.9</v>
      </c>
      <c r="F4523">
        <v>55</v>
      </c>
      <c r="G4523">
        <v>1</v>
      </c>
      <c r="H4523">
        <v>5.9</v>
      </c>
      <c r="I4523">
        <v>9</v>
      </c>
      <c r="J4523">
        <v>10.3</v>
      </c>
      <c r="K4523">
        <f t="shared" si="346"/>
        <v>0.90000000000000213</v>
      </c>
      <c r="L4523">
        <f t="shared" si="349"/>
        <v>0.96026736380576228</v>
      </c>
      <c r="M4523">
        <f t="shared" si="350"/>
        <v>14.004627928591283</v>
      </c>
      <c r="N4523" s="10" t="str" cm="1">
        <f t="array" ref="N4523">_xlfn.IFS(AND(C4523&lt;=0, C4523-M4523&lt;=2), "escarcha",AND(C4523&lt;=0, C4523-M4523&gt;2), "helada negra", AND(C4523&gt;0, M4523+2&gt;C4523), "rocío", TRUE, "sin riesgo")</f>
        <v>sin riesgo</v>
      </c>
      <c r="O4523">
        <f t="shared" si="347"/>
        <v>0.88950477139627826</v>
      </c>
      <c r="P4523">
        <f t="shared" si="348"/>
        <v>12.917767695972046</v>
      </c>
      <c r="Q4523" s="10" t="str" cm="1">
        <f t="array" ref="Q4523">_xlfn.IFS(AND(D4523&lt;=0, D4523-P4523&lt;=2), "escarcha",AND(D4523&lt;=0, D4523-P4523&gt;2), "helada negra", AND(D4523&gt;0, P4523+2&gt;D4523), "rocío", TRUE, "sin riesgo")</f>
        <v>sin riesgo</v>
      </c>
    </row>
    <row r="4524" spans="1:17" x14ac:dyDescent="0.35">
      <c r="A4524" s="2">
        <v>45852</v>
      </c>
      <c r="B4524" s="3" t="s">
        <v>88</v>
      </c>
      <c r="C4524">
        <v>24.1</v>
      </c>
      <c r="D4524">
        <v>23.5</v>
      </c>
      <c r="E4524">
        <v>45.2</v>
      </c>
      <c r="F4524">
        <v>46</v>
      </c>
      <c r="G4524">
        <v>3</v>
      </c>
      <c r="H4524">
        <v>5</v>
      </c>
      <c r="I4524">
        <v>10</v>
      </c>
      <c r="J4524">
        <v>10.7</v>
      </c>
      <c r="K4524">
        <f t="shared" si="346"/>
        <v>0.60000000000000142</v>
      </c>
      <c r="L4524">
        <f t="shared" si="349"/>
        <v>0.79596396006997905</v>
      </c>
      <c r="M4524">
        <f t="shared" si="350"/>
        <v>11.495077935326123</v>
      </c>
      <c r="N4524" s="10" t="str" cm="1">
        <f t="array" ref="N4524">_xlfn.IFS(AND(C4524&lt;=0, C4524-M4524&lt;=2), "escarcha",AND(C4524&lt;=0, C4524-M4524&gt;2), "helada negra", AND(C4524&gt;0, M4524+2&gt;C4524), "rocío", TRUE, "sin riesgo")</f>
        <v>sin riesgo</v>
      </c>
      <c r="O4524">
        <f t="shared" si="347"/>
        <v>0.77741245759337274</v>
      </c>
      <c r="P4524">
        <f t="shared" si="348"/>
        <v>11.214799936068678</v>
      </c>
      <c r="Q4524" s="10" t="str" cm="1">
        <f t="array" ref="Q4524">_xlfn.IFS(AND(D4524&lt;=0, D4524-P4524&lt;=2), "escarcha",AND(D4524&lt;=0, D4524-P4524&gt;2), "helada negra", AND(D4524&gt;0, P4524+2&gt;D4524), "rocío", TRUE, "sin riesgo")</f>
        <v>sin riesgo</v>
      </c>
    </row>
    <row r="4525" spans="1:17" x14ac:dyDescent="0.35">
      <c r="A4525" s="2">
        <v>45852</v>
      </c>
      <c r="B4525" s="3" t="s">
        <v>89</v>
      </c>
      <c r="C4525">
        <v>24.7</v>
      </c>
      <c r="D4525">
        <v>23.9</v>
      </c>
      <c r="E4525">
        <v>47</v>
      </c>
      <c r="F4525">
        <v>42</v>
      </c>
      <c r="G4525">
        <v>0</v>
      </c>
      <c r="H4525">
        <v>6.8</v>
      </c>
      <c r="I4525">
        <v>4</v>
      </c>
      <c r="J4525">
        <v>14.2</v>
      </c>
      <c r="K4525">
        <f t="shared" si="346"/>
        <v>0.80000000000000071</v>
      </c>
      <c r="L4525">
        <f t="shared" si="349"/>
        <v>0.87094850707925386</v>
      </c>
      <c r="M4525">
        <f t="shared" si="350"/>
        <v>12.634276864314469</v>
      </c>
      <c r="N4525" s="10" t="str" cm="1">
        <f t="array" ref="N4525">_xlfn.IFS(AND(C4525&lt;=0, C4525-M4525&lt;=2), "escarcha",AND(C4525&lt;=0, C4525-M4525&gt;2), "helada negra", AND(C4525&gt;0, M4525+2&gt;C4525), "rocío", TRUE, "sin riesgo")</f>
        <v>sin riesgo</v>
      </c>
      <c r="O4525">
        <f t="shared" si="347"/>
        <v>0.71052258356522502</v>
      </c>
      <c r="P4525">
        <f t="shared" si="348"/>
        <v>10.209325683447029</v>
      </c>
      <c r="Q4525" s="10" t="str" cm="1">
        <f t="array" ref="Q4525">_xlfn.IFS(AND(D4525&lt;=0, D4525-P4525&lt;=2), "escarcha",AND(D4525&lt;=0, D4525-P4525&gt;2), "helada negra", AND(D4525&gt;0, P4525+2&gt;D4525), "rocío", TRUE, "sin riesgo")</f>
        <v>sin riesgo</v>
      </c>
    </row>
    <row r="4526" spans="1:17" x14ac:dyDescent="0.35">
      <c r="A4526" s="2">
        <v>45852</v>
      </c>
      <c r="B4526" s="3" t="s">
        <v>90</v>
      </c>
      <c r="C4526">
        <v>25.8</v>
      </c>
      <c r="D4526">
        <v>24.8</v>
      </c>
      <c r="E4526">
        <v>43.9</v>
      </c>
      <c r="F4526">
        <v>39</v>
      </c>
      <c r="G4526">
        <v>5</v>
      </c>
      <c r="H4526">
        <v>8.1999999999999993</v>
      </c>
      <c r="I4526">
        <v>15</v>
      </c>
      <c r="J4526">
        <v>14.5</v>
      </c>
      <c r="K4526">
        <f t="shared" si="346"/>
        <v>1</v>
      </c>
      <c r="L4526">
        <f t="shared" si="349"/>
        <v>0.86817770052660104</v>
      </c>
      <c r="M4526">
        <f t="shared" si="350"/>
        <v>12.592000115834377</v>
      </c>
      <c r="N4526" s="10" t="str" cm="1">
        <f t="array" ref="N4526">_xlfn.IFS(AND(C4526&lt;=0, C4526-M4526&lt;=2), "escarcha",AND(C4526&lt;=0, C4526-M4526&gt;2), "helada negra", AND(C4526&gt;0, M4526+2&gt;C4526), "rocío", TRUE, "sin riesgo")</f>
        <v>sin riesgo</v>
      </c>
      <c r="O4526">
        <f t="shared" si="347"/>
        <v>0.69033590458599969</v>
      </c>
      <c r="P4526">
        <f t="shared" si="348"/>
        <v>9.9074441220252432</v>
      </c>
      <c r="Q4526" s="10" t="str" cm="1">
        <f t="array" ref="Q4526">_xlfn.IFS(AND(D4526&lt;=0, D4526-P4526&lt;=2), "escarcha",AND(D4526&lt;=0, D4526-P4526&gt;2), "helada negra", AND(D4526&gt;0, P4526+2&gt;D4526), "rocío", TRUE, "sin riesgo")</f>
        <v>sin riesgo</v>
      </c>
    </row>
    <row r="4527" spans="1:17" x14ac:dyDescent="0.35">
      <c r="A4527" s="2">
        <v>45852</v>
      </c>
      <c r="B4527" s="3" t="s">
        <v>91</v>
      </c>
      <c r="C4527">
        <v>26</v>
      </c>
      <c r="D4527">
        <v>25.5</v>
      </c>
      <c r="E4527">
        <v>38</v>
      </c>
      <c r="F4527">
        <v>34</v>
      </c>
      <c r="G4527">
        <v>5</v>
      </c>
      <c r="H4527">
        <v>8.3000000000000007</v>
      </c>
      <c r="I4527">
        <v>15</v>
      </c>
      <c r="J4527">
        <v>15.2</v>
      </c>
      <c r="K4527">
        <f t="shared" si="346"/>
        <v>0.5</v>
      </c>
      <c r="L4527">
        <f t="shared" si="349"/>
        <v>0.73569429666425357</v>
      </c>
      <c r="M4527">
        <f t="shared" si="350"/>
        <v>10.586766857205113</v>
      </c>
      <c r="N4527" s="10" t="str" cm="1">
        <f t="array" ref="N4527">_xlfn.IFS(AND(C4527&lt;=0, C4527-M4527&lt;=2), "escarcha",AND(C4527&lt;=0, C4527-M4527&gt;2), "helada negra", AND(C4527&gt;0, M4527+2&gt;C4527), "rocío", TRUE, "sin riesgo")</f>
        <v>sin riesgo</v>
      </c>
      <c r="O4527">
        <f t="shared" si="347"/>
        <v>0.59482368933932395</v>
      </c>
      <c r="P4527">
        <f t="shared" si="348"/>
        <v>8.4888110856804708</v>
      </c>
      <c r="Q4527" s="10" t="str" cm="1">
        <f t="array" ref="Q4527">_xlfn.IFS(AND(D4527&lt;=0, D4527-P4527&lt;=2), "escarcha",AND(D4527&lt;=0, D4527-P4527&gt;2), "helada negra", AND(D4527&gt;0, P4527+2&gt;D4527), "rocío", TRUE, "sin riesgo")</f>
        <v>sin riesgo</v>
      </c>
    </row>
    <row r="4528" spans="1:17" x14ac:dyDescent="0.35">
      <c r="A4528" s="2">
        <v>45852</v>
      </c>
      <c r="B4528" s="3" t="s">
        <v>92</v>
      </c>
      <c r="C4528">
        <v>26.3</v>
      </c>
      <c r="D4528">
        <v>25.2</v>
      </c>
      <c r="E4528">
        <v>36.700000000000003</v>
      </c>
      <c r="F4528">
        <v>35</v>
      </c>
      <c r="G4528">
        <v>1</v>
      </c>
      <c r="H4528">
        <v>9.1999999999999993</v>
      </c>
      <c r="I4528">
        <v>9</v>
      </c>
      <c r="J4528">
        <v>15.8</v>
      </c>
      <c r="K4528">
        <f t="shared" si="346"/>
        <v>1.1000000000000014</v>
      </c>
      <c r="L4528">
        <f t="shared" si="349"/>
        <v>0.71861904401117283</v>
      </c>
      <c r="M4528">
        <f t="shared" si="350"/>
        <v>10.330606704719216</v>
      </c>
      <c r="N4528" s="10" t="str" cm="1">
        <f t="array" ref="N4528">_xlfn.IFS(AND(C4528&lt;=0, C4528-M4528&lt;=2), "escarcha",AND(C4528&lt;=0, C4528-M4528&gt;2), "helada negra", AND(C4528&gt;0, M4528+2&gt;C4528), "rocío", TRUE, "sin riesgo")</f>
        <v>sin riesgo</v>
      </c>
      <c r="O4528">
        <f t="shared" si="347"/>
        <v>0.60597119491677076</v>
      </c>
      <c r="P4528">
        <f t="shared" si="348"/>
        <v>8.6535630733866498</v>
      </c>
      <c r="Q4528" s="10" t="str" cm="1">
        <f t="array" ref="Q4528">_xlfn.IFS(AND(D4528&lt;=0, D4528-P4528&lt;=2), "escarcha",AND(D4528&lt;=0, D4528-P4528&gt;2), "helada negra", AND(D4528&gt;0, P4528+2&gt;D4528), "rocío", TRUE, "sin riesgo")</f>
        <v>sin riesgo</v>
      </c>
    </row>
    <row r="4529" spans="1:17" x14ac:dyDescent="0.35">
      <c r="A4529" s="2">
        <v>45852</v>
      </c>
      <c r="B4529" s="3" t="s">
        <v>93</v>
      </c>
      <c r="C4529">
        <v>26.3</v>
      </c>
      <c r="D4529">
        <v>26.6</v>
      </c>
      <c r="E4529">
        <v>39.1</v>
      </c>
      <c r="F4529">
        <v>36</v>
      </c>
      <c r="G4529">
        <v>2</v>
      </c>
      <c r="H4529">
        <v>12.4</v>
      </c>
      <c r="I4529">
        <v>15</v>
      </c>
      <c r="J4529">
        <v>22.2</v>
      </c>
      <c r="K4529">
        <f t="shared" si="346"/>
        <v>0.30000000000000071</v>
      </c>
      <c r="L4529">
        <f t="shared" si="349"/>
        <v>0.78196475594196824</v>
      </c>
      <c r="M4529">
        <f t="shared" si="350"/>
        <v>11.283519361581948</v>
      </c>
      <c r="N4529" s="10" t="str" cm="1">
        <f t="array" ref="N4529">_xlfn.IFS(AND(C4529&lt;=0, C4529-M4529&lt;=2), "escarcha",AND(C4529&lt;=0, C4529-M4529&gt;2), "helada negra", AND(C4529&gt;0, M4529+2&gt;C4529), "rocío", TRUE, "sin riesgo")</f>
        <v>sin riesgo</v>
      </c>
      <c r="O4529">
        <f t="shared" si="347"/>
        <v>0.717055917577053</v>
      </c>
      <c r="P4529">
        <f t="shared" si="348"/>
        <v>10.307182786882816</v>
      </c>
      <c r="Q4529" s="10" t="str" cm="1">
        <f t="array" ref="Q4529">_xlfn.IFS(AND(D4529&lt;=0, D4529-P4529&lt;=2), "escarcha",AND(D4529&lt;=0, D4529-P4529&gt;2), "helada negra", AND(D4529&gt;0, P4529+2&gt;D4529), "rocío", TRUE, "sin riesgo")</f>
        <v>sin riesgo</v>
      </c>
    </row>
    <row r="4530" spans="1:17" x14ac:dyDescent="0.35">
      <c r="A4530" s="2">
        <v>45852</v>
      </c>
      <c r="B4530" s="3" t="s">
        <v>94</v>
      </c>
      <c r="C4530">
        <v>27.2</v>
      </c>
      <c r="D4530">
        <v>26.1</v>
      </c>
      <c r="E4530">
        <v>42.2</v>
      </c>
      <c r="F4530">
        <v>41</v>
      </c>
      <c r="G4530">
        <v>0</v>
      </c>
      <c r="H4530">
        <v>9.6999999999999993</v>
      </c>
      <c r="I4530">
        <v>2</v>
      </c>
      <c r="J4530">
        <v>16.399999999999999</v>
      </c>
      <c r="K4530">
        <f t="shared" si="346"/>
        <v>1.0999999999999979</v>
      </c>
      <c r="L4530">
        <f t="shared" si="349"/>
        <v>0.91122872066666349</v>
      </c>
      <c r="M4530">
        <f t="shared" si="350"/>
        <v>13.25045225099308</v>
      </c>
      <c r="N4530" s="10" t="str" cm="1">
        <f t="array" ref="N4530">_xlfn.IFS(AND(C4530&lt;=0, C4530-M4530&lt;=2), "escarcha",AND(C4530&lt;=0, C4530-M4530&gt;2), "helada negra", AND(C4530&gt;0, M4530+2&gt;C4530), "rocío", TRUE, "sin riesgo")</f>
        <v>sin riesgo</v>
      </c>
      <c r="O4530">
        <f t="shared" si="347"/>
        <v>0.81759598044126669</v>
      </c>
      <c r="P4530">
        <f t="shared" si="348"/>
        <v>11.822678080160914</v>
      </c>
      <c r="Q4530" s="10" t="str" cm="1">
        <f t="array" ref="Q4530">_xlfn.IFS(AND(D4530&lt;=0, D4530-P4530&lt;=2), "escarcha",AND(D4530&lt;=0, D4530-P4530&gt;2), "helada negra", AND(D4530&gt;0, P4530+2&gt;D4530), "rocío", TRUE, "sin riesgo")</f>
        <v>sin riesgo</v>
      </c>
    </row>
    <row r="4531" spans="1:17" x14ac:dyDescent="0.35">
      <c r="A4531" s="2">
        <v>45852</v>
      </c>
      <c r="B4531" s="3" t="s">
        <v>95</v>
      </c>
      <c r="C4531">
        <v>26.7</v>
      </c>
      <c r="D4531">
        <v>26.3</v>
      </c>
      <c r="E4531">
        <v>44.2</v>
      </c>
      <c r="F4531">
        <v>40</v>
      </c>
      <c r="G4531">
        <v>1</v>
      </c>
      <c r="H4531">
        <v>7</v>
      </c>
      <c r="I4531">
        <v>8</v>
      </c>
      <c r="J4531">
        <v>11.2</v>
      </c>
      <c r="K4531">
        <f t="shared" si="346"/>
        <v>0.39999999999999858</v>
      </c>
      <c r="L4531">
        <f t="shared" si="349"/>
        <v>0.92815125172016244</v>
      </c>
      <c r="M4531">
        <f t="shared" si="350"/>
        <v>13.510206843151048</v>
      </c>
      <c r="N4531" s="10" t="str" cm="1">
        <f t="array" ref="N4531">_xlfn.IFS(AND(C4531&lt;=0, C4531-M4531&lt;=2), "escarcha",AND(C4531&lt;=0, C4531-M4531&gt;2), "helada negra", AND(C4531&gt;0, M4531+2&gt;C4531), "rocío", TRUE, "sin riesgo")</f>
        <v>sin riesgo</v>
      </c>
      <c r="O4531">
        <f t="shared" si="347"/>
        <v>0.80472174306458444</v>
      </c>
      <c r="P4531">
        <f t="shared" si="348"/>
        <v>11.627606240923768</v>
      </c>
      <c r="Q4531" s="10" t="str" cm="1">
        <f t="array" ref="Q4531">_xlfn.IFS(AND(D4531&lt;=0, D4531-P4531&lt;=2), "escarcha",AND(D4531&lt;=0, D4531-P4531&gt;2), "helada negra", AND(D4531&gt;0, P4531+2&gt;D4531), "rocío", TRUE, "sin riesgo")</f>
        <v>sin riesgo</v>
      </c>
    </row>
    <row r="4532" spans="1:17" x14ac:dyDescent="0.35">
      <c r="A4532" s="2">
        <v>45852</v>
      </c>
      <c r="B4532" s="3" t="s">
        <v>96</v>
      </c>
      <c r="C4532">
        <v>26.8</v>
      </c>
      <c r="D4532">
        <v>26.7</v>
      </c>
      <c r="E4532">
        <v>39.799999999999997</v>
      </c>
      <c r="F4532">
        <v>38</v>
      </c>
      <c r="G4532">
        <v>5</v>
      </c>
      <c r="H4532">
        <v>10.4</v>
      </c>
      <c r="I4532">
        <v>13</v>
      </c>
      <c r="J4532">
        <v>15.7</v>
      </c>
      <c r="K4532">
        <f t="shared" si="346"/>
        <v>0.10000000000000142</v>
      </c>
      <c r="L4532">
        <f t="shared" si="349"/>
        <v>0.82917849327532178</v>
      </c>
      <c r="M4532">
        <f t="shared" si="350"/>
        <v>11.998433117722083</v>
      </c>
      <c r="N4532" s="10" t="str" cm="1">
        <f t="array" ref="N4532">_xlfn.IFS(AND(C4532&lt;=0, C4532-M4532&lt;=2), "escarcha",AND(C4532&lt;=0, C4532-M4532&gt;2), "helada negra", AND(C4532&gt;0, M4532+2&gt;C4532), "rocío", TRUE, "sin riesgo")</f>
        <v>sin riesgo</v>
      </c>
      <c r="O4532">
        <f t="shared" si="347"/>
        <v>0.77701262236289581</v>
      </c>
      <c r="P4532">
        <f t="shared" si="348"/>
        <v>11.208765979356006</v>
      </c>
      <c r="Q4532" s="10" t="str" cm="1">
        <f t="array" ref="Q4532">_xlfn.IFS(AND(D4532&lt;=0, D4532-P4532&lt;=2), "escarcha",AND(D4532&lt;=0, D4532-P4532&gt;2), "helada negra", AND(D4532&gt;0, P4532+2&gt;D4532), "rocío", TRUE, "sin riesgo")</f>
        <v>sin riesgo</v>
      </c>
    </row>
    <row r="4533" spans="1:17" x14ac:dyDescent="0.35">
      <c r="A4533" s="2">
        <v>45852</v>
      </c>
      <c r="B4533" s="3" t="s">
        <v>97</v>
      </c>
      <c r="C4533">
        <v>27.5</v>
      </c>
      <c r="D4533">
        <v>26.5</v>
      </c>
      <c r="E4533">
        <v>39</v>
      </c>
      <c r="F4533">
        <v>37</v>
      </c>
      <c r="G4533">
        <v>1</v>
      </c>
      <c r="H4533">
        <v>7.5</v>
      </c>
      <c r="I4533">
        <v>9</v>
      </c>
      <c r="J4533">
        <v>11.5</v>
      </c>
      <c r="K4533">
        <f t="shared" si="346"/>
        <v>1</v>
      </c>
      <c r="L4533">
        <f t="shared" si="349"/>
        <v>0.84994723747577583</v>
      </c>
      <c r="M4533">
        <f t="shared" si="350"/>
        <v>12.3141893811265</v>
      </c>
      <c r="N4533" s="10" t="str" cm="1">
        <f t="array" ref="N4533">_xlfn.IFS(AND(C4533&lt;=0, C4533-M4533&lt;=2), "escarcha",AND(C4533&lt;=0, C4533-M4533&gt;2), "helada negra", AND(C4533&gt;0, M4533+2&gt;C4533), "rocío", TRUE, "sin riesgo")</f>
        <v>sin riesgo</v>
      </c>
      <c r="O4533">
        <f t="shared" si="347"/>
        <v>0.73856103822398966</v>
      </c>
      <c r="P4533">
        <f t="shared" si="348"/>
        <v>10.629824034319652</v>
      </c>
      <c r="Q4533" s="10" t="str" cm="1">
        <f t="array" ref="Q4533">_xlfn.IFS(AND(D4533&lt;=0, D4533-P4533&lt;=2), "escarcha",AND(D4533&lt;=0, D4533-P4533&gt;2), "helada negra", AND(D4533&gt;0, P4533+2&gt;D4533), "rocío", TRUE, "sin riesgo")</f>
        <v>sin riesgo</v>
      </c>
    </row>
    <row r="4534" spans="1:17" x14ac:dyDescent="0.35">
      <c r="A4534" s="2">
        <v>45852</v>
      </c>
      <c r="B4534" s="3" t="s">
        <v>98</v>
      </c>
      <c r="C4534">
        <v>26.8</v>
      </c>
      <c r="D4534">
        <v>26.4</v>
      </c>
      <c r="E4534">
        <v>37.6</v>
      </c>
      <c r="F4534">
        <v>39</v>
      </c>
      <c r="G4534">
        <v>0</v>
      </c>
      <c r="H4534">
        <v>7.1</v>
      </c>
      <c r="I4534">
        <v>5</v>
      </c>
      <c r="J4534">
        <v>12.9</v>
      </c>
      <c r="K4534">
        <f t="shared" si="346"/>
        <v>0.40000000000000213</v>
      </c>
      <c r="L4534">
        <f t="shared" si="349"/>
        <v>0.77231563138077874</v>
      </c>
      <c r="M4534">
        <f t="shared" si="350"/>
        <v>11.137904617753394</v>
      </c>
      <c r="N4534" s="10" t="str" cm="1">
        <f t="array" ref="N4534">_xlfn.IFS(AND(C4534&lt;=0, C4534-M4534&lt;=2), "escarcha",AND(C4534&lt;=0, C4534-M4534&gt;2), "helada negra", AND(C4534&gt;0, M4534+2&gt;C4534), "rocío", TRUE, "sin riesgo")</f>
        <v>sin riesgo</v>
      </c>
      <c r="O4534">
        <f t="shared" si="347"/>
        <v>0.78530654327694671</v>
      </c>
      <c r="P4534">
        <f t="shared" si="348"/>
        <v>11.333989111412839</v>
      </c>
      <c r="Q4534" s="10" t="str" cm="1">
        <f t="array" ref="Q4534">_xlfn.IFS(AND(D4534&lt;=0, D4534-P4534&lt;=2), "escarcha",AND(D4534&lt;=0, D4534-P4534&gt;2), "helada negra", AND(D4534&gt;0, P4534+2&gt;D4534), "rocío", TRUE, "sin riesgo")</f>
        <v>sin riesgo</v>
      </c>
    </row>
    <row r="4535" spans="1:17" x14ac:dyDescent="0.35">
      <c r="A4535" s="2">
        <v>45852</v>
      </c>
      <c r="B4535" s="3" t="s">
        <v>99</v>
      </c>
      <c r="C4535">
        <v>26.7</v>
      </c>
      <c r="D4535">
        <v>25.7</v>
      </c>
      <c r="E4535">
        <v>38.299999999999997</v>
      </c>
      <c r="F4535">
        <v>39</v>
      </c>
      <c r="G4535">
        <v>0</v>
      </c>
      <c r="H4535">
        <v>7.3</v>
      </c>
      <c r="I4535">
        <v>5</v>
      </c>
      <c r="J4535">
        <v>11.5</v>
      </c>
      <c r="K4535">
        <f t="shared" si="346"/>
        <v>1</v>
      </c>
      <c r="L4535">
        <f t="shared" si="349"/>
        <v>0.78487635882311024</v>
      </c>
      <c r="M4535">
        <f t="shared" si="350"/>
        <v>11.327491075061815</v>
      </c>
      <c r="N4535" s="10" t="str" cm="1">
        <f t="array" ref="N4535">_xlfn.IFS(AND(C4535&lt;=0, C4535-M4535&lt;=2), "escarcha",AND(C4535&lt;=0, C4535-M4535&gt;2), "helada negra", AND(C4535&gt;0, M4535+2&gt;C4535), "rocío", TRUE, "sin riesgo")</f>
        <v>sin riesgo</v>
      </c>
      <c r="O4535">
        <f t="shared" si="347"/>
        <v>0.74389603705604468</v>
      </c>
      <c r="P4535">
        <f t="shared" si="348"/>
        <v>10.70999226371516</v>
      </c>
      <c r="Q4535" s="10" t="str" cm="1">
        <f t="array" ref="Q4535">_xlfn.IFS(AND(D4535&lt;=0, D4535-P4535&lt;=2), "escarcha",AND(D4535&lt;=0, D4535-P4535&gt;2), "helada negra", AND(D4535&gt;0, P4535+2&gt;D4535), "rocío", TRUE, "sin riesgo")</f>
        <v>sin riesgo</v>
      </c>
    </row>
    <row r="4536" spans="1:17" x14ac:dyDescent="0.35">
      <c r="A4536" s="2">
        <v>45852</v>
      </c>
      <c r="B4536" s="3" t="s">
        <v>100</v>
      </c>
      <c r="C4536">
        <v>26.7</v>
      </c>
      <c r="D4536">
        <v>23.6</v>
      </c>
      <c r="E4536">
        <v>38.1</v>
      </c>
      <c r="F4536">
        <v>51</v>
      </c>
      <c r="G4536">
        <v>1</v>
      </c>
      <c r="H4536">
        <v>5.5</v>
      </c>
      <c r="I4536">
        <v>9</v>
      </c>
      <c r="J4536">
        <v>9.6</v>
      </c>
      <c r="K4536">
        <f t="shared" si="346"/>
        <v>3.0999999999999979</v>
      </c>
      <c r="L4536">
        <f t="shared" si="349"/>
        <v>0.77964074476916534</v>
      </c>
      <c r="M4536">
        <f t="shared" si="350"/>
        <v>11.248432505223017</v>
      </c>
      <c r="N4536" s="10" t="str" cm="1">
        <f t="array" ref="N4536">_xlfn.IFS(AND(C4536&lt;=0, C4536-M4536&lt;=2), "escarcha",AND(C4536&lt;=0, C4536-M4536&gt;2), "helada negra", AND(C4536&gt;0, M4536+2&gt;C4536), "rocío", TRUE, "sin riesgo")</f>
        <v>sin riesgo</v>
      </c>
      <c r="O4536">
        <f t="shared" si="347"/>
        <v>0.88662394358591956</v>
      </c>
      <c r="P4536">
        <f t="shared" si="348"/>
        <v>12.873715020075013</v>
      </c>
      <c r="Q4536" s="10" t="str" cm="1">
        <f t="array" ref="Q4536">_xlfn.IFS(AND(D4536&lt;=0, D4536-P4536&lt;=2), "escarcha",AND(D4536&lt;=0, D4536-P4536&gt;2), "helada negra", AND(D4536&gt;0, P4536+2&gt;D4536), "rocío", TRUE, "sin riesgo")</f>
        <v>sin riesgo</v>
      </c>
    </row>
    <row r="4537" spans="1:17" x14ac:dyDescent="0.35">
      <c r="A4537" s="2">
        <v>45852</v>
      </c>
      <c r="B4537" s="3" t="s">
        <v>101</v>
      </c>
      <c r="C4537">
        <v>24.4</v>
      </c>
      <c r="D4537">
        <v>21.2</v>
      </c>
      <c r="E4537">
        <v>50.6</v>
      </c>
      <c r="F4537">
        <v>59</v>
      </c>
      <c r="G4537">
        <v>0</v>
      </c>
      <c r="H4537">
        <v>5.8</v>
      </c>
      <c r="I4537">
        <v>0</v>
      </c>
      <c r="J4537">
        <v>14.8</v>
      </c>
      <c r="K4537">
        <f t="shared" si="346"/>
        <v>3.1999999999999993</v>
      </c>
      <c r="L4537">
        <f t="shared" si="349"/>
        <v>0.92680562003910039</v>
      </c>
      <c r="M4537">
        <f t="shared" si="350"/>
        <v>13.489532626630641</v>
      </c>
      <c r="N4537" s="10" t="str" cm="1">
        <f t="array" ref="N4537">_xlfn.IFS(AND(C4537&lt;=0, C4537-M4537&lt;=2), "escarcha",AND(C4537&lt;=0, C4537-M4537&gt;2), "helada negra", AND(C4537&gt;0, M4537+2&gt;C4537), "rocío", TRUE, "sin riesgo")</f>
        <v>sin riesgo</v>
      </c>
      <c r="O4537">
        <f t="shared" si="347"/>
        <v>0.8864226620956478</v>
      </c>
      <c r="P4537">
        <f t="shared" si="348"/>
        <v>12.870637656156896</v>
      </c>
      <c r="Q4537" s="10" t="str" cm="1">
        <f t="array" ref="Q4537">_xlfn.IFS(AND(D4537&lt;=0, D4537-P4537&lt;=2), "escarcha",AND(D4537&lt;=0, D4537-P4537&gt;2), "helada negra", AND(D4537&gt;0, P4537+2&gt;D4537), "rocío", TRUE, "sin riesgo")</f>
        <v>sin riesgo</v>
      </c>
    </row>
    <row r="4538" spans="1:17" x14ac:dyDescent="0.35">
      <c r="A4538" s="2">
        <v>45852</v>
      </c>
      <c r="B4538" s="3" t="s">
        <v>102</v>
      </c>
      <c r="C4538">
        <v>21.5</v>
      </c>
      <c r="D4538">
        <v>19.3</v>
      </c>
      <c r="E4538">
        <v>59.9</v>
      </c>
      <c r="F4538">
        <v>66</v>
      </c>
      <c r="G4538">
        <v>12</v>
      </c>
      <c r="H4538">
        <v>11.1</v>
      </c>
      <c r="I4538">
        <v>19</v>
      </c>
      <c r="J4538">
        <v>19.3</v>
      </c>
      <c r="K4538">
        <f t="shared" si="346"/>
        <v>2.1999999999999993</v>
      </c>
      <c r="L4538">
        <f t="shared" si="349"/>
        <v>0.9199456477792638</v>
      </c>
      <c r="M4538">
        <f t="shared" si="350"/>
        <v>13.384188133847619</v>
      </c>
      <c r="N4538" s="10" t="str" cm="1">
        <f t="array" ref="N4538">_xlfn.IFS(AND(C4538&lt;=0, C4538-M4538&lt;=2), "escarcha",AND(C4538&lt;=0, C4538-M4538&gt;2), "helada negra", AND(C4538&gt;0, M4538+2&gt;C4538), "rocío", TRUE, "sin riesgo")</f>
        <v>sin riesgo</v>
      </c>
      <c r="O4538">
        <f t="shared" si="347"/>
        <v>0.88113203640732118</v>
      </c>
      <c r="P4538">
        <f t="shared" si="348"/>
        <v>12.78977656740228</v>
      </c>
      <c r="Q4538" s="10" t="str" cm="1">
        <f t="array" ref="Q4538">_xlfn.IFS(AND(D4538&lt;=0, D4538-P4538&lt;=2), "escarcha",AND(D4538&lt;=0, D4538-P4538&gt;2), "helada negra", AND(D4538&gt;0, P4538+2&gt;D4538), "rocío", TRUE, "sin riesgo")</f>
        <v>sin riesgo</v>
      </c>
    </row>
    <row r="4539" spans="1:17" x14ac:dyDescent="0.35">
      <c r="A4539" s="2">
        <v>45852</v>
      </c>
      <c r="B4539" s="3" t="s">
        <v>103</v>
      </c>
      <c r="C4539">
        <v>20</v>
      </c>
      <c r="D4539">
        <v>18.3</v>
      </c>
      <c r="E4539">
        <v>66.099999999999994</v>
      </c>
      <c r="F4539">
        <v>71</v>
      </c>
      <c r="G4539">
        <v>2</v>
      </c>
      <c r="H4539">
        <v>11.5</v>
      </c>
      <c r="I4539">
        <v>8</v>
      </c>
      <c r="J4539">
        <v>18.5</v>
      </c>
      <c r="K4539">
        <f t="shared" si="346"/>
        <v>1.6999999999999993</v>
      </c>
      <c r="L4539">
        <f t="shared" si="349"/>
        <v>0.92609892583305298</v>
      </c>
      <c r="M4539">
        <f t="shared" si="350"/>
        <v>13.478676347311294</v>
      </c>
      <c r="N4539" s="10" t="str" cm="1">
        <f t="array" ref="N4539">_xlfn.IFS(AND(C4539&lt;=0, C4539-M4539&lt;=2), "escarcha",AND(C4539&lt;=0, C4539-M4539&gt;2), "helada negra", AND(C4539&gt;0, M4539+2&gt;C4539), "rocío", TRUE, "sin riesgo")</f>
        <v>sin riesgo</v>
      </c>
      <c r="O4539">
        <f t="shared" si="347"/>
        <v>0.8916778245192073</v>
      </c>
      <c r="P4539">
        <f t="shared" si="348"/>
        <v>12.95100734919791</v>
      </c>
      <c r="Q4539" s="10" t="str" cm="1">
        <f t="array" ref="Q4539">_xlfn.IFS(AND(D4539&lt;=0, D4539-P4539&lt;=2), "escarcha",AND(D4539&lt;=0, D4539-P4539&gt;2), "helada negra", AND(D4539&gt;0, P4539+2&gt;D4539), "rocío", TRUE, "sin riesgo")</f>
        <v>sin riesgo</v>
      </c>
    </row>
    <row r="4540" spans="1:17" x14ac:dyDescent="0.35">
      <c r="A4540" s="2">
        <v>45852</v>
      </c>
      <c r="B4540" s="3" t="s">
        <v>104</v>
      </c>
      <c r="C4540">
        <v>18.399999999999999</v>
      </c>
      <c r="D4540">
        <v>16.7</v>
      </c>
      <c r="E4540">
        <v>71.7</v>
      </c>
      <c r="F4540">
        <v>77</v>
      </c>
      <c r="G4540">
        <v>0</v>
      </c>
      <c r="H4540">
        <v>9.6</v>
      </c>
      <c r="I4540">
        <v>0</v>
      </c>
      <c r="J4540">
        <v>14.4</v>
      </c>
      <c r="K4540">
        <f t="shared" si="346"/>
        <v>1.6999999999999993</v>
      </c>
      <c r="L4540">
        <f t="shared" si="349"/>
        <v>0.90775813811687123</v>
      </c>
      <c r="M4540">
        <f t="shared" si="350"/>
        <v>13.197245078505569</v>
      </c>
      <c r="N4540" s="10" t="str" cm="1">
        <f t="array" ref="N4540">_xlfn.IFS(AND(C4540&lt;=0, C4540-M4540&lt;=2), "escarcha",AND(C4540&lt;=0, C4540-M4540&gt;2), "helada negra", AND(C4540&gt;0, M4540+2&gt;C4540), "rocío", TRUE, "sin riesgo")</f>
        <v>sin riesgo</v>
      </c>
      <c r="O4540">
        <f t="shared" si="347"/>
        <v>0.87183574406610065</v>
      </c>
      <c r="P4540">
        <f t="shared" si="348"/>
        <v>12.647817212367759</v>
      </c>
      <c r="Q4540" s="10" t="str" cm="1">
        <f t="array" ref="Q4540">_xlfn.IFS(AND(D4540&lt;=0, D4540-P4540&lt;=2), "escarcha",AND(D4540&lt;=0, D4540-P4540&gt;2), "helada negra", AND(D4540&gt;0, P4540+2&gt;D4540), "rocío", TRUE, "sin riesgo")</f>
        <v>sin riesgo</v>
      </c>
    </row>
    <row r="4541" spans="1:17" x14ac:dyDescent="0.35">
      <c r="A4541" s="2">
        <v>45852</v>
      </c>
      <c r="B4541" s="3" t="s">
        <v>105</v>
      </c>
      <c r="C4541">
        <v>16.7</v>
      </c>
      <c r="D4541">
        <v>16.3</v>
      </c>
      <c r="E4541">
        <v>77.7</v>
      </c>
      <c r="F4541">
        <v>79</v>
      </c>
      <c r="G4541">
        <v>0</v>
      </c>
      <c r="H4541">
        <v>9.3000000000000007</v>
      </c>
      <c r="I4541">
        <v>0</v>
      </c>
      <c r="J4541">
        <v>14.8</v>
      </c>
      <c r="K4541">
        <f t="shared" si="346"/>
        <v>0.39999999999999858</v>
      </c>
      <c r="L4541">
        <f t="shared" si="349"/>
        <v>0.88088557958601854</v>
      </c>
      <c r="M4541">
        <f t="shared" si="350"/>
        <v>12.786011005847676</v>
      </c>
      <c r="N4541" s="10" t="str" cm="1">
        <f t="array" ref="N4541">_xlfn.IFS(AND(C4541&lt;=0, C4541-M4541&lt;=2), "escarcha",AND(C4541&lt;=0, C4541-M4541&gt;2), "helada negra", AND(C4541&gt;0, M4541+2&gt;C4541), "rocío", TRUE, "sin riesgo")</f>
        <v>sin riesgo</v>
      </c>
      <c r="O4541">
        <f t="shared" si="347"/>
        <v>0.87204160570928435</v>
      </c>
      <c r="P4541">
        <f t="shared" si="348"/>
        <v>12.650959123960602</v>
      </c>
      <c r="Q4541" s="10" t="str" cm="1">
        <f t="array" ref="Q4541">_xlfn.IFS(AND(D4541&lt;=0, D4541-P4541&lt;=2), "escarcha",AND(D4541&lt;=0, D4541-P4541&gt;2), "helada negra", AND(D4541&gt;0, P4541+2&gt;D4541), "rocío", TRUE, "sin riesgo")</f>
        <v>sin riesgo</v>
      </c>
    </row>
    <row r="4542" spans="1:17" x14ac:dyDescent="0.35">
      <c r="A4542" s="2">
        <v>45852</v>
      </c>
      <c r="B4542" s="3" t="s">
        <v>106</v>
      </c>
      <c r="C4542">
        <v>14.8</v>
      </c>
      <c r="D4542">
        <v>15.7</v>
      </c>
      <c r="E4542">
        <v>82.1</v>
      </c>
      <c r="F4542">
        <v>81</v>
      </c>
      <c r="G4542">
        <v>0</v>
      </c>
      <c r="H4542">
        <v>7.7</v>
      </c>
      <c r="I4542">
        <v>0</v>
      </c>
      <c r="J4542">
        <v>13.7</v>
      </c>
      <c r="K4542">
        <f t="shared" si="346"/>
        <v>0.89999999999999858</v>
      </c>
      <c r="L4542">
        <f t="shared" si="349"/>
        <v>0.81444173676877096</v>
      </c>
      <c r="M4542">
        <f t="shared" si="350"/>
        <v>11.774857003840802</v>
      </c>
      <c r="N4542" s="10" t="str" cm="1">
        <f t="array" ref="N4542">_xlfn.IFS(AND(C4542&lt;=0, C4542-M4542&lt;=2), "escarcha",AND(C4542&lt;=0, C4542-M4542&gt;2), "helada negra", AND(C4542&gt;0, M4542+2&gt;C4542), "rocío", TRUE, "sin riesgo")</f>
        <v>sin riesgo</v>
      </c>
      <c r="O4542">
        <f t="shared" si="347"/>
        <v>0.85874059038953388</v>
      </c>
      <c r="P4542">
        <f t="shared" si="348"/>
        <v>12.448114274591275</v>
      </c>
      <c r="Q4542" s="10" t="str" cm="1">
        <f t="array" ref="Q4542">_xlfn.IFS(AND(D4542&lt;=0, D4542-P4542&lt;=2), "escarcha",AND(D4542&lt;=0, D4542-P4542&gt;2), "helada negra", AND(D4542&gt;0, P4542+2&gt;D4542), "rocío", TRUE, "sin riesgo")</f>
        <v>sin riesgo</v>
      </c>
    </row>
    <row r="4543" spans="1:17" x14ac:dyDescent="0.35">
      <c r="A4543" s="2">
        <v>45852</v>
      </c>
      <c r="B4543" s="3" t="s">
        <v>107</v>
      </c>
      <c r="C4543">
        <v>13.5</v>
      </c>
      <c r="D4543">
        <v>15</v>
      </c>
      <c r="E4543">
        <v>85.2</v>
      </c>
      <c r="F4543">
        <v>83</v>
      </c>
      <c r="G4543">
        <v>0</v>
      </c>
      <c r="H4543">
        <v>6.7</v>
      </c>
      <c r="I4543">
        <v>0</v>
      </c>
      <c r="J4543">
        <v>10.8</v>
      </c>
      <c r="K4543">
        <f t="shared" si="346"/>
        <v>1.5</v>
      </c>
      <c r="L4543">
        <f t="shared" si="349"/>
        <v>0.76731818945472541</v>
      </c>
      <c r="M4543">
        <f t="shared" si="350"/>
        <v>11.062553847019394</v>
      </c>
      <c r="N4543" s="10" t="str" cm="1">
        <f t="array" ref="N4543">_xlfn.IFS(AND(C4543&lt;=0, C4543-M4543&lt;=2), "escarcha",AND(C4543&lt;=0, C4543-M4543&gt;2), "helada negra", AND(C4543&gt;0, M4543+2&gt;C4543), "rocío", TRUE, "sin riesgo")</f>
        <v>sin riesgo</v>
      </c>
      <c r="O4543">
        <f t="shared" si="347"/>
        <v>0.83822087910194942</v>
      </c>
      <c r="P4543">
        <f t="shared" si="348"/>
        <v>12.13581241462354</v>
      </c>
      <c r="Q4543" s="10" t="str" cm="1">
        <f t="array" ref="Q4543">_xlfn.IFS(AND(D4543&lt;=0, D4543-P4543&lt;=2), "escarcha",AND(D4543&lt;=0, D4543-P4543&gt;2), "helada negra", AND(D4543&gt;0, P4543+2&gt;D4543), "rocío", TRUE, "sin riesgo")</f>
        <v>sin riesgo</v>
      </c>
    </row>
    <row r="4544" spans="1:17" x14ac:dyDescent="0.35">
      <c r="A4544" s="2">
        <v>45852</v>
      </c>
      <c r="B4544" s="3" t="s">
        <v>108</v>
      </c>
      <c r="C4544">
        <v>12.5</v>
      </c>
      <c r="D4544">
        <v>14.3</v>
      </c>
      <c r="E4544">
        <v>87</v>
      </c>
      <c r="F4544">
        <v>84</v>
      </c>
      <c r="G4544">
        <v>0</v>
      </c>
      <c r="H4544">
        <v>2.6</v>
      </c>
      <c r="I4544">
        <v>0</v>
      </c>
      <c r="J4544">
        <v>3.6</v>
      </c>
      <c r="K4544">
        <f t="shared" si="346"/>
        <v>1.8000000000000007</v>
      </c>
      <c r="L4544">
        <f t="shared" si="349"/>
        <v>0.72288280235421254</v>
      </c>
      <c r="M4544">
        <f t="shared" si="350"/>
        <v>10.394522427559474</v>
      </c>
      <c r="N4544" s="10" t="str" cm="1">
        <f t="array" ref="N4544">_xlfn.IFS(AND(C4544&lt;=0, C4544-M4544&lt;=2), "escarcha",AND(C4544&lt;=0, C4544-M4544&gt;2), "helada negra", AND(C4544&gt;0, M4544+2&gt;C4544), "rocío", TRUE, "sin riesgo")</f>
        <v>sin riesgo</v>
      </c>
      <c r="O4544">
        <f t="shared" si="347"/>
        <v>0.80504157671626231</v>
      </c>
      <c r="P4544">
        <f t="shared" si="348"/>
        <v>11.632448777891955</v>
      </c>
      <c r="Q4544" s="10" t="str" cm="1">
        <f t="array" ref="Q4544">_xlfn.IFS(AND(D4544&lt;=0, D4544-P4544&lt;=2), "escarcha",AND(D4544&lt;=0, D4544-P4544&gt;2), "helada negra", AND(D4544&gt;0, P4544+2&gt;D4544), "rocío", TRUE, "sin riesgo")</f>
        <v>sin riesgo</v>
      </c>
    </row>
    <row r="4545" spans="1:17" x14ac:dyDescent="0.35">
      <c r="A4545" s="2">
        <v>45853</v>
      </c>
      <c r="B4545" s="3" t="s">
        <v>61</v>
      </c>
      <c r="C4545">
        <v>11.2</v>
      </c>
      <c r="D4545">
        <v>14.6</v>
      </c>
      <c r="E4545">
        <v>89.5</v>
      </c>
      <c r="F4545">
        <v>82</v>
      </c>
      <c r="G4545">
        <v>0</v>
      </c>
      <c r="H4545">
        <v>6.8</v>
      </c>
      <c r="I4545">
        <v>0</v>
      </c>
      <c r="J4545">
        <v>12.4</v>
      </c>
      <c r="K4545">
        <f t="shared" si="346"/>
        <v>3.4000000000000004</v>
      </c>
      <c r="L4545">
        <f t="shared" si="349"/>
        <v>0.66550015735439239</v>
      </c>
      <c r="M4545">
        <f t="shared" si="350"/>
        <v>9.5370240717063695</v>
      </c>
      <c r="N4545" s="10" t="str" cm="1">
        <f t="array" ref="N4545">_xlfn.IFS(AND(C4545&lt;=0, C4545-M4545&lt;=2), "escarcha",AND(C4545&lt;=0, C4545-M4545&gt;2), "helada negra", AND(C4545&gt;0, M4545+2&gt;C4545), "rocío", TRUE, "sin riesgo")</f>
        <v>rocío</v>
      </c>
      <c r="O4545">
        <f t="shared" si="347"/>
        <v>0.80032642503955242</v>
      </c>
      <c r="P4545">
        <f t="shared" si="348"/>
        <v>11.561076265461518</v>
      </c>
      <c r="Q4545" s="10" t="str" cm="1">
        <f t="array" ref="Q4545">_xlfn.IFS(AND(D4545&lt;=0, D4545-P4545&lt;=2), "escarcha",AND(D4545&lt;=0, D4545-P4545&gt;2), "helada negra", AND(D4545&gt;0, P4545+2&gt;D4545), "rocío", TRUE, "sin riesgo")</f>
        <v>sin riesgo</v>
      </c>
    </row>
    <row r="4546" spans="1:17" x14ac:dyDescent="0.35">
      <c r="A4546" s="2">
        <v>45853</v>
      </c>
      <c r="B4546" s="3" t="s">
        <v>62</v>
      </c>
      <c r="C4546">
        <v>10.5</v>
      </c>
      <c r="D4546">
        <v>13.6</v>
      </c>
      <c r="E4546">
        <v>91.5</v>
      </c>
      <c r="F4546">
        <v>83</v>
      </c>
      <c r="G4546">
        <v>0</v>
      </c>
      <c r="H4546">
        <v>2.1</v>
      </c>
      <c r="I4546">
        <v>0</v>
      </c>
      <c r="J4546">
        <v>3.4</v>
      </c>
      <c r="K4546">
        <f t="shared" ref="K4546:K4609" si="351">ABS((C4546-D4546))</f>
        <v>3.0999999999999996</v>
      </c>
      <c r="L4546">
        <f t="shared" si="349"/>
        <v>0.64108319822049642</v>
      </c>
      <c r="M4546">
        <f t="shared" si="350"/>
        <v>9.1739062498931006</v>
      </c>
      <c r="N4546" s="10" t="str" cm="1">
        <f t="array" ref="N4546">_xlfn.IFS(AND(C4546&lt;=0, C4546-M4546&lt;=2), "escarcha",AND(C4546&lt;=0, C4546-M4546&gt;2), "helada negra", AND(C4546&gt;0, M4546+2&gt;C4546), "rocío", TRUE, "sin riesgo")</f>
        <v>rocío</v>
      </c>
      <c r="O4546">
        <f t="shared" si="347"/>
        <v>0.74766356395314482</v>
      </c>
      <c r="P4546">
        <f t="shared" si="348"/>
        <v>10.766636860723409</v>
      </c>
      <c r="Q4546" s="10" t="str" cm="1">
        <f t="array" ref="Q4546">_xlfn.IFS(AND(D4546&lt;=0, D4546-P4546&lt;=2), "escarcha",AND(D4546&lt;=0, D4546-P4546&gt;2), "helada negra", AND(D4546&gt;0, P4546+2&gt;D4546), "rocío", TRUE, "sin riesgo")</f>
        <v>sin riesgo</v>
      </c>
    </row>
    <row r="4547" spans="1:17" x14ac:dyDescent="0.35">
      <c r="A4547" s="2">
        <v>45853</v>
      </c>
      <c r="B4547" s="3" t="s">
        <v>63</v>
      </c>
      <c r="C4547">
        <v>8.6999999999999993</v>
      </c>
      <c r="D4547">
        <v>14.3</v>
      </c>
      <c r="E4547">
        <v>92.7</v>
      </c>
      <c r="F4547">
        <v>80</v>
      </c>
      <c r="G4547">
        <v>0</v>
      </c>
      <c r="H4547">
        <v>0.6</v>
      </c>
      <c r="I4547">
        <v>0</v>
      </c>
      <c r="J4547">
        <v>3.2</v>
      </c>
      <c r="K4547">
        <f t="shared" si="351"/>
        <v>5.6000000000000014</v>
      </c>
      <c r="L4547">
        <f t="shared" si="349"/>
        <v>0.53330887687528883</v>
      </c>
      <c r="M4547">
        <f t="shared" si="350"/>
        <v>7.5835321678849672</v>
      </c>
      <c r="N4547" s="10" t="str" cm="1">
        <f t="array" ref="N4547">_xlfn.IFS(AND(C4547&lt;=0, C4547-M4547&lt;=2), "escarcha",AND(C4547&lt;=0, C4547-M4547&gt;2), "helada negra", AND(C4547&gt;0, M4547+2&gt;C4547), "rocío", TRUE, "sin riesgo")</f>
        <v>rocío</v>
      </c>
      <c r="O4547">
        <f t="shared" ref="O4547:O4610" si="352">(LN(F4547/100))+((17.625*D4547)/(243.04+D4547))</f>
        <v>0.75625141254683037</v>
      </c>
      <c r="P4547">
        <f t="shared" ref="P4547:P4610" si="353">(243.04*O4547)/(17.625-O4547)</f>
        <v>10.895849348427069</v>
      </c>
      <c r="Q4547" s="10" t="str" cm="1">
        <f t="array" ref="Q4547">_xlfn.IFS(AND(D4547&lt;=0, D4547-P4547&lt;=2), "escarcha",AND(D4547&lt;=0, D4547-P4547&gt;2), "helada negra", AND(D4547&gt;0, P4547+2&gt;D4547), "rocío", TRUE, "sin riesgo")</f>
        <v>sin riesgo</v>
      </c>
    </row>
    <row r="4548" spans="1:17" x14ac:dyDescent="0.35">
      <c r="A4548" s="2">
        <v>45853</v>
      </c>
      <c r="B4548" s="3" t="s">
        <v>64</v>
      </c>
      <c r="C4548">
        <v>7.3</v>
      </c>
      <c r="D4548">
        <v>12</v>
      </c>
      <c r="E4548">
        <v>93.6</v>
      </c>
      <c r="F4548">
        <v>90</v>
      </c>
      <c r="G4548">
        <v>0</v>
      </c>
      <c r="H4548">
        <v>3.5</v>
      </c>
      <c r="I4548">
        <v>0</v>
      </c>
      <c r="J4548">
        <v>6.3</v>
      </c>
      <c r="K4548">
        <f t="shared" si="351"/>
        <v>4.7</v>
      </c>
      <c r="L4548">
        <f t="shared" si="349"/>
        <v>0.44781122409927365</v>
      </c>
      <c r="M4548">
        <f t="shared" si="350"/>
        <v>6.3360798629507045</v>
      </c>
      <c r="N4548" s="10" t="str" cm="1">
        <f t="array" ref="N4548">_xlfn.IFS(AND(C4548&lt;=0, C4548-M4548&lt;=2), "escarcha",AND(C4548&lt;=0, C4548-M4548&gt;2), "helada negra", AND(C4548&gt;0, M4548+2&gt;C4548), "rocío", TRUE, "sin riesgo")</f>
        <v>rocío</v>
      </c>
      <c r="O4548">
        <f t="shared" si="352"/>
        <v>0.72392116564706699</v>
      </c>
      <c r="P4548">
        <f t="shared" si="353"/>
        <v>10.410092859944889</v>
      </c>
      <c r="Q4548" s="10" t="str" cm="1">
        <f t="array" ref="Q4548">_xlfn.IFS(AND(D4548&lt;=0, D4548-P4548&lt;=2), "escarcha",AND(D4548&lt;=0, D4548-P4548&gt;2), "helada negra", AND(D4548&gt;0, P4548+2&gt;D4548), "rocío", TRUE, "sin riesgo")</f>
        <v>rocío</v>
      </c>
    </row>
    <row r="4549" spans="1:17" x14ac:dyDescent="0.35">
      <c r="A4549" s="2">
        <v>45853</v>
      </c>
      <c r="B4549" s="3" t="s">
        <v>65</v>
      </c>
      <c r="C4549">
        <v>8.4</v>
      </c>
      <c r="D4549">
        <v>11.7</v>
      </c>
      <c r="E4549">
        <v>94.7</v>
      </c>
      <c r="F4549">
        <v>91</v>
      </c>
      <c r="G4549">
        <v>0</v>
      </c>
      <c r="H4549">
        <v>2.4</v>
      </c>
      <c r="I4549">
        <v>0</v>
      </c>
      <c r="J4549">
        <v>3.6</v>
      </c>
      <c r="K4549">
        <f t="shared" si="351"/>
        <v>3.2999999999999989</v>
      </c>
      <c r="L4549">
        <f t="shared" si="349"/>
        <v>0.53435227745561176</v>
      </c>
      <c r="M4549">
        <f t="shared" si="350"/>
        <v>7.5988329770264258</v>
      </c>
      <c r="N4549" s="10" t="str" cm="1">
        <f t="array" ref="N4549">_xlfn.IFS(AND(C4549&lt;=0, C4549-M4549&lt;=2), "escarcha",AND(C4549&lt;=0, C4549-M4549&gt;2), "helada negra", AND(C4549&gt;0, M4549+2&gt;C4549), "rocío", TRUE, "sin riesgo")</f>
        <v>rocío</v>
      </c>
      <c r="O4549">
        <f t="shared" si="352"/>
        <v>0.71519116554720885</v>
      </c>
      <c r="P4549">
        <f t="shared" si="353"/>
        <v>10.279244583797126</v>
      </c>
      <c r="Q4549" s="10" t="str" cm="1">
        <f t="array" ref="Q4549">_xlfn.IFS(AND(D4549&lt;=0, D4549-P4549&lt;=2), "escarcha",AND(D4549&lt;=0, D4549-P4549&gt;2), "helada negra", AND(D4549&gt;0, P4549+2&gt;D4549), "rocío", TRUE, "sin riesgo")</f>
        <v>rocío</v>
      </c>
    </row>
    <row r="4550" spans="1:17" x14ac:dyDescent="0.35">
      <c r="A4550" s="2">
        <v>45853</v>
      </c>
      <c r="B4550" s="3" t="s">
        <v>66</v>
      </c>
      <c r="C4550">
        <v>7.9</v>
      </c>
      <c r="D4550">
        <v>12.2</v>
      </c>
      <c r="E4550">
        <v>94.8</v>
      </c>
      <c r="F4550">
        <v>92</v>
      </c>
      <c r="G4550">
        <v>0</v>
      </c>
      <c r="H4550">
        <v>5.6</v>
      </c>
      <c r="I4550">
        <v>0</v>
      </c>
      <c r="J4550">
        <v>8.3000000000000007</v>
      </c>
      <c r="K4550">
        <f t="shared" si="351"/>
        <v>4.2999999999999989</v>
      </c>
      <c r="L4550">
        <f t="shared" si="349"/>
        <v>0.50146293571410572</v>
      </c>
      <c r="M4550">
        <f t="shared" si="350"/>
        <v>7.1174285685490091</v>
      </c>
      <c r="N4550" s="10" t="str" cm="1">
        <f t="array" ref="N4550">_xlfn.IFS(AND(C4550&lt;=0, C4550-M4550&lt;=2), "escarcha",AND(C4550&lt;=0, C4550-M4550&gt;2), "helada negra", AND(C4550&gt;0, M4550+2&gt;C4550), "rocío", TRUE, "sin riesgo")</f>
        <v>rocío</v>
      </c>
      <c r="O4550">
        <f t="shared" si="352"/>
        <v>0.75906079820716432</v>
      </c>
      <c r="P4550">
        <f t="shared" si="353"/>
        <v>10.938147836834306</v>
      </c>
      <c r="Q4550" s="10" t="str" cm="1">
        <f t="array" ref="Q4550">_xlfn.IFS(AND(D4550&lt;=0, D4550-P4550&lt;=2), "escarcha",AND(D4550&lt;=0, D4550-P4550&gt;2), "helada negra", AND(D4550&gt;0, P4550+2&gt;D4550), "rocío", TRUE, "sin riesgo")</f>
        <v>rocío</v>
      </c>
    </row>
    <row r="4551" spans="1:17" x14ac:dyDescent="0.35">
      <c r="A4551" s="2">
        <v>45853</v>
      </c>
      <c r="B4551" s="3" t="s">
        <v>67</v>
      </c>
      <c r="C4551">
        <v>7</v>
      </c>
      <c r="D4551">
        <v>11.7</v>
      </c>
      <c r="E4551">
        <v>94.8</v>
      </c>
      <c r="F4551">
        <v>91</v>
      </c>
      <c r="G4551">
        <v>0</v>
      </c>
      <c r="H4551">
        <v>3.4</v>
      </c>
      <c r="I4551">
        <v>0</v>
      </c>
      <c r="J4551">
        <v>6.6</v>
      </c>
      <c r="K4551">
        <f t="shared" si="351"/>
        <v>4.6999999999999993</v>
      </c>
      <c r="L4551">
        <f t="shared" si="349"/>
        <v>0.44002027590446369</v>
      </c>
      <c r="M4551">
        <f t="shared" si="350"/>
        <v>6.2230232198571507</v>
      </c>
      <c r="N4551" s="10" t="str" cm="1">
        <f t="array" ref="N4551">_xlfn.IFS(AND(C4551&lt;=0, C4551-M4551&lt;=2), "escarcha",AND(C4551&lt;=0, C4551-M4551&gt;2), "helada negra", AND(C4551&gt;0, M4551+2&gt;C4551), "rocío", TRUE, "sin riesgo")</f>
        <v>rocío</v>
      </c>
      <c r="O4551">
        <f t="shared" si="352"/>
        <v>0.71519116554720885</v>
      </c>
      <c r="P4551">
        <f t="shared" si="353"/>
        <v>10.279244583797126</v>
      </c>
      <c r="Q4551" s="10" t="str" cm="1">
        <f t="array" ref="Q4551">_xlfn.IFS(AND(D4551&lt;=0, D4551-P4551&lt;=2), "escarcha",AND(D4551&lt;=0, D4551-P4551&gt;2), "helada negra", AND(D4551&gt;0, P4551+2&gt;D4551), "rocío", TRUE, "sin riesgo")</f>
        <v>rocío</v>
      </c>
    </row>
    <row r="4552" spans="1:17" x14ac:dyDescent="0.35">
      <c r="A4552" s="2">
        <v>45853</v>
      </c>
      <c r="B4552" s="3" t="s">
        <v>68</v>
      </c>
      <c r="C4552">
        <v>5.4</v>
      </c>
      <c r="D4552">
        <v>10.7</v>
      </c>
      <c r="E4552">
        <v>94.8</v>
      </c>
      <c r="F4552">
        <v>93</v>
      </c>
      <c r="G4552">
        <v>0</v>
      </c>
      <c r="H4552">
        <v>0.9</v>
      </c>
      <c r="I4552">
        <v>0</v>
      </c>
      <c r="J4552">
        <v>2.5</v>
      </c>
      <c r="K4552">
        <f t="shared" si="351"/>
        <v>5.2999999999999989</v>
      </c>
      <c r="L4552">
        <f t="shared" si="349"/>
        <v>0.32968970789693886</v>
      </c>
      <c r="M4552">
        <f t="shared" si="350"/>
        <v>4.6329198640545872</v>
      </c>
      <c r="N4552" s="10" t="str" cm="1">
        <f t="array" ref="N4552">_xlfn.IFS(AND(C4552&lt;=0, C4552-M4552&lt;=2), "escarcha",AND(C4552&lt;=0, C4552-M4552&gt;2), "helada negra", AND(C4552&gt;0, M4552+2&gt;C4552), "rocío", TRUE, "sin riesgo")</f>
        <v>rocío</v>
      </c>
      <c r="O4552">
        <f t="shared" si="352"/>
        <v>0.67066056751039982</v>
      </c>
      <c r="P4552">
        <f t="shared" si="353"/>
        <v>9.613901206635969</v>
      </c>
      <c r="Q4552" s="10" t="str" cm="1">
        <f t="array" ref="Q4552">_xlfn.IFS(AND(D4552&lt;=0, D4552-P4552&lt;=2), "escarcha",AND(D4552&lt;=0, D4552-P4552&gt;2), "helada negra", AND(D4552&gt;0, P4552+2&gt;D4552), "rocío", TRUE, "sin riesgo")</f>
        <v>rocío</v>
      </c>
    </row>
    <row r="4553" spans="1:17" x14ac:dyDescent="0.35">
      <c r="A4553" s="2">
        <v>45853</v>
      </c>
      <c r="B4553" s="3" t="s">
        <v>69</v>
      </c>
      <c r="C4553">
        <v>3.7</v>
      </c>
      <c r="D4553">
        <v>11.4</v>
      </c>
      <c r="E4553">
        <v>94.8</v>
      </c>
      <c r="F4553">
        <v>89</v>
      </c>
      <c r="G4553">
        <v>0</v>
      </c>
      <c r="H4553">
        <v>1.4</v>
      </c>
      <c r="I4553">
        <v>0</v>
      </c>
      <c r="J4553">
        <v>3.1</v>
      </c>
      <c r="K4553">
        <f t="shared" si="351"/>
        <v>7.7</v>
      </c>
      <c r="L4553">
        <f t="shared" si="349"/>
        <v>0.21089564865993182</v>
      </c>
      <c r="M4553">
        <f t="shared" si="350"/>
        <v>2.9433657577896342</v>
      </c>
      <c r="N4553" s="10" t="str" cm="1">
        <f t="array" ref="N4553">_xlfn.IFS(AND(C4553&lt;=0, C4553-M4553&lt;=2), "escarcha",AND(C4553&lt;=0, C4553-M4553&gt;2), "helada negra", AND(C4553&gt;0, M4553+2&gt;C4553), "rocío", TRUE, "sin riesgo")</f>
        <v>rocío</v>
      </c>
      <c r="O4553">
        <f t="shared" si="352"/>
        <v>0.67314154925261638</v>
      </c>
      <c r="P4553">
        <f t="shared" si="353"/>
        <v>9.6508782565455515</v>
      </c>
      <c r="Q4553" s="10" t="str" cm="1">
        <f t="array" ref="Q4553">_xlfn.IFS(AND(D4553&lt;=0, D4553-P4553&lt;=2), "escarcha",AND(D4553&lt;=0, D4553-P4553&gt;2), "helada negra", AND(D4553&gt;0, P4553+2&gt;D4553), "rocío", TRUE, "sin riesgo")</f>
        <v>rocío</v>
      </c>
    </row>
    <row r="4554" spans="1:17" x14ac:dyDescent="0.35">
      <c r="A4554" s="2">
        <v>45853</v>
      </c>
      <c r="B4554" s="3" t="s">
        <v>70</v>
      </c>
      <c r="C4554">
        <v>3.3</v>
      </c>
      <c r="D4554">
        <v>10.199999999999999</v>
      </c>
      <c r="E4554">
        <v>95.8</v>
      </c>
      <c r="F4554">
        <v>93</v>
      </c>
      <c r="G4554">
        <v>0</v>
      </c>
      <c r="H4554">
        <v>3</v>
      </c>
      <c r="I4554">
        <v>0</v>
      </c>
      <c r="J4554">
        <v>4.0999999999999996</v>
      </c>
      <c r="K4554">
        <f t="shared" si="351"/>
        <v>6.8999999999999995</v>
      </c>
      <c r="L4554">
        <f t="shared" si="349"/>
        <v>0.19319909962199452</v>
      </c>
      <c r="M4554">
        <f t="shared" si="350"/>
        <v>2.6936464821091053</v>
      </c>
      <c r="N4554" s="10" t="str" cm="1">
        <f t="array" ref="N4554">_xlfn.IFS(AND(C4554&lt;=0, C4554-M4554&lt;=2), "escarcha",AND(C4554&lt;=0, C4554-M4554&gt;2), "helada negra", AND(C4554&gt;0, M4554+2&gt;C4554), "rocío", TRUE, "sin riesgo")</f>
        <v>rocío</v>
      </c>
      <c r="O4554">
        <f t="shared" si="352"/>
        <v>0.6373290070545975</v>
      </c>
      <c r="P4554">
        <f t="shared" si="353"/>
        <v>9.1181682255839753</v>
      </c>
      <c r="Q4554" s="10" t="str" cm="1">
        <f t="array" ref="Q4554">_xlfn.IFS(AND(D4554&lt;=0, D4554-P4554&lt;=2), "escarcha",AND(D4554&lt;=0, D4554-P4554&gt;2), "helada negra", AND(D4554&gt;0, P4554+2&gt;D4554), "rocío", TRUE, "sin riesgo")</f>
        <v>rocío</v>
      </c>
    </row>
    <row r="4555" spans="1:17" x14ac:dyDescent="0.35">
      <c r="A4555" s="2">
        <v>45853</v>
      </c>
      <c r="B4555" s="3" t="s">
        <v>71</v>
      </c>
      <c r="C4555">
        <v>2.5</v>
      </c>
      <c r="D4555">
        <v>10.199999999999999</v>
      </c>
      <c r="E4555">
        <v>95.9</v>
      </c>
      <c r="F4555">
        <v>93</v>
      </c>
      <c r="G4555">
        <v>0</v>
      </c>
      <c r="H4555">
        <v>2.7</v>
      </c>
      <c r="I4555">
        <v>0</v>
      </c>
      <c r="J4555">
        <v>4.5</v>
      </c>
      <c r="K4555">
        <f t="shared" si="351"/>
        <v>7.6999999999999993</v>
      </c>
      <c r="L4555">
        <f t="shared" si="349"/>
        <v>0.1375872091129979</v>
      </c>
      <c r="M4555">
        <f t="shared" si="350"/>
        <v>1.9121865368357267</v>
      </c>
      <c r="N4555" s="10" t="str" cm="1">
        <f t="array" ref="N4555">_xlfn.IFS(AND(C4555&lt;=0, C4555-M4555&lt;=2), "escarcha",AND(C4555&lt;=0, C4555-M4555&gt;2), "helada negra", AND(C4555&gt;0, M4555+2&gt;C4555), "rocío", TRUE, "sin riesgo")</f>
        <v>rocío</v>
      </c>
      <c r="O4555">
        <f t="shared" si="352"/>
        <v>0.6373290070545975</v>
      </c>
      <c r="P4555">
        <f t="shared" si="353"/>
        <v>9.1181682255839753</v>
      </c>
      <c r="Q4555" s="10" t="str" cm="1">
        <f t="array" ref="Q4555">_xlfn.IFS(AND(D4555&lt;=0, D4555-P4555&lt;=2), "escarcha",AND(D4555&lt;=0, D4555-P4555&gt;2), "helada negra", AND(D4555&gt;0, P4555+2&gt;D4555), "rocío", TRUE, "sin riesgo")</f>
        <v>rocío</v>
      </c>
    </row>
    <row r="4556" spans="1:17" x14ac:dyDescent="0.35">
      <c r="A4556" s="2">
        <v>45853</v>
      </c>
      <c r="B4556" s="3" t="s">
        <v>72</v>
      </c>
      <c r="C4556">
        <v>2.5</v>
      </c>
      <c r="D4556">
        <v>10.9</v>
      </c>
      <c r="E4556">
        <v>96</v>
      </c>
      <c r="F4556">
        <v>92</v>
      </c>
      <c r="G4556">
        <v>0</v>
      </c>
      <c r="H4556">
        <v>1.4</v>
      </c>
      <c r="I4556">
        <v>0</v>
      </c>
      <c r="J4556">
        <v>4.0999999999999996</v>
      </c>
      <c r="K4556">
        <f t="shared" si="351"/>
        <v>8.4</v>
      </c>
      <c r="L4556">
        <f t="shared" si="349"/>
        <v>0.13862941869144149</v>
      </c>
      <c r="M4556">
        <f t="shared" si="350"/>
        <v>1.9267859938175131</v>
      </c>
      <c r="N4556" s="10" t="str" cm="1">
        <f t="array" ref="N4556">_xlfn.IFS(AND(C4556&lt;=0, C4556-M4556&lt;=2), "escarcha",AND(C4556&lt;=0, C4556-M4556&gt;2), "helada negra", AND(C4556&gt;0, M4556+2&gt;C4556), "rocío", TRUE, "sin riesgo")</f>
        <v>rocío</v>
      </c>
      <c r="O4556">
        <f t="shared" si="352"/>
        <v>0.6731455234544278</v>
      </c>
      <c r="P4556">
        <f t="shared" si="353"/>
        <v>9.650937497529922</v>
      </c>
      <c r="Q4556" s="10" t="str" cm="1">
        <f t="array" ref="Q4556">_xlfn.IFS(AND(D4556&lt;=0, D4556-P4556&lt;=2), "escarcha",AND(D4556&lt;=0, D4556-P4556&gt;2), "helada negra", AND(D4556&gt;0, P4556+2&gt;D4556), "rocío", TRUE, "sin riesgo")</f>
        <v>rocío</v>
      </c>
    </row>
    <row r="4557" spans="1:17" x14ac:dyDescent="0.35">
      <c r="A4557" s="2">
        <v>45853</v>
      </c>
      <c r="B4557" s="3" t="s">
        <v>73</v>
      </c>
      <c r="C4557">
        <v>2.1</v>
      </c>
      <c r="D4557">
        <v>9.4</v>
      </c>
      <c r="E4557">
        <v>96.1</v>
      </c>
      <c r="F4557">
        <v>95</v>
      </c>
      <c r="G4557">
        <v>0</v>
      </c>
      <c r="H4557">
        <v>0</v>
      </c>
      <c r="I4557">
        <v>0</v>
      </c>
      <c r="J4557">
        <v>0.4</v>
      </c>
      <c r="K4557">
        <f t="shared" si="351"/>
        <v>7.3000000000000007</v>
      </c>
      <c r="L4557">
        <f t="shared" si="349"/>
        <v>0.11120428133024565</v>
      </c>
      <c r="M4557">
        <f t="shared" si="350"/>
        <v>1.5431885222740123</v>
      </c>
      <c r="N4557" s="10" t="str" cm="1">
        <f t="array" ref="N4557">_xlfn.IFS(AND(C4557&lt;=0, C4557-M4557&lt;=2), "escarcha",AND(C4557&lt;=0, C4557-M4557&gt;2), "helada negra", AND(C4557&gt;0, M4557+2&gt;C4557), "rocío", TRUE, "sin riesgo")</f>
        <v>rocío</v>
      </c>
      <c r="O4557">
        <f t="shared" si="352"/>
        <v>0.60500127065760867</v>
      </c>
      <c r="P4557">
        <f t="shared" si="353"/>
        <v>8.6392197296190059</v>
      </c>
      <c r="Q4557" s="10" t="str" cm="1">
        <f t="array" ref="Q4557">_xlfn.IFS(AND(D4557&lt;=0, D4557-P4557&lt;=2), "escarcha",AND(D4557&lt;=0, D4557-P4557&gt;2), "helada negra", AND(D4557&gt;0, P4557+2&gt;D4557), "rocío", TRUE, "sin riesgo")</f>
        <v>rocío</v>
      </c>
    </row>
    <row r="4558" spans="1:17" x14ac:dyDescent="0.35">
      <c r="A4558" s="2">
        <v>45853</v>
      </c>
      <c r="B4558" s="3" t="s">
        <v>74</v>
      </c>
      <c r="C4558">
        <v>2.5</v>
      </c>
      <c r="D4558">
        <v>8.1999999999999993</v>
      </c>
      <c r="E4558">
        <v>96.3</v>
      </c>
      <c r="F4558">
        <v>96</v>
      </c>
      <c r="G4558">
        <v>0</v>
      </c>
      <c r="H4558">
        <v>0.3</v>
      </c>
      <c r="I4558">
        <v>0</v>
      </c>
      <c r="J4558">
        <v>1.1000000000000001</v>
      </c>
      <c r="K4558">
        <f t="shared" si="351"/>
        <v>5.6999999999999993</v>
      </c>
      <c r="L4558">
        <f t="shared" si="349"/>
        <v>0.14174954602768514</v>
      </c>
      <c r="M4558">
        <f t="shared" si="350"/>
        <v>1.970503697654296</v>
      </c>
      <c r="N4558" s="10" t="str" cm="1">
        <f t="array" ref="N4558">_xlfn.IFS(AND(C4558&lt;=0, C4558-M4558&lt;=2), "escarcha",AND(C4558&lt;=0, C4558-M4558&gt;2), "helada negra", AND(C4558&gt;0, M4558+2&gt;C4558), "rocío", TRUE, "sin riesgo")</f>
        <v>rocío</v>
      </c>
      <c r="O4558">
        <f t="shared" si="352"/>
        <v>0.53442478147082906</v>
      </c>
      <c r="P4558">
        <f t="shared" si="353"/>
        <v>7.5998962719435275</v>
      </c>
      <c r="Q4558" s="10" t="str" cm="1">
        <f t="array" ref="Q4558">_xlfn.IFS(AND(D4558&lt;=0, D4558-P4558&lt;=2), "escarcha",AND(D4558&lt;=0, D4558-P4558&gt;2), "helada negra", AND(D4558&gt;0, P4558+2&gt;D4558), "rocío", TRUE, "sin riesgo")</f>
        <v>rocío</v>
      </c>
    </row>
    <row r="4559" spans="1:17" x14ac:dyDescent="0.35">
      <c r="A4559" s="2">
        <v>45853</v>
      </c>
      <c r="B4559" s="3" t="s">
        <v>75</v>
      </c>
      <c r="C4559">
        <v>1.7</v>
      </c>
      <c r="D4559">
        <v>8.8000000000000007</v>
      </c>
      <c r="E4559">
        <v>96.6</v>
      </c>
      <c r="F4559">
        <v>94</v>
      </c>
      <c r="G4559">
        <v>0</v>
      </c>
      <c r="H4559">
        <v>0.8</v>
      </c>
      <c r="I4559">
        <v>0</v>
      </c>
      <c r="J4559">
        <v>0.9</v>
      </c>
      <c r="K4559">
        <f t="shared" si="351"/>
        <v>7.1000000000000005</v>
      </c>
      <c r="L4559">
        <f t="shared" si="349"/>
        <v>8.7834394896965859E-2</v>
      </c>
      <c r="M4559">
        <f t="shared" si="350"/>
        <v>1.2172589240730478</v>
      </c>
      <c r="N4559" s="10" t="str" cm="1">
        <f t="array" ref="N4559">_xlfn.IFS(AND(C4559&lt;=0, C4559-M4559&lt;=2), "escarcha",AND(C4559&lt;=0, C4559-M4559&gt;2), "helada negra", AND(C4559&gt;0, M4559+2&gt;C4559), "rocío", TRUE, "sin riesgo")</f>
        <v>rocío</v>
      </c>
      <c r="O4559">
        <f t="shared" si="352"/>
        <v>0.55399181356272575</v>
      </c>
      <c r="P4559">
        <f t="shared" si="353"/>
        <v>7.8871832816093752</v>
      </c>
      <c r="Q4559" s="10" t="str" cm="1">
        <f t="array" ref="Q4559">_xlfn.IFS(AND(D4559&lt;=0, D4559-P4559&lt;=2), "escarcha",AND(D4559&lt;=0, D4559-P4559&gt;2), "helada negra", AND(D4559&gt;0, P4559+2&gt;D4559), "rocío", TRUE, "sin riesgo")</f>
        <v>rocío</v>
      </c>
    </row>
    <row r="4560" spans="1:17" x14ac:dyDescent="0.35">
      <c r="A4560" s="2">
        <v>45853</v>
      </c>
      <c r="B4560" s="3" t="s">
        <v>76</v>
      </c>
      <c r="C4560">
        <v>1.6</v>
      </c>
      <c r="D4560">
        <v>9.5</v>
      </c>
      <c r="E4560">
        <v>96.7</v>
      </c>
      <c r="F4560">
        <v>93</v>
      </c>
      <c r="G4560">
        <v>0</v>
      </c>
      <c r="H4560">
        <v>1.7</v>
      </c>
      <c r="I4560">
        <v>0</v>
      </c>
      <c r="J4560">
        <v>2</v>
      </c>
      <c r="K4560">
        <f t="shared" si="351"/>
        <v>7.9</v>
      </c>
      <c r="L4560">
        <f t="shared" si="349"/>
        <v>8.1714635699411134E-2</v>
      </c>
      <c r="M4560">
        <f t="shared" si="350"/>
        <v>1.1320527853236941</v>
      </c>
      <c r="N4560" s="10" t="str" cm="1">
        <f t="array" ref="N4560">_xlfn.IFS(AND(C4560&lt;=0, C4560-M4560&lt;=2), "escarcha",AND(C4560&lt;=0, C4560-M4560&gt;2), "helada negra", AND(C4560&gt;0, M4560+2&gt;C4560), "rocío", TRUE, "sin riesgo")</f>
        <v>rocío</v>
      </c>
      <c r="O4560">
        <f t="shared" si="352"/>
        <v>0.59044308716041294</v>
      </c>
      <c r="P4560">
        <f t="shared" si="353"/>
        <v>8.4241280027251211</v>
      </c>
      <c r="Q4560" s="10" t="str" cm="1">
        <f t="array" ref="Q4560">_xlfn.IFS(AND(D4560&lt;=0, D4560-P4560&lt;=2), "escarcha",AND(D4560&lt;=0, D4560-P4560&gt;2), "helada negra", AND(D4560&gt;0, P4560+2&gt;D4560), "rocío", TRUE, "sin riesgo")</f>
        <v>rocío</v>
      </c>
    </row>
    <row r="4561" spans="1:17" x14ac:dyDescent="0.35">
      <c r="A4561" s="2">
        <v>45853</v>
      </c>
      <c r="B4561" s="3" t="s">
        <v>77</v>
      </c>
      <c r="C4561">
        <v>2.9</v>
      </c>
      <c r="D4561">
        <v>12.5</v>
      </c>
      <c r="E4561">
        <v>97</v>
      </c>
      <c r="F4561">
        <v>84</v>
      </c>
      <c r="G4561">
        <v>0</v>
      </c>
      <c r="H4561">
        <v>0.3</v>
      </c>
      <c r="I4561">
        <v>0</v>
      </c>
      <c r="J4561">
        <v>1.2</v>
      </c>
      <c r="K4561">
        <f t="shared" si="351"/>
        <v>9.6</v>
      </c>
      <c r="L4561">
        <f t="shared" si="349"/>
        <v>0.17736587180292254</v>
      </c>
      <c r="M4561">
        <f t="shared" si="350"/>
        <v>2.4706502421045831</v>
      </c>
      <c r="N4561" s="10" t="str" cm="1">
        <f t="array" ref="N4561">_xlfn.IFS(AND(C4561&lt;=0, C4561-M4561&lt;=2), "escarcha",AND(C4561&lt;=0, C4561-M4561&gt;2), "helada negra", AND(C4561&gt;0, M4561+2&gt;C4561), "rocío", TRUE, "sin riesgo")</f>
        <v>rocío</v>
      </c>
      <c r="O4561">
        <f t="shared" si="352"/>
        <v>0.68779148254294242</v>
      </c>
      <c r="P4561">
        <f t="shared" si="353"/>
        <v>9.8694446457894909</v>
      </c>
      <c r="Q4561" s="10" t="str" cm="1">
        <f t="array" ref="Q4561">_xlfn.IFS(AND(D4561&lt;=0, D4561-P4561&lt;=2), "escarcha",AND(D4561&lt;=0, D4561-P4561&gt;2), "helada negra", AND(D4561&gt;0, P4561+2&gt;D4561), "rocío", TRUE, "sin riesgo")</f>
        <v>sin riesgo</v>
      </c>
    </row>
    <row r="4562" spans="1:17" x14ac:dyDescent="0.35">
      <c r="A4562" s="2">
        <v>45853</v>
      </c>
      <c r="B4562" s="3" t="s">
        <v>78</v>
      </c>
      <c r="C4562">
        <v>3.9</v>
      </c>
      <c r="D4562">
        <v>11.8</v>
      </c>
      <c r="E4562">
        <v>97</v>
      </c>
      <c r="F4562">
        <v>87</v>
      </c>
      <c r="G4562">
        <v>0</v>
      </c>
      <c r="H4562">
        <v>1.9</v>
      </c>
      <c r="I4562">
        <v>0</v>
      </c>
      <c r="J4562">
        <v>2.8</v>
      </c>
      <c r="K4562">
        <f t="shared" si="351"/>
        <v>7.9</v>
      </c>
      <c r="L4562">
        <f t="shared" si="349"/>
        <v>0.24789788330657678</v>
      </c>
      <c r="M4562">
        <f t="shared" si="350"/>
        <v>3.4671547162602989</v>
      </c>
      <c r="N4562" s="10" t="str" cm="1">
        <f t="array" ref="N4562">_xlfn.IFS(AND(C4562&lt;=0, C4562-M4562&lt;=2), "escarcha",AND(C4562&lt;=0, C4562-M4562&gt;2), "helada negra", AND(C4562&gt;0, M4562+2&gt;C4562), "rocío", TRUE, "sin riesgo")</f>
        <v>rocío</v>
      </c>
      <c r="O4562">
        <f t="shared" si="352"/>
        <v>0.67683823089283057</v>
      </c>
      <c r="P4562">
        <f t="shared" si="353"/>
        <v>9.705994424483201</v>
      </c>
      <c r="Q4562" s="10" t="str" cm="1">
        <f t="array" ref="Q4562">_xlfn.IFS(AND(D4562&lt;=0, D4562-P4562&lt;=2), "escarcha",AND(D4562&lt;=0, D4562-P4562&gt;2), "helada negra", AND(D4562&gt;0, P4562+2&gt;D4562), "rocío", TRUE, "sin riesgo")</f>
        <v>sin riesgo</v>
      </c>
    </row>
    <row r="4563" spans="1:17" x14ac:dyDescent="0.35">
      <c r="A4563" s="2">
        <v>45853</v>
      </c>
      <c r="B4563" s="3" t="s">
        <v>79</v>
      </c>
      <c r="C4563">
        <v>8.4</v>
      </c>
      <c r="D4563">
        <v>13.6</v>
      </c>
      <c r="E4563">
        <v>97.5</v>
      </c>
      <c r="F4563">
        <v>81</v>
      </c>
      <c r="G4563">
        <v>0</v>
      </c>
      <c r="H4563">
        <v>0.8</v>
      </c>
      <c r="I4563">
        <v>0</v>
      </c>
      <c r="J4563">
        <v>1.4</v>
      </c>
      <c r="K4563">
        <f t="shared" si="351"/>
        <v>5.1999999999999993</v>
      </c>
      <c r="L4563">
        <f t="shared" si="349"/>
        <v>0.56349065526738062</v>
      </c>
      <c r="M4563">
        <f t="shared" si="350"/>
        <v>8.0268847315354801</v>
      </c>
      <c r="N4563" s="10" t="str" cm="1">
        <f t="array" ref="N4563">_xlfn.IFS(AND(C4563&lt;=0, C4563-M4563&lt;=2), "escarcha",AND(C4563&lt;=0, C4563-M4563&gt;2), "helada negra", AND(C4563&gt;0, M4563+2&gt;C4563), "rocío", TRUE, "sin riesgo")</f>
        <v>rocío</v>
      </c>
      <c r="O4563">
        <f t="shared" si="352"/>
        <v>0.72327211082898579</v>
      </c>
      <c r="P4563">
        <f t="shared" si="353"/>
        <v>10.400359949499721</v>
      </c>
      <c r="Q4563" s="10" t="str" cm="1">
        <f t="array" ref="Q4563">_xlfn.IFS(AND(D4563&lt;=0, D4563-P4563&lt;=2), "escarcha",AND(D4563&lt;=0, D4563-P4563&gt;2), "helada negra", AND(D4563&gt;0, P4563+2&gt;D4563), "rocío", TRUE, "sin riesgo")</f>
        <v>sin riesgo</v>
      </c>
    </row>
    <row r="4564" spans="1:17" x14ac:dyDescent="0.35">
      <c r="A4564" s="2">
        <v>45853</v>
      </c>
      <c r="B4564" s="3" t="s">
        <v>80</v>
      </c>
      <c r="C4564">
        <v>11.7</v>
      </c>
      <c r="D4564">
        <v>15.3</v>
      </c>
      <c r="E4564">
        <v>95.3</v>
      </c>
      <c r="F4564">
        <v>75</v>
      </c>
      <c r="G4564">
        <v>0</v>
      </c>
      <c r="H4564">
        <v>1.2</v>
      </c>
      <c r="I4564">
        <v>0</v>
      </c>
      <c r="J4564">
        <v>1.8</v>
      </c>
      <c r="K4564">
        <f t="shared" si="351"/>
        <v>3.6000000000000014</v>
      </c>
      <c r="L4564">
        <f t="shared" si="349"/>
        <v>0.7613614696905151</v>
      </c>
      <c r="M4564">
        <f t="shared" si="350"/>
        <v>10.97279755261612</v>
      </c>
      <c r="N4564" s="10" t="str" cm="1">
        <f t="array" ref="N4564">_xlfn.IFS(AND(C4564&lt;=0, C4564-M4564&lt;=2), "escarcha",AND(C4564&lt;=0, C4564-M4564&gt;2), "helada negra", AND(C4564&gt;0, M4564+2&gt;C4564), "rocío", TRUE, "sin riesgo")</f>
        <v>rocío</v>
      </c>
      <c r="O4564">
        <f t="shared" si="352"/>
        <v>0.75614582876367187</v>
      </c>
      <c r="P4564">
        <f t="shared" si="353"/>
        <v>10.894259939485499</v>
      </c>
      <c r="Q4564" s="10" t="str" cm="1">
        <f t="array" ref="Q4564">_xlfn.IFS(AND(D4564&lt;=0, D4564-P4564&lt;=2), "escarcha",AND(D4564&lt;=0, D4564-P4564&gt;2), "helada negra", AND(D4564&gt;0, P4564+2&gt;D4564), "rocío", TRUE, "sin riesgo")</f>
        <v>sin riesgo</v>
      </c>
    </row>
    <row r="4565" spans="1:17" x14ac:dyDescent="0.35">
      <c r="A4565" s="2">
        <v>45853</v>
      </c>
      <c r="B4565" s="3" t="s">
        <v>81</v>
      </c>
      <c r="C4565">
        <v>17.2</v>
      </c>
      <c r="D4565">
        <v>16.899999999999999</v>
      </c>
      <c r="E4565">
        <v>66.599999999999994</v>
      </c>
      <c r="F4565">
        <v>68</v>
      </c>
      <c r="G4565">
        <v>0</v>
      </c>
      <c r="H4565">
        <v>1.4</v>
      </c>
      <c r="I4565">
        <v>0</v>
      </c>
      <c r="J4565">
        <v>4.0999999999999996</v>
      </c>
      <c r="K4565">
        <f t="shared" si="351"/>
        <v>0.30000000000000071</v>
      </c>
      <c r="L4565">
        <f t="shared" si="349"/>
        <v>0.75842065039624762</v>
      </c>
      <c r="M4565">
        <f t="shared" si="350"/>
        <v>10.928508445705347</v>
      </c>
      <c r="N4565" s="10" t="str" cm="1">
        <f t="array" ref="N4565">_xlfn.IFS(AND(C4565&lt;=0, C4565-M4565&lt;=2), "escarcha",AND(C4565&lt;=0, C4565-M4565&gt;2), "helada negra", AND(C4565&gt;0, M4565+2&gt;C4565), "rocío", TRUE, "sin riesgo")</f>
        <v>sin riesgo</v>
      </c>
      <c r="O4565">
        <f t="shared" si="352"/>
        <v>0.76022695521171291</v>
      </c>
      <c r="P4565">
        <f t="shared" si="353"/>
        <v>10.955709792474954</v>
      </c>
      <c r="Q4565" s="10" t="str" cm="1">
        <f t="array" ref="Q4565">_xlfn.IFS(AND(D4565&lt;=0, D4565-P4565&lt;=2), "escarcha",AND(D4565&lt;=0, D4565-P4565&gt;2), "helada negra", AND(D4565&gt;0, P4565+2&gt;D4565), "rocío", TRUE, "sin riesgo")</f>
        <v>sin riesgo</v>
      </c>
    </row>
    <row r="4566" spans="1:17" x14ac:dyDescent="0.35">
      <c r="A4566" s="2">
        <v>45853</v>
      </c>
      <c r="B4566" s="3" t="s">
        <v>82</v>
      </c>
      <c r="C4566">
        <v>18.899999999999999</v>
      </c>
      <c r="D4566">
        <v>18.3</v>
      </c>
      <c r="E4566">
        <v>61.4</v>
      </c>
      <c r="F4566">
        <v>56</v>
      </c>
      <c r="G4566">
        <v>0</v>
      </c>
      <c r="H4566">
        <v>1.8</v>
      </c>
      <c r="I4566">
        <v>0</v>
      </c>
      <c r="J4566">
        <v>4.5</v>
      </c>
      <c r="K4566">
        <f t="shared" si="351"/>
        <v>0.59999999999999787</v>
      </c>
      <c r="L4566">
        <f t="shared" si="349"/>
        <v>0.7839526368721137</v>
      </c>
      <c r="M4566">
        <f t="shared" si="350"/>
        <v>11.313539161617266</v>
      </c>
      <c r="N4566" s="10" t="str" cm="1">
        <f t="array" ref="N4566">_xlfn.IFS(AND(C4566&lt;=0, C4566-M4566&lt;=2), "escarcha",AND(C4566&lt;=0, C4566-M4566&gt;2), "helada negra", AND(C4566&gt;0, M4566+2&gt;C4566), "rocío", TRUE, "sin riesgo")</f>
        <v>sin riesgo</v>
      </c>
      <c r="O4566">
        <f t="shared" si="352"/>
        <v>0.65434963821304126</v>
      </c>
      <c r="P4566">
        <f t="shared" si="353"/>
        <v>9.3710690327693396</v>
      </c>
      <c r="Q4566" s="10" t="str" cm="1">
        <f t="array" ref="Q4566">_xlfn.IFS(AND(D4566&lt;=0, D4566-P4566&lt;=2), "escarcha",AND(D4566&lt;=0, D4566-P4566&gt;2), "helada negra", AND(D4566&gt;0, P4566+2&gt;D4566), "rocío", TRUE, "sin riesgo")</f>
        <v>sin riesgo</v>
      </c>
    </row>
    <row r="4567" spans="1:17" x14ac:dyDescent="0.35">
      <c r="A4567" s="2">
        <v>45853</v>
      </c>
      <c r="B4567" s="3" t="s">
        <v>83</v>
      </c>
      <c r="C4567">
        <v>20.9</v>
      </c>
      <c r="D4567">
        <v>19.899999999999999</v>
      </c>
      <c r="E4567">
        <v>53.9</v>
      </c>
      <c r="F4567">
        <v>48</v>
      </c>
      <c r="G4567">
        <v>0</v>
      </c>
      <c r="H4567">
        <v>2.2000000000000002</v>
      </c>
      <c r="I4567">
        <v>2</v>
      </c>
      <c r="J4567">
        <v>5</v>
      </c>
      <c r="K4567">
        <f t="shared" si="351"/>
        <v>1</v>
      </c>
      <c r="L4567">
        <f t="shared" si="349"/>
        <v>0.77758998049244321</v>
      </c>
      <c r="M4567">
        <f t="shared" si="350"/>
        <v>11.217479045150428</v>
      </c>
      <c r="N4567" s="10" t="str" cm="1">
        <f t="array" ref="N4567">_xlfn.IFS(AND(C4567&lt;=0, C4567-M4567&lt;=2), "escarcha",AND(C4567&lt;=0, C4567-M4567&gt;2), "helada negra", AND(C4567&gt;0, M4567+2&gt;C4567), "rocío", TRUE, "sin riesgo")</f>
        <v>sin riesgo</v>
      </c>
      <c r="O4567">
        <f t="shared" si="352"/>
        <v>0.599937799895079</v>
      </c>
      <c r="P4567">
        <f t="shared" si="353"/>
        <v>8.5643671178835064</v>
      </c>
      <c r="Q4567" s="10" t="str" cm="1">
        <f t="array" ref="Q4567">_xlfn.IFS(AND(D4567&lt;=0, D4567-P4567&lt;=2), "escarcha",AND(D4567&lt;=0, D4567-P4567&gt;2), "helada negra", AND(D4567&gt;0, P4567+2&gt;D4567), "rocío", TRUE, "sin riesgo")</f>
        <v>sin riesgo</v>
      </c>
    </row>
    <row r="4568" spans="1:17" x14ac:dyDescent="0.35">
      <c r="A4568" s="2">
        <v>45853</v>
      </c>
      <c r="B4568" s="3" t="s">
        <v>84</v>
      </c>
      <c r="C4568">
        <v>21.2</v>
      </c>
      <c r="D4568">
        <v>21.8</v>
      </c>
      <c r="E4568">
        <v>53.1</v>
      </c>
      <c r="F4568">
        <v>45</v>
      </c>
      <c r="G4568">
        <v>0</v>
      </c>
      <c r="H4568">
        <v>1.2</v>
      </c>
      <c r="I4568">
        <v>0</v>
      </c>
      <c r="J4568">
        <v>4</v>
      </c>
      <c r="K4568">
        <f t="shared" si="351"/>
        <v>0.60000000000000142</v>
      </c>
      <c r="L4568">
        <f t="shared" si="349"/>
        <v>0.78106214643782157</v>
      </c>
      <c r="M4568">
        <f t="shared" si="350"/>
        <v>11.269891026705658</v>
      </c>
      <c r="N4568" s="10" t="str" cm="1">
        <f t="array" ref="N4568">_xlfn.IFS(AND(C4568&lt;=0, C4568-M4568&lt;=2), "escarcha",AND(C4568&lt;=0, C4568-M4568&gt;2), "helada negra", AND(C4568&gt;0, M4568+2&gt;C4568), "rocío", TRUE, "sin riesgo")</f>
        <v>sin riesgo</v>
      </c>
      <c r="O4568">
        <f t="shared" si="352"/>
        <v>0.65227390776954175</v>
      </c>
      <c r="P4568">
        <f t="shared" si="353"/>
        <v>9.3401996640291323</v>
      </c>
      <c r="Q4568" s="10" t="str" cm="1">
        <f t="array" ref="Q4568">_xlfn.IFS(AND(D4568&lt;=0, D4568-P4568&lt;=2), "escarcha",AND(D4568&lt;=0, D4568-P4568&gt;2), "helada negra", AND(D4568&gt;0, P4568+2&gt;D4568), "rocío", TRUE, "sin riesgo")</f>
        <v>sin riesgo</v>
      </c>
    </row>
    <row r="4569" spans="1:17" x14ac:dyDescent="0.35">
      <c r="A4569" s="2">
        <v>45853</v>
      </c>
      <c r="B4569" s="3" t="s">
        <v>85</v>
      </c>
      <c r="C4569">
        <v>22.6</v>
      </c>
      <c r="D4569">
        <v>22.2</v>
      </c>
      <c r="E4569">
        <v>46.6</v>
      </c>
      <c r="F4569">
        <v>45</v>
      </c>
      <c r="G4569">
        <v>0</v>
      </c>
      <c r="H4569">
        <v>3.6</v>
      </c>
      <c r="I4569">
        <v>0</v>
      </c>
      <c r="J4569">
        <v>7.2</v>
      </c>
      <c r="K4569">
        <f t="shared" si="351"/>
        <v>0.40000000000000213</v>
      </c>
      <c r="L4569">
        <f t="shared" si="349"/>
        <v>0.73592214854811677</v>
      </c>
      <c r="M4569">
        <f t="shared" si="350"/>
        <v>10.590188555958287</v>
      </c>
      <c r="N4569" s="10" t="str" cm="1">
        <f t="array" ref="N4569">_xlfn.IFS(AND(C4569&lt;=0, C4569-M4569&lt;=2), "escarcha",AND(C4569&lt;=0, C4569-M4569&gt;2), "helada negra", AND(C4569&gt;0, M4569+2&gt;C4569), "rocío", TRUE, "sin riesgo")</f>
        <v>sin riesgo</v>
      </c>
      <c r="O4569">
        <f t="shared" si="352"/>
        <v>0.6766657316211665</v>
      </c>
      <c r="P4569">
        <f t="shared" si="353"/>
        <v>9.7034219887934263</v>
      </c>
      <c r="Q4569" s="10" t="str" cm="1">
        <f t="array" ref="Q4569">_xlfn.IFS(AND(D4569&lt;=0, D4569-P4569&lt;=2), "escarcha",AND(D4569&lt;=0, D4569-P4569&gt;2), "helada negra", AND(D4569&gt;0, P4569+2&gt;D4569), "rocío", TRUE, "sin riesgo")</f>
        <v>sin riesgo</v>
      </c>
    </row>
    <row r="4570" spans="1:17" x14ac:dyDescent="0.35">
      <c r="A4570" s="2">
        <v>45853</v>
      </c>
      <c r="B4570" s="3" t="s">
        <v>86</v>
      </c>
      <c r="C4570">
        <v>23.3</v>
      </c>
      <c r="D4570">
        <v>23.8</v>
      </c>
      <c r="E4570">
        <v>44.9</v>
      </c>
      <c r="F4570">
        <v>43</v>
      </c>
      <c r="G4570">
        <v>0</v>
      </c>
      <c r="H4570">
        <v>2.9</v>
      </c>
      <c r="I4570">
        <v>4</v>
      </c>
      <c r="J4570">
        <v>6.1</v>
      </c>
      <c r="K4570">
        <f t="shared" si="351"/>
        <v>0.5</v>
      </c>
      <c r="L4570">
        <f t="shared" si="349"/>
        <v>0.74114077839291759</v>
      </c>
      <c r="M4570">
        <f t="shared" si="350"/>
        <v>10.668583077860406</v>
      </c>
      <c r="N4570" s="10" t="str" cm="1">
        <f t="array" ref="N4570">_xlfn.IFS(AND(C4570&lt;=0, C4570-M4570&lt;=2), "escarcha",AND(C4570&lt;=0, C4570-M4570&gt;2), "helada negra", AND(C4570&gt;0, M4570+2&gt;C4570), "rocío", TRUE, "sin riesgo")</f>
        <v>sin riesgo</v>
      </c>
      <c r="O4570">
        <f t="shared" si="352"/>
        <v>0.72803937356696125</v>
      </c>
      <c r="P4570">
        <f t="shared" si="353"/>
        <v>10.471864926696405</v>
      </c>
      <c r="Q4570" s="10" t="str" cm="1">
        <f t="array" ref="Q4570">_xlfn.IFS(AND(D4570&lt;=0, D4570-P4570&lt;=2), "escarcha",AND(D4570&lt;=0, D4570-P4570&gt;2), "helada negra", AND(D4570&gt;0, P4570+2&gt;D4570), "rocío", TRUE, "sin riesgo")</f>
        <v>sin riesgo</v>
      </c>
    </row>
    <row r="4571" spans="1:17" x14ac:dyDescent="0.35">
      <c r="A4571" s="2">
        <v>45853</v>
      </c>
      <c r="B4571" s="3" t="s">
        <v>87</v>
      </c>
      <c r="C4571">
        <v>24.4</v>
      </c>
      <c r="D4571">
        <v>24.4</v>
      </c>
      <c r="E4571">
        <v>44.3</v>
      </c>
      <c r="F4571">
        <v>40</v>
      </c>
      <c r="G4571">
        <v>0</v>
      </c>
      <c r="H4571">
        <v>3.1</v>
      </c>
      <c r="I4571">
        <v>0</v>
      </c>
      <c r="J4571">
        <v>6.8</v>
      </c>
      <c r="K4571">
        <f t="shared" si="351"/>
        <v>0</v>
      </c>
      <c r="L4571">
        <f t="shared" si="349"/>
        <v>0.79383872079677043</v>
      </c>
      <c r="M4571">
        <f t="shared" si="350"/>
        <v>11.462938266822929</v>
      </c>
      <c r="N4571" s="10" t="str" cm="1">
        <f t="array" ref="N4571">_xlfn.IFS(AND(C4571&lt;=0, C4571-M4571&lt;=2), "escarcha",AND(C4571&lt;=0, C4571-M4571&gt;2), "helada negra", AND(C4571&gt;0, M4571+2&gt;C4571), "rocío", TRUE, "sin riesgo")</f>
        <v>sin riesgo</v>
      </c>
      <c r="O4571">
        <f t="shared" si="352"/>
        <v>0.69173349785961691</v>
      </c>
      <c r="P4571">
        <f t="shared" si="353"/>
        <v>9.9283212307885691</v>
      </c>
      <c r="Q4571" s="10" t="str" cm="1">
        <f t="array" ref="Q4571">_xlfn.IFS(AND(D4571&lt;=0, D4571-P4571&lt;=2), "escarcha",AND(D4571&lt;=0, D4571-P4571&gt;2), "helada negra", AND(D4571&gt;0, P4571+2&gt;D4571), "rocío", TRUE, "sin riesgo")</f>
        <v>sin riesgo</v>
      </c>
    </row>
    <row r="4572" spans="1:17" x14ac:dyDescent="0.35">
      <c r="A4572" s="2">
        <v>45853</v>
      </c>
      <c r="B4572" s="3" t="s">
        <v>88</v>
      </c>
      <c r="C4572">
        <v>24.8</v>
      </c>
      <c r="D4572">
        <v>24.2</v>
      </c>
      <c r="E4572">
        <v>44.2</v>
      </c>
      <c r="F4572">
        <v>44</v>
      </c>
      <c r="G4572">
        <v>0</v>
      </c>
      <c r="H4572">
        <v>6.7</v>
      </c>
      <c r="I4572">
        <v>3</v>
      </c>
      <c r="J4572">
        <v>14.9</v>
      </c>
      <c r="K4572">
        <f t="shared" si="351"/>
        <v>0.60000000000000142</v>
      </c>
      <c r="L4572">
        <f t="shared" si="349"/>
        <v>0.81549904754000568</v>
      </c>
      <c r="M4572">
        <f t="shared" si="350"/>
        <v>11.790884754679018</v>
      </c>
      <c r="N4572" s="10" t="str" cm="1">
        <f t="array" ref="N4572">_xlfn.IFS(AND(C4572&lt;=0, C4572-M4572&lt;=2), "escarcha",AND(C4572&lt;=0, C4572-M4572&gt;2), "helada negra", AND(C4572&gt;0, M4572+2&gt;C4572), "rocío", TRUE, "sin riesgo")</f>
        <v>sin riesgo</v>
      </c>
      <c r="O4572">
        <f t="shared" si="352"/>
        <v>0.77505671779994956</v>
      </c>
      <c r="P4572">
        <f t="shared" si="353"/>
        <v>11.179253338679773</v>
      </c>
      <c r="Q4572" s="10" t="str" cm="1">
        <f t="array" ref="Q4572">_xlfn.IFS(AND(D4572&lt;=0, D4572-P4572&lt;=2), "escarcha",AND(D4572&lt;=0, D4572-P4572&gt;2), "helada negra", AND(D4572&gt;0, P4572+2&gt;D4572), "rocío", TRUE, "sin riesgo")</f>
        <v>sin riesgo</v>
      </c>
    </row>
    <row r="4573" spans="1:17" x14ac:dyDescent="0.35">
      <c r="A4573" s="2">
        <v>45853</v>
      </c>
      <c r="B4573" s="3" t="s">
        <v>89</v>
      </c>
      <c r="C4573">
        <v>26.7</v>
      </c>
      <c r="D4573">
        <v>25.6</v>
      </c>
      <c r="E4573">
        <v>38.1</v>
      </c>
      <c r="F4573">
        <v>39</v>
      </c>
      <c r="G4573">
        <v>0</v>
      </c>
      <c r="H4573">
        <v>5.6</v>
      </c>
      <c r="I4573">
        <v>0</v>
      </c>
      <c r="J4573">
        <v>11.2</v>
      </c>
      <c r="K4573">
        <f t="shared" si="351"/>
        <v>1.0999999999999979</v>
      </c>
      <c r="L4573">
        <f t="shared" si="349"/>
        <v>0.77964074476916534</v>
      </c>
      <c r="M4573">
        <f t="shared" si="350"/>
        <v>11.248432505223017</v>
      </c>
      <c r="N4573" s="10" t="str" cm="1">
        <f t="array" ref="N4573">_xlfn.IFS(AND(C4573&lt;=0, C4573-M4573&lt;=2), "escarcha",AND(C4573&lt;=0, C4573-M4573&gt;2), "helada negra", AND(C4573&gt;0, M4573+2&gt;C4573), "rocío", TRUE, "sin riesgo")</f>
        <v>sin riesgo</v>
      </c>
      <c r="O4573">
        <f t="shared" si="352"/>
        <v>0.73796263345900626</v>
      </c>
      <c r="P4573">
        <f t="shared" si="353"/>
        <v>10.620835054894796</v>
      </c>
      <c r="Q4573" s="10" t="str" cm="1">
        <f t="array" ref="Q4573">_xlfn.IFS(AND(D4573&lt;=0, D4573-P4573&lt;=2), "escarcha",AND(D4573&lt;=0, D4573-P4573&gt;2), "helada negra", AND(D4573&gt;0, P4573+2&gt;D4573), "rocío", TRUE, "sin riesgo")</f>
        <v>sin riesgo</v>
      </c>
    </row>
    <row r="4574" spans="1:17" x14ac:dyDescent="0.35">
      <c r="A4574" s="2">
        <v>45853</v>
      </c>
      <c r="B4574" s="3" t="s">
        <v>90</v>
      </c>
      <c r="C4574">
        <v>27.9</v>
      </c>
      <c r="D4574">
        <v>26.8</v>
      </c>
      <c r="E4574">
        <v>41.2</v>
      </c>
      <c r="F4574">
        <v>38</v>
      </c>
      <c r="G4574">
        <v>1</v>
      </c>
      <c r="H4574">
        <v>5.3</v>
      </c>
      <c r="I4574">
        <v>7</v>
      </c>
      <c r="J4574">
        <v>12.1</v>
      </c>
      <c r="K4574">
        <f t="shared" si="351"/>
        <v>1.0999999999999979</v>
      </c>
      <c r="L4574">
        <f t="shared" si="349"/>
        <v>0.92819942048180581</v>
      </c>
      <c r="M4574">
        <f t="shared" si="350"/>
        <v>13.510946967326584</v>
      </c>
      <c r="N4574" s="10" t="str" cm="1">
        <f t="array" ref="N4574">_xlfn.IFS(AND(C4574&lt;=0, C4574-M4574&lt;=2), "escarcha",AND(C4574&lt;=0, C4574-M4574&gt;2), "helada negra", AND(C4574&gt;0, M4574+2&gt;C4574), "rocío", TRUE, "sin riesgo")</f>
        <v>sin riesgo</v>
      </c>
      <c r="O4574">
        <f t="shared" si="352"/>
        <v>0.78289774071131568</v>
      </c>
      <c r="P4574">
        <f t="shared" si="353"/>
        <v>11.29760786231649</v>
      </c>
      <c r="Q4574" s="10" t="str" cm="1">
        <f t="array" ref="Q4574">_xlfn.IFS(AND(D4574&lt;=0, D4574-P4574&lt;=2), "escarcha",AND(D4574&lt;=0, D4574-P4574&gt;2), "helada negra", AND(D4574&gt;0, P4574+2&gt;D4574), "rocío", TRUE, "sin riesgo")</f>
        <v>sin riesgo</v>
      </c>
    </row>
    <row r="4575" spans="1:17" x14ac:dyDescent="0.35">
      <c r="A4575" s="2">
        <v>45853</v>
      </c>
      <c r="B4575" s="3" t="s">
        <v>91</v>
      </c>
      <c r="C4575">
        <v>28</v>
      </c>
      <c r="D4575">
        <v>27.1</v>
      </c>
      <c r="E4575">
        <v>40.299999999999997</v>
      </c>
      <c r="F4575">
        <v>39</v>
      </c>
      <c r="G4575">
        <v>2</v>
      </c>
      <c r="H4575">
        <v>3</v>
      </c>
      <c r="I4575">
        <v>8</v>
      </c>
      <c r="J4575">
        <v>8.9</v>
      </c>
      <c r="K4575">
        <f t="shared" si="351"/>
        <v>0.89999999999999858</v>
      </c>
      <c r="L4575">
        <f t="shared" si="349"/>
        <v>0.91194574577446341</v>
      </c>
      <c r="M4575">
        <f t="shared" si="350"/>
        <v>13.261447649342063</v>
      </c>
      <c r="N4575" s="10" t="str" cm="1">
        <f t="array" ref="N4575">_xlfn.IFS(AND(C4575&lt;=0, C4575-M4575&lt;=2), "escarcha",AND(C4575&lt;=0, C4575-M4575&gt;2), "helada negra", AND(C4575&gt;0, M4575+2&gt;C4575), "rocío", TRUE, "sin riesgo")</f>
        <v>sin riesgo</v>
      </c>
      <c r="O4575">
        <f t="shared" si="352"/>
        <v>0.82650243963367054</v>
      </c>
      <c r="P4575">
        <f t="shared" si="353"/>
        <v>11.957804690968256</v>
      </c>
      <c r="Q4575" s="10" t="str" cm="1">
        <f t="array" ref="Q4575">_xlfn.IFS(AND(D4575&lt;=0, D4575-P4575&lt;=2), "escarcha",AND(D4575&lt;=0, D4575-P4575&gt;2), "helada negra", AND(D4575&gt;0, P4575+2&gt;D4575), "rocío", TRUE, "sin riesgo")</f>
        <v>sin riesgo</v>
      </c>
    </row>
    <row r="4576" spans="1:17" x14ac:dyDescent="0.35">
      <c r="A4576" s="2">
        <v>45853</v>
      </c>
      <c r="B4576" s="3" t="s">
        <v>92</v>
      </c>
      <c r="C4576">
        <v>28.6</v>
      </c>
      <c r="D4576">
        <v>27.9</v>
      </c>
      <c r="E4576">
        <v>41.5</v>
      </c>
      <c r="F4576">
        <v>39</v>
      </c>
      <c r="G4576">
        <v>0</v>
      </c>
      <c r="H4576">
        <v>4.2</v>
      </c>
      <c r="I4576">
        <v>2</v>
      </c>
      <c r="J4576">
        <v>10.5</v>
      </c>
      <c r="K4576">
        <f t="shared" si="351"/>
        <v>0.70000000000000284</v>
      </c>
      <c r="L4576">
        <f t="shared" ref="L4576:L4639" si="354">(LN(E4576/100))+((17.625*C4576)/(243.04+C4576))</f>
        <v>0.97619619074053621</v>
      </c>
      <c r="M4576">
        <f t="shared" ref="M4576:M4639" si="355">(243.04*L4576)/(17.625-L4576)</f>
        <v>14.25055667156264</v>
      </c>
      <c r="N4576" s="10" t="str" cm="1">
        <f t="array" ref="N4576">_xlfn.IFS(AND(C4576&lt;=0, C4576-M4576&lt;=2), "escarcha",AND(C4576&lt;=0, C4576-M4576&gt;2), "helada negra", AND(C4576&gt;0, M4576+2&gt;C4576), "rocío", TRUE, "sin riesgo")</f>
        <v>sin riesgo</v>
      </c>
      <c r="O4576">
        <f t="shared" si="352"/>
        <v>0.87332281025597147</v>
      </c>
      <c r="P4576">
        <f t="shared" si="353"/>
        <v>12.670514922204907</v>
      </c>
      <c r="Q4576" s="10" t="str" cm="1">
        <f t="array" ref="Q4576">_xlfn.IFS(AND(D4576&lt;=0, D4576-P4576&lt;=2), "escarcha",AND(D4576&lt;=0, D4576-P4576&gt;2), "helada negra", AND(D4576&gt;0, P4576+2&gt;D4576), "rocío", TRUE, "sin riesgo")</f>
        <v>sin riesgo</v>
      </c>
    </row>
    <row r="4577" spans="1:17" x14ac:dyDescent="0.35">
      <c r="A4577" s="2">
        <v>45853</v>
      </c>
      <c r="B4577" s="3" t="s">
        <v>93</v>
      </c>
      <c r="C4577">
        <v>29.1</v>
      </c>
      <c r="D4577">
        <v>28</v>
      </c>
      <c r="E4577">
        <v>37.299999999999997</v>
      </c>
      <c r="F4577">
        <v>39</v>
      </c>
      <c r="G4577">
        <v>0</v>
      </c>
      <c r="H4577">
        <v>5.7</v>
      </c>
      <c r="I4577">
        <v>0</v>
      </c>
      <c r="J4577">
        <v>9.1</v>
      </c>
      <c r="K4577">
        <f t="shared" si="351"/>
        <v>1.1000000000000014</v>
      </c>
      <c r="L4577">
        <f t="shared" si="354"/>
        <v>0.89846891122094963</v>
      </c>
      <c r="M4577">
        <f t="shared" si="355"/>
        <v>13.054941459417632</v>
      </c>
      <c r="N4577" s="10" t="str" cm="1">
        <f t="array" ref="N4577">_xlfn.IFS(AND(C4577&lt;=0, C4577-M4577&lt;=2), "escarcha",AND(C4577&lt;=0, C4577-M4577&gt;2), "helada negra", AND(C4577&gt;0, M4577+2&gt;C4577), "rocío", TRUE, "sin riesgo")</f>
        <v>sin riesgo</v>
      </c>
      <c r="O4577">
        <f t="shared" si="352"/>
        <v>0.8791559229514726</v>
      </c>
      <c r="P4577">
        <f t="shared" si="353"/>
        <v>12.759587067156394</v>
      </c>
      <c r="Q4577" s="10" t="str" cm="1">
        <f t="array" ref="Q4577">_xlfn.IFS(AND(D4577&lt;=0, D4577-P4577&lt;=2), "escarcha",AND(D4577&lt;=0, D4577-P4577&gt;2), "helada negra", AND(D4577&gt;0, P4577+2&gt;D4577), "rocío", TRUE, "sin riesgo")</f>
        <v>sin riesgo</v>
      </c>
    </row>
    <row r="4578" spans="1:17" x14ac:dyDescent="0.35">
      <c r="A4578" s="2">
        <v>45853</v>
      </c>
      <c r="B4578" s="3" t="s">
        <v>94</v>
      </c>
      <c r="C4578">
        <v>29.9</v>
      </c>
      <c r="D4578">
        <v>28.5</v>
      </c>
      <c r="E4578">
        <v>39.200000000000003</v>
      </c>
      <c r="F4578">
        <v>39</v>
      </c>
      <c r="G4578">
        <v>0</v>
      </c>
      <c r="H4578">
        <v>4.0999999999999996</v>
      </c>
      <c r="I4578">
        <v>0</v>
      </c>
      <c r="J4578">
        <v>11.8</v>
      </c>
      <c r="K4578">
        <f t="shared" si="351"/>
        <v>1.3999999999999986</v>
      </c>
      <c r="L4578">
        <f t="shared" si="354"/>
        <v>0.99428805124578423</v>
      </c>
      <c r="M4578">
        <f t="shared" si="355"/>
        <v>14.530452377468857</v>
      </c>
      <c r="N4578" s="10" t="str" cm="1">
        <f t="array" ref="N4578">_xlfn.IFS(AND(C4578&lt;=0, C4578-M4578&lt;=2), "escarcha",AND(C4578&lt;=0, C4578-M4578&gt;2), "helada negra", AND(C4578&gt;0, M4578+2&gt;C4578), "rocío", TRUE, "sin riesgo")</f>
        <v>sin riesgo</v>
      </c>
      <c r="O4578">
        <f t="shared" si="352"/>
        <v>0.90825704163967702</v>
      </c>
      <c r="P4578">
        <f t="shared" si="353"/>
        <v>13.20489236150574</v>
      </c>
      <c r="Q4578" s="10" t="str" cm="1">
        <f t="array" ref="Q4578">_xlfn.IFS(AND(D4578&lt;=0, D4578-P4578&lt;=2), "escarcha",AND(D4578&lt;=0, D4578-P4578&gt;2), "helada negra", AND(D4578&gt;0, P4578+2&gt;D4578), "rocío", TRUE, "sin riesgo")</f>
        <v>sin riesgo</v>
      </c>
    </row>
    <row r="4579" spans="1:17" x14ac:dyDescent="0.35">
      <c r="A4579" s="2">
        <v>45853</v>
      </c>
      <c r="B4579" s="3" t="s">
        <v>95</v>
      </c>
      <c r="C4579">
        <v>30.7</v>
      </c>
      <c r="D4579">
        <v>28.8</v>
      </c>
      <c r="E4579">
        <v>34.6</v>
      </c>
      <c r="F4579">
        <v>39</v>
      </c>
      <c r="G4579">
        <v>1</v>
      </c>
      <c r="H4579">
        <v>3.6</v>
      </c>
      <c r="I4579">
        <v>8</v>
      </c>
      <c r="J4579">
        <v>8.8000000000000007</v>
      </c>
      <c r="K4579">
        <f t="shared" si="351"/>
        <v>1.8999999999999986</v>
      </c>
      <c r="L4579">
        <f t="shared" si="354"/>
        <v>0.91533104484449179</v>
      </c>
      <c r="M4579">
        <f t="shared" si="355"/>
        <v>13.313373097697911</v>
      </c>
      <c r="N4579" s="10" t="str" cm="1">
        <f t="array" ref="N4579">_xlfn.IFS(AND(C4579&lt;=0, C4579-M4579&lt;=2), "escarcha",AND(C4579&lt;=0, C4579-M4579&gt;2), "helada negra", AND(C4579&gt;0, M4579+2&gt;C4579), "rocío", TRUE, "sin riesgo")</f>
        <v>sin riesgo</v>
      </c>
      <c r="O4579">
        <f t="shared" si="352"/>
        <v>0.92566632771071367</v>
      </c>
      <c r="P4579">
        <f t="shared" si="353"/>
        <v>13.47203120206715</v>
      </c>
      <c r="Q4579" s="10" t="str" cm="1">
        <f t="array" ref="Q4579">_xlfn.IFS(AND(D4579&lt;=0, D4579-P4579&lt;=2), "escarcha",AND(D4579&lt;=0, D4579-P4579&gt;2), "helada negra", AND(D4579&gt;0, P4579+2&gt;D4579), "rocío", TRUE, "sin riesgo")</f>
        <v>sin riesgo</v>
      </c>
    </row>
    <row r="4580" spans="1:17" x14ac:dyDescent="0.35">
      <c r="A4580" s="2">
        <v>45853</v>
      </c>
      <c r="B4580" s="3" t="s">
        <v>96</v>
      </c>
      <c r="C4580">
        <v>30.7</v>
      </c>
      <c r="D4580">
        <v>29.6</v>
      </c>
      <c r="E4580">
        <v>35.700000000000003</v>
      </c>
      <c r="F4580">
        <v>36</v>
      </c>
      <c r="G4580">
        <v>2</v>
      </c>
      <c r="H4580">
        <v>3.6</v>
      </c>
      <c r="I4580">
        <v>10</v>
      </c>
      <c r="J4580">
        <v>6.3</v>
      </c>
      <c r="K4580">
        <f t="shared" si="351"/>
        <v>1.0999999999999979</v>
      </c>
      <c r="L4580">
        <f t="shared" si="354"/>
        <v>0.94662805156640673</v>
      </c>
      <c r="M4580">
        <f t="shared" si="355"/>
        <v>13.794420844194399</v>
      </c>
      <c r="N4580" s="10" t="str" cm="1">
        <f t="array" ref="N4580">_xlfn.IFS(AND(C4580&lt;=0, C4580-M4580&lt;=2), "escarcha",AND(C4580&lt;=0, C4580-M4580&gt;2), "helada negra", AND(C4580&gt;0, M4580+2&gt;C4580), "rocío", TRUE, "sin riesgo")</f>
        <v>sin riesgo</v>
      </c>
      <c r="O4580">
        <f t="shared" si="352"/>
        <v>0.89186107641168078</v>
      </c>
      <c r="P4580">
        <f t="shared" si="353"/>
        <v>12.953810818216315</v>
      </c>
      <c r="Q4580" s="10" t="str" cm="1">
        <f t="array" ref="Q4580">_xlfn.IFS(AND(D4580&lt;=0, D4580-P4580&lt;=2), "escarcha",AND(D4580&lt;=0, D4580-P4580&gt;2), "helada negra", AND(D4580&gt;0, P4580+2&gt;D4580), "rocío", TRUE, "sin riesgo")</f>
        <v>sin riesgo</v>
      </c>
    </row>
    <row r="4581" spans="1:17" x14ac:dyDescent="0.35">
      <c r="A4581" s="2">
        <v>45853</v>
      </c>
      <c r="B4581" s="3" t="s">
        <v>97</v>
      </c>
      <c r="C4581">
        <v>30.5</v>
      </c>
      <c r="D4581">
        <v>29.7</v>
      </c>
      <c r="E4581">
        <v>38.6</v>
      </c>
      <c r="F4581">
        <v>36</v>
      </c>
      <c r="G4581">
        <v>1</v>
      </c>
      <c r="H4581">
        <v>4.5999999999999996</v>
      </c>
      <c r="I4581">
        <v>7</v>
      </c>
      <c r="J4581">
        <v>10.3</v>
      </c>
      <c r="K4581">
        <f t="shared" si="351"/>
        <v>0.80000000000000071</v>
      </c>
      <c r="L4581">
        <f t="shared" si="354"/>
        <v>1.0132882760497046</v>
      </c>
      <c r="M4581">
        <f t="shared" si="355"/>
        <v>14.825057568032298</v>
      </c>
      <c r="N4581" s="10" t="str" cm="1">
        <f t="array" ref="N4581">_xlfn.IFS(AND(C4581&lt;=0, C4581-M4581&lt;=2), "escarcha",AND(C4581&lt;=0, C4581-M4581&gt;2), "helada negra", AND(C4581&gt;0, M4581+2&gt;C4581), "rocío", TRUE, "sin riesgo")</f>
        <v>sin riesgo</v>
      </c>
      <c r="O4581">
        <f t="shared" si="352"/>
        <v>0.8976216863977684</v>
      </c>
      <c r="P4581">
        <f t="shared" si="353"/>
        <v>13.041970509192927</v>
      </c>
      <c r="Q4581" s="10" t="str" cm="1">
        <f t="array" ref="Q4581">_xlfn.IFS(AND(D4581&lt;=0, D4581-P4581&lt;=2), "escarcha",AND(D4581&lt;=0, D4581-P4581&gt;2), "helada negra", AND(D4581&gt;0, P4581+2&gt;D4581), "rocío", TRUE, "sin riesgo")</f>
        <v>sin riesgo</v>
      </c>
    </row>
    <row r="4582" spans="1:17" x14ac:dyDescent="0.35">
      <c r="A4582" s="2">
        <v>45853</v>
      </c>
      <c r="B4582" s="3" t="s">
        <v>98</v>
      </c>
      <c r="C4582">
        <v>30.1</v>
      </c>
      <c r="D4582">
        <v>30</v>
      </c>
      <c r="E4582">
        <v>34.299999999999997</v>
      </c>
      <c r="F4582">
        <v>35</v>
      </c>
      <c r="G4582">
        <v>1</v>
      </c>
      <c r="H4582">
        <v>3</v>
      </c>
      <c r="I4582">
        <v>5</v>
      </c>
      <c r="J4582">
        <v>8.1</v>
      </c>
      <c r="K4582">
        <f t="shared" si="351"/>
        <v>0.10000000000000142</v>
      </c>
      <c r="L4582">
        <f t="shared" si="354"/>
        <v>0.87224836141804207</v>
      </c>
      <c r="M4582">
        <f t="shared" si="355"/>
        <v>12.654114758725392</v>
      </c>
      <c r="N4582" s="10" t="str" cm="1">
        <f t="array" ref="N4582">_xlfn.IFS(AND(C4582&lt;=0, C4582-M4582&lt;=2), "escarcha",AND(C4582&lt;=0, C4582-M4582&gt;2), "helada negra", AND(C4582&gt;0, M4582+2&gt;C4582), "rocío", TRUE, "sin riesgo")</f>
        <v>sin riesgo</v>
      </c>
      <c r="O4582">
        <f t="shared" si="352"/>
        <v>0.8867073217363064</v>
      </c>
      <c r="P4582">
        <f t="shared" si="353"/>
        <v>12.874989798370931</v>
      </c>
      <c r="Q4582" s="10" t="str" cm="1">
        <f t="array" ref="Q4582">_xlfn.IFS(AND(D4582&lt;=0, D4582-P4582&lt;=2), "escarcha",AND(D4582&lt;=0, D4582-P4582&gt;2), "helada negra", AND(D4582&gt;0, P4582+2&gt;D4582), "rocío", TRUE, "sin riesgo")</f>
        <v>sin riesgo</v>
      </c>
    </row>
    <row r="4583" spans="1:17" x14ac:dyDescent="0.35">
      <c r="A4583" s="2">
        <v>45853</v>
      </c>
      <c r="B4583" s="3" t="s">
        <v>99</v>
      </c>
      <c r="C4583">
        <v>29.6</v>
      </c>
      <c r="D4583">
        <v>29.4</v>
      </c>
      <c r="E4583">
        <v>34.6</v>
      </c>
      <c r="F4583">
        <v>34</v>
      </c>
      <c r="G4583">
        <v>3</v>
      </c>
      <c r="H4583">
        <v>6.2</v>
      </c>
      <c r="I4583">
        <v>9</v>
      </c>
      <c r="J4583">
        <v>12.4</v>
      </c>
      <c r="K4583">
        <f t="shared" si="351"/>
        <v>0.20000000000000284</v>
      </c>
      <c r="L4583">
        <f t="shared" si="354"/>
        <v>0.85219582001924943</v>
      </c>
      <c r="M4583">
        <f t="shared" si="355"/>
        <v>12.348422474560607</v>
      </c>
      <c r="N4583" s="10" t="str" cm="1">
        <f t="array" ref="N4583">_xlfn.IFS(AND(C4583&lt;=0, C4583-M4583&lt;=2), "escarcha",AND(C4583&lt;=0, C4583-M4583&gt;2), "helada negra", AND(C4583&gt;0, M4583+2&gt;C4583), "rocío", TRUE, "sin riesgo")</f>
        <v>sin riesgo</v>
      </c>
      <c r="O4583">
        <f t="shared" si="352"/>
        <v>0.82316875589425709</v>
      </c>
      <c r="P4583">
        <f t="shared" si="353"/>
        <v>11.907210084777182</v>
      </c>
      <c r="Q4583" s="10" t="str" cm="1">
        <f t="array" ref="Q4583">_xlfn.IFS(AND(D4583&lt;=0, D4583-P4583&lt;=2), "escarcha",AND(D4583&lt;=0, D4583-P4583&gt;2), "helada negra", AND(D4583&gt;0, P4583+2&gt;D4583), "rocío", TRUE, "sin riesgo")</f>
        <v>sin riesgo</v>
      </c>
    </row>
    <row r="4584" spans="1:17" x14ac:dyDescent="0.35">
      <c r="A4584" s="2">
        <v>45853</v>
      </c>
      <c r="B4584" s="3" t="s">
        <v>100</v>
      </c>
      <c r="C4584">
        <v>29.6</v>
      </c>
      <c r="D4584">
        <v>29.2</v>
      </c>
      <c r="E4584">
        <v>34.799999999999997</v>
      </c>
      <c r="F4584">
        <v>35</v>
      </c>
      <c r="G4584">
        <v>6</v>
      </c>
      <c r="H4584">
        <v>4.8</v>
      </c>
      <c r="I4584">
        <v>10</v>
      </c>
      <c r="J4584">
        <v>9.1</v>
      </c>
      <c r="K4584">
        <f t="shared" si="351"/>
        <v>0.40000000000000213</v>
      </c>
      <c r="L4584">
        <f t="shared" si="354"/>
        <v>0.85795952473599946</v>
      </c>
      <c r="M4584">
        <f t="shared" si="355"/>
        <v>12.436212771088581</v>
      </c>
      <c r="N4584" s="10" t="str" cm="1">
        <f t="array" ref="N4584">_xlfn.IFS(AND(C4584&lt;=0, C4584-M4584&lt;=2), "escarcha",AND(C4584&lt;=0, C4584-M4584&gt;2), "helada negra", AND(C4584&gt;0, M4584+2&gt;C4584), "rocío", TRUE, "sin riesgo")</f>
        <v>sin riesgo</v>
      </c>
      <c r="O4584">
        <f t="shared" si="352"/>
        <v>0.84060543941551535</v>
      </c>
      <c r="P4584">
        <f t="shared" si="353"/>
        <v>12.172065263248461</v>
      </c>
      <c r="Q4584" s="10" t="str" cm="1">
        <f t="array" ref="Q4584">_xlfn.IFS(AND(D4584&lt;=0, D4584-P4584&lt;=2), "escarcha",AND(D4584&lt;=0, D4584-P4584&gt;2), "helada negra", AND(D4584&gt;0, P4584+2&gt;D4584), "rocío", TRUE, "sin riesgo")</f>
        <v>sin riesgo</v>
      </c>
    </row>
    <row r="4585" spans="1:17" x14ac:dyDescent="0.35">
      <c r="A4585" s="2">
        <v>45853</v>
      </c>
      <c r="B4585" s="3" t="s">
        <v>101</v>
      </c>
      <c r="C4585">
        <v>29.3</v>
      </c>
      <c r="D4585">
        <v>28.8</v>
      </c>
      <c r="E4585">
        <v>35.799999999999997</v>
      </c>
      <c r="F4585">
        <v>34</v>
      </c>
      <c r="G4585">
        <v>2</v>
      </c>
      <c r="H4585">
        <v>4.5999999999999996</v>
      </c>
      <c r="I4585">
        <v>8</v>
      </c>
      <c r="J4585">
        <v>8.9</v>
      </c>
      <c r="K4585">
        <f t="shared" si="351"/>
        <v>0.5</v>
      </c>
      <c r="L4585">
        <f t="shared" si="354"/>
        <v>0.86898281867654981</v>
      </c>
      <c r="M4585">
        <f t="shared" si="355"/>
        <v>12.604283104134865</v>
      </c>
      <c r="N4585" s="10" t="str" cm="1">
        <f t="array" ref="N4585">_xlfn.IFS(AND(C4585&lt;=0, C4585-M4585&lt;=2), "escarcha",AND(C4585&lt;=0, C4585-M4585&gt;2), "helada negra", AND(C4585&gt;0, M4585+2&gt;C4585), "rocío", TRUE, "sin riesgo")</f>
        <v>sin riesgo</v>
      </c>
      <c r="O4585">
        <f t="shared" si="352"/>
        <v>0.78846520619722882</v>
      </c>
      <c r="P4585">
        <f t="shared" si="353"/>
        <v>11.381711620654244</v>
      </c>
      <c r="Q4585" s="10" t="str" cm="1">
        <f t="array" ref="Q4585">_xlfn.IFS(AND(D4585&lt;=0, D4585-P4585&lt;=2), "escarcha",AND(D4585&lt;=0, D4585-P4585&gt;2), "helada negra", AND(D4585&gt;0, P4585+2&gt;D4585), "rocío", TRUE, "sin riesgo")</f>
        <v>sin riesgo</v>
      </c>
    </row>
    <row r="4586" spans="1:17" x14ac:dyDescent="0.35">
      <c r="A4586" s="2">
        <v>45853</v>
      </c>
      <c r="B4586" s="3" t="s">
        <v>102</v>
      </c>
      <c r="C4586">
        <v>27.8</v>
      </c>
      <c r="D4586">
        <v>27.4</v>
      </c>
      <c r="E4586">
        <v>42.3</v>
      </c>
      <c r="F4586">
        <v>43</v>
      </c>
      <c r="G4586">
        <v>6</v>
      </c>
      <c r="H4586">
        <v>2.6</v>
      </c>
      <c r="I4586">
        <v>11</v>
      </c>
      <c r="J4586">
        <v>6.5</v>
      </c>
      <c r="K4586">
        <f t="shared" si="351"/>
        <v>0.40000000000000213</v>
      </c>
      <c r="L4586">
        <f t="shared" si="354"/>
        <v>0.94871083005971035</v>
      </c>
      <c r="M4586">
        <f t="shared" si="355"/>
        <v>13.826498076882267</v>
      </c>
      <c r="N4586" s="10" t="str" cm="1">
        <f t="array" ref="N4586">_xlfn.IFS(AND(C4586&lt;=0, C4586-M4586&lt;=2), "escarcha",AND(C4586&lt;=0, C4586-M4586&gt;2), "helada negra", AND(C4586&gt;0, M4586+2&gt;C4586), "rocío", TRUE, "sin riesgo")</f>
        <v>sin riesgo</v>
      </c>
      <c r="O4586">
        <f t="shared" si="352"/>
        <v>0.9417310094274054</v>
      </c>
      <c r="P4586">
        <f t="shared" si="353"/>
        <v>13.719032202895699</v>
      </c>
      <c r="Q4586" s="10" t="str" cm="1">
        <f t="array" ref="Q4586">_xlfn.IFS(AND(D4586&lt;=0, D4586-P4586&lt;=2), "escarcha",AND(D4586&lt;=0, D4586-P4586&gt;2), "helada negra", AND(D4586&gt;0, P4586+2&gt;D4586), "rocío", TRUE, "sin riesgo")</f>
        <v>sin riesgo</v>
      </c>
    </row>
    <row r="4587" spans="1:17" x14ac:dyDescent="0.35">
      <c r="A4587" s="2">
        <v>45853</v>
      </c>
      <c r="B4587" s="3" t="s">
        <v>103</v>
      </c>
      <c r="C4587">
        <v>26.7</v>
      </c>
      <c r="D4587">
        <v>26.9</v>
      </c>
      <c r="E4587">
        <v>45.9</v>
      </c>
      <c r="F4587">
        <v>44</v>
      </c>
      <c r="G4587">
        <v>4</v>
      </c>
      <c r="H4587">
        <v>1.5</v>
      </c>
      <c r="I4587">
        <v>9</v>
      </c>
      <c r="J4587">
        <v>4.5</v>
      </c>
      <c r="K4587">
        <f t="shared" si="351"/>
        <v>0.19999999999999929</v>
      </c>
      <c r="L4587">
        <f t="shared" si="354"/>
        <v>0.96589157970300943</v>
      </c>
      <c r="M4587">
        <f t="shared" si="355"/>
        <v>14.091407751750161</v>
      </c>
      <c r="N4587" s="10" t="str" cm="1">
        <f t="array" ref="N4587">_xlfn.IFS(AND(C4587&lt;=0, C4587-M4587&lt;=2), "escarcha",AND(C4587&lt;=0, C4587-M4587&gt;2), "helada negra", AND(C4587&gt;0, M4587+2&gt;C4587), "rocío", TRUE, "sin riesgo")</f>
        <v>sin riesgo</v>
      </c>
      <c r="O4587">
        <f t="shared" si="352"/>
        <v>0.93538197293572634</v>
      </c>
      <c r="P4587">
        <f t="shared" si="353"/>
        <v>13.621356362599</v>
      </c>
      <c r="Q4587" s="10" t="str" cm="1">
        <f t="array" ref="Q4587">_xlfn.IFS(AND(D4587&lt;=0, D4587-P4587&lt;=2), "escarcha",AND(D4587&lt;=0, D4587-P4587&gt;2), "helada negra", AND(D4587&gt;0, P4587+2&gt;D4587), "rocío", TRUE, "sin riesgo")</f>
        <v>sin riesgo</v>
      </c>
    </row>
    <row r="4588" spans="1:17" x14ac:dyDescent="0.35">
      <c r="A4588" s="2">
        <v>45853</v>
      </c>
      <c r="B4588" s="3" t="s">
        <v>104</v>
      </c>
      <c r="C4588">
        <v>24.7</v>
      </c>
      <c r="D4588">
        <v>24.7</v>
      </c>
      <c r="E4588">
        <v>52</v>
      </c>
      <c r="F4588">
        <v>50</v>
      </c>
      <c r="G4588">
        <v>0</v>
      </c>
      <c r="H4588">
        <v>1</v>
      </c>
      <c r="I4588">
        <v>3</v>
      </c>
      <c r="J4588">
        <v>3.1</v>
      </c>
      <c r="K4588">
        <f t="shared" si="351"/>
        <v>0</v>
      </c>
      <c r="L4588">
        <f t="shared" si="354"/>
        <v>0.97204462395062274</v>
      </c>
      <c r="M4588">
        <f t="shared" si="355"/>
        <v>14.186414367310009</v>
      </c>
      <c r="N4588" s="10" t="str" cm="1">
        <f t="array" ref="N4588">_xlfn.IFS(AND(C4588&lt;=0, C4588-M4588&lt;=2), "escarcha",AND(C4588&lt;=0, C4588-M4588&gt;2), "helada negra", AND(C4588&gt;0, M4588+2&gt;C4588), "rocío", TRUE, "sin riesgo")</f>
        <v>sin riesgo</v>
      </c>
      <c r="O4588">
        <f t="shared" si="352"/>
        <v>0.93282391079734139</v>
      </c>
      <c r="P4588">
        <f t="shared" si="353"/>
        <v>13.582023222654332</v>
      </c>
      <c r="Q4588" s="10" t="str" cm="1">
        <f t="array" ref="Q4588">_xlfn.IFS(AND(D4588&lt;=0, D4588-P4588&lt;=2), "escarcha",AND(D4588&lt;=0, D4588-P4588&gt;2), "helada negra", AND(D4588&gt;0, P4588+2&gt;D4588), "rocío", TRUE, "sin riesgo")</f>
        <v>sin riesgo</v>
      </c>
    </row>
    <row r="4589" spans="1:17" x14ac:dyDescent="0.35">
      <c r="A4589" s="2">
        <v>45853</v>
      </c>
      <c r="B4589" s="3" t="s">
        <v>105</v>
      </c>
      <c r="C4589">
        <v>19.2</v>
      </c>
      <c r="D4589">
        <v>21.9</v>
      </c>
      <c r="E4589">
        <v>68.3</v>
      </c>
      <c r="F4589">
        <v>57</v>
      </c>
      <c r="G4589">
        <v>0</v>
      </c>
      <c r="H4589">
        <v>1.8</v>
      </c>
      <c r="I4589">
        <v>2</v>
      </c>
      <c r="J4589">
        <v>3.1</v>
      </c>
      <c r="K4589">
        <f t="shared" si="351"/>
        <v>2.6999999999999993</v>
      </c>
      <c r="L4589">
        <f t="shared" si="354"/>
        <v>0.90916056899621833</v>
      </c>
      <c r="M4589">
        <f t="shared" si="355"/>
        <v>13.218742953405611</v>
      </c>
      <c r="N4589" s="10" t="str" cm="1">
        <f t="array" ref="N4589">_xlfn.IFS(AND(C4589&lt;=0, C4589-M4589&lt;=2), "escarcha",AND(C4589&lt;=0, C4589-M4589&gt;2), "helada negra", AND(C4589&gt;0, M4589+2&gt;C4589), "rocío", TRUE, "sin riesgo")</f>
        <v>sin riesgo</v>
      </c>
      <c r="O4589">
        <f t="shared" si="352"/>
        <v>0.89476754670642689</v>
      </c>
      <c r="P4589">
        <f t="shared" si="353"/>
        <v>12.998283506139758</v>
      </c>
      <c r="Q4589" s="10" t="str" cm="1">
        <f t="array" ref="Q4589">_xlfn.IFS(AND(D4589&lt;=0, D4589-P4589&lt;=2), "escarcha",AND(D4589&lt;=0, D4589-P4589&gt;2), "helada negra", AND(D4589&gt;0, P4589+2&gt;D4589), "rocío", TRUE, "sin riesgo")</f>
        <v>sin riesgo</v>
      </c>
    </row>
    <row r="4590" spans="1:17" x14ac:dyDescent="0.35">
      <c r="A4590" s="2">
        <v>45853</v>
      </c>
      <c r="B4590" s="3" t="s">
        <v>106</v>
      </c>
      <c r="C4590">
        <v>16.8</v>
      </c>
      <c r="D4590">
        <v>21.2</v>
      </c>
      <c r="E4590">
        <v>78.599999999999994</v>
      </c>
      <c r="F4590">
        <v>58</v>
      </c>
      <c r="G4590">
        <v>0</v>
      </c>
      <c r="H4590">
        <v>3.1</v>
      </c>
      <c r="I4590">
        <v>0</v>
      </c>
      <c r="J4590">
        <v>5.8</v>
      </c>
      <c r="K4590">
        <f t="shared" si="351"/>
        <v>4.3999999999999986</v>
      </c>
      <c r="L4590">
        <f t="shared" si="354"/>
        <v>0.89874892724017308</v>
      </c>
      <c r="M4590">
        <f t="shared" si="355"/>
        <v>13.0592287731581</v>
      </c>
      <c r="N4590" s="10" t="str" cm="1">
        <f t="array" ref="N4590">_xlfn.IFS(AND(C4590&lt;=0, C4590-M4590&lt;=2), "escarcha",AND(C4590&lt;=0, C4590-M4590&gt;2), "helada negra", AND(C4590&gt;0, M4590+2&gt;C4590), "rocío", TRUE, "sin riesgo")</f>
        <v>sin riesgo</v>
      </c>
      <c r="O4590">
        <f t="shared" si="352"/>
        <v>0.86932822873634763</v>
      </c>
      <c r="P4590">
        <f t="shared" si="353"/>
        <v>12.609553087237863</v>
      </c>
      <c r="Q4590" s="10" t="str" cm="1">
        <f t="array" ref="Q4590">_xlfn.IFS(AND(D4590&lt;=0, D4590-P4590&lt;=2), "escarcha",AND(D4590&lt;=0, D4590-P4590&gt;2), "helada negra", AND(D4590&gt;0, P4590+2&gt;D4590), "rocío", TRUE, "sin riesgo")</f>
        <v>sin riesgo</v>
      </c>
    </row>
    <row r="4591" spans="1:17" x14ac:dyDescent="0.35">
      <c r="A4591" s="2">
        <v>45853</v>
      </c>
      <c r="B4591" s="3" t="s">
        <v>107</v>
      </c>
      <c r="C4591">
        <v>14.7</v>
      </c>
      <c r="D4591">
        <v>19.7</v>
      </c>
      <c r="E4591">
        <v>81.099999999999994</v>
      </c>
      <c r="F4591">
        <v>61</v>
      </c>
      <c r="G4591">
        <v>0</v>
      </c>
      <c r="H4591">
        <v>2.8</v>
      </c>
      <c r="I4591">
        <v>0</v>
      </c>
      <c r="J4591">
        <v>4.3</v>
      </c>
      <c r="K4591">
        <f t="shared" si="351"/>
        <v>5</v>
      </c>
      <c r="L4591">
        <f t="shared" si="354"/>
        <v>0.79574091201540498</v>
      </c>
      <c r="M4591">
        <f t="shared" si="355"/>
        <v>11.49170443244893</v>
      </c>
      <c r="N4591" s="10" t="str" cm="1">
        <f t="array" ref="N4591">_xlfn.IFS(AND(C4591&lt;=0, C4591-M4591&lt;=2), "escarcha",AND(C4591&lt;=0, C4591-M4591&gt;2), "helada negra", AND(C4591&gt;0, M4591+2&gt;C4591), "rocío", TRUE, "sin riesgo")</f>
        <v>sin riesgo</v>
      </c>
      <c r="O4591">
        <f t="shared" si="352"/>
        <v>0.82720972979517626</v>
      </c>
      <c r="P4591">
        <f t="shared" si="353"/>
        <v>11.968541665032241</v>
      </c>
      <c r="Q4591" s="10" t="str" cm="1">
        <f t="array" ref="Q4591">_xlfn.IFS(AND(D4591&lt;=0, D4591-P4591&lt;=2), "escarcha",AND(D4591&lt;=0, D4591-P4591&gt;2), "helada negra", AND(D4591&gt;0, P4591+2&gt;D4591), "rocío", TRUE, "sin riesgo")</f>
        <v>sin riesgo</v>
      </c>
    </row>
    <row r="4592" spans="1:17" x14ac:dyDescent="0.35">
      <c r="A4592" s="2">
        <v>45853</v>
      </c>
      <c r="B4592" s="3" t="s">
        <v>108</v>
      </c>
      <c r="C4592">
        <v>13</v>
      </c>
      <c r="D4592">
        <v>19.2</v>
      </c>
      <c r="E4592">
        <v>86.5</v>
      </c>
      <c r="F4592">
        <v>63</v>
      </c>
      <c r="G4592">
        <v>0</v>
      </c>
      <c r="H4592">
        <v>1.3</v>
      </c>
      <c r="I4592">
        <v>0</v>
      </c>
      <c r="J4592">
        <v>2.2999999999999998</v>
      </c>
      <c r="K4592">
        <f t="shared" si="351"/>
        <v>6.1999999999999993</v>
      </c>
      <c r="L4592">
        <f t="shared" si="354"/>
        <v>0.74985393424563362</v>
      </c>
      <c r="M4592">
        <f t="shared" si="355"/>
        <v>10.79958060623234</v>
      </c>
      <c r="N4592" s="10" t="str" cm="1">
        <f t="array" ref="N4592">_xlfn.IFS(AND(C4592&lt;=0, C4592-M4592&lt;=2), "escarcha",AND(C4592&lt;=0, C4592-M4592&gt;2), "helada negra", AND(C4592&gt;0, M4592+2&gt;C4592), "rocío", TRUE, "sin riesgo")</f>
        <v>sin riesgo</v>
      </c>
      <c r="O4592">
        <f t="shared" si="352"/>
        <v>0.8283855288110068</v>
      </c>
      <c r="P4592">
        <f t="shared" si="353"/>
        <v>11.98639280954904</v>
      </c>
      <c r="Q4592" s="10" t="str" cm="1">
        <f t="array" ref="Q4592">_xlfn.IFS(AND(D4592&lt;=0, D4592-P4592&lt;=2), "escarcha",AND(D4592&lt;=0, D4592-P4592&gt;2), "helada negra", AND(D4592&gt;0, P4592+2&gt;D4592), "rocío", TRUE, "sin riesgo")</f>
        <v>sin riesgo</v>
      </c>
    </row>
    <row r="4593" spans="1:17" x14ac:dyDescent="0.35">
      <c r="A4593" s="2">
        <v>45854</v>
      </c>
      <c r="B4593" s="3" t="s">
        <v>61</v>
      </c>
      <c r="C4593">
        <v>11.1</v>
      </c>
      <c r="D4593">
        <v>18.5</v>
      </c>
      <c r="E4593">
        <v>89.6</v>
      </c>
      <c r="F4593">
        <v>64</v>
      </c>
      <c r="G4593">
        <v>0</v>
      </c>
      <c r="H4593">
        <v>2.4</v>
      </c>
      <c r="I4593">
        <v>0</v>
      </c>
      <c r="J4593">
        <v>3.6</v>
      </c>
      <c r="K4593">
        <f t="shared" si="351"/>
        <v>7.4</v>
      </c>
      <c r="L4593">
        <f t="shared" si="354"/>
        <v>0.6599872115878197</v>
      </c>
      <c r="M4593">
        <f t="shared" si="355"/>
        <v>9.4549467132654268</v>
      </c>
      <c r="N4593" s="10" t="str" cm="1">
        <f t="array" ref="N4593">_xlfn.IFS(AND(C4593&lt;=0, C4593-M4593&lt;=2), "escarcha",AND(C4593&lt;=0, C4593-M4593&gt;2), "helada negra", AND(C4593&gt;0, M4593+2&gt;C4593), "rocío", TRUE, "sin riesgo")</f>
        <v>rocío</v>
      </c>
      <c r="O4593">
        <f t="shared" si="352"/>
        <v>0.80041512265260861</v>
      </c>
      <c r="P4593">
        <f t="shared" si="353"/>
        <v>11.562418498147252</v>
      </c>
      <c r="Q4593" s="10" t="str" cm="1">
        <f t="array" ref="Q4593">_xlfn.IFS(AND(D4593&lt;=0, D4593-P4593&lt;=2), "escarcha",AND(D4593&lt;=0, D4593-P4593&gt;2), "helada negra", AND(D4593&gt;0, P4593+2&gt;D4593), "rocío", TRUE, "sin riesgo")</f>
        <v>sin riesgo</v>
      </c>
    </row>
    <row r="4594" spans="1:17" x14ac:dyDescent="0.35">
      <c r="A4594" s="2">
        <v>45854</v>
      </c>
      <c r="B4594" s="3" t="s">
        <v>62</v>
      </c>
      <c r="C4594">
        <v>10</v>
      </c>
      <c r="D4594">
        <v>18.2</v>
      </c>
      <c r="E4594">
        <v>91.1</v>
      </c>
      <c r="F4594">
        <v>67</v>
      </c>
      <c r="G4594">
        <v>0</v>
      </c>
      <c r="H4594">
        <v>0.8</v>
      </c>
      <c r="I4594">
        <v>0</v>
      </c>
      <c r="J4594">
        <v>2</v>
      </c>
      <c r="K4594">
        <f t="shared" si="351"/>
        <v>8.1999999999999993</v>
      </c>
      <c r="L4594">
        <f t="shared" si="354"/>
        <v>0.60331781113270577</v>
      </c>
      <c r="M4594">
        <f t="shared" si="355"/>
        <v>8.6143284306878662</v>
      </c>
      <c r="N4594" s="10" t="str" cm="1">
        <f t="array" ref="N4594">_xlfn.IFS(AND(C4594&lt;=0, C4594-M4594&lt;=2), "escarcha",AND(C4594&lt;=0, C4594-M4594&gt;2), "helada negra", AND(C4594&gt;0, M4594+2&gt;C4594), "rocío", TRUE, "sin riesgo")</f>
        <v>rocío</v>
      </c>
      <c r="O4594">
        <f t="shared" si="352"/>
        <v>0.82741632407811583</v>
      </c>
      <c r="P4594">
        <f t="shared" si="353"/>
        <v>11.971678027251068</v>
      </c>
      <c r="Q4594" s="10" t="str" cm="1">
        <f t="array" ref="Q4594">_xlfn.IFS(AND(D4594&lt;=0, D4594-P4594&lt;=2), "escarcha",AND(D4594&lt;=0, D4594-P4594&gt;2), "helada negra", AND(D4594&gt;0, P4594+2&gt;D4594), "rocío", TRUE, "sin riesgo")</f>
        <v>sin riesgo</v>
      </c>
    </row>
    <row r="4595" spans="1:17" x14ac:dyDescent="0.35">
      <c r="A4595" s="2">
        <v>45854</v>
      </c>
      <c r="B4595" s="3" t="s">
        <v>63</v>
      </c>
      <c r="C4595">
        <v>9.6</v>
      </c>
      <c r="D4595">
        <v>16.2</v>
      </c>
      <c r="E4595">
        <v>92.9</v>
      </c>
      <c r="F4595">
        <v>74</v>
      </c>
      <c r="G4595">
        <v>2</v>
      </c>
      <c r="H4595">
        <v>5.6</v>
      </c>
      <c r="I4595">
        <v>5</v>
      </c>
      <c r="J4595">
        <v>9</v>
      </c>
      <c r="K4595">
        <f t="shared" si="351"/>
        <v>6.6</v>
      </c>
      <c r="L4595">
        <f t="shared" si="354"/>
        <v>0.5960811355758433</v>
      </c>
      <c r="M4595">
        <f t="shared" si="355"/>
        <v>8.5073844290262208</v>
      </c>
      <c r="N4595" s="10" t="str" cm="1">
        <f t="array" ref="N4595">_xlfn.IFS(AND(C4595&lt;=0, C4595-M4595&lt;=2), "escarcha",AND(C4595&lt;=0, C4595-M4595&gt;2), "helada negra", AND(C4595&gt;0, M4595+2&gt;C4595), "rocío", TRUE, "sin riesgo")</f>
        <v>rocío</v>
      </c>
      <c r="O4595">
        <f t="shared" si="352"/>
        <v>0.80028743923274237</v>
      </c>
      <c r="P4595">
        <f t="shared" si="353"/>
        <v>11.560486310159931</v>
      </c>
      <c r="Q4595" s="10" t="str" cm="1">
        <f t="array" ref="Q4595">_xlfn.IFS(AND(D4595&lt;=0, D4595-P4595&lt;=2), "escarcha",AND(D4595&lt;=0, D4595-P4595&gt;2), "helada negra", AND(D4595&gt;0, P4595+2&gt;D4595), "rocío", TRUE, "sin riesgo")</f>
        <v>sin riesgo</v>
      </c>
    </row>
    <row r="4596" spans="1:17" x14ac:dyDescent="0.35">
      <c r="A4596" s="2">
        <v>45854</v>
      </c>
      <c r="B4596" s="3" t="s">
        <v>64</v>
      </c>
      <c r="C4596">
        <v>10.6</v>
      </c>
      <c r="D4596">
        <v>16.399999999999999</v>
      </c>
      <c r="E4596">
        <v>93.1</v>
      </c>
      <c r="F4596">
        <v>72</v>
      </c>
      <c r="G4596">
        <v>0</v>
      </c>
      <c r="H4596">
        <v>1.9</v>
      </c>
      <c r="I4596">
        <v>0</v>
      </c>
      <c r="J4596">
        <v>2.6</v>
      </c>
      <c r="K4596">
        <f t="shared" si="351"/>
        <v>5.7999999999999989</v>
      </c>
      <c r="L4596">
        <f t="shared" si="354"/>
        <v>0.66507945957863912</v>
      </c>
      <c r="M4596">
        <f t="shared" si="355"/>
        <v>9.5307587951692465</v>
      </c>
      <c r="N4596" s="10" t="str" cm="1">
        <f t="array" ref="N4596">_xlfn.IFS(AND(C4596&lt;=0, C4596-M4596&lt;=2), "escarcha",AND(C4596&lt;=0, C4596-M4596&gt;2), "helada negra", AND(C4596&gt;0, M4596+2&gt;C4596), "rocío", TRUE, "sin riesgo")</f>
        <v>rocío</v>
      </c>
      <c r="O4596">
        <f t="shared" si="352"/>
        <v>0.78562636781057238</v>
      </c>
      <c r="P4596">
        <f t="shared" si="353"/>
        <v>11.338820350638896</v>
      </c>
      <c r="Q4596" s="10" t="str" cm="1">
        <f t="array" ref="Q4596">_xlfn.IFS(AND(D4596&lt;=0, D4596-P4596&lt;=2), "escarcha",AND(D4596&lt;=0, D4596-P4596&gt;2), "helada negra", AND(D4596&gt;0, P4596+2&gt;D4596), "rocío", TRUE, "sin riesgo")</f>
        <v>sin riesgo</v>
      </c>
    </row>
    <row r="4597" spans="1:17" x14ac:dyDescent="0.35">
      <c r="A4597" s="2">
        <v>45854</v>
      </c>
      <c r="B4597" s="3" t="s">
        <v>65</v>
      </c>
      <c r="C4597">
        <v>9.6</v>
      </c>
      <c r="D4597">
        <v>16</v>
      </c>
      <c r="E4597">
        <v>92.8</v>
      </c>
      <c r="F4597">
        <v>74</v>
      </c>
      <c r="G4597">
        <v>0</v>
      </c>
      <c r="H4597">
        <v>1.5</v>
      </c>
      <c r="I4597">
        <v>0</v>
      </c>
      <c r="J4597">
        <v>1.8</v>
      </c>
      <c r="K4597">
        <f t="shared" si="351"/>
        <v>6.4</v>
      </c>
      <c r="L4597">
        <f t="shared" si="354"/>
        <v>0.59500412954820525</v>
      </c>
      <c r="M4597">
        <f t="shared" si="355"/>
        <v>8.4914761427689882</v>
      </c>
      <c r="N4597" s="10" t="str" cm="1">
        <f t="array" ref="N4597">_xlfn.IFS(AND(C4597&lt;=0, C4597-M4597&lt;=2), "escarcha",AND(C4597&lt;=0, C4597-M4597&gt;2), "helada negra", AND(C4597&gt;0, M4597+2&gt;C4597), "rocío", TRUE, "sin riesgo")</f>
        <v>rocío</v>
      </c>
      <c r="O4597">
        <f t="shared" si="352"/>
        <v>0.78752986706783878</v>
      </c>
      <c r="P4597">
        <f t="shared" si="353"/>
        <v>11.367578227670238</v>
      </c>
      <c r="Q4597" s="10" t="str" cm="1">
        <f t="array" ref="Q4597">_xlfn.IFS(AND(D4597&lt;=0, D4597-P4597&lt;=2), "escarcha",AND(D4597&lt;=0, D4597-P4597&gt;2), "helada negra", AND(D4597&gt;0, P4597+2&gt;D4597), "rocío", TRUE, "sin riesgo")</f>
        <v>sin riesgo</v>
      </c>
    </row>
    <row r="4598" spans="1:17" x14ac:dyDescent="0.35">
      <c r="A4598" s="2">
        <v>45854</v>
      </c>
      <c r="B4598" s="3" t="s">
        <v>66</v>
      </c>
      <c r="C4598">
        <v>8.3000000000000007</v>
      </c>
      <c r="D4598">
        <v>14.9</v>
      </c>
      <c r="E4598">
        <v>93.5</v>
      </c>
      <c r="F4598">
        <v>79</v>
      </c>
      <c r="G4598">
        <v>2</v>
      </c>
      <c r="H4598">
        <v>0.6</v>
      </c>
      <c r="I4598">
        <v>4</v>
      </c>
      <c r="J4598">
        <v>0.9</v>
      </c>
      <c r="K4598">
        <f t="shared" si="351"/>
        <v>6.6</v>
      </c>
      <c r="L4598">
        <f t="shared" si="354"/>
        <v>0.51482156780475963</v>
      </c>
      <c r="M4598">
        <f t="shared" si="355"/>
        <v>7.3127369381393148</v>
      </c>
      <c r="N4598" s="10" t="str" cm="1">
        <f t="array" ref="N4598">_xlfn.IFS(AND(C4598&lt;=0, C4598-M4598&lt;=2), "escarcha",AND(C4598&lt;=0, C4598-M4598&gt;2), "helada negra", AND(C4598&gt;0, M4598+2&gt;C4598), "rocío", TRUE, "sin riesgo")</f>
        <v>rocío</v>
      </c>
      <c r="O4598">
        <f t="shared" si="352"/>
        <v>0.78239234431098414</v>
      </c>
      <c r="P4598">
        <f t="shared" si="353"/>
        <v>11.289975949603784</v>
      </c>
      <c r="Q4598" s="10" t="str" cm="1">
        <f t="array" ref="Q4598">_xlfn.IFS(AND(D4598&lt;=0, D4598-P4598&lt;=2), "escarcha",AND(D4598&lt;=0, D4598-P4598&gt;2), "helada negra", AND(D4598&gt;0, P4598+2&gt;D4598), "rocío", TRUE, "sin riesgo")</f>
        <v>sin riesgo</v>
      </c>
    </row>
    <row r="4599" spans="1:17" x14ac:dyDescent="0.35">
      <c r="A4599" s="2">
        <v>45854</v>
      </c>
      <c r="B4599" s="3" t="s">
        <v>67</v>
      </c>
      <c r="C4599">
        <v>7.6</v>
      </c>
      <c r="D4599">
        <v>13.7</v>
      </c>
      <c r="E4599">
        <v>94.4</v>
      </c>
      <c r="F4599">
        <v>84</v>
      </c>
      <c r="G4599">
        <v>0</v>
      </c>
      <c r="H4599">
        <v>1.8</v>
      </c>
      <c r="I4599">
        <v>0</v>
      </c>
      <c r="J4599">
        <v>2</v>
      </c>
      <c r="K4599">
        <f t="shared" si="351"/>
        <v>6.1</v>
      </c>
      <c r="L4599">
        <f t="shared" si="354"/>
        <v>0.47680274161596503</v>
      </c>
      <c r="M4599">
        <f t="shared" si="355"/>
        <v>6.7576863373021592</v>
      </c>
      <c r="N4599" s="10" t="str" cm="1">
        <f t="array" ref="N4599">_xlfn.IFS(AND(C4599&lt;=0, C4599-M4599&lt;=2), "escarcha",AND(C4599&lt;=0, C4599-M4599&gt;2), "helada negra", AND(C4599&gt;0, M4599+2&gt;C4599), "rocío", TRUE, "sin riesgo")</f>
        <v>rocío</v>
      </c>
      <c r="O4599">
        <f t="shared" si="352"/>
        <v>0.76614088721839102</v>
      </c>
      <c r="P4599">
        <f t="shared" si="353"/>
        <v>11.044809140636767</v>
      </c>
      <c r="Q4599" s="10" t="str" cm="1">
        <f t="array" ref="Q4599">_xlfn.IFS(AND(D4599&lt;=0, D4599-P4599&lt;=2), "escarcha",AND(D4599&lt;=0, D4599-P4599&gt;2), "helada negra", AND(D4599&gt;0, P4599+2&gt;D4599), "rocío", TRUE, "sin riesgo")</f>
        <v>sin riesgo</v>
      </c>
    </row>
    <row r="4600" spans="1:17" x14ac:dyDescent="0.35">
      <c r="A4600" s="2">
        <v>45854</v>
      </c>
      <c r="B4600" s="3" t="s">
        <v>68</v>
      </c>
      <c r="C4600">
        <v>6.5</v>
      </c>
      <c r="D4600">
        <v>14</v>
      </c>
      <c r="E4600">
        <v>94.9</v>
      </c>
      <c r="F4600">
        <v>82</v>
      </c>
      <c r="G4600">
        <v>0</v>
      </c>
      <c r="H4600">
        <v>1.3</v>
      </c>
      <c r="I4600">
        <v>0</v>
      </c>
      <c r="J4600">
        <v>2.2999999999999998</v>
      </c>
      <c r="K4600">
        <f t="shared" si="351"/>
        <v>7.5</v>
      </c>
      <c r="L4600">
        <f t="shared" si="354"/>
        <v>0.40674825393892339</v>
      </c>
      <c r="M4600">
        <f t="shared" si="355"/>
        <v>5.7413549932518952</v>
      </c>
      <c r="N4600" s="10" t="str" cm="1">
        <f t="array" ref="N4600">_xlfn.IFS(AND(C4600&lt;=0, C4600-M4600&lt;=2), "escarcha",AND(C4600&lt;=0, C4600-M4600&gt;2), "helada negra", AND(C4600&gt;0, M4600+2&gt;C4600), "rocío", TRUE, "sin riesgo")</f>
        <v>rocío</v>
      </c>
      <c r="O4600">
        <f t="shared" si="352"/>
        <v>0.76151638153759971</v>
      </c>
      <c r="P4600">
        <f t="shared" si="353"/>
        <v>10.975130972717343</v>
      </c>
      <c r="Q4600" s="10" t="str" cm="1">
        <f t="array" ref="Q4600">_xlfn.IFS(AND(D4600&lt;=0, D4600-P4600&lt;=2), "escarcha",AND(D4600&lt;=0, D4600-P4600&gt;2), "helada negra", AND(D4600&gt;0, P4600+2&gt;D4600), "rocío", TRUE, "sin riesgo")</f>
        <v>sin riesgo</v>
      </c>
    </row>
    <row r="4601" spans="1:17" x14ac:dyDescent="0.35">
      <c r="A4601" s="2">
        <v>45854</v>
      </c>
      <c r="B4601" s="3" t="s">
        <v>69</v>
      </c>
      <c r="C4601">
        <v>6.1</v>
      </c>
      <c r="D4601">
        <v>13.7</v>
      </c>
      <c r="E4601">
        <v>95.5</v>
      </c>
      <c r="F4601">
        <v>84</v>
      </c>
      <c r="G4601">
        <v>0</v>
      </c>
      <c r="H4601">
        <v>0</v>
      </c>
      <c r="I4601">
        <v>0</v>
      </c>
      <c r="J4601">
        <v>0</v>
      </c>
      <c r="K4601">
        <f t="shared" si="351"/>
        <v>7.6</v>
      </c>
      <c r="L4601">
        <f t="shared" si="354"/>
        <v>0.38549054010499917</v>
      </c>
      <c r="M4601">
        <f t="shared" si="355"/>
        <v>5.4345873985030213</v>
      </c>
      <c r="N4601" s="10" t="str" cm="1">
        <f t="array" ref="N4601">_xlfn.IFS(AND(C4601&lt;=0, C4601-M4601&lt;=2), "escarcha",AND(C4601&lt;=0, C4601-M4601&gt;2), "helada negra", AND(C4601&gt;0, M4601+2&gt;C4601), "rocío", TRUE, "sin riesgo")</f>
        <v>rocío</v>
      </c>
      <c r="O4601">
        <f t="shared" si="352"/>
        <v>0.76614088721839102</v>
      </c>
      <c r="P4601">
        <f t="shared" si="353"/>
        <v>11.044809140636767</v>
      </c>
      <c r="Q4601" s="10" t="str" cm="1">
        <f t="array" ref="Q4601">_xlfn.IFS(AND(D4601&lt;=0, D4601-P4601&lt;=2), "escarcha",AND(D4601&lt;=0, D4601-P4601&gt;2), "helada negra", AND(D4601&gt;0, P4601+2&gt;D4601), "rocío", TRUE, "sin riesgo")</f>
        <v>sin riesgo</v>
      </c>
    </row>
    <row r="4602" spans="1:17" x14ac:dyDescent="0.35">
      <c r="A4602" s="2">
        <v>45854</v>
      </c>
      <c r="B4602" s="3" t="s">
        <v>70</v>
      </c>
      <c r="C4602">
        <v>5.7</v>
      </c>
      <c r="D4602">
        <v>12.4</v>
      </c>
      <c r="E4602">
        <v>95.8</v>
      </c>
      <c r="F4602">
        <v>89</v>
      </c>
      <c r="G4602">
        <v>0</v>
      </c>
      <c r="H4602">
        <v>0.6</v>
      </c>
      <c r="I4602">
        <v>0</v>
      </c>
      <c r="J4602">
        <v>1.4</v>
      </c>
      <c r="K4602">
        <f t="shared" si="351"/>
        <v>6.7</v>
      </c>
      <c r="L4602">
        <f t="shared" si="354"/>
        <v>0.36097808232875728</v>
      </c>
      <c r="M4602">
        <f t="shared" si="355"/>
        <v>5.0817887944975118</v>
      </c>
      <c r="N4602" s="10" t="str" cm="1">
        <f t="array" ref="N4602">_xlfn.IFS(AND(C4602&lt;=0, C4602-M4602&lt;=2), "escarcha",AND(C4602&lt;=0, C4602-M4602&gt;2), "helada negra", AND(C4602&gt;0, M4602+2&gt;C4602), "rocío", TRUE, "sin riesgo")</f>
        <v>rocío</v>
      </c>
      <c r="O4602">
        <f t="shared" si="352"/>
        <v>0.73904870801589317</v>
      </c>
      <c r="P4602">
        <f t="shared" si="353"/>
        <v>10.637150071695928</v>
      </c>
      <c r="Q4602" s="10" t="str" cm="1">
        <f t="array" ref="Q4602">_xlfn.IFS(AND(D4602&lt;=0, D4602-P4602&lt;=2), "escarcha",AND(D4602&lt;=0, D4602-P4602&gt;2), "helada negra", AND(D4602&gt;0, P4602+2&gt;D4602), "rocío", TRUE, "sin riesgo")</f>
        <v>rocío</v>
      </c>
    </row>
    <row r="4603" spans="1:17" x14ac:dyDescent="0.35">
      <c r="A4603" s="2">
        <v>45854</v>
      </c>
      <c r="B4603" s="3" t="s">
        <v>71</v>
      </c>
      <c r="C4603">
        <v>5.2</v>
      </c>
      <c r="D4603">
        <v>13.1</v>
      </c>
      <c r="E4603">
        <v>96</v>
      </c>
      <c r="F4603">
        <v>87</v>
      </c>
      <c r="G4603">
        <v>0</v>
      </c>
      <c r="H4603">
        <v>0.5</v>
      </c>
      <c r="I4603">
        <v>0</v>
      </c>
      <c r="J4603">
        <v>2.2999999999999998</v>
      </c>
      <c r="K4603">
        <f t="shared" si="351"/>
        <v>7.8999999999999995</v>
      </c>
      <c r="L4603">
        <f t="shared" si="354"/>
        <v>0.32837716758093732</v>
      </c>
      <c r="M4603">
        <f t="shared" si="355"/>
        <v>4.6141254036762245</v>
      </c>
      <c r="N4603" s="10" t="str" cm="1">
        <f t="array" ref="N4603">_xlfn.IFS(AND(C4603&lt;=0, C4603-M4603&lt;=2), "escarcha",AND(C4603&lt;=0, C4603-M4603&gt;2), "helada negra", AND(C4603&gt;0, M4603+2&gt;C4603), "rocío", TRUE, "sin riesgo")</f>
        <v>rocío</v>
      </c>
      <c r="O4603">
        <f t="shared" si="352"/>
        <v>0.76214927021626977</v>
      </c>
      <c r="P4603">
        <f t="shared" si="353"/>
        <v>10.984664550590958</v>
      </c>
      <c r="Q4603" s="10" t="str" cm="1">
        <f t="array" ref="Q4603">_xlfn.IFS(AND(D4603&lt;=0, D4603-P4603&lt;=2), "escarcha",AND(D4603&lt;=0, D4603-P4603&gt;2), "helada negra", AND(D4603&gt;0, P4603+2&gt;D4603), "rocío", TRUE, "sin riesgo")</f>
        <v>sin riesgo</v>
      </c>
    </row>
    <row r="4604" spans="1:17" x14ac:dyDescent="0.35">
      <c r="A4604" s="2">
        <v>45854</v>
      </c>
      <c r="B4604" s="3" t="s">
        <v>72</v>
      </c>
      <c r="C4604">
        <v>4.7</v>
      </c>
      <c r="D4604">
        <v>12.6</v>
      </c>
      <c r="E4604">
        <v>96.2</v>
      </c>
      <c r="F4604">
        <v>89</v>
      </c>
      <c r="G4604">
        <v>0</v>
      </c>
      <c r="H4604">
        <v>0.3</v>
      </c>
      <c r="I4604">
        <v>0</v>
      </c>
      <c r="J4604">
        <v>1.6</v>
      </c>
      <c r="K4604">
        <f t="shared" si="351"/>
        <v>7.8999999999999995</v>
      </c>
      <c r="L4604">
        <f t="shared" si="354"/>
        <v>0.29563190115801857</v>
      </c>
      <c r="M4604">
        <f t="shared" si="355"/>
        <v>4.1461625633219805</v>
      </c>
      <c r="N4604" s="10" t="str" cm="1">
        <f t="array" ref="N4604">_xlfn.IFS(AND(C4604&lt;=0, C4604-M4604&lt;=2), "escarcha",AND(C4604&lt;=0, C4604-M4604&gt;2), "helada negra", AND(C4604&gt;0, M4604+2&gt;C4604), "rocío", TRUE, "sin riesgo")</f>
        <v>rocío</v>
      </c>
      <c r="O4604">
        <f t="shared" si="352"/>
        <v>0.75216826479552712</v>
      </c>
      <c r="P4604">
        <f t="shared" si="353"/>
        <v>10.834398039689193</v>
      </c>
      <c r="Q4604" s="10" t="str" cm="1">
        <f t="array" ref="Q4604">_xlfn.IFS(AND(D4604&lt;=0, D4604-P4604&lt;=2), "escarcha",AND(D4604&lt;=0, D4604-P4604&gt;2), "helada negra", AND(D4604&gt;0, P4604+2&gt;D4604), "rocío", TRUE, "sin riesgo")</f>
        <v>rocío</v>
      </c>
    </row>
    <row r="4605" spans="1:17" x14ac:dyDescent="0.35">
      <c r="A4605" s="2">
        <v>45854</v>
      </c>
      <c r="B4605" s="3" t="s">
        <v>73</v>
      </c>
      <c r="C4605">
        <v>4.4000000000000004</v>
      </c>
      <c r="D4605">
        <v>12.2</v>
      </c>
      <c r="E4605">
        <v>96.3</v>
      </c>
      <c r="F4605">
        <v>91</v>
      </c>
      <c r="G4605">
        <v>0</v>
      </c>
      <c r="H4605">
        <v>1.3</v>
      </c>
      <c r="I4605">
        <v>0</v>
      </c>
      <c r="J4605">
        <v>3.1</v>
      </c>
      <c r="K4605">
        <f t="shared" si="351"/>
        <v>7.7999999999999989</v>
      </c>
      <c r="L4605">
        <f t="shared" si="354"/>
        <v>0.27570744416419413</v>
      </c>
      <c r="M4605">
        <f t="shared" si="355"/>
        <v>3.8622864312197094</v>
      </c>
      <c r="N4605" s="10" t="str" cm="1">
        <f t="array" ref="N4605">_xlfn.IFS(AND(C4605&lt;=0, C4605-M4605&lt;=2), "escarcha",AND(C4605&lt;=0, C4605-M4605&gt;2), "helada negra", AND(C4605&gt;0, M4605+2&gt;C4605), "rocío", TRUE, "sin riesgo")</f>
        <v>rocío</v>
      </c>
      <c r="O4605">
        <f t="shared" si="352"/>
        <v>0.74813172767497405</v>
      </c>
      <c r="P4605">
        <f t="shared" si="353"/>
        <v>10.773677447745856</v>
      </c>
      <c r="Q4605" s="10" t="str" cm="1">
        <f t="array" ref="Q4605">_xlfn.IFS(AND(D4605&lt;=0, D4605-P4605&lt;=2), "escarcha",AND(D4605&lt;=0, D4605-P4605&gt;2), "helada negra", AND(D4605&gt;0, P4605+2&gt;D4605), "rocío", TRUE, "sin riesgo")</f>
        <v>rocío</v>
      </c>
    </row>
    <row r="4606" spans="1:17" x14ac:dyDescent="0.35">
      <c r="A4606" s="2">
        <v>45854</v>
      </c>
      <c r="B4606" s="3" t="s">
        <v>74</v>
      </c>
      <c r="C4606">
        <v>3.8</v>
      </c>
      <c r="D4606">
        <v>12.4</v>
      </c>
      <c r="E4606">
        <v>96.5</v>
      </c>
      <c r="F4606">
        <v>91</v>
      </c>
      <c r="G4606">
        <v>0</v>
      </c>
      <c r="H4606">
        <v>0.6</v>
      </c>
      <c r="I4606">
        <v>0</v>
      </c>
      <c r="J4606">
        <v>1.6</v>
      </c>
      <c r="K4606">
        <f t="shared" si="351"/>
        <v>8.6000000000000014</v>
      </c>
      <c r="L4606">
        <f t="shared" si="354"/>
        <v>0.23570242857950319</v>
      </c>
      <c r="M4606">
        <f t="shared" si="355"/>
        <v>3.2942744240636368</v>
      </c>
      <c r="N4606" s="10" t="str" cm="1">
        <f t="array" ref="N4606">_xlfn.IFS(AND(C4606&lt;=0, C4606-M4606&lt;=2), "escarcha",AND(C4606&lt;=0, C4606-M4606&gt;2), "helada negra", AND(C4606&gt;0, M4606+2&gt;C4606), "rocío", TRUE, "sin riesgo")</f>
        <v>rocío</v>
      </c>
      <c r="O4606">
        <f t="shared" si="352"/>
        <v>0.76127184480060339</v>
      </c>
      <c r="P4606">
        <f t="shared" si="353"/>
        <v>10.971447562340698</v>
      </c>
      <c r="Q4606" s="10" t="str" cm="1">
        <f t="array" ref="Q4606">_xlfn.IFS(AND(D4606&lt;=0, D4606-P4606&lt;=2), "escarcha",AND(D4606&lt;=0, D4606-P4606&gt;2), "helada negra", AND(D4606&gt;0, P4606+2&gt;D4606), "rocío", TRUE, "sin riesgo")</f>
        <v>rocío</v>
      </c>
    </row>
    <row r="4607" spans="1:17" x14ac:dyDescent="0.35">
      <c r="A4607" s="2">
        <v>45854</v>
      </c>
      <c r="B4607" s="3" t="s">
        <v>75</v>
      </c>
      <c r="C4607">
        <v>3.7</v>
      </c>
      <c r="D4607">
        <v>11.7</v>
      </c>
      <c r="E4607">
        <v>96.6</v>
      </c>
      <c r="F4607">
        <v>92</v>
      </c>
      <c r="G4607">
        <v>0</v>
      </c>
      <c r="H4607">
        <v>0.5</v>
      </c>
      <c r="I4607">
        <v>0</v>
      </c>
      <c r="J4607">
        <v>1.4</v>
      </c>
      <c r="K4607">
        <f t="shared" si="351"/>
        <v>7.9999999999999991</v>
      </c>
      <c r="L4607">
        <f t="shared" si="354"/>
        <v>0.22970498061742803</v>
      </c>
      <c r="M4607">
        <f t="shared" si="355"/>
        <v>3.2093447352893034</v>
      </c>
      <c r="N4607" s="10" t="str" cm="1">
        <f t="array" ref="N4607">_xlfn.IFS(AND(C4607&lt;=0, C4607-M4607&lt;=2), "escarcha",AND(C4607&lt;=0, C4607-M4607&gt;2), "helada negra", AND(C4607&gt;0, M4607+2&gt;C4607), "rocío", TRUE, "sin riesgo")</f>
        <v>rocío</v>
      </c>
      <c r="O4607">
        <f t="shared" si="352"/>
        <v>0.72612023607939913</v>
      </c>
      <c r="P4607">
        <f t="shared" si="353"/>
        <v>10.443074608620922</v>
      </c>
      <c r="Q4607" s="10" t="str" cm="1">
        <f t="array" ref="Q4607">_xlfn.IFS(AND(D4607&lt;=0, D4607-P4607&lt;=2), "escarcha",AND(D4607&lt;=0, D4607-P4607&gt;2), "helada negra", AND(D4607&gt;0, P4607+2&gt;D4607), "rocío", TRUE, "sin riesgo")</f>
        <v>rocío</v>
      </c>
    </row>
    <row r="4608" spans="1:17" x14ac:dyDescent="0.35">
      <c r="A4608" s="2">
        <v>45854</v>
      </c>
      <c r="B4608" s="3" t="s">
        <v>76</v>
      </c>
      <c r="C4608">
        <v>5.0999999999999996</v>
      </c>
      <c r="D4608">
        <v>13.2</v>
      </c>
      <c r="E4608">
        <v>96.9</v>
      </c>
      <c r="F4608">
        <v>88</v>
      </c>
      <c r="G4608">
        <v>0</v>
      </c>
      <c r="H4608">
        <v>1</v>
      </c>
      <c r="I4608">
        <v>0</v>
      </c>
      <c r="J4608">
        <v>2.2000000000000002</v>
      </c>
      <c r="K4608">
        <f t="shared" si="351"/>
        <v>8.1</v>
      </c>
      <c r="L4608">
        <f t="shared" si="354"/>
        <v>0.33075443647919428</v>
      </c>
      <c r="M4608">
        <f t="shared" si="355"/>
        <v>4.6481679670065974</v>
      </c>
      <c r="N4608" s="10" t="str" cm="1">
        <f t="array" ref="N4608">_xlfn.IFS(AND(C4608&lt;=0, C4608-M4608&lt;=2), "escarcha",AND(C4608&lt;=0, C4608-M4608&gt;2), "helada negra", AND(C4608&gt;0, M4608+2&gt;C4608), "rocío", TRUE, "sin riesgo")</f>
        <v>rocío</v>
      </c>
      <c r="O4608">
        <f t="shared" si="352"/>
        <v>0.78010449923629044</v>
      </c>
      <c r="P4608">
        <f t="shared" si="353"/>
        <v>11.255433284569332</v>
      </c>
      <c r="Q4608" s="10" t="str" cm="1">
        <f t="array" ref="Q4608">_xlfn.IFS(AND(D4608&lt;=0, D4608-P4608&lt;=2), "escarcha",AND(D4608&lt;=0, D4608-P4608&gt;2), "helada negra", AND(D4608&gt;0, P4608+2&gt;D4608), "rocío", TRUE, "sin riesgo")</f>
        <v>rocío</v>
      </c>
    </row>
    <row r="4609" spans="1:17" x14ac:dyDescent="0.35">
      <c r="A4609" s="2">
        <v>45854</v>
      </c>
      <c r="B4609" s="3" t="s">
        <v>77</v>
      </c>
      <c r="C4609">
        <v>5.3</v>
      </c>
      <c r="D4609">
        <v>15.7</v>
      </c>
      <c r="E4609">
        <v>97</v>
      </c>
      <c r="F4609">
        <v>81</v>
      </c>
      <c r="G4609">
        <v>0</v>
      </c>
      <c r="H4609">
        <v>0</v>
      </c>
      <c r="I4609">
        <v>0</v>
      </c>
      <c r="J4609">
        <v>0.6</v>
      </c>
      <c r="K4609">
        <f t="shared" si="351"/>
        <v>10.399999999999999</v>
      </c>
      <c r="L4609">
        <f t="shared" si="354"/>
        <v>0.34568841271340689</v>
      </c>
      <c r="M4609">
        <f t="shared" si="355"/>
        <v>4.8622372136446685</v>
      </c>
      <c r="N4609" s="10" t="str" cm="1">
        <f t="array" ref="N4609">_xlfn.IFS(AND(C4609&lt;=0, C4609-M4609&lt;=2), "escarcha",AND(C4609&lt;=0, C4609-M4609&gt;2), "helada negra", AND(C4609&gt;0, M4609+2&gt;C4609), "rocío", TRUE, "sin riesgo")</f>
        <v>rocío</v>
      </c>
      <c r="O4609">
        <f t="shared" si="352"/>
        <v>0.85874059038953388</v>
      </c>
      <c r="P4609">
        <f t="shared" si="353"/>
        <v>12.448114274591275</v>
      </c>
      <c r="Q4609" s="10" t="str" cm="1">
        <f t="array" ref="Q4609">_xlfn.IFS(AND(D4609&lt;=0, D4609-P4609&lt;=2), "escarcha",AND(D4609&lt;=0, D4609-P4609&gt;2), "helada negra", AND(D4609&gt;0, P4609+2&gt;D4609), "rocío", TRUE, "sin riesgo")</f>
        <v>sin riesgo</v>
      </c>
    </row>
    <row r="4610" spans="1:17" x14ac:dyDescent="0.35">
      <c r="A4610" s="2">
        <v>45854</v>
      </c>
      <c r="B4610" s="3" t="s">
        <v>78</v>
      </c>
      <c r="C4610">
        <v>8.3000000000000007</v>
      </c>
      <c r="D4610">
        <v>16.399999999999999</v>
      </c>
      <c r="E4610">
        <v>97.4</v>
      </c>
      <c r="F4610">
        <v>78</v>
      </c>
      <c r="G4610">
        <v>0</v>
      </c>
      <c r="H4610">
        <v>0</v>
      </c>
      <c r="I4610">
        <v>0</v>
      </c>
      <c r="J4610">
        <v>0.4</v>
      </c>
      <c r="K4610">
        <f t="shared" ref="K4610:K4673" si="356">ABS((C4610-D4610))</f>
        <v>8.0999999999999979</v>
      </c>
      <c r="L4610">
        <f t="shared" si="354"/>
        <v>0.55568634215860779</v>
      </c>
      <c r="M4610">
        <f t="shared" si="355"/>
        <v>7.9120936732090694</v>
      </c>
      <c r="N4610" s="10" t="str" cm="1">
        <f t="array" ref="N4610">_xlfn.IFS(AND(C4610&lt;=0, C4610-M4610&lt;=2), "escarcha",AND(C4610&lt;=0, C4610-M4610&gt;2), "helada negra", AND(C4610&gt;0, M4610+2&gt;C4610), "rocío", TRUE, "sin riesgo")</f>
        <v>rocío</v>
      </c>
      <c r="O4610">
        <f t="shared" si="352"/>
        <v>0.86566907548410876</v>
      </c>
      <c r="P4610">
        <f t="shared" si="353"/>
        <v>12.553735769838626</v>
      </c>
      <c r="Q4610" s="10" t="str" cm="1">
        <f t="array" ref="Q4610">_xlfn.IFS(AND(D4610&lt;=0, D4610-P4610&lt;=2), "escarcha",AND(D4610&lt;=0, D4610-P4610&gt;2), "helada negra", AND(D4610&gt;0, P4610+2&gt;D4610), "rocío", TRUE, "sin riesgo")</f>
        <v>sin riesgo</v>
      </c>
    </row>
    <row r="4611" spans="1:17" x14ac:dyDescent="0.35">
      <c r="A4611" s="2">
        <v>45854</v>
      </c>
      <c r="B4611" s="3" t="s">
        <v>79</v>
      </c>
      <c r="C4611">
        <v>11</v>
      </c>
      <c r="D4611">
        <v>18.399999999999999</v>
      </c>
      <c r="E4611">
        <v>97.5</v>
      </c>
      <c r="F4611">
        <v>72</v>
      </c>
      <c r="G4611">
        <v>0</v>
      </c>
      <c r="H4611">
        <v>0</v>
      </c>
      <c r="I4611">
        <v>0</v>
      </c>
      <c r="J4611">
        <v>0</v>
      </c>
      <c r="K4611">
        <f t="shared" si="356"/>
        <v>7.3999999999999986</v>
      </c>
      <c r="L4611">
        <f t="shared" si="354"/>
        <v>0.73784940977669256</v>
      </c>
      <c r="M4611">
        <f t="shared" si="355"/>
        <v>10.619134329029277</v>
      </c>
      <c r="N4611" s="10" t="str" cm="1">
        <f t="array" ref="N4611">_xlfn.IFS(AND(C4611&lt;=0, C4611-M4611&lt;=2), "escarcha",AND(C4611&lt;=0, C4611-M4611&gt;2), "helada negra", AND(C4611&gt;0, M4611+2&gt;C4611), "rocío", TRUE, "sin riesgo")</f>
        <v>rocío</v>
      </c>
      <c r="O4611">
        <f t="shared" ref="O4611:O4674" si="357">(LN(F4611/100))+((17.625*D4611)/(243.04+D4611))</f>
        <v>0.91193350952735175</v>
      </c>
      <c r="P4611">
        <f t="shared" ref="P4611:P4674" si="358">(243.04*O4611)/(17.625-O4611)</f>
        <v>13.261260001680256</v>
      </c>
      <c r="Q4611" s="10" t="str" cm="1">
        <f t="array" ref="Q4611">_xlfn.IFS(AND(D4611&lt;=0, D4611-P4611&lt;=2), "escarcha",AND(D4611&lt;=0, D4611-P4611&gt;2), "helada negra", AND(D4611&gt;0, P4611+2&gt;D4611), "rocío", TRUE, "sin riesgo")</f>
        <v>sin riesgo</v>
      </c>
    </row>
    <row r="4612" spans="1:17" x14ac:dyDescent="0.35">
      <c r="A4612" s="2">
        <v>45854</v>
      </c>
      <c r="B4612" s="3" t="s">
        <v>80</v>
      </c>
      <c r="C4612">
        <v>15.7</v>
      </c>
      <c r="D4612">
        <v>20.7</v>
      </c>
      <c r="E4612">
        <v>89.2</v>
      </c>
      <c r="F4612">
        <v>64</v>
      </c>
      <c r="G4612">
        <v>0</v>
      </c>
      <c r="H4612">
        <v>1.6</v>
      </c>
      <c r="I4612">
        <v>0</v>
      </c>
      <c r="J4612">
        <v>2.4</v>
      </c>
      <c r="K4612">
        <f t="shared" si="356"/>
        <v>5</v>
      </c>
      <c r="L4612">
        <f t="shared" si="354"/>
        <v>0.95517247530305882</v>
      </c>
      <c r="M4612">
        <f t="shared" si="355"/>
        <v>13.926066004805639</v>
      </c>
      <c r="N4612" s="10" t="str" cm="1">
        <f t="array" ref="N4612">_xlfn.IFS(AND(C4612&lt;=0, C4612-M4612&lt;=2), "escarcha",AND(C4612&lt;=0, C4612-M4612&gt;2), "helada negra", AND(C4612&gt;0, M4612+2&gt;C4612), "rocío", TRUE, "sin riesgo")</f>
        <v>rocío</v>
      </c>
      <c r="O4612">
        <f t="shared" si="357"/>
        <v>0.93703548780154944</v>
      </c>
      <c r="P4612">
        <f t="shared" si="358"/>
        <v>13.646787467028641</v>
      </c>
      <c r="Q4612" s="10" t="str" cm="1">
        <f t="array" ref="Q4612">_xlfn.IFS(AND(D4612&lt;=0, D4612-P4612&lt;=2), "escarcha",AND(D4612&lt;=0, D4612-P4612&gt;2), "helada negra", AND(D4612&gt;0, P4612+2&gt;D4612), "rocío", TRUE, "sin riesgo")</f>
        <v>sin riesgo</v>
      </c>
    </row>
    <row r="4613" spans="1:17" x14ac:dyDescent="0.35">
      <c r="A4613" s="2">
        <v>45854</v>
      </c>
      <c r="B4613" s="3" t="s">
        <v>81</v>
      </c>
      <c r="C4613">
        <v>19.5</v>
      </c>
      <c r="D4613">
        <v>22</v>
      </c>
      <c r="E4613">
        <v>74</v>
      </c>
      <c r="F4613">
        <v>62</v>
      </c>
      <c r="G4613">
        <v>0</v>
      </c>
      <c r="H4613">
        <v>2.4</v>
      </c>
      <c r="I4613">
        <v>2</v>
      </c>
      <c r="J4613">
        <v>4.8</v>
      </c>
      <c r="K4613">
        <f t="shared" si="356"/>
        <v>2.5</v>
      </c>
      <c r="L4613">
        <f t="shared" si="354"/>
        <v>1.0079811416946343</v>
      </c>
      <c r="M4613">
        <f t="shared" si="355"/>
        <v>14.742700767594087</v>
      </c>
      <c r="N4613" s="10" t="str" cm="1">
        <f t="array" ref="N4613">_xlfn.IFS(AND(C4613&lt;=0, C4613-M4613&lt;=2), "escarcha",AND(C4613&lt;=0, C4613-M4613&gt;2), "helada negra", AND(C4613&gt;0, M4613+2&gt;C4613), "rocío", TRUE, "sin riesgo")</f>
        <v>sin riesgo</v>
      </c>
      <c r="O4613">
        <f t="shared" si="357"/>
        <v>0.98495091804281387</v>
      </c>
      <c r="P4613">
        <f t="shared" si="358"/>
        <v>14.385923379317912</v>
      </c>
      <c r="Q4613" s="10" t="str" cm="1">
        <f t="array" ref="Q4613">_xlfn.IFS(AND(D4613&lt;=0, D4613-P4613&lt;=2), "escarcha",AND(D4613&lt;=0, D4613-P4613&gt;2), "helada negra", AND(D4613&gt;0, P4613+2&gt;D4613), "rocío", TRUE, "sin riesgo")</f>
        <v>sin riesgo</v>
      </c>
    </row>
    <row r="4614" spans="1:17" x14ac:dyDescent="0.35">
      <c r="A4614" s="2">
        <v>45854</v>
      </c>
      <c r="B4614" s="3" t="s">
        <v>82</v>
      </c>
      <c r="C4614">
        <v>24.6</v>
      </c>
      <c r="D4614">
        <v>24.6</v>
      </c>
      <c r="E4614">
        <v>55</v>
      </c>
      <c r="F4614">
        <v>52</v>
      </c>
      <c r="G4614">
        <v>0</v>
      </c>
      <c r="H4614">
        <v>1.9</v>
      </c>
      <c r="I4614">
        <v>0</v>
      </c>
      <c r="J4614">
        <v>3.6</v>
      </c>
      <c r="K4614">
        <f t="shared" si="356"/>
        <v>0</v>
      </c>
      <c r="L4614">
        <f t="shared" si="354"/>
        <v>1.02215627379228</v>
      </c>
      <c r="M4614">
        <f t="shared" si="355"/>
        <v>14.962789801504613</v>
      </c>
      <c r="N4614" s="10" t="str" cm="1">
        <f t="array" ref="N4614">_xlfn.IFS(AND(C4614&lt;=0, C4614-M4614&lt;=2), "escarcha",AND(C4614&lt;=0, C4614-M4614&gt;2), "helada negra", AND(C4614&gt;0, M4614+2&gt;C4614), "rocío", TRUE, "sin riesgo")</f>
        <v>sin riesgo</v>
      </c>
      <c r="O4614">
        <f t="shared" si="357"/>
        <v>0.96606680714123649</v>
      </c>
      <c r="P4614">
        <f t="shared" si="358"/>
        <v>14.094112395399694</v>
      </c>
      <c r="Q4614" s="10" t="str" cm="1">
        <f t="array" ref="Q4614">_xlfn.IFS(AND(D4614&lt;=0, D4614-P4614&lt;=2), "escarcha",AND(D4614&lt;=0, D4614-P4614&gt;2), "helada negra", AND(D4614&gt;0, P4614+2&gt;D4614), "rocío", TRUE, "sin riesgo")</f>
        <v>sin riesgo</v>
      </c>
    </row>
    <row r="4615" spans="1:17" x14ac:dyDescent="0.35">
      <c r="A4615" s="2">
        <v>45854</v>
      </c>
      <c r="B4615" s="3" t="s">
        <v>83</v>
      </c>
      <c r="C4615">
        <v>24.6</v>
      </c>
      <c r="D4615">
        <v>26.2</v>
      </c>
      <c r="E4615">
        <v>50.7</v>
      </c>
      <c r="F4615">
        <v>47</v>
      </c>
      <c r="G4615">
        <v>0</v>
      </c>
      <c r="H4615">
        <v>2.6</v>
      </c>
      <c r="I4615">
        <v>2</v>
      </c>
      <c r="J4615">
        <v>4.7</v>
      </c>
      <c r="K4615">
        <f t="shared" si="356"/>
        <v>1.5999999999999979</v>
      </c>
      <c r="L4615">
        <f t="shared" si="354"/>
        <v>0.94074899915694654</v>
      </c>
      <c r="M4615">
        <f t="shared" si="355"/>
        <v>13.70391974704475</v>
      </c>
      <c r="N4615" s="10" t="str" cm="1">
        <f t="array" ref="N4615">_xlfn.IFS(AND(C4615&lt;=0, C4615-M4615&lt;=2), "escarcha",AND(C4615&lt;=0, C4615-M4615&gt;2), "helada negra", AND(C4615&gt;0, M4615+2&gt;C4615), "rocío", TRUE, "sin riesgo")</f>
        <v>sin riesgo</v>
      </c>
      <c r="O4615">
        <f t="shared" si="357"/>
        <v>0.96008289781972367</v>
      </c>
      <c r="P4615">
        <f t="shared" si="358"/>
        <v>14.001782670468723</v>
      </c>
      <c r="Q4615" s="10" t="str" cm="1">
        <f t="array" ref="Q4615">_xlfn.IFS(AND(D4615&lt;=0, D4615-P4615&lt;=2), "escarcha",AND(D4615&lt;=0, D4615-P4615&gt;2), "helada negra", AND(D4615&gt;0, P4615+2&gt;D4615), "rocío", TRUE, "sin riesgo")</f>
        <v>sin riesgo</v>
      </c>
    </row>
    <row r="4616" spans="1:17" x14ac:dyDescent="0.35">
      <c r="A4616" s="2">
        <v>45854</v>
      </c>
      <c r="B4616" s="3" t="s">
        <v>84</v>
      </c>
      <c r="C4616">
        <v>26.7</v>
      </c>
      <c r="D4616">
        <v>26.8</v>
      </c>
      <c r="E4616">
        <v>47.8</v>
      </c>
      <c r="F4616">
        <v>44</v>
      </c>
      <c r="G4616">
        <v>1</v>
      </c>
      <c r="H4616">
        <v>1.4</v>
      </c>
      <c r="I4616">
        <v>3</v>
      </c>
      <c r="J4616">
        <v>4.9000000000000004</v>
      </c>
      <c r="K4616">
        <f t="shared" si="356"/>
        <v>0.10000000000000142</v>
      </c>
      <c r="L4616">
        <f t="shared" si="354"/>
        <v>1.0064521021339203</v>
      </c>
      <c r="M4616">
        <f t="shared" si="355"/>
        <v>14.718982693670673</v>
      </c>
      <c r="N4616" s="10" t="str" cm="1">
        <f t="array" ref="N4616">_xlfn.IFS(AND(C4616&lt;=0, C4616-M4616&lt;=2), "escarcha",AND(C4616&lt;=0, C4616-M4616&gt;2), "helada negra", AND(C4616&gt;0, M4616+2&gt;C4616), "rocío", TRUE, "sin riesgo")</f>
        <v>sin riesgo</v>
      </c>
      <c r="O4616">
        <f t="shared" si="357"/>
        <v>0.92950121490319104</v>
      </c>
      <c r="P4616">
        <f t="shared" si="358"/>
        <v>13.530950957375762</v>
      </c>
      <c r="Q4616" s="10" t="str" cm="1">
        <f t="array" ref="Q4616">_xlfn.IFS(AND(D4616&lt;=0, D4616-P4616&lt;=2), "escarcha",AND(D4616&lt;=0, D4616-P4616&gt;2), "helada negra", AND(D4616&gt;0, P4616+2&gt;D4616), "rocío", TRUE, "sin riesgo")</f>
        <v>sin riesgo</v>
      </c>
    </row>
    <row r="4617" spans="1:17" x14ac:dyDescent="0.35">
      <c r="A4617" s="2">
        <v>45854</v>
      </c>
      <c r="B4617" s="3" t="s">
        <v>85</v>
      </c>
      <c r="C4617">
        <v>27.2</v>
      </c>
      <c r="D4617">
        <v>28.3</v>
      </c>
      <c r="E4617">
        <v>48.2</v>
      </c>
      <c r="F4617">
        <v>43</v>
      </c>
      <c r="G4617">
        <v>1</v>
      </c>
      <c r="H4617">
        <v>2.4</v>
      </c>
      <c r="I4617">
        <v>5</v>
      </c>
      <c r="J4617">
        <v>6.6</v>
      </c>
      <c r="K4617">
        <f t="shared" si="356"/>
        <v>1.1000000000000014</v>
      </c>
      <c r="L4617">
        <f t="shared" si="354"/>
        <v>1.044167520681252</v>
      </c>
      <c r="M4617">
        <f t="shared" si="355"/>
        <v>15.305291489007205</v>
      </c>
      <c r="N4617" s="10" t="str" cm="1">
        <f t="array" ref="N4617">_xlfn.IFS(AND(C4617&lt;=0, C4617-M4617&lt;=2), "escarcha",AND(C4617&lt;=0, C4617-M4617&gt;2), "helada negra", AND(C4617&gt;0, M4617+2&gt;C4617), "rocío", TRUE, "sin riesgo")</f>
        <v>sin riesgo</v>
      </c>
      <c r="O4617">
        <f t="shared" si="357"/>
        <v>0.99426793368571742</v>
      </c>
      <c r="P4617">
        <f t="shared" si="358"/>
        <v>14.530140804350697</v>
      </c>
      <c r="Q4617" s="10" t="str" cm="1">
        <f t="array" ref="Q4617">_xlfn.IFS(AND(D4617&lt;=0, D4617-P4617&lt;=2), "escarcha",AND(D4617&lt;=0, D4617-P4617&gt;2), "helada negra", AND(D4617&gt;0, P4617+2&gt;D4617), "rocío", TRUE, "sin riesgo")</f>
        <v>sin riesgo</v>
      </c>
    </row>
    <row r="4618" spans="1:17" x14ac:dyDescent="0.35">
      <c r="A4618" s="2">
        <v>45854</v>
      </c>
      <c r="B4618" s="3" t="s">
        <v>86</v>
      </c>
      <c r="C4618">
        <v>29.1</v>
      </c>
      <c r="D4618">
        <v>28.5</v>
      </c>
      <c r="E4618">
        <v>47.1</v>
      </c>
      <c r="F4618">
        <v>43</v>
      </c>
      <c r="G4618">
        <v>1</v>
      </c>
      <c r="H4618">
        <v>3.3</v>
      </c>
      <c r="I4618">
        <v>7</v>
      </c>
      <c r="J4618">
        <v>7.1</v>
      </c>
      <c r="K4618">
        <f t="shared" si="356"/>
        <v>0.60000000000000142</v>
      </c>
      <c r="L4618">
        <f t="shared" si="354"/>
        <v>1.1317485855935518</v>
      </c>
      <c r="M4618">
        <f t="shared" si="355"/>
        <v>16.677134746299846</v>
      </c>
      <c r="N4618" s="10" t="str" cm="1">
        <f t="array" ref="N4618">_xlfn.IFS(AND(C4618&lt;=0, C4618-M4618&lt;=2), "escarcha",AND(C4618&lt;=0, C4618-M4618&gt;2), "helada negra", AND(C4618&gt;0, M4618+2&gt;C4618), "rocío", TRUE, "sin riesgo")</f>
        <v>sin riesgo</v>
      </c>
      <c r="O4618">
        <f t="shared" si="357"/>
        <v>1.005895511203593</v>
      </c>
      <c r="P4618">
        <f t="shared" si="358"/>
        <v>14.710350079797021</v>
      </c>
      <c r="Q4618" s="10" t="str" cm="1">
        <f t="array" ref="Q4618">_xlfn.IFS(AND(D4618&lt;=0, D4618-P4618&lt;=2), "escarcha",AND(D4618&lt;=0, D4618-P4618&gt;2), "helada negra", AND(D4618&gt;0, P4618+2&gt;D4618), "rocío", TRUE, "sin riesgo")</f>
        <v>sin riesgo</v>
      </c>
    </row>
    <row r="4619" spans="1:17" x14ac:dyDescent="0.35">
      <c r="A4619" s="2">
        <v>45854</v>
      </c>
      <c r="B4619" s="3" t="s">
        <v>87</v>
      </c>
      <c r="C4619">
        <v>28.9</v>
      </c>
      <c r="D4619">
        <v>28.3</v>
      </c>
      <c r="E4619">
        <v>43.3</v>
      </c>
      <c r="F4619">
        <v>43</v>
      </c>
      <c r="G4619">
        <v>1</v>
      </c>
      <c r="H4619">
        <v>5</v>
      </c>
      <c r="I4619">
        <v>4</v>
      </c>
      <c r="J4619">
        <v>9.5</v>
      </c>
      <c r="K4619">
        <f t="shared" si="356"/>
        <v>0.59999999999999787</v>
      </c>
      <c r="L4619">
        <f t="shared" si="354"/>
        <v>1.0360518760998554</v>
      </c>
      <c r="M4619">
        <f t="shared" si="355"/>
        <v>15.178903815156962</v>
      </c>
      <c r="N4619" s="10" t="str" cm="1">
        <f t="array" ref="N4619">_xlfn.IFS(AND(C4619&lt;=0, C4619-M4619&lt;=2), "escarcha",AND(C4619&lt;=0, C4619-M4619&gt;2), "helada negra", AND(C4619&gt;0, M4619+2&gt;C4619), "rocío", TRUE, "sin riesgo")</f>
        <v>sin riesgo</v>
      </c>
      <c r="O4619">
        <f t="shared" si="357"/>
        <v>0.99426793368571742</v>
      </c>
      <c r="P4619">
        <f t="shared" si="358"/>
        <v>14.530140804350697</v>
      </c>
      <c r="Q4619" s="10" t="str" cm="1">
        <f t="array" ref="Q4619">_xlfn.IFS(AND(D4619&lt;=0, D4619-P4619&lt;=2), "escarcha",AND(D4619&lt;=0, D4619-P4619&gt;2), "helada negra", AND(D4619&gt;0, P4619+2&gt;D4619), "rocío", TRUE, "sin riesgo")</f>
        <v>sin riesgo</v>
      </c>
    </row>
    <row r="4620" spans="1:17" x14ac:dyDescent="0.35">
      <c r="A4620" s="2">
        <v>45854</v>
      </c>
      <c r="B4620" s="3" t="s">
        <v>88</v>
      </c>
      <c r="C4620">
        <v>29.7</v>
      </c>
      <c r="D4620">
        <v>30.1</v>
      </c>
      <c r="E4620">
        <v>39.6</v>
      </c>
      <c r="F4620">
        <v>40</v>
      </c>
      <c r="G4620">
        <v>4</v>
      </c>
      <c r="H4620">
        <v>3.2</v>
      </c>
      <c r="I4620">
        <v>10</v>
      </c>
      <c r="J4620">
        <v>7.9</v>
      </c>
      <c r="K4620">
        <f t="shared" si="356"/>
        <v>0.40000000000000213</v>
      </c>
      <c r="L4620">
        <f t="shared" si="354"/>
        <v>0.99293186620209339</v>
      </c>
      <c r="M4620">
        <f t="shared" si="355"/>
        <v>14.509449986641632</v>
      </c>
      <c r="N4620" s="10" t="str" cm="1">
        <f t="array" ref="N4620">_xlfn.IFS(AND(C4620&lt;=0, C4620-M4620&lt;=2), "escarcha",AND(C4620&lt;=0, C4620-M4620&gt;2), "helada negra", AND(C4620&gt;0, M4620+2&gt;C4620), "rocío", TRUE, "sin riesgo")</f>
        <v>sin riesgo</v>
      </c>
      <c r="O4620">
        <f t="shared" si="357"/>
        <v>1.0259824613600843</v>
      </c>
      <c r="P4620">
        <f t="shared" si="358"/>
        <v>15.022261216875997</v>
      </c>
      <c r="Q4620" s="10" t="str" cm="1">
        <f t="array" ref="Q4620">_xlfn.IFS(AND(D4620&lt;=0, D4620-P4620&lt;=2), "escarcha",AND(D4620&lt;=0, D4620-P4620&gt;2), "helada negra", AND(D4620&gt;0, P4620+2&gt;D4620), "rocío", TRUE, "sin riesgo")</f>
        <v>sin riesgo</v>
      </c>
    </row>
    <row r="4621" spans="1:17" x14ac:dyDescent="0.35">
      <c r="A4621" s="2">
        <v>45854</v>
      </c>
      <c r="B4621" s="3" t="s">
        <v>89</v>
      </c>
      <c r="C4621">
        <v>31.1</v>
      </c>
      <c r="D4621">
        <v>30</v>
      </c>
      <c r="E4621">
        <v>40.200000000000003</v>
      </c>
      <c r="F4621">
        <v>38</v>
      </c>
      <c r="G4621">
        <v>5</v>
      </c>
      <c r="H4621">
        <v>6.8</v>
      </c>
      <c r="I4621">
        <v>9</v>
      </c>
      <c r="J4621">
        <v>13.7</v>
      </c>
      <c r="K4621">
        <f t="shared" si="356"/>
        <v>1.1000000000000014</v>
      </c>
      <c r="L4621">
        <f t="shared" si="354"/>
        <v>1.0881770022392043</v>
      </c>
      <c r="M4621">
        <f t="shared" si="355"/>
        <v>15.992826352439488</v>
      </c>
      <c r="N4621" s="10" t="str" cm="1">
        <f t="array" ref="N4621">_xlfn.IFS(AND(C4621&lt;=0, C4621-M4621&lt;=2), "escarcha",AND(C4621&lt;=0, C4621-M4621&gt;2), "helada negra", AND(C4621&gt;0, M4621+2&gt;C4621), "rocío", TRUE, "sin riesgo")</f>
        <v>sin riesgo</v>
      </c>
      <c r="O4621">
        <f t="shared" si="357"/>
        <v>0.96894541997327865</v>
      </c>
      <c r="P4621">
        <f t="shared" si="358"/>
        <v>14.138552064586705</v>
      </c>
      <c r="Q4621" s="10" t="str" cm="1">
        <f t="array" ref="Q4621">_xlfn.IFS(AND(D4621&lt;=0, D4621-P4621&lt;=2), "escarcha",AND(D4621&lt;=0, D4621-P4621&gt;2), "helada negra", AND(D4621&gt;0, P4621+2&gt;D4621), "rocío", TRUE, "sin riesgo")</f>
        <v>sin riesgo</v>
      </c>
    </row>
    <row r="4622" spans="1:17" x14ac:dyDescent="0.35">
      <c r="A4622" s="2">
        <v>45854</v>
      </c>
      <c r="B4622" s="3" t="s">
        <v>90</v>
      </c>
      <c r="C4622">
        <v>31</v>
      </c>
      <c r="D4622">
        <v>30.1</v>
      </c>
      <c r="E4622">
        <v>36.299999999999997</v>
      </c>
      <c r="F4622">
        <v>37</v>
      </c>
      <c r="G4622">
        <v>7</v>
      </c>
      <c r="H4622">
        <v>6.2</v>
      </c>
      <c r="I4622">
        <v>11</v>
      </c>
      <c r="J4622">
        <v>11.9</v>
      </c>
      <c r="K4622">
        <f t="shared" si="356"/>
        <v>0.89999999999999858</v>
      </c>
      <c r="L4622">
        <f t="shared" si="354"/>
        <v>0.98042583582570031</v>
      </c>
      <c r="M4622">
        <f t="shared" si="355"/>
        <v>14.315938202369676</v>
      </c>
      <c r="N4622" s="10" t="str" cm="1">
        <f t="array" ref="N4622">_xlfn.IFS(AND(C4622&lt;=0, C4622-M4622&lt;=2), "escarcha",AND(C4622&lt;=0, C4622-M4622&gt;2), "helada negra", AND(C4622&gt;0, M4622+2&gt;C4622), "rocío", TRUE, "sin riesgo")</f>
        <v>sin riesgo</v>
      </c>
      <c r="O4622">
        <f t="shared" si="357"/>
        <v>0.94802091989037229</v>
      </c>
      <c r="P4622">
        <f t="shared" si="358"/>
        <v>13.815871763307474</v>
      </c>
      <c r="Q4622" s="10" t="str" cm="1">
        <f t="array" ref="Q4622">_xlfn.IFS(AND(D4622&lt;=0, D4622-P4622&lt;=2), "escarcha",AND(D4622&lt;=0, D4622-P4622&gt;2), "helada negra", AND(D4622&gt;0, P4622+2&gt;D4622), "rocío", TRUE, "sin riesgo")</f>
        <v>sin riesgo</v>
      </c>
    </row>
    <row r="4623" spans="1:17" x14ac:dyDescent="0.35">
      <c r="A4623" s="2">
        <v>45854</v>
      </c>
      <c r="B4623" s="3" t="s">
        <v>91</v>
      </c>
      <c r="C4623">
        <v>31.6</v>
      </c>
      <c r="D4623">
        <v>31.4</v>
      </c>
      <c r="E4623">
        <v>36.700000000000003</v>
      </c>
      <c r="F4623">
        <v>36</v>
      </c>
      <c r="G4623">
        <v>3</v>
      </c>
      <c r="H4623">
        <v>3.9</v>
      </c>
      <c r="I4623">
        <v>11</v>
      </c>
      <c r="J4623">
        <v>7.7</v>
      </c>
      <c r="K4623">
        <f t="shared" si="356"/>
        <v>0.20000000000000284</v>
      </c>
      <c r="L4623">
        <f t="shared" si="354"/>
        <v>1.0255340377587139</v>
      </c>
      <c r="M4623">
        <f t="shared" si="355"/>
        <v>15.015289835458312</v>
      </c>
      <c r="N4623" s="10" t="str" cm="1">
        <f t="array" ref="N4623">_xlfn.IFS(AND(C4623&lt;=0, C4623-M4623&lt;=2), "escarcha",AND(C4623&lt;=0, C4623-M4623&gt;2), "helada negra", AND(C4623&gt;0, M4623+2&gt;C4623), "rocío", TRUE, "sin riesgo")</f>
        <v>sin riesgo</v>
      </c>
      <c r="O4623">
        <f t="shared" si="357"/>
        <v>0.99490974940724008</v>
      </c>
      <c r="P4623">
        <f t="shared" si="358"/>
        <v>14.540081373720559</v>
      </c>
      <c r="Q4623" s="10" t="str" cm="1">
        <f t="array" ref="Q4623">_xlfn.IFS(AND(D4623&lt;=0, D4623-P4623&lt;=2), "escarcha",AND(D4623&lt;=0, D4623-P4623&gt;2), "helada negra", AND(D4623&gt;0, P4623+2&gt;D4623), "rocío", TRUE, "sin riesgo")</f>
        <v>sin riesgo</v>
      </c>
    </row>
    <row r="4624" spans="1:17" x14ac:dyDescent="0.35">
      <c r="A4624" s="2">
        <v>45854</v>
      </c>
      <c r="B4624" s="3" t="s">
        <v>92</v>
      </c>
      <c r="C4624">
        <v>31.6</v>
      </c>
      <c r="D4624">
        <v>31.4</v>
      </c>
      <c r="E4624">
        <v>40</v>
      </c>
      <c r="F4624">
        <v>34</v>
      </c>
      <c r="G4624">
        <v>4</v>
      </c>
      <c r="H4624">
        <v>2.9</v>
      </c>
      <c r="I4624">
        <v>8</v>
      </c>
      <c r="J4624">
        <v>7.1</v>
      </c>
      <c r="K4624">
        <f t="shared" si="356"/>
        <v>0.20000000000000284</v>
      </c>
      <c r="L4624">
        <f t="shared" si="354"/>
        <v>1.1116367368121254</v>
      </c>
      <c r="M4624">
        <f t="shared" si="355"/>
        <v>16.360821730185975</v>
      </c>
      <c r="N4624" s="10" t="str" cm="1">
        <f t="array" ref="N4624">_xlfn.IFS(AND(C4624&lt;=0, C4624-M4624&lt;=2), "escarcha",AND(C4624&lt;=0, C4624-M4624&gt;2), "helada negra", AND(C4624&gt;0, M4624+2&gt;C4624), "rocío", TRUE, "sin riesgo")</f>
        <v>sin riesgo</v>
      </c>
      <c r="O4624">
        <f t="shared" si="357"/>
        <v>0.93775133556729173</v>
      </c>
      <c r="P4624">
        <f t="shared" si="358"/>
        <v>13.657798788726957</v>
      </c>
      <c r="Q4624" s="10" t="str" cm="1">
        <f t="array" ref="Q4624">_xlfn.IFS(AND(D4624&lt;=0, D4624-P4624&lt;=2), "escarcha",AND(D4624&lt;=0, D4624-P4624&gt;2), "helada negra", AND(D4624&gt;0, P4624+2&gt;D4624), "rocío", TRUE, "sin riesgo")</f>
        <v>sin riesgo</v>
      </c>
    </row>
    <row r="4625" spans="1:17" x14ac:dyDescent="0.35">
      <c r="A4625" s="2">
        <v>45854</v>
      </c>
      <c r="B4625" s="3" t="s">
        <v>93</v>
      </c>
      <c r="C4625">
        <v>32</v>
      </c>
      <c r="D4625">
        <v>31.5</v>
      </c>
      <c r="E4625">
        <v>34.299999999999997</v>
      </c>
      <c r="F4625">
        <v>34</v>
      </c>
      <c r="G4625">
        <v>6</v>
      </c>
      <c r="H4625">
        <v>7.3</v>
      </c>
      <c r="I4625">
        <v>10</v>
      </c>
      <c r="J4625">
        <v>11.2</v>
      </c>
      <c r="K4625">
        <f t="shared" si="356"/>
        <v>0.5</v>
      </c>
      <c r="L4625">
        <f t="shared" si="354"/>
        <v>0.98058598842813116</v>
      </c>
      <c r="M4625">
        <f t="shared" si="355"/>
        <v>14.318414481992709</v>
      </c>
      <c r="N4625" s="10" t="str" cm="1">
        <f t="array" ref="N4625">_xlfn.IFS(AND(C4625&lt;=0, C4625-M4625&lt;=2), "escarcha",AND(C4625&lt;=0, C4625-M4625&gt;2), "helada negra", AND(C4625&gt;0, M4625+2&gt;C4625), "rocío", TRUE, "sin riesgo")</f>
        <v>sin riesgo</v>
      </c>
      <c r="O4625">
        <f t="shared" si="357"/>
        <v>0.94343664153475082</v>
      </c>
      <c r="P4625">
        <f t="shared" si="358"/>
        <v>13.745284925123556</v>
      </c>
      <c r="Q4625" s="10" t="str" cm="1">
        <f t="array" ref="Q4625">_xlfn.IFS(AND(D4625&lt;=0, D4625-P4625&lt;=2), "escarcha",AND(D4625&lt;=0, D4625-P4625&gt;2), "helada negra", AND(D4625&gt;0, P4625+2&gt;D4625), "rocío", TRUE, "sin riesgo")</f>
        <v>sin riesgo</v>
      </c>
    </row>
    <row r="4626" spans="1:17" x14ac:dyDescent="0.35">
      <c r="A4626" s="2">
        <v>45854</v>
      </c>
      <c r="B4626" s="3" t="s">
        <v>94</v>
      </c>
      <c r="C4626">
        <v>32.9</v>
      </c>
      <c r="D4626">
        <v>32.1</v>
      </c>
      <c r="E4626">
        <v>34.5</v>
      </c>
      <c r="F4626">
        <v>34</v>
      </c>
      <c r="G4626">
        <v>5</v>
      </c>
      <c r="H4626">
        <v>5</v>
      </c>
      <c r="I4626">
        <v>13</v>
      </c>
      <c r="J4626">
        <v>8.5</v>
      </c>
      <c r="K4626">
        <f t="shared" si="356"/>
        <v>0.79999999999999716</v>
      </c>
      <c r="L4626">
        <f t="shared" si="354"/>
        <v>1.0371970528133019</v>
      </c>
      <c r="M4626">
        <f t="shared" si="355"/>
        <v>15.196730544625735</v>
      </c>
      <c r="N4626" s="10" t="str" cm="1">
        <f t="array" ref="N4626">_xlfn.IFS(AND(C4626&lt;=0, C4626-M4626&lt;=2), "escarcha",AND(C4626&lt;=0, C4626-M4626&gt;2), "helada negra", AND(C4626&gt;0, M4626+2&gt;C4626), "rocío", TRUE, "sin riesgo")</f>
        <v>sin riesgo</v>
      </c>
      <c r="O4626">
        <f t="shared" si="357"/>
        <v>0.97746169139393491</v>
      </c>
      <c r="P4626">
        <f t="shared" si="358"/>
        <v>14.270115200970727</v>
      </c>
      <c r="Q4626" s="10" t="str" cm="1">
        <f t="array" ref="Q4626">_xlfn.IFS(AND(D4626&lt;=0, D4626-P4626&lt;=2), "escarcha",AND(D4626&lt;=0, D4626-P4626&gt;2), "helada negra", AND(D4626&gt;0, P4626+2&gt;D4626), "rocío", TRUE, "sin riesgo")</f>
        <v>sin riesgo</v>
      </c>
    </row>
    <row r="4627" spans="1:17" x14ac:dyDescent="0.35">
      <c r="A4627" s="2">
        <v>45854</v>
      </c>
      <c r="B4627" s="3" t="s">
        <v>95</v>
      </c>
      <c r="C4627">
        <v>32.700000000000003</v>
      </c>
      <c r="D4627">
        <v>32.5</v>
      </c>
      <c r="E4627">
        <v>30.3</v>
      </c>
      <c r="F4627">
        <v>33</v>
      </c>
      <c r="G4627">
        <v>6</v>
      </c>
      <c r="H4627">
        <v>2.8</v>
      </c>
      <c r="I4627">
        <v>13</v>
      </c>
      <c r="J4627">
        <v>7.4</v>
      </c>
      <c r="K4627">
        <f t="shared" si="356"/>
        <v>0.20000000000000284</v>
      </c>
      <c r="L4627">
        <f t="shared" si="354"/>
        <v>0.896125854662432</v>
      </c>
      <c r="M4627">
        <f t="shared" si="355"/>
        <v>13.019072642007892</v>
      </c>
      <c r="N4627" s="10" t="str" cm="1">
        <f t="array" ref="N4627">_xlfn.IFS(AND(C4627&lt;=0, C4627-M4627&lt;=2), "escarcha",AND(C4627&lt;=0, C4627-M4627&gt;2), "helada negra", AND(C4627&gt;0, M4627+2&gt;C4627), "rocío", TRUE, "sin riesgo")</f>
        <v>sin riesgo</v>
      </c>
      <c r="O4627">
        <f t="shared" si="357"/>
        <v>0.97020977150074517</v>
      </c>
      <c r="P4627">
        <f t="shared" si="358"/>
        <v>14.158075822657104</v>
      </c>
      <c r="Q4627" s="10" t="str" cm="1">
        <f t="array" ref="Q4627">_xlfn.IFS(AND(D4627&lt;=0, D4627-P4627&lt;=2), "escarcha",AND(D4627&lt;=0, D4627-P4627&gt;2), "helada negra", AND(D4627&gt;0, P4627+2&gt;D4627), "rocío", TRUE, "sin riesgo")</f>
        <v>sin riesgo</v>
      </c>
    </row>
    <row r="4628" spans="1:17" x14ac:dyDescent="0.35">
      <c r="A4628" s="2">
        <v>45854</v>
      </c>
      <c r="B4628" s="3" t="s">
        <v>96</v>
      </c>
      <c r="C4628">
        <v>32.700000000000003</v>
      </c>
      <c r="D4628">
        <v>31.6</v>
      </c>
      <c r="E4628">
        <v>32.4</v>
      </c>
      <c r="F4628">
        <v>33</v>
      </c>
      <c r="G4628">
        <v>6</v>
      </c>
      <c r="H4628">
        <v>3</v>
      </c>
      <c r="I4628">
        <v>16</v>
      </c>
      <c r="J4628">
        <v>6.1</v>
      </c>
      <c r="K4628">
        <f t="shared" si="356"/>
        <v>1.1000000000000014</v>
      </c>
      <c r="L4628">
        <f t="shared" si="354"/>
        <v>0.96313656494539246</v>
      </c>
      <c r="M4628">
        <f t="shared" si="355"/>
        <v>14.048891449431149</v>
      </c>
      <c r="N4628" s="10" t="str" cm="1">
        <f t="array" ref="N4628">_xlfn.IFS(AND(C4628&lt;=0, C4628-M4628&lt;=2), "escarcha",AND(C4628&lt;=0, C4628-M4628&gt;2), "helada negra", AND(C4628&gt;0, M4628+2&gt;C4628), "rocío", TRUE, "sin riesgo")</f>
        <v>sin riesgo</v>
      </c>
      <c r="O4628">
        <f t="shared" si="357"/>
        <v>0.91926484416466936</v>
      </c>
      <c r="P4628">
        <f t="shared" si="358"/>
        <v>13.373738158882583</v>
      </c>
      <c r="Q4628" s="10" t="str" cm="1">
        <f t="array" ref="Q4628">_xlfn.IFS(AND(D4628&lt;=0, D4628-P4628&lt;=2), "escarcha",AND(D4628&lt;=0, D4628-P4628&gt;2), "helada negra", AND(D4628&gt;0, P4628+2&gt;D4628), "rocío", TRUE, "sin riesgo")</f>
        <v>sin riesgo</v>
      </c>
    </row>
    <row r="4629" spans="1:17" x14ac:dyDescent="0.35">
      <c r="A4629" s="2">
        <v>45854</v>
      </c>
      <c r="B4629" s="3" t="s">
        <v>97</v>
      </c>
      <c r="C4629">
        <v>32.5</v>
      </c>
      <c r="D4629">
        <v>31.8</v>
      </c>
      <c r="E4629">
        <v>30.5</v>
      </c>
      <c r="F4629">
        <v>32</v>
      </c>
      <c r="G4629">
        <v>2</v>
      </c>
      <c r="H4629">
        <v>4.3</v>
      </c>
      <c r="I4629">
        <v>5</v>
      </c>
      <c r="J4629">
        <v>9.5</v>
      </c>
      <c r="K4629">
        <f t="shared" si="356"/>
        <v>0.69999999999999929</v>
      </c>
      <c r="L4629">
        <f t="shared" si="354"/>
        <v>0.89142889364763089</v>
      </c>
      <c r="M4629">
        <f t="shared" si="355"/>
        <v>12.947199192279694</v>
      </c>
      <c r="N4629" s="10" t="str" cm="1">
        <f t="array" ref="N4629">_xlfn.IFS(AND(C4629&lt;=0, C4629-M4629&lt;=2), "escarcha",AND(C4629&lt;=0, C4629-M4629&gt;2), "helada negra", AND(C4629&gt;0, M4629+2&gt;C4629), "rocío", TRUE, "sin riesgo")</f>
        <v>sin riesgo</v>
      </c>
      <c r="O4629">
        <f t="shared" si="357"/>
        <v>0.89984311457033161</v>
      </c>
      <c r="P4629">
        <f t="shared" si="358"/>
        <v>13.075983206811937</v>
      </c>
      <c r="Q4629" s="10" t="str" cm="1">
        <f t="array" ref="Q4629">_xlfn.IFS(AND(D4629&lt;=0, D4629-P4629&lt;=2), "escarcha",AND(D4629&lt;=0, D4629-P4629&gt;2), "helada negra", AND(D4629&gt;0, P4629+2&gt;D4629), "rocío", TRUE, "sin riesgo")</f>
        <v>sin riesgo</v>
      </c>
    </row>
    <row r="4630" spans="1:17" x14ac:dyDescent="0.35">
      <c r="A4630" s="2">
        <v>45854</v>
      </c>
      <c r="B4630" s="3" t="s">
        <v>98</v>
      </c>
      <c r="C4630">
        <v>32.4</v>
      </c>
      <c r="D4630">
        <v>31.4</v>
      </c>
      <c r="E4630">
        <v>31.8</v>
      </c>
      <c r="F4630">
        <v>31</v>
      </c>
      <c r="G4630">
        <v>2</v>
      </c>
      <c r="H4630">
        <v>3.6</v>
      </c>
      <c r="I4630">
        <v>7</v>
      </c>
      <c r="J4630">
        <v>7.5</v>
      </c>
      <c r="K4630">
        <f t="shared" si="356"/>
        <v>1</v>
      </c>
      <c r="L4630">
        <f t="shared" si="354"/>
        <v>0.92752439308064205</v>
      </c>
      <c r="M4630">
        <f t="shared" si="355"/>
        <v>13.500575404398489</v>
      </c>
      <c r="N4630" s="10" t="str" cm="1">
        <f t="array" ref="N4630">_xlfn.IFS(AND(C4630&lt;=0, C4630-M4630&lt;=2), "escarcha",AND(C4630&lt;=0, C4630-M4630&gt;2), "helada negra", AND(C4630&gt;0, M4630+2&gt;C4630), "rocío", TRUE, "sin riesgo")</f>
        <v>sin riesgo</v>
      </c>
      <c r="O4630">
        <f t="shared" si="357"/>
        <v>0.84537801543627644</v>
      </c>
      <c r="P4630">
        <f t="shared" si="358"/>
        <v>12.244654442194495</v>
      </c>
      <c r="Q4630" s="10" t="str" cm="1">
        <f t="array" ref="Q4630">_xlfn.IFS(AND(D4630&lt;=0, D4630-P4630&lt;=2), "escarcha",AND(D4630&lt;=0, D4630-P4630&gt;2), "helada negra", AND(D4630&gt;0, P4630+2&gt;D4630), "rocío", TRUE, "sin riesgo")</f>
        <v>sin riesgo</v>
      </c>
    </row>
    <row r="4631" spans="1:17" x14ac:dyDescent="0.35">
      <c r="A4631" s="2">
        <v>45854</v>
      </c>
      <c r="B4631" s="3" t="s">
        <v>99</v>
      </c>
      <c r="C4631">
        <v>32.1</v>
      </c>
      <c r="D4631">
        <v>30.5</v>
      </c>
      <c r="E4631">
        <v>28.8</v>
      </c>
      <c r="F4631">
        <v>33</v>
      </c>
      <c r="G4631">
        <v>2</v>
      </c>
      <c r="H4631">
        <v>6</v>
      </c>
      <c r="I4631">
        <v>7</v>
      </c>
      <c r="J4631">
        <v>12.6</v>
      </c>
      <c r="K4631">
        <f t="shared" si="356"/>
        <v>1.6000000000000014</v>
      </c>
      <c r="L4631">
        <f t="shared" si="354"/>
        <v>0.81147655391967377</v>
      </c>
      <c r="M4631">
        <f t="shared" si="355"/>
        <v>11.729918615637638</v>
      </c>
      <c r="N4631" s="10" t="str" cm="1">
        <f t="array" ref="N4631">_xlfn.IFS(AND(C4631&lt;=0, C4631-M4631&lt;=2), "escarcha",AND(C4631&lt;=0, C4631-M4631&gt;2), "helada negra", AND(C4631&gt;0, M4631+2&gt;C4631), "rocío", TRUE, "sin riesgo")</f>
        <v>sin riesgo</v>
      </c>
      <c r="O4631">
        <f t="shared" si="357"/>
        <v>0.85654356104539953</v>
      </c>
      <c r="P4631">
        <f t="shared" si="358"/>
        <v>12.414639822951537</v>
      </c>
      <c r="Q4631" s="10" t="str" cm="1">
        <f t="array" ref="Q4631">_xlfn.IFS(AND(D4631&lt;=0, D4631-P4631&lt;=2), "escarcha",AND(D4631&lt;=0, D4631-P4631&gt;2), "helada negra", AND(D4631&gt;0, P4631+2&gt;D4631), "rocío", TRUE, "sin riesgo")</f>
        <v>sin riesgo</v>
      </c>
    </row>
    <row r="4632" spans="1:17" x14ac:dyDescent="0.35">
      <c r="A4632" s="2">
        <v>45854</v>
      </c>
      <c r="B4632" s="3" t="s">
        <v>100</v>
      </c>
      <c r="C4632">
        <v>32.1</v>
      </c>
      <c r="D4632">
        <v>30.8</v>
      </c>
      <c r="E4632">
        <v>29.9</v>
      </c>
      <c r="F4632">
        <v>33</v>
      </c>
      <c r="G4632">
        <v>2</v>
      </c>
      <c r="H4632">
        <v>2.2999999999999998</v>
      </c>
      <c r="I4632">
        <v>5</v>
      </c>
      <c r="J4632">
        <v>5.8</v>
      </c>
      <c r="K4632">
        <f t="shared" si="356"/>
        <v>1.3000000000000007</v>
      </c>
      <c r="L4632">
        <f t="shared" si="354"/>
        <v>0.84895964717441408</v>
      </c>
      <c r="M4632">
        <f t="shared" si="355"/>
        <v>12.299156911274196</v>
      </c>
      <c r="N4632" s="10" t="str" cm="1">
        <f t="array" ref="N4632">_xlfn.IFS(AND(C4632&lt;=0, C4632-M4632&lt;=2), "escarcha",AND(C4632&lt;=0, C4632-M4632&gt;2), "helada negra", AND(C4632&gt;0, M4632+2&gt;C4632), "rocío", TRUE, "sin riesgo")</f>
        <v>sin riesgo</v>
      </c>
      <c r="O4632">
        <f t="shared" si="357"/>
        <v>0.87369933866857319</v>
      </c>
      <c r="P4632">
        <f t="shared" si="358"/>
        <v>12.676262671362768</v>
      </c>
      <c r="Q4632" s="10" t="str" cm="1">
        <f t="array" ref="Q4632">_xlfn.IFS(AND(D4632&lt;=0, D4632-P4632&lt;=2), "escarcha",AND(D4632&lt;=0, D4632-P4632&gt;2), "helada negra", AND(D4632&gt;0, P4632+2&gt;D4632), "rocío", TRUE, "sin riesgo")</f>
        <v>sin riesgo</v>
      </c>
    </row>
    <row r="4633" spans="1:17" x14ac:dyDescent="0.35">
      <c r="A4633" s="2">
        <v>45854</v>
      </c>
      <c r="B4633" s="3" t="s">
        <v>101</v>
      </c>
      <c r="C4633">
        <v>31.7</v>
      </c>
      <c r="D4633">
        <v>30</v>
      </c>
      <c r="E4633">
        <v>31.3</v>
      </c>
      <c r="F4633">
        <v>34</v>
      </c>
      <c r="G4633">
        <v>4</v>
      </c>
      <c r="H4633">
        <v>3.7</v>
      </c>
      <c r="I4633">
        <v>8</v>
      </c>
      <c r="J4633">
        <v>6.1</v>
      </c>
      <c r="K4633">
        <f t="shared" si="356"/>
        <v>1.6999999999999993</v>
      </c>
      <c r="L4633">
        <f t="shared" si="354"/>
        <v>0.87205241035688053</v>
      </c>
      <c r="M4633">
        <f t="shared" si="355"/>
        <v>12.651124029311855</v>
      </c>
      <c r="N4633" s="10" t="str" cm="1">
        <f t="array" ref="N4633">_xlfn.IFS(AND(C4633&lt;=0, C4633-M4633&lt;=2), "escarcha",AND(C4633&lt;=0, C4633-M4633&gt;2), "helada negra", AND(C4633&gt;0, M4633+2&gt;C4633), "rocío", TRUE, "sin riesgo")</f>
        <v>sin riesgo</v>
      </c>
      <c r="O4633">
        <f t="shared" si="357"/>
        <v>0.85771978486305445</v>
      </c>
      <c r="P4633">
        <f t="shared" si="358"/>
        <v>12.432559952384272</v>
      </c>
      <c r="Q4633" s="10" t="str" cm="1">
        <f t="array" ref="Q4633">_xlfn.IFS(AND(D4633&lt;=0, D4633-P4633&lt;=2), "escarcha",AND(D4633&lt;=0, D4633-P4633&gt;2), "helada negra", AND(D4633&gt;0, P4633+2&gt;D4633), "rocío", TRUE, "sin riesgo")</f>
        <v>sin riesgo</v>
      </c>
    </row>
    <row r="4634" spans="1:17" x14ac:dyDescent="0.35">
      <c r="A4634" s="2">
        <v>45854</v>
      </c>
      <c r="B4634" s="3" t="s">
        <v>102</v>
      </c>
      <c r="C4634">
        <v>29.3</v>
      </c>
      <c r="D4634">
        <v>27</v>
      </c>
      <c r="E4634">
        <v>42</v>
      </c>
      <c r="F4634">
        <v>47</v>
      </c>
      <c r="G4634">
        <v>10</v>
      </c>
      <c r="H4634">
        <v>6.6</v>
      </c>
      <c r="I4634">
        <v>14</v>
      </c>
      <c r="J4634">
        <v>13.9</v>
      </c>
      <c r="K4634">
        <f t="shared" si="356"/>
        <v>2.3000000000000007</v>
      </c>
      <c r="L4634">
        <f t="shared" si="354"/>
        <v>1.0287045435532636</v>
      </c>
      <c r="M4634">
        <f t="shared" si="355"/>
        <v>15.064587932969568</v>
      </c>
      <c r="N4634" s="10" t="str" cm="1">
        <f t="array" ref="N4634">_xlfn.IFS(AND(C4634&lt;=0, C4634-M4634&lt;=2), "escarcha",AND(C4634&lt;=0, C4634-M4634&gt;2), "helada negra", AND(C4634&gt;0, M4634+2&gt;C4634), "rocío", TRUE, "sin riesgo")</f>
        <v>sin riesgo</v>
      </c>
      <c r="O4634">
        <f t="shared" si="357"/>
        <v>1.0072163432882539</v>
      </c>
      <c r="P4634">
        <f t="shared" si="358"/>
        <v>14.730836863067932</v>
      </c>
      <c r="Q4634" s="10" t="str" cm="1">
        <f t="array" ref="Q4634">_xlfn.IFS(AND(D4634&lt;=0, D4634-P4634&lt;=2), "escarcha",AND(D4634&lt;=0, D4634-P4634&gt;2), "helada negra", AND(D4634&gt;0, P4634+2&gt;D4634), "rocío", TRUE, "sin riesgo")</f>
        <v>sin riesgo</v>
      </c>
    </row>
    <row r="4635" spans="1:17" x14ac:dyDescent="0.35">
      <c r="A4635" s="2">
        <v>45854</v>
      </c>
      <c r="B4635" s="3" t="s">
        <v>103</v>
      </c>
      <c r="C4635">
        <v>26.3</v>
      </c>
      <c r="D4635">
        <v>25.8</v>
      </c>
      <c r="E4635">
        <v>49.6</v>
      </c>
      <c r="F4635">
        <v>48</v>
      </c>
      <c r="G4635">
        <v>6</v>
      </c>
      <c r="H4635">
        <v>7.3</v>
      </c>
      <c r="I4635">
        <v>10</v>
      </c>
      <c r="J4635">
        <v>12.8</v>
      </c>
      <c r="K4635">
        <f t="shared" si="356"/>
        <v>0.5</v>
      </c>
      <c r="L4635">
        <f t="shared" si="354"/>
        <v>1.0198331226815298</v>
      </c>
      <c r="M4635">
        <f t="shared" si="355"/>
        <v>14.926693839799903</v>
      </c>
      <c r="N4635" s="10" t="str" cm="1">
        <f t="array" ref="N4635">_xlfn.IFS(AND(C4635&lt;=0, C4635-M4635&lt;=2), "escarcha",AND(C4635&lt;=0, C4635-M4635&gt;2), "helada negra", AND(C4635&gt;0, M4635+2&gt;C4635), "rocío", TRUE, "sin riesgo")</f>
        <v>sin riesgo</v>
      </c>
      <c r="O4635">
        <f t="shared" si="357"/>
        <v>0.95746439135336625</v>
      </c>
      <c r="P4635">
        <f t="shared" si="358"/>
        <v>13.9614008416339</v>
      </c>
      <c r="Q4635" s="10" t="str" cm="1">
        <f t="array" ref="Q4635">_xlfn.IFS(AND(D4635&lt;=0, D4635-P4635&lt;=2), "escarcha",AND(D4635&lt;=0, D4635-P4635&gt;2), "helada negra", AND(D4635&gt;0, P4635+2&gt;D4635), "rocío", TRUE, "sin riesgo")</f>
        <v>sin riesgo</v>
      </c>
    </row>
    <row r="4636" spans="1:17" x14ac:dyDescent="0.35">
      <c r="A4636" s="2">
        <v>45854</v>
      </c>
      <c r="B4636" s="3" t="s">
        <v>104</v>
      </c>
      <c r="C4636">
        <v>25.4</v>
      </c>
      <c r="D4636">
        <v>25.3</v>
      </c>
      <c r="E4636">
        <v>53.8</v>
      </c>
      <c r="F4636">
        <v>47</v>
      </c>
      <c r="G4636">
        <v>0</v>
      </c>
      <c r="H4636">
        <v>9.1</v>
      </c>
      <c r="I4636">
        <v>0</v>
      </c>
      <c r="J4636">
        <v>16.2</v>
      </c>
      <c r="K4636">
        <f t="shared" si="356"/>
        <v>9.9999999999997868E-2</v>
      </c>
      <c r="L4636">
        <f t="shared" si="354"/>
        <v>1.0477943853370006</v>
      </c>
      <c r="M4636">
        <f t="shared" si="355"/>
        <v>15.361813886597048</v>
      </c>
      <c r="N4636" s="10" t="str" cm="1">
        <f t="array" ref="N4636">_xlfn.IFS(AND(C4636&lt;=0, C4636-M4636&lt;=2), "escarcha",AND(C4636&lt;=0, C4636-M4636&gt;2), "helada negra", AND(C4636&gt;0, M4636+2&gt;C4636), "rocío", TRUE, "sin riesgo")</f>
        <v>sin riesgo</v>
      </c>
      <c r="O4636">
        <f t="shared" si="357"/>
        <v>0.90672184443181314</v>
      </c>
      <c r="P4636">
        <f t="shared" si="358"/>
        <v>13.181362041001309</v>
      </c>
      <c r="Q4636" s="10" t="str" cm="1">
        <f t="array" ref="Q4636">_xlfn.IFS(AND(D4636&lt;=0, D4636-P4636&lt;=2), "escarcha",AND(D4636&lt;=0, D4636-P4636&gt;2), "helada negra", AND(D4636&gt;0, P4636+2&gt;D4636), "rocío", TRUE, "sin riesgo")</f>
        <v>sin riesgo</v>
      </c>
    </row>
    <row r="4637" spans="1:17" x14ac:dyDescent="0.35">
      <c r="A4637" s="2">
        <v>45854</v>
      </c>
      <c r="B4637" s="3" t="s">
        <v>105</v>
      </c>
      <c r="C4637">
        <v>22.7</v>
      </c>
      <c r="D4637">
        <v>24.6</v>
      </c>
      <c r="E4637">
        <v>57.5</v>
      </c>
      <c r="F4637">
        <v>46</v>
      </c>
      <c r="G4637">
        <v>0</v>
      </c>
      <c r="H4637">
        <v>11.2</v>
      </c>
      <c r="I4637">
        <v>2</v>
      </c>
      <c r="J4637">
        <v>18.399999999999999</v>
      </c>
      <c r="K4637">
        <f t="shared" si="356"/>
        <v>1.9000000000000021</v>
      </c>
      <c r="L4637">
        <f t="shared" si="354"/>
        <v>0.95217470762690881</v>
      </c>
      <c r="M4637">
        <f t="shared" si="355"/>
        <v>13.879863603411257</v>
      </c>
      <c r="N4637" s="10" t="str" cm="1">
        <f t="array" ref="N4637">_xlfn.IFS(AND(C4637&lt;=0, C4637-M4637&lt;=2), "escarcha",AND(C4637&lt;=0, C4637-M4637&gt;2), "helada negra", AND(C4637&gt;0, M4637+2&gt;C4637), "rocío", TRUE, "sin riesgo")</f>
        <v>sin riesgo</v>
      </c>
      <c r="O4637">
        <f t="shared" si="357"/>
        <v>0.84346448504890414</v>
      </c>
      <c r="P4637">
        <f t="shared" si="358"/>
        <v>12.215545369114158</v>
      </c>
      <c r="Q4637" s="10" t="str" cm="1">
        <f t="array" ref="Q4637">_xlfn.IFS(AND(D4637&lt;=0, D4637-P4637&lt;=2), "escarcha",AND(D4637&lt;=0, D4637-P4637&gt;2), "helada negra", AND(D4637&gt;0, P4637+2&gt;D4637), "rocío", TRUE, "sin riesgo")</f>
        <v>sin riesgo</v>
      </c>
    </row>
    <row r="4638" spans="1:17" x14ac:dyDescent="0.35">
      <c r="A4638" s="2">
        <v>45854</v>
      </c>
      <c r="B4638" s="3" t="s">
        <v>106</v>
      </c>
      <c r="C4638">
        <v>20.2</v>
      </c>
      <c r="D4638">
        <v>24</v>
      </c>
      <c r="E4638">
        <v>65.599999999999994</v>
      </c>
      <c r="F4638">
        <v>47</v>
      </c>
      <c r="G4638">
        <v>0</v>
      </c>
      <c r="H4638">
        <v>8.4</v>
      </c>
      <c r="I4638">
        <v>0</v>
      </c>
      <c r="J4638">
        <v>15.3</v>
      </c>
      <c r="K4638">
        <f t="shared" si="356"/>
        <v>3.8000000000000007</v>
      </c>
      <c r="L4638">
        <f t="shared" si="354"/>
        <v>0.93087853837708612</v>
      </c>
      <c r="M4638">
        <f t="shared" si="355"/>
        <v>13.552118959195179</v>
      </c>
      <c r="N4638" s="10" t="str" cm="1">
        <f t="array" ref="N4638">_xlfn.IFS(AND(C4638&lt;=0, C4638-M4638&lt;=2), "escarcha",AND(C4638&lt;=0, C4638-M4638&gt;2), "helada negra", AND(C4638&gt;0, M4638+2&gt;C4638), "rocío", TRUE, "sin riesgo")</f>
        <v>sin riesgo</v>
      </c>
      <c r="O4638">
        <f t="shared" si="357"/>
        <v>0.8290097704253826</v>
      </c>
      <c r="P4638">
        <f t="shared" si="358"/>
        <v>11.995871148425158</v>
      </c>
      <c r="Q4638" s="10" t="str" cm="1">
        <f t="array" ref="Q4638">_xlfn.IFS(AND(D4638&lt;=0, D4638-P4638&lt;=2), "escarcha",AND(D4638&lt;=0, D4638-P4638&gt;2), "helada negra", AND(D4638&gt;0, P4638+2&gt;D4638), "rocío", TRUE, "sin riesgo")</f>
        <v>sin riesgo</v>
      </c>
    </row>
    <row r="4639" spans="1:17" x14ac:dyDescent="0.35">
      <c r="A4639" s="2">
        <v>45854</v>
      </c>
      <c r="B4639" s="3" t="s">
        <v>107</v>
      </c>
      <c r="C4639">
        <v>18.3</v>
      </c>
      <c r="D4639">
        <v>23.8</v>
      </c>
      <c r="E4639">
        <v>72.900000000000006</v>
      </c>
      <c r="F4639">
        <v>47</v>
      </c>
      <c r="G4639">
        <v>1</v>
      </c>
      <c r="H4639">
        <v>10.5</v>
      </c>
      <c r="I4639">
        <v>3</v>
      </c>
      <c r="J4639">
        <v>16.7</v>
      </c>
      <c r="K4639">
        <f t="shared" si="356"/>
        <v>5.5</v>
      </c>
      <c r="L4639">
        <f t="shared" si="354"/>
        <v>0.91808658649250452</v>
      </c>
      <c r="M4639">
        <f t="shared" si="355"/>
        <v>13.355654540038307</v>
      </c>
      <c r="N4639" s="10" t="str" cm="1">
        <f t="array" ref="N4639">_xlfn.IFS(AND(C4639&lt;=0, C4639-M4639&lt;=2), "escarcha",AND(C4639&lt;=0, C4639-M4639&gt;2), "helada negra", AND(C4639&gt;0, M4639+2&gt;C4639), "rocío", TRUE, "sin riesgo")</f>
        <v>sin riesgo</v>
      </c>
      <c r="O4639">
        <f t="shared" si="357"/>
        <v>0.8169868595834574</v>
      </c>
      <c r="P4639">
        <f t="shared" si="358"/>
        <v>11.813441880034292</v>
      </c>
      <c r="Q4639" s="10" t="str" cm="1">
        <f t="array" ref="Q4639">_xlfn.IFS(AND(D4639&lt;=0, D4639-P4639&lt;=2), "escarcha",AND(D4639&lt;=0, D4639-P4639&gt;2), "helada negra", AND(D4639&gt;0, P4639+2&gt;D4639), "rocío", TRUE, "sin riesgo")</f>
        <v>sin riesgo</v>
      </c>
    </row>
    <row r="4640" spans="1:17" x14ac:dyDescent="0.35">
      <c r="A4640" s="2">
        <v>45854</v>
      </c>
      <c r="B4640" s="3" t="s">
        <v>108</v>
      </c>
      <c r="C4640">
        <v>16.399999999999999</v>
      </c>
      <c r="D4640">
        <v>23.2</v>
      </c>
      <c r="E4640">
        <v>79.5</v>
      </c>
      <c r="F4640">
        <v>48</v>
      </c>
      <c r="G4640">
        <v>0</v>
      </c>
      <c r="H4640">
        <v>5.0999999999999996</v>
      </c>
      <c r="I4640">
        <v>0</v>
      </c>
      <c r="J4640">
        <v>10.199999999999999</v>
      </c>
      <c r="K4640">
        <f t="shared" si="356"/>
        <v>6.8000000000000007</v>
      </c>
      <c r="L4640">
        <f t="shared" ref="L4640:L4703" si="359">(LN(E4640/100))+((17.625*C4640)/(243.04+C4640))</f>
        <v>0.88471727045480331</v>
      </c>
      <c r="M4640">
        <f t="shared" ref="M4640:M4703" si="360">(243.04*L4640)/(17.625-L4640)</f>
        <v>12.844567136960007</v>
      </c>
      <c r="N4640" s="10" t="str" cm="1">
        <f t="array" ref="N4640">_xlfn.IFS(AND(C4640&lt;=0, C4640-M4640&lt;=2), "escarcha",AND(C4640&lt;=0, C4640-M4640&gt;2), "helada negra", AND(C4640&gt;0, M4640+2&gt;C4640), "rocío", TRUE, "sin riesgo")</f>
        <v>sin riesgo</v>
      </c>
      <c r="O4640">
        <f t="shared" si="357"/>
        <v>0.80186315665056873</v>
      </c>
      <c r="P4640">
        <f t="shared" si="358"/>
        <v>11.584333136385123</v>
      </c>
      <c r="Q4640" s="10" t="str" cm="1">
        <f t="array" ref="Q4640">_xlfn.IFS(AND(D4640&lt;=0, D4640-P4640&lt;=2), "escarcha",AND(D4640&lt;=0, D4640-P4640&gt;2), "helada negra", AND(D4640&gt;0, P4640+2&gt;D4640), "rocío", TRUE, "sin riesgo")</f>
        <v>sin riesgo</v>
      </c>
    </row>
    <row r="4641" spans="1:17" x14ac:dyDescent="0.35">
      <c r="A4641" s="2">
        <v>45855</v>
      </c>
      <c r="B4641" s="3" t="s">
        <v>61</v>
      </c>
      <c r="C4641">
        <v>15.6</v>
      </c>
      <c r="D4641">
        <v>21.7</v>
      </c>
      <c r="E4641">
        <v>82.2</v>
      </c>
      <c r="F4641">
        <v>51</v>
      </c>
      <c r="G4641">
        <v>0</v>
      </c>
      <c r="H4641">
        <v>4.9000000000000004</v>
      </c>
      <c r="I4641">
        <v>2</v>
      </c>
      <c r="J4641">
        <v>7.9</v>
      </c>
      <c r="K4641">
        <f t="shared" si="356"/>
        <v>6.1</v>
      </c>
      <c r="L4641">
        <f t="shared" si="359"/>
        <v>0.86704574088072417</v>
      </c>
      <c r="M4641">
        <f t="shared" si="360"/>
        <v>12.574732786907969</v>
      </c>
      <c r="N4641" s="10" t="str" cm="1">
        <f t="array" ref="N4641">_xlfn.IFS(AND(C4641&lt;=0, C4641-M4641&lt;=2), "escarcha",AND(C4641&lt;=0, C4641-M4641&gt;2), "helada negra", AND(C4641&gt;0, M4641+2&gt;C4641), "rocío", TRUE, "sin riesgo")</f>
        <v>sin riesgo</v>
      </c>
      <c r="O4641">
        <f t="shared" si="357"/>
        <v>0.77132757788377515</v>
      </c>
      <c r="P4641">
        <f t="shared" si="358"/>
        <v>11.123003333260106</v>
      </c>
      <c r="Q4641" s="10" t="str" cm="1">
        <f t="array" ref="Q4641">_xlfn.IFS(AND(D4641&lt;=0, D4641-P4641&lt;=2), "escarcha",AND(D4641&lt;=0, D4641-P4641&gt;2), "helada negra", AND(D4641&gt;0, P4641+2&gt;D4641), "rocío", TRUE, "sin riesgo")</f>
        <v>sin riesgo</v>
      </c>
    </row>
    <row r="4642" spans="1:17" x14ac:dyDescent="0.35">
      <c r="A4642" s="2">
        <v>45855</v>
      </c>
      <c r="B4642" s="3" t="s">
        <v>62</v>
      </c>
      <c r="C4642">
        <v>13.9</v>
      </c>
      <c r="D4642">
        <v>22.1</v>
      </c>
      <c r="E4642">
        <v>84.1</v>
      </c>
      <c r="F4642">
        <v>51</v>
      </c>
      <c r="G4642">
        <v>0</v>
      </c>
      <c r="H4642">
        <v>0</v>
      </c>
      <c r="I4642">
        <v>0</v>
      </c>
      <c r="J4642">
        <v>0</v>
      </c>
      <c r="K4642">
        <f t="shared" si="356"/>
        <v>8.2000000000000011</v>
      </c>
      <c r="L4642">
        <f t="shared" si="359"/>
        <v>0.78031773850618436</v>
      </c>
      <c r="M4642">
        <f t="shared" si="360"/>
        <v>11.258652447251604</v>
      </c>
      <c r="N4642" s="10" t="str" cm="1">
        <f t="array" ref="N4642">_xlfn.IFS(AND(C4642&lt;=0, C4642-M4642&lt;=2), "escarcha",AND(C4642&lt;=0, C4642-M4642&gt;2), "helada negra", AND(C4642&gt;0, M4642+2&gt;C4642), "rocío", TRUE, "sin riesgo")</f>
        <v>sin riesgo</v>
      </c>
      <c r="O4642">
        <f t="shared" si="357"/>
        <v>0.79573781831351464</v>
      </c>
      <c r="P4642">
        <f t="shared" si="358"/>
        <v>11.491657642209011</v>
      </c>
      <c r="Q4642" s="10" t="str" cm="1">
        <f t="array" ref="Q4642">_xlfn.IFS(AND(D4642&lt;=0, D4642-P4642&lt;=2), "escarcha",AND(D4642&lt;=0, D4642-P4642&gt;2), "helada negra", AND(D4642&gt;0, P4642+2&gt;D4642), "rocío", TRUE, "sin riesgo")</f>
        <v>sin riesgo</v>
      </c>
    </row>
    <row r="4643" spans="1:17" x14ac:dyDescent="0.35">
      <c r="A4643" s="2">
        <v>45855</v>
      </c>
      <c r="B4643" s="3" t="s">
        <v>63</v>
      </c>
      <c r="C4643">
        <v>12.5</v>
      </c>
      <c r="D4643">
        <v>20.8</v>
      </c>
      <c r="E4643">
        <v>88.2</v>
      </c>
      <c r="F4643">
        <v>56</v>
      </c>
      <c r="G4643">
        <v>0</v>
      </c>
      <c r="H4643">
        <v>0.8</v>
      </c>
      <c r="I4643">
        <v>0</v>
      </c>
      <c r="J4643">
        <v>2.8</v>
      </c>
      <c r="K4643">
        <f t="shared" si="356"/>
        <v>8.3000000000000007</v>
      </c>
      <c r="L4643">
        <f t="shared" si="359"/>
        <v>0.73658164671237447</v>
      </c>
      <c r="M4643">
        <f t="shared" si="360"/>
        <v>10.600092896332495</v>
      </c>
      <c r="N4643" s="10" t="str" cm="1">
        <f t="array" ref="N4643">_xlfn.IFS(AND(C4643&lt;=0, C4643-M4643&lt;=2), "escarcha",AND(C4643&lt;=0, C4643-M4643&gt;2), "helada negra", AND(C4643&gt;0, M4643+2&gt;C4643), "rocío", TRUE, "sin riesgo")</f>
        <v>rocío</v>
      </c>
      <c r="O4643">
        <f t="shared" si="357"/>
        <v>0.8096599765481497</v>
      </c>
      <c r="P4643">
        <f t="shared" si="358"/>
        <v>11.702395576052551</v>
      </c>
      <c r="Q4643" s="10" t="str" cm="1">
        <f t="array" ref="Q4643">_xlfn.IFS(AND(D4643&lt;=0, D4643-P4643&lt;=2), "escarcha",AND(D4643&lt;=0, D4643-P4643&gt;2), "helada negra", AND(D4643&gt;0, P4643+2&gt;D4643), "rocío", TRUE, "sin riesgo")</f>
        <v>sin riesgo</v>
      </c>
    </row>
    <row r="4644" spans="1:17" x14ac:dyDescent="0.35">
      <c r="A4644" s="2">
        <v>45855</v>
      </c>
      <c r="B4644" s="3" t="s">
        <v>64</v>
      </c>
      <c r="C4644">
        <v>11.2</v>
      </c>
      <c r="D4644">
        <v>20</v>
      </c>
      <c r="E4644">
        <v>89.9</v>
      </c>
      <c r="F4644">
        <v>58</v>
      </c>
      <c r="G4644">
        <v>0</v>
      </c>
      <c r="H4644">
        <v>2.5</v>
      </c>
      <c r="I4644">
        <v>0</v>
      </c>
      <c r="J4644">
        <v>3.6</v>
      </c>
      <c r="K4644">
        <f t="shared" si="356"/>
        <v>8.8000000000000007</v>
      </c>
      <c r="L4644">
        <f t="shared" si="359"/>
        <v>0.66995947355115726</v>
      </c>
      <c r="M4644">
        <f t="shared" si="360"/>
        <v>9.6034539226180549</v>
      </c>
      <c r="N4644" s="10" t="str" cm="1">
        <f t="array" ref="N4644">_xlfn.IFS(AND(C4644&lt;=0, C4644-M4644&lt;=2), "escarcha",AND(C4644&lt;=0, C4644-M4644&gt;2), "helada negra", AND(C4644&gt;0, M4644+2&gt;C4644), "rocío", TRUE, "sin riesgo")</f>
        <v>rocío</v>
      </c>
      <c r="O4644">
        <f t="shared" si="357"/>
        <v>0.79537318952183178</v>
      </c>
      <c r="P4644">
        <f t="shared" si="358"/>
        <v>11.48614298809242</v>
      </c>
      <c r="Q4644" s="10" t="str" cm="1">
        <f t="array" ref="Q4644">_xlfn.IFS(AND(D4644&lt;=0, D4644-P4644&lt;=2), "escarcha",AND(D4644&lt;=0, D4644-P4644&gt;2), "helada negra", AND(D4644&gt;0, P4644+2&gt;D4644), "rocío", TRUE, "sin riesgo")</f>
        <v>sin riesgo</v>
      </c>
    </row>
    <row r="4645" spans="1:17" x14ac:dyDescent="0.35">
      <c r="A4645" s="2">
        <v>45855</v>
      </c>
      <c r="B4645" s="3" t="s">
        <v>65</v>
      </c>
      <c r="C4645">
        <v>11.5</v>
      </c>
      <c r="D4645">
        <v>19.399999999999999</v>
      </c>
      <c r="E4645">
        <v>91</v>
      </c>
      <c r="F4645">
        <v>60</v>
      </c>
      <c r="G4645">
        <v>0</v>
      </c>
      <c r="H4645">
        <v>0.9</v>
      </c>
      <c r="I4645">
        <v>0</v>
      </c>
      <c r="J4645">
        <v>2.6</v>
      </c>
      <c r="K4645">
        <f t="shared" si="356"/>
        <v>7.8999999999999986</v>
      </c>
      <c r="L4645">
        <f t="shared" si="359"/>
        <v>0.70197870530128958</v>
      </c>
      <c r="M4645">
        <f t="shared" si="360"/>
        <v>10.081468407173263</v>
      </c>
      <c r="N4645" s="10" t="str" cm="1">
        <f t="array" ref="N4645">_xlfn.IFS(AND(C4645&lt;=0, C4645-M4645&lt;=2), "escarcha",AND(C4645&lt;=0, C4645-M4645&gt;2), "helada negra", AND(C4645&gt;0, M4645+2&gt;C4645), "rocío", TRUE, "sin riesgo")</f>
        <v>rocío</v>
      </c>
      <c r="O4645">
        <f t="shared" si="357"/>
        <v>0.79204360348595237</v>
      </c>
      <c r="P4645">
        <f t="shared" si="358"/>
        <v>11.435797304809183</v>
      </c>
      <c r="Q4645" s="10" t="str" cm="1">
        <f t="array" ref="Q4645">_xlfn.IFS(AND(D4645&lt;=0, D4645-P4645&lt;=2), "escarcha",AND(D4645&lt;=0, D4645-P4645&gt;2), "helada negra", AND(D4645&gt;0, P4645+2&gt;D4645), "rocío", TRUE, "sin riesgo")</f>
        <v>sin riesgo</v>
      </c>
    </row>
    <row r="4646" spans="1:17" x14ac:dyDescent="0.35">
      <c r="A4646" s="2">
        <v>45855</v>
      </c>
      <c r="B4646" s="3" t="s">
        <v>66</v>
      </c>
      <c r="C4646">
        <v>11.1</v>
      </c>
      <c r="D4646">
        <v>18.2</v>
      </c>
      <c r="E4646">
        <v>91.4</v>
      </c>
      <c r="F4646">
        <v>65</v>
      </c>
      <c r="G4646">
        <v>0</v>
      </c>
      <c r="H4646">
        <v>0</v>
      </c>
      <c r="I4646">
        <v>0</v>
      </c>
      <c r="J4646">
        <v>0.6</v>
      </c>
      <c r="K4646">
        <f t="shared" si="356"/>
        <v>7.1</v>
      </c>
      <c r="L4646">
        <f t="shared" si="359"/>
        <v>0.67987737006703941</v>
      </c>
      <c r="M4646">
        <f t="shared" si="360"/>
        <v>9.7513248873871952</v>
      </c>
      <c r="N4646" s="10" t="str" cm="1">
        <f t="array" ref="N4646">_xlfn.IFS(AND(C4646&lt;=0, C4646-M4646&lt;=2), "escarcha",AND(C4646&lt;=0, C4646-M4646&gt;2), "helada negra", AND(C4646&gt;0, M4646+2&gt;C4646), "rocío", TRUE, "sin riesgo")</f>
        <v>rocío</v>
      </c>
      <c r="O4646">
        <f t="shared" si="357"/>
        <v>0.79711097458278679</v>
      </c>
      <c r="P4646">
        <f t="shared" si="358"/>
        <v>11.512427433410494</v>
      </c>
      <c r="Q4646" s="10" t="str" cm="1">
        <f t="array" ref="Q4646">_xlfn.IFS(AND(D4646&lt;=0, D4646-P4646&lt;=2), "escarcha",AND(D4646&lt;=0, D4646-P4646&gt;2), "helada negra", AND(D4646&gt;0, P4646+2&gt;D4646), "rocío", TRUE, "sin riesgo")</f>
        <v>sin riesgo</v>
      </c>
    </row>
    <row r="4647" spans="1:17" x14ac:dyDescent="0.35">
      <c r="A4647" s="2">
        <v>45855</v>
      </c>
      <c r="B4647" s="3" t="s">
        <v>67</v>
      </c>
      <c r="C4647">
        <v>9.6999999999999993</v>
      </c>
      <c r="D4647">
        <v>17.600000000000001</v>
      </c>
      <c r="E4647">
        <v>92.4</v>
      </c>
      <c r="F4647">
        <v>67</v>
      </c>
      <c r="G4647">
        <v>0</v>
      </c>
      <c r="H4647">
        <v>2.5</v>
      </c>
      <c r="I4647">
        <v>0</v>
      </c>
      <c r="J4647">
        <v>3.2</v>
      </c>
      <c r="K4647">
        <f t="shared" si="356"/>
        <v>7.9000000000000021</v>
      </c>
      <c r="L4647">
        <f t="shared" si="359"/>
        <v>0.59739305126522879</v>
      </c>
      <c r="M4647">
        <f t="shared" si="360"/>
        <v>8.5267652475552058</v>
      </c>
      <c r="N4647" s="10" t="str" cm="1">
        <f t="array" ref="N4647">_xlfn.IFS(AND(C4647&lt;=0, C4647-M4647&lt;=2), "escarcha",AND(C4647&lt;=0, C4647-M4647&gt;2), "helada negra", AND(C4647&gt;0, M4647+2&gt;C4647), "rocío", TRUE, "sin riesgo")</f>
        <v>rocío</v>
      </c>
      <c r="O4647">
        <f t="shared" si="357"/>
        <v>0.78966976305296721</v>
      </c>
      <c r="P4647">
        <f t="shared" si="358"/>
        <v>11.399915327541368</v>
      </c>
      <c r="Q4647" s="10" t="str" cm="1">
        <f t="array" ref="Q4647">_xlfn.IFS(AND(D4647&lt;=0, D4647-P4647&lt;=2), "escarcha",AND(D4647&lt;=0, D4647-P4647&gt;2), "helada negra", AND(D4647&gt;0, P4647+2&gt;D4647), "rocío", TRUE, "sin riesgo")</f>
        <v>sin riesgo</v>
      </c>
    </row>
    <row r="4648" spans="1:17" x14ac:dyDescent="0.35">
      <c r="A4648" s="2">
        <v>45855</v>
      </c>
      <c r="B4648" s="3" t="s">
        <v>68</v>
      </c>
      <c r="C4648">
        <v>8.6</v>
      </c>
      <c r="D4648">
        <v>17.600000000000001</v>
      </c>
      <c r="E4648">
        <v>93.3</v>
      </c>
      <c r="F4648">
        <v>66</v>
      </c>
      <c r="G4648">
        <v>0</v>
      </c>
      <c r="H4648">
        <v>2.2000000000000002</v>
      </c>
      <c r="I4648">
        <v>0</v>
      </c>
      <c r="J4648">
        <v>4.0999999999999996</v>
      </c>
      <c r="K4648">
        <f t="shared" si="356"/>
        <v>9.0000000000000018</v>
      </c>
      <c r="L4648">
        <f t="shared" si="359"/>
        <v>0.53299851509362817</v>
      </c>
      <c r="M4648">
        <f t="shared" si="360"/>
        <v>7.5789812692650251</v>
      </c>
      <c r="N4648" s="10" t="str" cm="1">
        <f t="array" ref="N4648">_xlfn.IFS(AND(C4648&lt;=0, C4648-M4648&lt;=2), "escarcha",AND(C4648&lt;=0, C4648-M4648&gt;2), "helada negra", AND(C4648&gt;0, M4648+2&gt;C4648), "rocío", TRUE, "sin riesgo")</f>
        <v>rocío</v>
      </c>
      <c r="O4648">
        <f t="shared" si="357"/>
        <v>0.77463188568842667</v>
      </c>
      <c r="P4648">
        <f t="shared" si="358"/>
        <v>11.172843953350444</v>
      </c>
      <c r="Q4648" s="10" t="str" cm="1">
        <f t="array" ref="Q4648">_xlfn.IFS(AND(D4648&lt;=0, D4648-P4648&lt;=2), "escarcha",AND(D4648&lt;=0, D4648-P4648&gt;2), "helada negra", AND(D4648&gt;0, P4648+2&gt;D4648), "rocío", TRUE, "sin riesgo")</f>
        <v>sin riesgo</v>
      </c>
    </row>
    <row r="4649" spans="1:17" x14ac:dyDescent="0.35">
      <c r="A4649" s="2">
        <v>45855</v>
      </c>
      <c r="B4649" s="3" t="s">
        <v>69</v>
      </c>
      <c r="C4649">
        <v>8.4</v>
      </c>
      <c r="D4649">
        <v>16.5</v>
      </c>
      <c r="E4649">
        <v>94.3</v>
      </c>
      <c r="F4649">
        <v>70</v>
      </c>
      <c r="G4649">
        <v>0</v>
      </c>
      <c r="H4649">
        <v>0.8</v>
      </c>
      <c r="I4649">
        <v>0</v>
      </c>
      <c r="J4649">
        <v>1.4</v>
      </c>
      <c r="K4649">
        <f t="shared" si="356"/>
        <v>8.1</v>
      </c>
      <c r="L4649">
        <f t="shared" si="359"/>
        <v>0.53011946690299083</v>
      </c>
      <c r="M4649">
        <f t="shared" si="360"/>
        <v>7.5367730699643243</v>
      </c>
      <c r="N4649" s="10" t="str" cm="1">
        <f t="array" ref="N4649">_xlfn.IFS(AND(C4649&lt;=0, C4649-M4649&lt;=2), "escarcha",AND(C4649&lt;=0, C4649-M4649&gt;2), "helada negra", AND(C4649&gt;0, M4649+2&gt;C4649), "rocío", TRUE, "sin riesgo")</f>
        <v>rocío</v>
      </c>
      <c r="O4649">
        <f t="shared" si="357"/>
        <v>0.7638170804120421</v>
      </c>
      <c r="P4649">
        <f t="shared" si="358"/>
        <v>11.009791193693973</v>
      </c>
      <c r="Q4649" s="10" t="str" cm="1">
        <f t="array" ref="Q4649">_xlfn.IFS(AND(D4649&lt;=0, D4649-P4649&lt;=2), "escarcha",AND(D4649&lt;=0, D4649-P4649&gt;2), "helada negra", AND(D4649&gt;0, P4649+2&gt;D4649), "rocío", TRUE, "sin riesgo")</f>
        <v>sin riesgo</v>
      </c>
    </row>
    <row r="4650" spans="1:17" x14ac:dyDescent="0.35">
      <c r="A4650" s="2">
        <v>45855</v>
      </c>
      <c r="B4650" s="3" t="s">
        <v>70</v>
      </c>
      <c r="C4650">
        <v>7.7</v>
      </c>
      <c r="D4650">
        <v>16.100000000000001</v>
      </c>
      <c r="E4650">
        <v>94.7</v>
      </c>
      <c r="F4650">
        <v>72</v>
      </c>
      <c r="G4650">
        <v>0</v>
      </c>
      <c r="H4650">
        <v>1.3</v>
      </c>
      <c r="I4650">
        <v>0</v>
      </c>
      <c r="J4650">
        <v>2.7</v>
      </c>
      <c r="K4650">
        <f t="shared" si="356"/>
        <v>8.4000000000000021</v>
      </c>
      <c r="L4650">
        <f t="shared" si="359"/>
        <v>0.4867917204015963</v>
      </c>
      <c r="M4650">
        <f t="shared" si="360"/>
        <v>6.9032805411311218</v>
      </c>
      <c r="N4650" s="10" t="str" cm="1">
        <f t="array" ref="N4650">_xlfn.IFS(AND(C4650&lt;=0, C4650-M4650&lt;=2), "escarcha",AND(C4650&lt;=0, C4650-M4650&gt;2), "helada negra", AND(C4650&gt;0, M4650+2&gt;C4650), "rocío", TRUE, "sin riesgo")</f>
        <v>rocío</v>
      </c>
      <c r="O4650">
        <f t="shared" si="357"/>
        <v>0.76651214048339367</v>
      </c>
      <c r="P4650">
        <f t="shared" si="358"/>
        <v>11.050404530672164</v>
      </c>
      <c r="Q4650" s="10" t="str" cm="1">
        <f t="array" ref="Q4650">_xlfn.IFS(AND(D4650&lt;=0, D4650-P4650&lt;=2), "escarcha",AND(D4650&lt;=0, D4650-P4650&gt;2), "helada negra", AND(D4650&gt;0, P4650+2&gt;D4650), "rocío", TRUE, "sin riesgo")</f>
        <v>sin riesgo</v>
      </c>
    </row>
    <row r="4651" spans="1:17" x14ac:dyDescent="0.35">
      <c r="A4651" s="2">
        <v>45855</v>
      </c>
      <c r="B4651" s="3" t="s">
        <v>71</v>
      </c>
      <c r="C4651">
        <v>6.9</v>
      </c>
      <c r="D4651">
        <v>16</v>
      </c>
      <c r="E4651">
        <v>95</v>
      </c>
      <c r="F4651">
        <v>72</v>
      </c>
      <c r="G4651">
        <v>0</v>
      </c>
      <c r="H4651">
        <v>1.3</v>
      </c>
      <c r="I4651">
        <v>0</v>
      </c>
      <c r="J4651">
        <v>1.8</v>
      </c>
      <c r="K4651">
        <f t="shared" si="356"/>
        <v>9.1</v>
      </c>
      <c r="L4651">
        <f t="shared" si="359"/>
        <v>0.43527348163869578</v>
      </c>
      <c r="M4651">
        <f t="shared" si="360"/>
        <v>6.1541913924267284</v>
      </c>
      <c r="N4651" s="10" t="str" cm="1">
        <f t="array" ref="N4651">_xlfn.IFS(AND(C4651&lt;=0, C4651-M4651&lt;=2), "escarcha",AND(C4651&lt;=0, C4651-M4651&gt;2), "helada negra", AND(C4651&gt;0, M4651+2&gt;C4651), "rocío", TRUE, "sin riesgo")</f>
        <v>rocío</v>
      </c>
      <c r="O4651">
        <f t="shared" si="357"/>
        <v>0.76013089287972435</v>
      </c>
      <c r="P4651">
        <f t="shared" si="358"/>
        <v>10.954263032346384</v>
      </c>
      <c r="Q4651" s="10" t="str" cm="1">
        <f t="array" ref="Q4651">_xlfn.IFS(AND(D4651&lt;=0, D4651-P4651&lt;=2), "escarcha",AND(D4651&lt;=0, D4651-P4651&gt;2), "helada negra", AND(D4651&gt;0, P4651+2&gt;D4651), "rocío", TRUE, "sin riesgo")</f>
        <v>sin riesgo</v>
      </c>
    </row>
    <row r="4652" spans="1:17" x14ac:dyDescent="0.35">
      <c r="A4652" s="2">
        <v>45855</v>
      </c>
      <c r="B4652" s="3" t="s">
        <v>72</v>
      </c>
      <c r="C4652">
        <v>6.7</v>
      </c>
      <c r="D4652">
        <v>16.100000000000001</v>
      </c>
      <c r="E4652">
        <v>95.5</v>
      </c>
      <c r="F4652">
        <v>71</v>
      </c>
      <c r="G4652">
        <v>0</v>
      </c>
      <c r="H4652">
        <v>1.5</v>
      </c>
      <c r="I4652">
        <v>0</v>
      </c>
      <c r="J4652">
        <v>1.8</v>
      </c>
      <c r="K4652">
        <f t="shared" si="356"/>
        <v>9.4000000000000021</v>
      </c>
      <c r="L4652">
        <f t="shared" si="359"/>
        <v>0.42679781692423585</v>
      </c>
      <c r="M4652">
        <f t="shared" si="360"/>
        <v>6.0313828341512821</v>
      </c>
      <c r="N4652" s="10" t="str" cm="1">
        <f t="array" ref="N4652">_xlfn.IFS(AND(C4652&lt;=0, C4652-M4652&lt;=2), "escarcha",AND(C4652&lt;=0, C4652-M4652&gt;2), "helada negra", AND(C4652&gt;0, M4652+2&gt;C4652), "rocío", TRUE, "sin riesgo")</f>
        <v>rocío</v>
      </c>
      <c r="O4652">
        <f t="shared" si="357"/>
        <v>0.7525258985086537</v>
      </c>
      <c r="P4652">
        <f t="shared" si="358"/>
        <v>10.839779232932848</v>
      </c>
      <c r="Q4652" s="10" t="str" cm="1">
        <f t="array" ref="Q4652">_xlfn.IFS(AND(D4652&lt;=0, D4652-P4652&lt;=2), "escarcha",AND(D4652&lt;=0, D4652-P4652&gt;2), "helada negra", AND(D4652&gt;0, P4652+2&gt;D4652), "rocío", TRUE, "sin riesgo")</f>
        <v>sin riesgo</v>
      </c>
    </row>
    <row r="4653" spans="1:17" x14ac:dyDescent="0.35">
      <c r="A4653" s="2">
        <v>45855</v>
      </c>
      <c r="B4653" s="3" t="s">
        <v>73</v>
      </c>
      <c r="C4653">
        <v>6</v>
      </c>
      <c r="D4653">
        <v>14.9</v>
      </c>
      <c r="E4653">
        <v>95.9</v>
      </c>
      <c r="F4653">
        <v>76</v>
      </c>
      <c r="G4653">
        <v>0</v>
      </c>
      <c r="H4653">
        <v>0</v>
      </c>
      <c r="I4653">
        <v>0</v>
      </c>
      <c r="J4653">
        <v>0</v>
      </c>
      <c r="K4653">
        <f t="shared" si="356"/>
        <v>8.9</v>
      </c>
      <c r="L4653">
        <f t="shared" si="359"/>
        <v>0.38276637733400287</v>
      </c>
      <c r="M4653">
        <f t="shared" si="360"/>
        <v>5.3953300009208505</v>
      </c>
      <c r="N4653" s="10" t="str" cm="1">
        <f t="array" ref="N4653">_xlfn.IFS(AND(C4653&lt;=0, C4653-M4653&lt;=2), "escarcha",AND(C4653&lt;=0, C4653-M4653&gt;2), "helada negra", AND(C4653&gt;0, M4653+2&gt;C4653), "rocío", TRUE, "sin riesgo")</f>
        <v>rocío</v>
      </c>
      <c r="O4653">
        <f t="shared" si="357"/>
        <v>0.7436778321302937</v>
      </c>
      <c r="P4653">
        <f t="shared" si="358"/>
        <v>10.70671233707964</v>
      </c>
      <c r="Q4653" s="10" t="str" cm="1">
        <f t="array" ref="Q4653">_xlfn.IFS(AND(D4653&lt;=0, D4653-P4653&lt;=2), "escarcha",AND(D4653&lt;=0, D4653-P4653&gt;2), "helada negra", AND(D4653&gt;0, P4653+2&gt;D4653), "rocío", TRUE, "sin riesgo")</f>
        <v>sin riesgo</v>
      </c>
    </row>
    <row r="4654" spans="1:17" x14ac:dyDescent="0.35">
      <c r="A4654" s="2">
        <v>45855</v>
      </c>
      <c r="B4654" s="3" t="s">
        <v>74</v>
      </c>
      <c r="C4654">
        <v>5.9</v>
      </c>
      <c r="D4654">
        <v>14.6</v>
      </c>
      <c r="E4654">
        <v>95.9</v>
      </c>
      <c r="F4654">
        <v>78</v>
      </c>
      <c r="G4654">
        <v>0</v>
      </c>
      <c r="H4654">
        <v>0.4</v>
      </c>
      <c r="I4654">
        <v>0</v>
      </c>
      <c r="J4654">
        <v>0.9</v>
      </c>
      <c r="K4654">
        <f t="shared" si="356"/>
        <v>8.6999999999999993</v>
      </c>
      <c r="L4654">
        <f t="shared" si="359"/>
        <v>0.37585693352482508</v>
      </c>
      <c r="M4654">
        <f t="shared" si="360"/>
        <v>5.2958149150849563</v>
      </c>
      <c r="N4654" s="10" t="str" cm="1">
        <f t="array" ref="N4654">_xlfn.IFS(AND(C4654&lt;=0, C4654-M4654&lt;=2), "escarcha",AND(C4654&lt;=0, C4654-M4654&gt;2), "helada negra", AND(C4654&gt;0, M4654+2&gt;C4654), "rocío", TRUE, "sin riesgo")</f>
        <v>rocío</v>
      </c>
      <c r="O4654">
        <f t="shared" si="357"/>
        <v>0.75031600446489111</v>
      </c>
      <c r="P4654">
        <f t="shared" si="358"/>
        <v>10.806531356284783</v>
      </c>
      <c r="Q4654" s="10" t="str" cm="1">
        <f t="array" ref="Q4654">_xlfn.IFS(AND(D4654&lt;=0, D4654-P4654&lt;=2), "escarcha",AND(D4654&lt;=0, D4654-P4654&gt;2), "helada negra", AND(D4654&gt;0, P4654+2&gt;D4654), "rocío", TRUE, "sin riesgo")</f>
        <v>sin riesgo</v>
      </c>
    </row>
    <row r="4655" spans="1:17" x14ac:dyDescent="0.35">
      <c r="A4655" s="2">
        <v>45855</v>
      </c>
      <c r="B4655" s="3" t="s">
        <v>75</v>
      </c>
      <c r="C4655">
        <v>6</v>
      </c>
      <c r="D4655">
        <v>15.7</v>
      </c>
      <c r="E4655">
        <v>96.3</v>
      </c>
      <c r="F4655">
        <v>73</v>
      </c>
      <c r="G4655">
        <v>0</v>
      </c>
      <c r="H4655">
        <v>1.5</v>
      </c>
      <c r="I4655">
        <v>0</v>
      </c>
      <c r="J4655">
        <v>2.9</v>
      </c>
      <c r="K4655">
        <f t="shared" si="356"/>
        <v>9.6999999999999993</v>
      </c>
      <c r="L4655">
        <f t="shared" si="359"/>
        <v>0.38692871424869008</v>
      </c>
      <c r="M4655">
        <f t="shared" si="360"/>
        <v>5.4553176600872257</v>
      </c>
      <c r="N4655" s="10" t="str" cm="1">
        <f t="array" ref="N4655">_xlfn.IFS(AND(C4655&lt;=0, C4655-M4655&lt;=2), "escarcha",AND(C4655&lt;=0, C4655-M4655&gt;2), "helada negra", AND(C4655&gt;0, M4655+2&gt;C4655), "rocío", TRUE, "sin riesgo")</f>
        <v>rocío</v>
      </c>
      <c r="O4655">
        <f t="shared" si="357"/>
        <v>0.75475087686548625</v>
      </c>
      <c r="P4655">
        <f t="shared" si="358"/>
        <v>10.873262853115794</v>
      </c>
      <c r="Q4655" s="10" t="str" cm="1">
        <f t="array" ref="Q4655">_xlfn.IFS(AND(D4655&lt;=0, D4655-P4655&lt;=2), "escarcha",AND(D4655&lt;=0, D4655-P4655&gt;2), "helada negra", AND(D4655&gt;0, P4655+2&gt;D4655), "rocío", TRUE, "sin riesgo")</f>
        <v>sin riesgo</v>
      </c>
    </row>
    <row r="4656" spans="1:17" x14ac:dyDescent="0.35">
      <c r="A4656" s="2">
        <v>45855</v>
      </c>
      <c r="B4656" s="3" t="s">
        <v>76</v>
      </c>
      <c r="C4656">
        <v>5.5</v>
      </c>
      <c r="D4656">
        <v>14.8</v>
      </c>
      <c r="E4656">
        <v>96.4</v>
      </c>
      <c r="F4656">
        <v>77</v>
      </c>
      <c r="G4656">
        <v>0</v>
      </c>
      <c r="H4656">
        <v>2.4</v>
      </c>
      <c r="I4656">
        <v>0</v>
      </c>
      <c r="J4656">
        <v>3.1</v>
      </c>
      <c r="K4656">
        <f t="shared" si="356"/>
        <v>9.3000000000000007</v>
      </c>
      <c r="L4656">
        <f t="shared" si="359"/>
        <v>0.35336377775925282</v>
      </c>
      <c r="M4656">
        <f t="shared" si="360"/>
        <v>4.9724028135805014</v>
      </c>
      <c r="N4656" s="10" t="str" cm="1">
        <f t="array" ref="N4656">_xlfn.IFS(AND(C4656&lt;=0, C4656-M4656&lt;=2), "escarcha",AND(C4656&lt;=0, C4656-M4656&gt;2), "helada negra", AND(C4656&gt;0, M4656+2&gt;C4656), "rocío", TRUE, "sin riesgo")</f>
        <v>rocío</v>
      </c>
      <c r="O4656">
        <f t="shared" si="357"/>
        <v>0.75030914216407241</v>
      </c>
      <c r="P4656">
        <f t="shared" si="358"/>
        <v>10.806428126467145</v>
      </c>
      <c r="Q4656" s="10" t="str" cm="1">
        <f t="array" ref="Q4656">_xlfn.IFS(AND(D4656&lt;=0, D4656-P4656&lt;=2), "escarcha",AND(D4656&lt;=0, D4656-P4656&gt;2), "helada negra", AND(D4656&gt;0, P4656+2&gt;D4656), "rocío", TRUE, "sin riesgo")</f>
        <v>sin riesgo</v>
      </c>
    </row>
    <row r="4657" spans="1:17" x14ac:dyDescent="0.35">
      <c r="A4657" s="2">
        <v>45855</v>
      </c>
      <c r="B4657" s="3" t="s">
        <v>77</v>
      </c>
      <c r="C4657">
        <v>6.9</v>
      </c>
      <c r="D4657">
        <v>17.100000000000001</v>
      </c>
      <c r="E4657">
        <v>96.9</v>
      </c>
      <c r="F4657">
        <v>70</v>
      </c>
      <c r="G4657">
        <v>0</v>
      </c>
      <c r="H4657">
        <v>2</v>
      </c>
      <c r="I4657">
        <v>0</v>
      </c>
      <c r="J4657">
        <v>3.1</v>
      </c>
      <c r="K4657">
        <f t="shared" si="356"/>
        <v>10.200000000000001</v>
      </c>
      <c r="L4657">
        <f t="shared" si="359"/>
        <v>0.45507610893487566</v>
      </c>
      <c r="M4657">
        <f t="shared" si="360"/>
        <v>6.4415950948441321</v>
      </c>
      <c r="N4657" s="10" t="str" cm="1">
        <f t="array" ref="N4657">_xlfn.IFS(AND(C4657&lt;=0, C4657-M4657&lt;=2), "escarcha",AND(C4657&lt;=0, C4657-M4657&gt;2), "helada negra", AND(C4657&gt;0, M4657+2&gt;C4657), "rocío", TRUE, "sin riesgo")</f>
        <v>rocío</v>
      </c>
      <c r="O4657">
        <f t="shared" si="357"/>
        <v>0.80188390898661566</v>
      </c>
      <c r="P4657">
        <f t="shared" si="358"/>
        <v>11.584647230973685</v>
      </c>
      <c r="Q4657" s="10" t="str" cm="1">
        <f t="array" ref="Q4657">_xlfn.IFS(AND(D4657&lt;=0, D4657-P4657&lt;=2), "escarcha",AND(D4657&lt;=0, D4657-P4657&gt;2), "helada negra", AND(D4657&gt;0, P4657+2&gt;D4657), "rocío", TRUE, "sin riesgo")</f>
        <v>sin riesgo</v>
      </c>
    </row>
    <row r="4658" spans="1:17" x14ac:dyDescent="0.35">
      <c r="A4658" s="2">
        <v>45855</v>
      </c>
      <c r="B4658" s="3" t="s">
        <v>78</v>
      </c>
      <c r="C4658">
        <v>9.6</v>
      </c>
      <c r="D4658">
        <v>18.899999999999999</v>
      </c>
      <c r="E4658">
        <v>97.4</v>
      </c>
      <c r="F4658">
        <v>66</v>
      </c>
      <c r="G4658">
        <v>0</v>
      </c>
      <c r="H4658">
        <v>0.8</v>
      </c>
      <c r="I4658">
        <v>0</v>
      </c>
      <c r="J4658">
        <v>2</v>
      </c>
      <c r="K4658">
        <f t="shared" si="356"/>
        <v>9.2999999999999989</v>
      </c>
      <c r="L4658">
        <f t="shared" si="359"/>
        <v>0.64338370040453996</v>
      </c>
      <c r="M4658">
        <f t="shared" si="360"/>
        <v>9.2080737067439458</v>
      </c>
      <c r="N4658" s="10" t="str" cm="1">
        <f t="array" ref="N4658">_xlfn.IFS(AND(C4658&lt;=0, C4658-M4658&lt;=2), "escarcha",AND(C4658&lt;=0, C4658-M4658&gt;2), "helada negra", AND(C4658&gt;0, M4658+2&gt;C4658), "rocío", TRUE, "sin riesgo")</f>
        <v>rocío</v>
      </c>
      <c r="O4658">
        <f t="shared" si="357"/>
        <v>0.85619754374544255</v>
      </c>
      <c r="P4658">
        <f t="shared" si="358"/>
        <v>12.409368622162832</v>
      </c>
      <c r="Q4658" s="10" t="str" cm="1">
        <f t="array" ref="Q4658">_xlfn.IFS(AND(D4658&lt;=0, D4658-P4658&lt;=2), "escarcha",AND(D4658&lt;=0, D4658-P4658&gt;2), "helada negra", AND(D4658&gt;0, P4658+2&gt;D4658), "rocío", TRUE, "sin riesgo")</f>
        <v>sin riesgo</v>
      </c>
    </row>
    <row r="4659" spans="1:17" x14ac:dyDescent="0.35">
      <c r="A4659" s="2">
        <v>45855</v>
      </c>
      <c r="B4659" s="3" t="s">
        <v>79</v>
      </c>
      <c r="C4659">
        <v>11.8</v>
      </c>
      <c r="D4659">
        <v>19.8</v>
      </c>
      <c r="E4659">
        <v>97.3</v>
      </c>
      <c r="F4659">
        <v>63</v>
      </c>
      <c r="G4659">
        <v>0</v>
      </c>
      <c r="H4659">
        <v>0.3</v>
      </c>
      <c r="I4659">
        <v>0</v>
      </c>
      <c r="J4659">
        <v>0.4</v>
      </c>
      <c r="K4659">
        <f t="shared" si="356"/>
        <v>8</v>
      </c>
      <c r="L4659">
        <f t="shared" si="359"/>
        <v>0.78872910143020625</v>
      </c>
      <c r="M4659">
        <f t="shared" si="360"/>
        <v>11.385699479798774</v>
      </c>
      <c r="N4659" s="10" t="str" cm="1">
        <f t="array" ref="N4659">_xlfn.IFS(AND(C4659&lt;=0, C4659-M4659&lt;=2), "escarcha",AND(C4659&lt;=0, C4659-M4659&gt;2), "helada negra", AND(C4659&gt;0, M4659+2&gt;C4659), "rocío", TRUE, "sin riesgo")</f>
        <v>rocío</v>
      </c>
      <c r="O4659">
        <f t="shared" si="357"/>
        <v>0.86567341272120146</v>
      </c>
      <c r="P4659">
        <f t="shared" si="358"/>
        <v>12.553801916328799</v>
      </c>
      <c r="Q4659" s="10" t="str" cm="1">
        <f t="array" ref="Q4659">_xlfn.IFS(AND(D4659&lt;=0, D4659-P4659&lt;=2), "escarcha",AND(D4659&lt;=0, D4659-P4659&gt;2), "helada negra", AND(D4659&gt;0, P4659+2&gt;D4659), "rocío", TRUE, "sin riesgo")</f>
        <v>sin riesgo</v>
      </c>
    </row>
    <row r="4660" spans="1:17" x14ac:dyDescent="0.35">
      <c r="A4660" s="2">
        <v>45855</v>
      </c>
      <c r="B4660" s="3" t="s">
        <v>80</v>
      </c>
      <c r="C4660">
        <v>17.899999999999999</v>
      </c>
      <c r="D4660">
        <v>21.4</v>
      </c>
      <c r="E4660">
        <v>80.900000000000006</v>
      </c>
      <c r="F4660">
        <v>61</v>
      </c>
      <c r="G4660">
        <v>0</v>
      </c>
      <c r="H4660">
        <v>1.3</v>
      </c>
      <c r="I4660">
        <v>0</v>
      </c>
      <c r="J4660">
        <v>2.4</v>
      </c>
      <c r="K4660">
        <f t="shared" si="356"/>
        <v>3.5</v>
      </c>
      <c r="L4660">
        <f t="shared" si="359"/>
        <v>0.99708594665303885</v>
      </c>
      <c r="M4660">
        <f t="shared" si="360"/>
        <v>14.57379246110408</v>
      </c>
      <c r="N4660" s="10" t="str" cm="1">
        <f t="array" ref="N4660">_xlfn.IFS(AND(C4660&lt;=0, C4660-M4660&lt;=2), "escarcha",AND(C4660&lt;=0, C4660-M4660&gt;2), "helada negra", AND(C4660&gt;0, M4660+2&gt;C4660), "rocío", TRUE, "sin riesgo")</f>
        <v>sin riesgo</v>
      </c>
      <c r="O4660">
        <f t="shared" si="357"/>
        <v>0.93201966668922809</v>
      </c>
      <c r="P4660">
        <f t="shared" si="358"/>
        <v>13.569659537676095</v>
      </c>
      <c r="Q4660" s="10" t="str" cm="1">
        <f t="array" ref="Q4660">_xlfn.IFS(AND(D4660&lt;=0, D4660-P4660&lt;=2), "escarcha",AND(D4660&lt;=0, D4660-P4660&gt;2), "helada negra", AND(D4660&gt;0, P4660+2&gt;D4660), "rocío", TRUE, "sin riesgo")</f>
        <v>sin riesgo</v>
      </c>
    </row>
    <row r="4661" spans="1:17" x14ac:dyDescent="0.35">
      <c r="A4661" s="2">
        <v>45855</v>
      </c>
      <c r="B4661" s="3" t="s">
        <v>81</v>
      </c>
      <c r="C4661">
        <v>21.8</v>
      </c>
      <c r="D4661">
        <v>23.5</v>
      </c>
      <c r="E4661">
        <v>69.3</v>
      </c>
      <c r="F4661">
        <v>56</v>
      </c>
      <c r="G4661">
        <v>0</v>
      </c>
      <c r="H4661">
        <v>1</v>
      </c>
      <c r="I4661">
        <v>2</v>
      </c>
      <c r="J4661">
        <v>2</v>
      </c>
      <c r="K4661">
        <f t="shared" si="356"/>
        <v>1.6999999999999993</v>
      </c>
      <c r="L4661">
        <f t="shared" si="359"/>
        <v>1.0840563241950796</v>
      </c>
      <c r="M4661">
        <f t="shared" si="360"/>
        <v>15.928296123621926</v>
      </c>
      <c r="N4661" s="10" t="str" cm="1">
        <f t="array" ref="N4661">_xlfn.IFS(AND(C4661&lt;=0, C4661-M4661&lt;=2), "escarcha",AND(C4661&lt;=0, C4661-M4661&gt;2), "helada negra", AND(C4661&gt;0, M4661+2&gt;C4661), "rocío", TRUE, "sin riesgo")</f>
        <v>sin riesgo</v>
      </c>
      <c r="O4661">
        <f t="shared" si="357"/>
        <v>0.97412275183942698</v>
      </c>
      <c r="P4661">
        <f t="shared" si="358"/>
        <v>14.218517744055093</v>
      </c>
      <c r="Q4661" s="10" t="str" cm="1">
        <f t="array" ref="Q4661">_xlfn.IFS(AND(D4661&lt;=0, D4661-P4661&lt;=2), "escarcha",AND(D4661&lt;=0, D4661-P4661&gt;2), "helada negra", AND(D4661&gt;0, P4661+2&gt;D4661), "rocío", TRUE, "sin riesgo")</f>
        <v>sin riesgo</v>
      </c>
    </row>
    <row r="4662" spans="1:17" x14ac:dyDescent="0.35">
      <c r="A4662" s="2">
        <v>45855</v>
      </c>
      <c r="B4662" s="3" t="s">
        <v>82</v>
      </c>
      <c r="C4662">
        <v>26.3</v>
      </c>
      <c r="D4662">
        <v>25.8</v>
      </c>
      <c r="E4662">
        <v>52.5</v>
      </c>
      <c r="F4662">
        <v>45</v>
      </c>
      <c r="G4662">
        <v>0</v>
      </c>
      <c r="H4662">
        <v>1.3</v>
      </c>
      <c r="I4662">
        <v>0</v>
      </c>
      <c r="J4662">
        <v>4</v>
      </c>
      <c r="K4662">
        <f t="shared" si="356"/>
        <v>0.5</v>
      </c>
      <c r="L4662">
        <f t="shared" si="359"/>
        <v>1.0766554585482262</v>
      </c>
      <c r="M4662">
        <f t="shared" si="360"/>
        <v>15.812478522555873</v>
      </c>
      <c r="N4662" s="10" t="str" cm="1">
        <f t="array" ref="N4662">_xlfn.IFS(AND(C4662&lt;=0, C4662-M4662&lt;=2), "escarcha",AND(C4662&lt;=0, C4662-M4662&gt;2), "helada negra", AND(C4662&gt;0, M4662+2&gt;C4662), "rocío", TRUE, "sin riesgo")</f>
        <v>sin riesgo</v>
      </c>
      <c r="O4662">
        <f t="shared" si="357"/>
        <v>0.89292587021579506</v>
      </c>
      <c r="P4662">
        <f t="shared" si="358"/>
        <v>12.970101722830803</v>
      </c>
      <c r="Q4662" s="10" t="str" cm="1">
        <f t="array" ref="Q4662">_xlfn.IFS(AND(D4662&lt;=0, D4662-P4662&lt;=2), "escarcha",AND(D4662&lt;=0, D4662-P4662&gt;2), "helada negra", AND(D4662&gt;0, P4662+2&gt;D4662), "rocío", TRUE, "sin riesgo")</f>
        <v>sin riesgo</v>
      </c>
    </row>
    <row r="4663" spans="1:17" x14ac:dyDescent="0.35">
      <c r="A4663" s="2">
        <v>45855</v>
      </c>
      <c r="B4663" s="3" t="s">
        <v>83</v>
      </c>
      <c r="C4663">
        <v>27.4</v>
      </c>
      <c r="D4663">
        <v>27.5</v>
      </c>
      <c r="E4663">
        <v>41.6</v>
      </c>
      <c r="F4663">
        <v>39</v>
      </c>
      <c r="G4663">
        <v>3</v>
      </c>
      <c r="H4663">
        <v>2</v>
      </c>
      <c r="I4663">
        <v>7</v>
      </c>
      <c r="J4663">
        <v>6.5</v>
      </c>
      <c r="K4663">
        <f t="shared" si="356"/>
        <v>0.10000000000000142</v>
      </c>
      <c r="L4663">
        <f t="shared" si="359"/>
        <v>0.90863106100106072</v>
      </c>
      <c r="M4663">
        <f t="shared" si="360"/>
        <v>13.210625696977612</v>
      </c>
      <c r="N4663" s="10" t="str" cm="1">
        <f t="array" ref="N4663">_xlfn.IFS(AND(C4663&lt;=0, C4663-M4663&lt;=2), "escarcha",AND(C4663&lt;=0, C4663-M4663&gt;2), "helada negra", AND(C4663&gt;0, M4663+2&gt;C4663), "rocío", TRUE, "sin riesgo")</f>
        <v>sin riesgo</v>
      </c>
      <c r="O4663">
        <f t="shared" si="357"/>
        <v>0.84994723747577583</v>
      </c>
      <c r="P4663">
        <f t="shared" si="358"/>
        <v>12.3141893811265</v>
      </c>
      <c r="Q4663" s="10" t="str" cm="1">
        <f t="array" ref="Q4663">_xlfn.IFS(AND(D4663&lt;=0, D4663-P4663&lt;=2), "escarcha",AND(D4663&lt;=0, D4663-P4663&gt;2), "helada negra", AND(D4663&gt;0, P4663+2&gt;D4663), "rocío", TRUE, "sin riesgo")</f>
        <v>sin riesgo</v>
      </c>
    </row>
    <row r="4664" spans="1:17" x14ac:dyDescent="0.35">
      <c r="A4664" s="2">
        <v>45855</v>
      </c>
      <c r="B4664" s="3" t="s">
        <v>84</v>
      </c>
      <c r="C4664">
        <v>27.6</v>
      </c>
      <c r="D4664">
        <v>28.2</v>
      </c>
      <c r="E4664">
        <v>43.5</v>
      </c>
      <c r="F4664">
        <v>39</v>
      </c>
      <c r="G4664">
        <v>2</v>
      </c>
      <c r="H4664">
        <v>3.1</v>
      </c>
      <c r="I4664">
        <v>5</v>
      </c>
      <c r="J4664">
        <v>7.7</v>
      </c>
      <c r="K4664">
        <f t="shared" si="356"/>
        <v>0.59999999999999787</v>
      </c>
      <c r="L4664">
        <f t="shared" si="359"/>
        <v>0.96499690049555109</v>
      </c>
      <c r="M4664">
        <f t="shared" si="360"/>
        <v>14.077599223460821</v>
      </c>
      <c r="N4664" s="10" t="str" cm="1">
        <f t="array" ref="N4664">_xlfn.IFS(AND(C4664&lt;=0, C4664-M4664&lt;=2), "escarcha",AND(C4664&lt;=0, C4664-M4664&gt;2), "helada negra", AND(C4664&gt;0, M4664+2&gt;C4664), "rocío", TRUE, "sin riesgo")</f>
        <v>sin riesgo</v>
      </c>
      <c r="O4664">
        <f t="shared" si="357"/>
        <v>0.89080924512901982</v>
      </c>
      <c r="P4664">
        <f t="shared" si="358"/>
        <v>12.9377202702878</v>
      </c>
      <c r="Q4664" s="10" t="str" cm="1">
        <f t="array" ref="Q4664">_xlfn.IFS(AND(D4664&lt;=0, D4664-P4664&lt;=2), "escarcha",AND(D4664&lt;=0, D4664-P4664&gt;2), "helada negra", AND(D4664&gt;0, P4664+2&gt;D4664), "rocío", TRUE, "sin riesgo")</f>
        <v>sin riesgo</v>
      </c>
    </row>
    <row r="4665" spans="1:17" x14ac:dyDescent="0.35">
      <c r="A4665" s="2">
        <v>45855</v>
      </c>
      <c r="B4665" s="3" t="s">
        <v>85</v>
      </c>
      <c r="C4665">
        <v>28.5</v>
      </c>
      <c r="D4665">
        <v>29</v>
      </c>
      <c r="E4665">
        <v>38</v>
      </c>
      <c r="F4665">
        <v>38</v>
      </c>
      <c r="G4665">
        <v>4</v>
      </c>
      <c r="H4665">
        <v>3.5</v>
      </c>
      <c r="I4665">
        <v>9</v>
      </c>
      <c r="J4665">
        <v>6.3</v>
      </c>
      <c r="K4665">
        <f t="shared" si="356"/>
        <v>0.5</v>
      </c>
      <c r="L4665">
        <f t="shared" si="359"/>
        <v>0.88228155523641638</v>
      </c>
      <c r="M4665">
        <f t="shared" si="360"/>
        <v>12.807341286427905</v>
      </c>
      <c r="N4665" s="10" t="str" cm="1">
        <f t="array" ref="N4665">_xlfn.IFS(AND(C4665&lt;=0, C4665-M4665&lt;=2), "escarcha",AND(C4665&lt;=0, C4665-M4665&gt;2), "helada negra", AND(C4665&gt;0, M4665+2&gt;C4665), "rocío", TRUE, "sin riesgo")</f>
        <v>sin riesgo</v>
      </c>
      <c r="O4665">
        <f t="shared" si="357"/>
        <v>0.91127570024910198</v>
      </c>
      <c r="P4665">
        <f t="shared" si="358"/>
        <v>13.251172642104827</v>
      </c>
      <c r="Q4665" s="10" t="str" cm="1">
        <f t="array" ref="Q4665">_xlfn.IFS(AND(D4665&lt;=0, D4665-P4665&lt;=2), "escarcha",AND(D4665&lt;=0, D4665-P4665&gt;2), "helada negra", AND(D4665&gt;0, P4665+2&gt;D4665), "rocío", TRUE, "sin riesgo")</f>
        <v>sin riesgo</v>
      </c>
    </row>
    <row r="4666" spans="1:17" x14ac:dyDescent="0.35">
      <c r="A4666" s="2">
        <v>45855</v>
      </c>
      <c r="B4666" s="3" t="s">
        <v>86</v>
      </c>
      <c r="C4666">
        <v>28.4</v>
      </c>
      <c r="D4666">
        <v>29.6</v>
      </c>
      <c r="E4666">
        <v>41.3</v>
      </c>
      <c r="F4666">
        <v>37</v>
      </c>
      <c r="G4666">
        <v>0</v>
      </c>
      <c r="H4666">
        <v>2.8</v>
      </c>
      <c r="I4666">
        <v>2</v>
      </c>
      <c r="J4666">
        <v>5.4</v>
      </c>
      <c r="K4666">
        <f t="shared" si="356"/>
        <v>1.2000000000000028</v>
      </c>
      <c r="L4666">
        <f t="shared" si="359"/>
        <v>0.9597462485500714</v>
      </c>
      <c r="M4666">
        <f t="shared" si="360"/>
        <v>13.99659025457775</v>
      </c>
      <c r="N4666" s="10" t="str" cm="1">
        <f t="array" ref="N4666">_xlfn.IFS(AND(C4666&lt;=0, C4666-M4666&lt;=2), "escarcha",AND(C4666&lt;=0, C4666-M4666&gt;2), "helada negra", AND(C4666&gt;0, M4666+2&gt;C4666), "rocío", TRUE, "sin riesgo")</f>
        <v>sin riesgo</v>
      </c>
      <c r="O4666">
        <f t="shared" si="357"/>
        <v>0.91926005059979532</v>
      </c>
      <c r="P4666">
        <f t="shared" si="358"/>
        <v>13.373664583219835</v>
      </c>
      <c r="Q4666" s="10" t="str" cm="1">
        <f t="array" ref="Q4666">_xlfn.IFS(AND(D4666&lt;=0, D4666-P4666&lt;=2), "escarcha",AND(D4666&lt;=0, D4666-P4666&gt;2), "helada negra", AND(D4666&gt;0, P4666+2&gt;D4666), "rocío", TRUE, "sin riesgo")</f>
        <v>sin riesgo</v>
      </c>
    </row>
    <row r="4667" spans="1:17" x14ac:dyDescent="0.35">
      <c r="A4667" s="2">
        <v>45855</v>
      </c>
      <c r="B4667" s="3" t="s">
        <v>87</v>
      </c>
      <c r="C4667">
        <v>29.4</v>
      </c>
      <c r="D4667">
        <v>28.7</v>
      </c>
      <c r="E4667">
        <v>35.6</v>
      </c>
      <c r="F4667">
        <v>38</v>
      </c>
      <c r="G4667">
        <v>6</v>
      </c>
      <c r="H4667">
        <v>4.2</v>
      </c>
      <c r="I4667">
        <v>9</v>
      </c>
      <c r="J4667">
        <v>8.3000000000000007</v>
      </c>
      <c r="K4667">
        <f t="shared" si="356"/>
        <v>0.69999999999999929</v>
      </c>
      <c r="L4667">
        <f t="shared" si="359"/>
        <v>0.8691538691360805</v>
      </c>
      <c r="M4667">
        <f t="shared" si="360"/>
        <v>12.606892824453364</v>
      </c>
      <c r="N4667" s="10" t="str" cm="1">
        <f t="array" ref="N4667">_xlfn.IFS(AND(C4667&lt;=0, C4667-M4667&lt;=2), "escarcha",AND(C4667&lt;=0, C4667-M4667&gt;2), "helada negra", AND(C4667&gt;0, M4667+2&gt;C4667), "rocío", TRUE, "sin riesgo")</f>
        <v>sin riesgo</v>
      </c>
      <c r="O4667">
        <f t="shared" si="357"/>
        <v>0.89389201701495569</v>
      </c>
      <c r="P4667">
        <f t="shared" si="358"/>
        <v>12.984885163388586</v>
      </c>
      <c r="Q4667" s="10" t="str" cm="1">
        <f t="array" ref="Q4667">_xlfn.IFS(AND(D4667&lt;=0, D4667-P4667&lt;=2), "escarcha",AND(D4667&lt;=0, D4667-P4667&gt;2), "helada negra", AND(D4667&gt;0, P4667+2&gt;D4667), "rocío", TRUE, "sin riesgo")</f>
        <v>sin riesgo</v>
      </c>
    </row>
    <row r="4668" spans="1:17" x14ac:dyDescent="0.35">
      <c r="A4668" s="2">
        <v>45855</v>
      </c>
      <c r="B4668" s="3" t="s">
        <v>88</v>
      </c>
      <c r="C4668">
        <v>29.5</v>
      </c>
      <c r="D4668">
        <v>29.8</v>
      </c>
      <c r="E4668">
        <v>38.4</v>
      </c>
      <c r="F4668">
        <v>33</v>
      </c>
      <c r="G4668">
        <v>1</v>
      </c>
      <c r="H4668">
        <v>2.9</v>
      </c>
      <c r="I4668">
        <v>5</v>
      </c>
      <c r="J4668">
        <v>7.2</v>
      </c>
      <c r="K4668">
        <f t="shared" si="356"/>
        <v>0.30000000000000071</v>
      </c>
      <c r="L4668">
        <f t="shared" si="359"/>
        <v>0.95063476021306048</v>
      </c>
      <c r="M4668">
        <f t="shared" si="360"/>
        <v>13.856135978771112</v>
      </c>
      <c r="N4668" s="10" t="str" cm="1">
        <f t="array" ref="N4668">_xlfn.IFS(AND(C4668&lt;=0, C4668-M4668&lt;=2), "escarcha",AND(C4668&lt;=0, C4668-M4668&gt;2), "helada negra", AND(C4668&gt;0, M4668+2&gt;C4668), "rocío", TRUE, "sin riesgo")</f>
        <v>sin riesgo</v>
      </c>
      <c r="O4668">
        <f t="shared" si="357"/>
        <v>0.81636669669228734</v>
      </c>
      <c r="P4668">
        <f t="shared" si="358"/>
        <v>11.80403893545879</v>
      </c>
      <c r="Q4668" s="10" t="str" cm="1">
        <f t="array" ref="Q4668">_xlfn.IFS(AND(D4668&lt;=0, D4668-P4668&lt;=2), "escarcha",AND(D4668&lt;=0, D4668-P4668&gt;2), "helada negra", AND(D4668&gt;0, P4668+2&gt;D4668), "rocío", TRUE, "sin riesgo")</f>
        <v>sin riesgo</v>
      </c>
    </row>
    <row r="4669" spans="1:17" x14ac:dyDescent="0.35">
      <c r="A4669" s="2">
        <v>45855</v>
      </c>
      <c r="B4669" s="3" t="s">
        <v>89</v>
      </c>
      <c r="C4669">
        <v>29.6</v>
      </c>
      <c r="D4669">
        <v>29.7</v>
      </c>
      <c r="E4669">
        <v>38.799999999999997</v>
      </c>
      <c r="F4669">
        <v>34</v>
      </c>
      <c r="G4669">
        <v>3</v>
      </c>
      <c r="H4669">
        <v>4.2</v>
      </c>
      <c r="I4669">
        <v>8</v>
      </c>
      <c r="J4669">
        <v>7.6</v>
      </c>
      <c r="K4669">
        <f t="shared" si="356"/>
        <v>9.9999999999997868E-2</v>
      </c>
      <c r="L4669">
        <f t="shared" si="359"/>
        <v>0.96676238458479846</v>
      </c>
      <c r="M4669">
        <f t="shared" si="360"/>
        <v>14.104849226790972</v>
      </c>
      <c r="N4669" s="10" t="str" cm="1">
        <f t="array" ref="N4669">_xlfn.IFS(AND(C4669&lt;=0, C4669-M4669&lt;=2), "escarcha",AND(C4669&lt;=0, C4669-M4669&gt;2), "helada negra", AND(C4669&gt;0, M4669+2&gt;C4669), "rocío", TRUE, "sin riesgo")</f>
        <v>sin riesgo</v>
      </c>
      <c r="O4669">
        <f t="shared" si="357"/>
        <v>0.84046327255782005</v>
      </c>
      <c r="P4669">
        <f t="shared" si="358"/>
        <v>12.169903589205646</v>
      </c>
      <c r="Q4669" s="10" t="str" cm="1">
        <f t="array" ref="Q4669">_xlfn.IFS(AND(D4669&lt;=0, D4669-P4669&lt;=2), "escarcha",AND(D4669&lt;=0, D4669-P4669&gt;2), "helada negra", AND(D4669&gt;0, P4669+2&gt;D4669), "rocío", TRUE, "sin riesgo")</f>
        <v>sin riesgo</v>
      </c>
    </row>
    <row r="4670" spans="1:17" x14ac:dyDescent="0.35">
      <c r="A4670" s="2">
        <v>45855</v>
      </c>
      <c r="B4670" s="3" t="s">
        <v>90</v>
      </c>
      <c r="C4670">
        <v>30</v>
      </c>
      <c r="D4670">
        <v>29.8</v>
      </c>
      <c r="E4670">
        <v>37.700000000000003</v>
      </c>
      <c r="F4670">
        <v>36</v>
      </c>
      <c r="G4670">
        <v>3</v>
      </c>
      <c r="H4670">
        <v>6.1</v>
      </c>
      <c r="I4670">
        <v>9</v>
      </c>
      <c r="J4670">
        <v>11</v>
      </c>
      <c r="K4670">
        <f t="shared" si="356"/>
        <v>0.19999999999999929</v>
      </c>
      <c r="L4670">
        <f t="shared" si="359"/>
        <v>0.96101935470085798</v>
      </c>
      <c r="M4670">
        <f t="shared" si="360"/>
        <v>14.01622751118502</v>
      </c>
      <c r="N4670" s="10" t="str" cm="1">
        <f t="array" ref="N4670">_xlfn.IFS(AND(C4670&lt;=0, C4670-M4670&lt;=2), "escarcha",AND(C4670&lt;=0, C4670-M4670&gt;2), "helada negra", AND(C4670&gt;0, M4670+2&gt;C4670), "rocío", TRUE, "sin riesgo")</f>
        <v>sin riesgo</v>
      </c>
      <c r="O4670">
        <f t="shared" si="357"/>
        <v>0.90337807368191703</v>
      </c>
      <c r="P4670">
        <f t="shared" si="358"/>
        <v>13.130126251813728</v>
      </c>
      <c r="Q4670" s="10" t="str" cm="1">
        <f t="array" ref="Q4670">_xlfn.IFS(AND(D4670&lt;=0, D4670-P4670&lt;=2), "escarcha",AND(D4670&lt;=0, D4670-P4670&gt;2), "helada negra", AND(D4670&gt;0, P4670+2&gt;D4670), "rocío", TRUE, "sin riesgo")</f>
        <v>sin riesgo</v>
      </c>
    </row>
    <row r="4671" spans="1:17" x14ac:dyDescent="0.35">
      <c r="A4671" s="2">
        <v>45855</v>
      </c>
      <c r="B4671" s="3" t="s">
        <v>91</v>
      </c>
      <c r="C4671">
        <v>30.9</v>
      </c>
      <c r="D4671">
        <v>30.8</v>
      </c>
      <c r="E4671">
        <v>35.299999999999997</v>
      </c>
      <c r="F4671">
        <v>32</v>
      </c>
      <c r="G4671">
        <v>2</v>
      </c>
      <c r="H4671">
        <v>2</v>
      </c>
      <c r="I4671">
        <v>8</v>
      </c>
      <c r="J4671">
        <v>5.4</v>
      </c>
      <c r="K4671">
        <f t="shared" si="356"/>
        <v>9.9999999999997868E-2</v>
      </c>
      <c r="L4671">
        <f t="shared" si="359"/>
        <v>0.94678498354362506</v>
      </c>
      <c r="M4671">
        <f t="shared" si="360"/>
        <v>13.796837501698876</v>
      </c>
      <c r="N4671" s="10" t="str" cm="1">
        <f t="array" ref="N4671">_xlfn.IFS(AND(C4671&lt;=0, C4671-M4671&lt;=2), "escarcha",AND(C4671&lt;=0, C4671-M4671&gt;2), "helada negra", AND(C4671&gt;0, M4671+2&gt;C4671), "rocío", TRUE, "sin riesgo")</f>
        <v>sin riesgo</v>
      </c>
      <c r="O4671">
        <f t="shared" si="357"/>
        <v>0.8429276800018195</v>
      </c>
      <c r="P4671">
        <f t="shared" si="358"/>
        <v>12.20738055713875</v>
      </c>
      <c r="Q4671" s="10" t="str" cm="1">
        <f t="array" ref="Q4671">_xlfn.IFS(AND(D4671&lt;=0, D4671-P4671&lt;=2), "escarcha",AND(D4671&lt;=0, D4671-P4671&gt;2), "helada negra", AND(D4671&gt;0, P4671+2&gt;D4671), "rocío", TRUE, "sin riesgo")</f>
        <v>sin riesgo</v>
      </c>
    </row>
    <row r="4672" spans="1:17" x14ac:dyDescent="0.35">
      <c r="A4672" s="2">
        <v>45855</v>
      </c>
      <c r="B4672" s="3" t="s">
        <v>92</v>
      </c>
      <c r="C4672">
        <v>30.5</v>
      </c>
      <c r="D4672">
        <v>29.9</v>
      </c>
      <c r="E4672">
        <v>30.2</v>
      </c>
      <c r="F4672">
        <v>31</v>
      </c>
      <c r="G4672">
        <v>3</v>
      </c>
      <c r="H4672">
        <v>6.6</v>
      </c>
      <c r="I4672">
        <v>9</v>
      </c>
      <c r="J4672">
        <v>12.2</v>
      </c>
      <c r="K4672">
        <f t="shared" si="356"/>
        <v>0.60000000000000142</v>
      </c>
      <c r="L4672">
        <f t="shared" si="359"/>
        <v>0.7678779239597433</v>
      </c>
      <c r="M4672">
        <f t="shared" si="360"/>
        <v>11.070991228356478</v>
      </c>
      <c r="N4672" s="10" t="str" cm="1">
        <f t="array" ref="N4672">_xlfn.IFS(AND(C4672&lt;=0, C4672-M4672&lt;=2), "escarcha",AND(C4672&lt;=0, C4672-M4672&gt;2), "helada negra", AND(C4672&gt;0, M4672+2&gt;C4672), "rocío", TRUE, "sin riesgo")</f>
        <v>sin riesgo</v>
      </c>
      <c r="O4672">
        <f t="shared" si="357"/>
        <v>0.75959850893451364</v>
      </c>
      <c r="P4672">
        <f t="shared" si="358"/>
        <v>10.94624528857161</v>
      </c>
      <c r="Q4672" s="10" t="str" cm="1">
        <f t="array" ref="Q4672">_xlfn.IFS(AND(D4672&lt;=0, D4672-P4672&lt;=2), "escarcha",AND(D4672&lt;=0, D4672-P4672&gt;2), "helada negra", AND(D4672&gt;0, P4672+2&gt;D4672), "rocío", TRUE, "sin riesgo")</f>
        <v>sin riesgo</v>
      </c>
    </row>
    <row r="4673" spans="1:17" x14ac:dyDescent="0.35">
      <c r="A4673" s="2">
        <v>45855</v>
      </c>
      <c r="B4673" s="3" t="s">
        <v>93</v>
      </c>
      <c r="C4673">
        <v>29.8</v>
      </c>
      <c r="D4673">
        <v>29.6</v>
      </c>
      <c r="E4673">
        <v>30.2</v>
      </c>
      <c r="F4673">
        <v>33</v>
      </c>
      <c r="G4673">
        <v>3</v>
      </c>
      <c r="H4673">
        <v>10</v>
      </c>
      <c r="I4673">
        <v>9</v>
      </c>
      <c r="J4673">
        <v>14.4</v>
      </c>
      <c r="K4673">
        <f t="shared" si="356"/>
        <v>0.19999999999999929</v>
      </c>
      <c r="L4673">
        <f t="shared" si="359"/>
        <v>0.72770105960663112</v>
      </c>
      <c r="M4673">
        <f t="shared" si="360"/>
        <v>10.466789168534312</v>
      </c>
      <c r="N4673" s="10" t="str" cm="1">
        <f t="array" ref="N4673">_xlfn.IFS(AND(C4673&lt;=0, C4673-M4673&lt;=2), "escarcha",AND(C4673&lt;=0, C4673-M4673&gt;2), "helada negra", AND(C4673&gt;0, M4673+2&gt;C4673), "rocío", TRUE, "sin riesgo")</f>
        <v>sin riesgo</v>
      </c>
      <c r="O4673">
        <f t="shared" si="357"/>
        <v>0.80484969942205109</v>
      </c>
      <c r="P4673">
        <f t="shared" si="358"/>
        <v>11.6295435802862</v>
      </c>
      <c r="Q4673" s="10" t="str" cm="1">
        <f t="array" ref="Q4673">_xlfn.IFS(AND(D4673&lt;=0, D4673-P4673&lt;=2), "escarcha",AND(D4673&lt;=0, D4673-P4673&gt;2), "helada negra", AND(D4673&gt;0, P4673+2&gt;D4673), "rocío", TRUE, "sin riesgo")</f>
        <v>sin riesgo</v>
      </c>
    </row>
    <row r="4674" spans="1:17" x14ac:dyDescent="0.35">
      <c r="A4674" s="2">
        <v>45855</v>
      </c>
      <c r="B4674" s="3" t="s">
        <v>94</v>
      </c>
      <c r="C4674">
        <v>30.4</v>
      </c>
      <c r="D4674">
        <v>29.8</v>
      </c>
      <c r="E4674">
        <v>26.5</v>
      </c>
      <c r="F4674">
        <v>31</v>
      </c>
      <c r="G4674">
        <v>5</v>
      </c>
      <c r="H4674">
        <v>6.2</v>
      </c>
      <c r="I4674">
        <v>10</v>
      </c>
      <c r="J4674">
        <v>10.4</v>
      </c>
      <c r="K4674">
        <f t="shared" ref="K4674:K4737" si="361">ABS((C4674-D4674))</f>
        <v>0.59999999999999787</v>
      </c>
      <c r="L4674">
        <f t="shared" si="359"/>
        <v>0.63145377462257546</v>
      </c>
      <c r="M4674">
        <f t="shared" si="360"/>
        <v>9.0309887853241317</v>
      </c>
      <c r="N4674" s="10" t="str" cm="1">
        <f t="array" ref="N4674">_xlfn.IFS(AND(C4674&lt;=0, C4674-M4674&lt;=2), "escarcha",AND(C4674&lt;=0, C4674-M4674&gt;2), "helada negra", AND(C4674&gt;0, M4674+2&gt;C4674), "rocío", TRUE, "sin riesgo")</f>
        <v>sin riesgo</v>
      </c>
      <c r="O4674">
        <f t="shared" si="357"/>
        <v>0.75384633971095338</v>
      </c>
      <c r="P4674">
        <f t="shared" si="358"/>
        <v>10.859649440251211</v>
      </c>
      <c r="Q4674" s="10" t="str" cm="1">
        <f t="array" ref="Q4674">_xlfn.IFS(AND(D4674&lt;=0, D4674-P4674&lt;=2), "escarcha",AND(D4674&lt;=0, D4674-P4674&gt;2), "helada negra", AND(D4674&gt;0, P4674+2&gt;D4674), "rocío", TRUE, "sin riesgo")</f>
        <v>sin riesgo</v>
      </c>
    </row>
    <row r="4675" spans="1:17" x14ac:dyDescent="0.35">
      <c r="A4675" s="2">
        <v>45855</v>
      </c>
      <c r="B4675" s="3" t="s">
        <v>95</v>
      </c>
      <c r="C4675">
        <v>29.5</v>
      </c>
      <c r="D4675">
        <v>29.5</v>
      </c>
      <c r="E4675">
        <v>31.6</v>
      </c>
      <c r="F4675">
        <v>23</v>
      </c>
      <c r="G4675">
        <v>5</v>
      </c>
      <c r="H4675">
        <v>6.4</v>
      </c>
      <c r="I4675">
        <v>9</v>
      </c>
      <c r="J4675">
        <v>10.3</v>
      </c>
      <c r="K4675">
        <f t="shared" si="361"/>
        <v>0</v>
      </c>
      <c r="L4675">
        <f t="shared" si="359"/>
        <v>0.75573442121224566</v>
      </c>
      <c r="M4675">
        <f t="shared" si="360"/>
        <v>10.88806699222191</v>
      </c>
      <c r="N4675" s="10" t="str" cm="1">
        <f t="array" ref="N4675">_xlfn.IFS(AND(C4675&lt;=0, C4675-M4675&lt;=2), "escarcha",AND(C4675&lt;=0, C4675-M4675&gt;2), "helada negra", AND(C4675&gt;0, M4675+2&gt;C4675), "rocío", TRUE, "sin riesgo")</f>
        <v>sin riesgo</v>
      </c>
      <c r="O4675">
        <f t="shared" ref="O4675:O4738" si="362">(LN(F4675/100))+((17.625*D4675)/(243.04+D4675))</f>
        <v>0.43807151654852894</v>
      </c>
      <c r="P4675">
        <f t="shared" ref="P4675:P4738" si="363">(243.04*O4675)/(17.625-O4675)</f>
        <v>6.1947602495971656</v>
      </c>
      <c r="Q4675" s="10" t="str" cm="1">
        <f t="array" ref="Q4675">_xlfn.IFS(AND(D4675&lt;=0, D4675-P4675&lt;=2), "escarcha",AND(D4675&lt;=0, D4675-P4675&gt;2), "helada negra", AND(D4675&gt;0, P4675+2&gt;D4675), "rocío", TRUE, "sin riesgo")</f>
        <v>sin riesgo</v>
      </c>
    </row>
    <row r="4676" spans="1:17" x14ac:dyDescent="0.35">
      <c r="A4676" s="2">
        <v>45855</v>
      </c>
      <c r="B4676" s="3" t="s">
        <v>96</v>
      </c>
      <c r="C4676">
        <v>31.6</v>
      </c>
      <c r="D4676">
        <v>31.1</v>
      </c>
      <c r="E4676">
        <v>37.9</v>
      </c>
      <c r="F4676">
        <v>31</v>
      </c>
      <c r="G4676">
        <v>3</v>
      </c>
      <c r="H4676">
        <v>8.8000000000000007</v>
      </c>
      <c r="I4676">
        <v>7</v>
      </c>
      <c r="J4676">
        <v>15</v>
      </c>
      <c r="K4676">
        <f t="shared" si="361"/>
        <v>0.5</v>
      </c>
      <c r="L4676">
        <f t="shared" si="359"/>
        <v>1.0577083947865697</v>
      </c>
      <c r="M4676">
        <f t="shared" si="360"/>
        <v>15.516443749202436</v>
      </c>
      <c r="N4676" s="10" t="str" cm="1">
        <f t="array" ref="N4676">_xlfn.IFS(AND(C4676&lt;=0, C4676-M4676&lt;=2), "escarcha",AND(C4676&lt;=0, C4676-M4676&gt;2), "helada negra", AND(C4676&gt;0, M4676+2&gt;C4676), "rocío", TRUE, "sin riesgo")</f>
        <v>sin riesgo</v>
      </c>
      <c r="O4676">
        <f t="shared" si="362"/>
        <v>0.82829721109937515</v>
      </c>
      <c r="P4676">
        <f t="shared" si="363"/>
        <v>11.985051870931402</v>
      </c>
      <c r="Q4676" s="10" t="str" cm="1">
        <f t="array" ref="Q4676">_xlfn.IFS(AND(D4676&lt;=0, D4676-P4676&lt;=2), "escarcha",AND(D4676&lt;=0, D4676-P4676&gt;2), "helada negra", AND(D4676&gt;0, P4676+2&gt;D4676), "rocío", TRUE, "sin riesgo")</f>
        <v>sin riesgo</v>
      </c>
    </row>
    <row r="4677" spans="1:17" x14ac:dyDescent="0.35">
      <c r="A4677" s="2">
        <v>45855</v>
      </c>
      <c r="B4677" s="3" t="s">
        <v>97</v>
      </c>
      <c r="C4677">
        <v>30.5</v>
      </c>
      <c r="D4677">
        <v>30.1</v>
      </c>
      <c r="E4677">
        <v>38.4</v>
      </c>
      <c r="F4677">
        <v>39</v>
      </c>
      <c r="G4677">
        <v>6</v>
      </c>
      <c r="H4677">
        <v>10.9</v>
      </c>
      <c r="I4677">
        <v>14</v>
      </c>
      <c r="J4677">
        <v>17</v>
      </c>
      <c r="K4677">
        <f t="shared" si="361"/>
        <v>0.39999999999999858</v>
      </c>
      <c r="L4677">
        <f t="shared" si="359"/>
        <v>1.0080934591726005</v>
      </c>
      <c r="M4677">
        <f t="shared" si="360"/>
        <v>14.744443179922298</v>
      </c>
      <c r="N4677" s="10" t="str" cm="1">
        <f t="array" ref="N4677">_xlfn.IFS(AND(C4677&lt;=0, C4677-M4677&lt;=2), "escarcha",AND(C4677&lt;=0, C4677-M4677&gt;2), "helada negra", AND(C4677&gt;0, M4677+2&gt;C4677), "rocío", TRUE, "sin riesgo")</f>
        <v>sin riesgo</v>
      </c>
      <c r="O4677">
        <f t="shared" si="362"/>
        <v>1.0006646533757944</v>
      </c>
      <c r="P4677">
        <f t="shared" si="363"/>
        <v>14.629248766077037</v>
      </c>
      <c r="Q4677" s="10" t="str" cm="1">
        <f t="array" ref="Q4677">_xlfn.IFS(AND(D4677&lt;=0, D4677-P4677&lt;=2), "escarcha",AND(D4677&lt;=0, D4677-P4677&gt;2), "helada negra", AND(D4677&gt;0, P4677+2&gt;D4677), "rocío", TRUE, "sin riesgo")</f>
        <v>sin riesgo</v>
      </c>
    </row>
    <row r="4678" spans="1:17" x14ac:dyDescent="0.35">
      <c r="A4678" s="2">
        <v>45855</v>
      </c>
      <c r="B4678" s="3" t="s">
        <v>98</v>
      </c>
      <c r="C4678">
        <v>29.2</v>
      </c>
      <c r="D4678">
        <v>28.3</v>
      </c>
      <c r="E4678">
        <v>42.8</v>
      </c>
      <c r="F4678">
        <v>41</v>
      </c>
      <c r="G4678">
        <v>3</v>
      </c>
      <c r="H4678">
        <v>8.3000000000000007</v>
      </c>
      <c r="I4678">
        <v>9</v>
      </c>
      <c r="J4678">
        <v>12.4</v>
      </c>
      <c r="K4678">
        <f t="shared" si="361"/>
        <v>0.89999999999999858</v>
      </c>
      <c r="L4678">
        <f t="shared" si="359"/>
        <v>1.041795480513853</v>
      </c>
      <c r="M4678">
        <f t="shared" si="360"/>
        <v>15.268338112007585</v>
      </c>
      <c r="N4678" s="10" t="str" cm="1">
        <f t="array" ref="N4678">_xlfn.IFS(AND(C4678&lt;=0, C4678-M4678&lt;=2), "escarcha",AND(C4678&lt;=0, C4678-M4678&gt;2), "helada negra", AND(C4678&gt;0, M4678+2&gt;C4678), "rocío", TRUE, "sin riesgo")</f>
        <v>sin riesgo</v>
      </c>
      <c r="O4678">
        <f t="shared" si="362"/>
        <v>0.94663988469646276</v>
      </c>
      <c r="P4678">
        <f t="shared" si="363"/>
        <v>13.794603065652845</v>
      </c>
      <c r="Q4678" s="10" t="str" cm="1">
        <f t="array" ref="Q4678">_xlfn.IFS(AND(D4678&lt;=0, D4678-P4678&lt;=2), "escarcha",AND(D4678&lt;=0, D4678-P4678&gt;2), "helada negra", AND(D4678&gt;0, P4678+2&gt;D4678), "rocío", TRUE, "sin riesgo")</f>
        <v>sin riesgo</v>
      </c>
    </row>
    <row r="4679" spans="1:17" x14ac:dyDescent="0.35">
      <c r="A4679" s="2">
        <v>45855</v>
      </c>
      <c r="B4679" s="3" t="s">
        <v>99</v>
      </c>
      <c r="C4679">
        <v>29.6</v>
      </c>
      <c r="D4679">
        <v>28.1</v>
      </c>
      <c r="E4679">
        <v>46.6</v>
      </c>
      <c r="F4679">
        <v>51</v>
      </c>
      <c r="G4679">
        <v>0</v>
      </c>
      <c r="H4679">
        <v>8.6999999999999993</v>
      </c>
      <c r="I4679">
        <v>7</v>
      </c>
      <c r="J4679">
        <v>14.4</v>
      </c>
      <c r="K4679">
        <f t="shared" si="361"/>
        <v>1.5</v>
      </c>
      <c r="L4679">
        <f t="shared" si="359"/>
        <v>1.1499426790871712</v>
      </c>
      <c r="M4679">
        <f t="shared" si="360"/>
        <v>16.963951219191323</v>
      </c>
      <c r="N4679" s="10" t="str" cm="1">
        <f t="array" ref="N4679">_xlfn.IFS(AND(C4679&lt;=0, C4679-M4679&lt;=2), "escarcha",AND(C4679&lt;=0, C4679-M4679&gt;2), "helada negra", AND(C4679&gt;0, M4679+2&gt;C4679), "rocío", TRUE, "sin riesgo")</f>
        <v>sin riesgo</v>
      </c>
      <c r="O4679">
        <f t="shared" si="362"/>
        <v>1.1532487195842098</v>
      </c>
      <c r="P4679">
        <f t="shared" si="363"/>
        <v>17.016136538013047</v>
      </c>
      <c r="Q4679" s="10" t="str" cm="1">
        <f t="array" ref="Q4679">_xlfn.IFS(AND(D4679&lt;=0, D4679-P4679&lt;=2), "escarcha",AND(D4679&lt;=0, D4679-P4679&gt;2), "helada negra", AND(D4679&gt;0, P4679+2&gt;D4679), "rocío", TRUE, "sin riesgo")</f>
        <v>sin riesgo</v>
      </c>
    </row>
    <row r="4680" spans="1:17" x14ac:dyDescent="0.35">
      <c r="A4680" s="2">
        <v>45855</v>
      </c>
      <c r="B4680" s="3" t="s">
        <v>100</v>
      </c>
      <c r="C4680">
        <v>28</v>
      </c>
      <c r="D4680">
        <v>25.5</v>
      </c>
      <c r="E4680">
        <v>52.4</v>
      </c>
      <c r="F4680">
        <v>58</v>
      </c>
      <c r="G4680">
        <v>12</v>
      </c>
      <c r="H4680">
        <v>11.1</v>
      </c>
      <c r="I4680">
        <v>16</v>
      </c>
      <c r="J4680">
        <v>19.100000000000001</v>
      </c>
      <c r="K4680">
        <f t="shared" si="361"/>
        <v>2.5</v>
      </c>
      <c r="L4680">
        <f t="shared" si="359"/>
        <v>1.1745008681488227</v>
      </c>
      <c r="M4680">
        <f t="shared" si="360"/>
        <v>17.352099088726437</v>
      </c>
      <c r="N4680" s="10" t="str" cm="1">
        <f t="array" ref="N4680">_xlfn.IFS(AND(C4680&lt;=0, C4680-M4680&lt;=2), "escarcha",AND(C4680&lt;=0, C4680-M4680&gt;2), "helada negra", AND(C4680&gt;0, M4680+2&gt;C4680), "rocío", TRUE, "sin riesgo")</f>
        <v>sin riesgo</v>
      </c>
      <c r="O4680">
        <f t="shared" si="362"/>
        <v>1.1289061752695817</v>
      </c>
      <c r="P4680">
        <f t="shared" si="363"/>
        <v>16.632383384373902</v>
      </c>
      <c r="Q4680" s="10" t="str" cm="1">
        <f t="array" ref="Q4680">_xlfn.IFS(AND(D4680&lt;=0, D4680-P4680&lt;=2), "escarcha",AND(D4680&lt;=0, D4680-P4680&gt;2), "helada negra", AND(D4680&gt;0, P4680+2&gt;D4680), "rocío", TRUE, "sin riesgo")</f>
        <v>sin riesgo</v>
      </c>
    </row>
    <row r="4681" spans="1:17" x14ac:dyDescent="0.35">
      <c r="A4681" s="2">
        <v>45855</v>
      </c>
      <c r="B4681" s="3" t="s">
        <v>101</v>
      </c>
      <c r="C4681">
        <v>25.5</v>
      </c>
      <c r="D4681">
        <v>24.5</v>
      </c>
      <c r="E4681">
        <v>59.3</v>
      </c>
      <c r="F4681">
        <v>60</v>
      </c>
      <c r="G4681">
        <v>14</v>
      </c>
      <c r="H4681">
        <v>11.3</v>
      </c>
      <c r="I4681">
        <v>20</v>
      </c>
      <c r="J4681">
        <v>17.8</v>
      </c>
      <c r="K4681">
        <f t="shared" si="361"/>
        <v>1</v>
      </c>
      <c r="L4681">
        <f t="shared" si="359"/>
        <v>1.151072470726842</v>
      </c>
      <c r="M4681">
        <f t="shared" si="360"/>
        <v>16.9817824430963</v>
      </c>
      <c r="N4681" s="10" t="str" cm="1">
        <f t="array" ref="N4681">_xlfn.IFS(AND(C4681&lt;=0, C4681-M4681&lt;=2), "escarcha",AND(C4681&lt;=0, C4681-M4681&gt;2), "helada negra", AND(C4681&gt;0, M4681+2&gt;C4681), "rocío", TRUE, "sin riesgo")</f>
        <v>sin riesgo</v>
      </c>
      <c r="O4681">
        <f t="shared" si="362"/>
        <v>1.1031853652449986</v>
      </c>
      <c r="P4681">
        <f t="shared" si="363"/>
        <v>16.228130934548538</v>
      </c>
      <c r="Q4681" s="10" t="str" cm="1">
        <f t="array" ref="Q4681">_xlfn.IFS(AND(D4681&lt;=0, D4681-P4681&lt;=2), "escarcha",AND(D4681&lt;=0, D4681-P4681&gt;2), "helada negra", AND(D4681&gt;0, P4681+2&gt;D4681), "rocío", TRUE, "sin riesgo")</f>
        <v>sin riesgo</v>
      </c>
    </row>
    <row r="4682" spans="1:17" x14ac:dyDescent="0.35">
      <c r="A4682" s="2">
        <v>45855</v>
      </c>
      <c r="B4682" s="3" t="s">
        <v>102</v>
      </c>
      <c r="C4682">
        <v>25.4</v>
      </c>
      <c r="D4682">
        <v>24.3</v>
      </c>
      <c r="E4682">
        <v>59</v>
      </c>
      <c r="F4682">
        <v>59</v>
      </c>
      <c r="G4682">
        <v>15</v>
      </c>
      <c r="H4682">
        <v>12.4</v>
      </c>
      <c r="I4682">
        <v>22</v>
      </c>
      <c r="J4682">
        <v>19.8</v>
      </c>
      <c r="K4682">
        <f t="shared" si="361"/>
        <v>1.0999999999999979</v>
      </c>
      <c r="L4682">
        <f t="shared" si="359"/>
        <v>1.1400583620749813</v>
      </c>
      <c r="M4682">
        <f t="shared" si="360"/>
        <v>16.808053701643548</v>
      </c>
      <c r="N4682" s="10" t="str" cm="1">
        <f t="array" ref="N4682">_xlfn.IFS(AND(C4682&lt;=0, C4682-M4682&lt;=2), "escarcha",AND(C4682&lt;=0, C4682-M4682&gt;2), "helada negra", AND(C4682&gt;0, M4682+2&gt;C4682), "rocío", TRUE, "sin riesgo")</f>
        <v>sin riesgo</v>
      </c>
      <c r="O4682">
        <f t="shared" si="362"/>
        <v>1.0744002496135958</v>
      </c>
      <c r="P4682">
        <f t="shared" si="363"/>
        <v>15.777206905145052</v>
      </c>
      <c r="Q4682" s="10" t="str" cm="1">
        <f t="array" ref="Q4682">_xlfn.IFS(AND(D4682&lt;=0, D4682-P4682&lt;=2), "escarcha",AND(D4682&lt;=0, D4682-P4682&gt;2), "helada negra", AND(D4682&gt;0, P4682+2&gt;D4682), "rocío", TRUE, "sin riesgo")</f>
        <v>sin riesgo</v>
      </c>
    </row>
    <row r="4683" spans="1:17" x14ac:dyDescent="0.35">
      <c r="A4683" s="2">
        <v>45855</v>
      </c>
      <c r="B4683" s="3" t="s">
        <v>103</v>
      </c>
      <c r="C4683">
        <v>23.4</v>
      </c>
      <c r="D4683">
        <v>22.4</v>
      </c>
      <c r="E4683">
        <v>65.099999999999994</v>
      </c>
      <c r="F4683">
        <v>67</v>
      </c>
      <c r="G4683">
        <v>6</v>
      </c>
      <c r="H4683">
        <v>17.7</v>
      </c>
      <c r="I4683">
        <v>11</v>
      </c>
      <c r="J4683">
        <v>27.8</v>
      </c>
      <c r="K4683">
        <f t="shared" si="361"/>
        <v>1</v>
      </c>
      <c r="L4683">
        <f t="shared" si="359"/>
        <v>1.1186638362785262</v>
      </c>
      <c r="M4683">
        <f t="shared" si="360"/>
        <v>16.471254194294538</v>
      </c>
      <c r="N4683" s="10" t="str" cm="1">
        <f t="array" ref="N4683">_xlfn.IFS(AND(C4683&lt;=0, C4683-M4683&lt;=2), "escarcha",AND(C4683&lt;=0, C4683-M4683&gt;2), "helada negra", AND(C4683&gt;0, M4683+2&gt;C4683), "rocío", TRUE, "sin riesgo")</f>
        <v>sin riesgo</v>
      </c>
      <c r="O4683">
        <f t="shared" si="362"/>
        <v>1.0868642055547735</v>
      </c>
      <c r="P4683">
        <f t="shared" si="363"/>
        <v>15.972264335062148</v>
      </c>
      <c r="Q4683" s="10" t="str" cm="1">
        <f t="array" ref="Q4683">_xlfn.IFS(AND(D4683&lt;=0, D4683-P4683&lt;=2), "escarcha",AND(D4683&lt;=0, D4683-P4683&gt;2), "helada negra", AND(D4683&gt;0, P4683+2&gt;D4683), "rocío", TRUE, "sin riesgo")</f>
        <v>sin riesgo</v>
      </c>
    </row>
    <row r="4684" spans="1:17" x14ac:dyDescent="0.35">
      <c r="A4684" s="2">
        <v>45855</v>
      </c>
      <c r="B4684" s="3" t="s">
        <v>104</v>
      </c>
      <c r="C4684">
        <v>21.9</v>
      </c>
      <c r="D4684">
        <v>20.2</v>
      </c>
      <c r="E4684">
        <v>64.599999999999994</v>
      </c>
      <c r="F4684">
        <v>70</v>
      </c>
      <c r="G4684">
        <v>7</v>
      </c>
      <c r="H4684">
        <v>14</v>
      </c>
      <c r="I4684">
        <v>15</v>
      </c>
      <c r="J4684">
        <v>22</v>
      </c>
      <c r="K4684">
        <f t="shared" si="361"/>
        <v>1.6999999999999993</v>
      </c>
      <c r="L4684">
        <f t="shared" si="359"/>
        <v>1.0199306896604328</v>
      </c>
      <c r="M4684">
        <f t="shared" si="360"/>
        <v>14.928209583607121</v>
      </c>
      <c r="N4684" s="10" t="str" cm="1">
        <f t="array" ref="N4684">_xlfn.IFS(AND(C4684&lt;=0, C4684-M4684&lt;=2), "escarcha",AND(C4684&lt;=0, C4684-M4684&gt;2), "helada negra", AND(C4684&gt;0, M4684+2&gt;C4684), "rocío", TRUE, "sin riesgo")</f>
        <v>sin riesgo</v>
      </c>
      <c r="O4684">
        <f t="shared" si="362"/>
        <v>0.99579808447640183</v>
      </c>
      <c r="P4684">
        <f t="shared" si="363"/>
        <v>14.55384134972928</v>
      </c>
      <c r="Q4684" s="10" t="str" cm="1">
        <f t="array" ref="Q4684">_xlfn.IFS(AND(D4684&lt;=0, D4684-P4684&lt;=2), "escarcha",AND(D4684&lt;=0, D4684-P4684&gt;2), "helada negra", AND(D4684&gt;0, P4684+2&gt;D4684), "rocío", TRUE, "sin riesgo")</f>
        <v>sin riesgo</v>
      </c>
    </row>
    <row r="4685" spans="1:17" x14ac:dyDescent="0.35">
      <c r="A4685" s="2">
        <v>45855</v>
      </c>
      <c r="B4685" s="3" t="s">
        <v>105</v>
      </c>
      <c r="C4685">
        <v>19.600000000000001</v>
      </c>
      <c r="D4685">
        <v>18.8</v>
      </c>
      <c r="E4685">
        <v>73.599999999999994</v>
      </c>
      <c r="F4685">
        <v>76</v>
      </c>
      <c r="G4685">
        <v>10</v>
      </c>
      <c r="H4685">
        <v>13.9</v>
      </c>
      <c r="I4685">
        <v>15</v>
      </c>
      <c r="J4685">
        <v>24</v>
      </c>
      <c r="K4685">
        <f t="shared" si="361"/>
        <v>0.80000000000000071</v>
      </c>
      <c r="L4685">
        <f t="shared" si="359"/>
        <v>1.008773347209426</v>
      </c>
      <c r="M4685">
        <f t="shared" si="360"/>
        <v>14.754990975318938</v>
      </c>
      <c r="N4685" s="10" t="str" cm="1">
        <f t="array" ref="N4685">_xlfn.IFS(AND(C4685&lt;=0, C4685-M4685&lt;=2), "escarcha",AND(C4685&lt;=0, C4685-M4685&gt;2), "helada negra", AND(C4685&gt;0, M4685+2&gt;C4685), "rocío", TRUE, "sin riesgo")</f>
        <v>sin riesgo</v>
      </c>
      <c r="O4685">
        <f t="shared" si="362"/>
        <v>0.99103061534315273</v>
      </c>
      <c r="P4685">
        <f t="shared" si="363"/>
        <v>14.480012267857658</v>
      </c>
      <c r="Q4685" s="10" t="str" cm="1">
        <f t="array" ref="Q4685">_xlfn.IFS(AND(D4685&lt;=0, D4685-P4685&lt;=2), "escarcha",AND(D4685&lt;=0, D4685-P4685&gt;2), "helada negra", AND(D4685&gt;0, P4685+2&gt;D4685), "rocío", TRUE, "sin riesgo")</f>
        <v>sin riesgo</v>
      </c>
    </row>
    <row r="4686" spans="1:17" x14ac:dyDescent="0.35">
      <c r="A4686" s="2">
        <v>45855</v>
      </c>
      <c r="B4686" s="3" t="s">
        <v>106</v>
      </c>
      <c r="C4686">
        <v>18.899999999999999</v>
      </c>
      <c r="D4686">
        <v>18</v>
      </c>
      <c r="E4686">
        <v>75.900000000000006</v>
      </c>
      <c r="F4686">
        <v>80</v>
      </c>
      <c r="G4686">
        <v>2</v>
      </c>
      <c r="H4686">
        <v>14.3</v>
      </c>
      <c r="I4686">
        <v>7</v>
      </c>
      <c r="J4686">
        <v>24.3</v>
      </c>
      <c r="K4686">
        <f t="shared" si="361"/>
        <v>0.89999999999999858</v>
      </c>
      <c r="L4686">
        <f t="shared" si="359"/>
        <v>0.99595948612060115</v>
      </c>
      <c r="M4686">
        <f t="shared" si="360"/>
        <v>14.556341558294818</v>
      </c>
      <c r="N4686" s="10" t="str" cm="1">
        <f t="array" ref="N4686">_xlfn.IFS(AND(C4686&lt;=0, C4686-M4686&lt;=2), "escarcha",AND(C4686&lt;=0, C4686-M4686&gt;2), "helada negra", AND(C4686&gt;0, M4686+2&gt;C4686), "rocío", TRUE, "sin riesgo")</f>
        <v>sin riesgo</v>
      </c>
      <c r="O4686">
        <f t="shared" si="362"/>
        <v>0.99218743244306906</v>
      </c>
      <c r="P4686">
        <f t="shared" si="363"/>
        <v>14.497922861904943</v>
      </c>
      <c r="Q4686" s="10" t="str" cm="1">
        <f t="array" ref="Q4686">_xlfn.IFS(AND(D4686&lt;=0, D4686-P4686&lt;=2), "escarcha",AND(D4686&lt;=0, D4686-P4686&gt;2), "helada negra", AND(D4686&gt;0, P4686+2&gt;D4686), "rocío", TRUE, "sin riesgo")</f>
        <v>sin riesgo</v>
      </c>
    </row>
    <row r="4687" spans="1:17" x14ac:dyDescent="0.35">
      <c r="A4687" s="2">
        <v>45855</v>
      </c>
      <c r="B4687" s="3" t="s">
        <v>107</v>
      </c>
      <c r="C4687">
        <v>17.7</v>
      </c>
      <c r="D4687">
        <v>17.8</v>
      </c>
      <c r="E4687">
        <v>80.400000000000006</v>
      </c>
      <c r="F4687">
        <v>81</v>
      </c>
      <c r="G4687">
        <v>1</v>
      </c>
      <c r="H4687">
        <v>16.899999999999999</v>
      </c>
      <c r="I4687">
        <v>4</v>
      </c>
      <c r="J4687">
        <v>23.8</v>
      </c>
      <c r="K4687">
        <f t="shared" si="361"/>
        <v>0.10000000000000142</v>
      </c>
      <c r="L4687">
        <f t="shared" si="359"/>
        <v>0.97829447727207663</v>
      </c>
      <c r="M4687">
        <f t="shared" si="360"/>
        <v>14.282987671739782</v>
      </c>
      <c r="N4687" s="10" t="str" cm="1">
        <f t="array" ref="N4687">_xlfn.IFS(AND(C4687&lt;=0, C4687-M4687&lt;=2), "escarcha",AND(C4687&lt;=0, C4687-M4687&gt;2), "helada negra", AND(C4687&gt;0, M4687+2&gt;C4687), "rocío", TRUE, "sin riesgo")</f>
        <v>sin riesgo</v>
      </c>
      <c r="O4687">
        <f t="shared" si="362"/>
        <v>0.99202778021632121</v>
      </c>
      <c r="P4687">
        <f t="shared" si="363"/>
        <v>14.495450874198021</v>
      </c>
      <c r="Q4687" s="10" t="str" cm="1">
        <f t="array" ref="Q4687">_xlfn.IFS(AND(D4687&lt;=0, D4687-P4687&lt;=2), "escarcha",AND(D4687&lt;=0, D4687-P4687&gt;2), "helada negra", AND(D4687&gt;0, P4687+2&gt;D4687), "rocío", TRUE, "sin riesgo")</f>
        <v>sin riesgo</v>
      </c>
    </row>
    <row r="4688" spans="1:17" x14ac:dyDescent="0.35">
      <c r="A4688" s="2">
        <v>45855</v>
      </c>
      <c r="B4688" s="3" t="s">
        <v>108</v>
      </c>
      <c r="C4688">
        <v>17.8</v>
      </c>
      <c r="D4688">
        <v>17.5</v>
      </c>
      <c r="E4688">
        <v>80.400000000000006</v>
      </c>
      <c r="F4688">
        <v>82</v>
      </c>
      <c r="G4688">
        <v>2</v>
      </c>
      <c r="H4688">
        <v>15.4</v>
      </c>
      <c r="I4688">
        <v>10</v>
      </c>
      <c r="J4688">
        <v>27.4</v>
      </c>
      <c r="K4688">
        <f t="shared" si="361"/>
        <v>0.30000000000000071</v>
      </c>
      <c r="L4688">
        <f t="shared" si="359"/>
        <v>0.98459280172880315</v>
      </c>
      <c r="M4688">
        <f t="shared" si="360"/>
        <v>14.380383345248255</v>
      </c>
      <c r="N4688" s="10" t="str" cm="1">
        <f t="array" ref="N4688">_xlfn.IFS(AND(C4688&lt;=0, C4688-M4688&lt;=2), "escarcha",AND(C4688&lt;=0, C4688-M4688&gt;2), "helada negra", AND(C4688&gt;0, M4688+2&gt;C4688), "rocío", TRUE, "sin riesgo")</f>
        <v>sin riesgo</v>
      </c>
      <c r="O4688">
        <f t="shared" si="362"/>
        <v>0.98538839496772546</v>
      </c>
      <c r="P4688">
        <f t="shared" si="363"/>
        <v>14.392691440017025</v>
      </c>
      <c r="Q4688" s="10" t="str" cm="1">
        <f t="array" ref="Q4688">_xlfn.IFS(AND(D4688&lt;=0, D4688-P4688&lt;=2), "escarcha",AND(D4688&lt;=0, D4688-P4688&gt;2), "helada negra", AND(D4688&gt;0, P4688+2&gt;D4688), "rocío", TRUE, "sin riesgo")</f>
        <v>sin riesgo</v>
      </c>
    </row>
    <row r="4689" spans="1:17" x14ac:dyDescent="0.35">
      <c r="A4689" s="2">
        <v>45856</v>
      </c>
      <c r="B4689" s="3" t="s">
        <v>61</v>
      </c>
      <c r="C4689">
        <v>16</v>
      </c>
      <c r="D4689">
        <v>17.2</v>
      </c>
      <c r="E4689">
        <v>84.3</v>
      </c>
      <c r="F4689">
        <v>82</v>
      </c>
      <c r="G4689">
        <v>0</v>
      </c>
      <c r="H4689">
        <v>16.8</v>
      </c>
      <c r="I4689">
        <v>0</v>
      </c>
      <c r="J4689">
        <v>28.1</v>
      </c>
      <c r="K4689">
        <f t="shared" si="361"/>
        <v>1.1999999999999993</v>
      </c>
      <c r="L4689">
        <f t="shared" si="359"/>
        <v>0.91784663887147877</v>
      </c>
      <c r="M4689">
        <f t="shared" si="360"/>
        <v>13.35197219355962</v>
      </c>
      <c r="N4689" s="10" t="str" cm="1">
        <f t="array" ref="N4689">_xlfn.IFS(AND(C4689&lt;=0, C4689-M4689&lt;=2), "escarcha",AND(C4689&lt;=0, C4689-M4689&gt;2), "helada negra", AND(C4689&gt;0, M4689+2&gt;C4689), "rocío", TRUE, "sin riesgo")</f>
        <v>sin riesgo</v>
      </c>
      <c r="O4689">
        <f t="shared" si="362"/>
        <v>0.96643532011415723</v>
      </c>
      <c r="P4689">
        <f t="shared" si="363"/>
        <v>14.099800595915109</v>
      </c>
      <c r="Q4689" s="10" t="str" cm="1">
        <f t="array" ref="Q4689">_xlfn.IFS(AND(D4689&lt;=0, D4689-P4689&lt;=2), "escarcha",AND(D4689&lt;=0, D4689-P4689&gt;2), "helada negra", AND(D4689&gt;0, P4689+2&gt;D4689), "rocío", TRUE, "sin riesgo")</f>
        <v>sin riesgo</v>
      </c>
    </row>
    <row r="4690" spans="1:17" x14ac:dyDescent="0.35">
      <c r="A4690" s="2">
        <v>45856</v>
      </c>
      <c r="B4690" s="3" t="s">
        <v>62</v>
      </c>
      <c r="C4690">
        <v>15.2</v>
      </c>
      <c r="D4690">
        <v>16.7</v>
      </c>
      <c r="E4690">
        <v>87.9</v>
      </c>
      <c r="F4690">
        <v>83</v>
      </c>
      <c r="G4690">
        <v>0</v>
      </c>
      <c r="H4690">
        <v>11.9</v>
      </c>
      <c r="I4690">
        <v>0</v>
      </c>
      <c r="J4690">
        <v>18.7</v>
      </c>
      <c r="K4690">
        <f t="shared" si="361"/>
        <v>1.5</v>
      </c>
      <c r="L4690">
        <f t="shared" si="359"/>
        <v>0.90843668190006577</v>
      </c>
      <c r="M4690">
        <f t="shared" si="360"/>
        <v>13.20764603152219</v>
      </c>
      <c r="N4690" s="10" t="str" cm="1">
        <f t="array" ref="N4690">_xlfn.IFS(AND(C4690&lt;=0, C4690-M4690&lt;=2), "escarcha",AND(C4690&lt;=0, C4690-M4690&gt;2), "helada negra", AND(C4690&gt;0, M4690+2&gt;C4690), "rocío", TRUE, "sin riesgo")</f>
        <v>rocío</v>
      </c>
      <c r="O4690">
        <f t="shared" si="362"/>
        <v>0.94687093000901457</v>
      </c>
      <c r="P4690">
        <f t="shared" si="363"/>
        <v>13.798161044541869</v>
      </c>
      <c r="Q4690" s="10" t="str" cm="1">
        <f t="array" ref="Q4690">_xlfn.IFS(AND(D4690&lt;=0, D4690-P4690&lt;=2), "escarcha",AND(D4690&lt;=0, D4690-P4690&gt;2), "helada negra", AND(D4690&gt;0, P4690+2&gt;D4690), "rocío", TRUE, "sin riesgo")</f>
        <v>sin riesgo</v>
      </c>
    </row>
    <row r="4691" spans="1:17" x14ac:dyDescent="0.35">
      <c r="A4691" s="2">
        <v>45856</v>
      </c>
      <c r="B4691" s="3" t="s">
        <v>63</v>
      </c>
      <c r="C4691">
        <v>14.4</v>
      </c>
      <c r="D4691">
        <v>15.7</v>
      </c>
      <c r="E4691">
        <v>87.4</v>
      </c>
      <c r="F4691">
        <v>85</v>
      </c>
      <c r="G4691">
        <v>0</v>
      </c>
      <c r="H4691">
        <v>2.1</v>
      </c>
      <c r="I4691">
        <v>0</v>
      </c>
      <c r="J4691">
        <v>4.5999999999999996</v>
      </c>
      <c r="K4691">
        <f t="shared" si="361"/>
        <v>1.2999999999999989</v>
      </c>
      <c r="L4691">
        <f t="shared" si="359"/>
        <v>0.8511858797684887</v>
      </c>
      <c r="M4691">
        <f t="shared" si="360"/>
        <v>12.333045706606308</v>
      </c>
      <c r="N4691" s="10" t="str" cm="1">
        <f t="array" ref="N4691">_xlfn.IFS(AND(C4691&lt;=0, C4691-M4691&lt;=2), "escarcha",AND(C4691&lt;=0, C4691-M4691&gt;2), "helada negra", AND(C4691&gt;0, M4691+2&gt;C4691), "rocío", TRUE, "sin riesgo")</f>
        <v>sin riesgo</v>
      </c>
      <c r="O4691">
        <f t="shared" si="362"/>
        <v>0.90694269220741153</v>
      </c>
      <c r="P4691">
        <f t="shared" si="363"/>
        <v>13.184746759502135</v>
      </c>
      <c r="Q4691" s="10" t="str" cm="1">
        <f t="array" ref="Q4691">_xlfn.IFS(AND(D4691&lt;=0, D4691-P4691&lt;=2), "escarcha",AND(D4691&lt;=0, D4691-P4691&gt;2), "helada negra", AND(D4691&gt;0, P4691+2&gt;D4691), "rocío", TRUE, "sin riesgo")</f>
        <v>sin riesgo</v>
      </c>
    </row>
    <row r="4692" spans="1:17" x14ac:dyDescent="0.35">
      <c r="A4692" s="2">
        <v>45856</v>
      </c>
      <c r="B4692" s="3" t="s">
        <v>64</v>
      </c>
      <c r="C4692">
        <v>12.2</v>
      </c>
      <c r="D4692">
        <v>15.6</v>
      </c>
      <c r="E4692">
        <v>90.6</v>
      </c>
      <c r="F4692">
        <v>86</v>
      </c>
      <c r="G4692">
        <v>0</v>
      </c>
      <c r="H4692">
        <v>3.2</v>
      </c>
      <c r="I4692">
        <v>0</v>
      </c>
      <c r="J4692">
        <v>9</v>
      </c>
      <c r="K4692">
        <f t="shared" si="361"/>
        <v>3.4000000000000004</v>
      </c>
      <c r="L4692">
        <f t="shared" si="359"/>
        <v>0.74372643420705753</v>
      </c>
      <c r="M4692">
        <f t="shared" si="360"/>
        <v>10.707442887244797</v>
      </c>
      <c r="N4692" s="10" t="str" cm="1">
        <f t="array" ref="N4692">_xlfn.IFS(AND(C4692&lt;=0, C4692-M4692&lt;=2), "escarcha",AND(C4692&lt;=0, C4692-M4692&gt;2), "helada negra", AND(C4692&gt;0, M4692+2&gt;C4692), "rocío", TRUE, "sin riesgo")</f>
        <v>rocío</v>
      </c>
      <c r="O4692">
        <f t="shared" si="362"/>
        <v>0.91223773507209749</v>
      </c>
      <c r="P4692">
        <f t="shared" si="363"/>
        <v>13.265925501566331</v>
      </c>
      <c r="Q4692" s="10" t="str" cm="1">
        <f t="array" ref="Q4692">_xlfn.IFS(AND(D4692&lt;=0, D4692-P4692&lt;=2), "escarcha",AND(D4692&lt;=0, D4692-P4692&gt;2), "helada negra", AND(D4692&gt;0, P4692+2&gt;D4692), "rocío", TRUE, "sin riesgo")</f>
        <v>sin riesgo</v>
      </c>
    </row>
    <row r="4693" spans="1:17" x14ac:dyDescent="0.35">
      <c r="A4693" s="2">
        <v>45856</v>
      </c>
      <c r="B4693" s="3" t="s">
        <v>65</v>
      </c>
      <c r="C4693">
        <v>11.9</v>
      </c>
      <c r="D4693">
        <v>15.3</v>
      </c>
      <c r="E4693">
        <v>92.6</v>
      </c>
      <c r="F4693">
        <v>86</v>
      </c>
      <c r="G4693">
        <v>0</v>
      </c>
      <c r="H4693">
        <v>5.9</v>
      </c>
      <c r="I4693">
        <v>2</v>
      </c>
      <c r="J4693">
        <v>11.2</v>
      </c>
      <c r="K4693">
        <f t="shared" si="361"/>
        <v>3.4000000000000004</v>
      </c>
      <c r="L4693">
        <f t="shared" si="359"/>
        <v>0.74581253062285613</v>
      </c>
      <c r="M4693">
        <f t="shared" si="360"/>
        <v>10.738803498179744</v>
      </c>
      <c r="N4693" s="10" t="str" cm="1">
        <f t="array" ref="N4693">_xlfn.IFS(AND(C4693&lt;=0, C4693-M4693&lt;=2), "escarcha",AND(C4693&lt;=0, C4693-M4693&gt;2), "helada negra", AND(C4693&gt;0, M4693+2&gt;C4693), "rocío", TRUE, "sin riesgo")</f>
        <v>rocío</v>
      </c>
      <c r="O4693">
        <f t="shared" si="362"/>
        <v>0.89300501148086908</v>
      </c>
      <c r="P4693">
        <f t="shared" si="363"/>
        <v>12.971312634221583</v>
      </c>
      <c r="Q4693" s="10" t="str" cm="1">
        <f t="array" ref="Q4693">_xlfn.IFS(AND(D4693&lt;=0, D4693-P4693&lt;=2), "escarcha",AND(D4693&lt;=0, D4693-P4693&gt;2), "helada negra", AND(D4693&gt;0, P4693+2&gt;D4693), "rocío", TRUE, "sin riesgo")</f>
        <v>sin riesgo</v>
      </c>
    </row>
    <row r="4694" spans="1:17" x14ac:dyDescent="0.35">
      <c r="A4694" s="2">
        <v>45856</v>
      </c>
      <c r="B4694" s="3" t="s">
        <v>66</v>
      </c>
      <c r="C4694">
        <v>12.3</v>
      </c>
      <c r="D4694">
        <v>15.6</v>
      </c>
      <c r="E4694">
        <v>93.1</v>
      </c>
      <c r="F4694">
        <v>84</v>
      </c>
      <c r="G4694">
        <v>0</v>
      </c>
      <c r="H4694">
        <v>10.9</v>
      </c>
      <c r="I4694">
        <v>0</v>
      </c>
      <c r="J4694">
        <v>18.600000000000001</v>
      </c>
      <c r="K4694">
        <f t="shared" si="361"/>
        <v>3.2999999999999989</v>
      </c>
      <c r="L4694">
        <f t="shared" si="359"/>
        <v>0.77751903706676362</v>
      </c>
      <c r="M4694">
        <f t="shared" si="360"/>
        <v>11.216408386776763</v>
      </c>
      <c r="N4694" s="10" t="str" cm="1">
        <f t="array" ref="N4694">_xlfn.IFS(AND(C4694&lt;=0, C4694-M4694&lt;=2), "escarcha",AND(C4694&lt;=0, C4694-M4694&gt;2), "helada negra", AND(C4694&gt;0, M4694+2&gt;C4694), "rocío", TRUE, "sin riesgo")</f>
        <v>rocío</v>
      </c>
      <c r="O4694">
        <f t="shared" si="362"/>
        <v>0.8887072376619034</v>
      </c>
      <c r="P4694">
        <f t="shared" si="363"/>
        <v>12.905570553079555</v>
      </c>
      <c r="Q4694" s="10" t="str" cm="1">
        <f t="array" ref="Q4694">_xlfn.IFS(AND(D4694&lt;=0, D4694-P4694&lt;=2), "escarcha",AND(D4694&lt;=0, D4694-P4694&gt;2), "helada negra", AND(D4694&gt;0, P4694+2&gt;D4694), "rocío", TRUE, "sin riesgo")</f>
        <v>sin riesgo</v>
      </c>
    </row>
    <row r="4695" spans="1:17" x14ac:dyDescent="0.35">
      <c r="A4695" s="2">
        <v>45856</v>
      </c>
      <c r="B4695" s="3" t="s">
        <v>67</v>
      </c>
      <c r="C4695">
        <v>12</v>
      </c>
      <c r="D4695">
        <v>15.4</v>
      </c>
      <c r="E4695">
        <v>93.4</v>
      </c>
      <c r="F4695">
        <v>85</v>
      </c>
      <c r="G4695">
        <v>0</v>
      </c>
      <c r="H4695">
        <v>6.7</v>
      </c>
      <c r="I4695">
        <v>2</v>
      </c>
      <c r="J4695">
        <v>13.6</v>
      </c>
      <c r="K4695">
        <f t="shared" si="361"/>
        <v>3.4000000000000004</v>
      </c>
      <c r="L4695">
        <f t="shared" si="359"/>
        <v>0.76100284055159895</v>
      </c>
      <c r="M4695">
        <f t="shared" si="360"/>
        <v>10.967395725872514</v>
      </c>
      <c r="N4695" s="10" t="str" cm="1">
        <f t="array" ref="N4695">_xlfn.IFS(AND(C4695&lt;=0, C4695-M4695&lt;=2), "escarcha",AND(C4695&lt;=0, C4695-M4695&gt;2), "helada negra", AND(C4695&gt;0, M4695+2&gt;C4695), "rocío", TRUE, "sin riesgo")</f>
        <v>rocío</v>
      </c>
      <c r="O4695">
        <f t="shared" si="362"/>
        <v>0.887724840816418</v>
      </c>
      <c r="P4695">
        <f t="shared" si="363"/>
        <v>12.890547789891643</v>
      </c>
      <c r="Q4695" s="10" t="str" cm="1">
        <f t="array" ref="Q4695">_xlfn.IFS(AND(D4695&lt;=0, D4695-P4695&lt;=2), "escarcha",AND(D4695&lt;=0, D4695-P4695&gt;2), "helada negra", AND(D4695&gt;0, P4695+2&gt;D4695), "rocío", TRUE, "sin riesgo")</f>
        <v>sin riesgo</v>
      </c>
    </row>
    <row r="4696" spans="1:17" x14ac:dyDescent="0.35">
      <c r="A4696" s="2">
        <v>45856</v>
      </c>
      <c r="B4696" s="3" t="s">
        <v>68</v>
      </c>
      <c r="C4696">
        <v>11.6</v>
      </c>
      <c r="D4696">
        <v>14.6</v>
      </c>
      <c r="E4696">
        <v>94.1</v>
      </c>
      <c r="F4696">
        <v>87</v>
      </c>
      <c r="G4696">
        <v>1</v>
      </c>
      <c r="H4696">
        <v>3.5</v>
      </c>
      <c r="I4696">
        <v>7</v>
      </c>
      <c r="J4696">
        <v>8.6999999999999993</v>
      </c>
      <c r="K4696">
        <f t="shared" si="361"/>
        <v>3</v>
      </c>
      <c r="L4696">
        <f t="shared" si="359"/>
        <v>0.74208606983981185</v>
      </c>
      <c r="M4696">
        <f t="shared" si="360"/>
        <v>10.682788478336843</v>
      </c>
      <c r="N4696" s="10" t="str" cm="1">
        <f t="array" ref="N4696">_xlfn.IFS(AND(C4696&lt;=0, C4696-M4696&lt;=2), "escarcha",AND(C4696&lt;=0, C4696-M4696&gt;2), "helada negra", AND(C4696&gt;0, M4696+2&gt;C4696), "rocío", TRUE, "sin riesgo")</f>
        <v>rocío</v>
      </c>
      <c r="O4696">
        <f t="shared" si="362"/>
        <v>0.85951529642988311</v>
      </c>
      <c r="P4696">
        <f t="shared" si="363"/>
        <v>12.459919968781779</v>
      </c>
      <c r="Q4696" s="10" t="str" cm="1">
        <f t="array" ref="Q4696">_xlfn.IFS(AND(D4696&lt;=0, D4696-P4696&lt;=2), "escarcha",AND(D4696&lt;=0, D4696-P4696&gt;2), "helada negra", AND(D4696&gt;0, P4696+2&gt;D4696), "rocío", TRUE, "sin riesgo")</f>
        <v>sin riesgo</v>
      </c>
    </row>
    <row r="4697" spans="1:17" x14ac:dyDescent="0.35">
      <c r="A4697" s="2">
        <v>45856</v>
      </c>
      <c r="B4697" s="3" t="s">
        <v>69</v>
      </c>
      <c r="C4697">
        <v>10.7</v>
      </c>
      <c r="D4697">
        <v>14.6</v>
      </c>
      <c r="E4697">
        <v>94.4</v>
      </c>
      <c r="F4697">
        <v>87</v>
      </c>
      <c r="G4697">
        <v>0</v>
      </c>
      <c r="H4697">
        <v>2.8</v>
      </c>
      <c r="I4697">
        <v>0</v>
      </c>
      <c r="J4697">
        <v>6.3</v>
      </c>
      <c r="K4697">
        <f t="shared" si="361"/>
        <v>3.9000000000000004</v>
      </c>
      <c r="L4697">
        <f t="shared" si="359"/>
        <v>0.68560214750859894</v>
      </c>
      <c r="M4697">
        <f t="shared" si="360"/>
        <v>9.8367573264112576</v>
      </c>
      <c r="N4697" s="10" t="str" cm="1">
        <f t="array" ref="N4697">_xlfn.IFS(AND(C4697&lt;=0, C4697-M4697&lt;=2), "escarcha",AND(C4697&lt;=0, C4697-M4697&gt;2), "helada negra", AND(C4697&gt;0, M4697+2&gt;C4697), "rocío", TRUE, "sin riesgo")</f>
        <v>rocío</v>
      </c>
      <c r="O4697">
        <f t="shared" si="362"/>
        <v>0.85951529642988311</v>
      </c>
      <c r="P4697">
        <f t="shared" si="363"/>
        <v>12.459919968781779</v>
      </c>
      <c r="Q4697" s="10" t="str" cm="1">
        <f t="array" ref="Q4697">_xlfn.IFS(AND(D4697&lt;=0, D4697-P4697&lt;=2), "escarcha",AND(D4697&lt;=0, D4697-P4697&gt;2), "helada negra", AND(D4697&gt;0, P4697+2&gt;D4697), "rocío", TRUE, "sin riesgo")</f>
        <v>sin riesgo</v>
      </c>
    </row>
    <row r="4698" spans="1:17" x14ac:dyDescent="0.35">
      <c r="A4698" s="2">
        <v>45856</v>
      </c>
      <c r="B4698" s="3" t="s">
        <v>70</v>
      </c>
      <c r="C4698">
        <v>9.5</v>
      </c>
      <c r="D4698">
        <v>14.4</v>
      </c>
      <c r="E4698">
        <v>94.4</v>
      </c>
      <c r="F4698">
        <v>88</v>
      </c>
      <c r="G4698">
        <v>0</v>
      </c>
      <c r="H4698">
        <v>3.7</v>
      </c>
      <c r="I4698">
        <v>0</v>
      </c>
      <c r="J4698">
        <v>5.4</v>
      </c>
      <c r="K4698">
        <f t="shared" si="361"/>
        <v>4.9000000000000004</v>
      </c>
      <c r="L4698">
        <f t="shared" si="359"/>
        <v>0.60538466715861206</v>
      </c>
      <c r="M4698">
        <f t="shared" si="360"/>
        <v>8.644889242726828</v>
      </c>
      <c r="N4698" s="10" t="str" cm="1">
        <f t="array" ref="N4698">_xlfn.IFS(AND(C4698&lt;=0, C4698-M4698&lt;=2), "escarcha",AND(C4698&lt;=0, C4698-M4698&gt;2), "helada negra", AND(C4698&gt;0, M4698+2&gt;C4698), "rocío", TRUE, "sin riesgo")</f>
        <v>rocío</v>
      </c>
      <c r="O4698">
        <f t="shared" si="362"/>
        <v>0.85802741158520535</v>
      </c>
      <c r="P4698">
        <f t="shared" si="363"/>
        <v>12.437247154310754</v>
      </c>
      <c r="Q4698" s="10" t="str" cm="1">
        <f t="array" ref="Q4698">_xlfn.IFS(AND(D4698&lt;=0, D4698-P4698&lt;=2), "escarcha",AND(D4698&lt;=0, D4698-P4698&gt;2), "helada negra", AND(D4698&gt;0, P4698+2&gt;D4698), "rocío", TRUE, "sin riesgo")</f>
        <v>rocío</v>
      </c>
    </row>
    <row r="4699" spans="1:17" x14ac:dyDescent="0.35">
      <c r="A4699" s="2">
        <v>45856</v>
      </c>
      <c r="B4699" s="3" t="s">
        <v>71</v>
      </c>
      <c r="C4699">
        <v>7.8</v>
      </c>
      <c r="D4699">
        <v>13.5</v>
      </c>
      <c r="E4699">
        <v>94.2</v>
      </c>
      <c r="F4699">
        <v>90</v>
      </c>
      <c r="G4699">
        <v>1</v>
      </c>
      <c r="H4699">
        <v>3.2</v>
      </c>
      <c r="I4699">
        <v>4</v>
      </c>
      <c r="J4699">
        <v>4.8</v>
      </c>
      <c r="K4699">
        <f t="shared" si="361"/>
        <v>5.7</v>
      </c>
      <c r="L4699">
        <f t="shared" si="359"/>
        <v>0.48830851895573135</v>
      </c>
      <c r="M4699">
        <f t="shared" si="360"/>
        <v>6.9254034583208206</v>
      </c>
      <c r="N4699" s="10" t="str" cm="1">
        <f t="array" ref="N4699">_xlfn.IFS(AND(C4699&lt;=0, C4699-M4699&lt;=2), "escarcha",AND(C4699&lt;=0, C4699-M4699&gt;2), "helada negra", AND(C4699&gt;0, M4699+2&gt;C4699), "rocío", TRUE, "sin riesgo")</f>
        <v>rocío</v>
      </c>
      <c r="O4699">
        <f t="shared" si="362"/>
        <v>0.82212642594972052</v>
      </c>
      <c r="P4699">
        <f t="shared" si="363"/>
        <v>11.891394985640934</v>
      </c>
      <c r="Q4699" s="10" t="str" cm="1">
        <f t="array" ref="Q4699">_xlfn.IFS(AND(D4699&lt;=0, D4699-P4699&lt;=2), "escarcha",AND(D4699&lt;=0, D4699-P4699&gt;2), "helada negra", AND(D4699&gt;0, P4699+2&gt;D4699), "rocío", TRUE, "sin riesgo")</f>
        <v>rocío</v>
      </c>
    </row>
    <row r="4700" spans="1:17" x14ac:dyDescent="0.35">
      <c r="A4700" s="2">
        <v>45856</v>
      </c>
      <c r="B4700" s="3" t="s">
        <v>72</v>
      </c>
      <c r="C4700">
        <v>6.7</v>
      </c>
      <c r="D4700">
        <v>13.6</v>
      </c>
      <c r="E4700">
        <v>95.2</v>
      </c>
      <c r="F4700">
        <v>89</v>
      </c>
      <c r="G4700">
        <v>0</v>
      </c>
      <c r="H4700">
        <v>3.8</v>
      </c>
      <c r="I4700">
        <v>3</v>
      </c>
      <c r="J4700">
        <v>5.6</v>
      </c>
      <c r="K4700">
        <f t="shared" si="361"/>
        <v>6.8999999999999995</v>
      </c>
      <c r="L4700">
        <f t="shared" si="359"/>
        <v>0.42365151123487105</v>
      </c>
      <c r="M4700">
        <f t="shared" si="360"/>
        <v>5.9858250856188997</v>
      </c>
      <c r="N4700" s="10" t="str" cm="1">
        <f t="array" ref="N4700">_xlfn.IFS(AND(C4700&lt;=0, C4700-M4700&lt;=2), "escarcha",AND(C4700&lt;=0, C4700-M4700&gt;2), "helada negra", AND(C4700&gt;0, M4700+2&gt;C4700), "rocío", TRUE, "sin riesgo")</f>
        <v>rocío</v>
      </c>
      <c r="O4700">
        <f t="shared" si="362"/>
        <v>0.81745932588868686</v>
      </c>
      <c r="P4700">
        <f t="shared" si="363"/>
        <v>11.82060590637192</v>
      </c>
      <c r="Q4700" s="10" t="str" cm="1">
        <f t="array" ref="Q4700">_xlfn.IFS(AND(D4700&lt;=0, D4700-P4700&lt;=2), "escarcha",AND(D4700&lt;=0, D4700-P4700&gt;2), "helada negra", AND(D4700&gt;0, P4700+2&gt;D4700), "rocío", TRUE, "sin riesgo")</f>
        <v>rocío</v>
      </c>
    </row>
    <row r="4701" spans="1:17" x14ac:dyDescent="0.35">
      <c r="A4701" s="2">
        <v>45856</v>
      </c>
      <c r="B4701" s="3" t="s">
        <v>73</v>
      </c>
      <c r="C4701">
        <v>6.9</v>
      </c>
      <c r="D4701">
        <v>13.2</v>
      </c>
      <c r="E4701">
        <v>95.9</v>
      </c>
      <c r="F4701">
        <v>90</v>
      </c>
      <c r="G4701">
        <v>0</v>
      </c>
      <c r="H4701">
        <v>2.2000000000000002</v>
      </c>
      <c r="I4701">
        <v>0</v>
      </c>
      <c r="J4701">
        <v>3.2</v>
      </c>
      <c r="K4701">
        <f t="shared" si="361"/>
        <v>6.2999999999999989</v>
      </c>
      <c r="L4701">
        <f t="shared" si="359"/>
        <v>0.44470257192754764</v>
      </c>
      <c r="M4701">
        <f t="shared" si="360"/>
        <v>6.2909570415625389</v>
      </c>
      <c r="N4701" s="10" t="str" cm="1">
        <f t="array" ref="N4701">_xlfn.IFS(AND(C4701&lt;=0, C4701-M4701&lt;=2), "escarcha",AND(C4701&lt;=0, C4701-M4701&gt;2), "helada negra", AND(C4701&gt;0, M4701+2&gt;C4701), "rocío", TRUE, "sin riesgo")</f>
        <v>rocío</v>
      </c>
      <c r="O4701">
        <f t="shared" si="362"/>
        <v>0.80257735508834904</v>
      </c>
      <c r="P4701">
        <f t="shared" si="363"/>
        <v>11.595143250052184</v>
      </c>
      <c r="Q4701" s="10" t="str" cm="1">
        <f t="array" ref="Q4701">_xlfn.IFS(AND(D4701&lt;=0, D4701-P4701&lt;=2), "escarcha",AND(D4701&lt;=0, D4701-P4701&gt;2), "helada negra", AND(D4701&gt;0, P4701+2&gt;D4701), "rocío", TRUE, "sin riesgo")</f>
        <v>rocío</v>
      </c>
    </row>
    <row r="4702" spans="1:17" x14ac:dyDescent="0.35">
      <c r="A4702" s="2">
        <v>45856</v>
      </c>
      <c r="B4702" s="3" t="s">
        <v>74</v>
      </c>
      <c r="C4702">
        <v>8.1999999999999993</v>
      </c>
      <c r="D4702">
        <v>12.3</v>
      </c>
      <c r="E4702">
        <v>96.2</v>
      </c>
      <c r="F4702">
        <v>92</v>
      </c>
      <c r="G4702">
        <v>0</v>
      </c>
      <c r="H4702">
        <v>0.2</v>
      </c>
      <c r="I4702">
        <v>2</v>
      </c>
      <c r="J4702">
        <v>1</v>
      </c>
      <c r="K4702">
        <f t="shared" si="361"/>
        <v>4.1000000000000014</v>
      </c>
      <c r="L4702">
        <f t="shared" si="359"/>
        <v>0.53650594767465376</v>
      </c>
      <c r="M4702">
        <f t="shared" si="360"/>
        <v>7.6304210964163035</v>
      </c>
      <c r="N4702" s="10" t="str" cm="1">
        <f t="array" ref="N4702">_xlfn.IFS(AND(C4702&lt;=0, C4702-M4702&lt;=2), "escarcha",AND(C4702&lt;=0, C4702-M4702&gt;2), "helada negra", AND(C4702&gt;0, M4702+2&gt;C4702), "rocío", TRUE, "sin riesgo")</f>
        <v>rocío</v>
      </c>
      <c r="O4702">
        <f t="shared" si="362"/>
        <v>0.76563342983278271</v>
      </c>
      <c r="P4702">
        <f t="shared" si="363"/>
        <v>11.037161331780325</v>
      </c>
      <c r="Q4702" s="10" t="str" cm="1">
        <f t="array" ref="Q4702">_xlfn.IFS(AND(D4702&lt;=0, D4702-P4702&lt;=2), "escarcha",AND(D4702&lt;=0, D4702-P4702&gt;2), "helada negra", AND(D4702&gt;0, P4702+2&gt;D4702), "rocío", TRUE, "sin riesgo")</f>
        <v>rocío</v>
      </c>
    </row>
    <row r="4703" spans="1:17" x14ac:dyDescent="0.35">
      <c r="A4703" s="2">
        <v>45856</v>
      </c>
      <c r="B4703" s="3" t="s">
        <v>75</v>
      </c>
      <c r="C4703">
        <v>7.4</v>
      </c>
      <c r="D4703">
        <v>11.9</v>
      </c>
      <c r="E4703">
        <v>96.4</v>
      </c>
      <c r="F4703">
        <v>94</v>
      </c>
      <c r="G4703">
        <v>0</v>
      </c>
      <c r="H4703">
        <v>0</v>
      </c>
      <c r="I4703">
        <v>0</v>
      </c>
      <c r="J4703">
        <v>0.8</v>
      </c>
      <c r="K4703">
        <f t="shared" si="361"/>
        <v>4.5</v>
      </c>
      <c r="L4703">
        <f t="shared" si="359"/>
        <v>0.4841194368071341</v>
      </c>
      <c r="M4703">
        <f t="shared" si="360"/>
        <v>6.8643140874723549</v>
      </c>
      <c r="N4703" s="10" t="str" cm="1">
        <f t="array" ref="N4703">_xlfn.IFS(AND(C4703&lt;=0, C4703-M4703&lt;=2), "escarcha",AND(C4703&lt;=0, C4703-M4703&gt;2), "helada negra", AND(C4703&gt;0, M4703+2&gt;C4703), "rocío", TRUE, "sin riesgo")</f>
        <v>rocío</v>
      </c>
      <c r="O4703">
        <f t="shared" si="362"/>
        <v>0.76081817124072637</v>
      </c>
      <c r="P4703">
        <f t="shared" si="363"/>
        <v>10.96461424668772</v>
      </c>
      <c r="Q4703" s="10" t="str" cm="1">
        <f t="array" ref="Q4703">_xlfn.IFS(AND(D4703&lt;=0, D4703-P4703&lt;=2), "escarcha",AND(D4703&lt;=0, D4703-P4703&gt;2), "helada negra", AND(D4703&gt;0, P4703+2&gt;D4703), "rocío", TRUE, "sin riesgo")</f>
        <v>rocío</v>
      </c>
    </row>
    <row r="4704" spans="1:17" x14ac:dyDescent="0.35">
      <c r="A4704" s="2">
        <v>45856</v>
      </c>
      <c r="B4704" s="3" t="s">
        <v>76</v>
      </c>
      <c r="C4704">
        <v>7.8</v>
      </c>
      <c r="D4704">
        <v>12.4</v>
      </c>
      <c r="E4704">
        <v>96.6</v>
      </c>
      <c r="F4704">
        <v>93</v>
      </c>
      <c r="G4704">
        <v>0</v>
      </c>
      <c r="H4704">
        <v>0.2</v>
      </c>
      <c r="I4704">
        <v>0</v>
      </c>
      <c r="J4704">
        <v>1.1000000000000001</v>
      </c>
      <c r="K4704">
        <f t="shared" si="361"/>
        <v>4.6000000000000005</v>
      </c>
      <c r="L4704">
        <f t="shared" ref="L4704:L4767" si="364">(LN(E4704/100))+((17.625*C4704)/(243.04+C4704))</f>
        <v>0.51346707859188623</v>
      </c>
      <c r="M4704">
        <f t="shared" ref="M4704:M4767" si="365">(243.04*L4704)/(17.625-L4704)</f>
        <v>7.2929198894182283</v>
      </c>
      <c r="N4704" s="10" t="str" cm="1">
        <f t="array" ref="N4704">_xlfn.IFS(AND(C4704&lt;=0, C4704-M4704&lt;=2), "escarcha",AND(C4704&lt;=0, C4704-M4704&gt;2), "helada negra", AND(C4704&gt;0, M4704+2&gt;C4704), "rocío", TRUE, "sin riesgo")</f>
        <v>rocío</v>
      </c>
      <c r="O4704">
        <f t="shared" si="362"/>
        <v>0.78301183143700925</v>
      </c>
      <c r="P4704">
        <f t="shared" si="363"/>
        <v>11.299330792053865</v>
      </c>
      <c r="Q4704" s="10" t="str" cm="1">
        <f t="array" ref="Q4704">_xlfn.IFS(AND(D4704&lt;=0, D4704-P4704&lt;=2), "escarcha",AND(D4704&lt;=0, D4704-P4704&gt;2), "helada negra", AND(D4704&gt;0, P4704+2&gt;D4704), "rocío", TRUE, "sin riesgo")</f>
        <v>rocío</v>
      </c>
    </row>
    <row r="4705" spans="1:17" x14ac:dyDescent="0.35">
      <c r="A4705" s="2">
        <v>45856</v>
      </c>
      <c r="B4705" s="3" t="s">
        <v>77</v>
      </c>
      <c r="C4705">
        <v>9.4</v>
      </c>
      <c r="D4705">
        <v>13.7</v>
      </c>
      <c r="E4705">
        <v>97</v>
      </c>
      <c r="F4705">
        <v>89</v>
      </c>
      <c r="G4705">
        <v>0</v>
      </c>
      <c r="H4705">
        <v>1.6</v>
      </c>
      <c r="I4705">
        <v>0</v>
      </c>
      <c r="J4705">
        <v>3.4</v>
      </c>
      <c r="K4705">
        <f t="shared" si="361"/>
        <v>4.2999999999999989</v>
      </c>
      <c r="L4705">
        <f t="shared" si="364"/>
        <v>0.62583535756045072</v>
      </c>
      <c r="M4705">
        <f t="shared" si="365"/>
        <v>8.9476764594512233</v>
      </c>
      <c r="N4705" s="10" t="str" cm="1">
        <f t="array" ref="N4705">_xlfn.IFS(AND(C4705&lt;=0, C4705-M4705&lt;=2), "escarcha",AND(C4705&lt;=0, C4705-M4705&gt;2), "helada negra", AND(C4705&gt;0, M4705+2&gt;C4705), "rocío", TRUE, "sin riesgo")</f>
        <v>rocío</v>
      </c>
      <c r="O4705">
        <f t="shared" si="362"/>
        <v>0.8239604581072173</v>
      </c>
      <c r="P4705">
        <f t="shared" si="363"/>
        <v>11.919223762258794</v>
      </c>
      <c r="Q4705" s="10" t="str" cm="1">
        <f t="array" ref="Q4705">_xlfn.IFS(AND(D4705&lt;=0, D4705-P4705&lt;=2), "escarcha",AND(D4705&lt;=0, D4705-P4705&gt;2), "helada negra", AND(D4705&gt;0, P4705+2&gt;D4705), "rocío", TRUE, "sin riesgo")</f>
        <v>rocío</v>
      </c>
    </row>
    <row r="4706" spans="1:17" x14ac:dyDescent="0.35">
      <c r="A4706" s="2">
        <v>45856</v>
      </c>
      <c r="B4706" s="3" t="s">
        <v>78</v>
      </c>
      <c r="C4706">
        <v>11.3</v>
      </c>
      <c r="D4706">
        <v>13.4</v>
      </c>
      <c r="E4706">
        <v>97.1</v>
      </c>
      <c r="F4706">
        <v>90</v>
      </c>
      <c r="G4706">
        <v>0</v>
      </c>
      <c r="H4706">
        <v>1.2</v>
      </c>
      <c r="I4706">
        <v>0</v>
      </c>
      <c r="J4706">
        <v>2.9</v>
      </c>
      <c r="K4706">
        <f t="shared" si="361"/>
        <v>2.0999999999999996</v>
      </c>
      <c r="L4706">
        <f t="shared" si="364"/>
        <v>0.75362733462647968</v>
      </c>
      <c r="M4706">
        <f t="shared" si="365"/>
        <v>10.856353602071568</v>
      </c>
      <c r="N4706" s="10" t="str" cm="1">
        <f t="array" ref="N4706">_xlfn.IFS(AND(C4706&lt;=0, C4706-M4706&lt;=2), "escarcha",AND(C4706&lt;=0, C4706-M4706&gt;2), "helada negra", AND(C4706&gt;0, M4706+2&gt;C4706), "rocío", TRUE, "sin riesgo")</f>
        <v>rocío</v>
      </c>
      <c r="O4706">
        <f t="shared" si="362"/>
        <v>0.81561515116482242</v>
      </c>
      <c r="P4706">
        <f t="shared" si="363"/>
        <v>11.792644889847638</v>
      </c>
      <c r="Q4706" s="10" t="str" cm="1">
        <f t="array" ref="Q4706">_xlfn.IFS(AND(D4706&lt;=0, D4706-P4706&lt;=2), "escarcha",AND(D4706&lt;=0, D4706-P4706&gt;2), "helada negra", AND(D4706&gt;0, P4706+2&gt;D4706), "rocío", TRUE, "sin riesgo")</f>
        <v>rocío</v>
      </c>
    </row>
    <row r="4707" spans="1:17" x14ac:dyDescent="0.35">
      <c r="A4707" s="2">
        <v>45856</v>
      </c>
      <c r="B4707" s="3" t="s">
        <v>79</v>
      </c>
      <c r="C4707">
        <v>13.1</v>
      </c>
      <c r="D4707">
        <v>15.3</v>
      </c>
      <c r="E4707">
        <v>96</v>
      </c>
      <c r="F4707">
        <v>85</v>
      </c>
      <c r="G4707">
        <v>0</v>
      </c>
      <c r="H4707">
        <v>1.7</v>
      </c>
      <c r="I4707">
        <v>0</v>
      </c>
      <c r="J4707">
        <v>2.7</v>
      </c>
      <c r="K4707">
        <f t="shared" si="361"/>
        <v>2.2000000000000011</v>
      </c>
      <c r="L4707">
        <f t="shared" si="364"/>
        <v>0.86058934302952228</v>
      </c>
      <c r="M4707">
        <f t="shared" si="365"/>
        <v>12.476289098950783</v>
      </c>
      <c r="N4707" s="10" t="str" cm="1">
        <f t="array" ref="N4707">_xlfn.IFS(AND(C4707&lt;=0, C4707-M4707&lt;=2), "escarcha",AND(C4707&lt;=0, C4707-M4707&gt;2), "helada negra", AND(C4707&gt;0, M4707+2&gt;C4707), "rocío", TRUE, "sin riesgo")</f>
        <v>rocío</v>
      </c>
      <c r="O4707">
        <f t="shared" si="362"/>
        <v>0.88130897171767786</v>
      </c>
      <c r="P4707">
        <f t="shared" si="363"/>
        <v>12.792479992879908</v>
      </c>
      <c r="Q4707" s="10" t="str" cm="1">
        <f t="array" ref="Q4707">_xlfn.IFS(AND(D4707&lt;=0, D4707-P4707&lt;=2), "escarcha",AND(D4707&lt;=0, D4707-P4707&gt;2), "helada negra", AND(D4707&gt;0, P4707+2&gt;D4707), "rocío", TRUE, "sin riesgo")</f>
        <v>sin riesgo</v>
      </c>
    </row>
    <row r="4708" spans="1:17" x14ac:dyDescent="0.35">
      <c r="A4708" s="2">
        <v>45856</v>
      </c>
      <c r="B4708" s="3" t="s">
        <v>80</v>
      </c>
      <c r="C4708">
        <v>16.600000000000001</v>
      </c>
      <c r="D4708">
        <v>16.7</v>
      </c>
      <c r="E4708">
        <v>82.9</v>
      </c>
      <c r="F4708">
        <v>80</v>
      </c>
      <c r="G4708">
        <v>0</v>
      </c>
      <c r="H4708">
        <v>2.6</v>
      </c>
      <c r="I4708">
        <v>0</v>
      </c>
      <c r="J4708">
        <v>5</v>
      </c>
      <c r="K4708">
        <f t="shared" si="361"/>
        <v>9.9999999999997868E-2</v>
      </c>
      <c r="L4708">
        <f t="shared" si="364"/>
        <v>0.93931358975660906</v>
      </c>
      <c r="M4708">
        <f t="shared" si="365"/>
        <v>13.681832993954499</v>
      </c>
      <c r="N4708" s="10" t="str" cm="1">
        <f t="array" ref="N4708">_xlfn.IFS(AND(C4708&lt;=0, C4708-M4708&lt;=2), "escarcha",AND(C4708&lt;=0, C4708-M4708&gt;2), "helada negra", AND(C4708&gt;0, M4708+2&gt;C4708), "rocío", TRUE, "sin riesgo")</f>
        <v>sin riesgo</v>
      </c>
      <c r="O4708">
        <f t="shared" si="362"/>
        <v>0.9100569568862984</v>
      </c>
      <c r="P4708">
        <f t="shared" si="363"/>
        <v>13.232485580785081</v>
      </c>
      <c r="Q4708" s="10" t="str" cm="1">
        <f t="array" ref="Q4708">_xlfn.IFS(AND(D4708&lt;=0, D4708-P4708&lt;=2), "escarcha",AND(D4708&lt;=0, D4708-P4708&gt;2), "helada negra", AND(D4708&gt;0, P4708+2&gt;D4708), "rocío", TRUE, "sin riesgo")</f>
        <v>sin riesgo</v>
      </c>
    </row>
    <row r="4709" spans="1:17" x14ac:dyDescent="0.35">
      <c r="A4709" s="2">
        <v>45856</v>
      </c>
      <c r="B4709" s="3" t="s">
        <v>81</v>
      </c>
      <c r="C4709">
        <v>17.7</v>
      </c>
      <c r="D4709">
        <v>18.7</v>
      </c>
      <c r="E4709">
        <v>81.5</v>
      </c>
      <c r="F4709">
        <v>75</v>
      </c>
      <c r="G4709">
        <v>0</v>
      </c>
      <c r="H4709">
        <v>1.3</v>
      </c>
      <c r="I4709">
        <v>3</v>
      </c>
      <c r="J4709">
        <v>4.3</v>
      </c>
      <c r="K4709">
        <f t="shared" si="361"/>
        <v>1</v>
      </c>
      <c r="L4709">
        <f t="shared" si="364"/>
        <v>0.99188332133397283</v>
      </c>
      <c r="M4709">
        <f t="shared" si="365"/>
        <v>14.493214174719677</v>
      </c>
      <c r="N4709" s="10" t="str" cm="1">
        <f t="array" ref="N4709">_xlfn.IFS(AND(C4709&lt;=0, C4709-M4709&lt;=2), "escarcha",AND(C4709&lt;=0, C4709-M4709&gt;2), "helada negra", AND(C4709&gt;0, M4709+2&gt;C4709), "rocío", TRUE, "sin riesgo")</f>
        <v>sin riesgo</v>
      </c>
      <c r="O4709">
        <f t="shared" si="362"/>
        <v>0.97153508961744806</v>
      </c>
      <c r="P4709">
        <f t="shared" si="363"/>
        <v>14.1785441919306</v>
      </c>
      <c r="Q4709" s="10" t="str" cm="1">
        <f t="array" ref="Q4709">_xlfn.IFS(AND(D4709&lt;=0, D4709-P4709&lt;=2), "escarcha",AND(D4709&lt;=0, D4709-P4709&gt;2), "helada negra", AND(D4709&gt;0, P4709+2&gt;D4709), "rocío", TRUE, "sin riesgo")</f>
        <v>sin riesgo</v>
      </c>
    </row>
    <row r="4710" spans="1:17" x14ac:dyDescent="0.35">
      <c r="A4710" s="2">
        <v>45856</v>
      </c>
      <c r="B4710" s="3" t="s">
        <v>82</v>
      </c>
      <c r="C4710">
        <v>20.8</v>
      </c>
      <c r="D4710">
        <v>19.7</v>
      </c>
      <c r="E4710">
        <v>68.8</v>
      </c>
      <c r="F4710">
        <v>70</v>
      </c>
      <c r="G4710">
        <v>1</v>
      </c>
      <c r="H4710">
        <v>2.5</v>
      </c>
      <c r="I4710">
        <v>4</v>
      </c>
      <c r="J4710">
        <v>4.3</v>
      </c>
      <c r="K4710">
        <f t="shared" si="361"/>
        <v>1.1000000000000014</v>
      </c>
      <c r="L4710">
        <f t="shared" si="364"/>
        <v>1.0155120307522982</v>
      </c>
      <c r="M4710">
        <f t="shared" si="365"/>
        <v>14.859581728889225</v>
      </c>
      <c r="N4710" s="10" t="str" cm="1">
        <f t="array" ref="N4710">_xlfn.IFS(AND(C4710&lt;=0, C4710-M4710&lt;=2), "escarcha",AND(C4710&lt;=0, C4710-M4710&gt;2), "helada negra", AND(C4710&gt;0, M4710+2&gt;C4710), "rocío", TRUE, "sin riesgo")</f>
        <v>sin riesgo</v>
      </c>
      <c r="O4710">
        <f t="shared" si="362"/>
        <v>0.96483110767122393</v>
      </c>
      <c r="P4710">
        <f t="shared" si="363"/>
        <v>14.075040530734778</v>
      </c>
      <c r="Q4710" s="10" t="str" cm="1">
        <f t="array" ref="Q4710">_xlfn.IFS(AND(D4710&lt;=0, D4710-P4710&lt;=2), "escarcha",AND(D4710&lt;=0, D4710-P4710&gt;2), "helada negra", AND(D4710&gt;0, P4710+2&gt;D4710), "rocío", TRUE, "sin riesgo")</f>
        <v>sin riesgo</v>
      </c>
    </row>
    <row r="4711" spans="1:17" x14ac:dyDescent="0.35">
      <c r="A4711" s="2">
        <v>45856</v>
      </c>
      <c r="B4711" s="3" t="s">
        <v>83</v>
      </c>
      <c r="C4711">
        <v>19.100000000000001</v>
      </c>
      <c r="D4711">
        <v>19.3</v>
      </c>
      <c r="E4711">
        <v>72.3</v>
      </c>
      <c r="F4711">
        <v>71</v>
      </c>
      <c r="G4711">
        <v>2</v>
      </c>
      <c r="H4711">
        <v>2.1</v>
      </c>
      <c r="I4711">
        <v>4</v>
      </c>
      <c r="J4711">
        <v>5.4</v>
      </c>
      <c r="K4711">
        <f t="shared" si="361"/>
        <v>0.19999999999999929</v>
      </c>
      <c r="L4711">
        <f t="shared" si="364"/>
        <v>0.95984368911391327</v>
      </c>
      <c r="M4711">
        <f t="shared" si="365"/>
        <v>13.998093138188029</v>
      </c>
      <c r="N4711" s="10" t="str" cm="1">
        <f t="array" ref="N4711">_xlfn.IFS(AND(C4711&lt;=0, C4711-M4711&lt;=2), "escarcha",AND(C4711&lt;=0, C4711-M4711&gt;2), "helada negra", AND(C4711&gt;0, M4711+2&gt;C4711), "rocío", TRUE, "sin riesgo")</f>
        <v>sin riesgo</v>
      </c>
      <c r="O4711">
        <f t="shared" si="362"/>
        <v>0.9541571714222109</v>
      </c>
      <c r="P4711">
        <f t="shared" si="363"/>
        <v>13.910416007577325</v>
      </c>
      <c r="Q4711" s="10" t="str" cm="1">
        <f t="array" ref="Q4711">_xlfn.IFS(AND(D4711&lt;=0, D4711-P4711&lt;=2), "escarcha",AND(D4711&lt;=0, D4711-P4711&gt;2), "helada negra", AND(D4711&gt;0, P4711+2&gt;D4711), "rocío", TRUE, "sin riesgo")</f>
        <v>sin riesgo</v>
      </c>
    </row>
    <row r="4712" spans="1:17" x14ac:dyDescent="0.35">
      <c r="A4712" s="2">
        <v>45856</v>
      </c>
      <c r="B4712" s="3" t="s">
        <v>84</v>
      </c>
      <c r="C4712">
        <v>19.5</v>
      </c>
      <c r="D4712">
        <v>21.4</v>
      </c>
      <c r="E4712">
        <v>74.2</v>
      </c>
      <c r="F4712">
        <v>64</v>
      </c>
      <c r="G4712">
        <v>0</v>
      </c>
      <c r="H4712">
        <v>2.6</v>
      </c>
      <c r="I4712">
        <v>0</v>
      </c>
      <c r="J4712">
        <v>5.9</v>
      </c>
      <c r="K4712">
        <f t="shared" si="361"/>
        <v>1.8999999999999986</v>
      </c>
      <c r="L4712">
        <f t="shared" si="364"/>
        <v>1.0106801986637992</v>
      </c>
      <c r="M4712">
        <f t="shared" si="365"/>
        <v>14.784578509406963</v>
      </c>
      <c r="N4712" s="10" t="str" cm="1">
        <f t="array" ref="N4712">_xlfn.IFS(AND(C4712&lt;=0, C4712-M4712&lt;=2), "escarcha",AND(C4712&lt;=0, C4712-M4712&gt;2), "helada negra", AND(C4712&gt;0, M4712+2&gt;C4712), "rocío", TRUE, "sin riesgo")</f>
        <v>sin riesgo</v>
      </c>
      <c r="O4712">
        <f t="shared" si="362"/>
        <v>0.98002888587558878</v>
      </c>
      <c r="P4712">
        <f t="shared" si="363"/>
        <v>14.309800767457361</v>
      </c>
      <c r="Q4712" s="10" t="str" cm="1">
        <f t="array" ref="Q4712">_xlfn.IFS(AND(D4712&lt;=0, D4712-P4712&lt;=2), "escarcha",AND(D4712&lt;=0, D4712-P4712&gt;2), "helada negra", AND(D4712&gt;0, P4712+2&gt;D4712), "rocío", TRUE, "sin riesgo")</f>
        <v>sin riesgo</v>
      </c>
    </row>
    <row r="4713" spans="1:17" x14ac:dyDescent="0.35">
      <c r="A4713" s="2">
        <v>45856</v>
      </c>
      <c r="B4713" s="3" t="s">
        <v>85</v>
      </c>
      <c r="C4713">
        <v>21.9</v>
      </c>
      <c r="D4713">
        <v>22.1</v>
      </c>
      <c r="E4713">
        <v>64.099999999999994</v>
      </c>
      <c r="F4713">
        <v>61</v>
      </c>
      <c r="G4713">
        <v>4</v>
      </c>
      <c r="H4713">
        <v>3.2</v>
      </c>
      <c r="I4713">
        <v>10</v>
      </c>
      <c r="J4713">
        <v>5.8</v>
      </c>
      <c r="K4713">
        <f t="shared" si="361"/>
        <v>0.20000000000000284</v>
      </c>
      <c r="L4713">
        <f t="shared" si="364"/>
        <v>1.012160642798501</v>
      </c>
      <c r="M4713">
        <f t="shared" si="365"/>
        <v>14.807554406352043</v>
      </c>
      <c r="N4713" s="10" t="str" cm="1">
        <f t="array" ref="N4713">_xlfn.IFS(AND(C4713&lt;=0, C4713-M4713&lt;=2), "escarcha",AND(C4713&lt;=0, C4713-M4713&gt;2), "helada negra", AND(C4713&gt;0, M4713+2&gt;C4713), "rocío", TRUE, "sin riesgo")</f>
        <v>sin riesgo</v>
      </c>
      <c r="O4713">
        <f t="shared" si="362"/>
        <v>0.97478604976250016</v>
      </c>
      <c r="P4713">
        <f t="shared" si="363"/>
        <v>14.228766203385554</v>
      </c>
      <c r="Q4713" s="10" t="str" cm="1">
        <f t="array" ref="Q4713">_xlfn.IFS(AND(D4713&lt;=0, D4713-P4713&lt;=2), "escarcha",AND(D4713&lt;=0, D4713-P4713&gt;2), "helada negra", AND(D4713&gt;0, P4713+2&gt;D4713), "rocío", TRUE, "sin riesgo")</f>
        <v>sin riesgo</v>
      </c>
    </row>
    <row r="4714" spans="1:17" x14ac:dyDescent="0.35">
      <c r="A4714" s="2">
        <v>45856</v>
      </c>
      <c r="B4714" s="3" t="s">
        <v>86</v>
      </c>
      <c r="C4714">
        <v>22.5</v>
      </c>
      <c r="D4714">
        <v>21.5</v>
      </c>
      <c r="E4714">
        <v>61.7</v>
      </c>
      <c r="F4714">
        <v>62</v>
      </c>
      <c r="G4714">
        <v>4</v>
      </c>
      <c r="H4714">
        <v>2.2000000000000002</v>
      </c>
      <c r="I4714">
        <v>9</v>
      </c>
      <c r="J4714">
        <v>4.3</v>
      </c>
      <c r="K4714">
        <f t="shared" si="361"/>
        <v>1</v>
      </c>
      <c r="L4714">
        <f t="shared" si="364"/>
        <v>1.0105328154964226</v>
      </c>
      <c r="M4714">
        <f t="shared" si="365"/>
        <v>14.782291406089939</v>
      </c>
      <c r="N4714" s="10" t="str" cm="1">
        <f t="array" ref="N4714">_xlfn.IFS(AND(C4714&lt;=0, C4714-M4714&lt;=2), "escarcha",AND(C4714&lt;=0, C4714-M4714&gt;2), "helada negra", AND(C4714&gt;0, M4714+2&gt;C4714), "rocío", TRUE, "sin riesgo")</f>
        <v>sin riesgo</v>
      </c>
      <c r="O4714">
        <f t="shared" si="362"/>
        <v>0.95440352770295178</v>
      </c>
      <c r="P4714">
        <f t="shared" si="363"/>
        <v>13.914213193174591</v>
      </c>
      <c r="Q4714" s="10" t="str" cm="1">
        <f t="array" ref="Q4714">_xlfn.IFS(AND(D4714&lt;=0, D4714-P4714&lt;=2), "escarcha",AND(D4714&lt;=0, D4714-P4714&gt;2), "helada negra", AND(D4714&gt;0, P4714+2&gt;D4714), "rocío", TRUE, "sin riesgo")</f>
        <v>sin riesgo</v>
      </c>
    </row>
    <row r="4715" spans="1:17" x14ac:dyDescent="0.35">
      <c r="A4715" s="2">
        <v>45856</v>
      </c>
      <c r="B4715" s="3" t="s">
        <v>87</v>
      </c>
      <c r="C4715">
        <v>22.3</v>
      </c>
      <c r="D4715">
        <v>20.9</v>
      </c>
      <c r="E4715">
        <v>58.9</v>
      </c>
      <c r="F4715">
        <v>59</v>
      </c>
      <c r="G4715">
        <v>4</v>
      </c>
      <c r="H4715">
        <v>4.3</v>
      </c>
      <c r="I4715">
        <v>7</v>
      </c>
      <c r="J4715">
        <v>8.4</v>
      </c>
      <c r="K4715">
        <f t="shared" si="361"/>
        <v>1.4000000000000021</v>
      </c>
      <c r="L4715">
        <f t="shared" si="364"/>
        <v>0.9519307976369632</v>
      </c>
      <c r="M4715">
        <f t="shared" si="365"/>
        <v>13.876105127956752</v>
      </c>
      <c r="N4715" s="10" t="str" cm="1">
        <f t="array" ref="N4715">_xlfn.IFS(AND(C4715&lt;=0, C4715-M4715&lt;=2), "escarcha",AND(C4715&lt;=0, C4715-M4715&gt;2), "helada negra", AND(C4715&gt;0, M4715+2&gt;C4715), "rocío", TRUE, "sin riesgo")</f>
        <v>sin riesgo</v>
      </c>
      <c r="O4715">
        <f t="shared" si="362"/>
        <v>0.86799694648321102</v>
      </c>
      <c r="P4715">
        <f t="shared" si="363"/>
        <v>12.589242670634107</v>
      </c>
      <c r="Q4715" s="10" t="str" cm="1">
        <f t="array" ref="Q4715">_xlfn.IFS(AND(D4715&lt;=0, D4715-P4715&lt;=2), "escarcha",AND(D4715&lt;=0, D4715-P4715&gt;2), "helada negra", AND(D4715&gt;0, P4715+2&gt;D4715), "rocío", TRUE, "sin riesgo")</f>
        <v>sin riesgo</v>
      </c>
    </row>
    <row r="4716" spans="1:17" x14ac:dyDescent="0.35">
      <c r="A4716" s="2">
        <v>45856</v>
      </c>
      <c r="B4716" s="3" t="s">
        <v>88</v>
      </c>
      <c r="C4716">
        <v>23.7</v>
      </c>
      <c r="D4716">
        <v>23.6</v>
      </c>
      <c r="E4716">
        <v>52.9</v>
      </c>
      <c r="F4716">
        <v>50</v>
      </c>
      <c r="G4716">
        <v>8</v>
      </c>
      <c r="H4716">
        <v>5.5</v>
      </c>
      <c r="I4716">
        <v>20</v>
      </c>
      <c r="J4716">
        <v>10.5</v>
      </c>
      <c r="K4716">
        <f t="shared" si="361"/>
        <v>9.9999999999997868E-2</v>
      </c>
      <c r="L4716">
        <f t="shared" si="364"/>
        <v>0.92922438028862386</v>
      </c>
      <c r="M4716">
        <f t="shared" si="365"/>
        <v>13.526696724332909</v>
      </c>
      <c r="N4716" s="10" t="str" cm="1">
        <f t="array" ref="N4716">_xlfn.IFS(AND(C4716&lt;=0, C4716-M4716&lt;=2), "escarcha",AND(C4716&lt;=0, C4716-M4716&gt;2), "helada negra", AND(C4716&gt;0, M4716+2&gt;C4716), "rocío", TRUE, "sin riesgo")</f>
        <v>sin riesgo</v>
      </c>
      <c r="O4716">
        <f t="shared" si="362"/>
        <v>0.86682131628973991</v>
      </c>
      <c r="P4716">
        <f t="shared" si="363"/>
        <v>12.571309608713133</v>
      </c>
      <c r="Q4716" s="10" t="str" cm="1">
        <f t="array" ref="Q4716">_xlfn.IFS(AND(D4716&lt;=0, D4716-P4716&lt;=2), "escarcha",AND(D4716&lt;=0, D4716-P4716&gt;2), "helada negra", AND(D4716&gt;0, P4716+2&gt;D4716), "rocío", TRUE, "sin riesgo")</f>
        <v>sin riesgo</v>
      </c>
    </row>
    <row r="4717" spans="1:17" x14ac:dyDescent="0.35">
      <c r="A4717" s="2">
        <v>45856</v>
      </c>
      <c r="B4717" s="3" t="s">
        <v>89</v>
      </c>
      <c r="C4717">
        <v>24.3</v>
      </c>
      <c r="D4717">
        <v>24.2</v>
      </c>
      <c r="E4717">
        <v>49.2</v>
      </c>
      <c r="F4717">
        <v>45</v>
      </c>
      <c r="G4717">
        <v>7</v>
      </c>
      <c r="H4717">
        <v>3.5</v>
      </c>
      <c r="I4717">
        <v>11</v>
      </c>
      <c r="J4717">
        <v>7.2</v>
      </c>
      <c r="K4717">
        <f t="shared" si="361"/>
        <v>0.10000000000000142</v>
      </c>
      <c r="L4717">
        <f t="shared" si="364"/>
        <v>0.89275642920613907</v>
      </c>
      <c r="M4717">
        <f t="shared" si="365"/>
        <v>12.967509206774332</v>
      </c>
      <c r="N4717" s="10" t="str" cm="1">
        <f t="array" ref="N4717">_xlfn.IFS(AND(C4717&lt;=0, C4717-M4717&lt;=2), "escarcha",AND(C4717&lt;=0, C4717-M4717&gt;2), "helada negra", AND(C4717&gt;0, M4717+2&gt;C4717), "rocío", TRUE, "sin riesgo")</f>
        <v>sin riesgo</v>
      </c>
      <c r="O4717">
        <f t="shared" si="362"/>
        <v>0.79752957365200816</v>
      </c>
      <c r="P4717">
        <f t="shared" si="363"/>
        <v>11.518759663180738</v>
      </c>
      <c r="Q4717" s="10" t="str" cm="1">
        <f t="array" ref="Q4717">_xlfn.IFS(AND(D4717&lt;=0, D4717-P4717&lt;=2), "escarcha",AND(D4717&lt;=0, D4717-P4717&gt;2), "helada negra", AND(D4717&gt;0, P4717+2&gt;D4717), "rocío", TRUE, "sin riesgo")</f>
        <v>sin riesgo</v>
      </c>
    </row>
    <row r="4718" spans="1:17" x14ac:dyDescent="0.35">
      <c r="A4718" s="2">
        <v>45856</v>
      </c>
      <c r="B4718" s="3" t="s">
        <v>90</v>
      </c>
      <c r="C4718">
        <v>25.3</v>
      </c>
      <c r="D4718">
        <v>24.1</v>
      </c>
      <c r="E4718">
        <v>46.2</v>
      </c>
      <c r="F4718">
        <v>45</v>
      </c>
      <c r="G4718">
        <v>3</v>
      </c>
      <c r="H4718">
        <v>6.1</v>
      </c>
      <c r="I4718">
        <v>8</v>
      </c>
      <c r="J4718">
        <v>11.4</v>
      </c>
      <c r="K4718">
        <f t="shared" si="361"/>
        <v>1.1999999999999993</v>
      </c>
      <c r="L4718">
        <f t="shared" si="364"/>
        <v>0.88955404080944778</v>
      </c>
      <c r="M4718">
        <f t="shared" si="365"/>
        <v>12.918521239620736</v>
      </c>
      <c r="N4718" s="10" t="str" cm="1">
        <f t="array" ref="N4718">_xlfn.IFS(AND(C4718&lt;=0, C4718-M4718&lt;=2), "escarcha",AND(C4718&lt;=0, C4718-M4718&gt;2), "helada negra", AND(C4718&gt;0, M4718+2&gt;C4718), "rocío", TRUE, "sin riesgo")</f>
        <v>sin riesgo</v>
      </c>
      <c r="O4718">
        <f t="shared" si="362"/>
        <v>0.7915293630021133</v>
      </c>
      <c r="P4718">
        <f t="shared" si="363"/>
        <v>11.42802340244803</v>
      </c>
      <c r="Q4718" s="10" t="str" cm="1">
        <f t="array" ref="Q4718">_xlfn.IFS(AND(D4718&lt;=0, D4718-P4718&lt;=2), "escarcha",AND(D4718&lt;=0, D4718-P4718&gt;2), "helada negra", AND(D4718&gt;0, P4718+2&gt;D4718), "rocío", TRUE, "sin riesgo")</f>
        <v>sin riesgo</v>
      </c>
    </row>
    <row r="4719" spans="1:17" x14ac:dyDescent="0.35">
      <c r="A4719" s="2">
        <v>45856</v>
      </c>
      <c r="B4719" s="3" t="s">
        <v>91</v>
      </c>
      <c r="C4719">
        <v>26.6</v>
      </c>
      <c r="D4719">
        <v>23.9</v>
      </c>
      <c r="E4719">
        <v>45.5</v>
      </c>
      <c r="F4719">
        <v>44</v>
      </c>
      <c r="G4719">
        <v>3</v>
      </c>
      <c r="H4719">
        <v>7.5</v>
      </c>
      <c r="I4719">
        <v>11</v>
      </c>
      <c r="J4719">
        <v>14.2</v>
      </c>
      <c r="K4719">
        <f t="shared" si="361"/>
        <v>2.7000000000000028</v>
      </c>
      <c r="L4719">
        <f t="shared" si="364"/>
        <v>0.95124930507784788</v>
      </c>
      <c r="M4719">
        <f t="shared" si="365"/>
        <v>13.865604406363566</v>
      </c>
      <c r="N4719" s="10" t="str" cm="1">
        <f t="array" ref="N4719">_xlfn.IFS(AND(C4719&lt;=0, C4719-M4719&lt;=2), "escarcha",AND(C4719&lt;=0, C4719-M4719&gt;2), "helada negra", AND(C4719&gt;0, M4719+2&gt;C4719), "rocío", TRUE, "sin riesgo")</f>
        <v>sin riesgo</v>
      </c>
      <c r="O4719">
        <f t="shared" si="362"/>
        <v>0.75704259920011785</v>
      </c>
      <c r="P4719">
        <f t="shared" si="363"/>
        <v>10.907760135846189</v>
      </c>
      <c r="Q4719" s="10" t="str" cm="1">
        <f t="array" ref="Q4719">_xlfn.IFS(AND(D4719&lt;=0, D4719-P4719&lt;=2), "escarcha",AND(D4719&lt;=0, D4719-P4719&gt;2), "helada negra", AND(D4719&gt;0, P4719+2&gt;D4719), "rocío", TRUE, "sin riesgo")</f>
        <v>sin riesgo</v>
      </c>
    </row>
    <row r="4720" spans="1:17" x14ac:dyDescent="0.35">
      <c r="A4720" s="2">
        <v>45856</v>
      </c>
      <c r="B4720" s="3" t="s">
        <v>92</v>
      </c>
      <c r="C4720">
        <v>25.8</v>
      </c>
      <c r="D4720">
        <v>23.8</v>
      </c>
      <c r="E4720">
        <v>42.9</v>
      </c>
      <c r="F4720">
        <v>44</v>
      </c>
      <c r="G4720">
        <v>5</v>
      </c>
      <c r="H4720">
        <v>7.8</v>
      </c>
      <c r="I4720">
        <v>11</v>
      </c>
      <c r="J4720">
        <v>13.1</v>
      </c>
      <c r="K4720">
        <f t="shared" si="361"/>
        <v>2</v>
      </c>
      <c r="L4720">
        <f t="shared" si="364"/>
        <v>0.84513520637944661</v>
      </c>
      <c r="M4720">
        <f t="shared" si="365"/>
        <v>12.240960406102392</v>
      </c>
      <c r="N4720" s="10" t="str" cm="1">
        <f t="array" ref="N4720">_xlfn.IFS(AND(C4720&lt;=0, C4720-M4720&lt;=2), "escarcha",AND(C4720&lt;=0, C4720-M4720&gt;2), "helada negra", AND(C4720&gt;0, M4720+2&gt;C4720), "rocío", TRUE, "sin riesgo")</f>
        <v>sin riesgo</v>
      </c>
      <c r="O4720">
        <f t="shared" si="362"/>
        <v>0.75102889179165999</v>
      </c>
      <c r="P4720">
        <f t="shared" si="363"/>
        <v>10.817255801288725</v>
      </c>
      <c r="Q4720" s="10" t="str" cm="1">
        <f t="array" ref="Q4720">_xlfn.IFS(AND(D4720&lt;=0, D4720-P4720&lt;=2), "escarcha",AND(D4720&lt;=0, D4720-P4720&gt;2), "helada negra", AND(D4720&gt;0, P4720+2&gt;D4720), "rocío", TRUE, "sin riesgo")</f>
        <v>sin riesgo</v>
      </c>
    </row>
    <row r="4721" spans="1:17" x14ac:dyDescent="0.35">
      <c r="A4721" s="2">
        <v>45856</v>
      </c>
      <c r="B4721" s="3" t="s">
        <v>93</v>
      </c>
      <c r="C4721">
        <v>24.8</v>
      </c>
      <c r="D4721">
        <v>24.5</v>
      </c>
      <c r="E4721">
        <v>49</v>
      </c>
      <c r="F4721">
        <v>42</v>
      </c>
      <c r="G4721">
        <v>1</v>
      </c>
      <c r="H4721">
        <v>5.5</v>
      </c>
      <c r="I4721">
        <v>5</v>
      </c>
      <c r="J4721">
        <v>9.1</v>
      </c>
      <c r="K4721">
        <f t="shared" si="361"/>
        <v>0.30000000000000071</v>
      </c>
      <c r="L4721">
        <f t="shared" si="364"/>
        <v>0.91859455656697986</v>
      </c>
      <c r="M4721">
        <f t="shared" si="365"/>
        <v>13.363450431271335</v>
      </c>
      <c r="N4721" s="10" t="str" cm="1">
        <f t="array" ref="N4721">_xlfn.IFS(AND(C4721&lt;=0, C4721-M4721&lt;=2), "escarcha",AND(C4721&lt;=0, C4721-M4721&gt;2), "helada negra", AND(C4721&gt;0, M4721+2&gt;C4721), "rocío", TRUE, "sin riesgo")</f>
        <v>sin riesgo</v>
      </c>
      <c r="O4721">
        <f t="shared" si="362"/>
        <v>0.74651042130626621</v>
      </c>
      <c r="P4721">
        <f t="shared" si="363"/>
        <v>10.749296727552109</v>
      </c>
      <c r="Q4721" s="10" t="str" cm="1">
        <f t="array" ref="Q4721">_xlfn.IFS(AND(D4721&lt;=0, D4721-P4721&lt;=2), "escarcha",AND(D4721&lt;=0, D4721-P4721&gt;2), "helada negra", AND(D4721&gt;0, P4721+2&gt;D4721), "rocío", TRUE, "sin riesgo")</f>
        <v>sin riesgo</v>
      </c>
    </row>
    <row r="4722" spans="1:17" x14ac:dyDescent="0.35">
      <c r="A4722" s="2">
        <v>45856</v>
      </c>
      <c r="B4722" s="3" t="s">
        <v>94</v>
      </c>
      <c r="C4722">
        <v>26.7</v>
      </c>
      <c r="D4722">
        <v>25.2</v>
      </c>
      <c r="E4722">
        <v>36.700000000000003</v>
      </c>
      <c r="F4722">
        <v>35</v>
      </c>
      <c r="G4722">
        <v>4</v>
      </c>
      <c r="H4722">
        <v>7.1</v>
      </c>
      <c r="I4722">
        <v>10</v>
      </c>
      <c r="J4722">
        <v>13.8</v>
      </c>
      <c r="K4722">
        <f t="shared" si="361"/>
        <v>1.5</v>
      </c>
      <c r="L4722">
        <f t="shared" si="364"/>
        <v>0.74220321769703479</v>
      </c>
      <c r="M4722">
        <f t="shared" si="365"/>
        <v>10.684549032668105</v>
      </c>
      <c r="N4722" s="10" t="str" cm="1">
        <f t="array" ref="N4722">_xlfn.IFS(AND(C4722&lt;=0, C4722-M4722&lt;=2), "escarcha",AND(C4722&lt;=0, C4722-M4722&gt;2), "helada negra", AND(C4722&gt;0, M4722+2&gt;C4722), "rocío", TRUE, "sin riesgo")</f>
        <v>sin riesgo</v>
      </c>
      <c r="O4722">
        <f t="shared" si="362"/>
        <v>0.60597119491677076</v>
      </c>
      <c r="P4722">
        <f t="shared" si="363"/>
        <v>8.6535630733866498</v>
      </c>
      <c r="Q4722" s="10" t="str" cm="1">
        <f t="array" ref="Q4722">_xlfn.IFS(AND(D4722&lt;=0, D4722-P4722&lt;=2), "escarcha",AND(D4722&lt;=0, D4722-P4722&gt;2), "helada negra", AND(D4722&gt;0, P4722+2&gt;D4722), "rocío", TRUE, "sin riesgo")</f>
        <v>sin riesgo</v>
      </c>
    </row>
    <row r="4723" spans="1:17" x14ac:dyDescent="0.35">
      <c r="A4723" s="2">
        <v>45856</v>
      </c>
      <c r="B4723" s="3" t="s">
        <v>95</v>
      </c>
      <c r="C4723">
        <v>26.5</v>
      </c>
      <c r="D4723">
        <v>25.1</v>
      </c>
      <c r="E4723">
        <v>38.4</v>
      </c>
      <c r="F4723">
        <v>39</v>
      </c>
      <c r="G4723">
        <v>6</v>
      </c>
      <c r="H4723">
        <v>9.9</v>
      </c>
      <c r="I4723">
        <v>11</v>
      </c>
      <c r="J4723">
        <v>17.3</v>
      </c>
      <c r="K4723">
        <f t="shared" si="361"/>
        <v>1.3999999999999986</v>
      </c>
      <c r="L4723">
        <f t="shared" si="364"/>
        <v>0.77570058517344642</v>
      </c>
      <c r="M4723">
        <f t="shared" si="365"/>
        <v>11.188967895879433</v>
      </c>
      <c r="N4723" s="10" t="str" cm="1">
        <f t="array" ref="N4723">_xlfn.IFS(AND(C4723&lt;=0, C4723-M4723&lt;=2), "escarcha",AND(C4723&lt;=0, C4723-M4723&gt;2), "helada negra", AND(C4723&gt;0, M4723+2&gt;C4723), "rocío", TRUE, "sin riesgo")</f>
        <v>sin riesgo</v>
      </c>
      <c r="O4723">
        <f t="shared" si="362"/>
        <v>0.70822923145504835</v>
      </c>
      <c r="P4723">
        <f t="shared" si="363"/>
        <v>10.174993488289733</v>
      </c>
      <c r="Q4723" s="10" t="str" cm="1">
        <f t="array" ref="Q4723">_xlfn.IFS(AND(D4723&lt;=0, D4723-P4723&lt;=2), "escarcha",AND(D4723&lt;=0, D4723-P4723&gt;2), "helada negra", AND(D4723&gt;0, P4723+2&gt;D4723), "rocío", TRUE, "sin riesgo")</f>
        <v>sin riesgo</v>
      </c>
    </row>
    <row r="4724" spans="1:17" x14ac:dyDescent="0.35">
      <c r="A4724" s="2">
        <v>45856</v>
      </c>
      <c r="B4724" s="3" t="s">
        <v>96</v>
      </c>
      <c r="C4724">
        <v>23.3</v>
      </c>
      <c r="D4724">
        <v>21.4</v>
      </c>
      <c r="E4724">
        <v>55.1</v>
      </c>
      <c r="F4724">
        <v>60</v>
      </c>
      <c r="G4724">
        <v>10</v>
      </c>
      <c r="H4724">
        <v>16.399999999999999</v>
      </c>
      <c r="I4724">
        <v>17</v>
      </c>
      <c r="J4724">
        <v>25.5</v>
      </c>
      <c r="K4724">
        <f t="shared" si="361"/>
        <v>1.9000000000000021</v>
      </c>
      <c r="L4724">
        <f t="shared" si="364"/>
        <v>0.94585269980357778</v>
      </c>
      <c r="M4724">
        <f t="shared" si="365"/>
        <v>13.782481563524193</v>
      </c>
      <c r="N4724" s="10" t="str" cm="1">
        <f t="array" ref="N4724">_xlfn.IFS(AND(C4724&lt;=0, C4724-M4724&lt;=2), "escarcha",AND(C4724&lt;=0, C4724-M4724&gt;2), "helada negra", AND(C4724&gt;0, M4724+2&gt;C4724), "rocío", TRUE, "sin riesgo")</f>
        <v>sin riesgo</v>
      </c>
      <c r="O4724">
        <f t="shared" si="362"/>
        <v>0.91549036473801748</v>
      </c>
      <c r="P4724">
        <f t="shared" si="363"/>
        <v>13.315817346092887</v>
      </c>
      <c r="Q4724" s="10" t="str" cm="1">
        <f t="array" ref="Q4724">_xlfn.IFS(AND(D4724&lt;=0, D4724-P4724&lt;=2), "escarcha",AND(D4724&lt;=0, D4724-P4724&gt;2), "helada negra", AND(D4724&gt;0, P4724+2&gt;D4724), "rocío", TRUE, "sin riesgo")</f>
        <v>sin riesgo</v>
      </c>
    </row>
    <row r="4725" spans="1:17" x14ac:dyDescent="0.35">
      <c r="A4725" s="2">
        <v>45856</v>
      </c>
      <c r="B4725" s="3" t="s">
        <v>97</v>
      </c>
      <c r="C4725">
        <v>22.1</v>
      </c>
      <c r="D4725">
        <v>21.2</v>
      </c>
      <c r="E4725">
        <v>62</v>
      </c>
      <c r="F4725">
        <v>61</v>
      </c>
      <c r="G4725">
        <v>16</v>
      </c>
      <c r="H4725">
        <v>12.1</v>
      </c>
      <c r="I4725">
        <v>25</v>
      </c>
      <c r="J4725">
        <v>20.3</v>
      </c>
      <c r="K4725">
        <f t="shared" si="361"/>
        <v>0.90000000000000213</v>
      </c>
      <c r="L4725">
        <f t="shared" si="364"/>
        <v>0.99104657063428048</v>
      </c>
      <c r="M4725">
        <f t="shared" si="365"/>
        <v>14.480259281099844</v>
      </c>
      <c r="N4725" s="10" t="str" cm="1">
        <f t="array" ref="N4725">_xlfn.IFS(AND(C4725&lt;=0, C4725-M4725&lt;=2), "escarcha",AND(C4725&lt;=0, C4725-M4725&gt;2), "helada negra", AND(C4725&gt;0, M4725+2&gt;C4725), "rocío", TRUE, "sin riesgo")</f>
        <v>sin riesgo</v>
      </c>
      <c r="O4725">
        <f t="shared" si="362"/>
        <v>0.91975908236323967</v>
      </c>
      <c r="P4725">
        <f t="shared" si="363"/>
        <v>13.381324368782884</v>
      </c>
      <c r="Q4725" s="10" t="str" cm="1">
        <f t="array" ref="Q4725">_xlfn.IFS(AND(D4725&lt;=0, D4725-P4725&lt;=2), "escarcha",AND(D4725&lt;=0, D4725-P4725&gt;2), "helada negra", AND(D4725&gt;0, P4725+2&gt;D4725), "rocío", TRUE, "sin riesgo")</f>
        <v>sin riesgo</v>
      </c>
    </row>
    <row r="4726" spans="1:17" x14ac:dyDescent="0.35">
      <c r="A4726" s="2">
        <v>45856</v>
      </c>
      <c r="B4726" s="3" t="s">
        <v>98</v>
      </c>
      <c r="C4726">
        <v>22.6</v>
      </c>
      <c r="D4726">
        <v>20.8</v>
      </c>
      <c r="E4726">
        <v>59.6</v>
      </c>
      <c r="F4726">
        <v>63</v>
      </c>
      <c r="G4726">
        <v>11</v>
      </c>
      <c r="H4726">
        <v>11.6</v>
      </c>
      <c r="I4726">
        <v>17</v>
      </c>
      <c r="J4726">
        <v>20</v>
      </c>
      <c r="K4726">
        <f t="shared" si="361"/>
        <v>1.8000000000000007</v>
      </c>
      <c r="L4726">
        <f t="shared" si="364"/>
        <v>0.98197718148782054</v>
      </c>
      <c r="M4726">
        <f t="shared" si="365"/>
        <v>14.339927114883036</v>
      </c>
      <c r="N4726" s="10" t="str" cm="1">
        <f t="array" ref="N4726">_xlfn.IFS(AND(C4726&lt;=0, C4726-M4726&lt;=2), "escarcha",AND(C4726&lt;=0, C4726-M4726&gt;2), "helada negra", AND(C4726&gt;0, M4726+2&gt;C4726), "rocío", TRUE, "sin riesgo")</f>
        <v>sin riesgo</v>
      </c>
      <c r="O4726">
        <f t="shared" si="362"/>
        <v>0.92744301220453307</v>
      </c>
      <c r="P4726">
        <f t="shared" si="363"/>
        <v>13.49932507198165</v>
      </c>
      <c r="Q4726" s="10" t="str" cm="1">
        <f t="array" ref="Q4726">_xlfn.IFS(AND(D4726&lt;=0, D4726-P4726&lt;=2), "escarcha",AND(D4726&lt;=0, D4726-P4726&gt;2), "helada negra", AND(D4726&gt;0, P4726+2&gt;D4726), "rocío", TRUE, "sin riesgo")</f>
        <v>sin riesgo</v>
      </c>
    </row>
    <row r="4727" spans="1:17" x14ac:dyDescent="0.35">
      <c r="A4727" s="2">
        <v>45856</v>
      </c>
      <c r="B4727" s="3" t="s">
        <v>99</v>
      </c>
      <c r="C4727">
        <v>21.5</v>
      </c>
      <c r="D4727">
        <v>20.7</v>
      </c>
      <c r="E4727">
        <v>60.9</v>
      </c>
      <c r="F4727">
        <v>63</v>
      </c>
      <c r="G4727">
        <v>10</v>
      </c>
      <c r="H4727">
        <v>15.7</v>
      </c>
      <c r="I4727">
        <v>19</v>
      </c>
      <c r="J4727">
        <v>23.9</v>
      </c>
      <c r="K4727">
        <f t="shared" si="361"/>
        <v>0.80000000000000071</v>
      </c>
      <c r="L4727">
        <f t="shared" si="364"/>
        <v>0.93650231737371148</v>
      </c>
      <c r="M4727">
        <f t="shared" si="365"/>
        <v>13.63858674058239</v>
      </c>
      <c r="N4727" s="10" t="str" cm="1">
        <f t="array" ref="N4727">_xlfn.IFS(AND(C4727&lt;=0, C4727-M4727&lt;=2), "escarcha",AND(C4727&lt;=0, C4727-M4727&gt;2), "helada negra", AND(C4727&gt;0, M4727+2&gt;C4727), "rocío", TRUE, "sin riesgo")</f>
        <v>sin riesgo</v>
      </c>
      <c r="O4727">
        <f t="shared" si="362"/>
        <v>0.92128713083341018</v>
      </c>
      <c r="P4727">
        <f t="shared" si="363"/>
        <v>13.404781681267231</v>
      </c>
      <c r="Q4727" s="10" t="str" cm="1">
        <f t="array" ref="Q4727">_xlfn.IFS(AND(D4727&lt;=0, D4727-P4727&lt;=2), "escarcha",AND(D4727&lt;=0, D4727-P4727&gt;2), "helada negra", AND(D4727&gt;0, P4727+2&gt;D4727), "rocío", TRUE, "sin riesgo")</f>
        <v>sin riesgo</v>
      </c>
    </row>
    <row r="4728" spans="1:17" x14ac:dyDescent="0.35">
      <c r="A4728" s="2">
        <v>45856</v>
      </c>
      <c r="B4728" s="3" t="s">
        <v>100</v>
      </c>
      <c r="C4728">
        <v>19.600000000000001</v>
      </c>
      <c r="D4728">
        <v>18.8</v>
      </c>
      <c r="E4728">
        <v>67.099999999999994</v>
      </c>
      <c r="F4728">
        <v>69</v>
      </c>
      <c r="G4728">
        <v>13</v>
      </c>
      <c r="H4728">
        <v>14.1</v>
      </c>
      <c r="I4728">
        <v>20</v>
      </c>
      <c r="J4728">
        <v>23.8</v>
      </c>
      <c r="K4728">
        <f t="shared" si="361"/>
        <v>0.80000000000000071</v>
      </c>
      <c r="L4728">
        <f t="shared" si="364"/>
        <v>0.91631236545223149</v>
      </c>
      <c r="M4728">
        <f t="shared" si="365"/>
        <v>13.328429028683429</v>
      </c>
      <c r="N4728" s="10" t="str" cm="1">
        <f t="array" ref="N4728">_xlfn.IFS(AND(C4728&lt;=0, C4728-M4728&lt;=2), "escarcha",AND(C4728&lt;=0, C4728-M4728&gt;2), "helada negra", AND(C4728&gt;0, M4728+2&gt;C4728), "rocío", TRUE, "sin riesgo")</f>
        <v>sin riesgo</v>
      </c>
      <c r="O4728">
        <f t="shared" si="362"/>
        <v>0.89440377965408091</v>
      </c>
      <c r="P4728">
        <f t="shared" si="363"/>
        <v>12.992716562173621</v>
      </c>
      <c r="Q4728" s="10" t="str" cm="1">
        <f t="array" ref="Q4728">_xlfn.IFS(AND(D4728&lt;=0, D4728-P4728&lt;=2), "escarcha",AND(D4728&lt;=0, D4728-P4728&gt;2), "helada negra", AND(D4728&gt;0, P4728+2&gt;D4728), "rocío", TRUE, "sin riesgo")</f>
        <v>sin riesgo</v>
      </c>
    </row>
    <row r="4729" spans="1:17" x14ac:dyDescent="0.35">
      <c r="A4729" s="2">
        <v>45856</v>
      </c>
      <c r="B4729" s="3" t="s">
        <v>101</v>
      </c>
      <c r="C4729">
        <v>18.8</v>
      </c>
      <c r="D4729">
        <v>17.8</v>
      </c>
      <c r="E4729">
        <v>68.5</v>
      </c>
      <c r="F4729">
        <v>70</v>
      </c>
      <c r="G4729">
        <v>11</v>
      </c>
      <c r="H4729">
        <v>16.2</v>
      </c>
      <c r="I4729">
        <v>17</v>
      </c>
      <c r="J4729">
        <v>24</v>
      </c>
      <c r="K4729">
        <f t="shared" si="361"/>
        <v>1</v>
      </c>
      <c r="L4729">
        <f t="shared" si="364"/>
        <v>0.88713102032500135</v>
      </c>
      <c r="M4729">
        <f t="shared" si="365"/>
        <v>12.881467971914715</v>
      </c>
      <c r="N4729" s="10" t="str" cm="1">
        <f t="array" ref="N4729">_xlfn.IFS(AND(C4729&lt;=0, C4729-M4729&lt;=2), "escarcha",AND(C4729&lt;=0, C4729-M4729&gt;2), "helada negra", AND(C4729&gt;0, M4729+2&gt;C4729), "rocío", TRUE, "sin riesgo")</f>
        <v>sin riesgo</v>
      </c>
      <c r="O4729">
        <f t="shared" si="362"/>
        <v>0.84607386759324132</v>
      </c>
      <c r="P4729">
        <f t="shared" si="363"/>
        <v>12.2552415546254</v>
      </c>
      <c r="Q4729" s="10" t="str" cm="1">
        <f t="array" ref="Q4729">_xlfn.IFS(AND(D4729&lt;=0, D4729-P4729&lt;=2), "escarcha",AND(D4729&lt;=0, D4729-P4729&gt;2), "helada negra", AND(D4729&gt;0, P4729+2&gt;D4729), "rocío", TRUE, "sin riesgo")</f>
        <v>sin riesgo</v>
      </c>
    </row>
    <row r="4730" spans="1:17" x14ac:dyDescent="0.35">
      <c r="A4730" s="2">
        <v>45856</v>
      </c>
      <c r="B4730" s="3" t="s">
        <v>102</v>
      </c>
      <c r="C4730">
        <v>18.7</v>
      </c>
      <c r="D4730">
        <v>17.2</v>
      </c>
      <c r="E4730">
        <v>68.400000000000006</v>
      </c>
      <c r="F4730">
        <v>73</v>
      </c>
      <c r="G4730">
        <v>12</v>
      </c>
      <c r="H4730">
        <v>11.9</v>
      </c>
      <c r="I4730">
        <v>19</v>
      </c>
      <c r="J4730">
        <v>18.2</v>
      </c>
      <c r="K4730">
        <f t="shared" si="361"/>
        <v>1.5</v>
      </c>
      <c r="L4730">
        <f t="shared" si="364"/>
        <v>0.87941980070964243</v>
      </c>
      <c r="M4730">
        <f t="shared" si="365"/>
        <v>12.763617970879807</v>
      </c>
      <c r="N4730" s="10" t="str" cm="1">
        <f t="array" ref="N4730">_xlfn.IFS(AND(C4730&lt;=0, C4730-M4730&lt;=2), "escarcha",AND(C4730&lt;=0, C4730-M4730&gt;2), "helada negra", AND(C4730&gt;0, M4730+2&gt;C4730), "rocío", TRUE, "sin riesgo")</f>
        <v>sin riesgo</v>
      </c>
      <c r="O4730">
        <f t="shared" si="362"/>
        <v>0.85017551399829538</v>
      </c>
      <c r="P4730">
        <f t="shared" si="363"/>
        <v>12.317664312647326</v>
      </c>
      <c r="Q4730" s="10" t="str" cm="1">
        <f t="array" ref="Q4730">_xlfn.IFS(AND(D4730&lt;=0, D4730-P4730&lt;=2), "escarcha",AND(D4730&lt;=0, D4730-P4730&gt;2), "helada negra", AND(D4730&gt;0, P4730+2&gt;D4730), "rocío", TRUE, "sin riesgo")</f>
        <v>sin riesgo</v>
      </c>
    </row>
    <row r="4731" spans="1:17" x14ac:dyDescent="0.35">
      <c r="A4731" s="2">
        <v>45856</v>
      </c>
      <c r="B4731" s="3" t="s">
        <v>103</v>
      </c>
      <c r="C4731">
        <v>17.899999999999999</v>
      </c>
      <c r="D4731">
        <v>16.899999999999999</v>
      </c>
      <c r="E4731">
        <v>70.099999999999994</v>
      </c>
      <c r="F4731">
        <v>73</v>
      </c>
      <c r="G4731">
        <v>10</v>
      </c>
      <c r="H4731">
        <v>14.4</v>
      </c>
      <c r="I4731">
        <v>14</v>
      </c>
      <c r="J4731">
        <v>20.399999999999999</v>
      </c>
      <c r="K4731">
        <f t="shared" si="361"/>
        <v>1</v>
      </c>
      <c r="L4731">
        <f t="shared" si="364"/>
        <v>0.8537949166291372</v>
      </c>
      <c r="M4731">
        <f t="shared" si="365"/>
        <v>12.372773185112026</v>
      </c>
      <c r="N4731" s="10" t="str" cm="1">
        <f t="array" ref="N4731">_xlfn.IFS(AND(C4731&lt;=0, C4731-M4731&lt;=2), "escarcha",AND(C4731&lt;=0, C4731-M4731&gt;2), "helada negra", AND(C4731&gt;0, M4731+2&gt;C4731), "rocío", TRUE, "sin riesgo")</f>
        <v>sin riesgo</v>
      </c>
      <c r="O4731">
        <f t="shared" si="362"/>
        <v>0.83117869118399734</v>
      </c>
      <c r="P4731">
        <f t="shared" si="363"/>
        <v>12.028809011997328</v>
      </c>
      <c r="Q4731" s="10" t="str" cm="1">
        <f t="array" ref="Q4731">_xlfn.IFS(AND(D4731&lt;=0, D4731-P4731&lt;=2), "escarcha",AND(D4731&lt;=0, D4731-P4731&gt;2), "helada negra", AND(D4731&gt;0, P4731+2&gt;D4731), "rocío", TRUE, "sin riesgo")</f>
        <v>sin riesgo</v>
      </c>
    </row>
    <row r="4732" spans="1:17" x14ac:dyDescent="0.35">
      <c r="A4732" s="2">
        <v>45856</v>
      </c>
      <c r="B4732" s="3" t="s">
        <v>104</v>
      </c>
      <c r="C4732">
        <v>17.7</v>
      </c>
      <c r="D4732">
        <v>16.7</v>
      </c>
      <c r="E4732">
        <v>70.8</v>
      </c>
      <c r="F4732">
        <v>74</v>
      </c>
      <c r="G4732">
        <v>5</v>
      </c>
      <c r="H4732">
        <v>13.2</v>
      </c>
      <c r="I4732">
        <v>10</v>
      </c>
      <c r="J4732">
        <v>21.6</v>
      </c>
      <c r="K4732">
        <f t="shared" si="361"/>
        <v>1</v>
      </c>
      <c r="L4732">
        <f t="shared" si="364"/>
        <v>0.85113930178682984</v>
      </c>
      <c r="M4732">
        <f t="shared" si="365"/>
        <v>12.332336581780895</v>
      </c>
      <c r="N4732" s="10" t="str" cm="1">
        <f t="array" ref="N4732">_xlfn.IFS(AND(C4732&lt;=0, C4732-M4732&lt;=2), "escarcha",AND(C4732&lt;=0, C4732-M4732&gt;2), "helada negra", AND(C4732&gt;0, M4732+2&gt;C4732), "rocío", TRUE, "sin riesgo")</f>
        <v>sin riesgo</v>
      </c>
      <c r="O4732">
        <f t="shared" si="362"/>
        <v>0.83209541541658649</v>
      </c>
      <c r="P4732">
        <f t="shared" si="363"/>
        <v>12.042733211769988</v>
      </c>
      <c r="Q4732" s="10" t="str" cm="1">
        <f t="array" ref="Q4732">_xlfn.IFS(AND(D4732&lt;=0, D4732-P4732&lt;=2), "escarcha",AND(D4732&lt;=0, D4732-P4732&gt;2), "helada negra", AND(D4732&gt;0, P4732+2&gt;D4732), "rocío", TRUE, "sin riesgo")</f>
        <v>sin riesgo</v>
      </c>
    </row>
    <row r="4733" spans="1:17" x14ac:dyDescent="0.35">
      <c r="A4733" s="2">
        <v>45856</v>
      </c>
      <c r="B4733" s="3" t="s">
        <v>105</v>
      </c>
      <c r="C4733">
        <v>17</v>
      </c>
      <c r="D4733">
        <v>15.9</v>
      </c>
      <c r="E4733">
        <v>72.599999999999994</v>
      </c>
      <c r="F4733">
        <v>76</v>
      </c>
      <c r="G4733">
        <v>3</v>
      </c>
      <c r="H4733">
        <v>11</v>
      </c>
      <c r="I4733">
        <v>8</v>
      </c>
      <c r="J4733">
        <v>20.2</v>
      </c>
      <c r="K4733">
        <f t="shared" si="361"/>
        <v>1.0999999999999996</v>
      </c>
      <c r="L4733">
        <f t="shared" si="364"/>
        <v>0.832021316368732</v>
      </c>
      <c r="M4733">
        <f t="shared" si="365"/>
        <v>12.041607658762914</v>
      </c>
      <c r="N4733" s="10" t="str" cm="1">
        <f t="array" ref="N4733">_xlfn.IFS(AND(C4733&lt;=0, C4733-M4733&lt;=2), "escarcha",AND(C4733&lt;=0, C4733-M4733&gt;2), "helada negra", AND(C4733&gt;0, M4733+2&gt;C4733), "rocío", TRUE, "sin riesgo")</f>
        <v>sin riesgo</v>
      </c>
      <c r="O4733">
        <f t="shared" si="362"/>
        <v>0.80781193780020932</v>
      </c>
      <c r="P4733">
        <f t="shared" si="363"/>
        <v>11.674401965228522</v>
      </c>
      <c r="Q4733" s="10" t="str" cm="1">
        <f t="array" ref="Q4733">_xlfn.IFS(AND(D4733&lt;=0, D4733-P4733&lt;=2), "escarcha",AND(D4733&lt;=0, D4733-P4733&gt;2), "helada negra", AND(D4733&gt;0, P4733+2&gt;D4733), "rocío", TRUE, "sin riesgo")</f>
        <v>sin riesgo</v>
      </c>
    </row>
    <row r="4734" spans="1:17" x14ac:dyDescent="0.35">
      <c r="A4734" s="2">
        <v>45856</v>
      </c>
      <c r="B4734" s="3" t="s">
        <v>106</v>
      </c>
      <c r="C4734">
        <v>15.9</v>
      </c>
      <c r="D4734">
        <v>15.3</v>
      </c>
      <c r="E4734">
        <v>74.900000000000006</v>
      </c>
      <c r="F4734">
        <v>77</v>
      </c>
      <c r="G4734">
        <v>0</v>
      </c>
      <c r="H4734">
        <v>12.7</v>
      </c>
      <c r="I4734">
        <v>3</v>
      </c>
      <c r="J4734">
        <v>21.6</v>
      </c>
      <c r="K4734">
        <f t="shared" si="361"/>
        <v>0.59999999999999964</v>
      </c>
      <c r="L4734">
        <f t="shared" si="364"/>
        <v>0.79323248803705226</v>
      </c>
      <c r="M4734">
        <f t="shared" si="365"/>
        <v>11.453771789296892</v>
      </c>
      <c r="N4734" s="10" t="str" cm="1">
        <f t="array" ref="N4734">_xlfn.IFS(AND(C4734&lt;=0, C4734-M4734&lt;=2), "escarcha",AND(C4734&lt;=0, C4734-M4734&gt;2), "helada negra", AND(C4734&gt;0, M4734+2&gt;C4734), "rocío", TRUE, "sin riesgo")</f>
        <v>sin riesgo</v>
      </c>
      <c r="O4734">
        <f t="shared" si="362"/>
        <v>0.78246313708104531</v>
      </c>
      <c r="P4734">
        <f t="shared" si="363"/>
        <v>11.291044952667493</v>
      </c>
      <c r="Q4734" s="10" t="str" cm="1">
        <f t="array" ref="Q4734">_xlfn.IFS(AND(D4734&lt;=0, D4734-P4734&lt;=2), "escarcha",AND(D4734&lt;=0, D4734-P4734&gt;2), "helada negra", AND(D4734&gt;0, P4734+2&gt;D4734), "rocío", TRUE, "sin riesgo")</f>
        <v>sin riesgo</v>
      </c>
    </row>
    <row r="4735" spans="1:17" x14ac:dyDescent="0.35">
      <c r="A4735" s="2">
        <v>45856</v>
      </c>
      <c r="B4735" s="3" t="s">
        <v>107</v>
      </c>
      <c r="C4735">
        <v>14.6</v>
      </c>
      <c r="D4735">
        <v>14.8</v>
      </c>
      <c r="E4735">
        <v>79.400000000000006</v>
      </c>
      <c r="F4735">
        <v>77</v>
      </c>
      <c r="G4735">
        <v>0</v>
      </c>
      <c r="H4735">
        <v>4.4000000000000004</v>
      </c>
      <c r="I4735">
        <v>0</v>
      </c>
      <c r="J4735">
        <v>9.1999999999999993</v>
      </c>
      <c r="K4735">
        <f t="shared" si="361"/>
        <v>0.20000000000000107</v>
      </c>
      <c r="L4735">
        <f t="shared" si="364"/>
        <v>0.76810554602838943</v>
      </c>
      <c r="M4735">
        <f t="shared" si="365"/>
        <v>11.0744225406689</v>
      </c>
      <c r="N4735" s="10" t="str" cm="1">
        <f t="array" ref="N4735">_xlfn.IFS(AND(C4735&lt;=0, C4735-M4735&lt;=2), "escarcha",AND(C4735&lt;=0, C4735-M4735&gt;2), "helada negra", AND(C4735&gt;0, M4735+2&gt;C4735), "rocío", TRUE, "sin riesgo")</f>
        <v>sin riesgo</v>
      </c>
      <c r="O4735">
        <f t="shared" si="362"/>
        <v>0.75030914216407241</v>
      </c>
      <c r="P4735">
        <f t="shared" si="363"/>
        <v>10.806428126467145</v>
      </c>
      <c r="Q4735" s="10" t="str" cm="1">
        <f t="array" ref="Q4735">_xlfn.IFS(AND(D4735&lt;=0, D4735-P4735&lt;=2), "escarcha",AND(D4735&lt;=0, D4735-P4735&gt;2), "helada negra", AND(D4735&gt;0, P4735+2&gt;D4735), "rocío", TRUE, "sin riesgo")</f>
        <v>sin riesgo</v>
      </c>
    </row>
    <row r="4736" spans="1:17" x14ac:dyDescent="0.35">
      <c r="A4736" s="2">
        <v>45856</v>
      </c>
      <c r="B4736" s="3" t="s">
        <v>108</v>
      </c>
      <c r="C4736">
        <v>13.4</v>
      </c>
      <c r="D4736">
        <v>13.9</v>
      </c>
      <c r="E4736">
        <v>83.2</v>
      </c>
      <c r="F4736">
        <v>79</v>
      </c>
      <c r="G4736">
        <v>0</v>
      </c>
      <c r="H4736">
        <v>4.3</v>
      </c>
      <c r="I4736">
        <v>0</v>
      </c>
      <c r="J4736">
        <v>6.3</v>
      </c>
      <c r="K4736">
        <f t="shared" si="361"/>
        <v>0.5</v>
      </c>
      <c r="L4736">
        <f t="shared" si="364"/>
        <v>0.73705282866172028</v>
      </c>
      <c r="M4736">
        <f t="shared" si="365"/>
        <v>10.607169578429534</v>
      </c>
      <c r="N4736" s="10" t="str" cm="1">
        <f t="array" ref="N4736">_xlfn.IFS(AND(C4736&lt;=0, C4736-M4736&lt;=2), "escarcha",AND(C4736&lt;=0, C4736-M4736&gt;2), "helada negra", AND(C4736&gt;0, M4736+2&gt;C4736), "rocío", TRUE, "sin riesgo")</f>
        <v>sin riesgo</v>
      </c>
      <c r="O4736">
        <f t="shared" si="362"/>
        <v>0.71775902399430347</v>
      </c>
      <c r="P4736">
        <f t="shared" si="363"/>
        <v>10.317718511207239</v>
      </c>
      <c r="Q4736" s="10" t="str" cm="1">
        <f t="array" ref="Q4736">_xlfn.IFS(AND(D4736&lt;=0, D4736-P4736&lt;=2), "escarcha",AND(D4736&lt;=0, D4736-P4736&gt;2), "helada negra", AND(D4736&gt;0, P4736+2&gt;D4736), "rocío", TRUE, "sin riesgo")</f>
        <v>sin riesgo</v>
      </c>
    </row>
    <row r="4737" spans="1:17" x14ac:dyDescent="0.35">
      <c r="A4737" s="2">
        <v>45857</v>
      </c>
      <c r="B4737" s="3" t="s">
        <v>61</v>
      </c>
      <c r="C4737">
        <v>12.2</v>
      </c>
      <c r="D4737">
        <v>13.3</v>
      </c>
      <c r="E4737">
        <v>83.6</v>
      </c>
      <c r="F4737">
        <v>80</v>
      </c>
      <c r="G4737">
        <v>0</v>
      </c>
      <c r="H4737">
        <v>3.6</v>
      </c>
      <c r="I4737">
        <v>0</v>
      </c>
      <c r="J4737">
        <v>6.6</v>
      </c>
      <c r="K4737">
        <f t="shared" si="361"/>
        <v>1.1000000000000014</v>
      </c>
      <c r="L4737">
        <f t="shared" si="364"/>
        <v>0.66331574124877979</v>
      </c>
      <c r="M4737">
        <f t="shared" si="365"/>
        <v>9.5044958562960815</v>
      </c>
      <c r="N4737" s="10" t="str" cm="1">
        <f t="array" ref="N4737">_xlfn.IFS(AND(C4737&lt;=0, C4737-M4737&lt;=2), "escarcha",AND(C4737&lt;=0, C4737-M4737&gt;2), "helada negra", AND(C4737&gt;0, M4737+2&gt;C4737), "rocío", TRUE, "sin riesgo")</f>
        <v>sin riesgo</v>
      </c>
      <c r="O4737">
        <f t="shared" si="362"/>
        <v>0.69131576053723776</v>
      </c>
      <c r="P4737">
        <f t="shared" si="363"/>
        <v>9.9220807513002711</v>
      </c>
      <c r="Q4737" s="10" t="str" cm="1">
        <f t="array" ref="Q4737">_xlfn.IFS(AND(D4737&lt;=0, D4737-P4737&lt;=2), "escarcha",AND(D4737&lt;=0, D4737-P4737&gt;2), "helada negra", AND(D4737&gt;0, P4737+2&gt;D4737), "rocío", TRUE, "sin riesgo")</f>
        <v>sin riesgo</v>
      </c>
    </row>
    <row r="4738" spans="1:17" x14ac:dyDescent="0.35">
      <c r="A4738" s="2">
        <v>45857</v>
      </c>
      <c r="B4738" s="3" t="s">
        <v>62</v>
      </c>
      <c r="C4738">
        <v>10.3</v>
      </c>
      <c r="D4738">
        <v>12.8</v>
      </c>
      <c r="E4738">
        <v>87.8</v>
      </c>
      <c r="F4738">
        <v>82</v>
      </c>
      <c r="G4738">
        <v>0</v>
      </c>
      <c r="H4738">
        <v>3.5</v>
      </c>
      <c r="I4738">
        <v>0</v>
      </c>
      <c r="J4738">
        <v>6.3</v>
      </c>
      <c r="K4738">
        <f t="shared" ref="K4738:K4801" si="366">ABS((C4738-D4738))</f>
        <v>2.5</v>
      </c>
      <c r="L4738">
        <f t="shared" si="364"/>
        <v>0.58646785211252028</v>
      </c>
      <c r="M4738">
        <f t="shared" si="365"/>
        <v>8.3654592743248202</v>
      </c>
      <c r="N4738" s="10" t="str" cm="1">
        <f t="array" ref="N4738">_xlfn.IFS(AND(C4738&lt;=0, C4738-M4738&lt;=2), "escarcha",AND(C4738&lt;=0, C4738-M4738&gt;2), "helada negra", AND(C4738&gt;0, M4738+2&gt;C4738), "rocío", TRUE, "sin riesgo")</f>
        <v>rocío</v>
      </c>
      <c r="O4738">
        <f t="shared" si="362"/>
        <v>0.68335018697972649</v>
      </c>
      <c r="P4738">
        <f t="shared" si="363"/>
        <v>9.8031438069221029</v>
      </c>
      <c r="Q4738" s="10" t="str" cm="1">
        <f t="array" ref="Q4738">_xlfn.IFS(AND(D4738&lt;=0, D4738-P4738&lt;=2), "escarcha",AND(D4738&lt;=0, D4738-P4738&gt;2), "helada negra", AND(D4738&gt;0, P4738+2&gt;D4738), "rocío", TRUE, "sin riesgo")</f>
        <v>sin riesgo</v>
      </c>
    </row>
    <row r="4739" spans="1:17" x14ac:dyDescent="0.35">
      <c r="A4739" s="2">
        <v>45857</v>
      </c>
      <c r="B4739" s="3" t="s">
        <v>63</v>
      </c>
      <c r="C4739">
        <v>11.4</v>
      </c>
      <c r="D4739">
        <v>13</v>
      </c>
      <c r="E4739">
        <v>87.1</v>
      </c>
      <c r="F4739">
        <v>80</v>
      </c>
      <c r="G4739">
        <v>0</v>
      </c>
      <c r="H4739">
        <v>3.7</v>
      </c>
      <c r="I4739">
        <v>0</v>
      </c>
      <c r="J4739">
        <v>7.9</v>
      </c>
      <c r="K4739">
        <f t="shared" si="366"/>
        <v>1.5999999999999996</v>
      </c>
      <c r="L4739">
        <f t="shared" si="364"/>
        <v>0.65156206337893363</v>
      </c>
      <c r="M4739">
        <f t="shared" si="365"/>
        <v>9.3296151595756296</v>
      </c>
      <c r="N4739" s="10" t="str" cm="1">
        <f t="array" ref="N4739">_xlfn.IFS(AND(C4739&lt;=0, C4739-M4739&lt;=2), "escarcha",AND(C4739&lt;=0, C4739-M4739&gt;2), "helada negra", AND(C4739&gt;0, M4739+2&gt;C4739), "rocío", TRUE, "sin riesgo")</f>
        <v>sin riesgo</v>
      </c>
      <c r="O4739">
        <f t="shared" ref="O4739:O4802" si="367">(LN(F4739/100))+((17.625*D4739)/(243.04+D4739))</f>
        <v>0.67173615498168171</v>
      </c>
      <c r="P4739">
        <f t="shared" ref="P4739:P4802" si="368">(243.04*O4739)/(17.625-O4739)</f>
        <v>9.6299306492962504</v>
      </c>
      <c r="Q4739" s="10" t="str" cm="1">
        <f t="array" ref="Q4739">_xlfn.IFS(AND(D4739&lt;=0, D4739-P4739&lt;=2), "escarcha",AND(D4739&lt;=0, D4739-P4739&gt;2), "helada negra", AND(D4739&gt;0, P4739+2&gt;D4739), "rocío", TRUE, "sin riesgo")</f>
        <v>sin riesgo</v>
      </c>
    </row>
    <row r="4740" spans="1:17" x14ac:dyDescent="0.35">
      <c r="A4740" s="2">
        <v>45857</v>
      </c>
      <c r="B4740" s="3" t="s">
        <v>64</v>
      </c>
      <c r="C4740">
        <v>9.6999999999999993</v>
      </c>
      <c r="D4740">
        <v>12.6</v>
      </c>
      <c r="E4740">
        <v>90.3</v>
      </c>
      <c r="F4740">
        <v>81</v>
      </c>
      <c r="G4740">
        <v>0</v>
      </c>
      <c r="H4740">
        <v>2.1</v>
      </c>
      <c r="I4740">
        <v>2</v>
      </c>
      <c r="J4740">
        <v>3.8</v>
      </c>
      <c r="K4740">
        <f t="shared" si="366"/>
        <v>2.9000000000000004</v>
      </c>
      <c r="L4740">
        <f t="shared" si="364"/>
        <v>0.57440353304053005</v>
      </c>
      <c r="M4740">
        <f t="shared" si="365"/>
        <v>8.1875748417770744</v>
      </c>
      <c r="N4740" s="10" t="str" cm="1">
        <f t="array" ref="N4740">_xlfn.IFS(AND(C4740&lt;=0, C4740-M4740&lt;=2), "escarcha",AND(C4740&lt;=0, C4740-M4740&gt;2), "helada negra", AND(C4740&gt;0, M4740+2&gt;C4740), "rocío", TRUE, "sin riesgo")</f>
        <v>rocío</v>
      </c>
      <c r="O4740">
        <f t="shared" si="367"/>
        <v>0.65798104973582605</v>
      </c>
      <c r="P4740">
        <f t="shared" si="368"/>
        <v>9.4250919856080735</v>
      </c>
      <c r="Q4740" s="10" t="str" cm="1">
        <f t="array" ref="Q4740">_xlfn.IFS(AND(D4740&lt;=0, D4740-P4740&lt;=2), "escarcha",AND(D4740&lt;=0, D4740-P4740&gt;2), "helada negra", AND(D4740&gt;0, P4740+2&gt;D4740), "rocío", TRUE, "sin riesgo")</f>
        <v>sin riesgo</v>
      </c>
    </row>
    <row r="4741" spans="1:17" x14ac:dyDescent="0.35">
      <c r="A4741" s="2">
        <v>45857</v>
      </c>
      <c r="B4741" s="3" t="s">
        <v>65</v>
      </c>
      <c r="C4741">
        <v>8.5</v>
      </c>
      <c r="D4741">
        <v>12.5</v>
      </c>
      <c r="E4741">
        <v>91.5</v>
      </c>
      <c r="F4741">
        <v>82</v>
      </c>
      <c r="G4741">
        <v>0</v>
      </c>
      <c r="H4741">
        <v>2</v>
      </c>
      <c r="I4741">
        <v>0</v>
      </c>
      <c r="J4741">
        <v>3.4</v>
      </c>
      <c r="K4741">
        <f t="shared" si="366"/>
        <v>4</v>
      </c>
      <c r="L4741">
        <f t="shared" si="364"/>
        <v>0.50675000598011399</v>
      </c>
      <c r="M4741">
        <f t="shared" si="365"/>
        <v>7.1946911335231096</v>
      </c>
      <c r="N4741" s="10" t="str" cm="1">
        <f t="array" ref="N4741">_xlfn.IFS(AND(C4741&lt;=0, C4741-M4741&lt;=2), "escarcha",AND(C4741&lt;=0, C4741-M4741&gt;2), "helada negra", AND(C4741&gt;0, M4741+2&gt;C4741), "rocío", TRUE, "sin riesgo")</f>
        <v>rocío</v>
      </c>
      <c r="O4741">
        <f t="shared" si="367"/>
        <v>0.66369393096388185</v>
      </c>
      <c r="P4741">
        <f t="shared" si="368"/>
        <v>9.5101268926413791</v>
      </c>
      <c r="Q4741" s="10" t="str" cm="1">
        <f t="array" ref="Q4741">_xlfn.IFS(AND(D4741&lt;=0, D4741-P4741&lt;=2), "escarcha",AND(D4741&lt;=0, D4741-P4741&gt;2), "helada negra", AND(D4741&gt;0, P4741+2&gt;D4741), "rocío", TRUE, "sin riesgo")</f>
        <v>sin riesgo</v>
      </c>
    </row>
    <row r="4742" spans="1:17" x14ac:dyDescent="0.35">
      <c r="A4742" s="2">
        <v>45857</v>
      </c>
      <c r="B4742" s="3" t="s">
        <v>66</v>
      </c>
      <c r="C4742">
        <v>7.6</v>
      </c>
      <c r="D4742">
        <v>11.7</v>
      </c>
      <c r="E4742">
        <v>92.3</v>
      </c>
      <c r="F4742">
        <v>83</v>
      </c>
      <c r="G4742">
        <v>0</v>
      </c>
      <c r="H4742">
        <v>2.2999999999999998</v>
      </c>
      <c r="I4742">
        <v>0</v>
      </c>
      <c r="J4742">
        <v>3.8</v>
      </c>
      <c r="K4742">
        <f t="shared" si="366"/>
        <v>4.0999999999999996</v>
      </c>
      <c r="L4742">
        <f t="shared" si="364"/>
        <v>0.45430580997331638</v>
      </c>
      <c r="M4742">
        <f t="shared" si="365"/>
        <v>6.4304030363575668</v>
      </c>
      <c r="N4742" s="10" t="str" cm="1">
        <f t="array" ref="N4742">_xlfn.IFS(AND(C4742&lt;=0, C4742-M4742&lt;=2), "escarcha",AND(C4742&lt;=0, C4742-M4742&gt;2), "helada negra", AND(C4742&gt;0, M4742+2&gt;C4742), "rocío", TRUE, "sin riesgo")</f>
        <v>rocío</v>
      </c>
      <c r="O4742">
        <f t="shared" si="367"/>
        <v>0.62317226682695659</v>
      </c>
      <c r="P4742">
        <f t="shared" si="368"/>
        <v>8.9082062297402995</v>
      </c>
      <c r="Q4742" s="10" t="str" cm="1">
        <f t="array" ref="Q4742">_xlfn.IFS(AND(D4742&lt;=0, D4742-P4742&lt;=2), "escarcha",AND(D4742&lt;=0, D4742-P4742&gt;2), "helada negra", AND(D4742&gt;0, P4742+2&gt;D4742), "rocío", TRUE, "sin riesgo")</f>
        <v>sin riesgo</v>
      </c>
    </row>
    <row r="4743" spans="1:17" x14ac:dyDescent="0.35">
      <c r="A4743" s="2">
        <v>45857</v>
      </c>
      <c r="B4743" s="3" t="s">
        <v>67</v>
      </c>
      <c r="C4743">
        <v>5.8</v>
      </c>
      <c r="D4743">
        <v>10.8</v>
      </c>
      <c r="E4743">
        <v>93.2</v>
      </c>
      <c r="F4743">
        <v>85</v>
      </c>
      <c r="G4743">
        <v>0</v>
      </c>
      <c r="H4743">
        <v>1.9</v>
      </c>
      <c r="I4743">
        <v>0</v>
      </c>
      <c r="J4743">
        <v>2.9</v>
      </c>
      <c r="K4743">
        <f t="shared" si="366"/>
        <v>5.0000000000000009</v>
      </c>
      <c r="L4743">
        <f t="shared" si="364"/>
        <v>0.34038367619533649</v>
      </c>
      <c r="M4743">
        <f t="shared" si="365"/>
        <v>4.7861547582390811</v>
      </c>
      <c r="N4743" s="10" t="str" cm="1">
        <f t="array" ref="N4743">_xlfn.IFS(AND(C4743&lt;=0, C4743-M4743&lt;=2), "escarcha",AND(C4743&lt;=0, C4743-M4743&gt;2), "helada negra", AND(C4743&gt;0, M4743+2&gt;C4743), "rocío", TRUE, "sin riesgo")</f>
        <v>rocío</v>
      </c>
      <c r="O4743">
        <f t="shared" si="367"/>
        <v>0.58736288581896012</v>
      </c>
      <c r="P4743">
        <f t="shared" si="368"/>
        <v>8.3786662911503065</v>
      </c>
      <c r="Q4743" s="10" t="str" cm="1">
        <f t="array" ref="Q4743">_xlfn.IFS(AND(D4743&lt;=0, D4743-P4743&lt;=2), "escarcha",AND(D4743&lt;=0, D4743-P4743&gt;2), "helada negra", AND(D4743&gt;0, P4743+2&gt;D4743), "rocío", TRUE, "sin riesgo")</f>
        <v>sin riesgo</v>
      </c>
    </row>
    <row r="4744" spans="1:17" x14ac:dyDescent="0.35">
      <c r="A4744" s="2">
        <v>45857</v>
      </c>
      <c r="B4744" s="3" t="s">
        <v>68</v>
      </c>
      <c r="C4744">
        <v>5.7</v>
      </c>
      <c r="D4744">
        <v>10.4</v>
      </c>
      <c r="E4744">
        <v>94.2</v>
      </c>
      <c r="F4744">
        <v>87</v>
      </c>
      <c r="G4744">
        <v>0</v>
      </c>
      <c r="H4744">
        <v>2.2999999999999998</v>
      </c>
      <c r="I4744">
        <v>0</v>
      </c>
      <c r="J4744">
        <v>3.6</v>
      </c>
      <c r="K4744">
        <f t="shared" si="366"/>
        <v>4.7</v>
      </c>
      <c r="L4744">
        <f t="shared" si="364"/>
        <v>0.34413557893425989</v>
      </c>
      <c r="M4744">
        <f t="shared" si="365"/>
        <v>4.8399610729093601</v>
      </c>
      <c r="N4744" s="10" t="str" cm="1">
        <f t="array" ref="N4744">_xlfn.IFS(AND(C4744&lt;=0, C4744-M4744&lt;=2), "escarcha",AND(C4744&lt;=0, C4744-M4744&gt;2), "helada negra", AND(C4744&gt;0, M4744+2&gt;C4744), "rocío", TRUE, "sin riesgo")</f>
        <v>rocío</v>
      </c>
      <c r="O4744">
        <f t="shared" si="367"/>
        <v>0.58398603872709842</v>
      </c>
      <c r="P4744">
        <f t="shared" si="368"/>
        <v>8.3288451717008147</v>
      </c>
      <c r="Q4744" s="10" t="str" cm="1">
        <f t="array" ref="Q4744">_xlfn.IFS(AND(D4744&lt;=0, D4744-P4744&lt;=2), "escarcha",AND(D4744&lt;=0, D4744-P4744&gt;2), "helada negra", AND(D4744&gt;0, P4744+2&gt;D4744), "rocío", TRUE, "sin riesgo")</f>
        <v>sin riesgo</v>
      </c>
    </row>
    <row r="4745" spans="1:17" x14ac:dyDescent="0.35">
      <c r="A4745" s="2">
        <v>45857</v>
      </c>
      <c r="B4745" s="3" t="s">
        <v>69</v>
      </c>
      <c r="C4745">
        <v>5</v>
      </c>
      <c r="D4745">
        <v>9.6999999999999993</v>
      </c>
      <c r="E4745">
        <v>94.8</v>
      </c>
      <c r="F4745">
        <v>89</v>
      </c>
      <c r="G4745">
        <v>0</v>
      </c>
      <c r="H4745">
        <v>1.3</v>
      </c>
      <c r="I4745">
        <v>0</v>
      </c>
      <c r="J4745">
        <v>2.9</v>
      </c>
      <c r="K4745">
        <f t="shared" si="366"/>
        <v>4.6999999999999993</v>
      </c>
      <c r="L4745">
        <f t="shared" si="364"/>
        <v>0.30188466110549234</v>
      </c>
      <c r="M4745">
        <f t="shared" si="365"/>
        <v>4.2353841442333229</v>
      </c>
      <c r="N4745" s="10" t="str" cm="1">
        <f t="array" ref="N4745">_xlfn.IFS(AND(C4745&lt;=0, C4745-M4745&lt;=2), "escarcha",AND(C4745&lt;=0, C4745-M4745&gt;2), "helada negra", AND(C4745&gt;0, M4745+2&gt;C4745), "rocío", TRUE, "sin riesgo")</f>
        <v>rocío</v>
      </c>
      <c r="O4745">
        <f t="shared" si="367"/>
        <v>0.55990244234973019</v>
      </c>
      <c r="P4745">
        <f t="shared" si="368"/>
        <v>7.9740938561276771</v>
      </c>
      <c r="Q4745" s="10" t="str" cm="1">
        <f t="array" ref="Q4745">_xlfn.IFS(AND(D4745&lt;=0, D4745-P4745&lt;=2), "escarcha",AND(D4745&lt;=0, D4745-P4745&gt;2), "helada negra", AND(D4745&gt;0, P4745+2&gt;D4745), "rocío", TRUE, "sin riesgo")</f>
        <v>rocío</v>
      </c>
    </row>
    <row r="4746" spans="1:17" x14ac:dyDescent="0.35">
      <c r="A4746" s="2">
        <v>45857</v>
      </c>
      <c r="B4746" s="3" t="s">
        <v>70</v>
      </c>
      <c r="C4746">
        <v>4.3</v>
      </c>
      <c r="D4746">
        <v>9.6999999999999993</v>
      </c>
      <c r="E4746">
        <v>94.9</v>
      </c>
      <c r="F4746">
        <v>90</v>
      </c>
      <c r="G4746">
        <v>0</v>
      </c>
      <c r="H4746">
        <v>3.4</v>
      </c>
      <c r="I4746">
        <v>0</v>
      </c>
      <c r="J4746">
        <v>5.2</v>
      </c>
      <c r="K4746">
        <f t="shared" si="366"/>
        <v>5.3999999999999995</v>
      </c>
      <c r="L4746">
        <f t="shared" si="364"/>
        <v>0.25406372420448692</v>
      </c>
      <c r="M4746">
        <f t="shared" si="365"/>
        <v>3.5546528149261039</v>
      </c>
      <c r="N4746" s="10" t="str" cm="1">
        <f t="array" ref="N4746">_xlfn.IFS(AND(C4746&lt;=0, C4746-M4746&lt;=2), "escarcha",AND(C4746&lt;=0, C4746-M4746&gt;2), "helada negra", AND(C4746&gt;0, M4746+2&gt;C4746), "rocío", TRUE, "sin riesgo")</f>
        <v>rocío</v>
      </c>
      <c r="O4746">
        <f t="shared" si="367"/>
        <v>0.57107574294785546</v>
      </c>
      <c r="P4746">
        <f t="shared" si="368"/>
        <v>8.1385519528534633</v>
      </c>
      <c r="Q4746" s="10" t="str" cm="1">
        <f t="array" ref="Q4746">_xlfn.IFS(AND(D4746&lt;=0, D4746-P4746&lt;=2), "escarcha",AND(D4746&lt;=0, D4746-P4746&gt;2), "helada negra", AND(D4746&gt;0, P4746+2&gt;D4746), "rocío", TRUE, "sin riesgo")</f>
        <v>rocío</v>
      </c>
    </row>
    <row r="4747" spans="1:17" x14ac:dyDescent="0.35">
      <c r="A4747" s="2">
        <v>45857</v>
      </c>
      <c r="B4747" s="3" t="s">
        <v>71</v>
      </c>
      <c r="C4747">
        <v>4.5</v>
      </c>
      <c r="D4747">
        <v>9.6999999999999993</v>
      </c>
      <c r="E4747">
        <v>95.1</v>
      </c>
      <c r="F4747">
        <v>90</v>
      </c>
      <c r="G4747">
        <v>1</v>
      </c>
      <c r="H4747">
        <v>3.3</v>
      </c>
      <c r="I4747">
        <v>4</v>
      </c>
      <c r="J4747">
        <v>3.6</v>
      </c>
      <c r="K4747">
        <f t="shared" si="366"/>
        <v>5.1999999999999993</v>
      </c>
      <c r="L4747">
        <f t="shared" si="364"/>
        <v>0.27016154675304072</v>
      </c>
      <c r="M4747">
        <f t="shared" si="365"/>
        <v>3.7833865466246688</v>
      </c>
      <c r="N4747" s="10" t="str" cm="1">
        <f t="array" ref="N4747">_xlfn.IFS(AND(C4747&lt;=0, C4747-M4747&lt;=2), "escarcha",AND(C4747&lt;=0, C4747-M4747&gt;2), "helada negra", AND(C4747&gt;0, M4747+2&gt;C4747), "rocío", TRUE, "sin riesgo")</f>
        <v>rocío</v>
      </c>
      <c r="O4747">
        <f t="shared" si="367"/>
        <v>0.57107574294785546</v>
      </c>
      <c r="P4747">
        <f t="shared" si="368"/>
        <v>8.1385519528534633</v>
      </c>
      <c r="Q4747" s="10" t="str" cm="1">
        <f t="array" ref="Q4747">_xlfn.IFS(AND(D4747&lt;=0, D4747-P4747&lt;=2), "escarcha",AND(D4747&lt;=0, D4747-P4747&gt;2), "helada negra", AND(D4747&gt;0, P4747+2&gt;D4747), "rocío", TRUE, "sin riesgo")</f>
        <v>rocío</v>
      </c>
    </row>
    <row r="4748" spans="1:17" x14ac:dyDescent="0.35">
      <c r="A4748" s="2">
        <v>45857</v>
      </c>
      <c r="B4748" s="3" t="s">
        <v>72</v>
      </c>
      <c r="C4748">
        <v>5.2</v>
      </c>
      <c r="D4748">
        <v>10.5</v>
      </c>
      <c r="E4748">
        <v>95.5</v>
      </c>
      <c r="F4748">
        <v>87</v>
      </c>
      <c r="G4748">
        <v>0</v>
      </c>
      <c r="H4748">
        <v>0.1</v>
      </c>
      <c r="I4748">
        <v>0</v>
      </c>
      <c r="J4748">
        <v>1</v>
      </c>
      <c r="K4748">
        <f t="shared" si="366"/>
        <v>5.3</v>
      </c>
      <c r="L4748">
        <f t="shared" si="364"/>
        <v>0.3231552235997856</v>
      </c>
      <c r="M4748">
        <f t="shared" si="365"/>
        <v>4.539379849877065</v>
      </c>
      <c r="N4748" s="10" t="str" cm="1">
        <f t="array" ref="N4748">_xlfn.IFS(AND(C4748&lt;=0, C4748-M4748&lt;=2), "escarcha",AND(C4748&lt;=0, C4748-M4748&gt;2), "helada negra", AND(C4748&gt;0, M4748+2&gt;C4748), "rocío", TRUE, "sin riesgo")</f>
        <v>rocío</v>
      </c>
      <c r="O4748">
        <f t="shared" si="367"/>
        <v>0.59065234459360449</v>
      </c>
      <c r="P4748">
        <f t="shared" si="368"/>
        <v>8.4272170988871871</v>
      </c>
      <c r="Q4748" s="10" t="str" cm="1">
        <f t="array" ref="Q4748">_xlfn.IFS(AND(D4748&lt;=0, D4748-P4748&lt;=2), "escarcha",AND(D4748&lt;=0, D4748-P4748&gt;2), "helada negra", AND(D4748&gt;0, P4748+2&gt;D4748), "rocío", TRUE, "sin riesgo")</f>
        <v>sin riesgo</v>
      </c>
    </row>
    <row r="4749" spans="1:17" x14ac:dyDescent="0.35">
      <c r="A4749" s="2">
        <v>45857</v>
      </c>
      <c r="B4749" s="3" t="s">
        <v>73</v>
      </c>
      <c r="C4749">
        <v>4.8</v>
      </c>
      <c r="D4749">
        <v>8.8000000000000007</v>
      </c>
      <c r="E4749">
        <v>95.8</v>
      </c>
      <c r="F4749">
        <v>93</v>
      </c>
      <c r="G4749">
        <v>0</v>
      </c>
      <c r="H4749">
        <v>0</v>
      </c>
      <c r="I4749">
        <v>0</v>
      </c>
      <c r="J4749">
        <v>0.4</v>
      </c>
      <c r="K4749">
        <f t="shared" si="366"/>
        <v>4.0000000000000009</v>
      </c>
      <c r="L4749">
        <f t="shared" si="364"/>
        <v>0.29844175657426247</v>
      </c>
      <c r="M4749">
        <f t="shared" si="365"/>
        <v>4.1862488498158745</v>
      </c>
      <c r="N4749" s="10" t="str" cm="1">
        <f t="array" ref="N4749">_xlfn.IFS(AND(C4749&lt;=0, C4749-M4749&lt;=2), "escarcha",AND(C4749&lt;=0, C4749-M4749&gt;2), "helada negra", AND(C4749&gt;0, M4749+2&gt;C4749), "rocío", TRUE, "sin riesgo")</f>
        <v>rocío</v>
      </c>
      <c r="O4749">
        <f t="shared" si="367"/>
        <v>0.54329652444597787</v>
      </c>
      <c r="P4749">
        <f t="shared" si="368"/>
        <v>7.7300713883904848</v>
      </c>
      <c r="Q4749" s="10" t="str" cm="1">
        <f t="array" ref="Q4749">_xlfn.IFS(AND(D4749&lt;=0, D4749-P4749&lt;=2), "escarcha",AND(D4749&lt;=0, D4749-P4749&gt;2), "helada negra", AND(D4749&gt;0, P4749+2&gt;D4749), "rocío", TRUE, "sin riesgo")</f>
        <v>rocío</v>
      </c>
    </row>
    <row r="4750" spans="1:17" x14ac:dyDescent="0.35">
      <c r="A4750" s="2">
        <v>45857</v>
      </c>
      <c r="B4750" s="3" t="s">
        <v>74</v>
      </c>
      <c r="C4750">
        <v>3.2</v>
      </c>
      <c r="D4750">
        <v>10.4</v>
      </c>
      <c r="E4750">
        <v>95.7</v>
      </c>
      <c r="F4750">
        <v>88</v>
      </c>
      <c r="G4750">
        <v>0</v>
      </c>
      <c r="H4750">
        <v>1.7</v>
      </c>
      <c r="I4750">
        <v>0</v>
      </c>
      <c r="J4750">
        <v>3.6</v>
      </c>
      <c r="K4750">
        <f t="shared" si="366"/>
        <v>7.2</v>
      </c>
      <c r="L4750">
        <f t="shared" si="364"/>
        <v>0.18509294677880953</v>
      </c>
      <c r="M4750">
        <f t="shared" si="365"/>
        <v>2.5794282990065041</v>
      </c>
      <c r="N4750" s="10" t="str" cm="1">
        <f t="array" ref="N4750">_xlfn.IFS(AND(C4750&lt;=0, C4750-M4750&lt;=2), "escarcha",AND(C4750&lt;=0, C4750-M4750&gt;2), "helada negra", AND(C4750&gt;0, M4750+2&gt;C4750), "rocío", TRUE, "sin riesgo")</f>
        <v>rocío</v>
      </c>
      <c r="O4750">
        <f t="shared" si="367"/>
        <v>0.59541473455072125</v>
      </c>
      <c r="P4750">
        <f t="shared" si="368"/>
        <v>8.4975408871996123</v>
      </c>
      <c r="Q4750" s="10" t="str" cm="1">
        <f t="array" ref="Q4750">_xlfn.IFS(AND(D4750&lt;=0, D4750-P4750&lt;=2), "escarcha",AND(D4750&lt;=0, D4750-P4750&gt;2), "helada negra", AND(D4750&gt;0, P4750+2&gt;D4750), "rocío", TRUE, "sin riesgo")</f>
        <v>rocío</v>
      </c>
    </row>
    <row r="4751" spans="1:17" x14ac:dyDescent="0.35">
      <c r="A4751" s="2">
        <v>45857</v>
      </c>
      <c r="B4751" s="3" t="s">
        <v>75</v>
      </c>
      <c r="C4751">
        <v>3.1</v>
      </c>
      <c r="D4751">
        <v>9</v>
      </c>
      <c r="E4751">
        <v>96</v>
      </c>
      <c r="F4751">
        <v>93</v>
      </c>
      <c r="G4751">
        <v>0</v>
      </c>
      <c r="H4751">
        <v>2.1</v>
      </c>
      <c r="I4751">
        <v>0</v>
      </c>
      <c r="J4751">
        <v>3.8</v>
      </c>
      <c r="K4751">
        <f t="shared" si="366"/>
        <v>5.9</v>
      </c>
      <c r="L4751">
        <f t="shared" si="364"/>
        <v>0.18115533545455592</v>
      </c>
      <c r="M4751">
        <f t="shared" si="365"/>
        <v>2.5239844527142581</v>
      </c>
      <c r="N4751" s="10" t="str" cm="1">
        <f t="array" ref="N4751">_xlfn.IFS(AND(C4751&lt;=0, C4751-M4751&lt;=2), "escarcha",AND(C4751&lt;=0, C4751-M4751&gt;2), "helada negra", AND(C4751&gt;0, M4751+2&gt;C4751), "rocío", TRUE, "sin riesgo")</f>
        <v>rocío</v>
      </c>
      <c r="O4751">
        <f t="shared" si="367"/>
        <v>0.55679369377046539</v>
      </c>
      <c r="P4751">
        <f t="shared" si="368"/>
        <v>7.9283749508338097</v>
      </c>
      <c r="Q4751" s="10" t="str" cm="1">
        <f t="array" ref="Q4751">_xlfn.IFS(AND(D4751&lt;=0, D4751-P4751&lt;=2), "escarcha",AND(D4751&lt;=0, D4751-P4751&gt;2), "helada negra", AND(D4751&gt;0, P4751+2&gt;D4751), "rocío", TRUE, "sin riesgo")</f>
        <v>rocío</v>
      </c>
    </row>
    <row r="4752" spans="1:17" x14ac:dyDescent="0.35">
      <c r="A4752" s="2">
        <v>45857</v>
      </c>
      <c r="B4752" s="3" t="s">
        <v>76</v>
      </c>
      <c r="C4752">
        <v>3</v>
      </c>
      <c r="D4752">
        <v>9.6</v>
      </c>
      <c r="E4752">
        <v>96.3</v>
      </c>
      <c r="F4752">
        <v>93</v>
      </c>
      <c r="G4752">
        <v>0</v>
      </c>
      <c r="H4752">
        <v>0.2</v>
      </c>
      <c r="I4752">
        <v>0</v>
      </c>
      <c r="J4752">
        <v>1.6</v>
      </c>
      <c r="K4752">
        <f t="shared" si="366"/>
        <v>6.6</v>
      </c>
      <c r="L4752">
        <f t="shared" si="364"/>
        <v>0.17720221345328321</v>
      </c>
      <c r="M4752">
        <f t="shared" si="365"/>
        <v>2.4683473802575433</v>
      </c>
      <c r="N4752" s="10" t="str" cm="1">
        <f t="array" ref="N4752">_xlfn.IFS(AND(C4752&lt;=0, C4752-M4752&lt;=2), "escarcha",AND(C4752&lt;=0, C4752-M4752&gt;2), "helada negra", AND(C4752&gt;0, M4752+2&gt;C4752), "rocío", TRUE, "sin riesgo")</f>
        <v>rocío</v>
      </c>
      <c r="O4752">
        <f t="shared" si="367"/>
        <v>0.59715698290930641</v>
      </c>
      <c r="P4752">
        <f t="shared" si="368"/>
        <v>8.5232776095368692</v>
      </c>
      <c r="Q4752" s="10" t="str" cm="1">
        <f t="array" ref="Q4752">_xlfn.IFS(AND(D4752&lt;=0, D4752-P4752&lt;=2), "escarcha",AND(D4752&lt;=0, D4752-P4752&gt;2), "helada negra", AND(D4752&gt;0, P4752+2&gt;D4752), "rocío", TRUE, "sin riesgo")</f>
        <v>rocío</v>
      </c>
    </row>
    <row r="4753" spans="1:17" x14ac:dyDescent="0.35">
      <c r="A4753" s="2">
        <v>45857</v>
      </c>
      <c r="B4753" s="3" t="s">
        <v>77</v>
      </c>
      <c r="C4753">
        <v>4</v>
      </c>
      <c r="D4753">
        <v>11.9</v>
      </c>
      <c r="E4753">
        <v>96.4</v>
      </c>
      <c r="F4753">
        <v>86</v>
      </c>
      <c r="G4753">
        <v>0</v>
      </c>
      <c r="H4753">
        <v>0</v>
      </c>
      <c r="I4753">
        <v>0</v>
      </c>
      <c r="J4753">
        <v>0</v>
      </c>
      <c r="K4753">
        <f t="shared" si="366"/>
        <v>7.9</v>
      </c>
      <c r="L4753">
        <f t="shared" si="364"/>
        <v>0.24871490163877136</v>
      </c>
      <c r="M4753">
        <f t="shared" si="365"/>
        <v>3.4787452756508843</v>
      </c>
      <c r="N4753" s="10" t="str" cm="1">
        <f t="array" ref="N4753">_xlfn.IFS(AND(C4753&lt;=0, C4753-M4753&lt;=2), "escarcha",AND(C4753&lt;=0, C4753-M4753&gt;2), "helada negra", AND(C4753&gt;0, M4753+2&gt;C4753), "rocío", TRUE, "sin riesgo")</f>
        <v>rocío</v>
      </c>
      <c r="O4753">
        <f t="shared" si="367"/>
        <v>0.67187068522423021</v>
      </c>
      <c r="P4753">
        <f t="shared" si="368"/>
        <v>9.6319356919302006</v>
      </c>
      <c r="Q4753" s="10" t="str" cm="1">
        <f t="array" ref="Q4753">_xlfn.IFS(AND(D4753&lt;=0, D4753-P4753&lt;=2), "escarcha",AND(D4753&lt;=0, D4753-P4753&gt;2), "helada negra", AND(D4753&gt;0, P4753+2&gt;D4753), "rocío", TRUE, "sin riesgo")</f>
        <v>sin riesgo</v>
      </c>
    </row>
    <row r="4754" spans="1:17" x14ac:dyDescent="0.35">
      <c r="A4754" s="2">
        <v>45857</v>
      </c>
      <c r="B4754" s="3" t="s">
        <v>78</v>
      </c>
      <c r="C4754">
        <v>6.7</v>
      </c>
      <c r="D4754">
        <v>13.5</v>
      </c>
      <c r="E4754">
        <v>96.9</v>
      </c>
      <c r="F4754">
        <v>82</v>
      </c>
      <c r="G4754">
        <v>0</v>
      </c>
      <c r="H4754">
        <v>0.4</v>
      </c>
      <c r="I4754">
        <v>0</v>
      </c>
      <c r="J4754">
        <v>0.9</v>
      </c>
      <c r="K4754">
        <f t="shared" si="366"/>
        <v>6.8</v>
      </c>
      <c r="L4754">
        <f t="shared" si="364"/>
        <v>0.441351088334272</v>
      </c>
      <c r="M4754">
        <f t="shared" si="365"/>
        <v>6.242327753562293</v>
      </c>
      <c r="N4754" s="10" t="str" cm="1">
        <f t="array" ref="N4754">_xlfn.IFS(AND(C4754&lt;=0, C4754-M4754&lt;=2), "escarcha",AND(C4754&lt;=0, C4754-M4754&gt;2), "helada negra", AND(C4754&gt;0, M4754+2&gt;C4754), "rocío", TRUE, "sin riesgo")</f>
        <v>rocío</v>
      </c>
      <c r="O4754">
        <f t="shared" si="367"/>
        <v>0.7290360028837084</v>
      </c>
      <c r="P4754">
        <f t="shared" si="368"/>
        <v>10.486818637344246</v>
      </c>
      <c r="Q4754" s="10" t="str" cm="1">
        <f t="array" ref="Q4754">_xlfn.IFS(AND(D4754&lt;=0, D4754-P4754&lt;=2), "escarcha",AND(D4754&lt;=0, D4754-P4754&gt;2), "helada negra", AND(D4754&gt;0, P4754+2&gt;D4754), "rocío", TRUE, "sin riesgo")</f>
        <v>sin riesgo</v>
      </c>
    </row>
    <row r="4755" spans="1:17" x14ac:dyDescent="0.35">
      <c r="A4755" s="2">
        <v>45857</v>
      </c>
      <c r="B4755" s="3" t="s">
        <v>79</v>
      </c>
      <c r="C4755">
        <v>9.4</v>
      </c>
      <c r="D4755">
        <v>14.2</v>
      </c>
      <c r="E4755">
        <v>96.9</v>
      </c>
      <c r="F4755">
        <v>82</v>
      </c>
      <c r="G4755">
        <v>0</v>
      </c>
      <c r="H4755">
        <v>1.5</v>
      </c>
      <c r="I4755">
        <v>0</v>
      </c>
      <c r="J4755">
        <v>3.1</v>
      </c>
      <c r="K4755">
        <f t="shared" si="366"/>
        <v>4.7999999999999989</v>
      </c>
      <c r="L4755">
        <f t="shared" si="364"/>
        <v>0.62480389795378855</v>
      </c>
      <c r="M4755">
        <f t="shared" si="365"/>
        <v>8.9323875117188329</v>
      </c>
      <c r="N4755" s="10" t="str" cm="1">
        <f t="array" ref="N4755">_xlfn.IFS(AND(C4755&lt;=0, C4755-M4755&lt;=2), "escarcha",AND(C4755&lt;=0, C4755-M4755&gt;2), "helada negra", AND(C4755&gt;0, M4755+2&gt;C4755), "rocío", TRUE, "sin riesgo")</f>
        <v>rocío</v>
      </c>
      <c r="O4755">
        <f t="shared" si="367"/>
        <v>0.7744731788317516</v>
      </c>
      <c r="P4755">
        <f t="shared" si="368"/>
        <v>11.170449647117861</v>
      </c>
      <c r="Q4755" s="10" t="str" cm="1">
        <f t="array" ref="Q4755">_xlfn.IFS(AND(D4755&lt;=0, D4755-P4755&lt;=2), "escarcha",AND(D4755&lt;=0, D4755-P4755&gt;2), "helada negra", AND(D4755&gt;0, P4755+2&gt;D4755), "rocío", TRUE, "sin riesgo")</f>
        <v>sin riesgo</v>
      </c>
    </row>
    <row r="4756" spans="1:17" x14ac:dyDescent="0.35">
      <c r="A4756" s="2">
        <v>45857</v>
      </c>
      <c r="B4756" s="3" t="s">
        <v>80</v>
      </c>
      <c r="C4756">
        <v>13.9</v>
      </c>
      <c r="D4756">
        <v>14.8</v>
      </c>
      <c r="E4756">
        <v>89.4</v>
      </c>
      <c r="F4756">
        <v>78</v>
      </c>
      <c r="G4756">
        <v>0</v>
      </c>
      <c r="H4756">
        <v>5.9</v>
      </c>
      <c r="I4756">
        <v>0</v>
      </c>
      <c r="J4756">
        <v>9.6</v>
      </c>
      <c r="K4756">
        <f t="shared" si="366"/>
        <v>0.90000000000000036</v>
      </c>
      <c r="L4756">
        <f t="shared" si="364"/>
        <v>0.84143185370675044</v>
      </c>
      <c r="M4756">
        <f t="shared" si="365"/>
        <v>12.184631774504638</v>
      </c>
      <c r="N4756" s="10" t="str" cm="1">
        <f t="array" ref="N4756">_xlfn.IFS(AND(C4756&lt;=0, C4756-M4756&lt;=2), "escarcha",AND(C4756&lt;=0, C4756-M4756&gt;2), "helada negra", AND(C4756&gt;0, M4756+2&gt;C4756), "rocío", TRUE, "sin riesgo")</f>
        <v>rocío</v>
      </c>
      <c r="O4756">
        <f t="shared" si="367"/>
        <v>0.7632125469999802</v>
      </c>
      <c r="P4756">
        <f t="shared" si="368"/>
        <v>11.000682931148733</v>
      </c>
      <c r="Q4756" s="10" t="str" cm="1">
        <f t="array" ref="Q4756">_xlfn.IFS(AND(D4756&lt;=0, D4756-P4756&lt;=2), "escarcha",AND(D4756&lt;=0, D4756-P4756&gt;2), "helada negra", AND(D4756&gt;0, P4756+2&gt;D4756), "rocío", TRUE, "sin riesgo")</f>
        <v>sin riesgo</v>
      </c>
    </row>
    <row r="4757" spans="1:17" x14ac:dyDescent="0.35">
      <c r="A4757" s="2">
        <v>45857</v>
      </c>
      <c r="B4757" s="3" t="s">
        <v>81</v>
      </c>
      <c r="C4757">
        <v>16.899999999999999</v>
      </c>
      <c r="D4757">
        <v>16.100000000000001</v>
      </c>
      <c r="E4757">
        <v>71.5</v>
      </c>
      <c r="F4757">
        <v>68</v>
      </c>
      <c r="G4757">
        <v>4</v>
      </c>
      <c r="H4757">
        <v>5.7</v>
      </c>
      <c r="I4757">
        <v>9</v>
      </c>
      <c r="J4757">
        <v>8.8000000000000007</v>
      </c>
      <c r="K4757">
        <f t="shared" si="366"/>
        <v>0.79999999999999716</v>
      </c>
      <c r="L4757">
        <f t="shared" si="364"/>
        <v>0.81041669973556807</v>
      </c>
      <c r="M4757">
        <f t="shared" si="365"/>
        <v>11.713859997983713</v>
      </c>
      <c r="N4757" s="10" t="str" cm="1">
        <f t="array" ref="N4757">_xlfn.IFS(AND(C4757&lt;=0, C4757-M4757&lt;=2), "escarcha",AND(C4757&lt;=0, C4757-M4757&gt;2), "helada negra", AND(C4757&gt;0, M4757+2&gt;C4757), "rocío", TRUE, "sin riesgo")</f>
        <v>sin riesgo</v>
      </c>
      <c r="O4757">
        <f t="shared" si="367"/>
        <v>0.70935372664344509</v>
      </c>
      <c r="P4757">
        <f t="shared" si="368"/>
        <v>10.191826368169465</v>
      </c>
      <c r="Q4757" s="10" t="str" cm="1">
        <f t="array" ref="Q4757">_xlfn.IFS(AND(D4757&lt;=0, D4757-P4757&lt;=2), "escarcha",AND(D4757&lt;=0, D4757-P4757&gt;2), "helada negra", AND(D4757&gt;0, P4757+2&gt;D4757), "rocío", TRUE, "sin riesgo")</f>
        <v>sin riesgo</v>
      </c>
    </row>
    <row r="4758" spans="1:17" x14ac:dyDescent="0.35">
      <c r="A4758" s="2">
        <v>45857</v>
      </c>
      <c r="B4758" s="3" t="s">
        <v>82</v>
      </c>
      <c r="C4758">
        <v>17</v>
      </c>
      <c r="D4758">
        <v>16.100000000000001</v>
      </c>
      <c r="E4758">
        <v>67.900000000000006</v>
      </c>
      <c r="F4758">
        <v>66</v>
      </c>
      <c r="G4758">
        <v>3</v>
      </c>
      <c r="H4758">
        <v>6</v>
      </c>
      <c r="I4758">
        <v>10</v>
      </c>
      <c r="J4758">
        <v>9.6999999999999993</v>
      </c>
      <c r="K4758">
        <f t="shared" si="366"/>
        <v>0.89999999999999858</v>
      </c>
      <c r="L4758">
        <f t="shared" si="364"/>
        <v>0.76509242910263209</v>
      </c>
      <c r="M4758">
        <f t="shared" si="365"/>
        <v>11.029008503586157</v>
      </c>
      <c r="N4758" s="10" t="str" cm="1">
        <f t="array" ref="N4758">_xlfn.IFS(AND(C4758&lt;=0, C4758-M4758&lt;=2), "escarcha",AND(C4758&lt;=0, C4758-M4758&gt;2), "helada negra", AND(C4758&gt;0, M4758+2&gt;C4758), "rocío", TRUE, "sin riesgo")</f>
        <v>sin riesgo</v>
      </c>
      <c r="O4758">
        <f t="shared" si="367"/>
        <v>0.67950076349376398</v>
      </c>
      <c r="P4758">
        <f t="shared" si="368"/>
        <v>9.7457067068136496</v>
      </c>
      <c r="Q4758" s="10" t="str" cm="1">
        <f t="array" ref="Q4758">_xlfn.IFS(AND(D4758&lt;=0, D4758-P4758&lt;=2), "escarcha",AND(D4758&lt;=0, D4758-P4758&gt;2), "helada negra", AND(D4758&gt;0, P4758+2&gt;D4758), "rocío", TRUE, "sin riesgo")</f>
        <v>sin riesgo</v>
      </c>
    </row>
    <row r="4759" spans="1:17" x14ac:dyDescent="0.35">
      <c r="A4759" s="2">
        <v>45857</v>
      </c>
      <c r="B4759" s="3" t="s">
        <v>83</v>
      </c>
      <c r="C4759">
        <v>18.8</v>
      </c>
      <c r="D4759">
        <v>17</v>
      </c>
      <c r="E4759">
        <v>65.400000000000006</v>
      </c>
      <c r="F4759">
        <v>62</v>
      </c>
      <c r="G4759">
        <v>3</v>
      </c>
      <c r="H4759">
        <v>2.5</v>
      </c>
      <c r="I4759">
        <v>11</v>
      </c>
      <c r="J4759">
        <v>5.8</v>
      </c>
      <c r="K4759">
        <f t="shared" si="366"/>
        <v>1.8000000000000007</v>
      </c>
      <c r="L4759">
        <f t="shared" si="364"/>
        <v>0.84081953351997474</v>
      </c>
      <c r="M4759">
        <f t="shared" si="365"/>
        <v>12.175320673822062</v>
      </c>
      <c r="N4759" s="10" t="str" cm="1">
        <f t="array" ref="N4759">_xlfn.IFS(AND(C4759&lt;=0, C4759-M4759&lt;=2), "escarcha",AND(C4759&lt;=0, C4759-M4759&gt;2), "helada negra", AND(C4759&gt;0, M4759+2&gt;C4759), "rocío", TRUE, "sin riesgo")</f>
        <v>sin riesgo</v>
      </c>
      <c r="O4759">
        <f t="shared" si="367"/>
        <v>0.67419077958307316</v>
      </c>
      <c r="P4759">
        <f t="shared" si="368"/>
        <v>9.6665194528004896</v>
      </c>
      <c r="Q4759" s="10" t="str" cm="1">
        <f t="array" ref="Q4759">_xlfn.IFS(AND(D4759&lt;=0, D4759-P4759&lt;=2), "escarcha",AND(D4759&lt;=0, D4759-P4759&gt;2), "helada negra", AND(D4759&gt;0, P4759+2&gt;D4759), "rocío", TRUE, "sin riesgo")</f>
        <v>sin riesgo</v>
      </c>
    </row>
    <row r="4760" spans="1:17" x14ac:dyDescent="0.35">
      <c r="A4760" s="2">
        <v>45857</v>
      </c>
      <c r="B4760" s="3" t="s">
        <v>84</v>
      </c>
      <c r="C4760">
        <v>18.600000000000001</v>
      </c>
      <c r="D4760">
        <v>17.5</v>
      </c>
      <c r="E4760">
        <v>59.7</v>
      </c>
      <c r="F4760">
        <v>58</v>
      </c>
      <c r="G4760">
        <v>6</v>
      </c>
      <c r="H4760">
        <v>4.2</v>
      </c>
      <c r="I4760">
        <v>13</v>
      </c>
      <c r="J4760">
        <v>7.3</v>
      </c>
      <c r="K4760">
        <f t="shared" si="366"/>
        <v>1.1000000000000014</v>
      </c>
      <c r="L4760">
        <f t="shared" si="364"/>
        <v>0.7371239197185222</v>
      </c>
      <c r="M4760">
        <f t="shared" si="365"/>
        <v>10.608237329356554</v>
      </c>
      <c r="N4760" s="10" t="str" cm="1">
        <f t="array" ref="N4760">_xlfn.IFS(AND(C4760&lt;=0, C4760-M4760&lt;=2), "escarcha",AND(C4760&lt;=0, C4760-M4760&gt;2), "helada negra", AND(C4760&gt;0, M4760+2&gt;C4760), "rocío", TRUE, "sin riesgo")</f>
        <v>sin riesgo</v>
      </c>
      <c r="O4760">
        <f t="shared" si="367"/>
        <v>0.63911215824989165</v>
      </c>
      <c r="P4760">
        <f t="shared" si="368"/>
        <v>9.1446393846581273</v>
      </c>
      <c r="Q4760" s="10" t="str" cm="1">
        <f t="array" ref="Q4760">_xlfn.IFS(AND(D4760&lt;=0, D4760-P4760&lt;=2), "escarcha",AND(D4760&lt;=0, D4760-P4760&gt;2), "helada negra", AND(D4760&gt;0, P4760+2&gt;D4760), "rocío", TRUE, "sin riesgo")</f>
        <v>sin riesgo</v>
      </c>
    </row>
    <row r="4761" spans="1:17" x14ac:dyDescent="0.35">
      <c r="A4761" s="2">
        <v>45857</v>
      </c>
      <c r="B4761" s="3" t="s">
        <v>85</v>
      </c>
      <c r="C4761">
        <v>19.399999999999999</v>
      </c>
      <c r="D4761">
        <v>19.100000000000001</v>
      </c>
      <c r="E4761">
        <v>56.9</v>
      </c>
      <c r="F4761">
        <v>55</v>
      </c>
      <c r="G4761">
        <v>6</v>
      </c>
      <c r="H4761">
        <v>2.9</v>
      </c>
      <c r="I4761">
        <v>9</v>
      </c>
      <c r="J4761">
        <v>8.4</v>
      </c>
      <c r="K4761">
        <f t="shared" si="366"/>
        <v>0.29999999999999716</v>
      </c>
      <c r="L4761">
        <f t="shared" si="364"/>
        <v>0.73899438239613691</v>
      </c>
      <c r="M4761">
        <f t="shared" si="365"/>
        <v>10.636333942132325</v>
      </c>
      <c r="N4761" s="10" t="str" cm="1">
        <f t="array" ref="N4761">_xlfn.IFS(AND(C4761&lt;=0, C4761-M4761&lt;=2), "escarcha",AND(C4761&lt;=0, C4761-M4761&gt;2), "helada negra", AND(C4761&gt;0, M4761+2&gt;C4761), "rocío", TRUE, "sin riesgo")</f>
        <v>sin riesgo</v>
      </c>
      <c r="O4761">
        <f t="shared" si="367"/>
        <v>0.68635274518166534</v>
      </c>
      <c r="P4761">
        <f t="shared" si="368"/>
        <v>9.847962985444493</v>
      </c>
      <c r="Q4761" s="10" t="str" cm="1">
        <f t="array" ref="Q4761">_xlfn.IFS(AND(D4761&lt;=0, D4761-P4761&lt;=2), "escarcha",AND(D4761&lt;=0, D4761-P4761&gt;2), "helada negra", AND(D4761&gt;0, P4761+2&gt;D4761), "rocío", TRUE, "sin riesgo")</f>
        <v>sin riesgo</v>
      </c>
    </row>
    <row r="4762" spans="1:17" x14ac:dyDescent="0.35">
      <c r="A4762" s="2">
        <v>45857</v>
      </c>
      <c r="B4762" s="3" t="s">
        <v>86</v>
      </c>
      <c r="C4762">
        <v>20</v>
      </c>
      <c r="D4762">
        <v>20.3</v>
      </c>
      <c r="E4762">
        <v>52.5</v>
      </c>
      <c r="F4762">
        <v>50</v>
      </c>
      <c r="G4762">
        <v>5</v>
      </c>
      <c r="H4762">
        <v>4.4000000000000004</v>
      </c>
      <c r="I4762">
        <v>10</v>
      </c>
      <c r="J4762">
        <v>10.3</v>
      </c>
      <c r="K4762">
        <f t="shared" si="366"/>
        <v>0.30000000000000071</v>
      </c>
      <c r="L4762">
        <f t="shared" si="364"/>
        <v>0.69574334857299069</v>
      </c>
      <c r="M4762">
        <f t="shared" si="365"/>
        <v>9.9882391128452959</v>
      </c>
      <c r="N4762" s="10" t="str" cm="1">
        <f t="array" ref="N4762">_xlfn.IFS(AND(C4762&lt;=0, C4762-M4762&lt;=2), "escarcha",AND(C4762&lt;=0, C4762-M4762&gt;2), "helada negra", AND(C4762&gt;0, M4762+2&gt;C4762), "rocío", TRUE, "sin riesgo")</f>
        <v>sin riesgo</v>
      </c>
      <c r="O4762">
        <f t="shared" si="367"/>
        <v>0.66550513203973594</v>
      </c>
      <c r="P4762">
        <f t="shared" si="368"/>
        <v>9.5370981594801822</v>
      </c>
      <c r="Q4762" s="10" t="str" cm="1">
        <f t="array" ref="Q4762">_xlfn.IFS(AND(D4762&lt;=0, D4762-P4762&lt;=2), "escarcha",AND(D4762&lt;=0, D4762-P4762&gt;2), "helada negra", AND(D4762&gt;0, P4762+2&gt;D4762), "rocío", TRUE, "sin riesgo")</f>
        <v>sin riesgo</v>
      </c>
    </row>
    <row r="4763" spans="1:17" x14ac:dyDescent="0.35">
      <c r="A4763" s="2">
        <v>45857</v>
      </c>
      <c r="B4763" s="3" t="s">
        <v>87</v>
      </c>
      <c r="C4763">
        <v>20.5</v>
      </c>
      <c r="D4763">
        <v>21</v>
      </c>
      <c r="E4763">
        <v>49.6</v>
      </c>
      <c r="F4763">
        <v>45</v>
      </c>
      <c r="G4763">
        <v>9</v>
      </c>
      <c r="H4763">
        <v>6.3</v>
      </c>
      <c r="I4763">
        <v>16</v>
      </c>
      <c r="J4763">
        <v>13.7</v>
      </c>
      <c r="K4763">
        <f t="shared" si="366"/>
        <v>0.5</v>
      </c>
      <c r="L4763">
        <f t="shared" si="364"/>
        <v>0.66981746037085466</v>
      </c>
      <c r="M4763">
        <f t="shared" si="365"/>
        <v>9.6013378321371476</v>
      </c>
      <c r="N4763" s="10" t="str" cm="1">
        <f t="array" ref="N4763">_xlfn.IFS(AND(C4763&lt;=0, C4763-M4763&lt;=2), "escarcha",AND(C4763&lt;=0, C4763-M4763&gt;2), "helada negra", AND(C4763&gt;0, M4763+2&gt;C4763), "rocío", TRUE, "sin riesgo")</f>
        <v>sin riesgo</v>
      </c>
      <c r="O4763">
        <f t="shared" si="367"/>
        <v>0.60326854980555844</v>
      </c>
      <c r="P4763">
        <f t="shared" si="368"/>
        <v>8.6136001366105504</v>
      </c>
      <c r="Q4763" s="10" t="str" cm="1">
        <f t="array" ref="Q4763">_xlfn.IFS(AND(D4763&lt;=0, D4763-P4763&lt;=2), "escarcha",AND(D4763&lt;=0, D4763-P4763&gt;2), "helada negra", AND(D4763&gt;0, P4763+2&gt;D4763), "rocío", TRUE, "sin riesgo")</f>
        <v>sin riesgo</v>
      </c>
    </row>
    <row r="4764" spans="1:17" x14ac:dyDescent="0.35">
      <c r="A4764" s="2">
        <v>45857</v>
      </c>
      <c r="B4764" s="3" t="s">
        <v>88</v>
      </c>
      <c r="C4764">
        <v>20.9</v>
      </c>
      <c r="D4764">
        <v>19.600000000000001</v>
      </c>
      <c r="E4764">
        <v>41.7</v>
      </c>
      <c r="F4764">
        <v>43</v>
      </c>
      <c r="G4764">
        <v>9</v>
      </c>
      <c r="H4764">
        <v>11.8</v>
      </c>
      <c r="I4764">
        <v>19</v>
      </c>
      <c r="J4764">
        <v>18.600000000000001</v>
      </c>
      <c r="K4764">
        <f t="shared" si="366"/>
        <v>1.2999999999999972</v>
      </c>
      <c r="L4764">
        <f t="shared" si="364"/>
        <v>0.52096063138224746</v>
      </c>
      <c r="M4764">
        <f t="shared" si="365"/>
        <v>7.4025947393135381</v>
      </c>
      <c r="N4764" s="10" t="str" cm="1">
        <f t="array" ref="N4764">_xlfn.IFS(AND(C4764&lt;=0, C4764-M4764&lt;=2), "escarcha",AND(C4764&lt;=0, C4764-M4764&gt;2), "helada negra", AND(C4764&gt;0, M4764+2&gt;C4764), "rocío", TRUE, "sin riesgo")</f>
        <v>sin riesgo</v>
      </c>
      <c r="O4764">
        <f t="shared" si="367"/>
        <v>0.47132843716815787</v>
      </c>
      <c r="P4764">
        <f t="shared" si="368"/>
        <v>6.677967626333527</v>
      </c>
      <c r="Q4764" s="10" t="str" cm="1">
        <f t="array" ref="Q4764">_xlfn.IFS(AND(D4764&lt;=0, D4764-P4764&lt;=2), "escarcha",AND(D4764&lt;=0, D4764-P4764&gt;2), "helada negra", AND(D4764&gt;0, P4764+2&gt;D4764), "rocío", TRUE, "sin riesgo")</f>
        <v>sin riesgo</v>
      </c>
    </row>
    <row r="4765" spans="1:17" x14ac:dyDescent="0.35">
      <c r="A4765" s="2">
        <v>45857</v>
      </c>
      <c r="B4765" s="3" t="s">
        <v>89</v>
      </c>
      <c r="C4765">
        <v>22.1</v>
      </c>
      <c r="D4765">
        <v>20.8</v>
      </c>
      <c r="E4765">
        <v>44.5</v>
      </c>
      <c r="F4765">
        <v>45</v>
      </c>
      <c r="G4765">
        <v>6</v>
      </c>
      <c r="H4765">
        <v>15.5</v>
      </c>
      <c r="I4765">
        <v>11</v>
      </c>
      <c r="J4765">
        <v>24.8</v>
      </c>
      <c r="K4765">
        <f t="shared" si="366"/>
        <v>1.3000000000000007</v>
      </c>
      <c r="L4765">
        <f t="shared" si="364"/>
        <v>0.6594013747613835</v>
      </c>
      <c r="M4765">
        <f t="shared" si="365"/>
        <v>9.4462278438909255</v>
      </c>
      <c r="N4765" s="10" t="str" cm="1">
        <f t="array" ref="N4765">_xlfn.IFS(AND(C4765&lt;=0, C4765-M4765&lt;=2), "escarcha",AND(C4765&lt;=0, C4765-M4765&gt;2), "helada negra", AND(C4765&gt;0, M4765+2&gt;C4765), "rocío", TRUE, "sin riesgo")</f>
        <v>sin riesgo</v>
      </c>
      <c r="O4765">
        <f t="shared" si="367"/>
        <v>0.59097077558332012</v>
      </c>
      <c r="P4765">
        <f t="shared" si="368"/>
        <v>8.4319179805028561</v>
      </c>
      <c r="Q4765" s="10" t="str" cm="1">
        <f t="array" ref="Q4765">_xlfn.IFS(AND(D4765&lt;=0, D4765-P4765&lt;=2), "escarcha",AND(D4765&lt;=0, D4765-P4765&gt;2), "helada negra", AND(D4765&gt;0, P4765+2&gt;D4765), "rocío", TRUE, "sin riesgo")</f>
        <v>sin riesgo</v>
      </c>
    </row>
    <row r="4766" spans="1:17" x14ac:dyDescent="0.35">
      <c r="A4766" s="2">
        <v>45857</v>
      </c>
      <c r="B4766" s="3" t="s">
        <v>90</v>
      </c>
      <c r="C4766">
        <v>23.1</v>
      </c>
      <c r="D4766">
        <v>21.3</v>
      </c>
      <c r="E4766">
        <v>42.3</v>
      </c>
      <c r="F4766">
        <v>45</v>
      </c>
      <c r="G4766">
        <v>9</v>
      </c>
      <c r="H4766">
        <v>19</v>
      </c>
      <c r="I4766">
        <v>19</v>
      </c>
      <c r="J4766">
        <v>26.3</v>
      </c>
      <c r="K4766">
        <f t="shared" si="366"/>
        <v>1.8000000000000007</v>
      </c>
      <c r="L4766">
        <f t="shared" si="364"/>
        <v>0.66940385429875449</v>
      </c>
      <c r="M4766">
        <f t="shared" si="365"/>
        <v>9.5951750295737366</v>
      </c>
      <c r="N4766" s="10" t="str" cm="1">
        <f t="array" ref="N4766">_xlfn.IFS(AND(C4766&lt;=0, C4766-M4766&lt;=2), "escarcha",AND(C4766&lt;=0, C4766-M4766&gt;2), "helada negra", AND(C4766&gt;0, M4766+2&gt;C4766), "rocío", TRUE, "sin riesgo")</f>
        <v>sin riesgo</v>
      </c>
      <c r="O4766">
        <f t="shared" si="367"/>
        <v>0.62168031921689615</v>
      </c>
      <c r="P4766">
        <f t="shared" si="368"/>
        <v>8.8860991629321457</v>
      </c>
      <c r="Q4766" s="10" t="str" cm="1">
        <f t="array" ref="Q4766">_xlfn.IFS(AND(D4766&lt;=0, D4766-P4766&lt;=2), "escarcha",AND(D4766&lt;=0, D4766-P4766&gt;2), "helada negra", AND(D4766&gt;0, P4766+2&gt;D4766), "rocío", TRUE, "sin riesgo")</f>
        <v>sin riesgo</v>
      </c>
    </row>
    <row r="4767" spans="1:17" x14ac:dyDescent="0.35">
      <c r="A4767" s="2">
        <v>45857</v>
      </c>
      <c r="B4767" s="3" t="s">
        <v>91</v>
      </c>
      <c r="C4767">
        <v>23</v>
      </c>
      <c r="D4767">
        <v>21.7</v>
      </c>
      <c r="E4767">
        <v>45.1</v>
      </c>
      <c r="F4767">
        <v>46</v>
      </c>
      <c r="G4767">
        <v>8</v>
      </c>
      <c r="H4767">
        <v>14.3</v>
      </c>
      <c r="I4767">
        <v>15</v>
      </c>
      <c r="J4767">
        <v>23.8</v>
      </c>
      <c r="K4767">
        <f t="shared" si="366"/>
        <v>1.3000000000000007</v>
      </c>
      <c r="L4767">
        <f t="shared" si="364"/>
        <v>0.72744909254580103</v>
      </c>
      <c r="M4767">
        <f t="shared" si="365"/>
        <v>10.463009013592504</v>
      </c>
      <c r="N4767" s="10" t="str" cm="1">
        <f t="array" ref="N4767">_xlfn.IFS(AND(C4767&lt;=0, C4767-M4767&lt;=2), "escarcha",AND(C4767&lt;=0, C4767-M4767&gt;2), "helada negra", AND(C4767&gt;0, M4767+2&gt;C4767), "rocío", TRUE, "sin riesgo")</f>
        <v>sin riesgo</v>
      </c>
      <c r="O4767">
        <f t="shared" si="367"/>
        <v>0.6681433416485445</v>
      </c>
      <c r="P4767">
        <f t="shared" si="368"/>
        <v>9.5763950256833361</v>
      </c>
      <c r="Q4767" s="10" t="str" cm="1">
        <f t="array" ref="Q4767">_xlfn.IFS(AND(D4767&lt;=0, D4767-P4767&lt;=2), "escarcha",AND(D4767&lt;=0, D4767-P4767&gt;2), "helada negra", AND(D4767&gt;0, P4767+2&gt;D4767), "rocío", TRUE, "sin riesgo")</f>
        <v>sin riesgo</v>
      </c>
    </row>
    <row r="4768" spans="1:17" x14ac:dyDescent="0.35">
      <c r="A4768" s="2">
        <v>45857</v>
      </c>
      <c r="B4768" s="3" t="s">
        <v>92</v>
      </c>
      <c r="C4768">
        <v>22.3</v>
      </c>
      <c r="D4768">
        <v>22</v>
      </c>
      <c r="E4768">
        <v>45.7</v>
      </c>
      <c r="F4768">
        <v>45</v>
      </c>
      <c r="G4768">
        <v>8</v>
      </c>
      <c r="H4768">
        <v>14.2</v>
      </c>
      <c r="I4768">
        <v>17</v>
      </c>
      <c r="J4768">
        <v>20.8</v>
      </c>
      <c r="K4768">
        <f t="shared" si="366"/>
        <v>0.30000000000000071</v>
      </c>
      <c r="L4768">
        <f t="shared" ref="L4768:L4831" si="369">(LN(E4768/100))+((17.625*C4768)/(243.04+C4768))</f>
        <v>0.69818800487958133</v>
      </c>
      <c r="M4768">
        <f t="shared" ref="M4768:M4831" si="370">(243.04*L4768)/(17.625-L4768)</f>
        <v>10.024782738465472</v>
      </c>
      <c r="N4768" s="10" t="str" cm="1">
        <f t="array" ref="N4768">_xlfn.IFS(AND(C4768&lt;=0, C4768-M4768&lt;=2), "escarcha",AND(C4768&lt;=0, C4768-M4768&gt;2), "helada negra", AND(C4768&gt;0, M4768+2&gt;C4768), "rocío", TRUE, "sin riesgo")</f>
        <v>sin riesgo</v>
      </c>
      <c r="O4768">
        <f t="shared" si="367"/>
        <v>0.66447902276804205</v>
      </c>
      <c r="P4768">
        <f t="shared" si="368"/>
        <v>9.5218172785103743</v>
      </c>
      <c r="Q4768" s="10" t="str" cm="1">
        <f t="array" ref="Q4768">_xlfn.IFS(AND(D4768&lt;=0, D4768-P4768&lt;=2), "escarcha",AND(D4768&lt;=0, D4768-P4768&gt;2), "helada negra", AND(D4768&gt;0, P4768+2&gt;D4768), "rocío", TRUE, "sin riesgo")</f>
        <v>sin riesgo</v>
      </c>
    </row>
    <row r="4769" spans="1:17" x14ac:dyDescent="0.35">
      <c r="A4769" s="2">
        <v>45857</v>
      </c>
      <c r="B4769" s="3" t="s">
        <v>93</v>
      </c>
      <c r="C4769">
        <v>22.7</v>
      </c>
      <c r="D4769">
        <v>21.7</v>
      </c>
      <c r="E4769">
        <v>45.5</v>
      </c>
      <c r="F4769">
        <v>45</v>
      </c>
      <c r="G4769">
        <v>9</v>
      </c>
      <c r="H4769">
        <v>11.3</v>
      </c>
      <c r="I4769">
        <v>16</v>
      </c>
      <c r="J4769">
        <v>19.600000000000001</v>
      </c>
      <c r="K4769">
        <f t="shared" si="366"/>
        <v>1</v>
      </c>
      <c r="L4769">
        <f t="shared" si="369"/>
        <v>0.71810208578050894</v>
      </c>
      <c r="M4769">
        <f t="shared" si="370"/>
        <v>10.32285945142598</v>
      </c>
      <c r="N4769" s="10" t="str" cm="1">
        <f t="array" ref="N4769">_xlfn.IFS(AND(C4769&lt;=0, C4769-M4769&lt;=2), "escarcha",AND(C4769&lt;=0, C4769-M4769&gt;2), "helada negra", AND(C4769&gt;0, M4769+2&gt;C4769), "rocío", TRUE, "sin riesgo")</f>
        <v>sin riesgo</v>
      </c>
      <c r="O4769">
        <f t="shared" si="367"/>
        <v>0.64616443492976916</v>
      </c>
      <c r="P4769">
        <f t="shared" si="368"/>
        <v>9.2493860172843654</v>
      </c>
      <c r="Q4769" s="10" t="str" cm="1">
        <f t="array" ref="Q4769">_xlfn.IFS(AND(D4769&lt;=0, D4769-P4769&lt;=2), "escarcha",AND(D4769&lt;=0, D4769-P4769&gt;2), "helada negra", AND(D4769&gt;0, P4769+2&gt;D4769), "rocío", TRUE, "sin riesgo")</f>
        <v>sin riesgo</v>
      </c>
    </row>
    <row r="4770" spans="1:17" x14ac:dyDescent="0.35">
      <c r="A4770" s="2">
        <v>45857</v>
      </c>
      <c r="B4770" s="3" t="s">
        <v>94</v>
      </c>
      <c r="C4770">
        <v>21.6</v>
      </c>
      <c r="D4770">
        <v>21</v>
      </c>
      <c r="E4770">
        <v>53</v>
      </c>
      <c r="F4770">
        <v>48</v>
      </c>
      <c r="G4770">
        <v>6</v>
      </c>
      <c r="H4770">
        <v>9.8000000000000007</v>
      </c>
      <c r="I4770">
        <v>10</v>
      </c>
      <c r="J4770">
        <v>16</v>
      </c>
      <c r="K4770">
        <f t="shared" si="366"/>
        <v>0.60000000000000142</v>
      </c>
      <c r="L4770">
        <f t="shared" si="369"/>
        <v>0.8036797686764855</v>
      </c>
      <c r="M4770">
        <f t="shared" si="370"/>
        <v>11.611831193571218</v>
      </c>
      <c r="N4770" s="10" t="str" cm="1">
        <f t="array" ref="N4770">_xlfn.IFS(AND(C4770&lt;=0, C4770-M4770&lt;=2), "escarcha",AND(C4770&lt;=0, C4770-M4770&gt;2), "helada negra", AND(C4770&gt;0, M4770+2&gt;C4770), "rocío", TRUE, "sin riesgo")</f>
        <v>sin riesgo</v>
      </c>
      <c r="O4770">
        <f t="shared" si="367"/>
        <v>0.66780707094312963</v>
      </c>
      <c r="P4770">
        <f t="shared" si="368"/>
        <v>9.5713855000083008</v>
      </c>
      <c r="Q4770" s="10" t="str" cm="1">
        <f t="array" ref="Q4770">_xlfn.IFS(AND(D4770&lt;=0, D4770-P4770&lt;=2), "escarcha",AND(D4770&lt;=0, D4770-P4770&gt;2), "helada negra", AND(D4770&gt;0, P4770+2&gt;D4770), "rocío", TRUE, "sin riesgo")</f>
        <v>sin riesgo</v>
      </c>
    </row>
    <row r="4771" spans="1:17" x14ac:dyDescent="0.35">
      <c r="A4771" s="2">
        <v>45857</v>
      </c>
      <c r="B4771" s="3" t="s">
        <v>95</v>
      </c>
      <c r="C4771">
        <v>20.7</v>
      </c>
      <c r="D4771">
        <v>20.3</v>
      </c>
      <c r="E4771">
        <v>55.1</v>
      </c>
      <c r="F4771">
        <v>53</v>
      </c>
      <c r="G4771">
        <v>5</v>
      </c>
      <c r="H4771">
        <v>8.9</v>
      </c>
      <c r="I4771">
        <v>13</v>
      </c>
      <c r="J4771">
        <v>13.5</v>
      </c>
      <c r="K4771">
        <f t="shared" si="366"/>
        <v>0.39999999999999858</v>
      </c>
      <c r="L4771">
        <f t="shared" si="369"/>
        <v>0.78730212060074634</v>
      </c>
      <c r="M4771">
        <f t="shared" si="370"/>
        <v>11.364137114309141</v>
      </c>
      <c r="N4771" s="10" t="str" cm="1">
        <f t="array" ref="N4771">_xlfn.IFS(AND(C4771&lt;=0, C4771-M4771&lt;=2), "escarcha",AND(C4771&lt;=0, C4771-M4771&gt;2), "helada negra", AND(C4771&gt;0, M4771+2&gt;C4771), "rocío", TRUE, "sin riesgo")</f>
        <v>sin riesgo</v>
      </c>
      <c r="O4771">
        <f t="shared" si="367"/>
        <v>0.72377404016371172</v>
      </c>
      <c r="P4771">
        <f t="shared" si="368"/>
        <v>10.407886572217178</v>
      </c>
      <c r="Q4771" s="10" t="str" cm="1">
        <f t="array" ref="Q4771">_xlfn.IFS(AND(D4771&lt;=0, D4771-P4771&lt;=2), "escarcha",AND(D4771&lt;=0, D4771-P4771&gt;2), "helada negra", AND(D4771&gt;0, P4771+2&gt;D4771), "rocío", TRUE, "sin riesgo")</f>
        <v>sin riesgo</v>
      </c>
    </row>
    <row r="4772" spans="1:17" x14ac:dyDescent="0.35">
      <c r="A4772" s="2">
        <v>45857</v>
      </c>
      <c r="B4772" s="3" t="s">
        <v>96</v>
      </c>
      <c r="C4772">
        <v>22.6</v>
      </c>
      <c r="D4772">
        <v>21.4</v>
      </c>
      <c r="E4772">
        <v>47.7</v>
      </c>
      <c r="F4772">
        <v>48</v>
      </c>
      <c r="G4772">
        <v>8</v>
      </c>
      <c r="H4772">
        <v>14.8</v>
      </c>
      <c r="I4772">
        <v>14</v>
      </c>
      <c r="J4772">
        <v>22.1</v>
      </c>
      <c r="K4772">
        <f t="shared" si="366"/>
        <v>1.2000000000000028</v>
      </c>
      <c r="L4772">
        <f t="shared" si="369"/>
        <v>0.75925300531081219</v>
      </c>
      <c r="M4772">
        <f t="shared" si="370"/>
        <v>10.941042247867561</v>
      </c>
      <c r="N4772" s="10" t="str" cm="1">
        <f t="array" ref="N4772">_xlfn.IFS(AND(C4772&lt;=0, C4772-M4772&lt;=2), "escarcha",AND(C4772&lt;=0, C4772-M4772&gt;2), "helada negra", AND(C4772&gt;0, M4772+2&gt;C4772), "rocío", TRUE, "sin riesgo")</f>
        <v>sin riesgo</v>
      </c>
      <c r="O4772">
        <f t="shared" si="367"/>
        <v>0.69234681342380777</v>
      </c>
      <c r="P4772">
        <f t="shared" si="368"/>
        <v>9.9374839654733549</v>
      </c>
      <c r="Q4772" s="10" t="str" cm="1">
        <f t="array" ref="Q4772">_xlfn.IFS(AND(D4772&lt;=0, D4772-P4772&lt;=2), "escarcha",AND(D4772&lt;=0, D4772-P4772&gt;2), "helada negra", AND(D4772&gt;0, P4772+2&gt;D4772), "rocío", TRUE, "sin riesgo")</f>
        <v>sin riesgo</v>
      </c>
    </row>
    <row r="4773" spans="1:17" x14ac:dyDescent="0.35">
      <c r="A4773" s="2">
        <v>45857</v>
      </c>
      <c r="B4773" s="3" t="s">
        <v>97</v>
      </c>
      <c r="C4773">
        <v>23.1</v>
      </c>
      <c r="D4773">
        <v>21.8</v>
      </c>
      <c r="E4773">
        <v>45.3</v>
      </c>
      <c r="F4773">
        <v>48</v>
      </c>
      <c r="G4773">
        <v>4</v>
      </c>
      <c r="H4773">
        <v>13.2</v>
      </c>
      <c r="I4773">
        <v>7</v>
      </c>
      <c r="J4773">
        <v>22.1</v>
      </c>
      <c r="K4773">
        <f t="shared" si="366"/>
        <v>1.3000000000000007</v>
      </c>
      <c r="L4773">
        <f t="shared" si="369"/>
        <v>0.73792380073551056</v>
      </c>
      <c r="M4773">
        <f t="shared" si="370"/>
        <v>10.620251748409224</v>
      </c>
      <c r="N4773" s="10" t="str" cm="1">
        <f t="array" ref="N4773">_xlfn.IFS(AND(C4773&lt;=0, C4773-M4773&lt;=2), "escarcha",AND(C4773&lt;=0, C4773-M4773&gt;2), "helada negra", AND(C4773&gt;0, M4773+2&gt;C4773), "rocío", TRUE, "sin riesgo")</f>
        <v>sin riesgo</v>
      </c>
      <c r="O4773">
        <f t="shared" si="367"/>
        <v>0.71681242890711294</v>
      </c>
      <c r="P4773">
        <f t="shared" si="368"/>
        <v>10.30353442609249</v>
      </c>
      <c r="Q4773" s="10" t="str" cm="1">
        <f t="array" ref="Q4773">_xlfn.IFS(AND(D4773&lt;=0, D4773-P4773&lt;=2), "escarcha",AND(D4773&lt;=0, D4773-P4773&gt;2), "helada negra", AND(D4773&gt;0, P4773+2&gt;D4773), "rocío", TRUE, "sin riesgo")</f>
        <v>sin riesgo</v>
      </c>
    </row>
    <row r="4774" spans="1:17" x14ac:dyDescent="0.35">
      <c r="A4774" s="2">
        <v>45857</v>
      </c>
      <c r="B4774" s="3" t="s">
        <v>98</v>
      </c>
      <c r="C4774">
        <v>20.8</v>
      </c>
      <c r="D4774">
        <v>21.5</v>
      </c>
      <c r="E4774">
        <v>52</v>
      </c>
      <c r="F4774">
        <v>49</v>
      </c>
      <c r="G4774">
        <v>6</v>
      </c>
      <c r="H4774">
        <v>8.8000000000000007</v>
      </c>
      <c r="I4774">
        <v>15</v>
      </c>
      <c r="J4774">
        <v>14.9</v>
      </c>
      <c r="K4774">
        <f t="shared" si="366"/>
        <v>0.69999999999999929</v>
      </c>
      <c r="L4774">
        <f t="shared" si="369"/>
        <v>0.73555200439442781</v>
      </c>
      <c r="M4774">
        <f t="shared" si="370"/>
        <v>10.584630071659838</v>
      </c>
      <c r="N4774" s="10" t="str" cm="1">
        <f t="array" ref="N4774">_xlfn.IFS(AND(C4774&lt;=0, C4774-M4774&lt;=2), "escarcha",AND(C4774&lt;=0, C4774-M4774&gt;2), "helada negra", AND(C4774&gt;0, M4774+2&gt;C4774), "rocío", TRUE, "sin riesgo")</f>
        <v>sin riesgo</v>
      </c>
      <c r="O4774">
        <f t="shared" si="367"/>
        <v>0.7190894407684868</v>
      </c>
      <c r="P4774">
        <f t="shared" si="368"/>
        <v>10.337656588922433</v>
      </c>
      <c r="Q4774" s="10" t="str" cm="1">
        <f t="array" ref="Q4774">_xlfn.IFS(AND(D4774&lt;=0, D4774-P4774&lt;=2), "escarcha",AND(D4774&lt;=0, D4774-P4774&gt;2), "helada negra", AND(D4774&gt;0, P4774+2&gt;D4774), "rocío", TRUE, "sin riesgo")</f>
        <v>sin riesgo</v>
      </c>
    </row>
    <row r="4775" spans="1:17" x14ac:dyDescent="0.35">
      <c r="A4775" s="2">
        <v>45857</v>
      </c>
      <c r="B4775" s="3" t="s">
        <v>99</v>
      </c>
      <c r="C4775">
        <v>20.100000000000001</v>
      </c>
      <c r="D4775">
        <v>19.899999999999999</v>
      </c>
      <c r="E4775">
        <v>54.8</v>
      </c>
      <c r="F4775">
        <v>55</v>
      </c>
      <c r="G4775">
        <v>8</v>
      </c>
      <c r="H4775">
        <v>8.1999999999999993</v>
      </c>
      <c r="I4775">
        <v>19</v>
      </c>
      <c r="J4775">
        <v>12.6</v>
      </c>
      <c r="K4775">
        <f t="shared" si="366"/>
        <v>0.20000000000000284</v>
      </c>
      <c r="L4775">
        <f t="shared" si="369"/>
        <v>0.7448090556211191</v>
      </c>
      <c r="M4775">
        <f t="shared" si="370"/>
        <v>10.72371713534651</v>
      </c>
      <c r="N4775" s="10" t="str" cm="1">
        <f t="array" ref="N4775">_xlfn.IFS(AND(C4775&lt;=0, C4775-M4775&lt;=2), "escarcha",AND(C4775&lt;=0, C4775-M4775&gt;2), "helada negra", AND(C4775&gt;0, M4775+2&gt;C4775), "rocío", TRUE, "sin riesgo")</f>
        <v>sin riesgo</v>
      </c>
      <c r="O4775">
        <f t="shared" si="367"/>
        <v>0.73606997421965903</v>
      </c>
      <c r="P4775">
        <f t="shared" si="368"/>
        <v>10.592408533949163</v>
      </c>
      <c r="Q4775" s="10" t="str" cm="1">
        <f t="array" ref="Q4775">_xlfn.IFS(AND(D4775&lt;=0, D4775-P4775&lt;=2), "escarcha",AND(D4775&lt;=0, D4775-P4775&gt;2), "helada negra", AND(D4775&gt;0, P4775+2&gt;D4775), "rocío", TRUE, "sin riesgo")</f>
        <v>sin riesgo</v>
      </c>
    </row>
    <row r="4776" spans="1:17" x14ac:dyDescent="0.35">
      <c r="A4776" s="2">
        <v>45857</v>
      </c>
      <c r="B4776" s="3" t="s">
        <v>100</v>
      </c>
      <c r="C4776">
        <v>19.399999999999999</v>
      </c>
      <c r="D4776">
        <v>18.600000000000001</v>
      </c>
      <c r="E4776">
        <v>57</v>
      </c>
      <c r="F4776">
        <v>59</v>
      </c>
      <c r="G4776">
        <v>8</v>
      </c>
      <c r="H4776">
        <v>7.2</v>
      </c>
      <c r="I4776">
        <v>16</v>
      </c>
      <c r="J4776">
        <v>13.3</v>
      </c>
      <c r="K4776">
        <f t="shared" si="366"/>
        <v>0.79999999999999716</v>
      </c>
      <c r="L4776">
        <f t="shared" si="369"/>
        <v>0.74075030909840178</v>
      </c>
      <c r="M4776">
        <f t="shared" si="370"/>
        <v>10.662715751016714</v>
      </c>
      <c r="N4776" s="10" t="str" cm="1">
        <f t="array" ref="N4776">_xlfn.IFS(AND(C4776&lt;=0, C4776-M4776&lt;=2), "escarcha",AND(C4776&lt;=0, C4776-M4776&gt;2), "helada negra", AND(C4776&gt;0, M4776+2&gt;C4776), "rocío", TRUE, "sin riesgo")</f>
        <v>sin riesgo</v>
      </c>
      <c r="O4776">
        <f t="shared" si="367"/>
        <v>0.72532934322568521</v>
      </c>
      <c r="P4776">
        <f t="shared" si="368"/>
        <v>10.431211776716264</v>
      </c>
      <c r="Q4776" s="10" t="str" cm="1">
        <f t="array" ref="Q4776">_xlfn.IFS(AND(D4776&lt;=0, D4776-P4776&lt;=2), "escarcha",AND(D4776&lt;=0, D4776-P4776&gt;2), "helada negra", AND(D4776&gt;0, P4776+2&gt;D4776), "rocío", TRUE, "sin riesgo")</f>
        <v>sin riesgo</v>
      </c>
    </row>
    <row r="4777" spans="1:17" x14ac:dyDescent="0.35">
      <c r="A4777" s="2">
        <v>45857</v>
      </c>
      <c r="B4777" s="3" t="s">
        <v>101</v>
      </c>
      <c r="C4777">
        <v>19.3</v>
      </c>
      <c r="D4777">
        <v>18.600000000000001</v>
      </c>
      <c r="E4777">
        <v>59.3</v>
      </c>
      <c r="F4777">
        <v>59</v>
      </c>
      <c r="G4777">
        <v>4</v>
      </c>
      <c r="H4777">
        <v>6.1</v>
      </c>
      <c r="I4777">
        <v>9</v>
      </c>
      <c r="J4777">
        <v>9.5</v>
      </c>
      <c r="K4777">
        <f t="shared" si="366"/>
        <v>0.69999999999999929</v>
      </c>
      <c r="L4777">
        <f t="shared" si="369"/>
        <v>0.77408660038457522</v>
      </c>
      <c r="M4777">
        <f t="shared" si="370"/>
        <v>11.164617780408317</v>
      </c>
      <c r="N4777" s="10" t="str" cm="1">
        <f t="array" ref="N4777">_xlfn.IFS(AND(C4777&lt;=0, C4777-M4777&lt;=2), "escarcha",AND(C4777&lt;=0, C4777-M4777&gt;2), "helada negra", AND(C4777&gt;0, M4777+2&gt;C4777), "rocío", TRUE, "sin riesgo")</f>
        <v>sin riesgo</v>
      </c>
      <c r="O4777">
        <f t="shared" si="367"/>
        <v>0.72532934322568521</v>
      </c>
      <c r="P4777">
        <f t="shared" si="368"/>
        <v>10.431211776716264</v>
      </c>
      <c r="Q4777" s="10" t="str" cm="1">
        <f t="array" ref="Q4777">_xlfn.IFS(AND(D4777&lt;=0, D4777-P4777&lt;=2), "escarcha",AND(D4777&lt;=0, D4777-P4777&gt;2), "helada negra", AND(D4777&gt;0, P4777+2&gt;D4777), "rocío", TRUE, "sin riesgo")</f>
        <v>sin riesgo</v>
      </c>
    </row>
    <row r="4778" spans="1:17" x14ac:dyDescent="0.35">
      <c r="A4778" s="2">
        <v>45857</v>
      </c>
      <c r="B4778" s="3" t="s">
        <v>102</v>
      </c>
      <c r="C4778">
        <v>19.399999999999999</v>
      </c>
      <c r="D4778">
        <v>18.399999999999999</v>
      </c>
      <c r="E4778">
        <v>57.8</v>
      </c>
      <c r="F4778">
        <v>59</v>
      </c>
      <c r="G4778">
        <v>6</v>
      </c>
      <c r="H4778">
        <v>11.2</v>
      </c>
      <c r="I4778">
        <v>11</v>
      </c>
      <c r="J4778">
        <v>15.3</v>
      </c>
      <c r="K4778">
        <f t="shared" si="366"/>
        <v>1</v>
      </c>
      <c r="L4778">
        <f t="shared" si="369"/>
        <v>0.75468781694218345</v>
      </c>
      <c r="M4778">
        <f t="shared" si="370"/>
        <v>10.872313744960154</v>
      </c>
      <c r="N4778" s="10" t="str" cm="1">
        <f t="array" ref="N4778">_xlfn.IFS(AND(C4778&lt;=0, C4778-M4778&lt;=2), "escarcha",AND(C4778&lt;=0, C4778-M4778&gt;2), "helada negra", AND(C4778&gt;0, M4778+2&gt;C4778), "rocío", TRUE, "sin riesgo")</f>
        <v>sin riesgo</v>
      </c>
      <c r="O4778">
        <f t="shared" si="367"/>
        <v>0.71280483441701581</v>
      </c>
      <c r="P4778">
        <f t="shared" si="368"/>
        <v>10.243500932939932</v>
      </c>
      <c r="Q4778" s="10" t="str" cm="1">
        <f t="array" ref="Q4778">_xlfn.IFS(AND(D4778&lt;=0, D4778-P4778&lt;=2), "escarcha",AND(D4778&lt;=0, D4778-P4778&gt;2), "helada negra", AND(D4778&gt;0, P4778+2&gt;D4778), "rocío", TRUE, "sin riesgo")</f>
        <v>sin riesgo</v>
      </c>
    </row>
    <row r="4779" spans="1:17" x14ac:dyDescent="0.35">
      <c r="A4779" s="2">
        <v>45857</v>
      </c>
      <c r="B4779" s="3" t="s">
        <v>103</v>
      </c>
      <c r="C4779">
        <v>18.5</v>
      </c>
      <c r="D4779">
        <v>17.899999999999999</v>
      </c>
      <c r="E4779">
        <v>61.7</v>
      </c>
      <c r="F4779">
        <v>60</v>
      </c>
      <c r="G4779">
        <v>2</v>
      </c>
      <c r="H4779">
        <v>8.4</v>
      </c>
      <c r="I4779">
        <v>5</v>
      </c>
      <c r="J4779">
        <v>13.5</v>
      </c>
      <c r="K4779">
        <f t="shared" si="366"/>
        <v>0.60000000000000142</v>
      </c>
      <c r="L4779">
        <f t="shared" si="369"/>
        <v>0.76381597020427883</v>
      </c>
      <c r="M4779">
        <f t="shared" si="370"/>
        <v>11.009774466040092</v>
      </c>
      <c r="N4779" s="10" t="str" cm="1">
        <f t="array" ref="N4779">_xlfn.IFS(AND(C4779&lt;=0, C4779-M4779&lt;=2), "escarcha",AND(C4779&lt;=0, C4779-M4779&gt;2), "helada negra", AND(C4779&gt;0, M4779+2&gt;C4779), "rocío", TRUE, "sin riesgo")</f>
        <v>sin riesgo</v>
      </c>
      <c r="O4779">
        <f t="shared" si="367"/>
        <v>0.69821668481069343</v>
      </c>
      <c r="P4779">
        <f t="shared" si="368"/>
        <v>10.025211519315363</v>
      </c>
      <c r="Q4779" s="10" t="str" cm="1">
        <f t="array" ref="Q4779">_xlfn.IFS(AND(D4779&lt;=0, D4779-P4779&lt;=2), "escarcha",AND(D4779&lt;=0, D4779-P4779&gt;2), "helada negra", AND(D4779&gt;0, P4779+2&gt;D4779), "rocío", TRUE, "sin riesgo")</f>
        <v>sin riesgo</v>
      </c>
    </row>
    <row r="4780" spans="1:17" x14ac:dyDescent="0.35">
      <c r="A4780" s="2">
        <v>45857</v>
      </c>
      <c r="B4780" s="3" t="s">
        <v>104</v>
      </c>
      <c r="C4780">
        <v>17.7</v>
      </c>
      <c r="D4780">
        <v>17.3</v>
      </c>
      <c r="E4780">
        <v>64.099999999999994</v>
      </c>
      <c r="F4780">
        <v>62</v>
      </c>
      <c r="G4780">
        <v>0</v>
      </c>
      <c r="H4780">
        <v>3.4</v>
      </c>
      <c r="I4780">
        <v>3</v>
      </c>
      <c r="J4780">
        <v>5.4</v>
      </c>
      <c r="K4780">
        <f t="shared" si="366"/>
        <v>0.39999999999999858</v>
      </c>
      <c r="L4780">
        <f t="shared" si="369"/>
        <v>0.7517246650137801</v>
      </c>
      <c r="M4780">
        <f t="shared" si="370"/>
        <v>10.827723661103779</v>
      </c>
      <c r="N4780" s="10" t="str" cm="1">
        <f t="array" ref="N4780">_xlfn.IFS(AND(C4780&lt;=0, C4780-M4780&lt;=2), "escarcha",AND(C4780&lt;=0, C4780-M4780&gt;2), "helada negra", AND(C4780&gt;0, M4780+2&gt;C4780), "rocío", TRUE, "sin riesgo")</f>
        <v>sin riesgo</v>
      </c>
      <c r="O4780">
        <f t="shared" si="367"/>
        <v>0.69317300292886019</v>
      </c>
      <c r="P4780">
        <f t="shared" si="368"/>
        <v>9.9498280168449522</v>
      </c>
      <c r="Q4780" s="10" t="str" cm="1">
        <f t="array" ref="Q4780">_xlfn.IFS(AND(D4780&lt;=0, D4780-P4780&lt;=2), "escarcha",AND(D4780&lt;=0, D4780-P4780&gt;2), "helada negra", AND(D4780&gt;0, P4780+2&gt;D4780), "rocío", TRUE, "sin riesgo")</f>
        <v>sin riesgo</v>
      </c>
    </row>
    <row r="4781" spans="1:17" x14ac:dyDescent="0.35">
      <c r="A4781" s="2">
        <v>45857</v>
      </c>
      <c r="B4781" s="3" t="s">
        <v>105</v>
      </c>
      <c r="C4781">
        <v>17</v>
      </c>
      <c r="D4781">
        <v>16.5</v>
      </c>
      <c r="E4781">
        <v>66.900000000000006</v>
      </c>
      <c r="F4781">
        <v>66</v>
      </c>
      <c r="G4781">
        <v>0</v>
      </c>
      <c r="H4781">
        <v>2</v>
      </c>
      <c r="I4781">
        <v>0</v>
      </c>
      <c r="J4781">
        <v>3.6</v>
      </c>
      <c r="K4781">
        <f t="shared" si="366"/>
        <v>0.5</v>
      </c>
      <c r="L4781">
        <f t="shared" si="369"/>
        <v>0.75025536167216444</v>
      </c>
      <c r="M4781">
        <f t="shared" si="370"/>
        <v>10.805619107660263</v>
      </c>
      <c r="N4781" s="10" t="str" cm="1">
        <f t="array" ref="N4781">_xlfn.IFS(AND(C4781&lt;=0, C4781-M4781&lt;=2), "escarcha",AND(C4781&lt;=0, C4781-M4781&gt;2), "helada negra", AND(C4781&gt;0, M4781+2&gt;C4781), "rocío", TRUE, "sin riesgo")</f>
        <v>sin riesgo</v>
      </c>
      <c r="O4781">
        <f t="shared" si="367"/>
        <v>0.70497658038910882</v>
      </c>
      <c r="P4781">
        <f t="shared" si="368"/>
        <v>10.126316249608903</v>
      </c>
      <c r="Q4781" s="10" t="str" cm="1">
        <f t="array" ref="Q4781">_xlfn.IFS(AND(D4781&lt;=0, D4781-P4781&lt;=2), "escarcha",AND(D4781&lt;=0, D4781-P4781&gt;2), "helada negra", AND(D4781&gt;0, P4781+2&gt;D4781), "rocío", TRUE, "sin riesgo")</f>
        <v>sin riesgo</v>
      </c>
    </row>
    <row r="4782" spans="1:17" x14ac:dyDescent="0.35">
      <c r="A4782" s="2">
        <v>45857</v>
      </c>
      <c r="B4782" s="3" t="s">
        <v>106</v>
      </c>
      <c r="C4782">
        <v>16.899999999999999</v>
      </c>
      <c r="D4782">
        <v>16.3</v>
      </c>
      <c r="E4782">
        <v>67.2</v>
      </c>
      <c r="F4782">
        <v>67</v>
      </c>
      <c r="G4782">
        <v>4</v>
      </c>
      <c r="H4782">
        <v>1.1000000000000001</v>
      </c>
      <c r="I4782">
        <v>9</v>
      </c>
      <c r="J4782">
        <v>2.4</v>
      </c>
      <c r="K4782">
        <f t="shared" si="366"/>
        <v>0.59999999999999787</v>
      </c>
      <c r="L4782">
        <f t="shared" si="369"/>
        <v>0.74839249756471005</v>
      </c>
      <c r="M4782">
        <f t="shared" si="370"/>
        <v>10.77759926465556</v>
      </c>
      <c r="N4782" s="10" t="str" cm="1">
        <f t="array" ref="N4782">_xlfn.IFS(AND(C4782&lt;=0, C4782-M4782&lt;=2), "escarcha",AND(C4782&lt;=0, C4782-M4782&gt;2), "helada negra", AND(C4782&gt;0, M4782+2&gt;C4782), "rocío", TRUE, "sin riesgo")</f>
        <v>sin riesgo</v>
      </c>
      <c r="O4782">
        <f t="shared" si="367"/>
        <v>0.70728637263322902</v>
      </c>
      <c r="P4782">
        <f t="shared" si="368"/>
        <v>10.160881298209793</v>
      </c>
      <c r="Q4782" s="10" t="str" cm="1">
        <f t="array" ref="Q4782">_xlfn.IFS(AND(D4782&lt;=0, D4782-P4782&lt;=2), "escarcha",AND(D4782&lt;=0, D4782-P4782&gt;2), "helada negra", AND(D4782&gt;0, P4782+2&gt;D4782), "rocío", TRUE, "sin riesgo")</f>
        <v>sin riesgo</v>
      </c>
    </row>
    <row r="4783" spans="1:17" x14ac:dyDescent="0.35">
      <c r="A4783" s="2">
        <v>45857</v>
      </c>
      <c r="B4783" s="3" t="s">
        <v>107</v>
      </c>
      <c r="C4783">
        <v>17.3</v>
      </c>
      <c r="D4783">
        <v>16.100000000000001</v>
      </c>
      <c r="E4783">
        <v>66</v>
      </c>
      <c r="F4783">
        <v>68</v>
      </c>
      <c r="G4783">
        <v>5</v>
      </c>
      <c r="H4783">
        <v>4.9000000000000004</v>
      </c>
      <c r="I4783">
        <v>10</v>
      </c>
      <c r="J4783">
        <v>9.8000000000000007</v>
      </c>
      <c r="K4783">
        <f t="shared" si="366"/>
        <v>1.1999999999999993</v>
      </c>
      <c r="L4783">
        <f t="shared" si="369"/>
        <v>0.75569335991019426</v>
      </c>
      <c r="M4783">
        <f t="shared" si="370"/>
        <v>10.887448910087265</v>
      </c>
      <c r="N4783" s="10" t="str" cm="1">
        <f t="array" ref="N4783">_xlfn.IFS(AND(C4783&lt;=0, C4783-M4783&lt;=2), "escarcha",AND(C4783&lt;=0, C4783-M4783&gt;2), "helada negra", AND(C4783&gt;0, M4783+2&gt;C4783), "rocío", TRUE, "sin riesgo")</f>
        <v>sin riesgo</v>
      </c>
      <c r="O4783">
        <f t="shared" si="367"/>
        <v>0.70935372664344509</v>
      </c>
      <c r="P4783">
        <f t="shared" si="368"/>
        <v>10.191826368169465</v>
      </c>
      <c r="Q4783" s="10" t="str" cm="1">
        <f t="array" ref="Q4783">_xlfn.IFS(AND(D4783&lt;=0, D4783-P4783&lt;=2), "escarcha",AND(D4783&lt;=0, D4783-P4783&gt;2), "helada negra", AND(D4783&gt;0, P4783+2&gt;D4783), "rocío", TRUE, "sin riesgo")</f>
        <v>sin riesgo</v>
      </c>
    </row>
    <row r="4784" spans="1:17" x14ac:dyDescent="0.35">
      <c r="A4784" s="2">
        <v>45857</v>
      </c>
      <c r="B4784" s="3" t="s">
        <v>108</v>
      </c>
      <c r="C4784">
        <v>17.399999999999999</v>
      </c>
      <c r="D4784">
        <v>16</v>
      </c>
      <c r="E4784">
        <v>64.400000000000006</v>
      </c>
      <c r="F4784">
        <v>69</v>
      </c>
      <c r="G4784">
        <v>5</v>
      </c>
      <c r="H4784">
        <v>8.3000000000000007</v>
      </c>
      <c r="I4784">
        <v>9</v>
      </c>
      <c r="J4784">
        <v>11.5</v>
      </c>
      <c r="K4784">
        <f t="shared" si="366"/>
        <v>1.3999999999999986</v>
      </c>
      <c r="L4784">
        <f t="shared" si="369"/>
        <v>0.73746994074838756</v>
      </c>
      <c r="M4784">
        <f t="shared" si="370"/>
        <v>10.613434514735133</v>
      </c>
      <c r="N4784" s="10" t="str" cm="1">
        <f t="array" ref="N4784">_xlfn.IFS(AND(C4784&lt;=0, C4784-M4784&lt;=2), "escarcha",AND(C4784&lt;=0, C4784-M4784&gt;2), "helada negra", AND(C4784&gt;0, M4784+2&gt;C4784), "rocío", TRUE, "sin riesgo")</f>
        <v>sin riesgo</v>
      </c>
      <c r="O4784">
        <f t="shared" si="367"/>
        <v>0.71757127846092827</v>
      </c>
      <c r="P4784">
        <f t="shared" si="368"/>
        <v>10.314905145509826</v>
      </c>
      <c r="Q4784" s="10" t="str" cm="1">
        <f t="array" ref="Q4784">_xlfn.IFS(AND(D4784&lt;=0, D4784-P4784&lt;=2), "escarcha",AND(D4784&lt;=0, D4784-P4784&gt;2), "helada negra", AND(D4784&gt;0, P4784+2&gt;D4784), "rocío", TRUE, "sin riesgo")</f>
        <v>sin riesgo</v>
      </c>
    </row>
    <row r="4785" spans="1:17" x14ac:dyDescent="0.35">
      <c r="A4785" s="2">
        <v>45858</v>
      </c>
      <c r="B4785" s="3" t="s">
        <v>61</v>
      </c>
      <c r="C4785">
        <v>16.399999999999999</v>
      </c>
      <c r="D4785">
        <v>15.7</v>
      </c>
      <c r="E4785">
        <v>68.5</v>
      </c>
      <c r="F4785">
        <v>68</v>
      </c>
      <c r="G4785">
        <v>4</v>
      </c>
      <c r="H4785">
        <v>12.8</v>
      </c>
      <c r="I4785">
        <v>9</v>
      </c>
      <c r="J4785">
        <v>20.8</v>
      </c>
      <c r="K4785">
        <f t="shared" si="366"/>
        <v>0.69999999999999929</v>
      </c>
      <c r="L4785">
        <f t="shared" si="369"/>
        <v>0.73579399406269674</v>
      </c>
      <c r="M4785">
        <f t="shared" si="370"/>
        <v>10.588264022247824</v>
      </c>
      <c r="N4785" s="10" t="str" cm="1">
        <f t="array" ref="N4785">_xlfn.IFS(AND(C4785&lt;=0, C4785-M4785&lt;=2), "escarcha",AND(C4785&lt;=0, C4785-M4785&gt;2), "helada negra", AND(C4785&gt;0, M4785+2&gt;C4785), "rocío", TRUE, "sin riesgo")</f>
        <v>sin riesgo</v>
      </c>
      <c r="O4785">
        <f t="shared" si="367"/>
        <v>0.68379914089320182</v>
      </c>
      <c r="P4785">
        <f t="shared" si="368"/>
        <v>9.8098443306837666</v>
      </c>
      <c r="Q4785" s="10" t="str" cm="1">
        <f t="array" ref="Q4785">_xlfn.IFS(AND(D4785&lt;=0, D4785-P4785&lt;=2), "escarcha",AND(D4785&lt;=0, D4785-P4785&gt;2), "helada negra", AND(D4785&gt;0, P4785+2&gt;D4785), "rocío", TRUE, "sin riesgo")</f>
        <v>sin riesgo</v>
      </c>
    </row>
    <row r="4786" spans="1:17" x14ac:dyDescent="0.35">
      <c r="A4786" s="2">
        <v>45858</v>
      </c>
      <c r="B4786" s="3" t="s">
        <v>62</v>
      </c>
      <c r="C4786">
        <v>15.7</v>
      </c>
      <c r="D4786">
        <v>14.8</v>
      </c>
      <c r="E4786">
        <v>71.7</v>
      </c>
      <c r="F4786">
        <v>74</v>
      </c>
      <c r="G4786">
        <v>2</v>
      </c>
      <c r="H4786">
        <v>5.4</v>
      </c>
      <c r="I4786">
        <v>5</v>
      </c>
      <c r="J4786">
        <v>9.6</v>
      </c>
      <c r="K4786">
        <f t="shared" si="366"/>
        <v>0.89999999999999858</v>
      </c>
      <c r="L4786">
        <f t="shared" si="369"/>
        <v>0.73678218332266987</v>
      </c>
      <c r="M4786">
        <f t="shared" si="370"/>
        <v>10.603104707585558</v>
      </c>
      <c r="N4786" s="10" t="str" cm="1">
        <f t="array" ref="N4786">_xlfn.IFS(AND(C4786&lt;=0, C4786-M4786&lt;=2), "escarcha",AND(C4786&lt;=0, C4786-M4786&gt;2), "helada negra", AND(C4786&gt;0, M4786+2&gt;C4786), "rocío", TRUE, "sin riesgo")</f>
        <v>sin riesgo</v>
      </c>
      <c r="O4786">
        <f t="shared" si="367"/>
        <v>0.71056881351455825</v>
      </c>
      <c r="P4786">
        <f t="shared" si="368"/>
        <v>10.210017855910053</v>
      </c>
      <c r="Q4786" s="10" t="str" cm="1">
        <f t="array" ref="Q4786">_xlfn.IFS(AND(D4786&lt;=0, D4786-P4786&lt;=2), "escarcha",AND(D4786&lt;=0, D4786-P4786&gt;2), "helada negra", AND(D4786&gt;0, P4786+2&gt;D4786), "rocío", TRUE, "sin riesgo")</f>
        <v>sin riesgo</v>
      </c>
    </row>
    <row r="4787" spans="1:17" x14ac:dyDescent="0.35">
      <c r="A4787" s="2">
        <v>45858</v>
      </c>
      <c r="B4787" s="3" t="s">
        <v>63</v>
      </c>
      <c r="C4787">
        <v>15.2</v>
      </c>
      <c r="D4787">
        <v>14.1</v>
      </c>
      <c r="E4787">
        <v>73.900000000000006</v>
      </c>
      <c r="F4787">
        <v>76</v>
      </c>
      <c r="G4787">
        <v>4</v>
      </c>
      <c r="H4787">
        <v>5.8</v>
      </c>
      <c r="I4787">
        <v>9</v>
      </c>
      <c r="J4787">
        <v>8.9</v>
      </c>
      <c r="K4787">
        <f t="shared" si="366"/>
        <v>1.0999999999999996</v>
      </c>
      <c r="L4787">
        <f t="shared" si="369"/>
        <v>0.73494970516309066</v>
      </c>
      <c r="M4787">
        <f t="shared" si="370"/>
        <v>10.575585816783521</v>
      </c>
      <c r="N4787" s="10" t="str" cm="1">
        <f t="array" ref="N4787">_xlfn.IFS(AND(C4787&lt;=0, C4787-M4787&lt;=2), "escarcha",AND(C4787&lt;=0, C4787-M4787&gt;2), "helada negra", AND(C4787&gt;0, M4787+2&gt;C4787), "rocío", TRUE, "sin riesgo")</f>
        <v>sin riesgo</v>
      </c>
      <c r="O4787">
        <f t="shared" si="367"/>
        <v>0.69201139261199873</v>
      </c>
      <c r="P4787">
        <f t="shared" si="368"/>
        <v>9.9324728056002503</v>
      </c>
      <c r="Q4787" s="10" t="str" cm="1">
        <f t="array" ref="Q4787">_xlfn.IFS(AND(D4787&lt;=0, D4787-P4787&lt;=2), "escarcha",AND(D4787&lt;=0, D4787-P4787&gt;2), "helada negra", AND(D4787&gt;0, P4787+2&gt;D4787), "rocío", TRUE, "sin riesgo")</f>
        <v>sin riesgo</v>
      </c>
    </row>
    <row r="4788" spans="1:17" x14ac:dyDescent="0.35">
      <c r="A4788" s="2">
        <v>45858</v>
      </c>
      <c r="B4788" s="3" t="s">
        <v>64</v>
      </c>
      <c r="C4788">
        <v>15.3</v>
      </c>
      <c r="D4788">
        <v>13.9</v>
      </c>
      <c r="E4788">
        <v>73.400000000000006</v>
      </c>
      <c r="F4788">
        <v>77</v>
      </c>
      <c r="G4788">
        <v>3</v>
      </c>
      <c r="H4788">
        <v>4.8</v>
      </c>
      <c r="I4788">
        <v>7</v>
      </c>
      <c r="J4788">
        <v>8.3000000000000007</v>
      </c>
      <c r="K4788">
        <f t="shared" si="366"/>
        <v>1.4000000000000004</v>
      </c>
      <c r="L4788">
        <f t="shared" si="369"/>
        <v>0.73458165084783145</v>
      </c>
      <c r="M4788">
        <f t="shared" si="370"/>
        <v>10.57005935149135</v>
      </c>
      <c r="N4788" s="10" t="str" cm="1">
        <f t="array" ref="N4788">_xlfn.IFS(AND(C4788&lt;=0, C4788-M4788&lt;=2), "escarcha",AND(C4788&lt;=0, C4788-M4788&gt;2), "helada negra", AND(C4788&gt;0, M4788+2&gt;C4788), "rocío", TRUE, "sin riesgo")</f>
        <v>sin riesgo</v>
      </c>
      <c r="O4788">
        <f t="shared" si="367"/>
        <v>0.69211659338096587</v>
      </c>
      <c r="P4788">
        <f t="shared" si="368"/>
        <v>9.9340444752342751</v>
      </c>
      <c r="Q4788" s="10" t="str" cm="1">
        <f t="array" ref="Q4788">_xlfn.IFS(AND(D4788&lt;=0, D4788-P4788&lt;=2), "escarcha",AND(D4788&lt;=0, D4788-P4788&gt;2), "helada negra", AND(D4788&gt;0, P4788+2&gt;D4788), "rocío", TRUE, "sin riesgo")</f>
        <v>sin riesgo</v>
      </c>
    </row>
    <row r="4789" spans="1:17" x14ac:dyDescent="0.35">
      <c r="A4789" s="2">
        <v>45858</v>
      </c>
      <c r="B4789" s="3" t="s">
        <v>65</v>
      </c>
      <c r="C4789">
        <v>14.9</v>
      </c>
      <c r="D4789">
        <v>13.6</v>
      </c>
      <c r="E4789">
        <v>75.7</v>
      </c>
      <c r="F4789">
        <v>79</v>
      </c>
      <c r="G4789">
        <v>2</v>
      </c>
      <c r="H4789">
        <v>10</v>
      </c>
      <c r="I4789">
        <v>4</v>
      </c>
      <c r="J4789">
        <v>14.8</v>
      </c>
      <c r="K4789">
        <f t="shared" si="366"/>
        <v>1.3000000000000007</v>
      </c>
      <c r="L4789">
        <f t="shared" si="369"/>
        <v>0.73972265228736567</v>
      </c>
      <c r="M4789">
        <f t="shared" si="370"/>
        <v>10.647275120788914</v>
      </c>
      <c r="N4789" s="10" t="str" cm="1">
        <f t="array" ref="N4789">_xlfn.IFS(AND(C4789&lt;=0, C4789-M4789&lt;=2), "escarcha",AND(C4789&lt;=0, C4789-M4789&gt;2), "helada negra", AND(C4789&gt;0, M4789+2&gt;C4789), "rocío", TRUE, "sin riesgo")</f>
        <v>sin riesgo</v>
      </c>
      <c r="O4789">
        <f t="shared" si="367"/>
        <v>0.6982708086235685</v>
      </c>
      <c r="P4789">
        <f t="shared" si="368"/>
        <v>10.02602070424404</v>
      </c>
      <c r="Q4789" s="10" t="str" cm="1">
        <f t="array" ref="Q4789">_xlfn.IFS(AND(D4789&lt;=0, D4789-P4789&lt;=2), "escarcha",AND(D4789&lt;=0, D4789-P4789&gt;2), "helada negra", AND(D4789&gt;0, P4789+2&gt;D4789), "rocío", TRUE, "sin riesgo")</f>
        <v>sin riesgo</v>
      </c>
    </row>
    <row r="4790" spans="1:17" x14ac:dyDescent="0.35">
      <c r="A4790" s="2">
        <v>45858</v>
      </c>
      <c r="B4790" s="3" t="s">
        <v>66</v>
      </c>
      <c r="C4790">
        <v>14.5</v>
      </c>
      <c r="D4790">
        <v>13.3</v>
      </c>
      <c r="E4790">
        <v>77.599999999999994</v>
      </c>
      <c r="F4790">
        <v>81</v>
      </c>
      <c r="G4790">
        <v>3</v>
      </c>
      <c r="H4790">
        <v>4.5999999999999996</v>
      </c>
      <c r="I4790">
        <v>8</v>
      </c>
      <c r="J4790">
        <v>7.5</v>
      </c>
      <c r="K4790">
        <f t="shared" si="366"/>
        <v>1.1999999999999993</v>
      </c>
      <c r="L4790">
        <f t="shared" si="369"/>
        <v>0.73871882231469521</v>
      </c>
      <c r="M4790">
        <f t="shared" si="370"/>
        <v>10.632194305316773</v>
      </c>
      <c r="N4790" s="10" t="str" cm="1">
        <f t="array" ref="N4790">_xlfn.IFS(AND(C4790&lt;=0, C4790-M4790&lt;=2), "escarcha",AND(C4790&lt;=0, C4790-M4790&gt;2), "helada negra", AND(C4790&gt;0, M4790+2&gt;C4790), "rocío", TRUE, "sin riesgo")</f>
        <v>sin riesgo</v>
      </c>
      <c r="O4790">
        <f t="shared" si="367"/>
        <v>0.7037382805357949</v>
      </c>
      <c r="P4790">
        <f t="shared" si="368"/>
        <v>10.107789509849582</v>
      </c>
      <c r="Q4790" s="10" t="str" cm="1">
        <f t="array" ref="Q4790">_xlfn.IFS(AND(D4790&lt;=0, D4790-P4790&lt;=2), "escarcha",AND(D4790&lt;=0, D4790-P4790&gt;2), "helada negra", AND(D4790&gt;0, P4790+2&gt;D4790), "rocío", TRUE, "sin riesgo")</f>
        <v>sin riesgo</v>
      </c>
    </row>
    <row r="4791" spans="1:17" x14ac:dyDescent="0.35">
      <c r="A4791" s="2">
        <v>45858</v>
      </c>
      <c r="B4791" s="3" t="s">
        <v>67</v>
      </c>
      <c r="C4791">
        <v>14.3</v>
      </c>
      <c r="D4791">
        <v>13.2</v>
      </c>
      <c r="E4791">
        <v>79.7</v>
      </c>
      <c r="F4791">
        <v>83</v>
      </c>
      <c r="G4791">
        <v>3</v>
      </c>
      <c r="H4791">
        <v>3.6</v>
      </c>
      <c r="I4791">
        <v>7</v>
      </c>
      <c r="J4791">
        <v>6.1</v>
      </c>
      <c r="K4791">
        <f t="shared" si="366"/>
        <v>1.1000000000000014</v>
      </c>
      <c r="L4791">
        <f t="shared" si="369"/>
        <v>0.75249436366911815</v>
      </c>
      <c r="M4791">
        <f t="shared" si="370"/>
        <v>10.839304729722002</v>
      </c>
      <c r="N4791" s="10" t="str" cm="1">
        <f t="array" ref="N4791">_xlfn.IFS(AND(C4791&lt;=0, C4791-M4791&lt;=2), "escarcha",AND(C4791&lt;=0, C4791-M4791&gt;2), "helada negra", AND(C4791&gt;0, M4791+2&gt;C4791), "rocío", TRUE, "sin riesgo")</f>
        <v>sin riesgo</v>
      </c>
      <c r="O4791">
        <f t="shared" si="367"/>
        <v>0.72160829255468184</v>
      </c>
      <c r="P4791">
        <f t="shared" si="368"/>
        <v>10.37541355355574</v>
      </c>
      <c r="Q4791" s="10" t="str" cm="1">
        <f t="array" ref="Q4791">_xlfn.IFS(AND(D4791&lt;=0, D4791-P4791&lt;=2), "escarcha",AND(D4791&lt;=0, D4791-P4791&gt;2), "helada negra", AND(D4791&gt;0, P4791+2&gt;D4791), "rocío", TRUE, "sin riesgo")</f>
        <v>sin riesgo</v>
      </c>
    </row>
    <row r="4792" spans="1:17" x14ac:dyDescent="0.35">
      <c r="A4792" s="2">
        <v>45858</v>
      </c>
      <c r="B4792" s="3" t="s">
        <v>68</v>
      </c>
      <c r="C4792">
        <v>13.9</v>
      </c>
      <c r="D4792">
        <v>12.8</v>
      </c>
      <c r="E4792">
        <v>83.3</v>
      </c>
      <c r="F4792">
        <v>87</v>
      </c>
      <c r="G4792">
        <v>3</v>
      </c>
      <c r="H4792">
        <v>0.7</v>
      </c>
      <c r="I4792">
        <v>8</v>
      </c>
      <c r="J4792">
        <v>2.5</v>
      </c>
      <c r="K4792">
        <f t="shared" si="366"/>
        <v>1.0999999999999996</v>
      </c>
      <c r="L4792">
        <f t="shared" si="369"/>
        <v>0.77075972070007892</v>
      </c>
      <c r="M4792">
        <f t="shared" si="370"/>
        <v>11.114440011218836</v>
      </c>
      <c r="N4792" s="10" t="str" cm="1">
        <f t="array" ref="N4792">_xlfn.IFS(AND(C4792&lt;=0, C4792-M4792&lt;=2), "escarcha",AND(C4792&lt;=0, C4792-M4792&gt;2), "helada negra", AND(C4792&gt;0, M4792+2&gt;C4792), "rocío", TRUE, "sin riesgo")</f>
        <v>sin riesgo</v>
      </c>
      <c r="O4792">
        <f t="shared" si="367"/>
        <v>0.74253905837005718</v>
      </c>
      <c r="P4792">
        <f t="shared" si="368"/>
        <v>10.689596343223362</v>
      </c>
      <c r="Q4792" s="10" t="str" cm="1">
        <f t="array" ref="Q4792">_xlfn.IFS(AND(D4792&lt;=0, D4792-P4792&lt;=2), "escarcha",AND(D4792&lt;=0, D4792-P4792&gt;2), "helada negra", AND(D4792&gt;0, P4792+2&gt;D4792), "rocío", TRUE, "sin riesgo")</f>
        <v>sin riesgo</v>
      </c>
    </row>
    <row r="4793" spans="1:17" x14ac:dyDescent="0.35">
      <c r="A4793" s="2">
        <v>45858</v>
      </c>
      <c r="B4793" s="3" t="s">
        <v>69</v>
      </c>
      <c r="C4793">
        <v>13.4</v>
      </c>
      <c r="D4793">
        <v>12.1</v>
      </c>
      <c r="E4793">
        <v>87.1</v>
      </c>
      <c r="F4793">
        <v>91</v>
      </c>
      <c r="G4793">
        <v>0</v>
      </c>
      <c r="H4793">
        <v>2.9</v>
      </c>
      <c r="I4793">
        <v>3</v>
      </c>
      <c r="J4793">
        <v>4.0999999999999996</v>
      </c>
      <c r="K4793">
        <f t="shared" si="366"/>
        <v>1.3000000000000007</v>
      </c>
      <c r="L4793">
        <f t="shared" si="369"/>
        <v>0.7828623646930144</v>
      </c>
      <c r="M4793">
        <f t="shared" si="370"/>
        <v>11.297073639638509</v>
      </c>
      <c r="N4793" s="10" t="str" cm="1">
        <f t="array" ref="N4793">_xlfn.IFS(AND(C4793&lt;=0, C4793-M4793&lt;=2), "escarcha",AND(C4793&lt;=0, C4793-M4793&gt;2), "helada negra", AND(C4793&gt;0, M4793+2&gt;C4793), "rocío", TRUE, "sin riesgo")</f>
        <v>sin riesgo</v>
      </c>
      <c r="O4793">
        <f t="shared" si="367"/>
        <v>0.74155394387280515</v>
      </c>
      <c r="P4793">
        <f t="shared" si="368"/>
        <v>10.674791740957412</v>
      </c>
      <c r="Q4793" s="10" t="str" cm="1">
        <f t="array" ref="Q4793">_xlfn.IFS(AND(D4793&lt;=0, D4793-P4793&lt;=2), "escarcha",AND(D4793&lt;=0, D4793-P4793&gt;2), "helada negra", AND(D4793&gt;0, P4793+2&gt;D4793), "rocío", TRUE, "sin riesgo")</f>
        <v>rocío</v>
      </c>
    </row>
    <row r="4794" spans="1:17" x14ac:dyDescent="0.35">
      <c r="A4794" s="2">
        <v>45858</v>
      </c>
      <c r="B4794" s="3" t="s">
        <v>70</v>
      </c>
      <c r="C4794">
        <v>12.9</v>
      </c>
      <c r="D4794">
        <v>11.7</v>
      </c>
      <c r="E4794">
        <v>90.1</v>
      </c>
      <c r="F4794">
        <v>94</v>
      </c>
      <c r="G4794">
        <v>1</v>
      </c>
      <c r="H4794">
        <v>1.7</v>
      </c>
      <c r="I4794">
        <v>4</v>
      </c>
      <c r="J4794">
        <v>3.6</v>
      </c>
      <c r="K4794">
        <f t="shared" si="366"/>
        <v>1.2000000000000011</v>
      </c>
      <c r="L4794">
        <f t="shared" si="369"/>
        <v>0.78409294963503096</v>
      </c>
      <c r="M4794">
        <f t="shared" si="370"/>
        <v>11.315658349599884</v>
      </c>
      <c r="N4794" s="10" t="str" cm="1">
        <f t="array" ref="N4794">_xlfn.IFS(AND(C4794&lt;=0, C4794-M4794&lt;=2), "escarcha",AND(C4794&lt;=0, C4794-M4794&gt;2), "helada negra", AND(C4794&gt;0, M4794+2&gt;C4794), "rocío", TRUE, "sin riesgo")</f>
        <v>rocío</v>
      </c>
      <c r="O4794">
        <f t="shared" si="367"/>
        <v>0.7476264413003626</v>
      </c>
      <c r="P4794">
        <f t="shared" si="368"/>
        <v>10.766078599947747</v>
      </c>
      <c r="Q4794" s="10" t="str" cm="1">
        <f t="array" ref="Q4794">_xlfn.IFS(AND(D4794&lt;=0, D4794-P4794&lt;=2), "escarcha",AND(D4794&lt;=0, D4794-P4794&gt;2), "helada negra", AND(D4794&gt;0, P4794+2&gt;D4794), "rocío", TRUE, "sin riesgo")</f>
        <v>rocío</v>
      </c>
    </row>
    <row r="4795" spans="1:17" x14ac:dyDescent="0.35">
      <c r="A4795" s="2">
        <v>45858</v>
      </c>
      <c r="B4795" s="3" t="s">
        <v>71</v>
      </c>
      <c r="C4795">
        <v>12.8</v>
      </c>
      <c r="D4795">
        <v>11.4</v>
      </c>
      <c r="E4795">
        <v>90.9</v>
      </c>
      <c r="F4795">
        <v>96</v>
      </c>
      <c r="G4795">
        <v>2</v>
      </c>
      <c r="H4795">
        <v>0.4</v>
      </c>
      <c r="I4795">
        <v>4</v>
      </c>
      <c r="J4795">
        <v>1.3</v>
      </c>
      <c r="K4795">
        <f t="shared" si="366"/>
        <v>1.4000000000000004</v>
      </c>
      <c r="L4795">
        <f t="shared" si="369"/>
        <v>0.78639094089890671</v>
      </c>
      <c r="M4795">
        <f t="shared" si="370"/>
        <v>11.350370663351764</v>
      </c>
      <c r="N4795" s="10" t="str" cm="1">
        <f t="array" ref="N4795">_xlfn.IFS(AND(C4795&lt;=0, C4795-M4795&lt;=2), "escarcha",AND(C4795&lt;=0, C4795-M4795&gt;2), "helada negra", AND(C4795&gt;0, M4795+2&gt;C4795), "rocío", TRUE, "sin riesgo")</f>
        <v>rocío</v>
      </c>
      <c r="O4795">
        <f t="shared" si="367"/>
        <v>0.74885337098831273</v>
      </c>
      <c r="P4795">
        <f t="shared" si="368"/>
        <v>10.784530810613017</v>
      </c>
      <c r="Q4795" s="10" t="str" cm="1">
        <f t="array" ref="Q4795">_xlfn.IFS(AND(D4795&lt;=0, D4795-P4795&lt;=2), "escarcha",AND(D4795&lt;=0, D4795-P4795&gt;2), "helada negra", AND(D4795&gt;0, P4795+2&gt;D4795), "rocío", TRUE, "sin riesgo")</f>
        <v>rocío</v>
      </c>
    </row>
    <row r="4796" spans="1:17" x14ac:dyDescent="0.35">
      <c r="A4796" s="2">
        <v>45858</v>
      </c>
      <c r="B4796" s="3" t="s">
        <v>72</v>
      </c>
      <c r="C4796">
        <v>12.5</v>
      </c>
      <c r="D4796">
        <v>11.2</v>
      </c>
      <c r="E4796">
        <v>91.8</v>
      </c>
      <c r="F4796">
        <v>96</v>
      </c>
      <c r="G4796">
        <v>0</v>
      </c>
      <c r="H4796">
        <v>0</v>
      </c>
      <c r="I4796">
        <v>0</v>
      </c>
      <c r="J4796">
        <v>0</v>
      </c>
      <c r="K4796">
        <f t="shared" si="366"/>
        <v>1.3000000000000007</v>
      </c>
      <c r="L4796">
        <f t="shared" si="369"/>
        <v>0.77658698132607351</v>
      </c>
      <c r="M4796">
        <f t="shared" si="370"/>
        <v>11.202342899138165</v>
      </c>
      <c r="N4796" s="10" t="str" cm="1">
        <f t="array" ref="N4796">_xlfn.IFS(AND(C4796&lt;=0, C4796-M4796&lt;=2), "escarcha",AND(C4796&lt;=0, C4796-M4796&gt;2), "helada negra", AND(C4796&gt;0, M4796+2&gt;C4796), "rocío", TRUE, "sin riesgo")</f>
        <v>rocío</v>
      </c>
      <c r="O4796">
        <f t="shared" si="367"/>
        <v>0.73560972354141885</v>
      </c>
      <c r="P4796">
        <f t="shared" si="368"/>
        <v>10.585496828663143</v>
      </c>
      <c r="Q4796" s="10" t="str" cm="1">
        <f t="array" ref="Q4796">_xlfn.IFS(AND(D4796&lt;=0, D4796-P4796&lt;=2), "escarcha",AND(D4796&lt;=0, D4796-P4796&gt;2), "helada negra", AND(D4796&gt;0, P4796+2&gt;D4796), "rocío", TRUE, "sin riesgo")</f>
        <v>rocío</v>
      </c>
    </row>
    <row r="4797" spans="1:17" x14ac:dyDescent="0.35">
      <c r="A4797" s="2">
        <v>45858</v>
      </c>
      <c r="B4797" s="3" t="s">
        <v>73</v>
      </c>
      <c r="C4797">
        <v>10.7</v>
      </c>
      <c r="D4797">
        <v>10.5</v>
      </c>
      <c r="E4797">
        <v>92.1</v>
      </c>
      <c r="F4797">
        <v>97</v>
      </c>
      <c r="G4797">
        <v>0</v>
      </c>
      <c r="H4797">
        <v>1.3</v>
      </c>
      <c r="I4797">
        <v>0</v>
      </c>
      <c r="J4797">
        <v>2.8</v>
      </c>
      <c r="K4797">
        <f t="shared" si="366"/>
        <v>0.19999999999999929</v>
      </c>
      <c r="L4797">
        <f t="shared" si="369"/>
        <v>0.66093601761840493</v>
      </c>
      <c r="M4797">
        <f t="shared" si="370"/>
        <v>9.4690688439283779</v>
      </c>
      <c r="N4797" s="10" t="str" cm="1">
        <f t="array" ref="N4797">_xlfn.IFS(AND(C4797&lt;=0, C4797-M4797&lt;=2), "escarcha",AND(C4797&lt;=0, C4797-M4797&gt;2), "helada negra", AND(C4797&gt;0, M4797+2&gt;C4797), "rocío", TRUE, "sin riesgo")</f>
        <v>rocío</v>
      </c>
      <c r="O4797">
        <f t="shared" si="367"/>
        <v>0.69945520444240361</v>
      </c>
      <c r="P4797">
        <f t="shared" si="368"/>
        <v>10.043729459881261</v>
      </c>
      <c r="Q4797" s="10" t="str" cm="1">
        <f t="array" ref="Q4797">_xlfn.IFS(AND(D4797&lt;=0, D4797-P4797&lt;=2), "escarcha",AND(D4797&lt;=0, D4797-P4797&gt;2), "helada negra", AND(D4797&gt;0, P4797+2&gt;D4797), "rocío", TRUE, "sin riesgo")</f>
        <v>rocío</v>
      </c>
    </row>
    <row r="4798" spans="1:17" x14ac:dyDescent="0.35">
      <c r="A4798" s="2">
        <v>45858</v>
      </c>
      <c r="B4798" s="3" t="s">
        <v>74</v>
      </c>
      <c r="C4798">
        <v>9.8000000000000007</v>
      </c>
      <c r="D4798">
        <v>10.4</v>
      </c>
      <c r="E4798">
        <v>93.6</v>
      </c>
      <c r="F4798">
        <v>97</v>
      </c>
      <c r="G4798">
        <v>0</v>
      </c>
      <c r="H4798">
        <v>0</v>
      </c>
      <c r="I4798">
        <v>0</v>
      </c>
      <c r="J4798">
        <v>0</v>
      </c>
      <c r="K4798">
        <f t="shared" si="366"/>
        <v>0.59999999999999964</v>
      </c>
      <c r="L4798">
        <f t="shared" si="369"/>
        <v>0.61699973237917594</v>
      </c>
      <c r="M4798">
        <f t="shared" si="370"/>
        <v>8.8167693201954283</v>
      </c>
      <c r="N4798" s="10" t="str" cm="1">
        <f t="array" ref="N4798">_xlfn.IFS(AND(C4798&lt;=0, C4798-M4798&lt;=2), "escarcha",AND(C4798&lt;=0, C4798-M4798&gt;2), "helada negra", AND(C4798&gt;0, M4798+2&gt;C4798), "rocío", TRUE, "sin riesgo")</f>
        <v>rocío</v>
      </c>
      <c r="O4798">
        <f t="shared" si="367"/>
        <v>0.69278889857589754</v>
      </c>
      <c r="P4798">
        <f t="shared" si="368"/>
        <v>9.9440889852669478</v>
      </c>
      <c r="Q4798" s="10" t="str" cm="1">
        <f t="array" ref="Q4798">_xlfn.IFS(AND(D4798&lt;=0, D4798-P4798&lt;=2), "escarcha",AND(D4798&lt;=0, D4798-P4798&gt;2), "helada negra", AND(D4798&gt;0, P4798+2&gt;D4798), "rocío", TRUE, "sin riesgo")</f>
        <v>rocío</v>
      </c>
    </row>
    <row r="4799" spans="1:17" x14ac:dyDescent="0.35">
      <c r="A4799" s="2">
        <v>45858</v>
      </c>
      <c r="B4799" s="3" t="s">
        <v>75</v>
      </c>
      <c r="C4799">
        <v>9.1</v>
      </c>
      <c r="D4799">
        <v>10.4</v>
      </c>
      <c r="E4799">
        <v>94.8</v>
      </c>
      <c r="F4799">
        <v>97</v>
      </c>
      <c r="G4799">
        <v>0</v>
      </c>
      <c r="H4799">
        <v>1.1000000000000001</v>
      </c>
      <c r="I4799">
        <v>0</v>
      </c>
      <c r="J4799">
        <v>3</v>
      </c>
      <c r="K4799">
        <f t="shared" si="366"/>
        <v>1.3000000000000007</v>
      </c>
      <c r="L4799">
        <f t="shared" si="369"/>
        <v>0.58270416497194077</v>
      </c>
      <c r="M4799">
        <f t="shared" si="370"/>
        <v>8.3099379112818514</v>
      </c>
      <c r="N4799" s="10" t="str" cm="1">
        <f t="array" ref="N4799">_xlfn.IFS(AND(C4799&lt;=0, C4799-M4799&lt;=2), "escarcha",AND(C4799&lt;=0, C4799-M4799&gt;2), "helada negra", AND(C4799&gt;0, M4799+2&gt;C4799), "rocío", TRUE, "sin riesgo")</f>
        <v>rocío</v>
      </c>
      <c r="O4799">
        <f t="shared" si="367"/>
        <v>0.69278889857589754</v>
      </c>
      <c r="P4799">
        <f t="shared" si="368"/>
        <v>9.9440889852669478</v>
      </c>
      <c r="Q4799" s="10" t="str" cm="1">
        <f t="array" ref="Q4799">_xlfn.IFS(AND(D4799&lt;=0, D4799-P4799&lt;=2), "escarcha",AND(D4799&lt;=0, D4799-P4799&gt;2), "helada negra", AND(D4799&gt;0, P4799+2&gt;D4799), "rocío", TRUE, "sin riesgo")</f>
        <v>rocío</v>
      </c>
    </row>
    <row r="4800" spans="1:17" x14ac:dyDescent="0.35">
      <c r="A4800" s="2">
        <v>45858</v>
      </c>
      <c r="B4800" s="3" t="s">
        <v>76</v>
      </c>
      <c r="C4800">
        <v>9.6999999999999993</v>
      </c>
      <c r="D4800">
        <v>10.7</v>
      </c>
      <c r="E4800">
        <v>94.5</v>
      </c>
      <c r="F4800">
        <v>89</v>
      </c>
      <c r="G4800">
        <v>0</v>
      </c>
      <c r="H4800">
        <v>1.3</v>
      </c>
      <c r="I4800">
        <v>0</v>
      </c>
      <c r="J4800">
        <v>3</v>
      </c>
      <c r="K4800">
        <f t="shared" si="366"/>
        <v>1</v>
      </c>
      <c r="L4800">
        <f t="shared" si="369"/>
        <v>0.61986590711728728</v>
      </c>
      <c r="M4800">
        <f t="shared" si="370"/>
        <v>8.8592191771565698</v>
      </c>
      <c r="N4800" s="10" t="str" cm="1">
        <f t="array" ref="N4800">_xlfn.IFS(AND(C4800&lt;=0, C4800-M4800&lt;=2), "escarcha",AND(C4800&lt;=0, C4800-M4800&gt;2), "helada negra", AND(C4800&gt;0, M4800+2&gt;C4800), "rocío", TRUE, "sin riesgo")</f>
        <v>rocío</v>
      </c>
      <c r="O4800">
        <f t="shared" si="367"/>
        <v>0.62669744408928374</v>
      </c>
      <c r="P4800">
        <f t="shared" si="368"/>
        <v>8.9604562755883421</v>
      </c>
      <c r="Q4800" s="10" t="str" cm="1">
        <f t="array" ref="Q4800">_xlfn.IFS(AND(D4800&lt;=0, D4800-P4800&lt;=2), "escarcha",AND(D4800&lt;=0, D4800-P4800&gt;2), "helada negra", AND(D4800&gt;0, P4800+2&gt;D4800), "rocío", TRUE, "sin riesgo")</f>
        <v>rocío</v>
      </c>
    </row>
    <row r="4801" spans="1:17" x14ac:dyDescent="0.35">
      <c r="A4801" s="2">
        <v>45858</v>
      </c>
      <c r="B4801" s="3" t="s">
        <v>77</v>
      </c>
      <c r="C4801">
        <v>10.6</v>
      </c>
      <c r="D4801">
        <v>11.4</v>
      </c>
      <c r="E4801">
        <v>88.5</v>
      </c>
      <c r="F4801">
        <v>81</v>
      </c>
      <c r="G4801">
        <v>3</v>
      </c>
      <c r="H4801">
        <v>3.6</v>
      </c>
      <c r="I4801">
        <v>5</v>
      </c>
      <c r="J4801">
        <v>6.6</v>
      </c>
      <c r="K4801">
        <f t="shared" si="366"/>
        <v>0.80000000000000071</v>
      </c>
      <c r="L4801">
        <f t="shared" si="369"/>
        <v>0.61440782730950172</v>
      </c>
      <c r="M4801">
        <f t="shared" si="370"/>
        <v>8.7783938873706493</v>
      </c>
      <c r="N4801" s="10" t="str" cm="1">
        <f t="array" ref="N4801">_xlfn.IFS(AND(C4801&lt;=0, C4801-M4801&lt;=2), "escarcha",AND(C4801&lt;=0, C4801-M4801&gt;2), "helada negra", AND(C4801&gt;0, M4801+2&gt;C4801), "rocío", TRUE, "sin riesgo")</f>
        <v>rocío</v>
      </c>
      <c r="O4801">
        <f t="shared" si="367"/>
        <v>0.57895433419291531</v>
      </c>
      <c r="P4801">
        <f t="shared" si="368"/>
        <v>8.2546453377451936</v>
      </c>
      <c r="Q4801" s="10" t="str" cm="1">
        <f t="array" ref="Q4801">_xlfn.IFS(AND(D4801&lt;=0, D4801-P4801&lt;=2), "escarcha",AND(D4801&lt;=0, D4801-P4801&gt;2), "helada negra", AND(D4801&gt;0, P4801+2&gt;D4801), "rocío", TRUE, "sin riesgo")</f>
        <v>sin riesgo</v>
      </c>
    </row>
    <row r="4802" spans="1:17" x14ac:dyDescent="0.35">
      <c r="A4802" s="2">
        <v>45858</v>
      </c>
      <c r="B4802" s="3" t="s">
        <v>78</v>
      </c>
      <c r="C4802">
        <v>11.1</v>
      </c>
      <c r="D4802">
        <v>11.8</v>
      </c>
      <c r="E4802">
        <v>85.3</v>
      </c>
      <c r="F4802">
        <v>81</v>
      </c>
      <c r="G4802">
        <v>1</v>
      </c>
      <c r="H4802">
        <v>7.6</v>
      </c>
      <c r="I4802">
        <v>4</v>
      </c>
      <c r="J4802">
        <v>12.1</v>
      </c>
      <c r="K4802">
        <f t="shared" ref="K4802:K4865" si="371">ABS((C4802-D4802))</f>
        <v>0.70000000000000107</v>
      </c>
      <c r="L4802">
        <f t="shared" si="369"/>
        <v>0.61080634610456841</v>
      </c>
      <c r="M4802">
        <f t="shared" si="370"/>
        <v>8.7250902027476513</v>
      </c>
      <c r="N4802" s="10" t="str" cm="1">
        <f t="array" ref="N4802">_xlfn.IFS(AND(C4802&lt;=0, C4802-M4802&lt;=2), "escarcha",AND(C4802&lt;=0, C4802-M4802&gt;2), "helada negra", AND(C4802&gt;0, M4802+2&gt;C4802), "rocío", TRUE, "sin riesgo")</f>
        <v>sin riesgo</v>
      </c>
      <c r="O4802">
        <f t="shared" si="367"/>
        <v>0.60537926691068566</v>
      </c>
      <c r="P4802">
        <f t="shared" si="368"/>
        <v>8.6448093842609666</v>
      </c>
      <c r="Q4802" s="10" t="str" cm="1">
        <f t="array" ref="Q4802">_xlfn.IFS(AND(D4802&lt;=0, D4802-P4802&lt;=2), "escarcha",AND(D4802&lt;=0, D4802-P4802&gt;2), "helada negra", AND(D4802&gt;0, P4802+2&gt;D4802), "rocío", TRUE, "sin riesgo")</f>
        <v>sin riesgo</v>
      </c>
    </row>
    <row r="4803" spans="1:17" x14ac:dyDescent="0.35">
      <c r="A4803" s="2">
        <v>45858</v>
      </c>
      <c r="B4803" s="3" t="s">
        <v>79</v>
      </c>
      <c r="C4803">
        <v>12.4</v>
      </c>
      <c r="D4803">
        <v>13.1</v>
      </c>
      <c r="E4803">
        <v>81.400000000000006</v>
      </c>
      <c r="F4803">
        <v>77</v>
      </c>
      <c r="G4803">
        <v>3</v>
      </c>
      <c r="H4803">
        <v>5.5</v>
      </c>
      <c r="I4803">
        <v>8</v>
      </c>
      <c r="J4803">
        <v>10</v>
      </c>
      <c r="K4803">
        <f t="shared" si="371"/>
        <v>0.69999999999999929</v>
      </c>
      <c r="L4803">
        <f t="shared" si="369"/>
        <v>0.64978761129224805</v>
      </c>
      <c r="M4803">
        <f t="shared" si="370"/>
        <v>9.3032344710763315</v>
      </c>
      <c r="N4803" s="10" t="str" cm="1">
        <f t="array" ref="N4803">_xlfn.IFS(AND(C4803&lt;=0, C4803-M4803&lt;=2), "escarcha",AND(C4803&lt;=0, C4803-M4803&gt;2), "helada negra", AND(C4803&gt;0, M4803+2&gt;C4803), "rocío", TRUE, "sin riesgo")</f>
        <v>sin riesgo</v>
      </c>
      <c r="O4803">
        <f t="shared" ref="O4803:O4866" si="372">(LN(F4803/100))+((17.625*D4803)/(243.04+D4803))</f>
        <v>0.64004657341536997</v>
      </c>
      <c r="P4803">
        <f t="shared" ref="P4803:P4866" si="373">(243.04*O4803)/(17.625-O4803)</f>
        <v>9.1585131437214198</v>
      </c>
      <c r="Q4803" s="10" t="str" cm="1">
        <f t="array" ref="Q4803">_xlfn.IFS(AND(D4803&lt;=0, D4803-P4803&lt;=2), "escarcha",AND(D4803&lt;=0, D4803-P4803&gt;2), "helada negra", AND(D4803&gt;0, P4803+2&gt;D4803), "rocío", TRUE, "sin riesgo")</f>
        <v>sin riesgo</v>
      </c>
    </row>
    <row r="4804" spans="1:17" x14ac:dyDescent="0.35">
      <c r="A4804" s="2">
        <v>45858</v>
      </c>
      <c r="B4804" s="3" t="s">
        <v>80</v>
      </c>
      <c r="C4804">
        <v>13.4</v>
      </c>
      <c r="D4804">
        <v>13</v>
      </c>
      <c r="E4804">
        <v>75.2</v>
      </c>
      <c r="F4804">
        <v>75</v>
      </c>
      <c r="G4804">
        <v>5</v>
      </c>
      <c r="H4804">
        <v>4.5999999999999996</v>
      </c>
      <c r="I4804">
        <v>9</v>
      </c>
      <c r="J4804">
        <v>11</v>
      </c>
      <c r="K4804">
        <f t="shared" si="371"/>
        <v>0.40000000000000036</v>
      </c>
      <c r="L4804">
        <f t="shared" si="369"/>
        <v>0.6359567117903514</v>
      </c>
      <c r="M4804">
        <f t="shared" si="370"/>
        <v>9.0978000709900648</v>
      </c>
      <c r="N4804" s="10" t="str" cm="1">
        <f t="array" ref="N4804">_xlfn.IFS(AND(C4804&lt;=0, C4804-M4804&lt;=2), "escarcha",AND(C4804&lt;=0, C4804-M4804&gt;2), "helada negra", AND(C4804&gt;0, M4804+2&gt;C4804), "rocío", TRUE, "sin riesgo")</f>
        <v>sin riesgo</v>
      </c>
      <c r="O4804">
        <f t="shared" si="372"/>
        <v>0.60719763384411052</v>
      </c>
      <c r="P4804">
        <f t="shared" si="373"/>
        <v>8.6717021242977097</v>
      </c>
      <c r="Q4804" s="10" t="str" cm="1">
        <f t="array" ref="Q4804">_xlfn.IFS(AND(D4804&lt;=0, D4804-P4804&lt;=2), "escarcha",AND(D4804&lt;=0, D4804-P4804&gt;2), "helada negra", AND(D4804&gt;0, P4804+2&gt;D4804), "rocío", TRUE, "sin riesgo")</f>
        <v>sin riesgo</v>
      </c>
    </row>
    <row r="4805" spans="1:17" x14ac:dyDescent="0.35">
      <c r="A4805" s="2">
        <v>45858</v>
      </c>
      <c r="B4805" s="3" t="s">
        <v>81</v>
      </c>
      <c r="C4805">
        <v>14.5</v>
      </c>
      <c r="D4805">
        <v>13</v>
      </c>
      <c r="E4805">
        <v>71.3</v>
      </c>
      <c r="F4805">
        <v>70</v>
      </c>
      <c r="G4805">
        <v>7</v>
      </c>
      <c r="H4805">
        <v>6.8</v>
      </c>
      <c r="I4805">
        <v>13</v>
      </c>
      <c r="J4805">
        <v>12.6</v>
      </c>
      <c r="K4805">
        <f t="shared" si="371"/>
        <v>1.5</v>
      </c>
      <c r="L4805">
        <f t="shared" si="369"/>
        <v>0.65404772254577237</v>
      </c>
      <c r="M4805">
        <f t="shared" si="370"/>
        <v>9.3665786037652854</v>
      </c>
      <c r="N4805" s="10" t="str" cm="1">
        <f t="array" ref="N4805">_xlfn.IFS(AND(C4805&lt;=0, C4805-M4805&lt;=2), "escarcha",AND(C4805&lt;=0, C4805-M4805&gt;2), "helada negra", AND(C4805&gt;0, M4805+2&gt;C4805), "rocío", TRUE, "sin riesgo")</f>
        <v>sin riesgo</v>
      </c>
      <c r="O4805">
        <f t="shared" si="372"/>
        <v>0.53820476235715897</v>
      </c>
      <c r="P4805">
        <f t="shared" si="373"/>
        <v>7.6553434171853958</v>
      </c>
      <c r="Q4805" s="10" t="str" cm="1">
        <f t="array" ref="Q4805">_xlfn.IFS(AND(D4805&lt;=0, D4805-P4805&lt;=2), "escarcha",AND(D4805&lt;=0, D4805-P4805&gt;2), "helada negra", AND(D4805&gt;0, P4805+2&gt;D4805), "rocío", TRUE, "sin riesgo")</f>
        <v>sin riesgo</v>
      </c>
    </row>
    <row r="4806" spans="1:17" x14ac:dyDescent="0.35">
      <c r="A4806" s="2">
        <v>45858</v>
      </c>
      <c r="B4806" s="3" t="s">
        <v>82</v>
      </c>
      <c r="C4806">
        <v>14.8</v>
      </c>
      <c r="D4806">
        <v>14.2</v>
      </c>
      <c r="E4806">
        <v>70.3</v>
      </c>
      <c r="F4806">
        <v>62</v>
      </c>
      <c r="G4806">
        <v>6</v>
      </c>
      <c r="H4806">
        <v>11.7</v>
      </c>
      <c r="I4806">
        <v>10</v>
      </c>
      <c r="J4806">
        <v>19</v>
      </c>
      <c r="K4806">
        <f t="shared" si="371"/>
        <v>0.60000000000000142</v>
      </c>
      <c r="L4806">
        <f t="shared" si="369"/>
        <v>0.65927551912700766</v>
      </c>
      <c r="M4806">
        <f t="shared" si="370"/>
        <v>9.4443548431586386</v>
      </c>
      <c r="N4806" s="10" t="str" cm="1">
        <f t="array" ref="N4806">_xlfn.IFS(AND(C4806&lt;=0, C4806-M4806&lt;=2), "escarcha",AND(C4806&lt;=0, C4806-M4806&gt;2), "helada negra", AND(C4806&gt;0, M4806+2&gt;C4806), "rocío", TRUE, "sin riesgo")</f>
        <v>sin riesgo</v>
      </c>
      <c r="O4806">
        <f t="shared" si="372"/>
        <v>0.49488831661259014</v>
      </c>
      <c r="P4806">
        <f t="shared" si="373"/>
        <v>7.0214169465204268</v>
      </c>
      <c r="Q4806" s="10" t="str" cm="1">
        <f t="array" ref="Q4806">_xlfn.IFS(AND(D4806&lt;=0, D4806-P4806&lt;=2), "escarcha",AND(D4806&lt;=0, D4806-P4806&gt;2), "helada negra", AND(D4806&gt;0, P4806+2&gt;D4806), "rocío", TRUE, "sin riesgo")</f>
        <v>sin riesgo</v>
      </c>
    </row>
    <row r="4807" spans="1:17" x14ac:dyDescent="0.35">
      <c r="A4807" s="2">
        <v>45858</v>
      </c>
      <c r="B4807" s="3" t="s">
        <v>83</v>
      </c>
      <c r="C4807">
        <v>15.2</v>
      </c>
      <c r="D4807">
        <v>14.9</v>
      </c>
      <c r="E4807">
        <v>63.6</v>
      </c>
      <c r="F4807">
        <v>60</v>
      </c>
      <c r="G4807">
        <v>7</v>
      </c>
      <c r="H4807">
        <v>10.6</v>
      </c>
      <c r="I4807">
        <v>20</v>
      </c>
      <c r="J4807">
        <v>17.600000000000001</v>
      </c>
      <c r="K4807">
        <f t="shared" si="371"/>
        <v>0.29999999999999893</v>
      </c>
      <c r="L4807">
        <f t="shared" si="369"/>
        <v>0.58485034755501086</v>
      </c>
      <c r="M4807">
        <f t="shared" si="370"/>
        <v>8.3415950780323538</v>
      </c>
      <c r="N4807" s="10" t="str" cm="1">
        <f t="array" ref="N4807">_xlfn.IFS(AND(C4807&lt;=0, C4807-M4807&lt;=2), "escarcha",AND(C4807&lt;=0, C4807-M4807&gt;2), "helada negra", AND(C4807&gt;0, M4807+2&gt;C4807), "rocío", TRUE, "sin riesgo")</f>
        <v>sin riesgo</v>
      </c>
      <c r="O4807">
        <f t="shared" si="372"/>
        <v>0.50728905406606328</v>
      </c>
      <c r="P4807">
        <f t="shared" si="373"/>
        <v>7.2025711901334635</v>
      </c>
      <c r="Q4807" s="10" t="str" cm="1">
        <f t="array" ref="Q4807">_xlfn.IFS(AND(D4807&lt;=0, D4807-P4807&lt;=2), "escarcha",AND(D4807&lt;=0, D4807-P4807&gt;2), "helada negra", AND(D4807&gt;0, P4807+2&gt;D4807), "rocío", TRUE, "sin riesgo")</f>
        <v>sin riesgo</v>
      </c>
    </row>
    <row r="4808" spans="1:17" x14ac:dyDescent="0.35">
      <c r="A4808" s="2">
        <v>45858</v>
      </c>
      <c r="B4808" s="3" t="s">
        <v>84</v>
      </c>
      <c r="C4808">
        <v>15.9</v>
      </c>
      <c r="D4808">
        <v>15.8</v>
      </c>
      <c r="E4808">
        <v>61.2</v>
      </c>
      <c r="F4808">
        <v>58</v>
      </c>
      <c r="G4808">
        <v>8</v>
      </c>
      <c r="H4808">
        <v>15.2</v>
      </c>
      <c r="I4808">
        <v>19</v>
      </c>
      <c r="J4808">
        <v>22</v>
      </c>
      <c r="K4808">
        <f t="shared" si="371"/>
        <v>9.9999999999999645E-2</v>
      </c>
      <c r="L4808">
        <f t="shared" si="369"/>
        <v>0.59122578703215867</v>
      </c>
      <c r="M4808">
        <f t="shared" si="370"/>
        <v>8.4356827490940471</v>
      </c>
      <c r="N4808" s="10" t="str" cm="1">
        <f t="array" ref="N4808">_xlfn.IFS(AND(C4808&lt;=0, C4808-M4808&lt;=2), "escarcha",AND(C4808&lt;=0, C4808-M4808&gt;2), "helada negra", AND(C4808&gt;0, M4808+2&gt;C4808), "rocío", TRUE, "sin riesgo")</f>
        <v>sin riesgo</v>
      </c>
      <c r="O4808">
        <f t="shared" si="372"/>
        <v>0.53113049725188388</v>
      </c>
      <c r="P4808">
        <f t="shared" si="373"/>
        <v>7.5515936301809949</v>
      </c>
      <c r="Q4808" s="10" t="str" cm="1">
        <f t="array" ref="Q4808">_xlfn.IFS(AND(D4808&lt;=0, D4808-P4808&lt;=2), "escarcha",AND(D4808&lt;=0, D4808-P4808&gt;2), "helada negra", AND(D4808&gt;0, P4808+2&gt;D4808), "rocío", TRUE, "sin riesgo")</f>
        <v>sin riesgo</v>
      </c>
    </row>
    <row r="4809" spans="1:17" x14ac:dyDescent="0.35">
      <c r="A4809" s="2">
        <v>45858</v>
      </c>
      <c r="B4809" s="3" t="s">
        <v>85</v>
      </c>
      <c r="C4809">
        <v>16.600000000000001</v>
      </c>
      <c r="D4809">
        <v>16</v>
      </c>
      <c r="E4809">
        <v>61.9</v>
      </c>
      <c r="F4809">
        <v>59</v>
      </c>
      <c r="G4809">
        <v>8</v>
      </c>
      <c r="H4809">
        <v>15.3</v>
      </c>
      <c r="I4809">
        <v>13</v>
      </c>
      <c r="J4809">
        <v>22.1</v>
      </c>
      <c r="K4809">
        <f t="shared" si="371"/>
        <v>0.60000000000000142</v>
      </c>
      <c r="L4809">
        <f t="shared" si="369"/>
        <v>0.64719870730591011</v>
      </c>
      <c r="M4809">
        <f t="shared" si="370"/>
        <v>9.2647552596410634</v>
      </c>
      <c r="N4809" s="10" t="str" cm="1">
        <f t="array" ref="N4809">_xlfn.IFS(AND(C4809&lt;=0, C4809-M4809&lt;=2), "escarcha",AND(C4809&lt;=0, C4809-M4809&gt;2), "helada negra", AND(C4809&gt;0, M4809+2&gt;C4809), "rocío", TRUE, "sin riesgo")</f>
        <v>sin riesgo</v>
      </c>
      <c r="O4809">
        <f t="shared" si="372"/>
        <v>0.56100221776938841</v>
      </c>
      <c r="P4809">
        <f t="shared" si="373"/>
        <v>7.9902717256945737</v>
      </c>
      <c r="Q4809" s="10" t="str" cm="1">
        <f t="array" ref="Q4809">_xlfn.IFS(AND(D4809&lt;=0, D4809-P4809&lt;=2), "escarcha",AND(D4809&lt;=0, D4809-P4809&gt;2), "helada negra", AND(D4809&gt;0, P4809+2&gt;D4809), "rocío", TRUE, "sin riesgo")</f>
        <v>sin riesgo</v>
      </c>
    </row>
    <row r="4810" spans="1:17" x14ac:dyDescent="0.35">
      <c r="A4810" s="2">
        <v>45858</v>
      </c>
      <c r="B4810" s="3" t="s">
        <v>86</v>
      </c>
      <c r="C4810">
        <v>17.3</v>
      </c>
      <c r="D4810">
        <v>16.7</v>
      </c>
      <c r="E4810">
        <v>56.1</v>
      </c>
      <c r="F4810">
        <v>55</v>
      </c>
      <c r="G4810">
        <v>10</v>
      </c>
      <c r="H4810">
        <v>13.5</v>
      </c>
      <c r="I4810">
        <v>17</v>
      </c>
      <c r="J4810">
        <v>21.4</v>
      </c>
      <c r="K4810">
        <f t="shared" si="371"/>
        <v>0.60000000000000142</v>
      </c>
      <c r="L4810">
        <f t="shared" si="369"/>
        <v>0.59317443041241935</v>
      </c>
      <c r="M4810">
        <f t="shared" si="370"/>
        <v>8.4644545576405452</v>
      </c>
      <c r="N4810" s="10" t="str" cm="1">
        <f t="array" ref="N4810">_xlfn.IFS(AND(C4810&lt;=0, C4810-M4810&lt;=2), "escarcha",AND(C4810&lt;=0, C4810-M4810&gt;2), "helada negra", AND(C4810&gt;0, M4810+2&gt;C4810), "rocío", TRUE, "sin riesgo")</f>
        <v>sin riesgo</v>
      </c>
      <c r="O4810">
        <f t="shared" si="372"/>
        <v>0.5353635074448877</v>
      </c>
      <c r="P4810">
        <f t="shared" si="373"/>
        <v>7.6136638076584235</v>
      </c>
      <c r="Q4810" s="10" t="str" cm="1">
        <f t="array" ref="Q4810">_xlfn.IFS(AND(D4810&lt;=0, D4810-P4810&lt;=2), "escarcha",AND(D4810&lt;=0, D4810-P4810&gt;2), "helada negra", AND(D4810&gt;0, P4810+2&gt;D4810), "rocío", TRUE, "sin riesgo")</f>
        <v>sin riesgo</v>
      </c>
    </row>
    <row r="4811" spans="1:17" x14ac:dyDescent="0.35">
      <c r="A4811" s="2">
        <v>45858</v>
      </c>
      <c r="B4811" s="3" t="s">
        <v>87</v>
      </c>
      <c r="C4811">
        <v>17.100000000000001</v>
      </c>
      <c r="D4811">
        <v>17.5</v>
      </c>
      <c r="E4811">
        <v>57</v>
      </c>
      <c r="F4811">
        <v>54</v>
      </c>
      <c r="G4811">
        <v>9</v>
      </c>
      <c r="H4811">
        <v>11.5</v>
      </c>
      <c r="I4811">
        <v>17</v>
      </c>
      <c r="J4811">
        <v>18.600000000000001</v>
      </c>
      <c r="K4811">
        <f t="shared" si="371"/>
        <v>0.39999999999999858</v>
      </c>
      <c r="L4811">
        <f t="shared" si="369"/>
        <v>0.59643993477180679</v>
      </c>
      <c r="M4811">
        <f t="shared" si="370"/>
        <v>8.5126846422523634</v>
      </c>
      <c r="N4811" s="10" t="str" cm="1">
        <f t="array" ref="N4811">_xlfn.IFS(AND(C4811&lt;=0, C4811-M4811&lt;=2), "escarcha",AND(C4811&lt;=0, C4811-M4811&gt;2), "helada negra", AND(C4811&gt;0, M4811+2&gt;C4811), "rocío", TRUE, "sin riesgo")</f>
        <v>sin riesgo</v>
      </c>
      <c r="O4811">
        <f t="shared" si="372"/>
        <v>0.56765319426774685</v>
      </c>
      <c r="P4811">
        <f t="shared" si="373"/>
        <v>8.088153093567275</v>
      </c>
      <c r="Q4811" s="10" t="str" cm="1">
        <f t="array" ref="Q4811">_xlfn.IFS(AND(D4811&lt;=0, D4811-P4811&lt;=2), "escarcha",AND(D4811&lt;=0, D4811-P4811&gt;2), "helada negra", AND(D4811&gt;0, P4811+2&gt;D4811), "rocío", TRUE, "sin riesgo")</f>
        <v>sin riesgo</v>
      </c>
    </row>
    <row r="4812" spans="1:17" x14ac:dyDescent="0.35">
      <c r="A4812" s="2">
        <v>45858</v>
      </c>
      <c r="B4812" s="3" t="s">
        <v>88</v>
      </c>
      <c r="C4812">
        <v>18.600000000000001</v>
      </c>
      <c r="D4812">
        <v>17.600000000000001</v>
      </c>
      <c r="E4812">
        <v>57.1</v>
      </c>
      <c r="F4812">
        <v>54</v>
      </c>
      <c r="G4812">
        <v>8</v>
      </c>
      <c r="H4812">
        <v>11.8</v>
      </c>
      <c r="I4812">
        <v>19</v>
      </c>
      <c r="J4812">
        <v>20.5</v>
      </c>
      <c r="K4812">
        <f t="shared" si="371"/>
        <v>1</v>
      </c>
      <c r="L4812">
        <f t="shared" si="369"/>
        <v>0.69259601598193044</v>
      </c>
      <c r="M4812">
        <f t="shared" si="370"/>
        <v>9.9412071601367433</v>
      </c>
      <c r="N4812" s="10" t="str" cm="1">
        <f t="array" ref="N4812">_xlfn.IFS(AND(C4812&lt;=0, C4812-M4812&lt;=2), "escarcha",AND(C4812&lt;=0, C4812-M4812&gt;2), "helada negra", AND(C4812&gt;0, M4812+2&gt;C4812), "rocío", TRUE, "sin riesgo")</f>
        <v>sin riesgo</v>
      </c>
      <c r="O4812">
        <f t="shared" si="372"/>
        <v>0.57396119022627545</v>
      </c>
      <c r="P4812">
        <f t="shared" si="373"/>
        <v>8.1810574258170465</v>
      </c>
      <c r="Q4812" s="10" t="str" cm="1">
        <f t="array" ref="Q4812">_xlfn.IFS(AND(D4812&lt;=0, D4812-P4812&lt;=2), "escarcha",AND(D4812&lt;=0, D4812-P4812&gt;2), "helada negra", AND(D4812&gt;0, P4812+2&gt;D4812), "rocío", TRUE, "sin riesgo")</f>
        <v>sin riesgo</v>
      </c>
    </row>
    <row r="4813" spans="1:17" x14ac:dyDescent="0.35">
      <c r="A4813" s="2">
        <v>45858</v>
      </c>
      <c r="B4813" s="3" t="s">
        <v>89</v>
      </c>
      <c r="C4813">
        <v>18.5</v>
      </c>
      <c r="D4813">
        <v>17.600000000000001</v>
      </c>
      <c r="E4813">
        <v>55.8</v>
      </c>
      <c r="F4813">
        <v>51</v>
      </c>
      <c r="G4813">
        <v>11</v>
      </c>
      <c r="H4813">
        <v>12.9</v>
      </c>
      <c r="I4813">
        <v>26</v>
      </c>
      <c r="J4813">
        <v>22.1</v>
      </c>
      <c r="K4813">
        <f t="shared" si="371"/>
        <v>0.89999999999999858</v>
      </c>
      <c r="L4813">
        <f t="shared" si="369"/>
        <v>0.66330590868020178</v>
      </c>
      <c r="M4813">
        <f t="shared" si="370"/>
        <v>9.5043494581202168</v>
      </c>
      <c r="N4813" s="10" t="str" cm="1">
        <f t="array" ref="N4813">_xlfn.IFS(AND(C4813&lt;=0, C4813-M4813&lt;=2), "escarcha",AND(C4813&lt;=0, C4813-M4813&gt;2), "helada negra", AND(C4813&gt;0, M4813+2&gt;C4813), "rocío", TRUE, "sin riesgo")</f>
        <v>sin riesgo</v>
      </c>
      <c r="O4813">
        <f t="shared" si="372"/>
        <v>0.51680277638632677</v>
      </c>
      <c r="P4813">
        <f t="shared" si="373"/>
        <v>7.3417289461432951</v>
      </c>
      <c r="Q4813" s="10" t="str" cm="1">
        <f t="array" ref="Q4813">_xlfn.IFS(AND(D4813&lt;=0, D4813-P4813&lt;=2), "escarcha",AND(D4813&lt;=0, D4813-P4813&gt;2), "helada negra", AND(D4813&gt;0, P4813+2&gt;D4813), "rocío", TRUE, "sin riesgo")</f>
        <v>sin riesgo</v>
      </c>
    </row>
    <row r="4814" spans="1:17" x14ac:dyDescent="0.35">
      <c r="A4814" s="2">
        <v>45858</v>
      </c>
      <c r="B4814" s="3" t="s">
        <v>90</v>
      </c>
      <c r="C4814">
        <v>19</v>
      </c>
      <c r="D4814">
        <v>17.8</v>
      </c>
      <c r="E4814">
        <v>50.4</v>
      </c>
      <c r="F4814">
        <v>51</v>
      </c>
      <c r="G4814">
        <v>10</v>
      </c>
      <c r="H4814">
        <v>13</v>
      </c>
      <c r="I4814">
        <v>27</v>
      </c>
      <c r="J4814">
        <v>20.7</v>
      </c>
      <c r="K4814">
        <f t="shared" si="371"/>
        <v>1.1999999999999993</v>
      </c>
      <c r="L4814">
        <f t="shared" si="369"/>
        <v>0.59277473660869451</v>
      </c>
      <c r="M4814">
        <f t="shared" si="370"/>
        <v>8.4585525236701571</v>
      </c>
      <c r="N4814" s="10" t="str" cm="1">
        <f t="array" ref="N4814">_xlfn.IFS(AND(C4814&lt;=0, C4814-M4814&lt;=2), "escarcha",AND(C4814&lt;=0, C4814-M4814&gt;2), "helada negra", AND(C4814&gt;0, M4814+2&gt;C4814), "rocío", TRUE, "sin riesgo")</f>
        <v>sin riesgo</v>
      </c>
      <c r="O4814">
        <f t="shared" si="372"/>
        <v>0.52940425826820814</v>
      </c>
      <c r="P4814">
        <f t="shared" si="373"/>
        <v>7.5262899797881708</v>
      </c>
      <c r="Q4814" s="10" t="str" cm="1">
        <f t="array" ref="Q4814">_xlfn.IFS(AND(D4814&lt;=0, D4814-P4814&lt;=2), "escarcha",AND(D4814&lt;=0, D4814-P4814&gt;2), "helada negra", AND(D4814&gt;0, P4814+2&gt;D4814), "rocío", TRUE, "sin riesgo")</f>
        <v>sin riesgo</v>
      </c>
    </row>
    <row r="4815" spans="1:17" x14ac:dyDescent="0.35">
      <c r="A4815" s="2">
        <v>45858</v>
      </c>
      <c r="B4815" s="3" t="s">
        <v>91</v>
      </c>
      <c r="C4815">
        <v>19.2</v>
      </c>
      <c r="D4815">
        <v>18.100000000000001</v>
      </c>
      <c r="E4815">
        <v>50.4</v>
      </c>
      <c r="F4815">
        <v>50</v>
      </c>
      <c r="G4815">
        <v>10</v>
      </c>
      <c r="H4815">
        <v>12.9</v>
      </c>
      <c r="I4815">
        <v>25</v>
      </c>
      <c r="J4815">
        <v>21</v>
      </c>
      <c r="K4815">
        <f t="shared" si="371"/>
        <v>1.0999999999999979</v>
      </c>
      <c r="L4815">
        <f t="shared" si="369"/>
        <v>0.60524197749679709</v>
      </c>
      <c r="M4815">
        <f t="shared" si="370"/>
        <v>8.642779175610567</v>
      </c>
      <c r="N4815" s="10" t="str" cm="1">
        <f t="array" ref="N4815">_xlfn.IFS(AND(C4815&lt;=0, C4815-M4815&lt;=2), "escarcha",AND(C4815&lt;=0, C4815-M4815&gt;2), "helada negra", AND(C4815&gt;0, M4815+2&gt;C4815), "rocío", TRUE, "sin riesgo")</f>
        <v>sin riesgo</v>
      </c>
      <c r="O4815">
        <f t="shared" si="372"/>
        <v>0.52846766205321261</v>
      </c>
      <c r="P4815">
        <f t="shared" si="373"/>
        <v>7.5125632523933028</v>
      </c>
      <c r="Q4815" s="10" t="str" cm="1">
        <f t="array" ref="Q4815">_xlfn.IFS(AND(D4815&lt;=0, D4815-P4815&lt;=2), "escarcha",AND(D4815&lt;=0, D4815-P4815&gt;2), "helada negra", AND(D4815&gt;0, P4815+2&gt;D4815), "rocío", TRUE, "sin riesgo")</f>
        <v>sin riesgo</v>
      </c>
    </row>
    <row r="4816" spans="1:17" x14ac:dyDescent="0.35">
      <c r="A4816" s="2">
        <v>45858</v>
      </c>
      <c r="B4816" s="3" t="s">
        <v>92</v>
      </c>
      <c r="C4816">
        <v>19.2</v>
      </c>
      <c r="D4816">
        <v>18.8</v>
      </c>
      <c r="E4816">
        <v>46.6</v>
      </c>
      <c r="F4816">
        <v>48</v>
      </c>
      <c r="G4816">
        <v>13</v>
      </c>
      <c r="H4816">
        <v>11.7</v>
      </c>
      <c r="I4816">
        <v>25</v>
      </c>
      <c r="J4816">
        <v>21.3</v>
      </c>
      <c r="K4816">
        <f t="shared" si="371"/>
        <v>0.39999999999999858</v>
      </c>
      <c r="L4816">
        <f t="shared" si="369"/>
        <v>0.52685134355107432</v>
      </c>
      <c r="M4816">
        <f t="shared" si="370"/>
        <v>7.488878071507342</v>
      </c>
      <c r="N4816" s="10" t="str" cm="1">
        <f t="array" ref="N4816">_xlfn.IFS(AND(C4816&lt;=0, C4816-M4816&lt;=2), "escarcha",AND(C4816&lt;=0, C4816-M4816&gt;2), "helada negra", AND(C4816&gt;0, M4816+2&gt;C4816), "rocío", TRUE, "sin riesgo")</f>
        <v>sin riesgo</v>
      </c>
      <c r="O4816">
        <f t="shared" si="372"/>
        <v>0.5314982859647126</v>
      </c>
      <c r="P4816">
        <f t="shared" si="373"/>
        <v>7.5569854311828504</v>
      </c>
      <c r="Q4816" s="10" t="str" cm="1">
        <f t="array" ref="Q4816">_xlfn.IFS(AND(D4816&lt;=0, D4816-P4816&lt;=2), "escarcha",AND(D4816&lt;=0, D4816-P4816&gt;2), "helada negra", AND(D4816&gt;0, P4816+2&gt;D4816), "rocío", TRUE, "sin riesgo")</f>
        <v>sin riesgo</v>
      </c>
    </row>
    <row r="4817" spans="1:17" x14ac:dyDescent="0.35">
      <c r="A4817" s="2">
        <v>45858</v>
      </c>
      <c r="B4817" s="3" t="s">
        <v>93</v>
      </c>
      <c r="C4817">
        <v>20.399999999999999</v>
      </c>
      <c r="D4817">
        <v>18.899999999999999</v>
      </c>
      <c r="E4817">
        <v>47.7</v>
      </c>
      <c r="F4817">
        <v>48</v>
      </c>
      <c r="G4817">
        <v>8</v>
      </c>
      <c r="H4817">
        <v>13.8</v>
      </c>
      <c r="I4817">
        <v>15</v>
      </c>
      <c r="J4817">
        <v>26.3</v>
      </c>
      <c r="K4817">
        <f t="shared" si="371"/>
        <v>1.5</v>
      </c>
      <c r="L4817">
        <f t="shared" si="369"/>
        <v>0.62458811746344667</v>
      </c>
      <c r="M4817">
        <f t="shared" si="370"/>
        <v>8.9291893112454819</v>
      </c>
      <c r="N4817" s="10" t="str" cm="1">
        <f t="array" ref="N4817">_xlfn.IFS(AND(C4817&lt;=0, C4817-M4817&lt;=2), "escarcha",AND(C4817&lt;=0, C4817-M4817&gt;2), "helada negra", AND(C4817&gt;0, M4817+2&gt;C4817), "rocío", TRUE, "sin riesgo")</f>
        <v>sin riesgo</v>
      </c>
      <c r="O4817">
        <f t="shared" si="372"/>
        <v>0.53774381262690785</v>
      </c>
      <c r="P4817">
        <f t="shared" si="373"/>
        <v>7.6485806022749037</v>
      </c>
      <c r="Q4817" s="10" t="str" cm="1">
        <f t="array" ref="Q4817">_xlfn.IFS(AND(D4817&lt;=0, D4817-P4817&lt;=2), "escarcha",AND(D4817&lt;=0, D4817-P4817&gt;2), "helada negra", AND(D4817&gt;0, P4817+2&gt;D4817), "rocío", TRUE, "sin riesgo")</f>
        <v>sin riesgo</v>
      </c>
    </row>
    <row r="4818" spans="1:17" x14ac:dyDescent="0.35">
      <c r="A4818" s="2">
        <v>45858</v>
      </c>
      <c r="B4818" s="3" t="s">
        <v>94</v>
      </c>
      <c r="C4818">
        <v>20.100000000000001</v>
      </c>
      <c r="D4818">
        <v>18.2</v>
      </c>
      <c r="E4818">
        <v>49.2</v>
      </c>
      <c r="F4818">
        <v>49</v>
      </c>
      <c r="G4818">
        <v>9</v>
      </c>
      <c r="H4818">
        <v>15</v>
      </c>
      <c r="I4818">
        <v>15</v>
      </c>
      <c r="J4818">
        <v>23.1</v>
      </c>
      <c r="K4818">
        <f t="shared" si="371"/>
        <v>1.9000000000000021</v>
      </c>
      <c r="L4818">
        <f t="shared" si="369"/>
        <v>0.63701248516541187</v>
      </c>
      <c r="M4818">
        <f t="shared" si="370"/>
        <v>9.113469989273721</v>
      </c>
      <c r="N4818" s="10" t="str" cm="1">
        <f t="array" ref="N4818">_xlfn.IFS(AND(C4818&lt;=0, C4818-M4818&lt;=2), "escarcha",AND(C4818&lt;=0, C4818-M4818&gt;2), "helada negra", AND(C4818&gt;0, M4818+2&gt;C4818), "rocío", TRUE, "sin riesgo")</f>
        <v>sin riesgo</v>
      </c>
      <c r="O4818">
        <f t="shared" si="372"/>
        <v>0.51454400279777623</v>
      </c>
      <c r="P4818">
        <f t="shared" si="373"/>
        <v>7.3086757278952463</v>
      </c>
      <c r="Q4818" s="10" t="str" cm="1">
        <f t="array" ref="Q4818">_xlfn.IFS(AND(D4818&lt;=0, D4818-P4818&lt;=2), "escarcha",AND(D4818&lt;=0, D4818-P4818&gt;2), "helada negra", AND(D4818&gt;0, P4818+2&gt;D4818), "rocío", TRUE, "sin riesgo")</f>
        <v>sin riesgo</v>
      </c>
    </row>
    <row r="4819" spans="1:17" x14ac:dyDescent="0.35">
      <c r="A4819" s="2">
        <v>45858</v>
      </c>
      <c r="B4819" s="3" t="s">
        <v>95</v>
      </c>
      <c r="C4819">
        <v>20.2</v>
      </c>
      <c r="D4819">
        <v>19</v>
      </c>
      <c r="E4819">
        <v>46.9</v>
      </c>
      <c r="F4819">
        <v>47</v>
      </c>
      <c r="G4819">
        <v>8</v>
      </c>
      <c r="H4819">
        <v>13.6</v>
      </c>
      <c r="I4819">
        <v>13</v>
      </c>
      <c r="J4819">
        <v>27</v>
      </c>
      <c r="K4819">
        <f t="shared" si="371"/>
        <v>1.1999999999999993</v>
      </c>
      <c r="L4819">
        <f t="shared" si="369"/>
        <v>0.59532051787927653</v>
      </c>
      <c r="M4819">
        <f t="shared" si="370"/>
        <v>8.4961492562020542</v>
      </c>
      <c r="N4819" s="10" t="str" cm="1">
        <f t="array" ref="N4819">_xlfn.IFS(AND(C4819&lt;=0, C4819-M4819&lt;=2), "escarcha",AND(C4819&lt;=0, C4819-M4819&gt;2), "helada negra", AND(C4819&gt;0, M4819+2&gt;C4819), "rocío", TRUE, "sin riesgo")</f>
        <v>sin riesgo</v>
      </c>
      <c r="O4819">
        <f t="shared" si="372"/>
        <v>0.52293116324143007</v>
      </c>
      <c r="P4819">
        <f t="shared" si="373"/>
        <v>7.4314511961867238</v>
      </c>
      <c r="Q4819" s="10" t="str" cm="1">
        <f t="array" ref="Q4819">_xlfn.IFS(AND(D4819&lt;=0, D4819-P4819&lt;=2), "escarcha",AND(D4819&lt;=0, D4819-P4819&gt;2), "helada negra", AND(D4819&gt;0, P4819+2&gt;D4819), "rocío", TRUE, "sin riesgo")</f>
        <v>sin riesgo</v>
      </c>
    </row>
    <row r="4820" spans="1:17" x14ac:dyDescent="0.35">
      <c r="A4820" s="2">
        <v>45858</v>
      </c>
      <c r="B4820" s="3" t="s">
        <v>96</v>
      </c>
      <c r="C4820">
        <v>20.2</v>
      </c>
      <c r="D4820">
        <v>18.899999999999999</v>
      </c>
      <c r="E4820">
        <v>47.1</v>
      </c>
      <c r="F4820">
        <v>48</v>
      </c>
      <c r="G4820">
        <v>7</v>
      </c>
      <c r="H4820">
        <v>11.3</v>
      </c>
      <c r="I4820">
        <v>14</v>
      </c>
      <c r="J4820">
        <v>18.7</v>
      </c>
      <c r="K4820">
        <f t="shared" si="371"/>
        <v>1.3000000000000007</v>
      </c>
      <c r="L4820">
        <f t="shared" si="369"/>
        <v>0.59957584344941506</v>
      </c>
      <c r="M4820">
        <f t="shared" si="370"/>
        <v>8.5590180692138151</v>
      </c>
      <c r="N4820" s="10" t="str" cm="1">
        <f t="array" ref="N4820">_xlfn.IFS(AND(C4820&lt;=0, C4820-M4820&lt;=2), "escarcha",AND(C4820&lt;=0, C4820-M4820&gt;2), "helada negra", AND(C4820&gt;0, M4820+2&gt;C4820), "rocío", TRUE, "sin riesgo")</f>
        <v>sin riesgo</v>
      </c>
      <c r="O4820">
        <f t="shared" si="372"/>
        <v>0.53774381262690785</v>
      </c>
      <c r="P4820">
        <f t="shared" si="373"/>
        <v>7.6485806022749037</v>
      </c>
      <c r="Q4820" s="10" t="str" cm="1">
        <f t="array" ref="Q4820">_xlfn.IFS(AND(D4820&lt;=0, D4820-P4820&lt;=2), "escarcha",AND(D4820&lt;=0, D4820-P4820&gt;2), "helada negra", AND(D4820&gt;0, P4820+2&gt;D4820), "rocío", TRUE, "sin riesgo")</f>
        <v>sin riesgo</v>
      </c>
    </row>
    <row r="4821" spans="1:17" x14ac:dyDescent="0.35">
      <c r="A4821" s="2">
        <v>45858</v>
      </c>
      <c r="B4821" s="3" t="s">
        <v>97</v>
      </c>
      <c r="C4821">
        <v>19.899999999999999</v>
      </c>
      <c r="D4821">
        <v>18.600000000000001</v>
      </c>
      <c r="E4821">
        <v>46.7</v>
      </c>
      <c r="F4821">
        <v>47</v>
      </c>
      <c r="G4821">
        <v>8</v>
      </c>
      <c r="H4821">
        <v>13.4</v>
      </c>
      <c r="I4821">
        <v>14</v>
      </c>
      <c r="J4821">
        <v>21.3</v>
      </c>
      <c r="K4821">
        <f t="shared" si="371"/>
        <v>1.2999999999999972</v>
      </c>
      <c r="L4821">
        <f t="shared" si="369"/>
        <v>0.57248095366203977</v>
      </c>
      <c r="M4821">
        <f t="shared" si="370"/>
        <v>8.1592502902321442</v>
      </c>
      <c r="N4821" s="10" t="str" cm="1">
        <f t="array" ref="N4821">_xlfn.IFS(AND(C4821&lt;=0, C4821-M4821&lt;=2), "escarcha",AND(C4821&lt;=0, C4821-M4821&gt;2), "helada negra", AND(C4821&gt;0, M4821+2&gt;C4821), "rocío", TRUE, "sin riesgo")</f>
        <v>sin riesgo</v>
      </c>
      <c r="O4821">
        <f t="shared" si="372"/>
        <v>0.49793950103002438</v>
      </c>
      <c r="P4821">
        <f t="shared" si="373"/>
        <v>7.0659653673562515</v>
      </c>
      <c r="Q4821" s="10" t="str" cm="1">
        <f t="array" ref="Q4821">_xlfn.IFS(AND(D4821&lt;=0, D4821-P4821&lt;=2), "escarcha",AND(D4821&lt;=0, D4821-P4821&gt;2), "helada negra", AND(D4821&gt;0, P4821+2&gt;D4821), "rocío", TRUE, "sin riesgo")</f>
        <v>sin riesgo</v>
      </c>
    </row>
    <row r="4822" spans="1:17" x14ac:dyDescent="0.35">
      <c r="A4822" s="2">
        <v>45858</v>
      </c>
      <c r="B4822" s="3" t="s">
        <v>98</v>
      </c>
      <c r="C4822">
        <v>19.5</v>
      </c>
      <c r="D4822">
        <v>18.7</v>
      </c>
      <c r="E4822">
        <v>44.4</v>
      </c>
      <c r="F4822">
        <v>44</v>
      </c>
      <c r="G4822">
        <v>9</v>
      </c>
      <c r="H4822">
        <v>16</v>
      </c>
      <c r="I4822">
        <v>22</v>
      </c>
      <c r="J4822">
        <v>25</v>
      </c>
      <c r="K4822">
        <f t="shared" si="371"/>
        <v>0.80000000000000071</v>
      </c>
      <c r="L4822">
        <f t="shared" si="369"/>
        <v>0.49715551792864354</v>
      </c>
      <c r="M4822">
        <f t="shared" si="370"/>
        <v>7.0545174089976967</v>
      </c>
      <c r="N4822" s="10" t="str" cm="1">
        <f t="array" ref="N4822">_xlfn.IFS(AND(C4822&lt;=0, C4822-M4822&lt;=2), "escarcha",AND(C4822&lt;=0, C4822-M4822&gt;2), "helada negra", AND(C4822&gt;0, M4822+2&gt;C4822), "rocío", TRUE, "sin riesgo")</f>
        <v>sin riesgo</v>
      </c>
      <c r="O4822">
        <f t="shared" si="372"/>
        <v>0.43823660999939873</v>
      </c>
      <c r="P4822">
        <f t="shared" si="373"/>
        <v>6.1971543610253974</v>
      </c>
      <c r="Q4822" s="10" t="str" cm="1">
        <f t="array" ref="Q4822">_xlfn.IFS(AND(D4822&lt;=0, D4822-P4822&lt;=2), "escarcha",AND(D4822&lt;=0, D4822-P4822&gt;2), "helada negra", AND(D4822&gt;0, P4822+2&gt;D4822), "rocío", TRUE, "sin riesgo")</f>
        <v>sin riesgo</v>
      </c>
    </row>
    <row r="4823" spans="1:17" x14ac:dyDescent="0.35">
      <c r="A4823" s="2">
        <v>45858</v>
      </c>
      <c r="B4823" s="3" t="s">
        <v>99</v>
      </c>
      <c r="C4823">
        <v>19</v>
      </c>
      <c r="D4823">
        <v>18.3</v>
      </c>
      <c r="E4823">
        <v>45.6</v>
      </c>
      <c r="F4823">
        <v>45</v>
      </c>
      <c r="G4823">
        <v>11</v>
      </c>
      <c r="H4823">
        <v>17</v>
      </c>
      <c r="I4823">
        <v>21</v>
      </c>
      <c r="J4823">
        <v>26.9</v>
      </c>
      <c r="K4823">
        <f t="shared" si="371"/>
        <v>0.69999999999999929</v>
      </c>
      <c r="L4823">
        <f t="shared" si="369"/>
        <v>0.49269127805171198</v>
      </c>
      <c r="M4823">
        <f t="shared" si="370"/>
        <v>6.9893491975359883</v>
      </c>
      <c r="N4823" s="10" t="str" cm="1">
        <f t="array" ref="N4823">_xlfn.IFS(AND(C4823&lt;=0, C4823-M4823&lt;=2), "escarcha",AND(C4823&lt;=0, C4823-M4823&gt;2), "helada negra", AND(C4823&gt;0, M4823+2&gt;C4823), "rocío", TRUE, "sin riesgo")</f>
        <v>sin riesgo</v>
      </c>
      <c r="O4823">
        <f t="shared" si="372"/>
        <v>0.43566043724821168</v>
      </c>
      <c r="P4823">
        <f t="shared" si="373"/>
        <v>6.1598010954561015</v>
      </c>
      <c r="Q4823" s="10" t="str" cm="1">
        <f t="array" ref="Q4823">_xlfn.IFS(AND(D4823&lt;=0, D4823-P4823&lt;=2), "escarcha",AND(D4823&lt;=0, D4823-P4823&gt;2), "helada negra", AND(D4823&gt;0, P4823+2&gt;D4823), "rocío", TRUE, "sin riesgo")</f>
        <v>sin riesgo</v>
      </c>
    </row>
    <row r="4824" spans="1:17" x14ac:dyDescent="0.35">
      <c r="A4824" s="2">
        <v>45858</v>
      </c>
      <c r="B4824" s="3" t="s">
        <v>100</v>
      </c>
      <c r="C4824">
        <v>18.3</v>
      </c>
      <c r="D4824">
        <v>17.8</v>
      </c>
      <c r="E4824">
        <v>47.7</v>
      </c>
      <c r="F4824">
        <v>46</v>
      </c>
      <c r="G4824">
        <v>11</v>
      </c>
      <c r="H4824">
        <v>14</v>
      </c>
      <c r="I4824">
        <v>23</v>
      </c>
      <c r="J4824">
        <v>22.6</v>
      </c>
      <c r="K4824">
        <f t="shared" si="371"/>
        <v>0.5</v>
      </c>
      <c r="L4824">
        <f t="shared" si="369"/>
        <v>0.49392934537218758</v>
      </c>
      <c r="M4824">
        <f t="shared" si="370"/>
        <v>7.0074188893049385</v>
      </c>
      <c r="N4824" s="10" t="str" cm="1">
        <f t="array" ref="N4824">_xlfn.IFS(AND(C4824&lt;=0, C4824-M4824&lt;=2), "escarcha",AND(C4824&lt;=0, C4824-M4824&gt;2), "helada negra", AND(C4824&gt;0, M4824+2&gt;C4824), "rocío", TRUE, "sin riesgo")</f>
        <v>sin riesgo</v>
      </c>
      <c r="O4824">
        <f t="shared" si="372"/>
        <v>0.42622002203297749</v>
      </c>
      <c r="P4824">
        <f t="shared" si="373"/>
        <v>6.0230152538493895</v>
      </c>
      <c r="Q4824" s="10" t="str" cm="1">
        <f t="array" ref="Q4824">_xlfn.IFS(AND(D4824&lt;=0, D4824-P4824&lt;=2), "escarcha",AND(D4824&lt;=0, D4824-P4824&gt;2), "helada negra", AND(D4824&gt;0, P4824+2&gt;D4824), "rocío", TRUE, "sin riesgo")</f>
        <v>sin riesgo</v>
      </c>
    </row>
    <row r="4825" spans="1:17" x14ac:dyDescent="0.35">
      <c r="A4825" s="2">
        <v>45858</v>
      </c>
      <c r="B4825" s="3" t="s">
        <v>101</v>
      </c>
      <c r="C4825">
        <v>17.5</v>
      </c>
      <c r="D4825">
        <v>17.399999999999999</v>
      </c>
      <c r="E4825">
        <v>53.1</v>
      </c>
      <c r="F4825">
        <v>47</v>
      </c>
      <c r="G4825">
        <v>7</v>
      </c>
      <c r="H4825">
        <v>12</v>
      </c>
      <c r="I4825">
        <v>14</v>
      </c>
      <c r="J4825">
        <v>18.600000000000001</v>
      </c>
      <c r="K4825">
        <f t="shared" si="371"/>
        <v>0.10000000000000142</v>
      </c>
      <c r="L4825">
        <f t="shared" si="369"/>
        <v>0.55084607595136559</v>
      </c>
      <c r="M4825">
        <f t="shared" si="370"/>
        <v>7.8409525236067896</v>
      </c>
      <c r="N4825" s="10" t="str" cm="1">
        <f t="array" ref="N4825">_xlfn.IFS(AND(C4825&lt;=0, C4825-M4825&lt;=2), "escarcha",AND(C4825&lt;=0, C4825-M4825&gt;2), "helada negra", AND(C4825&gt;0, M4825+2&gt;C4825), "rocío", TRUE, "sin riesgo")</f>
        <v>sin riesgo</v>
      </c>
      <c r="O4825">
        <f t="shared" si="372"/>
        <v>0.42250390934813808</v>
      </c>
      <c r="P4825">
        <f t="shared" si="373"/>
        <v>5.969212234483372</v>
      </c>
      <c r="Q4825" s="10" t="str" cm="1">
        <f t="array" ref="Q4825">_xlfn.IFS(AND(D4825&lt;=0, D4825-P4825&lt;=2), "escarcha",AND(D4825&lt;=0, D4825-P4825&gt;2), "helada negra", AND(D4825&gt;0, P4825+2&gt;D4825), "rocío", TRUE, "sin riesgo")</f>
        <v>sin riesgo</v>
      </c>
    </row>
    <row r="4826" spans="1:17" x14ac:dyDescent="0.35">
      <c r="A4826" s="2">
        <v>45858</v>
      </c>
      <c r="B4826" s="3" t="s">
        <v>102</v>
      </c>
      <c r="C4826">
        <v>16.7</v>
      </c>
      <c r="D4826">
        <v>16.3</v>
      </c>
      <c r="E4826">
        <v>53.4</v>
      </c>
      <c r="F4826">
        <v>54</v>
      </c>
      <c r="G4826">
        <v>6</v>
      </c>
      <c r="H4826">
        <v>11.3</v>
      </c>
      <c r="I4826">
        <v>16</v>
      </c>
      <c r="J4826">
        <v>16.8</v>
      </c>
      <c r="K4826">
        <f t="shared" si="371"/>
        <v>0.39999999999999858</v>
      </c>
      <c r="L4826">
        <f t="shared" si="369"/>
        <v>0.505841068178566</v>
      </c>
      <c r="M4826">
        <f t="shared" si="370"/>
        <v>7.1814049802175779</v>
      </c>
      <c r="N4826" s="10" t="str" cm="1">
        <f t="array" ref="N4826">_xlfn.IFS(AND(C4826&lt;=0, C4826-M4826&lt;=2), "escarcha",AND(C4826&lt;=0, C4826-M4826&gt;2), "helada negra", AND(C4826&gt;0, M4826+2&gt;C4826), "rocío", TRUE, "sin riesgo")</f>
        <v>sin riesgo</v>
      </c>
      <c r="O4826">
        <f t="shared" si="372"/>
        <v>0.49157779980653726</v>
      </c>
      <c r="P4826">
        <f t="shared" si="373"/>
        <v>6.9731001237821468</v>
      </c>
      <c r="Q4826" s="10" t="str" cm="1">
        <f t="array" ref="Q4826">_xlfn.IFS(AND(D4826&lt;=0, D4826-P4826&lt;=2), "escarcha",AND(D4826&lt;=0, D4826-P4826&gt;2), "helada negra", AND(D4826&gt;0, P4826+2&gt;D4826), "rocío", TRUE, "sin riesgo")</f>
        <v>sin riesgo</v>
      </c>
    </row>
    <row r="4827" spans="1:17" x14ac:dyDescent="0.35">
      <c r="A4827" s="2">
        <v>45858</v>
      </c>
      <c r="B4827" s="3" t="s">
        <v>103</v>
      </c>
      <c r="C4827">
        <v>15.8</v>
      </c>
      <c r="D4827">
        <v>15</v>
      </c>
      <c r="E4827">
        <v>55.8</v>
      </c>
      <c r="F4827">
        <v>55</v>
      </c>
      <c r="G4827">
        <v>2</v>
      </c>
      <c r="H4827">
        <v>11.8</v>
      </c>
      <c r="I4827">
        <v>8</v>
      </c>
      <c r="J4827">
        <v>16.399999999999999</v>
      </c>
      <c r="K4827">
        <f t="shared" si="371"/>
        <v>0.80000000000000071</v>
      </c>
      <c r="L4827">
        <f t="shared" si="369"/>
        <v>0.49246135609272979</v>
      </c>
      <c r="M4827">
        <f t="shared" si="370"/>
        <v>6.9859937556504974</v>
      </c>
      <c r="N4827" s="10" t="str" cm="1">
        <f t="array" ref="N4827">_xlfn.IFS(AND(C4827&lt;=0, C4827-M4827&lt;=2), "escarcha",AND(C4827&lt;=0, C4827-M4827&gt;2), "helada negra", AND(C4827&gt;0, M4827+2&gt;C4827), "rocío", TRUE, "sin riesgo")</f>
        <v>sin riesgo</v>
      </c>
      <c r="O4827">
        <f t="shared" si="372"/>
        <v>0.42671345653782256</v>
      </c>
      <c r="P4827">
        <f t="shared" si="373"/>
        <v>6.0301610985994714</v>
      </c>
      <c r="Q4827" s="10" t="str" cm="1">
        <f t="array" ref="Q4827">_xlfn.IFS(AND(D4827&lt;=0, D4827-P4827&lt;=2), "escarcha",AND(D4827&lt;=0, D4827-P4827&gt;2), "helada negra", AND(D4827&gt;0, P4827+2&gt;D4827), "rocío", TRUE, "sin riesgo")</f>
        <v>sin riesgo</v>
      </c>
    </row>
    <row r="4828" spans="1:17" x14ac:dyDescent="0.35">
      <c r="A4828" s="2">
        <v>45858</v>
      </c>
      <c r="B4828" s="3" t="s">
        <v>104</v>
      </c>
      <c r="C4828">
        <v>14</v>
      </c>
      <c r="D4828">
        <v>13.4</v>
      </c>
      <c r="E4828">
        <v>65.7</v>
      </c>
      <c r="F4828">
        <v>61</v>
      </c>
      <c r="G4828">
        <v>0</v>
      </c>
      <c r="H4828">
        <v>7.7</v>
      </c>
      <c r="I4828">
        <v>2</v>
      </c>
      <c r="J4828">
        <v>13.3</v>
      </c>
      <c r="K4828">
        <f t="shared" si="371"/>
        <v>0.59999999999999964</v>
      </c>
      <c r="L4828">
        <f t="shared" si="369"/>
        <v>0.53989605976391153</v>
      </c>
      <c r="M4828">
        <f t="shared" si="370"/>
        <v>7.6801603797095686</v>
      </c>
      <c r="N4828" s="10" t="str" cm="1">
        <f t="array" ref="N4828">_xlfn.IFS(AND(C4828&lt;=0, C4828-M4828&lt;=2), "escarcha",AND(C4828&lt;=0, C4828-M4828&gt;2), "helada negra", AND(C4828&gt;0, M4828+2&gt;C4828), "rocío", TRUE, "sin riesgo")</f>
        <v>sin riesgo</v>
      </c>
      <c r="O4828">
        <f t="shared" si="372"/>
        <v>0.42667934500786853</v>
      </c>
      <c r="P4828">
        <f t="shared" si="373"/>
        <v>6.0296670873275922</v>
      </c>
      <c r="Q4828" s="10" t="str" cm="1">
        <f t="array" ref="Q4828">_xlfn.IFS(AND(D4828&lt;=0, D4828-P4828&lt;=2), "escarcha",AND(D4828&lt;=0, D4828-P4828&gt;2), "helada negra", AND(D4828&gt;0, P4828+2&gt;D4828), "rocío", TRUE, "sin riesgo")</f>
        <v>sin riesgo</v>
      </c>
    </row>
    <row r="4829" spans="1:17" x14ac:dyDescent="0.35">
      <c r="A4829" s="2">
        <v>45858</v>
      </c>
      <c r="B4829" s="3" t="s">
        <v>105</v>
      </c>
      <c r="C4829">
        <v>13.3</v>
      </c>
      <c r="D4829">
        <v>12.4</v>
      </c>
      <c r="E4829">
        <v>67.7</v>
      </c>
      <c r="F4829">
        <v>65</v>
      </c>
      <c r="G4829">
        <v>1</v>
      </c>
      <c r="H4829">
        <v>6.4</v>
      </c>
      <c r="I4829">
        <v>4</v>
      </c>
      <c r="J4829">
        <v>11.2</v>
      </c>
      <c r="K4829">
        <f t="shared" si="371"/>
        <v>0.90000000000000036</v>
      </c>
      <c r="L4829">
        <f t="shared" si="369"/>
        <v>0.52437530578158542</v>
      </c>
      <c r="M4829">
        <f t="shared" si="370"/>
        <v>7.4526034338525884</v>
      </c>
      <c r="N4829" s="10" t="str" cm="1">
        <f t="array" ref="N4829">_xlfn.IFS(AND(C4829&lt;=0, C4829-M4829&lt;=2), "escarcha",AND(C4829&lt;=0, C4829-M4829&gt;2), "helada negra", AND(C4829&gt;0, M4829+2&gt;C4829), "rocío", TRUE, "sin riesgo")</f>
        <v>sin riesgo</v>
      </c>
      <c r="O4829">
        <f t="shared" si="372"/>
        <v>0.42479960817939044</v>
      </c>
      <c r="P4829">
        <f t="shared" si="373"/>
        <v>6.0024473215448939</v>
      </c>
      <c r="Q4829" s="10" t="str" cm="1">
        <f t="array" ref="Q4829">_xlfn.IFS(AND(D4829&lt;=0, D4829-P4829&lt;=2), "escarcha",AND(D4829&lt;=0, D4829-P4829&gt;2), "helada negra", AND(D4829&gt;0, P4829+2&gt;D4829), "rocío", TRUE, "sin riesgo")</f>
        <v>sin riesgo</v>
      </c>
    </row>
    <row r="4830" spans="1:17" x14ac:dyDescent="0.35">
      <c r="A4830" s="2">
        <v>45858</v>
      </c>
      <c r="B4830" s="3" t="s">
        <v>106</v>
      </c>
      <c r="C4830">
        <v>12</v>
      </c>
      <c r="D4830">
        <v>11.7</v>
      </c>
      <c r="E4830">
        <v>69.7</v>
      </c>
      <c r="F4830">
        <v>67</v>
      </c>
      <c r="G4830">
        <v>0</v>
      </c>
      <c r="H4830">
        <v>6</v>
      </c>
      <c r="I4830">
        <v>4</v>
      </c>
      <c r="J4830">
        <v>9.9</v>
      </c>
      <c r="K4830">
        <f t="shared" si="371"/>
        <v>0.30000000000000071</v>
      </c>
      <c r="L4830">
        <f t="shared" si="369"/>
        <v>0.46831181308328024</v>
      </c>
      <c r="M4830">
        <f t="shared" si="370"/>
        <v>6.634060245878671</v>
      </c>
      <c r="N4830" s="10" t="str" cm="1">
        <f t="array" ref="N4830">_xlfn.IFS(AND(C4830&lt;=0, C4830-M4830&lt;=2), "escarcha",AND(C4830&lt;=0, C4830-M4830&gt;2), "helada negra", AND(C4830&gt;0, M4830+2&gt;C4830), "rocío", TRUE, "sin riesgo")</f>
        <v>sin riesgo</v>
      </c>
      <c r="O4830">
        <f t="shared" si="372"/>
        <v>0.40902427842132488</v>
      </c>
      <c r="P4830">
        <f t="shared" si="373"/>
        <v>5.7742449359357675</v>
      </c>
      <c r="Q4830" s="10" t="str" cm="1">
        <f t="array" ref="Q4830">_xlfn.IFS(AND(D4830&lt;=0, D4830-P4830&lt;=2), "escarcha",AND(D4830&lt;=0, D4830-P4830&gt;2), "helada negra", AND(D4830&gt;0, P4830+2&gt;D4830), "rocío", TRUE, "sin riesgo")</f>
        <v>sin riesgo</v>
      </c>
    </row>
    <row r="4831" spans="1:17" x14ac:dyDescent="0.35">
      <c r="A4831" s="2">
        <v>45858</v>
      </c>
      <c r="B4831" s="3" t="s">
        <v>107</v>
      </c>
      <c r="C4831">
        <v>10.8</v>
      </c>
      <c r="D4831">
        <v>11</v>
      </c>
      <c r="E4831">
        <v>74.400000000000006</v>
      </c>
      <c r="F4831">
        <v>68</v>
      </c>
      <c r="G4831">
        <v>0</v>
      </c>
      <c r="H4831">
        <v>5.7</v>
      </c>
      <c r="I4831">
        <v>2</v>
      </c>
      <c r="J4831">
        <v>8.3000000000000007</v>
      </c>
      <c r="K4831">
        <f t="shared" si="371"/>
        <v>0.19999999999999929</v>
      </c>
      <c r="L4831">
        <f t="shared" si="369"/>
        <v>0.45416757116768997</v>
      </c>
      <c r="M4831">
        <f t="shared" si="370"/>
        <v>6.428394601955925</v>
      </c>
      <c r="N4831" s="10" t="str" cm="1">
        <f t="array" ref="N4831">_xlfn.IFS(AND(C4831&lt;=0, C4831-M4831&lt;=2), "escarcha",AND(C4831&lt;=0, C4831-M4831&gt;2), "helada negra", AND(C4831&gt;0, M4831+2&gt;C4831), "rocío", TRUE, "sin riesgo")</f>
        <v>sin riesgo</v>
      </c>
      <c r="O4831">
        <f t="shared" si="372"/>
        <v>0.37750473694899789</v>
      </c>
      <c r="P4831">
        <f t="shared" si="373"/>
        <v>5.3195405981433233</v>
      </c>
      <c r="Q4831" s="10" t="str" cm="1">
        <f t="array" ref="Q4831">_xlfn.IFS(AND(D4831&lt;=0, D4831-P4831&lt;=2), "escarcha",AND(D4831&lt;=0, D4831-P4831&gt;2), "helada negra", AND(D4831&gt;0, P4831+2&gt;D4831), "rocío", TRUE, "sin riesgo")</f>
        <v>sin riesgo</v>
      </c>
    </row>
    <row r="4832" spans="1:17" x14ac:dyDescent="0.35">
      <c r="A4832" s="2">
        <v>45858</v>
      </c>
      <c r="B4832" s="3" t="s">
        <v>108</v>
      </c>
      <c r="C4832">
        <v>10.199999999999999</v>
      </c>
      <c r="D4832">
        <v>11.2</v>
      </c>
      <c r="E4832">
        <v>75</v>
      </c>
      <c r="F4832">
        <v>68</v>
      </c>
      <c r="G4832">
        <v>0</v>
      </c>
      <c r="H4832">
        <v>8.5</v>
      </c>
      <c r="I4832">
        <v>0</v>
      </c>
      <c r="J4832">
        <v>12.8</v>
      </c>
      <c r="K4832">
        <f t="shared" si="371"/>
        <v>1</v>
      </c>
      <c r="L4832">
        <f t="shared" ref="L4832:L4895" si="374">(LN(E4832/100))+((17.625*C4832)/(243.04+C4832))</f>
        <v>0.42221762743765201</v>
      </c>
      <c r="M4832">
        <f t="shared" ref="M4832:M4895" si="375">(243.04*L4832)/(17.625-L4832)</f>
        <v>5.9650683215125957</v>
      </c>
      <c r="N4832" s="10" t="str" cm="1">
        <f t="array" ref="N4832">_xlfn.IFS(AND(C4832&lt;=0, C4832-M4832&lt;=2), "escarcha",AND(C4832&lt;=0, C4832-M4832&gt;2), "helada negra", AND(C4832&gt;0, M4832+2&gt;C4832), "rocío", TRUE, "sin riesgo")</f>
        <v>sin riesgo</v>
      </c>
      <c r="O4832">
        <f t="shared" si="372"/>
        <v>0.39076923724968937</v>
      </c>
      <c r="P4832">
        <f t="shared" si="373"/>
        <v>5.5106930346108687</v>
      </c>
      <c r="Q4832" s="10" t="str" cm="1">
        <f t="array" ref="Q4832">_xlfn.IFS(AND(D4832&lt;=0, D4832-P4832&lt;=2), "escarcha",AND(D4832&lt;=0, D4832-P4832&gt;2), "helada negra", AND(D4832&gt;0, P4832+2&gt;D4832), "rocío", TRUE, "sin riesgo")</f>
        <v>sin riesgo</v>
      </c>
    </row>
    <row r="4833" spans="1:17" x14ac:dyDescent="0.35">
      <c r="A4833" s="2">
        <v>45859</v>
      </c>
      <c r="B4833" s="3" t="s">
        <v>61</v>
      </c>
      <c r="C4833">
        <v>9.9</v>
      </c>
      <c r="D4833">
        <v>10.5</v>
      </c>
      <c r="E4833">
        <v>74.8</v>
      </c>
      <c r="F4833">
        <v>70</v>
      </c>
      <c r="G4833">
        <v>1</v>
      </c>
      <c r="H4833">
        <v>4.2</v>
      </c>
      <c r="I4833">
        <v>5</v>
      </c>
      <c r="J4833">
        <v>7.3</v>
      </c>
      <c r="K4833">
        <f t="shared" si="371"/>
        <v>0.59999999999999964</v>
      </c>
      <c r="L4833">
        <f t="shared" si="374"/>
        <v>0.39948520986448383</v>
      </c>
      <c r="M4833">
        <f t="shared" si="375"/>
        <v>5.6364576959444426</v>
      </c>
      <c r="N4833" s="10" t="str" cm="1">
        <f t="array" ref="N4833">_xlfn.IFS(AND(C4833&lt;=0, C4833-M4833&lt;=2), "escarcha",AND(C4833&lt;=0, C4833-M4833&gt;2), "helada negra", AND(C4833&gt;0, M4833+2&gt;C4833), "rocío", TRUE, "sin riesgo")</f>
        <v>sin riesgo</v>
      </c>
      <c r="O4833">
        <f t="shared" si="372"/>
        <v>0.3732394679883797</v>
      </c>
      <c r="P4833">
        <f t="shared" si="373"/>
        <v>5.2581369960227722</v>
      </c>
      <c r="Q4833" s="10" t="str" cm="1">
        <f t="array" ref="Q4833">_xlfn.IFS(AND(D4833&lt;=0, D4833-P4833&lt;=2), "escarcha",AND(D4833&lt;=0, D4833-P4833&gt;2), "helada negra", AND(D4833&gt;0, P4833+2&gt;D4833), "rocío", TRUE, "sin riesgo")</f>
        <v>sin riesgo</v>
      </c>
    </row>
    <row r="4834" spans="1:17" x14ac:dyDescent="0.35">
      <c r="A4834" s="2">
        <v>45859</v>
      </c>
      <c r="B4834" s="3" t="s">
        <v>62</v>
      </c>
      <c r="C4834">
        <v>8.6</v>
      </c>
      <c r="D4834">
        <v>8.8000000000000007</v>
      </c>
      <c r="E4834">
        <v>79</v>
      </c>
      <c r="F4834">
        <v>75</v>
      </c>
      <c r="G4834">
        <v>4</v>
      </c>
      <c r="H4834">
        <v>1.4</v>
      </c>
      <c r="I4834">
        <v>7</v>
      </c>
      <c r="J4834">
        <v>3.6</v>
      </c>
      <c r="K4834">
        <f t="shared" si="371"/>
        <v>0.20000000000000107</v>
      </c>
      <c r="L4834">
        <f t="shared" si="374"/>
        <v>0.36662625970735163</v>
      </c>
      <c r="M4834">
        <f t="shared" si="375"/>
        <v>5.162992035063195</v>
      </c>
      <c r="N4834" s="10" t="str" cm="1">
        <f t="array" ref="N4834">_xlfn.IFS(AND(C4834&lt;=0, C4834-M4834&lt;=2), "escarcha",AND(C4834&lt;=0, C4834-M4834&gt;2), "helada negra", AND(C4834&gt;0, M4834+2&gt;C4834), "rocío", TRUE, "sin riesgo")</f>
        <v>sin riesgo</v>
      </c>
      <c r="O4834">
        <f t="shared" si="372"/>
        <v>0.32818514482903238</v>
      </c>
      <c r="P4834">
        <f t="shared" si="373"/>
        <v>4.6113760404507511</v>
      </c>
      <c r="Q4834" s="10" t="str" cm="1">
        <f t="array" ref="Q4834">_xlfn.IFS(AND(D4834&lt;=0, D4834-P4834&lt;=2), "escarcha",AND(D4834&lt;=0, D4834-P4834&gt;2), "helada negra", AND(D4834&gt;0, P4834+2&gt;D4834), "rocío", TRUE, "sin riesgo")</f>
        <v>sin riesgo</v>
      </c>
    </row>
    <row r="4835" spans="1:17" x14ac:dyDescent="0.35">
      <c r="A4835" s="2">
        <v>45859</v>
      </c>
      <c r="B4835" s="3" t="s">
        <v>63</v>
      </c>
      <c r="C4835">
        <v>8.1999999999999993</v>
      </c>
      <c r="D4835">
        <v>8</v>
      </c>
      <c r="E4835">
        <v>79.900000000000006</v>
      </c>
      <c r="F4835">
        <v>79</v>
      </c>
      <c r="G4835">
        <v>0</v>
      </c>
      <c r="H4835">
        <v>1.3</v>
      </c>
      <c r="I4835">
        <v>0</v>
      </c>
      <c r="J4835">
        <v>3.1</v>
      </c>
      <c r="K4835">
        <f t="shared" si="371"/>
        <v>0.19999999999999929</v>
      </c>
      <c r="L4835">
        <f t="shared" si="374"/>
        <v>0.35085244277522187</v>
      </c>
      <c r="M4835">
        <f t="shared" si="375"/>
        <v>4.936346491750669</v>
      </c>
      <c r="N4835" s="10" t="str" cm="1">
        <f t="array" ref="N4835">_xlfn.IFS(AND(C4835&lt;=0, C4835-M4835&lt;=2), "escarcha",AND(C4835&lt;=0, C4835-M4835&gt;2), "helada negra", AND(C4835&gt;0, M4835+2&gt;C4835), "rocío", TRUE, "sin riesgo")</f>
        <v>sin riesgo</v>
      </c>
      <c r="O4835">
        <f t="shared" si="372"/>
        <v>0.32594114640244831</v>
      </c>
      <c r="P4835">
        <f t="shared" si="373"/>
        <v>4.5792512119916253</v>
      </c>
      <c r="Q4835" s="10" t="str" cm="1">
        <f t="array" ref="Q4835">_xlfn.IFS(AND(D4835&lt;=0, D4835-P4835&lt;=2), "escarcha",AND(D4835&lt;=0, D4835-P4835&gt;2), "helada negra", AND(D4835&gt;0, P4835+2&gt;D4835), "rocío", TRUE, "sin riesgo")</f>
        <v>sin riesgo</v>
      </c>
    </row>
    <row r="4836" spans="1:17" x14ac:dyDescent="0.35">
      <c r="A4836" s="2">
        <v>45859</v>
      </c>
      <c r="B4836" s="3" t="s">
        <v>64</v>
      </c>
      <c r="C4836">
        <v>5.8</v>
      </c>
      <c r="D4836">
        <v>8.4</v>
      </c>
      <c r="E4836">
        <v>85.9</v>
      </c>
      <c r="F4836">
        <v>77</v>
      </c>
      <c r="G4836">
        <v>3</v>
      </c>
      <c r="H4836">
        <v>4.3</v>
      </c>
      <c r="I4836">
        <v>4</v>
      </c>
      <c r="J4836">
        <v>7</v>
      </c>
      <c r="K4836">
        <f t="shared" si="371"/>
        <v>2.6000000000000005</v>
      </c>
      <c r="L4836">
        <f t="shared" si="374"/>
        <v>0.2588197834940007</v>
      </c>
      <c r="M4836">
        <f t="shared" si="375"/>
        <v>3.6221874583907696</v>
      </c>
      <c r="N4836" s="10" t="str" cm="1">
        <f t="array" ref="N4836">_xlfn.IFS(AND(C4836&lt;=0, C4836-M4836&lt;=2), "escarcha",AND(C4836&lt;=0, C4836-M4836&gt;2), "helada negra", AND(C4836&gt;0, M4836+2&gt;C4836), "rocío", TRUE, "sin riesgo")</f>
        <v>sin riesgo</v>
      </c>
      <c r="O4836">
        <f t="shared" si="372"/>
        <v>0.32744369911726295</v>
      </c>
      <c r="P4836">
        <f t="shared" si="373"/>
        <v>4.6007606652159492</v>
      </c>
      <c r="Q4836" s="10" t="str" cm="1">
        <f t="array" ref="Q4836">_xlfn.IFS(AND(D4836&lt;=0, D4836-P4836&lt;=2), "escarcha",AND(D4836&lt;=0, D4836-P4836&gt;2), "helada negra", AND(D4836&gt;0, P4836+2&gt;D4836), "rocío", TRUE, "sin riesgo")</f>
        <v>sin riesgo</v>
      </c>
    </row>
    <row r="4837" spans="1:17" x14ac:dyDescent="0.35">
      <c r="A4837" s="2">
        <v>45859</v>
      </c>
      <c r="B4837" s="3" t="s">
        <v>65</v>
      </c>
      <c r="C4837">
        <v>5.2</v>
      </c>
      <c r="D4837">
        <v>9.4</v>
      </c>
      <c r="E4837">
        <v>88.2</v>
      </c>
      <c r="F4837">
        <v>74</v>
      </c>
      <c r="G4837">
        <v>1</v>
      </c>
      <c r="H4837">
        <v>4.5999999999999996</v>
      </c>
      <c r="I4837">
        <v>7</v>
      </c>
      <c r="J4837">
        <v>9.1</v>
      </c>
      <c r="K4837">
        <f t="shared" si="371"/>
        <v>4.2</v>
      </c>
      <c r="L4837">
        <f t="shared" si="374"/>
        <v>0.24363593912584672</v>
      </c>
      <c r="M4837">
        <f t="shared" si="375"/>
        <v>3.4067106837970349</v>
      </c>
      <c r="N4837" s="10" t="str" cm="1">
        <f t="array" ref="N4837">_xlfn.IFS(AND(C4837&lt;=0, C4837-M4837&lt;=2), "escarcha",AND(C4837&lt;=0, C4837-M4837&gt;2), "helada negra", AND(C4837&gt;0, M4837+2&gt;C4837), "rocío", TRUE, "sin riesgo")</f>
        <v>rocío</v>
      </c>
      <c r="O4837">
        <f t="shared" si="372"/>
        <v>0.35518947226123765</v>
      </c>
      <c r="P4837">
        <f t="shared" si="373"/>
        <v>4.9986216814432103</v>
      </c>
      <c r="Q4837" s="10" t="str" cm="1">
        <f t="array" ref="Q4837">_xlfn.IFS(AND(D4837&lt;=0, D4837-P4837&lt;=2), "escarcha",AND(D4837&lt;=0, D4837-P4837&gt;2), "helada negra", AND(D4837&gt;0, P4837+2&gt;D4837), "rocío", TRUE, "sin riesgo")</f>
        <v>sin riesgo</v>
      </c>
    </row>
    <row r="4838" spans="1:17" x14ac:dyDescent="0.35">
      <c r="A4838" s="2">
        <v>45859</v>
      </c>
      <c r="B4838" s="3" t="s">
        <v>66</v>
      </c>
      <c r="C4838">
        <v>5.3</v>
      </c>
      <c r="D4838">
        <v>9.6</v>
      </c>
      <c r="E4838">
        <v>89</v>
      </c>
      <c r="F4838">
        <v>74</v>
      </c>
      <c r="G4838">
        <v>0</v>
      </c>
      <c r="H4838">
        <v>2.5</v>
      </c>
      <c r="I4838">
        <v>3</v>
      </c>
      <c r="J4838">
        <v>6.9</v>
      </c>
      <c r="K4838">
        <f t="shared" si="371"/>
        <v>4.3</v>
      </c>
      <c r="L4838">
        <f t="shared" si="374"/>
        <v>0.25961380394216399</v>
      </c>
      <c r="M4838">
        <f t="shared" si="375"/>
        <v>3.6334659187958196</v>
      </c>
      <c r="N4838" s="10" t="str" cm="1">
        <f t="array" ref="N4838">_xlfn.IFS(AND(C4838&lt;=0, C4838-M4838&lt;=2), "escarcha",AND(C4838&lt;=0, C4838-M4838&gt;2), "helada negra", AND(C4838&gt;0, M4838+2&gt;C4838), "rocío", TRUE, "sin riesgo")</f>
        <v>rocío</v>
      </c>
      <c r="O4838">
        <f t="shared" si="372"/>
        <v>0.36862258296022021</v>
      </c>
      <c r="P4838">
        <f t="shared" si="373"/>
        <v>5.1917056748067179</v>
      </c>
      <c r="Q4838" s="10" t="str" cm="1">
        <f t="array" ref="Q4838">_xlfn.IFS(AND(D4838&lt;=0, D4838-P4838&lt;=2), "escarcha",AND(D4838&lt;=0, D4838-P4838&gt;2), "helada negra", AND(D4838&gt;0, P4838+2&gt;D4838), "rocío", TRUE, "sin riesgo")</f>
        <v>sin riesgo</v>
      </c>
    </row>
    <row r="4839" spans="1:17" x14ac:dyDescent="0.35">
      <c r="A4839" s="2">
        <v>45859</v>
      </c>
      <c r="B4839" s="3" t="s">
        <v>67</v>
      </c>
      <c r="C4839">
        <v>7.8</v>
      </c>
      <c r="D4839">
        <v>8.4</v>
      </c>
      <c r="E4839">
        <v>84.1</v>
      </c>
      <c r="F4839">
        <v>78</v>
      </c>
      <c r="G4839">
        <v>0</v>
      </c>
      <c r="H4839">
        <v>2</v>
      </c>
      <c r="I4839">
        <v>7</v>
      </c>
      <c r="J4839">
        <v>4</v>
      </c>
      <c r="K4839">
        <f t="shared" si="371"/>
        <v>0.60000000000000053</v>
      </c>
      <c r="L4839">
        <f t="shared" si="374"/>
        <v>0.37489490435231626</v>
      </c>
      <c r="M4839">
        <f t="shared" si="375"/>
        <v>5.2819653589690718</v>
      </c>
      <c r="N4839" s="10" t="str" cm="1">
        <f t="array" ref="N4839">_xlfn.IFS(AND(C4839&lt;=0, C4839-M4839&lt;=2), "escarcha",AND(C4839&lt;=0, C4839-M4839&gt;2), "helada negra", AND(C4839&gt;0, M4839+2&gt;C4839), "rocío", TRUE, "sin riesgo")</f>
        <v>sin riesgo</v>
      </c>
      <c r="O4839">
        <f t="shared" si="372"/>
        <v>0.34034710395317086</v>
      </c>
      <c r="P4839">
        <f t="shared" si="373"/>
        <v>4.7856303879667177</v>
      </c>
      <c r="Q4839" s="10" t="str" cm="1">
        <f t="array" ref="Q4839">_xlfn.IFS(AND(D4839&lt;=0, D4839-P4839&lt;=2), "escarcha",AND(D4839&lt;=0, D4839-P4839&gt;2), "helada negra", AND(D4839&gt;0, P4839+2&gt;D4839), "rocío", TRUE, "sin riesgo")</f>
        <v>sin riesgo</v>
      </c>
    </row>
    <row r="4840" spans="1:17" x14ac:dyDescent="0.35">
      <c r="A4840" s="2">
        <v>45859</v>
      </c>
      <c r="B4840" s="3" t="s">
        <v>68</v>
      </c>
      <c r="C4840">
        <v>9</v>
      </c>
      <c r="D4840">
        <v>8</v>
      </c>
      <c r="E4840">
        <v>81</v>
      </c>
      <c r="F4840">
        <v>79</v>
      </c>
      <c r="G4840">
        <v>2</v>
      </c>
      <c r="H4840">
        <v>1.4</v>
      </c>
      <c r="I4840">
        <v>5</v>
      </c>
      <c r="J4840">
        <v>2.8</v>
      </c>
      <c r="K4840">
        <f t="shared" si="371"/>
        <v>1</v>
      </c>
      <c r="L4840">
        <f t="shared" si="374"/>
        <v>0.41864335528964824</v>
      </c>
      <c r="M4840">
        <f t="shared" si="375"/>
        <v>5.9133425611560604</v>
      </c>
      <c r="N4840" s="10" t="str" cm="1">
        <f t="array" ref="N4840">_xlfn.IFS(AND(C4840&lt;=0, C4840-M4840&lt;=2), "escarcha",AND(C4840&lt;=0, C4840-M4840&gt;2), "helada negra", AND(C4840&gt;0, M4840+2&gt;C4840), "rocío", TRUE, "sin riesgo")</f>
        <v>sin riesgo</v>
      </c>
      <c r="O4840">
        <f t="shared" si="372"/>
        <v>0.32594114640244831</v>
      </c>
      <c r="P4840">
        <f t="shared" si="373"/>
        <v>4.5792512119916253</v>
      </c>
      <c r="Q4840" s="10" t="str" cm="1">
        <f t="array" ref="Q4840">_xlfn.IFS(AND(D4840&lt;=0, D4840-P4840&lt;=2), "escarcha",AND(D4840&lt;=0, D4840-P4840&gt;2), "helada negra", AND(D4840&gt;0, P4840+2&gt;D4840), "rocío", TRUE, "sin riesgo")</f>
        <v>sin riesgo</v>
      </c>
    </row>
    <row r="4841" spans="1:17" x14ac:dyDescent="0.35">
      <c r="A4841" s="2">
        <v>45859</v>
      </c>
      <c r="B4841" s="3" t="s">
        <v>69</v>
      </c>
      <c r="C4841">
        <v>8.8000000000000007</v>
      </c>
      <c r="D4841">
        <v>7.7</v>
      </c>
      <c r="E4841">
        <v>81.8</v>
      </c>
      <c r="F4841">
        <v>83</v>
      </c>
      <c r="G4841">
        <v>0</v>
      </c>
      <c r="H4841">
        <v>1.4</v>
      </c>
      <c r="I4841">
        <v>4</v>
      </c>
      <c r="J4841">
        <v>3.4</v>
      </c>
      <c r="K4841">
        <f t="shared" si="371"/>
        <v>1.1000000000000005</v>
      </c>
      <c r="L4841">
        <f t="shared" si="374"/>
        <v>0.41497427490142325</v>
      </c>
      <c r="M4841">
        <f t="shared" si="375"/>
        <v>5.8602671130791819</v>
      </c>
      <c r="N4841" s="10" t="str" cm="1">
        <f t="array" ref="N4841">_xlfn.IFS(AND(C4841&lt;=0, C4841-M4841&lt;=2), "escarcha",AND(C4841&lt;=0, C4841-M4841&gt;2), "helada negra", AND(C4841&gt;0, M4841+2&gt;C4841), "rocío", TRUE, "sin riesgo")</f>
        <v>sin riesgo</v>
      </c>
      <c r="O4841">
        <f t="shared" si="372"/>
        <v>0.35491832800616158</v>
      </c>
      <c r="P4841">
        <f t="shared" si="373"/>
        <v>4.9947274180237748</v>
      </c>
      <c r="Q4841" s="10" t="str" cm="1">
        <f t="array" ref="Q4841">_xlfn.IFS(AND(D4841&lt;=0, D4841-P4841&lt;=2), "escarcha",AND(D4841&lt;=0, D4841-P4841&gt;2), "helada negra", AND(D4841&gt;0, P4841+2&gt;D4841), "rocío", TRUE, "sin riesgo")</f>
        <v>sin riesgo</v>
      </c>
    </row>
    <row r="4842" spans="1:17" x14ac:dyDescent="0.35">
      <c r="A4842" s="2">
        <v>45859</v>
      </c>
      <c r="B4842" s="3" t="s">
        <v>70</v>
      </c>
      <c r="C4842">
        <v>7</v>
      </c>
      <c r="D4842">
        <v>6.8</v>
      </c>
      <c r="E4842">
        <v>85.3</v>
      </c>
      <c r="F4842">
        <v>85</v>
      </c>
      <c r="G4842">
        <v>0</v>
      </c>
      <c r="H4842">
        <v>1.5</v>
      </c>
      <c r="I4842">
        <v>2</v>
      </c>
      <c r="J4842">
        <v>2</v>
      </c>
      <c r="K4842">
        <f t="shared" si="371"/>
        <v>0.20000000000000018</v>
      </c>
      <c r="L4842">
        <f t="shared" si="374"/>
        <v>0.334425321141121</v>
      </c>
      <c r="M4842">
        <f t="shared" si="375"/>
        <v>4.7007535353649788</v>
      </c>
      <c r="N4842" s="10" t="str" cm="1">
        <f t="array" ref="N4842">_xlfn.IFS(AND(C4842&lt;=0, C4842-M4842&lt;=2), "escarcha",AND(C4842&lt;=0, C4842-M4842&gt;2), "helada negra", AND(C4842&gt;0, M4842+2&gt;C4842), "rocío", TRUE, "sin riesgo")</f>
        <v>sin riesgo</v>
      </c>
      <c r="O4842">
        <f t="shared" si="372"/>
        <v>0.31718808299021739</v>
      </c>
      <c r="P4842">
        <f t="shared" si="373"/>
        <v>4.4540229613993247</v>
      </c>
      <c r="Q4842" s="10" t="str" cm="1">
        <f t="array" ref="Q4842">_xlfn.IFS(AND(D4842&lt;=0, D4842-P4842&lt;=2), "escarcha",AND(D4842&lt;=0, D4842-P4842&gt;2), "helada negra", AND(D4842&gt;0, P4842+2&gt;D4842), "rocío", TRUE, "sin riesgo")</f>
        <v>sin riesgo</v>
      </c>
    </row>
    <row r="4843" spans="1:17" x14ac:dyDescent="0.35">
      <c r="A4843" s="2">
        <v>45859</v>
      </c>
      <c r="B4843" s="3" t="s">
        <v>71</v>
      </c>
      <c r="C4843">
        <v>7.5</v>
      </c>
      <c r="D4843">
        <v>7.1</v>
      </c>
      <c r="E4843">
        <v>84.3</v>
      </c>
      <c r="F4843">
        <v>82</v>
      </c>
      <c r="G4843">
        <v>4</v>
      </c>
      <c r="H4843">
        <v>2.4</v>
      </c>
      <c r="I4843">
        <v>7</v>
      </c>
      <c r="J4843">
        <v>3.6</v>
      </c>
      <c r="K4843">
        <f t="shared" si="371"/>
        <v>0.40000000000000036</v>
      </c>
      <c r="L4843">
        <f t="shared" si="374"/>
        <v>0.35682204063862155</v>
      </c>
      <c r="M4843">
        <f t="shared" si="375"/>
        <v>5.0220717530767089</v>
      </c>
      <c r="N4843" s="10" t="str" cm="1">
        <f t="array" ref="N4843">_xlfn.IFS(AND(C4843&lt;=0, C4843-M4843&lt;=2), "escarcha",AND(C4843&lt;=0, C4843-M4843&gt;2), "helada negra", AND(C4843&gt;0, M4843+2&gt;C4843), "rocío", TRUE, "sin riesgo")</f>
        <v>sin riesgo</v>
      </c>
      <c r="O4843">
        <f t="shared" si="372"/>
        <v>0.30181891016078621</v>
      </c>
      <c r="P4843">
        <f t="shared" si="373"/>
        <v>4.2344455989381062</v>
      </c>
      <c r="Q4843" s="10" t="str" cm="1">
        <f t="array" ref="Q4843">_xlfn.IFS(AND(D4843&lt;=0, D4843-P4843&lt;=2), "escarcha",AND(D4843&lt;=0, D4843-P4843&gt;2), "helada negra", AND(D4843&gt;0, P4843+2&gt;D4843), "rocío", TRUE, "sin riesgo")</f>
        <v>sin riesgo</v>
      </c>
    </row>
    <row r="4844" spans="1:17" x14ac:dyDescent="0.35">
      <c r="A4844" s="2">
        <v>45859</v>
      </c>
      <c r="B4844" s="3" t="s">
        <v>72</v>
      </c>
      <c r="C4844">
        <v>5.9</v>
      </c>
      <c r="D4844">
        <v>6.1</v>
      </c>
      <c r="E4844">
        <v>85.1</v>
      </c>
      <c r="F4844">
        <v>86</v>
      </c>
      <c r="G4844">
        <v>1</v>
      </c>
      <c r="H4844">
        <v>2.1</v>
      </c>
      <c r="I4844">
        <v>5</v>
      </c>
      <c r="J4844">
        <v>3.6</v>
      </c>
      <c r="K4844">
        <f t="shared" si="371"/>
        <v>0.19999999999999929</v>
      </c>
      <c r="L4844">
        <f t="shared" si="374"/>
        <v>0.25637798721476091</v>
      </c>
      <c r="M4844">
        <f t="shared" si="375"/>
        <v>3.5875100492605756</v>
      </c>
      <c r="N4844" s="10" t="str" cm="1">
        <f t="array" ref="N4844">_xlfn.IFS(AND(C4844&lt;=0, C4844-M4844&lt;=2), "escarcha",AND(C4844&lt;=0, C4844-M4844&gt;2), "helada negra", AND(C4844&gt;0, M4844+2&gt;C4844), "rocío", TRUE, "sin riesgo")</f>
        <v>sin riesgo</v>
      </c>
      <c r="O4844">
        <f t="shared" si="372"/>
        <v>0.28071158887182235</v>
      </c>
      <c r="P4844">
        <f t="shared" si="373"/>
        <v>3.9335222605981786</v>
      </c>
      <c r="Q4844" s="10" t="str" cm="1">
        <f t="array" ref="Q4844">_xlfn.IFS(AND(D4844&lt;=0, D4844-P4844&lt;=2), "escarcha",AND(D4844&lt;=0, D4844-P4844&gt;2), "helada negra", AND(D4844&gt;0, P4844+2&gt;D4844), "rocío", TRUE, "sin riesgo")</f>
        <v>sin riesgo</v>
      </c>
    </row>
    <row r="4845" spans="1:17" x14ac:dyDescent="0.35">
      <c r="A4845" s="2">
        <v>45859</v>
      </c>
      <c r="B4845" s="3" t="s">
        <v>73</v>
      </c>
      <c r="C4845">
        <v>4.5999999999999996</v>
      </c>
      <c r="D4845">
        <v>7.4</v>
      </c>
      <c r="E4845">
        <v>88</v>
      </c>
      <c r="F4845">
        <v>82</v>
      </c>
      <c r="G4845">
        <v>1</v>
      </c>
      <c r="H4845">
        <v>2.2000000000000002</v>
      </c>
      <c r="I4845">
        <v>3</v>
      </c>
      <c r="J4845">
        <v>5.2</v>
      </c>
      <c r="K4845">
        <f t="shared" si="371"/>
        <v>2.8000000000000007</v>
      </c>
      <c r="L4845">
        <f t="shared" si="374"/>
        <v>0.19955719544214223</v>
      </c>
      <c r="M4845">
        <f t="shared" si="375"/>
        <v>2.7833083683573494</v>
      </c>
      <c r="N4845" s="10" t="str" cm="1">
        <f t="array" ref="N4845">_xlfn.IFS(AND(C4845&lt;=0, C4845-M4845&lt;=2), "escarcha",AND(C4845&lt;=0, C4845-M4845&gt;2), "helada negra", AND(C4845&gt;0, M4845+2&gt;C4845), "rocío", TRUE, "sin riesgo")</f>
        <v>rocío</v>
      </c>
      <c r="O4845">
        <f t="shared" si="372"/>
        <v>0.3223324824548871</v>
      </c>
      <c r="P4845">
        <f t="shared" si="373"/>
        <v>4.5276074603178014</v>
      </c>
      <c r="Q4845" s="10" t="str" cm="1">
        <f t="array" ref="Q4845">_xlfn.IFS(AND(D4845&lt;=0, D4845-P4845&lt;=2), "escarcha",AND(D4845&lt;=0, D4845-P4845&gt;2), "helada negra", AND(D4845&gt;0, P4845+2&gt;D4845), "rocío", TRUE, "sin riesgo")</f>
        <v>sin riesgo</v>
      </c>
    </row>
    <row r="4846" spans="1:17" x14ac:dyDescent="0.35">
      <c r="A4846" s="2">
        <v>45859</v>
      </c>
      <c r="B4846" s="3" t="s">
        <v>74</v>
      </c>
      <c r="C4846">
        <v>2.7</v>
      </c>
      <c r="D4846">
        <v>6.2</v>
      </c>
      <c r="E4846">
        <v>89.7</v>
      </c>
      <c r="F4846">
        <v>87</v>
      </c>
      <c r="G4846">
        <v>0</v>
      </c>
      <c r="H4846">
        <v>0.5</v>
      </c>
      <c r="I4846">
        <v>0</v>
      </c>
      <c r="J4846">
        <v>0.5</v>
      </c>
      <c r="K4846">
        <f t="shared" si="371"/>
        <v>3.5</v>
      </c>
      <c r="L4846">
        <f t="shared" si="374"/>
        <v>8.4950375540238529E-2</v>
      </c>
      <c r="M4846">
        <f t="shared" si="375"/>
        <v>1.177096970267864</v>
      </c>
      <c r="N4846" s="10" t="str" cm="1">
        <f t="array" ref="N4846">_xlfn.IFS(AND(C4846&lt;=0, C4846-M4846&lt;=2), "escarcha",AND(C4846&lt;=0, C4846-M4846&gt;2), "helada negra", AND(C4846&gt;0, M4846+2&gt;C4846), "rocío", TRUE, "sin riesgo")</f>
        <v>rocío</v>
      </c>
      <c r="O4846">
        <f t="shared" si="372"/>
        <v>0.29917076848738794</v>
      </c>
      <c r="P4846">
        <f t="shared" si="373"/>
        <v>4.1966512887549028</v>
      </c>
      <c r="Q4846" s="10" t="str" cm="1">
        <f t="array" ref="Q4846">_xlfn.IFS(AND(D4846&lt;=0, D4846-P4846&lt;=2), "escarcha",AND(D4846&lt;=0, D4846-P4846&gt;2), "helada negra", AND(D4846&gt;0, P4846+2&gt;D4846), "rocío", TRUE, "sin riesgo")</f>
        <v>sin riesgo</v>
      </c>
    </row>
    <row r="4847" spans="1:17" x14ac:dyDescent="0.35">
      <c r="A4847" s="2">
        <v>45859</v>
      </c>
      <c r="B4847" s="3" t="s">
        <v>75</v>
      </c>
      <c r="C4847">
        <v>2.1</v>
      </c>
      <c r="D4847">
        <v>6.6</v>
      </c>
      <c r="E4847">
        <v>92.2</v>
      </c>
      <c r="F4847">
        <v>86</v>
      </c>
      <c r="G4847">
        <v>1</v>
      </c>
      <c r="H4847">
        <v>2.2999999999999998</v>
      </c>
      <c r="I4847">
        <v>3</v>
      </c>
      <c r="J4847">
        <v>3.2</v>
      </c>
      <c r="K4847">
        <f t="shared" si="371"/>
        <v>4.5</v>
      </c>
      <c r="L4847">
        <f t="shared" si="374"/>
        <v>6.9775095916547084E-2</v>
      </c>
      <c r="M4847">
        <f t="shared" si="375"/>
        <v>0.96598815476371569</v>
      </c>
      <c r="N4847" s="10" t="str" cm="1">
        <f t="array" ref="N4847">_xlfn.IFS(AND(C4847&lt;=0, C4847-M4847&lt;=2), "escarcha",AND(C4847&lt;=0, C4847-M4847&gt;2), "helada negra", AND(C4847&gt;0, M4847+2&gt;C4847), "rocío", TRUE, "sin riesgo")</f>
        <v>rocío</v>
      </c>
      <c r="O4847">
        <f t="shared" si="372"/>
        <v>0.31514810850287822</v>
      </c>
      <c r="P4847">
        <f t="shared" si="373"/>
        <v>4.4248556700917545</v>
      </c>
      <c r="Q4847" s="10" t="str" cm="1">
        <f t="array" ref="Q4847">_xlfn.IFS(AND(D4847&lt;=0, D4847-P4847&lt;=2), "escarcha",AND(D4847&lt;=0, D4847-P4847&gt;2), "helada negra", AND(D4847&gt;0, P4847+2&gt;D4847), "rocío", TRUE, "sin riesgo")</f>
        <v>sin riesgo</v>
      </c>
    </row>
    <row r="4848" spans="1:17" x14ac:dyDescent="0.35">
      <c r="A4848" s="2">
        <v>45859</v>
      </c>
      <c r="B4848" s="3" t="s">
        <v>76</v>
      </c>
      <c r="C4848">
        <v>2</v>
      </c>
      <c r="D4848">
        <v>6.7</v>
      </c>
      <c r="E4848">
        <v>93.1</v>
      </c>
      <c r="F4848">
        <v>88</v>
      </c>
      <c r="G4848">
        <v>1</v>
      </c>
      <c r="H4848">
        <v>1.7</v>
      </c>
      <c r="I4848">
        <v>4</v>
      </c>
      <c r="J4848">
        <v>2.2000000000000002</v>
      </c>
      <c r="K4848">
        <f t="shared" si="371"/>
        <v>4.7</v>
      </c>
      <c r="L4848">
        <f t="shared" si="374"/>
        <v>7.2358062937437309E-2</v>
      </c>
      <c r="M4848">
        <f t="shared" si="375"/>
        <v>1.0018949671150055</v>
      </c>
      <c r="N4848" s="10" t="str" cm="1">
        <f t="array" ref="N4848">_xlfn.IFS(AND(C4848&lt;=0, C4848-M4848&lt;=2), "escarcha",AND(C4848&lt;=0, C4848-M4848&gt;2), "helada negra", AND(C4848&gt;0, M4848+2&gt;C4848), "rocío", TRUE, "sin riesgo")</f>
        <v>rocío</v>
      </c>
      <c r="O4848">
        <f t="shared" si="372"/>
        <v>0.34500838391575783</v>
      </c>
      <c r="P4848">
        <f t="shared" si="373"/>
        <v>4.8524813836620897</v>
      </c>
      <c r="Q4848" s="10" t="str" cm="1">
        <f t="array" ref="Q4848">_xlfn.IFS(AND(D4848&lt;=0, D4848-P4848&lt;=2), "escarcha",AND(D4848&lt;=0, D4848-P4848&gt;2), "helada negra", AND(D4848&gt;0, P4848+2&gt;D4848), "rocío", TRUE, "sin riesgo")</f>
        <v>rocío</v>
      </c>
    </row>
    <row r="4849" spans="1:17" x14ac:dyDescent="0.35">
      <c r="A4849" s="2">
        <v>45859</v>
      </c>
      <c r="B4849" s="3" t="s">
        <v>77</v>
      </c>
      <c r="C4849">
        <v>2.9</v>
      </c>
      <c r="D4849">
        <v>8.4</v>
      </c>
      <c r="E4849">
        <v>94.1</v>
      </c>
      <c r="F4849">
        <v>84</v>
      </c>
      <c r="G4849">
        <v>0</v>
      </c>
      <c r="H4849">
        <v>2.1</v>
      </c>
      <c r="I4849">
        <v>0</v>
      </c>
      <c r="J4849">
        <v>3.6</v>
      </c>
      <c r="K4849">
        <f t="shared" si="371"/>
        <v>5.5</v>
      </c>
      <c r="L4849">
        <f t="shared" si="374"/>
        <v>0.14701293989087363</v>
      </c>
      <c r="M4849">
        <f t="shared" si="375"/>
        <v>2.0442871818246351</v>
      </c>
      <c r="N4849" s="10" t="str" cm="1">
        <f t="array" ref="N4849">_xlfn.IFS(AND(C4849&lt;=0, C4849-M4849&lt;=2), "escarcha",AND(C4849&lt;=0, C4849-M4849&gt;2), "helada negra", AND(C4849&gt;0, M4849+2&gt;C4849), "rocío", TRUE, "sin riesgo")</f>
        <v>rocío</v>
      </c>
      <c r="O4849">
        <f t="shared" si="372"/>
        <v>0.41445507610689269</v>
      </c>
      <c r="P4849">
        <f t="shared" si="373"/>
        <v>5.8527584188911188</v>
      </c>
      <c r="Q4849" s="10" t="str" cm="1">
        <f t="array" ref="Q4849">_xlfn.IFS(AND(D4849&lt;=0, D4849-P4849&lt;=2), "escarcha",AND(D4849&lt;=0, D4849-P4849&gt;2), "helada negra", AND(D4849&gt;0, P4849+2&gt;D4849), "rocío", TRUE, "sin riesgo")</f>
        <v>sin riesgo</v>
      </c>
    </row>
    <row r="4850" spans="1:17" x14ac:dyDescent="0.35">
      <c r="A4850" s="2">
        <v>45859</v>
      </c>
      <c r="B4850" s="3" t="s">
        <v>78</v>
      </c>
      <c r="C4850">
        <v>4.0999999999999996</v>
      </c>
      <c r="D4850">
        <v>10.1</v>
      </c>
      <c r="E4850">
        <v>94</v>
      </c>
      <c r="F4850">
        <v>77</v>
      </c>
      <c r="G4850">
        <v>0</v>
      </c>
      <c r="H4850">
        <v>4.9000000000000004</v>
      </c>
      <c r="I4850">
        <v>0</v>
      </c>
      <c r="J4850">
        <v>7.9</v>
      </c>
      <c r="K4850">
        <f t="shared" si="371"/>
        <v>6</v>
      </c>
      <c r="L4850">
        <f t="shared" si="374"/>
        <v>0.23051959506802555</v>
      </c>
      <c r="M4850">
        <f t="shared" si="375"/>
        <v>3.2208770300173866</v>
      </c>
      <c r="N4850" s="10" t="str" cm="1">
        <f t="array" ref="N4850">_xlfn.IFS(AND(C4850&lt;=0, C4850-M4850&lt;=2), "escarcha",AND(C4850&lt;=0, C4850-M4850&gt;2), "helada negra", AND(C4850&gt;0, M4850+2&gt;C4850), "rocío", TRUE, "sin riesgo")</f>
        <v>rocío</v>
      </c>
      <c r="O4850">
        <f t="shared" si="372"/>
        <v>0.44185282297154177</v>
      </c>
      <c r="P4850">
        <f t="shared" si="373"/>
        <v>6.2496066051605839</v>
      </c>
      <c r="Q4850" s="10" t="str" cm="1">
        <f t="array" ref="Q4850">_xlfn.IFS(AND(D4850&lt;=0, D4850-P4850&lt;=2), "escarcha",AND(D4850&lt;=0, D4850-P4850&gt;2), "helada negra", AND(D4850&gt;0, P4850+2&gt;D4850), "rocío", TRUE, "sin riesgo")</f>
        <v>sin riesgo</v>
      </c>
    </row>
    <row r="4851" spans="1:17" x14ac:dyDescent="0.35">
      <c r="A4851" s="2">
        <v>45859</v>
      </c>
      <c r="B4851" s="3" t="s">
        <v>79</v>
      </c>
      <c r="C4851">
        <v>6.3</v>
      </c>
      <c r="D4851">
        <v>11.4</v>
      </c>
      <c r="E4851">
        <v>94.1</v>
      </c>
      <c r="F4851">
        <v>72</v>
      </c>
      <c r="G4851">
        <v>0</v>
      </c>
      <c r="H4851">
        <v>2.6</v>
      </c>
      <c r="I4851">
        <v>0</v>
      </c>
      <c r="J4851">
        <v>4.9000000000000004</v>
      </c>
      <c r="K4851">
        <f t="shared" si="371"/>
        <v>5.1000000000000005</v>
      </c>
      <c r="L4851">
        <f t="shared" si="374"/>
        <v>0.38451352034496067</v>
      </c>
      <c r="M4851">
        <f t="shared" si="375"/>
        <v>5.4205063235842692</v>
      </c>
      <c r="N4851" s="10" t="str" cm="1">
        <f t="array" ref="N4851">_xlfn.IFS(AND(C4851&lt;=0, C4851-M4851&lt;=2), "escarcha",AND(C4851&lt;=0, C4851-M4851&gt;2), "helada negra", AND(C4851&gt;0, M4851+2&gt;C4851), "rocío", TRUE, "sin riesgo")</f>
        <v>rocío</v>
      </c>
      <c r="O4851">
        <f t="shared" si="372"/>
        <v>0.46117129853653177</v>
      </c>
      <c r="P4851">
        <f t="shared" si="373"/>
        <v>6.5301905737827566</v>
      </c>
      <c r="Q4851" s="10" t="str" cm="1">
        <f t="array" ref="Q4851">_xlfn.IFS(AND(D4851&lt;=0, D4851-P4851&lt;=2), "escarcha",AND(D4851&lt;=0, D4851-P4851&gt;2), "helada negra", AND(D4851&gt;0, P4851+2&gt;D4851), "rocío", TRUE, "sin riesgo")</f>
        <v>sin riesgo</v>
      </c>
    </row>
    <row r="4852" spans="1:17" x14ac:dyDescent="0.35">
      <c r="A4852" s="2">
        <v>45859</v>
      </c>
      <c r="B4852" s="3" t="s">
        <v>80</v>
      </c>
      <c r="C4852">
        <v>12.9</v>
      </c>
      <c r="D4852">
        <v>12.5</v>
      </c>
      <c r="E4852">
        <v>71.400000000000006</v>
      </c>
      <c r="F4852">
        <v>67</v>
      </c>
      <c r="G4852">
        <v>3</v>
      </c>
      <c r="H4852">
        <v>5.7</v>
      </c>
      <c r="I4852">
        <v>8</v>
      </c>
      <c r="J4852">
        <v>9.5</v>
      </c>
      <c r="K4852">
        <f t="shared" si="371"/>
        <v>0.40000000000000036</v>
      </c>
      <c r="L4852">
        <f t="shared" si="374"/>
        <v>0.55147065436627762</v>
      </c>
      <c r="M4852">
        <f t="shared" si="375"/>
        <v>7.8501301707403552</v>
      </c>
      <c r="N4852" s="10" t="str" cm="1">
        <f t="array" ref="N4852">_xlfn.IFS(AND(C4852&lt;=0, C4852-M4852&lt;=2), "escarcha",AND(C4852&lt;=0, C4852-M4852&gt;2), "helada negra", AND(C4852&gt;0, M4852+2&gt;C4852), "rocío", TRUE, "sin riesgo")</f>
        <v>sin riesgo</v>
      </c>
      <c r="O4852">
        <f t="shared" si="372"/>
        <v>0.46166730309059495</v>
      </c>
      <c r="P4852">
        <f t="shared" si="373"/>
        <v>6.5374029231131008</v>
      </c>
      <c r="Q4852" s="10" t="str" cm="1">
        <f t="array" ref="Q4852">_xlfn.IFS(AND(D4852&lt;=0, D4852-P4852&lt;=2), "escarcha",AND(D4852&lt;=0, D4852-P4852&gt;2), "helada negra", AND(D4852&gt;0, P4852+2&gt;D4852), "rocío", TRUE, "sin riesgo")</f>
        <v>sin riesgo</v>
      </c>
    </row>
    <row r="4853" spans="1:17" x14ac:dyDescent="0.35">
      <c r="A4853" s="2">
        <v>45859</v>
      </c>
      <c r="B4853" s="3" t="s">
        <v>81</v>
      </c>
      <c r="C4853">
        <v>14.5</v>
      </c>
      <c r="D4853">
        <v>14.2</v>
      </c>
      <c r="E4853">
        <v>63.5</v>
      </c>
      <c r="F4853">
        <v>62</v>
      </c>
      <c r="G4853">
        <v>2</v>
      </c>
      <c r="H4853">
        <v>3.1</v>
      </c>
      <c r="I4853">
        <v>7</v>
      </c>
      <c r="J4853">
        <v>5.4</v>
      </c>
      <c r="K4853">
        <f t="shared" si="371"/>
        <v>0.30000000000000071</v>
      </c>
      <c r="L4853">
        <f t="shared" si="374"/>
        <v>0.53819130102416812</v>
      </c>
      <c r="M4853">
        <f t="shared" si="375"/>
        <v>7.6551459143306237</v>
      </c>
      <c r="N4853" s="10" t="str" cm="1">
        <f t="array" ref="N4853">_xlfn.IFS(AND(C4853&lt;=0, C4853-M4853&lt;=2), "escarcha",AND(C4853&lt;=0, C4853-M4853&gt;2), "helada negra", AND(C4853&gt;0, M4853+2&gt;C4853), "rocío", TRUE, "sin riesgo")</f>
        <v>sin riesgo</v>
      </c>
      <c r="O4853">
        <f t="shared" si="372"/>
        <v>0.49488831661259014</v>
      </c>
      <c r="P4853">
        <f t="shared" si="373"/>
        <v>7.0214169465204268</v>
      </c>
      <c r="Q4853" s="10" t="str" cm="1">
        <f t="array" ref="Q4853">_xlfn.IFS(AND(D4853&lt;=0, D4853-P4853&lt;=2), "escarcha",AND(D4853&lt;=0, D4853-P4853&gt;2), "helada negra", AND(D4853&gt;0, P4853+2&gt;D4853), "rocío", TRUE, "sin riesgo")</f>
        <v>sin riesgo</v>
      </c>
    </row>
    <row r="4854" spans="1:17" x14ac:dyDescent="0.35">
      <c r="A4854" s="2">
        <v>45859</v>
      </c>
      <c r="B4854" s="3" t="s">
        <v>82</v>
      </c>
      <c r="C4854">
        <v>16</v>
      </c>
      <c r="D4854">
        <v>14.9</v>
      </c>
      <c r="E4854">
        <v>59.7</v>
      </c>
      <c r="F4854">
        <v>60</v>
      </c>
      <c r="G4854">
        <v>2</v>
      </c>
      <c r="H4854">
        <v>2.8</v>
      </c>
      <c r="I4854">
        <v>8</v>
      </c>
      <c r="J4854">
        <v>5.8</v>
      </c>
      <c r="K4854">
        <f t="shared" si="371"/>
        <v>1.0999999999999996</v>
      </c>
      <c r="L4854">
        <f t="shared" si="374"/>
        <v>0.57279679426222541</v>
      </c>
      <c r="M4854">
        <f t="shared" si="375"/>
        <v>8.1639029982148354</v>
      </c>
      <c r="N4854" s="10" t="str" cm="1">
        <f t="array" ref="N4854">_xlfn.IFS(AND(C4854&lt;=0, C4854-M4854&lt;=2), "escarcha",AND(C4854&lt;=0, C4854-M4854&gt;2), "helada negra", AND(C4854&gt;0, M4854+2&gt;C4854), "rocío", TRUE, "sin riesgo")</f>
        <v>sin riesgo</v>
      </c>
      <c r="O4854">
        <f t="shared" si="372"/>
        <v>0.50728905406606328</v>
      </c>
      <c r="P4854">
        <f t="shared" si="373"/>
        <v>7.2025711901334635</v>
      </c>
      <c r="Q4854" s="10" t="str" cm="1">
        <f t="array" ref="Q4854">_xlfn.IFS(AND(D4854&lt;=0, D4854-P4854&lt;=2), "escarcha",AND(D4854&lt;=0, D4854-P4854&gt;2), "helada negra", AND(D4854&gt;0, P4854+2&gt;D4854), "rocío", TRUE, "sin riesgo")</f>
        <v>sin riesgo</v>
      </c>
    </row>
    <row r="4855" spans="1:17" x14ac:dyDescent="0.35">
      <c r="A4855" s="2">
        <v>45859</v>
      </c>
      <c r="B4855" s="3" t="s">
        <v>83</v>
      </c>
      <c r="C4855">
        <v>16.399999999999999</v>
      </c>
      <c r="D4855">
        <v>16.8</v>
      </c>
      <c r="E4855">
        <v>57.4</v>
      </c>
      <c r="F4855">
        <v>54</v>
      </c>
      <c r="G4855">
        <v>4</v>
      </c>
      <c r="H4855">
        <v>5.7</v>
      </c>
      <c r="I4855">
        <v>13</v>
      </c>
      <c r="J4855">
        <v>9.4</v>
      </c>
      <c r="K4855">
        <f t="shared" si="371"/>
        <v>0.40000000000000213</v>
      </c>
      <c r="L4855">
        <f t="shared" si="374"/>
        <v>0.55900455212003775</v>
      </c>
      <c r="M4855">
        <f t="shared" si="375"/>
        <v>7.9608872955682966</v>
      </c>
      <c r="N4855" s="10" t="str" cm="1">
        <f t="array" ref="N4855">_xlfn.IFS(AND(C4855&lt;=0, C4855-M4855&lt;=2), "escarcha",AND(C4855&lt;=0, C4855-M4855&gt;2), "helada negra", AND(C4855&gt;0, M4855+2&gt;C4855), "rocío", TRUE, "sin riesgo")</f>
        <v>sin riesgo</v>
      </c>
      <c r="O4855">
        <f t="shared" si="372"/>
        <v>0.5233612743692867</v>
      </c>
      <c r="P4855">
        <f t="shared" si="373"/>
        <v>7.4377506251536341</v>
      </c>
      <c r="Q4855" s="10" t="str" cm="1">
        <f t="array" ref="Q4855">_xlfn.IFS(AND(D4855&lt;=0, D4855-P4855&lt;=2), "escarcha",AND(D4855&lt;=0, D4855-P4855&gt;2), "helada negra", AND(D4855&gt;0, P4855+2&gt;D4855), "rocío", TRUE, "sin riesgo")</f>
        <v>sin riesgo</v>
      </c>
    </row>
    <row r="4856" spans="1:17" x14ac:dyDescent="0.35">
      <c r="A4856" s="2">
        <v>45859</v>
      </c>
      <c r="B4856" s="3" t="s">
        <v>84</v>
      </c>
      <c r="C4856">
        <v>17.600000000000001</v>
      </c>
      <c r="D4856">
        <v>16.399999999999999</v>
      </c>
      <c r="E4856">
        <v>53.3</v>
      </c>
      <c r="F4856">
        <v>54</v>
      </c>
      <c r="G4856">
        <v>2</v>
      </c>
      <c r="H4856">
        <v>5.8</v>
      </c>
      <c r="I4856">
        <v>4</v>
      </c>
      <c r="J4856">
        <v>8.1999999999999993</v>
      </c>
      <c r="K4856">
        <f t="shared" si="371"/>
        <v>1.2000000000000028</v>
      </c>
      <c r="L4856">
        <f t="shared" si="374"/>
        <v>0.56091347483379972</v>
      </c>
      <c r="M4856">
        <f t="shared" si="375"/>
        <v>7.9889662257956067</v>
      </c>
      <c r="N4856" s="10" t="str" cm="1">
        <f t="array" ref="N4856">_xlfn.IFS(AND(C4856&lt;=0, C4856-M4856&lt;=2), "escarcha",AND(C4856&lt;=0, C4856-M4856&gt;2), "helada negra", AND(C4856&gt;0, M4856+2&gt;C4856), "rocío", TRUE, "sin riesgo")</f>
        <v>sin riesgo</v>
      </c>
      <c r="O4856">
        <f t="shared" si="372"/>
        <v>0.49794429535879148</v>
      </c>
      <c r="P4856">
        <f t="shared" si="373"/>
        <v>7.0660353788191239</v>
      </c>
      <c r="Q4856" s="10" t="str" cm="1">
        <f t="array" ref="Q4856">_xlfn.IFS(AND(D4856&lt;=0, D4856-P4856&lt;=2), "escarcha",AND(D4856&lt;=0, D4856-P4856&gt;2), "helada negra", AND(D4856&gt;0, P4856+2&gt;D4856), "rocío", TRUE, "sin riesgo")</f>
        <v>sin riesgo</v>
      </c>
    </row>
    <row r="4857" spans="1:17" x14ac:dyDescent="0.35">
      <c r="A4857" s="2">
        <v>45859</v>
      </c>
      <c r="B4857" s="3" t="s">
        <v>85</v>
      </c>
      <c r="C4857">
        <v>18.7</v>
      </c>
      <c r="D4857">
        <v>18</v>
      </c>
      <c r="E4857">
        <v>52.4</v>
      </c>
      <c r="F4857">
        <v>50</v>
      </c>
      <c r="G4857">
        <v>3</v>
      </c>
      <c r="H4857">
        <v>2.2000000000000002</v>
      </c>
      <c r="I4857">
        <v>8</v>
      </c>
      <c r="J4857">
        <v>5.4</v>
      </c>
      <c r="K4857">
        <f t="shared" si="371"/>
        <v>0.69999999999999929</v>
      </c>
      <c r="L4857">
        <f t="shared" si="374"/>
        <v>0.61295356740813411</v>
      </c>
      <c r="M4857">
        <f t="shared" si="375"/>
        <v>8.7568674123455406</v>
      </c>
      <c r="N4857" s="10" t="str" cm="1">
        <f t="array" ref="N4857">_xlfn.IFS(AND(C4857&lt;=0, C4857-M4857&lt;=2), "escarcha",AND(C4857&lt;=0, C4857-M4857&gt;2), "helada negra", AND(C4857&gt;0, M4857+2&gt;C4857), "rocío", TRUE, "sin riesgo")</f>
        <v>sin riesgo</v>
      </c>
      <c r="O4857">
        <f t="shared" si="372"/>
        <v>0.52218380319733348</v>
      </c>
      <c r="P4857">
        <f t="shared" si="373"/>
        <v>7.4205060774029574</v>
      </c>
      <c r="Q4857" s="10" t="str" cm="1">
        <f t="array" ref="Q4857">_xlfn.IFS(AND(D4857&lt;=0, D4857-P4857&lt;=2), "escarcha",AND(D4857&lt;=0, D4857-P4857&gt;2), "helada negra", AND(D4857&gt;0, P4857+2&gt;D4857), "rocío", TRUE, "sin riesgo")</f>
        <v>sin riesgo</v>
      </c>
    </row>
    <row r="4858" spans="1:17" x14ac:dyDescent="0.35">
      <c r="A4858" s="2">
        <v>45859</v>
      </c>
      <c r="B4858" s="3" t="s">
        <v>86</v>
      </c>
      <c r="C4858">
        <v>19.3</v>
      </c>
      <c r="D4858">
        <v>18.5</v>
      </c>
      <c r="E4858">
        <v>47.9</v>
      </c>
      <c r="F4858">
        <v>48</v>
      </c>
      <c r="G4858">
        <v>5</v>
      </c>
      <c r="H4858">
        <v>5.4</v>
      </c>
      <c r="I4858">
        <v>9</v>
      </c>
      <c r="J4858">
        <v>9.6</v>
      </c>
      <c r="K4858">
        <f t="shared" si="371"/>
        <v>0.80000000000000071</v>
      </c>
      <c r="L4858">
        <f t="shared" si="374"/>
        <v>0.56059279879776502</v>
      </c>
      <c r="M4858">
        <f t="shared" si="375"/>
        <v>7.9842488645143126</v>
      </c>
      <c r="N4858" s="10" t="str" cm="1">
        <f t="array" ref="N4858">_xlfn.IFS(AND(C4858&lt;=0, C4858-M4858&lt;=2), "escarcha",AND(C4858&lt;=0, C4858-M4858&gt;2), "helada negra", AND(C4858&gt;0, M4858+2&gt;C4858), "rocío", TRUE, "sin riesgo")</f>
        <v>sin riesgo</v>
      </c>
      <c r="O4858">
        <f t="shared" si="372"/>
        <v>0.5127330502008276</v>
      </c>
      <c r="P4858">
        <f t="shared" si="373"/>
        <v>7.2821818924623312</v>
      </c>
      <c r="Q4858" s="10" t="str" cm="1">
        <f t="array" ref="Q4858">_xlfn.IFS(AND(D4858&lt;=0, D4858-P4858&lt;=2), "escarcha",AND(D4858&lt;=0, D4858-P4858&gt;2), "helada negra", AND(D4858&gt;0, P4858+2&gt;D4858), "rocío", TRUE, "sin riesgo")</f>
        <v>sin riesgo</v>
      </c>
    </row>
    <row r="4859" spans="1:17" x14ac:dyDescent="0.35">
      <c r="A4859" s="2">
        <v>45859</v>
      </c>
      <c r="B4859" s="3" t="s">
        <v>87</v>
      </c>
      <c r="C4859">
        <v>20.100000000000001</v>
      </c>
      <c r="D4859">
        <v>19.3</v>
      </c>
      <c r="E4859">
        <v>47.8</v>
      </c>
      <c r="F4859">
        <v>46</v>
      </c>
      <c r="G4859">
        <v>3</v>
      </c>
      <c r="H4859">
        <v>2.7</v>
      </c>
      <c r="I4859">
        <v>8</v>
      </c>
      <c r="J4859">
        <v>5.4</v>
      </c>
      <c r="K4859">
        <f t="shared" si="371"/>
        <v>0.80000000000000071</v>
      </c>
      <c r="L4859">
        <f t="shared" si="374"/>
        <v>0.60814450116455965</v>
      </c>
      <c r="M4859">
        <f t="shared" si="375"/>
        <v>8.6857080953146486</v>
      </c>
      <c r="N4859" s="10" t="str" cm="1">
        <f t="array" ref="N4859">_xlfn.IFS(AND(C4859&lt;=0, C4859-M4859&lt;=2), "escarcha",AND(C4859&lt;=0, C4859-M4859&gt;2), "helada negra", AND(C4859&gt;0, M4859+2&gt;C4859), "rocío", TRUE, "sin riesgo")</f>
        <v>sin riesgo</v>
      </c>
      <c r="O4859">
        <f t="shared" si="372"/>
        <v>0.52011869086999063</v>
      </c>
      <c r="P4859">
        <f t="shared" si="373"/>
        <v>7.3902673946979869</v>
      </c>
      <c r="Q4859" s="10" t="str" cm="1">
        <f t="array" ref="Q4859">_xlfn.IFS(AND(D4859&lt;=0, D4859-P4859&lt;=2), "escarcha",AND(D4859&lt;=0, D4859-P4859&gt;2), "helada negra", AND(D4859&gt;0, P4859+2&gt;D4859), "rocío", TRUE, "sin riesgo")</f>
        <v>sin riesgo</v>
      </c>
    </row>
    <row r="4860" spans="1:17" x14ac:dyDescent="0.35">
      <c r="A4860" s="2">
        <v>45859</v>
      </c>
      <c r="B4860" s="3" t="s">
        <v>88</v>
      </c>
      <c r="C4860">
        <v>20.5</v>
      </c>
      <c r="D4860">
        <v>20.7</v>
      </c>
      <c r="E4860">
        <v>46.2</v>
      </c>
      <c r="F4860">
        <v>42</v>
      </c>
      <c r="G4860">
        <v>6</v>
      </c>
      <c r="H4860">
        <v>4.7</v>
      </c>
      <c r="I4860">
        <v>13</v>
      </c>
      <c r="J4860">
        <v>7.6</v>
      </c>
      <c r="K4860">
        <f t="shared" si="371"/>
        <v>0.19999999999999929</v>
      </c>
      <c r="L4860">
        <f t="shared" si="374"/>
        <v>0.5988064247276661</v>
      </c>
      <c r="M4860">
        <f t="shared" si="375"/>
        <v>8.547648235197757</v>
      </c>
      <c r="N4860" s="10" t="str" cm="1">
        <f t="array" ref="N4860">_xlfn.IFS(AND(C4860&lt;=0, C4860-M4860&lt;=2), "escarcha",AND(C4860&lt;=0, C4860-M4860&gt;2), "helada negra", AND(C4860&gt;0, M4860+2&gt;C4860), "rocío", TRUE, "sin riesgo")</f>
        <v>sin riesgo</v>
      </c>
      <c r="O4860">
        <f t="shared" si="372"/>
        <v>0.5158220227252458</v>
      </c>
      <c r="P4860">
        <f t="shared" si="373"/>
        <v>7.3273762520712662</v>
      </c>
      <c r="Q4860" s="10" t="str" cm="1">
        <f t="array" ref="Q4860">_xlfn.IFS(AND(D4860&lt;=0, D4860-P4860&lt;=2), "escarcha",AND(D4860&lt;=0, D4860-P4860&gt;2), "helada negra", AND(D4860&gt;0, P4860+2&gt;D4860), "rocío", TRUE, "sin riesgo")</f>
        <v>sin riesgo</v>
      </c>
    </row>
    <row r="4861" spans="1:17" x14ac:dyDescent="0.35">
      <c r="A4861" s="2">
        <v>45859</v>
      </c>
      <c r="B4861" s="3" t="s">
        <v>89</v>
      </c>
      <c r="C4861">
        <v>20.8</v>
      </c>
      <c r="D4861">
        <v>21.1</v>
      </c>
      <c r="E4861">
        <v>50.9</v>
      </c>
      <c r="F4861">
        <v>47</v>
      </c>
      <c r="G4861">
        <v>5</v>
      </c>
      <c r="H4861">
        <v>3.9</v>
      </c>
      <c r="I4861">
        <v>10</v>
      </c>
      <c r="J4861">
        <v>9.1</v>
      </c>
      <c r="K4861">
        <f t="shared" si="371"/>
        <v>0.30000000000000071</v>
      </c>
      <c r="L4861">
        <f t="shared" si="374"/>
        <v>0.71417120936947742</v>
      </c>
      <c r="M4861">
        <f t="shared" si="375"/>
        <v>10.263965940056456</v>
      </c>
      <c r="N4861" s="10" t="str" cm="1">
        <f t="array" ref="N4861">_xlfn.IFS(AND(C4861&lt;=0, C4861-M4861&lt;=2), "escarcha",AND(C4861&lt;=0, C4861-M4861&gt;2), "helada negra", AND(C4861&gt;0, M4861+2&gt;C4861), "rocío", TRUE, "sin riesgo")</f>
        <v>sin riesgo</v>
      </c>
      <c r="O4861">
        <f t="shared" si="372"/>
        <v>0.6528955651881595</v>
      </c>
      <c r="P4861">
        <f t="shared" si="373"/>
        <v>9.3494438932309976</v>
      </c>
      <c r="Q4861" s="10" t="str" cm="1">
        <f t="array" ref="Q4861">_xlfn.IFS(AND(D4861&lt;=0, D4861-P4861&lt;=2), "escarcha",AND(D4861&lt;=0, D4861-P4861&gt;2), "helada negra", AND(D4861&gt;0, P4861+2&gt;D4861), "rocío", TRUE, "sin riesgo")</f>
        <v>sin riesgo</v>
      </c>
    </row>
    <row r="4862" spans="1:17" x14ac:dyDescent="0.35">
      <c r="A4862" s="2">
        <v>45859</v>
      </c>
      <c r="B4862" s="3" t="s">
        <v>90</v>
      </c>
      <c r="C4862">
        <v>22.2</v>
      </c>
      <c r="D4862">
        <v>22.1</v>
      </c>
      <c r="E4862">
        <v>50</v>
      </c>
      <c r="F4862">
        <v>45</v>
      </c>
      <c r="G4862">
        <v>4</v>
      </c>
      <c r="H4862">
        <v>3.9</v>
      </c>
      <c r="I4862">
        <v>11</v>
      </c>
      <c r="J4862">
        <v>9.4</v>
      </c>
      <c r="K4862">
        <f t="shared" si="371"/>
        <v>9.9999999999997868E-2</v>
      </c>
      <c r="L4862">
        <f t="shared" si="374"/>
        <v>0.78202624727899284</v>
      </c>
      <c r="M4862">
        <f t="shared" si="375"/>
        <v>11.284447861113678</v>
      </c>
      <c r="N4862" s="10" t="str" cm="1">
        <f t="array" ref="N4862">_xlfn.IFS(AND(C4862&lt;=0, C4862-M4862&lt;=2), "escarcha",AND(C4862&lt;=0, C4862-M4862&gt;2), "helada negra", AND(C4862&gt;0, M4862+2&gt;C4862), "rocío", TRUE, "sin riesgo")</f>
        <v>sin riesgo</v>
      </c>
      <c r="O4862">
        <f t="shared" si="372"/>
        <v>0.67057467535950865</v>
      </c>
      <c r="P4862">
        <f t="shared" si="373"/>
        <v>9.6126212465907201</v>
      </c>
      <c r="Q4862" s="10" t="str" cm="1">
        <f t="array" ref="Q4862">_xlfn.IFS(AND(D4862&lt;=0, D4862-P4862&lt;=2), "escarcha",AND(D4862&lt;=0, D4862-P4862&gt;2), "helada negra", AND(D4862&gt;0, P4862+2&gt;D4862), "rocío", TRUE, "sin riesgo")</f>
        <v>sin riesgo</v>
      </c>
    </row>
    <row r="4863" spans="1:17" x14ac:dyDescent="0.35">
      <c r="A4863" s="2">
        <v>45859</v>
      </c>
      <c r="B4863" s="3" t="s">
        <v>91</v>
      </c>
      <c r="C4863">
        <v>22.2</v>
      </c>
      <c r="D4863">
        <v>21.7</v>
      </c>
      <c r="E4863">
        <v>47.7</v>
      </c>
      <c r="F4863">
        <v>46</v>
      </c>
      <c r="G4863">
        <v>7</v>
      </c>
      <c r="H4863">
        <v>6.1</v>
      </c>
      <c r="I4863">
        <v>15</v>
      </c>
      <c r="J4863">
        <v>12.4</v>
      </c>
      <c r="K4863">
        <f t="shared" si="371"/>
        <v>0.5</v>
      </c>
      <c r="L4863">
        <f t="shared" si="374"/>
        <v>0.73493463974514239</v>
      </c>
      <c r="M4863">
        <f t="shared" si="375"/>
        <v>10.575359599494419</v>
      </c>
      <c r="N4863" s="10" t="str" cm="1">
        <f t="array" ref="N4863">_xlfn.IFS(AND(C4863&lt;=0, C4863-M4863&lt;=2), "escarcha",AND(C4863&lt;=0, C4863-M4863&gt;2), "helada negra", AND(C4863&gt;0, M4863+2&gt;C4863), "rocío", TRUE, "sin riesgo")</f>
        <v>sin riesgo</v>
      </c>
      <c r="O4863">
        <f t="shared" si="372"/>
        <v>0.6681433416485445</v>
      </c>
      <c r="P4863">
        <f t="shared" si="373"/>
        <v>9.5763950256833361</v>
      </c>
      <c r="Q4863" s="10" t="str" cm="1">
        <f t="array" ref="Q4863">_xlfn.IFS(AND(D4863&lt;=0, D4863-P4863&lt;=2), "escarcha",AND(D4863&lt;=0, D4863-P4863&gt;2), "helada negra", AND(D4863&gt;0, P4863+2&gt;D4863), "rocío", TRUE, "sin riesgo")</f>
        <v>sin riesgo</v>
      </c>
    </row>
    <row r="4864" spans="1:17" x14ac:dyDescent="0.35">
      <c r="A4864" s="2">
        <v>45859</v>
      </c>
      <c r="B4864" s="3" t="s">
        <v>92</v>
      </c>
      <c r="C4864">
        <v>22.9</v>
      </c>
      <c r="D4864">
        <v>21.7</v>
      </c>
      <c r="E4864">
        <v>46.5</v>
      </c>
      <c r="F4864">
        <v>47</v>
      </c>
      <c r="G4864">
        <v>7</v>
      </c>
      <c r="H4864">
        <v>7.7</v>
      </c>
      <c r="I4864">
        <v>10</v>
      </c>
      <c r="J4864">
        <v>15.3</v>
      </c>
      <c r="K4864">
        <f t="shared" si="371"/>
        <v>1.1999999999999993</v>
      </c>
      <c r="L4864">
        <f t="shared" si="374"/>
        <v>0.75196468658115356</v>
      </c>
      <c r="M4864">
        <f t="shared" si="375"/>
        <v>10.831334969194282</v>
      </c>
      <c r="N4864" s="10" t="str" cm="1">
        <f t="array" ref="N4864">_xlfn.IFS(AND(C4864&lt;=0, C4864-M4864&lt;=2), "escarcha",AND(C4864&lt;=0, C4864-M4864&gt;2), "helada negra", AND(C4864&gt;0, M4864+2&gt;C4864), "rocío", TRUE, "sin riesgo")</f>
        <v>sin riesgo</v>
      </c>
      <c r="O4864">
        <f t="shared" si="372"/>
        <v>0.68964954686950797</v>
      </c>
      <c r="P4864">
        <f t="shared" si="373"/>
        <v>9.8971926406271749</v>
      </c>
      <c r="Q4864" s="10" t="str" cm="1">
        <f t="array" ref="Q4864">_xlfn.IFS(AND(D4864&lt;=0, D4864-P4864&lt;=2), "escarcha",AND(D4864&lt;=0, D4864-P4864&gt;2), "helada negra", AND(D4864&gt;0, P4864+2&gt;D4864), "rocío", TRUE, "sin riesgo")</f>
        <v>sin riesgo</v>
      </c>
    </row>
    <row r="4865" spans="1:17" x14ac:dyDescent="0.35">
      <c r="A4865" s="2">
        <v>45859</v>
      </c>
      <c r="B4865" s="3" t="s">
        <v>93</v>
      </c>
      <c r="C4865">
        <v>23.8</v>
      </c>
      <c r="D4865">
        <v>22.5</v>
      </c>
      <c r="E4865">
        <v>45.2</v>
      </c>
      <c r="F4865">
        <v>44</v>
      </c>
      <c r="G4865">
        <v>7</v>
      </c>
      <c r="H4865">
        <v>4</v>
      </c>
      <c r="I4865">
        <v>13</v>
      </c>
      <c r="J4865">
        <v>10.199999999999999</v>
      </c>
      <c r="K4865">
        <f t="shared" si="371"/>
        <v>1.3000000000000007</v>
      </c>
      <c r="L4865">
        <f t="shared" si="374"/>
        <v>0.77793634471158435</v>
      </c>
      <c r="M4865">
        <f t="shared" si="375"/>
        <v>11.22270640672466</v>
      </c>
      <c r="N4865" s="10" t="str" cm="1">
        <f t="array" ref="N4865">_xlfn.IFS(AND(C4865&lt;=0, C4865-M4865&lt;=2), "escarcha",AND(C4865&lt;=0, C4865-M4865&gt;2), "helada negra", AND(C4865&gt;0, M4865+2&gt;C4865), "rocío", TRUE, "sin riesgo")</f>
        <v>sin riesgo</v>
      </c>
      <c r="O4865">
        <f t="shared" si="372"/>
        <v>0.67243851850334158</v>
      </c>
      <c r="P4865">
        <f t="shared" si="373"/>
        <v>9.6403990462109075</v>
      </c>
      <c r="Q4865" s="10" t="str" cm="1">
        <f t="array" ref="Q4865">_xlfn.IFS(AND(D4865&lt;=0, D4865-P4865&lt;=2), "escarcha",AND(D4865&lt;=0, D4865-P4865&gt;2), "helada negra", AND(D4865&gt;0, P4865+2&gt;D4865), "rocío", TRUE, "sin riesgo")</f>
        <v>sin riesgo</v>
      </c>
    </row>
    <row r="4866" spans="1:17" x14ac:dyDescent="0.35">
      <c r="A4866" s="2">
        <v>45859</v>
      </c>
      <c r="B4866" s="3" t="s">
        <v>94</v>
      </c>
      <c r="C4866">
        <v>24.3</v>
      </c>
      <c r="D4866">
        <v>23.6</v>
      </c>
      <c r="E4866">
        <v>45.3</v>
      </c>
      <c r="F4866">
        <v>43</v>
      </c>
      <c r="G4866">
        <v>7</v>
      </c>
      <c r="H4866">
        <v>5.3</v>
      </c>
      <c r="I4866">
        <v>15</v>
      </c>
      <c r="J4866">
        <v>12.5</v>
      </c>
      <c r="K4866">
        <f t="shared" ref="K4866:K4929" si="376">ABS((C4866-D4866))</f>
        <v>0.69999999999999929</v>
      </c>
      <c r="L4866">
        <f t="shared" si="374"/>
        <v>0.81016983819686483</v>
      </c>
      <c r="M4866">
        <f t="shared" si="375"/>
        <v>11.710119910854399</v>
      </c>
      <c r="N4866" s="10" t="str" cm="1">
        <f t="array" ref="N4866">_xlfn.IFS(AND(C4866&lt;=0, C4866-M4866&lt;=2), "escarcha",AND(C4866&lt;=0, C4866-M4866&gt;2), "helada negra", AND(C4866&gt;0, M4866+2&gt;C4866), "rocío", TRUE, "sin riesgo")</f>
        <v>sin riesgo</v>
      </c>
      <c r="O4866">
        <f t="shared" si="372"/>
        <v>0.71599842655515622</v>
      </c>
      <c r="P4866">
        <f t="shared" si="373"/>
        <v>10.291338423154048</v>
      </c>
      <c r="Q4866" s="10" t="str" cm="1">
        <f t="array" ref="Q4866">_xlfn.IFS(AND(D4866&lt;=0, D4866-P4866&lt;=2), "escarcha",AND(D4866&lt;=0, D4866-P4866&gt;2), "helada negra", AND(D4866&gt;0, P4866+2&gt;D4866), "rocío", TRUE, "sin riesgo")</f>
        <v>sin riesgo</v>
      </c>
    </row>
    <row r="4867" spans="1:17" x14ac:dyDescent="0.35">
      <c r="A4867" s="2">
        <v>45859</v>
      </c>
      <c r="B4867" s="3" t="s">
        <v>95</v>
      </c>
      <c r="C4867">
        <v>24.7</v>
      </c>
      <c r="D4867">
        <v>23.2</v>
      </c>
      <c r="E4867">
        <v>43.9</v>
      </c>
      <c r="F4867">
        <v>43</v>
      </c>
      <c r="G4867">
        <v>4</v>
      </c>
      <c r="H4867">
        <v>7.7</v>
      </c>
      <c r="I4867">
        <v>8</v>
      </c>
      <c r="J4867">
        <v>13.3</v>
      </c>
      <c r="K4867">
        <f t="shared" si="376"/>
        <v>1.5</v>
      </c>
      <c r="L4867">
        <f t="shared" si="374"/>
        <v>0.80271522545032103</v>
      </c>
      <c r="M4867">
        <f t="shared" si="375"/>
        <v>11.597230162730288</v>
      </c>
      <c r="N4867" s="10" t="str" cm="1">
        <f t="array" ref="N4867">_xlfn.IFS(AND(C4867&lt;=0, C4867-M4867&lt;=2), "escarcha",AND(C4867&lt;=0, C4867-M4867&gt;2), "helada negra", AND(C4867&gt;0, M4867+2&gt;C4867), "rocío", TRUE, "sin riesgo")</f>
        <v>sin riesgo</v>
      </c>
      <c r="O4867">
        <f t="shared" ref="O4867:O4930" si="377">(LN(F4867/100))+((17.625*D4867)/(243.04+D4867))</f>
        <v>0.69186226143624019</v>
      </c>
      <c r="P4867">
        <f t="shared" ref="P4867:P4930" si="378">(243.04*O4867)/(17.625-O4867)</f>
        <v>9.9302448616192525</v>
      </c>
      <c r="Q4867" s="10" t="str" cm="1">
        <f t="array" ref="Q4867">_xlfn.IFS(AND(D4867&lt;=0, D4867-P4867&lt;=2), "escarcha",AND(D4867&lt;=0, D4867-P4867&gt;2), "helada negra", AND(D4867&gt;0, P4867+2&gt;D4867), "rocío", TRUE, "sin riesgo")</f>
        <v>sin riesgo</v>
      </c>
    </row>
    <row r="4868" spans="1:17" x14ac:dyDescent="0.35">
      <c r="A4868" s="2">
        <v>45859</v>
      </c>
      <c r="B4868" s="3" t="s">
        <v>96</v>
      </c>
      <c r="C4868">
        <v>24.7</v>
      </c>
      <c r="D4868">
        <v>23.4</v>
      </c>
      <c r="E4868">
        <v>44.1</v>
      </c>
      <c r="F4868">
        <v>43</v>
      </c>
      <c r="G4868">
        <v>7</v>
      </c>
      <c r="H4868">
        <v>4.2</v>
      </c>
      <c r="I4868">
        <v>14</v>
      </c>
      <c r="J4868">
        <v>9.6</v>
      </c>
      <c r="K4868">
        <f t="shared" si="376"/>
        <v>1.3000000000000007</v>
      </c>
      <c r="L4868">
        <f t="shared" si="374"/>
        <v>0.80726068782199567</v>
      </c>
      <c r="M4868">
        <f t="shared" si="375"/>
        <v>11.666052965049147</v>
      </c>
      <c r="N4868" s="10" t="str" cm="1">
        <f t="array" ref="N4868">_xlfn.IFS(AND(C4868&lt;=0, C4868-M4868&lt;=2), "escarcha",AND(C4868&lt;=0, C4868-M4868&gt;2), "helada negra", AND(C4868&gt;0, M4868+2&gt;C4868), "rocío", TRUE, "sin riesgo")</f>
        <v>sin riesgo</v>
      </c>
      <c r="O4868">
        <f t="shared" si="377"/>
        <v>0.70393940275756517</v>
      </c>
      <c r="P4868">
        <f t="shared" si="378"/>
        <v>10.110798401967772</v>
      </c>
      <c r="Q4868" s="10" t="str" cm="1">
        <f t="array" ref="Q4868">_xlfn.IFS(AND(D4868&lt;=0, D4868-P4868&lt;=2), "escarcha",AND(D4868&lt;=0, D4868-P4868&gt;2), "helada negra", AND(D4868&gt;0, P4868+2&gt;D4868), "rocío", TRUE, "sin riesgo")</f>
        <v>sin riesgo</v>
      </c>
    </row>
    <row r="4869" spans="1:17" x14ac:dyDescent="0.35">
      <c r="A4869" s="2">
        <v>45859</v>
      </c>
      <c r="B4869" s="3" t="s">
        <v>97</v>
      </c>
      <c r="C4869">
        <v>25.1</v>
      </c>
      <c r="D4869">
        <v>23.5</v>
      </c>
      <c r="E4869">
        <v>39.9</v>
      </c>
      <c r="F4869">
        <v>41</v>
      </c>
      <c r="G4869">
        <v>6</v>
      </c>
      <c r="H4869">
        <v>10.199999999999999</v>
      </c>
      <c r="I4869">
        <v>11</v>
      </c>
      <c r="J4869">
        <v>16.399999999999999</v>
      </c>
      <c r="K4869">
        <f t="shared" si="376"/>
        <v>1.6000000000000014</v>
      </c>
      <c r="L4869">
        <f t="shared" si="374"/>
        <v>0.73104390922121965</v>
      </c>
      <c r="M4869">
        <f t="shared" si="375"/>
        <v>10.516951194995963</v>
      </c>
      <c r="N4869" s="10" t="str" cm="1">
        <f t="array" ref="N4869">_xlfn.IFS(AND(C4869&lt;=0, C4869-M4869&lt;=2), "escarcha",AND(C4869&lt;=0, C4869-M4869&gt;2), "helada negra", AND(C4869&gt;0, M4869+2&gt;C4869), "rocío", TRUE, "sin riesgo")</f>
        <v>sin riesgo</v>
      </c>
      <c r="O4869">
        <f t="shared" si="377"/>
        <v>0.6623431278085854</v>
      </c>
      <c r="P4869">
        <f t="shared" si="378"/>
        <v>9.4900153316490474</v>
      </c>
      <c r="Q4869" s="10" t="str" cm="1">
        <f t="array" ref="Q4869">_xlfn.IFS(AND(D4869&lt;=0, D4869-P4869&lt;=2), "escarcha",AND(D4869&lt;=0, D4869-P4869&gt;2), "helada negra", AND(D4869&gt;0, P4869+2&gt;D4869), "rocío", TRUE, "sin riesgo")</f>
        <v>sin riesgo</v>
      </c>
    </row>
    <row r="4870" spans="1:17" x14ac:dyDescent="0.35">
      <c r="A4870" s="2">
        <v>45859</v>
      </c>
      <c r="B4870" s="3" t="s">
        <v>98</v>
      </c>
      <c r="C4870">
        <v>24.1</v>
      </c>
      <c r="D4870">
        <v>23.8</v>
      </c>
      <c r="E4870">
        <v>35.6</v>
      </c>
      <c r="F4870">
        <v>39</v>
      </c>
      <c r="G4870">
        <v>6</v>
      </c>
      <c r="H4870">
        <v>6.4</v>
      </c>
      <c r="I4870">
        <v>11</v>
      </c>
      <c r="J4870">
        <v>10.4</v>
      </c>
      <c r="K4870">
        <f t="shared" si="376"/>
        <v>0.30000000000000071</v>
      </c>
      <c r="L4870">
        <f t="shared" si="374"/>
        <v>0.55721251108977854</v>
      </c>
      <c r="M4870">
        <f t="shared" si="375"/>
        <v>7.9345333297155243</v>
      </c>
      <c r="N4870" s="10" t="str" cm="1">
        <f t="array" ref="N4870">_xlfn.IFS(AND(C4870&lt;=0, C4870-M4870&lt;=2), "escarcha",AND(C4870&lt;=0, C4870-M4870&gt;2), "helada negra", AND(C4870&gt;0, M4870+2&gt;C4870), "rocío", TRUE, "sin riesgo")</f>
        <v>sin riesgo</v>
      </c>
      <c r="O4870">
        <f t="shared" si="377"/>
        <v>0.63040090400304527</v>
      </c>
      <c r="P4870">
        <f t="shared" si="378"/>
        <v>9.0153721687373647</v>
      </c>
      <c r="Q4870" s="10" t="str" cm="1">
        <f t="array" ref="Q4870">_xlfn.IFS(AND(D4870&lt;=0, D4870-P4870&lt;=2), "escarcha",AND(D4870&lt;=0, D4870-P4870&gt;2), "helada negra", AND(D4870&gt;0, P4870+2&gt;D4870), "rocío", TRUE, "sin riesgo")</f>
        <v>sin riesgo</v>
      </c>
    </row>
    <row r="4871" spans="1:17" x14ac:dyDescent="0.35">
      <c r="A4871" s="2">
        <v>45859</v>
      </c>
      <c r="B4871" s="3" t="s">
        <v>99</v>
      </c>
      <c r="C4871">
        <v>24.2</v>
      </c>
      <c r="D4871">
        <v>23.7</v>
      </c>
      <c r="E4871">
        <v>33.4</v>
      </c>
      <c r="F4871">
        <v>34</v>
      </c>
      <c r="G4871">
        <v>4</v>
      </c>
      <c r="H4871">
        <v>5.2</v>
      </c>
      <c r="I4871">
        <v>8</v>
      </c>
      <c r="J4871">
        <v>9.5</v>
      </c>
      <c r="K4871">
        <f t="shared" si="376"/>
        <v>0.5</v>
      </c>
      <c r="L4871">
        <f t="shared" si="374"/>
        <v>0.49942298386434314</v>
      </c>
      <c r="M4871">
        <f t="shared" si="375"/>
        <v>7.0876305005096398</v>
      </c>
      <c r="N4871" s="10" t="str" cm="1">
        <f t="array" ref="N4871">_xlfn.IFS(AND(C4871&lt;=0, C4871-M4871&lt;=2), "escarcha",AND(C4871&lt;=0, C4871-M4871&gt;2), "helada negra", AND(C4871&gt;0, M4871+2&gt;C4871), "rocío", TRUE, "sin riesgo")</f>
        <v>sin riesgo</v>
      </c>
      <c r="O4871">
        <f t="shared" si="377"/>
        <v>0.48718156604053164</v>
      </c>
      <c r="P4871">
        <f t="shared" si="378"/>
        <v>6.9089661713223656</v>
      </c>
      <c r="Q4871" s="10" t="str" cm="1">
        <f t="array" ref="Q4871">_xlfn.IFS(AND(D4871&lt;=0, D4871-P4871&lt;=2), "escarcha",AND(D4871&lt;=0, D4871-P4871&gt;2), "helada negra", AND(D4871&gt;0, P4871+2&gt;D4871), "rocío", TRUE, "sin riesgo")</f>
        <v>sin riesgo</v>
      </c>
    </row>
    <row r="4872" spans="1:17" x14ac:dyDescent="0.35">
      <c r="A4872" s="2">
        <v>45859</v>
      </c>
      <c r="B4872" s="3" t="s">
        <v>100</v>
      </c>
      <c r="C4872">
        <v>24.4</v>
      </c>
      <c r="D4872">
        <v>23.6</v>
      </c>
      <c r="E4872">
        <v>32.9</v>
      </c>
      <c r="F4872">
        <v>30</v>
      </c>
      <c r="G4872">
        <v>4</v>
      </c>
      <c r="H4872">
        <v>8</v>
      </c>
      <c r="I4872">
        <v>8</v>
      </c>
      <c r="J4872">
        <v>12.8</v>
      </c>
      <c r="K4872">
        <f t="shared" si="376"/>
        <v>0.79999999999999716</v>
      </c>
      <c r="L4872">
        <f t="shared" si="374"/>
        <v>0.49632670151700653</v>
      </c>
      <c r="M4872">
        <f t="shared" si="375"/>
        <v>7.0424159206408969</v>
      </c>
      <c r="N4872" s="10" t="str" cm="1">
        <f t="array" ref="N4872">_xlfn.IFS(AND(C4872&lt;=0, C4872-M4872&lt;=2), "escarcha",AND(C4872&lt;=0, C4872-M4872&gt;2), "helada negra", AND(C4872&gt;0, M4872+2&gt;C4872), "rocío", TRUE, "sin riesgo")</f>
        <v>sin riesgo</v>
      </c>
      <c r="O4872">
        <f t="shared" si="377"/>
        <v>0.35599569252374907</v>
      </c>
      <c r="P4872">
        <f t="shared" si="378"/>
        <v>5.0102016057471506</v>
      </c>
      <c r="Q4872" s="10" t="str" cm="1">
        <f t="array" ref="Q4872">_xlfn.IFS(AND(D4872&lt;=0, D4872-P4872&lt;=2), "escarcha",AND(D4872&lt;=0, D4872-P4872&gt;2), "helada negra", AND(D4872&gt;0, P4872+2&gt;D4872), "rocío", TRUE, "sin riesgo")</f>
        <v>sin riesgo</v>
      </c>
    </row>
    <row r="4873" spans="1:17" x14ac:dyDescent="0.35">
      <c r="A4873" s="2">
        <v>45859</v>
      </c>
      <c r="B4873" s="3" t="s">
        <v>101</v>
      </c>
      <c r="C4873">
        <v>23.9</v>
      </c>
      <c r="D4873">
        <v>23.3</v>
      </c>
      <c r="E4873">
        <v>28.1</v>
      </c>
      <c r="F4873">
        <v>28</v>
      </c>
      <c r="G4873">
        <v>6</v>
      </c>
      <c r="H4873">
        <v>8.6</v>
      </c>
      <c r="I4873">
        <v>14</v>
      </c>
      <c r="J4873">
        <v>14.2</v>
      </c>
      <c r="K4873">
        <f t="shared" si="376"/>
        <v>0.59999999999999787</v>
      </c>
      <c r="L4873">
        <f t="shared" si="374"/>
        <v>0.30862254162155689</v>
      </c>
      <c r="M4873">
        <f t="shared" si="375"/>
        <v>4.3316001107039348</v>
      </c>
      <c r="N4873" s="10" t="str" cm="1">
        <f t="array" ref="N4873">_xlfn.IFS(AND(C4873&lt;=0, C4873-M4873&lt;=2), "escarcha",AND(C4873&lt;=0, C4873-M4873&gt;2), "helada negra", AND(C4873&gt;0, M4873+2&gt;C4873), "rocío", TRUE, "sin riesgo")</f>
        <v>sin riesgo</v>
      </c>
      <c r="O4873">
        <f t="shared" si="377"/>
        <v>0.26890749381991297</v>
      </c>
      <c r="P4873">
        <f t="shared" si="378"/>
        <v>3.7655524868123518</v>
      </c>
      <c r="Q4873" s="10" t="str" cm="1">
        <f t="array" ref="Q4873">_xlfn.IFS(AND(D4873&lt;=0, D4873-P4873&lt;=2), "escarcha",AND(D4873&lt;=0, D4873-P4873&gt;2), "helada negra", AND(D4873&gt;0, P4873+2&gt;D4873), "rocío", TRUE, "sin riesgo")</f>
        <v>sin riesgo</v>
      </c>
    </row>
    <row r="4874" spans="1:17" x14ac:dyDescent="0.35">
      <c r="A4874" s="2">
        <v>45859</v>
      </c>
      <c r="B4874" s="3" t="s">
        <v>102</v>
      </c>
      <c r="C4874">
        <v>23.1</v>
      </c>
      <c r="D4874">
        <v>22.2</v>
      </c>
      <c r="E4874">
        <v>26.6</v>
      </c>
      <c r="F4874">
        <v>31</v>
      </c>
      <c r="G4874">
        <v>4</v>
      </c>
      <c r="H4874">
        <v>10.8</v>
      </c>
      <c r="I4874">
        <v>10</v>
      </c>
      <c r="J4874">
        <v>16.399999999999999</v>
      </c>
      <c r="K4874">
        <f t="shared" si="376"/>
        <v>0.90000000000000213</v>
      </c>
      <c r="L4874">
        <f t="shared" si="374"/>
        <v>0.20552798403417571</v>
      </c>
      <c r="M4874">
        <f t="shared" si="375"/>
        <v>2.8675680407467561</v>
      </c>
      <c r="N4874" s="10" t="str" cm="1">
        <f t="array" ref="N4874">_xlfn.IFS(AND(C4874&lt;=0, C4874-M4874&lt;=2), "escarcha",AND(C4874&lt;=0, C4874-M4874&gt;2), "helada negra", AND(C4874&gt;0, M4874+2&gt;C4874), "rocío", TRUE, "sin riesgo")</f>
        <v>sin riesgo</v>
      </c>
      <c r="O4874">
        <f t="shared" si="377"/>
        <v>0.30399044633599304</v>
      </c>
      <c r="P4874">
        <f t="shared" si="378"/>
        <v>4.2654464134205812</v>
      </c>
      <c r="Q4874" s="10" t="str" cm="1">
        <f t="array" ref="Q4874">_xlfn.IFS(AND(D4874&lt;=0, D4874-P4874&lt;=2), "escarcha",AND(D4874&lt;=0, D4874-P4874&gt;2), "helada negra", AND(D4874&gt;0, P4874+2&gt;D4874), "rocío", TRUE, "sin riesgo")</f>
        <v>sin riesgo</v>
      </c>
    </row>
    <row r="4875" spans="1:17" x14ac:dyDescent="0.35">
      <c r="A4875" s="2">
        <v>45859</v>
      </c>
      <c r="B4875" s="3" t="s">
        <v>103</v>
      </c>
      <c r="C4875">
        <v>21</v>
      </c>
      <c r="D4875">
        <v>21.3</v>
      </c>
      <c r="E4875">
        <v>37.9</v>
      </c>
      <c r="F4875">
        <v>35</v>
      </c>
      <c r="G4875">
        <v>1</v>
      </c>
      <c r="H4875">
        <v>6.2</v>
      </c>
      <c r="I4875">
        <v>5</v>
      </c>
      <c r="J4875">
        <v>11</v>
      </c>
      <c r="K4875">
        <f t="shared" si="376"/>
        <v>0.30000000000000071</v>
      </c>
      <c r="L4875">
        <f t="shared" si="374"/>
        <v>0.43155717212361933</v>
      </c>
      <c r="M4875">
        <f t="shared" si="375"/>
        <v>6.1003288383213947</v>
      </c>
      <c r="N4875" s="10" t="str" cm="1">
        <f t="array" ref="N4875">_xlfn.IFS(AND(C4875&lt;=0, C4875-M4875&lt;=2), "escarcha",AND(C4875&lt;=0, C4875-M4875&gt;2), "helada negra", AND(C4875&gt;0, M4875+2&gt;C4875), "rocío", TRUE, "sin riesgo")</f>
        <v>sin riesgo</v>
      </c>
      <c r="O4875">
        <f t="shared" si="377"/>
        <v>0.37036589093598993</v>
      </c>
      <c r="P4875">
        <f t="shared" si="378"/>
        <v>5.2167855640472833</v>
      </c>
      <c r="Q4875" s="10" t="str" cm="1">
        <f t="array" ref="Q4875">_xlfn.IFS(AND(D4875&lt;=0, D4875-P4875&lt;=2), "escarcha",AND(D4875&lt;=0, D4875-P4875&gt;2), "helada negra", AND(D4875&gt;0, P4875+2&gt;D4875), "rocío", TRUE, "sin riesgo")</f>
        <v>sin riesgo</v>
      </c>
    </row>
    <row r="4876" spans="1:17" x14ac:dyDescent="0.35">
      <c r="A4876" s="2">
        <v>45859</v>
      </c>
      <c r="B4876" s="3" t="s">
        <v>104</v>
      </c>
      <c r="C4876">
        <v>18.600000000000001</v>
      </c>
      <c r="D4876">
        <v>17.600000000000001</v>
      </c>
      <c r="E4876">
        <v>46.8</v>
      </c>
      <c r="F4876">
        <v>65</v>
      </c>
      <c r="G4876">
        <v>0</v>
      </c>
      <c r="H4876">
        <v>6</v>
      </c>
      <c r="I4876">
        <v>3</v>
      </c>
      <c r="J4876">
        <v>9.8000000000000007</v>
      </c>
      <c r="K4876">
        <f t="shared" si="376"/>
        <v>1</v>
      </c>
      <c r="L4876">
        <f t="shared" si="374"/>
        <v>0.49367510224356681</v>
      </c>
      <c r="M4876">
        <f t="shared" si="375"/>
        <v>7.0037079773666404</v>
      </c>
      <c r="N4876" s="10" t="str" cm="1">
        <f t="array" ref="N4876">_xlfn.IFS(AND(C4876&lt;=0, C4876-M4876&lt;=2), "escarcha",AND(C4876&lt;=0, C4876-M4876&gt;2), "helada negra", AND(C4876&gt;0, M4876+2&gt;C4876), "rocío", TRUE, "sin riesgo")</f>
        <v>sin riesgo</v>
      </c>
      <c r="O4876">
        <f t="shared" si="377"/>
        <v>0.75936441355763817</v>
      </c>
      <c r="P4876">
        <f t="shared" si="378"/>
        <v>10.942719954141889</v>
      </c>
      <c r="Q4876" s="10" t="str" cm="1">
        <f t="array" ref="Q4876">_xlfn.IFS(AND(D4876&lt;=0, D4876-P4876&lt;=2), "escarcha",AND(D4876&lt;=0, D4876-P4876&gt;2), "helada negra", AND(D4876&gt;0, P4876+2&gt;D4876), "rocío", TRUE, "sin riesgo")</f>
        <v>sin riesgo</v>
      </c>
    </row>
    <row r="4877" spans="1:17" x14ac:dyDescent="0.35">
      <c r="A4877" s="2">
        <v>45859</v>
      </c>
      <c r="B4877" s="3" t="s">
        <v>105</v>
      </c>
      <c r="C4877">
        <v>15.1</v>
      </c>
      <c r="D4877">
        <v>15.7</v>
      </c>
      <c r="E4877">
        <v>63.5</v>
      </c>
      <c r="F4877">
        <v>73</v>
      </c>
      <c r="G4877">
        <v>0</v>
      </c>
      <c r="H4877">
        <v>3.8</v>
      </c>
      <c r="I4877">
        <v>0</v>
      </c>
      <c r="J4877">
        <v>7.5</v>
      </c>
      <c r="K4877">
        <f t="shared" si="376"/>
        <v>0.59999999999999964</v>
      </c>
      <c r="L4877">
        <f t="shared" si="374"/>
        <v>0.57685097039478794</v>
      </c>
      <c r="M4877">
        <f t="shared" si="375"/>
        <v>8.2236411472756714</v>
      </c>
      <c r="N4877" s="10" t="str" cm="1">
        <f t="array" ref="N4877">_xlfn.IFS(AND(C4877&lt;=0, C4877-M4877&lt;=2), "escarcha",AND(C4877&lt;=0, C4877-M4877&gt;2), "helada negra", AND(C4877&gt;0, M4877+2&gt;C4877), "rocío", TRUE, "sin riesgo")</f>
        <v>sin riesgo</v>
      </c>
      <c r="O4877">
        <f t="shared" si="377"/>
        <v>0.75475087686548625</v>
      </c>
      <c r="P4877">
        <f t="shared" si="378"/>
        <v>10.873262853115794</v>
      </c>
      <c r="Q4877" s="10" t="str" cm="1">
        <f t="array" ref="Q4877">_xlfn.IFS(AND(D4877&lt;=0, D4877-P4877&lt;=2), "escarcha",AND(D4877&lt;=0, D4877-P4877&gt;2), "helada negra", AND(D4877&gt;0, P4877+2&gt;D4877), "rocío", TRUE, "sin riesgo")</f>
        <v>sin riesgo</v>
      </c>
    </row>
    <row r="4878" spans="1:17" x14ac:dyDescent="0.35">
      <c r="A4878" s="2">
        <v>45859</v>
      </c>
      <c r="B4878" s="3" t="s">
        <v>106</v>
      </c>
      <c r="C4878">
        <v>13</v>
      </c>
      <c r="D4878">
        <v>14.5</v>
      </c>
      <c r="E4878">
        <v>74.099999999999994</v>
      </c>
      <c r="F4878">
        <v>76</v>
      </c>
      <c r="G4878">
        <v>1</v>
      </c>
      <c r="H4878">
        <v>3.3</v>
      </c>
      <c r="I4878">
        <v>3</v>
      </c>
      <c r="J4878">
        <v>4.9000000000000004</v>
      </c>
      <c r="K4878">
        <f t="shared" si="376"/>
        <v>1.5</v>
      </c>
      <c r="L4878">
        <f t="shared" si="374"/>
        <v>0.59512505260984128</v>
      </c>
      <c r="M4878">
        <f t="shared" si="375"/>
        <v>8.4932621779740014</v>
      </c>
      <c r="N4878" s="10" t="str" cm="1">
        <f t="array" ref="N4878">_xlfn.IFS(AND(C4878&lt;=0, C4878-M4878&lt;=2), "escarcha",AND(C4878&lt;=0, C4878-M4878&gt;2), "helada negra", AND(C4878&gt;0, M4878+2&gt;C4878), "rocío", TRUE, "sin riesgo")</f>
        <v>sin riesgo</v>
      </c>
      <c r="O4878">
        <f t="shared" si="377"/>
        <v>0.71788473541185327</v>
      </c>
      <c r="P4878">
        <f t="shared" si="378"/>
        <v>10.319602330974407</v>
      </c>
      <c r="Q4878" s="10" t="str" cm="1">
        <f t="array" ref="Q4878">_xlfn.IFS(AND(D4878&lt;=0, D4878-P4878&lt;=2), "escarcha",AND(D4878&lt;=0, D4878-P4878&gt;2), "helada negra", AND(D4878&gt;0, P4878+2&gt;D4878), "rocío", TRUE, "sin riesgo")</f>
        <v>sin riesgo</v>
      </c>
    </row>
    <row r="4879" spans="1:17" x14ac:dyDescent="0.35">
      <c r="A4879" s="2">
        <v>45859</v>
      </c>
      <c r="B4879" s="3" t="s">
        <v>107</v>
      </c>
      <c r="C4879">
        <v>10.5</v>
      </c>
      <c r="D4879">
        <v>13.8</v>
      </c>
      <c r="E4879">
        <v>81</v>
      </c>
      <c r="F4879">
        <v>81</v>
      </c>
      <c r="G4879">
        <v>0</v>
      </c>
      <c r="H4879">
        <v>3.1</v>
      </c>
      <c r="I4879">
        <v>0</v>
      </c>
      <c r="J4879">
        <v>5.4</v>
      </c>
      <c r="K4879">
        <f t="shared" si="376"/>
        <v>3.3000000000000007</v>
      </c>
      <c r="L4879">
        <f t="shared" si="374"/>
        <v>0.51919338061145959</v>
      </c>
      <c r="M4879">
        <f t="shared" si="375"/>
        <v>7.3767207844373317</v>
      </c>
      <c r="N4879" s="10" t="str" cm="1">
        <f t="array" ref="N4879">_xlfn.IFS(AND(C4879&lt;=0, C4879-M4879&lt;=2), "escarcha",AND(C4879&lt;=0, C4879-M4879&gt;2), "helada negra", AND(C4879&gt;0, M4879+2&gt;C4879), "rocío", TRUE, "sin riesgo")</f>
        <v>sin riesgo</v>
      </c>
      <c r="O4879">
        <f t="shared" si="377"/>
        <v>0.73626931286749664</v>
      </c>
      <c r="P4879">
        <f t="shared" si="378"/>
        <v>10.595402171677275</v>
      </c>
      <c r="Q4879" s="10" t="str" cm="1">
        <f t="array" ref="Q4879">_xlfn.IFS(AND(D4879&lt;=0, D4879-P4879&lt;=2), "escarcha",AND(D4879&lt;=0, D4879-P4879&gt;2), "helada negra", AND(D4879&gt;0, P4879+2&gt;D4879), "rocío", TRUE, "sin riesgo")</f>
        <v>sin riesgo</v>
      </c>
    </row>
    <row r="4880" spans="1:17" x14ac:dyDescent="0.35">
      <c r="A4880" s="2">
        <v>45859</v>
      </c>
      <c r="B4880" s="3" t="s">
        <v>108</v>
      </c>
      <c r="C4880">
        <v>7.9</v>
      </c>
      <c r="D4880">
        <v>14.1</v>
      </c>
      <c r="E4880">
        <v>87.9</v>
      </c>
      <c r="F4880">
        <v>75</v>
      </c>
      <c r="G4880">
        <v>0</v>
      </c>
      <c r="H4880">
        <v>2.8</v>
      </c>
      <c r="I4880">
        <v>0</v>
      </c>
      <c r="J4880">
        <v>4.7</v>
      </c>
      <c r="K4880">
        <f t="shared" si="376"/>
        <v>6.1999999999999993</v>
      </c>
      <c r="L4880">
        <f t="shared" si="374"/>
        <v>0.42589333114426098</v>
      </c>
      <c r="M4880">
        <f t="shared" si="375"/>
        <v>6.018284390824566</v>
      </c>
      <c r="N4880" s="10" t="str" cm="1">
        <f t="array" ref="N4880">_xlfn.IFS(AND(C4880&lt;=0, C4880-M4880&lt;=2), "escarcha",AND(C4880&lt;=0, C4880-M4880&gt;2), "helada negra", AND(C4880&gt;0, M4880+2&gt;C4880), "rocío", TRUE, "sin riesgo")</f>
        <v>rocío</v>
      </c>
      <c r="O4880">
        <f t="shared" si="377"/>
        <v>0.67876616586197813</v>
      </c>
      <c r="P4880">
        <f t="shared" si="378"/>
        <v>9.7347487687069503</v>
      </c>
      <c r="Q4880" s="10" t="str" cm="1">
        <f t="array" ref="Q4880">_xlfn.IFS(AND(D4880&lt;=0, D4880-P4880&lt;=2), "escarcha",AND(D4880&lt;=0, D4880-P4880&gt;2), "helada negra", AND(D4880&gt;0, P4880+2&gt;D4880), "rocío", TRUE, "sin riesgo")</f>
        <v>sin riesgo</v>
      </c>
    </row>
    <row r="4881" spans="1:17" x14ac:dyDescent="0.35">
      <c r="A4881" s="2">
        <v>45860</v>
      </c>
      <c r="B4881" s="3" t="s">
        <v>61</v>
      </c>
      <c r="C4881">
        <v>7.1</v>
      </c>
      <c r="D4881">
        <v>12.9</v>
      </c>
      <c r="E4881">
        <v>90.5</v>
      </c>
      <c r="F4881">
        <v>83</v>
      </c>
      <c r="G4881">
        <v>0</v>
      </c>
      <c r="H4881">
        <v>3.1</v>
      </c>
      <c r="I4881">
        <v>0</v>
      </c>
      <c r="J4881">
        <v>5.4</v>
      </c>
      <c r="K4881">
        <f t="shared" si="376"/>
        <v>5.8000000000000007</v>
      </c>
      <c r="L4881">
        <f t="shared" si="374"/>
        <v>0.40044951360241365</v>
      </c>
      <c r="M4881">
        <f t="shared" si="375"/>
        <v>5.6503796637705825</v>
      </c>
      <c r="N4881" s="10" t="str" cm="1">
        <f t="array" ref="N4881">_xlfn.IFS(AND(C4881&lt;=0, C4881-M4881&lt;=2), "escarcha",AND(C4881&lt;=0, C4881-M4881&gt;2), "helada negra", AND(C4881&gt;0, M4881+2&gt;C4881), "rocío", TRUE, "sin riesgo")</f>
        <v>rocío</v>
      </c>
      <c r="O4881">
        <f t="shared" si="377"/>
        <v>0.70201339281733666</v>
      </c>
      <c r="P4881">
        <f t="shared" si="378"/>
        <v>10.081987237282926</v>
      </c>
      <c r="Q4881" s="10" t="str" cm="1">
        <f t="array" ref="Q4881">_xlfn.IFS(AND(D4881&lt;=0, D4881-P4881&lt;=2), "escarcha",AND(D4881&lt;=0, D4881-P4881&gt;2), "helada negra", AND(D4881&gt;0, P4881+2&gt;D4881), "rocío", TRUE, "sin riesgo")</f>
        <v>sin riesgo</v>
      </c>
    </row>
    <row r="4882" spans="1:17" x14ac:dyDescent="0.35">
      <c r="A4882" s="2">
        <v>45860</v>
      </c>
      <c r="B4882" s="3" t="s">
        <v>62</v>
      </c>
      <c r="C4882">
        <v>6.1</v>
      </c>
      <c r="D4882">
        <v>12.7</v>
      </c>
      <c r="E4882">
        <v>91.5</v>
      </c>
      <c r="F4882">
        <v>84</v>
      </c>
      <c r="G4882">
        <v>0</v>
      </c>
      <c r="H4882">
        <v>3.7</v>
      </c>
      <c r="I4882">
        <v>0</v>
      </c>
      <c r="J4882">
        <v>5.9</v>
      </c>
      <c r="K4882">
        <f t="shared" si="376"/>
        <v>6.6</v>
      </c>
      <c r="L4882">
        <f t="shared" si="374"/>
        <v>0.34270326489979031</v>
      </c>
      <c r="M4882">
        <f t="shared" si="375"/>
        <v>4.8194173944532768</v>
      </c>
      <c r="N4882" s="10" t="str" cm="1">
        <f t="array" ref="N4882">_xlfn.IFS(AND(C4882&lt;=0, C4882-M4882&lt;=2), "escarcha",AND(C4882&lt;=0, C4882-M4882&gt;2), "helada negra", AND(C4882&gt;0, M4882+2&gt;C4882), "rocío", TRUE, "sin riesgo")</f>
        <v>rocío</v>
      </c>
      <c r="O4882">
        <f t="shared" si="377"/>
        <v>0.70090077724092648</v>
      </c>
      <c r="P4882">
        <f t="shared" si="378"/>
        <v>10.06534661954456</v>
      </c>
      <c r="Q4882" s="10" t="str" cm="1">
        <f t="array" ref="Q4882">_xlfn.IFS(AND(D4882&lt;=0, D4882-P4882&lt;=2), "escarcha",AND(D4882&lt;=0, D4882-P4882&gt;2), "helada negra", AND(D4882&gt;0, P4882+2&gt;D4882), "rocío", TRUE, "sin riesgo")</f>
        <v>sin riesgo</v>
      </c>
    </row>
    <row r="4883" spans="1:17" x14ac:dyDescent="0.35">
      <c r="A4883" s="2">
        <v>45860</v>
      </c>
      <c r="B4883" s="3" t="s">
        <v>63</v>
      </c>
      <c r="C4883">
        <v>5.4</v>
      </c>
      <c r="D4883">
        <v>11.9</v>
      </c>
      <c r="E4883">
        <v>92.9</v>
      </c>
      <c r="F4883">
        <v>86</v>
      </c>
      <c r="G4883">
        <v>0</v>
      </c>
      <c r="H4883">
        <v>0</v>
      </c>
      <c r="I4883">
        <v>0</v>
      </c>
      <c r="J4883">
        <v>0.4</v>
      </c>
      <c r="K4883">
        <f t="shared" si="376"/>
        <v>6.5</v>
      </c>
      <c r="L4883">
        <f t="shared" si="374"/>
        <v>0.30944394445575568</v>
      </c>
      <c r="M4883">
        <f t="shared" si="375"/>
        <v>4.3433347458943627</v>
      </c>
      <c r="N4883" s="10" t="str" cm="1">
        <f t="array" ref="N4883">_xlfn.IFS(AND(C4883&lt;=0, C4883-M4883&lt;=2), "escarcha",AND(C4883&lt;=0, C4883-M4883&gt;2), "helada negra", AND(C4883&gt;0, M4883+2&gt;C4883), "rocío", TRUE, "sin riesgo")</f>
        <v>rocío</v>
      </c>
      <c r="O4883">
        <f t="shared" si="377"/>
        <v>0.67187068522423021</v>
      </c>
      <c r="P4883">
        <f t="shared" si="378"/>
        <v>9.6319356919302006</v>
      </c>
      <c r="Q4883" s="10" t="str" cm="1">
        <f t="array" ref="Q4883">_xlfn.IFS(AND(D4883&lt;=0, D4883-P4883&lt;=2), "escarcha",AND(D4883&lt;=0, D4883-P4883&gt;2), "helada negra", AND(D4883&gt;0, P4883+2&gt;D4883), "rocío", TRUE, "sin riesgo")</f>
        <v>sin riesgo</v>
      </c>
    </row>
    <row r="4884" spans="1:17" x14ac:dyDescent="0.35">
      <c r="A4884" s="2">
        <v>45860</v>
      </c>
      <c r="B4884" s="3" t="s">
        <v>64</v>
      </c>
      <c r="C4884">
        <v>4.4000000000000004</v>
      </c>
      <c r="D4884">
        <v>11.6</v>
      </c>
      <c r="E4884">
        <v>93.8</v>
      </c>
      <c r="F4884">
        <v>87</v>
      </c>
      <c r="G4884">
        <v>0</v>
      </c>
      <c r="H4884">
        <v>1.1000000000000001</v>
      </c>
      <c r="I4884">
        <v>0</v>
      </c>
      <c r="J4884">
        <v>3.1</v>
      </c>
      <c r="K4884">
        <f t="shared" si="376"/>
        <v>7.1999999999999993</v>
      </c>
      <c r="L4884">
        <f t="shared" si="374"/>
        <v>0.24940398137229322</v>
      </c>
      <c r="M4884">
        <f t="shared" si="375"/>
        <v>3.4885216925933928</v>
      </c>
      <c r="N4884" s="10" t="str" cm="1">
        <f t="array" ref="N4884">_xlfn.IFS(AND(C4884&lt;=0, C4884-M4884&lt;=2), "escarcha",AND(C4884&lt;=0, C4884-M4884&gt;2), "helada negra", AND(C4884&gt;0, M4884+2&gt;C4884), "rocío", TRUE, "sin riesgo")</f>
        <v>rocío</v>
      </c>
      <c r="O4884">
        <f t="shared" si="377"/>
        <v>0.66363614190306164</v>
      </c>
      <c r="P4884">
        <f t="shared" si="378"/>
        <v>9.509266429133536</v>
      </c>
      <c r="Q4884" s="10" t="str" cm="1">
        <f t="array" ref="Q4884">_xlfn.IFS(AND(D4884&lt;=0, D4884-P4884&lt;=2), "escarcha",AND(D4884&lt;=0, D4884-P4884&gt;2), "helada negra", AND(D4884&gt;0, P4884+2&gt;D4884), "rocío", TRUE, "sin riesgo")</f>
        <v>sin riesgo</v>
      </c>
    </row>
    <row r="4885" spans="1:17" x14ac:dyDescent="0.35">
      <c r="A4885" s="2">
        <v>45860</v>
      </c>
      <c r="B4885" s="3" t="s">
        <v>65</v>
      </c>
      <c r="C4885">
        <v>3.6</v>
      </c>
      <c r="D4885">
        <v>11.8</v>
      </c>
      <c r="E4885">
        <v>94.3</v>
      </c>
      <c r="F4885">
        <v>85</v>
      </c>
      <c r="G4885">
        <v>0</v>
      </c>
      <c r="H4885">
        <v>2.2999999999999998</v>
      </c>
      <c r="I4885">
        <v>0</v>
      </c>
      <c r="J4885">
        <v>3.4</v>
      </c>
      <c r="K4885">
        <f t="shared" si="376"/>
        <v>8.2000000000000011</v>
      </c>
      <c r="L4885">
        <f t="shared" si="374"/>
        <v>0.19856854500714269</v>
      </c>
      <c r="M4885">
        <f t="shared" si="375"/>
        <v>2.7693621211650266</v>
      </c>
      <c r="N4885" s="10" t="str" cm="1">
        <f t="array" ref="N4885">_xlfn.IFS(AND(C4885&lt;=0, C4885-M4885&lt;=2), "escarcha",AND(C4885&lt;=0, C4885-M4885&gt;2), "helada negra", AND(C4885&gt;0, M4885+2&gt;C4885), "rocío", TRUE, "sin riesgo")</f>
        <v>rocío</v>
      </c>
      <c r="O4885">
        <f t="shared" si="377"/>
        <v>0.65358136872856332</v>
      </c>
      <c r="P4885">
        <f t="shared" si="378"/>
        <v>9.3596427798381292</v>
      </c>
      <c r="Q4885" s="10" t="str" cm="1">
        <f t="array" ref="Q4885">_xlfn.IFS(AND(D4885&lt;=0, D4885-P4885&lt;=2), "escarcha",AND(D4885&lt;=0, D4885-P4885&gt;2), "helada negra", AND(D4885&gt;0, P4885+2&gt;D4885), "rocío", TRUE, "sin riesgo")</f>
        <v>sin riesgo</v>
      </c>
    </row>
    <row r="4886" spans="1:17" x14ac:dyDescent="0.35">
      <c r="A4886" s="2">
        <v>45860</v>
      </c>
      <c r="B4886" s="3" t="s">
        <v>66</v>
      </c>
      <c r="C4886">
        <v>3.4</v>
      </c>
      <c r="D4886">
        <v>12.1</v>
      </c>
      <c r="E4886">
        <v>94.7</v>
      </c>
      <c r="F4886">
        <v>85</v>
      </c>
      <c r="G4886">
        <v>0</v>
      </c>
      <c r="H4886">
        <v>1.1000000000000001</v>
      </c>
      <c r="I4886">
        <v>0</v>
      </c>
      <c r="J4886">
        <v>1.8</v>
      </c>
      <c r="K4886">
        <f t="shared" si="376"/>
        <v>8.6999999999999993</v>
      </c>
      <c r="L4886">
        <f t="shared" si="374"/>
        <v>0.18870645013966597</v>
      </c>
      <c r="M4886">
        <f t="shared" si="375"/>
        <v>2.6303305522354998</v>
      </c>
      <c r="N4886" s="10" t="str" cm="1">
        <f t="array" ref="N4886">_xlfn.IFS(AND(C4886&lt;=0, C4886-M4886&lt;=2), "escarcha",AND(C4886&lt;=0, C4886-M4886&gt;2), "helada negra", AND(C4886&gt;0, M4886+2&gt;C4886), "rocío", TRUE, "sin riesgo")</f>
        <v>rocío</v>
      </c>
      <c r="O4886">
        <f t="shared" si="377"/>
        <v>0.67334569384627152</v>
      </c>
      <c r="P4886">
        <f t="shared" si="378"/>
        <v>9.6539213504955814</v>
      </c>
      <c r="Q4886" s="10" t="str" cm="1">
        <f t="array" ref="Q4886">_xlfn.IFS(AND(D4886&lt;=0, D4886-P4886&lt;=2), "escarcha",AND(D4886&lt;=0, D4886-P4886&gt;2), "helada negra", AND(D4886&gt;0, P4886+2&gt;D4886), "rocío", TRUE, "sin riesgo")</f>
        <v>sin riesgo</v>
      </c>
    </row>
    <row r="4887" spans="1:17" x14ac:dyDescent="0.35">
      <c r="A4887" s="2">
        <v>45860</v>
      </c>
      <c r="B4887" s="3" t="s">
        <v>67</v>
      </c>
      <c r="C4887">
        <v>3.2</v>
      </c>
      <c r="D4887">
        <v>11.1</v>
      </c>
      <c r="E4887">
        <v>95.2</v>
      </c>
      <c r="F4887">
        <v>88</v>
      </c>
      <c r="G4887">
        <v>0</v>
      </c>
      <c r="H4887">
        <v>3.7</v>
      </c>
      <c r="I4887">
        <v>0</v>
      </c>
      <c r="J4887">
        <v>6.1</v>
      </c>
      <c r="K4887">
        <f t="shared" si="376"/>
        <v>7.8999999999999995</v>
      </c>
      <c r="L4887">
        <f t="shared" si="374"/>
        <v>0.17985459011722058</v>
      </c>
      <c r="M4887">
        <f t="shared" si="375"/>
        <v>2.5056747052005801</v>
      </c>
      <c r="N4887" s="10" t="str" cm="1">
        <f t="array" ref="N4887">_xlfn.IFS(AND(C4887&lt;=0, C4887-M4887&lt;=2), "escarcha",AND(C4887&lt;=0, C4887-M4887&gt;2), "helada negra", AND(C4887&gt;0, M4887+2&gt;C4887), "rocío", TRUE, "sin riesgo")</f>
        <v>rocío</v>
      </c>
      <c r="O4887">
        <f t="shared" si="377"/>
        <v>0.64196870608514156</v>
      </c>
      <c r="P4887">
        <f t="shared" si="378"/>
        <v>9.1870568702795321</v>
      </c>
      <c r="Q4887" s="10" t="str" cm="1">
        <f t="array" ref="Q4887">_xlfn.IFS(AND(D4887&lt;=0, D4887-P4887&lt;=2), "escarcha",AND(D4887&lt;=0, D4887-P4887&gt;2), "helada negra", AND(D4887&gt;0, P4887+2&gt;D4887), "rocío", TRUE, "sin riesgo")</f>
        <v>rocío</v>
      </c>
    </row>
    <row r="4888" spans="1:17" x14ac:dyDescent="0.35">
      <c r="A4888" s="2">
        <v>45860</v>
      </c>
      <c r="B4888" s="3" t="s">
        <v>68</v>
      </c>
      <c r="C4888">
        <v>2.5</v>
      </c>
      <c r="D4888">
        <v>10.3</v>
      </c>
      <c r="E4888">
        <v>95.1</v>
      </c>
      <c r="F4888">
        <v>88</v>
      </c>
      <c r="G4888">
        <v>0</v>
      </c>
      <c r="H4888">
        <v>3.3</v>
      </c>
      <c r="I4888">
        <v>0</v>
      </c>
      <c r="J4888">
        <v>4.5999999999999996</v>
      </c>
      <c r="K4888">
        <f t="shared" si="376"/>
        <v>7.8000000000000007</v>
      </c>
      <c r="L4888">
        <f t="shared" si="374"/>
        <v>0.12921019677494988</v>
      </c>
      <c r="M4888">
        <f t="shared" si="375"/>
        <v>1.7949030353802697</v>
      </c>
      <c r="N4888" s="10" t="str" cm="1">
        <f t="array" ref="N4888">_xlfn.IFS(AND(C4888&lt;=0, C4888-M4888&lt;=2), "escarcha",AND(C4888&lt;=0, C4888-M4888&gt;2), "helada negra", AND(C4888&gt;0, M4888+2&gt;C4888), "rocío", TRUE, "sin riesgo")</f>
        <v>rocío</v>
      </c>
      <c r="O4888">
        <f t="shared" si="377"/>
        <v>0.58874316594965581</v>
      </c>
      <c r="P4888">
        <f t="shared" si="378"/>
        <v>8.3990362698931751</v>
      </c>
      <c r="Q4888" s="10" t="str" cm="1">
        <f t="array" ref="Q4888">_xlfn.IFS(AND(D4888&lt;=0, D4888-P4888&lt;=2), "escarcha",AND(D4888&lt;=0, D4888-P4888&gt;2), "helada negra", AND(D4888&gt;0, P4888+2&gt;D4888), "rocío", TRUE, "sin riesgo")</f>
        <v>rocío</v>
      </c>
    </row>
    <row r="4889" spans="1:17" x14ac:dyDescent="0.35">
      <c r="A4889" s="2">
        <v>45860</v>
      </c>
      <c r="B4889" s="3" t="s">
        <v>69</v>
      </c>
      <c r="C4889">
        <v>2</v>
      </c>
      <c r="D4889">
        <v>10.9</v>
      </c>
      <c r="E4889">
        <v>95.4</v>
      </c>
      <c r="F4889">
        <v>89</v>
      </c>
      <c r="G4889">
        <v>0</v>
      </c>
      <c r="H4889">
        <v>2.4</v>
      </c>
      <c r="I4889">
        <v>0</v>
      </c>
      <c r="J4889">
        <v>4.2</v>
      </c>
      <c r="K4889">
        <f t="shared" si="376"/>
        <v>8.9</v>
      </c>
      <c r="L4889">
        <f t="shared" si="374"/>
        <v>9.6762457108656913E-2</v>
      </c>
      <c r="M4889">
        <f t="shared" si="375"/>
        <v>1.3416721172417851</v>
      </c>
      <c r="N4889" s="10" t="str" cm="1">
        <f t="array" ref="N4889">_xlfn.IFS(AND(C4889&lt;=0, C4889-M4889&lt;=2), "escarcha",AND(C4889&lt;=0, C4889-M4889&gt;2), "helada negra", AND(C4889&gt;0, M4889+2&gt;C4889), "rocío", TRUE, "sin riesgo")</f>
        <v>rocío</v>
      </c>
      <c r="O4889">
        <f t="shared" si="377"/>
        <v>0.6399933161375273</v>
      </c>
      <c r="P4889">
        <f t="shared" si="378"/>
        <v>9.1577223635624261</v>
      </c>
      <c r="Q4889" s="10" t="str" cm="1">
        <f t="array" ref="Q4889">_xlfn.IFS(AND(D4889&lt;=0, D4889-P4889&lt;=2), "escarcha",AND(D4889&lt;=0, D4889-P4889&gt;2), "helada negra", AND(D4889&gt;0, P4889+2&gt;D4889), "rocío", TRUE, "sin riesgo")</f>
        <v>rocío</v>
      </c>
    </row>
    <row r="4890" spans="1:17" x14ac:dyDescent="0.35">
      <c r="A4890" s="2">
        <v>45860</v>
      </c>
      <c r="B4890" s="3" t="s">
        <v>70</v>
      </c>
      <c r="C4890">
        <v>3.2</v>
      </c>
      <c r="D4890">
        <v>10.3</v>
      </c>
      <c r="E4890">
        <v>95.8</v>
      </c>
      <c r="F4890">
        <v>90</v>
      </c>
      <c r="G4890">
        <v>0</v>
      </c>
      <c r="H4890">
        <v>0.1</v>
      </c>
      <c r="I4890">
        <v>0</v>
      </c>
      <c r="J4890">
        <v>1.2</v>
      </c>
      <c r="K4890">
        <f t="shared" si="376"/>
        <v>7.1000000000000005</v>
      </c>
      <c r="L4890">
        <f t="shared" si="374"/>
        <v>0.1861373332967157</v>
      </c>
      <c r="M4890">
        <f t="shared" si="375"/>
        <v>2.5941380667450327</v>
      </c>
      <c r="N4890" s="10" t="str" cm="1">
        <f t="array" ref="N4890">_xlfn.IFS(AND(C4890&lt;=0, C4890-M4890&lt;=2), "escarcha",AND(C4890&lt;=0, C4890-M4890&gt;2), "helada negra", AND(C4890&gt;0, M4890+2&gt;C4890), "rocío", TRUE, "sin riesgo")</f>
        <v>rocío</v>
      </c>
      <c r="O4890">
        <f t="shared" si="377"/>
        <v>0.61121602180171442</v>
      </c>
      <c r="P4890">
        <f t="shared" si="378"/>
        <v>8.7311524660853088</v>
      </c>
      <c r="Q4890" s="10" t="str" cm="1">
        <f t="array" ref="Q4890">_xlfn.IFS(AND(D4890&lt;=0, D4890-P4890&lt;=2), "escarcha",AND(D4890&lt;=0, D4890-P4890&gt;2), "helada negra", AND(D4890&gt;0, P4890+2&gt;D4890), "rocío", TRUE, "sin riesgo")</f>
        <v>rocío</v>
      </c>
    </row>
    <row r="4891" spans="1:17" x14ac:dyDescent="0.35">
      <c r="A4891" s="2">
        <v>45860</v>
      </c>
      <c r="B4891" s="3" t="s">
        <v>71</v>
      </c>
      <c r="C4891">
        <v>1.1000000000000001</v>
      </c>
      <c r="D4891">
        <v>9.4</v>
      </c>
      <c r="E4891">
        <v>95.6</v>
      </c>
      <c r="F4891">
        <v>92</v>
      </c>
      <c r="G4891">
        <v>0</v>
      </c>
      <c r="H4891">
        <v>0</v>
      </c>
      <c r="I4891">
        <v>0</v>
      </c>
      <c r="J4891">
        <v>0</v>
      </c>
      <c r="K4891">
        <f t="shared" si="376"/>
        <v>8.3000000000000007</v>
      </c>
      <c r="L4891">
        <f t="shared" si="374"/>
        <v>3.4414037362456643E-2</v>
      </c>
      <c r="M4891">
        <f t="shared" si="375"/>
        <v>0.47548089974584112</v>
      </c>
      <c r="N4891" s="10" t="str" cm="1">
        <f t="array" ref="N4891">_xlfn.IFS(AND(C4891&lt;=0, C4891-M4891&lt;=2), "escarcha",AND(C4891&lt;=0, C4891-M4891&gt;2), "helada negra", AND(C4891&gt;0, M4891+2&gt;C4891), "rocío", TRUE, "sin riesgo")</f>
        <v>rocío</v>
      </c>
      <c r="O4891">
        <f t="shared" si="377"/>
        <v>0.57291295610610826</v>
      </c>
      <c r="P4891">
        <f t="shared" si="378"/>
        <v>8.1656142437936161</v>
      </c>
      <c r="Q4891" s="10" t="str" cm="1">
        <f t="array" ref="Q4891">_xlfn.IFS(AND(D4891&lt;=0, D4891-P4891&lt;=2), "escarcha",AND(D4891&lt;=0, D4891-P4891&gt;2), "helada negra", AND(D4891&gt;0, P4891+2&gt;D4891), "rocío", TRUE, "sin riesgo")</f>
        <v>rocío</v>
      </c>
    </row>
    <row r="4892" spans="1:17" x14ac:dyDescent="0.35">
      <c r="A4892" s="2">
        <v>45860</v>
      </c>
      <c r="B4892" s="3" t="s">
        <v>72</v>
      </c>
      <c r="C4892">
        <v>1</v>
      </c>
      <c r="D4892">
        <v>8.9</v>
      </c>
      <c r="E4892">
        <v>95.9</v>
      </c>
      <c r="F4892">
        <v>94</v>
      </c>
      <c r="G4892">
        <v>0</v>
      </c>
      <c r="H4892">
        <v>0</v>
      </c>
      <c r="I4892">
        <v>0</v>
      </c>
      <c r="J4892">
        <v>0</v>
      </c>
      <c r="K4892">
        <f t="shared" si="376"/>
        <v>7.9</v>
      </c>
      <c r="L4892">
        <f t="shared" si="374"/>
        <v>3.0357562824756427E-2</v>
      </c>
      <c r="M4892">
        <f t="shared" si="375"/>
        <v>0.41933799423737139</v>
      </c>
      <c r="N4892" s="10" t="str" cm="1">
        <f t="array" ref="N4892">_xlfn.IFS(AND(C4892&lt;=0, C4892-M4892&lt;=2), "escarcha",AND(C4892&lt;=0, C4892-M4892&gt;2), "helada negra", AND(C4892&gt;0, M4892+2&gt;C4892), "rocío", TRUE, "sin riesgo")</f>
        <v>rocío</v>
      </c>
      <c r="O4892">
        <f t="shared" si="377"/>
        <v>0.56074307687252933</v>
      </c>
      <c r="P4892">
        <f t="shared" si="378"/>
        <v>7.986459534513509</v>
      </c>
      <c r="Q4892" s="10" t="str" cm="1">
        <f t="array" ref="Q4892">_xlfn.IFS(AND(D4892&lt;=0, D4892-P4892&lt;=2), "escarcha",AND(D4892&lt;=0, D4892-P4892&gt;2), "helada negra", AND(D4892&gt;0, P4892+2&gt;D4892), "rocío", TRUE, "sin riesgo")</f>
        <v>rocío</v>
      </c>
    </row>
    <row r="4893" spans="1:17" x14ac:dyDescent="0.35">
      <c r="A4893" s="2">
        <v>45860</v>
      </c>
      <c r="B4893" s="3" t="s">
        <v>73</v>
      </c>
      <c r="C4893">
        <v>0.1</v>
      </c>
      <c r="D4893">
        <v>7.6</v>
      </c>
      <c r="E4893">
        <v>95.8</v>
      </c>
      <c r="F4893">
        <v>94</v>
      </c>
      <c r="G4893">
        <v>0</v>
      </c>
      <c r="H4893">
        <v>0.5</v>
      </c>
      <c r="I4893">
        <v>0</v>
      </c>
      <c r="J4893">
        <v>1.2</v>
      </c>
      <c r="K4893">
        <f t="shared" si="376"/>
        <v>7.5</v>
      </c>
      <c r="L4893">
        <f t="shared" si="374"/>
        <v>-3.5658590918325989E-2</v>
      </c>
      <c r="M4893">
        <f t="shared" si="375"/>
        <v>-0.49072144689137009</v>
      </c>
      <c r="N4893" s="10" t="str" cm="1">
        <f t="array" ref="N4893">_xlfn.IFS(AND(C4893&lt;=0, C4893-M4893&lt;=2), "escarcha",AND(C4893&lt;=0, C4893-M4893&gt;2), "helada negra", AND(C4893&gt;0, M4893+2&gt;C4893), "rocío", TRUE, "sin riesgo")</f>
        <v>rocío</v>
      </c>
      <c r="O4893">
        <f t="shared" si="377"/>
        <v>0.4725564507345138</v>
      </c>
      <c r="P4893">
        <f t="shared" si="378"/>
        <v>6.6958459566791246</v>
      </c>
      <c r="Q4893" s="10" t="str" cm="1">
        <f t="array" ref="Q4893">_xlfn.IFS(AND(D4893&lt;=0, D4893-P4893&lt;=2), "escarcha",AND(D4893&lt;=0, D4893-P4893&gt;2), "helada negra", AND(D4893&gt;0, P4893+2&gt;D4893), "rocío", TRUE, "sin riesgo")</f>
        <v>rocío</v>
      </c>
    </row>
    <row r="4894" spans="1:17" x14ac:dyDescent="0.35">
      <c r="A4894" s="2">
        <v>45860</v>
      </c>
      <c r="B4894" s="3" t="s">
        <v>74</v>
      </c>
      <c r="C4894">
        <v>0.1</v>
      </c>
      <c r="D4894">
        <v>7.9</v>
      </c>
      <c r="E4894">
        <v>96.1</v>
      </c>
      <c r="F4894">
        <v>95</v>
      </c>
      <c r="G4894">
        <v>0</v>
      </c>
      <c r="H4894">
        <v>0</v>
      </c>
      <c r="I4894">
        <v>0</v>
      </c>
      <c r="J4894">
        <v>0.4</v>
      </c>
      <c r="K4894">
        <f t="shared" si="376"/>
        <v>7.8000000000000007</v>
      </c>
      <c r="L4894">
        <f t="shared" si="374"/>
        <v>-3.2531959918894029E-2</v>
      </c>
      <c r="M4894">
        <f t="shared" si="375"/>
        <v>-0.4477730838395334</v>
      </c>
      <c r="N4894" s="10" t="str" cm="1">
        <f t="array" ref="N4894">_xlfn.IFS(AND(C4894&lt;=0, C4894-M4894&lt;=2), "escarcha",AND(C4894&lt;=0, C4894-M4894&gt;2), "helada negra", AND(C4894&gt;0, M4894+2&gt;C4894), "rocío", TRUE, "sin riesgo")</f>
        <v>rocío</v>
      </c>
      <c r="O4894">
        <f t="shared" si="377"/>
        <v>0.50357041805367042</v>
      </c>
      <c r="P4894">
        <f t="shared" si="378"/>
        <v>7.1482205278474913</v>
      </c>
      <c r="Q4894" s="10" t="str" cm="1">
        <f t="array" ref="Q4894">_xlfn.IFS(AND(D4894&lt;=0, D4894-P4894&lt;=2), "escarcha",AND(D4894&lt;=0, D4894-P4894&gt;2), "helada negra", AND(D4894&gt;0, P4894+2&gt;D4894), "rocío", TRUE, "sin riesgo")</f>
        <v>rocío</v>
      </c>
    </row>
    <row r="4895" spans="1:17" x14ac:dyDescent="0.35">
      <c r="A4895" s="2">
        <v>45860</v>
      </c>
      <c r="B4895" s="3" t="s">
        <v>75</v>
      </c>
      <c r="C4895">
        <v>0</v>
      </c>
      <c r="D4895">
        <v>7</v>
      </c>
      <c r="E4895">
        <v>96.2</v>
      </c>
      <c r="F4895">
        <v>96</v>
      </c>
      <c r="G4895">
        <v>0</v>
      </c>
      <c r="H4895">
        <v>0</v>
      </c>
      <c r="I4895">
        <v>0</v>
      </c>
      <c r="J4895">
        <v>0</v>
      </c>
      <c r="K4895">
        <f t="shared" si="376"/>
        <v>7</v>
      </c>
      <c r="L4895">
        <f t="shared" si="374"/>
        <v>-3.8740828316430484E-2</v>
      </c>
      <c r="M4895">
        <f t="shared" si="375"/>
        <v>-0.53304512365417689</v>
      </c>
      <c r="N4895" s="10" t="str" cm="1">
        <f t="array" ref="N4895">_xlfn.IFS(AND(C4895&lt;=0, C4895-M4895&lt;=2), "escarcha",AND(C4895&lt;=0, C4895-M4895&gt;2), "helada negra", AND(C4895&gt;0, M4895+2&gt;C4895), "rocío", TRUE, "sin riesgo")</f>
        <v>escarcha</v>
      </c>
      <c r="O4895">
        <f t="shared" si="377"/>
        <v>0.45259905811132384</v>
      </c>
      <c r="P4895">
        <f t="shared" si="378"/>
        <v>6.405608362838402</v>
      </c>
      <c r="Q4895" s="10" t="str" cm="1">
        <f t="array" ref="Q4895">_xlfn.IFS(AND(D4895&lt;=0, D4895-P4895&lt;=2), "escarcha",AND(D4895&lt;=0, D4895-P4895&gt;2), "helada negra", AND(D4895&gt;0, P4895+2&gt;D4895), "rocío", TRUE, "sin riesgo")</f>
        <v>rocío</v>
      </c>
    </row>
    <row r="4896" spans="1:17" x14ac:dyDescent="0.35">
      <c r="A4896" s="2">
        <v>45860</v>
      </c>
      <c r="B4896" s="3" t="s">
        <v>76</v>
      </c>
      <c r="C4896">
        <v>0.4</v>
      </c>
      <c r="D4896">
        <v>7.1</v>
      </c>
      <c r="E4896">
        <v>96.4</v>
      </c>
      <c r="F4896">
        <v>97</v>
      </c>
      <c r="G4896">
        <v>0</v>
      </c>
      <c r="H4896">
        <v>0.2</v>
      </c>
      <c r="I4896">
        <v>0</v>
      </c>
      <c r="J4896">
        <v>0.2</v>
      </c>
      <c r="K4896">
        <f t="shared" si="376"/>
        <v>6.6999999999999993</v>
      </c>
      <c r="L4896">
        <f t="shared" ref="L4896:L4959" si="379">(LN(E4896/100))+((17.625*C4896)/(243.04+C4896))</f>
        <v>-7.7040763860507719E-3</v>
      </c>
      <c r="M4896">
        <f t="shared" ref="M4896:M4959" si="380">(243.04*L4896)/(17.625-L4896)</f>
        <v>-0.10618897230705077</v>
      </c>
      <c r="N4896" s="10" t="str" cm="1">
        <f t="array" ref="N4896">_xlfn.IFS(AND(C4896&lt;=0, C4896-M4896&lt;=2), "escarcha",AND(C4896&lt;=0, C4896-M4896&gt;2), "helada negra", AND(C4896&gt;0, M4896+2&gt;C4896), "rocío", TRUE, "sin riesgo")</f>
        <v>rocío</v>
      </c>
      <c r="O4896">
        <f t="shared" si="377"/>
        <v>0.46981064139991596</v>
      </c>
      <c r="P4896">
        <f t="shared" si="378"/>
        <v>6.6558739690386748</v>
      </c>
      <c r="Q4896" s="10" t="str" cm="1">
        <f t="array" ref="Q4896">_xlfn.IFS(AND(D4896&lt;=0, D4896-P4896&lt;=2), "escarcha",AND(D4896&lt;=0, D4896-P4896&gt;2), "helada negra", AND(D4896&gt;0, P4896+2&gt;D4896), "rocío", TRUE, "sin riesgo")</f>
        <v>rocío</v>
      </c>
    </row>
    <row r="4897" spans="1:17" x14ac:dyDescent="0.35">
      <c r="A4897" s="2">
        <v>45860</v>
      </c>
      <c r="B4897" s="3" t="s">
        <v>77</v>
      </c>
      <c r="C4897">
        <v>1.5</v>
      </c>
      <c r="D4897">
        <v>8.4</v>
      </c>
      <c r="E4897">
        <v>96.7</v>
      </c>
      <c r="F4897">
        <v>89</v>
      </c>
      <c r="G4897">
        <v>0</v>
      </c>
      <c r="H4897">
        <v>0</v>
      </c>
      <c r="I4897">
        <v>0</v>
      </c>
      <c r="J4897">
        <v>0</v>
      </c>
      <c r="K4897">
        <f t="shared" si="376"/>
        <v>6.9</v>
      </c>
      <c r="L4897">
        <f t="shared" si="379"/>
        <v>7.4554363931695511E-2</v>
      </c>
      <c r="M4897">
        <f t="shared" si="380"/>
        <v>1.0324349014090617</v>
      </c>
      <c r="N4897" s="10" t="str" cm="1">
        <f t="array" ref="N4897">_xlfn.IFS(AND(C4897&lt;=0, C4897-M4897&lt;=2), "escarcha",AND(C4897&lt;=0, C4897-M4897&gt;2), "helada negra", AND(C4897&gt;0, M4897+2&gt;C4897), "rocío", TRUE, "sin riesgo")</f>
        <v>rocío</v>
      </c>
      <c r="O4897">
        <f t="shared" si="377"/>
        <v>0.47227464699571897</v>
      </c>
      <c r="P4897">
        <f t="shared" si="378"/>
        <v>6.6917430229672306</v>
      </c>
      <c r="Q4897" s="10" t="str" cm="1">
        <f t="array" ref="Q4897">_xlfn.IFS(AND(D4897&lt;=0, D4897-P4897&lt;=2), "escarcha",AND(D4897&lt;=0, D4897-P4897&gt;2), "helada negra", AND(D4897&gt;0, P4897+2&gt;D4897), "rocío", TRUE, "sin riesgo")</f>
        <v>rocío</v>
      </c>
    </row>
    <row r="4898" spans="1:17" x14ac:dyDescent="0.35">
      <c r="A4898" s="2">
        <v>45860</v>
      </c>
      <c r="B4898" s="3" t="s">
        <v>78</v>
      </c>
      <c r="C4898">
        <v>4.5</v>
      </c>
      <c r="D4898">
        <v>10.199999999999999</v>
      </c>
      <c r="E4898">
        <v>97.2</v>
      </c>
      <c r="F4898">
        <v>85</v>
      </c>
      <c r="G4898">
        <v>0</v>
      </c>
      <c r="H4898">
        <v>0</v>
      </c>
      <c r="I4898">
        <v>0</v>
      </c>
      <c r="J4898">
        <v>0.2</v>
      </c>
      <c r="K4898">
        <f t="shared" si="376"/>
        <v>5.6999999999999993</v>
      </c>
      <c r="L4898">
        <f t="shared" si="379"/>
        <v>0.2920032886680895</v>
      </c>
      <c r="M4898">
        <f t="shared" si="380"/>
        <v>4.0944148585394311</v>
      </c>
      <c r="N4898" s="10" t="str" cm="1">
        <f t="array" ref="N4898">_xlfn.IFS(AND(C4898&lt;=0, C4898-M4898&lt;=2), "escarcha",AND(C4898&lt;=0, C4898-M4898&gt;2), "helada negra", AND(C4898&gt;0, M4898+2&gt;C4898), "rocío", TRUE, "sin riesgo")</f>
        <v>rocío</v>
      </c>
      <c r="O4898">
        <f t="shared" si="377"/>
        <v>0.547380770391658</v>
      </c>
      <c r="P4898">
        <f t="shared" si="378"/>
        <v>7.7900450084598578</v>
      </c>
      <c r="Q4898" s="10" t="str" cm="1">
        <f t="array" ref="Q4898">_xlfn.IFS(AND(D4898&lt;=0, D4898-P4898&lt;=2), "escarcha",AND(D4898&lt;=0, D4898-P4898&gt;2), "helada negra", AND(D4898&gt;0, P4898+2&gt;D4898), "rocío", TRUE, "sin riesgo")</f>
        <v>sin riesgo</v>
      </c>
    </row>
    <row r="4899" spans="1:17" x14ac:dyDescent="0.35">
      <c r="A4899" s="2">
        <v>45860</v>
      </c>
      <c r="B4899" s="3" t="s">
        <v>79</v>
      </c>
      <c r="C4899">
        <v>6.4</v>
      </c>
      <c r="D4899">
        <v>12.1</v>
      </c>
      <c r="E4899">
        <v>97.1</v>
      </c>
      <c r="F4899">
        <v>80</v>
      </c>
      <c r="G4899">
        <v>0</v>
      </c>
      <c r="H4899">
        <v>0.7</v>
      </c>
      <c r="I4899">
        <v>0</v>
      </c>
      <c r="J4899">
        <v>2.5</v>
      </c>
      <c r="K4899">
        <f t="shared" si="376"/>
        <v>5.6999999999999993</v>
      </c>
      <c r="L4899">
        <f t="shared" si="379"/>
        <v>0.42278414633292105</v>
      </c>
      <c r="M4899">
        <f t="shared" si="380"/>
        <v>5.9732687811174454</v>
      </c>
      <c r="N4899" s="10" t="str" cm="1">
        <f t="array" ref="N4899">_xlfn.IFS(AND(C4899&lt;=0, C4899-M4899&lt;=2), "escarcha",AND(C4899&lt;=0, C4899-M4899&gt;2), "helada negra", AND(C4899&gt;0, M4899+2&gt;C4899), "rocío", TRUE, "sin riesgo")</f>
        <v>rocío</v>
      </c>
      <c r="O4899">
        <f t="shared" si="377"/>
        <v>0.61272107202983672</v>
      </c>
      <c r="P4899">
        <f t="shared" si="378"/>
        <v>8.7534262738483992</v>
      </c>
      <c r="Q4899" s="10" t="str" cm="1">
        <f t="array" ref="Q4899">_xlfn.IFS(AND(D4899&lt;=0, D4899-P4899&lt;=2), "escarcha",AND(D4899&lt;=0, D4899-P4899&gt;2), "helada negra", AND(D4899&gt;0, P4899+2&gt;D4899), "rocío", TRUE, "sin riesgo")</f>
        <v>sin riesgo</v>
      </c>
    </row>
    <row r="4900" spans="1:17" x14ac:dyDescent="0.35">
      <c r="A4900" s="2">
        <v>45860</v>
      </c>
      <c r="B4900" s="3" t="s">
        <v>80</v>
      </c>
      <c r="C4900">
        <v>11.8</v>
      </c>
      <c r="D4900">
        <v>14.2</v>
      </c>
      <c r="E4900">
        <v>78.7</v>
      </c>
      <c r="F4900">
        <v>73</v>
      </c>
      <c r="G4900">
        <v>0</v>
      </c>
      <c r="H4900">
        <v>1.2</v>
      </c>
      <c r="I4900">
        <v>0</v>
      </c>
      <c r="J4900">
        <v>2.9</v>
      </c>
      <c r="K4900">
        <f t="shared" si="376"/>
        <v>2.3999999999999986</v>
      </c>
      <c r="L4900">
        <f t="shared" si="379"/>
        <v>0.57657326766160444</v>
      </c>
      <c r="M4900">
        <f t="shared" si="380"/>
        <v>8.2195483004111658</v>
      </c>
      <c r="N4900" s="10" t="str" cm="1">
        <f t="array" ref="N4900">_xlfn.IFS(AND(C4900&lt;=0, C4900-M4900&lt;=2), "escarcha",AND(C4900&lt;=0, C4900-M4900&gt;2), "helada negra", AND(C4900&gt;0, M4900+2&gt;C4900), "rocío", TRUE, "sin riesgo")</f>
        <v>sin riesgo</v>
      </c>
      <c r="O4900">
        <f t="shared" si="377"/>
        <v>0.65821337271588964</v>
      </c>
      <c r="P4900">
        <f t="shared" si="378"/>
        <v>9.4285489420619122</v>
      </c>
      <c r="Q4900" s="10" t="str" cm="1">
        <f t="array" ref="Q4900">_xlfn.IFS(AND(D4900&lt;=0, D4900-P4900&lt;=2), "escarcha",AND(D4900&lt;=0, D4900-P4900&gt;2), "helada negra", AND(D4900&gt;0, P4900+2&gt;D4900), "rocío", TRUE, "sin riesgo")</f>
        <v>sin riesgo</v>
      </c>
    </row>
    <row r="4901" spans="1:17" x14ac:dyDescent="0.35">
      <c r="A4901" s="2">
        <v>45860</v>
      </c>
      <c r="B4901" s="3" t="s">
        <v>81</v>
      </c>
      <c r="C4901">
        <v>16.2</v>
      </c>
      <c r="D4901">
        <v>16.2</v>
      </c>
      <c r="E4901">
        <v>64.2</v>
      </c>
      <c r="F4901">
        <v>69</v>
      </c>
      <c r="G4901">
        <v>0</v>
      </c>
      <c r="H4901">
        <v>1.4</v>
      </c>
      <c r="I4901">
        <v>0</v>
      </c>
      <c r="J4901">
        <v>3.4</v>
      </c>
      <c r="K4901">
        <f t="shared" si="376"/>
        <v>0</v>
      </c>
      <c r="L4901">
        <f t="shared" si="379"/>
        <v>0.65822555672448813</v>
      </c>
      <c r="M4901">
        <f t="shared" si="380"/>
        <v>9.4287302422248551</v>
      </c>
      <c r="N4901" s="10" t="str" cm="1">
        <f t="array" ref="N4901">_xlfn.IFS(AND(C4901&lt;=0, C4901-M4901&lt;=2), "escarcha",AND(C4901&lt;=0, C4901-M4901&gt;2), "helada negra", AND(C4901&gt;0, M4901+2&gt;C4901), "rocío", TRUE, "sin riesgo")</f>
        <v>sin riesgo</v>
      </c>
      <c r="O4901">
        <f t="shared" si="377"/>
        <v>0.73032885062583186</v>
      </c>
      <c r="P4901">
        <f t="shared" si="378"/>
        <v>10.506219522519519</v>
      </c>
      <c r="Q4901" s="10" t="str" cm="1">
        <f t="array" ref="Q4901">_xlfn.IFS(AND(D4901&lt;=0, D4901-P4901&lt;=2), "escarcha",AND(D4901&lt;=0, D4901-P4901&gt;2), "helada negra", AND(D4901&gt;0, P4901+2&gt;D4901), "rocío", TRUE, "sin riesgo")</f>
        <v>sin riesgo</v>
      </c>
    </row>
    <row r="4902" spans="1:17" x14ac:dyDescent="0.35">
      <c r="A4902" s="2">
        <v>45860</v>
      </c>
      <c r="B4902" s="3" t="s">
        <v>82</v>
      </c>
      <c r="C4902">
        <v>18.899999999999999</v>
      </c>
      <c r="D4902">
        <v>16.7</v>
      </c>
      <c r="E4902">
        <v>62.4</v>
      </c>
      <c r="F4902">
        <v>69</v>
      </c>
      <c r="G4902">
        <v>0</v>
      </c>
      <c r="H4902">
        <v>3.3</v>
      </c>
      <c r="I4902">
        <v>0</v>
      </c>
      <c r="J4902">
        <v>6.3</v>
      </c>
      <c r="K4902">
        <f t="shared" si="376"/>
        <v>2.1999999999999993</v>
      </c>
      <c r="L4902">
        <f t="shared" si="379"/>
        <v>0.80010807709439891</v>
      </c>
      <c r="M4902">
        <f t="shared" si="380"/>
        <v>11.557772135955595</v>
      </c>
      <c r="N4902" s="10" t="str" cm="1">
        <f t="array" ref="N4902">_xlfn.IFS(AND(C4902&lt;=0, C4902-M4902&lt;=2), "escarcha",AND(C4902&lt;=0, C4902-M4902&gt;2), "helada negra", AND(C4902&gt;0, M4902+2&gt;C4902), "rocío", TRUE, "sin riesgo")</f>
        <v>sin riesgo</v>
      </c>
      <c r="O4902">
        <f t="shared" si="377"/>
        <v>0.76213682680967598</v>
      </c>
      <c r="P4902">
        <f t="shared" si="378"/>
        <v>10.984477101273876</v>
      </c>
      <c r="Q4902" s="10" t="str" cm="1">
        <f t="array" ref="Q4902">_xlfn.IFS(AND(D4902&lt;=0, D4902-P4902&lt;=2), "escarcha",AND(D4902&lt;=0, D4902-P4902&gt;2), "helada negra", AND(D4902&gt;0, P4902+2&gt;D4902), "rocío", TRUE, "sin riesgo")</f>
        <v>sin riesgo</v>
      </c>
    </row>
    <row r="4903" spans="1:17" x14ac:dyDescent="0.35">
      <c r="A4903" s="2">
        <v>45860</v>
      </c>
      <c r="B4903" s="3" t="s">
        <v>83</v>
      </c>
      <c r="C4903">
        <v>18.5</v>
      </c>
      <c r="D4903">
        <v>19.399999999999999</v>
      </c>
      <c r="E4903">
        <v>64.599999999999994</v>
      </c>
      <c r="F4903">
        <v>59</v>
      </c>
      <c r="G4903">
        <v>3</v>
      </c>
      <c r="H4903">
        <v>2.5</v>
      </c>
      <c r="I4903">
        <v>7</v>
      </c>
      <c r="J4903">
        <v>4.5</v>
      </c>
      <c r="K4903">
        <f t="shared" si="376"/>
        <v>0.89999999999999858</v>
      </c>
      <c r="L4903">
        <f t="shared" si="379"/>
        <v>0.80974645008149271</v>
      </c>
      <c r="M4903">
        <f t="shared" si="380"/>
        <v>11.703705605364467</v>
      </c>
      <c r="N4903" s="10" t="str" cm="1">
        <f t="array" ref="N4903">_xlfn.IFS(AND(C4903&lt;=0, C4903-M4903&lt;=2), "escarcha",AND(C4903&lt;=0, C4903-M4903&gt;2), "helada negra", AND(C4903&gt;0, M4903+2&gt;C4903), "rocío", TRUE, "sin riesgo")</f>
        <v>sin riesgo</v>
      </c>
      <c r="O4903">
        <f t="shared" si="377"/>
        <v>0.77523648516957111</v>
      </c>
      <c r="P4903">
        <f t="shared" si="378"/>
        <v>11.181965562292859</v>
      </c>
      <c r="Q4903" s="10" t="str" cm="1">
        <f t="array" ref="Q4903">_xlfn.IFS(AND(D4903&lt;=0, D4903-P4903&lt;=2), "escarcha",AND(D4903&lt;=0, D4903-P4903&gt;2), "helada negra", AND(D4903&gt;0, P4903+2&gt;D4903), "rocío", TRUE, "sin riesgo")</f>
        <v>sin riesgo</v>
      </c>
    </row>
    <row r="4904" spans="1:17" x14ac:dyDescent="0.35">
      <c r="A4904" s="2">
        <v>45860</v>
      </c>
      <c r="B4904" s="3" t="s">
        <v>84</v>
      </c>
      <c r="C4904">
        <v>20.399999999999999</v>
      </c>
      <c r="D4904">
        <v>20.100000000000001</v>
      </c>
      <c r="E4904">
        <v>57.1</v>
      </c>
      <c r="F4904">
        <v>52</v>
      </c>
      <c r="G4904">
        <v>2</v>
      </c>
      <c r="H4904">
        <v>3.2</v>
      </c>
      <c r="I4904">
        <v>8</v>
      </c>
      <c r="J4904">
        <v>5.8</v>
      </c>
      <c r="K4904">
        <f t="shared" si="376"/>
        <v>0.29999999999999716</v>
      </c>
      <c r="L4904">
        <f t="shared" si="379"/>
        <v>0.80446083623111564</v>
      </c>
      <c r="M4904">
        <f t="shared" si="380"/>
        <v>11.623656039441849</v>
      </c>
      <c r="N4904" s="10" t="str" cm="1">
        <f t="array" ref="N4904">_xlfn.IFS(AND(C4904&lt;=0, C4904-M4904&lt;=2), "escarcha",AND(C4904&lt;=0, C4904-M4904&gt;2), "helada negra", AND(C4904&gt;0, M4904+2&gt;C4904), "rocío", TRUE, "sin riesgo")</f>
        <v>sin riesgo</v>
      </c>
      <c r="O4904">
        <f t="shared" si="377"/>
        <v>0.69236258024857678</v>
      </c>
      <c r="P4904">
        <f t="shared" si="378"/>
        <v>9.9377195254491184</v>
      </c>
      <c r="Q4904" s="10" t="str" cm="1">
        <f t="array" ref="Q4904">_xlfn.IFS(AND(D4904&lt;=0, D4904-P4904&lt;=2), "escarcha",AND(D4904&lt;=0, D4904-P4904&gt;2), "helada negra", AND(D4904&gt;0, P4904+2&gt;D4904), "rocío", TRUE, "sin riesgo")</f>
        <v>sin riesgo</v>
      </c>
    </row>
    <row r="4905" spans="1:17" x14ac:dyDescent="0.35">
      <c r="A4905" s="2">
        <v>45860</v>
      </c>
      <c r="B4905" s="3" t="s">
        <v>85</v>
      </c>
      <c r="C4905">
        <v>22.1</v>
      </c>
      <c r="D4905">
        <v>21.5</v>
      </c>
      <c r="E4905">
        <v>48.4</v>
      </c>
      <c r="F4905">
        <v>45</v>
      </c>
      <c r="G4905">
        <v>2</v>
      </c>
      <c r="H4905">
        <v>5.0999999999999996</v>
      </c>
      <c r="I4905">
        <v>4</v>
      </c>
      <c r="J4905">
        <v>9.6999999999999993</v>
      </c>
      <c r="K4905">
        <f t="shared" si="376"/>
        <v>0.60000000000000142</v>
      </c>
      <c r="L4905">
        <f t="shared" si="379"/>
        <v>0.74341199931177493</v>
      </c>
      <c r="M4905">
        <f t="shared" si="380"/>
        <v>10.702716610864327</v>
      </c>
      <c r="N4905" s="10" t="str" cm="1">
        <f t="array" ref="N4905">_xlfn.IFS(AND(C4905&lt;=0, C4905-M4905&lt;=2), "escarcha",AND(C4905&lt;=0, C4905-M4905&gt;2), "helada negra", AND(C4905&gt;0, M4905+2&gt;C4905), "rocío", TRUE, "sin riesgo")</f>
        <v>sin riesgo</v>
      </c>
      <c r="O4905">
        <f t="shared" si="377"/>
        <v>0.63393163242817996</v>
      </c>
      <c r="P4905">
        <f t="shared" si="378"/>
        <v>9.0677490439268347</v>
      </c>
      <c r="Q4905" s="10" t="str" cm="1">
        <f t="array" ref="Q4905">_xlfn.IFS(AND(D4905&lt;=0, D4905-P4905&lt;=2), "escarcha",AND(D4905&lt;=0, D4905-P4905&gt;2), "helada negra", AND(D4905&gt;0, P4905+2&gt;D4905), "rocío", TRUE, "sin riesgo")</f>
        <v>sin riesgo</v>
      </c>
    </row>
    <row r="4906" spans="1:17" x14ac:dyDescent="0.35">
      <c r="A4906" s="2">
        <v>45860</v>
      </c>
      <c r="B4906" s="3" t="s">
        <v>86</v>
      </c>
      <c r="C4906">
        <v>22.7</v>
      </c>
      <c r="D4906">
        <v>22.4</v>
      </c>
      <c r="E4906">
        <v>48.8</v>
      </c>
      <c r="F4906">
        <v>45</v>
      </c>
      <c r="G4906">
        <v>7</v>
      </c>
      <c r="H4906">
        <v>5.5</v>
      </c>
      <c r="I4906">
        <v>11</v>
      </c>
      <c r="J4906">
        <v>9.1999999999999993</v>
      </c>
      <c r="K4906">
        <f t="shared" si="376"/>
        <v>0.30000000000000071</v>
      </c>
      <c r="L4906">
        <f t="shared" si="379"/>
        <v>0.78812007268270556</v>
      </c>
      <c r="M4906">
        <f t="shared" si="380"/>
        <v>11.376496315925472</v>
      </c>
      <c r="N4906" s="10" t="str" cm="1">
        <f t="array" ref="N4906">_xlfn.IFS(AND(C4906&lt;=0, C4906-M4906&lt;=2), "escarcha",AND(C4906&lt;=0, C4906-M4906&gt;2), "helada negra", AND(C4906&gt;0, M4906+2&gt;C4906), "rocío", TRUE, "sin riesgo")</f>
        <v>sin riesgo</v>
      </c>
      <c r="O4906">
        <f t="shared" si="377"/>
        <v>0.68883407593412704</v>
      </c>
      <c r="P4906">
        <f t="shared" si="378"/>
        <v>9.8850137962535403</v>
      </c>
      <c r="Q4906" s="10" t="str" cm="1">
        <f t="array" ref="Q4906">_xlfn.IFS(AND(D4906&lt;=0, D4906-P4906&lt;=2), "escarcha",AND(D4906&lt;=0, D4906-P4906&gt;2), "helada negra", AND(D4906&gt;0, P4906+2&gt;D4906), "rocío", TRUE, "sin riesgo")</f>
        <v>sin riesgo</v>
      </c>
    </row>
    <row r="4907" spans="1:17" x14ac:dyDescent="0.35">
      <c r="A4907" s="2">
        <v>45860</v>
      </c>
      <c r="B4907" s="3" t="s">
        <v>87</v>
      </c>
      <c r="C4907">
        <v>23.7</v>
      </c>
      <c r="D4907">
        <v>23.4</v>
      </c>
      <c r="E4907">
        <v>49.5</v>
      </c>
      <c r="F4907">
        <v>48</v>
      </c>
      <c r="G4907">
        <v>6</v>
      </c>
      <c r="H4907">
        <v>3.3</v>
      </c>
      <c r="I4907">
        <v>15</v>
      </c>
      <c r="J4907">
        <v>6.4</v>
      </c>
      <c r="K4907">
        <f t="shared" si="376"/>
        <v>0.30000000000000071</v>
      </c>
      <c r="L4907">
        <f t="shared" si="379"/>
        <v>0.8627937109990147</v>
      </c>
      <c r="M4907">
        <f t="shared" si="380"/>
        <v>12.509891592182409</v>
      </c>
      <c r="N4907" s="10" t="str" cm="1">
        <f t="array" ref="N4907">_xlfn.IFS(AND(C4907&lt;=0, C4907-M4907&lt;=2), "escarcha",AND(C4907&lt;=0, C4907-M4907&gt;2), "helada negra", AND(C4907&gt;0, M4907+2&gt;C4907), "rocío", TRUE, "sin riesgo")</f>
        <v>sin riesgo</v>
      </c>
      <c r="O4907">
        <f t="shared" si="377"/>
        <v>0.81394029797189371</v>
      </c>
      <c r="P4907">
        <f t="shared" si="378"/>
        <v>11.767256408899899</v>
      </c>
      <c r="Q4907" s="10" t="str" cm="1">
        <f t="array" ref="Q4907">_xlfn.IFS(AND(D4907&lt;=0, D4907-P4907&lt;=2), "escarcha",AND(D4907&lt;=0, D4907-P4907&gt;2), "helada negra", AND(D4907&gt;0, P4907+2&gt;D4907), "rocío", TRUE, "sin riesgo")</f>
        <v>sin riesgo</v>
      </c>
    </row>
    <row r="4908" spans="1:17" x14ac:dyDescent="0.35">
      <c r="A4908" s="2">
        <v>45860</v>
      </c>
      <c r="B4908" s="3" t="s">
        <v>88</v>
      </c>
      <c r="C4908">
        <v>24.1</v>
      </c>
      <c r="D4908">
        <v>23.7</v>
      </c>
      <c r="E4908">
        <v>46.8</v>
      </c>
      <c r="F4908">
        <v>47</v>
      </c>
      <c r="G4908">
        <v>3</v>
      </c>
      <c r="H4908">
        <v>4.2</v>
      </c>
      <c r="I4908">
        <v>8</v>
      </c>
      <c r="J4908">
        <v>11.5</v>
      </c>
      <c r="K4908">
        <f t="shared" si="376"/>
        <v>0.40000000000000213</v>
      </c>
      <c r="L4908">
        <f t="shared" si="379"/>
        <v>0.83075007615539453</v>
      </c>
      <c r="M4908">
        <f t="shared" si="380"/>
        <v>12.022299264591751</v>
      </c>
      <c r="N4908" s="10" t="str" cm="1">
        <f t="array" ref="N4908">_xlfn.IFS(AND(C4908&lt;=0, C4908-M4908&lt;=2), "escarcha",AND(C4908&lt;=0, C4908-M4908&gt;2), "helada negra", AND(C4908&gt;0, M4908+2&gt;C4908), "rocío", TRUE, "sin riesgo")</f>
        <v>sin riesgo</v>
      </c>
      <c r="O4908">
        <f t="shared" si="377"/>
        <v>0.81096864313442862</v>
      </c>
      <c r="P4908">
        <f t="shared" si="378"/>
        <v>11.72222263918354</v>
      </c>
      <c r="Q4908" s="10" t="str" cm="1">
        <f t="array" ref="Q4908">_xlfn.IFS(AND(D4908&lt;=0, D4908-P4908&lt;=2), "escarcha",AND(D4908&lt;=0, D4908-P4908&gt;2), "helada negra", AND(D4908&gt;0, P4908+2&gt;D4908), "rocío", TRUE, "sin riesgo")</f>
        <v>sin riesgo</v>
      </c>
    </row>
    <row r="4909" spans="1:17" x14ac:dyDescent="0.35">
      <c r="A4909" s="2">
        <v>45860</v>
      </c>
      <c r="B4909" s="3" t="s">
        <v>89</v>
      </c>
      <c r="C4909">
        <v>26</v>
      </c>
      <c r="D4909">
        <v>24.5</v>
      </c>
      <c r="E4909">
        <v>46.4</v>
      </c>
      <c r="F4909">
        <v>47</v>
      </c>
      <c r="G4909">
        <v>1</v>
      </c>
      <c r="H4909">
        <v>4.4000000000000004</v>
      </c>
      <c r="I4909">
        <v>4</v>
      </c>
      <c r="J4909">
        <v>9.8000000000000007</v>
      </c>
      <c r="K4909">
        <f t="shared" si="376"/>
        <v>1.5</v>
      </c>
      <c r="L4909">
        <f t="shared" si="379"/>
        <v>0.93540759617007729</v>
      </c>
      <c r="M4909">
        <f t="shared" si="380"/>
        <v>13.621750410214052</v>
      </c>
      <c r="N4909" s="10" t="str" cm="1">
        <f t="array" ref="N4909">_xlfn.IFS(AND(C4909&lt;=0, C4909-M4909&lt;=2), "escarcha",AND(C4909&lt;=0, C4909-M4909&gt;2), "helada negra", AND(C4909&gt;0, M4909+2&gt;C4909), "rocío", TRUE, "sin riesgo")</f>
        <v>sin riesgo</v>
      </c>
      <c r="O4909">
        <f t="shared" si="377"/>
        <v>0.85898840473295646</v>
      </c>
      <c r="P4909">
        <f t="shared" si="378"/>
        <v>12.451890582327401</v>
      </c>
      <c r="Q4909" s="10" t="str" cm="1">
        <f t="array" ref="Q4909">_xlfn.IFS(AND(D4909&lt;=0, D4909-P4909&lt;=2), "escarcha",AND(D4909&lt;=0, D4909-P4909&gt;2), "helada negra", AND(D4909&gt;0, P4909+2&gt;D4909), "rocío", TRUE, "sin riesgo")</f>
        <v>sin riesgo</v>
      </c>
    </row>
    <row r="4910" spans="1:17" x14ac:dyDescent="0.35">
      <c r="A4910" s="2">
        <v>45860</v>
      </c>
      <c r="B4910" s="3" t="s">
        <v>90</v>
      </c>
      <c r="C4910">
        <v>26.6</v>
      </c>
      <c r="D4910">
        <v>26.3</v>
      </c>
      <c r="E4910">
        <v>45.6</v>
      </c>
      <c r="F4910">
        <v>43</v>
      </c>
      <c r="G4910">
        <v>7</v>
      </c>
      <c r="H4910">
        <v>5.3</v>
      </c>
      <c r="I4910">
        <v>21</v>
      </c>
      <c r="J4910">
        <v>10.3</v>
      </c>
      <c r="K4910">
        <f t="shared" si="376"/>
        <v>0.30000000000000071</v>
      </c>
      <c r="L4910">
        <f t="shared" si="379"/>
        <v>0.95344469564128354</v>
      </c>
      <c r="M4910">
        <f t="shared" si="380"/>
        <v>13.899434971617426</v>
      </c>
      <c r="N4910" s="10" t="str" cm="1">
        <f t="array" ref="N4910">_xlfn.IFS(AND(C4910&lt;=0, C4910-M4910&lt;=2), "escarcha",AND(C4910&lt;=0, C4910-M4910&gt;2), "helada negra", AND(C4910&gt;0, M4910+2&gt;C4910), "rocío", TRUE, "sin riesgo")</f>
        <v>sin riesgo</v>
      </c>
      <c r="O4910">
        <f t="shared" si="377"/>
        <v>0.87704240464421046</v>
      </c>
      <c r="P4910">
        <f t="shared" si="378"/>
        <v>12.727306288609018</v>
      </c>
      <c r="Q4910" s="10" t="str" cm="1">
        <f t="array" ref="Q4910">_xlfn.IFS(AND(D4910&lt;=0, D4910-P4910&lt;=2), "escarcha",AND(D4910&lt;=0, D4910-P4910&gt;2), "helada negra", AND(D4910&gt;0, P4910+2&gt;D4910), "rocío", TRUE, "sin riesgo")</f>
        <v>sin riesgo</v>
      </c>
    </row>
    <row r="4911" spans="1:17" x14ac:dyDescent="0.35">
      <c r="A4911" s="2">
        <v>45860</v>
      </c>
      <c r="B4911" s="3" t="s">
        <v>91</v>
      </c>
      <c r="C4911">
        <v>27.3</v>
      </c>
      <c r="D4911">
        <v>26.5</v>
      </c>
      <c r="E4911">
        <v>44.5</v>
      </c>
      <c r="F4911">
        <v>44</v>
      </c>
      <c r="G4911">
        <v>6</v>
      </c>
      <c r="H4911">
        <v>6.3</v>
      </c>
      <c r="I4911">
        <v>11</v>
      </c>
      <c r="J4911">
        <v>10.3</v>
      </c>
      <c r="K4911">
        <f t="shared" si="376"/>
        <v>0.80000000000000071</v>
      </c>
      <c r="L4911">
        <f t="shared" si="379"/>
        <v>0.97016105393500973</v>
      </c>
      <c r="M4911">
        <f t="shared" si="380"/>
        <v>14.157323484900701</v>
      </c>
      <c r="N4911" s="10" t="str" cm="1">
        <f t="array" ref="N4911">_xlfn.IFS(AND(C4911&lt;=0, C4911-M4911&lt;=2), "escarcha",AND(C4911&lt;=0, C4911-M4911&gt;2), "helada negra", AND(C4911&gt;0, M4911+2&gt;C4911), "rocío", TRUE, "sin riesgo")</f>
        <v>sin riesgo</v>
      </c>
      <c r="O4911">
        <f t="shared" si="377"/>
        <v>0.91183275949802634</v>
      </c>
      <c r="P4911">
        <f t="shared" si="378"/>
        <v>13.259714970801925</v>
      </c>
      <c r="Q4911" s="10" t="str" cm="1">
        <f t="array" ref="Q4911">_xlfn.IFS(AND(D4911&lt;=0, D4911-P4911&lt;=2), "escarcha",AND(D4911&lt;=0, D4911-P4911&gt;2), "helada negra", AND(D4911&gt;0, P4911+2&gt;D4911), "rocío", TRUE, "sin riesgo")</f>
        <v>sin riesgo</v>
      </c>
    </row>
    <row r="4912" spans="1:17" x14ac:dyDescent="0.35">
      <c r="A4912" s="2">
        <v>45860</v>
      </c>
      <c r="B4912" s="3" t="s">
        <v>92</v>
      </c>
      <c r="C4912">
        <v>27.1</v>
      </c>
      <c r="D4912">
        <v>26.8</v>
      </c>
      <c r="E4912">
        <v>42.1</v>
      </c>
      <c r="F4912">
        <v>41</v>
      </c>
      <c r="G4912">
        <v>6</v>
      </c>
      <c r="H4912">
        <v>5.6</v>
      </c>
      <c r="I4912">
        <v>14</v>
      </c>
      <c r="J4912">
        <v>14</v>
      </c>
      <c r="K4912">
        <f t="shared" si="376"/>
        <v>0.30000000000000071</v>
      </c>
      <c r="L4912">
        <f t="shared" si="379"/>
        <v>0.90298853419235992</v>
      </c>
      <c r="M4912">
        <f t="shared" si="380"/>
        <v>13.124158765161543</v>
      </c>
      <c r="N4912" s="10" t="str" cm="1">
        <f t="array" ref="N4912">_xlfn.IFS(AND(C4912&lt;=0, C4912-M4912&lt;=2), "escarcha",AND(C4912&lt;=0, C4912-M4912&gt;2), "helada negra", AND(C4912&gt;0, M4912+2&gt;C4912), "rocío", TRUE, "sin riesgo")</f>
        <v>sin riesgo</v>
      </c>
      <c r="O4912">
        <f t="shared" si="377"/>
        <v>0.85888364768923764</v>
      </c>
      <c r="P4912">
        <f t="shared" si="378"/>
        <v>12.450294233203424</v>
      </c>
      <c r="Q4912" s="10" t="str" cm="1">
        <f t="array" ref="Q4912">_xlfn.IFS(AND(D4912&lt;=0, D4912-P4912&lt;=2), "escarcha",AND(D4912&lt;=0, D4912-P4912&gt;2), "helada negra", AND(D4912&gt;0, P4912+2&gt;D4912), "rocío", TRUE, "sin riesgo")</f>
        <v>sin riesgo</v>
      </c>
    </row>
    <row r="4913" spans="1:17" x14ac:dyDescent="0.35">
      <c r="A4913" s="2">
        <v>45860</v>
      </c>
      <c r="B4913" s="3" t="s">
        <v>93</v>
      </c>
      <c r="C4913">
        <v>26.6</v>
      </c>
      <c r="D4913">
        <v>25.7</v>
      </c>
      <c r="E4913">
        <v>43.1</v>
      </c>
      <c r="F4913">
        <v>44</v>
      </c>
      <c r="G4913">
        <v>10</v>
      </c>
      <c r="H4913">
        <v>10.1</v>
      </c>
      <c r="I4913">
        <v>21</v>
      </c>
      <c r="J4913">
        <v>16.7</v>
      </c>
      <c r="K4913">
        <f t="shared" si="376"/>
        <v>0.90000000000000213</v>
      </c>
      <c r="L4913">
        <f t="shared" si="379"/>
        <v>0.89705997623064515</v>
      </c>
      <c r="M4913">
        <f t="shared" si="380"/>
        <v>13.033371491845447</v>
      </c>
      <c r="N4913" s="10" t="str" cm="1">
        <f t="array" ref="N4913">_xlfn.IFS(AND(C4913&lt;=0, C4913-M4913&lt;=2), "escarcha",AND(C4913&lt;=0, C4913-M4913&gt;2), "helada negra", AND(C4913&gt;0, M4913+2&gt;C4913), "rocío", TRUE, "sin riesgo")</f>
        <v>sin riesgo</v>
      </c>
      <c r="O4913">
        <f t="shared" si="377"/>
        <v>0.8645240248446594</v>
      </c>
      <c r="P4913">
        <f t="shared" si="378"/>
        <v>12.536273988262952</v>
      </c>
      <c r="Q4913" s="10" t="str" cm="1">
        <f t="array" ref="Q4913">_xlfn.IFS(AND(D4913&lt;=0, D4913-P4913&lt;=2), "escarcha",AND(D4913&lt;=0, D4913-P4913&gt;2), "helada negra", AND(D4913&gt;0, P4913+2&gt;D4913), "rocío", TRUE, "sin riesgo")</f>
        <v>sin riesgo</v>
      </c>
    </row>
    <row r="4914" spans="1:17" x14ac:dyDescent="0.35">
      <c r="A4914" s="2">
        <v>45860</v>
      </c>
      <c r="B4914" s="3" t="s">
        <v>94</v>
      </c>
      <c r="C4914">
        <v>27.7</v>
      </c>
      <c r="D4914">
        <v>26.8</v>
      </c>
      <c r="E4914">
        <v>33.200000000000003</v>
      </c>
      <c r="F4914">
        <v>35</v>
      </c>
      <c r="G4914">
        <v>10</v>
      </c>
      <c r="H4914">
        <v>9.1</v>
      </c>
      <c r="I4914">
        <v>17</v>
      </c>
      <c r="J4914">
        <v>18.899999999999999</v>
      </c>
      <c r="K4914">
        <f t="shared" si="376"/>
        <v>0.89999999999999858</v>
      </c>
      <c r="L4914">
        <f t="shared" si="379"/>
        <v>0.70063188761478279</v>
      </c>
      <c r="M4914">
        <f t="shared" si="380"/>
        <v>10.061325352601205</v>
      </c>
      <c r="N4914" s="10" t="str" cm="1">
        <f t="array" ref="N4914">_xlfn.IFS(AND(C4914&lt;=0, C4914-M4914&lt;=2), "escarcha",AND(C4914&lt;=0, C4914-M4914&gt;2), "helada negra", AND(C4914&gt;0, M4914+2&gt;C4914), "rocío", TRUE, "sin riesgo")</f>
        <v>sin riesgo</v>
      </c>
      <c r="O4914">
        <f t="shared" si="377"/>
        <v>0.70065964247434342</v>
      </c>
      <c r="P4914">
        <f t="shared" si="378"/>
        <v>10.061740422943172</v>
      </c>
      <c r="Q4914" s="10" t="str" cm="1">
        <f t="array" ref="Q4914">_xlfn.IFS(AND(D4914&lt;=0, D4914-P4914&lt;=2), "escarcha",AND(D4914&lt;=0, D4914-P4914&gt;2), "helada negra", AND(D4914&gt;0, P4914+2&gt;D4914), "rocío", TRUE, "sin riesgo")</f>
        <v>sin riesgo</v>
      </c>
    </row>
    <row r="4915" spans="1:17" x14ac:dyDescent="0.35">
      <c r="A4915" s="2">
        <v>45860</v>
      </c>
      <c r="B4915" s="3" t="s">
        <v>95</v>
      </c>
      <c r="C4915">
        <v>28</v>
      </c>
      <c r="D4915">
        <v>26.5</v>
      </c>
      <c r="E4915">
        <v>22.7</v>
      </c>
      <c r="F4915">
        <v>32</v>
      </c>
      <c r="G4915">
        <v>8</v>
      </c>
      <c r="H4915">
        <v>11.5</v>
      </c>
      <c r="I4915">
        <v>21</v>
      </c>
      <c r="J4915">
        <v>19.8</v>
      </c>
      <c r="K4915">
        <f t="shared" si="376"/>
        <v>1.5</v>
      </c>
      <c r="L4915">
        <f t="shared" si="379"/>
        <v>0.337959201309183</v>
      </c>
      <c r="M4915">
        <f t="shared" si="380"/>
        <v>4.7513976071835424</v>
      </c>
      <c r="N4915" s="10" t="str" cm="1">
        <f t="array" ref="N4915">_xlfn.IFS(AND(C4915&lt;=0, C4915-M4915&lt;=2), "escarcha",AND(C4915&lt;=0, C4915-M4915&gt;2), "helada negra", AND(C4915&gt;0, M4915+2&gt;C4915), "rocío", TRUE, "sin riesgo")</f>
        <v>sin riesgo</v>
      </c>
      <c r="O4915">
        <f t="shared" si="377"/>
        <v>0.59337902837949175</v>
      </c>
      <c r="P4915">
        <f t="shared" si="378"/>
        <v>8.4674758378931951</v>
      </c>
      <c r="Q4915" s="10" t="str" cm="1">
        <f t="array" ref="Q4915">_xlfn.IFS(AND(D4915&lt;=0, D4915-P4915&lt;=2), "escarcha",AND(D4915&lt;=0, D4915-P4915&gt;2), "helada negra", AND(D4915&gt;0, P4915+2&gt;D4915), "rocío", TRUE, "sin riesgo")</f>
        <v>sin riesgo</v>
      </c>
    </row>
    <row r="4916" spans="1:17" x14ac:dyDescent="0.35">
      <c r="A4916" s="2">
        <v>45860</v>
      </c>
      <c r="B4916" s="3" t="s">
        <v>96</v>
      </c>
      <c r="C4916">
        <v>28.1</v>
      </c>
      <c r="D4916">
        <v>27.1</v>
      </c>
      <c r="E4916">
        <v>32</v>
      </c>
      <c r="F4916">
        <v>35</v>
      </c>
      <c r="G4916">
        <v>6</v>
      </c>
      <c r="H4916">
        <v>11.2</v>
      </c>
      <c r="I4916">
        <v>11</v>
      </c>
      <c r="J4916">
        <v>20.7</v>
      </c>
      <c r="K4916">
        <f t="shared" si="376"/>
        <v>1</v>
      </c>
      <c r="L4916">
        <f t="shared" si="379"/>
        <v>0.68715898965961064</v>
      </c>
      <c r="M4916">
        <f t="shared" si="380"/>
        <v>9.8600005009443379</v>
      </c>
      <c r="N4916" s="10" t="str" cm="1">
        <f t="array" ref="N4916">_xlfn.IFS(AND(C4916&lt;=0, C4916-M4916&lt;=2), "escarcha",AND(C4916&lt;=0, C4916-M4916&gt;2), "helada negra", AND(C4916&gt;0, M4916+2&gt;C4916), "rocío", TRUE, "sin riesgo")</f>
        <v>sin riesgo</v>
      </c>
      <c r="O4916">
        <f t="shared" si="377"/>
        <v>0.71828885499343764</v>
      </c>
      <c r="P4916">
        <f t="shared" si="378"/>
        <v>10.32565836254709</v>
      </c>
      <c r="Q4916" s="10" t="str" cm="1">
        <f t="array" ref="Q4916">_xlfn.IFS(AND(D4916&lt;=0, D4916-P4916&lt;=2), "escarcha",AND(D4916&lt;=0, D4916-P4916&gt;2), "helada negra", AND(D4916&gt;0, P4916+2&gt;D4916), "rocío", TRUE, "sin riesgo")</f>
        <v>sin riesgo</v>
      </c>
    </row>
    <row r="4917" spans="1:17" x14ac:dyDescent="0.35">
      <c r="A4917" s="2">
        <v>45860</v>
      </c>
      <c r="B4917" s="3" t="s">
        <v>97</v>
      </c>
      <c r="C4917">
        <v>27.3</v>
      </c>
      <c r="D4917">
        <v>26.8</v>
      </c>
      <c r="E4917">
        <v>36.9</v>
      </c>
      <c r="F4917">
        <v>37</v>
      </c>
      <c r="G4917">
        <v>5</v>
      </c>
      <c r="H4917">
        <v>11</v>
      </c>
      <c r="I4917">
        <v>13</v>
      </c>
      <c r="J4917">
        <v>16.899999999999999</v>
      </c>
      <c r="K4917">
        <f t="shared" si="376"/>
        <v>0.5</v>
      </c>
      <c r="L4917">
        <f t="shared" si="379"/>
        <v>0.78288341580929666</v>
      </c>
      <c r="M4917">
        <f t="shared" si="380"/>
        <v>11.297391537883978</v>
      </c>
      <c r="N4917" s="10" t="str" cm="1">
        <f t="array" ref="N4917">_xlfn.IFS(AND(C4917&lt;=0, C4917-M4917&lt;=2), "escarcha",AND(C4917&lt;=0, C4917-M4917&gt;2), "helada negra", AND(C4917&gt;0, M4917+2&gt;C4917), "rocío", TRUE, "sin riesgo")</f>
        <v>sin riesgo</v>
      </c>
      <c r="O4917">
        <f t="shared" si="377"/>
        <v>0.75622949362915437</v>
      </c>
      <c r="P4917">
        <f t="shared" si="378"/>
        <v>10.895519389644667</v>
      </c>
      <c r="Q4917" s="10" t="str" cm="1">
        <f t="array" ref="Q4917">_xlfn.IFS(AND(D4917&lt;=0, D4917-P4917&lt;=2), "escarcha",AND(D4917&lt;=0, D4917-P4917&gt;2), "helada negra", AND(D4917&gt;0, P4917+2&gt;D4917), "rocío", TRUE, "sin riesgo")</f>
        <v>sin riesgo</v>
      </c>
    </row>
    <row r="4918" spans="1:17" x14ac:dyDescent="0.35">
      <c r="A4918" s="2">
        <v>45860</v>
      </c>
      <c r="B4918" s="3" t="s">
        <v>98</v>
      </c>
      <c r="C4918">
        <v>26.7</v>
      </c>
      <c r="D4918">
        <v>27.1</v>
      </c>
      <c r="E4918">
        <v>39.6</v>
      </c>
      <c r="F4918">
        <v>39</v>
      </c>
      <c r="G4918">
        <v>7</v>
      </c>
      <c r="H4918">
        <v>12.6</v>
      </c>
      <c r="I4918">
        <v>13</v>
      </c>
      <c r="J4918">
        <v>18.7</v>
      </c>
      <c r="K4918">
        <f t="shared" si="376"/>
        <v>0.40000000000000213</v>
      </c>
      <c r="L4918">
        <f t="shared" si="379"/>
        <v>0.81825558089694495</v>
      </c>
      <c r="M4918">
        <f t="shared" si="380"/>
        <v>11.832680465774986</v>
      </c>
      <c r="N4918" s="10" t="str" cm="1">
        <f t="array" ref="N4918">_xlfn.IFS(AND(C4918&lt;=0, C4918-M4918&lt;=2), "escarcha",AND(C4918&lt;=0, C4918-M4918&gt;2), "helada negra", AND(C4918&gt;0, M4918+2&gt;C4918), "rocío", TRUE, "sin riesgo")</f>
        <v>sin riesgo</v>
      </c>
      <c r="O4918">
        <f t="shared" si="377"/>
        <v>0.82650243963367054</v>
      </c>
      <c r="P4918">
        <f t="shared" si="378"/>
        <v>11.957804690968256</v>
      </c>
      <c r="Q4918" s="10" t="str" cm="1">
        <f t="array" ref="Q4918">_xlfn.IFS(AND(D4918&lt;=0, D4918-P4918&lt;=2), "escarcha",AND(D4918&lt;=0, D4918-P4918&gt;2), "helada negra", AND(D4918&gt;0, P4918+2&gt;D4918), "rocío", TRUE, "sin riesgo")</f>
        <v>sin riesgo</v>
      </c>
    </row>
    <row r="4919" spans="1:17" x14ac:dyDescent="0.35">
      <c r="A4919" s="2">
        <v>45860</v>
      </c>
      <c r="B4919" s="3" t="s">
        <v>99</v>
      </c>
      <c r="C4919">
        <v>26.6</v>
      </c>
      <c r="D4919">
        <v>26.3</v>
      </c>
      <c r="E4919">
        <v>40.1</v>
      </c>
      <c r="F4919">
        <v>40</v>
      </c>
      <c r="G4919">
        <v>7</v>
      </c>
      <c r="H4919">
        <v>7.8</v>
      </c>
      <c r="I4919">
        <v>11</v>
      </c>
      <c r="J4919">
        <v>12.6</v>
      </c>
      <c r="K4919">
        <f t="shared" si="376"/>
        <v>0.30000000000000071</v>
      </c>
      <c r="L4919">
        <f t="shared" si="379"/>
        <v>0.82491331343346663</v>
      </c>
      <c r="M4919">
        <f t="shared" si="380"/>
        <v>11.933684357544445</v>
      </c>
      <c r="N4919" s="10" t="str" cm="1">
        <f t="array" ref="N4919">_xlfn.IFS(AND(C4919&lt;=0, C4919-M4919&lt;=2), "escarcha",AND(C4919&lt;=0, C4919-M4919&gt;2), "helada negra", AND(C4919&gt;0, M4919+2&gt;C4919), "rocío", TRUE, "sin riesgo")</f>
        <v>sin riesgo</v>
      </c>
      <c r="O4919">
        <f t="shared" si="377"/>
        <v>0.80472174306458444</v>
      </c>
      <c r="P4919">
        <f t="shared" si="378"/>
        <v>11.627606240923768</v>
      </c>
      <c r="Q4919" s="10" t="str" cm="1">
        <f t="array" ref="Q4919">_xlfn.IFS(AND(D4919&lt;=0, D4919-P4919&lt;=2), "escarcha",AND(D4919&lt;=0, D4919-P4919&gt;2), "helada negra", AND(D4919&gt;0, P4919+2&gt;D4919), "rocío", TRUE, "sin riesgo")</f>
        <v>sin riesgo</v>
      </c>
    </row>
    <row r="4920" spans="1:17" x14ac:dyDescent="0.35">
      <c r="A4920" s="2">
        <v>45860</v>
      </c>
      <c r="B4920" s="3" t="s">
        <v>100</v>
      </c>
      <c r="C4920">
        <v>25.7</v>
      </c>
      <c r="D4920">
        <v>25.5</v>
      </c>
      <c r="E4920">
        <v>41.6</v>
      </c>
      <c r="F4920">
        <v>42</v>
      </c>
      <c r="G4920">
        <v>8</v>
      </c>
      <c r="H4920">
        <v>13.2</v>
      </c>
      <c r="I4920">
        <v>17</v>
      </c>
      <c r="J4920">
        <v>20.7</v>
      </c>
      <c r="K4920">
        <f t="shared" si="376"/>
        <v>0.19999999999999929</v>
      </c>
      <c r="L4920">
        <f t="shared" si="379"/>
        <v>0.80843455819361598</v>
      </c>
      <c r="M4920">
        <f t="shared" si="380"/>
        <v>11.683832569932363</v>
      </c>
      <c r="N4920" s="10" t="str" cm="1">
        <f t="array" ref="N4920">_xlfn.IFS(AND(C4920&lt;=0, C4920-M4920&lt;=2), "escarcha",AND(C4920&lt;=0, C4920-M4920&gt;2), "helada negra", AND(C4920&gt;0, M4920+2&gt;C4920), "rocío", TRUE, "sin riesgo")</f>
        <v>sin riesgo</v>
      </c>
      <c r="O4920">
        <f t="shared" si="377"/>
        <v>0.80613278300653068</v>
      </c>
      <c r="P4920">
        <f t="shared" si="378"/>
        <v>11.648971898889288</v>
      </c>
      <c r="Q4920" s="10" t="str" cm="1">
        <f t="array" ref="Q4920">_xlfn.IFS(AND(D4920&lt;=0, D4920-P4920&lt;=2), "escarcha",AND(D4920&lt;=0, D4920-P4920&gt;2), "helada negra", AND(D4920&gt;0, P4920+2&gt;D4920), "rocío", TRUE, "sin riesgo")</f>
        <v>sin riesgo</v>
      </c>
    </row>
    <row r="4921" spans="1:17" x14ac:dyDescent="0.35">
      <c r="A4921" s="2">
        <v>45860</v>
      </c>
      <c r="B4921" s="3" t="s">
        <v>101</v>
      </c>
      <c r="C4921">
        <v>25.6</v>
      </c>
      <c r="D4921">
        <v>23.4</v>
      </c>
      <c r="E4921">
        <v>43.1</v>
      </c>
      <c r="F4921">
        <v>58</v>
      </c>
      <c r="G4921">
        <v>5</v>
      </c>
      <c r="H4921">
        <v>11.6</v>
      </c>
      <c r="I4921">
        <v>10</v>
      </c>
      <c r="J4921">
        <v>19.100000000000001</v>
      </c>
      <c r="K4921">
        <f t="shared" si="376"/>
        <v>2.2000000000000028</v>
      </c>
      <c r="L4921">
        <f t="shared" si="379"/>
        <v>0.83792398443906191</v>
      </c>
      <c r="M4921">
        <f t="shared" si="380"/>
        <v>12.131299398971876</v>
      </c>
      <c r="N4921" s="10" t="str" cm="1">
        <f t="array" ref="N4921">_xlfn.IFS(AND(C4921&lt;=0, C4921-M4921&lt;=2), "escarcha",AND(C4921&lt;=0, C4921-M4921&gt;2), "helada negra", AND(C4921&gt;0, M4921+2&gt;C4921), "rocío", TRUE, "sin riesgo")</f>
        <v>sin riesgo</v>
      </c>
      <c r="O4921">
        <f t="shared" si="377"/>
        <v>1.0031822976104219</v>
      </c>
      <c r="P4921">
        <f t="shared" si="378"/>
        <v>14.668276958433129</v>
      </c>
      <c r="Q4921" s="10" t="str" cm="1">
        <f t="array" ref="Q4921">_xlfn.IFS(AND(D4921&lt;=0, D4921-P4921&lt;=2), "escarcha",AND(D4921&lt;=0, D4921-P4921&gt;2), "helada negra", AND(D4921&gt;0, P4921+2&gt;D4921), "rocío", TRUE, "sin riesgo")</f>
        <v>sin riesgo</v>
      </c>
    </row>
    <row r="4922" spans="1:17" x14ac:dyDescent="0.35">
      <c r="A4922" s="2">
        <v>45860</v>
      </c>
      <c r="B4922" s="3" t="s">
        <v>102</v>
      </c>
      <c r="C4922">
        <v>22.2</v>
      </c>
      <c r="D4922">
        <v>20.3</v>
      </c>
      <c r="E4922">
        <v>62.1</v>
      </c>
      <c r="F4922">
        <v>68</v>
      </c>
      <c r="G4922">
        <v>14</v>
      </c>
      <c r="H4922">
        <v>12.2</v>
      </c>
      <c r="I4922">
        <v>19</v>
      </c>
      <c r="J4922">
        <v>19.2</v>
      </c>
      <c r="K4922">
        <f t="shared" si="376"/>
        <v>1.8999999999999986</v>
      </c>
      <c r="L4922">
        <f t="shared" si="379"/>
        <v>0.99874923079027988</v>
      </c>
      <c r="M4922">
        <f t="shared" si="380"/>
        <v>14.599564052094914</v>
      </c>
      <c r="N4922" s="10" t="str" cm="1">
        <f t="array" ref="N4922">_xlfn.IFS(AND(C4922&lt;=0, C4922-M4922&lt;=2), "escarcha",AND(C4922&lt;=0, C4922-M4922&gt;2), "helada negra", AND(C4922&gt;0, M4922+2&gt;C4922), "rocío", TRUE, "sin riesgo")</f>
        <v>sin riesgo</v>
      </c>
      <c r="O4922">
        <f t="shared" si="377"/>
        <v>0.9729898317876966</v>
      </c>
      <c r="P4922">
        <f t="shared" si="378"/>
        <v>14.201015152458851</v>
      </c>
      <c r="Q4922" s="10" t="str" cm="1">
        <f t="array" ref="Q4922">_xlfn.IFS(AND(D4922&lt;=0, D4922-P4922&lt;=2), "escarcha",AND(D4922&lt;=0, D4922-P4922&gt;2), "helada negra", AND(D4922&gt;0, P4922+2&gt;D4922), "rocío", TRUE, "sin riesgo")</f>
        <v>sin riesgo</v>
      </c>
    </row>
    <row r="4923" spans="1:17" x14ac:dyDescent="0.35">
      <c r="A4923" s="2">
        <v>45860</v>
      </c>
      <c r="B4923" s="3" t="s">
        <v>103</v>
      </c>
      <c r="C4923">
        <v>20</v>
      </c>
      <c r="D4923">
        <v>18.899999999999999</v>
      </c>
      <c r="E4923">
        <v>69.599999999999994</v>
      </c>
      <c r="F4923">
        <v>73</v>
      </c>
      <c r="G4923">
        <v>9</v>
      </c>
      <c r="H4923">
        <v>9.8000000000000007</v>
      </c>
      <c r="I4923">
        <v>13</v>
      </c>
      <c r="J4923">
        <v>15.6</v>
      </c>
      <c r="K4923">
        <f t="shared" si="376"/>
        <v>1.1000000000000014</v>
      </c>
      <c r="L4923">
        <f t="shared" si="379"/>
        <v>0.97769474631578646</v>
      </c>
      <c r="M4923">
        <f t="shared" si="380"/>
        <v>14.273717428951532</v>
      </c>
      <c r="N4923" s="10" t="str" cm="1">
        <f t="array" ref="N4923">_xlfn.IFS(AND(C4923&lt;=0, C4923-M4923&lt;=2), "escarcha",AND(C4923&lt;=0, C4923-M4923&gt;2), "helada negra", AND(C4923&gt;0, M4923+2&gt;C4923), "rocío", TRUE, "sin riesgo")</f>
        <v>sin riesgo</v>
      </c>
      <c r="O4923">
        <f t="shared" si="377"/>
        <v>0.95700224286740809</v>
      </c>
      <c r="P4923">
        <f t="shared" si="378"/>
        <v>13.954275042241633</v>
      </c>
      <c r="Q4923" s="10" t="str" cm="1">
        <f t="array" ref="Q4923">_xlfn.IFS(AND(D4923&lt;=0, D4923-P4923&lt;=2), "escarcha",AND(D4923&lt;=0, D4923-P4923&gt;2), "helada negra", AND(D4923&gt;0, P4923+2&gt;D4923), "rocío", TRUE, "sin riesgo")</f>
        <v>sin riesgo</v>
      </c>
    </row>
    <row r="4924" spans="1:17" x14ac:dyDescent="0.35">
      <c r="A4924" s="2">
        <v>45860</v>
      </c>
      <c r="B4924" s="3" t="s">
        <v>104</v>
      </c>
      <c r="C4924">
        <v>19</v>
      </c>
      <c r="D4924">
        <v>18.3</v>
      </c>
      <c r="E4924">
        <v>72.599999999999994</v>
      </c>
      <c r="F4924">
        <v>75</v>
      </c>
      <c r="G4924">
        <v>8</v>
      </c>
      <c r="H4924">
        <v>10.199999999999999</v>
      </c>
      <c r="I4924">
        <v>13</v>
      </c>
      <c r="J4924">
        <v>14.6</v>
      </c>
      <c r="K4924">
        <f t="shared" si="376"/>
        <v>0.69999999999999929</v>
      </c>
      <c r="L4924">
        <f t="shared" si="379"/>
        <v>0.95774848336212193</v>
      </c>
      <c r="M4924">
        <f t="shared" si="380"/>
        <v>13.96578141056845</v>
      </c>
      <c r="N4924" s="10" t="str" cm="1">
        <f t="array" ref="N4924">_xlfn.IFS(AND(C4924&lt;=0, C4924-M4924&lt;=2), "escarcha",AND(C4924&lt;=0, C4924-M4924&gt;2), "helada negra", AND(C4924&gt;0, M4924+2&gt;C4924), "rocío", TRUE, "sin riesgo")</f>
        <v>sin riesgo</v>
      </c>
      <c r="O4924">
        <f t="shared" si="377"/>
        <v>0.94648606101420241</v>
      </c>
      <c r="P4924">
        <f t="shared" si="378"/>
        <v>13.792234314784514</v>
      </c>
      <c r="Q4924" s="10" t="str" cm="1">
        <f t="array" ref="Q4924">_xlfn.IFS(AND(D4924&lt;=0, D4924-P4924&lt;=2), "escarcha",AND(D4924&lt;=0, D4924-P4924&gt;2), "helada negra", AND(D4924&gt;0, P4924+2&gt;D4924), "rocío", TRUE, "sin riesgo")</f>
        <v>sin riesgo</v>
      </c>
    </row>
    <row r="4925" spans="1:17" x14ac:dyDescent="0.35">
      <c r="A4925" s="2">
        <v>45860</v>
      </c>
      <c r="B4925" s="3" t="s">
        <v>105</v>
      </c>
      <c r="C4925">
        <v>16.899999999999999</v>
      </c>
      <c r="D4925">
        <v>17.5</v>
      </c>
      <c r="E4925">
        <v>77.599999999999994</v>
      </c>
      <c r="F4925">
        <v>77</v>
      </c>
      <c r="G4925">
        <v>0</v>
      </c>
      <c r="H4925">
        <v>5.0999999999999996</v>
      </c>
      <c r="I4925">
        <v>0</v>
      </c>
      <c r="J4925">
        <v>9</v>
      </c>
      <c r="K4925">
        <f t="shared" si="376"/>
        <v>0.60000000000000142</v>
      </c>
      <c r="L4925">
        <f t="shared" si="379"/>
        <v>0.89228667722477906</v>
      </c>
      <c r="M4925">
        <f t="shared" si="380"/>
        <v>12.960322085811157</v>
      </c>
      <c r="N4925" s="10" t="str" cm="1">
        <f t="array" ref="N4925">_xlfn.IFS(AND(C4925&lt;=0, C4925-M4925&lt;=2), "escarcha",AND(C4925&lt;=0, C4925-M4925&gt;2), "helada negra", AND(C4925&gt;0, M4925+2&gt;C4925), "rocío", TRUE, "sin riesgo")</f>
        <v>sin riesgo</v>
      </c>
      <c r="O4925">
        <f t="shared" si="377"/>
        <v>0.92247456955715634</v>
      </c>
      <c r="P4925">
        <f t="shared" si="378"/>
        <v>13.423013203532477</v>
      </c>
      <c r="Q4925" s="10" t="str" cm="1">
        <f t="array" ref="Q4925">_xlfn.IFS(AND(D4925&lt;=0, D4925-P4925&lt;=2), "escarcha",AND(D4925&lt;=0, D4925-P4925&gt;2), "helada negra", AND(D4925&gt;0, P4925+2&gt;D4925), "rocío", TRUE, "sin riesgo")</f>
        <v>sin riesgo</v>
      </c>
    </row>
    <row r="4926" spans="1:17" x14ac:dyDescent="0.35">
      <c r="A4926" s="2">
        <v>45860</v>
      </c>
      <c r="B4926" s="3" t="s">
        <v>106</v>
      </c>
      <c r="C4926">
        <v>15.4</v>
      </c>
      <c r="D4926">
        <v>17</v>
      </c>
      <c r="E4926">
        <v>82.2</v>
      </c>
      <c r="F4926">
        <v>78</v>
      </c>
      <c r="G4926">
        <v>0</v>
      </c>
      <c r="H4926">
        <v>8</v>
      </c>
      <c r="I4926">
        <v>3</v>
      </c>
      <c r="J4926">
        <v>12</v>
      </c>
      <c r="K4926">
        <f t="shared" si="376"/>
        <v>1.5999999999999996</v>
      </c>
      <c r="L4926">
        <f t="shared" si="379"/>
        <v>0.85422888638823591</v>
      </c>
      <c r="M4926">
        <f t="shared" si="380"/>
        <v>12.37938238744977</v>
      </c>
      <c r="N4926" s="10" t="str" cm="1">
        <f t="array" ref="N4926">_xlfn.IFS(AND(C4926&lt;=0, C4926-M4926&lt;=2), "escarcha",AND(C4926&lt;=0, C4926-M4926&gt;2), "helada negra", AND(C4926&gt;0, M4926+2&gt;C4926), "rocío", TRUE, "sin riesgo")</f>
        <v>sin riesgo</v>
      </c>
      <c r="O4926">
        <f t="shared" si="377"/>
        <v>0.9037652212275733</v>
      </c>
      <c r="P4926">
        <f t="shared" si="378"/>
        <v>13.136057370954209</v>
      </c>
      <c r="Q4926" s="10" t="str" cm="1">
        <f t="array" ref="Q4926">_xlfn.IFS(AND(D4926&lt;=0, D4926-P4926&lt;=2), "escarcha",AND(D4926&lt;=0, D4926-P4926&gt;2), "helada negra", AND(D4926&gt;0, P4926+2&gt;D4926), "rocío", TRUE, "sin riesgo")</f>
        <v>sin riesgo</v>
      </c>
    </row>
    <row r="4927" spans="1:17" x14ac:dyDescent="0.35">
      <c r="A4927" s="2">
        <v>45860</v>
      </c>
      <c r="B4927" s="3" t="s">
        <v>107</v>
      </c>
      <c r="C4927">
        <v>12.9</v>
      </c>
      <c r="D4927">
        <v>16.8</v>
      </c>
      <c r="E4927">
        <v>86.1</v>
      </c>
      <c r="F4927">
        <v>78</v>
      </c>
      <c r="G4927">
        <v>0</v>
      </c>
      <c r="H4927">
        <v>3.6</v>
      </c>
      <c r="I4927">
        <v>0</v>
      </c>
      <c r="J4927">
        <v>8.6</v>
      </c>
      <c r="K4927">
        <f t="shared" si="376"/>
        <v>3.9000000000000004</v>
      </c>
      <c r="L4927">
        <f t="shared" si="379"/>
        <v>0.7386821964544239</v>
      </c>
      <c r="M4927">
        <f t="shared" si="380"/>
        <v>10.631644098785578</v>
      </c>
      <c r="N4927" s="10" t="str" cm="1">
        <f t="array" ref="N4927">_xlfn.IFS(AND(C4927&lt;=0, C4927-M4927&lt;=2), "escarcha",AND(C4927&lt;=0, C4927-M4927&gt;2), "helada negra", AND(C4927&gt;0, M4927+2&gt;C4927), "rocío", TRUE, "sin riesgo")</f>
        <v>sin riesgo</v>
      </c>
      <c r="O4927">
        <f t="shared" si="377"/>
        <v>0.89108605449460399</v>
      </c>
      <c r="P4927">
        <f t="shared" si="378"/>
        <v>12.941954607250596</v>
      </c>
      <c r="Q4927" s="10" t="str" cm="1">
        <f t="array" ref="Q4927">_xlfn.IFS(AND(D4927&lt;=0, D4927-P4927&lt;=2), "escarcha",AND(D4927&lt;=0, D4927-P4927&gt;2), "helada negra", AND(D4927&gt;0, P4927+2&gt;D4927), "rocío", TRUE, "sin riesgo")</f>
        <v>sin riesgo</v>
      </c>
    </row>
    <row r="4928" spans="1:17" x14ac:dyDescent="0.35">
      <c r="A4928" s="2">
        <v>45860</v>
      </c>
      <c r="B4928" s="3" t="s">
        <v>108</v>
      </c>
      <c r="C4928">
        <v>11.5</v>
      </c>
      <c r="D4928">
        <v>16.100000000000001</v>
      </c>
      <c r="E4928">
        <v>88.7</v>
      </c>
      <c r="F4928">
        <v>76</v>
      </c>
      <c r="G4928">
        <v>3</v>
      </c>
      <c r="H4928">
        <v>3.3</v>
      </c>
      <c r="I4928">
        <v>7</v>
      </c>
      <c r="J4928">
        <v>5.9</v>
      </c>
      <c r="K4928">
        <f t="shared" si="376"/>
        <v>4.6000000000000014</v>
      </c>
      <c r="L4928">
        <f t="shared" si="379"/>
        <v>0.67637908809997327</v>
      </c>
      <c r="M4928">
        <f t="shared" si="380"/>
        <v>9.6991474661161003</v>
      </c>
      <c r="N4928" s="10" t="str" cm="1">
        <f t="array" ref="N4928">_xlfn.IFS(AND(C4928&lt;=0, C4928-M4928&lt;=2), "escarcha",AND(C4928&lt;=0, C4928-M4928&gt;2), "helada negra", AND(C4928&gt;0, M4928+2&gt;C4928), "rocío", TRUE, "sin riesgo")</f>
        <v>rocío</v>
      </c>
      <c r="O4928">
        <f t="shared" si="377"/>
        <v>0.82057936175366941</v>
      </c>
      <c r="P4928">
        <f t="shared" si="378"/>
        <v>11.867925254543273</v>
      </c>
      <c r="Q4928" s="10" t="str" cm="1">
        <f t="array" ref="Q4928">_xlfn.IFS(AND(D4928&lt;=0, D4928-P4928&lt;=2), "escarcha",AND(D4928&lt;=0, D4928-P4928&gt;2), "helada negra", AND(D4928&gt;0, P4928+2&gt;D4928), "rocío", TRUE, "sin riesgo")</f>
        <v>sin riesgo</v>
      </c>
    </row>
    <row r="4929" spans="1:17" x14ac:dyDescent="0.35">
      <c r="A4929" s="2">
        <v>45861</v>
      </c>
      <c r="B4929" s="3" t="s">
        <v>61</v>
      </c>
      <c r="C4929">
        <v>10.9</v>
      </c>
      <c r="D4929">
        <v>16.7</v>
      </c>
      <c r="E4929">
        <v>90.9</v>
      </c>
      <c r="F4929">
        <v>75</v>
      </c>
      <c r="G4929">
        <v>0</v>
      </c>
      <c r="H4929">
        <v>5.4</v>
      </c>
      <c r="I4929">
        <v>0</v>
      </c>
      <c r="J4929">
        <v>10.199999999999999</v>
      </c>
      <c r="K4929">
        <f t="shared" si="376"/>
        <v>5.7999999999999989</v>
      </c>
      <c r="L4929">
        <f t="shared" si="379"/>
        <v>0.66111694758882056</v>
      </c>
      <c r="M4929">
        <f t="shared" si="380"/>
        <v>9.4717620043453916</v>
      </c>
      <c r="N4929" s="10" t="str" cm="1">
        <f t="array" ref="N4929">_xlfn.IFS(AND(C4929&lt;=0, C4929-M4929&lt;=2), "escarcha",AND(C4929&lt;=0, C4929-M4929&gt;2), "helada negra", AND(C4929&gt;0, M4929+2&gt;C4929), "rocío", TRUE, "sin riesgo")</f>
        <v>rocío</v>
      </c>
      <c r="O4929">
        <f t="shared" si="377"/>
        <v>0.8455184357487272</v>
      </c>
      <c r="P4929">
        <f t="shared" si="378"/>
        <v>12.246790810401306</v>
      </c>
      <c r="Q4929" s="10" t="str" cm="1">
        <f t="array" ref="Q4929">_xlfn.IFS(AND(D4929&lt;=0, D4929-P4929&lt;=2), "escarcha",AND(D4929&lt;=0, D4929-P4929&gt;2), "helada negra", AND(D4929&gt;0, P4929+2&gt;D4929), "rocío", TRUE, "sin riesgo")</f>
        <v>sin riesgo</v>
      </c>
    </row>
    <row r="4930" spans="1:17" x14ac:dyDescent="0.35">
      <c r="A4930" s="2">
        <v>45861</v>
      </c>
      <c r="B4930" s="3" t="s">
        <v>62</v>
      </c>
      <c r="C4930">
        <v>10.199999999999999</v>
      </c>
      <c r="D4930">
        <v>16</v>
      </c>
      <c r="E4930">
        <v>90.9</v>
      </c>
      <c r="F4930">
        <v>76</v>
      </c>
      <c r="G4930">
        <v>0</v>
      </c>
      <c r="H4930">
        <v>3.5</v>
      </c>
      <c r="I4930">
        <v>0</v>
      </c>
      <c r="J4930">
        <v>6.7</v>
      </c>
      <c r="K4930">
        <f t="shared" ref="K4930:K4993" si="381">ABS((C4930-D4930))</f>
        <v>5.8000000000000007</v>
      </c>
      <c r="L4930">
        <f t="shared" si="379"/>
        <v>0.61448951508477467</v>
      </c>
      <c r="M4930">
        <f t="shared" si="380"/>
        <v>8.7796031682083822</v>
      </c>
      <c r="N4930" s="10" t="str" cm="1">
        <f t="array" ref="N4930">_xlfn.IFS(AND(C4930&lt;=0, C4930-M4930&lt;=2), "escarcha",AND(C4930&lt;=0, C4930-M4930&gt;2), "helada negra", AND(C4930&gt;0, M4930+2&gt;C4930), "rocío", TRUE, "sin riesgo")</f>
        <v>rocío</v>
      </c>
      <c r="O4930">
        <f t="shared" si="377"/>
        <v>0.8141981141500001</v>
      </c>
      <c r="P4930">
        <f t="shared" si="378"/>
        <v>11.771164219690078</v>
      </c>
      <c r="Q4930" s="10" t="str" cm="1">
        <f t="array" ref="Q4930">_xlfn.IFS(AND(D4930&lt;=0, D4930-P4930&lt;=2), "escarcha",AND(D4930&lt;=0, D4930-P4930&gt;2), "helada negra", AND(D4930&gt;0, P4930+2&gt;D4930), "rocío", TRUE, "sin riesgo")</f>
        <v>sin riesgo</v>
      </c>
    </row>
    <row r="4931" spans="1:17" x14ac:dyDescent="0.35">
      <c r="A4931" s="2">
        <v>45861</v>
      </c>
      <c r="B4931" s="3" t="s">
        <v>63</v>
      </c>
      <c r="C4931">
        <v>9.3000000000000007</v>
      </c>
      <c r="D4931">
        <v>15.1</v>
      </c>
      <c r="E4931">
        <v>93.3</v>
      </c>
      <c r="F4931">
        <v>79</v>
      </c>
      <c r="G4931">
        <v>0</v>
      </c>
      <c r="H4931">
        <v>3.3</v>
      </c>
      <c r="I4931">
        <v>2</v>
      </c>
      <c r="J4931">
        <v>5</v>
      </c>
      <c r="K4931">
        <f t="shared" si="381"/>
        <v>5.7999999999999989</v>
      </c>
      <c r="L4931">
        <f t="shared" si="379"/>
        <v>0.58021994643523134</v>
      </c>
      <c r="M4931">
        <f t="shared" si="380"/>
        <v>8.2733045154270677</v>
      </c>
      <c r="N4931" s="10" t="str" cm="1">
        <f t="array" ref="N4931">_xlfn.IFS(AND(C4931&lt;=0, C4931-M4931&lt;=2), "escarcha",AND(C4931&lt;=0, C4931-M4931&gt;2), "helada negra", AND(C4931&gt;0, M4931+2&gt;C4931), "rocío", TRUE, "sin riesgo")</f>
        <v>rocío</v>
      </c>
      <c r="O4931">
        <f t="shared" ref="O4931:O4994" si="382">(LN(F4931/100))+((17.625*D4931)/(243.04+D4931))</f>
        <v>0.79525891696316342</v>
      </c>
      <c r="P4931">
        <f t="shared" ref="P4931:P4994" si="383">(243.04*O4931)/(17.625-O4931)</f>
        <v>11.484414776501774</v>
      </c>
      <c r="Q4931" s="10" t="str" cm="1">
        <f t="array" ref="Q4931">_xlfn.IFS(AND(D4931&lt;=0, D4931-P4931&lt;=2), "escarcha",AND(D4931&lt;=0, D4931-P4931&gt;2), "helada negra", AND(D4931&gt;0, P4931+2&gt;D4931), "rocío", TRUE, "sin riesgo")</f>
        <v>sin riesgo</v>
      </c>
    </row>
    <row r="4932" spans="1:17" x14ac:dyDescent="0.35">
      <c r="A4932" s="2">
        <v>45861</v>
      </c>
      <c r="B4932" s="3" t="s">
        <v>64</v>
      </c>
      <c r="C4932">
        <v>10.3</v>
      </c>
      <c r="D4932">
        <v>15.5</v>
      </c>
      <c r="E4932">
        <v>94.2</v>
      </c>
      <c r="F4932">
        <v>79</v>
      </c>
      <c r="G4932">
        <v>0</v>
      </c>
      <c r="H4932">
        <v>1.1000000000000001</v>
      </c>
      <c r="I4932">
        <v>0</v>
      </c>
      <c r="J4932">
        <v>1.8</v>
      </c>
      <c r="K4932">
        <f t="shared" si="381"/>
        <v>5.1999999999999993</v>
      </c>
      <c r="L4932">
        <f t="shared" si="379"/>
        <v>0.6568265330537667</v>
      </c>
      <c r="M4932">
        <f t="shared" si="380"/>
        <v>9.4079142286206849</v>
      </c>
      <c r="N4932" s="10" t="str" cm="1">
        <f t="array" ref="N4932">_xlfn.IFS(AND(C4932&lt;=0, C4932-M4932&lt;=2), "escarcha",AND(C4932&lt;=0, C4932-M4932&gt;2), "helada negra", AND(C4932&gt;0, M4932+2&gt;C4932), "rocío", TRUE, "sin riesgo")</f>
        <v>rocío</v>
      </c>
      <c r="O4932">
        <f t="shared" si="382"/>
        <v>0.82093234273792315</v>
      </c>
      <c r="P4932">
        <f t="shared" si="383"/>
        <v>11.873279770615548</v>
      </c>
      <c r="Q4932" s="10" t="str" cm="1">
        <f t="array" ref="Q4932">_xlfn.IFS(AND(D4932&lt;=0, D4932-P4932&lt;=2), "escarcha",AND(D4932&lt;=0, D4932-P4932&gt;2), "helada negra", AND(D4932&gt;0, P4932+2&gt;D4932), "rocío", TRUE, "sin riesgo")</f>
        <v>sin riesgo</v>
      </c>
    </row>
    <row r="4933" spans="1:17" x14ac:dyDescent="0.35">
      <c r="A4933" s="2">
        <v>45861</v>
      </c>
      <c r="B4933" s="3" t="s">
        <v>65</v>
      </c>
      <c r="C4933">
        <v>10.199999999999999</v>
      </c>
      <c r="D4933">
        <v>14.7</v>
      </c>
      <c r="E4933">
        <v>93</v>
      </c>
      <c r="F4933">
        <v>82</v>
      </c>
      <c r="G4933">
        <v>2</v>
      </c>
      <c r="H4933">
        <v>1</v>
      </c>
      <c r="I4933">
        <v>4</v>
      </c>
      <c r="J4933">
        <v>3.6</v>
      </c>
      <c r="K4933">
        <f t="shared" si="381"/>
        <v>4.5</v>
      </c>
      <c r="L4933">
        <f t="shared" si="379"/>
        <v>0.6373290070545975</v>
      </c>
      <c r="M4933">
        <f t="shared" si="380"/>
        <v>9.1181682255839753</v>
      </c>
      <c r="N4933" s="10" t="str" cm="1">
        <f t="array" ref="N4933">_xlfn.IFS(AND(C4933&lt;=0, C4933-M4933&lt;=2), "escarcha",AND(C4933&lt;=0, C4933-M4933&gt;2), "helada negra", AND(C4933&gt;0, M4933+2&gt;C4933), "rocío", TRUE, "sin riesgo")</f>
        <v>rocío</v>
      </c>
      <c r="O4933">
        <f t="shared" si="382"/>
        <v>0.80677719815829085</v>
      </c>
      <c r="P4933">
        <f t="shared" si="383"/>
        <v>11.658730684607116</v>
      </c>
      <c r="Q4933" s="10" t="str" cm="1">
        <f t="array" ref="Q4933">_xlfn.IFS(AND(D4933&lt;=0, D4933-P4933&lt;=2), "escarcha",AND(D4933&lt;=0, D4933-P4933&gt;2), "helada negra", AND(D4933&gt;0, P4933+2&gt;D4933), "rocío", TRUE, "sin riesgo")</f>
        <v>sin riesgo</v>
      </c>
    </row>
    <row r="4934" spans="1:17" x14ac:dyDescent="0.35">
      <c r="A4934" s="2">
        <v>45861</v>
      </c>
      <c r="B4934" s="3" t="s">
        <v>66</v>
      </c>
      <c r="C4934">
        <v>9.8000000000000007</v>
      </c>
      <c r="D4934">
        <v>14</v>
      </c>
      <c r="E4934">
        <v>93.4</v>
      </c>
      <c r="F4934">
        <v>85</v>
      </c>
      <c r="G4934">
        <v>0</v>
      </c>
      <c r="H4934">
        <v>1.5</v>
      </c>
      <c r="I4934">
        <v>0</v>
      </c>
      <c r="J4934">
        <v>3.1</v>
      </c>
      <c r="K4934">
        <f t="shared" si="381"/>
        <v>4.1999999999999993</v>
      </c>
      <c r="L4934">
        <f t="shared" si="379"/>
        <v>0.61486069413042665</v>
      </c>
      <c r="M4934">
        <f t="shared" si="380"/>
        <v>8.7850981355510775</v>
      </c>
      <c r="N4934" s="10" t="str" cm="1">
        <f t="array" ref="N4934">_xlfn.IFS(AND(C4934&lt;=0, C4934-M4934&lt;=2), "escarcha",AND(C4934&lt;=0, C4934-M4934&gt;2), "helada negra", AND(C4934&gt;0, M4934+2&gt;C4934), "rocío", TRUE, "sin riesgo")</f>
        <v>rocío</v>
      </c>
      <c r="O4934">
        <f t="shared" si="382"/>
        <v>0.79744839076366314</v>
      </c>
      <c r="P4934">
        <f t="shared" si="383"/>
        <v>11.517531569169032</v>
      </c>
      <c r="Q4934" s="10" t="str" cm="1">
        <f t="array" ref="Q4934">_xlfn.IFS(AND(D4934&lt;=0, D4934-P4934&lt;=2), "escarcha",AND(D4934&lt;=0, D4934-P4934&gt;2), "helada negra", AND(D4934&gt;0, P4934+2&gt;D4934), "rocío", TRUE, "sin riesgo")</f>
        <v>sin riesgo</v>
      </c>
    </row>
    <row r="4935" spans="1:17" x14ac:dyDescent="0.35">
      <c r="A4935" s="2">
        <v>45861</v>
      </c>
      <c r="B4935" s="3" t="s">
        <v>67</v>
      </c>
      <c r="C4935">
        <v>8.6999999999999993</v>
      </c>
      <c r="D4935">
        <v>13.1</v>
      </c>
      <c r="E4935">
        <v>94.2</v>
      </c>
      <c r="F4935">
        <v>88</v>
      </c>
      <c r="G4935">
        <v>0</v>
      </c>
      <c r="H4935">
        <v>1.4</v>
      </c>
      <c r="I4935">
        <v>3</v>
      </c>
      <c r="J4935">
        <v>3.2</v>
      </c>
      <c r="K4935">
        <f t="shared" si="381"/>
        <v>4.4000000000000004</v>
      </c>
      <c r="L4935">
        <f t="shared" si="379"/>
        <v>0.54936058588579673</v>
      </c>
      <c r="M4935">
        <f t="shared" si="380"/>
        <v>7.8191272113255854</v>
      </c>
      <c r="N4935" s="10" t="str" cm="1">
        <f t="array" ref="N4935">_xlfn.IFS(AND(C4935&lt;=0, C4935-M4935&lt;=2), "escarcha",AND(C4935&lt;=0, C4935-M4935&gt;2), "helada negra", AND(C4935&gt;0, M4935+2&gt;C4935), "rocío", TRUE, "sin riesgo")</f>
        <v>rocío</v>
      </c>
      <c r="O4935">
        <f t="shared" si="382"/>
        <v>0.77357796603989248</v>
      </c>
      <c r="P4935">
        <f t="shared" si="383"/>
        <v>11.156945003658706</v>
      </c>
      <c r="Q4935" s="10" t="str" cm="1">
        <f t="array" ref="Q4935">_xlfn.IFS(AND(D4935&lt;=0, D4935-P4935&lt;=2), "escarcha",AND(D4935&lt;=0, D4935-P4935&gt;2), "helada negra", AND(D4935&gt;0, P4935+2&gt;D4935), "rocío", TRUE, "sin riesgo")</f>
        <v>rocío</v>
      </c>
    </row>
    <row r="4936" spans="1:17" x14ac:dyDescent="0.35">
      <c r="A4936" s="2">
        <v>45861</v>
      </c>
      <c r="B4936" s="3" t="s">
        <v>68</v>
      </c>
      <c r="C4936">
        <v>9.1999999999999993</v>
      </c>
      <c r="D4936">
        <v>12.9</v>
      </c>
      <c r="E4936">
        <v>94.9</v>
      </c>
      <c r="F4936">
        <v>90</v>
      </c>
      <c r="G4936">
        <v>3</v>
      </c>
      <c r="H4936">
        <v>2.4</v>
      </c>
      <c r="I4936">
        <v>5</v>
      </c>
      <c r="J4936">
        <v>3.6</v>
      </c>
      <c r="K4936">
        <f t="shared" si="381"/>
        <v>3.7000000000000011</v>
      </c>
      <c r="L4936">
        <f t="shared" si="379"/>
        <v>0.59049367186375656</v>
      </c>
      <c r="M4936">
        <f t="shared" si="380"/>
        <v>8.424874736329933</v>
      </c>
      <c r="N4936" s="10" t="str" cm="1">
        <f t="array" ref="N4936">_xlfn.IFS(AND(C4936&lt;=0, C4936-M4936&lt;=2), "escarcha",AND(C4936&lt;=0, C4936-M4936&gt;2), "helada negra", AND(C4936&gt;0, M4936+2&gt;C4936), "rocío", TRUE, "sin riesgo")</f>
        <v>rocío</v>
      </c>
      <c r="O4936">
        <f t="shared" si="382"/>
        <v>0.78298245535100386</v>
      </c>
      <c r="P4936">
        <f t="shared" si="383"/>
        <v>11.298887169783788</v>
      </c>
      <c r="Q4936" s="10" t="str" cm="1">
        <f t="array" ref="Q4936">_xlfn.IFS(AND(D4936&lt;=0, D4936-P4936&lt;=2), "escarcha",AND(D4936&lt;=0, D4936-P4936&gt;2), "helada negra", AND(D4936&gt;0, P4936+2&gt;D4936), "rocío", TRUE, "sin riesgo")</f>
        <v>rocío</v>
      </c>
    </row>
    <row r="4937" spans="1:17" x14ac:dyDescent="0.35">
      <c r="A4937" s="2">
        <v>45861</v>
      </c>
      <c r="B4937" s="3" t="s">
        <v>69</v>
      </c>
      <c r="C4937">
        <v>9.8000000000000007</v>
      </c>
      <c r="D4937">
        <v>12.5</v>
      </c>
      <c r="E4937">
        <v>95.3</v>
      </c>
      <c r="F4937">
        <v>90</v>
      </c>
      <c r="G4937">
        <v>0</v>
      </c>
      <c r="H4937">
        <v>3.5</v>
      </c>
      <c r="I4937">
        <v>0</v>
      </c>
      <c r="J4937">
        <v>4.8</v>
      </c>
      <c r="K4937">
        <f t="shared" si="381"/>
        <v>2.6999999999999993</v>
      </c>
      <c r="L4937">
        <f t="shared" si="379"/>
        <v>0.63499915955578601</v>
      </c>
      <c r="M4937">
        <f t="shared" si="380"/>
        <v>9.083589647097579</v>
      </c>
      <c r="N4937" s="10" t="str" cm="1">
        <f t="array" ref="N4937">_xlfn.IFS(AND(C4937&lt;=0, C4937-M4937&lt;=2), "escarcha",AND(C4937&lt;=0, C4937-M4937&gt;2), "helada negra", AND(C4937&gt;0, M4937+2&gt;C4937), "rocío", TRUE, "sin riesgo")</f>
        <v>rocío</v>
      </c>
      <c r="O4937">
        <f t="shared" si="382"/>
        <v>0.75678435402989397</v>
      </c>
      <c r="P4937">
        <f t="shared" si="383"/>
        <v>10.903872304203491</v>
      </c>
      <c r="Q4937" s="10" t="str" cm="1">
        <f t="array" ref="Q4937">_xlfn.IFS(AND(D4937&lt;=0, D4937-P4937&lt;=2), "escarcha",AND(D4937&lt;=0, D4937-P4937&gt;2), "helada negra", AND(D4937&gt;0, P4937+2&gt;D4937), "rocío", TRUE, "sin riesgo")</f>
        <v>rocío</v>
      </c>
    </row>
    <row r="4938" spans="1:17" x14ac:dyDescent="0.35">
      <c r="A4938" s="2">
        <v>45861</v>
      </c>
      <c r="B4938" s="3" t="s">
        <v>70</v>
      </c>
      <c r="C4938">
        <v>9.3000000000000007</v>
      </c>
      <c r="D4938">
        <v>12.3</v>
      </c>
      <c r="E4938">
        <v>95.3</v>
      </c>
      <c r="F4938">
        <v>90</v>
      </c>
      <c r="G4938">
        <v>0</v>
      </c>
      <c r="H4938">
        <v>1.4</v>
      </c>
      <c r="I4938">
        <v>0</v>
      </c>
      <c r="J4938">
        <v>2.6</v>
      </c>
      <c r="K4938">
        <f t="shared" si="381"/>
        <v>3</v>
      </c>
      <c r="L4938">
        <f t="shared" si="379"/>
        <v>0.60142964924208964</v>
      </c>
      <c r="M4938">
        <f t="shared" si="380"/>
        <v>8.5864163004613019</v>
      </c>
      <c r="N4938" s="10" t="str" cm="1">
        <f t="array" ref="N4938">_xlfn.IFS(AND(C4938&lt;=0, C4938-M4938&lt;=2), "escarcha",AND(C4938&lt;=0, C4938-M4938&gt;2), "helada negra", AND(C4938&gt;0, M4938+2&gt;C4938), "rocío", TRUE, "sin riesgo")</f>
        <v>rocío</v>
      </c>
      <c r="O4938">
        <f t="shared" si="382"/>
        <v>0.74365452311400748</v>
      </c>
      <c r="P4938">
        <f t="shared" si="383"/>
        <v>10.70636197482572</v>
      </c>
      <c r="Q4938" s="10" t="str" cm="1">
        <f t="array" ref="Q4938">_xlfn.IFS(AND(D4938&lt;=0, D4938-P4938&lt;=2), "escarcha",AND(D4938&lt;=0, D4938-P4938&gt;2), "helada negra", AND(D4938&gt;0, P4938+2&gt;D4938), "rocío", TRUE, "sin riesgo")</f>
        <v>rocío</v>
      </c>
    </row>
    <row r="4939" spans="1:17" x14ac:dyDescent="0.35">
      <c r="A4939" s="2">
        <v>45861</v>
      </c>
      <c r="B4939" s="3" t="s">
        <v>71</v>
      </c>
      <c r="C4939">
        <v>9</v>
      </c>
      <c r="D4939">
        <v>13</v>
      </c>
      <c r="E4939">
        <v>95.5</v>
      </c>
      <c r="F4939">
        <v>87</v>
      </c>
      <c r="G4939">
        <v>0</v>
      </c>
      <c r="H4939">
        <v>1.8</v>
      </c>
      <c r="I4939">
        <v>0</v>
      </c>
      <c r="J4939">
        <v>3</v>
      </c>
      <c r="K4939">
        <f t="shared" si="381"/>
        <v>4</v>
      </c>
      <c r="L4939">
        <f t="shared" si="379"/>
        <v>0.58332044810389394</v>
      </c>
      <c r="M4939">
        <f t="shared" si="380"/>
        <v>8.3190275509784843</v>
      </c>
      <c r="N4939" s="10" t="str" cm="1">
        <f t="array" ref="N4939">_xlfn.IFS(AND(C4939&lt;=0, C4939-M4939&lt;=2), "escarcha",AND(C4939&lt;=0, C4939-M4939&gt;2), "helada negra", AND(C4939&gt;0, M4939+2&gt;C4939), "rocío", TRUE, "sin riesgo")</f>
        <v>rocío</v>
      </c>
      <c r="O4939">
        <f t="shared" si="382"/>
        <v>0.75561763896238376</v>
      </c>
      <c r="P4939">
        <f t="shared" si="383"/>
        <v>10.886309115713347</v>
      </c>
      <c r="Q4939" s="10" t="str" cm="1">
        <f t="array" ref="Q4939">_xlfn.IFS(AND(D4939&lt;=0, D4939-P4939&lt;=2), "escarcha",AND(D4939&lt;=0, D4939-P4939&gt;2), "helada negra", AND(D4939&gt;0, P4939+2&gt;D4939), "rocío", TRUE, "sin riesgo")</f>
        <v>sin riesgo</v>
      </c>
    </row>
    <row r="4940" spans="1:17" x14ac:dyDescent="0.35">
      <c r="A4940" s="2">
        <v>45861</v>
      </c>
      <c r="B4940" s="3" t="s">
        <v>72</v>
      </c>
      <c r="C4940">
        <v>8</v>
      </c>
      <c r="D4940">
        <v>12.9</v>
      </c>
      <c r="E4940">
        <v>95.5</v>
      </c>
      <c r="F4940">
        <v>89</v>
      </c>
      <c r="G4940">
        <v>0</v>
      </c>
      <c r="H4940">
        <v>0.9</v>
      </c>
      <c r="I4940">
        <v>0</v>
      </c>
      <c r="J4940">
        <v>2.7</v>
      </c>
      <c r="K4940">
        <f t="shared" si="381"/>
        <v>4.9000000000000004</v>
      </c>
      <c r="L4940">
        <f t="shared" si="379"/>
        <v>0.5156195414221113</v>
      </c>
      <c r="M4940">
        <f t="shared" si="380"/>
        <v>7.324413274380249</v>
      </c>
      <c r="N4940" s="10" t="str" cm="1">
        <f t="array" ref="N4940">_xlfn.IFS(AND(C4940&lt;=0, C4940-M4940&lt;=2), "escarcha",AND(C4940&lt;=0, C4940-M4940&gt;2), "helada negra", AND(C4940&gt;0, M4940+2&gt;C4940), "rocío", TRUE, "sin riesgo")</f>
        <v>rocío</v>
      </c>
      <c r="O4940">
        <f t="shared" si="382"/>
        <v>0.7718091547528787</v>
      </c>
      <c r="P4940">
        <f t="shared" si="383"/>
        <v>11.130265994943056</v>
      </c>
      <c r="Q4940" s="10" t="str" cm="1">
        <f t="array" ref="Q4940">_xlfn.IFS(AND(D4940&lt;=0, D4940-P4940&lt;=2), "escarcha",AND(D4940&lt;=0, D4940-P4940&gt;2), "helada negra", AND(D4940&gt;0, P4940+2&gt;D4940), "rocío", TRUE, "sin riesgo")</f>
        <v>rocío</v>
      </c>
    </row>
    <row r="4941" spans="1:17" x14ac:dyDescent="0.35">
      <c r="A4941" s="2">
        <v>45861</v>
      </c>
      <c r="B4941" s="3" t="s">
        <v>73</v>
      </c>
      <c r="C4941">
        <v>6.3</v>
      </c>
      <c r="D4941">
        <v>12.2</v>
      </c>
      <c r="E4941">
        <v>95.3</v>
      </c>
      <c r="F4941">
        <v>89</v>
      </c>
      <c r="G4941">
        <v>2</v>
      </c>
      <c r="H4941">
        <v>2.7</v>
      </c>
      <c r="I4941">
        <v>5</v>
      </c>
      <c r="J4941">
        <v>5.6</v>
      </c>
      <c r="K4941">
        <f t="shared" si="381"/>
        <v>5.8999999999999995</v>
      </c>
      <c r="L4941">
        <f t="shared" si="379"/>
        <v>0.39718528441378315</v>
      </c>
      <c r="M4941">
        <f t="shared" si="380"/>
        <v>5.6032592129396566</v>
      </c>
      <c r="N4941" s="10" t="str" cm="1">
        <f t="array" ref="N4941">_xlfn.IFS(AND(C4941&lt;=0, C4941-M4941&lt;=2), "escarcha",AND(C4941&lt;=0, C4941-M4941&gt;2), "helada negra", AND(C4941&gt;0, M4941+2&gt;C4941), "rocío", TRUE, "sin riesgo")</f>
        <v>rocío</v>
      </c>
      <c r="O4941">
        <f t="shared" si="382"/>
        <v>0.72590859089026383</v>
      </c>
      <c r="P4941">
        <f t="shared" si="383"/>
        <v>10.439899972069798</v>
      </c>
      <c r="Q4941" s="10" t="str" cm="1">
        <f t="array" ref="Q4941">_xlfn.IFS(AND(D4941&lt;=0, D4941-P4941&lt;=2), "escarcha",AND(D4941&lt;=0, D4941-P4941&gt;2), "helada negra", AND(D4941&gt;0, P4941+2&gt;D4941), "rocío", TRUE, "sin riesgo")</f>
        <v>rocío</v>
      </c>
    </row>
    <row r="4942" spans="1:17" x14ac:dyDescent="0.35">
      <c r="A4942" s="2">
        <v>45861</v>
      </c>
      <c r="B4942" s="3" t="s">
        <v>74</v>
      </c>
      <c r="C4942">
        <v>4.7</v>
      </c>
      <c r="D4942">
        <v>11.3</v>
      </c>
      <c r="E4942">
        <v>95.6</v>
      </c>
      <c r="F4942">
        <v>91</v>
      </c>
      <c r="G4942">
        <v>0</v>
      </c>
      <c r="H4942">
        <v>3.7</v>
      </c>
      <c r="I4942">
        <v>0</v>
      </c>
      <c r="J4942">
        <v>5</v>
      </c>
      <c r="K4942">
        <f t="shared" si="381"/>
        <v>6.6000000000000005</v>
      </c>
      <c r="L4942">
        <f t="shared" si="379"/>
        <v>0.28937536354371329</v>
      </c>
      <c r="M4942">
        <f t="shared" si="380"/>
        <v>4.0569514990398838</v>
      </c>
      <c r="N4942" s="10" t="str" cm="1">
        <f t="array" ref="N4942">_xlfn.IFS(AND(C4942&lt;=0, C4942-M4942&lt;=2), "escarcha",AND(C4942&lt;=0, C4942-M4942&gt;2), "helada negra", AND(C4942&gt;0, M4942+2&gt;C4942), "rocío", TRUE, "sin riesgo")</f>
        <v>rocío</v>
      </c>
      <c r="O4942">
        <f t="shared" si="382"/>
        <v>0.68874546584605056</v>
      </c>
      <c r="P4942">
        <f t="shared" si="383"/>
        <v>9.8836904984899139</v>
      </c>
      <c r="Q4942" s="10" t="str" cm="1">
        <f t="array" ref="Q4942">_xlfn.IFS(AND(D4942&lt;=0, D4942-P4942&lt;=2), "escarcha",AND(D4942&lt;=0, D4942-P4942&gt;2), "helada negra", AND(D4942&gt;0, P4942+2&gt;D4942), "rocío", TRUE, "sin riesgo")</f>
        <v>rocío</v>
      </c>
    </row>
    <row r="4943" spans="1:17" x14ac:dyDescent="0.35">
      <c r="A4943" s="2">
        <v>45861</v>
      </c>
      <c r="B4943" s="3" t="s">
        <v>75</v>
      </c>
      <c r="C4943">
        <v>3.7</v>
      </c>
      <c r="D4943">
        <v>10.6</v>
      </c>
      <c r="E4943">
        <v>95.6</v>
      </c>
      <c r="F4943">
        <v>93</v>
      </c>
      <c r="G4943">
        <v>2</v>
      </c>
      <c r="H4943">
        <v>0.4</v>
      </c>
      <c r="I4943">
        <v>7</v>
      </c>
      <c r="J4943">
        <v>1.4</v>
      </c>
      <c r="K4943">
        <f t="shared" si="381"/>
        <v>6.8999999999999995</v>
      </c>
      <c r="L4943">
        <f t="shared" si="379"/>
        <v>0.21929905945631131</v>
      </c>
      <c r="M4943">
        <f t="shared" si="380"/>
        <v>3.0621256559747057</v>
      </c>
      <c r="N4943" s="10" t="str" cm="1">
        <f t="array" ref="N4943">_xlfn.IFS(AND(C4943&lt;=0, C4943-M4943&lt;=2), "escarcha",AND(C4943&lt;=0, C4943-M4943&gt;2), "helada negra", AND(C4943&gt;0, M4943+2&gt;C4943), "rocío", TRUE, "sin riesgo")</f>
        <v>rocío</v>
      </c>
      <c r="O4943">
        <f t="shared" si="382"/>
        <v>0.66400476844887379</v>
      </c>
      <c r="P4943">
        <f t="shared" si="383"/>
        <v>9.514755279431542</v>
      </c>
      <c r="Q4943" s="10" t="str" cm="1">
        <f t="array" ref="Q4943">_xlfn.IFS(AND(D4943&lt;=0, D4943-P4943&lt;=2), "escarcha",AND(D4943&lt;=0, D4943-P4943&gt;2), "helada negra", AND(D4943&gt;0, P4943+2&gt;D4943), "rocío", TRUE, "sin riesgo")</f>
        <v>rocío</v>
      </c>
    </row>
    <row r="4944" spans="1:17" x14ac:dyDescent="0.35">
      <c r="A4944" s="2">
        <v>45861</v>
      </c>
      <c r="B4944" s="3" t="s">
        <v>76</v>
      </c>
      <c r="C4944">
        <v>4.5999999999999996</v>
      </c>
      <c r="D4944">
        <v>10.7</v>
      </c>
      <c r="E4944">
        <v>96.4</v>
      </c>
      <c r="F4944">
        <v>92</v>
      </c>
      <c r="G4944">
        <v>0</v>
      </c>
      <c r="H4944">
        <v>2.2999999999999998</v>
      </c>
      <c r="I4944">
        <v>2</v>
      </c>
      <c r="J4944">
        <v>4.5</v>
      </c>
      <c r="K4944">
        <f t="shared" si="381"/>
        <v>6.1</v>
      </c>
      <c r="L4944">
        <f t="shared" si="379"/>
        <v>0.29072658258043577</v>
      </c>
      <c r="M4944">
        <f t="shared" si="380"/>
        <v>4.076212883508763</v>
      </c>
      <c r="N4944" s="10" t="str" cm="1">
        <f t="array" ref="N4944">_xlfn.IFS(AND(C4944&lt;=0, C4944-M4944&lt;=2), "escarcha",AND(C4944&lt;=0, C4944-M4944&gt;2), "helada negra", AND(C4944&gt;0, M4944+2&gt;C4944), "rocío", TRUE, "sin riesgo")</f>
        <v>rocío</v>
      </c>
      <c r="O4944">
        <f t="shared" si="382"/>
        <v>0.65984965140618423</v>
      </c>
      <c r="P4944">
        <f t="shared" si="383"/>
        <v>9.4528993838861872</v>
      </c>
      <c r="Q4944" s="10" t="str" cm="1">
        <f t="array" ref="Q4944">_xlfn.IFS(AND(D4944&lt;=0, D4944-P4944&lt;=2), "escarcha",AND(D4944&lt;=0, D4944-P4944&gt;2), "helada negra", AND(D4944&gt;0, P4944+2&gt;D4944), "rocío", TRUE, "sin riesgo")</f>
        <v>rocío</v>
      </c>
    </row>
    <row r="4945" spans="1:17" x14ac:dyDescent="0.35">
      <c r="A4945" s="2">
        <v>45861</v>
      </c>
      <c r="B4945" s="3" t="s">
        <v>77</v>
      </c>
      <c r="C4945">
        <v>5.2</v>
      </c>
      <c r="D4945">
        <v>12.7</v>
      </c>
      <c r="E4945">
        <v>96.6</v>
      </c>
      <c r="F4945">
        <v>87</v>
      </c>
      <c r="G4945">
        <v>0</v>
      </c>
      <c r="H4945">
        <v>5.8</v>
      </c>
      <c r="I4945">
        <v>3</v>
      </c>
      <c r="J4945">
        <v>9.6999999999999993</v>
      </c>
      <c r="K4945">
        <f t="shared" si="381"/>
        <v>7.4999999999999991</v>
      </c>
      <c r="L4945">
        <f t="shared" si="379"/>
        <v>0.33460771733157335</v>
      </c>
      <c r="M4945">
        <f t="shared" si="380"/>
        <v>4.7033669503139226</v>
      </c>
      <c r="N4945" s="10" t="str" cm="1">
        <f t="array" ref="N4945">_xlfn.IFS(AND(C4945&lt;=0, C4945-M4945&lt;=2), "escarcha",AND(C4945&lt;=0, C4945-M4945&gt;2), "helada negra", AND(C4945&gt;0, M4945+2&gt;C4945), "rocío", TRUE, "sin riesgo")</f>
        <v>rocío</v>
      </c>
      <c r="O4945">
        <f t="shared" si="382"/>
        <v>0.73599209705219659</v>
      </c>
      <c r="P4945">
        <f t="shared" si="383"/>
        <v>10.591239005598723</v>
      </c>
      <c r="Q4945" s="10" t="str" cm="1">
        <f t="array" ref="Q4945">_xlfn.IFS(AND(D4945&lt;=0, D4945-P4945&lt;=2), "escarcha",AND(D4945&lt;=0, D4945-P4945&gt;2), "helada negra", AND(D4945&gt;0, P4945+2&gt;D4945), "rocío", TRUE, "sin riesgo")</f>
        <v>sin riesgo</v>
      </c>
    </row>
    <row r="4946" spans="1:17" x14ac:dyDescent="0.35">
      <c r="A4946" s="2">
        <v>45861</v>
      </c>
      <c r="B4946" s="3" t="s">
        <v>78</v>
      </c>
      <c r="C4946">
        <v>7.8</v>
      </c>
      <c r="D4946">
        <v>14.3</v>
      </c>
      <c r="E4946">
        <v>96.9</v>
      </c>
      <c r="F4946">
        <v>81</v>
      </c>
      <c r="G4946">
        <v>0</v>
      </c>
      <c r="H4946">
        <v>7.1</v>
      </c>
      <c r="I4946">
        <v>0</v>
      </c>
      <c r="J4946">
        <v>13.1</v>
      </c>
      <c r="K4946">
        <f t="shared" si="381"/>
        <v>6.5000000000000009</v>
      </c>
      <c r="L4946">
        <f t="shared" si="379"/>
        <v>0.51656785627013457</v>
      </c>
      <c r="M4946">
        <f t="shared" si="380"/>
        <v>7.3382908926523456</v>
      </c>
      <c r="N4946" s="10" t="str" cm="1">
        <f t="array" ref="N4946">_xlfn.IFS(AND(C4946&lt;=0, C4946-M4946&lt;=2), "escarcha",AND(C4946&lt;=0, C4946-M4946&gt;2), "helada negra", AND(C4946&gt;0, M4946+2&gt;C4946), "rocío", TRUE, "sin riesgo")</f>
        <v>rocío</v>
      </c>
      <c r="O4946">
        <f t="shared" si="382"/>
        <v>0.76867393254538752</v>
      </c>
      <c r="P4946">
        <f t="shared" si="383"/>
        <v>11.082991146364403</v>
      </c>
      <c r="Q4946" s="10" t="str" cm="1">
        <f t="array" ref="Q4946">_xlfn.IFS(AND(D4946&lt;=0, D4946-P4946&lt;=2), "escarcha",AND(D4946&lt;=0, D4946-P4946&gt;2), "helada negra", AND(D4946&gt;0, P4946+2&gt;D4946), "rocío", TRUE, "sin riesgo")</f>
        <v>sin riesgo</v>
      </c>
    </row>
    <row r="4947" spans="1:17" x14ac:dyDescent="0.35">
      <c r="A4947" s="2">
        <v>45861</v>
      </c>
      <c r="B4947" s="3" t="s">
        <v>79</v>
      </c>
      <c r="C4947">
        <v>12.7</v>
      </c>
      <c r="D4947">
        <v>15.3</v>
      </c>
      <c r="E4947">
        <v>89.5</v>
      </c>
      <c r="F4947">
        <v>76</v>
      </c>
      <c r="G4947">
        <v>3</v>
      </c>
      <c r="H4947">
        <v>6.7</v>
      </c>
      <c r="I4947">
        <v>5</v>
      </c>
      <c r="J4947">
        <v>11.5</v>
      </c>
      <c r="K4947">
        <f t="shared" si="381"/>
        <v>2.6000000000000014</v>
      </c>
      <c r="L4947">
        <f t="shared" si="379"/>
        <v>0.76432260367842253</v>
      </c>
      <c r="M4947">
        <f t="shared" si="380"/>
        <v>11.017408211518861</v>
      </c>
      <c r="N4947" s="10" t="str" cm="1">
        <f t="array" ref="N4947">_xlfn.IFS(AND(C4947&lt;=0, C4947-M4947&lt;=2), "escarcha",AND(C4947&lt;=0, C4947-M4947&gt;2), "helada negra", AND(C4947&gt;0, M4947+2&gt;C4947), "rocío", TRUE, "sin riesgo")</f>
        <v>rocío</v>
      </c>
      <c r="O4947">
        <f t="shared" si="382"/>
        <v>0.76939105551369247</v>
      </c>
      <c r="P4947">
        <f t="shared" si="383"/>
        <v>11.093802825392176</v>
      </c>
      <c r="Q4947" s="10" t="str" cm="1">
        <f t="array" ref="Q4947">_xlfn.IFS(AND(D4947&lt;=0, D4947-P4947&lt;=2), "escarcha",AND(D4947&lt;=0, D4947-P4947&gt;2), "helada negra", AND(D4947&gt;0, P4947+2&gt;D4947), "rocío", TRUE, "sin riesgo")</f>
        <v>sin riesgo</v>
      </c>
    </row>
    <row r="4948" spans="1:17" x14ac:dyDescent="0.35">
      <c r="A4948" s="2">
        <v>45861</v>
      </c>
      <c r="B4948" s="3" t="s">
        <v>80</v>
      </c>
      <c r="C4948">
        <v>16.399999999999999</v>
      </c>
      <c r="D4948">
        <v>15.8</v>
      </c>
      <c r="E4948">
        <v>73.5</v>
      </c>
      <c r="F4948">
        <v>72</v>
      </c>
      <c r="G4948">
        <v>2</v>
      </c>
      <c r="H4948">
        <v>11.5</v>
      </c>
      <c r="I4948">
        <v>5</v>
      </c>
      <c r="J4948">
        <v>20.7</v>
      </c>
      <c r="K4948">
        <f t="shared" si="381"/>
        <v>0.59999999999999787</v>
      </c>
      <c r="L4948">
        <f t="shared" si="379"/>
        <v>0.80624565501330803</v>
      </c>
      <c r="M4948">
        <f t="shared" si="380"/>
        <v>11.650681136967959</v>
      </c>
      <c r="N4948" s="10" t="str" cm="1">
        <f t="array" ref="N4948">_xlfn.IFS(AND(C4948&lt;=0, C4948-M4948&lt;=2), "escarcha",AND(C4948&lt;=0, C4948-M4948&gt;2), "helada negra", AND(C4948&gt;0, M4948+2&gt;C4948), "rocío", TRUE, "sin riesgo")</f>
        <v>sin riesgo</v>
      </c>
      <c r="O4948">
        <f t="shared" si="382"/>
        <v>0.74735360572151999</v>
      </c>
      <c r="P4948">
        <f t="shared" si="383"/>
        <v>10.761975697993833</v>
      </c>
      <c r="Q4948" s="10" t="str" cm="1">
        <f t="array" ref="Q4948">_xlfn.IFS(AND(D4948&lt;=0, D4948-P4948&lt;=2), "escarcha",AND(D4948&lt;=0, D4948-P4948&gt;2), "helada negra", AND(D4948&gt;0, P4948+2&gt;D4948), "rocío", TRUE, "sin riesgo")</f>
        <v>sin riesgo</v>
      </c>
    </row>
    <row r="4949" spans="1:17" x14ac:dyDescent="0.35">
      <c r="A4949" s="2">
        <v>45861</v>
      </c>
      <c r="B4949" s="3" t="s">
        <v>81</v>
      </c>
      <c r="C4949">
        <v>17.3</v>
      </c>
      <c r="D4949">
        <v>16.100000000000001</v>
      </c>
      <c r="E4949">
        <v>69</v>
      </c>
      <c r="F4949">
        <v>70</v>
      </c>
      <c r="G4949">
        <v>14</v>
      </c>
      <c r="H4949">
        <v>16.7</v>
      </c>
      <c r="I4949">
        <v>23</v>
      </c>
      <c r="J4949">
        <v>25.8</v>
      </c>
      <c r="K4949">
        <f t="shared" si="381"/>
        <v>1.1999999999999993</v>
      </c>
      <c r="L4949">
        <f t="shared" si="379"/>
        <v>0.80014512248102787</v>
      </c>
      <c r="M4949">
        <f t="shared" si="380"/>
        <v>11.558332715703372</v>
      </c>
      <c r="N4949" s="10" t="str" cm="1">
        <f t="array" ref="N4949">_xlfn.IFS(AND(C4949&lt;=0, C4949-M4949&lt;=2), "escarcha",AND(C4949&lt;=0, C4949-M4949&gt;2), "helada negra", AND(C4949&gt;0, M4949+2&gt;C4949), "rocío", TRUE, "sin riesgo")</f>
        <v>sin riesgo</v>
      </c>
      <c r="O4949">
        <f t="shared" si="382"/>
        <v>0.73834126351669727</v>
      </c>
      <c r="P4949">
        <f t="shared" si="383"/>
        <v>10.626522599015249</v>
      </c>
      <c r="Q4949" s="10" t="str" cm="1">
        <f t="array" ref="Q4949">_xlfn.IFS(AND(D4949&lt;=0, D4949-P4949&lt;=2), "escarcha",AND(D4949&lt;=0, D4949-P4949&gt;2), "helada negra", AND(D4949&gt;0, P4949+2&gt;D4949), "rocío", TRUE, "sin riesgo")</f>
        <v>sin riesgo</v>
      </c>
    </row>
    <row r="4950" spans="1:17" x14ac:dyDescent="0.35">
      <c r="A4950" s="2">
        <v>45861</v>
      </c>
      <c r="B4950" s="3" t="s">
        <v>82</v>
      </c>
      <c r="C4950">
        <v>18.3</v>
      </c>
      <c r="D4950">
        <v>17.899999999999999</v>
      </c>
      <c r="E4950">
        <v>63.4</v>
      </c>
      <c r="F4950">
        <v>64</v>
      </c>
      <c r="G4950">
        <v>10</v>
      </c>
      <c r="H4950">
        <v>7.6</v>
      </c>
      <c r="I4950">
        <v>16</v>
      </c>
      <c r="J4950">
        <v>14.2</v>
      </c>
      <c r="K4950">
        <f t="shared" si="381"/>
        <v>0.40000000000000213</v>
      </c>
      <c r="L4950">
        <f t="shared" si="379"/>
        <v>0.7784618089210722</v>
      </c>
      <c r="M4950">
        <f t="shared" si="380"/>
        <v>11.230637172708082</v>
      </c>
      <c r="N4950" s="10" t="str" cm="1">
        <f t="array" ref="N4950">_xlfn.IFS(AND(C4950&lt;=0, C4950-M4950&lt;=2), "escarcha",AND(C4950&lt;=0, C4950-M4950&gt;2), "helada negra", AND(C4950&gt;0, M4950+2&gt;C4950), "rocío", TRUE, "sin riesgo")</f>
        <v>sin riesgo</v>
      </c>
      <c r="O4950">
        <f t="shared" si="382"/>
        <v>0.76275520594826474</v>
      </c>
      <c r="P4950">
        <f t="shared" si="383"/>
        <v>10.993792790806845</v>
      </c>
      <c r="Q4950" s="10" t="str" cm="1">
        <f t="array" ref="Q4950">_xlfn.IFS(AND(D4950&lt;=0, D4950-P4950&lt;=2), "escarcha",AND(D4950&lt;=0, D4950-P4950&gt;2), "helada negra", AND(D4950&gt;0, P4950+2&gt;D4950), "rocío", TRUE, "sin riesgo")</f>
        <v>sin riesgo</v>
      </c>
    </row>
    <row r="4951" spans="1:17" x14ac:dyDescent="0.35">
      <c r="A4951" s="2">
        <v>45861</v>
      </c>
      <c r="B4951" s="3" t="s">
        <v>83</v>
      </c>
      <c r="C4951">
        <v>19.2</v>
      </c>
      <c r="D4951">
        <v>18.7</v>
      </c>
      <c r="E4951">
        <v>54.4</v>
      </c>
      <c r="F4951">
        <v>61</v>
      </c>
      <c r="G4951">
        <v>14</v>
      </c>
      <c r="H4951">
        <v>5.7</v>
      </c>
      <c r="I4951">
        <v>22</v>
      </c>
      <c r="J4951">
        <v>11.3</v>
      </c>
      <c r="K4951">
        <f t="shared" si="381"/>
        <v>0.5</v>
      </c>
      <c r="L4951">
        <f t="shared" si="379"/>
        <v>0.68161495628137114</v>
      </c>
      <c r="M4951">
        <f t="shared" si="380"/>
        <v>9.7772492655497416</v>
      </c>
      <c r="N4951" s="10" t="str" cm="1">
        <f t="array" ref="N4951">_xlfn.IFS(AND(C4951&lt;=0, C4951-M4951&lt;=2), "escarcha",AND(C4951&lt;=0, C4951-M4951&gt;2), "helada negra", AND(C4951&gt;0, M4951+2&gt;C4951), "rocío", TRUE, "sin riesgo")</f>
        <v>sin riesgo</v>
      </c>
      <c r="O4951">
        <f t="shared" si="382"/>
        <v>0.76492084025444884</v>
      </c>
      <c r="P4951">
        <f t="shared" si="383"/>
        <v>11.026422785683225</v>
      </c>
      <c r="Q4951" s="10" t="str" cm="1">
        <f t="array" ref="Q4951">_xlfn.IFS(AND(D4951&lt;=0, D4951-P4951&lt;=2), "escarcha",AND(D4951&lt;=0, D4951-P4951&gt;2), "helada negra", AND(D4951&gt;0, P4951+2&gt;D4951), "rocío", TRUE, "sin riesgo")</f>
        <v>sin riesgo</v>
      </c>
    </row>
    <row r="4952" spans="1:17" x14ac:dyDescent="0.35">
      <c r="A4952" s="2">
        <v>45861</v>
      </c>
      <c r="B4952" s="3" t="s">
        <v>84</v>
      </c>
      <c r="C4952">
        <v>19.5</v>
      </c>
      <c r="D4952">
        <v>20.5</v>
      </c>
      <c r="E4952">
        <v>44.7</v>
      </c>
      <c r="F4952">
        <v>40</v>
      </c>
      <c r="G4952">
        <v>8</v>
      </c>
      <c r="H4952">
        <v>8.6</v>
      </c>
      <c r="I4952">
        <v>15</v>
      </c>
      <c r="J4952">
        <v>14.5</v>
      </c>
      <c r="K4952">
        <f t="shared" si="381"/>
        <v>1</v>
      </c>
      <c r="L4952">
        <f t="shared" si="379"/>
        <v>0.50388955010998771</v>
      </c>
      <c r="M4952">
        <f t="shared" si="380"/>
        <v>7.1528839567481528</v>
      </c>
      <c r="N4952" s="10" t="str" cm="1">
        <f t="array" ref="N4952">_xlfn.IFS(AND(C4952&lt;=0, C4952-M4952&lt;=2), "escarcha",AND(C4952&lt;=0, C4952-M4952&gt;2), "helada negra", AND(C4952&gt;0, M4952+2&gt;C4952), "rocío", TRUE, "sin riesgo")</f>
        <v>sin riesgo</v>
      </c>
      <c r="O4952">
        <f t="shared" si="382"/>
        <v>0.45470608075390928</v>
      </c>
      <c r="P4952">
        <f t="shared" si="383"/>
        <v>6.4362186451891805</v>
      </c>
      <c r="Q4952" s="10" t="str" cm="1">
        <f t="array" ref="Q4952">_xlfn.IFS(AND(D4952&lt;=0, D4952-P4952&lt;=2), "escarcha",AND(D4952&lt;=0, D4952-P4952&gt;2), "helada negra", AND(D4952&gt;0, P4952+2&gt;D4952), "rocío", TRUE, "sin riesgo")</f>
        <v>sin riesgo</v>
      </c>
    </row>
    <row r="4953" spans="1:17" x14ac:dyDescent="0.35">
      <c r="A4953" s="2">
        <v>45861</v>
      </c>
      <c r="B4953" s="3" t="s">
        <v>85</v>
      </c>
      <c r="C4953">
        <v>20.3</v>
      </c>
      <c r="D4953">
        <v>20.100000000000001</v>
      </c>
      <c r="E4953">
        <v>43.9</v>
      </c>
      <c r="F4953">
        <v>42</v>
      </c>
      <c r="G4953">
        <v>10</v>
      </c>
      <c r="H4953">
        <v>8.3000000000000007</v>
      </c>
      <c r="I4953">
        <v>23</v>
      </c>
      <c r="J4953">
        <v>16.2</v>
      </c>
      <c r="K4953">
        <f t="shared" si="381"/>
        <v>0.19999999999999929</v>
      </c>
      <c r="L4953">
        <f t="shared" si="379"/>
        <v>0.53539644669271558</v>
      </c>
      <c r="M4953">
        <f t="shared" si="380"/>
        <v>7.614146928470757</v>
      </c>
      <c r="N4953" s="10" t="str" cm="1">
        <f t="array" ref="N4953">_xlfn.IFS(AND(C4953&lt;=0, C4953-M4953&lt;=2), "escarcha",AND(C4953&lt;=0, C4953-M4953&gt;2), "helada negra", AND(C4953&gt;0, M4953+2&gt;C4953), "rocío", TRUE, "sin riesgo")</f>
        <v>sin riesgo</v>
      </c>
      <c r="O4953">
        <f t="shared" si="382"/>
        <v>0.47878847995051765</v>
      </c>
      <c r="P4953">
        <f t="shared" si="383"/>
        <v>6.786615925687471</v>
      </c>
      <c r="Q4953" s="10" t="str" cm="1">
        <f t="array" ref="Q4953">_xlfn.IFS(AND(D4953&lt;=0, D4953-P4953&lt;=2), "escarcha",AND(D4953&lt;=0, D4953-P4953&gt;2), "helada negra", AND(D4953&gt;0, P4953+2&gt;D4953), "rocío", TRUE, "sin riesgo")</f>
        <v>sin riesgo</v>
      </c>
    </row>
    <row r="4954" spans="1:17" x14ac:dyDescent="0.35">
      <c r="A4954" s="2">
        <v>45861</v>
      </c>
      <c r="B4954" s="3" t="s">
        <v>86</v>
      </c>
      <c r="C4954">
        <v>20.8</v>
      </c>
      <c r="D4954">
        <v>21</v>
      </c>
      <c r="E4954">
        <v>46.1</v>
      </c>
      <c r="F4954">
        <v>45</v>
      </c>
      <c r="G4954">
        <v>13</v>
      </c>
      <c r="H4954">
        <v>9.5</v>
      </c>
      <c r="I4954">
        <v>22</v>
      </c>
      <c r="J4954">
        <v>19</v>
      </c>
      <c r="K4954">
        <f t="shared" si="381"/>
        <v>0.19999999999999929</v>
      </c>
      <c r="L4954">
        <f t="shared" si="379"/>
        <v>0.6151212358156033</v>
      </c>
      <c r="M4954">
        <f t="shared" si="380"/>
        <v>8.7889553608933397</v>
      </c>
      <c r="N4954" s="10" t="str" cm="1">
        <f t="array" ref="N4954">_xlfn.IFS(AND(C4954&lt;=0, C4954-M4954&lt;=2), "escarcha",AND(C4954&lt;=0, C4954-M4954&gt;2), "helada negra", AND(C4954&gt;0, M4954+2&gt;C4954), "rocío", TRUE, "sin riesgo")</f>
        <v>sin riesgo</v>
      </c>
      <c r="O4954">
        <f t="shared" si="382"/>
        <v>0.60326854980555844</v>
      </c>
      <c r="P4954">
        <f t="shared" si="383"/>
        <v>8.6136001366105504</v>
      </c>
      <c r="Q4954" s="10" t="str" cm="1">
        <f t="array" ref="Q4954">_xlfn.IFS(AND(D4954&lt;=0, D4954-P4954&lt;=2), "escarcha",AND(D4954&lt;=0, D4954-P4954&gt;2), "helada negra", AND(D4954&gt;0, P4954+2&gt;D4954), "rocío", TRUE, "sin riesgo")</f>
        <v>sin riesgo</v>
      </c>
    </row>
    <row r="4955" spans="1:17" x14ac:dyDescent="0.35">
      <c r="A4955" s="2">
        <v>45861</v>
      </c>
      <c r="B4955" s="3" t="s">
        <v>87</v>
      </c>
      <c r="C4955">
        <v>21.2</v>
      </c>
      <c r="D4955">
        <v>20.8</v>
      </c>
      <c r="E4955">
        <v>44.9</v>
      </c>
      <c r="F4955">
        <v>46</v>
      </c>
      <c r="G4955">
        <v>15</v>
      </c>
      <c r="H4955">
        <v>11</v>
      </c>
      <c r="I4955">
        <v>20</v>
      </c>
      <c r="J4955">
        <v>19.399999999999999</v>
      </c>
      <c r="K4955">
        <f t="shared" si="381"/>
        <v>0.39999999999999858</v>
      </c>
      <c r="L4955">
        <f t="shared" si="379"/>
        <v>0.61332301293813707</v>
      </c>
      <c r="M4955">
        <f t="shared" si="380"/>
        <v>8.762335728444242</v>
      </c>
      <c r="N4955" s="10" t="str" cm="1">
        <f t="array" ref="N4955">_xlfn.IFS(AND(C4955&lt;=0, C4955-M4955&lt;=2), "escarcha",AND(C4955&lt;=0, C4955-M4955&gt;2), "helada negra", AND(C4955&gt;0, M4955+2&gt;C4955), "rocío", TRUE, "sin riesgo")</f>
        <v>sin riesgo</v>
      </c>
      <c r="O4955">
        <f t="shared" si="382"/>
        <v>0.61294968230209546</v>
      </c>
      <c r="P4955">
        <f t="shared" si="383"/>
        <v>8.7568099085460656</v>
      </c>
      <c r="Q4955" s="10" t="str" cm="1">
        <f t="array" ref="Q4955">_xlfn.IFS(AND(D4955&lt;=0, D4955-P4955&lt;=2), "escarcha",AND(D4955&lt;=0, D4955-P4955&gt;2), "helada negra", AND(D4955&gt;0, P4955+2&gt;D4955), "rocío", TRUE, "sin riesgo")</f>
        <v>sin riesgo</v>
      </c>
    </row>
    <row r="4956" spans="1:17" x14ac:dyDescent="0.35">
      <c r="A4956" s="2">
        <v>45861</v>
      </c>
      <c r="B4956" s="3" t="s">
        <v>88</v>
      </c>
      <c r="C4956">
        <v>20.7</v>
      </c>
      <c r="D4956">
        <v>21.6</v>
      </c>
      <c r="E4956">
        <v>45.5</v>
      </c>
      <c r="F4956">
        <v>43</v>
      </c>
      <c r="G4956">
        <v>19</v>
      </c>
      <c r="H4956">
        <v>10</v>
      </c>
      <c r="I4956">
        <v>25</v>
      </c>
      <c r="J4956">
        <v>20</v>
      </c>
      <c r="K4956">
        <f t="shared" si="381"/>
        <v>0.90000000000000213</v>
      </c>
      <c r="L4956">
        <f t="shared" si="379"/>
        <v>0.59586473039878229</v>
      </c>
      <c r="M4956">
        <f t="shared" si="380"/>
        <v>8.5041877807287722</v>
      </c>
      <c r="N4956" s="10" t="str" cm="1">
        <f t="array" ref="N4956">_xlfn.IFS(AND(C4956&lt;=0, C4956-M4956&lt;=2), "escarcha",AND(C4956&lt;=0, C4956-M4956&gt;2), "helada negra", AND(C4956&gt;0, M4956+2&gt;C4956), "rocío", TRUE, "sin riesgo")</f>
        <v>sin riesgo</v>
      </c>
      <c r="O4956">
        <f t="shared" si="382"/>
        <v>0.59458797081792603</v>
      </c>
      <c r="P4956">
        <f t="shared" si="383"/>
        <v>8.4853296667144171</v>
      </c>
      <c r="Q4956" s="10" t="str" cm="1">
        <f t="array" ref="Q4956">_xlfn.IFS(AND(D4956&lt;=0, D4956-P4956&lt;=2), "escarcha",AND(D4956&lt;=0, D4956-P4956&gt;2), "helada negra", AND(D4956&gt;0, P4956+2&gt;D4956), "rocío", TRUE, "sin riesgo")</f>
        <v>sin riesgo</v>
      </c>
    </row>
    <row r="4957" spans="1:17" x14ac:dyDescent="0.35">
      <c r="A4957" s="2">
        <v>45861</v>
      </c>
      <c r="B4957" s="3" t="s">
        <v>89</v>
      </c>
      <c r="C4957">
        <v>21.3</v>
      </c>
      <c r="D4957">
        <v>20.9</v>
      </c>
      <c r="E4957">
        <v>44.3</v>
      </c>
      <c r="F4957">
        <v>43</v>
      </c>
      <c r="G4957">
        <v>25</v>
      </c>
      <c r="H4957">
        <v>13.7</v>
      </c>
      <c r="I4957">
        <v>37</v>
      </c>
      <c r="J4957">
        <v>25.1</v>
      </c>
      <c r="K4957">
        <f t="shared" si="381"/>
        <v>0.40000000000000213</v>
      </c>
      <c r="L4957">
        <f t="shared" si="379"/>
        <v>0.60600250649766629</v>
      </c>
      <c r="M4957">
        <f t="shared" si="380"/>
        <v>8.6540261396374145</v>
      </c>
      <c r="N4957" s="10" t="str" cm="1">
        <f t="array" ref="N4957">_xlfn.IFS(AND(C4957&lt;=0, C4957-M4957&lt;=2), "escarcha",AND(C4957&lt;=0, C4957-M4957&gt;2), "helada negra", AND(C4957&gt;0, M4957+2&gt;C4957), "rocío", TRUE, "sin riesgo")</f>
        <v>sin riesgo</v>
      </c>
      <c r="O4957">
        <f t="shared" si="382"/>
        <v>0.55165961827105403</v>
      </c>
      <c r="P4957">
        <f t="shared" si="383"/>
        <v>7.8529069664702433</v>
      </c>
      <c r="Q4957" s="10" t="str" cm="1">
        <f t="array" ref="Q4957">_xlfn.IFS(AND(D4957&lt;=0, D4957-P4957&lt;=2), "escarcha",AND(D4957&lt;=0, D4957-P4957&gt;2), "helada negra", AND(D4957&gt;0, P4957+2&gt;D4957), "rocío", TRUE, "sin riesgo")</f>
        <v>sin riesgo</v>
      </c>
    </row>
    <row r="4958" spans="1:17" x14ac:dyDescent="0.35">
      <c r="A4958" s="2">
        <v>45861</v>
      </c>
      <c r="B4958" s="3" t="s">
        <v>90</v>
      </c>
      <c r="C4958">
        <v>22.7</v>
      </c>
      <c r="D4958">
        <v>21.9</v>
      </c>
      <c r="E4958">
        <v>35.4</v>
      </c>
      <c r="F4958">
        <v>39</v>
      </c>
      <c r="G4958">
        <v>20</v>
      </c>
      <c r="H4958">
        <v>9.6999999999999993</v>
      </c>
      <c r="I4958">
        <v>29</v>
      </c>
      <c r="J4958">
        <v>20</v>
      </c>
      <c r="K4958">
        <f t="shared" si="381"/>
        <v>0.80000000000000071</v>
      </c>
      <c r="L4958">
        <f t="shared" si="379"/>
        <v>0.4671015799633329</v>
      </c>
      <c r="M4958">
        <f t="shared" si="380"/>
        <v>6.6164494750544058</v>
      </c>
      <c r="N4958" s="10" t="str" cm="1">
        <f t="array" ref="N4958">_xlfn.IFS(AND(C4958&lt;=0, C4958-M4958&lt;=2), "escarcha",AND(C4958&lt;=0, C4958-M4958&gt;2), "helada negra", AND(C4958&gt;0, M4958+2&gt;C4958), "rocío", TRUE, "sin riesgo")</f>
        <v>sin riesgo</v>
      </c>
      <c r="O4958">
        <f t="shared" si="382"/>
        <v>0.51527792500152325</v>
      </c>
      <c r="P4958">
        <f t="shared" si="383"/>
        <v>7.3194144442221365</v>
      </c>
      <c r="Q4958" s="10" t="str" cm="1">
        <f t="array" ref="Q4958">_xlfn.IFS(AND(D4958&lt;=0, D4958-P4958&lt;=2), "escarcha",AND(D4958&lt;=0, D4958-P4958&gt;2), "helada negra", AND(D4958&gt;0, P4958+2&gt;D4958), "rocío", TRUE, "sin riesgo")</f>
        <v>sin riesgo</v>
      </c>
    </row>
    <row r="4959" spans="1:17" x14ac:dyDescent="0.35">
      <c r="A4959" s="2">
        <v>45861</v>
      </c>
      <c r="B4959" s="3" t="s">
        <v>91</v>
      </c>
      <c r="C4959">
        <v>23</v>
      </c>
      <c r="D4959">
        <v>22.5</v>
      </c>
      <c r="E4959">
        <v>37</v>
      </c>
      <c r="F4959">
        <v>38</v>
      </c>
      <c r="G4959">
        <v>16</v>
      </c>
      <c r="H4959">
        <v>12.4</v>
      </c>
      <c r="I4959">
        <v>25</v>
      </c>
      <c r="J4959">
        <v>25.7</v>
      </c>
      <c r="K4959">
        <f t="shared" si="381"/>
        <v>0.5</v>
      </c>
      <c r="L4959">
        <f t="shared" si="379"/>
        <v>0.52948475868139278</v>
      </c>
      <c r="M4959">
        <f t="shared" si="380"/>
        <v>7.5274698617390081</v>
      </c>
      <c r="N4959" s="10" t="str" cm="1">
        <f t="array" ref="N4959">_xlfn.IFS(AND(C4959&lt;=0, C4959-M4959&lt;=2), "escarcha",AND(C4959&lt;=0, C4959-M4959&gt;2), "helada negra", AND(C4959&gt;0, M4959+2&gt;C4959), "rocío", TRUE, "sin riesgo")</f>
        <v>sin riesgo</v>
      </c>
      <c r="O4959">
        <f t="shared" si="382"/>
        <v>0.52583504431146622</v>
      </c>
      <c r="P4959">
        <f t="shared" si="383"/>
        <v>7.4739877356959896</v>
      </c>
      <c r="Q4959" s="10" t="str" cm="1">
        <f t="array" ref="Q4959">_xlfn.IFS(AND(D4959&lt;=0, D4959-P4959&lt;=2), "escarcha",AND(D4959&lt;=0, D4959-P4959&gt;2), "helada negra", AND(D4959&gt;0, P4959+2&gt;D4959), "rocío", TRUE, "sin riesgo")</f>
        <v>sin riesgo</v>
      </c>
    </row>
    <row r="4960" spans="1:17" x14ac:dyDescent="0.35">
      <c r="A4960" s="2">
        <v>45861</v>
      </c>
      <c r="B4960" s="3" t="s">
        <v>92</v>
      </c>
      <c r="C4960">
        <v>21.4</v>
      </c>
      <c r="D4960">
        <v>21.3</v>
      </c>
      <c r="E4960">
        <v>46.6</v>
      </c>
      <c r="F4960">
        <v>46</v>
      </c>
      <c r="G4960">
        <v>21</v>
      </c>
      <c r="H4960">
        <v>11.8</v>
      </c>
      <c r="I4960">
        <v>27</v>
      </c>
      <c r="J4960">
        <v>20.9</v>
      </c>
      <c r="K4960">
        <f t="shared" si="381"/>
        <v>9.9999999999997868E-2</v>
      </c>
      <c r="L4960">
        <f t="shared" ref="L4960:L5023" si="384">(LN(E4960/100))+((17.625*C4960)/(243.04+C4960))</f>
        <v>0.66274634364751706</v>
      </c>
      <c r="M4960">
        <f t="shared" ref="M4960:M5023" si="385">(243.04*L4960)/(17.625-L4960)</f>
        <v>9.4960183135670313</v>
      </c>
      <c r="N4960" s="10" t="str" cm="1">
        <f t="array" ref="N4960">_xlfn.IFS(AND(C4960&lt;=0, C4960-M4960&lt;=2), "escarcha",AND(C4960&lt;=0, C4960-M4960&gt;2), "helada negra", AND(C4960&gt;0, M4960+2&gt;C4960), "rocío", TRUE, "sin riesgo")</f>
        <v>sin riesgo</v>
      </c>
      <c r="O4960">
        <f t="shared" si="382"/>
        <v>0.64365922593567149</v>
      </c>
      <c r="P4960">
        <f t="shared" si="383"/>
        <v>9.2121664804188672</v>
      </c>
      <c r="Q4960" s="10" t="str" cm="1">
        <f t="array" ref="Q4960">_xlfn.IFS(AND(D4960&lt;=0, D4960-P4960&lt;=2), "escarcha",AND(D4960&lt;=0, D4960-P4960&gt;2), "helada negra", AND(D4960&gt;0, P4960+2&gt;D4960), "rocío", TRUE, "sin riesgo")</f>
        <v>sin riesgo</v>
      </c>
    </row>
    <row r="4961" spans="1:17" x14ac:dyDescent="0.35">
      <c r="A4961" s="2">
        <v>45861</v>
      </c>
      <c r="B4961" s="3" t="s">
        <v>93</v>
      </c>
      <c r="C4961">
        <v>22.4</v>
      </c>
      <c r="D4961">
        <v>21.6</v>
      </c>
      <c r="E4961">
        <v>46.3</v>
      </c>
      <c r="F4961">
        <v>44</v>
      </c>
      <c r="G4961">
        <v>22</v>
      </c>
      <c r="H4961">
        <v>17.8</v>
      </c>
      <c r="I4961">
        <v>33</v>
      </c>
      <c r="J4961">
        <v>25.3</v>
      </c>
      <c r="K4961">
        <f t="shared" si="381"/>
        <v>0.79999999999999716</v>
      </c>
      <c r="L4961">
        <f t="shared" si="384"/>
        <v>0.71731354725599561</v>
      </c>
      <c r="M4961">
        <f t="shared" si="385"/>
        <v>10.311043146698736</v>
      </c>
      <c r="N4961" s="10" t="str" cm="1">
        <f t="array" ref="N4961">_xlfn.IFS(AND(C4961&lt;=0, C4961-M4961&lt;=2), "escarcha",AND(C4961&lt;=0, C4961-M4961&gt;2), "helada negra", AND(C4961&gt;0, M4961+2&gt;C4961), "rocío", TRUE, "sin riesgo")</f>
        <v>sin riesgo</v>
      </c>
      <c r="O4961">
        <f t="shared" si="382"/>
        <v>0.61757748904262477</v>
      </c>
      <c r="P4961">
        <f t="shared" si="383"/>
        <v>8.8253251096817955</v>
      </c>
      <c r="Q4961" s="10" t="str" cm="1">
        <f t="array" ref="Q4961">_xlfn.IFS(AND(D4961&lt;=0, D4961-P4961&lt;=2), "escarcha",AND(D4961&lt;=0, D4961-P4961&gt;2), "helada negra", AND(D4961&gt;0, P4961+2&gt;D4961), "rocío", TRUE, "sin riesgo")</f>
        <v>sin riesgo</v>
      </c>
    </row>
    <row r="4962" spans="1:17" x14ac:dyDescent="0.35">
      <c r="A4962" s="2">
        <v>45861</v>
      </c>
      <c r="B4962" s="3" t="s">
        <v>94</v>
      </c>
      <c r="C4962">
        <v>22.6</v>
      </c>
      <c r="D4962">
        <v>21.5</v>
      </c>
      <c r="E4962">
        <v>41.3</v>
      </c>
      <c r="F4962">
        <v>42</v>
      </c>
      <c r="G4962">
        <v>18</v>
      </c>
      <c r="H4962">
        <v>13.9</v>
      </c>
      <c r="I4962">
        <v>23</v>
      </c>
      <c r="J4962">
        <v>23.7</v>
      </c>
      <c r="K4962">
        <f t="shared" si="381"/>
        <v>1.1000000000000014</v>
      </c>
      <c r="L4962">
        <f t="shared" si="384"/>
        <v>0.6151841073835036</v>
      </c>
      <c r="M4962">
        <f t="shared" si="385"/>
        <v>8.789886169396274</v>
      </c>
      <c r="N4962" s="10" t="str" cm="1">
        <f t="array" ref="N4962">_xlfn.IFS(AND(C4962&lt;=0, C4962-M4962&lt;=2), "escarcha",AND(C4962&lt;=0, C4962-M4962&gt;2), "helada negra", AND(C4962&gt;0, M4962+2&gt;C4962), "rocío", TRUE, "sin riesgo")</f>
        <v>sin riesgo</v>
      </c>
      <c r="O4962">
        <f t="shared" si="382"/>
        <v>0.56493876094122852</v>
      </c>
      <c r="P4962">
        <f t="shared" si="383"/>
        <v>8.0481959903404992</v>
      </c>
      <c r="Q4962" s="10" t="str" cm="1">
        <f t="array" ref="Q4962">_xlfn.IFS(AND(D4962&lt;=0, D4962-P4962&lt;=2), "escarcha",AND(D4962&lt;=0, D4962-P4962&gt;2), "helada negra", AND(D4962&gt;0, P4962+2&gt;D4962), "rocío", TRUE, "sin riesgo")</f>
        <v>sin riesgo</v>
      </c>
    </row>
    <row r="4963" spans="1:17" x14ac:dyDescent="0.35">
      <c r="A4963" s="2">
        <v>45861</v>
      </c>
      <c r="B4963" s="3" t="s">
        <v>95</v>
      </c>
      <c r="C4963">
        <v>22.7</v>
      </c>
      <c r="D4963">
        <v>21.4</v>
      </c>
      <c r="E4963">
        <v>44</v>
      </c>
      <c r="F4963">
        <v>45</v>
      </c>
      <c r="G4963">
        <v>15</v>
      </c>
      <c r="H4963">
        <v>13.6</v>
      </c>
      <c r="I4963">
        <v>25</v>
      </c>
      <c r="J4963">
        <v>24.1</v>
      </c>
      <c r="K4963">
        <f t="shared" si="381"/>
        <v>1.3000000000000007</v>
      </c>
      <c r="L4963">
        <f t="shared" si="384"/>
        <v>0.68457939374186527</v>
      </c>
      <c r="M4963">
        <f t="shared" si="385"/>
        <v>9.8214902523470258</v>
      </c>
      <c r="N4963" s="10" t="str" cm="1">
        <f t="array" ref="N4963">_xlfn.IFS(AND(C4963&lt;=0, C4963-M4963&lt;=2), "escarcha",AND(C4963&lt;=0, C4963-M4963&gt;2), "helada negra", AND(C4963&gt;0, M4963+2&gt;C4963), "rocío", TRUE, "sin riesgo")</f>
        <v>sin riesgo</v>
      </c>
      <c r="O4963">
        <f t="shared" si="382"/>
        <v>0.62780829228623658</v>
      </c>
      <c r="P4963">
        <f t="shared" si="383"/>
        <v>8.9769257169701184</v>
      </c>
      <c r="Q4963" s="10" t="str" cm="1">
        <f t="array" ref="Q4963">_xlfn.IFS(AND(D4963&lt;=0, D4963-P4963&lt;=2), "escarcha",AND(D4963&lt;=0, D4963-P4963&gt;2), "helada negra", AND(D4963&gt;0, P4963+2&gt;D4963), "rocío", TRUE, "sin riesgo")</f>
        <v>sin riesgo</v>
      </c>
    </row>
    <row r="4964" spans="1:17" x14ac:dyDescent="0.35">
      <c r="A4964" s="2">
        <v>45861</v>
      </c>
      <c r="B4964" s="3" t="s">
        <v>96</v>
      </c>
      <c r="C4964">
        <v>22.6</v>
      </c>
      <c r="D4964">
        <v>22.4</v>
      </c>
      <c r="E4964">
        <v>41.6</v>
      </c>
      <c r="F4964">
        <v>38</v>
      </c>
      <c r="G4964">
        <v>19</v>
      </c>
      <c r="H4964">
        <v>11.7</v>
      </c>
      <c r="I4964">
        <v>25</v>
      </c>
      <c r="J4964">
        <v>18.5</v>
      </c>
      <c r="K4964">
        <f t="shared" si="381"/>
        <v>0.20000000000000284</v>
      </c>
      <c r="L4964">
        <f t="shared" si="384"/>
        <v>0.62242177468373427</v>
      </c>
      <c r="M4964">
        <f t="shared" si="385"/>
        <v>8.8970852605103037</v>
      </c>
      <c r="N4964" s="10" t="str" cm="1">
        <f t="array" ref="N4964">_xlfn.IFS(AND(C4964&lt;=0, C4964-M4964&lt;=2), "escarcha",AND(C4964&lt;=0, C4964-M4964&gt;2), "helada negra", AND(C4964&gt;0, M4964+2&gt;C4964), "rocío", TRUE, "sin riesgo")</f>
        <v>sin riesgo</v>
      </c>
      <c r="O4964">
        <f t="shared" si="382"/>
        <v>0.51975774589019308</v>
      </c>
      <c r="P4964">
        <f t="shared" si="383"/>
        <v>7.3849829592914222</v>
      </c>
      <c r="Q4964" s="10" t="str" cm="1">
        <f t="array" ref="Q4964">_xlfn.IFS(AND(D4964&lt;=0, D4964-P4964&lt;=2), "escarcha",AND(D4964&lt;=0, D4964-P4964&gt;2), "helada negra", AND(D4964&gt;0, P4964+2&gt;D4964), "rocío", TRUE, "sin riesgo")</f>
        <v>sin riesgo</v>
      </c>
    </row>
    <row r="4965" spans="1:17" x14ac:dyDescent="0.35">
      <c r="A4965" s="2">
        <v>45861</v>
      </c>
      <c r="B4965" s="3" t="s">
        <v>97</v>
      </c>
      <c r="C4965">
        <v>22.3</v>
      </c>
      <c r="D4965">
        <v>22</v>
      </c>
      <c r="E4965">
        <v>41.6</v>
      </c>
      <c r="F4965">
        <v>42</v>
      </c>
      <c r="G4965">
        <v>14</v>
      </c>
      <c r="H4965">
        <v>10.3</v>
      </c>
      <c r="I4965">
        <v>23</v>
      </c>
      <c r="J4965">
        <v>18.899999999999999</v>
      </c>
      <c r="K4965">
        <f t="shared" si="381"/>
        <v>0.30000000000000071</v>
      </c>
      <c r="L4965">
        <f t="shared" si="384"/>
        <v>0.60418987424663995</v>
      </c>
      <c r="M4965">
        <f t="shared" si="385"/>
        <v>8.6272219684022815</v>
      </c>
      <c r="N4965" s="10" t="str" cm="1">
        <f t="array" ref="N4965">_xlfn.IFS(AND(C4965&lt;=0, C4965-M4965&lt;=2), "escarcha",AND(C4965&lt;=0, C4965-M4965&gt;2), "helada negra", AND(C4965&gt;0, M4965+2&gt;C4965), "rocío", TRUE, "sin riesgo")</f>
        <v>sin riesgo</v>
      </c>
      <c r="O4965">
        <f t="shared" si="382"/>
        <v>0.59548615128109061</v>
      </c>
      <c r="P4965">
        <f t="shared" si="383"/>
        <v>8.4985957610436262</v>
      </c>
      <c r="Q4965" s="10" t="str" cm="1">
        <f t="array" ref="Q4965">_xlfn.IFS(AND(D4965&lt;=0, D4965-P4965&lt;=2), "escarcha",AND(D4965&lt;=0, D4965-P4965&gt;2), "helada negra", AND(D4965&gt;0, P4965+2&gt;D4965), "rocío", TRUE, "sin riesgo")</f>
        <v>sin riesgo</v>
      </c>
    </row>
    <row r="4966" spans="1:17" x14ac:dyDescent="0.35">
      <c r="A4966" s="2">
        <v>45861</v>
      </c>
      <c r="B4966" s="3" t="s">
        <v>98</v>
      </c>
      <c r="C4966">
        <v>21.9</v>
      </c>
      <c r="D4966">
        <v>20.3</v>
      </c>
      <c r="E4966">
        <v>43.6</v>
      </c>
      <c r="F4966">
        <v>46</v>
      </c>
      <c r="G4966">
        <v>14</v>
      </c>
      <c r="H4966">
        <v>13.8</v>
      </c>
      <c r="I4966">
        <v>25</v>
      </c>
      <c r="J4966">
        <v>22.7</v>
      </c>
      <c r="K4966">
        <f t="shared" si="381"/>
        <v>1.5999999999999979</v>
      </c>
      <c r="L4966">
        <f t="shared" si="384"/>
        <v>0.62677342922686552</v>
      </c>
      <c r="M4966">
        <f t="shared" si="385"/>
        <v>8.9615827630640226</v>
      </c>
      <c r="N4966" s="10" t="str" cm="1">
        <f t="array" ref="N4966">_xlfn.IFS(AND(C4966&lt;=0, C4966-M4966&lt;=2), "escarcha",AND(C4966&lt;=0, C4966-M4966&gt;2), "helada negra", AND(C4966&gt;0, M4966+2&gt;C4966), "rocío", TRUE, "sin riesgo")</f>
        <v>sin riesgo</v>
      </c>
      <c r="O4966">
        <f t="shared" si="382"/>
        <v>0.58212352310068494</v>
      </c>
      <c r="P4966">
        <f t="shared" si="383"/>
        <v>8.3013745506022936</v>
      </c>
      <c r="Q4966" s="10" t="str" cm="1">
        <f t="array" ref="Q4966">_xlfn.IFS(AND(D4966&lt;=0, D4966-P4966&lt;=2), "escarcha",AND(D4966&lt;=0, D4966-P4966&gt;2), "helada negra", AND(D4966&gt;0, P4966+2&gt;D4966), "rocío", TRUE, "sin riesgo")</f>
        <v>sin riesgo</v>
      </c>
    </row>
    <row r="4967" spans="1:17" x14ac:dyDescent="0.35">
      <c r="A4967" s="2">
        <v>45861</v>
      </c>
      <c r="B4967" s="3" t="s">
        <v>99</v>
      </c>
      <c r="C4967">
        <v>20.3</v>
      </c>
      <c r="D4967">
        <v>19.899999999999999</v>
      </c>
      <c r="E4967">
        <v>49</v>
      </c>
      <c r="F4967">
        <v>50</v>
      </c>
      <c r="G4967">
        <v>21</v>
      </c>
      <c r="H4967">
        <v>12.5</v>
      </c>
      <c r="I4967">
        <v>31</v>
      </c>
      <c r="J4967">
        <v>20.9</v>
      </c>
      <c r="K4967">
        <f t="shared" si="381"/>
        <v>0.40000000000000213</v>
      </c>
      <c r="L4967">
        <f t="shared" si="384"/>
        <v>0.64530242472221644</v>
      </c>
      <c r="M4967">
        <f t="shared" si="385"/>
        <v>9.2365780137825393</v>
      </c>
      <c r="N4967" s="10" t="str" cm="1">
        <f t="array" ref="N4967">_xlfn.IFS(AND(C4967&lt;=0, C4967-M4967&lt;=2), "escarcha",AND(C4967&lt;=0, C4967-M4967&gt;2), "helada negra", AND(C4967&gt;0, M4967+2&gt;C4967), "rocío", TRUE, "sin riesgo")</f>
        <v>sin riesgo</v>
      </c>
      <c r="O4967">
        <f t="shared" si="382"/>
        <v>0.64075979441533415</v>
      </c>
      <c r="P4967">
        <f t="shared" si="383"/>
        <v>9.1691037426270281</v>
      </c>
      <c r="Q4967" s="10" t="str" cm="1">
        <f t="array" ref="Q4967">_xlfn.IFS(AND(D4967&lt;=0, D4967-P4967&lt;=2), "escarcha",AND(D4967&lt;=0, D4967-P4967&gt;2), "helada negra", AND(D4967&gt;0, P4967+2&gt;D4967), "rocío", TRUE, "sin riesgo")</f>
        <v>sin riesgo</v>
      </c>
    </row>
    <row r="4968" spans="1:17" x14ac:dyDescent="0.35">
      <c r="A4968" s="2">
        <v>45861</v>
      </c>
      <c r="B4968" s="3" t="s">
        <v>100</v>
      </c>
      <c r="C4968">
        <v>19.600000000000001</v>
      </c>
      <c r="D4968">
        <v>18</v>
      </c>
      <c r="E4968">
        <v>52.8</v>
      </c>
      <c r="F4968">
        <v>56</v>
      </c>
      <c r="G4968">
        <v>19</v>
      </c>
      <c r="H4968">
        <v>18.399999999999999</v>
      </c>
      <c r="I4968">
        <v>28</v>
      </c>
      <c r="J4968">
        <v>27.4</v>
      </c>
      <c r="K4968">
        <f t="shared" si="381"/>
        <v>1.6000000000000014</v>
      </c>
      <c r="L4968">
        <f t="shared" si="384"/>
        <v>0.67663951218681129</v>
      </c>
      <c r="M4968">
        <f t="shared" si="385"/>
        <v>9.7030309899374405</v>
      </c>
      <c r="N4968" s="10" t="str" cm="1">
        <f t="array" ref="N4968">_xlfn.IFS(AND(C4968&lt;=0, C4968-M4968&lt;=2), "escarcha",AND(C4968&lt;=0, C4968-M4968&gt;2), "helada negra", AND(C4968&gt;0, M4968+2&gt;C4968), "rocío", TRUE, "sin riesgo")</f>
        <v>sin riesgo</v>
      </c>
      <c r="O4968">
        <f t="shared" si="382"/>
        <v>0.63551248850433673</v>
      </c>
      <c r="P4968">
        <f t="shared" si="383"/>
        <v>9.0912074364564859</v>
      </c>
      <c r="Q4968" s="10" t="str" cm="1">
        <f t="array" ref="Q4968">_xlfn.IFS(AND(D4968&lt;=0, D4968-P4968&lt;=2), "escarcha",AND(D4968&lt;=0, D4968-P4968&gt;2), "helada negra", AND(D4968&gt;0, P4968+2&gt;D4968), "rocío", TRUE, "sin riesgo")</f>
        <v>sin riesgo</v>
      </c>
    </row>
    <row r="4969" spans="1:17" x14ac:dyDescent="0.35">
      <c r="A4969" s="2">
        <v>45861</v>
      </c>
      <c r="B4969" s="3" t="s">
        <v>101</v>
      </c>
      <c r="C4969">
        <v>18.7</v>
      </c>
      <c r="D4969">
        <v>17</v>
      </c>
      <c r="E4969">
        <v>56.3</v>
      </c>
      <c r="F4969">
        <v>60</v>
      </c>
      <c r="G4969">
        <v>11</v>
      </c>
      <c r="H4969">
        <v>20</v>
      </c>
      <c r="I4969">
        <v>19</v>
      </c>
      <c r="J4969">
        <v>32.9</v>
      </c>
      <c r="K4969">
        <f t="shared" si="381"/>
        <v>1.6999999999999993</v>
      </c>
      <c r="L4969">
        <f t="shared" si="384"/>
        <v>0.68474151122678217</v>
      </c>
      <c r="M4969">
        <f t="shared" si="385"/>
        <v>9.8239101250342813</v>
      </c>
      <c r="N4969" s="10" t="str" cm="1">
        <f t="array" ref="N4969">_xlfn.IFS(AND(C4969&lt;=0, C4969-M4969&lt;=2), "escarcha",AND(C4969&lt;=0, C4969-M4969&gt;2), "helada negra", AND(C4969&gt;0, M4969+2&gt;C4969), "rocío", TRUE, "sin riesgo")</f>
        <v>sin riesgo</v>
      </c>
      <c r="O4969">
        <f t="shared" si="382"/>
        <v>0.64140095676008224</v>
      </c>
      <c r="P4969">
        <f t="shared" si="383"/>
        <v>9.1786251037890967</v>
      </c>
      <c r="Q4969" s="10" t="str" cm="1">
        <f t="array" ref="Q4969">_xlfn.IFS(AND(D4969&lt;=0, D4969-P4969&lt;=2), "escarcha",AND(D4969&lt;=0, D4969-P4969&gt;2), "helada negra", AND(D4969&gt;0, P4969+2&gt;D4969), "rocío", TRUE, "sin riesgo")</f>
        <v>sin riesgo</v>
      </c>
    </row>
    <row r="4970" spans="1:17" x14ac:dyDescent="0.35">
      <c r="A4970" s="2">
        <v>45861</v>
      </c>
      <c r="B4970" s="3" t="s">
        <v>102</v>
      </c>
      <c r="C4970">
        <v>17.5</v>
      </c>
      <c r="D4970">
        <v>16</v>
      </c>
      <c r="E4970">
        <v>60.2</v>
      </c>
      <c r="F4970">
        <v>63</v>
      </c>
      <c r="G4970">
        <v>11</v>
      </c>
      <c r="H4970">
        <v>16.3</v>
      </c>
      <c r="I4970">
        <v>16</v>
      </c>
      <c r="J4970">
        <v>26.4</v>
      </c>
      <c r="K4970">
        <f t="shared" si="381"/>
        <v>1.5</v>
      </c>
      <c r="L4970">
        <f t="shared" si="384"/>
        <v>0.67634150001824778</v>
      </c>
      <c r="M4970">
        <f t="shared" si="385"/>
        <v>9.6985869509738425</v>
      </c>
      <c r="N4970" s="10" t="str" cm="1">
        <f t="array" ref="N4970">_xlfn.IFS(AND(C4970&lt;=0, C4970-M4970&lt;=2), "escarcha",AND(C4970&lt;=0, C4970-M4970&gt;2), "helada negra", AND(C4970&gt;0, M4970+2&gt;C4970), "rocío", TRUE, "sin riesgo")</f>
        <v>sin riesgo</v>
      </c>
      <c r="O4970">
        <f t="shared" si="382"/>
        <v>0.62659950025520172</v>
      </c>
      <c r="P4970">
        <f t="shared" si="383"/>
        <v>8.9590042630370181</v>
      </c>
      <c r="Q4970" s="10" t="str" cm="1">
        <f t="array" ref="Q4970">_xlfn.IFS(AND(D4970&lt;=0, D4970-P4970&lt;=2), "escarcha",AND(D4970&lt;=0, D4970-P4970&gt;2), "helada negra", AND(D4970&gt;0, P4970+2&gt;D4970), "rocío", TRUE, "sin riesgo")</f>
        <v>sin riesgo</v>
      </c>
    </row>
    <row r="4971" spans="1:17" x14ac:dyDescent="0.35">
      <c r="A4971" s="2">
        <v>45861</v>
      </c>
      <c r="B4971" s="3" t="s">
        <v>103</v>
      </c>
      <c r="C4971">
        <v>15.7</v>
      </c>
      <c r="D4971">
        <v>14.7</v>
      </c>
      <c r="E4971">
        <v>66.3</v>
      </c>
      <c r="F4971">
        <v>68</v>
      </c>
      <c r="G4971">
        <v>4</v>
      </c>
      <c r="H4971">
        <v>21.8</v>
      </c>
      <c r="I4971">
        <v>10</v>
      </c>
      <c r="J4971">
        <v>32.5</v>
      </c>
      <c r="K4971">
        <f t="shared" si="381"/>
        <v>1</v>
      </c>
      <c r="L4971">
        <f t="shared" si="384"/>
        <v>0.65848133290891175</v>
      </c>
      <c r="M4971">
        <f t="shared" si="385"/>
        <v>9.4325362963585704</v>
      </c>
      <c r="N4971" s="10" t="str" cm="1">
        <f t="array" ref="N4971">_xlfn.IFS(AND(C4971&lt;=0, C4971-M4971&lt;=2), "escarcha",AND(C4971&lt;=0, C4971-M4971&gt;2), "helada negra", AND(C4971&gt;0, M4971+2&gt;C4971), "rocío", TRUE, "sin riesgo")</f>
        <v>sin riesgo</v>
      </c>
      <c r="O4971">
        <f t="shared" si="382"/>
        <v>0.61956565607014458</v>
      </c>
      <c r="P4971">
        <f t="shared" si="383"/>
        <v>8.8547715986470923</v>
      </c>
      <c r="Q4971" s="10" t="str" cm="1">
        <f t="array" ref="Q4971">_xlfn.IFS(AND(D4971&lt;=0, D4971-P4971&lt;=2), "escarcha",AND(D4971&lt;=0, D4971-P4971&gt;2), "helada negra", AND(D4971&gt;0, P4971+2&gt;D4971), "rocío", TRUE, "sin riesgo")</f>
        <v>sin riesgo</v>
      </c>
    </row>
    <row r="4972" spans="1:17" x14ac:dyDescent="0.35">
      <c r="A4972" s="2">
        <v>45861</v>
      </c>
      <c r="B4972" s="3" t="s">
        <v>104</v>
      </c>
      <c r="C4972">
        <v>14.2</v>
      </c>
      <c r="D4972">
        <v>13.5</v>
      </c>
      <c r="E4972">
        <v>71</v>
      </c>
      <c r="F4972">
        <v>72</v>
      </c>
      <c r="G4972">
        <v>7</v>
      </c>
      <c r="H4972">
        <v>17</v>
      </c>
      <c r="I4972">
        <v>11</v>
      </c>
      <c r="J4972">
        <v>26.2</v>
      </c>
      <c r="K4972">
        <f t="shared" si="381"/>
        <v>0.69999999999999929</v>
      </c>
      <c r="L4972">
        <f t="shared" si="384"/>
        <v>0.63043380860881393</v>
      </c>
      <c r="M4972">
        <f t="shared" si="385"/>
        <v>9.0158601942956338</v>
      </c>
      <c r="N4972" s="10" t="str" cm="1">
        <f t="array" ref="N4972">_xlfn.IFS(AND(C4972&lt;=0, C4972-M4972&lt;=2), "escarcha",AND(C4972&lt;=0, C4972-M4972&gt;2), "helada negra", AND(C4972&gt;0, M4972+2&gt;C4972), "rocío", TRUE, "sin riesgo")</f>
        <v>sin riesgo</v>
      </c>
      <c r="O4972">
        <f t="shared" si="382"/>
        <v>0.59898287463551059</v>
      </c>
      <c r="P4972">
        <f t="shared" si="383"/>
        <v>8.5502555753066645</v>
      </c>
      <c r="Q4972" s="10" t="str" cm="1">
        <f t="array" ref="Q4972">_xlfn.IFS(AND(D4972&lt;=0, D4972-P4972&lt;=2), "escarcha",AND(D4972&lt;=0, D4972-P4972&gt;2), "helada negra", AND(D4972&gt;0, P4972+2&gt;D4972), "rocío", TRUE, "sin riesgo")</f>
        <v>sin riesgo</v>
      </c>
    </row>
    <row r="4973" spans="1:17" x14ac:dyDescent="0.35">
      <c r="A4973" s="2">
        <v>45861</v>
      </c>
      <c r="B4973" s="3" t="s">
        <v>105</v>
      </c>
      <c r="C4973">
        <v>12.3</v>
      </c>
      <c r="D4973">
        <v>12.5</v>
      </c>
      <c r="E4973">
        <v>77.3</v>
      </c>
      <c r="F4973">
        <v>76</v>
      </c>
      <c r="G4973">
        <v>0</v>
      </c>
      <c r="H4973">
        <v>10.6</v>
      </c>
      <c r="I4973">
        <v>7</v>
      </c>
      <c r="J4973">
        <v>16</v>
      </c>
      <c r="K4973">
        <f t="shared" si="381"/>
        <v>0.19999999999999929</v>
      </c>
      <c r="L4973">
        <f t="shared" si="384"/>
        <v>0.5915388083771187</v>
      </c>
      <c r="M4973">
        <f t="shared" si="385"/>
        <v>8.4403040797533482</v>
      </c>
      <c r="N4973" s="10" t="str" cm="1">
        <f t="array" ref="N4973">_xlfn.IFS(AND(C4973&lt;=0, C4973-M4973&lt;=2), "escarcha",AND(C4973&lt;=0, C4973-M4973&gt;2), "helada negra", AND(C4973&gt;0, M4973+2&gt;C4973), "rocío", TRUE, "sin riesgo")</f>
        <v>sin riesgo</v>
      </c>
      <c r="O4973">
        <f t="shared" si="382"/>
        <v>0.58770802398595989</v>
      </c>
      <c r="P4973">
        <f t="shared" si="383"/>
        <v>8.3837594818848107</v>
      </c>
      <c r="Q4973" s="10" t="str" cm="1">
        <f t="array" ref="Q4973">_xlfn.IFS(AND(D4973&lt;=0, D4973-P4973&lt;=2), "escarcha",AND(D4973&lt;=0, D4973-P4973&gt;2), "helada negra", AND(D4973&gt;0, P4973+2&gt;D4973), "rocío", TRUE, "sin riesgo")</f>
        <v>sin riesgo</v>
      </c>
    </row>
    <row r="4974" spans="1:17" x14ac:dyDescent="0.35">
      <c r="A4974" s="2">
        <v>45861</v>
      </c>
      <c r="B4974" s="3" t="s">
        <v>106</v>
      </c>
      <c r="C4974">
        <v>12.6</v>
      </c>
      <c r="D4974">
        <v>12.4</v>
      </c>
      <c r="E4974">
        <v>76</v>
      </c>
      <c r="F4974">
        <v>76</v>
      </c>
      <c r="G4974">
        <v>10</v>
      </c>
      <c r="H4974">
        <v>17.3</v>
      </c>
      <c r="I4974">
        <v>14</v>
      </c>
      <c r="J4974">
        <v>25.6</v>
      </c>
      <c r="K4974">
        <f t="shared" si="381"/>
        <v>0.19999999999999929</v>
      </c>
      <c r="L4974">
        <f t="shared" si="384"/>
        <v>0.59426523534971831</v>
      </c>
      <c r="M4974">
        <f t="shared" si="385"/>
        <v>8.4805632167545131</v>
      </c>
      <c r="N4974" s="10" t="str" cm="1">
        <f t="array" ref="N4974">_xlfn.IFS(AND(C4974&lt;=0, C4974-M4974&lt;=2), "escarcha",AND(C4974&lt;=0, C4974-M4974&gt;2), "helada negra", AND(C4974&gt;0, M4974+2&gt;C4974), "rocío", TRUE, "sin riesgo")</f>
        <v>sin riesgo</v>
      </c>
      <c r="O4974">
        <f t="shared" si="382"/>
        <v>0.58114567857008437</v>
      </c>
      <c r="P4974">
        <f t="shared" si="383"/>
        <v>8.2869545265993363</v>
      </c>
      <c r="Q4974" s="10" t="str" cm="1">
        <f t="array" ref="Q4974">_xlfn.IFS(AND(D4974&lt;=0, D4974-P4974&lt;=2), "escarcha",AND(D4974&lt;=0, D4974-P4974&gt;2), "helada negra", AND(D4974&gt;0, P4974+2&gt;D4974), "rocío", TRUE, "sin riesgo")</f>
        <v>sin riesgo</v>
      </c>
    </row>
    <row r="4975" spans="1:17" x14ac:dyDescent="0.35">
      <c r="A4975" s="2">
        <v>45861</v>
      </c>
      <c r="B4975" s="3" t="s">
        <v>107</v>
      </c>
      <c r="C4975">
        <v>12.2</v>
      </c>
      <c r="D4975">
        <v>11</v>
      </c>
      <c r="E4975">
        <v>76.2</v>
      </c>
      <c r="F4975">
        <v>80</v>
      </c>
      <c r="G4975">
        <v>13</v>
      </c>
      <c r="H4975">
        <v>3.5</v>
      </c>
      <c r="I4975">
        <v>15</v>
      </c>
      <c r="J4975">
        <v>7.3</v>
      </c>
      <c r="K4975">
        <f t="shared" si="381"/>
        <v>1.1999999999999993</v>
      </c>
      <c r="L4975">
        <f t="shared" si="384"/>
        <v>0.57063368385072455</v>
      </c>
      <c r="M4975">
        <f t="shared" si="385"/>
        <v>8.1320412586513715</v>
      </c>
      <c r="N4975" s="10" t="str" cm="1">
        <f t="array" ref="N4975">_xlfn.IFS(AND(C4975&lt;=0, C4975-M4975&lt;=2), "escarcha",AND(C4975&lt;=0, C4975-M4975&gt;2), "helada negra", AND(C4975&gt;0, M4975+2&gt;C4975), "rocío", TRUE, "sin riesgo")</f>
        <v>sin riesgo</v>
      </c>
      <c r="O4975">
        <f t="shared" si="382"/>
        <v>0.5400236664467728</v>
      </c>
      <c r="P4975">
        <f t="shared" si="383"/>
        <v>7.6820329938336904</v>
      </c>
      <c r="Q4975" s="10" t="str" cm="1">
        <f t="array" ref="Q4975">_xlfn.IFS(AND(D4975&lt;=0, D4975-P4975&lt;=2), "escarcha",AND(D4975&lt;=0, D4975-P4975&gt;2), "helada negra", AND(D4975&gt;0, P4975+2&gt;D4975), "rocío", TRUE, "sin riesgo")</f>
        <v>sin riesgo</v>
      </c>
    </row>
    <row r="4976" spans="1:17" x14ac:dyDescent="0.35">
      <c r="A4976" s="2">
        <v>45861</v>
      </c>
      <c r="B4976" s="3" t="s">
        <v>108</v>
      </c>
      <c r="C4976">
        <v>12.3</v>
      </c>
      <c r="D4976">
        <v>11.1</v>
      </c>
      <c r="E4976">
        <v>75.3</v>
      </c>
      <c r="F4976">
        <v>79</v>
      </c>
      <c r="G4976">
        <v>10</v>
      </c>
      <c r="H4976">
        <v>6.8</v>
      </c>
      <c r="I4976">
        <v>16</v>
      </c>
      <c r="J4976">
        <v>11.7</v>
      </c>
      <c r="K4976">
        <f t="shared" si="381"/>
        <v>1.2000000000000011</v>
      </c>
      <c r="L4976">
        <f t="shared" si="384"/>
        <v>0.56532498758959027</v>
      </c>
      <c r="M4976">
        <f t="shared" si="385"/>
        <v>8.0538805624270129</v>
      </c>
      <c r="N4976" s="10" t="str" cm="1">
        <f t="array" ref="N4976">_xlfn.IFS(AND(C4976&lt;=0, C4976-M4976&lt;=2), "escarcha",AND(C4976&lt;=0, C4976-M4976&gt;2), "helada negra", AND(C4976&gt;0, M4976+2&gt;C4976), "rocío", TRUE, "sin riesgo")</f>
        <v>sin riesgo</v>
      </c>
      <c r="O4976">
        <f t="shared" si="382"/>
        <v>0.53407974407395653</v>
      </c>
      <c r="P4976">
        <f t="shared" si="383"/>
        <v>7.5948362672119467</v>
      </c>
      <c r="Q4976" s="10" t="str" cm="1">
        <f t="array" ref="Q4976">_xlfn.IFS(AND(D4976&lt;=0, D4976-P4976&lt;=2), "escarcha",AND(D4976&lt;=0, D4976-P4976&gt;2), "helada negra", AND(D4976&gt;0, P4976+2&gt;D4976), "rocío", TRUE, "sin riesgo")</f>
        <v>sin riesgo</v>
      </c>
    </row>
    <row r="4977" spans="1:17" x14ac:dyDescent="0.35">
      <c r="A4977" s="2">
        <v>45862</v>
      </c>
      <c r="B4977" s="3" t="s">
        <v>61</v>
      </c>
      <c r="C4977">
        <v>11.6</v>
      </c>
      <c r="D4977">
        <v>11</v>
      </c>
      <c r="E4977">
        <v>77.8</v>
      </c>
      <c r="F4977">
        <v>79</v>
      </c>
      <c r="G4977">
        <v>11</v>
      </c>
      <c r="H4977">
        <v>4</v>
      </c>
      <c r="I4977">
        <v>17</v>
      </c>
      <c r="J4977">
        <v>9.3000000000000007</v>
      </c>
      <c r="K4977">
        <f t="shared" si="381"/>
        <v>0.59999999999999964</v>
      </c>
      <c r="L4977">
        <f t="shared" si="384"/>
        <v>0.55186945443282387</v>
      </c>
      <c r="M4977">
        <f t="shared" si="385"/>
        <v>7.855990548855595</v>
      </c>
      <c r="N4977" s="10" t="str" cm="1">
        <f t="array" ref="N4977">_xlfn.IFS(AND(C4977&lt;=0, C4977-M4977&lt;=2), "escarcha",AND(C4977&lt;=0, C4977-M4977&gt;2), "helada negra", AND(C4977&gt;0, M4977+2&gt;C4977), "rocío", TRUE, "sin riesgo")</f>
        <v>sin riesgo</v>
      </c>
      <c r="O4977">
        <f t="shared" si="382"/>
        <v>0.52744488423991265</v>
      </c>
      <c r="P4977">
        <f t="shared" si="383"/>
        <v>7.4975751677797451</v>
      </c>
      <c r="Q4977" s="10" t="str" cm="1">
        <f t="array" ref="Q4977">_xlfn.IFS(AND(D4977&lt;=0, D4977-P4977&lt;=2), "escarcha",AND(D4977&lt;=0, D4977-P4977&gt;2), "helada negra", AND(D4977&gt;0, P4977+2&gt;D4977), "rocío", TRUE, "sin riesgo")</f>
        <v>sin riesgo</v>
      </c>
    </row>
    <row r="4978" spans="1:17" x14ac:dyDescent="0.35">
      <c r="A4978" s="2">
        <v>45862</v>
      </c>
      <c r="B4978" s="3" t="s">
        <v>62</v>
      </c>
      <c r="C4978">
        <v>11.8</v>
      </c>
      <c r="D4978">
        <v>10.3</v>
      </c>
      <c r="E4978">
        <v>76.599999999999994</v>
      </c>
      <c r="F4978">
        <v>82</v>
      </c>
      <c r="G4978">
        <v>6</v>
      </c>
      <c r="H4978">
        <v>4.4000000000000004</v>
      </c>
      <c r="I4978">
        <v>10</v>
      </c>
      <c r="J4978">
        <v>7.8</v>
      </c>
      <c r="K4978">
        <f t="shared" si="381"/>
        <v>1.5</v>
      </c>
      <c r="L4978">
        <f t="shared" si="384"/>
        <v>0.54952718898479236</v>
      </c>
      <c r="M4978">
        <f t="shared" si="385"/>
        <v>7.821574810198384</v>
      </c>
      <c r="N4978" s="10" t="str" cm="1">
        <f t="array" ref="N4978">_xlfn.IFS(AND(C4978&lt;=0, C4978-M4978&lt;=2), "escarcha",AND(C4978&lt;=0, C4978-M4978&gt;2), "helada negra", AND(C4978&gt;0, M4978+2&gt;C4978), "rocío", TRUE, "sin riesgo")</f>
        <v>sin riesgo</v>
      </c>
      <c r="O4978">
        <f t="shared" si="382"/>
        <v>0.5181255987357023</v>
      </c>
      <c r="P4978">
        <f t="shared" si="383"/>
        <v>7.3610902005230399</v>
      </c>
      <c r="Q4978" s="10" t="str" cm="1">
        <f t="array" ref="Q4978">_xlfn.IFS(AND(D4978&lt;=0, D4978-P4978&lt;=2), "escarcha",AND(D4978&lt;=0, D4978-P4978&gt;2), "helada negra", AND(D4978&gt;0, P4978+2&gt;D4978), "rocío", TRUE, "sin riesgo")</f>
        <v>sin riesgo</v>
      </c>
    </row>
    <row r="4979" spans="1:17" x14ac:dyDescent="0.35">
      <c r="A4979" s="2">
        <v>45862</v>
      </c>
      <c r="B4979" s="3" t="s">
        <v>63</v>
      </c>
      <c r="C4979">
        <v>8.8000000000000007</v>
      </c>
      <c r="D4979">
        <v>10.8</v>
      </c>
      <c r="E4979">
        <v>83.3</v>
      </c>
      <c r="F4979">
        <v>80</v>
      </c>
      <c r="G4979">
        <v>0</v>
      </c>
      <c r="H4979">
        <v>10.1</v>
      </c>
      <c r="I4979">
        <v>0</v>
      </c>
      <c r="J4979">
        <v>18</v>
      </c>
      <c r="K4979">
        <f t="shared" si="381"/>
        <v>2</v>
      </c>
      <c r="L4979">
        <f t="shared" si="384"/>
        <v>0.43314558046551888</v>
      </c>
      <c r="M4979">
        <f t="shared" si="385"/>
        <v>6.1233476800922242</v>
      </c>
      <c r="N4979" s="10" t="str" cm="1">
        <f t="array" ref="N4979">_xlfn.IFS(AND(C4979&lt;=0, C4979-M4979&lt;=2), "escarcha",AND(C4979&lt;=0, C4979-M4979&gt;2), "helada negra", AND(C4979&gt;0, M4979+2&gt;C4979), "rocío", TRUE, "sin riesgo")</f>
        <v>sin riesgo</v>
      </c>
      <c r="O4979">
        <f t="shared" si="382"/>
        <v>0.52673826400252532</v>
      </c>
      <c r="P4979">
        <f t="shared" si="383"/>
        <v>7.4872211959214949</v>
      </c>
      <c r="Q4979" s="10" t="str" cm="1">
        <f t="array" ref="Q4979">_xlfn.IFS(AND(D4979&lt;=0, D4979-P4979&lt;=2), "escarcha",AND(D4979&lt;=0, D4979-P4979&gt;2), "helada negra", AND(D4979&gt;0, P4979+2&gt;D4979), "rocío", TRUE, "sin riesgo")</f>
        <v>sin riesgo</v>
      </c>
    </row>
    <row r="4980" spans="1:17" x14ac:dyDescent="0.35">
      <c r="A4980" s="2">
        <v>45862</v>
      </c>
      <c r="B4980" s="3" t="s">
        <v>64</v>
      </c>
      <c r="C4980">
        <v>8.5</v>
      </c>
      <c r="D4980">
        <v>10.8</v>
      </c>
      <c r="E4980">
        <v>85.2</v>
      </c>
      <c r="F4980">
        <v>80</v>
      </c>
      <c r="G4980">
        <v>0</v>
      </c>
      <c r="H4980">
        <v>13.1</v>
      </c>
      <c r="I4980">
        <v>3</v>
      </c>
      <c r="J4980">
        <v>22.2</v>
      </c>
      <c r="K4980">
        <f t="shared" si="381"/>
        <v>2.3000000000000007</v>
      </c>
      <c r="L4980">
        <f t="shared" si="384"/>
        <v>0.43541246753390839</v>
      </c>
      <c r="M4980">
        <f t="shared" si="385"/>
        <v>6.1562062445985477</v>
      </c>
      <c r="N4980" s="10" t="str" cm="1">
        <f t="array" ref="N4980">_xlfn.IFS(AND(C4980&lt;=0, C4980-M4980&lt;=2), "escarcha",AND(C4980&lt;=0, C4980-M4980&gt;2), "helada negra", AND(C4980&gt;0, M4980+2&gt;C4980), "rocío", TRUE, "sin riesgo")</f>
        <v>sin riesgo</v>
      </c>
      <c r="O4980">
        <f t="shared" si="382"/>
        <v>0.52673826400252532</v>
      </c>
      <c r="P4980">
        <f t="shared" si="383"/>
        <v>7.4872211959214949</v>
      </c>
      <c r="Q4980" s="10" t="str" cm="1">
        <f t="array" ref="Q4980">_xlfn.IFS(AND(D4980&lt;=0, D4980-P4980&lt;=2), "escarcha",AND(D4980&lt;=0, D4980-P4980&gt;2), "helada negra", AND(D4980&gt;0, P4980+2&gt;D4980), "rocío", TRUE, "sin riesgo")</f>
        <v>sin riesgo</v>
      </c>
    </row>
    <row r="4981" spans="1:17" x14ac:dyDescent="0.35">
      <c r="A4981" s="2">
        <v>45862</v>
      </c>
      <c r="B4981" s="3" t="s">
        <v>65</v>
      </c>
      <c r="C4981">
        <v>9.1999999999999993</v>
      </c>
      <c r="D4981">
        <v>10.1</v>
      </c>
      <c r="E4981">
        <v>84.3</v>
      </c>
      <c r="F4981">
        <v>82</v>
      </c>
      <c r="G4981">
        <v>0</v>
      </c>
      <c r="H4981">
        <v>8.3000000000000007</v>
      </c>
      <c r="I4981">
        <v>0</v>
      </c>
      <c r="J4981">
        <v>16.2</v>
      </c>
      <c r="K4981">
        <f t="shared" si="381"/>
        <v>0.90000000000000036</v>
      </c>
      <c r="L4981">
        <f t="shared" si="384"/>
        <v>0.47205183125568406</v>
      </c>
      <c r="M4981">
        <f t="shared" si="385"/>
        <v>6.6884990230096451</v>
      </c>
      <c r="N4981" s="10" t="str" cm="1">
        <f t="array" ref="N4981">_xlfn.IFS(AND(C4981&lt;=0, C4981-M4981&lt;=2), "escarcha",AND(C4981&lt;=0, C4981-M4981&gt;2), "helada negra", AND(C4981&gt;0, M4981+2&gt;C4981), "rocío", TRUE, "sin riesgo")</f>
        <v>sin riesgo</v>
      </c>
      <c r="O4981">
        <f t="shared" si="382"/>
        <v>0.50476664838211094</v>
      </c>
      <c r="P4981">
        <f t="shared" si="383"/>
        <v>7.1657017578673914</v>
      </c>
      <c r="Q4981" s="10" t="str" cm="1">
        <f t="array" ref="Q4981">_xlfn.IFS(AND(D4981&lt;=0, D4981-P4981&lt;=2), "escarcha",AND(D4981&lt;=0, D4981-P4981&gt;2), "helada negra", AND(D4981&gt;0, P4981+2&gt;D4981), "rocío", TRUE, "sin riesgo")</f>
        <v>sin riesgo</v>
      </c>
    </row>
    <row r="4982" spans="1:17" x14ac:dyDescent="0.35">
      <c r="A4982" s="2">
        <v>45862</v>
      </c>
      <c r="B4982" s="3" t="s">
        <v>66</v>
      </c>
      <c r="C4982">
        <v>7.1</v>
      </c>
      <c r="D4982">
        <v>9.3000000000000007</v>
      </c>
      <c r="E4982">
        <v>88</v>
      </c>
      <c r="F4982">
        <v>84</v>
      </c>
      <c r="G4982">
        <v>0</v>
      </c>
      <c r="H4982">
        <v>6.9</v>
      </c>
      <c r="I4982">
        <v>0</v>
      </c>
      <c r="J4982">
        <v>14.2</v>
      </c>
      <c r="K4982">
        <f t="shared" si="381"/>
        <v>2.2000000000000011</v>
      </c>
      <c r="L4982">
        <f t="shared" si="384"/>
        <v>0.37243647737473967</v>
      </c>
      <c r="M4982">
        <f t="shared" si="385"/>
        <v>5.24658039035483</v>
      </c>
      <c r="N4982" s="10" t="str" cm="1">
        <f t="array" ref="N4982">_xlfn.IFS(AND(C4982&lt;=0, C4982-M4982&lt;=2), "escarcha",AND(C4982&lt;=0, C4982-M4982&gt;2), "helada negra", AND(C4982&gt;0, M4982+2&gt;C4982), "rocío", TRUE, "sin riesgo")</f>
        <v>rocío</v>
      </c>
      <c r="O4982">
        <f t="shared" si="382"/>
        <v>0.47521663742524689</v>
      </c>
      <c r="P4982">
        <f t="shared" si="383"/>
        <v>6.7345837039478571</v>
      </c>
      <c r="Q4982" s="10" t="str" cm="1">
        <f t="array" ref="Q4982">_xlfn.IFS(AND(D4982&lt;=0, D4982-P4982&lt;=2), "escarcha",AND(D4982&lt;=0, D4982-P4982&gt;2), "helada negra", AND(D4982&gt;0, P4982+2&gt;D4982), "rocío", TRUE, "sin riesgo")</f>
        <v>sin riesgo</v>
      </c>
    </row>
    <row r="4983" spans="1:17" x14ac:dyDescent="0.35">
      <c r="A4983" s="2">
        <v>45862</v>
      </c>
      <c r="B4983" s="3" t="s">
        <v>67</v>
      </c>
      <c r="C4983">
        <v>6.5</v>
      </c>
      <c r="D4983">
        <v>9.5</v>
      </c>
      <c r="E4983">
        <v>90.4</v>
      </c>
      <c r="F4983">
        <v>82</v>
      </c>
      <c r="G4983">
        <v>0</v>
      </c>
      <c r="H4983">
        <v>8.9</v>
      </c>
      <c r="I4983">
        <v>0</v>
      </c>
      <c r="J4983">
        <v>16.399999999999999</v>
      </c>
      <c r="K4983">
        <f t="shared" si="381"/>
        <v>3</v>
      </c>
      <c r="L4983">
        <f t="shared" si="384"/>
        <v>0.35816881572117198</v>
      </c>
      <c r="M4983">
        <f t="shared" si="385"/>
        <v>5.0414200523446748</v>
      </c>
      <c r="N4983" s="10" t="str" cm="1">
        <f t="array" ref="N4983">_xlfn.IFS(AND(C4983&lt;=0, C4983-M4983&lt;=2), "escarcha",AND(C4983&lt;=0, C4983-M4983&gt;2), "helada negra", AND(C4983&gt;0, M4983+2&gt;C4983), "rocío", TRUE, "sin riesgo")</f>
        <v>rocío</v>
      </c>
      <c r="O4983">
        <f t="shared" si="382"/>
        <v>0.46456284127141001</v>
      </c>
      <c r="P4983">
        <f t="shared" si="383"/>
        <v>6.5795149563059692</v>
      </c>
      <c r="Q4983" s="10" t="str" cm="1">
        <f t="array" ref="Q4983">_xlfn.IFS(AND(D4983&lt;=0, D4983-P4983&lt;=2), "escarcha",AND(D4983&lt;=0, D4983-P4983&gt;2), "helada negra", AND(D4983&gt;0, P4983+2&gt;D4983), "rocío", TRUE, "sin riesgo")</f>
        <v>sin riesgo</v>
      </c>
    </row>
    <row r="4984" spans="1:17" x14ac:dyDescent="0.35">
      <c r="A4984" s="2">
        <v>45862</v>
      </c>
      <c r="B4984" s="3" t="s">
        <v>68</v>
      </c>
      <c r="C4984">
        <v>9.6</v>
      </c>
      <c r="D4984">
        <v>9.6999999999999993</v>
      </c>
      <c r="E4984">
        <v>81</v>
      </c>
      <c r="F4984">
        <v>78</v>
      </c>
      <c r="G4984">
        <v>4</v>
      </c>
      <c r="H4984">
        <v>17.100000000000001</v>
      </c>
      <c r="I4984">
        <v>7</v>
      </c>
      <c r="J4984">
        <v>21.6</v>
      </c>
      <c r="K4984">
        <f t="shared" si="381"/>
        <v>9.9999999999999645E-2</v>
      </c>
      <c r="L4984">
        <f t="shared" si="384"/>
        <v>0.45900664442848926</v>
      </c>
      <c r="M4984">
        <f t="shared" si="385"/>
        <v>6.4987194478723449</v>
      </c>
      <c r="N4984" s="10" t="str" cm="1">
        <f t="array" ref="N4984">_xlfn.IFS(AND(C4984&lt;=0, C4984-M4984&lt;=2), "escarcha",AND(C4984&lt;=0, C4984-M4984&gt;2), "helada negra", AND(C4984&gt;0, M4984+2&gt;C4984), "rocío", TRUE, "sin riesgo")</f>
        <v>sin riesgo</v>
      </c>
      <c r="O4984">
        <f t="shared" si="382"/>
        <v>0.42797489930718208</v>
      </c>
      <c r="P4984">
        <f t="shared" si="383"/>
        <v>6.0484309884171221</v>
      </c>
      <c r="Q4984" s="10" t="str" cm="1">
        <f t="array" ref="Q4984">_xlfn.IFS(AND(D4984&lt;=0, D4984-P4984&lt;=2), "escarcha",AND(D4984&lt;=0, D4984-P4984&gt;2), "helada negra", AND(D4984&gt;0, P4984+2&gt;D4984), "rocío", TRUE, "sin riesgo")</f>
        <v>sin riesgo</v>
      </c>
    </row>
    <row r="4985" spans="1:17" x14ac:dyDescent="0.35">
      <c r="A4985" s="2">
        <v>45862</v>
      </c>
      <c r="B4985" s="3" t="s">
        <v>69</v>
      </c>
      <c r="C4985">
        <v>9.3000000000000007</v>
      </c>
      <c r="D4985">
        <v>9.9</v>
      </c>
      <c r="E4985">
        <v>81.5</v>
      </c>
      <c r="F4985">
        <v>76</v>
      </c>
      <c r="G4985">
        <v>3</v>
      </c>
      <c r="H4985">
        <v>24.6</v>
      </c>
      <c r="I4985">
        <v>9</v>
      </c>
      <c r="J4985">
        <v>34.700000000000003</v>
      </c>
      <c r="K4985">
        <f t="shared" si="381"/>
        <v>0.59999999999999964</v>
      </c>
      <c r="L4985">
        <f t="shared" si="384"/>
        <v>0.44500285882875024</v>
      </c>
      <c r="M4985">
        <f t="shared" si="385"/>
        <v>6.2953150644334785</v>
      </c>
      <c r="N4985" s="10" t="str" cm="1">
        <f t="array" ref="N4985">_xlfn.IFS(AND(C4985&lt;=0, C4985-M4985&lt;=2), "escarcha",AND(C4985&lt;=0, C4985-M4985&gt;2), "helada negra", AND(C4985&gt;0, M4985+2&gt;C4985), "rocío", TRUE, "sin riesgo")</f>
        <v>sin riesgo</v>
      </c>
      <c r="O4985">
        <f t="shared" si="382"/>
        <v>0.41540066517038332</v>
      </c>
      <c r="P4985">
        <f t="shared" si="383"/>
        <v>5.8664339418224758</v>
      </c>
      <c r="Q4985" s="10" t="str" cm="1">
        <f t="array" ref="Q4985">_xlfn.IFS(AND(D4985&lt;=0, D4985-P4985&lt;=2), "escarcha",AND(D4985&lt;=0, D4985-P4985&gt;2), "helada negra", AND(D4985&gt;0, P4985+2&gt;D4985), "rocío", TRUE, "sin riesgo")</f>
        <v>sin riesgo</v>
      </c>
    </row>
    <row r="4986" spans="1:17" x14ac:dyDescent="0.35">
      <c r="A4986" s="2">
        <v>45862</v>
      </c>
      <c r="B4986" s="3" t="s">
        <v>70</v>
      </c>
      <c r="C4986">
        <v>9.1999999999999993</v>
      </c>
      <c r="D4986">
        <v>9.5</v>
      </c>
      <c r="E4986">
        <v>81.099999999999994</v>
      </c>
      <c r="F4986">
        <v>78</v>
      </c>
      <c r="G4986">
        <v>0</v>
      </c>
      <c r="H4986">
        <v>23.3</v>
      </c>
      <c r="I4986">
        <v>3</v>
      </c>
      <c r="J4986">
        <v>33.299999999999997</v>
      </c>
      <c r="K4986">
        <f t="shared" si="381"/>
        <v>0.30000000000000071</v>
      </c>
      <c r="L4986">
        <f t="shared" si="384"/>
        <v>0.43335292736924147</v>
      </c>
      <c r="M4986">
        <f t="shared" si="385"/>
        <v>6.1263528167405248</v>
      </c>
      <c r="N4986" s="10" t="str" cm="1">
        <f t="array" ref="N4986">_xlfn.IFS(AND(C4986&lt;=0, C4986-M4986&lt;=2), "escarcha",AND(C4986&lt;=0, C4986-M4986&gt;2), "helada negra", AND(C4986&gt;0, M4986+2&gt;C4986), "rocío", TRUE, "sin riesgo")</f>
        <v>sin riesgo</v>
      </c>
      <c r="O4986">
        <f t="shared" si="382"/>
        <v>0.41455242069674875</v>
      </c>
      <c r="P4986">
        <f t="shared" si="383"/>
        <v>5.8541661895708046</v>
      </c>
      <c r="Q4986" s="10" t="str" cm="1">
        <f t="array" ref="Q4986">_xlfn.IFS(AND(D4986&lt;=0, D4986-P4986&lt;=2), "escarcha",AND(D4986&lt;=0, D4986-P4986&gt;2), "helada negra", AND(D4986&gt;0, P4986+2&gt;D4986), "rocío", TRUE, "sin riesgo")</f>
        <v>sin riesgo</v>
      </c>
    </row>
    <row r="4987" spans="1:17" x14ac:dyDescent="0.35">
      <c r="A4987" s="2">
        <v>45862</v>
      </c>
      <c r="B4987" s="3" t="s">
        <v>71</v>
      </c>
      <c r="C4987">
        <v>9.3000000000000007</v>
      </c>
      <c r="D4987">
        <v>9.1999999999999993</v>
      </c>
      <c r="E4987">
        <v>80</v>
      </c>
      <c r="F4987">
        <v>79</v>
      </c>
      <c r="G4987">
        <v>4</v>
      </c>
      <c r="H4987">
        <v>12.6</v>
      </c>
      <c r="I4987">
        <v>9</v>
      </c>
      <c r="J4987">
        <v>22</v>
      </c>
      <c r="K4987">
        <f t="shared" si="381"/>
        <v>0.10000000000000142</v>
      </c>
      <c r="L4987">
        <f t="shared" si="384"/>
        <v>0.42642647325581495</v>
      </c>
      <c r="M4987">
        <f t="shared" si="385"/>
        <v>6.0260049997130682</v>
      </c>
      <c r="N4987" s="10" t="str" cm="1">
        <f t="array" ref="N4987">_xlfn.IFS(AND(C4987&lt;=0, C4987-M4987&lt;=2), "escarcha",AND(C4987&lt;=0, C4987-M4987&gt;2), "helada negra", AND(C4987&gt;0, M4987+2&gt;C4987), "rocío", TRUE, "sin riesgo")</f>
        <v>sin riesgo</v>
      </c>
      <c r="O4987">
        <f t="shared" si="382"/>
        <v>0.40711781871489583</v>
      </c>
      <c r="P4987">
        <f t="shared" si="383"/>
        <v>5.7466948384637613</v>
      </c>
      <c r="Q4987" s="10" t="str" cm="1">
        <f t="array" ref="Q4987">_xlfn.IFS(AND(D4987&lt;=0, D4987-P4987&lt;=2), "escarcha",AND(D4987&lt;=0, D4987-P4987&gt;2), "helada negra", AND(D4987&gt;0, P4987+2&gt;D4987), "rocío", TRUE, "sin riesgo")</f>
        <v>sin riesgo</v>
      </c>
    </row>
    <row r="4988" spans="1:17" x14ac:dyDescent="0.35">
      <c r="A4988" s="2">
        <v>45862</v>
      </c>
      <c r="B4988" s="3" t="s">
        <v>72</v>
      </c>
      <c r="C4988">
        <v>9.5</v>
      </c>
      <c r="D4988">
        <v>9.4</v>
      </c>
      <c r="E4988">
        <v>77.099999999999994</v>
      </c>
      <c r="F4988">
        <v>78</v>
      </c>
      <c r="G4988">
        <v>2</v>
      </c>
      <c r="H4988">
        <v>9.4</v>
      </c>
      <c r="I4988">
        <v>5</v>
      </c>
      <c r="J4988">
        <v>17.399999999999999</v>
      </c>
      <c r="K4988">
        <f t="shared" si="381"/>
        <v>9.9999999999999645E-2</v>
      </c>
      <c r="L4988">
        <f t="shared" si="384"/>
        <v>0.40294687457644068</v>
      </c>
      <c r="M4988">
        <f t="shared" si="385"/>
        <v>5.6864421264900491</v>
      </c>
      <c r="N4988" s="10" t="str" cm="1">
        <f t="array" ref="N4988">_xlfn.IFS(AND(C4988&lt;=0, C4988-M4988&lt;=2), "escarcha",AND(C4988&lt;=0, C4988-M4988&gt;2), "helada negra", AND(C4988&gt;0, M4988+2&gt;C4988), "rocío", TRUE, "sin riesgo")</f>
        <v>sin riesgo</v>
      </c>
      <c r="O4988">
        <f t="shared" si="382"/>
        <v>0.40783320574665965</v>
      </c>
      <c r="P4988">
        <f t="shared" si="383"/>
        <v>5.7570321243418441</v>
      </c>
      <c r="Q4988" s="10" t="str" cm="1">
        <f t="array" ref="Q4988">_xlfn.IFS(AND(D4988&lt;=0, D4988-P4988&lt;=2), "escarcha",AND(D4988&lt;=0, D4988-P4988&gt;2), "helada negra", AND(D4988&gt;0, P4988+2&gt;D4988), "rocío", TRUE, "sin riesgo")</f>
        <v>sin riesgo</v>
      </c>
    </row>
    <row r="4989" spans="1:17" x14ac:dyDescent="0.35">
      <c r="A4989" s="2">
        <v>45862</v>
      </c>
      <c r="B4989" s="3" t="s">
        <v>73</v>
      </c>
      <c r="C4989">
        <v>8.6999999999999993</v>
      </c>
      <c r="D4989">
        <v>9.5</v>
      </c>
      <c r="E4989">
        <v>81.8</v>
      </c>
      <c r="F4989">
        <v>78</v>
      </c>
      <c r="G4989">
        <v>4</v>
      </c>
      <c r="H4989">
        <v>6.3</v>
      </c>
      <c r="I4989">
        <v>9</v>
      </c>
      <c r="J4989">
        <v>12.6</v>
      </c>
      <c r="K4989">
        <f t="shared" si="381"/>
        <v>0.80000000000000071</v>
      </c>
      <c r="L4989">
        <f t="shared" si="384"/>
        <v>0.40821764791218063</v>
      </c>
      <c r="M4989">
        <f t="shared" si="385"/>
        <v>5.7625876380173402</v>
      </c>
      <c r="N4989" s="10" t="str" cm="1">
        <f t="array" ref="N4989">_xlfn.IFS(AND(C4989&lt;=0, C4989-M4989&lt;=2), "escarcha",AND(C4989&lt;=0, C4989-M4989&gt;2), "helada negra", AND(C4989&gt;0, M4989+2&gt;C4989), "rocío", TRUE, "sin riesgo")</f>
        <v>sin riesgo</v>
      </c>
      <c r="O4989">
        <f t="shared" si="382"/>
        <v>0.41455242069674875</v>
      </c>
      <c r="P4989">
        <f t="shared" si="383"/>
        <v>5.8541661895708046</v>
      </c>
      <c r="Q4989" s="10" t="str" cm="1">
        <f t="array" ref="Q4989">_xlfn.IFS(AND(D4989&lt;=0, D4989-P4989&lt;=2), "escarcha",AND(D4989&lt;=0, D4989-P4989&gt;2), "helada negra", AND(D4989&gt;0, P4989+2&gt;D4989), "rocío", TRUE, "sin riesgo")</f>
        <v>sin riesgo</v>
      </c>
    </row>
    <row r="4990" spans="1:17" x14ac:dyDescent="0.35">
      <c r="A4990" s="2">
        <v>45862</v>
      </c>
      <c r="B4990" s="3" t="s">
        <v>74</v>
      </c>
      <c r="C4990">
        <v>9.1999999999999993</v>
      </c>
      <c r="D4990">
        <v>9.5</v>
      </c>
      <c r="E4990">
        <v>79.8</v>
      </c>
      <c r="F4990">
        <v>80</v>
      </c>
      <c r="G4990">
        <v>1</v>
      </c>
      <c r="H4990">
        <v>10.4</v>
      </c>
      <c r="I4990">
        <v>4</v>
      </c>
      <c r="J4990">
        <v>19.399999999999999</v>
      </c>
      <c r="K4990">
        <f t="shared" si="381"/>
        <v>0.30000000000000071</v>
      </c>
      <c r="L4990">
        <f t="shared" si="384"/>
        <v>0.41719347070363733</v>
      </c>
      <c r="M4990">
        <f t="shared" si="385"/>
        <v>5.8923664063276808</v>
      </c>
      <c r="N4990" s="10" t="str" cm="1">
        <f t="array" ref="N4990">_xlfn.IFS(AND(C4990&lt;=0, C4990-M4990&lt;=2), "escarcha",AND(C4990&lt;=0, C4990-M4990&gt;2), "helada negra", AND(C4990&gt;0, M4990+2&gt;C4990), "rocío", TRUE, "sin riesgo")</f>
        <v>sin riesgo</v>
      </c>
      <c r="O4990">
        <f t="shared" si="382"/>
        <v>0.43987022868103864</v>
      </c>
      <c r="P4990">
        <f t="shared" si="383"/>
        <v>6.2208468484805959</v>
      </c>
      <c r="Q4990" s="10" t="str" cm="1">
        <f t="array" ref="Q4990">_xlfn.IFS(AND(D4990&lt;=0, D4990-P4990&lt;=2), "escarcha",AND(D4990&lt;=0, D4990-P4990&gt;2), "helada negra", AND(D4990&gt;0, P4990+2&gt;D4990), "rocío", TRUE, "sin riesgo")</f>
        <v>sin riesgo</v>
      </c>
    </row>
    <row r="4991" spans="1:17" x14ac:dyDescent="0.35">
      <c r="A4991" s="2">
        <v>45862</v>
      </c>
      <c r="B4991" s="3" t="s">
        <v>75</v>
      </c>
      <c r="C4991">
        <v>9.6999999999999993</v>
      </c>
      <c r="D4991">
        <v>10.1</v>
      </c>
      <c r="E4991">
        <v>78.099999999999994</v>
      </c>
      <c r="F4991">
        <v>77</v>
      </c>
      <c r="G4991">
        <v>0</v>
      </c>
      <c r="H4991">
        <v>10.4</v>
      </c>
      <c r="I4991">
        <v>2</v>
      </c>
      <c r="J4991">
        <v>19.399999999999999</v>
      </c>
      <c r="K4991">
        <f t="shared" si="381"/>
        <v>0.40000000000000036</v>
      </c>
      <c r="L4991">
        <f t="shared" si="384"/>
        <v>0.4292561294632305</v>
      </c>
      <c r="M4991">
        <f t="shared" si="385"/>
        <v>6.0669902093329426</v>
      </c>
      <c r="N4991" s="10" t="str" cm="1">
        <f t="array" ref="N4991">_xlfn.IFS(AND(C4991&lt;=0, C4991-M4991&lt;=2), "escarcha",AND(C4991&lt;=0, C4991-M4991&gt;2), "helada negra", AND(C4991&gt;0, M4991+2&gt;C4991), "rocío", TRUE, "sin riesgo")</f>
        <v>sin riesgo</v>
      </c>
      <c r="O4991">
        <f t="shared" si="382"/>
        <v>0.44185282297154177</v>
      </c>
      <c r="P4991">
        <f t="shared" si="383"/>
        <v>6.2496066051605839</v>
      </c>
      <c r="Q4991" s="10" t="str" cm="1">
        <f t="array" ref="Q4991">_xlfn.IFS(AND(D4991&lt;=0, D4991-P4991&lt;=2), "escarcha",AND(D4991&lt;=0, D4991-P4991&gt;2), "helada negra", AND(D4991&gt;0, P4991+2&gt;D4991), "rocío", TRUE, "sin riesgo")</f>
        <v>sin riesgo</v>
      </c>
    </row>
    <row r="4992" spans="1:17" x14ac:dyDescent="0.35">
      <c r="A4992" s="2">
        <v>45862</v>
      </c>
      <c r="B4992" s="3" t="s">
        <v>76</v>
      </c>
      <c r="C4992">
        <v>8.9</v>
      </c>
      <c r="D4992">
        <v>10.4</v>
      </c>
      <c r="E4992">
        <v>81</v>
      </c>
      <c r="F4992">
        <v>76</v>
      </c>
      <c r="G4992">
        <v>0</v>
      </c>
      <c r="H4992">
        <v>13.2</v>
      </c>
      <c r="I4992">
        <v>0</v>
      </c>
      <c r="J4992">
        <v>20.2</v>
      </c>
      <c r="K4992">
        <f t="shared" si="381"/>
        <v>1.5</v>
      </c>
      <c r="L4992">
        <f t="shared" si="384"/>
        <v>0.4118974492749643</v>
      </c>
      <c r="M4992">
        <f t="shared" si="385"/>
        <v>5.8157764282634021</v>
      </c>
      <c r="N4992" s="10" t="str" cm="1">
        <f t="array" ref="N4992">_xlfn.IFS(AND(C4992&lt;=0, C4992-M4992&lt;=2), "escarcha",AND(C4992&lt;=0, C4992-M4992&gt;2), "helada negra", AND(C4992&gt;0, M4992+2&gt;C4992), "rocío", TRUE, "sin riesgo")</f>
        <v>sin riesgo</v>
      </c>
      <c r="O4992">
        <f t="shared" si="382"/>
        <v>0.44881126035884578</v>
      </c>
      <c r="P4992">
        <f t="shared" si="383"/>
        <v>6.3505990980332436</v>
      </c>
      <c r="Q4992" s="10" t="str" cm="1">
        <f t="array" ref="Q4992">_xlfn.IFS(AND(D4992&lt;=0, D4992-P4992&lt;=2), "escarcha",AND(D4992&lt;=0, D4992-P4992&gt;2), "helada negra", AND(D4992&gt;0, P4992+2&gt;D4992), "rocío", TRUE, "sin riesgo")</f>
        <v>sin riesgo</v>
      </c>
    </row>
    <row r="4993" spans="1:17" x14ac:dyDescent="0.35">
      <c r="A4993" s="2">
        <v>45862</v>
      </c>
      <c r="B4993" s="3" t="s">
        <v>77</v>
      </c>
      <c r="C4993">
        <v>10.3</v>
      </c>
      <c r="D4993">
        <v>11.4</v>
      </c>
      <c r="E4993">
        <v>77.599999999999994</v>
      </c>
      <c r="F4993">
        <v>74</v>
      </c>
      <c r="G4993">
        <v>3</v>
      </c>
      <c r="H4993">
        <v>4.5999999999999996</v>
      </c>
      <c r="I4993">
        <v>8</v>
      </c>
      <c r="J4993">
        <v>7.2</v>
      </c>
      <c r="K4993">
        <f t="shared" si="381"/>
        <v>1.0999999999999996</v>
      </c>
      <c r="L4993">
        <f t="shared" si="384"/>
        <v>0.46297377866062223</v>
      </c>
      <c r="M4993">
        <f t="shared" si="385"/>
        <v>6.556402240300045</v>
      </c>
      <c r="N4993" s="10" t="str" cm="1">
        <f t="array" ref="N4993">_xlfn.IFS(AND(C4993&lt;=0, C4993-M4993&lt;=2), "escarcha",AND(C4993&lt;=0, C4993-M4993&gt;2), "helada negra", AND(C4993&gt;0, M4993+2&gt;C4993), "rocío", TRUE, "sin riesgo")</f>
        <v>sin riesgo</v>
      </c>
      <c r="O4993">
        <f t="shared" si="382"/>
        <v>0.48857027272464626</v>
      </c>
      <c r="P4993">
        <f t="shared" si="383"/>
        <v>6.9292216040778349</v>
      </c>
      <c r="Q4993" s="10" t="str" cm="1">
        <f t="array" ref="Q4993">_xlfn.IFS(AND(D4993&lt;=0, D4993-P4993&lt;=2), "escarcha",AND(D4993&lt;=0, D4993-P4993&gt;2), "helada negra", AND(D4993&gt;0, P4993+2&gt;D4993), "rocío", TRUE, "sin riesgo")</f>
        <v>sin riesgo</v>
      </c>
    </row>
    <row r="4994" spans="1:17" x14ac:dyDescent="0.35">
      <c r="A4994" s="2">
        <v>45862</v>
      </c>
      <c r="B4994" s="3" t="s">
        <v>78</v>
      </c>
      <c r="C4994">
        <v>12.7</v>
      </c>
      <c r="D4994">
        <v>12.6</v>
      </c>
      <c r="E4994">
        <v>73.400000000000006</v>
      </c>
      <c r="F4994">
        <v>71</v>
      </c>
      <c r="G4994">
        <v>6</v>
      </c>
      <c r="H4994">
        <v>5.5</v>
      </c>
      <c r="I4994">
        <v>10</v>
      </c>
      <c r="J4994">
        <v>9.9</v>
      </c>
      <c r="K4994">
        <f t="shared" ref="K4994:K5057" si="386">ABS((C4994-D4994))</f>
        <v>9.9999999999999645E-2</v>
      </c>
      <c r="L4994">
        <f t="shared" si="384"/>
        <v>0.56600791401808292</v>
      </c>
      <c r="M4994">
        <f t="shared" si="385"/>
        <v>8.063932659655535</v>
      </c>
      <c r="N4994" s="10" t="str" cm="1">
        <f t="array" ref="N4994">_xlfn.IFS(AND(C4994&lt;=0, C4994-M4994&lt;=2), "escarcha",AND(C4994&lt;=0, C4994-M4994&gt;2), "helada negra", AND(C4994&gt;0, M4994+2&gt;C4994), "rocío", TRUE, "sin riesgo")</f>
        <v>sin riesgo</v>
      </c>
      <c r="O4994">
        <f t="shared" si="382"/>
        <v>0.5262117721047026</v>
      </c>
      <c r="P4994">
        <f t="shared" si="383"/>
        <v>7.4795071666940611</v>
      </c>
      <c r="Q4994" s="10" t="str" cm="1">
        <f t="array" ref="Q4994">_xlfn.IFS(AND(D4994&lt;=0, D4994-P4994&lt;=2), "escarcha",AND(D4994&lt;=0, D4994-P4994&gt;2), "helada negra", AND(D4994&gt;0, P4994+2&gt;D4994), "rocío", TRUE, "sin riesgo")</f>
        <v>sin riesgo</v>
      </c>
    </row>
    <row r="4995" spans="1:17" x14ac:dyDescent="0.35">
      <c r="A4995" s="2">
        <v>45862</v>
      </c>
      <c r="B4995" s="3" t="s">
        <v>79</v>
      </c>
      <c r="C4995">
        <v>13.2</v>
      </c>
      <c r="D4995">
        <v>13.4</v>
      </c>
      <c r="E4995">
        <v>71</v>
      </c>
      <c r="F4995">
        <v>68</v>
      </c>
      <c r="G4995">
        <v>15</v>
      </c>
      <c r="H4995">
        <v>11.3</v>
      </c>
      <c r="I4995">
        <v>22</v>
      </c>
      <c r="J4995">
        <v>17.100000000000001</v>
      </c>
      <c r="K4995">
        <f t="shared" si="386"/>
        <v>0.20000000000000107</v>
      </c>
      <c r="L4995">
        <f t="shared" si="384"/>
        <v>0.56544756179939937</v>
      </c>
      <c r="M4995">
        <f t="shared" si="385"/>
        <v>8.055684691469045</v>
      </c>
      <c r="N4995" s="10" t="str" cm="1">
        <f t="array" ref="N4995">_xlfn.IFS(AND(C4995&lt;=0, C4995-M4995&lt;=2), "escarcha",AND(C4995&lt;=0, C4995-M4995&gt;2), "helada negra", AND(C4995&gt;0, M4995+2&gt;C4995), "rocío", TRUE, "sin riesgo")</f>
        <v>sin riesgo</v>
      </c>
      <c r="O4995">
        <f t="shared" ref="O4995:O5058" si="387">(LN(F4995/100))+((17.625*D4995)/(243.04+D4995))</f>
        <v>0.53531318601066402</v>
      </c>
      <c r="P4995">
        <f t="shared" ref="P4995:P5058" si="388">(243.04*O4995)/(17.625-O4995)</f>
        <v>7.6129257454578996</v>
      </c>
      <c r="Q4995" s="10" t="str" cm="1">
        <f t="array" ref="Q4995">_xlfn.IFS(AND(D4995&lt;=0, D4995-P4995&lt;=2), "escarcha",AND(D4995&lt;=0, D4995-P4995&gt;2), "helada negra", AND(D4995&gt;0, P4995+2&gt;D4995), "rocío", TRUE, "sin riesgo")</f>
        <v>sin riesgo</v>
      </c>
    </row>
    <row r="4996" spans="1:17" x14ac:dyDescent="0.35">
      <c r="A4996" s="2">
        <v>45862</v>
      </c>
      <c r="B4996" s="3" t="s">
        <v>80</v>
      </c>
      <c r="C4996">
        <v>14.6</v>
      </c>
      <c r="D4996">
        <v>14.1</v>
      </c>
      <c r="E4996">
        <v>64.3</v>
      </c>
      <c r="F4996">
        <v>64</v>
      </c>
      <c r="G4996">
        <v>15</v>
      </c>
      <c r="H4996">
        <v>8.6999999999999993</v>
      </c>
      <c r="I4996">
        <v>23</v>
      </c>
      <c r="J4996">
        <v>14.4</v>
      </c>
      <c r="K4996">
        <f t="shared" si="386"/>
        <v>0.5</v>
      </c>
      <c r="L4996">
        <f t="shared" si="384"/>
        <v>0.55716680901887305</v>
      </c>
      <c r="M4996">
        <f t="shared" si="385"/>
        <v>7.9338613020603814</v>
      </c>
      <c r="N4996" s="10" t="str" cm="1">
        <f t="array" ref="N4996">_xlfn.IFS(AND(C4996&lt;=0, C4996-M4996&lt;=2), "escarcha",AND(C4996&lt;=0, C4996-M4996&gt;2), "helada negra", AND(C4996&gt;0, M4996+2&gt;C4996), "rocío", TRUE, "sin riesgo")</f>
        <v>sin riesgo</v>
      </c>
      <c r="O4996">
        <f t="shared" si="387"/>
        <v>0.5201611356853395</v>
      </c>
      <c r="P4996">
        <f t="shared" si="388"/>
        <v>7.3908888250745974</v>
      </c>
      <c r="Q4996" s="10" t="str" cm="1">
        <f t="array" ref="Q4996">_xlfn.IFS(AND(D4996&lt;=0, D4996-P4996&lt;=2), "escarcha",AND(D4996&lt;=0, D4996-P4996&gt;2), "helada negra", AND(D4996&gt;0, P4996+2&gt;D4996), "rocío", TRUE, "sin riesgo")</f>
        <v>sin riesgo</v>
      </c>
    </row>
    <row r="4997" spans="1:17" x14ac:dyDescent="0.35">
      <c r="A4997" s="2">
        <v>45862</v>
      </c>
      <c r="B4997" s="3" t="s">
        <v>81</v>
      </c>
      <c r="C4997">
        <v>15.4</v>
      </c>
      <c r="D4997">
        <v>14.5</v>
      </c>
      <c r="E4997">
        <v>62.6</v>
      </c>
      <c r="F4997">
        <v>63</v>
      </c>
      <c r="G4997">
        <v>19</v>
      </c>
      <c r="H4997">
        <v>12.3</v>
      </c>
      <c r="I4997">
        <v>29</v>
      </c>
      <c r="J4997">
        <v>22</v>
      </c>
      <c r="K4997">
        <f t="shared" si="386"/>
        <v>0.90000000000000036</v>
      </c>
      <c r="L4997">
        <f t="shared" si="384"/>
        <v>0.58183886243215444</v>
      </c>
      <c r="M4997">
        <f t="shared" si="385"/>
        <v>8.2971765615595672</v>
      </c>
      <c r="N4997" s="10" t="str" cm="1">
        <f t="array" ref="N4997">_xlfn.IFS(AND(C4997&lt;=0, C4997-M4997&lt;=2), "escarcha",AND(C4997&lt;=0, C4997-M4997&gt;2), "helada negra", AND(C4997&gt;0, M4997+2&gt;C4997), "rocío", TRUE, "sin riesgo")</f>
        <v>sin riesgo</v>
      </c>
      <c r="O4997">
        <f t="shared" si="387"/>
        <v>0.5302861215170549</v>
      </c>
      <c r="P4997">
        <f t="shared" si="388"/>
        <v>7.5392159172506981</v>
      </c>
      <c r="Q4997" s="10" t="str" cm="1">
        <f t="array" ref="Q4997">_xlfn.IFS(AND(D4997&lt;=0, D4997-P4997&lt;=2), "escarcha",AND(D4997&lt;=0, D4997-P4997&gt;2), "helada negra", AND(D4997&gt;0, P4997+2&gt;D4997), "rocío", TRUE, "sin riesgo")</f>
        <v>sin riesgo</v>
      </c>
    </row>
    <row r="4998" spans="1:17" x14ac:dyDescent="0.35">
      <c r="A4998" s="2">
        <v>45862</v>
      </c>
      <c r="B4998" s="3" t="s">
        <v>82</v>
      </c>
      <c r="C4998">
        <v>16</v>
      </c>
      <c r="D4998">
        <v>15.2</v>
      </c>
      <c r="E4998">
        <v>62.4</v>
      </c>
      <c r="F4998">
        <v>61</v>
      </c>
      <c r="G4998">
        <v>11</v>
      </c>
      <c r="H4998">
        <v>9.6</v>
      </c>
      <c r="I4998">
        <v>19</v>
      </c>
      <c r="J4998">
        <v>16.2</v>
      </c>
      <c r="K4998">
        <f t="shared" si="386"/>
        <v>0.80000000000000071</v>
      </c>
      <c r="L4998">
        <f t="shared" si="384"/>
        <v>0.61703004923905103</v>
      </c>
      <c r="M4998">
        <f t="shared" si="385"/>
        <v>8.8172182571588742</v>
      </c>
      <c r="N4998" s="10" t="str" cm="1">
        <f t="array" ref="N4998">_xlfn.IFS(AND(C4998&lt;=0, C4998-M4998&lt;=2), "escarcha",AND(C4998&lt;=0, C4998-M4998&gt;2), "helada negra", AND(C4998&gt;0, M4998+2&gt;C4998), "rocío", TRUE, "sin riesgo")</f>
        <v>sin riesgo</v>
      </c>
      <c r="O4998">
        <f t="shared" si="387"/>
        <v>0.54311074138224569</v>
      </c>
      <c r="P4998">
        <f t="shared" si="388"/>
        <v>7.7273440066911014</v>
      </c>
      <c r="Q4998" s="10" t="str" cm="1">
        <f t="array" ref="Q4998">_xlfn.IFS(AND(D4998&lt;=0, D4998-P4998&lt;=2), "escarcha",AND(D4998&lt;=0, D4998-P4998&gt;2), "helada negra", AND(D4998&gt;0, P4998+2&gt;D4998), "rocío", TRUE, "sin riesgo")</f>
        <v>sin riesgo</v>
      </c>
    </row>
    <row r="4999" spans="1:17" x14ac:dyDescent="0.35">
      <c r="A4999" s="2">
        <v>45862</v>
      </c>
      <c r="B4999" s="3" t="s">
        <v>83</v>
      </c>
      <c r="C4999">
        <v>16.399999999999999</v>
      </c>
      <c r="D4999">
        <v>15.7</v>
      </c>
      <c r="E4999">
        <v>59.6</v>
      </c>
      <c r="F4999">
        <v>59</v>
      </c>
      <c r="G4999">
        <v>13</v>
      </c>
      <c r="H4999">
        <v>8.1999999999999993</v>
      </c>
      <c r="I4999">
        <v>20</v>
      </c>
      <c r="J4999">
        <v>13.5</v>
      </c>
      <c r="K4999">
        <f t="shared" si="386"/>
        <v>0.69999999999999929</v>
      </c>
      <c r="L4999">
        <f t="shared" si="384"/>
        <v>0.59661582286582104</v>
      </c>
      <c r="M4999">
        <f t="shared" si="385"/>
        <v>8.5152829582044589</v>
      </c>
      <c r="N4999" s="10" t="str" cm="1">
        <f t="array" ref="N4999">_xlfn.IFS(AND(C4999&lt;=0, C4999-M4999&lt;=2), "escarcha",AND(C4999&lt;=0, C4999-M4999&gt;2), "helada negra", AND(C4999&gt;0, M4999+2&gt;C4999), "rocío", TRUE, "sin riesgo")</f>
        <v>sin riesgo</v>
      </c>
      <c r="O4999">
        <f t="shared" si="387"/>
        <v>0.54182887962281445</v>
      </c>
      <c r="P4999">
        <f t="shared" si="388"/>
        <v>7.7085272971626884</v>
      </c>
      <c r="Q4999" s="10" t="str" cm="1">
        <f t="array" ref="Q4999">_xlfn.IFS(AND(D4999&lt;=0, D4999-P4999&lt;=2), "escarcha",AND(D4999&lt;=0, D4999-P4999&gt;2), "helada negra", AND(D4999&gt;0, P4999+2&gt;D4999), "rocío", TRUE, "sin riesgo")</f>
        <v>sin riesgo</v>
      </c>
    </row>
    <row r="5000" spans="1:17" x14ac:dyDescent="0.35">
      <c r="A5000" s="2">
        <v>45862</v>
      </c>
      <c r="B5000" s="3" t="s">
        <v>84</v>
      </c>
      <c r="C5000">
        <v>17.100000000000001</v>
      </c>
      <c r="D5000">
        <v>16.100000000000001</v>
      </c>
      <c r="E5000">
        <v>58.3</v>
      </c>
      <c r="F5000">
        <v>58</v>
      </c>
      <c r="G5000">
        <v>12</v>
      </c>
      <c r="H5000">
        <v>9.1</v>
      </c>
      <c r="I5000">
        <v>17</v>
      </c>
      <c r="J5000">
        <v>16.399999999999999</v>
      </c>
      <c r="K5000">
        <f t="shared" si="386"/>
        <v>1</v>
      </c>
      <c r="L5000">
        <f t="shared" si="384"/>
        <v>0.61899076029370337</v>
      </c>
      <c r="M5000">
        <f t="shared" si="385"/>
        <v>8.8462561828162229</v>
      </c>
      <c r="N5000" s="10" t="str" cm="1">
        <f t="array" ref="N5000">_xlfn.IFS(AND(C5000&lt;=0, C5000-M5000&lt;=2), "escarcha",AND(C5000&lt;=0, C5000-M5000&gt;2), "helada negra", AND(C5000&gt;0, M5000+2&gt;C5000), "rocío", TRUE, "sin riesgo")</f>
        <v>sin riesgo</v>
      </c>
      <c r="O5000">
        <f t="shared" si="387"/>
        <v>0.55028903201375756</v>
      </c>
      <c r="P5000">
        <f t="shared" si="388"/>
        <v>7.8327678044670845</v>
      </c>
      <c r="Q5000" s="10" t="str" cm="1">
        <f t="array" ref="Q5000">_xlfn.IFS(AND(D5000&lt;=0, D5000-P5000&lt;=2), "escarcha",AND(D5000&lt;=0, D5000-P5000&gt;2), "helada negra", AND(D5000&gt;0, P5000+2&gt;D5000), "rocío", TRUE, "sin riesgo")</f>
        <v>sin riesgo</v>
      </c>
    </row>
    <row r="5001" spans="1:17" x14ac:dyDescent="0.35">
      <c r="A5001" s="2">
        <v>45862</v>
      </c>
      <c r="B5001" s="3" t="s">
        <v>85</v>
      </c>
      <c r="C5001">
        <v>17.600000000000001</v>
      </c>
      <c r="D5001">
        <v>16.600000000000001</v>
      </c>
      <c r="E5001">
        <v>60</v>
      </c>
      <c r="F5001">
        <v>57</v>
      </c>
      <c r="G5001">
        <v>9</v>
      </c>
      <c r="H5001">
        <v>8.6999999999999993</v>
      </c>
      <c r="I5001">
        <v>17</v>
      </c>
      <c r="J5001">
        <v>16.600000000000001</v>
      </c>
      <c r="K5001">
        <f t="shared" si="386"/>
        <v>1</v>
      </c>
      <c r="L5001">
        <f t="shared" si="384"/>
        <v>0.67932170588410168</v>
      </c>
      <c r="M5001">
        <f t="shared" si="385"/>
        <v>9.7430356302350596</v>
      </c>
      <c r="N5001" s="10" t="str" cm="1">
        <f t="array" ref="N5001">_xlfn.IFS(AND(C5001&lt;=0, C5001-M5001&lt;=2), "escarcha",AND(C5001&lt;=0, C5001-M5001&gt;2), "helada negra", AND(C5001&gt;0, M5001+2&gt;C5001), "rocío", TRUE, "sin riesgo")</f>
        <v>sin riesgo</v>
      </c>
      <c r="O5001">
        <f t="shared" si="387"/>
        <v>0.56472979544990975</v>
      </c>
      <c r="P5001">
        <f t="shared" si="388"/>
        <v>8.0451204957785514</v>
      </c>
      <c r="Q5001" s="10" t="str" cm="1">
        <f t="array" ref="Q5001">_xlfn.IFS(AND(D5001&lt;=0, D5001-P5001&lt;=2), "escarcha",AND(D5001&lt;=0, D5001-P5001&gt;2), "helada negra", AND(D5001&gt;0, P5001+2&gt;D5001), "rocío", TRUE, "sin riesgo")</f>
        <v>sin riesgo</v>
      </c>
    </row>
    <row r="5002" spans="1:17" x14ac:dyDescent="0.35">
      <c r="A5002" s="2">
        <v>45862</v>
      </c>
      <c r="B5002" s="3" t="s">
        <v>86</v>
      </c>
      <c r="C5002">
        <v>17.600000000000001</v>
      </c>
      <c r="D5002">
        <v>17.2</v>
      </c>
      <c r="E5002">
        <v>57.3</v>
      </c>
      <c r="F5002">
        <v>57</v>
      </c>
      <c r="G5002">
        <v>14</v>
      </c>
      <c r="H5002">
        <v>9.8000000000000007</v>
      </c>
      <c r="I5002">
        <v>23</v>
      </c>
      <c r="J5002">
        <v>17</v>
      </c>
      <c r="K5002">
        <f t="shared" si="386"/>
        <v>0.40000000000000213</v>
      </c>
      <c r="L5002">
        <f t="shared" si="384"/>
        <v>0.63327776738269481</v>
      </c>
      <c r="M5002">
        <f t="shared" si="385"/>
        <v>9.0580475879743982</v>
      </c>
      <c r="N5002" s="10" t="str" cm="1">
        <f t="array" ref="N5002">_xlfn.IFS(AND(C5002&lt;=0, C5002-M5002&lt;=2), "escarcha",AND(C5002&lt;=0, C5002-M5002&gt;2), "helada negra", AND(C5002&gt;0, M5002+2&gt;C5002), "rocío", TRUE, "sin riesgo")</f>
        <v>sin riesgo</v>
      </c>
      <c r="O5002">
        <f t="shared" si="387"/>
        <v>0.60276734068445426</v>
      </c>
      <c r="P5002">
        <f t="shared" si="388"/>
        <v>8.6061903518736376</v>
      </c>
      <c r="Q5002" s="10" t="str" cm="1">
        <f t="array" ref="Q5002">_xlfn.IFS(AND(D5002&lt;=0, D5002-P5002&lt;=2), "escarcha",AND(D5002&lt;=0, D5002-P5002&gt;2), "helada negra", AND(D5002&gt;0, P5002+2&gt;D5002), "rocío", TRUE, "sin riesgo")</f>
        <v>sin riesgo</v>
      </c>
    </row>
    <row r="5003" spans="1:17" x14ac:dyDescent="0.35">
      <c r="A5003" s="2">
        <v>45862</v>
      </c>
      <c r="B5003" s="3" t="s">
        <v>87</v>
      </c>
      <c r="C5003">
        <v>18.2</v>
      </c>
      <c r="D5003">
        <v>17.399999999999999</v>
      </c>
      <c r="E5003">
        <v>58.2</v>
      </c>
      <c r="F5003">
        <v>57</v>
      </c>
      <c r="G5003">
        <v>16</v>
      </c>
      <c r="H5003">
        <v>13.1</v>
      </c>
      <c r="I5003">
        <v>26</v>
      </c>
      <c r="J5003">
        <v>22.4</v>
      </c>
      <c r="K5003">
        <f t="shared" si="386"/>
        <v>0.80000000000000071</v>
      </c>
      <c r="L5003">
        <f t="shared" si="384"/>
        <v>0.68660905942454187</v>
      </c>
      <c r="M5003">
        <f t="shared" si="385"/>
        <v>9.8517897235917342</v>
      </c>
      <c r="N5003" s="10" t="str" cm="1">
        <f t="array" ref="N5003">_xlfn.IFS(AND(C5003&lt;=0, C5003-M5003&lt;=2), "escarcha",AND(C5003&lt;=0, C5003-M5003&gt;2), "helada negra", AND(C5003&gt;0, M5003+2&gt;C5003), "rocío", TRUE, "sin riesgo")</f>
        <v>sin riesgo</v>
      </c>
      <c r="O5003">
        <f t="shared" si="387"/>
        <v>0.61540757547262959</v>
      </c>
      <c r="P5003">
        <f t="shared" si="388"/>
        <v>8.7931946521654432</v>
      </c>
      <c r="Q5003" s="10" t="str" cm="1">
        <f t="array" ref="Q5003">_xlfn.IFS(AND(D5003&lt;=0, D5003-P5003&lt;=2), "escarcha",AND(D5003&lt;=0, D5003-P5003&gt;2), "helada negra", AND(D5003&gt;0, P5003+2&gt;D5003), "rocío", TRUE, "sin riesgo")</f>
        <v>sin riesgo</v>
      </c>
    </row>
    <row r="5004" spans="1:17" x14ac:dyDescent="0.35">
      <c r="A5004" s="2">
        <v>45862</v>
      </c>
      <c r="B5004" s="3" t="s">
        <v>88</v>
      </c>
      <c r="C5004">
        <v>18.2</v>
      </c>
      <c r="D5004">
        <v>17.399999999999999</v>
      </c>
      <c r="E5004">
        <v>55.9</v>
      </c>
      <c r="F5004">
        <v>57</v>
      </c>
      <c r="G5004">
        <v>19</v>
      </c>
      <c r="H5004">
        <v>15</v>
      </c>
      <c r="I5004">
        <v>31</v>
      </c>
      <c r="J5004">
        <v>25.9</v>
      </c>
      <c r="K5004">
        <f t="shared" si="386"/>
        <v>0.80000000000000071</v>
      </c>
      <c r="L5004">
        <f t="shared" si="384"/>
        <v>0.64628808484820299</v>
      </c>
      <c r="M5004">
        <f t="shared" si="385"/>
        <v>9.2512233511268072</v>
      </c>
      <c r="N5004" s="10" t="str" cm="1">
        <f t="array" ref="N5004">_xlfn.IFS(AND(C5004&lt;=0, C5004-M5004&lt;=2), "escarcha",AND(C5004&lt;=0, C5004-M5004&gt;2), "helada negra", AND(C5004&gt;0, M5004+2&gt;C5004), "rocío", TRUE, "sin riesgo")</f>
        <v>sin riesgo</v>
      </c>
      <c r="O5004">
        <f t="shared" si="387"/>
        <v>0.61540757547262959</v>
      </c>
      <c r="P5004">
        <f t="shared" si="388"/>
        <v>8.7931946521654432</v>
      </c>
      <c r="Q5004" s="10" t="str" cm="1">
        <f t="array" ref="Q5004">_xlfn.IFS(AND(D5004&lt;=0, D5004-P5004&lt;=2), "escarcha",AND(D5004&lt;=0, D5004-P5004&gt;2), "helada negra", AND(D5004&gt;0, P5004+2&gt;D5004), "rocío", TRUE, "sin riesgo")</f>
        <v>sin riesgo</v>
      </c>
    </row>
    <row r="5005" spans="1:17" x14ac:dyDescent="0.35">
      <c r="A5005" s="2">
        <v>45862</v>
      </c>
      <c r="B5005" s="3" t="s">
        <v>89</v>
      </c>
      <c r="C5005">
        <v>18.2</v>
      </c>
      <c r="D5005">
        <v>17.5</v>
      </c>
      <c r="E5005">
        <v>56.1</v>
      </c>
      <c r="F5005">
        <v>56</v>
      </c>
      <c r="G5005">
        <v>23</v>
      </c>
      <c r="H5005">
        <v>14.2</v>
      </c>
      <c r="I5005">
        <v>37</v>
      </c>
      <c r="J5005">
        <v>23.8</v>
      </c>
      <c r="K5005">
        <f t="shared" si="386"/>
        <v>0.69999999999999929</v>
      </c>
      <c r="L5005">
        <f t="shared" si="384"/>
        <v>0.64985951721580038</v>
      </c>
      <c r="M5005">
        <f t="shared" si="385"/>
        <v>9.3043033855483657</v>
      </c>
      <c r="N5005" s="10" t="str" cm="1">
        <f t="array" ref="N5005">_xlfn.IFS(AND(C5005&lt;=0, C5005-M5005&lt;=2), "escarcha",AND(C5005&lt;=0, C5005-M5005&gt;2), "helada negra", AND(C5005&gt;0, M5005+2&gt;C5005), "rocío", TRUE, "sin riesgo")</f>
        <v>sin riesgo</v>
      </c>
      <c r="O5005">
        <f t="shared" si="387"/>
        <v>0.60402083843862175</v>
      </c>
      <c r="P5005">
        <f t="shared" si="388"/>
        <v>8.6247226543608644</v>
      </c>
      <c r="Q5005" s="10" t="str" cm="1">
        <f t="array" ref="Q5005">_xlfn.IFS(AND(D5005&lt;=0, D5005-P5005&lt;=2), "escarcha",AND(D5005&lt;=0, D5005-P5005&gt;2), "helada negra", AND(D5005&gt;0, P5005+2&gt;D5005), "rocío", TRUE, "sin riesgo")</f>
        <v>sin riesgo</v>
      </c>
    </row>
    <row r="5006" spans="1:17" x14ac:dyDescent="0.35">
      <c r="A5006" s="2">
        <v>45862</v>
      </c>
      <c r="B5006" s="3" t="s">
        <v>90</v>
      </c>
      <c r="C5006">
        <v>17.7</v>
      </c>
      <c r="D5006">
        <v>18.5</v>
      </c>
      <c r="E5006">
        <v>56.7</v>
      </c>
      <c r="F5006">
        <v>54</v>
      </c>
      <c r="G5006">
        <v>16</v>
      </c>
      <c r="H5006">
        <v>11.2</v>
      </c>
      <c r="I5006">
        <v>28</v>
      </c>
      <c r="J5006">
        <v>18.2</v>
      </c>
      <c r="K5006">
        <f t="shared" si="386"/>
        <v>0.80000000000000071</v>
      </c>
      <c r="L5006">
        <f t="shared" si="384"/>
        <v>0.62905451182086236</v>
      </c>
      <c r="M5006">
        <f t="shared" si="385"/>
        <v>8.9954047369283341</v>
      </c>
      <c r="N5006" s="10" t="str" cm="1">
        <f t="array" ref="N5006">_xlfn.IFS(AND(C5006&lt;=0, C5006-M5006&lt;=2), "escarcha",AND(C5006&lt;=0, C5006-M5006&gt;2), "helada negra", AND(C5006&gt;0, M5006+2&gt;C5006), "rocío", TRUE, "sin riesgo")</f>
        <v>sin riesgo</v>
      </c>
      <c r="O5006">
        <f t="shared" si="387"/>
        <v>0.63051608585721108</v>
      </c>
      <c r="P5006">
        <f t="shared" si="388"/>
        <v>9.0170804998208798</v>
      </c>
      <c r="Q5006" s="10" t="str" cm="1">
        <f t="array" ref="Q5006">_xlfn.IFS(AND(D5006&lt;=0, D5006-P5006&lt;=2), "escarcha",AND(D5006&lt;=0, D5006-P5006&gt;2), "helada negra", AND(D5006&gt;0, P5006+2&gt;D5006), "rocío", TRUE, "sin riesgo")</f>
        <v>sin riesgo</v>
      </c>
    </row>
    <row r="5007" spans="1:17" x14ac:dyDescent="0.35">
      <c r="A5007" s="2">
        <v>45862</v>
      </c>
      <c r="B5007" s="3" t="s">
        <v>91</v>
      </c>
      <c r="C5007">
        <v>18.7</v>
      </c>
      <c r="D5007">
        <v>18</v>
      </c>
      <c r="E5007">
        <v>57.6</v>
      </c>
      <c r="F5007">
        <v>53</v>
      </c>
      <c r="G5007">
        <v>18</v>
      </c>
      <c r="H5007">
        <v>7.7</v>
      </c>
      <c r="I5007">
        <v>32</v>
      </c>
      <c r="J5007">
        <v>16</v>
      </c>
      <c r="K5007">
        <f t="shared" si="386"/>
        <v>0.69999999999999929</v>
      </c>
      <c r="L5007">
        <f t="shared" si="384"/>
        <v>0.70756954378298331</v>
      </c>
      <c r="M5007">
        <f t="shared" si="385"/>
        <v>10.165119482304096</v>
      </c>
      <c r="N5007" s="10" t="str" cm="1">
        <f t="array" ref="N5007">_xlfn.IFS(AND(C5007&lt;=0, C5007-M5007&lt;=2), "escarcha",AND(C5007&lt;=0, C5007-M5007&gt;2), "helada negra", AND(C5007&gt;0, M5007+2&gt;C5007), "rocío", TRUE, "sin riesgo")</f>
        <v>sin riesgo</v>
      </c>
      <c r="O5007">
        <f t="shared" si="387"/>
        <v>0.58045271132130927</v>
      </c>
      <c r="P5007">
        <f t="shared" si="388"/>
        <v>8.2767365169759906</v>
      </c>
      <c r="Q5007" s="10" t="str" cm="1">
        <f t="array" ref="Q5007">_xlfn.IFS(AND(D5007&lt;=0, D5007-P5007&lt;=2), "escarcha",AND(D5007&lt;=0, D5007-P5007&gt;2), "helada negra", AND(D5007&gt;0, P5007+2&gt;D5007), "rocío", TRUE, "sin riesgo")</f>
        <v>sin riesgo</v>
      </c>
    </row>
    <row r="5008" spans="1:17" x14ac:dyDescent="0.35">
      <c r="A5008" s="2">
        <v>45862</v>
      </c>
      <c r="B5008" s="3" t="s">
        <v>92</v>
      </c>
      <c r="C5008">
        <v>19.2</v>
      </c>
      <c r="D5008">
        <v>18.600000000000001</v>
      </c>
      <c r="E5008">
        <v>54.6</v>
      </c>
      <c r="F5008">
        <v>53</v>
      </c>
      <c r="G5008">
        <v>20</v>
      </c>
      <c r="H5008">
        <v>12.3</v>
      </c>
      <c r="I5008">
        <v>28</v>
      </c>
      <c r="J5008">
        <v>20.6</v>
      </c>
      <c r="K5008">
        <f t="shared" si="386"/>
        <v>0.59999999999999787</v>
      </c>
      <c r="L5008">
        <f t="shared" si="384"/>
        <v>0.68528468517033359</v>
      </c>
      <c r="M5008">
        <f t="shared" si="385"/>
        <v>9.8320182357487624</v>
      </c>
      <c r="N5008" s="10" t="str" cm="1">
        <f t="array" ref="N5008">_xlfn.IFS(AND(C5008&lt;=0, C5008-M5008&lt;=2), "escarcha",AND(C5008&lt;=0, C5008-M5008&gt;2), "helada negra", AND(C5008&gt;0, M5008+2&gt;C5008), "rocío", TRUE, "sin riesgo")</f>
        <v>sin riesgo</v>
      </c>
      <c r="O5008">
        <f t="shared" si="387"/>
        <v>0.61808381287208769</v>
      </c>
      <c r="P5008">
        <f t="shared" si="388"/>
        <v>8.8328235541096554</v>
      </c>
      <c r="Q5008" s="10" t="str" cm="1">
        <f t="array" ref="Q5008">_xlfn.IFS(AND(D5008&lt;=0, D5008-P5008&lt;=2), "escarcha",AND(D5008&lt;=0, D5008-P5008&gt;2), "helada negra", AND(D5008&gt;0, P5008+2&gt;D5008), "rocío", TRUE, "sin riesgo")</f>
        <v>sin riesgo</v>
      </c>
    </row>
    <row r="5009" spans="1:17" x14ac:dyDescent="0.35">
      <c r="A5009" s="2">
        <v>45862</v>
      </c>
      <c r="B5009" s="3" t="s">
        <v>93</v>
      </c>
      <c r="C5009">
        <v>18.8</v>
      </c>
      <c r="D5009">
        <v>19</v>
      </c>
      <c r="E5009">
        <v>53.6</v>
      </c>
      <c r="F5009">
        <v>50</v>
      </c>
      <c r="G5009">
        <v>19</v>
      </c>
      <c r="H5009">
        <v>12.1</v>
      </c>
      <c r="I5009">
        <v>28</v>
      </c>
      <c r="J5009">
        <v>21.9</v>
      </c>
      <c r="K5009">
        <f t="shared" si="386"/>
        <v>0.19999999999999929</v>
      </c>
      <c r="L5009">
        <f t="shared" si="384"/>
        <v>0.64184634313357802</v>
      </c>
      <c r="M5009">
        <f t="shared" si="385"/>
        <v>9.1852395842932903</v>
      </c>
      <c r="N5009" s="10" t="str" cm="1">
        <f t="array" ref="N5009">_xlfn.IFS(AND(C5009&lt;=0, C5009-M5009&lt;=2), "escarcha",AND(C5009&lt;=0, C5009-M5009&gt;2), "helada negra", AND(C5009&gt;0, M5009+2&gt;C5009), "rocío", TRUE, "sin riesgo")</f>
        <v>sin riesgo</v>
      </c>
      <c r="O5009">
        <f t="shared" si="387"/>
        <v>0.5848065669595176</v>
      </c>
      <c r="P5009">
        <f t="shared" si="388"/>
        <v>8.3409492147109177</v>
      </c>
      <c r="Q5009" s="10" t="str" cm="1">
        <f t="array" ref="Q5009">_xlfn.IFS(AND(D5009&lt;=0, D5009-P5009&lt;=2), "escarcha",AND(D5009&lt;=0, D5009-P5009&gt;2), "helada negra", AND(D5009&gt;0, P5009+2&gt;D5009), "rocío", TRUE, "sin riesgo")</f>
        <v>sin riesgo</v>
      </c>
    </row>
    <row r="5010" spans="1:17" x14ac:dyDescent="0.35">
      <c r="A5010" s="2">
        <v>45862</v>
      </c>
      <c r="B5010" s="3" t="s">
        <v>94</v>
      </c>
      <c r="C5010">
        <v>18.899999999999999</v>
      </c>
      <c r="D5010">
        <v>18.3</v>
      </c>
      <c r="E5010">
        <v>52.9</v>
      </c>
      <c r="F5010">
        <v>51</v>
      </c>
      <c r="G5010">
        <v>21</v>
      </c>
      <c r="H5010">
        <v>12.5</v>
      </c>
      <c r="I5010">
        <v>29</v>
      </c>
      <c r="J5010">
        <v>24</v>
      </c>
      <c r="K5010">
        <f t="shared" si="386"/>
        <v>0.59999999999999787</v>
      </c>
      <c r="L5010">
        <f t="shared" si="384"/>
        <v>0.6349461405832707</v>
      </c>
      <c r="M5010">
        <f t="shared" si="385"/>
        <v>9.082802873036675</v>
      </c>
      <c r="N5010" s="10" t="str" cm="1">
        <f t="array" ref="N5010">_xlfn.IFS(AND(C5010&lt;=0, C5010-M5010&lt;=2), "escarcha",AND(C5010&lt;=0, C5010-M5010&gt;2), "helada negra", AND(C5010&gt;0, M5010+2&gt;C5010), "rocío", TRUE, "sin riesgo")</f>
        <v>sin riesgo</v>
      </c>
      <c r="O5010">
        <f t="shared" si="387"/>
        <v>0.56082358020221768</v>
      </c>
      <c r="P5010">
        <f t="shared" si="388"/>
        <v>7.9876437971075678</v>
      </c>
      <c r="Q5010" s="10" t="str" cm="1">
        <f t="array" ref="Q5010">_xlfn.IFS(AND(D5010&lt;=0, D5010-P5010&lt;=2), "escarcha",AND(D5010&lt;=0, D5010-P5010&gt;2), "helada negra", AND(D5010&gt;0, P5010+2&gt;D5010), "rocío", TRUE, "sin riesgo")</f>
        <v>sin riesgo</v>
      </c>
    </row>
    <row r="5011" spans="1:17" x14ac:dyDescent="0.35">
      <c r="A5011" s="2">
        <v>45862</v>
      </c>
      <c r="B5011" s="3" t="s">
        <v>95</v>
      </c>
      <c r="C5011">
        <v>19</v>
      </c>
      <c r="D5011">
        <v>18.399999999999999</v>
      </c>
      <c r="E5011">
        <v>50.5</v>
      </c>
      <c r="F5011">
        <v>51</v>
      </c>
      <c r="G5011">
        <v>19</v>
      </c>
      <c r="H5011">
        <v>13.9</v>
      </c>
      <c r="I5011">
        <v>33</v>
      </c>
      <c r="J5011">
        <v>23.1</v>
      </c>
      <c r="K5011">
        <f t="shared" si="386"/>
        <v>0.60000000000000142</v>
      </c>
      <c r="L5011">
        <f t="shared" si="384"/>
        <v>0.5947568978126857</v>
      </c>
      <c r="M5011">
        <f t="shared" si="385"/>
        <v>8.487824605735053</v>
      </c>
      <c r="N5011" s="10" t="str" cm="1">
        <f t="array" ref="N5011">_xlfn.IFS(AND(C5011&lt;=0, C5011-M5011&lt;=2), "escarcha",AND(C5011&lt;=0, C5011-M5011&gt;2), "helada negra", AND(C5011&gt;0, M5011+2&gt;C5011), "rocío", TRUE, "sin riesgo")</f>
        <v>sin riesgo</v>
      </c>
      <c r="O5011">
        <f t="shared" si="387"/>
        <v>0.56709302323562216</v>
      </c>
      <c r="P5011">
        <f t="shared" si="388"/>
        <v>8.0799062015596199</v>
      </c>
      <c r="Q5011" s="10" t="str" cm="1">
        <f t="array" ref="Q5011">_xlfn.IFS(AND(D5011&lt;=0, D5011-P5011&lt;=2), "escarcha",AND(D5011&lt;=0, D5011-P5011&gt;2), "helada negra", AND(D5011&gt;0, P5011+2&gt;D5011), "rocío", TRUE, "sin riesgo")</f>
        <v>sin riesgo</v>
      </c>
    </row>
    <row r="5012" spans="1:17" x14ac:dyDescent="0.35">
      <c r="A5012" s="2">
        <v>45862</v>
      </c>
      <c r="B5012" s="3" t="s">
        <v>96</v>
      </c>
      <c r="C5012">
        <v>19.2</v>
      </c>
      <c r="D5012">
        <v>17.899999999999999</v>
      </c>
      <c r="E5012">
        <v>51.2</v>
      </c>
      <c r="F5012">
        <v>52</v>
      </c>
      <c r="G5012">
        <v>21</v>
      </c>
      <c r="H5012">
        <v>13.7</v>
      </c>
      <c r="I5012">
        <v>28</v>
      </c>
      <c r="J5012">
        <v>24.6</v>
      </c>
      <c r="K5012">
        <f t="shared" si="386"/>
        <v>1.3000000000000007</v>
      </c>
      <c r="L5012">
        <f t="shared" si="384"/>
        <v>0.62099033446493623</v>
      </c>
      <c r="M5012">
        <f t="shared" si="385"/>
        <v>8.8758765642355879</v>
      </c>
      <c r="N5012" s="10" t="str" cm="1">
        <f t="array" ref="N5012">_xlfn.IFS(AND(C5012&lt;=0, C5012-M5012&lt;=2), "escarcha",AND(C5012&lt;=0, C5012-M5012&gt;2), "helada negra", AND(C5012&gt;0, M5012+2&gt;C5012), "rocío", TRUE, "sin riesgo")</f>
        <v>sin riesgo</v>
      </c>
      <c r="O5012">
        <f t="shared" si="387"/>
        <v>0.55511584117002022</v>
      </c>
      <c r="P5012">
        <f t="shared" si="388"/>
        <v>7.9037064799395349</v>
      </c>
      <c r="Q5012" s="10" t="str" cm="1">
        <f t="array" ref="Q5012">_xlfn.IFS(AND(D5012&lt;=0, D5012-P5012&lt;=2), "escarcha",AND(D5012&lt;=0, D5012-P5012&gt;2), "helada negra", AND(D5012&gt;0, P5012+2&gt;D5012), "rocío", TRUE, "sin riesgo")</f>
        <v>sin riesgo</v>
      </c>
    </row>
    <row r="5013" spans="1:17" x14ac:dyDescent="0.35">
      <c r="A5013" s="2">
        <v>45862</v>
      </c>
      <c r="B5013" s="3" t="s">
        <v>97</v>
      </c>
      <c r="C5013">
        <v>18.7</v>
      </c>
      <c r="D5013">
        <v>18</v>
      </c>
      <c r="E5013">
        <v>52.3</v>
      </c>
      <c r="F5013">
        <v>53</v>
      </c>
      <c r="G5013">
        <v>15</v>
      </c>
      <c r="H5013">
        <v>11.4</v>
      </c>
      <c r="I5013">
        <v>25</v>
      </c>
      <c r="J5013">
        <v>21.2</v>
      </c>
      <c r="K5013">
        <f t="shared" si="386"/>
        <v>0.69999999999999929</v>
      </c>
      <c r="L5013">
        <f t="shared" si="384"/>
        <v>0.6110433471520148</v>
      </c>
      <c r="M5013">
        <f t="shared" si="385"/>
        <v>8.7285972406052164</v>
      </c>
      <c r="N5013" s="10" t="str" cm="1">
        <f t="array" ref="N5013">_xlfn.IFS(AND(C5013&lt;=0, C5013-M5013&lt;=2), "escarcha",AND(C5013&lt;=0, C5013-M5013&gt;2), "helada negra", AND(C5013&gt;0, M5013+2&gt;C5013), "rocío", TRUE, "sin riesgo")</f>
        <v>sin riesgo</v>
      </c>
      <c r="O5013">
        <f t="shared" si="387"/>
        <v>0.58045271132130927</v>
      </c>
      <c r="P5013">
        <f t="shared" si="388"/>
        <v>8.2767365169759906</v>
      </c>
      <c r="Q5013" s="10" t="str" cm="1">
        <f t="array" ref="Q5013">_xlfn.IFS(AND(D5013&lt;=0, D5013-P5013&lt;=2), "escarcha",AND(D5013&lt;=0, D5013-P5013&gt;2), "helada negra", AND(D5013&gt;0, P5013+2&gt;D5013), "rocío", TRUE, "sin riesgo")</f>
        <v>sin riesgo</v>
      </c>
    </row>
    <row r="5014" spans="1:17" x14ac:dyDescent="0.35">
      <c r="A5014" s="2">
        <v>45862</v>
      </c>
      <c r="B5014" s="3" t="s">
        <v>98</v>
      </c>
      <c r="C5014">
        <v>18.7</v>
      </c>
      <c r="D5014">
        <v>17.600000000000001</v>
      </c>
      <c r="E5014">
        <v>54</v>
      </c>
      <c r="F5014">
        <v>55</v>
      </c>
      <c r="G5014">
        <v>15</v>
      </c>
      <c r="H5014">
        <v>13</v>
      </c>
      <c r="I5014">
        <v>23</v>
      </c>
      <c r="J5014">
        <v>23.3</v>
      </c>
      <c r="K5014">
        <f t="shared" si="386"/>
        <v>1.0999999999999979</v>
      </c>
      <c r="L5014">
        <f t="shared" si="384"/>
        <v>0.64303102264541201</v>
      </c>
      <c r="M5014">
        <f t="shared" si="385"/>
        <v>9.2028350747868473</v>
      </c>
      <c r="N5014" s="10" t="str" cm="1">
        <f t="array" ref="N5014">_xlfn.IFS(AND(C5014&lt;=0, C5014-M5014&lt;=2), "escarcha",AND(C5014&lt;=0, C5014-M5014&gt;2), "helada negra", AND(C5014&gt;0, M5014+2&gt;C5014), "rocío", TRUE, "sin riesgo")</f>
        <v>sin riesgo</v>
      </c>
      <c r="O5014">
        <f t="shared" si="387"/>
        <v>0.59231032889447199</v>
      </c>
      <c r="P5014">
        <f t="shared" si="388"/>
        <v>8.4516952468593214</v>
      </c>
      <c r="Q5014" s="10" t="str" cm="1">
        <f t="array" ref="Q5014">_xlfn.IFS(AND(D5014&lt;=0, D5014-P5014&lt;=2), "escarcha",AND(D5014&lt;=0, D5014-P5014&gt;2), "helada negra", AND(D5014&gt;0, P5014+2&gt;D5014), "rocío", TRUE, "sin riesgo")</f>
        <v>sin riesgo</v>
      </c>
    </row>
    <row r="5015" spans="1:17" x14ac:dyDescent="0.35">
      <c r="A5015" s="2">
        <v>45862</v>
      </c>
      <c r="B5015" s="3" t="s">
        <v>99</v>
      </c>
      <c r="C5015">
        <v>18.100000000000001</v>
      </c>
      <c r="D5015">
        <v>17</v>
      </c>
      <c r="E5015">
        <v>55</v>
      </c>
      <c r="F5015">
        <v>57</v>
      </c>
      <c r="G5015">
        <v>20</v>
      </c>
      <c r="H5015">
        <v>11.1</v>
      </c>
      <c r="I5015">
        <v>28</v>
      </c>
      <c r="J5015">
        <v>18.5</v>
      </c>
      <c r="K5015">
        <f t="shared" si="386"/>
        <v>1.1000000000000014</v>
      </c>
      <c r="L5015">
        <f t="shared" si="384"/>
        <v>0.62377784185753749</v>
      </c>
      <c r="M5015">
        <f t="shared" si="385"/>
        <v>8.9171804988412617</v>
      </c>
      <c r="N5015" s="10" t="str" cm="1">
        <f t="array" ref="N5015">_xlfn.IFS(AND(C5015&lt;=0, C5015-M5015&lt;=2), "escarcha",AND(C5015&lt;=0, C5015-M5015&gt;2), "helada negra", AND(C5015&gt;0, M5015+2&gt;C5015), "rocío", TRUE, "sin riesgo")</f>
        <v>sin riesgo</v>
      </c>
      <c r="O5015">
        <f t="shared" si="387"/>
        <v>0.59010766237253165</v>
      </c>
      <c r="P5015">
        <f t="shared" si="388"/>
        <v>8.4191765595270471</v>
      </c>
      <c r="Q5015" s="10" t="str" cm="1">
        <f t="array" ref="Q5015">_xlfn.IFS(AND(D5015&lt;=0, D5015-P5015&lt;=2), "escarcha",AND(D5015&lt;=0, D5015-P5015&gt;2), "helada negra", AND(D5015&gt;0, P5015+2&gt;D5015), "rocío", TRUE, "sin riesgo")</f>
        <v>sin riesgo</v>
      </c>
    </row>
    <row r="5016" spans="1:17" x14ac:dyDescent="0.35">
      <c r="A5016" s="2">
        <v>45862</v>
      </c>
      <c r="B5016" s="3" t="s">
        <v>100</v>
      </c>
      <c r="C5016">
        <v>17.5</v>
      </c>
      <c r="D5016">
        <v>16</v>
      </c>
      <c r="E5016">
        <v>57.3</v>
      </c>
      <c r="F5016">
        <v>59</v>
      </c>
      <c r="G5016">
        <v>21</v>
      </c>
      <c r="H5016">
        <v>12.5</v>
      </c>
      <c r="I5016">
        <v>34</v>
      </c>
      <c r="J5016">
        <v>24.8</v>
      </c>
      <c r="K5016">
        <f t="shared" si="386"/>
        <v>1.5</v>
      </c>
      <c r="L5016">
        <f t="shared" si="384"/>
        <v>0.62696977142416621</v>
      </c>
      <c r="M5016">
        <f t="shared" si="385"/>
        <v>8.9644936029565034</v>
      </c>
      <c r="N5016" s="10" t="str" cm="1">
        <f t="array" ref="N5016">_xlfn.IFS(AND(C5016&lt;=0, C5016-M5016&lt;=2), "escarcha",AND(C5016&lt;=0, C5016-M5016&gt;2), "helada negra", AND(C5016&gt;0, M5016+2&gt;C5016), "rocío", TRUE, "sin riesgo")</f>
        <v>sin riesgo</v>
      </c>
      <c r="O5016">
        <f t="shared" si="387"/>
        <v>0.56100221776938841</v>
      </c>
      <c r="P5016">
        <f t="shared" si="388"/>
        <v>7.9902717256945737</v>
      </c>
      <c r="Q5016" s="10" t="str" cm="1">
        <f t="array" ref="Q5016">_xlfn.IFS(AND(D5016&lt;=0, D5016-P5016&lt;=2), "escarcha",AND(D5016&lt;=0, D5016-P5016&gt;2), "helada negra", AND(D5016&gt;0, P5016+2&gt;D5016), "rocío", TRUE, "sin riesgo")</f>
        <v>sin riesgo</v>
      </c>
    </row>
    <row r="5017" spans="1:17" x14ac:dyDescent="0.35">
      <c r="A5017" s="2">
        <v>45862</v>
      </c>
      <c r="B5017" s="3" t="s">
        <v>101</v>
      </c>
      <c r="C5017">
        <v>16.899999999999999</v>
      </c>
      <c r="D5017">
        <v>15.5</v>
      </c>
      <c r="E5017">
        <v>61</v>
      </c>
      <c r="F5017">
        <v>63</v>
      </c>
      <c r="G5017">
        <v>15</v>
      </c>
      <c r="H5017">
        <v>13.7</v>
      </c>
      <c r="I5017">
        <v>22</v>
      </c>
      <c r="J5017">
        <v>24</v>
      </c>
      <c r="K5017">
        <f t="shared" si="386"/>
        <v>1.3999999999999986</v>
      </c>
      <c r="L5017">
        <f t="shared" si="384"/>
        <v>0.65159311420891741</v>
      </c>
      <c r="M5017">
        <f t="shared" si="385"/>
        <v>9.3300768397831533</v>
      </c>
      <c r="N5017" s="10" t="str" cm="1">
        <f t="array" ref="N5017">_xlfn.IFS(AND(C5017&lt;=0, C5017-M5017&lt;=2), "escarcha",AND(C5017&lt;=0, C5017-M5017&gt;2), "helada negra", AND(C5017&gt;0, M5017+2&gt;C5017), "rocío", TRUE, "sin riesgo")</f>
        <v>sin riesgo</v>
      </c>
      <c r="O5017">
        <f t="shared" si="387"/>
        <v>0.59461921666243434</v>
      </c>
      <c r="P5017">
        <f t="shared" si="388"/>
        <v>8.4857911432627482</v>
      </c>
      <c r="Q5017" s="10" t="str" cm="1">
        <f t="array" ref="Q5017">_xlfn.IFS(AND(D5017&lt;=0, D5017-P5017&lt;=2), "escarcha",AND(D5017&lt;=0, D5017-P5017&gt;2), "helada negra", AND(D5017&gt;0, P5017+2&gt;D5017), "rocío", TRUE, "sin riesgo")</f>
        <v>sin riesgo</v>
      </c>
    </row>
    <row r="5018" spans="1:17" x14ac:dyDescent="0.35">
      <c r="A5018" s="2">
        <v>45862</v>
      </c>
      <c r="B5018" s="3" t="s">
        <v>102</v>
      </c>
      <c r="C5018">
        <v>16.100000000000001</v>
      </c>
      <c r="D5018">
        <v>14.6</v>
      </c>
      <c r="E5018">
        <v>62.8</v>
      </c>
      <c r="F5018">
        <v>66</v>
      </c>
      <c r="G5018">
        <v>13</v>
      </c>
      <c r="H5018">
        <v>17.899999999999999</v>
      </c>
      <c r="I5018">
        <v>23</v>
      </c>
      <c r="J5018">
        <v>30.5</v>
      </c>
      <c r="K5018">
        <f t="shared" si="386"/>
        <v>1.5000000000000018</v>
      </c>
      <c r="L5018">
        <f t="shared" si="384"/>
        <v>0.62980109494149139</v>
      </c>
      <c r="M5018">
        <f t="shared" si="385"/>
        <v>9.0064764154670023</v>
      </c>
      <c r="N5018" s="10" t="str" cm="1">
        <f t="array" ref="N5018">_xlfn.IFS(AND(C5018&lt;=0, C5018-M5018&lt;=2), "escarcha",AND(C5018&lt;=0, C5018-M5018&gt;2), "helada negra", AND(C5018&gt;0, M5018+2&gt;C5018), "rocío", TRUE, "sin riesgo")</f>
        <v>sin riesgo</v>
      </c>
      <c r="O5018">
        <f t="shared" si="387"/>
        <v>0.58326191980172504</v>
      </c>
      <c r="P5018">
        <f t="shared" si="388"/>
        <v>8.318164281219957</v>
      </c>
      <c r="Q5018" s="10" t="str" cm="1">
        <f t="array" ref="Q5018">_xlfn.IFS(AND(D5018&lt;=0, D5018-P5018&lt;=2), "escarcha",AND(D5018&lt;=0, D5018-P5018&gt;2), "helada negra", AND(D5018&gt;0, P5018+2&gt;D5018), "rocío", TRUE, "sin riesgo")</f>
        <v>sin riesgo</v>
      </c>
    </row>
    <row r="5019" spans="1:17" x14ac:dyDescent="0.35">
      <c r="A5019" s="2">
        <v>45862</v>
      </c>
      <c r="B5019" s="3" t="s">
        <v>103</v>
      </c>
      <c r="C5019">
        <v>14.9</v>
      </c>
      <c r="D5019">
        <v>14</v>
      </c>
      <c r="E5019">
        <v>67</v>
      </c>
      <c r="F5019">
        <v>67</v>
      </c>
      <c r="G5019">
        <v>12</v>
      </c>
      <c r="H5019">
        <v>16.2</v>
      </c>
      <c r="I5019">
        <v>21</v>
      </c>
      <c r="J5019">
        <v>23.2</v>
      </c>
      <c r="K5019">
        <f t="shared" si="386"/>
        <v>0.90000000000000036</v>
      </c>
      <c r="L5019">
        <f t="shared" si="384"/>
        <v>0.61763711123492882</v>
      </c>
      <c r="M5019">
        <f t="shared" si="385"/>
        <v>8.8262080662545817</v>
      </c>
      <c r="N5019" s="10" t="str" cm="1">
        <f t="array" ref="N5019">_xlfn.IFS(AND(C5019&lt;=0, C5019-M5019&lt;=2), "escarcha",AND(C5019&lt;=0, C5019-M5019&gt;2), "helada negra", AND(C5019&gt;0, M5019+2&gt;C5019), "rocío", TRUE, "sin riesgo")</f>
        <v>sin riesgo</v>
      </c>
      <c r="O5019">
        <f t="shared" si="387"/>
        <v>0.55948975366431286</v>
      </c>
      <c r="P5019">
        <f t="shared" si="388"/>
        <v>7.9680236786223215</v>
      </c>
      <c r="Q5019" s="10" t="str" cm="1">
        <f t="array" ref="Q5019">_xlfn.IFS(AND(D5019&lt;=0, D5019-P5019&lt;=2), "escarcha",AND(D5019&lt;=0, D5019-P5019&gt;2), "helada negra", AND(D5019&gt;0, P5019+2&gt;D5019), "rocío", TRUE, "sin riesgo")</f>
        <v>sin riesgo</v>
      </c>
    </row>
    <row r="5020" spans="1:17" x14ac:dyDescent="0.35">
      <c r="A5020" s="2">
        <v>45862</v>
      </c>
      <c r="B5020" s="3" t="s">
        <v>104</v>
      </c>
      <c r="C5020">
        <v>14</v>
      </c>
      <c r="D5020">
        <v>13.3</v>
      </c>
      <c r="E5020">
        <v>69</v>
      </c>
      <c r="F5020">
        <v>69</v>
      </c>
      <c r="G5020">
        <v>8</v>
      </c>
      <c r="H5020">
        <v>16.2</v>
      </c>
      <c r="I5020">
        <v>13</v>
      </c>
      <c r="J5020">
        <v>27.2</v>
      </c>
      <c r="K5020">
        <f t="shared" si="386"/>
        <v>0.69999999999999929</v>
      </c>
      <c r="L5020">
        <f t="shared" si="384"/>
        <v>0.58890363887060593</v>
      </c>
      <c r="M5020">
        <f t="shared" si="385"/>
        <v>8.4014047207246207</v>
      </c>
      <c r="N5020" s="10" t="str" cm="1">
        <f t="array" ref="N5020">_xlfn.IFS(AND(C5020&lt;=0, C5020-M5020&lt;=2), "escarcha",AND(C5020&lt;=0, C5020-M5020&gt;2), "helada negra", AND(C5020&gt;0, M5020+2&gt;C5020), "rocío", TRUE, "sin riesgo")</f>
        <v>sin riesgo</v>
      </c>
      <c r="O5020">
        <f t="shared" si="387"/>
        <v>0.54339563046061534</v>
      </c>
      <c r="P5020">
        <f t="shared" si="388"/>
        <v>7.7315263350001828</v>
      </c>
      <c r="Q5020" s="10" t="str" cm="1">
        <f t="array" ref="Q5020">_xlfn.IFS(AND(D5020&lt;=0, D5020-P5020&lt;=2), "escarcha",AND(D5020&lt;=0, D5020-P5020&gt;2), "helada negra", AND(D5020&gt;0, P5020+2&gt;D5020), "rocío", TRUE, "sin riesgo")</f>
        <v>sin riesgo</v>
      </c>
    </row>
    <row r="5021" spans="1:17" x14ac:dyDescent="0.35">
      <c r="A5021" s="2">
        <v>45862</v>
      </c>
      <c r="B5021" s="3" t="s">
        <v>105</v>
      </c>
      <c r="C5021">
        <v>13.7</v>
      </c>
      <c r="D5021">
        <v>12.8</v>
      </c>
      <c r="E5021">
        <v>69.8</v>
      </c>
      <c r="F5021">
        <v>72</v>
      </c>
      <c r="G5021">
        <v>11</v>
      </c>
      <c r="H5021">
        <v>16.3</v>
      </c>
      <c r="I5021">
        <v>19</v>
      </c>
      <c r="J5021">
        <v>23.6</v>
      </c>
      <c r="K5021">
        <f t="shared" si="386"/>
        <v>0.89999999999999858</v>
      </c>
      <c r="L5021">
        <f t="shared" si="384"/>
        <v>0.58095809814340416</v>
      </c>
      <c r="M5021">
        <f t="shared" si="385"/>
        <v>8.2841885150137173</v>
      </c>
      <c r="N5021" s="10" t="str" cm="1">
        <f t="array" ref="N5021">_xlfn.IFS(AND(C5021&lt;=0, C5021-M5021&lt;=2), "escarcha",AND(C5021&lt;=0, C5021-M5021&gt;2), "helada negra", AND(C5021&gt;0, M5021+2&gt;C5021), "rocío", TRUE, "sin riesgo")</f>
        <v>sin riesgo</v>
      </c>
      <c r="O5021">
        <f t="shared" si="387"/>
        <v>0.55329705873152868</v>
      </c>
      <c r="P5021">
        <f t="shared" si="388"/>
        <v>7.8769714782841129</v>
      </c>
      <c r="Q5021" s="10" t="str" cm="1">
        <f t="array" ref="Q5021">_xlfn.IFS(AND(D5021&lt;=0, D5021-P5021&lt;=2), "escarcha",AND(D5021&lt;=0, D5021-P5021&gt;2), "helada negra", AND(D5021&gt;0, P5021+2&gt;D5021), "rocío", TRUE, "sin riesgo")</f>
        <v>sin riesgo</v>
      </c>
    </row>
    <row r="5022" spans="1:17" x14ac:dyDescent="0.35">
      <c r="A5022" s="2">
        <v>45862</v>
      </c>
      <c r="B5022" s="3" t="s">
        <v>106</v>
      </c>
      <c r="C5022">
        <v>12.5</v>
      </c>
      <c r="D5022">
        <v>12.5</v>
      </c>
      <c r="E5022">
        <v>74.599999999999994</v>
      </c>
      <c r="F5022">
        <v>75</v>
      </c>
      <c r="G5022">
        <v>1</v>
      </c>
      <c r="H5022">
        <v>11.9</v>
      </c>
      <c r="I5022">
        <v>4</v>
      </c>
      <c r="J5022">
        <v>21.8</v>
      </c>
      <c r="K5022">
        <f t="shared" si="386"/>
        <v>0</v>
      </c>
      <c r="L5022">
        <f t="shared" si="384"/>
        <v>0.56911519090934393</v>
      </c>
      <c r="M5022">
        <f t="shared" si="385"/>
        <v>8.1096793011221937</v>
      </c>
      <c r="N5022" s="10" t="str" cm="1">
        <f t="array" ref="N5022">_xlfn.IFS(AND(C5022&lt;=0, C5022-M5022&lt;=2), "escarcha",AND(C5022&lt;=0, C5022-M5022&gt;2), "helada negra", AND(C5022&gt;0, M5022+2&gt;C5022), "rocío", TRUE, "sin riesgo")</f>
        <v>sin riesgo</v>
      </c>
      <c r="O5022">
        <f t="shared" si="387"/>
        <v>0.57446279723593929</v>
      </c>
      <c r="P5022">
        <f t="shared" si="388"/>
        <v>8.1884480576711276</v>
      </c>
      <c r="Q5022" s="10" t="str" cm="1">
        <f t="array" ref="Q5022">_xlfn.IFS(AND(D5022&lt;=0, D5022-P5022&lt;=2), "escarcha",AND(D5022&lt;=0, D5022-P5022&gt;2), "helada negra", AND(D5022&gt;0, P5022+2&gt;D5022), "rocío", TRUE, "sin riesgo")</f>
        <v>sin riesgo</v>
      </c>
    </row>
    <row r="5023" spans="1:17" x14ac:dyDescent="0.35">
      <c r="A5023" s="2">
        <v>45862</v>
      </c>
      <c r="B5023" s="3" t="s">
        <v>107</v>
      </c>
      <c r="C5023">
        <v>11.3</v>
      </c>
      <c r="D5023">
        <v>12.1</v>
      </c>
      <c r="E5023">
        <v>78.3</v>
      </c>
      <c r="F5023">
        <v>76</v>
      </c>
      <c r="G5023">
        <v>0</v>
      </c>
      <c r="H5023">
        <v>14.5</v>
      </c>
      <c r="I5023">
        <v>2</v>
      </c>
      <c r="J5023">
        <v>24.6</v>
      </c>
      <c r="K5023">
        <f t="shared" si="386"/>
        <v>0.79999999999999893</v>
      </c>
      <c r="L5023">
        <f t="shared" si="384"/>
        <v>0.53843356232595774</v>
      </c>
      <c r="M5023">
        <f t="shared" si="385"/>
        <v>7.6587003869406169</v>
      </c>
      <c r="N5023" s="10" t="str" cm="1">
        <f t="array" ref="N5023">_xlfn.IFS(AND(C5023&lt;=0, C5023-M5023&lt;=2), "escarcha",AND(C5023&lt;=0, C5023-M5023&gt;2), "helada negra", AND(C5023&gt;0, M5023+2&gt;C5023), "rocío", TRUE, "sin riesgo")</f>
        <v>sin riesgo</v>
      </c>
      <c r="O5023">
        <f t="shared" si="387"/>
        <v>0.56142777764228613</v>
      </c>
      <c r="P5023">
        <f t="shared" si="388"/>
        <v>7.9965323380175368</v>
      </c>
      <c r="Q5023" s="10" t="str" cm="1">
        <f t="array" ref="Q5023">_xlfn.IFS(AND(D5023&lt;=0, D5023-P5023&lt;=2), "escarcha",AND(D5023&lt;=0, D5023-P5023&gt;2), "helada negra", AND(D5023&gt;0, P5023+2&gt;D5023), "rocío", TRUE, "sin riesgo")</f>
        <v>sin riesgo</v>
      </c>
    </row>
    <row r="5024" spans="1:17" x14ac:dyDescent="0.35">
      <c r="A5024" s="2">
        <v>45862</v>
      </c>
      <c r="B5024" s="3" t="s">
        <v>108</v>
      </c>
      <c r="C5024">
        <v>11.7</v>
      </c>
      <c r="D5024">
        <v>11.8</v>
      </c>
      <c r="E5024">
        <v>79.099999999999994</v>
      </c>
      <c r="F5024">
        <v>78</v>
      </c>
      <c r="G5024">
        <v>2</v>
      </c>
      <c r="H5024">
        <v>12.7</v>
      </c>
      <c r="I5024">
        <v>5</v>
      </c>
      <c r="J5024">
        <v>21.1</v>
      </c>
      <c r="K5024">
        <f t="shared" si="386"/>
        <v>0.10000000000000142</v>
      </c>
      <c r="L5024">
        <f t="shared" ref="L5024:L5087" si="389">(LN(E5024/100))+((17.625*C5024)/(243.04+C5024))</f>
        <v>0.57504453380396692</v>
      </c>
      <c r="M5024">
        <f t="shared" ref="M5024:M5087" si="390">(243.04*L5024)/(17.625-L5024)</f>
        <v>8.1970198557297067</v>
      </c>
      <c r="N5024" s="10" t="str" cm="1">
        <f t="array" ref="N5024">_xlfn.IFS(AND(C5024&lt;=0, C5024-M5024&lt;=2), "escarcha",AND(C5024&lt;=0, C5024-M5024&gt;2), "helada negra", AND(C5024&gt;0, M5024+2&gt;C5024), "rocío", TRUE, "sin riesgo")</f>
        <v>sin riesgo</v>
      </c>
      <c r="O5024">
        <f t="shared" si="387"/>
        <v>0.56763893892783868</v>
      </c>
      <c r="P5024">
        <f t="shared" si="388"/>
        <v>8.0879432183603175</v>
      </c>
      <c r="Q5024" s="10" t="str" cm="1">
        <f t="array" ref="Q5024">_xlfn.IFS(AND(D5024&lt;=0, D5024-P5024&lt;=2), "escarcha",AND(D5024&lt;=0, D5024-P5024&gt;2), "helada negra", AND(D5024&gt;0, P5024+2&gt;D5024), "rocío", TRUE, "sin riesgo")</f>
        <v>sin riesgo</v>
      </c>
    </row>
    <row r="5025" spans="1:17" x14ac:dyDescent="0.35">
      <c r="A5025" s="2">
        <v>45863</v>
      </c>
      <c r="B5025" s="3" t="s">
        <v>61</v>
      </c>
      <c r="C5025">
        <v>10.4</v>
      </c>
      <c r="D5025">
        <v>11.8</v>
      </c>
      <c r="E5025">
        <v>81.7</v>
      </c>
      <c r="F5025">
        <v>77</v>
      </c>
      <c r="G5025">
        <v>0</v>
      </c>
      <c r="H5025">
        <v>8.4</v>
      </c>
      <c r="I5025">
        <v>0</v>
      </c>
      <c r="J5025">
        <v>15.8</v>
      </c>
      <c r="K5025">
        <f t="shared" si="386"/>
        <v>1.4000000000000004</v>
      </c>
      <c r="L5025">
        <f t="shared" si="389"/>
        <v>0.52113192193847202</v>
      </c>
      <c r="M5025">
        <f t="shared" si="390"/>
        <v>7.4051028533354328</v>
      </c>
      <c r="N5025" s="10" t="str" cm="1">
        <f t="array" ref="N5025">_xlfn.IFS(AND(C5025&lt;=0, C5025-M5025&lt;=2), "escarcha",AND(C5025&lt;=0, C5025-M5025&gt;2), "helada negra", AND(C5025&gt;0, M5025+2&gt;C5025), "rocío", TRUE, "sin riesgo")</f>
        <v>sin riesgo</v>
      </c>
      <c r="O5025">
        <f t="shared" si="387"/>
        <v>0.55473553409193066</v>
      </c>
      <c r="P5025">
        <f t="shared" si="388"/>
        <v>7.8981157248597329</v>
      </c>
      <c r="Q5025" s="10" t="str" cm="1">
        <f t="array" ref="Q5025">_xlfn.IFS(AND(D5025&lt;=0, D5025-P5025&lt;=2), "escarcha",AND(D5025&lt;=0, D5025-P5025&gt;2), "helada negra", AND(D5025&gt;0, P5025+2&gt;D5025), "rocío", TRUE, "sin riesgo")</f>
        <v>sin riesgo</v>
      </c>
    </row>
    <row r="5026" spans="1:17" x14ac:dyDescent="0.35">
      <c r="A5026" s="2">
        <v>45863</v>
      </c>
      <c r="B5026" s="3" t="s">
        <v>62</v>
      </c>
      <c r="C5026">
        <v>8.4</v>
      </c>
      <c r="D5026">
        <v>11.5</v>
      </c>
      <c r="E5026">
        <v>86.5</v>
      </c>
      <c r="F5026">
        <v>77</v>
      </c>
      <c r="G5026">
        <v>0</v>
      </c>
      <c r="H5026">
        <v>9.4</v>
      </c>
      <c r="I5026">
        <v>0</v>
      </c>
      <c r="J5026">
        <v>17.3</v>
      </c>
      <c r="K5026">
        <f t="shared" si="386"/>
        <v>3.0999999999999996</v>
      </c>
      <c r="L5026">
        <f t="shared" si="389"/>
        <v>0.44378269120141273</v>
      </c>
      <c r="M5026">
        <f t="shared" si="390"/>
        <v>6.2776078860464253</v>
      </c>
      <c r="N5026" s="10" t="str" cm="1">
        <f t="array" ref="N5026">_xlfn.IFS(AND(C5026&lt;=0, C5026-M5026&lt;=2), "escarcha",AND(C5026&lt;=0, C5026-M5026&gt;2), "helada negra", AND(C5026&gt;0, M5026+2&gt;C5026), "rocío", TRUE, "sin riesgo")</f>
        <v>sin riesgo</v>
      </c>
      <c r="O5026">
        <f t="shared" si="387"/>
        <v>0.53492462063812329</v>
      </c>
      <c r="P5026">
        <f t="shared" si="388"/>
        <v>7.6072268210641347</v>
      </c>
      <c r="Q5026" s="10" t="str" cm="1">
        <f t="array" ref="Q5026">_xlfn.IFS(AND(D5026&lt;=0, D5026-P5026&lt;=2), "escarcha",AND(D5026&lt;=0, D5026-P5026&gt;2), "helada negra", AND(D5026&gt;0, P5026+2&gt;D5026), "rocío", TRUE, "sin riesgo")</f>
        <v>sin riesgo</v>
      </c>
    </row>
    <row r="5027" spans="1:17" x14ac:dyDescent="0.35">
      <c r="A5027" s="2">
        <v>45863</v>
      </c>
      <c r="B5027" s="3" t="s">
        <v>63</v>
      </c>
      <c r="C5027">
        <v>7.9</v>
      </c>
      <c r="D5027">
        <v>10.4</v>
      </c>
      <c r="E5027">
        <v>88.4</v>
      </c>
      <c r="F5027">
        <v>80</v>
      </c>
      <c r="G5027">
        <v>0</v>
      </c>
      <c r="H5027">
        <v>4</v>
      </c>
      <c r="I5027">
        <v>0</v>
      </c>
      <c r="J5027">
        <v>7.4</v>
      </c>
      <c r="K5027">
        <f t="shared" si="386"/>
        <v>2.5</v>
      </c>
      <c r="L5027">
        <f t="shared" si="389"/>
        <v>0.4315654960967274</v>
      </c>
      <c r="M5027">
        <f t="shared" si="390"/>
        <v>6.1004494563047835</v>
      </c>
      <c r="N5027" s="10" t="str" cm="1">
        <f t="array" ref="N5027">_xlfn.IFS(AND(C5027&lt;=0, C5027-M5027&lt;=2), "escarcha",AND(C5027&lt;=0, C5027-M5027&gt;2), "helada negra", AND(C5027&gt;0, M5027+2&gt;C5027), "rocío", TRUE, "sin riesgo")</f>
        <v>rocío</v>
      </c>
      <c r="O5027">
        <f t="shared" si="387"/>
        <v>0.50010455474639637</v>
      </c>
      <c r="P5027">
        <f t="shared" si="388"/>
        <v>7.0975855808364736</v>
      </c>
      <c r="Q5027" s="10" t="str" cm="1">
        <f t="array" ref="Q5027">_xlfn.IFS(AND(D5027&lt;=0, D5027-P5027&lt;=2), "escarcha",AND(D5027&lt;=0, D5027-P5027&gt;2), "helada negra", AND(D5027&gt;0, P5027+2&gt;D5027), "rocío", TRUE, "sin riesgo")</f>
        <v>sin riesgo</v>
      </c>
    </row>
    <row r="5028" spans="1:17" x14ac:dyDescent="0.35">
      <c r="A5028" s="2">
        <v>45863</v>
      </c>
      <c r="B5028" s="3" t="s">
        <v>64</v>
      </c>
      <c r="C5028">
        <v>6.7</v>
      </c>
      <c r="D5028">
        <v>10.4</v>
      </c>
      <c r="E5028">
        <v>88.8</v>
      </c>
      <c r="F5028">
        <v>79</v>
      </c>
      <c r="G5028">
        <v>0</v>
      </c>
      <c r="H5028">
        <v>3.7</v>
      </c>
      <c r="I5028">
        <v>0</v>
      </c>
      <c r="J5028">
        <v>6.2</v>
      </c>
      <c r="K5028">
        <f t="shared" si="386"/>
        <v>3.7</v>
      </c>
      <c r="L5028">
        <f t="shared" si="389"/>
        <v>0.35405821943567573</v>
      </c>
      <c r="M5028">
        <f t="shared" si="390"/>
        <v>4.9823750635580542</v>
      </c>
      <c r="N5028" s="10" t="str" cm="1">
        <f t="array" ref="N5028">_xlfn.IFS(AND(C5028&lt;=0, C5028-M5028&lt;=2), "escarcha",AND(C5028&lt;=0, C5028-M5028&gt;2), "helada negra", AND(C5028&gt;0, M5028+2&gt;C5028), "rocío", TRUE, "sin riesgo")</f>
        <v>rocío</v>
      </c>
      <c r="O5028">
        <f t="shared" si="387"/>
        <v>0.48752577253953622</v>
      </c>
      <c r="P5028">
        <f t="shared" si="388"/>
        <v>6.9139864011084917</v>
      </c>
      <c r="Q5028" s="10" t="str" cm="1">
        <f t="array" ref="Q5028">_xlfn.IFS(AND(D5028&lt;=0, D5028-P5028&lt;=2), "escarcha",AND(D5028&lt;=0, D5028-P5028&gt;2), "helada negra", AND(D5028&gt;0, P5028+2&gt;D5028), "rocío", TRUE, "sin riesgo")</f>
        <v>sin riesgo</v>
      </c>
    </row>
    <row r="5029" spans="1:17" x14ac:dyDescent="0.35">
      <c r="A5029" s="2">
        <v>45863</v>
      </c>
      <c r="B5029" s="3" t="s">
        <v>65</v>
      </c>
      <c r="C5029">
        <v>5.8</v>
      </c>
      <c r="D5029">
        <v>9</v>
      </c>
      <c r="E5029">
        <v>90.7</v>
      </c>
      <c r="F5029">
        <v>82</v>
      </c>
      <c r="G5029">
        <v>0</v>
      </c>
      <c r="H5029">
        <v>2.5</v>
      </c>
      <c r="I5029">
        <v>0</v>
      </c>
      <c r="J5029">
        <v>3.6</v>
      </c>
      <c r="K5029">
        <f t="shared" si="386"/>
        <v>3.2</v>
      </c>
      <c r="L5029">
        <f t="shared" si="389"/>
        <v>0.3131933116248819</v>
      </c>
      <c r="M5029">
        <f t="shared" si="390"/>
        <v>4.3969126866709347</v>
      </c>
      <c r="N5029" s="10" t="str" cm="1">
        <f t="array" ref="N5029">_xlfn.IFS(AND(C5029&lt;=0, C5029-M5029&lt;=2), "escarcha",AND(C5029&lt;=0, C5029-M5029&gt;2), "helada negra", AND(C5029&gt;0, M5029+2&gt;C5029), "rocío", TRUE, "sin riesgo")</f>
        <v>rocío</v>
      </c>
      <c r="O5029">
        <f t="shared" si="387"/>
        <v>0.43091344788146246</v>
      </c>
      <c r="P5029">
        <f t="shared" si="388"/>
        <v>6.0910013483796623</v>
      </c>
      <c r="Q5029" s="10" t="str" cm="1">
        <f t="array" ref="Q5029">_xlfn.IFS(AND(D5029&lt;=0, D5029-P5029&lt;=2), "escarcha",AND(D5029&lt;=0, D5029-P5029&gt;2), "helada negra", AND(D5029&gt;0, P5029+2&gt;D5029), "rocío", TRUE, "sin riesgo")</f>
        <v>sin riesgo</v>
      </c>
    </row>
    <row r="5030" spans="1:17" x14ac:dyDescent="0.35">
      <c r="A5030" s="2">
        <v>45863</v>
      </c>
      <c r="B5030" s="3" t="s">
        <v>66</v>
      </c>
      <c r="C5030">
        <v>5.2</v>
      </c>
      <c r="D5030">
        <v>8.5</v>
      </c>
      <c r="E5030">
        <v>91.1</v>
      </c>
      <c r="F5030">
        <v>83</v>
      </c>
      <c r="G5030">
        <v>0</v>
      </c>
      <c r="H5030">
        <v>2</v>
      </c>
      <c r="I5030">
        <v>0</v>
      </c>
      <c r="J5030">
        <v>3.1</v>
      </c>
      <c r="K5030">
        <f t="shared" si="386"/>
        <v>3.3</v>
      </c>
      <c r="L5030">
        <f t="shared" si="389"/>
        <v>0.27598678037901364</v>
      </c>
      <c r="M5030">
        <f t="shared" si="390"/>
        <v>3.8662618014179393</v>
      </c>
      <c r="N5030" s="10" t="str" cm="1">
        <f t="array" ref="N5030">_xlfn.IFS(AND(C5030&lt;=0, C5030-M5030&lt;=2), "escarcha",AND(C5030&lt;=0, C5030-M5030&gt;2), "helada negra", AND(C5030&gt;0, M5030+2&gt;C5030), "rocío", TRUE, "sin riesgo")</f>
        <v>rocío</v>
      </c>
      <c r="O5030">
        <f t="shared" si="387"/>
        <v>0.40925164149523624</v>
      </c>
      <c r="P5030">
        <f t="shared" si="388"/>
        <v>5.7775309488573967</v>
      </c>
      <c r="Q5030" s="10" t="str" cm="1">
        <f t="array" ref="Q5030">_xlfn.IFS(AND(D5030&lt;=0, D5030-P5030&lt;=2), "escarcha",AND(D5030&lt;=0, D5030-P5030&gt;2), "helada negra", AND(D5030&gt;0, P5030+2&gt;D5030), "rocío", TRUE, "sin riesgo")</f>
        <v>sin riesgo</v>
      </c>
    </row>
    <row r="5031" spans="1:17" x14ac:dyDescent="0.35">
      <c r="A5031" s="2">
        <v>45863</v>
      </c>
      <c r="B5031" s="3" t="s">
        <v>67</v>
      </c>
      <c r="C5031">
        <v>2.9</v>
      </c>
      <c r="D5031">
        <v>8.5</v>
      </c>
      <c r="E5031">
        <v>92.1</v>
      </c>
      <c r="F5031">
        <v>82</v>
      </c>
      <c r="G5031">
        <v>0</v>
      </c>
      <c r="H5031">
        <v>1.8</v>
      </c>
      <c r="I5031">
        <v>0</v>
      </c>
      <c r="J5031">
        <v>3.2</v>
      </c>
      <c r="K5031">
        <f t="shared" si="386"/>
        <v>5.6</v>
      </c>
      <c r="L5031">
        <f t="shared" si="389"/>
        <v>0.12552983656080083</v>
      </c>
      <c r="M5031">
        <f t="shared" si="390"/>
        <v>1.7434111543261201</v>
      </c>
      <c r="N5031" s="10" t="str" cm="1">
        <f t="array" ref="N5031">_xlfn.IFS(AND(C5031&lt;=0, C5031-M5031&lt;=2), "escarcha",AND(C5031&lt;=0, C5031-M5031&gt;2), "helada negra", AND(C5031&gt;0, M5031+2&gt;C5031), "rocío", TRUE, "sin riesgo")</f>
        <v>rocío</v>
      </c>
      <c r="O5031">
        <f t="shared" si="387"/>
        <v>0.39713028096289138</v>
      </c>
      <c r="P5031">
        <f t="shared" si="388"/>
        <v>5.6024653691550945</v>
      </c>
      <c r="Q5031" s="10" t="str" cm="1">
        <f t="array" ref="Q5031">_xlfn.IFS(AND(D5031&lt;=0, D5031-P5031&lt;=2), "escarcha",AND(D5031&lt;=0, D5031-P5031&gt;2), "helada negra", AND(D5031&gt;0, P5031+2&gt;D5031), "rocío", TRUE, "sin riesgo")</f>
        <v>sin riesgo</v>
      </c>
    </row>
    <row r="5032" spans="1:17" x14ac:dyDescent="0.35">
      <c r="A5032" s="2">
        <v>45863</v>
      </c>
      <c r="B5032" s="3" t="s">
        <v>68</v>
      </c>
      <c r="C5032">
        <v>1.9</v>
      </c>
      <c r="D5032">
        <v>7.3</v>
      </c>
      <c r="E5032">
        <v>93</v>
      </c>
      <c r="F5032">
        <v>86</v>
      </c>
      <c r="G5032">
        <v>0</v>
      </c>
      <c r="H5032">
        <v>2.2999999999999998</v>
      </c>
      <c r="I5032">
        <v>0</v>
      </c>
      <c r="J5032">
        <v>4.3</v>
      </c>
      <c r="K5032">
        <f t="shared" si="386"/>
        <v>5.4</v>
      </c>
      <c r="L5032">
        <f t="shared" si="389"/>
        <v>6.4146462386851552E-2</v>
      </c>
      <c r="M5032">
        <f t="shared" si="390"/>
        <v>0.88777895590941747</v>
      </c>
      <c r="N5032" s="10" t="str" cm="1">
        <f t="array" ref="N5032">_xlfn.IFS(AND(C5032&lt;=0, C5032-M5032&lt;=2), "escarcha",AND(C5032&lt;=0, C5032-M5032&gt;2), "helada negra", AND(C5032&gt;0, M5032+2&gt;C5032), "rocío", TRUE, "sin riesgo")</f>
        <v>rocío</v>
      </c>
      <c r="O5032">
        <f t="shared" si="387"/>
        <v>0.36312813686923506</v>
      </c>
      <c r="P5032">
        <f t="shared" si="388"/>
        <v>5.1126936339505562</v>
      </c>
      <c r="Q5032" s="10" t="str" cm="1">
        <f t="array" ref="Q5032">_xlfn.IFS(AND(D5032&lt;=0, D5032-P5032&lt;=2), "escarcha",AND(D5032&lt;=0, D5032-P5032&gt;2), "helada negra", AND(D5032&gt;0, P5032+2&gt;D5032), "rocío", TRUE, "sin riesgo")</f>
        <v>sin riesgo</v>
      </c>
    </row>
    <row r="5033" spans="1:17" x14ac:dyDescent="0.35">
      <c r="A5033" s="2">
        <v>45863</v>
      </c>
      <c r="B5033" s="3" t="s">
        <v>69</v>
      </c>
      <c r="C5033">
        <v>0.4</v>
      </c>
      <c r="D5033">
        <v>8.6</v>
      </c>
      <c r="E5033">
        <v>93.3</v>
      </c>
      <c r="F5033">
        <v>83</v>
      </c>
      <c r="G5033">
        <v>0</v>
      </c>
      <c r="H5033">
        <v>5</v>
      </c>
      <c r="I5033">
        <v>3</v>
      </c>
      <c r="J5033">
        <v>9.1999999999999993</v>
      </c>
      <c r="K5033">
        <f t="shared" si="386"/>
        <v>8.1999999999999993</v>
      </c>
      <c r="L5033">
        <f t="shared" si="389"/>
        <v>-4.039017014925271E-2</v>
      </c>
      <c r="M5033">
        <f t="shared" si="390"/>
        <v>-0.55568695955903935</v>
      </c>
      <c r="N5033" s="10" t="str" cm="1">
        <f t="array" ref="N5033">_xlfn.IFS(AND(C5033&lt;=0, C5033-M5033&lt;=2), "escarcha",AND(C5033&lt;=0, C5033-M5033&gt;2), "helada negra", AND(C5033&gt;0, M5033+2&gt;C5033), "rocío", TRUE, "sin riesgo")</f>
        <v>rocío</v>
      </c>
      <c r="O5033">
        <f t="shared" si="387"/>
        <v>0.41601901503692801</v>
      </c>
      <c r="P5033">
        <f t="shared" si="388"/>
        <v>5.875377600970249</v>
      </c>
      <c r="Q5033" s="10" t="str" cm="1">
        <f t="array" ref="Q5033">_xlfn.IFS(AND(D5033&lt;=0, D5033-P5033&lt;=2), "escarcha",AND(D5033&lt;=0, D5033-P5033&gt;2), "helada negra", AND(D5033&gt;0, P5033+2&gt;D5033), "rocío", TRUE, "sin riesgo")</f>
        <v>sin riesgo</v>
      </c>
    </row>
    <row r="5034" spans="1:17" x14ac:dyDescent="0.35">
      <c r="A5034" s="2">
        <v>45863</v>
      </c>
      <c r="B5034" s="3" t="s">
        <v>70</v>
      </c>
      <c r="C5034">
        <v>0.2</v>
      </c>
      <c r="D5034">
        <v>6.1</v>
      </c>
      <c r="E5034">
        <v>94.3</v>
      </c>
      <c r="F5034">
        <v>88</v>
      </c>
      <c r="G5034">
        <v>0</v>
      </c>
      <c r="H5034">
        <v>1.8</v>
      </c>
      <c r="I5034">
        <v>0</v>
      </c>
      <c r="J5034">
        <v>4.4000000000000004</v>
      </c>
      <c r="K5034">
        <f t="shared" si="386"/>
        <v>5.8999999999999995</v>
      </c>
      <c r="L5034">
        <f t="shared" si="389"/>
        <v>-4.4197136457214389E-2</v>
      </c>
      <c r="M5034">
        <f t="shared" si="390"/>
        <v>-0.60793209570331153</v>
      </c>
      <c r="N5034" s="10" t="str" cm="1">
        <f t="array" ref="N5034">_xlfn.IFS(AND(C5034&lt;=0, C5034-M5034&lt;=2), "escarcha",AND(C5034&lt;=0, C5034-M5034&gt;2), "helada negra", AND(C5034&gt;0, M5034+2&gt;C5034), "rocío", TRUE, "sin riesgo")</f>
        <v>rocío</v>
      </c>
      <c r="O5034">
        <f t="shared" si="387"/>
        <v>0.30370110709652115</v>
      </c>
      <c r="P5034">
        <f t="shared" si="388"/>
        <v>4.261315362381918</v>
      </c>
      <c r="Q5034" s="10" t="str" cm="1">
        <f t="array" ref="Q5034">_xlfn.IFS(AND(D5034&lt;=0, D5034-P5034&lt;=2), "escarcha",AND(D5034&lt;=0, D5034-P5034&gt;2), "helada negra", AND(D5034&gt;0, P5034+2&gt;D5034), "rocío", TRUE, "sin riesgo")</f>
        <v>rocío</v>
      </c>
    </row>
    <row r="5035" spans="1:17" x14ac:dyDescent="0.35">
      <c r="A5035" s="2">
        <v>45863</v>
      </c>
      <c r="B5035" s="3" t="s">
        <v>71</v>
      </c>
      <c r="C5035">
        <v>-0.8</v>
      </c>
      <c r="D5035">
        <v>5.3</v>
      </c>
      <c r="E5035">
        <v>94.4</v>
      </c>
      <c r="F5035">
        <v>90</v>
      </c>
      <c r="G5035">
        <v>3</v>
      </c>
      <c r="H5035">
        <v>0.6</v>
      </c>
      <c r="I5035">
        <v>5</v>
      </c>
      <c r="J5035">
        <v>1.8</v>
      </c>
      <c r="K5035">
        <f t="shared" si="386"/>
        <v>6.1</v>
      </c>
      <c r="L5035">
        <f t="shared" si="389"/>
        <v>-0.11583584995684768</v>
      </c>
      <c r="M5035">
        <f t="shared" si="390"/>
        <v>-1.5868894347264217</v>
      </c>
      <c r="N5035" s="10" t="str" cm="1">
        <f t="array" ref="N5035">_xlfn.IFS(AND(C5035&lt;=0, C5035-M5035&lt;=2), "escarcha",AND(C5035&lt;=0, C5035-M5035&gt;2), "helada negra", AND(C5035&gt;0, M5035+2&gt;C5035), "rocío", TRUE, "sin riesgo")</f>
        <v>escarcha</v>
      </c>
      <c r="O5035">
        <f t="shared" si="387"/>
        <v>0.2707871045402892</v>
      </c>
      <c r="P5035">
        <f t="shared" si="388"/>
        <v>3.7922836537685871</v>
      </c>
      <c r="Q5035" s="10" t="str" cm="1">
        <f t="array" ref="Q5035">_xlfn.IFS(AND(D5035&lt;=0, D5035-P5035&lt;=2), "escarcha",AND(D5035&lt;=0, D5035-P5035&gt;2), "helada negra", AND(D5035&gt;0, P5035+2&gt;D5035), "rocío", TRUE, "sin riesgo")</f>
        <v>rocío</v>
      </c>
    </row>
    <row r="5036" spans="1:17" x14ac:dyDescent="0.35">
      <c r="A5036" s="2">
        <v>45863</v>
      </c>
      <c r="B5036" s="3" t="s">
        <v>72</v>
      </c>
      <c r="C5036">
        <v>-1.2</v>
      </c>
      <c r="D5036">
        <v>6.2</v>
      </c>
      <c r="E5036">
        <v>94.7</v>
      </c>
      <c r="F5036">
        <v>89</v>
      </c>
      <c r="G5036">
        <v>2</v>
      </c>
      <c r="H5036">
        <v>1.2</v>
      </c>
      <c r="I5036">
        <v>4</v>
      </c>
      <c r="J5036">
        <v>2.6</v>
      </c>
      <c r="K5036">
        <f t="shared" si="386"/>
        <v>7.4</v>
      </c>
      <c r="L5036">
        <f t="shared" si="389"/>
        <v>-0.14191070117812954</v>
      </c>
      <c r="M5036">
        <f t="shared" si="390"/>
        <v>-1.9412478283039694</v>
      </c>
      <c r="N5036" s="10" t="str" cm="1">
        <f t="array" ref="N5036">_xlfn.IFS(AND(C5036&lt;=0, C5036-M5036&lt;=2), "escarcha",AND(C5036&lt;=0, C5036-M5036&gt;2), "helada negra", AND(C5036&gt;0, M5036+2&gt;C5036), "rocío", TRUE, "sin riesgo")</f>
        <v>escarcha</v>
      </c>
      <c r="O5036">
        <f t="shared" si="387"/>
        <v>0.3218990195649441</v>
      </c>
      <c r="P5036">
        <f t="shared" si="388"/>
        <v>4.521405602586789</v>
      </c>
      <c r="Q5036" s="10" t="str" cm="1">
        <f t="array" ref="Q5036">_xlfn.IFS(AND(D5036&lt;=0, D5036-P5036&lt;=2), "escarcha",AND(D5036&lt;=0, D5036-P5036&gt;2), "helada negra", AND(D5036&gt;0, P5036+2&gt;D5036), "rocío", TRUE, "sin riesgo")</f>
        <v>rocío</v>
      </c>
    </row>
    <row r="5037" spans="1:17" x14ac:dyDescent="0.35">
      <c r="A5037" s="2">
        <v>45863</v>
      </c>
      <c r="B5037" s="3" t="s">
        <v>73</v>
      </c>
      <c r="C5037">
        <v>-1.5</v>
      </c>
      <c r="D5037">
        <v>6.5</v>
      </c>
      <c r="E5037">
        <v>94.7</v>
      </c>
      <c r="F5037">
        <v>87</v>
      </c>
      <c r="G5037">
        <v>0</v>
      </c>
      <c r="H5037">
        <v>3</v>
      </c>
      <c r="I5037">
        <v>0</v>
      </c>
      <c r="J5037">
        <v>5.2</v>
      </c>
      <c r="K5037">
        <f t="shared" si="386"/>
        <v>8</v>
      </c>
      <c r="L5037">
        <f t="shared" si="389"/>
        <v>-0.16391010647172324</v>
      </c>
      <c r="M5037">
        <f t="shared" si="390"/>
        <v>-2.2394127598854277</v>
      </c>
      <c r="N5037" s="10" t="str" cm="1">
        <f t="array" ref="N5037">_xlfn.IFS(AND(C5037&lt;=0, C5037-M5037&lt;=2), "escarcha",AND(C5037&lt;=0, C5037-M5037&gt;2), "helada negra", AND(C5037&gt;0, M5037+2&gt;C5037), "rocío", TRUE, "sin riesgo")</f>
        <v>escarcha</v>
      </c>
      <c r="O5037">
        <f t="shared" si="387"/>
        <v>0.31983266697762486</v>
      </c>
      <c r="P5037">
        <f t="shared" si="388"/>
        <v>4.4918451169154867</v>
      </c>
      <c r="Q5037" s="10" t="str" cm="1">
        <f t="array" ref="Q5037">_xlfn.IFS(AND(D5037&lt;=0, D5037-P5037&lt;=2), "escarcha",AND(D5037&lt;=0, D5037-P5037&gt;2), "helada negra", AND(D5037&gt;0, P5037+2&gt;D5037), "rocío", TRUE, "sin riesgo")</f>
        <v>sin riesgo</v>
      </c>
    </row>
    <row r="5038" spans="1:17" x14ac:dyDescent="0.35">
      <c r="A5038" s="2">
        <v>45863</v>
      </c>
      <c r="B5038" s="3" t="s">
        <v>74</v>
      </c>
      <c r="C5038">
        <v>-1.9</v>
      </c>
      <c r="D5038">
        <v>4.5999999999999996</v>
      </c>
      <c r="E5038">
        <v>95.1</v>
      </c>
      <c r="F5038">
        <v>92</v>
      </c>
      <c r="G5038">
        <v>0</v>
      </c>
      <c r="H5038">
        <v>3.2</v>
      </c>
      <c r="I5038">
        <v>3</v>
      </c>
      <c r="J5038">
        <v>3.6</v>
      </c>
      <c r="K5038">
        <f t="shared" si="386"/>
        <v>6.5</v>
      </c>
      <c r="L5038">
        <f t="shared" si="389"/>
        <v>-0.18911282628994408</v>
      </c>
      <c r="M5038">
        <f t="shared" si="390"/>
        <v>-2.5800881441414045</v>
      </c>
      <c r="N5038" s="10" t="str" cm="1">
        <f t="array" ref="N5038">_xlfn.IFS(AND(C5038&lt;=0, C5038-M5038&lt;=2), "escarcha",AND(C5038&lt;=0, C5038-M5038&gt;2), "helada negra", AND(C5038&gt;0, M5038+2&gt;C5038), "rocío", TRUE, "sin riesgo")</f>
        <v>escarcha</v>
      </c>
      <c r="O5038">
        <f t="shared" si="387"/>
        <v>0.24400895801297612</v>
      </c>
      <c r="P5038">
        <f t="shared" si="388"/>
        <v>3.4119997537662838</v>
      </c>
      <c r="Q5038" s="10" t="str" cm="1">
        <f t="array" ref="Q5038">_xlfn.IFS(AND(D5038&lt;=0, D5038-P5038&lt;=2), "escarcha",AND(D5038&lt;=0, D5038-P5038&gt;2), "helada negra", AND(D5038&gt;0, P5038+2&gt;D5038), "rocío", TRUE, "sin riesgo")</f>
        <v>rocío</v>
      </c>
    </row>
    <row r="5039" spans="1:17" x14ac:dyDescent="0.35">
      <c r="A5039" s="2">
        <v>45863</v>
      </c>
      <c r="B5039" s="3" t="s">
        <v>75</v>
      </c>
      <c r="C5039">
        <v>-2.5</v>
      </c>
      <c r="D5039">
        <v>4.7</v>
      </c>
      <c r="E5039">
        <v>94.9</v>
      </c>
      <c r="F5039">
        <v>90</v>
      </c>
      <c r="G5039">
        <v>2</v>
      </c>
      <c r="H5039">
        <v>0.3</v>
      </c>
      <c r="I5039">
        <v>5</v>
      </c>
      <c r="J5039">
        <v>1.4</v>
      </c>
      <c r="K5039">
        <f t="shared" si="386"/>
        <v>7.2</v>
      </c>
      <c r="L5039">
        <f t="shared" si="389"/>
        <v>-0.23552807179151569</v>
      </c>
      <c r="M5039">
        <f t="shared" si="390"/>
        <v>-3.2049860081470807</v>
      </c>
      <c r="N5039" s="10" t="str" cm="1">
        <f t="array" ref="N5039">_xlfn.IFS(AND(C5039&lt;=0, C5039-M5039&lt;=2), "escarcha",AND(C5039&lt;=0, C5039-M5039&gt;2), "helada negra", AND(C5039&gt;0, M5039+2&gt;C5039), "rocío", TRUE, "sin riesgo")</f>
        <v>escarcha</v>
      </c>
      <c r="O5039">
        <f t="shared" si="387"/>
        <v>0.22901221381662279</v>
      </c>
      <c r="P5039">
        <f t="shared" si="388"/>
        <v>3.1995382573330398</v>
      </c>
      <c r="Q5039" s="10" t="str" cm="1">
        <f t="array" ref="Q5039">_xlfn.IFS(AND(D5039&lt;=0, D5039-P5039&lt;=2), "escarcha",AND(D5039&lt;=0, D5039-P5039&gt;2), "helada negra", AND(D5039&gt;0, P5039+2&gt;D5039), "rocío", TRUE, "sin riesgo")</f>
        <v>rocío</v>
      </c>
    </row>
    <row r="5040" spans="1:17" x14ac:dyDescent="0.35">
      <c r="A5040" s="2">
        <v>45863</v>
      </c>
      <c r="B5040" s="3" t="s">
        <v>76</v>
      </c>
      <c r="C5040">
        <v>-2.9</v>
      </c>
      <c r="D5040">
        <v>5.4</v>
      </c>
      <c r="E5040">
        <v>95</v>
      </c>
      <c r="F5040">
        <v>90</v>
      </c>
      <c r="G5040">
        <v>2</v>
      </c>
      <c r="H5040">
        <v>0.9</v>
      </c>
      <c r="I5040">
        <v>4</v>
      </c>
      <c r="J5040">
        <v>2.2999999999999998</v>
      </c>
      <c r="K5040">
        <f t="shared" si="386"/>
        <v>8.3000000000000007</v>
      </c>
      <c r="L5040">
        <f t="shared" si="389"/>
        <v>-0.26413788504300156</v>
      </c>
      <c r="M5040">
        <f t="shared" si="390"/>
        <v>-3.5885503255316196</v>
      </c>
      <c r="N5040" s="10" t="str" cm="1">
        <f t="array" ref="N5040">_xlfn.IFS(AND(C5040&lt;=0, C5040-M5040&lt;=2), "escarcha",AND(C5040&lt;=0, C5040-M5040&gt;2), "helada negra", AND(C5040&gt;0, M5040+2&gt;C5040), "rocío", TRUE, "sin riesgo")</f>
        <v>escarcha</v>
      </c>
      <c r="O5040">
        <f t="shared" si="387"/>
        <v>0.27772996896622787</v>
      </c>
      <c r="P5040">
        <f t="shared" si="388"/>
        <v>3.891072862577071</v>
      </c>
      <c r="Q5040" s="10" t="str" cm="1">
        <f t="array" ref="Q5040">_xlfn.IFS(AND(D5040&lt;=0, D5040-P5040&lt;=2), "escarcha",AND(D5040&lt;=0, D5040-P5040&gt;2), "helada negra", AND(D5040&gt;0, P5040+2&gt;D5040), "rocío", TRUE, "sin riesgo")</f>
        <v>rocío</v>
      </c>
    </row>
    <row r="5041" spans="1:17" x14ac:dyDescent="0.35">
      <c r="A5041" s="2">
        <v>45863</v>
      </c>
      <c r="B5041" s="3" t="s">
        <v>77</v>
      </c>
      <c r="C5041">
        <v>-1.4</v>
      </c>
      <c r="D5041">
        <v>7.5</v>
      </c>
      <c r="E5041">
        <v>95.3</v>
      </c>
      <c r="F5041">
        <v>81</v>
      </c>
      <c r="G5041">
        <v>0</v>
      </c>
      <c r="H5041">
        <v>0.7</v>
      </c>
      <c r="I5041">
        <v>0</v>
      </c>
      <c r="J5041">
        <v>1.8</v>
      </c>
      <c r="K5041">
        <f t="shared" si="386"/>
        <v>8.9</v>
      </c>
      <c r="L5041">
        <f t="shared" si="389"/>
        <v>-0.15025509143453986</v>
      </c>
      <c r="M5041">
        <f t="shared" si="390"/>
        <v>-2.0544288807336266</v>
      </c>
      <c r="N5041" s="10" t="str" cm="1">
        <f t="array" ref="N5041">_xlfn.IFS(AND(C5041&lt;=0, C5041-M5041&lt;=2), "escarcha",AND(C5041&lt;=0, C5041-M5041&gt;2), "helada negra", AND(C5041&gt;0, M5041+2&gt;C5041), "rocío", TRUE, "sin riesgo")</f>
        <v>escarcha</v>
      </c>
      <c r="O5041">
        <f t="shared" si="387"/>
        <v>0.31688933030325062</v>
      </c>
      <c r="P5041">
        <f t="shared" si="388"/>
        <v>4.4497510044088147</v>
      </c>
      <c r="Q5041" s="10" t="str" cm="1">
        <f t="array" ref="Q5041">_xlfn.IFS(AND(D5041&lt;=0, D5041-P5041&lt;=2), "escarcha",AND(D5041&lt;=0, D5041-P5041&gt;2), "helada negra", AND(D5041&gt;0, P5041+2&gt;D5041), "rocío", TRUE, "sin riesgo")</f>
        <v>sin riesgo</v>
      </c>
    </row>
    <row r="5042" spans="1:17" x14ac:dyDescent="0.35">
      <c r="A5042" s="2">
        <v>45863</v>
      </c>
      <c r="B5042" s="3" t="s">
        <v>78</v>
      </c>
      <c r="C5042">
        <v>0.5</v>
      </c>
      <c r="D5042">
        <v>9.1</v>
      </c>
      <c r="E5042">
        <v>95.8</v>
      </c>
      <c r="F5042">
        <v>77</v>
      </c>
      <c r="G5042">
        <v>0</v>
      </c>
      <c r="H5042">
        <v>1.3</v>
      </c>
      <c r="I5042">
        <v>0</v>
      </c>
      <c r="J5042">
        <v>2.5</v>
      </c>
      <c r="K5042">
        <f t="shared" si="386"/>
        <v>8.6</v>
      </c>
      <c r="L5042">
        <f t="shared" si="389"/>
        <v>-6.7224800701580489E-3</v>
      </c>
      <c r="M5042">
        <f t="shared" si="390"/>
        <v>-9.2664318990841502E-2</v>
      </c>
      <c r="N5042" s="10" t="str" cm="1">
        <f t="array" ref="N5042">_xlfn.IFS(AND(C5042&lt;=0, C5042-M5042&lt;=2), "escarcha",AND(C5042&lt;=0, C5042-M5042&gt;2), "helada negra", AND(C5042&gt;0, M5042+2&gt;C5042), "rocío", TRUE, "sin riesgo")</f>
        <v>rocío</v>
      </c>
      <c r="O5042">
        <f t="shared" si="387"/>
        <v>0.37474017756464856</v>
      </c>
      <c r="P5042">
        <f t="shared" si="388"/>
        <v>5.279738026720004</v>
      </c>
      <c r="Q5042" s="10" t="str" cm="1">
        <f t="array" ref="Q5042">_xlfn.IFS(AND(D5042&lt;=0, D5042-P5042&lt;=2), "escarcha",AND(D5042&lt;=0, D5042-P5042&gt;2), "helada negra", AND(D5042&gt;0, P5042+2&gt;D5042), "rocío", TRUE, "sin riesgo")</f>
        <v>sin riesgo</v>
      </c>
    </row>
    <row r="5043" spans="1:17" x14ac:dyDescent="0.35">
      <c r="A5043" s="2">
        <v>45863</v>
      </c>
      <c r="B5043" s="3" t="s">
        <v>79</v>
      </c>
      <c r="C5043">
        <v>3.8</v>
      </c>
      <c r="D5043">
        <v>11.5</v>
      </c>
      <c r="E5043">
        <v>96.2</v>
      </c>
      <c r="F5043">
        <v>72</v>
      </c>
      <c r="G5043">
        <v>0</v>
      </c>
      <c r="H5043">
        <v>0</v>
      </c>
      <c r="I5043">
        <v>0</v>
      </c>
      <c r="J5043">
        <v>0</v>
      </c>
      <c r="K5043">
        <f t="shared" si="386"/>
        <v>7.7</v>
      </c>
      <c r="L5043">
        <f t="shared" si="389"/>
        <v>0.23258877790622384</v>
      </c>
      <c r="M5043">
        <f t="shared" si="390"/>
        <v>3.2501747952302327</v>
      </c>
      <c r="N5043" s="10" t="str" cm="1">
        <f t="array" ref="N5043">_xlfn.IFS(AND(C5043&lt;=0, C5043-M5043&lt;=2), "escarcha",AND(C5043&lt;=0, C5043-M5043&gt;2), "helada negra", AND(C5043&gt;0, M5043+2&gt;C5043), "rocío", TRUE, "sin riesgo")</f>
        <v>rocío</v>
      </c>
      <c r="O5043">
        <f t="shared" si="387"/>
        <v>0.46778531780049476</v>
      </c>
      <c r="P5043">
        <f t="shared" si="388"/>
        <v>6.6263986167979478</v>
      </c>
      <c r="Q5043" s="10" t="str" cm="1">
        <f t="array" ref="Q5043">_xlfn.IFS(AND(D5043&lt;=0, D5043-P5043&lt;=2), "escarcha",AND(D5043&lt;=0, D5043-P5043&gt;2), "helada negra", AND(D5043&gt;0, P5043+2&gt;D5043), "rocío", TRUE, "sin riesgo")</f>
        <v>sin riesgo</v>
      </c>
    </row>
    <row r="5044" spans="1:17" x14ac:dyDescent="0.35">
      <c r="A5044" s="2">
        <v>45863</v>
      </c>
      <c r="B5044" s="3" t="s">
        <v>80</v>
      </c>
      <c r="C5044">
        <v>8.8000000000000007</v>
      </c>
      <c r="D5044">
        <v>11.5</v>
      </c>
      <c r="E5044">
        <v>89.2</v>
      </c>
      <c r="F5044">
        <v>72</v>
      </c>
      <c r="G5044">
        <v>2</v>
      </c>
      <c r="H5044">
        <v>1.6</v>
      </c>
      <c r="I5044">
        <v>4</v>
      </c>
      <c r="J5044">
        <v>3.4</v>
      </c>
      <c r="K5044">
        <f t="shared" si="386"/>
        <v>2.6999999999999993</v>
      </c>
      <c r="L5044">
        <f t="shared" si="389"/>
        <v>0.50157807087868567</v>
      </c>
      <c r="M5044">
        <f t="shared" si="390"/>
        <v>7.1191105872966842</v>
      </c>
      <c r="N5044" s="10" t="str" cm="1">
        <f t="array" ref="N5044">_xlfn.IFS(AND(C5044&lt;=0, C5044-M5044&lt;=2), "escarcha",AND(C5044&lt;=0, C5044-M5044&gt;2), "helada negra", AND(C5044&gt;0, M5044+2&gt;C5044), "rocío", TRUE, "sin riesgo")</f>
        <v>rocío</v>
      </c>
      <c r="O5044">
        <f t="shared" si="387"/>
        <v>0.46778531780049476</v>
      </c>
      <c r="P5044">
        <f t="shared" si="388"/>
        <v>6.6263986167979478</v>
      </c>
      <c r="Q5044" s="10" t="str" cm="1">
        <f t="array" ref="Q5044">_xlfn.IFS(AND(D5044&lt;=0, D5044-P5044&lt;=2), "escarcha",AND(D5044&lt;=0, D5044-P5044&gt;2), "helada negra", AND(D5044&gt;0, P5044+2&gt;D5044), "rocío", TRUE, "sin riesgo")</f>
        <v>sin riesgo</v>
      </c>
    </row>
    <row r="5045" spans="1:17" x14ac:dyDescent="0.35">
      <c r="A5045" s="2">
        <v>45863</v>
      </c>
      <c r="B5045" s="3" t="s">
        <v>81</v>
      </c>
      <c r="C5045">
        <v>14.1</v>
      </c>
      <c r="D5045">
        <v>15.5</v>
      </c>
      <c r="E5045">
        <v>64.5</v>
      </c>
      <c r="F5045">
        <v>54</v>
      </c>
      <c r="G5045">
        <v>0</v>
      </c>
      <c r="H5045">
        <v>1.3</v>
      </c>
      <c r="I5045">
        <v>3</v>
      </c>
      <c r="J5045">
        <v>3.4</v>
      </c>
      <c r="K5045">
        <f t="shared" si="386"/>
        <v>1.4000000000000004</v>
      </c>
      <c r="L5045">
        <f t="shared" si="389"/>
        <v>0.52794327612739456</v>
      </c>
      <c r="M5045">
        <f t="shared" si="390"/>
        <v>7.504878523964944</v>
      </c>
      <c r="N5045" s="10" t="str" cm="1">
        <f t="array" ref="N5045">_xlfn.IFS(AND(C5045&lt;=0, C5045-M5045&lt;=2), "escarcha",AND(C5045&lt;=0, C5045-M5045&gt;2), "helada negra", AND(C5045&gt;0, M5045+2&gt;C5045), "rocío", TRUE, "sin riesgo")</f>
        <v>sin riesgo</v>
      </c>
      <c r="O5045">
        <f t="shared" si="387"/>
        <v>0.44046853683517606</v>
      </c>
      <c r="P5045">
        <f t="shared" si="388"/>
        <v>6.229525281028863</v>
      </c>
      <c r="Q5045" s="10" t="str" cm="1">
        <f t="array" ref="Q5045">_xlfn.IFS(AND(D5045&lt;=0, D5045-P5045&lt;=2), "escarcha",AND(D5045&lt;=0, D5045-P5045&gt;2), "helada negra", AND(D5045&gt;0, P5045+2&gt;D5045), "rocío", TRUE, "sin riesgo")</f>
        <v>sin riesgo</v>
      </c>
    </row>
    <row r="5046" spans="1:17" x14ac:dyDescent="0.35">
      <c r="A5046" s="2">
        <v>45863</v>
      </c>
      <c r="B5046" s="3" t="s">
        <v>82</v>
      </c>
      <c r="C5046">
        <v>17.7</v>
      </c>
      <c r="D5046">
        <v>15.6</v>
      </c>
      <c r="E5046">
        <v>50.9</v>
      </c>
      <c r="F5046">
        <v>51</v>
      </c>
      <c r="G5046">
        <v>0</v>
      </c>
      <c r="H5046">
        <v>2.7</v>
      </c>
      <c r="I5046">
        <v>0</v>
      </c>
      <c r="J5046">
        <v>5.6</v>
      </c>
      <c r="K5046">
        <f t="shared" si="386"/>
        <v>2.0999999999999996</v>
      </c>
      <c r="L5046">
        <f t="shared" si="389"/>
        <v>0.52114322464363294</v>
      </c>
      <c r="M5046">
        <f t="shared" si="390"/>
        <v>7.405268354438121</v>
      </c>
      <c r="N5046" s="10" t="str" cm="1">
        <f t="array" ref="N5046">_xlfn.IFS(AND(C5046&lt;=0, C5046-M5046&lt;=2), "escarcha",AND(C5046&lt;=0, C5046-M5046&gt;2), "helada negra", AND(C5046&gt;0, M5046+2&gt;C5046), "rocío", TRUE, "sin riesgo")</f>
        <v>sin riesgo</v>
      </c>
      <c r="O5046">
        <f t="shared" si="387"/>
        <v>0.38971607154291554</v>
      </c>
      <c r="P5046">
        <f t="shared" si="388"/>
        <v>5.4955052914100317</v>
      </c>
      <c r="Q5046" s="10" t="str" cm="1">
        <f t="array" ref="Q5046">_xlfn.IFS(AND(D5046&lt;=0, D5046-P5046&lt;=2), "escarcha",AND(D5046&lt;=0, D5046-P5046&gt;2), "helada negra", AND(D5046&gt;0, P5046+2&gt;D5046), "rocío", TRUE, "sin riesgo")</f>
        <v>sin riesgo</v>
      </c>
    </row>
    <row r="5047" spans="1:17" x14ac:dyDescent="0.35">
      <c r="A5047" s="2">
        <v>45863</v>
      </c>
      <c r="B5047" s="3" t="s">
        <v>83</v>
      </c>
      <c r="C5047">
        <v>18.3</v>
      </c>
      <c r="D5047">
        <v>17.399999999999999</v>
      </c>
      <c r="E5047">
        <v>48.2</v>
      </c>
      <c r="F5047">
        <v>47</v>
      </c>
      <c r="G5047">
        <v>0</v>
      </c>
      <c r="H5047">
        <v>3.9</v>
      </c>
      <c r="I5047">
        <v>3</v>
      </c>
      <c r="J5047">
        <v>6.9</v>
      </c>
      <c r="K5047">
        <f t="shared" si="386"/>
        <v>0.90000000000000213</v>
      </c>
      <c r="L5047">
        <f t="shared" si="389"/>
        <v>0.50435696853444667</v>
      </c>
      <c r="M5047">
        <f t="shared" si="390"/>
        <v>7.1597145859140641</v>
      </c>
      <c r="N5047" s="10" t="str" cm="1">
        <f t="array" ref="N5047">_xlfn.IFS(AND(C5047&lt;=0, C5047-M5047&lt;=2), "escarcha",AND(C5047&lt;=0, C5047-M5047&gt;2), "helada negra", AND(C5047&gt;0, M5047+2&gt;C5047), "rocío", TRUE, "sin riesgo")</f>
        <v>sin riesgo</v>
      </c>
      <c r="O5047">
        <f t="shared" si="387"/>
        <v>0.42250390934813808</v>
      </c>
      <c r="P5047">
        <f t="shared" si="388"/>
        <v>5.969212234483372</v>
      </c>
      <c r="Q5047" s="10" t="str" cm="1">
        <f t="array" ref="Q5047">_xlfn.IFS(AND(D5047&lt;=0, D5047-P5047&lt;=2), "escarcha",AND(D5047&lt;=0, D5047-P5047&gt;2), "helada negra", AND(D5047&gt;0, P5047+2&gt;D5047), "rocío", TRUE, "sin riesgo")</f>
        <v>sin riesgo</v>
      </c>
    </row>
    <row r="5048" spans="1:17" x14ac:dyDescent="0.35">
      <c r="A5048" s="2">
        <v>45863</v>
      </c>
      <c r="B5048" s="3" t="s">
        <v>84</v>
      </c>
      <c r="C5048">
        <v>20.100000000000001</v>
      </c>
      <c r="D5048">
        <v>18.7</v>
      </c>
      <c r="E5048">
        <v>41.2</v>
      </c>
      <c r="F5048">
        <v>43</v>
      </c>
      <c r="G5048">
        <v>0</v>
      </c>
      <c r="H5048">
        <v>3.2</v>
      </c>
      <c r="I5048">
        <v>3</v>
      </c>
      <c r="J5048">
        <v>5.9</v>
      </c>
      <c r="K5048">
        <f t="shared" si="386"/>
        <v>1.4000000000000021</v>
      </c>
      <c r="L5048">
        <f t="shared" si="389"/>
        <v>0.45955711802263011</v>
      </c>
      <c r="M5048">
        <f t="shared" si="390"/>
        <v>6.5067218324723948</v>
      </c>
      <c r="N5048" s="10" t="str" cm="1">
        <f t="array" ref="N5048">_xlfn.IFS(AND(C5048&lt;=0, C5048-M5048&lt;=2), "escarcha",AND(C5048&lt;=0, C5048-M5048&gt;2), "helada negra", AND(C5048&gt;0, M5048+2&gt;C5048), "rocío", TRUE, "sin riesgo")</f>
        <v>sin riesgo</v>
      </c>
      <c r="O5048">
        <f t="shared" si="387"/>
        <v>0.41524709177469998</v>
      </c>
      <c r="P5048">
        <f t="shared" si="388"/>
        <v>5.864212793937801</v>
      </c>
      <c r="Q5048" s="10" t="str" cm="1">
        <f t="array" ref="Q5048">_xlfn.IFS(AND(D5048&lt;=0, D5048-P5048&lt;=2), "escarcha",AND(D5048&lt;=0, D5048-P5048&gt;2), "helada negra", AND(D5048&gt;0, P5048+2&gt;D5048), "rocío", TRUE, "sin riesgo")</f>
        <v>sin riesgo</v>
      </c>
    </row>
    <row r="5049" spans="1:17" x14ac:dyDescent="0.35">
      <c r="A5049" s="2">
        <v>45863</v>
      </c>
      <c r="B5049" s="3" t="s">
        <v>85</v>
      </c>
      <c r="C5049">
        <v>20.5</v>
      </c>
      <c r="D5049">
        <v>20</v>
      </c>
      <c r="E5049">
        <v>41.5</v>
      </c>
      <c r="F5049">
        <v>40</v>
      </c>
      <c r="G5049">
        <v>2</v>
      </c>
      <c r="H5049">
        <v>3.7</v>
      </c>
      <c r="I5049">
        <v>8</v>
      </c>
      <c r="J5049">
        <v>9.1999999999999993</v>
      </c>
      <c r="K5049">
        <f t="shared" si="386"/>
        <v>0.5</v>
      </c>
      <c r="L5049">
        <f t="shared" si="389"/>
        <v>0.49152005387662545</v>
      </c>
      <c r="M5049">
        <f t="shared" si="390"/>
        <v>6.9722574905866619</v>
      </c>
      <c r="N5049" s="10" t="str" cm="1">
        <f t="array" ref="N5049">_xlfn.IFS(AND(C5049&lt;=0, C5049-M5049&lt;=2), "escarcha",AND(C5049&lt;=0, C5049-M5049&gt;2), "helada negra", AND(C5049&gt;0, M5049+2&gt;C5049), "rocío", TRUE, "sin riesgo")</f>
        <v>sin riesgo</v>
      </c>
      <c r="O5049">
        <f t="shared" si="387"/>
        <v>0.42380963308934894</v>
      </c>
      <c r="P5049">
        <f t="shared" si="388"/>
        <v>5.9881142542424364</v>
      </c>
      <c r="Q5049" s="10" t="str" cm="1">
        <f t="array" ref="Q5049">_xlfn.IFS(AND(D5049&lt;=0, D5049-P5049&lt;=2), "escarcha",AND(D5049&lt;=0, D5049-P5049&gt;2), "helada negra", AND(D5049&gt;0, P5049+2&gt;D5049), "rocío", TRUE, "sin riesgo")</f>
        <v>sin riesgo</v>
      </c>
    </row>
    <row r="5050" spans="1:17" x14ac:dyDescent="0.35">
      <c r="A5050" s="2">
        <v>45863</v>
      </c>
      <c r="B5050" s="3" t="s">
        <v>86</v>
      </c>
      <c r="C5050">
        <v>21.2</v>
      </c>
      <c r="D5050">
        <v>22.1</v>
      </c>
      <c r="E5050">
        <v>41.1</v>
      </c>
      <c r="F5050">
        <v>38</v>
      </c>
      <c r="G5050">
        <v>7</v>
      </c>
      <c r="H5050">
        <v>4.2</v>
      </c>
      <c r="I5050">
        <v>9</v>
      </c>
      <c r="J5050">
        <v>7.1</v>
      </c>
      <c r="K5050">
        <f t="shared" si="386"/>
        <v>0.90000000000000213</v>
      </c>
      <c r="L5050">
        <f t="shared" si="389"/>
        <v>0.52489333969211738</v>
      </c>
      <c r="M5050">
        <f t="shared" si="390"/>
        <v>7.4601919048191094</v>
      </c>
      <c r="N5050" s="10" t="str" cm="1">
        <f t="array" ref="N5050">_xlfn.IFS(AND(C5050&lt;=0, C5050-M5050&lt;=2), "escarcha",AND(C5050&lt;=0, C5050-M5050&gt;2), "helada negra", AND(C5050&gt;0, M5050+2&gt;C5050), "rocío", TRUE, "sin riesgo")</f>
        <v>sin riesgo</v>
      </c>
      <c r="O5050">
        <f t="shared" si="387"/>
        <v>0.50149834531557469</v>
      </c>
      <c r="P5050">
        <f t="shared" si="388"/>
        <v>7.1179458678157568</v>
      </c>
      <c r="Q5050" s="10" t="str" cm="1">
        <f t="array" ref="Q5050">_xlfn.IFS(AND(D5050&lt;=0, D5050-P5050&lt;=2), "escarcha",AND(D5050&lt;=0, D5050-P5050&gt;2), "helada negra", AND(D5050&gt;0, P5050+2&gt;D5050), "rocío", TRUE, "sin riesgo")</f>
        <v>sin riesgo</v>
      </c>
    </row>
    <row r="5051" spans="1:17" x14ac:dyDescent="0.35">
      <c r="A5051" s="2">
        <v>45863</v>
      </c>
      <c r="B5051" s="3" t="s">
        <v>87</v>
      </c>
      <c r="C5051">
        <v>22.8</v>
      </c>
      <c r="D5051">
        <v>22.6</v>
      </c>
      <c r="E5051">
        <v>37.700000000000003</v>
      </c>
      <c r="F5051">
        <v>38</v>
      </c>
      <c r="G5051">
        <v>5</v>
      </c>
      <c r="H5051">
        <v>3.2</v>
      </c>
      <c r="I5051">
        <v>10</v>
      </c>
      <c r="J5051">
        <v>7.5</v>
      </c>
      <c r="K5051">
        <f t="shared" si="386"/>
        <v>0.19999999999999929</v>
      </c>
      <c r="L5051">
        <f t="shared" si="389"/>
        <v>0.53611344141802564</v>
      </c>
      <c r="M5051">
        <f t="shared" si="390"/>
        <v>7.6246635704186509</v>
      </c>
      <c r="N5051" s="10" t="str" cm="1">
        <f t="array" ref="N5051">_xlfn.IFS(AND(C5051&lt;=0, C5051-M5051&lt;=2), "escarcha",AND(C5051&lt;=0, C5051-M5051&gt;2), "helada negra", AND(C5051&gt;0, M5051+2&gt;C5051), "rocío", TRUE, "sin riesgo")</f>
        <v>sin riesgo</v>
      </c>
      <c r="O5051">
        <f t="shared" si="387"/>
        <v>0.53190776714290233</v>
      </c>
      <c r="P5051">
        <f t="shared" si="388"/>
        <v>7.5629887187944327</v>
      </c>
      <c r="Q5051" s="10" t="str" cm="1">
        <f t="array" ref="Q5051">_xlfn.IFS(AND(D5051&lt;=0, D5051-P5051&lt;=2), "escarcha",AND(D5051&lt;=0, D5051-P5051&gt;2), "helada negra", AND(D5051&gt;0, P5051+2&gt;D5051), "rocío", TRUE, "sin riesgo")</f>
        <v>sin riesgo</v>
      </c>
    </row>
    <row r="5052" spans="1:17" x14ac:dyDescent="0.35">
      <c r="A5052" s="2">
        <v>45863</v>
      </c>
      <c r="B5052" s="3" t="s">
        <v>88</v>
      </c>
      <c r="C5052">
        <v>22.6</v>
      </c>
      <c r="D5052">
        <v>22.4</v>
      </c>
      <c r="E5052">
        <v>36.9</v>
      </c>
      <c r="F5052">
        <v>37</v>
      </c>
      <c r="G5052">
        <v>5</v>
      </c>
      <c r="H5052">
        <v>4.2</v>
      </c>
      <c r="I5052">
        <v>10</v>
      </c>
      <c r="J5052">
        <v>9.5</v>
      </c>
      <c r="K5052">
        <f t="shared" si="386"/>
        <v>0.20000000000000284</v>
      </c>
      <c r="L5052">
        <f t="shared" si="389"/>
        <v>0.50253315846299806</v>
      </c>
      <c r="M5052">
        <f t="shared" si="390"/>
        <v>7.1330644096539251</v>
      </c>
      <c r="N5052" s="10" t="str" cm="1">
        <f t="array" ref="N5052">_xlfn.IFS(AND(C5052&lt;=0, C5052-M5052&lt;=2), "escarcha",AND(C5052&lt;=0, C5052-M5052&gt;2), "helada negra", AND(C5052&gt;0, M5052+2&gt;C5052), "rocío", TRUE, "sin riesgo")</f>
        <v>sin riesgo</v>
      </c>
      <c r="O5052">
        <f t="shared" si="387"/>
        <v>0.49308949880803177</v>
      </c>
      <c r="P5052">
        <f t="shared" si="388"/>
        <v>6.9951609764693803</v>
      </c>
      <c r="Q5052" s="10" t="str" cm="1">
        <f t="array" ref="Q5052">_xlfn.IFS(AND(D5052&lt;=0, D5052-P5052&lt;=2), "escarcha",AND(D5052&lt;=0, D5052-P5052&gt;2), "helada negra", AND(D5052&gt;0, P5052+2&gt;D5052), "rocío", TRUE, "sin riesgo")</f>
        <v>sin riesgo</v>
      </c>
    </row>
    <row r="5053" spans="1:17" x14ac:dyDescent="0.35">
      <c r="A5053" s="2">
        <v>45863</v>
      </c>
      <c r="B5053" s="3" t="s">
        <v>89</v>
      </c>
      <c r="C5053">
        <v>24.1</v>
      </c>
      <c r="D5053">
        <v>23.2</v>
      </c>
      <c r="E5053">
        <v>37.200000000000003</v>
      </c>
      <c r="F5053">
        <v>36</v>
      </c>
      <c r="G5053">
        <v>6</v>
      </c>
      <c r="H5053">
        <v>6.4</v>
      </c>
      <c r="I5053">
        <v>13</v>
      </c>
      <c r="J5053">
        <v>12.8</v>
      </c>
      <c r="K5053">
        <f t="shared" si="386"/>
        <v>0.90000000000000213</v>
      </c>
      <c r="L5053">
        <f t="shared" si="389"/>
        <v>0.60117563451089462</v>
      </c>
      <c r="M5053">
        <f t="shared" si="390"/>
        <v>8.582661749478758</v>
      </c>
      <c r="N5053" s="10" t="str" cm="1">
        <f t="array" ref="N5053">_xlfn.IFS(AND(C5053&lt;=0, C5053-M5053&lt;=2), "escarcha",AND(C5053&lt;=0, C5053-M5053&gt;2), "helada negra", AND(C5053&gt;0, M5053+2&gt;C5053), "rocío", TRUE, "sin riesgo")</f>
        <v>sin riesgo</v>
      </c>
      <c r="O5053">
        <f t="shared" si="387"/>
        <v>0.51418108419878772</v>
      </c>
      <c r="P5053">
        <f t="shared" si="388"/>
        <v>7.3033658598462141</v>
      </c>
      <c r="Q5053" s="10" t="str" cm="1">
        <f t="array" ref="Q5053">_xlfn.IFS(AND(D5053&lt;=0, D5053-P5053&lt;=2), "escarcha",AND(D5053&lt;=0, D5053-P5053&gt;2), "helada negra", AND(D5053&gt;0, P5053+2&gt;D5053), "rocío", TRUE, "sin riesgo")</f>
        <v>sin riesgo</v>
      </c>
    </row>
    <row r="5054" spans="1:17" x14ac:dyDescent="0.35">
      <c r="A5054" s="2">
        <v>45863</v>
      </c>
      <c r="B5054" s="3" t="s">
        <v>90</v>
      </c>
      <c r="C5054">
        <v>25.9</v>
      </c>
      <c r="D5054">
        <v>24.4</v>
      </c>
      <c r="E5054">
        <v>31.7</v>
      </c>
      <c r="F5054">
        <v>34</v>
      </c>
      <c r="G5054">
        <v>3</v>
      </c>
      <c r="H5054">
        <v>4.0999999999999996</v>
      </c>
      <c r="I5054">
        <v>8</v>
      </c>
      <c r="J5054">
        <v>8.8000000000000007</v>
      </c>
      <c r="K5054">
        <f t="shared" si="386"/>
        <v>1.5</v>
      </c>
      <c r="L5054">
        <f t="shared" si="389"/>
        <v>0.54850464169368585</v>
      </c>
      <c r="M5054">
        <f t="shared" si="390"/>
        <v>7.8065531199520812</v>
      </c>
      <c r="N5054" s="10" t="str" cm="1">
        <f t="array" ref="N5054">_xlfn.IFS(AND(C5054&lt;=0, C5054-M5054&lt;=2), "escarcha",AND(C5054&lt;=0, C5054-M5054&gt;2), "helada negra", AND(C5054&gt;0, M5054+2&gt;C5054), "rocío", TRUE, "sin riesgo")</f>
        <v>sin riesgo</v>
      </c>
      <c r="O5054">
        <f t="shared" si="387"/>
        <v>0.52921456836184211</v>
      </c>
      <c r="P5054">
        <f t="shared" si="388"/>
        <v>7.5235097684738195</v>
      </c>
      <c r="Q5054" s="10" t="str" cm="1">
        <f t="array" ref="Q5054">_xlfn.IFS(AND(D5054&lt;=0, D5054-P5054&lt;=2), "escarcha",AND(D5054&lt;=0, D5054-P5054&gt;2), "helada negra", AND(D5054&gt;0, P5054+2&gt;D5054), "rocío", TRUE, "sin riesgo")</f>
        <v>sin riesgo</v>
      </c>
    </row>
    <row r="5055" spans="1:17" x14ac:dyDescent="0.35">
      <c r="A5055" s="2">
        <v>45863</v>
      </c>
      <c r="B5055" s="3" t="s">
        <v>91</v>
      </c>
      <c r="C5055">
        <v>25.3</v>
      </c>
      <c r="D5055">
        <v>26.3</v>
      </c>
      <c r="E5055">
        <v>32</v>
      </c>
      <c r="F5055">
        <v>29</v>
      </c>
      <c r="G5055">
        <v>4</v>
      </c>
      <c r="H5055">
        <v>2.6</v>
      </c>
      <c r="I5055">
        <v>9</v>
      </c>
      <c r="J5055">
        <v>6.8</v>
      </c>
      <c r="K5055">
        <f t="shared" si="386"/>
        <v>1</v>
      </c>
      <c r="L5055">
        <f t="shared" si="389"/>
        <v>0.52231014552148114</v>
      </c>
      <c r="M5055">
        <f t="shared" si="390"/>
        <v>7.4223562987841705</v>
      </c>
      <c r="N5055" s="10" t="str" cm="1">
        <f t="array" ref="N5055">_xlfn.IFS(AND(C5055&lt;=0, C5055-M5055&lt;=2), "escarcha",AND(C5055&lt;=0, C5055-M5055&gt;2), "helada negra", AND(C5055&gt;0, M5055+2&gt;C5055), "rocío", TRUE, "sin riesgo")</f>
        <v>sin riesgo</v>
      </c>
      <c r="O5055">
        <f t="shared" si="387"/>
        <v>0.483138118937122</v>
      </c>
      <c r="P5055">
        <f t="shared" si="388"/>
        <v>6.8500078486921874</v>
      </c>
      <c r="Q5055" s="10" t="str" cm="1">
        <f t="array" ref="Q5055">_xlfn.IFS(AND(D5055&lt;=0, D5055-P5055&lt;=2), "escarcha",AND(D5055&lt;=0, D5055-P5055&gt;2), "helada negra", AND(D5055&gt;0, P5055+2&gt;D5055), "rocío", TRUE, "sin riesgo")</f>
        <v>sin riesgo</v>
      </c>
    </row>
    <row r="5056" spans="1:17" x14ac:dyDescent="0.35">
      <c r="A5056" s="2">
        <v>45863</v>
      </c>
      <c r="B5056" s="3" t="s">
        <v>92</v>
      </c>
      <c r="C5056">
        <v>26.7</v>
      </c>
      <c r="D5056">
        <v>25.9</v>
      </c>
      <c r="E5056">
        <v>31</v>
      </c>
      <c r="F5056">
        <v>24</v>
      </c>
      <c r="G5056">
        <v>9</v>
      </c>
      <c r="H5056">
        <v>6.2</v>
      </c>
      <c r="I5056">
        <v>19</v>
      </c>
      <c r="J5056">
        <v>11.7</v>
      </c>
      <c r="K5056">
        <f t="shared" si="386"/>
        <v>0.80000000000000071</v>
      </c>
      <c r="L5056">
        <f t="shared" si="389"/>
        <v>0.57341366712165631</v>
      </c>
      <c r="M5056">
        <f t="shared" si="390"/>
        <v>8.1729907667612682</v>
      </c>
      <c r="N5056" s="10" t="str" cm="1">
        <f t="array" ref="N5056">_xlfn.IFS(AND(C5056&lt;=0, C5056-M5056&lt;=2), "escarcha",AND(C5056&lt;=0, C5056-M5056&gt;2), "helada negra", AND(C5056&gt;0, M5056+2&gt;C5056), "rocío", TRUE, "sin riesgo")</f>
        <v>sin riesgo</v>
      </c>
      <c r="O5056">
        <f t="shared" si="387"/>
        <v>0.27024179115839653</v>
      </c>
      <c r="P5056">
        <f t="shared" si="388"/>
        <v>3.7845278011234642</v>
      </c>
      <c r="Q5056" s="10" t="str" cm="1">
        <f t="array" ref="Q5056">_xlfn.IFS(AND(D5056&lt;=0, D5056-P5056&lt;=2), "escarcha",AND(D5056&lt;=0, D5056-P5056&gt;2), "helada negra", AND(D5056&gt;0, P5056+2&gt;D5056), "rocío", TRUE, "sin riesgo")</f>
        <v>sin riesgo</v>
      </c>
    </row>
    <row r="5057" spans="1:17" x14ac:dyDescent="0.35">
      <c r="A5057" s="2">
        <v>45863</v>
      </c>
      <c r="B5057" s="3" t="s">
        <v>93</v>
      </c>
      <c r="C5057">
        <v>27.2</v>
      </c>
      <c r="D5057">
        <v>26</v>
      </c>
      <c r="E5057">
        <v>27.9</v>
      </c>
      <c r="F5057">
        <v>24</v>
      </c>
      <c r="G5057">
        <v>4</v>
      </c>
      <c r="H5057">
        <v>7.1</v>
      </c>
      <c r="I5057">
        <v>10</v>
      </c>
      <c r="J5057">
        <v>13.7</v>
      </c>
      <c r="K5057">
        <f t="shared" si="386"/>
        <v>1.1999999999999993</v>
      </c>
      <c r="L5057">
        <f t="shared" si="389"/>
        <v>0.49743518845201717</v>
      </c>
      <c r="M5057">
        <f t="shared" si="390"/>
        <v>7.058601122318664</v>
      </c>
      <c r="N5057" s="10" t="str" cm="1">
        <f t="array" ref="N5057">_xlfn.IFS(AND(C5057&lt;=0, C5057-M5057&lt;=2), "escarcha",AND(C5057&lt;=0, C5057-M5057&gt;2), "helada negra", AND(C5057&gt;0, M5057+2&gt;C5057), "rocío", TRUE, "sin riesgo")</f>
        <v>sin riesgo</v>
      </c>
      <c r="O5057">
        <f t="shared" si="387"/>
        <v>0.27616196728581333</v>
      </c>
      <c r="P5057">
        <f t="shared" si="388"/>
        <v>3.8687550372296342</v>
      </c>
      <c r="Q5057" s="10" t="str" cm="1">
        <f t="array" ref="Q5057">_xlfn.IFS(AND(D5057&lt;=0, D5057-P5057&lt;=2), "escarcha",AND(D5057&lt;=0, D5057-P5057&gt;2), "helada negra", AND(D5057&gt;0, P5057+2&gt;D5057), "rocío", TRUE, "sin riesgo")</f>
        <v>sin riesgo</v>
      </c>
    </row>
    <row r="5058" spans="1:17" x14ac:dyDescent="0.35">
      <c r="A5058" s="2">
        <v>45863</v>
      </c>
      <c r="B5058" s="3" t="s">
        <v>94</v>
      </c>
      <c r="C5058">
        <v>27.3</v>
      </c>
      <c r="D5058">
        <v>26.6</v>
      </c>
      <c r="E5058">
        <v>29.7</v>
      </c>
      <c r="F5058">
        <v>24</v>
      </c>
      <c r="G5058">
        <v>3</v>
      </c>
      <c r="H5058">
        <v>6.8</v>
      </c>
      <c r="I5058">
        <v>7</v>
      </c>
      <c r="J5058">
        <v>12.2</v>
      </c>
      <c r="K5058">
        <f t="shared" ref="K5058:K5121" si="391">ABS((C5058-D5058))</f>
        <v>0.69999999999999929</v>
      </c>
      <c r="L5058">
        <f t="shared" si="389"/>
        <v>0.56581891057146905</v>
      </c>
      <c r="M5058">
        <f t="shared" si="390"/>
        <v>8.0611506088359679</v>
      </c>
      <c r="N5058" s="10" t="str" cm="1">
        <f t="array" ref="N5058">_xlfn.IFS(AND(C5058&lt;=0, C5058-M5058&lt;=2), "escarcha",AND(C5058&lt;=0, C5058-M5058&gt;2), "helada negra", AND(C5058&gt;0, M5058+2&gt;C5058), "rocío", TRUE, "sin riesgo")</f>
        <v>sin riesgo</v>
      </c>
      <c r="O5058">
        <f t="shared" si="387"/>
        <v>0.31159080946888862</v>
      </c>
      <c r="P5058">
        <f t="shared" si="388"/>
        <v>4.3740103118879503</v>
      </c>
      <c r="Q5058" s="10" t="str" cm="1">
        <f t="array" ref="Q5058">_xlfn.IFS(AND(D5058&lt;=0, D5058-P5058&lt;=2), "escarcha",AND(D5058&lt;=0, D5058-P5058&gt;2), "helada negra", AND(D5058&gt;0, P5058+2&gt;D5058), "rocío", TRUE, "sin riesgo")</f>
        <v>sin riesgo</v>
      </c>
    </row>
    <row r="5059" spans="1:17" x14ac:dyDescent="0.35">
      <c r="A5059" s="2">
        <v>45863</v>
      </c>
      <c r="B5059" s="3" t="s">
        <v>95</v>
      </c>
      <c r="C5059">
        <v>26.3</v>
      </c>
      <c r="D5059">
        <v>25.7</v>
      </c>
      <c r="E5059">
        <v>30.6</v>
      </c>
      <c r="F5059">
        <v>27</v>
      </c>
      <c r="G5059">
        <v>7</v>
      </c>
      <c r="H5059">
        <v>6.1</v>
      </c>
      <c r="I5059">
        <v>11</v>
      </c>
      <c r="J5059">
        <v>11.3</v>
      </c>
      <c r="K5059">
        <f t="shared" si="391"/>
        <v>0.60000000000000142</v>
      </c>
      <c r="L5059">
        <f t="shared" si="389"/>
        <v>0.53684229790898308</v>
      </c>
      <c r="M5059">
        <f t="shared" si="390"/>
        <v>7.6353551013772298</v>
      </c>
      <c r="N5059" s="10" t="str" cm="1">
        <f t="array" ref="N5059">_xlfn.IFS(AND(C5059&lt;=0, C5059-M5059&lt;=2), "escarcha",AND(C5059&lt;=0, C5059-M5059&gt;2), "helada negra", AND(C5059&gt;0, M5059+2&gt;C5059), "rocío", TRUE, "sin riesgo")</f>
        <v>sin riesgo</v>
      </c>
      <c r="O5059">
        <f t="shared" ref="O5059:O5122" si="392">(LN(F5059/100))+((17.625*D5059)/(243.04+D5059))</f>
        <v>0.37617125693072739</v>
      </c>
      <c r="P5059">
        <f t="shared" ref="P5059:P5122" si="393">(243.04*O5059)/(17.625-O5059)</f>
        <v>5.3003403098415713</v>
      </c>
      <c r="Q5059" s="10" t="str" cm="1">
        <f t="array" ref="Q5059">_xlfn.IFS(AND(D5059&lt;=0, D5059-P5059&lt;=2), "escarcha",AND(D5059&lt;=0, D5059-P5059&gt;2), "helada negra", AND(D5059&gt;0, P5059+2&gt;D5059), "rocío", TRUE, "sin riesgo")</f>
        <v>sin riesgo</v>
      </c>
    </row>
    <row r="5060" spans="1:17" x14ac:dyDescent="0.35">
      <c r="A5060" s="2">
        <v>45863</v>
      </c>
      <c r="B5060" s="3" t="s">
        <v>96</v>
      </c>
      <c r="C5060">
        <v>27.5</v>
      </c>
      <c r="D5060">
        <v>26.3</v>
      </c>
      <c r="E5060">
        <v>29.9</v>
      </c>
      <c r="F5060">
        <v>26</v>
      </c>
      <c r="G5060">
        <v>4</v>
      </c>
      <c r="H5060">
        <v>6.7</v>
      </c>
      <c r="I5060">
        <v>10</v>
      </c>
      <c r="J5060">
        <v>11.7</v>
      </c>
      <c r="K5060">
        <f t="shared" si="391"/>
        <v>1.1999999999999993</v>
      </c>
      <c r="L5060">
        <f t="shared" si="389"/>
        <v>0.58424407174277015</v>
      </c>
      <c r="M5060">
        <f t="shared" si="390"/>
        <v>8.332651426625107</v>
      </c>
      <c r="N5060" s="10" t="str" cm="1">
        <f t="array" ref="N5060">_xlfn.IFS(AND(C5060&lt;=0, C5060-M5060&lt;=2), "escarcha",AND(C5060&lt;=0, C5060-M5060&gt;2), "helada negra", AND(C5060&gt;0, M5060+2&gt;C5060), "rocío", TRUE, "sin riesgo")</f>
        <v>sin riesgo</v>
      </c>
      <c r="O5060">
        <f t="shared" si="392"/>
        <v>0.37393882697213021</v>
      </c>
      <c r="P5060">
        <f t="shared" si="393"/>
        <v>5.2682030163687079</v>
      </c>
      <c r="Q5060" s="10" t="str" cm="1">
        <f t="array" ref="Q5060">_xlfn.IFS(AND(D5060&lt;=0, D5060-P5060&lt;=2), "escarcha",AND(D5060&lt;=0, D5060-P5060&gt;2), "helada negra", AND(D5060&gt;0, P5060+2&gt;D5060), "rocío", TRUE, "sin riesgo")</f>
        <v>sin riesgo</v>
      </c>
    </row>
    <row r="5061" spans="1:17" x14ac:dyDescent="0.35">
      <c r="A5061" s="2">
        <v>45863</v>
      </c>
      <c r="B5061" s="3" t="s">
        <v>97</v>
      </c>
      <c r="C5061">
        <v>27</v>
      </c>
      <c r="D5061">
        <v>26</v>
      </c>
      <c r="E5061">
        <v>31.7</v>
      </c>
      <c r="F5061">
        <v>29</v>
      </c>
      <c r="G5061">
        <v>3</v>
      </c>
      <c r="H5061">
        <v>7.6</v>
      </c>
      <c r="I5061">
        <v>8</v>
      </c>
      <c r="J5061">
        <v>13.1</v>
      </c>
      <c r="K5061">
        <f t="shared" si="391"/>
        <v>1</v>
      </c>
      <c r="L5061">
        <f t="shared" si="389"/>
        <v>0.61338542246143013</v>
      </c>
      <c r="M5061">
        <f t="shared" si="390"/>
        <v>8.7632595010623699</v>
      </c>
      <c r="N5061" s="10" t="str" cm="1">
        <f t="array" ref="N5061">_xlfn.IFS(AND(C5061&lt;=0, C5061-M5061&lt;=2), "escarcha",AND(C5061&lt;=0, C5061-M5061&gt;2), "helada negra", AND(C5061&gt;0, M5061+2&gt;C5061), "rocío", TRUE, "sin riesgo")</f>
        <v>sin riesgo</v>
      </c>
      <c r="O5061">
        <f t="shared" si="392"/>
        <v>0.46540396692434172</v>
      </c>
      <c r="P5061">
        <f t="shared" si="393"/>
        <v>6.5917507558607733</v>
      </c>
      <c r="Q5061" s="10" t="str" cm="1">
        <f t="array" ref="Q5061">_xlfn.IFS(AND(D5061&lt;=0, D5061-P5061&lt;=2), "escarcha",AND(D5061&lt;=0, D5061-P5061&gt;2), "helada negra", AND(D5061&gt;0, P5061+2&gt;D5061), "rocío", TRUE, "sin riesgo")</f>
        <v>sin riesgo</v>
      </c>
    </row>
    <row r="5062" spans="1:17" x14ac:dyDescent="0.35">
      <c r="A5062" s="2">
        <v>45863</v>
      </c>
      <c r="B5062" s="3" t="s">
        <v>98</v>
      </c>
      <c r="C5062">
        <v>25.9</v>
      </c>
      <c r="D5062">
        <v>24.9</v>
      </c>
      <c r="E5062">
        <v>30.5</v>
      </c>
      <c r="F5062">
        <v>33</v>
      </c>
      <c r="G5062">
        <v>8</v>
      </c>
      <c r="H5062">
        <v>8.5</v>
      </c>
      <c r="I5062">
        <v>13</v>
      </c>
      <c r="J5062">
        <v>14.8</v>
      </c>
      <c r="K5062">
        <f t="shared" si="391"/>
        <v>1</v>
      </c>
      <c r="L5062">
        <f t="shared" si="389"/>
        <v>0.50991464442381695</v>
      </c>
      <c r="M5062">
        <f t="shared" si="390"/>
        <v>7.2409603928961737</v>
      </c>
      <c r="N5062" s="10" t="str" cm="1">
        <f t="array" ref="N5062">_xlfn.IFS(AND(C5062&lt;=0, C5062-M5062&lt;=2), "escarcha",AND(C5062&lt;=0, C5062-M5062&gt;2), "helada negra", AND(C5062&gt;0, M5062+2&gt;C5062), "rocío", TRUE, "sin riesgo")</f>
        <v>sin riesgo</v>
      </c>
      <c r="O5062">
        <f t="shared" si="392"/>
        <v>0.52925071428558446</v>
      </c>
      <c r="P5062">
        <f t="shared" si="393"/>
        <v>7.5240395404870455</v>
      </c>
      <c r="Q5062" s="10" t="str" cm="1">
        <f t="array" ref="Q5062">_xlfn.IFS(AND(D5062&lt;=0, D5062-P5062&lt;=2), "escarcha",AND(D5062&lt;=0, D5062-P5062&gt;2), "helada negra", AND(D5062&gt;0, P5062+2&gt;D5062), "rocío", TRUE, "sin riesgo")</f>
        <v>sin riesgo</v>
      </c>
    </row>
    <row r="5063" spans="1:17" x14ac:dyDescent="0.35">
      <c r="A5063" s="2">
        <v>45863</v>
      </c>
      <c r="B5063" s="3" t="s">
        <v>99</v>
      </c>
      <c r="C5063">
        <v>25.3</v>
      </c>
      <c r="D5063">
        <v>23.8</v>
      </c>
      <c r="E5063">
        <v>36.200000000000003</v>
      </c>
      <c r="F5063">
        <v>38</v>
      </c>
      <c r="G5063">
        <v>7</v>
      </c>
      <c r="H5063">
        <v>9.8000000000000007</v>
      </c>
      <c r="I5063">
        <v>14</v>
      </c>
      <c r="J5063">
        <v>16</v>
      </c>
      <c r="K5063">
        <f t="shared" si="391"/>
        <v>1.5</v>
      </c>
      <c r="L5063">
        <f t="shared" si="389"/>
        <v>0.64563336155348017</v>
      </c>
      <c r="M5063">
        <f t="shared" si="390"/>
        <v>9.2414950176442083</v>
      </c>
      <c r="N5063" s="10" t="str" cm="1">
        <f t="array" ref="N5063">_xlfn.IFS(AND(C5063&lt;=0, C5063-M5063&lt;=2), "escarcha",AND(C5063&lt;=0, C5063-M5063&gt;2), "helada negra", AND(C5063&gt;0, M5063+2&gt;C5063), "rocío", TRUE, "sin riesgo")</f>
        <v>sin riesgo</v>
      </c>
      <c r="O5063">
        <f t="shared" si="392"/>
        <v>0.60442541759978463</v>
      </c>
      <c r="P5063">
        <f t="shared" si="393"/>
        <v>8.630704726346325</v>
      </c>
      <c r="Q5063" s="10" t="str" cm="1">
        <f t="array" ref="Q5063">_xlfn.IFS(AND(D5063&lt;=0, D5063-P5063&lt;=2), "escarcha",AND(D5063&lt;=0, D5063-P5063&gt;2), "helada negra", AND(D5063&gt;0, P5063+2&gt;D5063), "rocío", TRUE, "sin riesgo")</f>
        <v>sin riesgo</v>
      </c>
    </row>
    <row r="5064" spans="1:17" x14ac:dyDescent="0.35">
      <c r="A5064" s="2">
        <v>45863</v>
      </c>
      <c r="B5064" s="3" t="s">
        <v>100</v>
      </c>
      <c r="C5064">
        <v>24.4</v>
      </c>
      <c r="D5064">
        <v>22.9</v>
      </c>
      <c r="E5064">
        <v>41.6</v>
      </c>
      <c r="F5064">
        <v>43</v>
      </c>
      <c r="G5064">
        <v>10</v>
      </c>
      <c r="H5064">
        <v>7.3</v>
      </c>
      <c r="I5064">
        <v>19</v>
      </c>
      <c r="J5064">
        <v>14.8</v>
      </c>
      <c r="K5064">
        <f t="shared" si="391"/>
        <v>1.5</v>
      </c>
      <c r="L5064">
        <f t="shared" si="389"/>
        <v>0.73095421101289826</v>
      </c>
      <c r="M5064">
        <f t="shared" si="390"/>
        <v>10.515604945286821</v>
      </c>
      <c r="N5064" s="10" t="str" cm="1">
        <f t="array" ref="N5064">_xlfn.IFS(AND(C5064&lt;=0, C5064-M5064&lt;=2), "escarcha",AND(C5064&lt;=0, C5064-M5064&gt;2), "helada negra", AND(C5064&gt;0, M5064+2&gt;C5064), "rocío", TRUE, "sin riesgo")</f>
        <v>sin riesgo</v>
      </c>
      <c r="O5064">
        <f t="shared" si="392"/>
        <v>0.67371248968140529</v>
      </c>
      <c r="P5064">
        <f t="shared" si="393"/>
        <v>9.6593891993453251</v>
      </c>
      <c r="Q5064" s="10" t="str" cm="1">
        <f t="array" ref="Q5064">_xlfn.IFS(AND(D5064&lt;=0, D5064-P5064&lt;=2), "escarcha",AND(D5064&lt;=0, D5064-P5064&gt;2), "helada negra", AND(D5064&gt;0, P5064+2&gt;D5064), "rocío", TRUE, "sin riesgo")</f>
        <v>sin riesgo</v>
      </c>
    </row>
    <row r="5065" spans="1:17" x14ac:dyDescent="0.35">
      <c r="A5065" s="2">
        <v>45863</v>
      </c>
      <c r="B5065" s="3" t="s">
        <v>101</v>
      </c>
      <c r="C5065">
        <v>23.4</v>
      </c>
      <c r="D5065">
        <v>21.7</v>
      </c>
      <c r="E5065">
        <v>44.4</v>
      </c>
      <c r="F5065">
        <v>47</v>
      </c>
      <c r="G5065">
        <v>13</v>
      </c>
      <c r="H5065">
        <v>8.9</v>
      </c>
      <c r="I5065">
        <v>20</v>
      </c>
      <c r="J5065">
        <v>17.100000000000001</v>
      </c>
      <c r="K5065">
        <f t="shared" si="391"/>
        <v>1.6999999999999993</v>
      </c>
      <c r="L5065">
        <f t="shared" si="389"/>
        <v>0.73597875650218181</v>
      </c>
      <c r="M5065">
        <f t="shared" si="390"/>
        <v>10.591038663602552</v>
      </c>
      <c r="N5065" s="10" t="str" cm="1">
        <f t="array" ref="N5065">_xlfn.IFS(AND(C5065&lt;=0, C5065-M5065&lt;=2), "escarcha",AND(C5065&lt;=0, C5065-M5065&gt;2), "helada negra", AND(C5065&gt;0, M5065+2&gt;C5065), "rocío", TRUE, "sin riesgo")</f>
        <v>sin riesgo</v>
      </c>
      <c r="O5065">
        <f t="shared" si="392"/>
        <v>0.68964954686950797</v>
      </c>
      <c r="P5065">
        <f t="shared" si="393"/>
        <v>9.8971926406271749</v>
      </c>
      <c r="Q5065" s="10" t="str" cm="1">
        <f t="array" ref="Q5065">_xlfn.IFS(AND(D5065&lt;=0, D5065-P5065&lt;=2), "escarcha",AND(D5065&lt;=0, D5065-P5065&gt;2), "helada negra", AND(D5065&gt;0, P5065+2&gt;D5065), "rocío", TRUE, "sin riesgo")</f>
        <v>sin riesgo</v>
      </c>
    </row>
    <row r="5066" spans="1:17" x14ac:dyDescent="0.35">
      <c r="A5066" s="2">
        <v>45863</v>
      </c>
      <c r="B5066" s="3" t="s">
        <v>102</v>
      </c>
      <c r="C5066">
        <v>22.3</v>
      </c>
      <c r="D5066">
        <v>21.1</v>
      </c>
      <c r="E5066">
        <v>47.2</v>
      </c>
      <c r="F5066">
        <v>49</v>
      </c>
      <c r="G5066">
        <v>8</v>
      </c>
      <c r="H5066">
        <v>7.6</v>
      </c>
      <c r="I5066">
        <v>14</v>
      </c>
      <c r="J5066">
        <v>13.7</v>
      </c>
      <c r="K5066">
        <f t="shared" si="391"/>
        <v>1.1999999999999993</v>
      </c>
      <c r="L5066">
        <f t="shared" si="389"/>
        <v>0.73048359957093201</v>
      </c>
      <c r="M5066">
        <f t="shared" si="390"/>
        <v>10.508541933476735</v>
      </c>
      <c r="N5066" s="10" t="str" cm="1">
        <f t="array" ref="N5066">_xlfn.IFS(AND(C5066&lt;=0, C5066-M5066&lt;=2), "escarcha",AND(C5066&lt;=0, C5066-M5066&gt;2), "helada negra", AND(C5066&gt;0, M5066+2&gt;C5066), "rocío", TRUE, "sin riesgo")</f>
        <v>sin riesgo</v>
      </c>
      <c r="O5066">
        <f t="shared" si="392"/>
        <v>0.69456826158872753</v>
      </c>
      <c r="P5066">
        <f t="shared" si="393"/>
        <v>9.9706772340328413</v>
      </c>
      <c r="Q5066" s="10" t="str" cm="1">
        <f t="array" ref="Q5066">_xlfn.IFS(AND(D5066&lt;=0, D5066-P5066&lt;=2), "escarcha",AND(D5066&lt;=0, D5066-P5066&gt;2), "helada negra", AND(D5066&gt;0, P5066+2&gt;D5066), "rocío", TRUE, "sin riesgo")</f>
        <v>sin riesgo</v>
      </c>
    </row>
    <row r="5067" spans="1:17" x14ac:dyDescent="0.35">
      <c r="A5067" s="2">
        <v>45863</v>
      </c>
      <c r="B5067" s="3" t="s">
        <v>103</v>
      </c>
      <c r="C5067">
        <v>20.5</v>
      </c>
      <c r="D5067">
        <v>20</v>
      </c>
      <c r="E5067">
        <v>46.3</v>
      </c>
      <c r="F5067">
        <v>48</v>
      </c>
      <c r="G5067">
        <v>7</v>
      </c>
      <c r="H5067">
        <v>8.1999999999999993</v>
      </c>
      <c r="I5067">
        <v>10</v>
      </c>
      <c r="J5067">
        <v>15.2</v>
      </c>
      <c r="K5067">
        <f t="shared" si="391"/>
        <v>0.5</v>
      </c>
      <c r="L5067">
        <f t="shared" si="389"/>
        <v>0.60096858773216122</v>
      </c>
      <c r="M5067">
        <f t="shared" si="390"/>
        <v>8.5796015071477889</v>
      </c>
      <c r="N5067" s="10" t="str" cm="1">
        <f t="array" ref="N5067">_xlfn.IFS(AND(C5067&lt;=0, C5067-M5067&lt;=2), "escarcha",AND(C5067&lt;=0, C5067-M5067&gt;2), "helada negra", AND(C5067&gt;0, M5067+2&gt;C5067), "rocío", TRUE, "sin riesgo")</f>
        <v>sin riesgo</v>
      </c>
      <c r="O5067">
        <f t="shared" si="392"/>
        <v>0.6061311898833035</v>
      </c>
      <c r="P5067">
        <f t="shared" si="393"/>
        <v>8.655929253163329</v>
      </c>
      <c r="Q5067" s="10" t="str" cm="1">
        <f t="array" ref="Q5067">_xlfn.IFS(AND(D5067&lt;=0, D5067-P5067&lt;=2), "escarcha",AND(D5067&lt;=0, D5067-P5067&gt;2), "helada negra", AND(D5067&gt;0, P5067+2&gt;D5067), "rocío", TRUE, "sin riesgo")</f>
        <v>sin riesgo</v>
      </c>
    </row>
    <row r="5068" spans="1:17" x14ac:dyDescent="0.35">
      <c r="A5068" s="2">
        <v>45863</v>
      </c>
      <c r="B5068" s="3" t="s">
        <v>104</v>
      </c>
      <c r="C5068">
        <v>20.100000000000001</v>
      </c>
      <c r="D5068">
        <v>18.600000000000001</v>
      </c>
      <c r="E5068">
        <v>45.9</v>
      </c>
      <c r="F5068">
        <v>49</v>
      </c>
      <c r="G5068">
        <v>2</v>
      </c>
      <c r="H5068">
        <v>8.8000000000000007</v>
      </c>
      <c r="I5068">
        <v>5</v>
      </c>
      <c r="J5068">
        <v>13</v>
      </c>
      <c r="K5068">
        <f t="shared" si="391"/>
        <v>1.5</v>
      </c>
      <c r="L5068">
        <f t="shared" si="389"/>
        <v>0.56758397873364874</v>
      </c>
      <c r="M5068">
        <f t="shared" si="390"/>
        <v>8.0871340664636513</v>
      </c>
      <c r="N5068" s="10" t="str" cm="1">
        <f t="array" ref="N5068">_xlfn.IFS(AND(C5068&lt;=0, C5068-M5068&lt;=2), "escarcha",AND(C5068&lt;=0, C5068-M5068&gt;2), "helada negra", AND(C5068&gt;0, M5068+2&gt;C5068), "rocío", TRUE, "sin riesgo")</f>
        <v>sin riesgo</v>
      </c>
      <c r="O5068">
        <f t="shared" si="392"/>
        <v>0.53961219743059241</v>
      </c>
      <c r="P5068">
        <f t="shared" si="393"/>
        <v>7.6759948313147701</v>
      </c>
      <c r="Q5068" s="10" t="str" cm="1">
        <f t="array" ref="Q5068">_xlfn.IFS(AND(D5068&lt;=0, D5068-P5068&lt;=2), "escarcha",AND(D5068&lt;=0, D5068-P5068&gt;2), "helada negra", AND(D5068&gt;0, P5068+2&gt;D5068), "rocío", TRUE, "sin riesgo")</f>
        <v>sin riesgo</v>
      </c>
    </row>
    <row r="5069" spans="1:17" x14ac:dyDescent="0.35">
      <c r="A5069" s="2">
        <v>45863</v>
      </c>
      <c r="B5069" s="3" t="s">
        <v>105</v>
      </c>
      <c r="C5069">
        <v>16.899999999999999</v>
      </c>
      <c r="D5069">
        <v>17.7</v>
      </c>
      <c r="E5069">
        <v>56.9</v>
      </c>
      <c r="F5069">
        <v>53</v>
      </c>
      <c r="G5069">
        <v>0</v>
      </c>
      <c r="H5069">
        <v>7</v>
      </c>
      <c r="I5069">
        <v>3</v>
      </c>
      <c r="J5069">
        <v>12</v>
      </c>
      <c r="K5069">
        <f t="shared" si="391"/>
        <v>0.80000000000000071</v>
      </c>
      <c r="L5069">
        <f t="shared" si="389"/>
        <v>0.58201459116789134</v>
      </c>
      <c r="M5069">
        <f t="shared" si="390"/>
        <v>8.2997680772606799</v>
      </c>
      <c r="N5069" s="10" t="str" cm="1">
        <f t="array" ref="N5069">_xlfn.IFS(AND(C5069&lt;=0, C5069-M5069&lt;=2), "escarcha",AND(C5069&lt;=0, C5069-M5069&gt;2), "helada negra", AND(C5069&gt;0, M5069+2&gt;C5069), "rocío", TRUE, "sin riesgo")</f>
        <v>sin riesgo</v>
      </c>
      <c r="O5069">
        <f t="shared" si="392"/>
        <v>0.56157221463927776</v>
      </c>
      <c r="P5069">
        <f t="shared" si="393"/>
        <v>7.9986572898925159</v>
      </c>
      <c r="Q5069" s="10" t="str" cm="1">
        <f t="array" ref="Q5069">_xlfn.IFS(AND(D5069&lt;=0, D5069-P5069&lt;=2), "escarcha",AND(D5069&lt;=0, D5069-P5069&gt;2), "helada negra", AND(D5069&gt;0, P5069+2&gt;D5069), "rocío", TRUE, "sin riesgo")</f>
        <v>sin riesgo</v>
      </c>
    </row>
    <row r="5070" spans="1:17" x14ac:dyDescent="0.35">
      <c r="A5070" s="2">
        <v>45863</v>
      </c>
      <c r="B5070" s="3" t="s">
        <v>106</v>
      </c>
      <c r="C5070">
        <v>14.5</v>
      </c>
      <c r="D5070">
        <v>16.5</v>
      </c>
      <c r="E5070">
        <v>65.3</v>
      </c>
      <c r="F5070">
        <v>57</v>
      </c>
      <c r="G5070">
        <v>1</v>
      </c>
      <c r="H5070">
        <v>4.9000000000000004</v>
      </c>
      <c r="I5070">
        <v>3</v>
      </c>
      <c r="J5070">
        <v>9.9</v>
      </c>
      <c r="K5070">
        <f t="shared" si="391"/>
        <v>2</v>
      </c>
      <c r="L5070">
        <f t="shared" si="389"/>
        <v>0.56614343140790768</v>
      </c>
      <c r="M5070">
        <f t="shared" si="390"/>
        <v>8.0659274562816723</v>
      </c>
      <c r="N5070" s="10" t="str" cm="1">
        <f t="array" ref="N5070">_xlfn.IFS(AND(C5070&lt;=0, C5070-M5070&lt;=2), "escarcha",AND(C5070&lt;=0, C5070-M5070&gt;2), "helada negra", AND(C5070&gt;0, M5070+2&gt;C5070), "rocío", TRUE, "sin riesgo")</f>
        <v>sin riesgo</v>
      </c>
      <c r="O5070">
        <f t="shared" si="392"/>
        <v>0.55837310619723324</v>
      </c>
      <c r="P5070">
        <f t="shared" si="393"/>
        <v>7.9516005461778443</v>
      </c>
      <c r="Q5070" s="10" t="str" cm="1">
        <f t="array" ref="Q5070">_xlfn.IFS(AND(D5070&lt;=0, D5070-P5070&lt;=2), "escarcha",AND(D5070&lt;=0, D5070-P5070&gt;2), "helada negra", AND(D5070&gt;0, P5070+2&gt;D5070), "rocío", TRUE, "sin riesgo")</f>
        <v>sin riesgo</v>
      </c>
    </row>
    <row r="5071" spans="1:17" x14ac:dyDescent="0.35">
      <c r="A5071" s="2">
        <v>45863</v>
      </c>
      <c r="B5071" s="3" t="s">
        <v>107</v>
      </c>
      <c r="C5071">
        <v>13.3</v>
      </c>
      <c r="D5071">
        <v>15.8</v>
      </c>
      <c r="E5071">
        <v>70.7</v>
      </c>
      <c r="F5071">
        <v>59</v>
      </c>
      <c r="G5071">
        <v>0</v>
      </c>
      <c r="H5071">
        <v>4.8</v>
      </c>
      <c r="I5071">
        <v>0</v>
      </c>
      <c r="J5071">
        <v>9.5</v>
      </c>
      <c r="K5071">
        <f t="shared" si="391"/>
        <v>2.5</v>
      </c>
      <c r="L5071">
        <f t="shared" si="389"/>
        <v>0.56773469876588334</v>
      </c>
      <c r="M5071">
        <f t="shared" si="390"/>
        <v>8.0893530557959412</v>
      </c>
      <c r="N5071" s="10" t="str" cm="1">
        <f t="array" ref="N5071">_xlfn.IFS(AND(C5071&lt;=0, C5071-M5071&lt;=2), "escarcha",AND(C5071&lt;=0, C5071-M5071&gt;2), "helada negra", AND(C5071&gt;0, M5071+2&gt;C5071), "rocío", TRUE, "sin riesgo")</f>
        <v>sin riesgo</v>
      </c>
      <c r="O5071">
        <f t="shared" si="392"/>
        <v>0.54822493061118405</v>
      </c>
      <c r="P5071">
        <f t="shared" si="393"/>
        <v>7.8024443487918411</v>
      </c>
      <c r="Q5071" s="10" t="str" cm="1">
        <f t="array" ref="Q5071">_xlfn.IFS(AND(D5071&lt;=0, D5071-P5071&lt;=2), "escarcha",AND(D5071&lt;=0, D5071-P5071&gt;2), "helada negra", AND(D5071&gt;0, P5071+2&gt;D5071), "rocío", TRUE, "sin riesgo")</f>
        <v>sin riesgo</v>
      </c>
    </row>
    <row r="5072" spans="1:17" x14ac:dyDescent="0.35">
      <c r="A5072" s="2">
        <v>45863</v>
      </c>
      <c r="B5072" s="3" t="s">
        <v>108</v>
      </c>
      <c r="C5072">
        <v>12.7</v>
      </c>
      <c r="D5072">
        <v>14.9</v>
      </c>
      <c r="E5072">
        <v>70.900000000000006</v>
      </c>
      <c r="F5072">
        <v>62</v>
      </c>
      <c r="G5072">
        <v>0</v>
      </c>
      <c r="H5072">
        <v>4.7</v>
      </c>
      <c r="I5072">
        <v>0</v>
      </c>
      <c r="J5072">
        <v>8.6999999999999993</v>
      </c>
      <c r="K5072">
        <f t="shared" si="391"/>
        <v>2.2000000000000011</v>
      </c>
      <c r="L5072">
        <f t="shared" si="389"/>
        <v>0.53135441193569477</v>
      </c>
      <c r="M5072">
        <f t="shared" si="390"/>
        <v>7.5548762030624959</v>
      </c>
      <c r="N5072" s="10" t="str" cm="1">
        <f t="array" ref="N5072">_xlfn.IFS(AND(C5072&lt;=0, C5072-M5072&lt;=2), "escarcha",AND(C5072&lt;=0, C5072-M5072&gt;2), "helada negra", AND(C5072&gt;0, M5072+2&gt;C5072), "rocío", TRUE, "sin riesgo")</f>
        <v>sin riesgo</v>
      </c>
      <c r="O5072">
        <f t="shared" si="392"/>
        <v>0.5400788768890542</v>
      </c>
      <c r="P5072">
        <f t="shared" si="393"/>
        <v>7.6828432097095245</v>
      </c>
      <c r="Q5072" s="10" t="str" cm="1">
        <f t="array" ref="Q5072">_xlfn.IFS(AND(D5072&lt;=0, D5072-P5072&lt;=2), "escarcha",AND(D5072&lt;=0, D5072-P5072&gt;2), "helada negra", AND(D5072&gt;0, P5072+2&gt;D5072), "rocío", TRUE, "sin riesgo")</f>
        <v>sin riesgo</v>
      </c>
    </row>
    <row r="5073" spans="1:17" x14ac:dyDescent="0.35">
      <c r="A5073" s="2">
        <v>45864</v>
      </c>
      <c r="B5073" s="3" t="s">
        <v>61</v>
      </c>
      <c r="C5073">
        <v>9.6</v>
      </c>
      <c r="D5073">
        <v>14.5</v>
      </c>
      <c r="E5073">
        <v>79.099999999999994</v>
      </c>
      <c r="F5073">
        <v>63</v>
      </c>
      <c r="G5073">
        <v>0</v>
      </c>
      <c r="H5073">
        <v>4.3</v>
      </c>
      <c r="I5073">
        <v>0</v>
      </c>
      <c r="J5073">
        <v>8.5</v>
      </c>
      <c r="K5073">
        <f t="shared" si="391"/>
        <v>4.9000000000000004</v>
      </c>
      <c r="L5073">
        <f t="shared" si="389"/>
        <v>0.43527036452965856</v>
      </c>
      <c r="M5073">
        <f t="shared" si="390"/>
        <v>6.154146204661564</v>
      </c>
      <c r="N5073" s="10" t="str" cm="1">
        <f t="array" ref="N5073">_xlfn.IFS(AND(C5073&lt;=0, C5073-M5073&lt;=2), "escarcha",AND(C5073&lt;=0, C5073-M5073&gt;2), "helada negra", AND(C5073&gt;0, M5073+2&gt;C5073), "rocío", TRUE, "sin riesgo")</f>
        <v>sin riesgo</v>
      </c>
      <c r="O5073">
        <f t="shared" si="392"/>
        <v>0.5302861215170549</v>
      </c>
      <c r="P5073">
        <f t="shared" si="393"/>
        <v>7.5392159172506981</v>
      </c>
      <c r="Q5073" s="10" t="str" cm="1">
        <f t="array" ref="Q5073">_xlfn.IFS(AND(D5073&lt;=0, D5073-P5073&lt;=2), "escarcha",AND(D5073&lt;=0, D5073-P5073&gt;2), "helada negra", AND(D5073&gt;0, P5073+2&gt;D5073), "rocío", TRUE, "sin riesgo")</f>
        <v>sin riesgo</v>
      </c>
    </row>
    <row r="5074" spans="1:17" x14ac:dyDescent="0.35">
      <c r="A5074" s="2">
        <v>45864</v>
      </c>
      <c r="B5074" s="3" t="s">
        <v>62</v>
      </c>
      <c r="C5074">
        <v>8.4</v>
      </c>
      <c r="D5074">
        <v>13.7</v>
      </c>
      <c r="E5074">
        <v>84.2</v>
      </c>
      <c r="F5074">
        <v>65</v>
      </c>
      <c r="G5074">
        <v>0</v>
      </c>
      <c r="H5074">
        <v>2.8</v>
      </c>
      <c r="I5074">
        <v>0</v>
      </c>
      <c r="J5074">
        <v>4.7</v>
      </c>
      <c r="K5074">
        <f t="shared" si="391"/>
        <v>5.2999999999999989</v>
      </c>
      <c r="L5074">
        <f t="shared" si="389"/>
        <v>0.41683319851186024</v>
      </c>
      <c r="M5074">
        <f t="shared" si="390"/>
        <v>5.8871547292046005</v>
      </c>
      <c r="N5074" s="10" t="str" cm="1">
        <f t="array" ref="N5074">_xlfn.IFS(AND(C5074&lt;=0, C5074-M5074&lt;=2), "escarcha",AND(C5074&lt;=0, C5074-M5074&gt;2), "helada negra", AND(C5074&gt;0, M5074+2&gt;C5074), "rocío", TRUE, "sin riesgo")</f>
        <v>sin riesgo</v>
      </c>
      <c r="O5074">
        <f t="shared" si="392"/>
        <v>0.50971135827071457</v>
      </c>
      <c r="P5074">
        <f t="shared" si="393"/>
        <v>7.2379876908460901</v>
      </c>
      <c r="Q5074" s="10" t="str" cm="1">
        <f t="array" ref="Q5074">_xlfn.IFS(AND(D5074&lt;=0, D5074-P5074&lt;=2), "escarcha",AND(D5074&lt;=0, D5074-P5074&gt;2), "helada negra", AND(D5074&gt;0, P5074+2&gt;D5074), "rocío", TRUE, "sin riesgo")</f>
        <v>sin riesgo</v>
      </c>
    </row>
    <row r="5075" spans="1:17" x14ac:dyDescent="0.35">
      <c r="A5075" s="2">
        <v>45864</v>
      </c>
      <c r="B5075" s="3" t="s">
        <v>63</v>
      </c>
      <c r="C5075">
        <v>7.7</v>
      </c>
      <c r="D5075">
        <v>13.3</v>
      </c>
      <c r="E5075">
        <v>86.9</v>
      </c>
      <c r="F5075">
        <v>66</v>
      </c>
      <c r="G5075">
        <v>0</v>
      </c>
      <c r="H5075">
        <v>2.7</v>
      </c>
      <c r="I5075">
        <v>0</v>
      </c>
      <c r="J5075">
        <v>4.0999999999999996</v>
      </c>
      <c r="K5075">
        <f t="shared" si="391"/>
        <v>5.6000000000000005</v>
      </c>
      <c r="L5075">
        <f t="shared" si="389"/>
        <v>0.40083575248091019</v>
      </c>
      <c r="M5075">
        <f t="shared" si="390"/>
        <v>5.6559563577659402</v>
      </c>
      <c r="N5075" s="10" t="str" cm="1">
        <f t="array" ref="N5075">_xlfn.IFS(AND(C5075&lt;=0, C5075-M5075&lt;=2), "escarcha",AND(C5075&lt;=0, C5075-M5075&gt;2), "helada negra", AND(C5075&gt;0, M5075+2&gt;C5075), "rocío", TRUE, "sin riesgo")</f>
        <v>sin riesgo</v>
      </c>
      <c r="O5075">
        <f t="shared" si="392"/>
        <v>0.49894386788978168</v>
      </c>
      <c r="P5075">
        <f t="shared" si="393"/>
        <v>7.0806329674799953</v>
      </c>
      <c r="Q5075" s="10" t="str" cm="1">
        <f t="array" ref="Q5075">_xlfn.IFS(AND(D5075&lt;=0, D5075-P5075&lt;=2), "escarcha",AND(D5075&lt;=0, D5075-P5075&gt;2), "helada negra", AND(D5075&gt;0, P5075+2&gt;D5075), "rocío", TRUE, "sin riesgo")</f>
        <v>sin riesgo</v>
      </c>
    </row>
    <row r="5076" spans="1:17" x14ac:dyDescent="0.35">
      <c r="A5076" s="2">
        <v>45864</v>
      </c>
      <c r="B5076" s="3" t="s">
        <v>64</v>
      </c>
      <c r="C5076">
        <v>6</v>
      </c>
      <c r="D5076">
        <v>12</v>
      </c>
      <c r="E5076">
        <v>88.2</v>
      </c>
      <c r="F5076">
        <v>70</v>
      </c>
      <c r="G5076">
        <v>0</v>
      </c>
      <c r="H5076">
        <v>4.7</v>
      </c>
      <c r="I5076">
        <v>0</v>
      </c>
      <c r="J5076">
        <v>5.4</v>
      </c>
      <c r="K5076">
        <f t="shared" si="391"/>
        <v>6</v>
      </c>
      <c r="L5076">
        <f t="shared" si="389"/>
        <v>0.29906735845735588</v>
      </c>
      <c r="M5076">
        <f t="shared" si="390"/>
        <v>4.1951756539325959</v>
      </c>
      <c r="N5076" s="10" t="str" cm="1">
        <f t="array" ref="N5076">_xlfn.IFS(AND(C5076&lt;=0, C5076-M5076&lt;=2), "escarcha",AND(C5076&lt;=0, C5076-M5076&gt;2), "helada negra", AND(C5076&gt;0, M5076+2&gt;C5076), "rocío", TRUE, "sin riesgo")</f>
        <v>rocío</v>
      </c>
      <c r="O5076">
        <f t="shared" si="392"/>
        <v>0.47260673736616088</v>
      </c>
      <c r="P5076">
        <f t="shared" si="393"/>
        <v>6.6965781212407922</v>
      </c>
      <c r="Q5076" s="10" t="str" cm="1">
        <f t="array" ref="Q5076">_xlfn.IFS(AND(D5076&lt;=0, D5076-P5076&lt;=2), "escarcha",AND(D5076&lt;=0, D5076-P5076&gt;2), "helada negra", AND(D5076&gt;0, P5076+2&gt;D5076), "rocío", TRUE, "sin riesgo")</f>
        <v>sin riesgo</v>
      </c>
    </row>
    <row r="5077" spans="1:17" x14ac:dyDescent="0.35">
      <c r="A5077" s="2">
        <v>45864</v>
      </c>
      <c r="B5077" s="3" t="s">
        <v>65</v>
      </c>
      <c r="C5077">
        <v>4.4000000000000004</v>
      </c>
      <c r="D5077">
        <v>11.4</v>
      </c>
      <c r="E5077">
        <v>90</v>
      </c>
      <c r="F5077">
        <v>71</v>
      </c>
      <c r="G5077">
        <v>0</v>
      </c>
      <c r="H5077">
        <v>0.4</v>
      </c>
      <c r="I5077">
        <v>0</v>
      </c>
      <c r="J5077">
        <v>2.2999999999999998</v>
      </c>
      <c r="K5077">
        <f t="shared" si="391"/>
        <v>7</v>
      </c>
      <c r="L5077">
        <f t="shared" si="389"/>
        <v>0.20804879569037937</v>
      </c>
      <c r="M5077">
        <f t="shared" si="390"/>
        <v>2.9031590380799992</v>
      </c>
      <c r="N5077" s="10" t="str" cm="1">
        <f t="array" ref="N5077">_xlfn.IFS(AND(C5077&lt;=0, C5077-M5077&lt;=2), "escarcha",AND(C5077&lt;=0, C5077-M5077&gt;2), "helada negra", AND(C5077&gt;0, M5077+2&gt;C5077), "rocío", TRUE, "sin riesgo")</f>
        <v>rocío</v>
      </c>
      <c r="O5077">
        <f t="shared" si="392"/>
        <v>0.44718505656179186</v>
      </c>
      <c r="P5077">
        <f t="shared" si="393"/>
        <v>6.3269895795619968</v>
      </c>
      <c r="Q5077" s="10" t="str" cm="1">
        <f t="array" ref="Q5077">_xlfn.IFS(AND(D5077&lt;=0, D5077-P5077&lt;=2), "escarcha",AND(D5077&lt;=0, D5077-P5077&gt;2), "helada negra", AND(D5077&gt;0, P5077+2&gt;D5077), "rocío", TRUE, "sin riesgo")</f>
        <v>sin riesgo</v>
      </c>
    </row>
    <row r="5078" spans="1:17" x14ac:dyDescent="0.35">
      <c r="A5078" s="2">
        <v>45864</v>
      </c>
      <c r="B5078" s="3" t="s">
        <v>66</v>
      </c>
      <c r="C5078">
        <v>3.3</v>
      </c>
      <c r="D5078">
        <v>10.6</v>
      </c>
      <c r="E5078">
        <v>91.7</v>
      </c>
      <c r="F5078">
        <v>75</v>
      </c>
      <c r="G5078">
        <v>0</v>
      </c>
      <c r="H5078">
        <v>2.2999999999999998</v>
      </c>
      <c r="I5078">
        <v>0</v>
      </c>
      <c r="J5078">
        <v>3.6</v>
      </c>
      <c r="K5078">
        <f t="shared" si="391"/>
        <v>7.3</v>
      </c>
      <c r="L5078">
        <f t="shared" si="389"/>
        <v>0.14945879390759892</v>
      </c>
      <c r="M5078">
        <f t="shared" si="390"/>
        <v>2.0785888598768687</v>
      </c>
      <c r="N5078" s="10" t="str" cm="1">
        <f t="array" ref="N5078">_xlfn.IFS(AND(C5078&lt;=0, C5078-M5078&lt;=2), "escarcha",AND(C5078&lt;=0, C5078-M5078&gt;2), "helada negra", AND(C5078&gt;0, M5078+2&gt;C5078), "rocío", TRUE, "sin riesgo")</f>
        <v>rocío</v>
      </c>
      <c r="O5078">
        <f t="shared" si="392"/>
        <v>0.44889338883192831</v>
      </c>
      <c r="P5078">
        <f t="shared" si="393"/>
        <v>6.3517915725310283</v>
      </c>
      <c r="Q5078" s="10" t="str" cm="1">
        <f t="array" ref="Q5078">_xlfn.IFS(AND(D5078&lt;=0, D5078-P5078&lt;=2), "escarcha",AND(D5078&lt;=0, D5078-P5078&gt;2), "helada negra", AND(D5078&gt;0, P5078+2&gt;D5078), "rocío", TRUE, "sin riesgo")</f>
        <v>sin riesgo</v>
      </c>
    </row>
    <row r="5079" spans="1:17" x14ac:dyDescent="0.35">
      <c r="A5079" s="2">
        <v>45864</v>
      </c>
      <c r="B5079" s="3" t="s">
        <v>67</v>
      </c>
      <c r="C5079">
        <v>3</v>
      </c>
      <c r="D5079">
        <v>10.7</v>
      </c>
      <c r="E5079">
        <v>92</v>
      </c>
      <c r="F5079">
        <v>78</v>
      </c>
      <c r="G5079">
        <v>2</v>
      </c>
      <c r="H5079">
        <v>2.2999999999999998</v>
      </c>
      <c r="I5079">
        <v>4</v>
      </c>
      <c r="J5079">
        <v>3.4</v>
      </c>
      <c r="K5079">
        <f t="shared" si="391"/>
        <v>7.6999999999999993</v>
      </c>
      <c r="L5079">
        <f t="shared" si="389"/>
        <v>0.13152247169824371</v>
      </c>
      <c r="M5079">
        <f t="shared" si="390"/>
        <v>1.8272651318084892</v>
      </c>
      <c r="N5079" s="10" t="str" cm="1">
        <f t="array" ref="N5079">_xlfn.IFS(AND(C5079&lt;=0, C5079-M5079&lt;=2), "escarcha",AND(C5079&lt;=0, C5079-M5079&gt;2), "helada negra", AND(C5079&gt;0, M5079+2&gt;C5079), "rocío", TRUE, "sin riesgo")</f>
        <v>rocío</v>
      </c>
      <c r="O5079">
        <f t="shared" si="392"/>
        <v>0.49476990104673563</v>
      </c>
      <c r="P5079">
        <f t="shared" si="393"/>
        <v>7.019688355368114</v>
      </c>
      <c r="Q5079" s="10" t="str" cm="1">
        <f t="array" ref="Q5079">_xlfn.IFS(AND(D5079&lt;=0, D5079-P5079&lt;=2), "escarcha",AND(D5079&lt;=0, D5079-P5079&gt;2), "helada negra", AND(D5079&gt;0, P5079+2&gt;D5079), "rocío", TRUE, "sin riesgo")</f>
        <v>sin riesgo</v>
      </c>
    </row>
    <row r="5080" spans="1:17" x14ac:dyDescent="0.35">
      <c r="A5080" s="2">
        <v>45864</v>
      </c>
      <c r="B5080" s="3" t="s">
        <v>68</v>
      </c>
      <c r="C5080">
        <v>3.1</v>
      </c>
      <c r="D5080">
        <v>9.8000000000000007</v>
      </c>
      <c r="E5080">
        <v>93.5</v>
      </c>
      <c r="F5080">
        <v>80</v>
      </c>
      <c r="G5080">
        <v>0</v>
      </c>
      <c r="H5080">
        <v>0.5</v>
      </c>
      <c r="I5080">
        <v>0</v>
      </c>
      <c r="J5080">
        <v>0.9</v>
      </c>
      <c r="K5080">
        <f t="shared" si="391"/>
        <v>6.7000000000000011</v>
      </c>
      <c r="L5080">
        <f t="shared" si="389"/>
        <v>0.15476858028136109</v>
      </c>
      <c r="M5080">
        <f t="shared" si="390"/>
        <v>2.1530885795322674</v>
      </c>
      <c r="N5080" s="10" t="str" cm="1">
        <f t="array" ref="N5080">_xlfn.IFS(AND(C5080&lt;=0, C5080-M5080&lt;=2), "escarcha",AND(C5080&lt;=0, C5080-M5080&gt;2), "helada negra", AND(C5080&gt;0, M5080+2&gt;C5080), "rocío", TRUE, "sin riesgo")</f>
        <v>rocío</v>
      </c>
      <c r="O5080">
        <f t="shared" si="392"/>
        <v>0.45999598356951132</v>
      </c>
      <c r="P5080">
        <f t="shared" si="393"/>
        <v>6.513102108203447</v>
      </c>
      <c r="Q5080" s="10" t="str" cm="1">
        <f t="array" ref="Q5080">_xlfn.IFS(AND(D5080&lt;=0, D5080-P5080&lt;=2), "escarcha",AND(D5080&lt;=0, D5080-P5080&gt;2), "helada negra", AND(D5080&gt;0, P5080+2&gt;D5080), "rocío", TRUE, "sin riesgo")</f>
        <v>sin riesgo</v>
      </c>
    </row>
    <row r="5081" spans="1:17" x14ac:dyDescent="0.35">
      <c r="A5081" s="2">
        <v>45864</v>
      </c>
      <c r="B5081" s="3" t="s">
        <v>69</v>
      </c>
      <c r="C5081">
        <v>2.6</v>
      </c>
      <c r="D5081">
        <v>8.6999999999999993</v>
      </c>
      <c r="E5081">
        <v>93.4</v>
      </c>
      <c r="F5081">
        <v>83</v>
      </c>
      <c r="G5081">
        <v>0</v>
      </c>
      <c r="H5081">
        <v>2.4</v>
      </c>
      <c r="I5081">
        <v>0</v>
      </c>
      <c r="J5081">
        <v>3.6</v>
      </c>
      <c r="K5081">
        <f t="shared" si="391"/>
        <v>6.1</v>
      </c>
      <c r="L5081">
        <f t="shared" si="389"/>
        <v>0.11827465216316876</v>
      </c>
      <c r="M5081">
        <f t="shared" si="390"/>
        <v>1.6419673520090032</v>
      </c>
      <c r="N5081" s="10" t="str" cm="1">
        <f t="array" ref="N5081">_xlfn.IFS(AND(C5081&lt;=0, C5081-M5081&lt;=2), "escarcha",AND(C5081&lt;=0, C5081-M5081&gt;2), "helada negra", AND(C5081&gt;0, M5081+2&gt;C5081), "rocío", TRUE, "sin riesgo")</f>
        <v>rocío</v>
      </c>
      <c r="O5081">
        <f t="shared" si="392"/>
        <v>0.42278101210007718</v>
      </c>
      <c r="P5081">
        <f t="shared" si="393"/>
        <v>5.9732234110657014</v>
      </c>
      <c r="Q5081" s="10" t="str" cm="1">
        <f t="array" ref="Q5081">_xlfn.IFS(AND(D5081&lt;=0, D5081-P5081&lt;=2), "escarcha",AND(D5081&lt;=0, D5081-P5081&gt;2), "helada negra", AND(D5081&gt;0, P5081+2&gt;D5081), "rocío", TRUE, "sin riesgo")</f>
        <v>sin riesgo</v>
      </c>
    </row>
    <row r="5082" spans="1:17" x14ac:dyDescent="0.35">
      <c r="A5082" s="2">
        <v>45864</v>
      </c>
      <c r="B5082" s="3" t="s">
        <v>70</v>
      </c>
      <c r="C5082">
        <v>2.2000000000000002</v>
      </c>
      <c r="D5082">
        <v>9.8000000000000007</v>
      </c>
      <c r="E5082">
        <v>93.7</v>
      </c>
      <c r="F5082">
        <v>82</v>
      </c>
      <c r="G5082">
        <v>0</v>
      </c>
      <c r="H5082">
        <v>1.9</v>
      </c>
      <c r="I5082">
        <v>0</v>
      </c>
      <c r="J5082">
        <v>4.5</v>
      </c>
      <c r="K5082">
        <f t="shared" si="391"/>
        <v>7.6000000000000005</v>
      </c>
      <c r="L5082">
        <f t="shared" si="389"/>
        <v>9.3038425699606048E-2</v>
      </c>
      <c r="M5082">
        <f t="shared" si="390"/>
        <v>1.289762066053044</v>
      </c>
      <c r="N5082" s="10" t="str" cm="1">
        <f t="array" ref="N5082">_xlfn.IFS(AND(C5082&lt;=0, C5082-M5082&lt;=2), "escarcha",AND(C5082&lt;=0, C5082-M5082&gt;2), "helada negra", AND(C5082&gt;0, M5082+2&gt;C5082), "rocío", TRUE, "sin riesgo")</f>
        <v>rocío</v>
      </c>
      <c r="O5082">
        <f t="shared" si="392"/>
        <v>0.48468859615988269</v>
      </c>
      <c r="P5082">
        <f t="shared" si="393"/>
        <v>6.8726123834778319</v>
      </c>
      <c r="Q5082" s="10" t="str" cm="1">
        <f t="array" ref="Q5082">_xlfn.IFS(AND(D5082&lt;=0, D5082-P5082&lt;=2), "escarcha",AND(D5082&lt;=0, D5082-P5082&gt;2), "helada negra", AND(D5082&gt;0, P5082+2&gt;D5082), "rocío", TRUE, "sin riesgo")</f>
        <v>sin riesgo</v>
      </c>
    </row>
    <row r="5083" spans="1:17" x14ac:dyDescent="0.35">
      <c r="A5083" s="2">
        <v>45864</v>
      </c>
      <c r="B5083" s="3" t="s">
        <v>71</v>
      </c>
      <c r="C5083">
        <v>1.6</v>
      </c>
      <c r="D5083">
        <v>8.1</v>
      </c>
      <c r="E5083">
        <v>94.2</v>
      </c>
      <c r="F5083">
        <v>87</v>
      </c>
      <c r="G5083">
        <v>0</v>
      </c>
      <c r="H5083">
        <v>3</v>
      </c>
      <c r="I5083">
        <v>0</v>
      </c>
      <c r="J5083">
        <v>4.8</v>
      </c>
      <c r="K5083">
        <f t="shared" si="391"/>
        <v>6.5</v>
      </c>
      <c r="L5083">
        <f t="shared" si="389"/>
        <v>5.5521414822479846E-2</v>
      </c>
      <c r="M5083">
        <f t="shared" si="390"/>
        <v>0.76803216401877983</v>
      </c>
      <c r="N5083" s="10" t="str" cm="1">
        <f t="array" ref="N5083">_xlfn.IFS(AND(C5083&lt;=0, C5083-M5083&lt;=2), "escarcha",AND(C5083&lt;=0, C5083-M5083&gt;2), "helada negra", AND(C5083&gt;0, M5083+2&gt;C5083), "rocío", TRUE, "sin riesgo")</f>
        <v>rocío</v>
      </c>
      <c r="O5083">
        <f t="shared" si="392"/>
        <v>0.42919576495127376</v>
      </c>
      <c r="P5083">
        <f t="shared" si="393"/>
        <v>6.0661157389282172</v>
      </c>
      <c r="Q5083" s="10" t="str" cm="1">
        <f t="array" ref="Q5083">_xlfn.IFS(AND(D5083&lt;=0, D5083-P5083&lt;=2), "escarcha",AND(D5083&lt;=0, D5083-P5083&gt;2), "helada negra", AND(D5083&gt;0, P5083+2&gt;D5083), "rocío", TRUE, "sin riesgo")</f>
        <v>sin riesgo</v>
      </c>
    </row>
    <row r="5084" spans="1:17" x14ac:dyDescent="0.35">
      <c r="A5084" s="2">
        <v>45864</v>
      </c>
      <c r="B5084" s="3" t="s">
        <v>72</v>
      </c>
      <c r="C5084">
        <v>1.4</v>
      </c>
      <c r="D5084">
        <v>8</v>
      </c>
      <c r="E5084">
        <v>94.4</v>
      </c>
      <c r="F5084">
        <v>88</v>
      </c>
      <c r="G5084">
        <v>0</v>
      </c>
      <c r="H5084">
        <v>0.2</v>
      </c>
      <c r="I5084">
        <v>3</v>
      </c>
      <c r="J5084">
        <v>1.6</v>
      </c>
      <c r="K5084">
        <f t="shared" si="391"/>
        <v>6.6</v>
      </c>
      <c r="L5084">
        <f t="shared" si="389"/>
        <v>4.3315904345494274E-2</v>
      </c>
      <c r="M5084">
        <f t="shared" si="390"/>
        <v>0.59877639336785193</v>
      </c>
      <c r="N5084" s="10" t="str" cm="1">
        <f t="array" ref="N5084">_xlfn.IFS(AND(C5084&lt;=0, C5084-M5084&lt;=2), "escarcha",AND(C5084&lt;=0, C5084-M5084&gt;2), "helada negra", AND(C5084&gt;0, M5084+2&gt;C5084), "rocío", TRUE, "sin riesgo")</f>
        <v>rocío</v>
      </c>
      <c r="O5084">
        <f t="shared" si="392"/>
        <v>0.43383010841363329</v>
      </c>
      <c r="P5084">
        <f t="shared" si="393"/>
        <v>6.1332690104151961</v>
      </c>
      <c r="Q5084" s="10" t="str" cm="1">
        <f t="array" ref="Q5084">_xlfn.IFS(AND(D5084&lt;=0, D5084-P5084&lt;=2), "escarcha",AND(D5084&lt;=0, D5084-P5084&gt;2), "helada negra", AND(D5084&gt;0, P5084+2&gt;D5084), "rocío", TRUE, "sin riesgo")</f>
        <v>rocío</v>
      </c>
    </row>
    <row r="5085" spans="1:17" x14ac:dyDescent="0.35">
      <c r="A5085" s="2">
        <v>45864</v>
      </c>
      <c r="B5085" s="3" t="s">
        <v>73</v>
      </c>
      <c r="C5085">
        <v>0.4</v>
      </c>
      <c r="D5085">
        <v>7.7</v>
      </c>
      <c r="E5085">
        <v>94.6</v>
      </c>
      <c r="F5085">
        <v>88</v>
      </c>
      <c r="G5085">
        <v>0</v>
      </c>
      <c r="H5085">
        <v>3.8</v>
      </c>
      <c r="I5085">
        <v>2</v>
      </c>
      <c r="J5085">
        <v>4.4000000000000004</v>
      </c>
      <c r="K5085">
        <f t="shared" si="391"/>
        <v>7.3</v>
      </c>
      <c r="L5085">
        <f t="shared" si="389"/>
        <v>-2.6552801944718242E-2</v>
      </c>
      <c r="M5085">
        <f t="shared" si="390"/>
        <v>-0.36559916609338383</v>
      </c>
      <c r="N5085" s="10" t="str" cm="1">
        <f t="array" ref="N5085">_xlfn.IFS(AND(C5085&lt;=0, C5085-M5085&lt;=2), "escarcha",AND(C5085&lt;=0, C5085-M5085&gt;2), "helada negra", AND(C5085&gt;0, M5085+2&gt;C5085), "rocío", TRUE, "sin riesgo")</f>
        <v>rocío</v>
      </c>
      <c r="O5085">
        <f t="shared" si="392"/>
        <v>0.41341453468777017</v>
      </c>
      <c r="P5085">
        <f t="shared" si="393"/>
        <v>5.837711389982803</v>
      </c>
      <c r="Q5085" s="10" t="str" cm="1">
        <f t="array" ref="Q5085">_xlfn.IFS(AND(D5085&lt;=0, D5085-P5085&lt;=2), "escarcha",AND(D5085&lt;=0, D5085-P5085&gt;2), "helada negra", AND(D5085&gt;0, P5085+2&gt;D5085), "rocío", TRUE, "sin riesgo")</f>
        <v>rocío</v>
      </c>
    </row>
    <row r="5086" spans="1:17" x14ac:dyDescent="0.35">
      <c r="A5086" s="2">
        <v>45864</v>
      </c>
      <c r="B5086" s="3" t="s">
        <v>74</v>
      </c>
      <c r="C5086">
        <v>0.4</v>
      </c>
      <c r="D5086">
        <v>7.3</v>
      </c>
      <c r="E5086">
        <v>95</v>
      </c>
      <c r="F5086">
        <v>91</v>
      </c>
      <c r="G5086">
        <v>2</v>
      </c>
      <c r="H5086">
        <v>0.9</v>
      </c>
      <c r="I5086">
        <v>3</v>
      </c>
      <c r="J5086">
        <v>1.2</v>
      </c>
      <c r="K5086">
        <f t="shared" si="391"/>
        <v>6.8999999999999995</v>
      </c>
      <c r="L5086">
        <f t="shared" si="389"/>
        <v>-2.2333386402009991E-2</v>
      </c>
      <c r="M5086">
        <f t="shared" si="390"/>
        <v>-0.30757656764885116</v>
      </c>
      <c r="N5086" s="10" t="str" cm="1">
        <f t="array" ref="N5086">_xlfn.IFS(AND(C5086&lt;=0, C5086-M5086&lt;=2), "escarcha",AND(C5086&lt;=0, C5086-M5086&gt;2), "helada negra", AND(C5086&gt;0, M5086+2&gt;C5086), "rocío", TRUE, "sin riesgo")</f>
        <v>rocío</v>
      </c>
      <c r="O5086">
        <f t="shared" si="392"/>
        <v>0.41964034713257747</v>
      </c>
      <c r="P5086">
        <f t="shared" si="393"/>
        <v>5.9277685572881484</v>
      </c>
      <c r="Q5086" s="10" t="str" cm="1">
        <f t="array" ref="Q5086">_xlfn.IFS(AND(D5086&lt;=0, D5086-P5086&lt;=2), "escarcha",AND(D5086&lt;=0, D5086-P5086&gt;2), "helada negra", AND(D5086&gt;0, P5086+2&gt;D5086), "rocío", TRUE, "sin riesgo")</f>
        <v>rocío</v>
      </c>
    </row>
    <row r="5087" spans="1:17" x14ac:dyDescent="0.35">
      <c r="A5087" s="2">
        <v>45864</v>
      </c>
      <c r="B5087" s="3" t="s">
        <v>75</v>
      </c>
      <c r="C5087">
        <v>0</v>
      </c>
      <c r="D5087">
        <v>7.2</v>
      </c>
      <c r="E5087">
        <v>95.1</v>
      </c>
      <c r="F5087">
        <v>87</v>
      </c>
      <c r="G5087">
        <v>0</v>
      </c>
      <c r="H5087">
        <v>0.8</v>
      </c>
      <c r="I5087">
        <v>0</v>
      </c>
      <c r="J5087">
        <v>2.4</v>
      </c>
      <c r="K5087">
        <f t="shared" si="391"/>
        <v>7.2</v>
      </c>
      <c r="L5087">
        <f t="shared" si="389"/>
        <v>-5.024121643674679E-2</v>
      </c>
      <c r="M5087">
        <f t="shared" si="390"/>
        <v>-0.69083216988472596</v>
      </c>
      <c r="N5087" s="10" t="str" cm="1">
        <f t="array" ref="N5087">_xlfn.IFS(AND(C5087&lt;=0, C5087-M5087&lt;=2), "escarcha",AND(C5087&lt;=0, C5087-M5087&gt;2), "helada negra", AND(C5087&gt;0, M5087+2&gt;C5087), "rocío", TRUE, "sin riesgo")</f>
        <v>escarcha</v>
      </c>
      <c r="O5087">
        <f t="shared" si="392"/>
        <v>0.36785110402199117</v>
      </c>
      <c r="P5087">
        <f t="shared" si="393"/>
        <v>5.1806085037801983</v>
      </c>
      <c r="Q5087" s="10" t="str" cm="1">
        <f t="array" ref="Q5087">_xlfn.IFS(AND(D5087&lt;=0, D5087-P5087&lt;=2), "escarcha",AND(D5087&lt;=0, D5087-P5087&gt;2), "helada negra", AND(D5087&gt;0, P5087+2&gt;D5087), "rocío", TRUE, "sin riesgo")</f>
        <v>sin riesgo</v>
      </c>
    </row>
    <row r="5088" spans="1:17" x14ac:dyDescent="0.35">
      <c r="A5088" s="2">
        <v>45864</v>
      </c>
      <c r="B5088" s="3" t="s">
        <v>76</v>
      </c>
      <c r="C5088">
        <v>0.9</v>
      </c>
      <c r="D5088">
        <v>7.7</v>
      </c>
      <c r="E5088">
        <v>95.6</v>
      </c>
      <c r="F5088">
        <v>88</v>
      </c>
      <c r="G5088">
        <v>0</v>
      </c>
      <c r="H5088">
        <v>0</v>
      </c>
      <c r="I5088">
        <v>0</v>
      </c>
      <c r="J5088">
        <v>1.2</v>
      </c>
      <c r="K5088">
        <f t="shared" si="391"/>
        <v>6.8</v>
      </c>
      <c r="L5088">
        <f t="shared" ref="L5088:L5151" si="394">(LN(E5088/100))+((17.625*C5088)/(243.04+C5088))</f>
        <v>2.0028870028926407E-2</v>
      </c>
      <c r="M5088">
        <f t="shared" ref="M5088:M5151" si="395">(243.04*L5088)/(17.625-L5088)</f>
        <v>0.2765023887794511</v>
      </c>
      <c r="N5088" s="10" t="str" cm="1">
        <f t="array" ref="N5088">_xlfn.IFS(AND(C5088&lt;=0, C5088-M5088&lt;=2), "escarcha",AND(C5088&lt;=0, C5088-M5088&gt;2), "helada negra", AND(C5088&gt;0, M5088+2&gt;C5088), "rocío", TRUE, "sin riesgo")</f>
        <v>rocío</v>
      </c>
      <c r="O5088">
        <f t="shared" si="392"/>
        <v>0.41341453468777017</v>
      </c>
      <c r="P5088">
        <f t="shared" si="393"/>
        <v>5.837711389982803</v>
      </c>
      <c r="Q5088" s="10" t="str" cm="1">
        <f t="array" ref="Q5088">_xlfn.IFS(AND(D5088&lt;=0, D5088-P5088&lt;=2), "escarcha",AND(D5088&lt;=0, D5088-P5088&gt;2), "helada negra", AND(D5088&gt;0, P5088+2&gt;D5088), "rocío", TRUE, "sin riesgo")</f>
        <v>rocío</v>
      </c>
    </row>
    <row r="5089" spans="1:17" x14ac:dyDescent="0.35">
      <c r="A5089" s="2">
        <v>45864</v>
      </c>
      <c r="B5089" s="3" t="s">
        <v>77</v>
      </c>
      <c r="C5089">
        <v>1.3</v>
      </c>
      <c r="D5089">
        <v>9.9</v>
      </c>
      <c r="E5089">
        <v>95.9</v>
      </c>
      <c r="F5089">
        <v>81</v>
      </c>
      <c r="G5089">
        <v>2</v>
      </c>
      <c r="H5089">
        <v>0.5</v>
      </c>
      <c r="I5089">
        <v>3</v>
      </c>
      <c r="J5089">
        <v>1.6</v>
      </c>
      <c r="K5089">
        <f t="shared" si="391"/>
        <v>8.6</v>
      </c>
      <c r="L5089">
        <f t="shared" si="394"/>
        <v>5.190881710126851E-2</v>
      </c>
      <c r="M5089">
        <f t="shared" si="395"/>
        <v>0.71791119598636643</v>
      </c>
      <c r="N5089" s="10" t="str" cm="1">
        <f t="array" ref="N5089">_xlfn.IFS(AND(C5089&lt;=0, C5089-M5089&lt;=2), "escarcha",AND(C5089&lt;=0, C5089-M5089&gt;2), "helada negra", AND(C5089&gt;0, M5089+2&gt;C5089), "rocío", TRUE, "sin riesgo")</f>
        <v>rocío</v>
      </c>
      <c r="O5089">
        <f t="shared" si="392"/>
        <v>0.47911647955649106</v>
      </c>
      <c r="P5089">
        <f t="shared" si="393"/>
        <v>6.7913950921554811</v>
      </c>
      <c r="Q5089" s="10" t="str" cm="1">
        <f t="array" ref="Q5089">_xlfn.IFS(AND(D5089&lt;=0, D5089-P5089&lt;=2), "escarcha",AND(D5089&lt;=0, D5089-P5089&gt;2), "helada negra", AND(D5089&gt;0, P5089+2&gt;D5089), "rocío", TRUE, "sin riesgo")</f>
        <v>sin riesgo</v>
      </c>
    </row>
    <row r="5090" spans="1:17" x14ac:dyDescent="0.35">
      <c r="A5090" s="2">
        <v>45864</v>
      </c>
      <c r="B5090" s="3" t="s">
        <v>78</v>
      </c>
      <c r="C5090">
        <v>3.9</v>
      </c>
      <c r="D5090">
        <v>11.7</v>
      </c>
      <c r="E5090">
        <v>96.2</v>
      </c>
      <c r="F5090">
        <v>76</v>
      </c>
      <c r="G5090">
        <v>0</v>
      </c>
      <c r="H5090">
        <v>0.1</v>
      </c>
      <c r="I5090">
        <v>0</v>
      </c>
      <c r="J5090">
        <v>0.5</v>
      </c>
      <c r="K5090">
        <f t="shared" si="391"/>
        <v>7.7999999999999989</v>
      </c>
      <c r="L5090">
        <f t="shared" si="394"/>
        <v>0.23961626247485485</v>
      </c>
      <c r="M5090">
        <f t="shared" si="395"/>
        <v>3.3497297103767472</v>
      </c>
      <c r="N5090" s="10" t="str" cm="1">
        <f t="array" ref="N5090">_xlfn.IFS(AND(C5090&lt;=0, C5090-M5090&lt;=2), "escarcha",AND(C5090&lt;=0, C5090-M5090&gt;2), "helada negra", AND(C5090&gt;0, M5090+2&gt;C5090), "rocío", TRUE, "sin riesgo")</f>
        <v>rocío</v>
      </c>
      <c r="O5090">
        <f t="shared" si="392"/>
        <v>0.53506499931668983</v>
      </c>
      <c r="P5090">
        <f t="shared" si="393"/>
        <v>7.6092856660208934</v>
      </c>
      <c r="Q5090" s="10" t="str" cm="1">
        <f t="array" ref="Q5090">_xlfn.IFS(AND(D5090&lt;=0, D5090-P5090&lt;=2), "escarcha",AND(D5090&lt;=0, D5090-P5090&gt;2), "helada negra", AND(D5090&gt;0, P5090+2&gt;D5090), "rocío", TRUE, "sin riesgo")</f>
        <v>sin riesgo</v>
      </c>
    </row>
    <row r="5091" spans="1:17" x14ac:dyDescent="0.35">
      <c r="A5091" s="2">
        <v>45864</v>
      </c>
      <c r="B5091" s="3" t="s">
        <v>79</v>
      </c>
      <c r="C5091">
        <v>6.1</v>
      </c>
      <c r="D5091">
        <v>11.5</v>
      </c>
      <c r="E5091">
        <v>96.5</v>
      </c>
      <c r="F5091">
        <v>78</v>
      </c>
      <c r="G5091">
        <v>0</v>
      </c>
      <c r="H5091">
        <v>1.4</v>
      </c>
      <c r="I5091">
        <v>0</v>
      </c>
      <c r="J5091">
        <v>3.4</v>
      </c>
      <c r="K5091">
        <f t="shared" si="391"/>
        <v>5.4</v>
      </c>
      <c r="L5091">
        <f t="shared" si="394"/>
        <v>0.39590730096325488</v>
      </c>
      <c r="M5091">
        <f t="shared" si="395"/>
        <v>5.5848158755039421</v>
      </c>
      <c r="N5091" s="10" t="str" cm="1">
        <f t="array" ref="N5091">_xlfn.IFS(AND(C5091&lt;=0, C5091-M5091&lt;=2), "escarcha",AND(C5091&lt;=0, C5091-M5091&gt;2), "helada negra", AND(C5091&gt;0, M5091+2&gt;C5091), "rocío", TRUE, "sin riesgo")</f>
        <v>rocío</v>
      </c>
      <c r="O5091">
        <f t="shared" si="392"/>
        <v>0.54782802547403131</v>
      </c>
      <c r="P5091">
        <f t="shared" si="393"/>
        <v>7.796614305332275</v>
      </c>
      <c r="Q5091" s="10" t="str" cm="1">
        <f t="array" ref="Q5091">_xlfn.IFS(AND(D5091&lt;=0, D5091-P5091&lt;=2), "escarcha",AND(D5091&lt;=0, D5091-P5091&gt;2), "helada negra", AND(D5091&gt;0, P5091+2&gt;D5091), "rocío", TRUE, "sin riesgo")</f>
        <v>sin riesgo</v>
      </c>
    </row>
    <row r="5092" spans="1:17" x14ac:dyDescent="0.35">
      <c r="A5092" s="2">
        <v>45864</v>
      </c>
      <c r="B5092" s="3" t="s">
        <v>80</v>
      </c>
      <c r="C5092">
        <v>11.8</v>
      </c>
      <c r="D5092">
        <v>13.3</v>
      </c>
      <c r="E5092">
        <v>84.7</v>
      </c>
      <c r="F5092">
        <v>72</v>
      </c>
      <c r="G5092">
        <v>0</v>
      </c>
      <c r="H5092">
        <v>1.7</v>
      </c>
      <c r="I5092">
        <v>0</v>
      </c>
      <c r="J5092">
        <v>4</v>
      </c>
      <c r="K5092">
        <f t="shared" si="391"/>
        <v>1.5</v>
      </c>
      <c r="L5092">
        <f t="shared" si="394"/>
        <v>0.65004571389625554</v>
      </c>
      <c r="M5092">
        <f t="shared" si="395"/>
        <v>9.3070713265295435</v>
      </c>
      <c r="N5092" s="10" t="str" cm="1">
        <f t="array" ref="N5092">_xlfn.IFS(AND(C5092&lt;=0, C5092-M5092&lt;=2), "escarcha",AND(C5092&lt;=0, C5092-M5092&gt;2), "helada negra", AND(C5092&gt;0, M5092+2&gt;C5092), "rocío", TRUE, "sin riesgo")</f>
        <v>sin riesgo</v>
      </c>
      <c r="O5092">
        <f t="shared" si="392"/>
        <v>0.58595524487941142</v>
      </c>
      <c r="P5092">
        <f t="shared" si="393"/>
        <v>8.3578959244587221</v>
      </c>
      <c r="Q5092" s="10" t="str" cm="1">
        <f t="array" ref="Q5092">_xlfn.IFS(AND(D5092&lt;=0, D5092-P5092&lt;=2), "escarcha",AND(D5092&lt;=0, D5092-P5092&gt;2), "helada negra", AND(D5092&gt;0, P5092+2&gt;D5092), "rocío", TRUE, "sin riesgo")</f>
        <v>sin riesgo</v>
      </c>
    </row>
    <row r="5093" spans="1:17" x14ac:dyDescent="0.35">
      <c r="A5093" s="2">
        <v>45864</v>
      </c>
      <c r="B5093" s="3" t="s">
        <v>81</v>
      </c>
      <c r="C5093">
        <v>15.4</v>
      </c>
      <c r="D5093">
        <v>16.7</v>
      </c>
      <c r="E5093">
        <v>70.3</v>
      </c>
      <c r="F5093">
        <v>62</v>
      </c>
      <c r="G5093">
        <v>0</v>
      </c>
      <c r="H5093">
        <v>1.9</v>
      </c>
      <c r="I5093">
        <v>0</v>
      </c>
      <c r="J5093">
        <v>4.3</v>
      </c>
      <c r="K5093">
        <f t="shared" si="391"/>
        <v>1.2999999999999989</v>
      </c>
      <c r="L5093">
        <f t="shared" si="394"/>
        <v>0.69784538314272071</v>
      </c>
      <c r="M5093">
        <f t="shared" si="395"/>
        <v>10.019660466154342</v>
      </c>
      <c r="N5093" s="10" t="str" cm="1">
        <f t="array" ref="N5093">_xlfn.IFS(AND(C5093&lt;=0, C5093-M5093&lt;=2), "escarcha",AND(C5093&lt;=0, C5093-M5093&gt;2), "helada negra", AND(C5093&gt;0, M5093+2&gt;C5093), "rocío", TRUE, "sin riesgo")</f>
        <v>sin riesgo</v>
      </c>
      <c r="O5093">
        <f t="shared" si="392"/>
        <v>0.65516470725750831</v>
      </c>
      <c r="P5093">
        <f t="shared" si="393"/>
        <v>9.3831924532563615</v>
      </c>
      <c r="Q5093" s="10" t="str" cm="1">
        <f t="array" ref="Q5093">_xlfn.IFS(AND(D5093&lt;=0, D5093-P5093&lt;=2), "escarcha",AND(D5093&lt;=0, D5093-P5093&gt;2), "helada negra", AND(D5093&gt;0, P5093+2&gt;D5093), "rocío", TRUE, "sin riesgo")</f>
        <v>sin riesgo</v>
      </c>
    </row>
    <row r="5094" spans="1:17" x14ac:dyDescent="0.35">
      <c r="A5094" s="2">
        <v>45864</v>
      </c>
      <c r="B5094" s="3" t="s">
        <v>82</v>
      </c>
      <c r="C5094">
        <v>17.7</v>
      </c>
      <c r="D5094">
        <v>16.5</v>
      </c>
      <c r="E5094">
        <v>62.2</v>
      </c>
      <c r="F5094">
        <v>63</v>
      </c>
      <c r="G5094">
        <v>4</v>
      </c>
      <c r="H5094">
        <v>2.2999999999999998</v>
      </c>
      <c r="I5094">
        <v>8</v>
      </c>
      <c r="J5094">
        <v>4.7</v>
      </c>
      <c r="K5094">
        <f t="shared" si="391"/>
        <v>1.1999999999999993</v>
      </c>
      <c r="L5094">
        <f t="shared" si="394"/>
        <v>0.72163530083228966</v>
      </c>
      <c r="M5094">
        <f t="shared" si="395"/>
        <v>10.375818461925238</v>
      </c>
      <c r="N5094" s="10" t="str" cm="1">
        <f t="array" ref="N5094">_xlfn.IFS(AND(C5094&lt;=0, C5094-M5094&lt;=2), "escarcha",AND(C5094&lt;=0, C5094-M5094&gt;2), "helada negra", AND(C5094&gt;0, M5094+2&gt;C5094), "rocío", TRUE, "sin riesgo")</f>
        <v>sin riesgo</v>
      </c>
      <c r="O5094">
        <f t="shared" si="392"/>
        <v>0.65845656475421588</v>
      </c>
      <c r="P5094">
        <f t="shared" si="393"/>
        <v>9.4321677310783567</v>
      </c>
      <c r="Q5094" s="10" t="str" cm="1">
        <f t="array" ref="Q5094">_xlfn.IFS(AND(D5094&lt;=0, D5094-P5094&lt;=2), "escarcha",AND(D5094&lt;=0, D5094-P5094&gt;2), "helada negra", AND(D5094&gt;0, P5094+2&gt;D5094), "rocío", TRUE, "sin riesgo")</f>
        <v>sin riesgo</v>
      </c>
    </row>
    <row r="5095" spans="1:17" x14ac:dyDescent="0.35">
      <c r="A5095" s="2">
        <v>45864</v>
      </c>
      <c r="B5095" s="3" t="s">
        <v>83</v>
      </c>
      <c r="C5095">
        <v>19</v>
      </c>
      <c r="D5095">
        <v>18.8</v>
      </c>
      <c r="E5095">
        <v>60.6</v>
      </c>
      <c r="F5095">
        <v>56</v>
      </c>
      <c r="G5095">
        <v>2</v>
      </c>
      <c r="H5095">
        <v>1.3</v>
      </c>
      <c r="I5095">
        <v>5</v>
      </c>
      <c r="J5095">
        <v>5.8</v>
      </c>
      <c r="K5095">
        <f t="shared" si="391"/>
        <v>0.19999999999999929</v>
      </c>
      <c r="L5095">
        <f t="shared" si="394"/>
        <v>0.77707845460664027</v>
      </c>
      <c r="M5095">
        <f t="shared" si="395"/>
        <v>11.20975944117197</v>
      </c>
      <c r="N5095" s="10" t="str" cm="1">
        <f t="array" ref="N5095">_xlfn.IFS(AND(C5095&lt;=0, C5095-M5095&lt;=2), "escarcha",AND(C5095&lt;=0, C5095-M5095&gt;2), "helada negra", AND(C5095&gt;0, M5095+2&gt;C5095), "rocío", TRUE, "sin riesgo")</f>
        <v>sin riesgo</v>
      </c>
      <c r="O5095">
        <f t="shared" si="392"/>
        <v>0.68564896579197099</v>
      </c>
      <c r="P5095">
        <f t="shared" si="393"/>
        <v>9.8374562466744226</v>
      </c>
      <c r="Q5095" s="10" t="str" cm="1">
        <f t="array" ref="Q5095">_xlfn.IFS(AND(D5095&lt;=0, D5095-P5095&lt;=2), "escarcha",AND(D5095&lt;=0, D5095-P5095&gt;2), "helada negra", AND(D5095&gt;0, P5095+2&gt;D5095), "rocío", TRUE, "sin riesgo")</f>
        <v>sin riesgo</v>
      </c>
    </row>
    <row r="5096" spans="1:17" x14ac:dyDescent="0.35">
      <c r="A5096" s="2">
        <v>45864</v>
      </c>
      <c r="B5096" s="3" t="s">
        <v>84</v>
      </c>
      <c r="C5096">
        <v>20</v>
      </c>
      <c r="D5096">
        <v>20.100000000000001</v>
      </c>
      <c r="E5096">
        <v>54</v>
      </c>
      <c r="F5096">
        <v>51</v>
      </c>
      <c r="G5096">
        <v>2</v>
      </c>
      <c r="H5096">
        <v>1.3</v>
      </c>
      <c r="I5096">
        <v>4</v>
      </c>
      <c r="J5096">
        <v>4.0999999999999996</v>
      </c>
      <c r="K5096">
        <f t="shared" si="391"/>
        <v>0.10000000000000142</v>
      </c>
      <c r="L5096">
        <f t="shared" si="394"/>
        <v>0.72391422553968698</v>
      </c>
      <c r="M5096">
        <f t="shared" si="395"/>
        <v>10.409988785515388</v>
      </c>
      <c r="N5096" s="10" t="str" cm="1">
        <f t="array" ref="N5096">_xlfn.IFS(AND(C5096&lt;=0, C5096-M5096&lt;=2), "escarcha",AND(C5096&lt;=0, C5096-M5096&gt;2), "helada negra", AND(C5096&gt;0, M5096+2&gt;C5096), "rocío", TRUE, "sin riesgo")</f>
        <v>sin riesgo</v>
      </c>
      <c r="O5096">
        <f t="shared" si="392"/>
        <v>0.67294449439147508</v>
      </c>
      <c r="P5096">
        <f t="shared" si="393"/>
        <v>9.6479409156484532</v>
      </c>
      <c r="Q5096" s="10" t="str" cm="1">
        <f t="array" ref="Q5096">_xlfn.IFS(AND(D5096&lt;=0, D5096-P5096&lt;=2), "escarcha",AND(D5096&lt;=0, D5096-P5096&gt;2), "helada negra", AND(D5096&gt;0, P5096+2&gt;D5096), "rocío", TRUE, "sin riesgo")</f>
        <v>sin riesgo</v>
      </c>
    </row>
    <row r="5097" spans="1:17" x14ac:dyDescent="0.35">
      <c r="A5097" s="2">
        <v>45864</v>
      </c>
      <c r="B5097" s="3" t="s">
        <v>85</v>
      </c>
      <c r="C5097">
        <v>21.6</v>
      </c>
      <c r="D5097">
        <v>21</v>
      </c>
      <c r="E5097">
        <v>53.2</v>
      </c>
      <c r="F5097">
        <v>47</v>
      </c>
      <c r="G5097">
        <v>4</v>
      </c>
      <c r="H5097">
        <v>3.2</v>
      </c>
      <c r="I5097">
        <v>8</v>
      </c>
      <c r="J5097">
        <v>6.1</v>
      </c>
      <c r="K5097">
        <f t="shared" si="391"/>
        <v>0.60000000000000142</v>
      </c>
      <c r="L5097">
        <f t="shared" si="394"/>
        <v>0.80744625147196236</v>
      </c>
      <c r="M5097">
        <f t="shared" si="395"/>
        <v>11.668863372886312</v>
      </c>
      <c r="N5097" s="10" t="str" cm="1">
        <f t="array" ref="N5097">_xlfn.IFS(AND(C5097&lt;=0, C5097-M5097&lt;=2), "escarcha",AND(C5097&lt;=0, C5097-M5097&gt;2), "helada negra", AND(C5097&gt;0, M5097+2&gt;C5097), "rocío", TRUE, "sin riesgo")</f>
        <v>sin riesgo</v>
      </c>
      <c r="O5097">
        <f t="shared" si="392"/>
        <v>0.64675366174529725</v>
      </c>
      <c r="P5097">
        <f t="shared" si="393"/>
        <v>9.2581416725241876</v>
      </c>
      <c r="Q5097" s="10" t="str" cm="1">
        <f t="array" ref="Q5097">_xlfn.IFS(AND(D5097&lt;=0, D5097-P5097&lt;=2), "escarcha",AND(D5097&lt;=0, D5097-P5097&gt;2), "helada negra", AND(D5097&gt;0, P5097+2&gt;D5097), "rocío", TRUE, "sin riesgo")</f>
        <v>sin riesgo</v>
      </c>
    </row>
    <row r="5098" spans="1:17" x14ac:dyDescent="0.35">
      <c r="A5098" s="2">
        <v>45864</v>
      </c>
      <c r="B5098" s="3" t="s">
        <v>86</v>
      </c>
      <c r="C5098">
        <v>23.1</v>
      </c>
      <c r="D5098">
        <v>22.2</v>
      </c>
      <c r="E5098">
        <v>44.9</v>
      </c>
      <c r="F5098">
        <v>44</v>
      </c>
      <c r="G5098">
        <v>0</v>
      </c>
      <c r="H5098">
        <v>2.9</v>
      </c>
      <c r="I5098">
        <v>2</v>
      </c>
      <c r="J5098">
        <v>7.2</v>
      </c>
      <c r="K5098">
        <f t="shared" si="391"/>
        <v>0.90000000000000213</v>
      </c>
      <c r="L5098">
        <f t="shared" si="394"/>
        <v>0.72905456299473093</v>
      </c>
      <c r="M5098">
        <f t="shared" si="395"/>
        <v>10.487097135278475</v>
      </c>
      <c r="N5098" s="10" t="str" cm="1">
        <f t="array" ref="N5098">_xlfn.IFS(AND(C5098&lt;=0, C5098-M5098&lt;=2), "escarcha",AND(C5098&lt;=0, C5098-M5098&gt;2), "helada negra", AND(C5098&gt;0, M5098+2&gt;C5098), "rocío", TRUE, "sin riesgo")</f>
        <v>sin riesgo</v>
      </c>
      <c r="O5098">
        <f t="shared" si="392"/>
        <v>0.6541928757691079</v>
      </c>
      <c r="P5098">
        <f t="shared" si="393"/>
        <v>9.3687374656395157</v>
      </c>
      <c r="Q5098" s="10" t="str" cm="1">
        <f t="array" ref="Q5098">_xlfn.IFS(AND(D5098&lt;=0, D5098-P5098&lt;=2), "escarcha",AND(D5098&lt;=0, D5098-P5098&gt;2), "helada negra", AND(D5098&gt;0, P5098+2&gt;D5098), "rocío", TRUE, "sin riesgo")</f>
        <v>sin riesgo</v>
      </c>
    </row>
    <row r="5099" spans="1:17" x14ac:dyDescent="0.35">
      <c r="A5099" s="2">
        <v>45864</v>
      </c>
      <c r="B5099" s="3" t="s">
        <v>87</v>
      </c>
      <c r="C5099">
        <v>24.7</v>
      </c>
      <c r="D5099">
        <v>24.8</v>
      </c>
      <c r="E5099">
        <v>44.9</v>
      </c>
      <c r="F5099">
        <v>39</v>
      </c>
      <c r="G5099">
        <v>6</v>
      </c>
      <c r="H5099">
        <v>1.9</v>
      </c>
      <c r="I5099">
        <v>16</v>
      </c>
      <c r="J5099">
        <v>6.8</v>
      </c>
      <c r="K5099">
        <f t="shared" si="391"/>
        <v>0.10000000000000142</v>
      </c>
      <c r="L5099">
        <f t="shared" si="394"/>
        <v>0.82523870011740397</v>
      </c>
      <c r="M5099">
        <f t="shared" si="395"/>
        <v>11.938622823047819</v>
      </c>
      <c r="N5099" s="10" t="str" cm="1">
        <f t="array" ref="N5099">_xlfn.IFS(AND(C5099&lt;=0, C5099-M5099&lt;=2), "escarcha",AND(C5099&lt;=0, C5099-M5099&gt;2), "helada negra", AND(C5099&gt;0, M5099+2&gt;C5099), "rocío", TRUE, "sin riesgo")</f>
        <v>sin riesgo</v>
      </c>
      <c r="O5099">
        <f t="shared" si="392"/>
        <v>0.69033590458599969</v>
      </c>
      <c r="P5099">
        <f t="shared" si="393"/>
        <v>9.9074441220252432</v>
      </c>
      <c r="Q5099" s="10" t="str" cm="1">
        <f t="array" ref="Q5099">_xlfn.IFS(AND(D5099&lt;=0, D5099-P5099&lt;=2), "escarcha",AND(D5099&lt;=0, D5099-P5099&gt;2), "helada negra", AND(D5099&gt;0, P5099+2&gt;D5099), "rocío", TRUE, "sin riesgo")</f>
        <v>sin riesgo</v>
      </c>
    </row>
    <row r="5100" spans="1:17" x14ac:dyDescent="0.35">
      <c r="A5100" s="2">
        <v>45864</v>
      </c>
      <c r="B5100" s="3" t="s">
        <v>88</v>
      </c>
      <c r="C5100">
        <v>25.9</v>
      </c>
      <c r="D5100">
        <v>24.7</v>
      </c>
      <c r="E5100">
        <v>39.200000000000003</v>
      </c>
      <c r="F5100">
        <v>37</v>
      </c>
      <c r="G5100">
        <v>4</v>
      </c>
      <c r="H5100">
        <v>4.4000000000000004</v>
      </c>
      <c r="I5100">
        <v>11</v>
      </c>
      <c r="J5100">
        <v>8.3000000000000007</v>
      </c>
      <c r="K5100">
        <f t="shared" si="391"/>
        <v>1.1999999999999993</v>
      </c>
      <c r="L5100">
        <f t="shared" si="394"/>
        <v>0.76086470760686786</v>
      </c>
      <c r="M5100">
        <f t="shared" si="395"/>
        <v>10.965315169179464</v>
      </c>
      <c r="N5100" s="10" t="str" cm="1">
        <f t="array" ref="N5100">_xlfn.IFS(AND(C5100&lt;=0, C5100-M5100&lt;=2), "escarcha",AND(C5100&lt;=0, C5100-M5100&gt;2), "helada negra", AND(C5100&gt;0, M5100+2&gt;C5100), "rocío", TRUE, "sin riesgo")</f>
        <v>sin riesgo</v>
      </c>
      <c r="O5100">
        <f t="shared" si="392"/>
        <v>0.63171881801341978</v>
      </c>
      <c r="P5100">
        <f t="shared" si="393"/>
        <v>9.0349203244357152</v>
      </c>
      <c r="Q5100" s="10" t="str" cm="1">
        <f t="array" ref="Q5100">_xlfn.IFS(AND(D5100&lt;=0, D5100-P5100&lt;=2), "escarcha",AND(D5100&lt;=0, D5100-P5100&gt;2), "helada negra", AND(D5100&gt;0, P5100+2&gt;D5100), "rocío", TRUE, "sin riesgo")</f>
        <v>sin riesgo</v>
      </c>
    </row>
    <row r="5101" spans="1:17" x14ac:dyDescent="0.35">
      <c r="A5101" s="2">
        <v>45864</v>
      </c>
      <c r="B5101" s="3" t="s">
        <v>89</v>
      </c>
      <c r="C5101">
        <v>26.4</v>
      </c>
      <c r="D5101">
        <v>25</v>
      </c>
      <c r="E5101">
        <v>39.6</v>
      </c>
      <c r="F5101">
        <v>40</v>
      </c>
      <c r="G5101">
        <v>7</v>
      </c>
      <c r="H5101">
        <v>4.0999999999999996</v>
      </c>
      <c r="I5101">
        <v>13</v>
      </c>
      <c r="J5101">
        <v>8.4</v>
      </c>
      <c r="K5101">
        <f t="shared" si="391"/>
        <v>1.3999999999999986</v>
      </c>
      <c r="L5101">
        <f t="shared" si="394"/>
        <v>0.80057401540773521</v>
      </c>
      <c r="M5101">
        <f t="shared" si="395"/>
        <v>11.56482300691172</v>
      </c>
      <c r="N5101" s="10" t="str" cm="1">
        <f t="array" ref="N5101">_xlfn.IFS(AND(C5101&lt;=0, C5101-M5101&lt;=2), "escarcha",AND(C5101&lt;=0, C5101-M5101&gt;2), "helada negra", AND(C5101&gt;0, M5101+2&gt;C5101), "rocío", TRUE, "sin riesgo")</f>
        <v>sin riesgo</v>
      </c>
      <c r="O5101">
        <f t="shared" si="392"/>
        <v>0.72758704756175041</v>
      </c>
      <c r="P5101">
        <f t="shared" si="393"/>
        <v>10.465078680218404</v>
      </c>
      <c r="Q5101" s="10" t="str" cm="1">
        <f t="array" ref="Q5101">_xlfn.IFS(AND(D5101&lt;=0, D5101-P5101&lt;=2), "escarcha",AND(D5101&lt;=0, D5101-P5101&gt;2), "helada negra", AND(D5101&gt;0, P5101+2&gt;D5101), "rocío", TRUE, "sin riesgo")</f>
        <v>sin riesgo</v>
      </c>
    </row>
    <row r="5102" spans="1:17" x14ac:dyDescent="0.35">
      <c r="A5102" s="2">
        <v>45864</v>
      </c>
      <c r="B5102" s="3" t="s">
        <v>90</v>
      </c>
      <c r="C5102">
        <v>26.6</v>
      </c>
      <c r="D5102">
        <v>25.6</v>
      </c>
      <c r="E5102">
        <v>36.799999999999997</v>
      </c>
      <c r="F5102">
        <v>38</v>
      </c>
      <c r="G5102">
        <v>4</v>
      </c>
      <c r="H5102">
        <v>4</v>
      </c>
      <c r="I5102">
        <v>7</v>
      </c>
      <c r="J5102">
        <v>8</v>
      </c>
      <c r="K5102">
        <f t="shared" si="391"/>
        <v>1</v>
      </c>
      <c r="L5102">
        <f t="shared" si="394"/>
        <v>0.73903482429582834</v>
      </c>
      <c r="M5102">
        <f t="shared" si="395"/>
        <v>10.636941497148852</v>
      </c>
      <c r="N5102" s="10" t="str" cm="1">
        <f t="array" ref="N5102">_xlfn.IFS(AND(C5102&lt;=0, C5102-M5102&lt;=2), "escarcha",AND(C5102&lt;=0, C5102-M5102&gt;2), "helada negra", AND(C5102&gt;0, M5102+2&gt;C5102), "rocío", TRUE, "sin riesgo")</f>
        <v>sin riesgo</v>
      </c>
      <c r="O5102">
        <f t="shared" si="392"/>
        <v>0.71198714705574562</v>
      </c>
      <c r="P5102">
        <f t="shared" si="393"/>
        <v>10.231255526439512</v>
      </c>
      <c r="Q5102" s="10" t="str" cm="1">
        <f t="array" ref="Q5102">_xlfn.IFS(AND(D5102&lt;=0, D5102-P5102&lt;=2), "escarcha",AND(D5102&lt;=0, D5102-P5102&gt;2), "helada negra", AND(D5102&gt;0, P5102+2&gt;D5102), "rocío", TRUE, "sin riesgo")</f>
        <v>sin riesgo</v>
      </c>
    </row>
    <row r="5103" spans="1:17" x14ac:dyDescent="0.35">
      <c r="A5103" s="2">
        <v>45864</v>
      </c>
      <c r="B5103" s="3" t="s">
        <v>91</v>
      </c>
      <c r="C5103">
        <v>27.3</v>
      </c>
      <c r="D5103">
        <v>26</v>
      </c>
      <c r="E5103">
        <v>34.700000000000003</v>
      </c>
      <c r="F5103">
        <v>38</v>
      </c>
      <c r="G5103">
        <v>7</v>
      </c>
      <c r="H5103">
        <v>4.2</v>
      </c>
      <c r="I5103">
        <v>10</v>
      </c>
      <c r="J5103">
        <v>9.4</v>
      </c>
      <c r="K5103">
        <f t="shared" si="391"/>
        <v>1.3000000000000007</v>
      </c>
      <c r="L5103">
        <f t="shared" si="394"/>
        <v>0.72141155171562876</v>
      </c>
      <c r="M5103">
        <f t="shared" si="395"/>
        <v>10.372464051960618</v>
      </c>
      <c r="N5103" s="10" t="str" cm="1">
        <f t="array" ref="N5103">_xlfn.IFS(AND(C5103&lt;=0, C5103-M5103&lt;=2), "escarcha",AND(C5103&lt;=0, C5103-M5103&gt;2), "helada negra", AND(C5103&gt;0, M5103+2&gt;C5103), "rocío", TRUE, "sin riesgo")</f>
        <v>sin riesgo</v>
      </c>
      <c r="O5103">
        <f t="shared" si="392"/>
        <v>0.73569429666425357</v>
      </c>
      <c r="P5103">
        <f t="shared" si="393"/>
        <v>10.586766857205113</v>
      </c>
      <c r="Q5103" s="10" t="str" cm="1">
        <f t="array" ref="Q5103">_xlfn.IFS(AND(D5103&lt;=0, D5103-P5103&lt;=2), "escarcha",AND(D5103&lt;=0, D5103-P5103&gt;2), "helada negra", AND(D5103&gt;0, P5103+2&gt;D5103), "rocío", TRUE, "sin riesgo")</f>
        <v>sin riesgo</v>
      </c>
    </row>
    <row r="5104" spans="1:17" x14ac:dyDescent="0.35">
      <c r="A5104" s="2">
        <v>45864</v>
      </c>
      <c r="B5104" s="3" t="s">
        <v>92</v>
      </c>
      <c r="C5104">
        <v>27.6</v>
      </c>
      <c r="D5104">
        <v>26.9</v>
      </c>
      <c r="E5104">
        <v>37.1</v>
      </c>
      <c r="F5104">
        <v>36</v>
      </c>
      <c r="G5104">
        <v>2</v>
      </c>
      <c r="H5104">
        <v>5.5</v>
      </c>
      <c r="I5104">
        <v>9</v>
      </c>
      <c r="J5104">
        <v>12.1</v>
      </c>
      <c r="K5104">
        <f t="shared" si="391"/>
        <v>0.70000000000000284</v>
      </c>
      <c r="L5104">
        <f t="shared" si="394"/>
        <v>0.80585293201430208</v>
      </c>
      <c r="M5104">
        <f t="shared" si="395"/>
        <v>11.644734171422643</v>
      </c>
      <c r="N5104" s="10" t="str" cm="1">
        <f t="array" ref="N5104">_xlfn.IFS(AND(C5104&lt;=0, C5104-M5104&lt;=2), "escarcha",AND(C5104&lt;=0, C5104-M5104&gt;2), "helada negra", AND(C5104&gt;0, M5104+2&gt;C5104), "rocío", TRUE, "sin riesgo")</f>
        <v>sin riesgo</v>
      </c>
      <c r="O5104">
        <f t="shared" si="392"/>
        <v>0.73471127747357512</v>
      </c>
      <c r="P5104">
        <f t="shared" si="393"/>
        <v>10.572005713497852</v>
      </c>
      <c r="Q5104" s="10" t="str" cm="1">
        <f t="array" ref="Q5104">_xlfn.IFS(AND(D5104&lt;=0, D5104-P5104&lt;=2), "escarcha",AND(D5104&lt;=0, D5104-P5104&gt;2), "helada negra", AND(D5104&gt;0, P5104+2&gt;D5104), "rocío", TRUE, "sin riesgo")</f>
        <v>sin riesgo</v>
      </c>
    </row>
    <row r="5105" spans="1:17" x14ac:dyDescent="0.35">
      <c r="A5105" s="2">
        <v>45864</v>
      </c>
      <c r="B5105" s="3" t="s">
        <v>93</v>
      </c>
      <c r="C5105">
        <v>27.9</v>
      </c>
      <c r="D5105">
        <v>27</v>
      </c>
      <c r="E5105">
        <v>36.5</v>
      </c>
      <c r="F5105">
        <v>37</v>
      </c>
      <c r="G5105">
        <v>6</v>
      </c>
      <c r="H5105">
        <v>9.1999999999999993</v>
      </c>
      <c r="I5105">
        <v>13</v>
      </c>
      <c r="J5105">
        <v>17.100000000000001</v>
      </c>
      <c r="K5105">
        <f t="shared" si="391"/>
        <v>0.89999999999999858</v>
      </c>
      <c r="L5105">
        <f t="shared" si="394"/>
        <v>0.80707342471477084</v>
      </c>
      <c r="M5105">
        <f t="shared" si="395"/>
        <v>11.663216881380114</v>
      </c>
      <c r="N5105" s="10" t="str" cm="1">
        <f t="array" ref="N5105">_xlfn.IFS(AND(C5105&lt;=0, C5105-M5105&lt;=2), "escarcha",AND(C5105&lt;=0, C5105-M5105&gt;2), "helada negra", AND(C5105&gt;0, M5105+2&gt;C5105), "rocío", TRUE, "sin riesgo")</f>
        <v>sin riesgo</v>
      </c>
      <c r="O5105">
        <f t="shared" si="392"/>
        <v>0.76798665422241974</v>
      </c>
      <c r="P5105">
        <f t="shared" si="393"/>
        <v>11.072630282337064</v>
      </c>
      <c r="Q5105" s="10" t="str" cm="1">
        <f t="array" ref="Q5105">_xlfn.IFS(AND(D5105&lt;=0, D5105-P5105&lt;=2), "escarcha",AND(D5105&lt;=0, D5105-P5105&gt;2), "helada negra", AND(D5105&gt;0, P5105+2&gt;D5105), "rocío", TRUE, "sin riesgo")</f>
        <v>sin riesgo</v>
      </c>
    </row>
    <row r="5106" spans="1:17" x14ac:dyDescent="0.35">
      <c r="A5106" s="2">
        <v>45864</v>
      </c>
      <c r="B5106" s="3" t="s">
        <v>94</v>
      </c>
      <c r="C5106">
        <v>29.2</v>
      </c>
      <c r="D5106">
        <v>27.1</v>
      </c>
      <c r="E5106">
        <v>36.700000000000003</v>
      </c>
      <c r="F5106">
        <v>37</v>
      </c>
      <c r="G5106">
        <v>3</v>
      </c>
      <c r="H5106">
        <v>4.3</v>
      </c>
      <c r="I5106">
        <v>10</v>
      </c>
      <c r="J5106">
        <v>9.1</v>
      </c>
      <c r="K5106">
        <f t="shared" si="391"/>
        <v>2.0999999999999979</v>
      </c>
      <c r="L5106">
        <f t="shared" si="394"/>
        <v>0.88803413298662659</v>
      </c>
      <c r="M5106">
        <f t="shared" si="395"/>
        <v>12.89527728000219</v>
      </c>
      <c r="N5106" s="10" t="str" cm="1">
        <f t="array" ref="N5106">_xlfn.IFS(AND(C5106&lt;=0, C5106-M5106&lt;=2), "escarcha",AND(C5106&lt;=0, C5106-M5106&gt;2), "helada negra", AND(C5106&gt;0, M5106+2&gt;C5106), "rocío", TRUE, "sin riesgo")</f>
        <v>sin riesgo</v>
      </c>
      <c r="O5106">
        <f t="shared" si="392"/>
        <v>0.77385870614824859</v>
      </c>
      <c r="P5106">
        <f t="shared" si="393"/>
        <v>11.161179926186486</v>
      </c>
      <c r="Q5106" s="10" t="str" cm="1">
        <f t="array" ref="Q5106">_xlfn.IFS(AND(D5106&lt;=0, D5106-P5106&lt;=2), "escarcha",AND(D5106&lt;=0, D5106-P5106&gt;2), "helada negra", AND(D5106&gt;0, P5106+2&gt;D5106), "rocío", TRUE, "sin riesgo")</f>
        <v>sin riesgo</v>
      </c>
    </row>
    <row r="5107" spans="1:17" x14ac:dyDescent="0.35">
      <c r="A5107" s="2">
        <v>45864</v>
      </c>
      <c r="B5107" s="3" t="s">
        <v>95</v>
      </c>
      <c r="C5107">
        <v>29.6</v>
      </c>
      <c r="D5107">
        <v>28.7</v>
      </c>
      <c r="E5107">
        <v>34.4</v>
      </c>
      <c r="F5107">
        <v>32</v>
      </c>
      <c r="G5107">
        <v>4</v>
      </c>
      <c r="H5107">
        <v>7.3</v>
      </c>
      <c r="I5107">
        <v>8</v>
      </c>
      <c r="J5107">
        <v>15.1</v>
      </c>
      <c r="K5107">
        <f t="shared" si="391"/>
        <v>0.90000000000000213</v>
      </c>
      <c r="L5107">
        <f t="shared" si="394"/>
        <v>0.84639870233492354</v>
      </c>
      <c r="M5107">
        <f t="shared" si="395"/>
        <v>12.260184086030245</v>
      </c>
      <c r="N5107" s="10" t="str" cm="1">
        <f t="array" ref="N5107">_xlfn.IFS(AND(C5107&lt;=0, C5107-M5107&lt;=2), "escarcha",AND(C5107&lt;=0, C5107-M5107&gt;2), "helada negra", AND(C5107&gt;0, M5107+2&gt;C5107), "rocío", TRUE, "sin riesgo")</f>
        <v>sin riesgo</v>
      </c>
      <c r="O5107">
        <f t="shared" si="392"/>
        <v>0.72204176008829646</v>
      </c>
      <c r="P5107">
        <f t="shared" si="393"/>
        <v>10.381912259446972</v>
      </c>
      <c r="Q5107" s="10" t="str" cm="1">
        <f t="array" ref="Q5107">_xlfn.IFS(AND(D5107&lt;=0, D5107-P5107&lt;=2), "escarcha",AND(D5107&lt;=0, D5107-P5107&gt;2), "helada negra", AND(D5107&gt;0, P5107+2&gt;D5107), "rocío", TRUE, "sin riesgo")</f>
        <v>sin riesgo</v>
      </c>
    </row>
    <row r="5108" spans="1:17" x14ac:dyDescent="0.35">
      <c r="A5108" s="2">
        <v>45864</v>
      </c>
      <c r="B5108" s="3" t="s">
        <v>96</v>
      </c>
      <c r="C5108">
        <v>28.3</v>
      </c>
      <c r="D5108">
        <v>27.7</v>
      </c>
      <c r="E5108">
        <v>35.200000000000003</v>
      </c>
      <c r="F5108">
        <v>34</v>
      </c>
      <c r="G5108">
        <v>10</v>
      </c>
      <c r="H5108">
        <v>6.8</v>
      </c>
      <c r="I5108">
        <v>17</v>
      </c>
      <c r="J5108">
        <v>15.7</v>
      </c>
      <c r="K5108">
        <f t="shared" si="391"/>
        <v>0.60000000000000142</v>
      </c>
      <c r="L5108">
        <f t="shared" si="394"/>
        <v>0.79411390059620657</v>
      </c>
      <c r="M5108">
        <f t="shared" si="395"/>
        <v>11.467099311410514</v>
      </c>
      <c r="N5108" s="10" t="str" cm="1">
        <f t="array" ref="N5108">_xlfn.IFS(AND(C5108&lt;=0, C5108-M5108&lt;=2), "escarcha",AND(C5108&lt;=0, C5108-M5108&gt;2), "helada negra", AND(C5108&gt;0, M5108+2&gt;C5108), "rocío", TRUE, "sin riesgo")</f>
        <v>sin riesgo</v>
      </c>
      <c r="O5108">
        <f t="shared" si="392"/>
        <v>0.72444253630850142</v>
      </c>
      <c r="P5108">
        <f t="shared" si="393"/>
        <v>10.417911622304587</v>
      </c>
      <c r="Q5108" s="10" t="str" cm="1">
        <f t="array" ref="Q5108">_xlfn.IFS(AND(D5108&lt;=0, D5108-P5108&lt;=2), "escarcha",AND(D5108&lt;=0, D5108-P5108&gt;2), "helada negra", AND(D5108&gt;0, P5108+2&gt;D5108), "rocío", TRUE, "sin riesgo")</f>
        <v>sin riesgo</v>
      </c>
    </row>
    <row r="5109" spans="1:17" x14ac:dyDescent="0.35">
      <c r="A5109" s="2">
        <v>45864</v>
      </c>
      <c r="B5109" s="3" t="s">
        <v>97</v>
      </c>
      <c r="C5109">
        <v>27</v>
      </c>
      <c r="D5109">
        <v>27.8</v>
      </c>
      <c r="E5109">
        <v>39.700000000000003</v>
      </c>
      <c r="F5109">
        <v>36</v>
      </c>
      <c r="G5109">
        <v>0</v>
      </c>
      <c r="H5109">
        <v>8.8000000000000007</v>
      </c>
      <c r="I5109">
        <v>4</v>
      </c>
      <c r="J5109">
        <v>16.399999999999999</v>
      </c>
      <c r="K5109">
        <f t="shared" si="391"/>
        <v>0.80000000000000071</v>
      </c>
      <c r="L5109">
        <f t="shared" si="394"/>
        <v>0.83841992927134001</v>
      </c>
      <c r="M5109">
        <f t="shared" si="395"/>
        <v>12.1388382119254</v>
      </c>
      <c r="N5109" s="10" t="str" cm="1">
        <f t="array" ref="N5109">_xlfn.IFS(AND(C5109&lt;=0, C5109-M5109&lt;=2), "escarcha",AND(C5109&lt;=0, C5109-M5109&gt;2), "helada negra", AND(C5109&gt;0, M5109+2&gt;C5109), "rocío", TRUE, "sin riesgo")</f>
        <v>sin riesgo</v>
      </c>
      <c r="O5109">
        <f t="shared" si="392"/>
        <v>0.78744268246358806</v>
      </c>
      <c r="P5109">
        <f t="shared" si="393"/>
        <v>11.366260909272571</v>
      </c>
      <c r="Q5109" s="10" t="str" cm="1">
        <f t="array" ref="Q5109">_xlfn.IFS(AND(D5109&lt;=0, D5109-P5109&lt;=2), "escarcha",AND(D5109&lt;=0, D5109-P5109&gt;2), "helada negra", AND(D5109&gt;0, P5109+2&gt;D5109), "rocío", TRUE, "sin riesgo")</f>
        <v>sin riesgo</v>
      </c>
    </row>
    <row r="5110" spans="1:17" x14ac:dyDescent="0.35">
      <c r="A5110" s="2">
        <v>45864</v>
      </c>
      <c r="B5110" s="3" t="s">
        <v>98</v>
      </c>
      <c r="C5110">
        <v>26.7</v>
      </c>
      <c r="D5110">
        <v>26.5</v>
      </c>
      <c r="E5110">
        <v>38.1</v>
      </c>
      <c r="F5110">
        <v>37</v>
      </c>
      <c r="G5110">
        <v>14</v>
      </c>
      <c r="H5110">
        <v>10.7</v>
      </c>
      <c r="I5110">
        <v>19</v>
      </c>
      <c r="J5110">
        <v>17.5</v>
      </c>
      <c r="K5110">
        <f t="shared" si="391"/>
        <v>0.19999999999999929</v>
      </c>
      <c r="L5110">
        <f t="shared" si="394"/>
        <v>0.77964074476916534</v>
      </c>
      <c r="M5110">
        <f t="shared" si="395"/>
        <v>11.248432505223017</v>
      </c>
      <c r="N5110" s="10" t="str" cm="1">
        <f t="array" ref="N5110">_xlfn.IFS(AND(C5110&lt;=0, C5110-M5110&lt;=2), "escarcha",AND(C5110&lt;=0, C5110-M5110&gt;2), "helada negra", AND(C5110&gt;0, M5110+2&gt;C5110), "rocío", TRUE, "sin riesgo")</f>
        <v>sin riesgo</v>
      </c>
      <c r="O5110">
        <f t="shared" si="392"/>
        <v>0.73856103822398966</v>
      </c>
      <c r="P5110">
        <f t="shared" si="393"/>
        <v>10.629824034319652</v>
      </c>
      <c r="Q5110" s="10" t="str" cm="1">
        <f t="array" ref="Q5110">_xlfn.IFS(AND(D5110&lt;=0, D5110-P5110&lt;=2), "escarcha",AND(D5110&lt;=0, D5110-P5110&gt;2), "helada negra", AND(D5110&gt;0, P5110+2&gt;D5110), "rocío", TRUE, "sin riesgo")</f>
        <v>sin riesgo</v>
      </c>
    </row>
    <row r="5111" spans="1:17" x14ac:dyDescent="0.35">
      <c r="A5111" s="2">
        <v>45864</v>
      </c>
      <c r="B5111" s="3" t="s">
        <v>99</v>
      </c>
      <c r="C5111">
        <v>26</v>
      </c>
      <c r="D5111">
        <v>25.7</v>
      </c>
      <c r="E5111">
        <v>42.4</v>
      </c>
      <c r="F5111">
        <v>41</v>
      </c>
      <c r="G5111">
        <v>11</v>
      </c>
      <c r="H5111">
        <v>10.1</v>
      </c>
      <c r="I5111">
        <v>16</v>
      </c>
      <c r="J5111">
        <v>17.100000000000001</v>
      </c>
      <c r="K5111">
        <f t="shared" si="391"/>
        <v>0.30000000000000071</v>
      </c>
      <c r="L5111">
        <f t="shared" si="394"/>
        <v>0.84525649917577983</v>
      </c>
      <c r="M5111">
        <f t="shared" si="395"/>
        <v>12.242805710921072</v>
      </c>
      <c r="N5111" s="10" t="str" cm="1">
        <f t="array" ref="N5111">_xlfn.IFS(AND(C5111&lt;=0, C5111-M5111&lt;=2), "escarcha",AND(C5111&lt;=0, C5111-M5111&gt;2), "helada negra", AND(C5111&gt;0, M5111+2&gt;C5111), "rocío", TRUE, "sin riesgo")</f>
        <v>sin riesgo</v>
      </c>
      <c r="O5111">
        <f t="shared" si="392"/>
        <v>0.793906457630706</v>
      </c>
      <c r="P5111">
        <f t="shared" si="393"/>
        <v>11.463962515379453</v>
      </c>
      <c r="Q5111" s="10" t="str" cm="1">
        <f t="array" ref="Q5111">_xlfn.IFS(AND(D5111&lt;=0, D5111-P5111&lt;=2), "escarcha",AND(D5111&lt;=0, D5111-P5111&gt;2), "helada negra", AND(D5111&gt;0, P5111+2&gt;D5111), "rocío", TRUE, "sin riesgo")</f>
        <v>sin riesgo</v>
      </c>
    </row>
    <row r="5112" spans="1:17" x14ac:dyDescent="0.35">
      <c r="A5112" s="2">
        <v>45864</v>
      </c>
      <c r="B5112" s="3" t="s">
        <v>100</v>
      </c>
      <c r="C5112">
        <v>25.6</v>
      </c>
      <c r="D5112">
        <v>25</v>
      </c>
      <c r="E5112">
        <v>44.8</v>
      </c>
      <c r="F5112">
        <v>45</v>
      </c>
      <c r="G5112">
        <v>15</v>
      </c>
      <c r="H5112">
        <v>5.7</v>
      </c>
      <c r="I5112">
        <v>20</v>
      </c>
      <c r="J5112">
        <v>12.4</v>
      </c>
      <c r="K5112">
        <f t="shared" si="391"/>
        <v>0.60000000000000142</v>
      </c>
      <c r="L5112">
        <f t="shared" si="394"/>
        <v>0.87660912675029923</v>
      </c>
      <c r="M5112">
        <f t="shared" si="395"/>
        <v>12.720689633872528</v>
      </c>
      <c r="N5112" s="10" t="str" cm="1">
        <f t="array" ref="N5112">_xlfn.IFS(AND(C5112&lt;=0, C5112-M5112&lt;=2), "escarcha",AND(C5112&lt;=0, C5112-M5112&gt;2), "helada negra", AND(C5112&gt;0, M5112+2&gt;C5112), "rocío", TRUE, "sin riesgo")</f>
        <v>sin riesgo</v>
      </c>
      <c r="O5112">
        <f t="shared" si="392"/>
        <v>0.84537008321813378</v>
      </c>
      <c r="P5112">
        <f t="shared" si="393"/>
        <v>12.24453376172791</v>
      </c>
      <c r="Q5112" s="10" t="str" cm="1">
        <f t="array" ref="Q5112">_xlfn.IFS(AND(D5112&lt;=0, D5112-P5112&lt;=2), "escarcha",AND(D5112&lt;=0, D5112-P5112&gt;2), "helada negra", AND(D5112&gt;0, P5112+2&gt;D5112), "rocío", TRUE, "sin riesgo")</f>
        <v>sin riesgo</v>
      </c>
    </row>
    <row r="5113" spans="1:17" x14ac:dyDescent="0.35">
      <c r="A5113" s="2">
        <v>45864</v>
      </c>
      <c r="B5113" s="3" t="s">
        <v>101</v>
      </c>
      <c r="C5113">
        <v>24.8</v>
      </c>
      <c r="D5113">
        <v>23.7</v>
      </c>
      <c r="E5113">
        <v>46</v>
      </c>
      <c r="F5113">
        <v>47</v>
      </c>
      <c r="G5113">
        <v>13</v>
      </c>
      <c r="H5113">
        <v>12.5</v>
      </c>
      <c r="I5113">
        <v>20</v>
      </c>
      <c r="J5113">
        <v>20.3</v>
      </c>
      <c r="K5113">
        <f t="shared" si="391"/>
        <v>1.1000000000000014</v>
      </c>
      <c r="L5113">
        <f t="shared" si="394"/>
        <v>0.85541565494544836</v>
      </c>
      <c r="M5113">
        <f t="shared" si="395"/>
        <v>12.397458189788274</v>
      </c>
      <c r="N5113" s="10" t="str" cm="1">
        <f t="array" ref="N5113">_xlfn.IFS(AND(C5113&lt;=0, C5113-M5113&lt;=2), "escarcha",AND(C5113&lt;=0, C5113-M5113&gt;2), "helada negra", AND(C5113&gt;0, M5113+2&gt;C5113), "rocío", TRUE, "sin riesgo")</f>
        <v>sin riesgo</v>
      </c>
      <c r="O5113">
        <f t="shared" si="392"/>
        <v>0.81096864313442862</v>
      </c>
      <c r="P5113">
        <f t="shared" si="393"/>
        <v>11.72222263918354</v>
      </c>
      <c r="Q5113" s="10" t="str" cm="1">
        <f t="array" ref="Q5113">_xlfn.IFS(AND(D5113&lt;=0, D5113-P5113&lt;=2), "escarcha",AND(D5113&lt;=0, D5113-P5113&gt;2), "helada negra", AND(D5113&gt;0, P5113+2&gt;D5113), "rocío", TRUE, "sin riesgo")</f>
        <v>sin riesgo</v>
      </c>
    </row>
    <row r="5114" spans="1:17" x14ac:dyDescent="0.35">
      <c r="A5114" s="2">
        <v>45864</v>
      </c>
      <c r="B5114" s="3" t="s">
        <v>102</v>
      </c>
      <c r="C5114">
        <v>23.8</v>
      </c>
      <c r="D5114">
        <v>23.1</v>
      </c>
      <c r="E5114">
        <v>47.5</v>
      </c>
      <c r="F5114">
        <v>46</v>
      </c>
      <c r="G5114">
        <v>9</v>
      </c>
      <c r="H5114">
        <v>9.4</v>
      </c>
      <c r="I5114">
        <v>13</v>
      </c>
      <c r="J5114">
        <v>16.7</v>
      </c>
      <c r="K5114">
        <f t="shared" si="391"/>
        <v>0.69999999999999929</v>
      </c>
      <c r="L5114">
        <f t="shared" si="394"/>
        <v>0.82756896891399434</v>
      </c>
      <c r="M5114">
        <f t="shared" si="395"/>
        <v>11.973995418265655</v>
      </c>
      <c r="N5114" s="10" t="str" cm="1">
        <f t="array" ref="N5114">_xlfn.IFS(AND(C5114&lt;=0, C5114-M5114&lt;=2), "escarcha",AND(C5114&lt;=0, C5114-M5114&gt;2), "helada negra", AND(C5114&gt;0, M5114+2&gt;C5114), "rocío", TRUE, "sin riesgo")</f>
        <v>sin riesgo</v>
      </c>
      <c r="O5114">
        <f t="shared" si="392"/>
        <v>0.75325816473561735</v>
      </c>
      <c r="P5114">
        <f t="shared" si="393"/>
        <v>10.85079810637558</v>
      </c>
      <c r="Q5114" s="10" t="str" cm="1">
        <f t="array" ref="Q5114">_xlfn.IFS(AND(D5114&lt;=0, D5114-P5114&lt;=2), "escarcha",AND(D5114&lt;=0, D5114-P5114&gt;2), "helada negra", AND(D5114&gt;0, P5114+2&gt;D5114), "rocío", TRUE, "sin riesgo")</f>
        <v>sin riesgo</v>
      </c>
    </row>
    <row r="5115" spans="1:17" x14ac:dyDescent="0.35">
      <c r="A5115" s="2">
        <v>45864</v>
      </c>
      <c r="B5115" s="3" t="s">
        <v>103</v>
      </c>
      <c r="C5115">
        <v>22.4</v>
      </c>
      <c r="D5115">
        <v>21.8</v>
      </c>
      <c r="E5115">
        <v>49.2</v>
      </c>
      <c r="F5115">
        <v>50</v>
      </c>
      <c r="G5115">
        <v>10</v>
      </c>
      <c r="H5115">
        <v>10.5</v>
      </c>
      <c r="I5115">
        <v>17</v>
      </c>
      <c r="J5115">
        <v>16.399999999999999</v>
      </c>
      <c r="K5115">
        <f t="shared" si="391"/>
        <v>0.59999999999999787</v>
      </c>
      <c r="L5115">
        <f t="shared" si="394"/>
        <v>0.77806520966206982</v>
      </c>
      <c r="M5115">
        <f t="shared" si="395"/>
        <v>11.224651303614163</v>
      </c>
      <c r="N5115" s="10" t="str" cm="1">
        <f t="array" ref="N5115">_xlfn.IFS(AND(C5115&lt;=0, C5115-M5115&lt;=2), "escarcha",AND(C5115&lt;=0, C5115-M5115&gt;2), "helada negra", AND(C5115&gt;0, M5115+2&gt;C5115), "rocío", TRUE, "sin riesgo")</f>
        <v>sin riesgo</v>
      </c>
      <c r="O5115">
        <f t="shared" si="392"/>
        <v>0.75763442342736809</v>
      </c>
      <c r="P5115">
        <f t="shared" si="393"/>
        <v>10.916670385417886</v>
      </c>
      <c r="Q5115" s="10" t="str" cm="1">
        <f t="array" ref="Q5115">_xlfn.IFS(AND(D5115&lt;=0, D5115-P5115&lt;=2), "escarcha",AND(D5115&lt;=0, D5115-P5115&gt;2), "helada negra", AND(D5115&gt;0, P5115+2&gt;D5115), "rocío", TRUE, "sin riesgo")</f>
        <v>sin riesgo</v>
      </c>
    </row>
    <row r="5116" spans="1:17" x14ac:dyDescent="0.35">
      <c r="A5116" s="2">
        <v>45864</v>
      </c>
      <c r="B5116" s="3" t="s">
        <v>104</v>
      </c>
      <c r="C5116">
        <v>21</v>
      </c>
      <c r="D5116">
        <v>20.3</v>
      </c>
      <c r="E5116">
        <v>50.6</v>
      </c>
      <c r="F5116">
        <v>53</v>
      </c>
      <c r="G5116">
        <v>10</v>
      </c>
      <c r="H5116">
        <v>7.1</v>
      </c>
      <c r="I5116">
        <v>15</v>
      </c>
      <c r="J5116">
        <v>14.4</v>
      </c>
      <c r="K5116">
        <f t="shared" si="391"/>
        <v>0.69999999999999929</v>
      </c>
      <c r="L5116">
        <f t="shared" si="394"/>
        <v>0.72055763632865855</v>
      </c>
      <c r="M5116">
        <f t="shared" si="395"/>
        <v>10.359663109010317</v>
      </c>
      <c r="N5116" s="10" t="str" cm="1">
        <f t="array" ref="N5116">_xlfn.IFS(AND(C5116&lt;=0, C5116-M5116&lt;=2), "escarcha",AND(C5116&lt;=0, C5116-M5116&gt;2), "helada negra", AND(C5116&gt;0, M5116+2&gt;C5116), "rocío", TRUE, "sin riesgo")</f>
        <v>sin riesgo</v>
      </c>
      <c r="O5116">
        <f t="shared" si="392"/>
        <v>0.72377404016371172</v>
      </c>
      <c r="P5116">
        <f t="shared" si="393"/>
        <v>10.407886572217178</v>
      </c>
      <c r="Q5116" s="10" t="str" cm="1">
        <f t="array" ref="Q5116">_xlfn.IFS(AND(D5116&lt;=0, D5116-P5116&lt;=2), "escarcha",AND(D5116&lt;=0, D5116-P5116&gt;2), "helada negra", AND(D5116&gt;0, P5116+2&gt;D5116), "rocío", TRUE, "sin riesgo")</f>
        <v>sin riesgo</v>
      </c>
    </row>
    <row r="5117" spans="1:17" x14ac:dyDescent="0.35">
      <c r="A5117" s="2">
        <v>45864</v>
      </c>
      <c r="B5117" s="3" t="s">
        <v>105</v>
      </c>
      <c r="C5117">
        <v>19.100000000000001</v>
      </c>
      <c r="D5117">
        <v>19.5</v>
      </c>
      <c r="E5117">
        <v>56.1</v>
      </c>
      <c r="F5117">
        <v>52</v>
      </c>
      <c r="G5117">
        <v>3</v>
      </c>
      <c r="H5117">
        <v>9.9</v>
      </c>
      <c r="I5117">
        <v>5</v>
      </c>
      <c r="J5117">
        <v>16</v>
      </c>
      <c r="K5117">
        <f t="shared" si="391"/>
        <v>0.39999999999999858</v>
      </c>
      <c r="L5117">
        <f t="shared" si="394"/>
        <v>0.7061553724778451</v>
      </c>
      <c r="M5117">
        <f t="shared" si="395"/>
        <v>10.143955187568302</v>
      </c>
      <c r="N5117" s="10" t="str" cm="1">
        <f t="array" ref="N5117">_xlfn.IFS(AND(C5117&lt;=0, C5117-M5117&lt;=2), "escarcha",AND(C5117&lt;=0, C5117-M5117&gt;2), "helada negra", AND(C5117&gt;0, M5117+2&gt;C5117), "rocío", TRUE, "sin riesgo")</f>
        <v>sin riesgo</v>
      </c>
      <c r="O5117">
        <f t="shared" si="392"/>
        <v>0.65515976707189194</v>
      </c>
      <c r="P5117">
        <f t="shared" si="393"/>
        <v>9.3831189689213605</v>
      </c>
      <c r="Q5117" s="10" t="str" cm="1">
        <f t="array" ref="Q5117">_xlfn.IFS(AND(D5117&lt;=0, D5117-P5117&lt;=2), "escarcha",AND(D5117&lt;=0, D5117-P5117&gt;2), "helada negra", AND(D5117&gt;0, P5117+2&gt;D5117), "rocío", TRUE, "sin riesgo")</f>
        <v>sin riesgo</v>
      </c>
    </row>
    <row r="5118" spans="1:17" x14ac:dyDescent="0.35">
      <c r="A5118" s="2">
        <v>45864</v>
      </c>
      <c r="B5118" s="3" t="s">
        <v>106</v>
      </c>
      <c r="C5118">
        <v>17.899999999999999</v>
      </c>
      <c r="D5118">
        <v>18.899999999999999</v>
      </c>
      <c r="E5118">
        <v>55.5</v>
      </c>
      <c r="F5118">
        <v>48</v>
      </c>
      <c r="G5118">
        <v>2</v>
      </c>
      <c r="H5118">
        <v>5.6</v>
      </c>
      <c r="I5118">
        <v>7</v>
      </c>
      <c r="J5118">
        <v>10.8</v>
      </c>
      <c r="K5118">
        <f t="shared" si="391"/>
        <v>1</v>
      </c>
      <c r="L5118">
        <f t="shared" si="394"/>
        <v>0.62025514334098175</v>
      </c>
      <c r="M5118">
        <f t="shared" si="395"/>
        <v>8.8649851149374985</v>
      </c>
      <c r="N5118" s="10" t="str" cm="1">
        <f t="array" ref="N5118">_xlfn.IFS(AND(C5118&lt;=0, C5118-M5118&lt;=2), "escarcha",AND(C5118&lt;=0, C5118-M5118&gt;2), "helada negra", AND(C5118&gt;0, M5118+2&gt;C5118), "rocío", TRUE, "sin riesgo")</f>
        <v>sin riesgo</v>
      </c>
      <c r="O5118">
        <f t="shared" si="392"/>
        <v>0.53774381262690785</v>
      </c>
      <c r="P5118">
        <f t="shared" si="393"/>
        <v>7.6485806022749037</v>
      </c>
      <c r="Q5118" s="10" t="str" cm="1">
        <f t="array" ref="Q5118">_xlfn.IFS(AND(D5118&lt;=0, D5118-P5118&lt;=2), "escarcha",AND(D5118&lt;=0, D5118-P5118&gt;2), "helada negra", AND(D5118&gt;0, P5118+2&gt;D5118), "rocío", TRUE, "sin riesgo")</f>
        <v>sin riesgo</v>
      </c>
    </row>
    <row r="5119" spans="1:17" x14ac:dyDescent="0.35">
      <c r="A5119" s="2">
        <v>45864</v>
      </c>
      <c r="B5119" s="3" t="s">
        <v>107</v>
      </c>
      <c r="C5119">
        <v>14.4</v>
      </c>
      <c r="D5119">
        <v>18.5</v>
      </c>
      <c r="E5119">
        <v>65.3</v>
      </c>
      <c r="F5119">
        <v>45</v>
      </c>
      <c r="G5119">
        <v>0</v>
      </c>
      <c r="H5119">
        <v>5.9</v>
      </c>
      <c r="I5119">
        <v>0</v>
      </c>
      <c r="J5119">
        <v>9.6999999999999993</v>
      </c>
      <c r="K5119">
        <f t="shared" si="391"/>
        <v>4.0999999999999996</v>
      </c>
      <c r="L5119">
        <f t="shared" si="394"/>
        <v>0.55968263338938429</v>
      </c>
      <c r="M5119">
        <f t="shared" si="395"/>
        <v>7.970860681741442</v>
      </c>
      <c r="N5119" s="10" t="str" cm="1">
        <f t="array" ref="N5119">_xlfn.IFS(AND(C5119&lt;=0, C5119-M5119&lt;=2), "escarcha",AND(C5119&lt;=0, C5119-M5119&gt;2), "helada negra", AND(C5119&gt;0, M5119+2&gt;C5119), "rocío", TRUE, "sin riesgo")</f>
        <v>sin riesgo</v>
      </c>
      <c r="O5119">
        <f t="shared" si="392"/>
        <v>0.44819452906325641</v>
      </c>
      <c r="P5119">
        <f t="shared" si="393"/>
        <v>6.3416447562291314</v>
      </c>
      <c r="Q5119" s="10" t="str" cm="1">
        <f t="array" ref="Q5119">_xlfn.IFS(AND(D5119&lt;=0, D5119-P5119&lt;=2), "escarcha",AND(D5119&lt;=0, D5119-P5119&gt;2), "helada negra", AND(D5119&gt;0, P5119+2&gt;D5119), "rocío", TRUE, "sin riesgo")</f>
        <v>sin riesgo</v>
      </c>
    </row>
    <row r="5120" spans="1:17" x14ac:dyDescent="0.35">
      <c r="A5120" s="2">
        <v>45864</v>
      </c>
      <c r="B5120" s="3" t="s">
        <v>108</v>
      </c>
      <c r="C5120">
        <v>12.4</v>
      </c>
      <c r="D5120">
        <v>17.7</v>
      </c>
      <c r="E5120">
        <v>73.099999999999994</v>
      </c>
      <c r="F5120">
        <v>47</v>
      </c>
      <c r="G5120">
        <v>0</v>
      </c>
      <c r="H5120">
        <v>6.3</v>
      </c>
      <c r="I5120">
        <v>3</v>
      </c>
      <c r="J5120">
        <v>8.1999999999999993</v>
      </c>
      <c r="K5120">
        <f t="shared" si="391"/>
        <v>5.2999999999999989</v>
      </c>
      <c r="L5120">
        <f t="shared" si="394"/>
        <v>0.54224070503948607</v>
      </c>
      <c r="M5120">
        <f t="shared" si="395"/>
        <v>7.7145722583396799</v>
      </c>
      <c r="N5120" s="10" t="str" cm="1">
        <f t="array" ref="N5120">_xlfn.IFS(AND(C5120&lt;=0, C5120-M5120&lt;=2), "escarcha",AND(C5120&lt;=0, C5120-M5120&gt;2), "helada negra", AND(C5120&gt;0, M5120+2&gt;C5120), "rocío", TRUE, "sin riesgo")</f>
        <v>sin riesgo</v>
      </c>
      <c r="O5120">
        <f t="shared" si="392"/>
        <v>0.44142790279721444</v>
      </c>
      <c r="P5120">
        <f t="shared" si="393"/>
        <v>6.2434421020818629</v>
      </c>
      <c r="Q5120" s="10" t="str" cm="1">
        <f t="array" ref="Q5120">_xlfn.IFS(AND(D5120&lt;=0, D5120-P5120&lt;=2), "escarcha",AND(D5120&lt;=0, D5120-P5120&gt;2), "helada negra", AND(D5120&gt;0, P5120+2&gt;D5120), "rocío", TRUE, "sin riesgo")</f>
        <v>sin riesgo</v>
      </c>
    </row>
    <row r="5121" spans="1:17" x14ac:dyDescent="0.35">
      <c r="A5121" s="2">
        <v>45865</v>
      </c>
      <c r="B5121" s="3" t="s">
        <v>61</v>
      </c>
      <c r="C5121">
        <v>10.9</v>
      </c>
      <c r="D5121">
        <v>17.3</v>
      </c>
      <c r="E5121">
        <v>78.5</v>
      </c>
      <c r="F5121">
        <v>44</v>
      </c>
      <c r="G5121">
        <v>0</v>
      </c>
      <c r="H5121">
        <v>1.8</v>
      </c>
      <c r="I5121">
        <v>0</v>
      </c>
      <c r="J5121">
        <v>3.6</v>
      </c>
      <c r="K5121">
        <f t="shared" si="391"/>
        <v>6.4</v>
      </c>
      <c r="L5121">
        <f t="shared" si="394"/>
        <v>0.51445557119375018</v>
      </c>
      <c r="M5121">
        <f t="shared" si="395"/>
        <v>7.3073818628722753</v>
      </c>
      <c r="N5121" s="10" t="str" cm="1">
        <f t="array" ref="N5121">_xlfn.IFS(AND(C5121&lt;=0, C5121-M5121&lt;=2), "escarcha",AND(C5121&lt;=0, C5121-M5121&gt;2), "helada negra", AND(C5121&gt;0, M5121+2&gt;C5121), "rocío", TRUE, "sin riesgo")</f>
        <v>sin riesgo</v>
      </c>
      <c r="O5121">
        <f t="shared" si="392"/>
        <v>0.35022825180202977</v>
      </c>
      <c r="P5121">
        <f t="shared" si="393"/>
        <v>4.9273863388003729</v>
      </c>
      <c r="Q5121" s="10" t="str" cm="1">
        <f t="array" ref="Q5121">_xlfn.IFS(AND(D5121&lt;=0, D5121-P5121&lt;=2), "escarcha",AND(D5121&lt;=0, D5121-P5121&gt;2), "helada negra", AND(D5121&gt;0, P5121+2&gt;D5121), "rocío", TRUE, "sin riesgo")</f>
        <v>sin riesgo</v>
      </c>
    </row>
    <row r="5122" spans="1:17" x14ac:dyDescent="0.35">
      <c r="A5122" s="2">
        <v>45865</v>
      </c>
      <c r="B5122" s="3" t="s">
        <v>62</v>
      </c>
      <c r="C5122">
        <v>10.5</v>
      </c>
      <c r="D5122">
        <v>15</v>
      </c>
      <c r="E5122">
        <v>80.099999999999994</v>
      </c>
      <c r="F5122">
        <v>56</v>
      </c>
      <c r="G5122">
        <v>0</v>
      </c>
      <c r="H5122">
        <v>2.8</v>
      </c>
      <c r="I5122">
        <v>4</v>
      </c>
      <c r="J5122">
        <v>4.9000000000000004</v>
      </c>
      <c r="K5122">
        <f t="shared" ref="K5122:K5185" si="396">ABS((C5122-D5122))</f>
        <v>4.5</v>
      </c>
      <c r="L5122">
        <f t="shared" si="394"/>
        <v>0.50802008001333421</v>
      </c>
      <c r="M5122">
        <f t="shared" si="395"/>
        <v>7.2132584616911162</v>
      </c>
      <c r="N5122" s="10" t="str" cm="1">
        <f t="array" ref="N5122">_xlfn.IFS(AND(C5122&lt;=0, C5122-M5122&lt;=2), "escarcha",AND(C5122&lt;=0, C5122-M5122&gt;2), "helada negra", AND(C5122&gt;0, M5122+2&gt;C5122), "rocío", TRUE, "sin riesgo")</f>
        <v>sin riesgo</v>
      </c>
      <c r="O5122">
        <f t="shared" si="392"/>
        <v>0.44473196204050092</v>
      </c>
      <c r="P5122">
        <f t="shared" si="393"/>
        <v>6.2913835695406819</v>
      </c>
      <c r="Q5122" s="10" t="str" cm="1">
        <f t="array" ref="Q5122">_xlfn.IFS(AND(D5122&lt;=0, D5122-P5122&lt;=2), "escarcha",AND(D5122&lt;=0, D5122-P5122&gt;2), "helada negra", AND(D5122&gt;0, P5122+2&gt;D5122), "rocío", TRUE, "sin riesgo")</f>
        <v>sin riesgo</v>
      </c>
    </row>
    <row r="5123" spans="1:17" x14ac:dyDescent="0.35">
      <c r="A5123" s="2">
        <v>45865</v>
      </c>
      <c r="B5123" s="3" t="s">
        <v>63</v>
      </c>
      <c r="C5123">
        <v>9.1999999999999993</v>
      </c>
      <c r="D5123">
        <v>15.2</v>
      </c>
      <c r="E5123">
        <v>82.2</v>
      </c>
      <c r="F5123">
        <v>66</v>
      </c>
      <c r="G5123">
        <v>0</v>
      </c>
      <c r="H5123">
        <v>1.7</v>
      </c>
      <c r="I5123">
        <v>3</v>
      </c>
      <c r="J5123">
        <v>5</v>
      </c>
      <c r="K5123">
        <f t="shared" si="396"/>
        <v>6</v>
      </c>
      <c r="L5123">
        <f t="shared" si="394"/>
        <v>0.44682526831000863</v>
      </c>
      <c r="M5123">
        <f t="shared" si="395"/>
        <v>6.321766713068051</v>
      </c>
      <c r="N5123" s="10" t="str" cm="1">
        <f t="array" ref="N5123">_xlfn.IFS(AND(C5123&lt;=0, C5123-M5123&lt;=2), "escarcha",AND(C5123&lt;=0, C5123-M5123&gt;2), "helada negra", AND(C5123&gt;0, M5123+2&gt;C5123), "rocío", TRUE, "sin riesgo")</f>
        <v>sin riesgo</v>
      </c>
      <c r="O5123">
        <f t="shared" ref="O5123:O5186" si="397">(LN(F5123/100))+((17.625*D5123)/(243.04+D5123))</f>
        <v>0.62189161923536007</v>
      </c>
      <c r="P5123">
        <f t="shared" ref="P5123:P5186" si="398">(243.04*O5123)/(17.625-O5123)</f>
        <v>8.8892298839869444</v>
      </c>
      <c r="Q5123" s="10" t="str" cm="1">
        <f t="array" ref="Q5123">_xlfn.IFS(AND(D5123&lt;=0, D5123-P5123&lt;=2), "escarcha",AND(D5123&lt;=0, D5123-P5123&gt;2), "helada negra", AND(D5123&gt;0, P5123+2&gt;D5123), "rocío", TRUE, "sin riesgo")</f>
        <v>sin riesgo</v>
      </c>
    </row>
    <row r="5124" spans="1:17" x14ac:dyDescent="0.35">
      <c r="A5124" s="2">
        <v>45865</v>
      </c>
      <c r="B5124" s="3" t="s">
        <v>64</v>
      </c>
      <c r="C5124">
        <v>7.6</v>
      </c>
      <c r="D5124">
        <v>14.4</v>
      </c>
      <c r="E5124">
        <v>85.7</v>
      </c>
      <c r="F5124">
        <v>65</v>
      </c>
      <c r="G5124">
        <v>0</v>
      </c>
      <c r="H5124">
        <v>3</v>
      </c>
      <c r="I5124">
        <v>0</v>
      </c>
      <c r="J5124">
        <v>3.6</v>
      </c>
      <c r="K5124">
        <f t="shared" si="396"/>
        <v>6.8000000000000007</v>
      </c>
      <c r="L5124">
        <f t="shared" si="394"/>
        <v>0.38011449406824405</v>
      </c>
      <c r="M5124">
        <f t="shared" si="395"/>
        <v>5.3571261233696719</v>
      </c>
      <c r="N5124" s="10" t="str" cm="1">
        <f t="array" ref="N5124">_xlfn.IFS(AND(C5124&lt;=0, C5124-M5124&lt;=2), "escarcha",AND(C5124&lt;=0, C5124-M5124&gt;2), "helada negra", AND(C5124&gt;0, M5124+2&gt;C5124), "rocío", TRUE, "sin riesgo")</f>
        <v>sin riesgo</v>
      </c>
      <c r="O5124">
        <f t="shared" si="397"/>
        <v>0.55507786700263595</v>
      </c>
      <c r="P5124">
        <f t="shared" si="398"/>
        <v>7.9031482244161841</v>
      </c>
      <c r="Q5124" s="10" t="str" cm="1">
        <f t="array" ref="Q5124">_xlfn.IFS(AND(D5124&lt;=0, D5124-P5124&lt;=2), "escarcha",AND(D5124&lt;=0, D5124-P5124&gt;2), "helada negra", AND(D5124&gt;0, P5124+2&gt;D5124), "rocío", TRUE, "sin riesgo")</f>
        <v>sin riesgo</v>
      </c>
    </row>
    <row r="5125" spans="1:17" x14ac:dyDescent="0.35">
      <c r="A5125" s="2">
        <v>45865</v>
      </c>
      <c r="B5125" s="3" t="s">
        <v>65</v>
      </c>
      <c r="C5125">
        <v>7.1</v>
      </c>
      <c r="D5125">
        <v>12.9</v>
      </c>
      <c r="E5125">
        <v>87.5</v>
      </c>
      <c r="F5125">
        <v>68</v>
      </c>
      <c r="G5125">
        <v>0</v>
      </c>
      <c r="H5125">
        <v>3.3</v>
      </c>
      <c r="I5125">
        <v>8</v>
      </c>
      <c r="J5125">
        <v>5.2</v>
      </c>
      <c r="K5125">
        <f t="shared" si="396"/>
        <v>5.8000000000000007</v>
      </c>
      <c r="L5125">
        <f t="shared" si="394"/>
        <v>0.36673845626010193</v>
      </c>
      <c r="M5125">
        <f t="shared" si="395"/>
        <v>5.1646056112636751</v>
      </c>
      <c r="N5125" s="10" t="str" cm="1">
        <f t="array" ref="N5125">_xlfn.IFS(AND(C5125&lt;=0, C5125-M5125&lt;=2), "escarcha",AND(C5125&lt;=0, C5125-M5125&gt;2), "helada negra", AND(C5125&gt;0, M5125+2&gt;C5125), "rocío", TRUE, "sin riesgo")</f>
        <v>rocío</v>
      </c>
      <c r="O5125">
        <f t="shared" si="397"/>
        <v>0.50268049019684558</v>
      </c>
      <c r="P5125">
        <f t="shared" si="398"/>
        <v>7.1352170637566772</v>
      </c>
      <c r="Q5125" s="10" t="str" cm="1">
        <f t="array" ref="Q5125">_xlfn.IFS(AND(D5125&lt;=0, D5125-P5125&lt;=2), "escarcha",AND(D5125&lt;=0, D5125-P5125&gt;2), "helada negra", AND(D5125&gt;0, P5125+2&gt;D5125), "rocío", TRUE, "sin riesgo")</f>
        <v>sin riesgo</v>
      </c>
    </row>
    <row r="5126" spans="1:17" x14ac:dyDescent="0.35">
      <c r="A5126" s="2">
        <v>45865</v>
      </c>
      <c r="B5126" s="3" t="s">
        <v>66</v>
      </c>
      <c r="C5126">
        <v>5.6</v>
      </c>
      <c r="D5126">
        <v>12.9</v>
      </c>
      <c r="E5126">
        <v>89.1</v>
      </c>
      <c r="F5126">
        <v>71</v>
      </c>
      <c r="G5126">
        <v>1</v>
      </c>
      <c r="H5126">
        <v>0.7</v>
      </c>
      <c r="I5126">
        <v>4</v>
      </c>
      <c r="J5126">
        <v>2.2000000000000002</v>
      </c>
      <c r="K5126">
        <f t="shared" si="396"/>
        <v>7.3000000000000007</v>
      </c>
      <c r="L5126">
        <f t="shared" si="394"/>
        <v>0.28154860794813158</v>
      </c>
      <c r="M5126">
        <f t="shared" si="395"/>
        <v>3.945441546143047</v>
      </c>
      <c r="N5126" s="10" t="str" cm="1">
        <f t="array" ref="N5126">_xlfn.IFS(AND(C5126&lt;=0, C5126-M5126&lt;=2), "escarcha",AND(C5126&lt;=0, C5126-M5126&gt;2), "helada negra", AND(C5126&gt;0, M5126+2&gt;C5126), "rocío", TRUE, "sin riesgo")</f>
        <v>rocío</v>
      </c>
      <c r="O5126">
        <f t="shared" si="397"/>
        <v>0.54585266206205418</v>
      </c>
      <c r="P5126">
        <f t="shared" si="398"/>
        <v>7.767602700684872</v>
      </c>
      <c r="Q5126" s="10" t="str" cm="1">
        <f t="array" ref="Q5126">_xlfn.IFS(AND(D5126&lt;=0, D5126-P5126&lt;=2), "escarcha",AND(D5126&lt;=0, D5126-P5126&gt;2), "helada negra", AND(D5126&gt;0, P5126+2&gt;D5126), "rocío", TRUE, "sin riesgo")</f>
        <v>sin riesgo</v>
      </c>
    </row>
    <row r="5127" spans="1:17" x14ac:dyDescent="0.35">
      <c r="A5127" s="2">
        <v>45865</v>
      </c>
      <c r="B5127" s="3" t="s">
        <v>67</v>
      </c>
      <c r="C5127">
        <v>5.3</v>
      </c>
      <c r="D5127">
        <v>12.7</v>
      </c>
      <c r="E5127">
        <v>89.8</v>
      </c>
      <c r="F5127">
        <v>69</v>
      </c>
      <c r="G5127">
        <v>0</v>
      </c>
      <c r="H5127">
        <v>1.9</v>
      </c>
      <c r="I5127">
        <v>0</v>
      </c>
      <c r="J5127">
        <v>2.9</v>
      </c>
      <c r="K5127">
        <f t="shared" si="396"/>
        <v>7.3999999999999995</v>
      </c>
      <c r="L5127">
        <f t="shared" si="394"/>
        <v>0.26856240951817806</v>
      </c>
      <c r="M5127">
        <f t="shared" si="395"/>
        <v>3.7606454474904742</v>
      </c>
      <c r="N5127" s="10" t="str" cm="1">
        <f t="array" ref="N5127">_xlfn.IFS(AND(C5127&lt;=0, C5127-M5127&lt;=2), "escarcha",AND(C5127&lt;=0, C5127-M5127&gt;2), "helada negra", AND(C5127&gt;0, M5127+2&gt;C5127), "rocío", TRUE, "sin riesgo")</f>
        <v>rocío</v>
      </c>
      <c r="O5127">
        <f t="shared" si="397"/>
        <v>0.50419048299487224</v>
      </c>
      <c r="P5127">
        <f t="shared" si="398"/>
        <v>7.1572816031486868</v>
      </c>
      <c r="Q5127" s="10" t="str" cm="1">
        <f t="array" ref="Q5127">_xlfn.IFS(AND(D5127&lt;=0, D5127-P5127&lt;=2), "escarcha",AND(D5127&lt;=0, D5127-P5127&gt;2), "helada negra", AND(D5127&gt;0, P5127+2&gt;D5127), "rocío", TRUE, "sin riesgo")</f>
        <v>sin riesgo</v>
      </c>
    </row>
    <row r="5128" spans="1:17" x14ac:dyDescent="0.35">
      <c r="A5128" s="2">
        <v>45865</v>
      </c>
      <c r="B5128" s="3" t="s">
        <v>68</v>
      </c>
      <c r="C5128">
        <v>4.5999999999999996</v>
      </c>
      <c r="D5128">
        <v>12.1</v>
      </c>
      <c r="E5128">
        <v>91.9</v>
      </c>
      <c r="F5128">
        <v>69</v>
      </c>
      <c r="G5128">
        <v>0</v>
      </c>
      <c r="H5128">
        <v>2.1</v>
      </c>
      <c r="I5128">
        <v>0</v>
      </c>
      <c r="J5128">
        <v>3.1</v>
      </c>
      <c r="K5128">
        <f t="shared" si="396"/>
        <v>7.5</v>
      </c>
      <c r="L5128">
        <f t="shared" si="394"/>
        <v>0.24292141032557715</v>
      </c>
      <c r="M5128">
        <f t="shared" si="395"/>
        <v>3.396579946462785</v>
      </c>
      <c r="N5128" s="10" t="str" cm="1">
        <f t="array" ref="N5128">_xlfn.IFS(AND(C5128&lt;=0, C5128-M5128&lt;=2), "escarcha",AND(C5128&lt;=0, C5128-M5128&gt;2), "helada negra", AND(C5128&gt;0, M5128+2&gt;C5128), "rocío", TRUE, "sin riesgo")</f>
        <v>rocío</v>
      </c>
      <c r="O5128">
        <f t="shared" si="397"/>
        <v>0.46480094195321436</v>
      </c>
      <c r="P5128">
        <f t="shared" si="398"/>
        <v>6.5829784695497109</v>
      </c>
      <c r="Q5128" s="10" t="str" cm="1">
        <f t="array" ref="Q5128">_xlfn.IFS(AND(D5128&lt;=0, D5128-P5128&lt;=2), "escarcha",AND(D5128&lt;=0, D5128-P5128&gt;2), "helada negra", AND(D5128&gt;0, P5128+2&gt;D5128), "rocío", TRUE, "sin riesgo")</f>
        <v>sin riesgo</v>
      </c>
    </row>
    <row r="5129" spans="1:17" x14ac:dyDescent="0.35">
      <c r="A5129" s="2">
        <v>45865</v>
      </c>
      <c r="B5129" s="3" t="s">
        <v>69</v>
      </c>
      <c r="C5129">
        <v>3.4</v>
      </c>
      <c r="D5129">
        <v>11.9</v>
      </c>
      <c r="E5129">
        <v>92.8</v>
      </c>
      <c r="F5129">
        <v>66</v>
      </c>
      <c r="G5129">
        <v>1</v>
      </c>
      <c r="H5129">
        <v>3.6</v>
      </c>
      <c r="I5129">
        <v>3</v>
      </c>
      <c r="J5129">
        <v>4.9000000000000004</v>
      </c>
      <c r="K5129">
        <f t="shared" si="396"/>
        <v>8.5</v>
      </c>
      <c r="L5129">
        <f t="shared" si="394"/>
        <v>0.16843908973978816</v>
      </c>
      <c r="M5129">
        <f t="shared" si="395"/>
        <v>2.3451031724293907</v>
      </c>
      <c r="N5129" s="10" t="str" cm="1">
        <f t="array" ref="N5129">_xlfn.IFS(AND(C5129&lt;=0, C5129-M5129&lt;=2), "escarcha",AND(C5129&lt;=0, C5129-M5129&gt;2), "helada negra", AND(C5129&gt;0, M5129+2&gt;C5129), "rocío", TRUE, "sin riesgo")</f>
        <v>rocío</v>
      </c>
      <c r="O5129">
        <f t="shared" si="397"/>
        <v>0.40717813099714811</v>
      </c>
      <c r="P5129">
        <f t="shared" si="398"/>
        <v>5.7475663130018226</v>
      </c>
      <c r="Q5129" s="10" t="str" cm="1">
        <f t="array" ref="Q5129">_xlfn.IFS(AND(D5129&lt;=0, D5129-P5129&lt;=2), "escarcha",AND(D5129&lt;=0, D5129-P5129&gt;2), "helada negra", AND(D5129&gt;0, P5129+2&gt;D5129), "rocío", TRUE, "sin riesgo")</f>
        <v>sin riesgo</v>
      </c>
    </row>
    <row r="5130" spans="1:17" x14ac:dyDescent="0.35">
      <c r="A5130" s="2">
        <v>45865</v>
      </c>
      <c r="B5130" s="3" t="s">
        <v>70</v>
      </c>
      <c r="C5130">
        <v>2.5</v>
      </c>
      <c r="D5130">
        <v>11.1</v>
      </c>
      <c r="E5130">
        <v>93.2</v>
      </c>
      <c r="F5130">
        <v>72</v>
      </c>
      <c r="G5130">
        <v>0</v>
      </c>
      <c r="H5130">
        <v>0</v>
      </c>
      <c r="I5130">
        <v>0</v>
      </c>
      <c r="J5130">
        <v>0.2</v>
      </c>
      <c r="K5130">
        <f t="shared" si="396"/>
        <v>8.6</v>
      </c>
      <c r="L5130">
        <f t="shared" si="394"/>
        <v>0.10902894891515084</v>
      </c>
      <c r="M5130">
        <f t="shared" si="395"/>
        <v>1.5128134013841661</v>
      </c>
      <c r="N5130" s="10" t="str" cm="1">
        <f t="array" ref="N5130">_xlfn.IFS(AND(C5130&lt;=0, C5130-M5130&lt;=2), "escarcha",AND(C5130&lt;=0, C5130-M5130&gt;2), "helada negra", AND(C5130&gt;0, M5130+2&gt;C5130), "rocío", TRUE, "sin riesgo")</f>
        <v>rocío</v>
      </c>
      <c r="O5130">
        <f t="shared" si="397"/>
        <v>0.44129801062299029</v>
      </c>
      <c r="P5130">
        <f t="shared" si="398"/>
        <v>6.2415577602611805</v>
      </c>
      <c r="Q5130" s="10" t="str" cm="1">
        <f t="array" ref="Q5130">_xlfn.IFS(AND(D5130&lt;=0, D5130-P5130&lt;=2), "escarcha",AND(D5130&lt;=0, D5130-P5130&gt;2), "helada negra", AND(D5130&gt;0, P5130+2&gt;D5130), "rocío", TRUE, "sin riesgo")</f>
        <v>sin riesgo</v>
      </c>
    </row>
    <row r="5131" spans="1:17" x14ac:dyDescent="0.35">
      <c r="A5131" s="2">
        <v>45865</v>
      </c>
      <c r="B5131" s="3" t="s">
        <v>71</v>
      </c>
      <c r="C5131">
        <v>2.2999999999999998</v>
      </c>
      <c r="D5131">
        <v>10.4</v>
      </c>
      <c r="E5131">
        <v>93.8</v>
      </c>
      <c r="F5131">
        <v>73</v>
      </c>
      <c r="G5131">
        <v>0</v>
      </c>
      <c r="H5131">
        <v>2.1</v>
      </c>
      <c r="I5131">
        <v>2</v>
      </c>
      <c r="J5131">
        <v>3.6</v>
      </c>
      <c r="K5131">
        <f t="shared" si="396"/>
        <v>8.1000000000000014</v>
      </c>
      <c r="L5131">
        <f t="shared" si="394"/>
        <v>0.10122455508155881</v>
      </c>
      <c r="M5131">
        <f t="shared" si="395"/>
        <v>1.4038992878190555</v>
      </c>
      <c r="N5131" s="10" t="str" cm="1">
        <f t="array" ref="N5131">_xlfn.IFS(AND(C5131&lt;=0, C5131-M5131&lt;=2), "escarcha",AND(C5131&lt;=0, C5131-M5131&gt;2), "helada negra", AND(C5131&gt;0, M5131+2&gt;C5131), "rocío", TRUE, "sin riesgo")</f>
        <v>rocío</v>
      </c>
      <c r="O5131">
        <f t="shared" si="397"/>
        <v>0.40853736122090584</v>
      </c>
      <c r="P5131">
        <f t="shared" si="398"/>
        <v>5.7672079540591481</v>
      </c>
      <c r="Q5131" s="10" t="str" cm="1">
        <f t="array" ref="Q5131">_xlfn.IFS(AND(D5131&lt;=0, D5131-P5131&lt;=2), "escarcha",AND(D5131&lt;=0, D5131-P5131&gt;2), "helada negra", AND(D5131&gt;0, P5131+2&gt;D5131), "rocío", TRUE, "sin riesgo")</f>
        <v>sin riesgo</v>
      </c>
    </row>
    <row r="5132" spans="1:17" x14ac:dyDescent="0.35">
      <c r="A5132" s="2">
        <v>45865</v>
      </c>
      <c r="B5132" s="3" t="s">
        <v>72</v>
      </c>
      <c r="C5132">
        <v>1.6</v>
      </c>
      <c r="D5132">
        <v>11.4</v>
      </c>
      <c r="E5132">
        <v>94.1</v>
      </c>
      <c r="F5132">
        <v>69</v>
      </c>
      <c r="G5132">
        <v>0</v>
      </c>
      <c r="H5132">
        <v>4</v>
      </c>
      <c r="I5132">
        <v>0</v>
      </c>
      <c r="J5132">
        <v>5.4</v>
      </c>
      <c r="K5132">
        <f t="shared" si="396"/>
        <v>9.8000000000000007</v>
      </c>
      <c r="L5132">
        <f t="shared" si="394"/>
        <v>5.4459279831496302E-2</v>
      </c>
      <c r="M5132">
        <f t="shared" si="395"/>
        <v>0.75329402669173684</v>
      </c>
      <c r="N5132" s="10" t="str" cm="1">
        <f t="array" ref="N5132">_xlfn.IFS(AND(C5132&lt;=0, C5132-M5132&lt;=2), "escarcha",AND(C5132&lt;=0, C5132-M5132&gt;2), "helada negra", AND(C5132&gt;0, M5132+2&gt;C5132), "rocío", TRUE, "sin riesgo")</f>
        <v>rocío</v>
      </c>
      <c r="O5132">
        <f t="shared" si="397"/>
        <v>0.4186116841177358</v>
      </c>
      <c r="P5132">
        <f t="shared" si="398"/>
        <v>5.9128843218111333</v>
      </c>
      <c r="Q5132" s="10" t="str" cm="1">
        <f t="array" ref="Q5132">_xlfn.IFS(AND(D5132&lt;=0, D5132-P5132&lt;=2), "escarcha",AND(D5132&lt;=0, D5132-P5132&gt;2), "helada negra", AND(D5132&gt;0, P5132+2&gt;D5132), "rocío", TRUE, "sin riesgo")</f>
        <v>sin riesgo</v>
      </c>
    </row>
    <row r="5133" spans="1:17" x14ac:dyDescent="0.35">
      <c r="A5133" s="2">
        <v>45865</v>
      </c>
      <c r="B5133" s="3" t="s">
        <v>73</v>
      </c>
      <c r="C5133">
        <v>1</v>
      </c>
      <c r="D5133">
        <v>9.6</v>
      </c>
      <c r="E5133">
        <v>94.5</v>
      </c>
      <c r="F5133">
        <v>76</v>
      </c>
      <c r="G5133">
        <v>0</v>
      </c>
      <c r="H5133">
        <v>2</v>
      </c>
      <c r="I5133">
        <v>0</v>
      </c>
      <c r="J5133">
        <v>2.8</v>
      </c>
      <c r="K5133">
        <f t="shared" si="396"/>
        <v>8.6</v>
      </c>
      <c r="L5133">
        <f t="shared" si="394"/>
        <v>1.5651415435060829E-2</v>
      </c>
      <c r="M5133">
        <f t="shared" si="395"/>
        <v>0.21601707689922278</v>
      </c>
      <c r="N5133" s="10" t="str" cm="1">
        <f t="array" ref="N5133">_xlfn.IFS(AND(C5133&lt;=0, C5133-M5133&lt;=2), "escarcha",AND(C5133&lt;=0, C5133-M5133&gt;2), "helada negra", AND(C5133&gt;0, M5133+2&gt;C5133), "rocío", TRUE, "sin riesgo")</f>
        <v>rocío</v>
      </c>
      <c r="O5133">
        <f t="shared" si="397"/>
        <v>0.39529083004238152</v>
      </c>
      <c r="P5133">
        <f t="shared" si="398"/>
        <v>5.575920196088644</v>
      </c>
      <c r="Q5133" s="10" t="str" cm="1">
        <f t="array" ref="Q5133">_xlfn.IFS(AND(D5133&lt;=0, D5133-P5133&lt;=2), "escarcha",AND(D5133&lt;=0, D5133-P5133&gt;2), "helada negra", AND(D5133&gt;0, P5133+2&gt;D5133), "rocío", TRUE, "sin riesgo")</f>
        <v>sin riesgo</v>
      </c>
    </row>
    <row r="5134" spans="1:17" x14ac:dyDescent="0.35">
      <c r="A5134" s="2">
        <v>45865</v>
      </c>
      <c r="B5134" s="3" t="s">
        <v>74</v>
      </c>
      <c r="C5134">
        <v>1</v>
      </c>
      <c r="D5134">
        <v>9.6</v>
      </c>
      <c r="E5134">
        <v>94.8</v>
      </c>
      <c r="F5134">
        <v>75</v>
      </c>
      <c r="G5134">
        <v>0</v>
      </c>
      <c r="H5134">
        <v>0</v>
      </c>
      <c r="I5134">
        <v>0</v>
      </c>
      <c r="J5134">
        <v>0</v>
      </c>
      <c r="K5134">
        <f t="shared" si="396"/>
        <v>8.6</v>
      </c>
      <c r="L5134">
        <f t="shared" si="394"/>
        <v>1.8820990196339885E-2</v>
      </c>
      <c r="M5134">
        <f t="shared" si="395"/>
        <v>0.25980955065669614</v>
      </c>
      <c r="N5134" s="10" t="str" cm="1">
        <f t="array" ref="N5134">_xlfn.IFS(AND(C5134&lt;=0, C5134-M5134&lt;=2), "escarcha",AND(C5134&lt;=0, C5134-M5134&gt;2), "helada negra", AND(C5134&gt;0, M5134+2&gt;C5134), "rocío", TRUE, "sin riesgo")</f>
        <v>rocío</v>
      </c>
      <c r="O5134">
        <f t="shared" si="397"/>
        <v>0.38204560329236092</v>
      </c>
      <c r="P5134">
        <f t="shared" si="398"/>
        <v>5.3849451368904964</v>
      </c>
      <c r="Q5134" s="10" t="str" cm="1">
        <f t="array" ref="Q5134">_xlfn.IFS(AND(D5134&lt;=0, D5134-P5134&lt;=2), "escarcha",AND(D5134&lt;=0, D5134-P5134&gt;2), "helada negra", AND(D5134&gt;0, P5134+2&gt;D5134), "rocío", TRUE, "sin riesgo")</f>
        <v>sin riesgo</v>
      </c>
    </row>
    <row r="5135" spans="1:17" x14ac:dyDescent="0.35">
      <c r="A5135" s="2">
        <v>45865</v>
      </c>
      <c r="B5135" s="3" t="s">
        <v>75</v>
      </c>
      <c r="C5135">
        <v>1.1000000000000001</v>
      </c>
      <c r="D5135">
        <v>9.4</v>
      </c>
      <c r="E5135">
        <v>95.1</v>
      </c>
      <c r="F5135">
        <v>76</v>
      </c>
      <c r="G5135">
        <v>0</v>
      </c>
      <c r="H5135">
        <v>2</v>
      </c>
      <c r="I5135">
        <v>0</v>
      </c>
      <c r="J5135">
        <v>2.8</v>
      </c>
      <c r="K5135">
        <f t="shared" si="396"/>
        <v>8.3000000000000007</v>
      </c>
      <c r="L5135">
        <f t="shared" si="394"/>
        <v>2.9170186856445658E-2</v>
      </c>
      <c r="M5135">
        <f t="shared" si="395"/>
        <v>0.40290922842950516</v>
      </c>
      <c r="N5135" s="10" t="str" cm="1">
        <f t="array" ref="N5135">_xlfn.IFS(AND(C5135&lt;=0, C5135-M5135&lt;=2), "escarcha",AND(C5135&lt;=0, C5135-M5135&gt;2), "helada negra", AND(C5135&gt;0, M5135+2&gt;C5135), "rocío", TRUE, "sin riesgo")</f>
        <v>rocío</v>
      </c>
      <c r="O5135">
        <f t="shared" si="397"/>
        <v>0.38185771934339896</v>
      </c>
      <c r="P5135">
        <f t="shared" si="398"/>
        <v>5.3822382602114498</v>
      </c>
      <c r="Q5135" s="10" t="str" cm="1">
        <f t="array" ref="Q5135">_xlfn.IFS(AND(D5135&lt;=0, D5135-P5135&lt;=2), "escarcha",AND(D5135&lt;=0, D5135-P5135&gt;2), "helada negra", AND(D5135&gt;0, P5135+2&gt;D5135), "rocío", TRUE, "sin riesgo")</f>
        <v>sin riesgo</v>
      </c>
    </row>
    <row r="5136" spans="1:17" x14ac:dyDescent="0.35">
      <c r="A5136" s="2">
        <v>45865</v>
      </c>
      <c r="B5136" s="3" t="s">
        <v>76</v>
      </c>
      <c r="C5136">
        <v>0.7</v>
      </c>
      <c r="D5136">
        <v>10.199999999999999</v>
      </c>
      <c r="E5136">
        <v>95.1</v>
      </c>
      <c r="F5136">
        <v>74</v>
      </c>
      <c r="G5136">
        <v>0</v>
      </c>
      <c r="H5136">
        <v>1.6</v>
      </c>
      <c r="I5136">
        <v>0</v>
      </c>
      <c r="J5136">
        <v>2.8</v>
      </c>
      <c r="K5136">
        <f t="shared" si="396"/>
        <v>9.5</v>
      </c>
      <c r="L5136">
        <f t="shared" si="394"/>
        <v>3.7624479243184017E-4</v>
      </c>
      <c r="M5136">
        <f t="shared" si="395"/>
        <v>5.1883396560800793E-3</v>
      </c>
      <c r="N5136" s="10" t="str" cm="1">
        <f t="array" ref="N5136">_xlfn.IFS(AND(C5136&lt;=0, C5136-M5136&lt;=2), "escarcha",AND(C5136&lt;=0, C5136-M5136&gt;2), "helada negra", AND(C5136&gt;0, M5136+2&gt;C5136), "rocío", TRUE, "sin riesgo")</f>
        <v>rocío</v>
      </c>
      <c r="O5136">
        <f t="shared" si="397"/>
        <v>0.4087946071055113</v>
      </c>
      <c r="P5136">
        <f t="shared" si="398"/>
        <v>5.7709256507783557</v>
      </c>
      <c r="Q5136" s="10" t="str" cm="1">
        <f t="array" ref="Q5136">_xlfn.IFS(AND(D5136&lt;=0, D5136-P5136&lt;=2), "escarcha",AND(D5136&lt;=0, D5136-P5136&gt;2), "helada negra", AND(D5136&gt;0, P5136+2&gt;D5136), "rocío", TRUE, "sin riesgo")</f>
        <v>sin riesgo</v>
      </c>
    </row>
    <row r="5137" spans="1:17" x14ac:dyDescent="0.35">
      <c r="A5137" s="2">
        <v>45865</v>
      </c>
      <c r="B5137" s="3" t="s">
        <v>77</v>
      </c>
      <c r="C5137">
        <v>1.7</v>
      </c>
      <c r="D5137">
        <v>10.4</v>
      </c>
      <c r="E5137">
        <v>95.6</v>
      </c>
      <c r="F5137">
        <v>75</v>
      </c>
      <c r="G5137">
        <v>2</v>
      </c>
      <c r="H5137">
        <v>0</v>
      </c>
      <c r="I5137">
        <v>5</v>
      </c>
      <c r="J5137">
        <v>0</v>
      </c>
      <c r="K5137">
        <f t="shared" si="396"/>
        <v>8.7000000000000011</v>
      </c>
      <c r="L5137">
        <f t="shared" si="394"/>
        <v>7.7428473735849143E-2</v>
      </c>
      <c r="M5137">
        <f t="shared" si="395"/>
        <v>1.0724114290455975</v>
      </c>
      <c r="N5137" s="10" t="str" cm="1">
        <f t="array" ref="N5137">_xlfn.IFS(AND(C5137&lt;=0, C5137-M5137&lt;=2), "escarcha",AND(C5137&lt;=0, C5137-M5137&gt;2), "helada negra", AND(C5137&gt;0, M5137+2&gt;C5137), "rocío", TRUE, "sin riesgo")</f>
        <v>rocío</v>
      </c>
      <c r="O5137">
        <f t="shared" si="397"/>
        <v>0.43556603360882518</v>
      </c>
      <c r="P5137">
        <f t="shared" si="398"/>
        <v>6.1584325007598597</v>
      </c>
      <c r="Q5137" s="10" t="str" cm="1">
        <f t="array" ref="Q5137">_xlfn.IFS(AND(D5137&lt;=0, D5137-P5137&lt;=2), "escarcha",AND(D5137&lt;=0, D5137-P5137&gt;2), "helada negra", AND(D5137&gt;0, P5137+2&gt;D5137), "rocío", TRUE, "sin riesgo")</f>
        <v>sin riesgo</v>
      </c>
    </row>
    <row r="5138" spans="1:17" x14ac:dyDescent="0.35">
      <c r="A5138" s="2">
        <v>45865</v>
      </c>
      <c r="B5138" s="3" t="s">
        <v>78</v>
      </c>
      <c r="C5138">
        <v>3.4</v>
      </c>
      <c r="D5138">
        <v>12.4</v>
      </c>
      <c r="E5138">
        <v>95.8</v>
      </c>
      <c r="F5138">
        <v>66</v>
      </c>
      <c r="G5138">
        <v>0</v>
      </c>
      <c r="H5138">
        <v>0.9</v>
      </c>
      <c r="I5138">
        <v>0</v>
      </c>
      <c r="J5138">
        <v>1.3</v>
      </c>
      <c r="K5138">
        <f t="shared" si="396"/>
        <v>9</v>
      </c>
      <c r="L5138">
        <f t="shared" si="394"/>
        <v>0.20025513492444816</v>
      </c>
      <c r="M5138">
        <f t="shared" si="395"/>
        <v>2.7931546986141109</v>
      </c>
      <c r="N5138" s="10" t="str" cm="1">
        <f t="array" ref="N5138">_xlfn.IFS(AND(C5138&lt;=0, C5138-M5138&lt;=2), "escarcha",AND(C5138&lt;=0, C5138-M5138&gt;2), "helada negra", AND(C5138&gt;0, M5138+2&gt;C5138), "rocío", TRUE, "sin riesgo")</f>
        <v>rocío</v>
      </c>
      <c r="O5138">
        <f t="shared" si="397"/>
        <v>0.44006708031017888</v>
      </c>
      <c r="P5138">
        <f t="shared" si="398"/>
        <v>6.2237021056999469</v>
      </c>
      <c r="Q5138" s="10" t="str" cm="1">
        <f t="array" ref="Q5138">_xlfn.IFS(AND(D5138&lt;=0, D5138-P5138&lt;=2), "escarcha",AND(D5138&lt;=0, D5138-P5138&gt;2), "helada negra", AND(D5138&gt;0, P5138+2&gt;D5138), "rocío", TRUE, "sin riesgo")</f>
        <v>sin riesgo</v>
      </c>
    </row>
    <row r="5139" spans="1:17" x14ac:dyDescent="0.35">
      <c r="A5139" s="2">
        <v>45865</v>
      </c>
      <c r="B5139" s="3" t="s">
        <v>79</v>
      </c>
      <c r="C5139">
        <v>6.3</v>
      </c>
      <c r="D5139">
        <v>14.6</v>
      </c>
      <c r="E5139">
        <v>96.2</v>
      </c>
      <c r="F5139">
        <v>62</v>
      </c>
      <c r="G5139">
        <v>0</v>
      </c>
      <c r="H5139">
        <v>1.4</v>
      </c>
      <c r="I5139">
        <v>0</v>
      </c>
      <c r="J5139">
        <v>2.9</v>
      </c>
      <c r="K5139">
        <f t="shared" si="396"/>
        <v>8.3000000000000007</v>
      </c>
      <c r="L5139">
        <f t="shared" si="394"/>
        <v>0.40658483142528762</v>
      </c>
      <c r="M5139">
        <f t="shared" si="395"/>
        <v>5.7389937727806348</v>
      </c>
      <c r="N5139" s="10" t="str" cm="1">
        <f t="array" ref="N5139">_xlfn.IFS(AND(C5139&lt;=0, C5139-M5139&lt;=2), "escarcha",AND(C5139&lt;=0, C5139-M5139&gt;2), "helada negra", AND(C5139&gt;0, M5139+2&gt;C5139), "rocío", TRUE, "sin riesgo")</f>
        <v>rocío</v>
      </c>
      <c r="O5139">
        <f t="shared" si="397"/>
        <v>0.52074156282039097</v>
      </c>
      <c r="P5139">
        <f t="shared" si="398"/>
        <v>7.3993871112682381</v>
      </c>
      <c r="Q5139" s="10" t="str" cm="1">
        <f t="array" ref="Q5139">_xlfn.IFS(AND(D5139&lt;=0, D5139-P5139&lt;=2), "escarcha",AND(D5139&lt;=0, D5139-P5139&gt;2), "helada negra", AND(D5139&gt;0, P5139+2&gt;D5139), "rocío", TRUE, "sin riesgo")</f>
        <v>sin riesgo</v>
      </c>
    </row>
    <row r="5140" spans="1:17" x14ac:dyDescent="0.35">
      <c r="A5140" s="2">
        <v>45865</v>
      </c>
      <c r="B5140" s="3" t="s">
        <v>80</v>
      </c>
      <c r="C5140">
        <v>12.2</v>
      </c>
      <c r="D5140">
        <v>16</v>
      </c>
      <c r="E5140">
        <v>74.900000000000006</v>
      </c>
      <c r="F5140">
        <v>58</v>
      </c>
      <c r="G5140">
        <v>0</v>
      </c>
      <c r="H5140">
        <v>0.2</v>
      </c>
      <c r="I5140">
        <v>0</v>
      </c>
      <c r="J5140">
        <v>0.9</v>
      </c>
      <c r="K5140">
        <f t="shared" si="396"/>
        <v>3.8000000000000007</v>
      </c>
      <c r="L5140">
        <f t="shared" si="394"/>
        <v>0.55342611168129796</v>
      </c>
      <c r="M5140">
        <f t="shared" si="395"/>
        <v>7.8788682908175236</v>
      </c>
      <c r="N5140" s="10" t="str" cm="1">
        <f t="array" ref="N5140">_xlfn.IFS(AND(C5140&lt;=0, C5140-M5140&lt;=2), "escarcha",AND(C5140&lt;=0, C5140-M5140&gt;2), "helada negra", AND(C5140&gt;0, M5140+2&gt;C5140), "rocío", TRUE, "sin riesgo")</f>
        <v>sin riesgo</v>
      </c>
      <c r="O5140">
        <f t="shared" si="397"/>
        <v>0.54390778441008825</v>
      </c>
      <c r="P5140">
        <f t="shared" si="398"/>
        <v>7.7390453874124523</v>
      </c>
      <c r="Q5140" s="10" t="str" cm="1">
        <f t="array" ref="Q5140">_xlfn.IFS(AND(D5140&lt;=0, D5140-P5140&lt;=2), "escarcha",AND(D5140&lt;=0, D5140-P5140&gt;2), "helada negra", AND(D5140&gt;0, P5140+2&gt;D5140), "rocío", TRUE, "sin riesgo")</f>
        <v>sin riesgo</v>
      </c>
    </row>
    <row r="5141" spans="1:17" x14ac:dyDescent="0.35">
      <c r="A5141" s="2">
        <v>45865</v>
      </c>
      <c r="B5141" s="3" t="s">
        <v>81</v>
      </c>
      <c r="C5141">
        <v>18.3</v>
      </c>
      <c r="D5141">
        <v>19.100000000000001</v>
      </c>
      <c r="E5141">
        <v>57.6</v>
      </c>
      <c r="F5141">
        <v>49</v>
      </c>
      <c r="G5141">
        <v>0</v>
      </c>
      <c r="H5141">
        <v>0.8</v>
      </c>
      <c r="I5141">
        <v>0</v>
      </c>
      <c r="J5141">
        <v>2.5</v>
      </c>
      <c r="K5141">
        <f t="shared" si="396"/>
        <v>0.80000000000000071</v>
      </c>
      <c r="L5141">
        <f t="shared" si="394"/>
        <v>0.68252051517973766</v>
      </c>
      <c r="M5141">
        <f t="shared" si="395"/>
        <v>9.7907620993671358</v>
      </c>
      <c r="N5141" s="10" t="str" cm="1">
        <f t="array" ref="N5141">_xlfn.IFS(AND(C5141&lt;=0, C5141-M5141&lt;=2), "escarcha",AND(C5141&lt;=0, C5141-M5141&gt;2), "helada negra", AND(C5141&gt;0, M5141+2&gt;C5141), "rocío", TRUE, "sin riesgo")</f>
        <v>sin riesgo</v>
      </c>
      <c r="O5141">
        <f t="shared" si="397"/>
        <v>0.57083985805982096</v>
      </c>
      <c r="P5141">
        <f t="shared" si="398"/>
        <v>8.1350777727055732</v>
      </c>
      <c r="Q5141" s="10" t="str" cm="1">
        <f t="array" ref="Q5141">_xlfn.IFS(AND(D5141&lt;=0, D5141-P5141&lt;=2), "escarcha",AND(D5141&lt;=0, D5141-P5141&gt;2), "helada negra", AND(D5141&gt;0, P5141+2&gt;D5141), "rocío", TRUE, "sin riesgo")</f>
        <v>sin riesgo</v>
      </c>
    </row>
    <row r="5142" spans="1:17" x14ac:dyDescent="0.35">
      <c r="A5142" s="2">
        <v>45865</v>
      </c>
      <c r="B5142" s="3" t="s">
        <v>82</v>
      </c>
      <c r="C5142">
        <v>19.899999999999999</v>
      </c>
      <c r="D5142">
        <v>20.6</v>
      </c>
      <c r="E5142">
        <v>52.9</v>
      </c>
      <c r="F5142">
        <v>46</v>
      </c>
      <c r="G5142">
        <v>0</v>
      </c>
      <c r="H5142">
        <v>1.7</v>
      </c>
      <c r="I5142">
        <v>0</v>
      </c>
      <c r="J5142">
        <v>4.0999999999999996</v>
      </c>
      <c r="K5142">
        <f t="shared" si="396"/>
        <v>0.70000000000000284</v>
      </c>
      <c r="L5142">
        <f t="shared" si="394"/>
        <v>0.69714012785144186</v>
      </c>
      <c r="M5142">
        <f t="shared" si="395"/>
        <v>10.009117393025136</v>
      </c>
      <c r="N5142" s="10" t="str" cm="1">
        <f t="array" ref="N5142">_xlfn.IFS(AND(C5142&lt;=0, C5142-M5142&lt;=2), "escarcha",AND(C5142&lt;=0, C5142-M5142&gt;2), "helada negra", AND(C5142&gt;0, M5142+2&gt;C5142), "rocío", TRUE, "sin riesgo")</f>
        <v>sin riesgo</v>
      </c>
      <c r="O5142">
        <f t="shared" si="397"/>
        <v>0.60063324964529152</v>
      </c>
      <c r="P5142">
        <f t="shared" si="398"/>
        <v>8.5746452208420703</v>
      </c>
      <c r="Q5142" s="10" t="str" cm="1">
        <f t="array" ref="Q5142">_xlfn.IFS(AND(D5142&lt;=0, D5142-P5142&lt;=2), "escarcha",AND(D5142&lt;=0, D5142-P5142&gt;2), "helada negra", AND(D5142&gt;0, P5142+2&gt;D5142), "rocío", TRUE, "sin riesgo")</f>
        <v>sin riesgo</v>
      </c>
    </row>
    <row r="5143" spans="1:17" x14ac:dyDescent="0.35">
      <c r="A5143" s="2">
        <v>45865</v>
      </c>
      <c r="B5143" s="3" t="s">
        <v>83</v>
      </c>
      <c r="C5143">
        <v>22.8</v>
      </c>
      <c r="D5143">
        <v>23</v>
      </c>
      <c r="E5143">
        <v>39.9</v>
      </c>
      <c r="F5143">
        <v>40</v>
      </c>
      <c r="G5143">
        <v>3</v>
      </c>
      <c r="H5143">
        <v>1.9</v>
      </c>
      <c r="I5143">
        <v>8</v>
      </c>
      <c r="J5143">
        <v>5.4</v>
      </c>
      <c r="K5143">
        <f t="shared" si="396"/>
        <v>0.19999999999999929</v>
      </c>
      <c r="L5143">
        <f t="shared" si="394"/>
        <v>0.59282967085987825</v>
      </c>
      <c r="M5143">
        <f t="shared" si="395"/>
        <v>8.459363687743183</v>
      </c>
      <c r="N5143" s="10" t="str" cm="1">
        <f t="array" ref="N5143">_xlfn.IFS(AND(C5143&lt;=0, C5143-M5143&lt;=2), "escarcha",AND(C5143&lt;=0, C5143-M5143&gt;2), "helada negra", AND(C5143&gt;0, M5143+2&gt;C5143), "rocío", TRUE, "sin riesgo")</f>
        <v>sin riesgo</v>
      </c>
      <c r="O5143">
        <f t="shared" si="397"/>
        <v>0.60744630015110468</v>
      </c>
      <c r="P5143">
        <f t="shared" si="398"/>
        <v>8.6753802216610829</v>
      </c>
      <c r="Q5143" s="10" t="str" cm="1">
        <f t="array" ref="Q5143">_xlfn.IFS(AND(D5143&lt;=0, D5143-P5143&lt;=2), "escarcha",AND(D5143&lt;=0, D5143-P5143&gt;2), "helada negra", AND(D5143&gt;0, P5143+2&gt;D5143), "rocío", TRUE, "sin riesgo")</f>
        <v>sin riesgo</v>
      </c>
    </row>
    <row r="5144" spans="1:17" x14ac:dyDescent="0.35">
      <c r="A5144" s="2">
        <v>45865</v>
      </c>
      <c r="B5144" s="3" t="s">
        <v>84</v>
      </c>
      <c r="C5144">
        <v>23.9</v>
      </c>
      <c r="D5144">
        <v>23.6</v>
      </c>
      <c r="E5144">
        <v>40.6</v>
      </c>
      <c r="F5144">
        <v>35</v>
      </c>
      <c r="G5144">
        <v>0</v>
      </c>
      <c r="H5144">
        <v>2.4</v>
      </c>
      <c r="I5144">
        <v>2</v>
      </c>
      <c r="J5144">
        <v>5</v>
      </c>
      <c r="K5144">
        <f t="shared" si="396"/>
        <v>0.29999999999999716</v>
      </c>
      <c r="L5144">
        <f t="shared" si="394"/>
        <v>0.6766210318895437</v>
      </c>
      <c r="M5144">
        <f t="shared" si="395"/>
        <v>9.7027554021450158</v>
      </c>
      <c r="N5144" s="10" t="str" cm="1">
        <f t="array" ref="N5144">_xlfn.IFS(AND(C5144&lt;=0, C5144-M5144&lt;=2), "escarcha",AND(C5144&lt;=0, C5144-M5144&gt;2), "helada negra", AND(C5144&gt;0, M5144+2&gt;C5144), "rocío", TRUE, "sin riesgo")</f>
        <v>sin riesgo</v>
      </c>
      <c r="O5144">
        <f t="shared" si="397"/>
        <v>0.51014637235100735</v>
      </c>
      <c r="P5144">
        <f t="shared" si="398"/>
        <v>7.2443490919425599</v>
      </c>
      <c r="Q5144" s="10" t="str" cm="1">
        <f t="array" ref="Q5144">_xlfn.IFS(AND(D5144&lt;=0, D5144-P5144&lt;=2), "escarcha",AND(D5144&lt;=0, D5144-P5144&gt;2), "helada negra", AND(D5144&gt;0, P5144+2&gt;D5144), "rocío", TRUE, "sin riesgo")</f>
        <v>sin riesgo</v>
      </c>
    </row>
    <row r="5145" spans="1:17" x14ac:dyDescent="0.35">
      <c r="A5145" s="2">
        <v>45865</v>
      </c>
      <c r="B5145" s="3" t="s">
        <v>85</v>
      </c>
      <c r="C5145">
        <v>25.4</v>
      </c>
      <c r="D5145">
        <v>25.2</v>
      </c>
      <c r="E5145">
        <v>34.200000000000003</v>
      </c>
      <c r="F5145">
        <v>33</v>
      </c>
      <c r="G5145">
        <v>0</v>
      </c>
      <c r="H5145">
        <v>3.2</v>
      </c>
      <c r="I5145">
        <v>4</v>
      </c>
      <c r="J5145">
        <v>6.6</v>
      </c>
      <c r="K5145">
        <f t="shared" si="396"/>
        <v>0.19999999999999929</v>
      </c>
      <c r="L5145">
        <f t="shared" si="394"/>
        <v>0.59474656223782163</v>
      </c>
      <c r="M5145">
        <f t="shared" si="395"/>
        <v>8.4876719547676949</v>
      </c>
      <c r="N5145" s="10" t="str" cm="1">
        <f t="array" ref="N5145">_xlfn.IFS(AND(C5145&lt;=0, C5145-M5145&lt;=2), "escarcha",AND(C5145&lt;=0, C5145-M5145&gt;2), "helada negra", AND(C5145&gt;0, M5145+2&gt;C5145), "rocío", TRUE, "sin riesgo")</f>
        <v>sin riesgo</v>
      </c>
      <c r="O5145">
        <f t="shared" si="397"/>
        <v>0.54713069489383748</v>
      </c>
      <c r="P5145">
        <f t="shared" si="398"/>
        <v>7.7863720415777973</v>
      </c>
      <c r="Q5145" s="10" t="str" cm="1">
        <f t="array" ref="Q5145">_xlfn.IFS(AND(D5145&lt;=0, D5145-P5145&lt;=2), "escarcha",AND(D5145&lt;=0, D5145-P5145&gt;2), "helada negra", AND(D5145&gt;0, P5145+2&gt;D5145), "rocío", TRUE, "sin riesgo")</f>
        <v>sin riesgo</v>
      </c>
    </row>
    <row r="5146" spans="1:17" x14ac:dyDescent="0.35">
      <c r="A5146" s="2">
        <v>45865</v>
      </c>
      <c r="B5146" s="3" t="s">
        <v>86</v>
      </c>
      <c r="C5146">
        <v>26.2</v>
      </c>
      <c r="D5146">
        <v>26.1</v>
      </c>
      <c r="E5146">
        <v>33.799999999999997</v>
      </c>
      <c r="F5146">
        <v>32</v>
      </c>
      <c r="G5146">
        <v>0</v>
      </c>
      <c r="H5146">
        <v>2.8</v>
      </c>
      <c r="I5146">
        <v>2</v>
      </c>
      <c r="J5146">
        <v>6.8</v>
      </c>
      <c r="K5146">
        <f t="shared" si="396"/>
        <v>9.9999999999997868E-2</v>
      </c>
      <c r="L5146">
        <f t="shared" si="394"/>
        <v>0.6303960985986381</v>
      </c>
      <c r="M5146">
        <f t="shared" si="395"/>
        <v>9.0153008974089293</v>
      </c>
      <c r="N5146" s="10" t="str" cm="1">
        <f t="array" ref="N5146">_xlfn.IFS(AND(C5146&lt;=0, C5146-M5146&lt;=2), "escarcha",AND(C5146&lt;=0, C5146-M5146&gt;2), "helada negra", AND(C5146&gt;0, M5146+2&gt;C5146), "rocío", TRUE, "sin riesgo")</f>
        <v>sin riesgo</v>
      </c>
      <c r="O5146">
        <f t="shared" si="397"/>
        <v>0.5697598165366855</v>
      </c>
      <c r="P5146">
        <f t="shared" si="398"/>
        <v>8.1191718393588044</v>
      </c>
      <c r="Q5146" s="10" t="str" cm="1">
        <f t="array" ref="Q5146">_xlfn.IFS(AND(D5146&lt;=0, D5146-P5146&lt;=2), "escarcha",AND(D5146&lt;=0, D5146-P5146&gt;2), "helada negra", AND(D5146&gt;0, P5146+2&gt;D5146), "rocío", TRUE, "sin riesgo")</f>
        <v>sin riesgo</v>
      </c>
    </row>
    <row r="5147" spans="1:17" x14ac:dyDescent="0.35">
      <c r="A5147" s="2">
        <v>45865</v>
      </c>
      <c r="B5147" s="3" t="s">
        <v>87</v>
      </c>
      <c r="C5147">
        <v>26.4</v>
      </c>
      <c r="D5147">
        <v>26.2</v>
      </c>
      <c r="E5147">
        <v>32.1</v>
      </c>
      <c r="F5147">
        <v>30</v>
      </c>
      <c r="G5147">
        <v>2</v>
      </c>
      <c r="H5147">
        <v>3.6</v>
      </c>
      <c r="I5147">
        <v>8</v>
      </c>
      <c r="J5147">
        <v>7.9</v>
      </c>
      <c r="K5147">
        <f t="shared" si="396"/>
        <v>0.19999999999999929</v>
      </c>
      <c r="L5147">
        <f t="shared" si="394"/>
        <v>0.5906009272832704</v>
      </c>
      <c r="M5147">
        <f t="shared" si="395"/>
        <v>8.4264580601981631</v>
      </c>
      <c r="N5147" s="10" t="str" cm="1">
        <f t="array" ref="N5147">_xlfn.IFS(AND(C5147&lt;=0, C5147-M5147&lt;=2), "escarcha",AND(C5147&lt;=0, C5147-M5147&gt;2), "helada negra", AND(C5147&gt;0, M5147+2&gt;C5147), "rocío", TRUE, "sin riesgo")</f>
        <v>sin riesgo</v>
      </c>
      <c r="O5147">
        <f t="shared" si="397"/>
        <v>0.51113267777182037</v>
      </c>
      <c r="P5147">
        <f t="shared" si="398"/>
        <v>7.2587734652070077</v>
      </c>
      <c r="Q5147" s="10" t="str" cm="1">
        <f t="array" ref="Q5147">_xlfn.IFS(AND(D5147&lt;=0, D5147-P5147&lt;=2), "escarcha",AND(D5147&lt;=0, D5147-P5147&gt;2), "helada negra", AND(D5147&gt;0, P5147+2&gt;D5147), "rocío", TRUE, "sin riesgo")</f>
        <v>sin riesgo</v>
      </c>
    </row>
    <row r="5148" spans="1:17" x14ac:dyDescent="0.35">
      <c r="A5148" s="2">
        <v>45865</v>
      </c>
      <c r="B5148" s="3" t="s">
        <v>88</v>
      </c>
      <c r="C5148">
        <v>26.9</v>
      </c>
      <c r="D5148">
        <v>26.7</v>
      </c>
      <c r="E5148">
        <v>33.299999999999997</v>
      </c>
      <c r="F5148">
        <v>31</v>
      </c>
      <c r="G5148">
        <v>2</v>
      </c>
      <c r="H5148">
        <v>5.4</v>
      </c>
      <c r="I5148">
        <v>8</v>
      </c>
      <c r="J5148">
        <v>10.7</v>
      </c>
      <c r="K5148">
        <f t="shared" si="396"/>
        <v>0.19999999999999929</v>
      </c>
      <c r="L5148">
        <f t="shared" si="394"/>
        <v>0.65674973600386322</v>
      </c>
      <c r="M5148">
        <f t="shared" si="395"/>
        <v>9.4067716679697391</v>
      </c>
      <c r="N5148" s="10" t="str" cm="1">
        <f t="array" ref="N5148">_xlfn.IFS(AND(C5148&lt;=0, C5148-M5148&lt;=2), "escarcha",AND(C5148&lt;=0, C5148-M5148&gt;2), "helada negra", AND(C5148&gt;0, M5148+2&gt;C5148), "rocío", TRUE, "sin riesgo")</f>
        <v>sin riesgo</v>
      </c>
      <c r="O5148">
        <f t="shared" si="397"/>
        <v>0.57341366712165631</v>
      </c>
      <c r="P5148">
        <f t="shared" si="398"/>
        <v>8.1729907667612682</v>
      </c>
      <c r="Q5148" s="10" t="str" cm="1">
        <f t="array" ref="Q5148">_xlfn.IFS(AND(D5148&lt;=0, D5148-P5148&lt;=2), "escarcha",AND(D5148&lt;=0, D5148-P5148&gt;2), "helada negra", AND(D5148&gt;0, P5148+2&gt;D5148), "rocío", TRUE, "sin riesgo")</f>
        <v>sin riesgo</v>
      </c>
    </row>
    <row r="5149" spans="1:17" x14ac:dyDescent="0.35">
      <c r="A5149" s="2">
        <v>45865</v>
      </c>
      <c r="B5149" s="3" t="s">
        <v>89</v>
      </c>
      <c r="C5149">
        <v>28.2</v>
      </c>
      <c r="D5149">
        <v>27.9</v>
      </c>
      <c r="E5149">
        <v>26.8</v>
      </c>
      <c r="F5149">
        <v>29</v>
      </c>
      <c r="G5149">
        <v>2</v>
      </c>
      <c r="H5149">
        <v>7.6</v>
      </c>
      <c r="I5149">
        <v>9</v>
      </c>
      <c r="J5149">
        <v>14.6</v>
      </c>
      <c r="K5149">
        <f t="shared" si="396"/>
        <v>0.30000000000000071</v>
      </c>
      <c r="L5149">
        <f t="shared" si="394"/>
        <v>0.51564948651618447</v>
      </c>
      <c r="M5149">
        <f t="shared" si="395"/>
        <v>7.3248514666951579</v>
      </c>
      <c r="N5149" s="10" t="str" cm="1">
        <f t="array" ref="N5149">_xlfn.IFS(AND(C5149&lt;=0, C5149-M5149&lt;=2), "escarcha",AND(C5149&lt;=0, C5149-M5149&gt;2), "helada negra", AND(C5149&gt;0, M5149+2&gt;C5149), "rocío", TRUE, "sin riesgo")</f>
        <v>sin riesgo</v>
      </c>
      <c r="O5149">
        <f t="shared" si="397"/>
        <v>0.57705699411279898</v>
      </c>
      <c r="P5149">
        <f t="shared" si="398"/>
        <v>8.226677658456655</v>
      </c>
      <c r="Q5149" s="10" t="str" cm="1">
        <f t="array" ref="Q5149">_xlfn.IFS(AND(D5149&lt;=0, D5149-P5149&lt;=2), "escarcha",AND(D5149&lt;=0, D5149-P5149&gt;2), "helada negra", AND(D5149&gt;0, P5149+2&gt;D5149), "rocío", TRUE, "sin riesgo")</f>
        <v>sin riesgo</v>
      </c>
    </row>
    <row r="5150" spans="1:17" x14ac:dyDescent="0.35">
      <c r="A5150" s="2">
        <v>45865</v>
      </c>
      <c r="B5150" s="3" t="s">
        <v>90</v>
      </c>
      <c r="C5150">
        <v>28.4</v>
      </c>
      <c r="D5150">
        <v>28</v>
      </c>
      <c r="E5150">
        <v>29.7</v>
      </c>
      <c r="F5150">
        <v>29</v>
      </c>
      <c r="G5150">
        <v>8</v>
      </c>
      <c r="H5150">
        <v>6.1</v>
      </c>
      <c r="I5150">
        <v>17</v>
      </c>
      <c r="J5150">
        <v>14</v>
      </c>
      <c r="K5150">
        <f t="shared" si="396"/>
        <v>0.39999999999999858</v>
      </c>
      <c r="L5150">
        <f t="shared" si="394"/>
        <v>0.63003079439173826</v>
      </c>
      <c r="M5150">
        <f t="shared" si="395"/>
        <v>9.0098830081103234</v>
      </c>
      <c r="N5150" s="10" t="str" cm="1">
        <f t="array" ref="N5150">_xlfn.IFS(AND(C5150&lt;=0, C5150-M5150&lt;=2), "escarcha",AND(C5150&lt;=0, C5150-M5150&gt;2), "helada negra", AND(C5150&gt;0, M5150+2&gt;C5150), "rocío", TRUE, "sin riesgo")</f>
        <v>sin riesgo</v>
      </c>
      <c r="O5150">
        <f t="shared" si="397"/>
        <v>0.58289010680830011</v>
      </c>
      <c r="P5150">
        <f t="shared" si="398"/>
        <v>8.3126803222460417</v>
      </c>
      <c r="Q5150" s="10" t="str" cm="1">
        <f t="array" ref="Q5150">_xlfn.IFS(AND(D5150&lt;=0, D5150-P5150&lt;=2), "escarcha",AND(D5150&lt;=0, D5150-P5150&gt;2), "helada negra", AND(D5150&gt;0, P5150+2&gt;D5150), "rocío", TRUE, "sin riesgo")</f>
        <v>sin riesgo</v>
      </c>
    </row>
    <row r="5151" spans="1:17" x14ac:dyDescent="0.35">
      <c r="A5151" s="2">
        <v>45865</v>
      </c>
      <c r="B5151" s="3" t="s">
        <v>91</v>
      </c>
      <c r="C5151">
        <v>27.9</v>
      </c>
      <c r="D5151">
        <v>28.1</v>
      </c>
      <c r="E5151">
        <v>27.3</v>
      </c>
      <c r="F5151">
        <v>28</v>
      </c>
      <c r="G5151">
        <v>11</v>
      </c>
      <c r="H5151">
        <v>7.5</v>
      </c>
      <c r="I5151">
        <v>15</v>
      </c>
      <c r="J5151">
        <v>15</v>
      </c>
      <c r="K5151">
        <f t="shared" si="396"/>
        <v>0.20000000000000284</v>
      </c>
      <c r="L5151">
        <f t="shared" si="394"/>
        <v>0.51664786631723914</v>
      </c>
      <c r="M5151">
        <f t="shared" si="395"/>
        <v>7.339461828268572</v>
      </c>
      <c r="N5151" s="10" t="str" cm="1">
        <f t="array" ref="N5151">_xlfn.IFS(AND(C5151&lt;=0, C5151-M5151&lt;=2), "escarcha",AND(C5151&lt;=0, C5151-M5151&gt;2), "helada negra", AND(C5151&gt;0, M5151+2&gt;C5151), "rocío", TRUE, "sin riesgo")</f>
        <v>sin riesgo</v>
      </c>
      <c r="O5151">
        <f t="shared" si="397"/>
        <v>0.55362759703508813</v>
      </c>
      <c r="P5151">
        <f t="shared" si="398"/>
        <v>7.8818297678304345</v>
      </c>
      <c r="Q5151" s="10" t="str" cm="1">
        <f t="array" ref="Q5151">_xlfn.IFS(AND(D5151&lt;=0, D5151-P5151&lt;=2), "escarcha",AND(D5151&lt;=0, D5151-P5151&gt;2), "helada negra", AND(D5151&gt;0, P5151+2&gt;D5151), "rocío", TRUE, "sin riesgo")</f>
        <v>sin riesgo</v>
      </c>
    </row>
    <row r="5152" spans="1:17" x14ac:dyDescent="0.35">
      <c r="A5152" s="2">
        <v>45865</v>
      </c>
      <c r="B5152" s="3" t="s">
        <v>92</v>
      </c>
      <c r="C5152">
        <v>29.6</v>
      </c>
      <c r="D5152">
        <v>28.4</v>
      </c>
      <c r="E5152">
        <v>27.9</v>
      </c>
      <c r="F5152">
        <v>28</v>
      </c>
      <c r="G5152">
        <v>3</v>
      </c>
      <c r="H5152">
        <v>9.6</v>
      </c>
      <c r="I5152">
        <v>7</v>
      </c>
      <c r="J5152">
        <v>15.4</v>
      </c>
      <c r="K5152">
        <f t="shared" si="396"/>
        <v>1.2000000000000028</v>
      </c>
      <c r="L5152">
        <f t="shared" ref="L5152:L5215" si="399">(LN(E5152/100))+((17.625*C5152)/(243.04+C5152))</f>
        <v>0.6369688267828908</v>
      </c>
      <c r="M5152">
        <f t="shared" ref="M5152:M5215" si="400">(243.04*L5152)/(17.625-L5152)</f>
        <v>9.1128219675851234</v>
      </c>
      <c r="N5152" s="10" t="str" cm="1">
        <f t="array" ref="N5152">_xlfn.IFS(AND(C5152&lt;=0, C5152-M5152&lt;=2), "escarcha",AND(C5152&lt;=0, C5152-M5152&gt;2), "helada negra", AND(C5152&gt;0, M5152+2&gt;C5152), "rocío", TRUE, "sin riesgo")</f>
        <v>sin riesgo</v>
      </c>
      <c r="O5152">
        <f t="shared" si="397"/>
        <v>0.57108825875828839</v>
      </c>
      <c r="P5152">
        <f t="shared" si="398"/>
        <v>8.1387362919768709</v>
      </c>
      <c r="Q5152" s="10" t="str" cm="1">
        <f t="array" ref="Q5152">_xlfn.IFS(AND(D5152&lt;=0, D5152-P5152&lt;=2), "escarcha",AND(D5152&lt;=0, D5152-P5152&gt;2), "helada negra", AND(D5152&gt;0, P5152+2&gt;D5152), "rocío", TRUE, "sin riesgo")</f>
        <v>sin riesgo</v>
      </c>
    </row>
    <row r="5153" spans="1:17" x14ac:dyDescent="0.35">
      <c r="A5153" s="2">
        <v>45865</v>
      </c>
      <c r="B5153" s="3" t="s">
        <v>93</v>
      </c>
      <c r="C5153">
        <v>29.7</v>
      </c>
      <c r="D5153">
        <v>28.3</v>
      </c>
      <c r="E5153">
        <v>25.3</v>
      </c>
      <c r="F5153">
        <v>28</v>
      </c>
      <c r="G5153">
        <v>2</v>
      </c>
      <c r="H5153">
        <v>4.5</v>
      </c>
      <c r="I5153">
        <v>9</v>
      </c>
      <c r="J5153">
        <v>11.8</v>
      </c>
      <c r="K5153">
        <f t="shared" si="396"/>
        <v>1.3999999999999986</v>
      </c>
      <c r="L5153">
        <f t="shared" si="399"/>
        <v>0.54490714367513293</v>
      </c>
      <c r="M5153">
        <f t="shared" si="400"/>
        <v>7.753718513875822</v>
      </c>
      <c r="N5153" s="10" t="str" cm="1">
        <f t="array" ref="N5153">_xlfn.IFS(AND(C5153&lt;=0, C5153-M5153&lt;=2), "escarcha",AND(C5153&lt;=0, C5153-M5153&gt;2), "helada negra", AND(C5153&gt;0, M5153+2&gt;C5153), "rocío", TRUE, "sin riesgo")</f>
        <v>sin riesgo</v>
      </c>
      <c r="O5153">
        <f t="shared" si="397"/>
        <v>0.56527232816735906</v>
      </c>
      <c r="P5153">
        <f t="shared" si="398"/>
        <v>8.0531054938602367</v>
      </c>
      <c r="Q5153" s="10" t="str" cm="1">
        <f t="array" ref="Q5153">_xlfn.IFS(AND(D5153&lt;=0, D5153-P5153&lt;=2), "escarcha",AND(D5153&lt;=0, D5153-P5153&gt;2), "helada negra", AND(D5153&gt;0, P5153+2&gt;D5153), "rocío", TRUE, "sin riesgo")</f>
        <v>sin riesgo</v>
      </c>
    </row>
    <row r="5154" spans="1:17" x14ac:dyDescent="0.35">
      <c r="A5154" s="2">
        <v>45865</v>
      </c>
      <c r="B5154" s="3" t="s">
        <v>94</v>
      </c>
      <c r="C5154">
        <v>29.9</v>
      </c>
      <c r="D5154">
        <v>29.6</v>
      </c>
      <c r="E5154">
        <v>23.3</v>
      </c>
      <c r="F5154">
        <v>25</v>
      </c>
      <c r="G5154">
        <v>5</v>
      </c>
      <c r="H5154">
        <v>4.2</v>
      </c>
      <c r="I5154">
        <v>11</v>
      </c>
      <c r="J5154">
        <v>10.5</v>
      </c>
      <c r="K5154">
        <f t="shared" si="396"/>
        <v>0.29999999999999716</v>
      </c>
      <c r="L5154">
        <f t="shared" si="399"/>
        <v>0.47406466502102229</v>
      </c>
      <c r="M5154">
        <f t="shared" si="400"/>
        <v>6.7178071595738116</v>
      </c>
      <c r="N5154" s="10" t="str" cm="1">
        <f t="array" ref="N5154">_xlfn.IFS(AND(C5154&lt;=0, C5154-M5154&lt;=2), "escarcha",AND(C5154&lt;=0, C5154-M5154&gt;2), "helada negra", AND(C5154&gt;0, M5154+2&gt;C5154), "rocío", TRUE, "sin riesgo")</f>
        <v>sin riesgo</v>
      </c>
      <c r="O5154">
        <f t="shared" si="397"/>
        <v>0.52721796282377165</v>
      </c>
      <c r="P5154">
        <f t="shared" si="398"/>
        <v>7.4942500381676131</v>
      </c>
      <c r="Q5154" s="10" t="str" cm="1">
        <f t="array" ref="Q5154">_xlfn.IFS(AND(D5154&lt;=0, D5154-P5154&lt;=2), "escarcha",AND(D5154&lt;=0, D5154-P5154&gt;2), "helada negra", AND(D5154&gt;0, P5154+2&gt;D5154), "rocío", TRUE, "sin riesgo")</f>
        <v>sin riesgo</v>
      </c>
    </row>
    <row r="5155" spans="1:17" x14ac:dyDescent="0.35">
      <c r="A5155" s="2">
        <v>45865</v>
      </c>
      <c r="B5155" s="3" t="s">
        <v>95</v>
      </c>
      <c r="C5155">
        <v>30.2</v>
      </c>
      <c r="D5155">
        <v>29.3</v>
      </c>
      <c r="E5155">
        <v>22.5</v>
      </c>
      <c r="F5155">
        <v>32</v>
      </c>
      <c r="G5155">
        <v>4</v>
      </c>
      <c r="H5155">
        <v>4.2</v>
      </c>
      <c r="I5155">
        <v>10</v>
      </c>
      <c r="J5155">
        <v>9.6</v>
      </c>
      <c r="K5155">
        <f t="shared" si="396"/>
        <v>0.89999999999999858</v>
      </c>
      <c r="L5155">
        <f t="shared" si="399"/>
        <v>0.45635785927849737</v>
      </c>
      <c r="M5155">
        <f t="shared" si="400"/>
        <v>6.4602205119050229</v>
      </c>
      <c r="N5155" s="10" t="str" cm="1">
        <f t="array" ref="N5155">_xlfn.IFS(AND(C5155&lt;=0, C5155-M5155&lt;=2), "escarcha",AND(C5155&lt;=0, C5155-M5155&gt;2), "helada negra", AND(C5155&gt;0, M5155+2&gt;C5155), "rocío", TRUE, "sin riesgo")</f>
        <v>sin riesgo</v>
      </c>
      <c r="O5155">
        <f t="shared" si="397"/>
        <v>0.7567708280696217</v>
      </c>
      <c r="P5155">
        <f t="shared" si="398"/>
        <v>10.903668676739509</v>
      </c>
      <c r="Q5155" s="10" t="str" cm="1">
        <f t="array" ref="Q5155">_xlfn.IFS(AND(D5155&lt;=0, D5155-P5155&lt;=2), "escarcha",AND(D5155&lt;=0, D5155-P5155&gt;2), "helada negra", AND(D5155&gt;0, P5155+2&gt;D5155), "rocío", TRUE, "sin riesgo")</f>
        <v>sin riesgo</v>
      </c>
    </row>
    <row r="5156" spans="1:17" x14ac:dyDescent="0.35">
      <c r="A5156" s="2">
        <v>45865</v>
      </c>
      <c r="B5156" s="3" t="s">
        <v>96</v>
      </c>
      <c r="C5156">
        <v>30.4</v>
      </c>
      <c r="D5156">
        <v>28.1</v>
      </c>
      <c r="E5156">
        <v>23</v>
      </c>
      <c r="F5156">
        <v>36</v>
      </c>
      <c r="G5156">
        <v>6</v>
      </c>
      <c r="H5156">
        <v>9.3000000000000007</v>
      </c>
      <c r="I5156">
        <v>16</v>
      </c>
      <c r="J5156">
        <v>16.7</v>
      </c>
      <c r="K5156">
        <f t="shared" si="396"/>
        <v>2.2999999999999972</v>
      </c>
      <c r="L5156">
        <f t="shared" si="399"/>
        <v>0.48980325755954857</v>
      </c>
      <c r="M5156">
        <f t="shared" si="400"/>
        <v>6.94720845675673</v>
      </c>
      <c r="N5156" s="10" t="str" cm="1">
        <f t="array" ref="N5156">_xlfn.IFS(AND(C5156&lt;=0, C5156-M5156&lt;=2), "escarcha",AND(C5156&lt;=0, C5156-M5156&gt;2), "helada negra", AND(C5156&gt;0, M5156+2&gt;C5156), "rocío", TRUE, "sin riesgo")</f>
        <v>sin riesgo</v>
      </c>
      <c r="O5156">
        <f t="shared" si="397"/>
        <v>0.80494202531599401</v>
      </c>
      <c r="P5156">
        <f t="shared" si="398"/>
        <v>11.630941470430605</v>
      </c>
      <c r="Q5156" s="10" t="str" cm="1">
        <f t="array" ref="Q5156">_xlfn.IFS(AND(D5156&lt;=0, D5156-P5156&lt;=2), "escarcha",AND(D5156&lt;=0, D5156-P5156&gt;2), "helada negra", AND(D5156&gt;0, P5156+2&gt;D5156), "rocío", TRUE, "sin riesgo")</f>
        <v>sin riesgo</v>
      </c>
    </row>
    <row r="5157" spans="1:17" x14ac:dyDescent="0.35">
      <c r="A5157" s="2">
        <v>45865</v>
      </c>
      <c r="B5157" s="3" t="s">
        <v>97</v>
      </c>
      <c r="C5157">
        <v>29.7</v>
      </c>
      <c r="D5157">
        <v>28.3</v>
      </c>
      <c r="E5157">
        <v>23.8</v>
      </c>
      <c r="F5157">
        <v>39</v>
      </c>
      <c r="G5157">
        <v>4</v>
      </c>
      <c r="H5157">
        <v>8.1</v>
      </c>
      <c r="I5157">
        <v>9</v>
      </c>
      <c r="J5157">
        <v>14.2</v>
      </c>
      <c r="K5157">
        <f t="shared" si="396"/>
        <v>1.3999999999999986</v>
      </c>
      <c r="L5157">
        <f t="shared" si="399"/>
        <v>0.4837883286190876</v>
      </c>
      <c r="M5157">
        <f t="shared" si="400"/>
        <v>6.8594868111858922</v>
      </c>
      <c r="N5157" s="10" t="str" cm="1">
        <f t="array" ref="N5157">_xlfn.IFS(AND(C5157&lt;=0, C5157-M5157&lt;=2), "escarcha",AND(C5157&lt;=0, C5157-M5157&gt;2), "helada negra", AND(C5157&gt;0, M5157+2&gt;C5157), "rocío", TRUE, "sin riesgo")</f>
        <v>sin riesgo</v>
      </c>
      <c r="O5157">
        <f t="shared" si="397"/>
        <v>0.89662946412180144</v>
      </c>
      <c r="P5157">
        <f t="shared" si="398"/>
        <v>13.026781328927713</v>
      </c>
      <c r="Q5157" s="10" t="str" cm="1">
        <f t="array" ref="Q5157">_xlfn.IFS(AND(D5157&lt;=0, D5157-P5157&lt;=2), "escarcha",AND(D5157&lt;=0, D5157-P5157&gt;2), "helada negra", AND(D5157&gt;0, P5157+2&gt;D5157), "rocío", TRUE, "sin riesgo")</f>
        <v>sin riesgo</v>
      </c>
    </row>
    <row r="5158" spans="1:17" x14ac:dyDescent="0.35">
      <c r="A5158" s="2">
        <v>45865</v>
      </c>
      <c r="B5158" s="3" t="s">
        <v>98</v>
      </c>
      <c r="C5158">
        <v>26.9</v>
      </c>
      <c r="D5158">
        <v>26.1</v>
      </c>
      <c r="E5158">
        <v>44.1</v>
      </c>
      <c r="F5158">
        <v>46</v>
      </c>
      <c r="G5158">
        <v>16</v>
      </c>
      <c r="H5158">
        <v>14.4</v>
      </c>
      <c r="I5158">
        <v>27</v>
      </c>
      <c r="J5158">
        <v>23.3</v>
      </c>
      <c r="K5158">
        <f t="shared" si="396"/>
        <v>0.79999999999999716</v>
      </c>
      <c r="L5158">
        <f t="shared" si="399"/>
        <v>0.93765212147026555</v>
      </c>
      <c r="M5158">
        <f t="shared" si="400"/>
        <v>13.656272600113834</v>
      </c>
      <c r="N5158" s="10" t="str" cm="1">
        <f t="array" ref="N5158">_xlfn.IFS(AND(C5158&lt;=0, C5158-M5158&lt;=2), "escarcha",AND(C5158&lt;=0, C5158-M5158&gt;2), "helada negra", AND(C5158&gt;0, M5158+2&gt;C5158), "rocío", TRUE, "sin riesgo")</f>
        <v>sin riesgo</v>
      </c>
      <c r="O5158">
        <f t="shared" si="397"/>
        <v>0.93266531022605403</v>
      </c>
      <c r="P5158">
        <f t="shared" si="398"/>
        <v>13.579584953817498</v>
      </c>
      <c r="Q5158" s="10" t="str" cm="1">
        <f t="array" ref="Q5158">_xlfn.IFS(AND(D5158&lt;=0, D5158-P5158&lt;=2), "escarcha",AND(D5158&lt;=0, D5158-P5158&gt;2), "helada negra", AND(D5158&gt;0, P5158+2&gt;D5158), "rocío", TRUE, "sin riesgo")</f>
        <v>sin riesgo</v>
      </c>
    </row>
    <row r="5159" spans="1:17" x14ac:dyDescent="0.35">
      <c r="A5159" s="2">
        <v>45865</v>
      </c>
      <c r="B5159" s="3" t="s">
        <v>99</v>
      </c>
      <c r="C5159">
        <v>27.9</v>
      </c>
      <c r="D5159">
        <v>26</v>
      </c>
      <c r="E5159">
        <v>35.9</v>
      </c>
      <c r="F5159">
        <v>47</v>
      </c>
      <c r="G5159">
        <v>4</v>
      </c>
      <c r="H5159">
        <v>8</v>
      </c>
      <c r="I5159">
        <v>8</v>
      </c>
      <c r="J5159">
        <v>15.8</v>
      </c>
      <c r="K5159">
        <f t="shared" si="396"/>
        <v>1.8999999999999986</v>
      </c>
      <c r="L5159">
        <f t="shared" si="399"/>
        <v>0.7904984596205582</v>
      </c>
      <c r="M5159">
        <f t="shared" si="400"/>
        <v>11.412440407894019</v>
      </c>
      <c r="N5159" s="10" t="str" cm="1">
        <f t="array" ref="N5159">_xlfn.IFS(AND(C5159&lt;=0, C5159-M5159&lt;=2), "escarcha",AND(C5159&lt;=0, C5159-M5159&gt;2), "helada negra", AND(C5159&gt;0, M5159+2&gt;C5159), "rocío", TRUE, "sin riesgo")</f>
        <v>sin riesgo</v>
      </c>
      <c r="O5159">
        <f t="shared" si="397"/>
        <v>0.94825573864792634</v>
      </c>
      <c r="P5159">
        <f t="shared" si="398"/>
        <v>13.819488451057357</v>
      </c>
      <c r="Q5159" s="10" t="str" cm="1">
        <f t="array" ref="Q5159">_xlfn.IFS(AND(D5159&lt;=0, D5159-P5159&lt;=2), "escarcha",AND(D5159&lt;=0, D5159-P5159&gt;2), "helada negra", AND(D5159&gt;0, P5159+2&gt;D5159), "rocío", TRUE, "sin riesgo")</f>
        <v>sin riesgo</v>
      </c>
    </row>
    <row r="5160" spans="1:17" x14ac:dyDescent="0.35">
      <c r="A5160" s="2">
        <v>45865</v>
      </c>
      <c r="B5160" s="3" t="s">
        <v>100</v>
      </c>
      <c r="C5160">
        <v>25.8</v>
      </c>
      <c r="D5160">
        <v>24.7</v>
      </c>
      <c r="E5160">
        <v>48.1</v>
      </c>
      <c r="F5160">
        <v>50</v>
      </c>
      <c r="G5160">
        <v>16</v>
      </c>
      <c r="H5160">
        <v>7.1</v>
      </c>
      <c r="I5160">
        <v>23</v>
      </c>
      <c r="J5160">
        <v>14.6</v>
      </c>
      <c r="K5160">
        <f t="shared" si="396"/>
        <v>1.1000000000000014</v>
      </c>
      <c r="L5160">
        <f t="shared" si="399"/>
        <v>0.95954555755719084</v>
      </c>
      <c r="M5160">
        <f t="shared" si="400"/>
        <v>13.993494933734086</v>
      </c>
      <c r="N5160" s="10" t="str" cm="1">
        <f t="array" ref="N5160">_xlfn.IFS(AND(C5160&lt;=0, C5160-M5160&lt;=2), "escarcha",AND(C5160&lt;=0, C5160-M5160&gt;2), "helada negra", AND(C5160&gt;0, M5160+2&gt;C5160), "rocío", TRUE, "sin riesgo")</f>
        <v>sin riesgo</v>
      </c>
      <c r="O5160">
        <f t="shared" si="397"/>
        <v>0.93282391079734139</v>
      </c>
      <c r="P5160">
        <f t="shared" si="398"/>
        <v>13.582023222654332</v>
      </c>
      <c r="Q5160" s="10" t="str" cm="1">
        <f t="array" ref="Q5160">_xlfn.IFS(AND(D5160&lt;=0, D5160-P5160&lt;=2), "escarcha",AND(D5160&lt;=0, D5160-P5160&gt;2), "helada negra", AND(D5160&gt;0, P5160+2&gt;D5160), "rocío", TRUE, "sin riesgo")</f>
        <v>sin riesgo</v>
      </c>
    </row>
    <row r="5161" spans="1:17" x14ac:dyDescent="0.35">
      <c r="A5161" s="2">
        <v>45865</v>
      </c>
      <c r="B5161" s="3" t="s">
        <v>101</v>
      </c>
      <c r="C5161">
        <v>25.4</v>
      </c>
      <c r="D5161">
        <v>23.8</v>
      </c>
      <c r="E5161">
        <v>47.5</v>
      </c>
      <c r="F5161">
        <v>52</v>
      </c>
      <c r="G5161">
        <v>12</v>
      </c>
      <c r="H5161">
        <v>9.1999999999999993</v>
      </c>
      <c r="I5161">
        <v>17</v>
      </c>
      <c r="J5161">
        <v>14.9</v>
      </c>
      <c r="K5161">
        <f t="shared" si="396"/>
        <v>1.5999999999999979</v>
      </c>
      <c r="L5161">
        <f t="shared" si="399"/>
        <v>0.92325062920985757</v>
      </c>
      <c r="M5161">
        <f t="shared" si="400"/>
        <v>13.434929955037893</v>
      </c>
      <c r="N5161" s="10" t="str" cm="1">
        <f t="array" ref="N5161">_xlfn.IFS(AND(C5161&lt;=0, C5161-M5161&lt;=2), "escarcha",AND(C5161&lt;=0, C5161-M5161&gt;2), "helada negra", AND(C5161&gt;0, M5161+2&gt;C5161), "rocío", TRUE, "sin riesgo")</f>
        <v>sin riesgo</v>
      </c>
      <c r="O5161">
        <f t="shared" si="397"/>
        <v>0.91808297645482628</v>
      </c>
      <c r="P5161">
        <f t="shared" si="398"/>
        <v>13.355599137957116</v>
      </c>
      <c r="Q5161" s="10" t="str" cm="1">
        <f t="array" ref="Q5161">_xlfn.IFS(AND(D5161&lt;=0, D5161-P5161&lt;=2), "escarcha",AND(D5161&lt;=0, D5161-P5161&gt;2), "helada negra", AND(D5161&gt;0, P5161+2&gt;D5161), "rocío", TRUE, "sin riesgo")</f>
        <v>sin riesgo</v>
      </c>
    </row>
    <row r="5162" spans="1:17" x14ac:dyDescent="0.35">
      <c r="A5162" s="2">
        <v>45865</v>
      </c>
      <c r="B5162" s="3" t="s">
        <v>102</v>
      </c>
      <c r="C5162">
        <v>24</v>
      </c>
      <c r="D5162">
        <v>22.8</v>
      </c>
      <c r="E5162">
        <v>51.4</v>
      </c>
      <c r="F5162">
        <v>55</v>
      </c>
      <c r="G5162">
        <v>13</v>
      </c>
      <c r="H5162">
        <v>8.4</v>
      </c>
      <c r="I5162">
        <v>20</v>
      </c>
      <c r="J5162">
        <v>13.9</v>
      </c>
      <c r="K5162">
        <f t="shared" si="396"/>
        <v>1.1999999999999993</v>
      </c>
      <c r="L5162">
        <f t="shared" si="399"/>
        <v>0.91850034117644352</v>
      </c>
      <c r="M5162">
        <f t="shared" si="400"/>
        <v>13.362004458044712</v>
      </c>
      <c r="N5162" s="10" t="str" cm="1">
        <f t="array" ref="N5162">_xlfn.IFS(AND(C5162&lt;=0, C5162-M5162&lt;=2), "escarcha",AND(C5162&lt;=0, C5162-M5162&gt;2), "helada negra", AND(C5162&gt;0, M5162+2&gt;C5162), "rocío", TRUE, "sin riesgo")</f>
        <v>sin riesgo</v>
      </c>
      <c r="O5162">
        <f t="shared" si="397"/>
        <v>0.9137865321965315</v>
      </c>
      <c r="P5162">
        <f t="shared" si="398"/>
        <v>13.289679963272961</v>
      </c>
      <c r="Q5162" s="10" t="str" cm="1">
        <f t="array" ref="Q5162">_xlfn.IFS(AND(D5162&lt;=0, D5162-P5162&lt;=2), "escarcha",AND(D5162&lt;=0, D5162-P5162&gt;2), "helada negra", AND(D5162&gt;0, P5162+2&gt;D5162), "rocío", TRUE, "sin riesgo")</f>
        <v>sin riesgo</v>
      </c>
    </row>
    <row r="5163" spans="1:17" x14ac:dyDescent="0.35">
      <c r="A5163" s="2">
        <v>45865</v>
      </c>
      <c r="B5163" s="3" t="s">
        <v>103</v>
      </c>
      <c r="C5163">
        <v>22.1</v>
      </c>
      <c r="D5163">
        <v>21.8</v>
      </c>
      <c r="E5163">
        <v>58.3</v>
      </c>
      <c r="F5163">
        <v>58</v>
      </c>
      <c r="G5163">
        <v>11</v>
      </c>
      <c r="H5163">
        <v>10.8</v>
      </c>
      <c r="I5163">
        <v>17</v>
      </c>
      <c r="J5163">
        <v>17.5</v>
      </c>
      <c r="K5163">
        <f t="shared" si="396"/>
        <v>0.30000000000000071</v>
      </c>
      <c r="L5163">
        <f t="shared" si="399"/>
        <v>0.92951427894563554</v>
      </c>
      <c r="M5163">
        <f t="shared" si="400"/>
        <v>13.53115172145351</v>
      </c>
      <c r="N5163" s="10" t="str" cm="1">
        <f t="array" ref="N5163">_xlfn.IFS(AND(C5163&lt;=0, C5163-M5163&lt;=2), "escarcha",AND(C5163&lt;=0, C5163-M5163&gt;2), "helada negra", AND(C5163&gt;0, M5163+2&gt;C5163), "rocío", TRUE, "sin riesgo")</f>
        <v>sin riesgo</v>
      </c>
      <c r="O5163">
        <f t="shared" si="397"/>
        <v>0.90605442854564122</v>
      </c>
      <c r="P5163">
        <f t="shared" si="398"/>
        <v>13.171133751982008</v>
      </c>
      <c r="Q5163" s="10" t="str" cm="1">
        <f t="array" ref="Q5163">_xlfn.IFS(AND(D5163&lt;=0, D5163-P5163&lt;=2), "escarcha",AND(D5163&lt;=0, D5163-P5163&gt;2), "helada negra", AND(D5163&gt;0, P5163+2&gt;D5163), "rocío", TRUE, "sin riesgo")</f>
        <v>sin riesgo</v>
      </c>
    </row>
    <row r="5164" spans="1:17" x14ac:dyDescent="0.35">
      <c r="A5164" s="2">
        <v>45865</v>
      </c>
      <c r="B5164" s="3" t="s">
        <v>104</v>
      </c>
      <c r="C5164">
        <v>20.5</v>
      </c>
      <c r="D5164">
        <v>20.100000000000001</v>
      </c>
      <c r="E5164">
        <v>63.3</v>
      </c>
      <c r="F5164">
        <v>64</v>
      </c>
      <c r="G5164">
        <v>9</v>
      </c>
      <c r="H5164">
        <v>5.4</v>
      </c>
      <c r="I5164">
        <v>13</v>
      </c>
      <c r="J5164">
        <v>8.9</v>
      </c>
      <c r="K5164">
        <f t="shared" si="396"/>
        <v>0.39999999999999858</v>
      </c>
      <c r="L5164">
        <f t="shared" si="399"/>
        <v>0.91371195579010345</v>
      </c>
      <c r="M5164">
        <f t="shared" si="400"/>
        <v>13.288536057049697</v>
      </c>
      <c r="N5164" s="10" t="str" cm="1">
        <f t="array" ref="N5164">_xlfn.IFS(AND(C5164&lt;=0, C5164-M5164&lt;=2), "escarcha",AND(C5164&lt;=0, C5164-M5164&gt;2), "helada negra", AND(C5164&gt;0, M5164+2&gt;C5164), "rocío", TRUE, "sin riesgo")</f>
        <v>sin riesgo</v>
      </c>
      <c r="O5164">
        <f t="shared" si="397"/>
        <v>0.90000194502682129</v>
      </c>
      <c r="P5164">
        <f t="shared" si="398"/>
        <v>13.078415435407322</v>
      </c>
      <c r="Q5164" s="10" t="str" cm="1">
        <f t="array" ref="Q5164">_xlfn.IFS(AND(D5164&lt;=0, D5164-P5164&lt;=2), "escarcha",AND(D5164&lt;=0, D5164-P5164&gt;2), "helada negra", AND(D5164&gt;0, P5164+2&gt;D5164), "rocío", TRUE, "sin riesgo")</f>
        <v>sin riesgo</v>
      </c>
    </row>
    <row r="5165" spans="1:17" x14ac:dyDescent="0.35">
      <c r="A5165" s="2">
        <v>45865</v>
      </c>
      <c r="B5165" s="3" t="s">
        <v>105</v>
      </c>
      <c r="C5165">
        <v>18.5</v>
      </c>
      <c r="D5165">
        <v>19.399999999999999</v>
      </c>
      <c r="E5165">
        <v>69.7</v>
      </c>
      <c r="F5165">
        <v>64</v>
      </c>
      <c r="G5165">
        <v>0</v>
      </c>
      <c r="H5165">
        <v>12.3</v>
      </c>
      <c r="I5165">
        <v>0</v>
      </c>
      <c r="J5165">
        <v>19.600000000000001</v>
      </c>
      <c r="K5165">
        <f t="shared" si="396"/>
        <v>0.89999999999999858</v>
      </c>
      <c r="L5165">
        <f t="shared" si="399"/>
        <v>0.88573235705941489</v>
      </c>
      <c r="M5165">
        <f t="shared" si="400"/>
        <v>12.860084243321412</v>
      </c>
      <c r="N5165" s="10" t="str" cm="1">
        <f t="array" ref="N5165">_xlfn.IFS(AND(C5165&lt;=0, C5165-M5165&lt;=2), "escarcha",AND(C5165&lt;=0, C5165-M5165&gt;2), "helada negra", AND(C5165&gt;0, M5165+2&gt;C5165), "rocío", TRUE, "sin riesgo")</f>
        <v>sin riesgo</v>
      </c>
      <c r="O5165">
        <f t="shared" si="397"/>
        <v>0.85658212462352368</v>
      </c>
      <c r="P5165">
        <f t="shared" si="398"/>
        <v>12.415227310992043</v>
      </c>
      <c r="Q5165" s="10" t="str" cm="1">
        <f t="array" ref="Q5165">_xlfn.IFS(AND(D5165&lt;=0, D5165-P5165&lt;=2), "escarcha",AND(D5165&lt;=0, D5165-P5165&gt;2), "helada negra", AND(D5165&gt;0, P5165+2&gt;D5165), "rocío", TRUE, "sin riesgo")</f>
        <v>sin riesgo</v>
      </c>
    </row>
    <row r="5166" spans="1:17" x14ac:dyDescent="0.35">
      <c r="A5166" s="2">
        <v>45865</v>
      </c>
      <c r="B5166" s="3" t="s">
        <v>106</v>
      </c>
      <c r="C5166">
        <v>15.8</v>
      </c>
      <c r="D5166">
        <v>18.600000000000001</v>
      </c>
      <c r="E5166">
        <v>74.8</v>
      </c>
      <c r="F5166">
        <v>67</v>
      </c>
      <c r="G5166">
        <v>0</v>
      </c>
      <c r="H5166">
        <v>7.8</v>
      </c>
      <c r="I5166">
        <v>0</v>
      </c>
      <c r="J5166">
        <v>17.399999999999999</v>
      </c>
      <c r="K5166">
        <f t="shared" si="396"/>
        <v>2.8000000000000007</v>
      </c>
      <c r="L5166">
        <f t="shared" si="399"/>
        <v>0.78550537168589618</v>
      </c>
      <c r="M5166">
        <f t="shared" si="400"/>
        <v>11.336992573016024</v>
      </c>
      <c r="N5166" s="10" t="str" cm="1">
        <f t="array" ref="N5166">_xlfn.IFS(AND(C5166&lt;=0, C5166-M5166&lt;=2), "escarcha",AND(C5166&lt;=0, C5166-M5166&gt;2), "helada negra", AND(C5166&gt;0, M5166+2&gt;C5166), "rocío", TRUE, "sin riesgo")</f>
        <v>sin riesgo</v>
      </c>
      <c r="O5166">
        <f t="shared" si="397"/>
        <v>0.852484518710932</v>
      </c>
      <c r="P5166">
        <f t="shared" si="398"/>
        <v>12.352818374717712</v>
      </c>
      <c r="Q5166" s="10" t="str" cm="1">
        <f t="array" ref="Q5166">_xlfn.IFS(AND(D5166&lt;=0, D5166-P5166&lt;=2), "escarcha",AND(D5166&lt;=0, D5166-P5166&gt;2), "helada negra", AND(D5166&gt;0, P5166+2&gt;D5166), "rocío", TRUE, "sin riesgo")</f>
        <v>sin riesgo</v>
      </c>
    </row>
    <row r="5167" spans="1:17" x14ac:dyDescent="0.35">
      <c r="A5167" s="2">
        <v>45865</v>
      </c>
      <c r="B5167" s="3" t="s">
        <v>107</v>
      </c>
      <c r="C5167">
        <v>16</v>
      </c>
      <c r="D5167">
        <v>17.5</v>
      </c>
      <c r="E5167">
        <v>75.2</v>
      </c>
      <c r="F5167">
        <v>72</v>
      </c>
      <c r="G5167">
        <v>0</v>
      </c>
      <c r="H5167">
        <v>13.6</v>
      </c>
      <c r="I5167">
        <v>0</v>
      </c>
      <c r="J5167">
        <v>20.6</v>
      </c>
      <c r="K5167">
        <f t="shared" si="396"/>
        <v>1.5</v>
      </c>
      <c r="L5167">
        <f t="shared" si="399"/>
        <v>0.80361600481946316</v>
      </c>
      <c r="M5167">
        <f t="shared" si="400"/>
        <v>11.610865899457528</v>
      </c>
      <c r="N5167" s="10" t="str" cm="1">
        <f t="array" ref="N5167">_xlfn.IFS(AND(C5167&lt;=0, C5167-M5167&lt;=2), "escarcha",AND(C5167&lt;=0, C5167-M5167&gt;2), "helada negra", AND(C5167&gt;0, M5167+2&gt;C5167), "rocío", TRUE, "sin riesgo")</f>
        <v>sin riesgo</v>
      </c>
      <c r="O5167">
        <f t="shared" si="397"/>
        <v>0.85533526671952775</v>
      </c>
      <c r="P5167">
        <f t="shared" si="398"/>
        <v>12.396233707103368</v>
      </c>
      <c r="Q5167" s="10" t="str" cm="1">
        <f t="array" ref="Q5167">_xlfn.IFS(AND(D5167&lt;=0, D5167-P5167&lt;=2), "escarcha",AND(D5167&lt;=0, D5167-P5167&gt;2), "helada negra", AND(D5167&gt;0, P5167+2&gt;D5167), "rocío", TRUE, "sin riesgo")</f>
        <v>sin riesgo</v>
      </c>
    </row>
    <row r="5168" spans="1:17" x14ac:dyDescent="0.35">
      <c r="A5168" s="2">
        <v>45865</v>
      </c>
      <c r="B5168" s="3" t="s">
        <v>108</v>
      </c>
      <c r="C5168">
        <v>15</v>
      </c>
      <c r="D5168">
        <v>16.8</v>
      </c>
      <c r="E5168">
        <v>79.599999999999994</v>
      </c>
      <c r="F5168">
        <v>75</v>
      </c>
      <c r="G5168">
        <v>2</v>
      </c>
      <c r="H5168">
        <v>6.4</v>
      </c>
      <c r="I5168">
        <v>5</v>
      </c>
      <c r="J5168">
        <v>11.1</v>
      </c>
      <c r="K5168">
        <f t="shared" si="396"/>
        <v>1.8000000000000007</v>
      </c>
      <c r="L5168">
        <f t="shared" si="399"/>
        <v>0.79639436415568887</v>
      </c>
      <c r="M5168">
        <f t="shared" si="400"/>
        <v>11.501587858956782</v>
      </c>
      <c r="N5168" s="10" t="str" cm="1">
        <f t="array" ref="N5168">_xlfn.IFS(AND(C5168&lt;=0, C5168-M5168&lt;=2), "escarcha",AND(C5168&lt;=0, C5168-M5168&gt;2), "helada negra", AND(C5168&gt;0, M5168+2&gt;C5168), "rocío", TRUE, "sin riesgo")</f>
        <v>sin riesgo</v>
      </c>
      <c r="O5168">
        <f t="shared" si="397"/>
        <v>0.85186534134132275</v>
      </c>
      <c r="P5168">
        <f t="shared" si="398"/>
        <v>12.34339059292758</v>
      </c>
      <c r="Q5168" s="10" t="str" cm="1">
        <f t="array" ref="Q5168">_xlfn.IFS(AND(D5168&lt;=0, D5168-P5168&lt;=2), "escarcha",AND(D5168&lt;=0, D5168-P5168&gt;2), "helada negra", AND(D5168&gt;0, P5168+2&gt;D5168), "rocío", TRUE, "sin riesgo")</f>
        <v>sin riesgo</v>
      </c>
    </row>
    <row r="5169" spans="1:17" x14ac:dyDescent="0.35">
      <c r="A5169" s="2">
        <v>45866</v>
      </c>
      <c r="B5169" s="3" t="s">
        <v>61</v>
      </c>
      <c r="C5169">
        <v>13.3</v>
      </c>
      <c r="D5169">
        <v>16.2</v>
      </c>
      <c r="E5169">
        <v>83.2</v>
      </c>
      <c r="F5169">
        <v>77</v>
      </c>
      <c r="G5169">
        <v>1</v>
      </c>
      <c r="H5169">
        <v>7.8</v>
      </c>
      <c r="I5169">
        <v>3</v>
      </c>
      <c r="J5169">
        <v>14.4</v>
      </c>
      <c r="K5169">
        <f t="shared" si="396"/>
        <v>2.8999999999999986</v>
      </c>
      <c r="L5169">
        <f t="shared" si="399"/>
        <v>0.73053647369051911</v>
      </c>
      <c r="M5169">
        <f t="shared" si="400"/>
        <v>10.509335457100997</v>
      </c>
      <c r="N5169" s="10" t="str" cm="1">
        <f t="array" ref="N5169">_xlfn.IFS(AND(C5169&lt;=0, C5169-M5169&lt;=2), "escarcha",AND(C5169&lt;=0, C5169-M5169&gt;2), "helada negra", AND(C5169&gt;0, M5169+2&gt;C5169), "rocío", TRUE, "sin riesgo")</f>
        <v>sin riesgo</v>
      </c>
      <c r="O5169">
        <f t="shared" si="397"/>
        <v>0.84002776788225653</v>
      </c>
      <c r="P5169">
        <f t="shared" si="398"/>
        <v>12.163281885891145</v>
      </c>
      <c r="Q5169" s="10" t="str" cm="1">
        <f t="array" ref="Q5169">_xlfn.IFS(AND(D5169&lt;=0, D5169-P5169&lt;=2), "escarcha",AND(D5169&lt;=0, D5169-P5169&gt;2), "helada negra", AND(D5169&gt;0, P5169+2&gt;D5169), "rocío", TRUE, "sin riesgo")</f>
        <v>sin riesgo</v>
      </c>
    </row>
    <row r="5170" spans="1:17" x14ac:dyDescent="0.35">
      <c r="A5170" s="2">
        <v>45866</v>
      </c>
      <c r="B5170" s="3" t="s">
        <v>62</v>
      </c>
      <c r="C5170">
        <v>13.4</v>
      </c>
      <c r="D5170">
        <v>16</v>
      </c>
      <c r="E5170">
        <v>85.7</v>
      </c>
      <c r="F5170">
        <v>75</v>
      </c>
      <c r="G5170">
        <v>5</v>
      </c>
      <c r="H5170">
        <v>5.7</v>
      </c>
      <c r="I5170">
        <v>11</v>
      </c>
      <c r="J5170">
        <v>11.6</v>
      </c>
      <c r="K5170">
        <f t="shared" si="396"/>
        <v>2.5999999999999996</v>
      </c>
      <c r="L5170">
        <f t="shared" si="399"/>
        <v>0.76665830643829136</v>
      </c>
      <c r="M5170">
        <f t="shared" si="400"/>
        <v>11.05260755676356</v>
      </c>
      <c r="N5170" s="10" t="str" cm="1">
        <f t="array" ref="N5170">_xlfn.IFS(AND(C5170&lt;=0, C5170-M5170&lt;=2), "escarcha",AND(C5170&lt;=0, C5170-M5170&gt;2), "helada negra", AND(C5170&gt;0, M5170+2&gt;C5170), "rocío", TRUE, "sin riesgo")</f>
        <v>sin riesgo</v>
      </c>
      <c r="O5170">
        <f t="shared" si="397"/>
        <v>0.8009528873999795</v>
      </c>
      <c r="P5170">
        <f t="shared" si="398"/>
        <v>11.570556623554731</v>
      </c>
      <c r="Q5170" s="10" t="str" cm="1">
        <f t="array" ref="Q5170">_xlfn.IFS(AND(D5170&lt;=0, D5170-P5170&lt;=2), "escarcha",AND(D5170&lt;=0, D5170-P5170&gt;2), "helada negra", AND(D5170&gt;0, P5170+2&gt;D5170), "rocío", TRUE, "sin riesgo")</f>
        <v>sin riesgo</v>
      </c>
    </row>
    <row r="5171" spans="1:17" x14ac:dyDescent="0.35">
      <c r="A5171" s="2">
        <v>45866</v>
      </c>
      <c r="B5171" s="3" t="s">
        <v>63</v>
      </c>
      <c r="C5171">
        <v>14</v>
      </c>
      <c r="D5171">
        <v>15.4</v>
      </c>
      <c r="E5171">
        <v>81.3</v>
      </c>
      <c r="F5171">
        <v>75</v>
      </c>
      <c r="G5171">
        <v>0</v>
      </c>
      <c r="H5171">
        <v>5.9</v>
      </c>
      <c r="I5171">
        <v>0</v>
      </c>
      <c r="J5171">
        <v>11.7</v>
      </c>
      <c r="K5171">
        <f t="shared" si="396"/>
        <v>1.4000000000000004</v>
      </c>
      <c r="L5171">
        <f t="shared" si="399"/>
        <v>0.7529431508271115</v>
      </c>
      <c r="M5171">
        <f t="shared" si="400"/>
        <v>10.84605777546275</v>
      </c>
      <c r="N5171" s="10" t="str" cm="1">
        <f t="array" ref="N5171">_xlfn.IFS(AND(C5171&lt;=0, C5171-M5171&lt;=2), "escarcha",AND(C5171&lt;=0, C5171-M5171&gt;2), "helada negra", AND(C5171&gt;0, M5171+2&gt;C5171), "rocío", TRUE, "sin riesgo")</f>
        <v>sin riesgo</v>
      </c>
      <c r="O5171">
        <f t="shared" si="397"/>
        <v>0.76256169786241201</v>
      </c>
      <c r="P5171">
        <f t="shared" si="398"/>
        <v>10.990877578184326</v>
      </c>
      <c r="Q5171" s="10" t="str" cm="1">
        <f t="array" ref="Q5171">_xlfn.IFS(AND(D5171&lt;=0, D5171-P5171&lt;=2), "escarcha",AND(D5171&lt;=0, D5171-P5171&gt;2), "helada negra", AND(D5171&gt;0, P5171+2&gt;D5171), "rocío", TRUE, "sin riesgo")</f>
        <v>sin riesgo</v>
      </c>
    </row>
    <row r="5172" spans="1:17" x14ac:dyDescent="0.35">
      <c r="A5172" s="2">
        <v>45866</v>
      </c>
      <c r="B5172" s="3" t="s">
        <v>64</v>
      </c>
      <c r="C5172">
        <v>12</v>
      </c>
      <c r="D5172">
        <v>14.3</v>
      </c>
      <c r="E5172">
        <v>85.6</v>
      </c>
      <c r="F5172">
        <v>76</v>
      </c>
      <c r="G5172">
        <v>0</v>
      </c>
      <c r="H5172">
        <v>8.1999999999999993</v>
      </c>
      <c r="I5172">
        <v>0</v>
      </c>
      <c r="J5172">
        <v>15.8</v>
      </c>
      <c r="K5172">
        <f t="shared" si="396"/>
        <v>2.3000000000000007</v>
      </c>
      <c r="L5172">
        <f t="shared" si="399"/>
        <v>0.67379677846449837</v>
      </c>
      <c r="M5172">
        <f t="shared" si="400"/>
        <v>9.6606457310337017</v>
      </c>
      <c r="N5172" s="10" t="str" cm="1">
        <f t="array" ref="N5172">_xlfn.IFS(AND(C5172&lt;=0, C5172-M5172&lt;=2), "escarcha",AND(C5172&lt;=0, C5172-M5172&gt;2), "helada negra", AND(C5172&gt;0, M5172+2&gt;C5172), "rocío", TRUE, "sin riesgo")</f>
        <v>sin riesgo</v>
      </c>
      <c r="O5172">
        <f t="shared" si="397"/>
        <v>0.70495811815927978</v>
      </c>
      <c r="P5172">
        <f t="shared" si="398"/>
        <v>10.126040008288216</v>
      </c>
      <c r="Q5172" s="10" t="str" cm="1">
        <f t="array" ref="Q5172">_xlfn.IFS(AND(D5172&lt;=0, D5172-P5172&lt;=2), "escarcha",AND(D5172&lt;=0, D5172-P5172&gt;2), "helada negra", AND(D5172&gt;0, P5172+2&gt;D5172), "rocío", TRUE, "sin riesgo")</f>
        <v>sin riesgo</v>
      </c>
    </row>
    <row r="5173" spans="1:17" x14ac:dyDescent="0.35">
      <c r="A5173" s="2">
        <v>45866</v>
      </c>
      <c r="B5173" s="3" t="s">
        <v>65</v>
      </c>
      <c r="C5173">
        <v>10</v>
      </c>
      <c r="D5173">
        <v>14.7</v>
      </c>
      <c r="E5173">
        <v>89.8</v>
      </c>
      <c r="F5173">
        <v>74</v>
      </c>
      <c r="G5173">
        <v>0</v>
      </c>
      <c r="H5173">
        <v>8.6999999999999993</v>
      </c>
      <c r="I5173">
        <v>2</v>
      </c>
      <c r="J5173">
        <v>13.9</v>
      </c>
      <c r="K5173">
        <f t="shared" si="396"/>
        <v>4.6999999999999993</v>
      </c>
      <c r="L5173">
        <f t="shared" si="399"/>
        <v>0.58894498217494717</v>
      </c>
      <c r="M5173">
        <f t="shared" si="400"/>
        <v>8.4020149217663818</v>
      </c>
      <c r="N5173" s="10" t="str" cm="1">
        <f t="array" ref="N5173">_xlfn.IFS(AND(C5173&lt;=0, C5173-M5173&lt;=2), "escarcha",AND(C5173&lt;=0, C5173-M5173&gt;2), "helada negra", AND(C5173&gt;0, M5173+2&gt;C5173), "rocío", TRUE, "sin riesgo")</f>
        <v>rocío</v>
      </c>
      <c r="O5173">
        <f t="shared" si="397"/>
        <v>0.70412304409820758</v>
      </c>
      <c r="P5173">
        <f t="shared" si="398"/>
        <v>10.113545833565105</v>
      </c>
      <c r="Q5173" s="10" t="str" cm="1">
        <f t="array" ref="Q5173">_xlfn.IFS(AND(D5173&lt;=0, D5173-P5173&lt;=2), "escarcha",AND(D5173&lt;=0, D5173-P5173&gt;2), "helada negra", AND(D5173&gt;0, P5173+2&gt;D5173), "rocío", TRUE, "sin riesgo")</f>
        <v>sin riesgo</v>
      </c>
    </row>
    <row r="5174" spans="1:17" x14ac:dyDescent="0.35">
      <c r="A5174" s="2">
        <v>45866</v>
      </c>
      <c r="B5174" s="3" t="s">
        <v>66</v>
      </c>
      <c r="C5174">
        <v>10.3</v>
      </c>
      <c r="D5174">
        <v>14.9</v>
      </c>
      <c r="E5174">
        <v>90.2</v>
      </c>
      <c r="F5174">
        <v>75</v>
      </c>
      <c r="G5174">
        <v>0</v>
      </c>
      <c r="H5174">
        <v>9.8000000000000007</v>
      </c>
      <c r="I5174">
        <v>0</v>
      </c>
      <c r="J5174">
        <v>16.2</v>
      </c>
      <c r="K5174">
        <f t="shared" si="396"/>
        <v>4.5999999999999996</v>
      </c>
      <c r="L5174">
        <f t="shared" si="399"/>
        <v>0.61343577854002729</v>
      </c>
      <c r="M5174">
        <f t="shared" si="400"/>
        <v>8.7640048660718044</v>
      </c>
      <c r="N5174" s="10" t="str" cm="1">
        <f t="array" ref="N5174">_xlfn.IFS(AND(C5174&lt;=0, C5174-M5174&lt;=2), "escarcha",AND(C5174&lt;=0, C5174-M5174&gt;2), "helada negra", AND(C5174&gt;0, M5174+2&gt;C5174), "rocío", TRUE, "sin riesgo")</f>
        <v>rocío</v>
      </c>
      <c r="O5174">
        <f t="shared" si="397"/>
        <v>0.7304326053802731</v>
      </c>
      <c r="P5174">
        <f t="shared" si="398"/>
        <v>10.507776628134099</v>
      </c>
      <c r="Q5174" s="10" t="str" cm="1">
        <f t="array" ref="Q5174">_xlfn.IFS(AND(D5174&lt;=0, D5174-P5174&lt;=2), "escarcha",AND(D5174&lt;=0, D5174-P5174&gt;2), "helada negra", AND(D5174&gt;0, P5174+2&gt;D5174), "rocío", TRUE, "sin riesgo")</f>
        <v>sin riesgo</v>
      </c>
    </row>
    <row r="5175" spans="1:17" x14ac:dyDescent="0.35">
      <c r="A5175" s="2">
        <v>45866</v>
      </c>
      <c r="B5175" s="3" t="s">
        <v>67</v>
      </c>
      <c r="C5175">
        <v>10.199999999999999</v>
      </c>
      <c r="D5175">
        <v>13.3</v>
      </c>
      <c r="E5175">
        <v>89.5</v>
      </c>
      <c r="F5175">
        <v>81</v>
      </c>
      <c r="G5175">
        <v>0</v>
      </c>
      <c r="H5175">
        <v>5</v>
      </c>
      <c r="I5175">
        <v>0</v>
      </c>
      <c r="J5175">
        <v>7.3</v>
      </c>
      <c r="K5175">
        <f t="shared" si="396"/>
        <v>3.1000000000000014</v>
      </c>
      <c r="L5175">
        <f t="shared" si="399"/>
        <v>0.5989681391821513</v>
      </c>
      <c r="M5175">
        <f t="shared" si="400"/>
        <v>8.550037832469874</v>
      </c>
      <c r="N5175" s="10" t="str" cm="1">
        <f t="array" ref="N5175">_xlfn.IFS(AND(C5175&lt;=0, C5175-M5175&lt;=2), "escarcha",AND(C5175&lt;=0, C5175-M5175&gt;2), "helada negra", AND(C5175&gt;0, M5175+2&gt;C5175), "rocío", TRUE, "sin riesgo")</f>
        <v>rocío</v>
      </c>
      <c r="O5175">
        <f t="shared" si="397"/>
        <v>0.7037382805357949</v>
      </c>
      <c r="P5175">
        <f t="shared" si="398"/>
        <v>10.107789509849582</v>
      </c>
      <c r="Q5175" s="10" t="str" cm="1">
        <f t="array" ref="Q5175">_xlfn.IFS(AND(D5175&lt;=0, D5175-P5175&lt;=2), "escarcha",AND(D5175&lt;=0, D5175-P5175&gt;2), "helada negra", AND(D5175&gt;0, P5175+2&gt;D5175), "rocío", TRUE, "sin riesgo")</f>
        <v>sin riesgo</v>
      </c>
    </row>
    <row r="5176" spans="1:17" x14ac:dyDescent="0.35">
      <c r="A5176" s="2">
        <v>45866</v>
      </c>
      <c r="B5176" s="3" t="s">
        <v>68</v>
      </c>
      <c r="C5176">
        <v>9.9</v>
      </c>
      <c r="D5176">
        <v>13.6</v>
      </c>
      <c r="E5176">
        <v>90.8</v>
      </c>
      <c r="F5176">
        <v>80</v>
      </c>
      <c r="G5176">
        <v>0</v>
      </c>
      <c r="H5176">
        <v>7.2</v>
      </c>
      <c r="I5176">
        <v>4</v>
      </c>
      <c r="J5176">
        <v>12.1</v>
      </c>
      <c r="K5176">
        <f t="shared" si="396"/>
        <v>3.6999999999999993</v>
      </c>
      <c r="L5176">
        <f t="shared" si="399"/>
        <v>0.59332661049129976</v>
      </c>
      <c r="M5176">
        <f t="shared" si="400"/>
        <v>8.4667017806149438</v>
      </c>
      <c r="N5176" s="10" t="str" cm="1">
        <f t="array" ref="N5176">_xlfn.IFS(AND(C5176&lt;=0, C5176-M5176&lt;=2), "escarcha",AND(C5176&lt;=0, C5176-M5176&gt;2), "helada negra", AND(C5176&gt;0, M5176+2&gt;C5176), "rocío", TRUE, "sin riesgo")</f>
        <v>rocío</v>
      </c>
      <c r="O5176">
        <f t="shared" si="397"/>
        <v>0.71084959083042865</v>
      </c>
      <c r="P5176">
        <f t="shared" si="398"/>
        <v>10.214221842426525</v>
      </c>
      <c r="Q5176" s="10" t="str" cm="1">
        <f t="array" ref="Q5176">_xlfn.IFS(AND(D5176&lt;=0, D5176-P5176&lt;=2), "escarcha",AND(D5176&lt;=0, D5176-P5176&gt;2), "helada negra", AND(D5176&gt;0, P5176+2&gt;D5176), "rocío", TRUE, "sin riesgo")</f>
        <v>sin riesgo</v>
      </c>
    </row>
    <row r="5177" spans="1:17" x14ac:dyDescent="0.35">
      <c r="A5177" s="2">
        <v>45866</v>
      </c>
      <c r="B5177" s="3" t="s">
        <v>69</v>
      </c>
      <c r="C5177">
        <v>9.4</v>
      </c>
      <c r="D5177">
        <v>14.3</v>
      </c>
      <c r="E5177">
        <v>90.3</v>
      </c>
      <c r="F5177">
        <v>76</v>
      </c>
      <c r="G5177">
        <v>3</v>
      </c>
      <c r="H5177">
        <v>8.8000000000000007</v>
      </c>
      <c r="I5177">
        <v>7</v>
      </c>
      <c r="J5177">
        <v>13.5</v>
      </c>
      <c r="K5177">
        <f t="shared" si="396"/>
        <v>4.9000000000000004</v>
      </c>
      <c r="L5177">
        <f t="shared" si="399"/>
        <v>0.55426183948000762</v>
      </c>
      <c r="M5177">
        <f t="shared" si="400"/>
        <v>7.8911524622153593</v>
      </c>
      <c r="N5177" s="10" t="str" cm="1">
        <f t="array" ref="N5177">_xlfn.IFS(AND(C5177&lt;=0, C5177-M5177&lt;=2), "escarcha",AND(C5177&lt;=0, C5177-M5177&gt;2), "helada negra", AND(C5177&gt;0, M5177+2&gt;C5177), "rocío", TRUE, "sin riesgo")</f>
        <v>rocío</v>
      </c>
      <c r="O5177">
        <f t="shared" si="397"/>
        <v>0.70495811815927978</v>
      </c>
      <c r="P5177">
        <f t="shared" si="398"/>
        <v>10.126040008288216</v>
      </c>
      <c r="Q5177" s="10" t="str" cm="1">
        <f t="array" ref="Q5177">_xlfn.IFS(AND(D5177&lt;=0, D5177-P5177&lt;=2), "escarcha",AND(D5177&lt;=0, D5177-P5177&gt;2), "helada negra", AND(D5177&gt;0, P5177+2&gt;D5177), "rocío", TRUE, "sin riesgo")</f>
        <v>sin riesgo</v>
      </c>
    </row>
    <row r="5178" spans="1:17" x14ac:dyDescent="0.35">
      <c r="A5178" s="2">
        <v>45866</v>
      </c>
      <c r="B5178" s="3" t="s">
        <v>70</v>
      </c>
      <c r="C5178">
        <v>8</v>
      </c>
      <c r="D5178">
        <v>13</v>
      </c>
      <c r="E5178">
        <v>90.1</v>
      </c>
      <c r="F5178">
        <v>80</v>
      </c>
      <c r="G5178">
        <v>0</v>
      </c>
      <c r="H5178">
        <v>3.9</v>
      </c>
      <c r="I5178">
        <v>0</v>
      </c>
      <c r="J5178">
        <v>6.5</v>
      </c>
      <c r="K5178">
        <f t="shared" si="396"/>
        <v>5</v>
      </c>
      <c r="L5178">
        <f t="shared" si="399"/>
        <v>0.45741345854971893</v>
      </c>
      <c r="M5178">
        <f t="shared" si="400"/>
        <v>6.4755617627154427</v>
      </c>
      <c r="N5178" s="10" t="str" cm="1">
        <f t="array" ref="N5178">_xlfn.IFS(AND(C5178&lt;=0, C5178-M5178&lt;=2), "escarcha",AND(C5178&lt;=0, C5178-M5178&gt;2), "helada negra", AND(C5178&gt;0, M5178+2&gt;C5178), "rocío", TRUE, "sin riesgo")</f>
        <v>rocío</v>
      </c>
      <c r="O5178">
        <f t="shared" si="397"/>
        <v>0.67173615498168171</v>
      </c>
      <c r="P5178">
        <f t="shared" si="398"/>
        <v>9.6299306492962504</v>
      </c>
      <c r="Q5178" s="10" t="str" cm="1">
        <f t="array" ref="Q5178">_xlfn.IFS(AND(D5178&lt;=0, D5178-P5178&lt;=2), "escarcha",AND(D5178&lt;=0, D5178-P5178&gt;2), "helada negra", AND(D5178&gt;0, P5178+2&gt;D5178), "rocío", TRUE, "sin riesgo")</f>
        <v>sin riesgo</v>
      </c>
    </row>
    <row r="5179" spans="1:17" x14ac:dyDescent="0.35">
      <c r="A5179" s="2">
        <v>45866</v>
      </c>
      <c r="B5179" s="3" t="s">
        <v>71</v>
      </c>
      <c r="C5179">
        <v>7.9</v>
      </c>
      <c r="D5179">
        <v>13.6</v>
      </c>
      <c r="E5179">
        <v>92.9</v>
      </c>
      <c r="F5179">
        <v>79</v>
      </c>
      <c r="G5179">
        <v>0</v>
      </c>
      <c r="H5179">
        <v>6.7</v>
      </c>
      <c r="I5179">
        <v>0</v>
      </c>
      <c r="J5179">
        <v>10.4</v>
      </c>
      <c r="K5179">
        <f t="shared" si="396"/>
        <v>5.6999999999999993</v>
      </c>
      <c r="L5179">
        <f t="shared" si="399"/>
        <v>0.48121717227292254</v>
      </c>
      <c r="M5179">
        <f t="shared" si="400"/>
        <v>6.8220078803178001</v>
      </c>
      <c r="N5179" s="10" t="str" cm="1">
        <f t="array" ref="N5179">_xlfn.IFS(AND(C5179&lt;=0, C5179-M5179&lt;=2), "escarcha",AND(C5179&lt;=0, C5179-M5179&gt;2), "helada negra", AND(C5179&gt;0, M5179+2&gt;C5179), "rocío", TRUE, "sin riesgo")</f>
        <v>rocío</v>
      </c>
      <c r="O5179">
        <f t="shared" si="397"/>
        <v>0.6982708086235685</v>
      </c>
      <c r="P5179">
        <f t="shared" si="398"/>
        <v>10.02602070424404</v>
      </c>
      <c r="Q5179" s="10" t="str" cm="1">
        <f t="array" ref="Q5179">_xlfn.IFS(AND(D5179&lt;=0, D5179-P5179&lt;=2), "escarcha",AND(D5179&lt;=0, D5179-P5179&gt;2), "helada negra", AND(D5179&gt;0, P5179+2&gt;D5179), "rocío", TRUE, "sin riesgo")</f>
        <v>sin riesgo</v>
      </c>
    </row>
    <row r="5180" spans="1:17" x14ac:dyDescent="0.35">
      <c r="A5180" s="2">
        <v>45866</v>
      </c>
      <c r="B5180" s="3" t="s">
        <v>72</v>
      </c>
      <c r="C5180">
        <v>7.9</v>
      </c>
      <c r="D5180">
        <v>12.8</v>
      </c>
      <c r="E5180">
        <v>93.2</v>
      </c>
      <c r="F5180">
        <v>82</v>
      </c>
      <c r="G5180">
        <v>4</v>
      </c>
      <c r="H5180">
        <v>5.6</v>
      </c>
      <c r="I5180">
        <v>7</v>
      </c>
      <c r="J5180">
        <v>9.9</v>
      </c>
      <c r="K5180">
        <f t="shared" si="396"/>
        <v>4.9000000000000004</v>
      </c>
      <c r="L5180">
        <f t="shared" si="399"/>
        <v>0.48444124814467521</v>
      </c>
      <c r="M5180">
        <f t="shared" si="400"/>
        <v>6.8690060022890229</v>
      </c>
      <c r="N5180" s="10" t="str" cm="1">
        <f t="array" ref="N5180">_xlfn.IFS(AND(C5180&lt;=0, C5180-M5180&lt;=2), "escarcha",AND(C5180&lt;=0, C5180-M5180&gt;2), "helada negra", AND(C5180&gt;0, M5180+2&gt;C5180), "rocío", TRUE, "sin riesgo")</f>
        <v>rocío</v>
      </c>
      <c r="O5180">
        <f t="shared" si="397"/>
        <v>0.68335018697972649</v>
      </c>
      <c r="P5180">
        <f t="shared" si="398"/>
        <v>9.8031438069221029</v>
      </c>
      <c r="Q5180" s="10" t="str" cm="1">
        <f t="array" ref="Q5180">_xlfn.IFS(AND(D5180&lt;=0, D5180-P5180&lt;=2), "escarcha",AND(D5180&lt;=0, D5180-P5180&gt;2), "helada negra", AND(D5180&gt;0, P5180+2&gt;D5180), "rocío", TRUE, "sin riesgo")</f>
        <v>sin riesgo</v>
      </c>
    </row>
    <row r="5181" spans="1:17" x14ac:dyDescent="0.35">
      <c r="A5181" s="2">
        <v>45866</v>
      </c>
      <c r="B5181" s="3" t="s">
        <v>73</v>
      </c>
      <c r="C5181">
        <v>8.6999999999999993</v>
      </c>
      <c r="D5181">
        <v>13.1</v>
      </c>
      <c r="E5181">
        <v>92.4</v>
      </c>
      <c r="F5181">
        <v>79</v>
      </c>
      <c r="G5181">
        <v>4</v>
      </c>
      <c r="H5181">
        <v>11.3</v>
      </c>
      <c r="I5181">
        <v>8</v>
      </c>
      <c r="J5181">
        <v>16.600000000000001</v>
      </c>
      <c r="K5181">
        <f t="shared" si="396"/>
        <v>4.4000000000000004</v>
      </c>
      <c r="L5181">
        <f t="shared" si="399"/>
        <v>0.53006738295111777</v>
      </c>
      <c r="M5181">
        <f t="shared" si="400"/>
        <v>7.5360096256804843</v>
      </c>
      <c r="N5181" s="10" t="str" cm="1">
        <f t="array" ref="N5181">_xlfn.IFS(AND(C5181&lt;=0, C5181-M5181&lt;=2), "escarcha",AND(C5181&lt;=0, C5181-M5181&gt;2), "helada negra", AND(C5181&gt;0, M5181+2&gt;C5181), "rocío", TRUE, "sin riesgo")</f>
        <v>rocío</v>
      </c>
      <c r="O5181">
        <f t="shared" si="397"/>
        <v>0.66568900402870756</v>
      </c>
      <c r="P5181">
        <f t="shared" si="398"/>
        <v>9.5398365875577298</v>
      </c>
      <c r="Q5181" s="10" t="str" cm="1">
        <f t="array" ref="Q5181">_xlfn.IFS(AND(D5181&lt;=0, D5181-P5181&lt;=2), "escarcha",AND(D5181&lt;=0, D5181-P5181&gt;2), "helada negra", AND(D5181&gt;0, P5181+2&gt;D5181), "rocío", TRUE, "sin riesgo")</f>
        <v>sin riesgo</v>
      </c>
    </row>
    <row r="5182" spans="1:17" x14ac:dyDescent="0.35">
      <c r="A5182" s="2">
        <v>45866</v>
      </c>
      <c r="B5182" s="3" t="s">
        <v>74</v>
      </c>
      <c r="C5182">
        <v>8.4</v>
      </c>
      <c r="D5182">
        <v>13.1</v>
      </c>
      <c r="E5182">
        <v>92.7</v>
      </c>
      <c r="F5182">
        <v>77</v>
      </c>
      <c r="G5182">
        <v>2</v>
      </c>
      <c r="H5182">
        <v>14.3</v>
      </c>
      <c r="I5182">
        <v>4</v>
      </c>
      <c r="J5182">
        <v>19.399999999999999</v>
      </c>
      <c r="K5182">
        <f t="shared" si="396"/>
        <v>4.6999999999999993</v>
      </c>
      <c r="L5182">
        <f t="shared" si="399"/>
        <v>0.51300674983538863</v>
      </c>
      <c r="M5182">
        <f t="shared" si="400"/>
        <v>7.2861856977879214</v>
      </c>
      <c r="N5182" s="10" t="str" cm="1">
        <f t="array" ref="N5182">_xlfn.IFS(AND(C5182&lt;=0, C5182-M5182&lt;=2), "escarcha",AND(C5182&lt;=0, C5182-M5182&gt;2), "helada negra", AND(C5182&gt;0, M5182+2&gt;C5182), "rocío", TRUE, "sin riesgo")</f>
        <v>rocío</v>
      </c>
      <c r="O5182">
        <f t="shared" si="397"/>
        <v>0.64004657341536997</v>
      </c>
      <c r="P5182">
        <f t="shared" si="398"/>
        <v>9.1585131437214198</v>
      </c>
      <c r="Q5182" s="10" t="str" cm="1">
        <f t="array" ref="Q5182">_xlfn.IFS(AND(D5182&lt;=0, D5182-P5182&lt;=2), "escarcha",AND(D5182&lt;=0, D5182-P5182&gt;2), "helada negra", AND(D5182&gt;0, P5182+2&gt;D5182), "rocío", TRUE, "sin riesgo")</f>
        <v>sin riesgo</v>
      </c>
    </row>
    <row r="5183" spans="1:17" x14ac:dyDescent="0.35">
      <c r="A5183" s="2">
        <v>45866</v>
      </c>
      <c r="B5183" s="3" t="s">
        <v>75</v>
      </c>
      <c r="C5183">
        <v>8</v>
      </c>
      <c r="D5183">
        <v>13.2</v>
      </c>
      <c r="E5183">
        <v>92.4</v>
      </c>
      <c r="F5183">
        <v>77</v>
      </c>
      <c r="G5183">
        <v>0</v>
      </c>
      <c r="H5183">
        <v>12.1</v>
      </c>
      <c r="I5183">
        <v>2</v>
      </c>
      <c r="J5183">
        <v>18.399999999999999</v>
      </c>
      <c r="K5183">
        <f t="shared" si="396"/>
        <v>5.1999999999999993</v>
      </c>
      <c r="L5183">
        <f t="shared" si="399"/>
        <v>0.48262027258306534</v>
      </c>
      <c r="M5183">
        <f t="shared" si="400"/>
        <v>6.8424590350771979</v>
      </c>
      <c r="N5183" s="10" t="str" cm="1">
        <f t="array" ref="N5183">_xlfn.IFS(AND(C5183&lt;=0, C5183-M5183&lt;=2), "escarcha",AND(C5183&lt;=0, C5183-M5183&gt;2), "helada negra", AND(C5183&gt;0, M5183+2&gt;C5183), "rocío", TRUE, "sin riesgo")</f>
        <v>rocío</v>
      </c>
      <c r="O5183">
        <f t="shared" si="397"/>
        <v>0.64657310661176792</v>
      </c>
      <c r="P5183">
        <f t="shared" si="398"/>
        <v>9.2554586368728327</v>
      </c>
      <c r="Q5183" s="10" t="str" cm="1">
        <f t="array" ref="Q5183">_xlfn.IFS(AND(D5183&lt;=0, D5183-P5183&lt;=2), "escarcha",AND(D5183&lt;=0, D5183-P5183&gt;2), "helada negra", AND(D5183&gt;0, P5183+2&gt;D5183), "rocío", TRUE, "sin riesgo")</f>
        <v>sin riesgo</v>
      </c>
    </row>
    <row r="5184" spans="1:17" x14ac:dyDescent="0.35">
      <c r="A5184" s="2">
        <v>45866</v>
      </c>
      <c r="B5184" s="3" t="s">
        <v>76</v>
      </c>
      <c r="C5184">
        <v>7.2</v>
      </c>
      <c r="D5184">
        <v>12.6</v>
      </c>
      <c r="E5184">
        <v>92.7</v>
      </c>
      <c r="F5184">
        <v>76</v>
      </c>
      <c r="G5184">
        <v>0</v>
      </c>
      <c r="H5184">
        <v>7.2</v>
      </c>
      <c r="I5184">
        <v>2</v>
      </c>
      <c r="J5184">
        <v>14.6</v>
      </c>
      <c r="K5184">
        <f t="shared" si="396"/>
        <v>5.3999999999999995</v>
      </c>
      <c r="L5184">
        <f t="shared" si="399"/>
        <v>0.43131145793921699</v>
      </c>
      <c r="M5184">
        <f t="shared" si="400"/>
        <v>6.0967683857429682</v>
      </c>
      <c r="N5184" s="10" t="str" cm="1">
        <f t="array" ref="N5184">_xlfn.IFS(AND(C5184&lt;=0, C5184-M5184&lt;=2), "escarcha",AND(C5184&lt;=0, C5184-M5184&gt;2), "helada negra", AND(C5184&gt;0, M5184+2&gt;C5184), "rocío", TRUE, "sin riesgo")</f>
        <v>rocío</v>
      </c>
      <c r="O5184">
        <f t="shared" si="397"/>
        <v>0.59426523534971831</v>
      </c>
      <c r="P5184">
        <f t="shared" si="398"/>
        <v>8.4805632167545131</v>
      </c>
      <c r="Q5184" s="10" t="str" cm="1">
        <f t="array" ref="Q5184">_xlfn.IFS(AND(D5184&lt;=0, D5184-P5184&lt;=2), "escarcha",AND(D5184&lt;=0, D5184-P5184&gt;2), "helada negra", AND(D5184&gt;0, P5184+2&gt;D5184), "rocío", TRUE, "sin riesgo")</f>
        <v>sin riesgo</v>
      </c>
    </row>
    <row r="5185" spans="1:17" x14ac:dyDescent="0.35">
      <c r="A5185" s="2">
        <v>45866</v>
      </c>
      <c r="B5185" s="3" t="s">
        <v>77</v>
      </c>
      <c r="C5185">
        <v>8.1999999999999993</v>
      </c>
      <c r="D5185">
        <v>14.1</v>
      </c>
      <c r="E5185">
        <v>92.2</v>
      </c>
      <c r="F5185">
        <v>70</v>
      </c>
      <c r="G5185">
        <v>3</v>
      </c>
      <c r="H5185">
        <v>12.8</v>
      </c>
      <c r="I5185">
        <v>5</v>
      </c>
      <c r="J5185">
        <v>21.4</v>
      </c>
      <c r="K5185">
        <f t="shared" si="396"/>
        <v>5.9</v>
      </c>
      <c r="L5185">
        <f t="shared" si="399"/>
        <v>0.49403672056554104</v>
      </c>
      <c r="M5185">
        <f t="shared" si="400"/>
        <v>7.0089861619394567</v>
      </c>
      <c r="N5185" s="10" t="str" cm="1">
        <f t="array" ref="N5185">_xlfn.IFS(AND(C5185&lt;=0, C5185-M5185&lt;=2), "escarcha",AND(C5185&lt;=0, C5185-M5185&gt;2), "helada negra", AND(C5185&gt;0, M5185+2&gt;C5185), "rocío", TRUE, "sin riesgo")</f>
        <v>rocío</v>
      </c>
      <c r="O5185">
        <f t="shared" si="397"/>
        <v>0.60977329437502659</v>
      </c>
      <c r="P5185">
        <f t="shared" si="398"/>
        <v>8.7098046960440474</v>
      </c>
      <c r="Q5185" s="10" t="str" cm="1">
        <f t="array" ref="Q5185">_xlfn.IFS(AND(D5185&lt;=0, D5185-P5185&lt;=2), "escarcha",AND(D5185&lt;=0, D5185-P5185&gt;2), "helada negra", AND(D5185&gt;0, P5185+2&gt;D5185), "rocío", TRUE, "sin riesgo")</f>
        <v>sin riesgo</v>
      </c>
    </row>
    <row r="5186" spans="1:17" x14ac:dyDescent="0.35">
      <c r="A5186" s="2">
        <v>45866</v>
      </c>
      <c r="B5186" s="3" t="s">
        <v>78</v>
      </c>
      <c r="C5186">
        <v>11</v>
      </c>
      <c r="D5186">
        <v>15.1</v>
      </c>
      <c r="E5186">
        <v>87.4</v>
      </c>
      <c r="F5186">
        <v>70</v>
      </c>
      <c r="G5186">
        <v>3</v>
      </c>
      <c r="H5186">
        <v>8.8000000000000007</v>
      </c>
      <c r="I5186">
        <v>5</v>
      </c>
      <c r="J5186">
        <v>17.8</v>
      </c>
      <c r="K5186">
        <f t="shared" ref="K5186:K5249" si="401">ABS((C5186-D5186))</f>
        <v>4.0999999999999996</v>
      </c>
      <c r="L5186">
        <f t="shared" si="399"/>
        <v>0.62849231443438103</v>
      </c>
      <c r="M5186">
        <f t="shared" si="400"/>
        <v>8.9870681039878999</v>
      </c>
      <c r="N5186" s="10" t="str" cm="1">
        <f t="array" ref="N5186">_xlfn.IFS(AND(C5186&lt;=0, C5186-M5186&lt;=2), "escarcha",AND(C5186&lt;=0, C5186-M5186&gt;2), "helada negra", AND(C5186&gt;0, M5186+2&gt;C5186), "rocío", TRUE, "sin riesgo")</f>
        <v>sin riesgo</v>
      </c>
      <c r="O5186">
        <f t="shared" si="397"/>
        <v>0.67430630654550083</v>
      </c>
      <c r="P5186">
        <f t="shared" si="398"/>
        <v>9.6682417667721765</v>
      </c>
      <c r="Q5186" s="10" t="str" cm="1">
        <f t="array" ref="Q5186">_xlfn.IFS(AND(D5186&lt;=0, D5186-P5186&lt;=2), "escarcha",AND(D5186&lt;=0, D5186-P5186&gt;2), "helada negra", AND(D5186&gt;0, P5186+2&gt;D5186), "rocío", TRUE, "sin riesgo")</f>
        <v>sin riesgo</v>
      </c>
    </row>
    <row r="5187" spans="1:17" x14ac:dyDescent="0.35">
      <c r="A5187" s="2">
        <v>45866</v>
      </c>
      <c r="B5187" s="3" t="s">
        <v>79</v>
      </c>
      <c r="C5187">
        <v>14.1</v>
      </c>
      <c r="D5187">
        <v>15.5</v>
      </c>
      <c r="E5187">
        <v>78</v>
      </c>
      <c r="F5187">
        <v>71</v>
      </c>
      <c r="G5187">
        <v>0</v>
      </c>
      <c r="H5187">
        <v>19.2</v>
      </c>
      <c r="I5187">
        <v>3</v>
      </c>
      <c r="J5187">
        <v>28.6</v>
      </c>
      <c r="K5187">
        <f t="shared" si="401"/>
        <v>1.4000000000000004</v>
      </c>
      <c r="L5187">
        <f t="shared" si="399"/>
        <v>0.71798687901525948</v>
      </c>
      <c r="M5187">
        <f t="shared" si="400"/>
        <v>10.321133001268116</v>
      </c>
      <c r="N5187" s="10" t="str" cm="1">
        <f t="array" ref="N5187">_xlfn.IFS(AND(C5187&lt;=0, C5187-M5187&lt;=2), "escarcha",AND(C5187&lt;=0, C5187-M5187&gt;2), "helada negra", AND(C5187&gt;0, M5187+2&gt;C5187), "rocío", TRUE, "sin riesgo")</f>
        <v>sin riesgo</v>
      </c>
      <c r="O5187">
        <f t="shared" ref="O5187:O5250" si="402">(LN(F5187/100))+((17.625*D5187)/(243.04+D5187))</f>
        <v>0.714164367312217</v>
      </c>
      <c r="P5187">
        <f t="shared" ref="P5187:P5250" si="403">(243.04*O5187)/(17.625-O5187)</f>
        <v>10.263863454272968</v>
      </c>
      <c r="Q5187" s="10" t="str" cm="1">
        <f t="array" ref="Q5187">_xlfn.IFS(AND(D5187&lt;=0, D5187-P5187&lt;=2), "escarcha",AND(D5187&lt;=0, D5187-P5187&gt;2), "helada negra", AND(D5187&gt;0, P5187+2&gt;D5187), "rocío", TRUE, "sin riesgo")</f>
        <v>sin riesgo</v>
      </c>
    </row>
    <row r="5188" spans="1:17" x14ac:dyDescent="0.35">
      <c r="A5188" s="2">
        <v>45866</v>
      </c>
      <c r="B5188" s="3" t="s">
        <v>80</v>
      </c>
      <c r="C5188">
        <v>17.399999999999999</v>
      </c>
      <c r="D5188">
        <v>16.8</v>
      </c>
      <c r="E5188">
        <v>70.5</v>
      </c>
      <c r="F5188">
        <v>69</v>
      </c>
      <c r="G5188">
        <v>12</v>
      </c>
      <c r="H5188">
        <v>13.1</v>
      </c>
      <c r="I5188">
        <v>17</v>
      </c>
      <c r="J5188">
        <v>21.8</v>
      </c>
      <c r="K5188">
        <f t="shared" si="401"/>
        <v>0.59999999999999787</v>
      </c>
      <c r="L5188">
        <f t="shared" si="399"/>
        <v>0.82796901745630247</v>
      </c>
      <c r="M5188">
        <f t="shared" si="400"/>
        <v>11.980068990270212</v>
      </c>
      <c r="N5188" s="10" t="str" cm="1">
        <f t="array" ref="N5188">_xlfn.IFS(AND(C5188&lt;=0, C5188-M5188&lt;=2), "escarcha",AND(C5188&lt;=0, C5188-M5188&gt;2), "helada negra", AND(C5188&gt;0, M5188+2&gt;C5188), "rocío", TRUE, "sin riesgo")</f>
        <v>sin riesgo</v>
      </c>
      <c r="O5188">
        <f t="shared" si="402"/>
        <v>0.76848373240227152</v>
      </c>
      <c r="P5188">
        <f t="shared" si="403"/>
        <v>11.080123754993743</v>
      </c>
      <c r="Q5188" s="10" t="str" cm="1">
        <f t="array" ref="Q5188">_xlfn.IFS(AND(D5188&lt;=0, D5188-P5188&lt;=2), "escarcha",AND(D5188&lt;=0, D5188-P5188&gt;2), "helada negra", AND(D5188&gt;0, P5188+2&gt;D5188), "rocío", TRUE, "sin riesgo")</f>
        <v>sin riesgo</v>
      </c>
    </row>
    <row r="5189" spans="1:17" x14ac:dyDescent="0.35">
      <c r="A5189" s="2">
        <v>45866</v>
      </c>
      <c r="B5189" s="3" t="s">
        <v>81</v>
      </c>
      <c r="C5189">
        <v>18.600000000000001</v>
      </c>
      <c r="D5189">
        <v>17.3</v>
      </c>
      <c r="E5189">
        <v>66.2</v>
      </c>
      <c r="F5189">
        <v>67</v>
      </c>
      <c r="G5189">
        <v>8</v>
      </c>
      <c r="H5189">
        <v>13.2</v>
      </c>
      <c r="I5189">
        <v>13</v>
      </c>
      <c r="J5189">
        <v>22.5</v>
      </c>
      <c r="K5189">
        <f t="shared" si="401"/>
        <v>1.3000000000000007</v>
      </c>
      <c r="L5189">
        <f t="shared" si="399"/>
        <v>0.84047236226292843</v>
      </c>
      <c r="M5189">
        <f t="shared" si="400"/>
        <v>12.170041798800485</v>
      </c>
      <c r="N5189" s="10" t="str" cm="1">
        <f t="array" ref="N5189">_xlfn.IFS(AND(C5189&lt;=0, C5189-M5189&lt;=2), "escarcha",AND(C5189&lt;=0, C5189-M5189&gt;2), "helada negra", AND(C5189&gt;0, M5189+2&gt;C5189), "rocío", TRUE, "sin riesgo")</f>
        <v>sin riesgo</v>
      </c>
      <c r="O5189">
        <f t="shared" si="402"/>
        <v>0.7707312372747348</v>
      </c>
      <c r="P5189">
        <f t="shared" si="403"/>
        <v>11.114010494571163</v>
      </c>
      <c r="Q5189" s="10" t="str" cm="1">
        <f t="array" ref="Q5189">_xlfn.IFS(AND(D5189&lt;=0, D5189-P5189&lt;=2), "escarcha",AND(D5189&lt;=0, D5189-P5189&gt;2), "helada negra", AND(D5189&gt;0, P5189+2&gt;D5189), "rocío", TRUE, "sin riesgo")</f>
        <v>sin riesgo</v>
      </c>
    </row>
    <row r="5190" spans="1:17" x14ac:dyDescent="0.35">
      <c r="A5190" s="2">
        <v>45866</v>
      </c>
      <c r="B5190" s="3" t="s">
        <v>82</v>
      </c>
      <c r="C5190">
        <v>19</v>
      </c>
      <c r="D5190">
        <v>18.3</v>
      </c>
      <c r="E5190">
        <v>59.2</v>
      </c>
      <c r="F5190">
        <v>59</v>
      </c>
      <c r="G5190">
        <v>12</v>
      </c>
      <c r="H5190">
        <v>13.8</v>
      </c>
      <c r="I5190">
        <v>20</v>
      </c>
      <c r="J5190">
        <v>21.4</v>
      </c>
      <c r="K5190">
        <f t="shared" si="401"/>
        <v>0.69999999999999929</v>
      </c>
      <c r="L5190">
        <f t="shared" si="399"/>
        <v>0.75370510342133168</v>
      </c>
      <c r="M5190">
        <f t="shared" si="400"/>
        <v>10.857523945756387</v>
      </c>
      <c r="N5190" s="10" t="str" cm="1">
        <f t="array" ref="N5190">_xlfn.IFS(AND(C5190&lt;=0, C5190-M5190&lt;=2), "escarcha",AND(C5190&lt;=0, C5190-M5190&gt;2), "helada negra", AND(C5190&gt;0, M5190+2&gt;C5190), "rocío", TRUE, "sin riesgo")</f>
        <v>sin riesgo</v>
      </c>
      <c r="O5190">
        <f t="shared" si="402"/>
        <v>0.70653539138361132</v>
      </c>
      <c r="P5190">
        <f t="shared" si="403"/>
        <v>10.149642151003444</v>
      </c>
      <c r="Q5190" s="10" t="str" cm="1">
        <f t="array" ref="Q5190">_xlfn.IFS(AND(D5190&lt;=0, D5190-P5190&lt;=2), "escarcha",AND(D5190&lt;=0, D5190-P5190&gt;2), "helada negra", AND(D5190&gt;0, P5190+2&gt;D5190), "rocío", TRUE, "sin riesgo")</f>
        <v>sin riesgo</v>
      </c>
    </row>
    <row r="5191" spans="1:17" x14ac:dyDescent="0.35">
      <c r="A5191" s="2">
        <v>45866</v>
      </c>
      <c r="B5191" s="3" t="s">
        <v>83</v>
      </c>
      <c r="C5191">
        <v>20.100000000000001</v>
      </c>
      <c r="D5191">
        <v>19</v>
      </c>
      <c r="E5191">
        <v>54.4</v>
      </c>
      <c r="F5191">
        <v>53</v>
      </c>
      <c r="G5191">
        <v>14</v>
      </c>
      <c r="H5191">
        <v>9.6</v>
      </c>
      <c r="I5191">
        <v>20</v>
      </c>
      <c r="J5191">
        <v>15.3</v>
      </c>
      <c r="K5191">
        <f t="shared" si="401"/>
        <v>1.1000000000000014</v>
      </c>
      <c r="L5191">
        <f t="shared" si="399"/>
        <v>0.73748301552904638</v>
      </c>
      <c r="M5191">
        <f t="shared" si="400"/>
        <v>10.613630900208658</v>
      </c>
      <c r="N5191" s="10" t="str" cm="1">
        <f t="array" ref="N5191">_xlfn.IFS(AND(C5191&lt;=0, C5191-M5191&lt;=2), "escarcha",AND(C5191&lt;=0, C5191-M5191&gt;2), "helada negra", AND(C5191&gt;0, M5191+2&gt;C5191), "rocío", TRUE, "sin riesgo")</f>
        <v>sin riesgo</v>
      </c>
      <c r="O5191">
        <f t="shared" si="402"/>
        <v>0.64307547508349339</v>
      </c>
      <c r="P5191">
        <f t="shared" si="403"/>
        <v>9.2034953538377398</v>
      </c>
      <c r="Q5191" s="10" t="str" cm="1">
        <f t="array" ref="Q5191">_xlfn.IFS(AND(D5191&lt;=0, D5191-P5191&lt;=2), "escarcha",AND(D5191&lt;=0, D5191-P5191&gt;2), "helada negra", AND(D5191&gt;0, P5191+2&gt;D5191), "rocío", TRUE, "sin riesgo")</f>
        <v>sin riesgo</v>
      </c>
    </row>
    <row r="5192" spans="1:17" x14ac:dyDescent="0.35">
      <c r="A5192" s="2">
        <v>45866</v>
      </c>
      <c r="B5192" s="3" t="s">
        <v>84</v>
      </c>
      <c r="C5192">
        <v>20.7</v>
      </c>
      <c r="D5192">
        <v>19.2</v>
      </c>
      <c r="E5192">
        <v>53.3</v>
      </c>
      <c r="F5192">
        <v>53</v>
      </c>
      <c r="G5192">
        <v>16</v>
      </c>
      <c r="H5192">
        <v>14.2</v>
      </c>
      <c r="I5192">
        <v>22</v>
      </c>
      <c r="J5192">
        <v>25</v>
      </c>
      <c r="K5192">
        <f t="shared" si="401"/>
        <v>1.5</v>
      </c>
      <c r="L5192">
        <f t="shared" si="399"/>
        <v>0.75408873561367618</v>
      </c>
      <c r="M5192">
        <f t="shared" si="400"/>
        <v>10.863297389894393</v>
      </c>
      <c r="N5192" s="10" t="str" cm="1">
        <f t="array" ref="N5192">_xlfn.IFS(AND(C5192&lt;=0, C5192-M5192&lt;=2), "escarcha",AND(C5192&lt;=0, C5192-M5192&gt;2), "helada negra", AND(C5192&gt;0, M5192+2&gt;C5192), "rocío", TRUE, "sin riesgo")</f>
        <v>sin riesgo</v>
      </c>
      <c r="O5192">
        <f t="shared" si="402"/>
        <v>0.65554271597159597</v>
      </c>
      <c r="P5192">
        <f t="shared" si="403"/>
        <v>9.388815388909995</v>
      </c>
      <c r="Q5192" s="10" t="str" cm="1">
        <f t="array" ref="Q5192">_xlfn.IFS(AND(D5192&lt;=0, D5192-P5192&lt;=2), "escarcha",AND(D5192&lt;=0, D5192-P5192&gt;2), "helada negra", AND(D5192&gt;0, P5192+2&gt;D5192), "rocío", TRUE, "sin riesgo")</f>
        <v>sin riesgo</v>
      </c>
    </row>
    <row r="5193" spans="1:17" x14ac:dyDescent="0.35">
      <c r="A5193" s="2">
        <v>45866</v>
      </c>
      <c r="B5193" s="3" t="s">
        <v>85</v>
      </c>
      <c r="C5193">
        <v>21</v>
      </c>
      <c r="D5193">
        <v>20.2</v>
      </c>
      <c r="E5193">
        <v>54</v>
      </c>
      <c r="F5193">
        <v>53</v>
      </c>
      <c r="G5193">
        <v>17</v>
      </c>
      <c r="H5193">
        <v>14.8</v>
      </c>
      <c r="I5193">
        <v>32</v>
      </c>
      <c r="J5193">
        <v>23.4</v>
      </c>
      <c r="K5193">
        <f t="shared" si="401"/>
        <v>0.80000000000000071</v>
      </c>
      <c r="L5193">
        <f t="shared" si="399"/>
        <v>0.78559010659951312</v>
      </c>
      <c r="M5193">
        <f t="shared" si="400"/>
        <v>11.338272582982421</v>
      </c>
      <c r="N5193" s="10" t="str" cm="1">
        <f t="array" ref="N5193">_xlfn.IFS(AND(C5193&lt;=0, C5193-M5193&lt;=2), "escarcha",AND(C5193&lt;=0, C5193-M5193&gt;2), "helada negra", AND(C5193&gt;0, M5193+2&gt;C5193), "rocío", TRUE, "sin riesgo")</f>
        <v>sin riesgo</v>
      </c>
      <c r="O5193">
        <f t="shared" si="402"/>
        <v>0.71759475597916478</v>
      </c>
      <c r="P5193">
        <f t="shared" si="403"/>
        <v>10.315256952562416</v>
      </c>
      <c r="Q5193" s="10" t="str" cm="1">
        <f t="array" ref="Q5193">_xlfn.IFS(AND(D5193&lt;=0, D5193-P5193&lt;=2), "escarcha",AND(D5193&lt;=0, D5193-P5193&gt;2), "helada negra", AND(D5193&gt;0, P5193+2&gt;D5193), "rocío", TRUE, "sin riesgo")</f>
        <v>sin riesgo</v>
      </c>
    </row>
    <row r="5194" spans="1:17" x14ac:dyDescent="0.35">
      <c r="A5194" s="2">
        <v>45866</v>
      </c>
      <c r="B5194" s="3" t="s">
        <v>86</v>
      </c>
      <c r="C5194">
        <v>20.8</v>
      </c>
      <c r="D5194">
        <v>20.2</v>
      </c>
      <c r="E5194">
        <v>54.6</v>
      </c>
      <c r="F5194">
        <v>54</v>
      </c>
      <c r="G5194">
        <v>13</v>
      </c>
      <c r="H5194">
        <v>9.9</v>
      </c>
      <c r="I5194">
        <v>26</v>
      </c>
      <c r="J5194">
        <v>17.600000000000001</v>
      </c>
      <c r="K5194">
        <f t="shared" si="401"/>
        <v>0.60000000000000142</v>
      </c>
      <c r="L5194">
        <f t="shared" si="399"/>
        <v>0.78434216856385985</v>
      </c>
      <c r="M5194">
        <f t="shared" si="400"/>
        <v>11.319422468873011</v>
      </c>
      <c r="N5194" s="10" t="str" cm="1">
        <f t="array" ref="N5194">_xlfn.IFS(AND(C5194&lt;=0, C5194-M5194&lt;=2), "escarcha",AND(C5194&lt;=0, C5194-M5194&gt;2), "helada negra", AND(C5194&gt;0, M5194+2&gt;C5194), "rocío", TRUE, "sin riesgo")</f>
        <v>sin riesgo</v>
      </c>
      <c r="O5194">
        <f t="shared" si="402"/>
        <v>0.73628688899131733</v>
      </c>
      <c r="P5194">
        <f t="shared" si="403"/>
        <v>10.595666130642329</v>
      </c>
      <c r="Q5194" s="10" t="str" cm="1">
        <f t="array" ref="Q5194">_xlfn.IFS(AND(D5194&lt;=0, D5194-P5194&lt;=2), "escarcha",AND(D5194&lt;=0, D5194-P5194&gt;2), "helada negra", AND(D5194&gt;0, P5194+2&gt;D5194), "rocío", TRUE, "sin riesgo")</f>
        <v>sin riesgo</v>
      </c>
    </row>
    <row r="5195" spans="1:17" x14ac:dyDescent="0.35">
      <c r="A5195" s="2">
        <v>45866</v>
      </c>
      <c r="B5195" s="3" t="s">
        <v>87</v>
      </c>
      <c r="C5195">
        <v>21.6</v>
      </c>
      <c r="D5195">
        <v>20.7</v>
      </c>
      <c r="E5195">
        <v>55.8</v>
      </c>
      <c r="F5195">
        <v>55</v>
      </c>
      <c r="G5195">
        <v>18</v>
      </c>
      <c r="H5195">
        <v>16.7</v>
      </c>
      <c r="I5195">
        <v>28</v>
      </c>
      <c r="J5195">
        <v>25.7</v>
      </c>
      <c r="K5195">
        <f t="shared" si="401"/>
        <v>0.90000000000000213</v>
      </c>
      <c r="L5195">
        <f t="shared" si="399"/>
        <v>0.85516172451162875</v>
      </c>
      <c r="M5195">
        <f t="shared" si="400"/>
        <v>12.39359033229875</v>
      </c>
      <c r="N5195" s="10" t="str" cm="1">
        <f t="array" ref="N5195">_xlfn.IFS(AND(C5195&lt;=0, C5195-M5195&lt;=2), "escarcha",AND(C5195&lt;=0, C5195-M5195&gt;2), "helada negra", AND(C5195&gt;0, M5195+2&gt;C5195), "rocío", TRUE, "sin riesgo")</f>
        <v>sin riesgo</v>
      </c>
      <c r="O5195">
        <f t="shared" si="402"/>
        <v>0.78548558967434845</v>
      </c>
      <c r="P5195">
        <f t="shared" si="403"/>
        <v>11.336693746786125</v>
      </c>
      <c r="Q5195" s="10" t="str" cm="1">
        <f t="array" ref="Q5195">_xlfn.IFS(AND(D5195&lt;=0, D5195-P5195&lt;=2), "escarcha",AND(D5195&lt;=0, D5195-P5195&gt;2), "helada negra", AND(D5195&gt;0, P5195+2&gt;D5195), "rocío", TRUE, "sin riesgo")</f>
        <v>sin riesgo</v>
      </c>
    </row>
    <row r="5196" spans="1:17" x14ac:dyDescent="0.35">
      <c r="A5196" s="2">
        <v>45866</v>
      </c>
      <c r="B5196" s="3" t="s">
        <v>88</v>
      </c>
      <c r="C5196">
        <v>21.8</v>
      </c>
      <c r="D5196">
        <v>20.7</v>
      </c>
      <c r="E5196">
        <v>54.8</v>
      </c>
      <c r="F5196">
        <v>55</v>
      </c>
      <c r="G5196">
        <v>19</v>
      </c>
      <c r="H5196">
        <v>14.7</v>
      </c>
      <c r="I5196">
        <v>26</v>
      </c>
      <c r="J5196">
        <v>25.6</v>
      </c>
      <c r="K5196">
        <f t="shared" si="401"/>
        <v>1.1000000000000014</v>
      </c>
      <c r="L5196">
        <f t="shared" si="399"/>
        <v>0.84930161195319176</v>
      </c>
      <c r="M5196">
        <f t="shared" si="400"/>
        <v>12.304361880765578</v>
      </c>
      <c r="N5196" s="10" t="str" cm="1">
        <f t="array" ref="N5196">_xlfn.IFS(AND(C5196&lt;=0, C5196-M5196&lt;=2), "escarcha",AND(C5196&lt;=0, C5196-M5196&gt;2), "helada negra", AND(C5196&gt;0, M5196+2&gt;C5196), "rocío", TRUE, "sin riesgo")</f>
        <v>sin riesgo</v>
      </c>
      <c r="O5196">
        <f t="shared" si="402"/>
        <v>0.78548558967434845</v>
      </c>
      <c r="P5196">
        <f t="shared" si="403"/>
        <v>11.336693746786125</v>
      </c>
      <c r="Q5196" s="10" t="str" cm="1">
        <f t="array" ref="Q5196">_xlfn.IFS(AND(D5196&lt;=0, D5196-P5196&lt;=2), "escarcha",AND(D5196&lt;=0, D5196-P5196&gt;2), "helada negra", AND(D5196&gt;0, P5196+2&gt;D5196), "rocío", TRUE, "sin riesgo")</f>
        <v>sin riesgo</v>
      </c>
    </row>
    <row r="5197" spans="1:17" x14ac:dyDescent="0.35">
      <c r="A5197" s="2">
        <v>45866</v>
      </c>
      <c r="B5197" s="3" t="s">
        <v>89</v>
      </c>
      <c r="C5197">
        <v>21.8</v>
      </c>
      <c r="D5197">
        <v>20.5</v>
      </c>
      <c r="E5197">
        <v>56.3</v>
      </c>
      <c r="F5197">
        <v>55</v>
      </c>
      <c r="G5197">
        <v>18</v>
      </c>
      <c r="H5197">
        <v>16.8</v>
      </c>
      <c r="I5197">
        <v>29</v>
      </c>
      <c r="J5197">
        <v>29.8</v>
      </c>
      <c r="K5197">
        <f t="shared" si="401"/>
        <v>1.3000000000000007</v>
      </c>
      <c r="L5197">
        <f t="shared" si="399"/>
        <v>0.87630595314486659</v>
      </c>
      <c r="M5197">
        <f t="shared" si="400"/>
        <v>12.716060025725929</v>
      </c>
      <c r="N5197" s="10" t="str" cm="1">
        <f t="array" ref="N5197">_xlfn.IFS(AND(C5197&lt;=0, C5197-M5197&lt;=2), "escarcha",AND(C5197&lt;=0, C5197-M5197&gt;2), "helada negra", AND(C5197&gt;0, M5197+2&gt;C5197), "rocío", TRUE, "sin riesgo")</f>
        <v>sin riesgo</v>
      </c>
      <c r="O5197">
        <f t="shared" si="402"/>
        <v>0.77315981187244387</v>
      </c>
      <c r="P5197">
        <f t="shared" si="403"/>
        <v>11.150637472212919</v>
      </c>
      <c r="Q5197" s="10" t="str" cm="1">
        <f t="array" ref="Q5197">_xlfn.IFS(AND(D5197&lt;=0, D5197-P5197&lt;=2), "escarcha",AND(D5197&lt;=0, D5197-P5197&gt;2), "helada negra", AND(D5197&gt;0, P5197+2&gt;D5197), "rocío", TRUE, "sin riesgo")</f>
        <v>sin riesgo</v>
      </c>
    </row>
    <row r="5198" spans="1:17" x14ac:dyDescent="0.35">
      <c r="A5198" s="2">
        <v>45866</v>
      </c>
      <c r="B5198" s="3" t="s">
        <v>90</v>
      </c>
      <c r="C5198">
        <v>20.8</v>
      </c>
      <c r="D5198">
        <v>19.8</v>
      </c>
      <c r="E5198">
        <v>56</v>
      </c>
      <c r="F5198">
        <v>57</v>
      </c>
      <c r="G5198">
        <v>21</v>
      </c>
      <c r="H5198">
        <v>18.5</v>
      </c>
      <c r="I5198">
        <v>34</v>
      </c>
      <c r="J5198">
        <v>29.3</v>
      </c>
      <c r="K5198">
        <f t="shared" si="401"/>
        <v>1</v>
      </c>
      <c r="L5198">
        <f t="shared" si="399"/>
        <v>0.8096599765481497</v>
      </c>
      <c r="M5198">
        <f t="shared" si="400"/>
        <v>11.702395576052551</v>
      </c>
      <c r="N5198" s="10" t="str" cm="1">
        <f t="array" ref="N5198">_xlfn.IFS(AND(C5198&lt;=0, C5198-M5198&lt;=2), "escarcha",AND(C5198&lt;=0, C5198-M5198&gt;2), "helada negra", AND(C5198&gt;0, M5198+2&gt;C5198), "rocío", TRUE, "sin riesgo")</f>
        <v>sin riesgo</v>
      </c>
      <c r="O5198">
        <f t="shared" si="402"/>
        <v>0.76558995416421882</v>
      </c>
      <c r="P5198">
        <f t="shared" si="403"/>
        <v>11.036506138364562</v>
      </c>
      <c r="Q5198" s="10" t="str" cm="1">
        <f t="array" ref="Q5198">_xlfn.IFS(AND(D5198&lt;=0, D5198-P5198&lt;=2), "escarcha",AND(D5198&lt;=0, D5198-P5198&gt;2), "helada negra", AND(D5198&gt;0, P5198+2&gt;D5198), "rocío", TRUE, "sin riesgo")</f>
        <v>sin riesgo</v>
      </c>
    </row>
    <row r="5199" spans="1:17" x14ac:dyDescent="0.35">
      <c r="A5199" s="2">
        <v>45866</v>
      </c>
      <c r="B5199" s="3" t="s">
        <v>91</v>
      </c>
      <c r="C5199">
        <v>21.1</v>
      </c>
      <c r="D5199">
        <v>19.600000000000001</v>
      </c>
      <c r="E5199">
        <v>55.4</v>
      </c>
      <c r="F5199">
        <v>56</v>
      </c>
      <c r="G5199">
        <v>25</v>
      </c>
      <c r="H5199">
        <v>20.6</v>
      </c>
      <c r="I5199">
        <v>37</v>
      </c>
      <c r="J5199">
        <v>34.700000000000003</v>
      </c>
      <c r="K5199">
        <f t="shared" si="401"/>
        <v>1.5</v>
      </c>
      <c r="L5199">
        <f t="shared" si="399"/>
        <v>0.81732755723133899</v>
      </c>
      <c r="M5199">
        <f t="shared" si="400"/>
        <v>11.818607852211503</v>
      </c>
      <c r="N5199" s="10" t="str" cm="1">
        <f t="array" ref="N5199">_xlfn.IFS(AND(C5199&lt;=0, C5199-M5199&lt;=2), "escarcha",AND(C5199&lt;=0, C5199-M5199&gt;2), "helada negra", AND(C5199&gt;0, M5199+2&gt;C5199), "rocío", TRUE, "sin riesgo")</f>
        <v>sin riesgo</v>
      </c>
      <c r="O5199">
        <f t="shared" si="402"/>
        <v>0.73548001220974479</v>
      </c>
      <c r="P5199">
        <f t="shared" si="403"/>
        <v>10.583548987578025</v>
      </c>
      <c r="Q5199" s="10" t="str" cm="1">
        <f t="array" ref="Q5199">_xlfn.IFS(AND(D5199&lt;=0, D5199-P5199&lt;=2), "escarcha",AND(D5199&lt;=0, D5199-P5199&gt;2), "helada negra", AND(D5199&gt;0, P5199+2&gt;D5199), "rocío", TRUE, "sin riesgo")</f>
        <v>sin riesgo</v>
      </c>
    </row>
    <row r="5200" spans="1:17" x14ac:dyDescent="0.35">
      <c r="A5200" s="2">
        <v>45866</v>
      </c>
      <c r="B5200" s="3" t="s">
        <v>92</v>
      </c>
      <c r="C5200">
        <v>21.6</v>
      </c>
      <c r="D5200">
        <v>20.399999999999999</v>
      </c>
      <c r="E5200">
        <v>53.1</v>
      </c>
      <c r="F5200">
        <v>53</v>
      </c>
      <c r="G5200">
        <v>25</v>
      </c>
      <c r="H5200">
        <v>15.1</v>
      </c>
      <c r="I5200">
        <v>34</v>
      </c>
      <c r="J5200">
        <v>24.4</v>
      </c>
      <c r="K5200">
        <f t="shared" si="401"/>
        <v>1.2000000000000028</v>
      </c>
      <c r="L5200">
        <f t="shared" si="399"/>
        <v>0.80556478337225679</v>
      </c>
      <c r="M5200">
        <f t="shared" si="400"/>
        <v>11.640370941661596</v>
      </c>
      <c r="N5200" s="10" t="str" cm="1">
        <f t="array" ref="N5200">_xlfn.IFS(AND(C5200&lt;=0, C5200-M5200&lt;=2), "escarcha",AND(C5200&lt;=0, C5200-M5200&gt;2), "helada negra", AND(C5200&gt;0, M5200+2&gt;C5200), "rocío", TRUE, "sin riesgo")</f>
        <v>sin riesgo</v>
      </c>
      <c r="O5200">
        <f t="shared" si="402"/>
        <v>0.72994863312127289</v>
      </c>
      <c r="P5200">
        <f t="shared" si="403"/>
        <v>10.500513549286065</v>
      </c>
      <c r="Q5200" s="10" t="str" cm="1">
        <f t="array" ref="Q5200">_xlfn.IFS(AND(D5200&lt;=0, D5200-P5200&lt;=2), "escarcha",AND(D5200&lt;=0, D5200-P5200&gt;2), "helada negra", AND(D5200&gt;0, P5200+2&gt;D5200), "rocío", TRUE, "sin riesgo")</f>
        <v>sin riesgo</v>
      </c>
    </row>
    <row r="5201" spans="1:17" x14ac:dyDescent="0.35">
      <c r="A5201" s="2">
        <v>45866</v>
      </c>
      <c r="B5201" s="3" t="s">
        <v>93</v>
      </c>
      <c r="C5201">
        <v>21.8</v>
      </c>
      <c r="D5201">
        <v>21.4</v>
      </c>
      <c r="E5201">
        <v>50.1</v>
      </c>
      <c r="F5201">
        <v>51</v>
      </c>
      <c r="G5201">
        <v>19</v>
      </c>
      <c r="H5201">
        <v>10.6</v>
      </c>
      <c r="I5201">
        <v>31</v>
      </c>
      <c r="J5201">
        <v>18.399999999999999</v>
      </c>
      <c r="K5201">
        <f t="shared" si="401"/>
        <v>0.40000000000000213</v>
      </c>
      <c r="L5201">
        <f t="shared" si="399"/>
        <v>0.75963242609004111</v>
      </c>
      <c r="M5201">
        <f t="shared" si="400"/>
        <v>10.946756068484678</v>
      </c>
      <c r="N5201" s="10" t="str" cm="1">
        <f t="array" ref="N5201">_xlfn.IFS(AND(C5201&lt;=0, C5201-M5201&lt;=2), "escarcha",AND(C5201&lt;=0, C5201-M5201&gt;2), "helada negra", AND(C5201&gt;0, M5201+2&gt;C5201), "rocío", TRUE, "sin riesgo")</f>
        <v>sin riesgo</v>
      </c>
      <c r="O5201">
        <f t="shared" si="402"/>
        <v>0.75297143524024257</v>
      </c>
      <c r="P5201">
        <f t="shared" si="403"/>
        <v>10.846483392223579</v>
      </c>
      <c r="Q5201" s="10" t="str" cm="1">
        <f t="array" ref="Q5201">_xlfn.IFS(AND(D5201&lt;=0, D5201-P5201&lt;=2), "escarcha",AND(D5201&lt;=0, D5201-P5201&gt;2), "helada negra", AND(D5201&gt;0, P5201+2&gt;D5201), "rocío", TRUE, "sin riesgo")</f>
        <v>sin riesgo</v>
      </c>
    </row>
    <row r="5202" spans="1:17" x14ac:dyDescent="0.35">
      <c r="A5202" s="2">
        <v>45866</v>
      </c>
      <c r="B5202" s="3" t="s">
        <v>94</v>
      </c>
      <c r="C5202">
        <v>21.8</v>
      </c>
      <c r="D5202">
        <v>21.3</v>
      </c>
      <c r="E5202">
        <v>52.7</v>
      </c>
      <c r="F5202">
        <v>52</v>
      </c>
      <c r="G5202">
        <v>19</v>
      </c>
      <c r="H5202">
        <v>10.199999999999999</v>
      </c>
      <c r="I5202">
        <v>28</v>
      </c>
      <c r="J5202">
        <v>22.2</v>
      </c>
      <c r="K5202">
        <f t="shared" si="401"/>
        <v>0.5</v>
      </c>
      <c r="L5202">
        <f t="shared" si="399"/>
        <v>0.81022687354653866</v>
      </c>
      <c r="M5202">
        <f t="shared" si="400"/>
        <v>11.710984017795322</v>
      </c>
      <c r="N5202" s="10" t="str" cm="1">
        <f t="array" ref="N5202">_xlfn.IFS(AND(C5202&lt;=0, C5202-M5202&lt;=2), "escarcha",AND(C5202&lt;=0, C5202-M5202&gt;2), "helada negra", AND(C5202&gt;0, M5202+2&gt;C5202), "rocío", TRUE, "sin riesgo")</f>
        <v>sin riesgo</v>
      </c>
      <c r="O5202">
        <f t="shared" si="402"/>
        <v>0.76626154802800384</v>
      </c>
      <c r="P5202">
        <f t="shared" si="403"/>
        <v>11.046627668094711</v>
      </c>
      <c r="Q5202" s="10" t="str" cm="1">
        <f t="array" ref="Q5202">_xlfn.IFS(AND(D5202&lt;=0, D5202-P5202&lt;=2), "escarcha",AND(D5202&lt;=0, D5202-P5202&gt;2), "helada negra", AND(D5202&gt;0, P5202+2&gt;D5202), "rocío", TRUE, "sin riesgo")</f>
        <v>sin riesgo</v>
      </c>
    </row>
    <row r="5203" spans="1:17" x14ac:dyDescent="0.35">
      <c r="A5203" s="2">
        <v>45866</v>
      </c>
      <c r="B5203" s="3" t="s">
        <v>95</v>
      </c>
      <c r="C5203">
        <v>22</v>
      </c>
      <c r="D5203">
        <v>21</v>
      </c>
      <c r="E5203">
        <v>52.6</v>
      </c>
      <c r="F5203">
        <v>51</v>
      </c>
      <c r="G5203">
        <v>17</v>
      </c>
      <c r="H5203">
        <v>12</v>
      </c>
      <c r="I5203">
        <v>29</v>
      </c>
      <c r="J5203">
        <v>24.1</v>
      </c>
      <c r="K5203">
        <f t="shared" si="401"/>
        <v>1</v>
      </c>
      <c r="L5203">
        <f t="shared" si="399"/>
        <v>0.82053265274138654</v>
      </c>
      <c r="M5203">
        <f t="shared" si="400"/>
        <v>11.867216722867401</v>
      </c>
      <c r="N5203" s="10" t="str" cm="1">
        <f t="array" ref="N5203">_xlfn.IFS(AND(C5203&lt;=0, C5203-M5203&lt;=2), "escarcha",AND(C5203&lt;=0, C5203-M5203&gt;2), "helada negra", AND(C5203&gt;0, M5203+2&gt;C5203), "rocío", TRUE, "sin riesgo")</f>
        <v>sin riesgo</v>
      </c>
      <c r="O5203">
        <f t="shared" si="402"/>
        <v>0.72843169275956443</v>
      </c>
      <c r="P5203">
        <f t="shared" si="403"/>
        <v>10.477751185275949</v>
      </c>
      <c r="Q5203" s="10" t="str" cm="1">
        <f t="array" ref="Q5203">_xlfn.IFS(AND(D5203&lt;=0, D5203-P5203&lt;=2), "escarcha",AND(D5203&lt;=0, D5203-P5203&gt;2), "helada negra", AND(D5203&gt;0, P5203+2&gt;D5203), "rocío", TRUE, "sin riesgo")</f>
        <v>sin riesgo</v>
      </c>
    </row>
    <row r="5204" spans="1:17" x14ac:dyDescent="0.35">
      <c r="A5204" s="2">
        <v>45866</v>
      </c>
      <c r="B5204" s="3" t="s">
        <v>96</v>
      </c>
      <c r="C5204">
        <v>21.7</v>
      </c>
      <c r="D5204">
        <v>21</v>
      </c>
      <c r="E5204">
        <v>50.8</v>
      </c>
      <c r="F5204">
        <v>51</v>
      </c>
      <c r="G5204">
        <v>18</v>
      </c>
      <c r="H5204">
        <v>14.1</v>
      </c>
      <c r="I5204">
        <v>27</v>
      </c>
      <c r="J5204">
        <v>23.2</v>
      </c>
      <c r="K5204">
        <f t="shared" si="401"/>
        <v>0.69999999999999929</v>
      </c>
      <c r="L5204">
        <f t="shared" si="399"/>
        <v>0.76739829974388563</v>
      </c>
      <c r="M5204">
        <f t="shared" si="400"/>
        <v>11.063761387061385</v>
      </c>
      <c r="N5204" s="10" t="str" cm="1">
        <f t="array" ref="N5204">_xlfn.IFS(AND(C5204&lt;=0, C5204-M5204&lt;=2), "escarcha",AND(C5204&lt;=0, C5204-M5204&gt;2), "helada negra", AND(C5204&gt;0, M5204+2&gt;C5204), "rocío", TRUE, "sin riesgo")</f>
        <v>sin riesgo</v>
      </c>
      <c r="O5204">
        <f t="shared" si="402"/>
        <v>0.72843169275956443</v>
      </c>
      <c r="P5204">
        <f t="shared" si="403"/>
        <v>10.477751185275949</v>
      </c>
      <c r="Q5204" s="10" t="str" cm="1">
        <f t="array" ref="Q5204">_xlfn.IFS(AND(D5204&lt;=0, D5204-P5204&lt;=2), "escarcha",AND(D5204&lt;=0, D5204-P5204&gt;2), "helada negra", AND(D5204&gt;0, P5204+2&gt;D5204), "rocío", TRUE, "sin riesgo")</f>
        <v>sin riesgo</v>
      </c>
    </row>
    <row r="5205" spans="1:17" x14ac:dyDescent="0.35">
      <c r="A5205" s="2">
        <v>45866</v>
      </c>
      <c r="B5205" s="3" t="s">
        <v>97</v>
      </c>
      <c r="C5205">
        <v>21.8</v>
      </c>
      <c r="D5205">
        <v>20.6</v>
      </c>
      <c r="E5205">
        <v>48.5</v>
      </c>
      <c r="F5205">
        <v>51</v>
      </c>
      <c r="G5205">
        <v>18</v>
      </c>
      <c r="H5205">
        <v>10</v>
      </c>
      <c r="I5205">
        <v>28</v>
      </c>
      <c r="J5205">
        <v>18.2</v>
      </c>
      <c r="K5205">
        <f t="shared" si="401"/>
        <v>1.1999999999999993</v>
      </c>
      <c r="L5205">
        <f t="shared" si="399"/>
        <v>0.72717521594265944</v>
      </c>
      <c r="M5205">
        <f t="shared" si="400"/>
        <v>10.458900286943832</v>
      </c>
      <c r="N5205" s="10" t="str" cm="1">
        <f t="array" ref="N5205">_xlfn.IFS(AND(C5205&lt;=0, C5205-M5205&lt;=2), "escarcha",AND(C5205&lt;=0, C5205-M5205&gt;2), "helada negra", AND(C5205&gt;0, M5205+2&gt;C5205), "rocío", TRUE, "sin riesgo")</f>
        <v>sin riesgo</v>
      </c>
      <c r="O5205">
        <f t="shared" si="402"/>
        <v>0.70381748588052218</v>
      </c>
      <c r="P5205">
        <f t="shared" si="403"/>
        <v>10.108974454100276</v>
      </c>
      <c r="Q5205" s="10" t="str" cm="1">
        <f t="array" ref="Q5205">_xlfn.IFS(AND(D5205&lt;=0, D5205-P5205&lt;=2), "escarcha",AND(D5205&lt;=0, D5205-P5205&gt;2), "helada negra", AND(D5205&gt;0, P5205+2&gt;D5205), "rocío", TRUE, "sin riesgo")</f>
        <v>sin riesgo</v>
      </c>
    </row>
    <row r="5206" spans="1:17" x14ac:dyDescent="0.35">
      <c r="A5206" s="2">
        <v>45866</v>
      </c>
      <c r="B5206" s="3" t="s">
        <v>98</v>
      </c>
      <c r="C5206">
        <v>21.4</v>
      </c>
      <c r="D5206">
        <v>20.7</v>
      </c>
      <c r="E5206">
        <v>51</v>
      </c>
      <c r="F5206">
        <v>51</v>
      </c>
      <c r="G5206">
        <v>18</v>
      </c>
      <c r="H5206">
        <v>13.5</v>
      </c>
      <c r="I5206">
        <v>29</v>
      </c>
      <c r="J5206">
        <v>19.7</v>
      </c>
      <c r="K5206">
        <f t="shared" si="401"/>
        <v>0.69999999999999929</v>
      </c>
      <c r="L5206">
        <f t="shared" si="399"/>
        <v>0.75297143524024257</v>
      </c>
      <c r="M5206">
        <f t="shared" si="400"/>
        <v>10.846483392223579</v>
      </c>
      <c r="N5206" s="10" t="str" cm="1">
        <f t="array" ref="N5206">_xlfn.IFS(AND(C5206&lt;=0, C5206-M5206&lt;=2), "escarcha",AND(C5206&lt;=0, C5206-M5206&gt;2), "helada negra", AND(C5206&gt;0, M5206+2&gt;C5206), "rocío", TRUE, "sin riesgo")</f>
        <v>sin riesgo</v>
      </c>
      <c r="O5206">
        <f t="shared" si="402"/>
        <v>0.70997803716620322</v>
      </c>
      <c r="P5206">
        <f t="shared" si="403"/>
        <v>10.201172811481586</v>
      </c>
      <c r="Q5206" s="10" t="str" cm="1">
        <f t="array" ref="Q5206">_xlfn.IFS(AND(D5206&lt;=0, D5206-P5206&lt;=2), "escarcha",AND(D5206&lt;=0, D5206-P5206&gt;2), "helada negra", AND(D5206&gt;0, P5206+2&gt;D5206), "rocío", TRUE, "sin riesgo")</f>
        <v>sin riesgo</v>
      </c>
    </row>
    <row r="5207" spans="1:17" x14ac:dyDescent="0.35">
      <c r="A5207" s="2">
        <v>45866</v>
      </c>
      <c r="B5207" s="3" t="s">
        <v>99</v>
      </c>
      <c r="C5207">
        <v>21.2</v>
      </c>
      <c r="D5207">
        <v>19.399999999999999</v>
      </c>
      <c r="E5207">
        <v>53.3</v>
      </c>
      <c r="F5207">
        <v>55</v>
      </c>
      <c r="G5207">
        <v>18</v>
      </c>
      <c r="H5207">
        <v>12.5</v>
      </c>
      <c r="I5207">
        <v>26</v>
      </c>
      <c r="J5207">
        <v>21.2</v>
      </c>
      <c r="K5207">
        <f t="shared" si="401"/>
        <v>1.8000000000000007</v>
      </c>
      <c r="L5207">
        <f t="shared" si="399"/>
        <v>0.7848215493617271</v>
      </c>
      <c r="M5207">
        <f t="shared" si="400"/>
        <v>11.326663189227942</v>
      </c>
      <c r="N5207" s="10" t="str" cm="1">
        <f t="array" ref="N5207">_xlfn.IFS(AND(C5207&lt;=0, C5207-M5207&lt;=2), "escarcha",AND(C5207&lt;=0, C5207-M5207&gt;2), "helada negra", AND(C5207&gt;0, M5207+2&gt;C5207), "rocío", TRUE, "sin riesgo")</f>
        <v>sin riesgo</v>
      </c>
      <c r="O5207">
        <f t="shared" si="402"/>
        <v>0.70503222649632269</v>
      </c>
      <c r="P5207">
        <f t="shared" si="403"/>
        <v>10.127148858758376</v>
      </c>
      <c r="Q5207" s="10" t="str" cm="1">
        <f t="array" ref="Q5207">_xlfn.IFS(AND(D5207&lt;=0, D5207-P5207&lt;=2), "escarcha",AND(D5207&lt;=0, D5207-P5207&gt;2), "helada negra", AND(D5207&gt;0, P5207+2&gt;D5207), "rocío", TRUE, "sin riesgo")</f>
        <v>sin riesgo</v>
      </c>
    </row>
    <row r="5208" spans="1:17" x14ac:dyDescent="0.35">
      <c r="A5208" s="2">
        <v>45866</v>
      </c>
      <c r="B5208" s="3" t="s">
        <v>100</v>
      </c>
      <c r="C5208">
        <v>20.2</v>
      </c>
      <c r="D5208">
        <v>19.100000000000001</v>
      </c>
      <c r="E5208">
        <v>56.4</v>
      </c>
      <c r="F5208">
        <v>58</v>
      </c>
      <c r="G5208">
        <v>16</v>
      </c>
      <c r="H5208">
        <v>9.9</v>
      </c>
      <c r="I5208">
        <v>23</v>
      </c>
      <c r="J5208">
        <v>18.2</v>
      </c>
      <c r="K5208">
        <f t="shared" si="401"/>
        <v>1.0999999999999979</v>
      </c>
      <c r="L5208">
        <f t="shared" si="399"/>
        <v>0.77977200093105603</v>
      </c>
      <c r="M5208">
        <f t="shared" si="400"/>
        <v>11.250413892691665</v>
      </c>
      <c r="N5208" s="10" t="str" cm="1">
        <f t="array" ref="N5208">_xlfn.IFS(AND(C5208&lt;=0, C5208-M5208&lt;=2), "escarcha",AND(C5208&lt;=0, C5208-M5208&gt;2), "helada negra", AND(C5208&gt;0, M5208+2&gt;C5208), "rocío", TRUE, "sin riesgo")</f>
        <v>sin riesgo</v>
      </c>
      <c r="O5208">
        <f t="shared" si="402"/>
        <v>0.73946257049561359</v>
      </c>
      <c r="P5208">
        <f t="shared" si="403"/>
        <v>10.64336766795636</v>
      </c>
      <c r="Q5208" s="10" t="str" cm="1">
        <f t="array" ref="Q5208">_xlfn.IFS(AND(D5208&lt;=0, D5208-P5208&lt;=2), "escarcha",AND(D5208&lt;=0, D5208-P5208&gt;2), "helada negra", AND(D5208&gt;0, P5208+2&gt;D5208), "rocío", TRUE, "sin riesgo")</f>
        <v>sin riesgo</v>
      </c>
    </row>
    <row r="5209" spans="1:17" x14ac:dyDescent="0.35">
      <c r="A5209" s="2">
        <v>45866</v>
      </c>
      <c r="B5209" s="3" t="s">
        <v>101</v>
      </c>
      <c r="C5209">
        <v>19.399999999999999</v>
      </c>
      <c r="D5209">
        <v>18</v>
      </c>
      <c r="E5209">
        <v>58.4</v>
      </c>
      <c r="F5209">
        <v>61</v>
      </c>
      <c r="G5209">
        <v>14</v>
      </c>
      <c r="H5209">
        <v>9.4</v>
      </c>
      <c r="I5209">
        <v>22</v>
      </c>
      <c r="J5209">
        <v>16.899999999999999</v>
      </c>
      <c r="K5209">
        <f t="shared" si="401"/>
        <v>1.3999999999999986</v>
      </c>
      <c r="L5209">
        <f t="shared" si="399"/>
        <v>0.76501493109803309</v>
      </c>
      <c r="M5209">
        <f t="shared" si="400"/>
        <v>11.027840659065003</v>
      </c>
      <c r="N5209" s="10" t="str" cm="1">
        <f t="array" ref="N5209">_xlfn.IFS(AND(C5209&lt;=0, C5209-M5209&lt;=2), "escarcha",AND(C5209&lt;=0, C5209-M5209&gt;2), "helada negra", AND(C5209&gt;0, M5209+2&gt;C5209), "rocío", TRUE, "sin riesgo")</f>
        <v>sin riesgo</v>
      </c>
      <c r="O5209">
        <f t="shared" si="402"/>
        <v>0.72103466194249866</v>
      </c>
      <c r="P5209">
        <f t="shared" si="403"/>
        <v>10.366813983223796</v>
      </c>
      <c r="Q5209" s="10" t="str" cm="1">
        <f t="array" ref="Q5209">_xlfn.IFS(AND(D5209&lt;=0, D5209-P5209&lt;=2), "escarcha",AND(D5209&lt;=0, D5209-P5209&gt;2), "helada negra", AND(D5209&gt;0, P5209+2&gt;D5209), "rocío", TRUE, "sin riesgo")</f>
        <v>sin riesgo</v>
      </c>
    </row>
    <row r="5210" spans="1:17" x14ac:dyDescent="0.35">
      <c r="A5210" s="2">
        <v>45866</v>
      </c>
      <c r="B5210" s="3" t="s">
        <v>102</v>
      </c>
      <c r="C5210">
        <v>18.600000000000001</v>
      </c>
      <c r="D5210">
        <v>17.100000000000001</v>
      </c>
      <c r="E5210">
        <v>58.7</v>
      </c>
      <c r="F5210">
        <v>62</v>
      </c>
      <c r="G5210">
        <v>18</v>
      </c>
      <c r="H5210">
        <v>15.2</v>
      </c>
      <c r="I5210">
        <v>25</v>
      </c>
      <c r="J5210">
        <v>24.1</v>
      </c>
      <c r="K5210">
        <f t="shared" si="401"/>
        <v>1.5</v>
      </c>
      <c r="L5210">
        <f t="shared" si="399"/>
        <v>0.7202316261540167</v>
      </c>
      <c r="M5210">
        <f t="shared" si="400"/>
        <v>10.35477627077643</v>
      </c>
      <c r="N5210" s="10" t="str" cm="1">
        <f t="array" ref="N5210">_xlfn.IFS(AND(C5210&lt;=0, C5210-M5210&lt;=2), "escarcha",AND(C5210&lt;=0, C5210-M5210&gt;2), "helada negra", AND(C5210&gt;0, M5210+2&gt;C5210), "rocío", TRUE, "sin riesgo")</f>
        <v>sin riesgo</v>
      </c>
      <c r="O5210">
        <f t="shared" si="402"/>
        <v>0.6805230519823483</v>
      </c>
      <c r="P5210">
        <f t="shared" si="403"/>
        <v>9.7609576891153047</v>
      </c>
      <c r="Q5210" s="10" t="str" cm="1">
        <f t="array" ref="Q5210">_xlfn.IFS(AND(D5210&lt;=0, D5210-P5210&lt;=2), "escarcha",AND(D5210&lt;=0, D5210-P5210&gt;2), "helada negra", AND(D5210&gt;0, P5210+2&gt;D5210), "rocío", TRUE, "sin riesgo")</f>
        <v>sin riesgo</v>
      </c>
    </row>
    <row r="5211" spans="1:17" x14ac:dyDescent="0.35">
      <c r="A5211" s="2">
        <v>45866</v>
      </c>
      <c r="B5211" s="3" t="s">
        <v>103</v>
      </c>
      <c r="C5211">
        <v>17.100000000000001</v>
      </c>
      <c r="D5211">
        <v>16.3</v>
      </c>
      <c r="E5211">
        <v>64.5</v>
      </c>
      <c r="F5211">
        <v>66</v>
      </c>
      <c r="G5211">
        <v>14</v>
      </c>
      <c r="H5211">
        <v>16.600000000000001</v>
      </c>
      <c r="I5211">
        <v>20</v>
      </c>
      <c r="J5211">
        <v>26.2</v>
      </c>
      <c r="K5211">
        <f t="shared" si="401"/>
        <v>0.80000000000000071</v>
      </c>
      <c r="L5211">
        <f t="shared" si="399"/>
        <v>0.72005389073898352</v>
      </c>
      <c r="M5211">
        <f t="shared" si="400"/>
        <v>10.352112125890272</v>
      </c>
      <c r="N5211" s="10" t="str" cm="1">
        <f t="array" ref="N5211">_xlfn.IFS(AND(C5211&lt;=0, C5211-M5211&lt;=2), "escarcha",AND(C5211&lt;=0, C5211-M5211&gt;2), "helada negra", AND(C5211&gt;0, M5211+2&gt;C5211), "rocío", TRUE, "sin riesgo")</f>
        <v>sin riesgo</v>
      </c>
      <c r="O5211">
        <f t="shared" si="402"/>
        <v>0.69224849526868848</v>
      </c>
      <c r="P5211">
        <f t="shared" si="403"/>
        <v>9.9360150795983557</v>
      </c>
      <c r="Q5211" s="10" t="str" cm="1">
        <f t="array" ref="Q5211">_xlfn.IFS(AND(D5211&lt;=0, D5211-P5211&lt;=2), "escarcha",AND(D5211&lt;=0, D5211-P5211&gt;2), "helada negra", AND(D5211&gt;0, P5211+2&gt;D5211), "rocío", TRUE, "sin riesgo")</f>
        <v>sin riesgo</v>
      </c>
    </row>
    <row r="5212" spans="1:17" x14ac:dyDescent="0.35">
      <c r="A5212" s="2">
        <v>45866</v>
      </c>
      <c r="B5212" s="3" t="s">
        <v>104</v>
      </c>
      <c r="C5212">
        <v>16</v>
      </c>
      <c r="D5212">
        <v>15.1</v>
      </c>
      <c r="E5212">
        <v>69.2</v>
      </c>
      <c r="F5212">
        <v>72</v>
      </c>
      <c r="G5212">
        <v>15</v>
      </c>
      <c r="H5212">
        <v>12.3</v>
      </c>
      <c r="I5212">
        <v>22</v>
      </c>
      <c r="J5212">
        <v>19.399999999999999</v>
      </c>
      <c r="K5212">
        <f t="shared" si="401"/>
        <v>0.90000000000000036</v>
      </c>
      <c r="L5212">
        <f t="shared" si="399"/>
        <v>0.720465636487293</v>
      </c>
      <c r="M5212">
        <f t="shared" si="400"/>
        <v>10.358284027616723</v>
      </c>
      <c r="N5212" s="10" t="str" cm="1">
        <f t="array" ref="N5212">_xlfn.IFS(AND(C5212&lt;=0, C5212-M5212&lt;=2), "escarcha",AND(C5212&lt;=0, C5212-M5212&gt;2), "helada negra", AND(C5212&gt;0, M5212+2&gt;C5212), "rocío", TRUE, "sin riesgo")</f>
        <v>sin riesgo</v>
      </c>
      <c r="O5212">
        <f t="shared" si="402"/>
        <v>0.70247718351219723</v>
      </c>
      <c r="P5212">
        <f t="shared" si="403"/>
        <v>10.088924478474345</v>
      </c>
      <c r="Q5212" s="10" t="str" cm="1">
        <f t="array" ref="Q5212">_xlfn.IFS(AND(D5212&lt;=0, D5212-P5212&lt;=2), "escarcha",AND(D5212&lt;=0, D5212-P5212&gt;2), "helada negra", AND(D5212&gt;0, P5212+2&gt;D5212), "rocío", TRUE, "sin riesgo")</f>
        <v>sin riesgo</v>
      </c>
    </row>
    <row r="5213" spans="1:17" x14ac:dyDescent="0.35">
      <c r="A5213" s="2">
        <v>45866</v>
      </c>
      <c r="B5213" s="3" t="s">
        <v>105</v>
      </c>
      <c r="C5213">
        <v>15.4</v>
      </c>
      <c r="D5213">
        <v>14.2</v>
      </c>
      <c r="E5213">
        <v>72.2</v>
      </c>
      <c r="F5213">
        <v>76</v>
      </c>
      <c r="G5213">
        <v>11</v>
      </c>
      <c r="H5213">
        <v>11.4</v>
      </c>
      <c r="I5213">
        <v>23</v>
      </c>
      <c r="J5213">
        <v>16.2</v>
      </c>
      <c r="K5213">
        <f t="shared" si="401"/>
        <v>1.2000000000000011</v>
      </c>
      <c r="L5213">
        <f t="shared" si="399"/>
        <v>0.72451363022488202</v>
      </c>
      <c r="M5213">
        <f t="shared" si="400"/>
        <v>10.418977823310914</v>
      </c>
      <c r="N5213" s="10" t="str" cm="1">
        <f t="array" ref="N5213">_xlfn.IFS(AND(C5213&lt;=0, C5213-M5213&lt;=2), "escarcha",AND(C5213&lt;=0, C5213-M5213&gt;2), "helada negra", AND(C5213&gt;0, M5213+2&gt;C5213), "rocío", TRUE, "sin riesgo")</f>
        <v>sin riesgo</v>
      </c>
      <c r="O5213">
        <f t="shared" si="402"/>
        <v>0.69848727185382964</v>
      </c>
      <c r="P5213">
        <f t="shared" si="403"/>
        <v>10.029257016955983</v>
      </c>
      <c r="Q5213" s="10" t="str" cm="1">
        <f t="array" ref="Q5213">_xlfn.IFS(AND(D5213&lt;=0, D5213-P5213&lt;=2), "escarcha",AND(D5213&lt;=0, D5213-P5213&gt;2), "helada negra", AND(D5213&gt;0, P5213+2&gt;D5213), "rocío", TRUE, "sin riesgo")</f>
        <v>sin riesgo</v>
      </c>
    </row>
    <row r="5214" spans="1:17" x14ac:dyDescent="0.35">
      <c r="A5214" s="2">
        <v>45866</v>
      </c>
      <c r="B5214" s="3" t="s">
        <v>106</v>
      </c>
      <c r="C5214">
        <v>13.6</v>
      </c>
      <c r="D5214">
        <v>13.7</v>
      </c>
      <c r="E5214">
        <v>76.400000000000006</v>
      </c>
      <c r="F5214">
        <v>77</v>
      </c>
      <c r="G5214">
        <v>8</v>
      </c>
      <c r="H5214">
        <v>5.4</v>
      </c>
      <c r="I5214">
        <v>9</v>
      </c>
      <c r="J5214">
        <v>9.3000000000000007</v>
      </c>
      <c r="K5214">
        <f t="shared" si="401"/>
        <v>9.9999999999999645E-2</v>
      </c>
      <c r="L5214">
        <f t="shared" si="399"/>
        <v>0.66480565232902178</v>
      </c>
      <c r="M5214">
        <f t="shared" si="400"/>
        <v>9.5266812649604624</v>
      </c>
      <c r="N5214" s="10" t="str" cm="1">
        <f t="array" ref="N5214">_xlfn.IFS(AND(C5214&lt;=0, C5214-M5214&lt;=2), "escarcha",AND(C5214&lt;=0, C5214-M5214&gt;2), "helada negra", AND(C5214&gt;0, M5214+2&gt;C5214), "rocío", TRUE, "sin riesgo")</f>
        <v>sin riesgo</v>
      </c>
      <c r="O5214">
        <f t="shared" si="402"/>
        <v>0.67912951022876134</v>
      </c>
      <c r="P5214">
        <f t="shared" si="403"/>
        <v>9.7401686307958055</v>
      </c>
      <c r="Q5214" s="10" t="str" cm="1">
        <f t="array" ref="Q5214">_xlfn.IFS(AND(D5214&lt;=0, D5214-P5214&lt;=2), "escarcha",AND(D5214&lt;=0, D5214-P5214&gt;2), "helada negra", AND(D5214&gt;0, P5214+2&gt;D5214), "rocío", TRUE, "sin riesgo")</f>
        <v>sin riesgo</v>
      </c>
    </row>
    <row r="5215" spans="1:17" x14ac:dyDescent="0.35">
      <c r="A5215" s="2">
        <v>45866</v>
      </c>
      <c r="B5215" s="3" t="s">
        <v>107</v>
      </c>
      <c r="C5215">
        <v>13.7</v>
      </c>
      <c r="D5215">
        <v>14</v>
      </c>
      <c r="E5215">
        <v>75.400000000000006</v>
      </c>
      <c r="F5215">
        <v>74</v>
      </c>
      <c r="G5215">
        <v>10</v>
      </c>
      <c r="H5215">
        <v>4.9000000000000004</v>
      </c>
      <c r="I5215">
        <v>14</v>
      </c>
      <c r="J5215">
        <v>9.1999999999999993</v>
      </c>
      <c r="K5215">
        <f t="shared" si="401"/>
        <v>0.30000000000000071</v>
      </c>
      <c r="L5215">
        <f t="shared" si="399"/>
        <v>0.65813136338898781</v>
      </c>
      <c r="M5215">
        <f t="shared" si="400"/>
        <v>9.4273286358164849</v>
      </c>
      <c r="N5215" s="10" t="str" cm="1">
        <f t="array" ref="N5215">_xlfn.IFS(AND(C5215&lt;=0, C5215-M5215&lt;=2), "escarcha",AND(C5215&lt;=0, C5215-M5215&gt;2), "helada negra", AND(C5215&gt;0, M5215+2&gt;C5215), "rocío", TRUE, "sin riesgo")</f>
        <v>sin riesgo</v>
      </c>
      <c r="O5215">
        <f t="shared" si="402"/>
        <v>0.65886222747751644</v>
      </c>
      <c r="P5215">
        <f t="shared" si="403"/>
        <v>9.4382043758641423</v>
      </c>
      <c r="Q5215" s="10" t="str" cm="1">
        <f t="array" ref="Q5215">_xlfn.IFS(AND(D5215&lt;=0, D5215-P5215&lt;=2), "escarcha",AND(D5215&lt;=0, D5215-P5215&gt;2), "helada negra", AND(D5215&gt;0, P5215+2&gt;D5215), "rocío", TRUE, "sin riesgo")</f>
        <v>sin riesgo</v>
      </c>
    </row>
    <row r="5216" spans="1:17" x14ac:dyDescent="0.35">
      <c r="A5216" s="2">
        <v>45866</v>
      </c>
      <c r="B5216" s="3" t="s">
        <v>108</v>
      </c>
      <c r="C5216">
        <v>14.3</v>
      </c>
      <c r="D5216">
        <v>13.8</v>
      </c>
      <c r="E5216">
        <v>73.2</v>
      </c>
      <c r="F5216">
        <v>74</v>
      </c>
      <c r="G5216">
        <v>14</v>
      </c>
      <c r="H5216">
        <v>8.3000000000000007</v>
      </c>
      <c r="I5216">
        <v>17</v>
      </c>
      <c r="J5216">
        <v>14</v>
      </c>
      <c r="K5216">
        <f t="shared" si="401"/>
        <v>0.5</v>
      </c>
      <c r="L5216">
        <f t="shared" ref="L5216:L5279" si="404">(LN(E5216/100))+((17.625*C5216)/(243.04+C5216))</f>
        <v>0.66742019884021464</v>
      </c>
      <c r="M5216">
        <f t="shared" ref="M5216:M5279" si="405">(243.04*L5216)/(17.625-L5216)</f>
        <v>9.5656223958935289</v>
      </c>
      <c r="N5216" s="10" t="str" cm="1">
        <f t="array" ref="N5216">_xlfn.IFS(AND(C5216&lt;=0, C5216-M5216&lt;=2), "escarcha",AND(C5216&lt;=0, C5216-M5216&gt;2), "helada negra", AND(C5216&gt;0, M5216+2&gt;C5216), "rocío", TRUE, "sin riesgo")</f>
        <v>sin riesgo</v>
      </c>
      <c r="O5216">
        <f t="shared" si="402"/>
        <v>0.64588525139922759</v>
      </c>
      <c r="P5216">
        <f t="shared" si="403"/>
        <v>9.2452376831368355</v>
      </c>
      <c r="Q5216" s="10" t="str" cm="1">
        <f t="array" ref="Q5216">_xlfn.IFS(AND(D5216&lt;=0, D5216-P5216&lt;=2), "escarcha",AND(D5216&lt;=0, D5216-P5216&gt;2), "helada negra", AND(D5216&gt;0, P5216+2&gt;D5216), "rocío", TRUE, "sin riesgo")</f>
        <v>sin riesgo</v>
      </c>
    </row>
    <row r="5217" spans="1:17" x14ac:dyDescent="0.35">
      <c r="A5217" s="2">
        <v>45867</v>
      </c>
      <c r="B5217" s="3" t="s">
        <v>61</v>
      </c>
      <c r="C5217">
        <v>12.7</v>
      </c>
      <c r="D5217">
        <v>13.3</v>
      </c>
      <c r="E5217">
        <v>75.099999999999994</v>
      </c>
      <c r="F5217">
        <v>76</v>
      </c>
      <c r="G5217">
        <v>1</v>
      </c>
      <c r="H5217">
        <v>6.8</v>
      </c>
      <c r="I5217">
        <v>4</v>
      </c>
      <c r="J5217">
        <v>11.8</v>
      </c>
      <c r="K5217">
        <f t="shared" si="401"/>
        <v>0.60000000000000142</v>
      </c>
      <c r="L5217">
        <f t="shared" si="404"/>
        <v>0.58890453716770175</v>
      </c>
      <c r="M5217">
        <f t="shared" si="405"/>
        <v>8.4014179789905281</v>
      </c>
      <c r="N5217" s="10" t="str" cm="1">
        <f t="array" ref="N5217">_xlfn.IFS(AND(C5217&lt;=0, C5217-M5217&lt;=2), "escarcha",AND(C5217&lt;=0, C5217-M5217&gt;2), "helada negra", AND(C5217&gt;0, M5217+2&gt;C5217), "rocío", TRUE, "sin riesgo")</f>
        <v>sin riesgo</v>
      </c>
      <c r="O5217">
        <f t="shared" si="402"/>
        <v>0.64002246614968716</v>
      </c>
      <c r="P5217">
        <f t="shared" si="403"/>
        <v>9.1581551911395565</v>
      </c>
      <c r="Q5217" s="10" t="str" cm="1">
        <f t="array" ref="Q5217">_xlfn.IFS(AND(D5217&lt;=0, D5217-P5217&lt;=2), "escarcha",AND(D5217&lt;=0, D5217-P5217&gt;2), "helada negra", AND(D5217&gt;0, P5217+2&gt;D5217), "rocío", TRUE, "sin riesgo")</f>
        <v>sin riesgo</v>
      </c>
    </row>
    <row r="5218" spans="1:17" x14ac:dyDescent="0.35">
      <c r="A5218" s="2">
        <v>45867</v>
      </c>
      <c r="B5218" s="3" t="s">
        <v>62</v>
      </c>
      <c r="C5218">
        <v>12.9</v>
      </c>
      <c r="D5218">
        <v>12.9</v>
      </c>
      <c r="E5218">
        <v>75.400000000000006</v>
      </c>
      <c r="F5218">
        <v>77</v>
      </c>
      <c r="G5218">
        <v>0</v>
      </c>
      <c r="H5218">
        <v>5.7</v>
      </c>
      <c r="I5218">
        <v>3</v>
      </c>
      <c r="J5218">
        <v>10.4</v>
      </c>
      <c r="K5218">
        <f t="shared" si="401"/>
        <v>0</v>
      </c>
      <c r="L5218">
        <f t="shared" si="404"/>
        <v>0.60598006003464921</v>
      </c>
      <c r="M5218">
        <f t="shared" si="405"/>
        <v>8.6536941792384425</v>
      </c>
      <c r="N5218" s="10" t="str" cm="1">
        <f t="array" ref="N5218">_xlfn.IFS(AND(C5218&lt;=0, C5218-M5218&lt;=2), "escarcha",AND(C5218&lt;=0, C5218-M5218&gt;2), "helada negra", AND(C5218&gt;0, M5218+2&gt;C5218), "rocío", TRUE, "sin riesgo")</f>
        <v>sin riesgo</v>
      </c>
      <c r="O5218">
        <f t="shared" si="402"/>
        <v>0.62697820687442274</v>
      </c>
      <c r="P5218">
        <f t="shared" si="403"/>
        <v>8.9646186628838347</v>
      </c>
      <c r="Q5218" s="10" t="str" cm="1">
        <f t="array" ref="Q5218">_xlfn.IFS(AND(D5218&lt;=0, D5218-P5218&lt;=2), "escarcha",AND(D5218&lt;=0, D5218-P5218&gt;2), "helada negra", AND(D5218&gt;0, P5218+2&gt;D5218), "rocío", TRUE, "sin riesgo")</f>
        <v>sin riesgo</v>
      </c>
    </row>
    <row r="5219" spans="1:17" x14ac:dyDescent="0.35">
      <c r="A5219" s="2">
        <v>45867</v>
      </c>
      <c r="B5219" s="3" t="s">
        <v>63</v>
      </c>
      <c r="C5219">
        <v>11</v>
      </c>
      <c r="D5219">
        <v>12.7</v>
      </c>
      <c r="E5219">
        <v>82.6</v>
      </c>
      <c r="F5219">
        <v>77</v>
      </c>
      <c r="G5219">
        <v>1</v>
      </c>
      <c r="H5219">
        <v>9</v>
      </c>
      <c r="I5219">
        <v>3</v>
      </c>
      <c r="J5219">
        <v>13.2</v>
      </c>
      <c r="K5219">
        <f t="shared" si="401"/>
        <v>1.6999999999999993</v>
      </c>
      <c r="L5219">
        <f t="shared" si="404"/>
        <v>0.57200671229982347</v>
      </c>
      <c r="M5219">
        <f t="shared" si="405"/>
        <v>8.1522644741565991</v>
      </c>
      <c r="N5219" s="10" t="str" cm="1">
        <f t="array" ref="N5219">_xlfn.IFS(AND(C5219&lt;=0, C5219-M5219&lt;=2), "escarcha",AND(C5219&lt;=0, C5219-M5219&gt;2), "helada negra", AND(C5219&gt;0, M5219+2&gt;C5219), "rocío", TRUE, "sin riesgo")</f>
        <v>sin riesgo</v>
      </c>
      <c r="O5219">
        <f t="shared" si="402"/>
        <v>0.61388940025129668</v>
      </c>
      <c r="P5219">
        <f t="shared" si="403"/>
        <v>8.7707195225265995</v>
      </c>
      <c r="Q5219" s="10" t="str" cm="1">
        <f t="array" ref="Q5219">_xlfn.IFS(AND(D5219&lt;=0, D5219-P5219&lt;=2), "escarcha",AND(D5219&lt;=0, D5219-P5219&gt;2), "helada negra", AND(D5219&gt;0, P5219+2&gt;D5219), "rocío", TRUE, "sin riesgo")</f>
        <v>sin riesgo</v>
      </c>
    </row>
    <row r="5220" spans="1:17" x14ac:dyDescent="0.35">
      <c r="A5220" s="2">
        <v>45867</v>
      </c>
      <c r="B5220" s="3" t="s">
        <v>64</v>
      </c>
      <c r="C5220">
        <v>10</v>
      </c>
      <c r="D5220">
        <v>12.7</v>
      </c>
      <c r="E5220">
        <v>84.8</v>
      </c>
      <c r="F5220">
        <v>80</v>
      </c>
      <c r="G5220">
        <v>1</v>
      </c>
      <c r="H5220">
        <v>12.4</v>
      </c>
      <c r="I5220">
        <v>4</v>
      </c>
      <c r="J5220">
        <v>18.7</v>
      </c>
      <c r="K5220">
        <f t="shared" si="401"/>
        <v>2.6999999999999993</v>
      </c>
      <c r="L5220">
        <f t="shared" si="404"/>
        <v>0.53165554966465056</v>
      </c>
      <c r="M5220">
        <f t="shared" si="405"/>
        <v>7.5592909957396701</v>
      </c>
      <c r="N5220" s="10" t="str" cm="1">
        <f t="array" ref="N5220">_xlfn.IFS(AND(C5220&lt;=0, C5220-M5220&lt;=2), "escarcha",AND(C5220&lt;=0, C5220-M5220&gt;2), "helada negra", AND(C5220&gt;0, M5220+2&gt;C5220), "rocío", TRUE, "sin riesgo")</f>
        <v>sin riesgo</v>
      </c>
      <c r="O5220">
        <f t="shared" si="402"/>
        <v>0.65211061307149454</v>
      </c>
      <c r="P5220">
        <f t="shared" si="403"/>
        <v>9.3377715359975593</v>
      </c>
      <c r="Q5220" s="10" t="str" cm="1">
        <f t="array" ref="Q5220">_xlfn.IFS(AND(D5220&lt;=0, D5220-P5220&lt;=2), "escarcha",AND(D5220&lt;=0, D5220-P5220&gt;2), "helada negra", AND(D5220&gt;0, P5220+2&gt;D5220), "rocío", TRUE, "sin riesgo")</f>
        <v>sin riesgo</v>
      </c>
    </row>
    <row r="5221" spans="1:17" x14ac:dyDescent="0.35">
      <c r="A5221" s="2">
        <v>45867</v>
      </c>
      <c r="B5221" s="3" t="s">
        <v>65</v>
      </c>
      <c r="C5221">
        <v>12.7</v>
      </c>
      <c r="D5221">
        <v>12.1</v>
      </c>
      <c r="E5221">
        <v>79.599999999999994</v>
      </c>
      <c r="F5221">
        <v>82</v>
      </c>
      <c r="G5221">
        <v>11</v>
      </c>
      <c r="H5221">
        <v>8</v>
      </c>
      <c r="I5221">
        <v>16</v>
      </c>
      <c r="J5221">
        <v>15.3</v>
      </c>
      <c r="K5221">
        <f t="shared" si="401"/>
        <v>0.59999999999999964</v>
      </c>
      <c r="L5221">
        <f t="shared" si="404"/>
        <v>0.64709807124795016</v>
      </c>
      <c r="M5221">
        <f t="shared" si="405"/>
        <v>9.263259729976653</v>
      </c>
      <c r="N5221" s="10" t="str" cm="1">
        <f t="array" ref="N5221">_xlfn.IFS(AND(C5221&lt;=0, C5221-M5221&lt;=2), "escarcha",AND(C5221&lt;=0, C5221-M5221&gt;2), "helada negra", AND(C5221&gt;0, M5221+2&gt;C5221), "rocío", TRUE, "sin riesgo")</f>
        <v>sin riesgo</v>
      </c>
      <c r="O5221">
        <f t="shared" si="402"/>
        <v>0.63741368462020809</v>
      </c>
      <c r="P5221">
        <f t="shared" si="403"/>
        <v>9.1194251516379641</v>
      </c>
      <c r="Q5221" s="10" t="str" cm="1">
        <f t="array" ref="Q5221">_xlfn.IFS(AND(D5221&lt;=0, D5221-P5221&lt;=2), "escarcha",AND(D5221&lt;=0, D5221-P5221&gt;2), "helada negra", AND(D5221&gt;0, P5221+2&gt;D5221), "rocío", TRUE, "sin riesgo")</f>
        <v>sin riesgo</v>
      </c>
    </row>
    <row r="5222" spans="1:17" x14ac:dyDescent="0.35">
      <c r="A5222" s="2">
        <v>45867</v>
      </c>
      <c r="B5222" s="3" t="s">
        <v>66</v>
      </c>
      <c r="C5222">
        <v>12.5</v>
      </c>
      <c r="D5222">
        <v>12.6</v>
      </c>
      <c r="E5222">
        <v>81</v>
      </c>
      <c r="F5222">
        <v>80</v>
      </c>
      <c r="G5222">
        <v>11</v>
      </c>
      <c r="H5222">
        <v>17.100000000000001</v>
      </c>
      <c r="I5222">
        <v>15</v>
      </c>
      <c r="J5222">
        <v>28.4</v>
      </c>
      <c r="K5222">
        <f t="shared" si="401"/>
        <v>9.9999999999999645E-2</v>
      </c>
      <c r="L5222">
        <f t="shared" si="404"/>
        <v>0.65142383837206763</v>
      </c>
      <c r="M5222">
        <f t="shared" si="405"/>
        <v>9.3275599773644107</v>
      </c>
      <c r="N5222" s="10" t="str" cm="1">
        <f t="array" ref="N5222">_xlfn.IFS(AND(C5222&lt;=0, C5222-M5222&lt;=2), "escarcha",AND(C5222&lt;=0, C5222-M5222&gt;2), "helada negra", AND(C5222&gt;0, M5222+2&gt;C5222), "rocío", TRUE, "sin riesgo")</f>
        <v>sin riesgo</v>
      </c>
      <c r="O5222">
        <f t="shared" si="402"/>
        <v>0.6455585297372689</v>
      </c>
      <c r="P5222">
        <f t="shared" si="403"/>
        <v>9.2403831623160038</v>
      </c>
      <c r="Q5222" s="10" t="str" cm="1">
        <f t="array" ref="Q5222">_xlfn.IFS(AND(D5222&lt;=0, D5222-P5222&lt;=2), "escarcha",AND(D5222&lt;=0, D5222-P5222&gt;2), "helada negra", AND(D5222&gt;0, P5222+2&gt;D5222), "rocío", TRUE, "sin riesgo")</f>
        <v>sin riesgo</v>
      </c>
    </row>
    <row r="5223" spans="1:17" x14ac:dyDescent="0.35">
      <c r="A5223" s="2">
        <v>45867</v>
      </c>
      <c r="B5223" s="3" t="s">
        <v>67</v>
      </c>
      <c r="C5223">
        <v>12.7</v>
      </c>
      <c r="D5223">
        <v>12.3</v>
      </c>
      <c r="E5223">
        <v>78.7</v>
      </c>
      <c r="F5223">
        <v>80</v>
      </c>
      <c r="G5223">
        <v>1</v>
      </c>
      <c r="H5223">
        <v>17.399999999999999</v>
      </c>
      <c r="I5223">
        <v>3</v>
      </c>
      <c r="J5223">
        <v>24.2</v>
      </c>
      <c r="K5223">
        <f t="shared" si="401"/>
        <v>0.39999999999999858</v>
      </c>
      <c r="L5223">
        <f t="shared" si="404"/>
        <v>0.63572713382097046</v>
      </c>
      <c r="M5223">
        <f t="shared" si="405"/>
        <v>9.0943929043266962</v>
      </c>
      <c r="N5223" s="10" t="str" cm="1">
        <f t="array" ref="N5223">_xlfn.IFS(AND(C5223&lt;=0, C5223-M5223&lt;=2), "escarcha",AND(C5223&lt;=0, C5223-M5223&gt;2), "helada negra", AND(C5223&gt;0, M5223+2&gt;C5223), "rocío", TRUE, "sin riesgo")</f>
        <v>sin riesgo</v>
      </c>
      <c r="O5223">
        <f t="shared" si="402"/>
        <v>0.625871487457624</v>
      </c>
      <c r="P5223">
        <f t="shared" si="403"/>
        <v>8.9482120333091846</v>
      </c>
      <c r="Q5223" s="10" t="str" cm="1">
        <f t="array" ref="Q5223">_xlfn.IFS(AND(D5223&lt;=0, D5223-P5223&lt;=2), "escarcha",AND(D5223&lt;=0, D5223-P5223&gt;2), "helada negra", AND(D5223&gt;0, P5223+2&gt;D5223), "rocío", TRUE, "sin riesgo")</f>
        <v>sin riesgo</v>
      </c>
    </row>
    <row r="5224" spans="1:17" x14ac:dyDescent="0.35">
      <c r="A5224" s="2">
        <v>45867</v>
      </c>
      <c r="B5224" s="3" t="s">
        <v>68</v>
      </c>
      <c r="C5224">
        <v>10.8</v>
      </c>
      <c r="D5224">
        <v>12.6</v>
      </c>
      <c r="E5224">
        <v>82.8</v>
      </c>
      <c r="F5224">
        <v>78</v>
      </c>
      <c r="G5224">
        <v>1</v>
      </c>
      <c r="H5224">
        <v>16.3</v>
      </c>
      <c r="I5224">
        <v>5</v>
      </c>
      <c r="J5224">
        <v>27.3</v>
      </c>
      <c r="K5224">
        <f t="shared" si="401"/>
        <v>1.7999999999999989</v>
      </c>
      <c r="L5224">
        <f t="shared" si="404"/>
        <v>0.56113969071985759</v>
      </c>
      <c r="M5224">
        <f t="shared" si="405"/>
        <v>7.9922941210661786</v>
      </c>
      <c r="N5224" s="10" t="str" cm="1">
        <f t="array" ref="N5224">_xlfn.IFS(AND(C5224&lt;=0, C5224-M5224&lt;=2), "escarcha",AND(C5224&lt;=0, C5224-M5224&gt;2), "helada negra", AND(C5224&gt;0, M5224+2&gt;C5224), "rocío", TRUE, "sin riesgo")</f>
        <v>sin riesgo</v>
      </c>
      <c r="O5224">
        <f t="shared" si="402"/>
        <v>0.62024072175297906</v>
      </c>
      <c r="P5224">
        <f t="shared" si="403"/>
        <v>8.8647714765171184</v>
      </c>
      <c r="Q5224" s="10" t="str" cm="1">
        <f t="array" ref="Q5224">_xlfn.IFS(AND(D5224&lt;=0, D5224-P5224&lt;=2), "escarcha",AND(D5224&lt;=0, D5224-P5224&gt;2), "helada negra", AND(D5224&gt;0, P5224+2&gt;D5224), "rocío", TRUE, "sin riesgo")</f>
        <v>sin riesgo</v>
      </c>
    </row>
    <row r="5225" spans="1:17" x14ac:dyDescent="0.35">
      <c r="A5225" s="2">
        <v>45867</v>
      </c>
      <c r="B5225" s="3" t="s">
        <v>69</v>
      </c>
      <c r="C5225">
        <v>12</v>
      </c>
      <c r="D5225">
        <v>11.8</v>
      </c>
      <c r="E5225">
        <v>81.3</v>
      </c>
      <c r="F5225">
        <v>81</v>
      </c>
      <c r="G5225">
        <v>4</v>
      </c>
      <c r="H5225">
        <v>6.8</v>
      </c>
      <c r="I5225">
        <v>10</v>
      </c>
      <c r="J5225">
        <v>14.4</v>
      </c>
      <c r="K5225">
        <f t="shared" si="401"/>
        <v>0.19999999999999929</v>
      </c>
      <c r="L5225">
        <f t="shared" si="404"/>
        <v>0.62225751187056677</v>
      </c>
      <c r="M5225">
        <f t="shared" si="405"/>
        <v>8.8946513064352466</v>
      </c>
      <c r="N5225" s="10" t="str" cm="1">
        <f t="array" ref="N5225">_xlfn.IFS(AND(C5225&lt;=0, C5225-M5225&lt;=2), "escarcha",AND(C5225&lt;=0, C5225-M5225&gt;2), "helada negra", AND(C5225&gt;0, M5225+2&gt;C5225), "rocío", TRUE, "sin riesgo")</f>
        <v>sin riesgo</v>
      </c>
      <c r="O5225">
        <f t="shared" si="402"/>
        <v>0.60537926691068566</v>
      </c>
      <c r="P5225">
        <f t="shared" si="403"/>
        <v>8.6448093842609666</v>
      </c>
      <c r="Q5225" s="10" t="str" cm="1">
        <f t="array" ref="Q5225">_xlfn.IFS(AND(D5225&lt;=0, D5225-P5225&lt;=2), "escarcha",AND(D5225&lt;=0, D5225-P5225&gt;2), "helada negra", AND(D5225&gt;0, P5225+2&gt;D5225), "rocío", TRUE, "sin riesgo")</f>
        <v>sin riesgo</v>
      </c>
    </row>
    <row r="5226" spans="1:17" x14ac:dyDescent="0.35">
      <c r="A5226" s="2">
        <v>45867</v>
      </c>
      <c r="B5226" s="3" t="s">
        <v>70</v>
      </c>
      <c r="C5226">
        <v>12.9</v>
      </c>
      <c r="D5226">
        <v>11.5</v>
      </c>
      <c r="E5226">
        <v>75.8</v>
      </c>
      <c r="F5226">
        <v>80</v>
      </c>
      <c r="G5226">
        <v>10</v>
      </c>
      <c r="H5226">
        <v>2.9</v>
      </c>
      <c r="I5226">
        <v>15</v>
      </c>
      <c r="J5226">
        <v>6.4</v>
      </c>
      <c r="K5226">
        <f t="shared" si="401"/>
        <v>1.4000000000000004</v>
      </c>
      <c r="L5226">
        <f t="shared" si="404"/>
        <v>0.61127107766906486</v>
      </c>
      <c r="M5226">
        <f t="shared" si="405"/>
        <v>8.7319671892559985</v>
      </c>
      <c r="N5226" s="10" t="str" cm="1">
        <f t="array" ref="N5226">_xlfn.IFS(AND(C5226&lt;=0, C5226-M5226&lt;=2), "escarcha",AND(C5226&lt;=0, C5226-M5226&gt;2), "helada negra", AND(C5226&gt;0, M5226+2&gt;C5226), "rocío", TRUE, "sin riesgo")</f>
        <v>sin riesgo</v>
      </c>
      <c r="O5226">
        <f t="shared" si="402"/>
        <v>0.57314583345832115</v>
      </c>
      <c r="P5226">
        <f t="shared" si="403"/>
        <v>8.169044961517022</v>
      </c>
      <c r="Q5226" s="10" t="str" cm="1">
        <f t="array" ref="Q5226">_xlfn.IFS(AND(D5226&lt;=0, D5226-P5226&lt;=2), "escarcha",AND(D5226&lt;=0, D5226-P5226&gt;2), "helada negra", AND(D5226&gt;0, P5226+2&gt;D5226), "rocío", TRUE, "sin riesgo")</f>
        <v>sin riesgo</v>
      </c>
    </row>
    <row r="5227" spans="1:17" x14ac:dyDescent="0.35">
      <c r="A5227" s="2">
        <v>45867</v>
      </c>
      <c r="B5227" s="3" t="s">
        <v>71</v>
      </c>
      <c r="C5227">
        <v>12.4</v>
      </c>
      <c r="D5227">
        <v>11.5</v>
      </c>
      <c r="E5227">
        <v>75.7</v>
      </c>
      <c r="F5227">
        <v>79</v>
      </c>
      <c r="G5227">
        <v>11</v>
      </c>
      <c r="H5227">
        <v>4.4000000000000004</v>
      </c>
      <c r="I5227">
        <v>14</v>
      </c>
      <c r="J5227">
        <v>7.3</v>
      </c>
      <c r="K5227">
        <f t="shared" si="401"/>
        <v>0.90000000000000036</v>
      </c>
      <c r="L5227">
        <f t="shared" si="404"/>
        <v>0.57719049872715633</v>
      </c>
      <c r="M5227">
        <f t="shared" si="405"/>
        <v>8.2286453752415696</v>
      </c>
      <c r="N5227" s="10" t="str" cm="1">
        <f t="array" ref="N5227">_xlfn.IFS(AND(C5227&lt;=0, C5227-M5227&lt;=2), "escarcha",AND(C5227&lt;=0, C5227-M5227&gt;2), "helada negra", AND(C5227&gt;0, M5227+2&gt;C5227), "rocío", TRUE, "sin riesgo")</f>
        <v>sin riesgo</v>
      </c>
      <c r="O5227">
        <f t="shared" si="402"/>
        <v>0.560567051251461</v>
      </c>
      <c r="P5227">
        <f t="shared" si="403"/>
        <v>7.9838701083909491</v>
      </c>
      <c r="Q5227" s="10" t="str" cm="1">
        <f t="array" ref="Q5227">_xlfn.IFS(AND(D5227&lt;=0, D5227-P5227&lt;=2), "escarcha",AND(D5227&lt;=0, D5227-P5227&gt;2), "helada negra", AND(D5227&gt;0, P5227+2&gt;D5227), "rocío", TRUE, "sin riesgo")</f>
        <v>sin riesgo</v>
      </c>
    </row>
    <row r="5228" spans="1:17" x14ac:dyDescent="0.35">
      <c r="A5228" s="2">
        <v>45867</v>
      </c>
      <c r="B5228" s="3" t="s">
        <v>72</v>
      </c>
      <c r="C5228">
        <v>11.4</v>
      </c>
      <c r="D5228">
        <v>11.3</v>
      </c>
      <c r="E5228">
        <v>78.2</v>
      </c>
      <c r="F5228">
        <v>79</v>
      </c>
      <c r="G5228">
        <v>0</v>
      </c>
      <c r="H5228">
        <v>4.9000000000000004</v>
      </c>
      <c r="I5228">
        <v>2</v>
      </c>
      <c r="J5228">
        <v>7.9</v>
      </c>
      <c r="K5228">
        <f t="shared" si="401"/>
        <v>9.9999999999999645E-2</v>
      </c>
      <c r="L5228">
        <f t="shared" si="404"/>
        <v>0.54377482707174196</v>
      </c>
      <c r="M5228">
        <f t="shared" si="405"/>
        <v>7.7370933661698205</v>
      </c>
      <c r="N5228" s="10" t="str" cm="1">
        <f t="array" ref="N5228">_xlfn.IFS(AND(C5228&lt;=0, C5228-M5228&lt;=2), "escarcha",AND(C5228&lt;=0, C5228-M5228&gt;2), "helada negra", AND(C5228&gt;0, M5228+2&gt;C5228), "rocío", TRUE, "sin riesgo")</f>
        <v>sin riesgo</v>
      </c>
      <c r="O5228">
        <f t="shared" si="402"/>
        <v>0.54733381179622198</v>
      </c>
      <c r="P5228">
        <f t="shared" si="403"/>
        <v>7.7893552990770329</v>
      </c>
      <c r="Q5228" s="10" t="str" cm="1">
        <f t="array" ref="Q5228">_xlfn.IFS(AND(D5228&lt;=0, D5228-P5228&lt;=2), "escarcha",AND(D5228&lt;=0, D5228-P5228&gt;2), "helada negra", AND(D5228&gt;0, P5228+2&gt;D5228), "rocío", TRUE, "sin riesgo")</f>
        <v>sin riesgo</v>
      </c>
    </row>
    <row r="5229" spans="1:17" x14ac:dyDescent="0.35">
      <c r="A5229" s="2">
        <v>45867</v>
      </c>
      <c r="B5229" s="3" t="s">
        <v>73</v>
      </c>
      <c r="C5229">
        <v>13.5</v>
      </c>
      <c r="D5229">
        <v>11.8</v>
      </c>
      <c r="E5229">
        <v>70.900000000000006</v>
      </c>
      <c r="F5229">
        <v>77</v>
      </c>
      <c r="G5229">
        <v>7</v>
      </c>
      <c r="H5229">
        <v>6</v>
      </c>
      <c r="I5229">
        <v>10</v>
      </c>
      <c r="J5229">
        <v>12.1</v>
      </c>
      <c r="K5229">
        <f t="shared" si="401"/>
        <v>1.6999999999999993</v>
      </c>
      <c r="L5229">
        <f t="shared" si="404"/>
        <v>0.58358718915753727</v>
      </c>
      <c r="M5229">
        <f t="shared" si="405"/>
        <v>8.3229619531666099</v>
      </c>
      <c r="N5229" s="10" t="str" cm="1">
        <f t="array" ref="N5229">_xlfn.IFS(AND(C5229&lt;=0, C5229-M5229&lt;=2), "escarcha",AND(C5229&lt;=0, C5229-M5229&gt;2), "helada negra", AND(C5229&gt;0, M5229+2&gt;C5229), "rocío", TRUE, "sin riesgo")</f>
        <v>sin riesgo</v>
      </c>
      <c r="O5229">
        <f t="shared" si="402"/>
        <v>0.55473553409193066</v>
      </c>
      <c r="P5229">
        <f t="shared" si="403"/>
        <v>7.8981157248597329</v>
      </c>
      <c r="Q5229" s="10" t="str" cm="1">
        <f t="array" ref="Q5229">_xlfn.IFS(AND(D5229&lt;=0, D5229-P5229&lt;=2), "escarcha",AND(D5229&lt;=0, D5229-P5229&gt;2), "helada negra", AND(D5229&gt;0, P5229+2&gt;D5229), "rocío", TRUE, "sin riesgo")</f>
        <v>sin riesgo</v>
      </c>
    </row>
    <row r="5230" spans="1:17" x14ac:dyDescent="0.35">
      <c r="A5230" s="2">
        <v>45867</v>
      </c>
      <c r="B5230" s="3" t="s">
        <v>74</v>
      </c>
      <c r="C5230">
        <v>10.199999999999999</v>
      </c>
      <c r="D5230">
        <v>12</v>
      </c>
      <c r="E5230">
        <v>79</v>
      </c>
      <c r="F5230">
        <v>77</v>
      </c>
      <c r="G5230">
        <v>0</v>
      </c>
      <c r="H5230">
        <v>6.8</v>
      </c>
      <c r="I5230">
        <v>0</v>
      </c>
      <c r="J5230">
        <v>12.2</v>
      </c>
      <c r="K5230">
        <f t="shared" si="401"/>
        <v>1.8000000000000007</v>
      </c>
      <c r="L5230">
        <f t="shared" si="404"/>
        <v>0.47417736636836305</v>
      </c>
      <c r="M5230">
        <f t="shared" si="405"/>
        <v>6.7194483660615152</v>
      </c>
      <c r="N5230" s="10" t="str" cm="1">
        <f t="array" ref="N5230">_xlfn.IFS(AND(C5230&lt;=0, C5230-M5230&lt;=2), "escarcha",AND(C5230&lt;=0, C5230-M5230&gt;2), "helada negra", AND(C5230&gt;0, M5230+2&gt;C5230), "rocío", TRUE, "sin riesgo")</f>
        <v>sin riesgo</v>
      </c>
      <c r="O5230">
        <f t="shared" si="402"/>
        <v>0.56791691717048587</v>
      </c>
      <c r="P5230">
        <f t="shared" si="403"/>
        <v>8.0920358351340322</v>
      </c>
      <c r="Q5230" s="10" t="str" cm="1">
        <f t="array" ref="Q5230">_xlfn.IFS(AND(D5230&lt;=0, D5230-P5230&lt;=2), "escarcha",AND(D5230&lt;=0, D5230-P5230&gt;2), "helada negra", AND(D5230&gt;0, P5230+2&gt;D5230), "rocío", TRUE, "sin riesgo")</f>
        <v>sin riesgo</v>
      </c>
    </row>
    <row r="5231" spans="1:17" x14ac:dyDescent="0.35">
      <c r="A5231" s="2">
        <v>45867</v>
      </c>
      <c r="B5231" s="3" t="s">
        <v>75</v>
      </c>
      <c r="C5231">
        <v>10.7</v>
      </c>
      <c r="D5231">
        <v>11.9</v>
      </c>
      <c r="E5231">
        <v>78.2</v>
      </c>
      <c r="F5231">
        <v>78</v>
      </c>
      <c r="G5231">
        <v>6</v>
      </c>
      <c r="H5231">
        <v>8.6999999999999993</v>
      </c>
      <c r="I5231">
        <v>10</v>
      </c>
      <c r="J5231">
        <v>14.4</v>
      </c>
      <c r="K5231">
        <f t="shared" si="401"/>
        <v>1.2000000000000011</v>
      </c>
      <c r="L5231">
        <f t="shared" si="404"/>
        <v>0.49733072190840932</v>
      </c>
      <c r="M5231">
        <f t="shared" si="405"/>
        <v>7.0570756995657957</v>
      </c>
      <c r="N5231" s="10" t="str" cm="1">
        <f t="array" ref="N5231">_xlfn.IFS(AND(C5231&lt;=0, C5231-M5231&lt;=2), "escarcha",AND(C5231&lt;=0, C5231-M5231&gt;2), "helada negra", AND(C5231&gt;0, M5231+2&gt;C5231), "rocío", TRUE, "sin riesgo")</f>
        <v>sin riesgo</v>
      </c>
      <c r="O5231">
        <f t="shared" si="402"/>
        <v>0.57423221566031435</v>
      </c>
      <c r="P5231">
        <f t="shared" si="403"/>
        <v>8.1850506357997119</v>
      </c>
      <c r="Q5231" s="10" t="str" cm="1">
        <f t="array" ref="Q5231">_xlfn.IFS(AND(D5231&lt;=0, D5231-P5231&lt;=2), "escarcha",AND(D5231&lt;=0, D5231-P5231&gt;2), "helada negra", AND(D5231&gt;0, P5231+2&gt;D5231), "rocío", TRUE, "sin riesgo")</f>
        <v>sin riesgo</v>
      </c>
    </row>
    <row r="5232" spans="1:17" x14ac:dyDescent="0.35">
      <c r="A5232" s="2">
        <v>45867</v>
      </c>
      <c r="B5232" s="3" t="s">
        <v>76</v>
      </c>
      <c r="C5232">
        <v>12.2</v>
      </c>
      <c r="D5232">
        <v>11.8</v>
      </c>
      <c r="E5232">
        <v>78.5</v>
      </c>
      <c r="F5232">
        <v>79</v>
      </c>
      <c r="G5232">
        <v>5</v>
      </c>
      <c r="H5232">
        <v>10.1</v>
      </c>
      <c r="I5232">
        <v>9</v>
      </c>
      <c r="J5232">
        <v>15</v>
      </c>
      <c r="K5232">
        <f t="shared" si="401"/>
        <v>0.39999999999999858</v>
      </c>
      <c r="L5232">
        <f t="shared" si="404"/>
        <v>0.60037084594648671</v>
      </c>
      <c r="M5232">
        <f t="shared" si="405"/>
        <v>8.5707670386519048</v>
      </c>
      <c r="N5232" s="10" t="str" cm="1">
        <f t="array" ref="N5232">_xlfn.IFS(AND(C5232&lt;=0, C5232-M5232&lt;=2), "escarcha",AND(C5232&lt;=0, C5232-M5232&gt;2), "helada negra", AND(C5232&gt;0, M5232+2&gt;C5232), "rocío", TRUE, "sin riesgo")</f>
        <v>sin riesgo</v>
      </c>
      <c r="O5232">
        <f t="shared" si="402"/>
        <v>0.58037796470526837</v>
      </c>
      <c r="P5232">
        <f t="shared" si="403"/>
        <v>8.2756344053791349</v>
      </c>
      <c r="Q5232" s="10" t="str" cm="1">
        <f t="array" ref="Q5232">_xlfn.IFS(AND(D5232&lt;=0, D5232-P5232&lt;=2), "escarcha",AND(D5232&lt;=0, D5232-P5232&gt;2), "helada negra", AND(D5232&gt;0, P5232+2&gt;D5232), "rocío", TRUE, "sin riesgo")</f>
        <v>sin riesgo</v>
      </c>
    </row>
    <row r="5233" spans="1:17" x14ac:dyDescent="0.35">
      <c r="A5233" s="2">
        <v>45867</v>
      </c>
      <c r="B5233" s="3" t="s">
        <v>77</v>
      </c>
      <c r="C5233">
        <v>10.7</v>
      </c>
      <c r="D5233">
        <v>13.1</v>
      </c>
      <c r="E5233">
        <v>81</v>
      </c>
      <c r="F5233">
        <v>76</v>
      </c>
      <c r="G5233">
        <v>2</v>
      </c>
      <c r="H5233">
        <v>13.8</v>
      </c>
      <c r="I5233">
        <v>5</v>
      </c>
      <c r="J5233">
        <v>21.2</v>
      </c>
      <c r="K5233">
        <f t="shared" si="401"/>
        <v>2.4000000000000004</v>
      </c>
      <c r="L5233">
        <f t="shared" si="404"/>
        <v>0.53251022902958267</v>
      </c>
      <c r="M5233">
        <f t="shared" si="405"/>
        <v>7.5718217648523378</v>
      </c>
      <c r="N5233" s="10" t="str" cm="1">
        <f t="array" ref="N5233">_xlfn.IFS(AND(C5233&lt;=0, C5233-M5233&lt;=2), "escarcha",AND(C5233&lt;=0, C5233-M5233&gt;2), "helada negra", AND(C5233&gt;0, M5233+2&gt;C5233), "rocío", TRUE, "sin riesgo")</f>
        <v>sin riesgo</v>
      </c>
      <c r="O5233">
        <f t="shared" si="402"/>
        <v>0.62697449184801712</v>
      </c>
      <c r="P5233">
        <f t="shared" si="403"/>
        <v>8.9645635856742949</v>
      </c>
      <c r="Q5233" s="10" t="str" cm="1">
        <f t="array" ref="Q5233">_xlfn.IFS(AND(D5233&lt;=0, D5233-P5233&lt;=2), "escarcha",AND(D5233&lt;=0, D5233-P5233&gt;2), "helada negra", AND(D5233&gt;0, P5233+2&gt;D5233), "rocío", TRUE, "sin riesgo")</f>
        <v>sin riesgo</v>
      </c>
    </row>
    <row r="5234" spans="1:17" x14ac:dyDescent="0.35">
      <c r="A5234" s="2">
        <v>45867</v>
      </c>
      <c r="B5234" s="3" t="s">
        <v>78</v>
      </c>
      <c r="C5234">
        <v>14.2</v>
      </c>
      <c r="D5234">
        <v>14.2</v>
      </c>
      <c r="E5234">
        <v>75.900000000000006</v>
      </c>
      <c r="F5234">
        <v>74</v>
      </c>
      <c r="G5234">
        <v>14</v>
      </c>
      <c r="H5234">
        <v>12.6</v>
      </c>
      <c r="I5234">
        <v>17</v>
      </c>
      <c r="J5234">
        <v>20.6</v>
      </c>
      <c r="K5234">
        <f t="shared" si="401"/>
        <v>0</v>
      </c>
      <c r="L5234">
        <f t="shared" si="404"/>
        <v>0.69717061596908281</v>
      </c>
      <c r="M5234">
        <f t="shared" si="405"/>
        <v>10.009573150883099</v>
      </c>
      <c r="N5234" s="10" t="str" cm="1">
        <f t="array" ref="N5234">_xlfn.IFS(AND(C5234&lt;=0, C5234-M5234&lt;=2), "escarcha",AND(C5234&lt;=0, C5234-M5234&gt;2), "helada negra", AND(C5234&gt;0, M5234+2&gt;C5234), "rocío", TRUE, "sin riesgo")</f>
        <v>sin riesgo</v>
      </c>
      <c r="O5234">
        <f t="shared" si="402"/>
        <v>0.67181902477166833</v>
      </c>
      <c r="P5234">
        <f t="shared" si="403"/>
        <v>9.6311657392843451</v>
      </c>
      <c r="Q5234" s="10" t="str" cm="1">
        <f t="array" ref="Q5234">_xlfn.IFS(AND(D5234&lt;=0, D5234-P5234&lt;=2), "escarcha",AND(D5234&lt;=0, D5234-P5234&gt;2), "helada negra", AND(D5234&gt;0, P5234+2&gt;D5234), "rocío", TRUE, "sin riesgo")</f>
        <v>sin riesgo</v>
      </c>
    </row>
    <row r="5235" spans="1:17" x14ac:dyDescent="0.35">
      <c r="A5235" s="2">
        <v>45867</v>
      </c>
      <c r="B5235" s="3" t="s">
        <v>79</v>
      </c>
      <c r="C5235">
        <v>15.8</v>
      </c>
      <c r="D5235">
        <v>15.2</v>
      </c>
      <c r="E5235">
        <v>71.8</v>
      </c>
      <c r="F5235">
        <v>72</v>
      </c>
      <c r="G5235">
        <v>14</v>
      </c>
      <c r="H5235">
        <v>10.4</v>
      </c>
      <c r="I5235">
        <v>20</v>
      </c>
      <c r="J5235">
        <v>18.8</v>
      </c>
      <c r="K5235">
        <f t="shared" si="401"/>
        <v>0.60000000000000142</v>
      </c>
      <c r="L5235">
        <f t="shared" si="404"/>
        <v>0.7445719627596431</v>
      </c>
      <c r="M5235">
        <f t="shared" si="405"/>
        <v>10.720152914954605</v>
      </c>
      <c r="N5235" s="10" t="str" cm="1">
        <f t="array" ref="N5235">_xlfn.IFS(AND(C5235&lt;=0, C5235-M5235&lt;=2), "escarcha",AND(C5235&lt;=0, C5235-M5235&gt;2), "helada negra", AND(C5235&gt;0, M5235+2&gt;C5235), "rocío", TRUE, "sin riesgo")</f>
        <v>sin riesgo</v>
      </c>
      <c r="O5235">
        <f t="shared" si="402"/>
        <v>0.70890299622498976</v>
      </c>
      <c r="P5235">
        <f t="shared" si="403"/>
        <v>10.185078990979582</v>
      </c>
      <c r="Q5235" s="10" t="str" cm="1">
        <f t="array" ref="Q5235">_xlfn.IFS(AND(D5235&lt;=0, D5235-P5235&lt;=2), "escarcha",AND(D5235&lt;=0, D5235-P5235&gt;2), "helada negra", AND(D5235&gt;0, P5235+2&gt;D5235), "rocío", TRUE, "sin riesgo")</f>
        <v>sin riesgo</v>
      </c>
    </row>
    <row r="5236" spans="1:17" x14ac:dyDescent="0.35">
      <c r="A5236" s="2">
        <v>45867</v>
      </c>
      <c r="B5236" s="3" t="s">
        <v>80</v>
      </c>
      <c r="C5236">
        <v>17.600000000000001</v>
      </c>
      <c r="D5236">
        <v>16.5</v>
      </c>
      <c r="E5236">
        <v>66.400000000000006</v>
      </c>
      <c r="F5236">
        <v>69</v>
      </c>
      <c r="G5236">
        <v>12</v>
      </c>
      <c r="H5236">
        <v>10.6</v>
      </c>
      <c r="I5236">
        <v>20</v>
      </c>
      <c r="J5236">
        <v>18.600000000000001</v>
      </c>
      <c r="K5236">
        <f t="shared" si="401"/>
        <v>1.1000000000000014</v>
      </c>
      <c r="L5236">
        <f t="shared" si="404"/>
        <v>0.78067420014438926</v>
      </c>
      <c r="M5236">
        <f t="shared" si="405"/>
        <v>11.26403394576462</v>
      </c>
      <c r="N5236" s="10" t="str" cm="1">
        <f t="array" ref="N5236">_xlfn.IFS(AND(C5236&lt;=0, C5236-M5236&lt;=2), "escarcha",AND(C5236&lt;=0, C5236-M5236&gt;2), "helada negra", AND(C5236&gt;0, M5236+2&gt;C5236), "rocío", TRUE, "sin riesgo")</f>
        <v>sin riesgo</v>
      </c>
      <c r="O5236">
        <f t="shared" si="402"/>
        <v>0.74942834295994243</v>
      </c>
      <c r="P5236">
        <f t="shared" si="403"/>
        <v>10.793178931926716</v>
      </c>
      <c r="Q5236" s="10" t="str" cm="1">
        <f t="array" ref="Q5236">_xlfn.IFS(AND(D5236&lt;=0, D5236-P5236&lt;=2), "escarcha",AND(D5236&lt;=0, D5236-P5236&gt;2), "helada negra", AND(D5236&gt;0, P5236+2&gt;D5236), "rocío", TRUE, "sin riesgo")</f>
        <v>sin riesgo</v>
      </c>
    </row>
    <row r="5237" spans="1:17" x14ac:dyDescent="0.35">
      <c r="A5237" s="2">
        <v>45867</v>
      </c>
      <c r="B5237" s="3" t="s">
        <v>81</v>
      </c>
      <c r="C5237">
        <v>18.399999999999999</v>
      </c>
      <c r="D5237">
        <v>17.5</v>
      </c>
      <c r="E5237">
        <v>64.3</v>
      </c>
      <c r="F5237">
        <v>65</v>
      </c>
      <c r="G5237">
        <v>12</v>
      </c>
      <c r="H5237">
        <v>10.1</v>
      </c>
      <c r="I5237">
        <v>17</v>
      </c>
      <c r="J5237">
        <v>15.7</v>
      </c>
      <c r="K5237">
        <f t="shared" si="401"/>
        <v>0.89999999999999858</v>
      </c>
      <c r="L5237">
        <f t="shared" si="404"/>
        <v>0.79882702175487008</v>
      </c>
      <c r="M5237">
        <f t="shared" si="405"/>
        <v>11.538388415376435</v>
      </c>
      <c r="N5237" s="10" t="str" cm="1">
        <f t="array" ref="N5237">_xlfn.IFS(AND(C5237&lt;=0, C5237-M5237&lt;=2), "escarcha",AND(C5237&lt;=0, C5237-M5237&gt;2), "helada negra", AND(C5237&gt;0, M5237+2&gt;C5237), "rocío", TRUE, "sin riesgo")</f>
        <v>sin riesgo</v>
      </c>
      <c r="O5237">
        <f t="shared" si="402"/>
        <v>0.75305641759910957</v>
      </c>
      <c r="P5237">
        <f t="shared" si="403"/>
        <v>10.847762194048498</v>
      </c>
      <c r="Q5237" s="10" t="str" cm="1">
        <f t="array" ref="Q5237">_xlfn.IFS(AND(D5237&lt;=0, D5237-P5237&lt;=2), "escarcha",AND(D5237&lt;=0, D5237-P5237&gt;2), "helada negra", AND(D5237&gt;0, P5237+2&gt;D5237), "rocío", TRUE, "sin riesgo")</f>
        <v>sin riesgo</v>
      </c>
    </row>
    <row r="5238" spans="1:17" x14ac:dyDescent="0.35">
      <c r="A5238" s="2">
        <v>45867</v>
      </c>
      <c r="B5238" s="3" t="s">
        <v>82</v>
      </c>
      <c r="C5238">
        <v>19.3</v>
      </c>
      <c r="D5238">
        <v>19.100000000000001</v>
      </c>
      <c r="E5238">
        <v>60.2</v>
      </c>
      <c r="F5238">
        <v>60</v>
      </c>
      <c r="G5238">
        <v>13</v>
      </c>
      <c r="H5238">
        <v>8.3000000000000007</v>
      </c>
      <c r="I5238">
        <v>21</v>
      </c>
      <c r="J5238">
        <v>15.7</v>
      </c>
      <c r="K5238">
        <f t="shared" si="401"/>
        <v>0.19999999999999929</v>
      </c>
      <c r="L5238">
        <f t="shared" si="404"/>
        <v>0.78914964669567089</v>
      </c>
      <c r="M5238">
        <f t="shared" si="405"/>
        <v>11.392054818025438</v>
      </c>
      <c r="N5238" s="10" t="str" cm="1">
        <f t="array" ref="N5238">_xlfn.IFS(AND(C5238&lt;=0, C5238-M5238&lt;=2), "escarcha",AND(C5238&lt;=0, C5238-M5238&gt;2), "helada negra", AND(C5238&gt;0, M5238+2&gt;C5238), "rocío", TRUE, "sin riesgo")</f>
        <v>sin riesgo</v>
      </c>
      <c r="O5238">
        <f t="shared" si="402"/>
        <v>0.77336412217129502</v>
      </c>
      <c r="P5238">
        <f t="shared" si="403"/>
        <v>11.153719295573193</v>
      </c>
      <c r="Q5238" s="10" t="str" cm="1">
        <f t="array" ref="Q5238">_xlfn.IFS(AND(D5238&lt;=0, D5238-P5238&lt;=2), "escarcha",AND(D5238&lt;=0, D5238-P5238&gt;2), "helada negra", AND(D5238&gt;0, P5238+2&gt;D5238), "rocío", TRUE, "sin riesgo")</f>
        <v>sin riesgo</v>
      </c>
    </row>
    <row r="5239" spans="1:17" x14ac:dyDescent="0.35">
      <c r="A5239" s="2">
        <v>45867</v>
      </c>
      <c r="B5239" s="3" t="s">
        <v>83</v>
      </c>
      <c r="C5239">
        <v>20.6</v>
      </c>
      <c r="D5239">
        <v>20.5</v>
      </c>
      <c r="E5239">
        <v>54.9</v>
      </c>
      <c r="F5239">
        <v>55</v>
      </c>
      <c r="G5239">
        <v>2</v>
      </c>
      <c r="H5239">
        <v>3.8</v>
      </c>
      <c r="I5239">
        <v>5</v>
      </c>
      <c r="J5239">
        <v>7.1</v>
      </c>
      <c r="K5239">
        <f t="shared" si="401"/>
        <v>0.10000000000000142</v>
      </c>
      <c r="L5239">
        <f t="shared" si="404"/>
        <v>0.77750520167168125</v>
      </c>
      <c r="M5239">
        <f t="shared" si="405"/>
        <v>11.216199587907592</v>
      </c>
      <c r="N5239" s="10" t="str" cm="1">
        <f t="array" ref="N5239">_xlfn.IFS(AND(C5239&lt;=0, C5239-M5239&lt;=2), "escarcha",AND(C5239&lt;=0, C5239-M5239&gt;2), "helada negra", AND(C5239&gt;0, M5239+2&gt;C5239), "rocío", TRUE, "sin riesgo")</f>
        <v>sin riesgo</v>
      </c>
      <c r="O5239">
        <f t="shared" si="402"/>
        <v>0.77315981187244387</v>
      </c>
      <c r="P5239">
        <f t="shared" si="403"/>
        <v>11.150637472212919</v>
      </c>
      <c r="Q5239" s="10" t="str" cm="1">
        <f t="array" ref="Q5239">_xlfn.IFS(AND(D5239&lt;=0, D5239-P5239&lt;=2), "escarcha",AND(D5239&lt;=0, D5239-P5239&gt;2), "helada negra", AND(D5239&gt;0, P5239+2&gt;D5239), "rocío", TRUE, "sin riesgo")</f>
        <v>sin riesgo</v>
      </c>
    </row>
    <row r="5240" spans="1:17" x14ac:dyDescent="0.35">
      <c r="A5240" s="2">
        <v>45867</v>
      </c>
      <c r="B5240" s="3" t="s">
        <v>84</v>
      </c>
      <c r="C5240">
        <v>21.7</v>
      </c>
      <c r="D5240">
        <v>21.1</v>
      </c>
      <c r="E5240">
        <v>55.9</v>
      </c>
      <c r="F5240">
        <v>52</v>
      </c>
      <c r="G5240">
        <v>6</v>
      </c>
      <c r="H5240">
        <v>3.9</v>
      </c>
      <c r="I5240">
        <v>9</v>
      </c>
      <c r="J5240">
        <v>7.2</v>
      </c>
      <c r="K5240">
        <f t="shared" si="401"/>
        <v>0.59999999999999787</v>
      </c>
      <c r="L5240">
        <f t="shared" si="404"/>
        <v>0.86306632532050276</v>
      </c>
      <c r="M5240">
        <f t="shared" si="405"/>
        <v>12.514047828667701</v>
      </c>
      <c r="N5240" s="10" t="str" cm="1">
        <f t="array" ref="N5240">_xlfn.IFS(AND(C5240&lt;=0, C5240-M5240&lt;=2), "escarcha",AND(C5240&lt;=0, C5240-M5240&gt;2), "helada negra", AND(C5240&gt;0, M5240+2&gt;C5240), "rocío", TRUE, "sin riesgo")</f>
        <v>sin riesgo</v>
      </c>
      <c r="O5240">
        <f t="shared" si="402"/>
        <v>0.75399168205952838</v>
      </c>
      <c r="P5240">
        <f t="shared" si="403"/>
        <v>10.861836764841216</v>
      </c>
      <c r="Q5240" s="10" t="str" cm="1">
        <f t="array" ref="Q5240">_xlfn.IFS(AND(D5240&lt;=0, D5240-P5240&lt;=2), "escarcha",AND(D5240&lt;=0, D5240-P5240&gt;2), "helada negra", AND(D5240&gt;0, P5240+2&gt;D5240), "rocío", TRUE, "sin riesgo")</f>
        <v>sin riesgo</v>
      </c>
    </row>
    <row r="5241" spans="1:17" x14ac:dyDescent="0.35">
      <c r="A5241" s="2">
        <v>45867</v>
      </c>
      <c r="B5241" s="3" t="s">
        <v>85</v>
      </c>
      <c r="C5241">
        <v>22.4</v>
      </c>
      <c r="D5241">
        <v>22.5</v>
      </c>
      <c r="E5241">
        <v>50.1</v>
      </c>
      <c r="F5241">
        <v>46</v>
      </c>
      <c r="G5241">
        <v>5</v>
      </c>
      <c r="H5241">
        <v>4.5999999999999996</v>
      </c>
      <c r="I5241">
        <v>13</v>
      </c>
      <c r="J5241">
        <v>9.6999999999999993</v>
      </c>
      <c r="K5241">
        <f t="shared" si="401"/>
        <v>0.10000000000000142</v>
      </c>
      <c r="L5241">
        <f t="shared" si="404"/>
        <v>0.79619259425462641</v>
      </c>
      <c r="M5241">
        <f t="shared" si="405"/>
        <v>11.498536018754425</v>
      </c>
      <c r="N5241" s="10" t="str" cm="1">
        <f t="array" ref="N5241">_xlfn.IFS(AND(C5241&lt;=0, C5241-M5241&lt;=2), "escarcha",AND(C5241&lt;=0, C5241-M5241&gt;2), "helada negra", AND(C5241&gt;0, M5241+2&gt;C5241), "rocío", TRUE, "sin riesgo")</f>
        <v>sin riesgo</v>
      </c>
      <c r="O5241">
        <f t="shared" si="402"/>
        <v>0.71689028107417552</v>
      </c>
      <c r="P5241">
        <f t="shared" si="403"/>
        <v>10.304700928054816</v>
      </c>
      <c r="Q5241" s="10" t="str" cm="1">
        <f t="array" ref="Q5241">_xlfn.IFS(AND(D5241&lt;=0, D5241-P5241&lt;=2), "escarcha",AND(D5241&lt;=0, D5241-P5241&gt;2), "helada negra", AND(D5241&gt;0, P5241+2&gt;D5241), "rocío", TRUE, "sin riesgo")</f>
        <v>sin riesgo</v>
      </c>
    </row>
    <row r="5242" spans="1:17" x14ac:dyDescent="0.35">
      <c r="A5242" s="2">
        <v>45867</v>
      </c>
      <c r="B5242" s="3" t="s">
        <v>86</v>
      </c>
      <c r="C5242">
        <v>23.5</v>
      </c>
      <c r="D5242">
        <v>23.5</v>
      </c>
      <c r="E5242">
        <v>43.2</v>
      </c>
      <c r="F5242">
        <v>41</v>
      </c>
      <c r="G5242">
        <v>2</v>
      </c>
      <c r="H5242">
        <v>5.5</v>
      </c>
      <c r="I5242">
        <v>5</v>
      </c>
      <c r="J5242">
        <v>11.3</v>
      </c>
      <c r="K5242">
        <f t="shared" si="401"/>
        <v>0</v>
      </c>
      <c r="L5242">
        <f t="shared" si="404"/>
        <v>0.71461155635434237</v>
      </c>
      <c r="M5242">
        <f t="shared" si="405"/>
        <v>10.270561982366646</v>
      </c>
      <c r="N5242" s="10" t="str" cm="1">
        <f t="array" ref="N5242">_xlfn.IFS(AND(C5242&lt;=0, C5242-M5242&lt;=2), "escarcha",AND(C5242&lt;=0, C5242-M5242&gt;2), "helada negra", AND(C5242&gt;0, M5242+2&gt;C5242), "rocío", TRUE, "sin riesgo")</f>
        <v>sin riesgo</v>
      </c>
      <c r="O5242">
        <f t="shared" si="402"/>
        <v>0.6623431278085854</v>
      </c>
      <c r="P5242">
        <f t="shared" si="403"/>
        <v>9.4900153316490474</v>
      </c>
      <c r="Q5242" s="10" t="str" cm="1">
        <f t="array" ref="Q5242">_xlfn.IFS(AND(D5242&lt;=0, D5242-P5242&lt;=2), "escarcha",AND(D5242&lt;=0, D5242-P5242&gt;2), "helada negra", AND(D5242&gt;0, P5242+2&gt;D5242), "rocío", TRUE, "sin riesgo")</f>
        <v>sin riesgo</v>
      </c>
    </row>
    <row r="5243" spans="1:17" x14ac:dyDescent="0.35">
      <c r="A5243" s="2">
        <v>45867</v>
      </c>
      <c r="B5243" s="3" t="s">
        <v>87</v>
      </c>
      <c r="C5243">
        <v>24.8</v>
      </c>
      <c r="D5243">
        <v>24.2</v>
      </c>
      <c r="E5243">
        <v>41.5</v>
      </c>
      <c r="F5243">
        <v>39</v>
      </c>
      <c r="G5243">
        <v>1</v>
      </c>
      <c r="H5243">
        <v>6.1</v>
      </c>
      <c r="I5243">
        <v>4</v>
      </c>
      <c r="J5243">
        <v>11</v>
      </c>
      <c r="K5243">
        <f t="shared" si="401"/>
        <v>0.60000000000000142</v>
      </c>
      <c r="L5243">
        <f t="shared" si="404"/>
        <v>0.75246768569300582</v>
      </c>
      <c r="M5243">
        <f t="shared" si="405"/>
        <v>10.838903308886007</v>
      </c>
      <c r="N5243" s="10" t="str" cm="1">
        <f t="array" ref="N5243">_xlfn.IFS(AND(C5243&lt;=0, C5243-M5243&lt;=2), "escarcha",AND(C5243&lt;=0, C5243-M5243&gt;2), "helada negra", AND(C5243&gt;0, M5243+2&gt;C5243), "rocío", TRUE, "sin riesgo")</f>
        <v>sin riesgo</v>
      </c>
      <c r="O5243">
        <f t="shared" si="402"/>
        <v>0.65442873001133484</v>
      </c>
      <c r="P5243">
        <f t="shared" si="403"/>
        <v>9.3722454012628571</v>
      </c>
      <c r="Q5243" s="10" t="str" cm="1">
        <f t="array" ref="Q5243">_xlfn.IFS(AND(D5243&lt;=0, D5243-P5243&lt;=2), "escarcha",AND(D5243&lt;=0, D5243-P5243&gt;2), "helada negra", AND(D5243&gt;0, P5243+2&gt;D5243), "rocío", TRUE, "sin riesgo")</f>
        <v>sin riesgo</v>
      </c>
    </row>
    <row r="5244" spans="1:17" x14ac:dyDescent="0.35">
      <c r="A5244" s="2">
        <v>45867</v>
      </c>
      <c r="B5244" s="3" t="s">
        <v>88</v>
      </c>
      <c r="C5244">
        <v>25.2</v>
      </c>
      <c r="D5244">
        <v>25.4</v>
      </c>
      <c r="E5244">
        <v>38.200000000000003</v>
      </c>
      <c r="F5244">
        <v>34</v>
      </c>
      <c r="G5244">
        <v>10</v>
      </c>
      <c r="H5244">
        <v>7.6</v>
      </c>
      <c r="I5244">
        <v>20</v>
      </c>
      <c r="J5244">
        <v>13.3</v>
      </c>
      <c r="K5244">
        <f t="shared" si="401"/>
        <v>0.19999999999999929</v>
      </c>
      <c r="L5244">
        <f t="shared" si="404"/>
        <v>0.69345864903988674</v>
      </c>
      <c r="M5244">
        <f t="shared" si="405"/>
        <v>9.954096119730826</v>
      </c>
      <c r="N5244" s="10" t="str" cm="1">
        <f t="array" ref="N5244">_xlfn.IFS(AND(C5244&lt;=0, C5244-M5244&lt;=2), "escarcha",AND(C5244&lt;=0, C5244-M5244&gt;2), "helada negra", AND(C5244&gt;0, M5244+2&gt;C5244), "rocío", TRUE, "sin riesgo")</f>
        <v>sin riesgo</v>
      </c>
      <c r="O5244">
        <f t="shared" si="402"/>
        <v>0.58888144278542365</v>
      </c>
      <c r="P5244">
        <f t="shared" si="403"/>
        <v>8.4010771217578295</v>
      </c>
      <c r="Q5244" s="10" t="str" cm="1">
        <f t="array" ref="Q5244">_xlfn.IFS(AND(D5244&lt;=0, D5244-P5244&lt;=2), "escarcha",AND(D5244&lt;=0, D5244-P5244&gt;2), "helada negra", AND(D5244&gt;0, P5244+2&gt;D5244), "rocío", TRUE, "sin riesgo")</f>
        <v>sin riesgo</v>
      </c>
    </row>
    <row r="5245" spans="1:17" x14ac:dyDescent="0.35">
      <c r="A5245" s="2">
        <v>45867</v>
      </c>
      <c r="B5245" s="3" t="s">
        <v>89</v>
      </c>
      <c r="C5245">
        <v>25.3</v>
      </c>
      <c r="D5245">
        <v>26</v>
      </c>
      <c r="E5245">
        <v>34.700000000000003</v>
      </c>
      <c r="F5245">
        <v>34</v>
      </c>
      <c r="G5245">
        <v>13</v>
      </c>
      <c r="H5245">
        <v>9.8000000000000007</v>
      </c>
      <c r="I5245">
        <v>20</v>
      </c>
      <c r="J5245">
        <v>15.1</v>
      </c>
      <c r="K5245">
        <f t="shared" si="401"/>
        <v>0.69999999999999929</v>
      </c>
      <c r="L5245">
        <f t="shared" si="404"/>
        <v>0.60331392967456821</v>
      </c>
      <c r="M5245">
        <f t="shared" si="405"/>
        <v>8.6142710459060705</v>
      </c>
      <c r="N5245" s="10" t="str" cm="1">
        <f t="array" ref="N5245">_xlfn.IFS(AND(C5245&lt;=0, C5245-M5245&lt;=2), "escarcha",AND(C5245&lt;=0, C5245-M5245&gt;2), "helada negra", AND(C5245&gt;0, M5245+2&gt;C5245), "rocío", TRUE, "sin riesgo")</f>
        <v>sin riesgo</v>
      </c>
      <c r="O5245">
        <f t="shared" si="402"/>
        <v>0.62446866155402936</v>
      </c>
      <c r="P5245">
        <f t="shared" si="403"/>
        <v>8.9274188248968436</v>
      </c>
      <c r="Q5245" s="10" t="str" cm="1">
        <f t="array" ref="Q5245">_xlfn.IFS(AND(D5245&lt;=0, D5245-P5245&lt;=2), "escarcha",AND(D5245&lt;=0, D5245-P5245&gt;2), "helada negra", AND(D5245&gt;0, P5245+2&gt;D5245), "rocío", TRUE, "sin riesgo")</f>
        <v>sin riesgo</v>
      </c>
    </row>
    <row r="5246" spans="1:17" x14ac:dyDescent="0.35">
      <c r="A5246" s="2">
        <v>45867</v>
      </c>
      <c r="B5246" s="3" t="s">
        <v>90</v>
      </c>
      <c r="C5246">
        <v>26.2</v>
      </c>
      <c r="D5246">
        <v>25.9</v>
      </c>
      <c r="E5246">
        <v>37.1</v>
      </c>
      <c r="F5246">
        <v>35</v>
      </c>
      <c r="G5246">
        <v>10</v>
      </c>
      <c r="H5246">
        <v>6.9</v>
      </c>
      <c r="I5246">
        <v>21</v>
      </c>
      <c r="J5246">
        <v>13.3</v>
      </c>
      <c r="K5246">
        <f t="shared" si="401"/>
        <v>0.30000000000000071</v>
      </c>
      <c r="L5246">
        <f t="shared" si="404"/>
        <v>0.72355226572305453</v>
      </c>
      <c r="M5246">
        <f t="shared" si="405"/>
        <v>10.404560924369489</v>
      </c>
      <c r="N5246" s="10" t="str" cm="1">
        <f t="array" ref="N5246">_xlfn.IFS(AND(C5246&lt;=0, C5246-M5246&lt;=2), "escarcha",AND(C5246&lt;=0, C5246-M5246&gt;2), "helada negra", AND(C5246&gt;0, M5246+2&gt;C5246), "rocío", TRUE, "sin riesgo")</f>
        <v>sin riesgo</v>
      </c>
      <c r="O5246">
        <f t="shared" si="402"/>
        <v>0.64753602229986451</v>
      </c>
      <c r="P5246">
        <f t="shared" si="403"/>
        <v>9.2697681506774874</v>
      </c>
      <c r="Q5246" s="10" t="str" cm="1">
        <f t="array" ref="Q5246">_xlfn.IFS(AND(D5246&lt;=0, D5246-P5246&lt;=2), "escarcha",AND(D5246&lt;=0, D5246-P5246&gt;2), "helada negra", AND(D5246&gt;0, P5246+2&gt;D5246), "rocío", TRUE, "sin riesgo")</f>
        <v>sin riesgo</v>
      </c>
    </row>
    <row r="5247" spans="1:17" x14ac:dyDescent="0.35">
      <c r="A5247" s="2">
        <v>45867</v>
      </c>
      <c r="B5247" s="3" t="s">
        <v>91</v>
      </c>
      <c r="C5247">
        <v>26.1</v>
      </c>
      <c r="D5247">
        <v>26</v>
      </c>
      <c r="E5247">
        <v>36.299999999999997</v>
      </c>
      <c r="F5247">
        <v>35</v>
      </c>
      <c r="G5247">
        <v>11</v>
      </c>
      <c r="H5247">
        <v>8.4</v>
      </c>
      <c r="I5247">
        <v>21</v>
      </c>
      <c r="J5247">
        <v>17.8</v>
      </c>
      <c r="K5247">
        <f t="shared" si="401"/>
        <v>0.10000000000000142</v>
      </c>
      <c r="L5247">
        <f t="shared" si="404"/>
        <v>0.69584165500776396</v>
      </c>
      <c r="M5247">
        <f t="shared" si="405"/>
        <v>9.9897084300775685</v>
      </c>
      <c r="N5247" s="10" t="str" cm="1">
        <f t="array" ref="N5247">_xlfn.IFS(AND(C5247&lt;=0, C5247-M5247&lt;=2), "escarcha",AND(C5247&lt;=0, C5247-M5247&gt;2), "helada negra", AND(C5247&gt;0, M5247+2&gt;C5247), "rocío", TRUE, "sin riesgo")</f>
        <v>sin riesgo</v>
      </c>
      <c r="O5247">
        <f t="shared" si="402"/>
        <v>0.65345619842728131</v>
      </c>
      <c r="P5247">
        <f t="shared" si="403"/>
        <v>9.3577812556480158</v>
      </c>
      <c r="Q5247" s="10" t="str" cm="1">
        <f t="array" ref="Q5247">_xlfn.IFS(AND(D5247&lt;=0, D5247-P5247&lt;=2), "escarcha",AND(D5247&lt;=0, D5247-P5247&gt;2), "helada negra", AND(D5247&gt;0, P5247+2&gt;D5247), "rocío", TRUE, "sin riesgo")</f>
        <v>sin riesgo</v>
      </c>
    </row>
    <row r="5248" spans="1:17" x14ac:dyDescent="0.35">
      <c r="A5248" s="2">
        <v>45867</v>
      </c>
      <c r="B5248" s="3" t="s">
        <v>92</v>
      </c>
      <c r="C5248">
        <v>25.9</v>
      </c>
      <c r="D5248">
        <v>25.6</v>
      </c>
      <c r="E5248">
        <v>36.299999999999997</v>
      </c>
      <c r="F5248">
        <v>35</v>
      </c>
      <c r="G5248">
        <v>16</v>
      </c>
      <c r="H5248">
        <v>11.9</v>
      </c>
      <c r="I5248">
        <v>26</v>
      </c>
      <c r="J5248">
        <v>22.4</v>
      </c>
      <c r="K5248">
        <f t="shared" si="401"/>
        <v>0.29999999999999716</v>
      </c>
      <c r="L5248">
        <f t="shared" si="404"/>
        <v>0.684005702081256</v>
      </c>
      <c r="M5248">
        <f t="shared" si="405"/>
        <v>9.8129273235309249</v>
      </c>
      <c r="N5248" s="10" t="str" cm="1">
        <f t="array" ref="N5248">_xlfn.IFS(AND(C5248&lt;=0, C5248-M5248&lt;=2), "escarcha",AND(C5248&lt;=0, C5248-M5248&gt;2), "helada negra", AND(C5248&gt;0, M5248+2&gt;C5248), "rocío", TRUE, "sin riesgo")</f>
        <v>sin riesgo</v>
      </c>
      <c r="O5248">
        <f t="shared" si="402"/>
        <v>0.62974904881877336</v>
      </c>
      <c r="P5248">
        <f t="shared" si="403"/>
        <v>9.0057045503218589</v>
      </c>
      <c r="Q5248" s="10" t="str" cm="1">
        <f t="array" ref="Q5248">_xlfn.IFS(AND(D5248&lt;=0, D5248-P5248&lt;=2), "escarcha",AND(D5248&lt;=0, D5248-P5248&gt;2), "helada negra", AND(D5248&gt;0, P5248+2&gt;D5248), "rocío", TRUE, "sin riesgo")</f>
        <v>sin riesgo</v>
      </c>
    </row>
    <row r="5249" spans="1:17" x14ac:dyDescent="0.35">
      <c r="A5249" s="2">
        <v>45867</v>
      </c>
      <c r="B5249" s="3" t="s">
        <v>93</v>
      </c>
      <c r="C5249">
        <v>26.2</v>
      </c>
      <c r="D5249">
        <v>25.2</v>
      </c>
      <c r="E5249">
        <v>36.799999999999997</v>
      </c>
      <c r="F5249">
        <v>37</v>
      </c>
      <c r="G5249">
        <v>15</v>
      </c>
      <c r="H5249">
        <v>12</v>
      </c>
      <c r="I5249">
        <v>22</v>
      </c>
      <c r="J5249">
        <v>22.6</v>
      </c>
      <c r="K5249">
        <f t="shared" si="401"/>
        <v>1</v>
      </c>
      <c r="L5249">
        <f t="shared" si="404"/>
        <v>0.71543314128455038</v>
      </c>
      <c r="M5249">
        <f t="shared" si="405"/>
        <v>10.282869579724171</v>
      </c>
      <c r="N5249" s="10" t="str" cm="1">
        <f t="array" ref="N5249">_xlfn.IFS(AND(C5249&lt;=0, C5249-M5249&lt;=2), "escarcha",AND(C5249&lt;=0, C5249-M5249&gt;2), "helada negra", AND(C5249&gt;0, M5249+2&gt;C5249), "rocío", TRUE, "sin riesgo")</f>
        <v>sin riesgo</v>
      </c>
      <c r="O5249">
        <f t="shared" si="402"/>
        <v>0.66154104607158171</v>
      </c>
      <c r="P5249">
        <f t="shared" si="403"/>
        <v>9.4780749771557264</v>
      </c>
      <c r="Q5249" s="10" t="str" cm="1">
        <f t="array" ref="Q5249">_xlfn.IFS(AND(D5249&lt;=0, D5249-P5249&lt;=2), "escarcha",AND(D5249&lt;=0, D5249-P5249&gt;2), "helada negra", AND(D5249&gt;0, P5249+2&gt;D5249), "rocío", TRUE, "sin riesgo")</f>
        <v>sin riesgo</v>
      </c>
    </row>
    <row r="5250" spans="1:17" x14ac:dyDescent="0.35">
      <c r="A5250" s="2">
        <v>45867</v>
      </c>
      <c r="B5250" s="3" t="s">
        <v>94</v>
      </c>
      <c r="C5250">
        <v>25.2</v>
      </c>
      <c r="D5250">
        <v>25.2</v>
      </c>
      <c r="E5250">
        <v>39.200000000000003</v>
      </c>
      <c r="F5250">
        <v>37</v>
      </c>
      <c r="G5250">
        <v>17</v>
      </c>
      <c r="H5250">
        <v>15.8</v>
      </c>
      <c r="I5250">
        <v>28</v>
      </c>
      <c r="J5250">
        <v>24.3</v>
      </c>
      <c r="K5250">
        <f t="shared" ref="K5250:K5313" si="406">ABS((C5250-D5250))</f>
        <v>0</v>
      </c>
      <c r="L5250">
        <f t="shared" si="404"/>
        <v>0.71929988022377411</v>
      </c>
      <c r="M5250">
        <f t="shared" si="405"/>
        <v>10.34081059352779</v>
      </c>
      <c r="N5250" s="10" t="str" cm="1">
        <f t="array" ref="N5250">_xlfn.IFS(AND(C5250&lt;=0, C5250-M5250&lt;=2), "escarcha",AND(C5250&lt;=0, C5250-M5250&gt;2), "helada negra", AND(C5250&gt;0, M5250+2&gt;C5250), "rocío", TRUE, "sin riesgo")</f>
        <v>sin riesgo</v>
      </c>
      <c r="O5250">
        <f t="shared" si="402"/>
        <v>0.66154104607158171</v>
      </c>
      <c r="P5250">
        <f t="shared" si="403"/>
        <v>9.4780749771557264</v>
      </c>
      <c r="Q5250" s="10" t="str" cm="1">
        <f t="array" ref="Q5250">_xlfn.IFS(AND(D5250&lt;=0, D5250-P5250&lt;=2), "escarcha",AND(D5250&lt;=0, D5250-P5250&gt;2), "helada negra", AND(D5250&gt;0, P5250+2&gt;D5250), "rocío", TRUE, "sin riesgo")</f>
        <v>sin riesgo</v>
      </c>
    </row>
    <row r="5251" spans="1:17" x14ac:dyDescent="0.35">
      <c r="A5251" s="2">
        <v>45867</v>
      </c>
      <c r="B5251" s="3" t="s">
        <v>95</v>
      </c>
      <c r="C5251">
        <v>25.4</v>
      </c>
      <c r="D5251">
        <v>24.2</v>
      </c>
      <c r="E5251">
        <v>41.2</v>
      </c>
      <c r="F5251">
        <v>41</v>
      </c>
      <c r="G5251">
        <v>15</v>
      </c>
      <c r="H5251">
        <v>17</v>
      </c>
      <c r="I5251">
        <v>25</v>
      </c>
      <c r="J5251">
        <v>26.1</v>
      </c>
      <c r="K5251">
        <f t="shared" si="406"/>
        <v>1.1999999999999993</v>
      </c>
      <c r="L5251">
        <f t="shared" si="404"/>
        <v>0.78095917452474284</v>
      </c>
      <c r="M5251">
        <f t="shared" si="405"/>
        <v>11.268336365548921</v>
      </c>
      <c r="N5251" s="10" t="str" cm="1">
        <f t="array" ref="N5251">_xlfn.IFS(AND(C5251&lt;=0, C5251-M5251&lt;=2), "escarcha",AND(C5251&lt;=0, C5251-M5251&gt;2), "helada negra", AND(C5251&gt;0, M5251+2&gt;C5251), "rocío", TRUE, "sin riesgo")</f>
        <v>sin riesgo</v>
      </c>
      <c r="O5251">
        <f t="shared" ref="O5251:O5314" si="407">(LN(F5251/100))+((17.625*D5251)/(243.04+D5251))</f>
        <v>0.70443915058599615</v>
      </c>
      <c r="P5251">
        <f t="shared" ref="P5251:P5314" si="408">(243.04*O5251)/(17.625-O5251)</f>
        <v>10.118275196791114</v>
      </c>
      <c r="Q5251" s="10" t="str" cm="1">
        <f t="array" ref="Q5251">_xlfn.IFS(AND(D5251&lt;=0, D5251-P5251&lt;=2), "escarcha",AND(D5251&lt;=0, D5251-P5251&gt;2), "helada negra", AND(D5251&gt;0, P5251+2&gt;D5251), "rocío", TRUE, "sin riesgo")</f>
        <v>sin riesgo</v>
      </c>
    </row>
    <row r="5252" spans="1:17" x14ac:dyDescent="0.35">
      <c r="A5252" s="2">
        <v>45867</v>
      </c>
      <c r="B5252" s="3" t="s">
        <v>96</v>
      </c>
      <c r="C5252">
        <v>24.6</v>
      </c>
      <c r="D5252">
        <v>23.5</v>
      </c>
      <c r="E5252">
        <v>45.1</v>
      </c>
      <c r="F5252">
        <v>45</v>
      </c>
      <c r="G5252">
        <v>21</v>
      </c>
      <c r="H5252">
        <v>17.600000000000001</v>
      </c>
      <c r="I5252">
        <v>33</v>
      </c>
      <c r="J5252">
        <v>28.2</v>
      </c>
      <c r="K5252">
        <f t="shared" si="406"/>
        <v>1.1000000000000014</v>
      </c>
      <c r="L5252">
        <f t="shared" si="404"/>
        <v>0.82370533506844179</v>
      </c>
      <c r="M5252">
        <f t="shared" si="405"/>
        <v>11.915352276565148</v>
      </c>
      <c r="N5252" s="10" t="str" cm="1">
        <f t="array" ref="N5252">_xlfn.IFS(AND(C5252&lt;=0, C5252-M5252&lt;=2), "escarcha",AND(C5252&lt;=0, C5252-M5252&gt;2), "helada negra", AND(C5252&gt;0, M5252+2&gt;C5252), "rocío", TRUE, "sin riesgo")</f>
        <v>sin riesgo</v>
      </c>
      <c r="O5252">
        <f t="shared" si="407"/>
        <v>0.7554335508745974</v>
      </c>
      <c r="P5252">
        <f t="shared" si="408"/>
        <v>10.883538160761734</v>
      </c>
      <c r="Q5252" s="10" t="str" cm="1">
        <f t="array" ref="Q5252">_xlfn.IFS(AND(D5252&lt;=0, D5252-P5252&lt;=2), "escarcha",AND(D5252&lt;=0, D5252-P5252&gt;2), "helada negra", AND(D5252&gt;0, P5252+2&gt;D5252), "rocío", TRUE, "sin riesgo")</f>
        <v>sin riesgo</v>
      </c>
    </row>
    <row r="5253" spans="1:17" x14ac:dyDescent="0.35">
      <c r="A5253" s="2">
        <v>45867</v>
      </c>
      <c r="B5253" s="3" t="s">
        <v>97</v>
      </c>
      <c r="C5253">
        <v>24.5</v>
      </c>
      <c r="D5253">
        <v>23</v>
      </c>
      <c r="E5253">
        <v>44.7</v>
      </c>
      <c r="F5253">
        <v>47</v>
      </c>
      <c r="G5253">
        <v>20</v>
      </c>
      <c r="H5253">
        <v>21</v>
      </c>
      <c r="I5253">
        <v>34</v>
      </c>
      <c r="J5253">
        <v>31.7</v>
      </c>
      <c r="K5253">
        <f t="shared" si="406"/>
        <v>1.5</v>
      </c>
      <c r="L5253">
        <f t="shared" si="404"/>
        <v>0.8088143046424211</v>
      </c>
      <c r="M5253">
        <f t="shared" si="405"/>
        <v>11.689584794164231</v>
      </c>
      <c r="N5253" s="10" t="str" cm="1">
        <f t="array" ref="N5253">_xlfn.IFS(AND(C5253&lt;=0, C5253-M5253&lt;=2), "escarcha",AND(C5253&lt;=0, C5253-M5253&gt;2), "helada negra", AND(C5253&gt;0, M5253+2&gt;C5253), "rocío", TRUE, "sin riesgo")</f>
        <v>sin riesgo</v>
      </c>
      <c r="O5253">
        <f t="shared" si="407"/>
        <v>0.76871444774722686</v>
      </c>
      <c r="P5253">
        <f t="shared" si="408"/>
        <v>11.083601947851266</v>
      </c>
      <c r="Q5253" s="10" t="str" cm="1">
        <f t="array" ref="Q5253">_xlfn.IFS(AND(D5253&lt;=0, D5253-P5253&lt;=2), "escarcha",AND(D5253&lt;=0, D5253-P5253&gt;2), "helada negra", AND(D5253&gt;0, P5253+2&gt;D5253), "rocío", TRUE, "sin riesgo")</f>
        <v>sin riesgo</v>
      </c>
    </row>
    <row r="5254" spans="1:17" x14ac:dyDescent="0.35">
      <c r="A5254" s="2">
        <v>45867</v>
      </c>
      <c r="B5254" s="3" t="s">
        <v>98</v>
      </c>
      <c r="C5254">
        <v>24.8</v>
      </c>
      <c r="D5254">
        <v>23.3</v>
      </c>
      <c r="E5254">
        <v>45.1</v>
      </c>
      <c r="F5254">
        <v>45</v>
      </c>
      <c r="G5254">
        <v>15</v>
      </c>
      <c r="H5254">
        <v>17.100000000000001</v>
      </c>
      <c r="I5254">
        <v>25</v>
      </c>
      <c r="J5254">
        <v>29.1</v>
      </c>
      <c r="K5254">
        <f t="shared" si="406"/>
        <v>1.5</v>
      </c>
      <c r="L5254">
        <f t="shared" si="404"/>
        <v>0.835656504964986</v>
      </c>
      <c r="M5254">
        <f t="shared" si="405"/>
        <v>12.096837319860114</v>
      </c>
      <c r="N5254" s="10" t="str" cm="1">
        <f t="array" ref="N5254">_xlfn.IFS(AND(C5254&lt;=0, C5254-M5254&lt;=2), "escarcha",AND(C5254&lt;=0, C5254-M5254&gt;2), "helada negra", AND(C5254&gt;0, M5254+2&gt;C5254), "rocío", TRUE, "sin riesgo")</f>
        <v>sin riesgo</v>
      </c>
      <c r="O5254">
        <f t="shared" si="407"/>
        <v>0.74336547341502868</v>
      </c>
      <c r="P5254">
        <f t="shared" si="408"/>
        <v>10.702017294254045</v>
      </c>
      <c r="Q5254" s="10" t="str" cm="1">
        <f t="array" ref="Q5254">_xlfn.IFS(AND(D5254&lt;=0, D5254-P5254&lt;=2), "escarcha",AND(D5254&lt;=0, D5254-P5254&gt;2), "helada negra", AND(D5254&gt;0, P5254+2&gt;D5254), "rocío", TRUE, "sin riesgo")</f>
        <v>sin riesgo</v>
      </c>
    </row>
    <row r="5255" spans="1:17" x14ac:dyDescent="0.35">
      <c r="A5255" s="2">
        <v>45867</v>
      </c>
      <c r="B5255" s="3" t="s">
        <v>99</v>
      </c>
      <c r="C5255">
        <v>24</v>
      </c>
      <c r="D5255">
        <v>22.5</v>
      </c>
      <c r="E5255">
        <v>45.6</v>
      </c>
      <c r="F5255">
        <v>48</v>
      </c>
      <c r="G5255">
        <v>20</v>
      </c>
      <c r="H5255">
        <v>19.8</v>
      </c>
      <c r="I5255">
        <v>27</v>
      </c>
      <c r="J5255">
        <v>28.5</v>
      </c>
      <c r="K5255">
        <f t="shared" si="406"/>
        <v>1.5</v>
      </c>
      <c r="L5255">
        <f t="shared" si="404"/>
        <v>0.7987698852356645</v>
      </c>
      <c r="M5255">
        <f t="shared" si="405"/>
        <v>11.537523948239127</v>
      </c>
      <c r="N5255" s="10" t="str" cm="1">
        <f t="array" ref="N5255">_xlfn.IFS(AND(C5255&lt;=0, C5255-M5255&lt;=2), "escarcha",AND(C5255&lt;=0, C5255-M5255&gt;2), "helada negra", AND(C5255&gt;0, M5255+2&gt;C5255), "rocío", TRUE, "sin riesgo")</f>
        <v>sin riesgo</v>
      </c>
      <c r="O5255">
        <f t="shared" si="407"/>
        <v>0.75944989549297137</v>
      </c>
      <c r="P5255">
        <f t="shared" si="408"/>
        <v>10.944007248911898</v>
      </c>
      <c r="Q5255" s="10" t="str" cm="1">
        <f t="array" ref="Q5255">_xlfn.IFS(AND(D5255&lt;=0, D5255-P5255&lt;=2), "escarcha",AND(D5255&lt;=0, D5255-P5255&gt;2), "helada negra", AND(D5255&gt;0, P5255+2&gt;D5255), "rocío", TRUE, "sin riesgo")</f>
        <v>sin riesgo</v>
      </c>
    </row>
    <row r="5256" spans="1:17" x14ac:dyDescent="0.35">
      <c r="A5256" s="2">
        <v>45867</v>
      </c>
      <c r="B5256" s="3" t="s">
        <v>100</v>
      </c>
      <c r="C5256">
        <v>23.7</v>
      </c>
      <c r="D5256">
        <v>22.2</v>
      </c>
      <c r="E5256">
        <v>45.4</v>
      </c>
      <c r="F5256">
        <v>48</v>
      </c>
      <c r="G5256">
        <v>16</v>
      </c>
      <c r="H5256">
        <v>14.3</v>
      </c>
      <c r="I5256">
        <v>23</v>
      </c>
      <c r="J5256">
        <v>25.8</v>
      </c>
      <c r="K5256">
        <f t="shared" si="406"/>
        <v>1.5</v>
      </c>
      <c r="L5256">
        <f t="shared" si="404"/>
        <v>0.77633314647167229</v>
      </c>
      <c r="M5256">
        <f t="shared" si="405"/>
        <v>11.198512592048978</v>
      </c>
      <c r="N5256" s="10" t="str" cm="1">
        <f t="array" ref="N5256">_xlfn.IFS(AND(C5256&lt;=0, C5256-M5256&lt;=2), "escarcha",AND(C5256&lt;=0, C5256-M5256&gt;2), "helada negra", AND(C5256&gt;0, M5256+2&gt;C5256), "rocío", TRUE, "sin riesgo")</f>
        <v>sin riesgo</v>
      </c>
      <c r="O5256">
        <f t="shared" si="407"/>
        <v>0.74120425275873769</v>
      </c>
      <c r="P5256">
        <f t="shared" si="408"/>
        <v>10.669536891307043</v>
      </c>
      <c r="Q5256" s="10" t="str" cm="1">
        <f t="array" ref="Q5256">_xlfn.IFS(AND(D5256&lt;=0, D5256-P5256&lt;=2), "escarcha",AND(D5256&lt;=0, D5256-P5256&gt;2), "helada negra", AND(D5256&gt;0, P5256+2&gt;D5256), "rocío", TRUE, "sin riesgo")</f>
        <v>sin riesgo</v>
      </c>
    </row>
    <row r="5257" spans="1:17" x14ac:dyDescent="0.35">
      <c r="A5257" s="2">
        <v>45867</v>
      </c>
      <c r="B5257" s="3" t="s">
        <v>101</v>
      </c>
      <c r="C5257">
        <v>22.7</v>
      </c>
      <c r="D5257">
        <v>21.5</v>
      </c>
      <c r="E5257">
        <v>49</v>
      </c>
      <c r="F5257">
        <v>52</v>
      </c>
      <c r="G5257">
        <v>13</v>
      </c>
      <c r="H5257">
        <v>6.7</v>
      </c>
      <c r="I5257">
        <v>23</v>
      </c>
      <c r="J5257">
        <v>13</v>
      </c>
      <c r="K5257">
        <f t="shared" si="406"/>
        <v>1.1999999999999993</v>
      </c>
      <c r="L5257">
        <f t="shared" si="404"/>
        <v>0.79221005793423072</v>
      </c>
      <c r="M5257">
        <f t="shared" si="405"/>
        <v>11.438313740206189</v>
      </c>
      <c r="N5257" s="10" t="str" cm="1">
        <f t="array" ref="N5257">_xlfn.IFS(AND(C5257&lt;=0, C5257-M5257&lt;=2), "escarcha",AND(C5257&lt;=0, C5257-M5257&gt;2), "helada negra", AND(C5257&gt;0, M5257+2&gt;C5257), "rocío", TRUE, "sin riesgo")</f>
        <v>sin riesgo</v>
      </c>
      <c r="O5257">
        <f t="shared" si="407"/>
        <v>0.77851286123928765</v>
      </c>
      <c r="P5257">
        <f t="shared" si="408"/>
        <v>11.231407725368401</v>
      </c>
      <c r="Q5257" s="10" t="str" cm="1">
        <f t="array" ref="Q5257">_xlfn.IFS(AND(D5257&lt;=0, D5257-P5257&lt;=2), "escarcha",AND(D5257&lt;=0, D5257-P5257&gt;2), "helada negra", AND(D5257&gt;0, P5257+2&gt;D5257), "rocío", TRUE, "sin riesgo")</f>
        <v>sin riesgo</v>
      </c>
    </row>
    <row r="5258" spans="1:17" x14ac:dyDescent="0.35">
      <c r="A5258" s="2">
        <v>45867</v>
      </c>
      <c r="B5258" s="3" t="s">
        <v>102</v>
      </c>
      <c r="C5258">
        <v>21.2</v>
      </c>
      <c r="D5258">
        <v>19.7</v>
      </c>
      <c r="E5258">
        <v>55.7</v>
      </c>
      <c r="F5258">
        <v>60</v>
      </c>
      <c r="G5258">
        <v>12</v>
      </c>
      <c r="H5258">
        <v>12</v>
      </c>
      <c r="I5258">
        <v>19</v>
      </c>
      <c r="J5258">
        <v>20.7</v>
      </c>
      <c r="K5258">
        <f t="shared" si="406"/>
        <v>1.5</v>
      </c>
      <c r="L5258">
        <f t="shared" si="404"/>
        <v>0.82886536512316689</v>
      </c>
      <c r="M5258">
        <f t="shared" si="405"/>
        <v>11.993678469404083</v>
      </c>
      <c r="N5258" s="10" t="str" cm="1">
        <f t="array" ref="N5258">_xlfn.IFS(AND(C5258&lt;=0, C5258-M5258&lt;=2), "escarcha",AND(C5258&lt;=0, C5258-M5258&gt;2), "helada negra", AND(C5258&gt;0, M5258+2&gt;C5258), "rocío", TRUE, "sin riesgo")</f>
        <v>sin riesgo</v>
      </c>
      <c r="O5258">
        <f t="shared" si="407"/>
        <v>0.81068042784396566</v>
      </c>
      <c r="P5258">
        <f t="shared" si="408"/>
        <v>11.717855744187769</v>
      </c>
      <c r="Q5258" s="10" t="str" cm="1">
        <f t="array" ref="Q5258">_xlfn.IFS(AND(D5258&lt;=0, D5258-P5258&lt;=2), "escarcha",AND(D5258&lt;=0, D5258-P5258&gt;2), "helada negra", AND(D5258&gt;0, P5258+2&gt;D5258), "rocío", TRUE, "sin riesgo")</f>
        <v>sin riesgo</v>
      </c>
    </row>
    <row r="5259" spans="1:17" x14ac:dyDescent="0.35">
      <c r="A5259" s="2">
        <v>45867</v>
      </c>
      <c r="B5259" s="3" t="s">
        <v>103</v>
      </c>
      <c r="C5259">
        <v>19</v>
      </c>
      <c r="D5259">
        <v>18.3</v>
      </c>
      <c r="E5259">
        <v>62.8</v>
      </c>
      <c r="F5259">
        <v>65</v>
      </c>
      <c r="G5259">
        <v>9</v>
      </c>
      <c r="H5259">
        <v>7</v>
      </c>
      <c r="I5259">
        <v>17</v>
      </c>
      <c r="J5259">
        <v>15.3</v>
      </c>
      <c r="K5259">
        <f t="shared" si="406"/>
        <v>0.69999999999999929</v>
      </c>
      <c r="L5259">
        <f t="shared" si="404"/>
        <v>0.81273863500552457</v>
      </c>
      <c r="M5259">
        <f t="shared" si="405"/>
        <v>11.749043960440927</v>
      </c>
      <c r="N5259" s="10" t="str" cm="1">
        <f t="array" ref="N5259">_xlfn.IFS(AND(C5259&lt;=0, C5259-M5259&lt;=2), "escarcha",AND(C5259&lt;=0, C5259-M5259&gt;2), "helada negra", AND(C5259&gt;0, M5259+2&gt;C5259), "rocío", TRUE, "sin riesgo")</f>
        <v>sin riesgo</v>
      </c>
      <c r="O5259">
        <f t="shared" si="407"/>
        <v>0.80338521737352908</v>
      </c>
      <c r="P5259">
        <f t="shared" si="408"/>
        <v>11.607372166917264</v>
      </c>
      <c r="Q5259" s="10" t="str" cm="1">
        <f t="array" ref="Q5259">_xlfn.IFS(AND(D5259&lt;=0, D5259-P5259&lt;=2), "escarcha",AND(D5259&lt;=0, D5259-P5259&gt;2), "helada negra", AND(D5259&gt;0, P5259+2&gt;D5259), "rocío", TRUE, "sin riesgo")</f>
        <v>sin riesgo</v>
      </c>
    </row>
    <row r="5260" spans="1:17" x14ac:dyDescent="0.35">
      <c r="A5260" s="2">
        <v>45867</v>
      </c>
      <c r="B5260" s="3" t="s">
        <v>104</v>
      </c>
      <c r="C5260">
        <v>17.8</v>
      </c>
      <c r="D5260">
        <v>17.100000000000001</v>
      </c>
      <c r="E5260">
        <v>65.7</v>
      </c>
      <c r="F5260">
        <v>68</v>
      </c>
      <c r="G5260">
        <v>8</v>
      </c>
      <c r="H5260">
        <v>10.199999999999999</v>
      </c>
      <c r="I5260">
        <v>13</v>
      </c>
      <c r="J5260">
        <v>17.600000000000001</v>
      </c>
      <c r="K5260">
        <f t="shared" si="406"/>
        <v>0.69999999999999929</v>
      </c>
      <c r="L5260">
        <f t="shared" si="404"/>
        <v>0.78267755103444725</v>
      </c>
      <c r="M5260">
        <f t="shared" si="405"/>
        <v>11.294282755825956</v>
      </c>
      <c r="N5260" s="10" t="str" cm="1">
        <f t="array" ref="N5260">_xlfn.IFS(AND(C5260&lt;=0, C5260-M5260&lt;=2), "escarcha",AND(C5260&lt;=0, C5260-M5260&gt;2), "helada negra", AND(C5260&gt;0, M5260+2&gt;C5260), "rocío", TRUE, "sin riesgo")</f>
        <v>sin riesgo</v>
      </c>
      <c r="O5260">
        <f t="shared" si="407"/>
        <v>0.77289637211336348</v>
      </c>
      <c r="P5260">
        <f t="shared" si="408"/>
        <v>11.14666384839866</v>
      </c>
      <c r="Q5260" s="10" t="str" cm="1">
        <f t="array" ref="Q5260">_xlfn.IFS(AND(D5260&lt;=0, D5260-P5260&lt;=2), "escarcha",AND(D5260&lt;=0, D5260-P5260&gt;2), "helada negra", AND(D5260&gt;0, P5260+2&gt;D5260), "rocío", TRUE, "sin riesgo")</f>
        <v>sin riesgo</v>
      </c>
    </row>
    <row r="5261" spans="1:17" x14ac:dyDescent="0.35">
      <c r="A5261" s="2">
        <v>45867</v>
      </c>
      <c r="B5261" s="3" t="s">
        <v>105</v>
      </c>
      <c r="C5261">
        <v>17.100000000000001</v>
      </c>
      <c r="D5261">
        <v>16.5</v>
      </c>
      <c r="E5261">
        <v>67.7</v>
      </c>
      <c r="F5261">
        <v>69</v>
      </c>
      <c r="G5261">
        <v>9</v>
      </c>
      <c r="H5261">
        <v>12.4</v>
      </c>
      <c r="I5261">
        <v>15</v>
      </c>
      <c r="J5261">
        <v>23.4</v>
      </c>
      <c r="K5261">
        <f t="shared" si="406"/>
        <v>0.60000000000000142</v>
      </c>
      <c r="L5261">
        <f t="shared" si="404"/>
        <v>0.76847484685548606</v>
      </c>
      <c r="M5261">
        <f t="shared" si="405"/>
        <v>11.079989801155202</v>
      </c>
      <c r="N5261" s="10" t="str" cm="1">
        <f t="array" ref="N5261">_xlfn.IFS(AND(C5261&lt;=0, C5261-M5261&lt;=2), "escarcha",AND(C5261&lt;=0, C5261-M5261&gt;2), "helada negra", AND(C5261&gt;0, M5261+2&gt;C5261), "rocío", TRUE, "sin riesgo")</f>
        <v>sin riesgo</v>
      </c>
      <c r="O5261">
        <f t="shared" si="407"/>
        <v>0.74942834295994243</v>
      </c>
      <c r="P5261">
        <f t="shared" si="408"/>
        <v>10.793178931926716</v>
      </c>
      <c r="Q5261" s="10" t="str" cm="1">
        <f t="array" ref="Q5261">_xlfn.IFS(AND(D5261&lt;=0, D5261-P5261&lt;=2), "escarcha",AND(D5261&lt;=0, D5261-P5261&gt;2), "helada negra", AND(D5261&gt;0, P5261+2&gt;D5261), "rocío", TRUE, "sin riesgo")</f>
        <v>sin riesgo</v>
      </c>
    </row>
    <row r="5262" spans="1:17" x14ac:dyDescent="0.35">
      <c r="A5262" s="2">
        <v>45867</v>
      </c>
      <c r="B5262" s="3" t="s">
        <v>106</v>
      </c>
      <c r="C5262">
        <v>15.8</v>
      </c>
      <c r="D5262">
        <v>16</v>
      </c>
      <c r="E5262">
        <v>71.5</v>
      </c>
      <c r="F5262">
        <v>70</v>
      </c>
      <c r="G5262">
        <v>0</v>
      </c>
      <c r="H5262">
        <v>17</v>
      </c>
      <c r="I5262">
        <v>2</v>
      </c>
      <c r="J5262">
        <v>25.9</v>
      </c>
      <c r="K5262">
        <f t="shared" si="406"/>
        <v>0.19999999999999929</v>
      </c>
      <c r="L5262">
        <f t="shared" si="404"/>
        <v>0.74038493640542657</v>
      </c>
      <c r="M5262">
        <f t="shared" si="405"/>
        <v>10.657225780169293</v>
      </c>
      <c r="N5262" s="10" t="str" cm="1">
        <f t="array" ref="N5262">_xlfn.IFS(AND(C5262&lt;=0, C5262-M5262&lt;=2), "escarcha",AND(C5262&lt;=0, C5262-M5262&gt;2), "helada negra", AND(C5262&gt;0, M5262+2&gt;C5262), "rocío", TRUE, "sin riesgo")</f>
        <v>sin riesgo</v>
      </c>
      <c r="O5262">
        <f t="shared" si="407"/>
        <v>0.73196001591302795</v>
      </c>
      <c r="P5262">
        <f t="shared" si="408"/>
        <v>10.530701545433956</v>
      </c>
      <c r="Q5262" s="10" t="str" cm="1">
        <f t="array" ref="Q5262">_xlfn.IFS(AND(D5262&lt;=0, D5262-P5262&lt;=2), "escarcha",AND(D5262&lt;=0, D5262-P5262&gt;2), "helada negra", AND(D5262&gt;0, P5262+2&gt;D5262), "rocío", TRUE, "sin riesgo")</f>
        <v>sin riesgo</v>
      </c>
    </row>
    <row r="5263" spans="1:17" x14ac:dyDescent="0.35">
      <c r="A5263" s="2">
        <v>45867</v>
      </c>
      <c r="B5263" s="3" t="s">
        <v>107</v>
      </c>
      <c r="C5263">
        <v>15.8</v>
      </c>
      <c r="D5263">
        <v>16.100000000000001</v>
      </c>
      <c r="E5263">
        <v>69.400000000000006</v>
      </c>
      <c r="F5263">
        <v>68</v>
      </c>
      <c r="G5263">
        <v>0</v>
      </c>
      <c r="H5263">
        <v>13.9</v>
      </c>
      <c r="I5263">
        <v>0</v>
      </c>
      <c r="J5263">
        <v>23.9</v>
      </c>
      <c r="K5263">
        <f t="shared" si="406"/>
        <v>0.30000000000000071</v>
      </c>
      <c r="L5263">
        <f t="shared" si="404"/>
        <v>0.71057435421822357</v>
      </c>
      <c r="M5263">
        <f t="shared" si="405"/>
        <v>10.210100813696002</v>
      </c>
      <c r="N5263" s="10" t="str" cm="1">
        <f t="array" ref="N5263">_xlfn.IFS(AND(C5263&lt;=0, C5263-M5263&lt;=2), "escarcha",AND(C5263&lt;=0, C5263-M5263&gt;2), "helada negra", AND(C5263&gt;0, M5263+2&gt;C5263), "rocío", TRUE, "sin riesgo")</f>
        <v>sin riesgo</v>
      </c>
      <c r="O5263">
        <f t="shared" si="407"/>
        <v>0.70935372664344509</v>
      </c>
      <c r="P5263">
        <f t="shared" si="408"/>
        <v>10.191826368169465</v>
      </c>
      <c r="Q5263" s="10" t="str" cm="1">
        <f t="array" ref="Q5263">_xlfn.IFS(AND(D5263&lt;=0, D5263-P5263&lt;=2), "escarcha",AND(D5263&lt;=0, D5263-P5263&gt;2), "helada negra", AND(D5263&gt;0, P5263+2&gt;D5263), "rocío", TRUE, "sin riesgo")</f>
        <v>sin riesgo</v>
      </c>
    </row>
    <row r="5264" spans="1:17" x14ac:dyDescent="0.35">
      <c r="A5264" s="2">
        <v>45867</v>
      </c>
      <c r="B5264" s="3" t="s">
        <v>108</v>
      </c>
      <c r="C5264">
        <v>17</v>
      </c>
      <c r="D5264">
        <v>16.399999999999999</v>
      </c>
      <c r="E5264">
        <v>64</v>
      </c>
      <c r="F5264">
        <v>67</v>
      </c>
      <c r="G5264">
        <v>7</v>
      </c>
      <c r="H5264">
        <v>16.100000000000001</v>
      </c>
      <c r="I5264">
        <v>13</v>
      </c>
      <c r="J5264">
        <v>27</v>
      </c>
      <c r="K5264">
        <f t="shared" si="406"/>
        <v>0.60000000000000142</v>
      </c>
      <c r="L5264">
        <f t="shared" si="404"/>
        <v>0.70593947789765354</v>
      </c>
      <c r="M5264">
        <f t="shared" si="405"/>
        <v>10.140724450043306</v>
      </c>
      <c r="N5264" s="10" t="str" cm="1">
        <f t="array" ref="N5264">_xlfn.IFS(AND(C5264&lt;=0, C5264-M5264&lt;=2), "escarcha",AND(C5264&lt;=0, C5264-M5264&gt;2), "helada negra", AND(C5264&gt;0, M5264+2&gt;C5264), "rocío", TRUE, "sin riesgo")</f>
        <v>sin riesgo</v>
      </c>
      <c r="O5264">
        <f t="shared" si="407"/>
        <v>0.71365286818548324</v>
      </c>
      <c r="P5264">
        <f t="shared" si="408"/>
        <v>10.256202047766125</v>
      </c>
      <c r="Q5264" s="10" t="str" cm="1">
        <f t="array" ref="Q5264">_xlfn.IFS(AND(D5264&lt;=0, D5264-P5264&lt;=2), "escarcha",AND(D5264&lt;=0, D5264-P5264&gt;2), "helada negra", AND(D5264&gt;0, P5264+2&gt;D5264), "rocío", TRUE, "sin riesgo")</f>
        <v>sin riesgo</v>
      </c>
    </row>
    <row r="5265" spans="1:17" x14ac:dyDescent="0.35">
      <c r="A5265" s="2">
        <v>45868</v>
      </c>
      <c r="B5265" s="3" t="s">
        <v>61</v>
      </c>
      <c r="C5265">
        <v>15.8</v>
      </c>
      <c r="D5265">
        <v>15.2</v>
      </c>
      <c r="E5265">
        <v>66.5</v>
      </c>
      <c r="F5265">
        <v>71</v>
      </c>
      <c r="G5265">
        <v>2</v>
      </c>
      <c r="H5265">
        <v>1.8</v>
      </c>
      <c r="I5265">
        <v>7</v>
      </c>
      <c r="J5265">
        <v>5.2</v>
      </c>
      <c r="K5265">
        <f t="shared" si="406"/>
        <v>0.60000000000000142</v>
      </c>
      <c r="L5265">
        <f t="shared" si="404"/>
        <v>0.66788943436727322</v>
      </c>
      <c r="M5265">
        <f t="shared" si="405"/>
        <v>9.5726124742977525</v>
      </c>
      <c r="N5265" s="10" t="str" cm="1">
        <f t="array" ref="N5265">_xlfn.IFS(AND(C5265&lt;=0, C5265-M5265&lt;=2), "escarcha",AND(C5265&lt;=0, C5265-M5265&gt;2), "helada negra", AND(C5265&gt;0, M5265+2&gt;C5265), "rocío", TRUE, "sin riesgo")</f>
        <v>sin riesgo</v>
      </c>
      <c r="O5265">
        <f t="shared" si="407"/>
        <v>0.69491675425024979</v>
      </c>
      <c r="P5265">
        <f t="shared" si="408"/>
        <v>9.9758852630202348</v>
      </c>
      <c r="Q5265" s="10" t="str" cm="1">
        <f t="array" ref="Q5265">_xlfn.IFS(AND(D5265&lt;=0, D5265-P5265&lt;=2), "escarcha",AND(D5265&lt;=0, D5265-P5265&gt;2), "helada negra", AND(D5265&gt;0, P5265+2&gt;D5265), "rocío", TRUE, "sin riesgo")</f>
        <v>sin riesgo</v>
      </c>
    </row>
    <row r="5266" spans="1:17" x14ac:dyDescent="0.35">
      <c r="A5266" s="2">
        <v>45868</v>
      </c>
      <c r="B5266" s="3" t="s">
        <v>62</v>
      </c>
      <c r="C5266">
        <v>15.4</v>
      </c>
      <c r="D5266">
        <v>14.5</v>
      </c>
      <c r="E5266">
        <v>71.099999999999994</v>
      </c>
      <c r="F5266">
        <v>76</v>
      </c>
      <c r="G5266">
        <v>7</v>
      </c>
      <c r="H5266">
        <v>4.7</v>
      </c>
      <c r="I5266">
        <v>11</v>
      </c>
      <c r="J5266">
        <v>7.2</v>
      </c>
      <c r="K5266">
        <f t="shared" si="406"/>
        <v>0.90000000000000036</v>
      </c>
      <c r="L5266">
        <f t="shared" si="404"/>
        <v>0.70916092113529672</v>
      </c>
      <c r="M5266">
        <f t="shared" si="405"/>
        <v>10.188940050160964</v>
      </c>
      <c r="N5266" s="10" t="str" cm="1">
        <f t="array" ref="N5266">_xlfn.IFS(AND(C5266&lt;=0, C5266-M5266&lt;=2), "escarcha",AND(C5266&lt;=0, C5266-M5266&gt;2), "helada negra", AND(C5266&gt;0, M5266+2&gt;C5266), "rocío", TRUE, "sin riesgo")</f>
        <v>sin riesgo</v>
      </c>
      <c r="O5266">
        <f t="shared" si="407"/>
        <v>0.71788473541185327</v>
      </c>
      <c r="P5266">
        <f t="shared" si="408"/>
        <v>10.319602330974407</v>
      </c>
      <c r="Q5266" s="10" t="str" cm="1">
        <f t="array" ref="Q5266">_xlfn.IFS(AND(D5266&lt;=0, D5266-P5266&lt;=2), "escarcha",AND(D5266&lt;=0, D5266-P5266&gt;2), "helada negra", AND(D5266&gt;0, P5266+2&gt;D5266), "rocío", TRUE, "sin riesgo")</f>
        <v>sin riesgo</v>
      </c>
    </row>
    <row r="5267" spans="1:17" x14ac:dyDescent="0.35">
      <c r="A5267" s="2">
        <v>45868</v>
      </c>
      <c r="B5267" s="3" t="s">
        <v>63</v>
      </c>
      <c r="C5267">
        <v>14.8</v>
      </c>
      <c r="D5267">
        <v>14.6</v>
      </c>
      <c r="E5267">
        <v>72.900000000000006</v>
      </c>
      <c r="F5267">
        <v>74</v>
      </c>
      <c r="G5267">
        <v>8</v>
      </c>
      <c r="H5267">
        <v>5.0999999999999996</v>
      </c>
      <c r="I5267">
        <v>11</v>
      </c>
      <c r="J5267">
        <v>8.8000000000000007</v>
      </c>
      <c r="K5267">
        <f t="shared" si="406"/>
        <v>0.20000000000000107</v>
      </c>
      <c r="L5267">
        <f t="shared" si="404"/>
        <v>0.69559235932500108</v>
      </c>
      <c r="M5267">
        <f t="shared" si="405"/>
        <v>9.9859824158388424</v>
      </c>
      <c r="N5267" s="10" t="str" cm="1">
        <f t="array" ref="N5267">_xlfn.IFS(AND(C5267&lt;=0, C5267-M5267&lt;=2), "escarcha",AND(C5267&lt;=0, C5267-M5267&gt;2), "helada negra", AND(C5267&gt;0, M5267+2&gt;C5267), "rocío", TRUE, "sin riesgo")</f>
        <v>sin riesgo</v>
      </c>
      <c r="O5267">
        <f t="shared" si="407"/>
        <v>0.69767227097946916</v>
      </c>
      <c r="P5267">
        <f t="shared" si="408"/>
        <v>10.017072479086551</v>
      </c>
      <c r="Q5267" s="10" t="str" cm="1">
        <f t="array" ref="Q5267">_xlfn.IFS(AND(D5267&lt;=0, D5267-P5267&lt;=2), "escarcha",AND(D5267&lt;=0, D5267-P5267&gt;2), "helada negra", AND(D5267&gt;0, P5267+2&gt;D5267), "rocío", TRUE, "sin riesgo")</f>
        <v>sin riesgo</v>
      </c>
    </row>
    <row r="5268" spans="1:17" x14ac:dyDescent="0.35">
      <c r="A5268" s="2">
        <v>45868</v>
      </c>
      <c r="B5268" s="3" t="s">
        <v>64</v>
      </c>
      <c r="C5268">
        <v>11.4</v>
      </c>
      <c r="D5268">
        <v>15.5</v>
      </c>
      <c r="E5268">
        <v>79.8</v>
      </c>
      <c r="F5268">
        <v>67</v>
      </c>
      <c r="G5268">
        <v>1</v>
      </c>
      <c r="H5268">
        <v>4.5</v>
      </c>
      <c r="I5268">
        <v>4</v>
      </c>
      <c r="J5268">
        <v>9.9</v>
      </c>
      <c r="K5268">
        <f t="shared" si="406"/>
        <v>4.0999999999999996</v>
      </c>
      <c r="L5268">
        <f t="shared" si="404"/>
        <v>0.56402868397623951</v>
      </c>
      <c r="M5268">
        <f t="shared" si="405"/>
        <v>8.0348022873022167</v>
      </c>
      <c r="N5268" s="10" t="str" cm="1">
        <f t="array" ref="N5268">_xlfn.IFS(AND(C5268&lt;=0, C5268-M5268&lt;=2), "escarcha",AND(C5268&lt;=0, C5268-M5268&gt;2), "helada negra", AND(C5268&gt;0, M5268+2&gt;C5268), "rocío", TRUE, "sin riesgo")</f>
        <v>sin riesgo</v>
      </c>
      <c r="O5268">
        <f t="shared" si="407"/>
        <v>0.65617710966186782</v>
      </c>
      <c r="P5268">
        <f t="shared" si="408"/>
        <v>9.3982526521049987</v>
      </c>
      <c r="Q5268" s="10" t="str" cm="1">
        <f t="array" ref="Q5268">_xlfn.IFS(AND(D5268&lt;=0, D5268-P5268&lt;=2), "escarcha",AND(D5268&lt;=0, D5268-P5268&gt;2), "helada negra", AND(D5268&gt;0, P5268+2&gt;D5268), "rocío", TRUE, "sin riesgo")</f>
        <v>sin riesgo</v>
      </c>
    </row>
    <row r="5269" spans="1:17" x14ac:dyDescent="0.35">
      <c r="A5269" s="2">
        <v>45868</v>
      </c>
      <c r="B5269" s="3" t="s">
        <v>65</v>
      </c>
      <c r="C5269">
        <v>10</v>
      </c>
      <c r="D5269">
        <v>15.1</v>
      </c>
      <c r="E5269">
        <v>83.9</v>
      </c>
      <c r="F5269">
        <v>66</v>
      </c>
      <c r="G5269">
        <v>2</v>
      </c>
      <c r="H5269">
        <v>4.8</v>
      </c>
      <c r="I5269">
        <v>5</v>
      </c>
      <c r="J5269">
        <v>8.6</v>
      </c>
      <c r="K5269">
        <f t="shared" si="406"/>
        <v>5.0999999999999996</v>
      </c>
      <c r="L5269">
        <f t="shared" si="404"/>
        <v>0.52098562033995388</v>
      </c>
      <c r="M5269">
        <f t="shared" si="405"/>
        <v>7.4029606358375295</v>
      </c>
      <c r="N5269" s="10" t="str" cm="1">
        <f t="array" ref="N5269">_xlfn.IFS(AND(C5269&lt;=0, C5269-M5269&lt;=2), "escarcha",AND(C5269&lt;=0, C5269-M5269&gt;2), "helada negra", AND(C5269&gt;0, M5269+2&gt;C5269), "rocío", TRUE, "sin riesgo")</f>
        <v>sin riesgo</v>
      </c>
      <c r="O5269">
        <f t="shared" si="407"/>
        <v>0.61546580652256755</v>
      </c>
      <c r="P5269">
        <f t="shared" si="408"/>
        <v>8.7940567869639032</v>
      </c>
      <c r="Q5269" s="10" t="str" cm="1">
        <f t="array" ref="Q5269">_xlfn.IFS(AND(D5269&lt;=0, D5269-P5269&lt;=2), "escarcha",AND(D5269&lt;=0, D5269-P5269&gt;2), "helada negra", AND(D5269&gt;0, P5269+2&gt;D5269), "rocío", TRUE, "sin riesgo")</f>
        <v>sin riesgo</v>
      </c>
    </row>
    <row r="5270" spans="1:17" x14ac:dyDescent="0.35">
      <c r="A5270" s="2">
        <v>45868</v>
      </c>
      <c r="B5270" s="3" t="s">
        <v>66</v>
      </c>
      <c r="C5270">
        <v>9.1999999999999993</v>
      </c>
      <c r="D5270">
        <v>14</v>
      </c>
      <c r="E5270">
        <v>83.8</v>
      </c>
      <c r="F5270">
        <v>71</v>
      </c>
      <c r="G5270">
        <v>0</v>
      </c>
      <c r="H5270">
        <v>1.5</v>
      </c>
      <c r="I5270">
        <v>2</v>
      </c>
      <c r="J5270">
        <v>3.8</v>
      </c>
      <c r="K5270">
        <f t="shared" si="406"/>
        <v>4.8000000000000007</v>
      </c>
      <c r="L5270">
        <f t="shared" si="404"/>
        <v>0.46610297373591164</v>
      </c>
      <c r="M5270">
        <f t="shared" si="405"/>
        <v>6.6019200746634557</v>
      </c>
      <c r="N5270" s="10" t="str" cm="1">
        <f t="array" ref="N5270">_xlfn.IFS(AND(C5270&lt;=0, C5270-M5270&lt;=2), "escarcha",AND(C5270&lt;=0, C5270-M5270&gt;2), "helada negra", AND(C5270&gt;0, M5270+2&gt;C5270), "rocío", TRUE, "sin riesgo")</f>
        <v>sin riesgo</v>
      </c>
      <c r="O5270">
        <f t="shared" si="407"/>
        <v>0.61747701131466204</v>
      </c>
      <c r="P5270">
        <f t="shared" si="408"/>
        <v>8.823837129589899</v>
      </c>
      <c r="Q5270" s="10" t="str" cm="1">
        <f t="array" ref="Q5270">_xlfn.IFS(AND(D5270&lt;=0, D5270-P5270&lt;=2), "escarcha",AND(D5270&lt;=0, D5270-P5270&gt;2), "helada negra", AND(D5270&gt;0, P5270+2&gt;D5270), "rocío", TRUE, "sin riesgo")</f>
        <v>sin riesgo</v>
      </c>
    </row>
    <row r="5271" spans="1:17" x14ac:dyDescent="0.35">
      <c r="A5271" s="2">
        <v>45868</v>
      </c>
      <c r="B5271" s="3" t="s">
        <v>67</v>
      </c>
      <c r="C5271">
        <v>6.9</v>
      </c>
      <c r="D5271">
        <v>11.6</v>
      </c>
      <c r="E5271">
        <v>88</v>
      </c>
      <c r="F5271">
        <v>82</v>
      </c>
      <c r="G5271">
        <v>0</v>
      </c>
      <c r="H5271">
        <v>1.7</v>
      </c>
      <c r="I5271">
        <v>0</v>
      </c>
      <c r="J5271">
        <v>3.2</v>
      </c>
      <c r="K5271">
        <f t="shared" si="406"/>
        <v>4.6999999999999993</v>
      </c>
      <c r="L5271">
        <f t="shared" si="404"/>
        <v>0.35873340451636149</v>
      </c>
      <c r="M5271">
        <f t="shared" si="405"/>
        <v>5.0495320543968667</v>
      </c>
      <c r="N5271" s="10" t="str" cm="1">
        <f t="array" ref="N5271">_xlfn.IFS(AND(C5271&lt;=0, C5271-M5271&lt;=2), "escarcha",AND(C5271&lt;=0, C5271-M5271&gt;2), "helada negra", AND(C5271&gt;0, M5271+2&gt;C5271), "rocío", TRUE, "sin riesgo")</f>
        <v>rocío</v>
      </c>
      <c r="O5271">
        <f t="shared" si="407"/>
        <v>0.60444727051273095</v>
      </c>
      <c r="P5271">
        <f t="shared" si="408"/>
        <v>8.6310278496954265</v>
      </c>
      <c r="Q5271" s="10" t="str" cm="1">
        <f t="array" ref="Q5271">_xlfn.IFS(AND(D5271&lt;=0, D5271-P5271&lt;=2), "escarcha",AND(D5271&lt;=0, D5271-P5271&gt;2), "helada negra", AND(D5271&gt;0, P5271+2&gt;D5271), "rocío", TRUE, "sin riesgo")</f>
        <v>sin riesgo</v>
      </c>
    </row>
    <row r="5272" spans="1:17" x14ac:dyDescent="0.35">
      <c r="A5272" s="2">
        <v>45868</v>
      </c>
      <c r="B5272" s="3" t="s">
        <v>68</v>
      </c>
      <c r="C5272">
        <v>5.3</v>
      </c>
      <c r="D5272">
        <v>11.6</v>
      </c>
      <c r="E5272">
        <v>90</v>
      </c>
      <c r="F5272">
        <v>80</v>
      </c>
      <c r="G5272">
        <v>0</v>
      </c>
      <c r="H5272">
        <v>0.6</v>
      </c>
      <c r="I5272">
        <v>0</v>
      </c>
      <c r="J5272">
        <v>2.4</v>
      </c>
      <c r="K5272">
        <f t="shared" si="406"/>
        <v>6.3</v>
      </c>
      <c r="L5272">
        <f t="shared" si="404"/>
        <v>0.2707871045402892</v>
      </c>
      <c r="M5272">
        <f t="shared" si="405"/>
        <v>3.7922836537685871</v>
      </c>
      <c r="N5272" s="10" t="str" cm="1">
        <f t="array" ref="N5272">_xlfn.IFS(AND(C5272&lt;=0, C5272-M5272&lt;=2), "escarcha",AND(C5272&lt;=0, C5272-M5272&gt;2), "helada negra", AND(C5272&gt;0, M5272+2&gt;C5272), "rocío", TRUE, "sin riesgo")</f>
        <v>rocío</v>
      </c>
      <c r="O5272">
        <f t="shared" si="407"/>
        <v>0.57975465792235958</v>
      </c>
      <c r="P5272">
        <f t="shared" si="408"/>
        <v>8.2664443505320389</v>
      </c>
      <c r="Q5272" s="10" t="str" cm="1">
        <f t="array" ref="Q5272">_xlfn.IFS(AND(D5272&lt;=0, D5272-P5272&lt;=2), "escarcha",AND(D5272&lt;=0, D5272-P5272&gt;2), "helada negra", AND(D5272&gt;0, P5272+2&gt;D5272), "rocío", TRUE, "sin riesgo")</f>
        <v>sin riesgo</v>
      </c>
    </row>
    <row r="5273" spans="1:17" x14ac:dyDescent="0.35">
      <c r="A5273" s="2">
        <v>45868</v>
      </c>
      <c r="B5273" s="3" t="s">
        <v>69</v>
      </c>
      <c r="C5273">
        <v>5</v>
      </c>
      <c r="D5273">
        <v>10.5</v>
      </c>
      <c r="E5273">
        <v>92.3</v>
      </c>
      <c r="F5273">
        <v>82</v>
      </c>
      <c r="G5273">
        <v>0</v>
      </c>
      <c r="H5273">
        <v>2.5</v>
      </c>
      <c r="I5273">
        <v>0</v>
      </c>
      <c r="J5273">
        <v>4.0999999999999996</v>
      </c>
      <c r="K5273">
        <f t="shared" si="406"/>
        <v>5.5</v>
      </c>
      <c r="L5273">
        <f t="shared" si="404"/>
        <v>0.27515939335332268</v>
      </c>
      <c r="M5273">
        <f t="shared" si="405"/>
        <v>3.8544872242210695</v>
      </c>
      <c r="N5273" s="10" t="str" cm="1">
        <f t="array" ref="N5273">_xlfn.IFS(AND(C5273&lt;=0, C5273-M5273&lt;=2), "escarcha",AND(C5273&lt;=0, C5273-M5273&gt;2), "helada negra", AND(C5273&gt;0, M5273+2&gt;C5273), "rocío", TRUE, "sin riesgo")</f>
        <v>rocío</v>
      </c>
      <c r="O5273">
        <f t="shared" si="407"/>
        <v>0.53146347320327381</v>
      </c>
      <c r="P5273">
        <f t="shared" si="408"/>
        <v>7.5564750644101562</v>
      </c>
      <c r="Q5273" s="10" t="str" cm="1">
        <f t="array" ref="Q5273">_xlfn.IFS(AND(D5273&lt;=0, D5273-P5273&lt;=2), "escarcha",AND(D5273&lt;=0, D5273-P5273&gt;2), "helada negra", AND(D5273&gt;0, P5273+2&gt;D5273), "rocío", TRUE, "sin riesgo")</f>
        <v>sin riesgo</v>
      </c>
    </row>
    <row r="5274" spans="1:17" x14ac:dyDescent="0.35">
      <c r="A5274" s="2">
        <v>45868</v>
      </c>
      <c r="B5274" s="3" t="s">
        <v>70</v>
      </c>
      <c r="C5274">
        <v>3.1</v>
      </c>
      <c r="D5274">
        <v>9.5</v>
      </c>
      <c r="E5274">
        <v>93.1</v>
      </c>
      <c r="F5274">
        <v>85</v>
      </c>
      <c r="G5274">
        <v>0</v>
      </c>
      <c r="H5274">
        <v>0.8</v>
      </c>
      <c r="I5274">
        <v>0</v>
      </c>
      <c r="J5274">
        <v>1.1000000000000001</v>
      </c>
      <c r="K5274">
        <f t="shared" si="406"/>
        <v>6.4</v>
      </c>
      <c r="L5274">
        <f t="shared" si="404"/>
        <v>0.15048132826974103</v>
      </c>
      <c r="M5274">
        <f t="shared" si="405"/>
        <v>2.0929321550838771</v>
      </c>
      <c r="N5274" s="10" t="str" cm="1">
        <f t="array" ref="N5274">_xlfn.IFS(AND(C5274&lt;=0, C5274-M5274&lt;=2), "escarcha",AND(C5274&lt;=0, C5274-M5274&gt;2), "helada negra", AND(C5274&gt;0, M5274+2&gt;C5274), "rocío", TRUE, "sin riesgo")</f>
        <v>rocío</v>
      </c>
      <c r="O5274">
        <f t="shared" si="407"/>
        <v>0.50049485049747344</v>
      </c>
      <c r="P5274">
        <f t="shared" si="408"/>
        <v>7.1032866294790216</v>
      </c>
      <c r="Q5274" s="10" t="str" cm="1">
        <f t="array" ref="Q5274">_xlfn.IFS(AND(D5274&lt;=0, D5274-P5274&lt;=2), "escarcha",AND(D5274&lt;=0, D5274-P5274&gt;2), "helada negra", AND(D5274&gt;0, P5274+2&gt;D5274), "rocío", TRUE, "sin riesgo")</f>
        <v>sin riesgo</v>
      </c>
    </row>
    <row r="5275" spans="1:17" x14ac:dyDescent="0.35">
      <c r="A5275" s="2">
        <v>45868</v>
      </c>
      <c r="B5275" s="3" t="s">
        <v>71</v>
      </c>
      <c r="C5275">
        <v>1.4</v>
      </c>
      <c r="D5275">
        <v>8.4</v>
      </c>
      <c r="E5275">
        <v>93.9</v>
      </c>
      <c r="F5275">
        <v>87</v>
      </c>
      <c r="G5275">
        <v>2</v>
      </c>
      <c r="H5275">
        <v>0.4</v>
      </c>
      <c r="I5275">
        <v>4</v>
      </c>
      <c r="J5275">
        <v>1.4</v>
      </c>
      <c r="K5275">
        <f t="shared" si="406"/>
        <v>7</v>
      </c>
      <c r="L5275">
        <f t="shared" si="404"/>
        <v>3.8005217408256492E-2</v>
      </c>
      <c r="M5275">
        <f t="shared" si="405"/>
        <v>0.52520559385424792</v>
      </c>
      <c r="N5275" s="10" t="str" cm="1">
        <f t="array" ref="N5275">_xlfn.IFS(AND(C5275&lt;=0, C5275-M5275&lt;=2), "escarcha",AND(C5275&lt;=0, C5275-M5275&gt;2), "helada negra", AND(C5275&gt;0, M5275+2&gt;C5275), "rocío", TRUE, "sin riesgo")</f>
        <v>rocío</v>
      </c>
      <c r="O5275">
        <f t="shared" si="407"/>
        <v>0.44954639591816281</v>
      </c>
      <c r="P5275">
        <f t="shared" si="408"/>
        <v>6.3612733953055303</v>
      </c>
      <c r="Q5275" s="10" t="str" cm="1">
        <f t="array" ref="Q5275">_xlfn.IFS(AND(D5275&lt;=0, D5275-P5275&lt;=2), "escarcha",AND(D5275&lt;=0, D5275-P5275&gt;2), "helada negra", AND(D5275&gt;0, P5275+2&gt;D5275), "rocío", TRUE, "sin riesgo")</f>
        <v>sin riesgo</v>
      </c>
    </row>
    <row r="5276" spans="1:17" x14ac:dyDescent="0.35">
      <c r="A5276" s="2">
        <v>45868</v>
      </c>
      <c r="B5276" s="3" t="s">
        <v>72</v>
      </c>
      <c r="C5276">
        <v>0.5</v>
      </c>
      <c r="D5276">
        <v>7.3</v>
      </c>
      <c r="E5276">
        <v>94.2</v>
      </c>
      <c r="F5276">
        <v>88</v>
      </c>
      <c r="G5276">
        <v>1</v>
      </c>
      <c r="H5276">
        <v>3</v>
      </c>
      <c r="I5276">
        <v>3</v>
      </c>
      <c r="J5276">
        <v>4.8</v>
      </c>
      <c r="K5276">
        <f t="shared" si="406"/>
        <v>6.8</v>
      </c>
      <c r="L5276">
        <f t="shared" si="404"/>
        <v>-2.356498346465543E-2</v>
      </c>
      <c r="M5276">
        <f t="shared" si="405"/>
        <v>-0.32451553917362863</v>
      </c>
      <c r="N5276" s="10" t="str" cm="1">
        <f t="array" ref="N5276">_xlfn.IFS(AND(C5276&lt;=0, C5276-M5276&lt;=2), "escarcha",AND(C5276&lt;=0, C5276-M5276&gt;2), "helada negra", AND(C5276&gt;0, M5276+2&gt;C5276), "rocío", TRUE, "sin riesgo")</f>
        <v>rocío</v>
      </c>
      <c r="O5276">
        <f t="shared" si="407"/>
        <v>0.38611765509393386</v>
      </c>
      <c r="P5276">
        <f t="shared" si="408"/>
        <v>5.4436263915774763</v>
      </c>
      <c r="Q5276" s="10" t="str" cm="1">
        <f t="array" ref="Q5276">_xlfn.IFS(AND(D5276&lt;=0, D5276-P5276&lt;=2), "escarcha",AND(D5276&lt;=0, D5276-P5276&gt;2), "helada negra", AND(D5276&gt;0, P5276+2&gt;D5276), "rocío", TRUE, "sin riesgo")</f>
        <v>rocío</v>
      </c>
    </row>
    <row r="5277" spans="1:17" x14ac:dyDescent="0.35">
      <c r="A5277" s="2">
        <v>45868</v>
      </c>
      <c r="B5277" s="3" t="s">
        <v>73</v>
      </c>
      <c r="C5277">
        <v>0.9</v>
      </c>
      <c r="D5277">
        <v>7.4</v>
      </c>
      <c r="E5277">
        <v>94.8</v>
      </c>
      <c r="F5277">
        <v>86</v>
      </c>
      <c r="G5277">
        <v>0</v>
      </c>
      <c r="H5277">
        <v>0.5</v>
      </c>
      <c r="I5277">
        <v>0</v>
      </c>
      <c r="J5277">
        <v>1.3</v>
      </c>
      <c r="K5277">
        <f t="shared" si="406"/>
        <v>6.5</v>
      </c>
      <c r="L5277">
        <f t="shared" si="404"/>
        <v>1.1625459232546917E-2</v>
      </c>
      <c r="M5277">
        <f t="shared" si="405"/>
        <v>0.16041512121021936</v>
      </c>
      <c r="N5277" s="10" t="str" cm="1">
        <f t="array" ref="N5277">_xlfn.IFS(AND(C5277&lt;=0, C5277-M5277&lt;=2), "escarcha",AND(C5277&lt;=0, C5277-M5277&gt;2), "helada negra", AND(C5277&gt;0, M5277+2&gt;C5277), "rocío", TRUE, "sin riesgo")</f>
        <v>rocío</v>
      </c>
      <c r="O5277">
        <f t="shared" si="407"/>
        <v>0.36996053144414176</v>
      </c>
      <c r="P5277">
        <f t="shared" si="408"/>
        <v>5.210953456585143</v>
      </c>
      <c r="Q5277" s="10" t="str" cm="1">
        <f t="array" ref="Q5277">_xlfn.IFS(AND(D5277&lt;=0, D5277-P5277&lt;=2), "escarcha",AND(D5277&lt;=0, D5277-P5277&gt;2), "helada negra", AND(D5277&gt;0, P5277+2&gt;D5277), "rocío", TRUE, "sin riesgo")</f>
        <v>sin riesgo</v>
      </c>
    </row>
    <row r="5278" spans="1:17" x14ac:dyDescent="0.35">
      <c r="A5278" s="2">
        <v>45868</v>
      </c>
      <c r="B5278" s="3" t="s">
        <v>74</v>
      </c>
      <c r="C5278">
        <v>0</v>
      </c>
      <c r="D5278">
        <v>8.1999999999999993</v>
      </c>
      <c r="E5278">
        <v>95</v>
      </c>
      <c r="F5278">
        <v>84</v>
      </c>
      <c r="G5278">
        <v>0</v>
      </c>
      <c r="H5278">
        <v>2.6</v>
      </c>
      <c r="I5278">
        <v>0</v>
      </c>
      <c r="J5278">
        <v>3.6</v>
      </c>
      <c r="K5278">
        <f t="shared" si="406"/>
        <v>8.1999999999999993</v>
      </c>
      <c r="L5278">
        <f t="shared" si="404"/>
        <v>-5.1293294387550578E-2</v>
      </c>
      <c r="M5278">
        <f t="shared" si="405"/>
        <v>-0.7052565863403335</v>
      </c>
      <c r="N5278" s="10" t="str" cm="1">
        <f t="array" ref="N5278">_xlfn.IFS(AND(C5278&lt;=0, C5278-M5278&lt;=2), "escarcha",AND(C5278&lt;=0, C5278-M5278&gt;2), "helada negra", AND(C5278&gt;0, M5278+2&gt;C5278), "rocío", TRUE, "sin riesgo")</f>
        <v>escarcha</v>
      </c>
      <c r="O5278">
        <f t="shared" si="407"/>
        <v>0.40089338884630643</v>
      </c>
      <c r="P5278">
        <f t="shared" si="408"/>
        <v>5.6567885594781577</v>
      </c>
      <c r="Q5278" s="10" t="str" cm="1">
        <f t="array" ref="Q5278">_xlfn.IFS(AND(D5278&lt;=0, D5278-P5278&lt;=2), "escarcha",AND(D5278&lt;=0, D5278-P5278&gt;2), "helada negra", AND(D5278&gt;0, P5278+2&gt;D5278), "rocío", TRUE, "sin riesgo")</f>
        <v>sin riesgo</v>
      </c>
    </row>
    <row r="5279" spans="1:17" x14ac:dyDescent="0.35">
      <c r="A5279" s="2">
        <v>45868</v>
      </c>
      <c r="B5279" s="3" t="s">
        <v>75</v>
      </c>
      <c r="C5279">
        <v>-0.7</v>
      </c>
      <c r="D5279">
        <v>7.4</v>
      </c>
      <c r="E5279">
        <v>95.2</v>
      </c>
      <c r="F5279">
        <v>86</v>
      </c>
      <c r="G5279">
        <v>0</v>
      </c>
      <c r="H5279">
        <v>0.7</v>
      </c>
      <c r="I5279">
        <v>0</v>
      </c>
      <c r="J5279">
        <v>0.9</v>
      </c>
      <c r="K5279">
        <f t="shared" si="406"/>
        <v>8.1</v>
      </c>
      <c r="L5279">
        <f t="shared" si="404"/>
        <v>-0.10010012287361394</v>
      </c>
      <c r="M5279">
        <f t="shared" si="405"/>
        <v>-1.3725357653584298</v>
      </c>
      <c r="N5279" s="10" t="str" cm="1">
        <f t="array" ref="N5279">_xlfn.IFS(AND(C5279&lt;=0, C5279-M5279&lt;=2), "escarcha",AND(C5279&lt;=0, C5279-M5279&gt;2), "helada negra", AND(C5279&gt;0, M5279+2&gt;C5279), "rocío", TRUE, "sin riesgo")</f>
        <v>escarcha</v>
      </c>
      <c r="O5279">
        <f t="shared" si="407"/>
        <v>0.36996053144414176</v>
      </c>
      <c r="P5279">
        <f t="shared" si="408"/>
        <v>5.210953456585143</v>
      </c>
      <c r="Q5279" s="10" t="str" cm="1">
        <f t="array" ref="Q5279">_xlfn.IFS(AND(D5279&lt;=0, D5279-P5279&lt;=2), "escarcha",AND(D5279&lt;=0, D5279-P5279&gt;2), "helada negra", AND(D5279&gt;0, P5279+2&gt;D5279), "rocío", TRUE, "sin riesgo")</f>
        <v>sin riesgo</v>
      </c>
    </row>
    <row r="5280" spans="1:17" x14ac:dyDescent="0.35">
      <c r="A5280" s="2">
        <v>45868</v>
      </c>
      <c r="B5280" s="3" t="s">
        <v>76</v>
      </c>
      <c r="C5280">
        <v>-0.7</v>
      </c>
      <c r="D5280">
        <v>6.4</v>
      </c>
      <c r="E5280">
        <v>95.4</v>
      </c>
      <c r="F5280">
        <v>89</v>
      </c>
      <c r="G5280">
        <v>0</v>
      </c>
      <c r="H5280">
        <v>1.8</v>
      </c>
      <c r="I5280">
        <v>0</v>
      </c>
      <c r="J5280">
        <v>2.6</v>
      </c>
      <c r="K5280">
        <f t="shared" si="406"/>
        <v>7.1000000000000005</v>
      </c>
      <c r="L5280">
        <f t="shared" ref="L5280:L5343" si="409">(LN(E5280/100))+((17.625*C5280)/(243.04+C5280))</f>
        <v>-9.8001486216692732E-2</v>
      </c>
      <c r="M5280">
        <f t="shared" ref="M5280:M5343" si="410">(243.04*L5280)/(17.625-L5280)</f>
        <v>-1.3439191566185138</v>
      </c>
      <c r="N5280" s="10" t="str" cm="1">
        <f t="array" ref="N5280">_xlfn.IFS(AND(C5280&lt;=0, C5280-M5280&lt;=2), "escarcha",AND(C5280&lt;=0, C5280-M5280&gt;2), "helada negra", AND(C5280&gt;0, M5280+2&gt;C5280), "rocío", TRUE, "sin riesgo")</f>
        <v>escarcha</v>
      </c>
      <c r="O5280">
        <f t="shared" si="407"/>
        <v>0.33567914076778171</v>
      </c>
      <c r="P5280">
        <f t="shared" si="408"/>
        <v>4.7187196672700651</v>
      </c>
      <c r="Q5280" s="10" t="str" cm="1">
        <f t="array" ref="Q5280">_xlfn.IFS(AND(D5280&lt;=0, D5280-P5280&lt;=2), "escarcha",AND(D5280&lt;=0, D5280-P5280&gt;2), "helada negra", AND(D5280&gt;0, P5280+2&gt;D5280), "rocío", TRUE, "sin riesgo")</f>
        <v>rocío</v>
      </c>
    </row>
    <row r="5281" spans="1:17" x14ac:dyDescent="0.35">
      <c r="A5281" s="2">
        <v>45868</v>
      </c>
      <c r="B5281" s="3" t="s">
        <v>77</v>
      </c>
      <c r="C5281">
        <v>0</v>
      </c>
      <c r="D5281">
        <v>8.8000000000000007</v>
      </c>
      <c r="E5281">
        <v>95.7</v>
      </c>
      <c r="F5281">
        <v>80</v>
      </c>
      <c r="G5281">
        <v>0</v>
      </c>
      <c r="H5281">
        <v>0.2</v>
      </c>
      <c r="I5281">
        <v>0</v>
      </c>
      <c r="J5281">
        <v>0.4</v>
      </c>
      <c r="K5281">
        <f t="shared" si="406"/>
        <v>8.8000000000000007</v>
      </c>
      <c r="L5281">
        <f t="shared" si="409"/>
        <v>-4.3951887529182714E-2</v>
      </c>
      <c r="M5281">
        <f t="shared" si="410"/>
        <v>-0.60456708542129267</v>
      </c>
      <c r="N5281" s="10" t="str" cm="1">
        <f t="array" ref="N5281">_xlfn.IFS(AND(C5281&lt;=0, C5281-M5281&lt;=2), "escarcha",AND(C5281&lt;=0, C5281-M5281&gt;2), "helada negra", AND(C5281&gt;0, M5281+2&gt;C5281), "rocío", TRUE, "sin riesgo")</f>
        <v>escarcha</v>
      </c>
      <c r="O5281">
        <f t="shared" si="407"/>
        <v>0.39272366596660357</v>
      </c>
      <c r="P5281">
        <f t="shared" si="408"/>
        <v>5.5388828455597787</v>
      </c>
      <c r="Q5281" s="10" t="str" cm="1">
        <f t="array" ref="Q5281">_xlfn.IFS(AND(D5281&lt;=0, D5281-P5281&lt;=2), "escarcha",AND(D5281&lt;=0, D5281-P5281&gt;2), "helada negra", AND(D5281&gt;0, P5281+2&gt;D5281), "rocío", TRUE, "sin riesgo")</f>
        <v>sin riesgo</v>
      </c>
    </row>
    <row r="5282" spans="1:17" x14ac:dyDescent="0.35">
      <c r="A5282" s="2">
        <v>45868</v>
      </c>
      <c r="B5282" s="3" t="s">
        <v>78</v>
      </c>
      <c r="C5282">
        <v>2.4</v>
      </c>
      <c r="D5282">
        <v>11.3</v>
      </c>
      <c r="E5282">
        <v>96.1</v>
      </c>
      <c r="F5282">
        <v>75</v>
      </c>
      <c r="G5282">
        <v>0</v>
      </c>
      <c r="H5282">
        <v>0.8</v>
      </c>
      <c r="I5282">
        <v>0</v>
      </c>
      <c r="J5282">
        <v>2.4</v>
      </c>
      <c r="K5282">
        <f t="shared" si="406"/>
        <v>8.9</v>
      </c>
      <c r="L5282">
        <f t="shared" si="409"/>
        <v>0.13256267627237964</v>
      </c>
      <c r="M5282">
        <f t="shared" si="410"/>
        <v>1.8418263987453014</v>
      </c>
      <c r="N5282" s="10" t="str" cm="1">
        <f t="array" ref="N5282">_xlfn.IFS(AND(C5282&lt;=0, C5282-M5282&lt;=2), "escarcha",AND(C5282&lt;=0, C5282-M5282&gt;2), "helada negra", AND(C5282&gt;0, M5282+2&gt;C5282), "rocío", TRUE, "sin riesgo")</f>
        <v>rocío</v>
      </c>
      <c r="O5282">
        <f t="shared" si="407"/>
        <v>0.49537407286551094</v>
      </c>
      <c r="P5282">
        <f t="shared" si="408"/>
        <v>7.0285081052773473</v>
      </c>
      <c r="Q5282" s="10" t="str" cm="1">
        <f t="array" ref="Q5282">_xlfn.IFS(AND(D5282&lt;=0, D5282-P5282&lt;=2), "escarcha",AND(D5282&lt;=0, D5282-P5282&gt;2), "helada negra", AND(D5282&gt;0, P5282+2&gt;D5282), "rocío", TRUE, "sin riesgo")</f>
        <v>sin riesgo</v>
      </c>
    </row>
    <row r="5283" spans="1:17" x14ac:dyDescent="0.35">
      <c r="A5283" s="2">
        <v>45868</v>
      </c>
      <c r="B5283" s="3" t="s">
        <v>79</v>
      </c>
      <c r="C5283">
        <v>5.8</v>
      </c>
      <c r="D5283">
        <v>11.5</v>
      </c>
      <c r="E5283">
        <v>96.4</v>
      </c>
      <c r="F5283">
        <v>73</v>
      </c>
      <c r="G5283">
        <v>0</v>
      </c>
      <c r="H5283">
        <v>0.3</v>
      </c>
      <c r="I5283">
        <v>0</v>
      </c>
      <c r="J5283">
        <v>1.1000000000000001</v>
      </c>
      <c r="K5283">
        <f t="shared" si="406"/>
        <v>5.7</v>
      </c>
      <c r="L5283">
        <f t="shared" si="409"/>
        <v>0.37414215612029095</v>
      </c>
      <c r="M5283">
        <f t="shared" si="410"/>
        <v>5.2711297285274634</v>
      </c>
      <c r="N5283" s="10" t="str" cm="1">
        <f t="array" ref="N5283">_xlfn.IFS(AND(C5283&lt;=0, C5283-M5283&lt;=2), "escarcha",AND(C5283&lt;=0, C5283-M5283&gt;2), "helada negra", AND(C5283&gt;0, M5283+2&gt;C5283), "rocío", TRUE, "sin riesgo")</f>
        <v>rocío</v>
      </c>
      <c r="O5283">
        <f t="shared" si="407"/>
        <v>0.48157863993283062</v>
      </c>
      <c r="P5283">
        <f t="shared" si="408"/>
        <v>6.8272762006484671</v>
      </c>
      <c r="Q5283" s="10" t="str" cm="1">
        <f t="array" ref="Q5283">_xlfn.IFS(AND(D5283&lt;=0, D5283-P5283&lt;=2), "escarcha",AND(D5283&lt;=0, D5283-P5283&gt;2), "helada negra", AND(D5283&gt;0, P5283+2&gt;D5283), "rocío", TRUE, "sin riesgo")</f>
        <v>sin riesgo</v>
      </c>
    </row>
    <row r="5284" spans="1:17" x14ac:dyDescent="0.35">
      <c r="A5284" s="2">
        <v>45868</v>
      </c>
      <c r="B5284" s="3" t="s">
        <v>80</v>
      </c>
      <c r="C5284">
        <v>10.4</v>
      </c>
      <c r="D5284">
        <v>14.2</v>
      </c>
      <c r="E5284">
        <v>84.2</v>
      </c>
      <c r="F5284">
        <v>64</v>
      </c>
      <c r="G5284">
        <v>2</v>
      </c>
      <c r="H5284">
        <v>1</v>
      </c>
      <c r="I5284">
        <v>3</v>
      </c>
      <c r="J5284">
        <v>2.2999999999999998</v>
      </c>
      <c r="K5284">
        <f t="shared" si="406"/>
        <v>3.7999999999999989</v>
      </c>
      <c r="L5284">
        <f t="shared" si="409"/>
        <v>0.5512728413207959</v>
      </c>
      <c r="M5284">
        <f t="shared" si="410"/>
        <v>7.8472234040883437</v>
      </c>
      <c r="N5284" s="10" t="str" cm="1">
        <f t="array" ref="N5284">_xlfn.IFS(AND(C5284&lt;=0, C5284-M5284&lt;=2), "escarcha",AND(C5284&lt;=0, C5284-M5284&gt;2), "helada negra", AND(C5284&gt;0, M5284+2&gt;C5284), "rocío", TRUE, "sin riesgo")</f>
        <v>sin riesgo</v>
      </c>
      <c r="O5284">
        <f t="shared" si="407"/>
        <v>0.52663701492717041</v>
      </c>
      <c r="P5284">
        <f t="shared" si="408"/>
        <v>7.4857376825863611</v>
      </c>
      <c r="Q5284" s="10" t="str" cm="1">
        <f t="array" ref="Q5284">_xlfn.IFS(AND(D5284&lt;=0, D5284-P5284&lt;=2), "escarcha",AND(D5284&lt;=0, D5284-P5284&gt;2), "helada negra", AND(D5284&gt;0, P5284+2&gt;D5284), "rocío", TRUE, "sin riesgo")</f>
        <v>sin riesgo</v>
      </c>
    </row>
    <row r="5285" spans="1:17" x14ac:dyDescent="0.35">
      <c r="A5285" s="2">
        <v>45868</v>
      </c>
      <c r="B5285" s="3" t="s">
        <v>81</v>
      </c>
      <c r="C5285">
        <v>15.3</v>
      </c>
      <c r="D5285">
        <v>14.8</v>
      </c>
      <c r="E5285">
        <v>64.400000000000006</v>
      </c>
      <c r="F5285">
        <v>56</v>
      </c>
      <c r="G5285">
        <v>0</v>
      </c>
      <c r="H5285">
        <v>2.5</v>
      </c>
      <c r="I5285">
        <v>0</v>
      </c>
      <c r="J5285">
        <v>4.3</v>
      </c>
      <c r="K5285">
        <f t="shared" si="406"/>
        <v>0.5</v>
      </c>
      <c r="L5285">
        <f t="shared" si="409"/>
        <v>0.60377134833766943</v>
      </c>
      <c r="M5285">
        <f t="shared" si="410"/>
        <v>8.6210338573682321</v>
      </c>
      <c r="N5285" s="10" t="str" cm="1">
        <f t="array" ref="N5285">_xlfn.IFS(AND(C5285&lt;=0, C5285-M5285&lt;=2), "escarcha",AND(C5285&lt;=0, C5285-M5285&gt;2), "helada negra", AND(C5285&gt;0, M5285+2&gt;C5285), "rocío", TRUE, "sin riesgo")</f>
        <v>sin riesgo</v>
      </c>
      <c r="O5285">
        <f t="shared" si="407"/>
        <v>0.43185541104553782</v>
      </c>
      <c r="P5285">
        <f t="shared" si="408"/>
        <v>6.1046505226238059</v>
      </c>
      <c r="Q5285" s="10" t="str" cm="1">
        <f t="array" ref="Q5285">_xlfn.IFS(AND(D5285&lt;=0, D5285-P5285&lt;=2), "escarcha",AND(D5285&lt;=0, D5285-P5285&gt;2), "helada negra", AND(D5285&gt;0, P5285+2&gt;D5285), "rocío", TRUE, "sin riesgo")</f>
        <v>sin riesgo</v>
      </c>
    </row>
    <row r="5286" spans="1:17" x14ac:dyDescent="0.35">
      <c r="A5286" s="2">
        <v>45868</v>
      </c>
      <c r="B5286" s="3" t="s">
        <v>82</v>
      </c>
      <c r="C5286">
        <v>18.100000000000001</v>
      </c>
      <c r="D5286">
        <v>16.899999999999999</v>
      </c>
      <c r="E5286">
        <v>57.6</v>
      </c>
      <c r="F5286">
        <v>57</v>
      </c>
      <c r="G5286">
        <v>0</v>
      </c>
      <c r="H5286">
        <v>3.5</v>
      </c>
      <c r="I5286">
        <v>0</v>
      </c>
      <c r="J5286">
        <v>6.3</v>
      </c>
      <c r="K5286">
        <f t="shared" si="406"/>
        <v>1.2000000000000028</v>
      </c>
      <c r="L5286">
        <f t="shared" si="409"/>
        <v>0.66996722432691225</v>
      </c>
      <c r="M5286">
        <f t="shared" si="410"/>
        <v>9.6035694153324158</v>
      </c>
      <c r="N5286" s="10" t="str" cm="1">
        <f t="array" ref="N5286">_xlfn.IFS(AND(C5286&lt;=0, C5286-M5286&lt;=2), "escarcha",AND(C5286&lt;=0, C5286-M5286&gt;2), "helada negra", AND(C5286&gt;0, M5286+2&gt;C5286), "rocío", TRUE, "sin riesgo")</f>
        <v>sin riesgo</v>
      </c>
      <c r="O5286">
        <f t="shared" si="407"/>
        <v>0.58377051787015621</v>
      </c>
      <c r="P5286">
        <f t="shared" si="408"/>
        <v>8.3256661036073556</v>
      </c>
      <c r="Q5286" s="10" t="str" cm="1">
        <f t="array" ref="Q5286">_xlfn.IFS(AND(D5286&lt;=0, D5286-P5286&lt;=2), "escarcha",AND(D5286&lt;=0, D5286-P5286&gt;2), "helada negra", AND(D5286&gt;0, P5286+2&gt;D5286), "rocío", TRUE, "sin riesgo")</f>
        <v>sin riesgo</v>
      </c>
    </row>
    <row r="5287" spans="1:17" x14ac:dyDescent="0.35">
      <c r="A5287" s="2">
        <v>45868</v>
      </c>
      <c r="B5287" s="3" t="s">
        <v>83</v>
      </c>
      <c r="C5287">
        <v>19.5</v>
      </c>
      <c r="D5287">
        <v>19.8</v>
      </c>
      <c r="E5287">
        <v>60.8</v>
      </c>
      <c r="F5287">
        <v>54</v>
      </c>
      <c r="G5287">
        <v>2</v>
      </c>
      <c r="H5287">
        <v>2</v>
      </c>
      <c r="I5287">
        <v>8</v>
      </c>
      <c r="J5287">
        <v>4.9000000000000004</v>
      </c>
      <c r="K5287">
        <f t="shared" si="406"/>
        <v>0.30000000000000071</v>
      </c>
      <c r="L5287">
        <f t="shared" si="409"/>
        <v>0.81150583746258587</v>
      </c>
      <c r="M5287">
        <f t="shared" si="410"/>
        <v>11.730362340527444</v>
      </c>
      <c r="N5287" s="10" t="str" cm="1">
        <f t="array" ref="N5287">_xlfn.IFS(AND(C5287&lt;=0, C5287-M5287&lt;=2), "escarcha",AND(C5287&lt;=0, C5287-M5287&gt;2), "helada negra", AND(C5287&gt;0, M5287+2&gt;C5287), "rocío", TRUE, "sin riesgo")</f>
        <v>sin riesgo</v>
      </c>
      <c r="O5287">
        <f t="shared" si="407"/>
        <v>0.71152273289394319</v>
      </c>
      <c r="P5287">
        <f t="shared" si="408"/>
        <v>10.22430114585967</v>
      </c>
      <c r="Q5287" s="10" t="str" cm="1">
        <f t="array" ref="Q5287">_xlfn.IFS(AND(D5287&lt;=0, D5287-P5287&lt;=2), "escarcha",AND(D5287&lt;=0, D5287-P5287&gt;2), "helada negra", AND(D5287&gt;0, P5287+2&gt;D5287), "rocío", TRUE, "sin riesgo")</f>
        <v>sin riesgo</v>
      </c>
    </row>
    <row r="5288" spans="1:17" x14ac:dyDescent="0.35">
      <c r="A5288" s="2">
        <v>45868</v>
      </c>
      <c r="B5288" s="3" t="s">
        <v>84</v>
      </c>
      <c r="C5288">
        <v>20.100000000000001</v>
      </c>
      <c r="D5288">
        <v>21.2</v>
      </c>
      <c r="E5288">
        <v>58.4</v>
      </c>
      <c r="F5288">
        <v>52</v>
      </c>
      <c r="G5288">
        <v>4</v>
      </c>
      <c r="H5288">
        <v>2.2999999999999998</v>
      </c>
      <c r="I5288">
        <v>7</v>
      </c>
      <c r="J5288">
        <v>5</v>
      </c>
      <c r="K5288">
        <f t="shared" si="406"/>
        <v>1.0999999999999979</v>
      </c>
      <c r="L5288">
        <f t="shared" si="409"/>
        <v>0.80843475150133071</v>
      </c>
      <c r="M5288">
        <f t="shared" si="410"/>
        <v>11.683835498002466</v>
      </c>
      <c r="N5288" s="10" t="str" cm="1">
        <f t="array" ref="N5288">_xlfn.IFS(AND(C5288&lt;=0, C5288-M5288&lt;=2), "escarcha",AND(C5288&lt;=0, C5288-M5288&gt;2), "helada negra", AND(C5288&gt;0, M5288+2&gt;C5288), "rocío", TRUE, "sin riesgo")</f>
        <v>sin riesgo</v>
      </c>
      <c r="O5288">
        <f t="shared" si="407"/>
        <v>0.76012893677135585</v>
      </c>
      <c r="P5288">
        <f t="shared" si="408"/>
        <v>10.954233572275115</v>
      </c>
      <c r="Q5288" s="10" t="str" cm="1">
        <f t="array" ref="Q5288">_xlfn.IFS(AND(D5288&lt;=0, D5288-P5288&lt;=2), "escarcha",AND(D5288&lt;=0, D5288-P5288&gt;2), "helada negra", AND(D5288&gt;0, P5288+2&gt;D5288), "rocío", TRUE, "sin riesgo")</f>
        <v>sin riesgo</v>
      </c>
    </row>
    <row r="5289" spans="1:17" x14ac:dyDescent="0.35">
      <c r="A5289" s="2">
        <v>45868</v>
      </c>
      <c r="B5289" s="3" t="s">
        <v>85</v>
      </c>
      <c r="C5289">
        <v>21.6</v>
      </c>
      <c r="D5289">
        <v>22.5</v>
      </c>
      <c r="E5289">
        <v>55.8</v>
      </c>
      <c r="F5289">
        <v>50</v>
      </c>
      <c r="G5289">
        <v>3</v>
      </c>
      <c r="H5289">
        <v>2.7</v>
      </c>
      <c r="I5289">
        <v>5</v>
      </c>
      <c r="J5289">
        <v>6.7</v>
      </c>
      <c r="K5289">
        <f t="shared" si="406"/>
        <v>0.89999999999999858</v>
      </c>
      <c r="L5289">
        <f t="shared" si="409"/>
        <v>0.85516172451162875</v>
      </c>
      <c r="M5289">
        <f t="shared" si="410"/>
        <v>12.39359033229875</v>
      </c>
      <c r="N5289" s="10" t="str" cm="1">
        <f t="array" ref="N5289">_xlfn.IFS(AND(C5289&lt;=0, C5289-M5289&lt;=2), "escarcha",AND(C5289&lt;=0, C5289-M5289&gt;2), "helada negra", AND(C5289&gt;0, M5289+2&gt;C5289), "rocío", TRUE, "sin riesgo")</f>
        <v>sin riesgo</v>
      </c>
      <c r="O5289">
        <f t="shared" si="407"/>
        <v>0.80027189001322652</v>
      </c>
      <c r="P5289">
        <f t="shared" si="408"/>
        <v>11.560251011329271</v>
      </c>
      <c r="Q5289" s="10" t="str" cm="1">
        <f t="array" ref="Q5289">_xlfn.IFS(AND(D5289&lt;=0, D5289-P5289&lt;=2), "escarcha",AND(D5289&lt;=0, D5289-P5289&gt;2), "helada negra", AND(D5289&gt;0, P5289+2&gt;D5289), "rocío", TRUE, "sin riesgo")</f>
        <v>sin riesgo</v>
      </c>
    </row>
    <row r="5290" spans="1:17" x14ac:dyDescent="0.35">
      <c r="A5290" s="2">
        <v>45868</v>
      </c>
      <c r="B5290" s="3" t="s">
        <v>86</v>
      </c>
      <c r="C5290">
        <v>22.7</v>
      </c>
      <c r="D5290">
        <v>22.9</v>
      </c>
      <c r="E5290">
        <v>48.2</v>
      </c>
      <c r="F5290">
        <v>46</v>
      </c>
      <c r="G5290">
        <v>1</v>
      </c>
      <c r="H5290">
        <v>3.2</v>
      </c>
      <c r="I5290">
        <v>4</v>
      </c>
      <c r="J5290">
        <v>6.5</v>
      </c>
      <c r="K5290">
        <f t="shared" si="406"/>
        <v>0.19999999999999929</v>
      </c>
      <c r="L5290">
        <f t="shared" si="409"/>
        <v>0.77574878088015886</v>
      </c>
      <c r="M5290">
        <f t="shared" si="410"/>
        <v>11.189695094056679</v>
      </c>
      <c r="N5290" s="10" t="str" cm="1">
        <f t="array" ref="N5290">_xlfn.IFS(AND(C5290&lt;=0, C5290-M5290&lt;=2), "escarcha",AND(C5290&lt;=0, C5290-M5290&gt;2), "helada negra", AND(C5290&gt;0, M5290+2&gt;C5290), "rocío", TRUE, "sin riesgo")</f>
        <v>sin riesgo</v>
      </c>
      <c r="O5290">
        <f t="shared" si="407"/>
        <v>0.74115377047693798</v>
      </c>
      <c r="P5290">
        <f t="shared" si="408"/>
        <v>10.668778306079334</v>
      </c>
      <c r="Q5290" s="10" t="str" cm="1">
        <f t="array" ref="Q5290">_xlfn.IFS(AND(D5290&lt;=0, D5290-P5290&lt;=2), "escarcha",AND(D5290&lt;=0, D5290-P5290&gt;2), "helada negra", AND(D5290&gt;0, P5290+2&gt;D5290), "rocío", TRUE, "sin riesgo")</f>
        <v>sin riesgo</v>
      </c>
    </row>
    <row r="5291" spans="1:17" x14ac:dyDescent="0.35">
      <c r="A5291" s="2">
        <v>45868</v>
      </c>
      <c r="B5291" s="3" t="s">
        <v>87</v>
      </c>
      <c r="C5291">
        <v>23.6</v>
      </c>
      <c r="D5291">
        <v>23.7</v>
      </c>
      <c r="E5291">
        <v>47</v>
      </c>
      <c r="F5291">
        <v>42</v>
      </c>
      <c r="G5291">
        <v>5</v>
      </c>
      <c r="H5291">
        <v>2.4</v>
      </c>
      <c r="I5291">
        <v>11</v>
      </c>
      <c r="J5291">
        <v>7.9</v>
      </c>
      <c r="K5291">
        <f t="shared" si="406"/>
        <v>9.9999999999997868E-2</v>
      </c>
      <c r="L5291">
        <f t="shared" si="409"/>
        <v>0.80494591257165238</v>
      </c>
      <c r="M5291">
        <f t="shared" si="410"/>
        <v>11.63100032702245</v>
      </c>
      <c r="N5291" s="10" t="str" cm="1">
        <f t="array" ref="N5291">_xlfn.IFS(AND(C5291&lt;=0, C5291-M5291&lt;=2), "escarcha",AND(C5291&lt;=0, C5291-M5291&gt;2), "helada negra", AND(C5291&gt;0, M5291+2&gt;C5291), "rocío", TRUE, "sin riesgo")</f>
        <v>sin riesgo</v>
      </c>
      <c r="O5291">
        <f t="shared" si="407"/>
        <v>0.69849065970773838</v>
      </c>
      <c r="P5291">
        <f t="shared" si="408"/>
        <v>10.029307668963101</v>
      </c>
      <c r="Q5291" s="10" t="str" cm="1">
        <f t="array" ref="Q5291">_xlfn.IFS(AND(D5291&lt;=0, D5291-P5291&lt;=2), "escarcha",AND(D5291&lt;=0, D5291-P5291&gt;2), "helada negra", AND(D5291&gt;0, P5291+2&gt;D5291), "rocío", TRUE, "sin riesgo")</f>
        <v>sin riesgo</v>
      </c>
    </row>
    <row r="5292" spans="1:17" x14ac:dyDescent="0.35">
      <c r="A5292" s="2">
        <v>45868</v>
      </c>
      <c r="B5292" s="3" t="s">
        <v>88</v>
      </c>
      <c r="C5292">
        <v>24.7</v>
      </c>
      <c r="D5292">
        <v>24.2</v>
      </c>
      <c r="E5292">
        <v>41.5</v>
      </c>
      <c r="F5292">
        <v>42</v>
      </c>
      <c r="G5292">
        <v>9</v>
      </c>
      <c r="H5292">
        <v>4.5999999999999996</v>
      </c>
      <c r="I5292">
        <v>16</v>
      </c>
      <c r="J5292">
        <v>10.7</v>
      </c>
      <c r="K5292">
        <f t="shared" si="406"/>
        <v>0.5</v>
      </c>
      <c r="L5292">
        <f t="shared" si="409"/>
        <v>0.74649433260584785</v>
      </c>
      <c r="M5292">
        <f t="shared" si="410"/>
        <v>10.749054813958283</v>
      </c>
      <c r="N5292" s="10" t="str" cm="1">
        <f t="array" ref="N5292">_xlfn.IFS(AND(C5292&lt;=0, C5292-M5292&lt;=2), "escarcha",AND(C5292&lt;=0, C5292-M5292&gt;2), "helada negra", AND(C5292&gt;0, M5292+2&gt;C5292), "rocío", TRUE, "sin riesgo")</f>
        <v>sin riesgo</v>
      </c>
      <c r="O5292">
        <f t="shared" si="407"/>
        <v>0.72853670216505673</v>
      </c>
      <c r="P5292">
        <f t="shared" si="408"/>
        <v>10.479326766382151</v>
      </c>
      <c r="Q5292" s="10" t="str" cm="1">
        <f t="array" ref="Q5292">_xlfn.IFS(AND(D5292&lt;=0, D5292-P5292&lt;=2), "escarcha",AND(D5292&lt;=0, D5292-P5292&gt;2), "helada negra", AND(D5292&gt;0, P5292+2&gt;D5292), "rocío", TRUE, "sin riesgo")</f>
        <v>sin riesgo</v>
      </c>
    </row>
    <row r="5293" spans="1:17" x14ac:dyDescent="0.35">
      <c r="A5293" s="2">
        <v>45868</v>
      </c>
      <c r="B5293" s="3" t="s">
        <v>89</v>
      </c>
      <c r="C5293">
        <v>25.6</v>
      </c>
      <c r="D5293">
        <v>24.4</v>
      </c>
      <c r="E5293">
        <v>39.6</v>
      </c>
      <c r="F5293">
        <v>41</v>
      </c>
      <c r="G5293">
        <v>1</v>
      </c>
      <c r="H5293">
        <v>3.6</v>
      </c>
      <c r="I5293">
        <v>7</v>
      </c>
      <c r="J5293">
        <v>10.4</v>
      </c>
      <c r="K5293">
        <f t="shared" si="406"/>
        <v>1.2000000000000028</v>
      </c>
      <c r="L5293">
        <f t="shared" si="409"/>
        <v>0.75323010558979475</v>
      </c>
      <c r="M5293">
        <f t="shared" si="410"/>
        <v>10.850375865023803</v>
      </c>
      <c r="N5293" s="10" t="str" cm="1">
        <f t="array" ref="N5293">_xlfn.IFS(AND(C5293&lt;=0, C5293-M5293&lt;=2), "escarcha",AND(C5293&lt;=0, C5293-M5293&gt;2), "helada negra", AND(C5293&gt;0, M5293+2&gt;C5293), "rocío", TRUE, "sin riesgo")</f>
        <v>sin riesgo</v>
      </c>
      <c r="O5293">
        <f t="shared" si="407"/>
        <v>0.71642611044998827</v>
      </c>
      <c r="P5293">
        <f t="shared" si="408"/>
        <v>10.297746162458825</v>
      </c>
      <c r="Q5293" s="10" t="str" cm="1">
        <f t="array" ref="Q5293">_xlfn.IFS(AND(D5293&lt;=0, D5293-P5293&lt;=2), "escarcha",AND(D5293&lt;=0, D5293-P5293&gt;2), "helada negra", AND(D5293&gt;0, P5293+2&gt;D5293), "rocío", TRUE, "sin riesgo")</f>
        <v>sin riesgo</v>
      </c>
    </row>
    <row r="5294" spans="1:17" x14ac:dyDescent="0.35">
      <c r="A5294" s="2">
        <v>45868</v>
      </c>
      <c r="B5294" s="3" t="s">
        <v>90</v>
      </c>
      <c r="C5294">
        <v>25.8</v>
      </c>
      <c r="D5294">
        <v>25.8</v>
      </c>
      <c r="E5294">
        <v>39.200000000000003</v>
      </c>
      <c r="F5294">
        <v>40</v>
      </c>
      <c r="G5294">
        <v>7</v>
      </c>
      <c r="H5294">
        <v>3.1</v>
      </c>
      <c r="I5294">
        <v>10</v>
      </c>
      <c r="J5294">
        <v>6.4</v>
      </c>
      <c r="K5294">
        <f t="shared" si="406"/>
        <v>0</v>
      </c>
      <c r="L5294">
        <f t="shared" si="409"/>
        <v>0.75494012724189219</v>
      </c>
      <c r="M5294">
        <f t="shared" si="410"/>
        <v>10.876111282874302</v>
      </c>
      <c r="N5294" s="10" t="str" cm="1">
        <f t="array" ref="N5294">_xlfn.IFS(AND(C5294&lt;=0, C5294-M5294&lt;=2), "escarcha",AND(C5294&lt;=0, C5294-M5294&gt;2), "helada negra", AND(C5294&gt;0, M5294+2&gt;C5294), "rocío", TRUE, "sin riesgo")</f>
        <v>sin riesgo</v>
      </c>
      <c r="O5294">
        <f t="shared" si="407"/>
        <v>0.77514283455941169</v>
      </c>
      <c r="P5294">
        <f t="shared" si="408"/>
        <v>11.180552610126139</v>
      </c>
      <c r="Q5294" s="10" t="str" cm="1">
        <f t="array" ref="Q5294">_xlfn.IFS(AND(D5294&lt;=0, D5294-P5294&lt;=2), "escarcha",AND(D5294&lt;=0, D5294-P5294&gt;2), "helada negra", AND(D5294&gt;0, P5294+2&gt;D5294), "rocío", TRUE, "sin riesgo")</f>
        <v>sin riesgo</v>
      </c>
    </row>
    <row r="5295" spans="1:17" x14ac:dyDescent="0.35">
      <c r="A5295" s="2">
        <v>45868</v>
      </c>
      <c r="B5295" s="3" t="s">
        <v>91</v>
      </c>
      <c r="C5295">
        <v>26.7</v>
      </c>
      <c r="D5295">
        <v>25.6</v>
      </c>
      <c r="E5295">
        <v>39.5</v>
      </c>
      <c r="F5295">
        <v>39</v>
      </c>
      <c r="G5295">
        <v>5</v>
      </c>
      <c r="H5295">
        <v>5</v>
      </c>
      <c r="I5295">
        <v>10</v>
      </c>
      <c r="J5295">
        <v>11</v>
      </c>
      <c r="K5295">
        <f t="shared" si="406"/>
        <v>1.0999999999999979</v>
      </c>
      <c r="L5295">
        <f t="shared" si="409"/>
        <v>0.81572713454358625</v>
      </c>
      <c r="M5295">
        <f t="shared" si="410"/>
        <v>11.794342584972375</v>
      </c>
      <c r="N5295" s="10" t="str" cm="1">
        <f t="array" ref="N5295">_xlfn.IFS(AND(C5295&lt;=0, C5295-M5295&lt;=2), "escarcha",AND(C5295&lt;=0, C5295-M5295&gt;2), "helada negra", AND(C5295&gt;0, M5295+2&gt;C5295), "rocío", TRUE, "sin riesgo")</f>
        <v>sin riesgo</v>
      </c>
      <c r="O5295">
        <f t="shared" si="407"/>
        <v>0.73796263345900626</v>
      </c>
      <c r="P5295">
        <f t="shared" si="408"/>
        <v>10.620835054894796</v>
      </c>
      <c r="Q5295" s="10" t="str" cm="1">
        <f t="array" ref="Q5295">_xlfn.IFS(AND(D5295&lt;=0, D5295-P5295&lt;=2), "escarcha",AND(D5295&lt;=0, D5295-P5295&gt;2), "helada negra", AND(D5295&gt;0, P5295+2&gt;D5295), "rocío", TRUE, "sin riesgo")</f>
        <v>sin riesgo</v>
      </c>
    </row>
    <row r="5296" spans="1:17" x14ac:dyDescent="0.35">
      <c r="A5296" s="2">
        <v>45868</v>
      </c>
      <c r="B5296" s="3" t="s">
        <v>92</v>
      </c>
      <c r="C5296">
        <v>26.9</v>
      </c>
      <c r="D5296">
        <v>26.2</v>
      </c>
      <c r="E5296">
        <v>36.200000000000003</v>
      </c>
      <c r="F5296">
        <v>38</v>
      </c>
      <c r="G5296">
        <v>4</v>
      </c>
      <c r="H5296">
        <v>3.2</v>
      </c>
      <c r="I5296">
        <v>11</v>
      </c>
      <c r="J5296">
        <v>6.1</v>
      </c>
      <c r="K5296">
        <f t="shared" si="406"/>
        <v>0.69999999999999929</v>
      </c>
      <c r="L5296">
        <f t="shared" si="409"/>
        <v>0.74025145784919077</v>
      </c>
      <c r="M5296">
        <f t="shared" si="410"/>
        <v>10.655220234197813</v>
      </c>
      <c r="N5296" s="10" t="str" cm="1">
        <f t="array" ref="N5296">_xlfn.IFS(AND(C5296&lt;=0, C5296-M5296&lt;=2), "escarcha",AND(C5296&lt;=0, C5296-M5296&gt;2), "helada negra", AND(C5296&gt;0, M5296+2&gt;C5296), "rocío", TRUE, "sin riesgo")</f>
        <v>sin riesgo</v>
      </c>
      <c r="O5296">
        <f t="shared" si="407"/>
        <v>0.7475214558360509</v>
      </c>
      <c r="P5296">
        <f t="shared" si="408"/>
        <v>10.764499812634391</v>
      </c>
      <c r="Q5296" s="10" t="str" cm="1">
        <f t="array" ref="Q5296">_xlfn.IFS(AND(D5296&lt;=0, D5296-P5296&lt;=2), "escarcha",AND(D5296&lt;=0, D5296-P5296&gt;2), "helada negra", AND(D5296&gt;0, P5296+2&gt;D5296), "rocío", TRUE, "sin riesgo")</f>
        <v>sin riesgo</v>
      </c>
    </row>
    <row r="5297" spans="1:17" x14ac:dyDescent="0.35">
      <c r="A5297" s="2">
        <v>45868</v>
      </c>
      <c r="B5297" s="3" t="s">
        <v>93</v>
      </c>
      <c r="C5297">
        <v>27.8</v>
      </c>
      <c r="D5297">
        <v>27.1</v>
      </c>
      <c r="E5297">
        <v>34.299999999999997</v>
      </c>
      <c r="F5297">
        <v>36</v>
      </c>
      <c r="G5297">
        <v>6</v>
      </c>
      <c r="H5297">
        <v>3.8</v>
      </c>
      <c r="I5297">
        <v>13</v>
      </c>
      <c r="J5297">
        <v>8.3000000000000007</v>
      </c>
      <c r="K5297">
        <f t="shared" si="406"/>
        <v>0.69999999999999929</v>
      </c>
      <c r="L5297">
        <f t="shared" si="409"/>
        <v>0.73906909817937239</v>
      </c>
      <c r="M5297">
        <f t="shared" si="410"/>
        <v>10.637456392892606</v>
      </c>
      <c r="N5297" s="10" t="str" cm="1">
        <f t="array" ref="N5297">_xlfn.IFS(AND(C5297&lt;=0, C5297-M5297&lt;=2), "escarcha",AND(C5297&lt;=0, C5297-M5297&gt;2), "helada negra", AND(C5297&gt;0, M5297+2&gt;C5297), "rocío", TRUE, "sin riesgo")</f>
        <v>sin riesgo</v>
      </c>
      <c r="O5297">
        <f t="shared" si="407"/>
        <v>0.74645973196013404</v>
      </c>
      <c r="P5297">
        <f t="shared" si="408"/>
        <v>10.748534551836544</v>
      </c>
      <c r="Q5297" s="10" t="str" cm="1">
        <f t="array" ref="Q5297">_xlfn.IFS(AND(D5297&lt;=0, D5297-P5297&lt;=2), "escarcha",AND(D5297&lt;=0, D5297-P5297&gt;2), "helada negra", AND(D5297&gt;0, P5297+2&gt;D5297), "rocío", TRUE, "sin riesgo")</f>
        <v>sin riesgo</v>
      </c>
    </row>
    <row r="5298" spans="1:17" x14ac:dyDescent="0.35">
      <c r="A5298" s="2">
        <v>45868</v>
      </c>
      <c r="B5298" s="3" t="s">
        <v>94</v>
      </c>
      <c r="C5298">
        <v>28.7</v>
      </c>
      <c r="D5298">
        <v>27</v>
      </c>
      <c r="E5298">
        <v>32.9</v>
      </c>
      <c r="F5298">
        <v>33</v>
      </c>
      <c r="G5298">
        <v>2</v>
      </c>
      <c r="H5298">
        <v>6.8</v>
      </c>
      <c r="I5298">
        <v>5</v>
      </c>
      <c r="J5298">
        <v>10.4</v>
      </c>
      <c r="K5298">
        <f t="shared" si="406"/>
        <v>1.6999999999999993</v>
      </c>
      <c r="L5298">
        <f t="shared" si="409"/>
        <v>0.7497785150598959</v>
      </c>
      <c r="M5298">
        <f t="shared" si="410"/>
        <v>10.798446139671739</v>
      </c>
      <c r="N5298" s="10" t="str" cm="1">
        <f t="array" ref="N5298">_xlfn.IFS(AND(C5298&lt;=0, C5298-M5298&lt;=2), "escarcha",AND(C5298&lt;=0, C5298-M5298&gt;2), "helada negra", AND(C5298&gt;0, M5298+2&gt;C5298), "rocío", TRUE, "sin riesgo")</f>
        <v>sin riesgo</v>
      </c>
      <c r="O5298">
        <f t="shared" si="407"/>
        <v>0.65357630304467551</v>
      </c>
      <c r="P5298">
        <f t="shared" si="408"/>
        <v>9.3595674427994382</v>
      </c>
      <c r="Q5298" s="10" t="str" cm="1">
        <f t="array" ref="Q5298">_xlfn.IFS(AND(D5298&lt;=0, D5298-P5298&lt;=2), "escarcha",AND(D5298&lt;=0, D5298-P5298&gt;2), "helada negra", AND(D5298&gt;0, P5298+2&gt;D5298), "rocío", TRUE, "sin riesgo")</f>
        <v>sin riesgo</v>
      </c>
    </row>
    <row r="5299" spans="1:17" x14ac:dyDescent="0.35">
      <c r="A5299" s="2">
        <v>45868</v>
      </c>
      <c r="B5299" s="3" t="s">
        <v>95</v>
      </c>
      <c r="C5299">
        <v>28.6</v>
      </c>
      <c r="D5299">
        <v>27.8</v>
      </c>
      <c r="E5299">
        <v>36.4</v>
      </c>
      <c r="F5299">
        <v>31</v>
      </c>
      <c r="G5299">
        <v>2</v>
      </c>
      <c r="H5299">
        <v>2.1</v>
      </c>
      <c r="I5299">
        <v>5</v>
      </c>
      <c r="J5299">
        <v>5</v>
      </c>
      <c r="K5299">
        <f t="shared" si="406"/>
        <v>0.80000000000000071</v>
      </c>
      <c r="L5299">
        <f t="shared" si="409"/>
        <v>0.84507153814657854</v>
      </c>
      <c r="M5299">
        <f t="shared" si="410"/>
        <v>12.239991791267659</v>
      </c>
      <c r="N5299" s="10" t="str" cm="1">
        <f t="array" ref="N5299">_xlfn.IFS(AND(C5299&lt;=0, C5299-M5299&lt;=2), "escarcha",AND(C5299&lt;=0, C5299-M5299&gt;2), "helada negra", AND(C5299&gt;0, M5299+2&gt;C5299), "rocío", TRUE, "sin riesgo")</f>
        <v>sin riesgo</v>
      </c>
      <c r="O5299">
        <f t="shared" si="407"/>
        <v>0.63791094849262442</v>
      </c>
      <c r="P5299">
        <f t="shared" si="408"/>
        <v>9.1268066265826704</v>
      </c>
      <c r="Q5299" s="10" t="str" cm="1">
        <f t="array" ref="Q5299">_xlfn.IFS(AND(D5299&lt;=0, D5299-P5299&lt;=2), "escarcha",AND(D5299&lt;=0, D5299-P5299&gt;2), "helada negra", AND(D5299&gt;0, P5299+2&gt;D5299), "rocío", TRUE, "sin riesgo")</f>
        <v>sin riesgo</v>
      </c>
    </row>
    <row r="5300" spans="1:17" x14ac:dyDescent="0.35">
      <c r="A5300" s="2">
        <v>45868</v>
      </c>
      <c r="B5300" s="3" t="s">
        <v>96</v>
      </c>
      <c r="C5300">
        <v>28.4</v>
      </c>
      <c r="D5300">
        <v>27.7</v>
      </c>
      <c r="E5300">
        <v>35.4</v>
      </c>
      <c r="F5300">
        <v>32</v>
      </c>
      <c r="G5300">
        <v>5</v>
      </c>
      <c r="H5300">
        <v>2.1</v>
      </c>
      <c r="I5300">
        <v>11</v>
      </c>
      <c r="J5300">
        <v>6.2</v>
      </c>
      <c r="K5300">
        <f t="shared" si="406"/>
        <v>0.69999999999999929</v>
      </c>
      <c r="L5300">
        <f t="shared" si="409"/>
        <v>0.80559556872281313</v>
      </c>
      <c r="M5300">
        <f t="shared" si="410"/>
        <v>11.640837095176799</v>
      </c>
      <c r="N5300" s="10" t="str" cm="1">
        <f t="array" ref="N5300">_xlfn.IFS(AND(C5300&lt;=0, C5300-M5300&lt;=2), "escarcha",AND(C5300&lt;=0, C5300-M5300&gt;2), "helada negra", AND(C5300&gt;0, M5300+2&gt;C5300), "rocío", TRUE, "sin riesgo")</f>
        <v>sin riesgo</v>
      </c>
      <c r="O5300">
        <f t="shared" si="407"/>
        <v>0.6638179144920664</v>
      </c>
      <c r="P5300">
        <f t="shared" si="408"/>
        <v>9.5119729936747728</v>
      </c>
      <c r="Q5300" s="10" t="str" cm="1">
        <f t="array" ref="Q5300">_xlfn.IFS(AND(D5300&lt;=0, D5300-P5300&lt;=2), "escarcha",AND(D5300&lt;=0, D5300-P5300&gt;2), "helada negra", AND(D5300&gt;0, P5300+2&gt;D5300), "rocío", TRUE, "sin riesgo")</f>
        <v>sin riesgo</v>
      </c>
    </row>
    <row r="5301" spans="1:17" x14ac:dyDescent="0.35">
      <c r="A5301" s="2">
        <v>45868</v>
      </c>
      <c r="B5301" s="3" t="s">
        <v>97</v>
      </c>
      <c r="C5301">
        <v>28</v>
      </c>
      <c r="D5301">
        <v>27.3</v>
      </c>
      <c r="E5301">
        <v>34.6</v>
      </c>
      <c r="F5301">
        <v>34</v>
      </c>
      <c r="G5301">
        <v>8</v>
      </c>
      <c r="H5301">
        <v>3</v>
      </c>
      <c r="I5301">
        <v>15</v>
      </c>
      <c r="J5301">
        <v>6.7</v>
      </c>
      <c r="K5301">
        <f t="shared" si="406"/>
        <v>0.69999999999999929</v>
      </c>
      <c r="L5301">
        <f t="shared" si="409"/>
        <v>0.75944795888550476</v>
      </c>
      <c r="M5301">
        <f t="shared" si="410"/>
        <v>10.943978084890251</v>
      </c>
      <c r="N5301" s="10" t="str" cm="1">
        <f t="array" ref="N5301">_xlfn.IFS(AND(C5301&lt;=0, C5301-M5301&lt;=2), "escarcha",AND(C5301&lt;=0, C5301-M5301&gt;2), "helada negra", AND(C5301&gt;0, M5301+2&gt;C5301), "rocío", TRUE, "sin riesgo")</f>
        <v>sin riesgo</v>
      </c>
      <c r="O5301">
        <f t="shared" si="407"/>
        <v>0.70103238937897672</v>
      </c>
      <c r="P5301">
        <f t="shared" si="408"/>
        <v>10.067314936702036</v>
      </c>
      <c r="Q5301" s="10" t="str" cm="1">
        <f t="array" ref="Q5301">_xlfn.IFS(AND(D5301&lt;=0, D5301-P5301&lt;=2), "escarcha",AND(D5301&lt;=0, D5301-P5301&gt;2), "helada negra", AND(D5301&gt;0, P5301+2&gt;D5301), "rocío", TRUE, "sin riesgo")</f>
        <v>sin riesgo</v>
      </c>
    </row>
    <row r="5302" spans="1:17" x14ac:dyDescent="0.35">
      <c r="A5302" s="2">
        <v>45868</v>
      </c>
      <c r="B5302" s="3" t="s">
        <v>98</v>
      </c>
      <c r="C5302">
        <v>27</v>
      </c>
      <c r="D5302">
        <v>27.3</v>
      </c>
      <c r="E5302">
        <v>36.200000000000003</v>
      </c>
      <c r="F5302">
        <v>35</v>
      </c>
      <c r="G5302">
        <v>5</v>
      </c>
      <c r="H5302">
        <v>6</v>
      </c>
      <c r="I5302">
        <v>8</v>
      </c>
      <c r="J5302">
        <v>12.6</v>
      </c>
      <c r="K5302">
        <f t="shared" si="406"/>
        <v>0.30000000000000071</v>
      </c>
      <c r="L5302">
        <f t="shared" si="409"/>
        <v>0.74612786040992085</v>
      </c>
      <c r="M5302">
        <f t="shared" si="410"/>
        <v>10.743544574207027</v>
      </c>
      <c r="N5302" s="10" t="str" cm="1">
        <f t="array" ref="N5302">_xlfn.IFS(AND(C5302&lt;=0, C5302-M5302&lt;=2), "escarcha",AND(C5302&lt;=0, C5302-M5302&gt;2), "helada negra", AND(C5302&gt;0, M5302+2&gt;C5302), "rocío", TRUE, "sin riesgo")</f>
        <v>sin riesgo</v>
      </c>
      <c r="O5302">
        <f t="shared" si="407"/>
        <v>0.73001992625222867</v>
      </c>
      <c r="P5302">
        <f t="shared" si="408"/>
        <v>10.501583434953654</v>
      </c>
      <c r="Q5302" s="10" t="str" cm="1">
        <f t="array" ref="Q5302">_xlfn.IFS(AND(D5302&lt;=0, D5302-P5302&lt;=2), "escarcha",AND(D5302&lt;=0, D5302-P5302&gt;2), "helada negra", AND(D5302&gt;0, P5302+2&gt;D5302), "rocío", TRUE, "sin riesgo")</f>
        <v>sin riesgo</v>
      </c>
    </row>
    <row r="5303" spans="1:17" x14ac:dyDescent="0.35">
      <c r="A5303" s="2">
        <v>45868</v>
      </c>
      <c r="B5303" s="3" t="s">
        <v>99</v>
      </c>
      <c r="C5303">
        <v>27.3</v>
      </c>
      <c r="D5303">
        <v>26.4</v>
      </c>
      <c r="E5303">
        <v>35.799999999999997</v>
      </c>
      <c r="F5303">
        <v>40</v>
      </c>
      <c r="G5303">
        <v>6</v>
      </c>
      <c r="H5303">
        <v>6</v>
      </c>
      <c r="I5303">
        <v>10</v>
      </c>
      <c r="J5303">
        <v>12.4</v>
      </c>
      <c r="K5303">
        <f t="shared" si="406"/>
        <v>0.90000000000000213</v>
      </c>
      <c r="L5303">
        <f t="shared" si="409"/>
        <v>0.7526197581694698</v>
      </c>
      <c r="M5303">
        <f t="shared" si="410"/>
        <v>10.841191545222241</v>
      </c>
      <c r="N5303" s="10" t="str" cm="1">
        <f t="array" ref="N5303">_xlfn.IFS(AND(C5303&lt;=0, C5303-M5303&lt;=2), "escarcha",AND(C5303&lt;=0, C5303-M5303&gt;2), "helada negra", AND(C5303&gt;0, M5303+2&gt;C5303), "rocío", TRUE, "sin riesgo")</f>
        <v>sin riesgo</v>
      </c>
      <c r="O5303">
        <f t="shared" si="407"/>
        <v>0.81062435126123666</v>
      </c>
      <c r="P5303">
        <f t="shared" si="408"/>
        <v>11.717006117042999</v>
      </c>
      <c r="Q5303" s="10" t="str" cm="1">
        <f t="array" ref="Q5303">_xlfn.IFS(AND(D5303&lt;=0, D5303-P5303&lt;=2), "escarcha",AND(D5303&lt;=0, D5303-P5303&gt;2), "helada negra", AND(D5303&gt;0, P5303+2&gt;D5303), "rocío", TRUE, "sin riesgo")</f>
        <v>sin riesgo</v>
      </c>
    </row>
    <row r="5304" spans="1:17" x14ac:dyDescent="0.35">
      <c r="A5304" s="2">
        <v>45868</v>
      </c>
      <c r="B5304" s="3" t="s">
        <v>100</v>
      </c>
      <c r="C5304">
        <v>26.6</v>
      </c>
      <c r="D5304">
        <v>25.3</v>
      </c>
      <c r="E5304">
        <v>38.9</v>
      </c>
      <c r="F5304">
        <v>44</v>
      </c>
      <c r="G5304">
        <v>8</v>
      </c>
      <c r="H5304">
        <v>5.5</v>
      </c>
      <c r="I5304">
        <v>13</v>
      </c>
      <c r="J5304">
        <v>11.5</v>
      </c>
      <c r="K5304">
        <f t="shared" si="406"/>
        <v>1.3000000000000007</v>
      </c>
      <c r="L5304">
        <f t="shared" si="409"/>
        <v>0.79453122974534374</v>
      </c>
      <c r="M5304">
        <f t="shared" si="410"/>
        <v>11.473410082230679</v>
      </c>
      <c r="N5304" s="10" t="str" cm="1">
        <f t="array" ref="N5304">_xlfn.IFS(AND(C5304&lt;=0, C5304-M5304&lt;=2), "escarcha",AND(C5304&lt;=0, C5304-M5304&gt;2), "helada negra", AND(C5304&gt;0, M5304+2&gt;C5304), "rocío", TRUE, "sin riesgo")</f>
        <v>sin riesgo</v>
      </c>
      <c r="O5304">
        <f t="shared" si="407"/>
        <v>0.84076387664001573</v>
      </c>
      <c r="P5304">
        <f t="shared" si="408"/>
        <v>12.174474374451506</v>
      </c>
      <c r="Q5304" s="10" t="str" cm="1">
        <f t="array" ref="Q5304">_xlfn.IFS(AND(D5304&lt;=0, D5304-P5304&lt;=2), "escarcha",AND(D5304&lt;=0, D5304-P5304&gt;2), "helada negra", AND(D5304&gt;0, P5304+2&gt;D5304), "rocío", TRUE, "sin riesgo")</f>
        <v>sin riesgo</v>
      </c>
    </row>
    <row r="5305" spans="1:17" x14ac:dyDescent="0.35">
      <c r="A5305" s="2">
        <v>45868</v>
      </c>
      <c r="B5305" s="3" t="s">
        <v>101</v>
      </c>
      <c r="C5305">
        <v>25.5</v>
      </c>
      <c r="D5305">
        <v>23.6</v>
      </c>
      <c r="E5305">
        <v>45.8</v>
      </c>
      <c r="F5305">
        <v>50</v>
      </c>
      <c r="G5305">
        <v>12</v>
      </c>
      <c r="H5305">
        <v>6.7</v>
      </c>
      <c r="I5305">
        <v>16</v>
      </c>
      <c r="J5305">
        <v>14.8</v>
      </c>
      <c r="K5305">
        <f t="shared" si="406"/>
        <v>1.8999999999999986</v>
      </c>
      <c r="L5305">
        <f t="shared" si="409"/>
        <v>0.89274725584330161</v>
      </c>
      <c r="M5305">
        <f t="shared" si="410"/>
        <v>12.967368852106793</v>
      </c>
      <c r="N5305" s="10" t="str" cm="1">
        <f t="array" ref="N5305">_xlfn.IFS(AND(C5305&lt;=0, C5305-M5305&lt;=2), "escarcha",AND(C5305&lt;=0, C5305-M5305&gt;2), "helada negra", AND(C5305&gt;0, M5305+2&gt;C5305), "rocío", TRUE, "sin riesgo")</f>
        <v>sin riesgo</v>
      </c>
      <c r="O5305">
        <f t="shared" si="407"/>
        <v>0.86682131628973991</v>
      </c>
      <c r="P5305">
        <f t="shared" si="408"/>
        <v>12.571309608713133</v>
      </c>
      <c r="Q5305" s="10" t="str" cm="1">
        <f t="array" ref="Q5305">_xlfn.IFS(AND(D5305&lt;=0, D5305-P5305&lt;=2), "escarcha",AND(D5305&lt;=0, D5305-P5305&gt;2), "helada negra", AND(D5305&gt;0, P5305+2&gt;D5305), "rocío", TRUE, "sin riesgo")</f>
        <v>sin riesgo</v>
      </c>
    </row>
    <row r="5306" spans="1:17" x14ac:dyDescent="0.35">
      <c r="A5306" s="2">
        <v>45868</v>
      </c>
      <c r="B5306" s="3" t="s">
        <v>102</v>
      </c>
      <c r="C5306">
        <v>23.4</v>
      </c>
      <c r="D5306">
        <v>22</v>
      </c>
      <c r="E5306">
        <v>53</v>
      </c>
      <c r="F5306">
        <v>56</v>
      </c>
      <c r="G5306">
        <v>6</v>
      </c>
      <c r="H5306">
        <v>7.3</v>
      </c>
      <c r="I5306">
        <v>9</v>
      </c>
      <c r="J5306">
        <v>13.5</v>
      </c>
      <c r="K5306">
        <f t="shared" si="406"/>
        <v>1.3999999999999986</v>
      </c>
      <c r="L5306">
        <f t="shared" si="409"/>
        <v>0.91303120061612464</v>
      </c>
      <c r="M5306">
        <f t="shared" si="410"/>
        <v>13.278094619583294</v>
      </c>
      <c r="N5306" s="10" t="str" cm="1">
        <f t="array" ref="N5306">_xlfn.IFS(AND(C5306&lt;=0, C5306-M5306&lt;=2), "escarcha",AND(C5306&lt;=0, C5306-M5306&gt;2), "helada negra", AND(C5306&gt;0, M5306+2&gt;C5306), "rocío", TRUE, "sin riesgo")</f>
        <v>sin riesgo</v>
      </c>
      <c r="O5306">
        <f t="shared" si="407"/>
        <v>0.88316822373287163</v>
      </c>
      <c r="P5306">
        <f t="shared" si="408"/>
        <v>12.820891283850651</v>
      </c>
      <c r="Q5306" s="10" t="str" cm="1">
        <f t="array" ref="Q5306">_xlfn.IFS(AND(D5306&lt;=0, D5306-P5306&lt;=2), "escarcha",AND(D5306&lt;=0, D5306-P5306&gt;2), "helada negra", AND(D5306&gt;0, P5306+2&gt;D5306), "rocío", TRUE, "sin riesgo")</f>
        <v>sin riesgo</v>
      </c>
    </row>
    <row r="5307" spans="1:17" x14ac:dyDescent="0.35">
      <c r="A5307" s="2">
        <v>45868</v>
      </c>
      <c r="B5307" s="3" t="s">
        <v>103</v>
      </c>
      <c r="C5307">
        <v>21.4</v>
      </c>
      <c r="D5307">
        <v>20.5</v>
      </c>
      <c r="E5307">
        <v>57.3</v>
      </c>
      <c r="F5307">
        <v>60</v>
      </c>
      <c r="G5307">
        <v>0</v>
      </c>
      <c r="H5307">
        <v>5.4</v>
      </c>
      <c r="I5307">
        <v>3</v>
      </c>
      <c r="J5307">
        <v>12.3</v>
      </c>
      <c r="K5307">
        <f t="shared" si="406"/>
        <v>0.89999999999999858</v>
      </c>
      <c r="L5307">
        <f t="shared" si="409"/>
        <v>0.86944642623661061</v>
      </c>
      <c r="M5307">
        <f t="shared" si="410"/>
        <v>12.611356497551062</v>
      </c>
      <c r="N5307" s="10" t="str" cm="1">
        <f t="array" ref="N5307">_xlfn.IFS(AND(C5307&lt;=0, C5307-M5307&lt;=2), "escarcha",AND(C5307&lt;=0, C5307-M5307&gt;2), "helada negra", AND(C5307&gt;0, M5307+2&gt;C5307), "rocío", TRUE, "sin riesgo")</f>
        <v>sin riesgo</v>
      </c>
      <c r="O5307">
        <f t="shared" si="407"/>
        <v>0.86017118886207355</v>
      </c>
      <c r="P5307">
        <f t="shared" si="408"/>
        <v>12.469915923158686</v>
      </c>
      <c r="Q5307" s="10" t="str" cm="1">
        <f t="array" ref="Q5307">_xlfn.IFS(AND(D5307&lt;=0, D5307-P5307&lt;=2), "escarcha",AND(D5307&lt;=0, D5307-P5307&gt;2), "helada negra", AND(D5307&gt;0, P5307+2&gt;D5307), "rocío", TRUE, "sin riesgo")</f>
        <v>sin riesgo</v>
      </c>
    </row>
    <row r="5308" spans="1:17" x14ac:dyDescent="0.35">
      <c r="A5308" s="2">
        <v>45868</v>
      </c>
      <c r="B5308" s="3" t="s">
        <v>104</v>
      </c>
      <c r="C5308">
        <v>19</v>
      </c>
      <c r="D5308">
        <v>18.3</v>
      </c>
      <c r="E5308">
        <v>65.8</v>
      </c>
      <c r="F5308">
        <v>66</v>
      </c>
      <c r="G5308">
        <v>0</v>
      </c>
      <c r="H5308">
        <v>7.5</v>
      </c>
      <c r="I5308">
        <v>0</v>
      </c>
      <c r="J5308">
        <v>13.6</v>
      </c>
      <c r="K5308">
        <f t="shared" si="406"/>
        <v>0.69999999999999929</v>
      </c>
      <c r="L5308">
        <f t="shared" si="409"/>
        <v>0.85940339986264291</v>
      </c>
      <c r="M5308">
        <f t="shared" si="410"/>
        <v>12.458214716970197</v>
      </c>
      <c r="N5308" s="10" t="str" cm="1">
        <f t="array" ref="N5308">_xlfn.IFS(AND(C5308&lt;=0, C5308-M5308&lt;=2), "escarcha",AND(C5308&lt;=0, C5308-M5308&gt;2), "helada negra", AND(C5308&gt;0, M5308+2&gt;C5308), "rocío", TRUE, "sin riesgo")</f>
        <v>sin riesgo</v>
      </c>
      <c r="O5308">
        <f t="shared" si="407"/>
        <v>0.81865268950431758</v>
      </c>
      <c r="P5308">
        <f t="shared" si="408"/>
        <v>11.838702722326468</v>
      </c>
      <c r="Q5308" s="10" t="str" cm="1">
        <f t="array" ref="Q5308">_xlfn.IFS(AND(D5308&lt;=0, D5308-P5308&lt;=2), "escarcha",AND(D5308&lt;=0, D5308-P5308&gt;2), "helada negra", AND(D5308&gt;0, P5308+2&gt;D5308), "rocío", TRUE, "sin riesgo")</f>
        <v>sin riesgo</v>
      </c>
    </row>
    <row r="5309" spans="1:17" x14ac:dyDescent="0.35">
      <c r="A5309" s="2">
        <v>45868</v>
      </c>
      <c r="B5309" s="3" t="s">
        <v>105</v>
      </c>
      <c r="C5309">
        <v>17.399999999999999</v>
      </c>
      <c r="D5309">
        <v>17.600000000000001</v>
      </c>
      <c r="E5309">
        <v>66.3</v>
      </c>
      <c r="F5309">
        <v>67</v>
      </c>
      <c r="G5309">
        <v>0</v>
      </c>
      <c r="H5309">
        <v>6.2</v>
      </c>
      <c r="I5309">
        <v>2</v>
      </c>
      <c r="J5309">
        <v>12.2</v>
      </c>
      <c r="K5309">
        <f t="shared" si="406"/>
        <v>0.20000000000000284</v>
      </c>
      <c r="L5309">
        <f t="shared" si="409"/>
        <v>0.76654620482989622</v>
      </c>
      <c r="M5309">
        <f t="shared" si="410"/>
        <v>11.050917948076162</v>
      </c>
      <c r="N5309" s="10" t="str" cm="1">
        <f t="array" ref="N5309">_xlfn.IFS(AND(C5309&lt;=0, C5309-M5309&lt;=2), "escarcha",AND(C5309&lt;=0, C5309-M5309&gt;2), "helada negra", AND(C5309&gt;0, M5309+2&gt;C5309), "rocío", TRUE, "sin riesgo")</f>
        <v>sin riesgo</v>
      </c>
      <c r="O5309">
        <f t="shared" si="407"/>
        <v>0.78966976305296721</v>
      </c>
      <c r="P5309">
        <f t="shared" si="408"/>
        <v>11.399915327541368</v>
      </c>
      <c r="Q5309" s="10" t="str" cm="1">
        <f t="array" ref="Q5309">_xlfn.IFS(AND(D5309&lt;=0, D5309-P5309&lt;=2), "escarcha",AND(D5309&lt;=0, D5309-P5309&gt;2), "helada negra", AND(D5309&gt;0, P5309+2&gt;D5309), "rocío", TRUE, "sin riesgo")</f>
        <v>sin riesgo</v>
      </c>
    </row>
    <row r="5310" spans="1:17" x14ac:dyDescent="0.35">
      <c r="A5310" s="2">
        <v>45868</v>
      </c>
      <c r="B5310" s="3" t="s">
        <v>106</v>
      </c>
      <c r="C5310">
        <v>14.2</v>
      </c>
      <c r="D5310">
        <v>17</v>
      </c>
      <c r="E5310">
        <v>74.3</v>
      </c>
      <c r="F5310">
        <v>69</v>
      </c>
      <c r="G5310">
        <v>0</v>
      </c>
      <c r="H5310">
        <v>5.4</v>
      </c>
      <c r="I5310">
        <v>0</v>
      </c>
      <c r="J5310">
        <v>12</v>
      </c>
      <c r="K5310">
        <f t="shared" si="406"/>
        <v>2.8000000000000007</v>
      </c>
      <c r="L5310">
        <f t="shared" si="409"/>
        <v>0.67586488329121197</v>
      </c>
      <c r="M5310">
        <f t="shared" si="410"/>
        <v>9.691479836818532</v>
      </c>
      <c r="N5310" s="10" t="str" cm="1">
        <f t="array" ref="N5310">_xlfn.IFS(AND(C5310&lt;=0, C5310-M5310&lt;=2), "escarcha",AND(C5310&lt;=0, C5310-M5310&gt;2), "helada negra", AND(C5310&gt;0, M5310+2&gt;C5310), "rocío", TRUE, "sin riesgo")</f>
        <v>sin riesgo</v>
      </c>
      <c r="O5310">
        <f t="shared" si="407"/>
        <v>0.78116289913524084</v>
      </c>
      <c r="P5310">
        <f t="shared" si="408"/>
        <v>11.271412200731973</v>
      </c>
      <c r="Q5310" s="10" t="str" cm="1">
        <f t="array" ref="Q5310">_xlfn.IFS(AND(D5310&lt;=0, D5310-P5310&lt;=2), "escarcha",AND(D5310&lt;=0, D5310-P5310&gt;2), "helada negra", AND(D5310&gt;0, P5310+2&gt;D5310), "rocío", TRUE, "sin riesgo")</f>
        <v>sin riesgo</v>
      </c>
    </row>
    <row r="5311" spans="1:17" x14ac:dyDescent="0.35">
      <c r="A5311" s="2">
        <v>45868</v>
      </c>
      <c r="B5311" s="3" t="s">
        <v>107</v>
      </c>
      <c r="C5311">
        <v>13.8</v>
      </c>
      <c r="D5311">
        <v>16.399999999999999</v>
      </c>
      <c r="E5311">
        <v>79.3</v>
      </c>
      <c r="F5311">
        <v>70</v>
      </c>
      <c r="G5311">
        <v>0</v>
      </c>
      <c r="H5311">
        <v>6.5</v>
      </c>
      <c r="I5311">
        <v>3</v>
      </c>
      <c r="J5311">
        <v>10</v>
      </c>
      <c r="K5311">
        <f t="shared" si="406"/>
        <v>2.5999999999999979</v>
      </c>
      <c r="L5311">
        <f t="shared" si="409"/>
        <v>0.71505828683586004</v>
      </c>
      <c r="M5311">
        <f t="shared" si="410"/>
        <v>10.27725399534028</v>
      </c>
      <c r="N5311" s="10" t="str" cm="1">
        <f t="array" ref="N5311">_xlfn.IFS(AND(C5311&lt;=0, C5311-M5311&lt;=2), "escarcha",AND(C5311&lt;=0, C5311-M5311&gt;2), "helada negra", AND(C5311&gt;0, M5311+2&gt;C5311), "rocío", TRUE, "sin riesgo")</f>
        <v>sin riesgo</v>
      </c>
      <c r="O5311">
        <f t="shared" si="407"/>
        <v>0.75745549084387598</v>
      </c>
      <c r="P5311">
        <f t="shared" si="408"/>
        <v>10.913976387894863</v>
      </c>
      <c r="Q5311" s="10" t="str" cm="1">
        <f t="array" ref="Q5311">_xlfn.IFS(AND(D5311&lt;=0, D5311-P5311&lt;=2), "escarcha",AND(D5311&lt;=0, D5311-P5311&gt;2), "helada negra", AND(D5311&gt;0, P5311+2&gt;D5311), "rocío", TRUE, "sin riesgo")</f>
        <v>sin riesgo</v>
      </c>
    </row>
    <row r="5312" spans="1:17" x14ac:dyDescent="0.35">
      <c r="A5312" s="2">
        <v>45868</v>
      </c>
      <c r="B5312" s="3" t="s">
        <v>108</v>
      </c>
      <c r="C5312">
        <v>15</v>
      </c>
      <c r="D5312">
        <v>15.5</v>
      </c>
      <c r="E5312">
        <v>73.099999999999994</v>
      </c>
      <c r="F5312">
        <v>72</v>
      </c>
      <c r="G5312">
        <v>1</v>
      </c>
      <c r="H5312">
        <v>6.2</v>
      </c>
      <c r="I5312">
        <v>4</v>
      </c>
      <c r="J5312">
        <v>11.7</v>
      </c>
      <c r="K5312">
        <f t="shared" si="406"/>
        <v>0.5</v>
      </c>
      <c r="L5312">
        <f t="shared" si="409"/>
        <v>0.71120863806108436</v>
      </c>
      <c r="M5312">
        <f t="shared" si="410"/>
        <v>10.219597942028239</v>
      </c>
      <c r="N5312" s="10" t="str" cm="1">
        <f t="array" ref="N5312">_xlfn.IFS(AND(C5312&lt;=0, C5312-M5312&lt;=2), "escarcha",AND(C5312&lt;=0, C5312-M5312&gt;2), "helada negra", AND(C5312&gt;0, M5312+2&gt;C5312), "rocío", TRUE, "sin riesgo")</f>
        <v>sin riesgo</v>
      </c>
      <c r="O5312">
        <f t="shared" si="407"/>
        <v>0.72815060928695696</v>
      </c>
      <c r="P5312">
        <f t="shared" si="408"/>
        <v>10.473533851723225</v>
      </c>
      <c r="Q5312" s="10" t="str" cm="1">
        <f t="array" ref="Q5312">_xlfn.IFS(AND(D5312&lt;=0, D5312-P5312&lt;=2), "escarcha",AND(D5312&lt;=0, D5312-P5312&gt;2), "helada negra", AND(D5312&gt;0, P5312+2&gt;D5312), "rocío", TRUE, "sin riesgo")</f>
        <v>sin riesgo</v>
      </c>
    </row>
    <row r="5313" spans="1:17" x14ac:dyDescent="0.35">
      <c r="A5313" s="2">
        <v>45869</v>
      </c>
      <c r="B5313" s="3" t="s">
        <v>61</v>
      </c>
      <c r="C5313">
        <v>12.6</v>
      </c>
      <c r="D5313">
        <v>15.2</v>
      </c>
      <c r="E5313">
        <v>79.8</v>
      </c>
      <c r="F5313">
        <v>71</v>
      </c>
      <c r="G5313">
        <v>0</v>
      </c>
      <c r="H5313">
        <v>1.8</v>
      </c>
      <c r="I5313">
        <v>0</v>
      </c>
      <c r="J5313">
        <v>5.2</v>
      </c>
      <c r="K5313">
        <f t="shared" si="406"/>
        <v>2.5999999999999996</v>
      </c>
      <c r="L5313">
        <f t="shared" si="409"/>
        <v>0.64305539951915025</v>
      </c>
      <c r="M5313">
        <f t="shared" si="410"/>
        <v>9.2031971588641799</v>
      </c>
      <c r="N5313" s="10" t="str" cm="1">
        <f t="array" ref="N5313">_xlfn.IFS(AND(C5313&lt;=0, C5313-M5313&lt;=2), "escarcha",AND(C5313&lt;=0, C5313-M5313&gt;2), "helada negra", AND(C5313&gt;0, M5313+2&gt;C5313), "rocío", TRUE, "sin riesgo")</f>
        <v>sin riesgo</v>
      </c>
      <c r="O5313">
        <f t="shared" si="407"/>
        <v>0.69491675425024979</v>
      </c>
      <c r="P5313">
        <f t="shared" si="408"/>
        <v>9.9758852630202348</v>
      </c>
      <c r="Q5313" s="10" t="str" cm="1">
        <f t="array" ref="Q5313">_xlfn.IFS(AND(D5313&lt;=0, D5313-P5313&lt;=2), "escarcha",AND(D5313&lt;=0, D5313-P5313&gt;2), "helada negra", AND(D5313&gt;0, P5313+2&gt;D5313), "rocío", TRUE, "sin riesgo")</f>
        <v>sin riesgo</v>
      </c>
    </row>
    <row r="5314" spans="1:17" x14ac:dyDescent="0.35">
      <c r="A5314" s="2">
        <v>45869</v>
      </c>
      <c r="B5314" s="3" t="s">
        <v>62</v>
      </c>
      <c r="C5314">
        <v>11.5</v>
      </c>
      <c r="D5314">
        <v>14.5</v>
      </c>
      <c r="E5314">
        <v>83</v>
      </c>
      <c r="F5314">
        <v>76</v>
      </c>
      <c r="G5314">
        <v>0</v>
      </c>
      <c r="H5314">
        <v>4.7</v>
      </c>
      <c r="I5314">
        <v>0</v>
      </c>
      <c r="J5314">
        <v>7.2</v>
      </c>
      <c r="K5314">
        <f t="shared" ref="K5314:K5377" si="411">ABS((C5314-D5314))</f>
        <v>3</v>
      </c>
      <c r="L5314">
        <f t="shared" si="409"/>
        <v>0.60995980658103743</v>
      </c>
      <c r="M5314">
        <f t="shared" si="410"/>
        <v>8.7125642787957123</v>
      </c>
      <c r="N5314" s="10" t="str" cm="1">
        <f t="array" ref="N5314">_xlfn.IFS(AND(C5314&lt;=0, C5314-M5314&lt;=2), "escarcha",AND(C5314&lt;=0, C5314-M5314&gt;2), "helada negra", AND(C5314&gt;0, M5314+2&gt;C5314), "rocío", TRUE, "sin riesgo")</f>
        <v>sin riesgo</v>
      </c>
      <c r="O5314">
        <f t="shared" si="407"/>
        <v>0.71788473541185327</v>
      </c>
      <c r="P5314">
        <f t="shared" si="408"/>
        <v>10.319602330974407</v>
      </c>
      <c r="Q5314" s="10" t="str" cm="1">
        <f t="array" ref="Q5314">_xlfn.IFS(AND(D5314&lt;=0, D5314-P5314&lt;=2), "escarcha",AND(D5314&lt;=0, D5314-P5314&gt;2), "helada negra", AND(D5314&gt;0, P5314+2&gt;D5314), "rocío", TRUE, "sin riesgo")</f>
        <v>sin riesgo</v>
      </c>
    </row>
    <row r="5315" spans="1:17" x14ac:dyDescent="0.35">
      <c r="A5315" s="2">
        <v>45869</v>
      </c>
      <c r="B5315" s="3" t="s">
        <v>63</v>
      </c>
      <c r="C5315">
        <v>10.3</v>
      </c>
      <c r="D5315">
        <v>14.6</v>
      </c>
      <c r="E5315">
        <v>86.1</v>
      </c>
      <c r="F5315">
        <v>74</v>
      </c>
      <c r="G5315">
        <v>0</v>
      </c>
      <c r="H5315">
        <v>5.0999999999999996</v>
      </c>
      <c r="I5315">
        <v>0</v>
      </c>
      <c r="J5315">
        <v>8.8000000000000007</v>
      </c>
      <c r="K5315">
        <f t="shared" si="411"/>
        <v>4.2999999999999989</v>
      </c>
      <c r="L5315">
        <f t="shared" si="409"/>
        <v>0.56691576290513435</v>
      </c>
      <c r="M5315">
        <f t="shared" si="410"/>
        <v>8.0772966706799121</v>
      </c>
      <c r="N5315" s="10" t="str" cm="1">
        <f t="array" ref="N5315">_xlfn.IFS(AND(C5315&lt;=0, C5315-M5315&lt;=2), "escarcha",AND(C5315&lt;=0, C5315-M5315&gt;2), "helada negra", AND(C5315&gt;0, M5315+2&gt;C5315), "rocío", TRUE, "sin riesgo")</f>
        <v>sin riesgo</v>
      </c>
      <c r="O5315">
        <f t="shared" ref="O5315:O5378" si="412">(LN(F5315/100))+((17.625*D5315)/(243.04+D5315))</f>
        <v>0.69767227097946916</v>
      </c>
      <c r="P5315">
        <f t="shared" ref="P5315:P5378" si="413">(243.04*O5315)/(17.625-O5315)</f>
        <v>10.017072479086551</v>
      </c>
      <c r="Q5315" s="10" t="str" cm="1">
        <f t="array" ref="Q5315">_xlfn.IFS(AND(D5315&lt;=0, D5315-P5315&lt;=2), "escarcha",AND(D5315&lt;=0, D5315-P5315&gt;2), "helada negra", AND(D5315&gt;0, P5315+2&gt;D5315), "rocío", TRUE, "sin riesgo")</f>
        <v>sin riesgo</v>
      </c>
    </row>
    <row r="5316" spans="1:17" x14ac:dyDescent="0.35">
      <c r="A5316" s="2">
        <v>45869</v>
      </c>
      <c r="B5316" s="3" t="s">
        <v>64</v>
      </c>
      <c r="C5316">
        <v>8.4</v>
      </c>
      <c r="D5316">
        <v>15.5</v>
      </c>
      <c r="E5316">
        <v>89.5</v>
      </c>
      <c r="F5316">
        <v>67</v>
      </c>
      <c r="G5316">
        <v>0</v>
      </c>
      <c r="H5316">
        <v>4.5</v>
      </c>
      <c r="I5316">
        <v>0</v>
      </c>
      <c r="J5316">
        <v>9.9</v>
      </c>
      <c r="K5316">
        <f t="shared" si="411"/>
        <v>7.1</v>
      </c>
      <c r="L5316">
        <f t="shared" si="409"/>
        <v>0.4778769025443888</v>
      </c>
      <c r="M5316">
        <f t="shared" si="410"/>
        <v>6.773334613292783</v>
      </c>
      <c r="N5316" s="10" t="str" cm="1">
        <f t="array" ref="N5316">_xlfn.IFS(AND(C5316&lt;=0, C5316-M5316&lt;=2), "escarcha",AND(C5316&lt;=0, C5316-M5316&gt;2), "helada negra", AND(C5316&gt;0, M5316+2&gt;C5316), "rocío", TRUE, "sin riesgo")</f>
        <v>rocío</v>
      </c>
      <c r="O5316">
        <f t="shared" si="412"/>
        <v>0.65617710966186782</v>
      </c>
      <c r="P5316">
        <f t="shared" si="413"/>
        <v>9.3982526521049987</v>
      </c>
      <c r="Q5316" s="10" t="str" cm="1">
        <f t="array" ref="Q5316">_xlfn.IFS(AND(D5316&lt;=0, D5316-P5316&lt;=2), "escarcha",AND(D5316&lt;=0, D5316-P5316&gt;2), "helada negra", AND(D5316&gt;0, P5316+2&gt;D5316), "rocío", TRUE, "sin riesgo")</f>
        <v>sin riesgo</v>
      </c>
    </row>
    <row r="5317" spans="1:17" x14ac:dyDescent="0.35">
      <c r="A5317" s="2">
        <v>45869</v>
      </c>
      <c r="B5317" s="3" t="s">
        <v>65</v>
      </c>
      <c r="C5317">
        <v>6.9</v>
      </c>
      <c r="D5317">
        <v>15.1</v>
      </c>
      <c r="E5317">
        <v>91.2</v>
      </c>
      <c r="F5317">
        <v>66</v>
      </c>
      <c r="G5317">
        <v>3</v>
      </c>
      <c r="H5317">
        <v>4.8</v>
      </c>
      <c r="I5317">
        <v>4</v>
      </c>
      <c r="J5317">
        <v>8.6</v>
      </c>
      <c r="K5317">
        <f t="shared" si="411"/>
        <v>8.1999999999999993</v>
      </c>
      <c r="L5317">
        <f t="shared" si="409"/>
        <v>0.39445148711844075</v>
      </c>
      <c r="M5317">
        <f t="shared" si="410"/>
        <v>5.5638094955360993</v>
      </c>
      <c r="N5317" s="10" t="str" cm="1">
        <f t="array" ref="N5317">_xlfn.IFS(AND(C5317&lt;=0, C5317-M5317&lt;=2), "escarcha",AND(C5317&lt;=0, C5317-M5317&gt;2), "helada negra", AND(C5317&gt;0, M5317+2&gt;C5317), "rocío", TRUE, "sin riesgo")</f>
        <v>rocío</v>
      </c>
      <c r="O5317">
        <f t="shared" si="412"/>
        <v>0.61546580652256755</v>
      </c>
      <c r="P5317">
        <f t="shared" si="413"/>
        <v>8.7940567869639032</v>
      </c>
      <c r="Q5317" s="10" t="str" cm="1">
        <f t="array" ref="Q5317">_xlfn.IFS(AND(D5317&lt;=0, D5317-P5317&lt;=2), "escarcha",AND(D5317&lt;=0, D5317-P5317&gt;2), "helada negra", AND(D5317&gt;0, P5317+2&gt;D5317), "rocío", TRUE, "sin riesgo")</f>
        <v>sin riesgo</v>
      </c>
    </row>
    <row r="5318" spans="1:17" x14ac:dyDescent="0.35">
      <c r="A5318" s="2">
        <v>45869</v>
      </c>
      <c r="B5318" s="3" t="s">
        <v>66</v>
      </c>
      <c r="C5318">
        <v>5.5</v>
      </c>
      <c r="D5318">
        <v>14</v>
      </c>
      <c r="E5318">
        <v>92.6</v>
      </c>
      <c r="F5318">
        <v>71</v>
      </c>
      <c r="G5318">
        <v>0</v>
      </c>
      <c r="H5318">
        <v>1.5</v>
      </c>
      <c r="I5318">
        <v>3</v>
      </c>
      <c r="J5318">
        <v>3.8</v>
      </c>
      <c r="K5318">
        <f t="shared" si="411"/>
        <v>8.5</v>
      </c>
      <c r="L5318">
        <f t="shared" si="409"/>
        <v>0.31314671779488645</v>
      </c>
      <c r="M5318">
        <f t="shared" si="410"/>
        <v>4.396246724843718</v>
      </c>
      <c r="N5318" s="10" t="str" cm="1">
        <f t="array" ref="N5318">_xlfn.IFS(AND(C5318&lt;=0, C5318-M5318&lt;=2), "escarcha",AND(C5318&lt;=0, C5318-M5318&gt;2), "helada negra", AND(C5318&gt;0, M5318+2&gt;C5318), "rocío", TRUE, "sin riesgo")</f>
        <v>rocío</v>
      </c>
      <c r="O5318">
        <f t="shared" si="412"/>
        <v>0.61747701131466204</v>
      </c>
      <c r="P5318">
        <f t="shared" si="413"/>
        <v>8.823837129589899</v>
      </c>
      <c r="Q5318" s="10" t="str" cm="1">
        <f t="array" ref="Q5318">_xlfn.IFS(AND(D5318&lt;=0, D5318-P5318&lt;=2), "escarcha",AND(D5318&lt;=0, D5318-P5318&gt;2), "helada negra", AND(D5318&gt;0, P5318+2&gt;D5318), "rocío", TRUE, "sin riesgo")</f>
        <v>sin riesgo</v>
      </c>
    </row>
    <row r="5319" spans="1:17" x14ac:dyDescent="0.35">
      <c r="A5319" s="2">
        <v>45869</v>
      </c>
      <c r="B5319" s="3" t="s">
        <v>67</v>
      </c>
      <c r="C5319">
        <v>5.0999999999999996</v>
      </c>
      <c r="D5319">
        <v>11.6</v>
      </c>
      <c r="E5319">
        <v>93.6</v>
      </c>
      <c r="F5319">
        <v>82</v>
      </c>
      <c r="G5319">
        <v>0</v>
      </c>
      <c r="H5319">
        <v>1.7</v>
      </c>
      <c r="I5319">
        <v>0</v>
      </c>
      <c r="J5319">
        <v>3.2</v>
      </c>
      <c r="K5319">
        <f t="shared" si="411"/>
        <v>6.5</v>
      </c>
      <c r="L5319">
        <f t="shared" si="409"/>
        <v>0.29610530106601995</v>
      </c>
      <c r="M5319">
        <f t="shared" si="410"/>
        <v>4.1529153256100386</v>
      </c>
      <c r="N5319" s="10" t="str" cm="1">
        <f t="array" ref="N5319">_xlfn.IFS(AND(C5319&lt;=0, C5319-M5319&lt;=2), "escarcha",AND(C5319&lt;=0, C5319-M5319&gt;2), "helada negra", AND(C5319&gt;0, M5319+2&gt;C5319), "rocío", TRUE, "sin riesgo")</f>
        <v>rocío</v>
      </c>
      <c r="O5319">
        <f t="shared" si="412"/>
        <v>0.60444727051273095</v>
      </c>
      <c r="P5319">
        <f t="shared" si="413"/>
        <v>8.6310278496954265</v>
      </c>
      <c r="Q5319" s="10" t="str" cm="1">
        <f t="array" ref="Q5319">_xlfn.IFS(AND(D5319&lt;=0, D5319-P5319&lt;=2), "escarcha",AND(D5319&lt;=0, D5319-P5319&gt;2), "helada negra", AND(D5319&gt;0, P5319+2&gt;D5319), "rocío", TRUE, "sin riesgo")</f>
        <v>sin riesgo</v>
      </c>
    </row>
    <row r="5320" spans="1:17" x14ac:dyDescent="0.35">
      <c r="A5320" s="2">
        <v>45869</v>
      </c>
      <c r="B5320" s="3" t="s">
        <v>68</v>
      </c>
      <c r="C5320">
        <v>4.3</v>
      </c>
      <c r="D5320">
        <v>11.6</v>
      </c>
      <c r="E5320">
        <v>94.1</v>
      </c>
      <c r="F5320">
        <v>80</v>
      </c>
      <c r="G5320">
        <v>0</v>
      </c>
      <c r="H5320">
        <v>0.6</v>
      </c>
      <c r="I5320">
        <v>0</v>
      </c>
      <c r="J5320">
        <v>2.4</v>
      </c>
      <c r="K5320">
        <f t="shared" si="411"/>
        <v>7.3</v>
      </c>
      <c r="L5320">
        <f t="shared" si="409"/>
        <v>0.24559806517993857</v>
      </c>
      <c r="M5320">
        <f t="shared" si="410"/>
        <v>3.4345343979726692</v>
      </c>
      <c r="N5320" s="10" t="str" cm="1">
        <f t="array" ref="N5320">_xlfn.IFS(AND(C5320&lt;=0, C5320-M5320&lt;=2), "escarcha",AND(C5320&lt;=0, C5320-M5320&gt;2), "helada negra", AND(C5320&gt;0, M5320+2&gt;C5320), "rocío", TRUE, "sin riesgo")</f>
        <v>rocío</v>
      </c>
      <c r="O5320">
        <f t="shared" si="412"/>
        <v>0.57975465792235958</v>
      </c>
      <c r="P5320">
        <f t="shared" si="413"/>
        <v>8.2664443505320389</v>
      </c>
      <c r="Q5320" s="10" t="str" cm="1">
        <f t="array" ref="Q5320">_xlfn.IFS(AND(D5320&lt;=0, D5320-P5320&lt;=2), "escarcha",AND(D5320&lt;=0, D5320-P5320&gt;2), "helada negra", AND(D5320&gt;0, P5320+2&gt;D5320), "rocío", TRUE, "sin riesgo")</f>
        <v>sin riesgo</v>
      </c>
    </row>
    <row r="5321" spans="1:17" x14ac:dyDescent="0.35">
      <c r="A5321" s="2">
        <v>45869</v>
      </c>
      <c r="B5321" s="3" t="s">
        <v>69</v>
      </c>
      <c r="C5321">
        <v>3.6</v>
      </c>
      <c r="D5321">
        <v>10.5</v>
      </c>
      <c r="E5321">
        <v>94.7</v>
      </c>
      <c r="F5321">
        <v>82</v>
      </c>
      <c r="G5321">
        <v>1</v>
      </c>
      <c r="H5321">
        <v>2.5</v>
      </c>
      <c r="I5321">
        <v>3</v>
      </c>
      <c r="J5321">
        <v>4.0999999999999996</v>
      </c>
      <c r="K5321">
        <f t="shared" si="411"/>
        <v>6.9</v>
      </c>
      <c r="L5321">
        <f t="shared" si="409"/>
        <v>0.20280135555976356</v>
      </c>
      <c r="M5321">
        <f t="shared" si="410"/>
        <v>2.8290827387032444</v>
      </c>
      <c r="N5321" s="10" t="str" cm="1">
        <f t="array" ref="N5321">_xlfn.IFS(AND(C5321&lt;=0, C5321-M5321&lt;=2), "escarcha",AND(C5321&lt;=0, C5321-M5321&gt;2), "helada negra", AND(C5321&gt;0, M5321+2&gt;C5321), "rocío", TRUE, "sin riesgo")</f>
        <v>rocío</v>
      </c>
      <c r="O5321">
        <f t="shared" si="412"/>
        <v>0.53146347320327381</v>
      </c>
      <c r="P5321">
        <f t="shared" si="413"/>
        <v>7.5564750644101562</v>
      </c>
      <c r="Q5321" s="10" t="str" cm="1">
        <f t="array" ref="Q5321">_xlfn.IFS(AND(D5321&lt;=0, D5321-P5321&lt;=2), "escarcha",AND(D5321&lt;=0, D5321-P5321&gt;2), "helada negra", AND(D5321&gt;0, P5321+2&gt;D5321), "rocío", TRUE, "sin riesgo")</f>
        <v>sin riesgo</v>
      </c>
    </row>
    <row r="5322" spans="1:17" x14ac:dyDescent="0.35">
      <c r="A5322" s="2">
        <v>45869</v>
      </c>
      <c r="B5322" s="3" t="s">
        <v>70</v>
      </c>
      <c r="C5322">
        <v>3.9</v>
      </c>
      <c r="D5322">
        <v>9.5</v>
      </c>
      <c r="E5322">
        <v>95.4</v>
      </c>
      <c r="F5322">
        <v>85</v>
      </c>
      <c r="G5322">
        <v>0</v>
      </c>
      <c r="H5322">
        <v>0.8</v>
      </c>
      <c r="I5322">
        <v>0</v>
      </c>
      <c r="J5322">
        <v>1.1000000000000001</v>
      </c>
      <c r="K5322">
        <f t="shared" si="411"/>
        <v>5.6</v>
      </c>
      <c r="L5322">
        <f t="shared" si="409"/>
        <v>0.2312654832574349</v>
      </c>
      <c r="M5322">
        <f t="shared" si="410"/>
        <v>3.2314373314588898</v>
      </c>
      <c r="N5322" s="10" t="str" cm="1">
        <f t="array" ref="N5322">_xlfn.IFS(AND(C5322&lt;=0, C5322-M5322&lt;=2), "escarcha",AND(C5322&lt;=0, C5322-M5322&gt;2), "helada negra", AND(C5322&gt;0, M5322+2&gt;C5322), "rocío", TRUE, "sin riesgo")</f>
        <v>rocío</v>
      </c>
      <c r="O5322">
        <f t="shared" si="412"/>
        <v>0.50049485049747344</v>
      </c>
      <c r="P5322">
        <f t="shared" si="413"/>
        <v>7.1032866294790216</v>
      </c>
      <c r="Q5322" s="10" t="str" cm="1">
        <f t="array" ref="Q5322">_xlfn.IFS(AND(D5322&lt;=0, D5322-P5322&lt;=2), "escarcha",AND(D5322&lt;=0, D5322-P5322&gt;2), "helada negra", AND(D5322&gt;0, P5322+2&gt;D5322), "rocío", TRUE, "sin riesgo")</f>
        <v>sin riesgo</v>
      </c>
    </row>
    <row r="5323" spans="1:17" x14ac:dyDescent="0.35">
      <c r="A5323" s="2">
        <v>45869</v>
      </c>
      <c r="B5323" s="3" t="s">
        <v>71</v>
      </c>
      <c r="C5323">
        <v>2.6</v>
      </c>
      <c r="D5323">
        <v>8.4</v>
      </c>
      <c r="E5323">
        <v>95.3</v>
      </c>
      <c r="F5323">
        <v>87</v>
      </c>
      <c r="G5323">
        <v>3</v>
      </c>
      <c r="H5323">
        <v>0.4</v>
      </c>
      <c r="I5323">
        <v>4</v>
      </c>
      <c r="J5323">
        <v>1.4</v>
      </c>
      <c r="K5323">
        <f t="shared" si="411"/>
        <v>5.8000000000000007</v>
      </c>
      <c r="L5323">
        <f t="shared" si="409"/>
        <v>0.13841311758852815</v>
      </c>
      <c r="M5323">
        <f t="shared" si="410"/>
        <v>1.9237558664207888</v>
      </c>
      <c r="N5323" s="10" t="str" cm="1">
        <f t="array" ref="N5323">_xlfn.IFS(AND(C5323&lt;=0, C5323-M5323&lt;=2), "escarcha",AND(C5323&lt;=0, C5323-M5323&gt;2), "helada negra", AND(C5323&gt;0, M5323+2&gt;C5323), "rocío", TRUE, "sin riesgo")</f>
        <v>rocío</v>
      </c>
      <c r="O5323">
        <f t="shared" si="412"/>
        <v>0.44954639591816281</v>
      </c>
      <c r="P5323">
        <f t="shared" si="413"/>
        <v>6.3612733953055303</v>
      </c>
      <c r="Q5323" s="10" t="str" cm="1">
        <f t="array" ref="Q5323">_xlfn.IFS(AND(D5323&lt;=0, D5323-P5323&lt;=2), "escarcha",AND(D5323&lt;=0, D5323-P5323&gt;2), "helada negra", AND(D5323&gt;0, P5323+2&gt;D5323), "rocío", TRUE, "sin riesgo")</f>
        <v>sin riesgo</v>
      </c>
    </row>
    <row r="5324" spans="1:17" x14ac:dyDescent="0.35">
      <c r="A5324" s="2">
        <v>45869</v>
      </c>
      <c r="B5324" s="3" t="s">
        <v>72</v>
      </c>
      <c r="C5324">
        <v>2.5</v>
      </c>
      <c r="D5324">
        <v>7.3</v>
      </c>
      <c r="E5324">
        <v>95.4</v>
      </c>
      <c r="F5324">
        <v>88</v>
      </c>
      <c r="G5324">
        <v>0</v>
      </c>
      <c r="H5324">
        <v>3</v>
      </c>
      <c r="I5324">
        <v>0</v>
      </c>
      <c r="J5324">
        <v>4.8</v>
      </c>
      <c r="K5324">
        <f t="shared" si="411"/>
        <v>4.8</v>
      </c>
      <c r="L5324">
        <f t="shared" si="409"/>
        <v>0.13235980567784622</v>
      </c>
      <c r="M5324">
        <f t="shared" si="410"/>
        <v>1.8389863859650659</v>
      </c>
      <c r="N5324" s="10" t="str" cm="1">
        <f t="array" ref="N5324">_xlfn.IFS(AND(C5324&lt;=0, C5324-M5324&lt;=2), "escarcha",AND(C5324&lt;=0, C5324-M5324&gt;2), "helada negra", AND(C5324&gt;0, M5324+2&gt;C5324), "rocío", TRUE, "sin riesgo")</f>
        <v>rocío</v>
      </c>
      <c r="O5324">
        <f t="shared" si="412"/>
        <v>0.38611765509393386</v>
      </c>
      <c r="P5324">
        <f t="shared" si="413"/>
        <v>5.4436263915774763</v>
      </c>
      <c r="Q5324" s="10" t="str" cm="1">
        <f t="array" ref="Q5324">_xlfn.IFS(AND(D5324&lt;=0, D5324-P5324&lt;=2), "escarcha",AND(D5324&lt;=0, D5324-P5324&gt;2), "helada negra", AND(D5324&gt;0, P5324+2&gt;D5324), "rocío", TRUE, "sin riesgo")</f>
        <v>rocío</v>
      </c>
    </row>
    <row r="5325" spans="1:17" x14ac:dyDescent="0.35">
      <c r="A5325" s="2">
        <v>45869</v>
      </c>
      <c r="B5325" s="3" t="s">
        <v>73</v>
      </c>
      <c r="C5325">
        <v>2.2000000000000002</v>
      </c>
      <c r="D5325">
        <v>7.4</v>
      </c>
      <c r="E5325">
        <v>95.8</v>
      </c>
      <c r="F5325">
        <v>86</v>
      </c>
      <c r="G5325">
        <v>0</v>
      </c>
      <c r="H5325">
        <v>0.5</v>
      </c>
      <c r="I5325">
        <v>0</v>
      </c>
      <c r="J5325">
        <v>1.3</v>
      </c>
      <c r="K5325">
        <f t="shared" si="411"/>
        <v>5.2</v>
      </c>
      <c r="L5325">
        <f t="shared" si="409"/>
        <v>0.1152029214320443</v>
      </c>
      <c r="M5325">
        <f t="shared" si="410"/>
        <v>1.5990429757244191</v>
      </c>
      <c r="N5325" s="10" t="str" cm="1">
        <f t="array" ref="N5325">_xlfn.IFS(AND(C5325&lt;=0, C5325-M5325&lt;=2), "escarcha",AND(C5325&lt;=0, C5325-M5325&gt;2), "helada negra", AND(C5325&gt;0, M5325+2&gt;C5325), "rocío", TRUE, "sin riesgo")</f>
        <v>rocío</v>
      </c>
      <c r="O5325">
        <f t="shared" si="412"/>
        <v>0.36996053144414176</v>
      </c>
      <c r="P5325">
        <f t="shared" si="413"/>
        <v>5.210953456585143</v>
      </c>
      <c r="Q5325" s="10" t="str" cm="1">
        <f t="array" ref="Q5325">_xlfn.IFS(AND(D5325&lt;=0, D5325-P5325&lt;=2), "escarcha",AND(D5325&lt;=0, D5325-P5325&gt;2), "helada negra", AND(D5325&gt;0, P5325+2&gt;D5325), "rocío", TRUE, "sin riesgo")</f>
        <v>sin riesgo</v>
      </c>
    </row>
    <row r="5326" spans="1:17" x14ac:dyDescent="0.35">
      <c r="A5326" s="2">
        <v>45869</v>
      </c>
      <c r="B5326" s="3" t="s">
        <v>74</v>
      </c>
      <c r="C5326">
        <v>1.7</v>
      </c>
      <c r="D5326">
        <v>8.1999999999999993</v>
      </c>
      <c r="E5326">
        <v>95.8</v>
      </c>
      <c r="F5326">
        <v>84</v>
      </c>
      <c r="G5326">
        <v>0</v>
      </c>
      <c r="H5326">
        <v>2.6</v>
      </c>
      <c r="I5326">
        <v>0</v>
      </c>
      <c r="J5326">
        <v>3.6</v>
      </c>
      <c r="K5326">
        <f t="shared" si="411"/>
        <v>6.4999999999999991</v>
      </c>
      <c r="L5326">
        <f t="shared" si="409"/>
        <v>7.9518338655308399E-2</v>
      </c>
      <c r="M5326">
        <f t="shared" si="410"/>
        <v>1.1014879727904257</v>
      </c>
      <c r="N5326" s="10" t="str" cm="1">
        <f t="array" ref="N5326">_xlfn.IFS(AND(C5326&lt;=0, C5326-M5326&lt;=2), "escarcha",AND(C5326&lt;=0, C5326-M5326&gt;2), "helada negra", AND(C5326&gt;0, M5326+2&gt;C5326), "rocío", TRUE, "sin riesgo")</f>
        <v>rocío</v>
      </c>
      <c r="O5326">
        <f t="shared" si="412"/>
        <v>0.40089338884630643</v>
      </c>
      <c r="P5326">
        <f t="shared" si="413"/>
        <v>5.6567885594781577</v>
      </c>
      <c r="Q5326" s="10" t="str" cm="1">
        <f t="array" ref="Q5326">_xlfn.IFS(AND(D5326&lt;=0, D5326-P5326&lt;=2), "escarcha",AND(D5326&lt;=0, D5326-P5326&gt;2), "helada negra", AND(D5326&gt;0, P5326+2&gt;D5326), "rocío", TRUE, "sin riesgo")</f>
        <v>sin riesgo</v>
      </c>
    </row>
    <row r="5327" spans="1:17" x14ac:dyDescent="0.35">
      <c r="A5327" s="2">
        <v>45869</v>
      </c>
      <c r="B5327" s="3" t="s">
        <v>75</v>
      </c>
      <c r="C5327">
        <v>2.2999999999999998</v>
      </c>
      <c r="D5327">
        <v>7.4</v>
      </c>
      <c r="E5327">
        <v>96.2</v>
      </c>
      <c r="F5327">
        <v>86</v>
      </c>
      <c r="G5327">
        <v>0</v>
      </c>
      <c r="H5327">
        <v>0.7</v>
      </c>
      <c r="I5327">
        <v>0</v>
      </c>
      <c r="J5327">
        <v>0.9</v>
      </c>
      <c r="K5327">
        <f t="shared" si="411"/>
        <v>5.1000000000000005</v>
      </c>
      <c r="L5327">
        <f t="shared" si="409"/>
        <v>0.12648905674104077</v>
      </c>
      <c r="M5327">
        <f t="shared" si="410"/>
        <v>1.7568295068092867</v>
      </c>
      <c r="N5327" s="10" t="str" cm="1">
        <f t="array" ref="N5327">_xlfn.IFS(AND(C5327&lt;=0, C5327-M5327&lt;=2), "escarcha",AND(C5327&lt;=0, C5327-M5327&gt;2), "helada negra", AND(C5327&gt;0, M5327+2&gt;C5327), "rocío", TRUE, "sin riesgo")</f>
        <v>rocío</v>
      </c>
      <c r="O5327">
        <f t="shared" si="412"/>
        <v>0.36996053144414176</v>
      </c>
      <c r="P5327">
        <f t="shared" si="413"/>
        <v>5.210953456585143</v>
      </c>
      <c r="Q5327" s="10" t="str" cm="1">
        <f t="array" ref="Q5327">_xlfn.IFS(AND(D5327&lt;=0, D5327-P5327&lt;=2), "escarcha",AND(D5327&lt;=0, D5327-P5327&gt;2), "helada negra", AND(D5327&gt;0, P5327+2&gt;D5327), "rocío", TRUE, "sin riesgo")</f>
        <v>sin riesgo</v>
      </c>
    </row>
    <row r="5328" spans="1:17" x14ac:dyDescent="0.35">
      <c r="A5328" s="2">
        <v>45869</v>
      </c>
      <c r="B5328" s="3" t="s">
        <v>76</v>
      </c>
      <c r="C5328">
        <v>1.8</v>
      </c>
      <c r="D5328">
        <v>6.4</v>
      </c>
      <c r="E5328">
        <v>96.3</v>
      </c>
      <c r="F5328">
        <v>89</v>
      </c>
      <c r="G5328">
        <v>0</v>
      </c>
      <c r="H5328">
        <v>1.8</v>
      </c>
      <c r="I5328">
        <v>0</v>
      </c>
      <c r="J5328">
        <v>2.6</v>
      </c>
      <c r="K5328">
        <f t="shared" si="411"/>
        <v>4.6000000000000005</v>
      </c>
      <c r="L5328">
        <f t="shared" si="409"/>
        <v>9.1872548761095491E-2</v>
      </c>
      <c r="M5328">
        <f t="shared" si="410"/>
        <v>1.2735151964756226</v>
      </c>
      <c r="N5328" s="10" t="str" cm="1">
        <f t="array" ref="N5328">_xlfn.IFS(AND(C5328&lt;=0, C5328-M5328&lt;=2), "escarcha",AND(C5328&lt;=0, C5328-M5328&gt;2), "helada negra", AND(C5328&gt;0, M5328+2&gt;C5328), "rocío", TRUE, "sin riesgo")</f>
        <v>rocío</v>
      </c>
      <c r="O5328">
        <f t="shared" si="412"/>
        <v>0.33567914076778171</v>
      </c>
      <c r="P5328">
        <f t="shared" si="413"/>
        <v>4.7187196672700651</v>
      </c>
      <c r="Q5328" s="10" t="str" cm="1">
        <f t="array" ref="Q5328">_xlfn.IFS(AND(D5328&lt;=0, D5328-P5328&lt;=2), "escarcha",AND(D5328&lt;=0, D5328-P5328&gt;2), "helada negra", AND(D5328&gt;0, P5328+2&gt;D5328), "rocío", TRUE, "sin riesgo")</f>
        <v>rocío</v>
      </c>
    </row>
    <row r="5329" spans="1:17" x14ac:dyDescent="0.35">
      <c r="A5329" s="2">
        <v>45869</v>
      </c>
      <c r="B5329" s="3" t="s">
        <v>77</v>
      </c>
      <c r="C5329">
        <v>2.1</v>
      </c>
      <c r="D5329">
        <v>8.8000000000000007</v>
      </c>
      <c r="E5329">
        <v>96.4</v>
      </c>
      <c r="F5329">
        <v>80</v>
      </c>
      <c r="G5329">
        <v>0</v>
      </c>
      <c r="H5329">
        <v>0.2</v>
      </c>
      <c r="I5329">
        <v>0</v>
      </c>
      <c r="J5329">
        <v>0.4</v>
      </c>
      <c r="K5329">
        <f t="shared" si="411"/>
        <v>6.7000000000000011</v>
      </c>
      <c r="L5329">
        <f t="shared" si="409"/>
        <v>0.11432116697049891</v>
      </c>
      <c r="M5329">
        <f t="shared" si="410"/>
        <v>1.5867241176339404</v>
      </c>
      <c r="N5329" s="10" t="str" cm="1">
        <f t="array" ref="N5329">_xlfn.IFS(AND(C5329&lt;=0, C5329-M5329&lt;=2), "escarcha",AND(C5329&lt;=0, C5329-M5329&gt;2), "helada negra", AND(C5329&gt;0, M5329+2&gt;C5329), "rocío", TRUE, "sin riesgo")</f>
        <v>rocío</v>
      </c>
      <c r="O5329">
        <f t="shared" si="412"/>
        <v>0.39272366596660357</v>
      </c>
      <c r="P5329">
        <f t="shared" si="413"/>
        <v>5.5388828455597787</v>
      </c>
      <c r="Q5329" s="10" t="str" cm="1">
        <f t="array" ref="Q5329">_xlfn.IFS(AND(D5329&lt;=0, D5329-P5329&lt;=2), "escarcha",AND(D5329&lt;=0, D5329-P5329&gt;2), "helada negra", AND(D5329&gt;0, P5329+2&gt;D5329), "rocío", TRUE, "sin riesgo")</f>
        <v>sin riesgo</v>
      </c>
    </row>
    <row r="5330" spans="1:17" x14ac:dyDescent="0.35">
      <c r="A5330" s="2">
        <v>45869</v>
      </c>
      <c r="B5330" s="3" t="s">
        <v>78</v>
      </c>
      <c r="C5330">
        <v>4.4000000000000004</v>
      </c>
      <c r="D5330">
        <v>11.3</v>
      </c>
      <c r="E5330">
        <v>96.8</v>
      </c>
      <c r="F5330">
        <v>75</v>
      </c>
      <c r="G5330">
        <v>0</v>
      </c>
      <c r="H5330">
        <v>0.8</v>
      </c>
      <c r="I5330">
        <v>0</v>
      </c>
      <c r="J5330">
        <v>2.4</v>
      </c>
      <c r="K5330">
        <f t="shared" si="411"/>
        <v>6.9</v>
      </c>
      <c r="L5330">
        <f t="shared" si="409"/>
        <v>0.28088611964264559</v>
      </c>
      <c r="M5330">
        <f t="shared" si="410"/>
        <v>3.936007511762373</v>
      </c>
      <c r="N5330" s="10" t="str" cm="1">
        <f t="array" ref="N5330">_xlfn.IFS(AND(C5330&lt;=0, C5330-M5330&lt;=2), "escarcha",AND(C5330&lt;=0, C5330-M5330&gt;2), "helada negra", AND(C5330&gt;0, M5330+2&gt;C5330), "rocío", TRUE, "sin riesgo")</f>
        <v>rocío</v>
      </c>
      <c r="O5330">
        <f t="shared" si="412"/>
        <v>0.49537407286551094</v>
      </c>
      <c r="P5330">
        <f t="shared" si="413"/>
        <v>7.0285081052773473</v>
      </c>
      <c r="Q5330" s="10" t="str" cm="1">
        <f t="array" ref="Q5330">_xlfn.IFS(AND(D5330&lt;=0, D5330-P5330&lt;=2), "escarcha",AND(D5330&lt;=0, D5330-P5330&gt;2), "helada negra", AND(D5330&gt;0, P5330+2&gt;D5330), "rocío", TRUE, "sin riesgo")</f>
        <v>sin riesgo</v>
      </c>
    </row>
    <row r="5331" spans="1:17" x14ac:dyDescent="0.35">
      <c r="A5331" s="2">
        <v>45869</v>
      </c>
      <c r="B5331" s="3" t="s">
        <v>79</v>
      </c>
      <c r="C5331">
        <v>8</v>
      </c>
      <c r="D5331">
        <v>11.5</v>
      </c>
      <c r="E5331">
        <v>97.1</v>
      </c>
      <c r="F5331">
        <v>73</v>
      </c>
      <c r="G5331">
        <v>0</v>
      </c>
      <c r="H5331">
        <v>0.3</v>
      </c>
      <c r="I5331">
        <v>0</v>
      </c>
      <c r="J5331">
        <v>1.1000000000000001</v>
      </c>
      <c r="K5331">
        <f t="shared" si="411"/>
        <v>3.5</v>
      </c>
      <c r="L5331">
        <f t="shared" si="409"/>
        <v>0.53223466923270601</v>
      </c>
      <c r="M5331">
        <f t="shared" si="410"/>
        <v>7.5677815442464844</v>
      </c>
      <c r="N5331" s="10" t="str" cm="1">
        <f t="array" ref="N5331">_xlfn.IFS(AND(C5331&lt;=0, C5331-M5331&lt;=2), "escarcha",AND(C5331&lt;=0, C5331-M5331&gt;2), "helada negra", AND(C5331&gt;0, M5331+2&gt;C5331), "rocío", TRUE, "sin riesgo")</f>
        <v>rocío</v>
      </c>
      <c r="O5331">
        <f t="shared" si="412"/>
        <v>0.48157863993283062</v>
      </c>
      <c r="P5331">
        <f t="shared" si="413"/>
        <v>6.8272762006484671</v>
      </c>
      <c r="Q5331" s="10" t="str" cm="1">
        <f t="array" ref="Q5331">_xlfn.IFS(AND(D5331&lt;=0, D5331-P5331&lt;=2), "escarcha",AND(D5331&lt;=0, D5331-P5331&gt;2), "helada negra", AND(D5331&gt;0, P5331+2&gt;D5331), "rocío", TRUE, "sin riesgo")</f>
        <v>sin riesgo</v>
      </c>
    </row>
    <row r="5332" spans="1:17" x14ac:dyDescent="0.35">
      <c r="A5332" s="2">
        <v>45869</v>
      </c>
      <c r="B5332" s="3" t="s">
        <v>80</v>
      </c>
      <c r="C5332">
        <v>11.4</v>
      </c>
      <c r="D5332">
        <v>14.2</v>
      </c>
      <c r="E5332">
        <v>96.2</v>
      </c>
      <c r="F5332">
        <v>64</v>
      </c>
      <c r="G5332">
        <v>0</v>
      </c>
      <c r="H5332">
        <v>1</v>
      </c>
      <c r="I5332">
        <v>0</v>
      </c>
      <c r="J5332">
        <v>2.2999999999999998</v>
      </c>
      <c r="K5332">
        <f t="shared" si="411"/>
        <v>2.7999999999999989</v>
      </c>
      <c r="L5332">
        <f t="shared" si="409"/>
        <v>0.75093453719213743</v>
      </c>
      <c r="M5332">
        <f t="shared" si="410"/>
        <v>10.815836309361318</v>
      </c>
      <c r="N5332" s="10" t="str" cm="1">
        <f t="array" ref="N5332">_xlfn.IFS(AND(C5332&lt;=0, C5332-M5332&lt;=2), "escarcha",AND(C5332&lt;=0, C5332-M5332&gt;2), "helada negra", AND(C5332&gt;0, M5332+2&gt;C5332), "rocío", TRUE, "sin riesgo")</f>
        <v>rocío</v>
      </c>
      <c r="O5332">
        <f t="shared" si="412"/>
        <v>0.52663701492717041</v>
      </c>
      <c r="P5332">
        <f t="shared" si="413"/>
        <v>7.4857376825863611</v>
      </c>
      <c r="Q5332" s="10" t="str" cm="1">
        <f t="array" ref="Q5332">_xlfn.IFS(AND(D5332&lt;=0, D5332-P5332&lt;=2), "escarcha",AND(D5332&lt;=0, D5332-P5332&gt;2), "helada negra", AND(D5332&gt;0, P5332+2&gt;D5332), "rocío", TRUE, "sin riesgo")</f>
        <v>sin riesgo</v>
      </c>
    </row>
    <row r="5333" spans="1:17" x14ac:dyDescent="0.35">
      <c r="A5333" s="2">
        <v>45869</v>
      </c>
      <c r="B5333" s="3" t="s">
        <v>81</v>
      </c>
      <c r="C5333">
        <v>16.899999999999999</v>
      </c>
      <c r="D5333">
        <v>14.8</v>
      </c>
      <c r="E5333">
        <v>73.2</v>
      </c>
      <c r="F5333">
        <v>56</v>
      </c>
      <c r="G5333">
        <v>0</v>
      </c>
      <c r="H5333">
        <v>2.5</v>
      </c>
      <c r="I5333">
        <v>0</v>
      </c>
      <c r="J5333">
        <v>4.3</v>
      </c>
      <c r="K5333">
        <f t="shared" si="411"/>
        <v>2.0999999999999979</v>
      </c>
      <c r="L5333">
        <f t="shared" si="409"/>
        <v>0.83391467100287198</v>
      </c>
      <c r="M5333">
        <f t="shared" si="410"/>
        <v>12.070370537068973</v>
      </c>
      <c r="N5333" s="10" t="str" cm="1">
        <f t="array" ref="N5333">_xlfn.IFS(AND(C5333&lt;=0, C5333-M5333&lt;=2), "escarcha",AND(C5333&lt;=0, C5333-M5333&gt;2), "helada negra", AND(C5333&gt;0, M5333+2&gt;C5333), "rocío", TRUE, "sin riesgo")</f>
        <v>sin riesgo</v>
      </c>
      <c r="O5333">
        <f t="shared" si="412"/>
        <v>0.43185541104553782</v>
      </c>
      <c r="P5333">
        <f t="shared" si="413"/>
        <v>6.1046505226238059</v>
      </c>
      <c r="Q5333" s="10" t="str" cm="1">
        <f t="array" ref="Q5333">_xlfn.IFS(AND(D5333&lt;=0, D5333-P5333&lt;=2), "escarcha",AND(D5333&lt;=0, D5333-P5333&gt;2), "helada negra", AND(D5333&gt;0, P5333+2&gt;D5333), "rocío", TRUE, "sin riesgo")</f>
        <v>sin riesgo</v>
      </c>
    </row>
    <row r="5334" spans="1:17" x14ac:dyDescent="0.35">
      <c r="A5334" s="2">
        <v>45869</v>
      </c>
      <c r="B5334" s="3" t="s">
        <v>82</v>
      </c>
      <c r="C5334">
        <v>19.3</v>
      </c>
      <c r="D5334">
        <v>16.899999999999999</v>
      </c>
      <c r="E5334">
        <v>68.599999999999994</v>
      </c>
      <c r="F5334">
        <v>57</v>
      </c>
      <c r="G5334">
        <v>0</v>
      </c>
      <c r="H5334">
        <v>3.5</v>
      </c>
      <c r="I5334">
        <v>0</v>
      </c>
      <c r="J5334">
        <v>6.3</v>
      </c>
      <c r="K5334">
        <f t="shared" si="411"/>
        <v>2.4000000000000021</v>
      </c>
      <c r="L5334">
        <f t="shared" si="409"/>
        <v>0.91976982911273497</v>
      </c>
      <c r="M5334">
        <f t="shared" si="410"/>
        <v>13.381489328840907</v>
      </c>
      <c r="N5334" s="10" t="str" cm="1">
        <f t="array" ref="N5334">_xlfn.IFS(AND(C5334&lt;=0, C5334-M5334&lt;=2), "escarcha",AND(C5334&lt;=0, C5334-M5334&gt;2), "helada negra", AND(C5334&gt;0, M5334+2&gt;C5334), "rocío", TRUE, "sin riesgo")</f>
        <v>sin riesgo</v>
      </c>
      <c r="O5334">
        <f t="shared" si="412"/>
        <v>0.58377051787015621</v>
      </c>
      <c r="P5334">
        <f t="shared" si="413"/>
        <v>8.3256661036073556</v>
      </c>
      <c r="Q5334" s="10" t="str" cm="1">
        <f t="array" ref="Q5334">_xlfn.IFS(AND(D5334&lt;=0, D5334-P5334&lt;=2), "escarcha",AND(D5334&lt;=0, D5334-P5334&gt;2), "helada negra", AND(D5334&gt;0, P5334+2&gt;D5334), "rocío", TRUE, "sin riesgo")</f>
        <v>sin riesgo</v>
      </c>
    </row>
    <row r="5335" spans="1:17" x14ac:dyDescent="0.35">
      <c r="A5335" s="2">
        <v>45869</v>
      </c>
      <c r="B5335" s="3" t="s">
        <v>83</v>
      </c>
      <c r="C5335">
        <v>20</v>
      </c>
      <c r="D5335">
        <v>19.8</v>
      </c>
      <c r="E5335">
        <v>65.7</v>
      </c>
      <c r="F5335">
        <v>54</v>
      </c>
      <c r="G5335">
        <v>3</v>
      </c>
      <c r="H5335">
        <v>2</v>
      </c>
      <c r="I5335">
        <v>8</v>
      </c>
      <c r="J5335">
        <v>4.9000000000000004</v>
      </c>
      <c r="K5335">
        <f t="shared" si="411"/>
        <v>0.19999999999999929</v>
      </c>
      <c r="L5335">
        <f t="shared" si="409"/>
        <v>0.92002910446597741</v>
      </c>
      <c r="M5335">
        <f t="shared" si="410"/>
        <v>13.385469208401336</v>
      </c>
      <c r="N5335" s="10" t="str" cm="1">
        <f t="array" ref="N5335">_xlfn.IFS(AND(C5335&lt;=0, C5335-M5335&lt;=2), "escarcha",AND(C5335&lt;=0, C5335-M5335&gt;2), "helada negra", AND(C5335&gt;0, M5335+2&gt;C5335), "rocío", TRUE, "sin riesgo")</f>
        <v>sin riesgo</v>
      </c>
      <c r="O5335">
        <f t="shared" si="412"/>
        <v>0.71152273289394319</v>
      </c>
      <c r="P5335">
        <f t="shared" si="413"/>
        <v>10.22430114585967</v>
      </c>
      <c r="Q5335" s="10" t="str" cm="1">
        <f t="array" ref="Q5335">_xlfn.IFS(AND(D5335&lt;=0, D5335-P5335&lt;=2), "escarcha",AND(D5335&lt;=0, D5335-P5335&gt;2), "helada negra", AND(D5335&gt;0, P5335+2&gt;D5335), "rocío", TRUE, "sin riesgo")</f>
        <v>sin riesgo</v>
      </c>
    </row>
    <row r="5336" spans="1:17" x14ac:dyDescent="0.35">
      <c r="A5336" s="2">
        <v>45869</v>
      </c>
      <c r="B5336" s="3" t="s">
        <v>84</v>
      </c>
      <c r="C5336">
        <v>21.8</v>
      </c>
      <c r="D5336">
        <v>21.2</v>
      </c>
      <c r="E5336">
        <v>59.3</v>
      </c>
      <c r="F5336">
        <v>52</v>
      </c>
      <c r="G5336">
        <v>2</v>
      </c>
      <c r="H5336">
        <v>2.2999999999999998</v>
      </c>
      <c r="I5336">
        <v>5</v>
      </c>
      <c r="J5336">
        <v>5</v>
      </c>
      <c r="K5336">
        <f t="shared" si="411"/>
        <v>0.60000000000000142</v>
      </c>
      <c r="L5336">
        <f t="shared" si="409"/>
        <v>0.92822072400290168</v>
      </c>
      <c r="M5336">
        <f t="shared" si="410"/>
        <v>13.511274302222764</v>
      </c>
      <c r="N5336" s="10" t="str" cm="1">
        <f t="array" ref="N5336">_xlfn.IFS(AND(C5336&lt;=0, C5336-M5336&lt;=2), "escarcha",AND(C5336&lt;=0, C5336-M5336&gt;2), "helada negra", AND(C5336&gt;0, M5336+2&gt;C5336), "rocío", TRUE, "sin riesgo")</f>
        <v>sin riesgo</v>
      </c>
      <c r="O5336">
        <f t="shared" si="412"/>
        <v>0.76012893677135585</v>
      </c>
      <c r="P5336">
        <f t="shared" si="413"/>
        <v>10.954233572275115</v>
      </c>
      <c r="Q5336" s="10" t="str" cm="1">
        <f t="array" ref="Q5336">_xlfn.IFS(AND(D5336&lt;=0, D5336-P5336&lt;=2), "escarcha",AND(D5336&lt;=0, D5336-P5336&gt;2), "helada negra", AND(D5336&gt;0, P5336+2&gt;D5336), "rocío", TRUE, "sin riesgo")</f>
        <v>sin riesgo</v>
      </c>
    </row>
    <row r="5337" spans="1:17" x14ac:dyDescent="0.35">
      <c r="A5337" s="2">
        <v>45869</v>
      </c>
      <c r="B5337" s="3" t="s">
        <v>85</v>
      </c>
      <c r="C5337">
        <v>22.8</v>
      </c>
      <c r="D5337">
        <v>22.5</v>
      </c>
      <c r="E5337">
        <v>53.8</v>
      </c>
      <c r="F5337">
        <v>50</v>
      </c>
      <c r="G5337">
        <v>2</v>
      </c>
      <c r="H5337">
        <v>2.7</v>
      </c>
      <c r="I5337">
        <v>8</v>
      </c>
      <c r="J5337">
        <v>6.7</v>
      </c>
      <c r="K5337">
        <f t="shared" si="411"/>
        <v>0.30000000000000071</v>
      </c>
      <c r="L5337">
        <f t="shared" si="409"/>
        <v>0.89172681413179911</v>
      </c>
      <c r="M5337">
        <f t="shared" si="410"/>
        <v>12.951756808083674</v>
      </c>
      <c r="N5337" s="10" t="str" cm="1">
        <f t="array" ref="N5337">_xlfn.IFS(AND(C5337&lt;=0, C5337-M5337&lt;=2), "escarcha",AND(C5337&lt;=0, C5337-M5337&gt;2), "helada negra", AND(C5337&gt;0, M5337+2&gt;C5337), "rocío", TRUE, "sin riesgo")</f>
        <v>sin riesgo</v>
      </c>
      <c r="O5337">
        <f t="shared" si="412"/>
        <v>0.80027189001322652</v>
      </c>
      <c r="P5337">
        <f t="shared" si="413"/>
        <v>11.560251011329271</v>
      </c>
      <c r="Q5337" s="10" t="str" cm="1">
        <f t="array" ref="Q5337">_xlfn.IFS(AND(D5337&lt;=0, D5337-P5337&lt;=2), "escarcha",AND(D5337&lt;=0, D5337-P5337&gt;2), "helada negra", AND(D5337&gt;0, P5337+2&gt;D5337), "rocío", TRUE, "sin riesgo")</f>
        <v>sin riesgo</v>
      </c>
    </row>
    <row r="5338" spans="1:17" x14ac:dyDescent="0.35">
      <c r="A5338" s="2">
        <v>45869</v>
      </c>
      <c r="B5338" s="3" t="s">
        <v>86</v>
      </c>
      <c r="C5338">
        <v>23.7</v>
      </c>
      <c r="D5338">
        <v>22.9</v>
      </c>
      <c r="E5338">
        <v>52.6</v>
      </c>
      <c r="F5338">
        <v>46</v>
      </c>
      <c r="G5338">
        <v>5</v>
      </c>
      <c r="H5338">
        <v>3.2</v>
      </c>
      <c r="I5338">
        <v>11</v>
      </c>
      <c r="J5338">
        <v>6.5</v>
      </c>
      <c r="K5338">
        <f t="shared" si="411"/>
        <v>0.80000000000000071</v>
      </c>
      <c r="L5338">
        <f t="shared" si="409"/>
        <v>0.9235371611680343</v>
      </c>
      <c r="M5338">
        <f t="shared" si="410"/>
        <v>13.439330064454202</v>
      </c>
      <c r="N5338" s="10" t="str" cm="1">
        <f t="array" ref="N5338">_xlfn.IFS(AND(C5338&lt;=0, C5338-M5338&lt;=2), "escarcha",AND(C5338&lt;=0, C5338-M5338&gt;2), "helada negra", AND(C5338&gt;0, M5338+2&gt;C5338), "rocío", TRUE, "sin riesgo")</f>
        <v>sin riesgo</v>
      </c>
      <c r="O5338">
        <f t="shared" si="412"/>
        <v>0.74115377047693798</v>
      </c>
      <c r="P5338">
        <f t="shared" si="413"/>
        <v>10.668778306079334</v>
      </c>
      <c r="Q5338" s="10" t="str" cm="1">
        <f t="array" ref="Q5338">_xlfn.IFS(AND(D5338&lt;=0, D5338-P5338&lt;=2), "escarcha",AND(D5338&lt;=0, D5338-P5338&gt;2), "helada negra", AND(D5338&gt;0, P5338+2&gt;D5338), "rocío", TRUE, "sin riesgo")</f>
        <v>sin riesgo</v>
      </c>
    </row>
    <row r="5339" spans="1:17" x14ac:dyDescent="0.35">
      <c r="A5339" s="2">
        <v>45869</v>
      </c>
      <c r="B5339" s="3" t="s">
        <v>87</v>
      </c>
      <c r="C5339">
        <v>24.8</v>
      </c>
      <c r="D5339">
        <v>23.7</v>
      </c>
      <c r="E5339">
        <v>49.4</v>
      </c>
      <c r="F5339">
        <v>42</v>
      </c>
      <c r="G5339">
        <v>4</v>
      </c>
      <c r="H5339">
        <v>2.4</v>
      </c>
      <c r="I5339">
        <v>8</v>
      </c>
      <c r="J5339">
        <v>7.9</v>
      </c>
      <c r="K5339">
        <f t="shared" si="411"/>
        <v>1.1000000000000014</v>
      </c>
      <c r="L5339">
        <f t="shared" si="409"/>
        <v>0.92672468265023011</v>
      </c>
      <c r="M5339">
        <f t="shared" si="410"/>
        <v>13.488289214952232</v>
      </c>
      <c r="N5339" s="10" t="str" cm="1">
        <f t="array" ref="N5339">_xlfn.IFS(AND(C5339&lt;=0, C5339-M5339&lt;=2), "escarcha",AND(C5339&lt;=0, C5339-M5339&gt;2), "helada negra", AND(C5339&gt;0, M5339+2&gt;C5339), "rocío", TRUE, "sin riesgo")</f>
        <v>sin riesgo</v>
      </c>
      <c r="O5339">
        <f t="shared" si="412"/>
        <v>0.69849065970773838</v>
      </c>
      <c r="P5339">
        <f t="shared" si="413"/>
        <v>10.029307668963101</v>
      </c>
      <c r="Q5339" s="10" t="str" cm="1">
        <f t="array" ref="Q5339">_xlfn.IFS(AND(D5339&lt;=0, D5339-P5339&lt;=2), "escarcha",AND(D5339&lt;=0, D5339-P5339&gt;2), "helada negra", AND(D5339&gt;0, P5339+2&gt;D5339), "rocío", TRUE, "sin riesgo")</f>
        <v>sin riesgo</v>
      </c>
    </row>
    <row r="5340" spans="1:17" x14ac:dyDescent="0.35">
      <c r="A5340" s="2">
        <v>45869</v>
      </c>
      <c r="B5340" s="3" t="s">
        <v>88</v>
      </c>
      <c r="C5340">
        <v>25.9</v>
      </c>
      <c r="D5340">
        <v>24.2</v>
      </c>
      <c r="E5340">
        <v>49.5</v>
      </c>
      <c r="F5340">
        <v>42</v>
      </c>
      <c r="G5340">
        <v>4</v>
      </c>
      <c r="H5340">
        <v>4.5999999999999996</v>
      </c>
      <c r="I5340">
        <v>9</v>
      </c>
      <c r="J5340">
        <v>10.7</v>
      </c>
      <c r="K5340">
        <f t="shared" si="411"/>
        <v>1.6999999999999993</v>
      </c>
      <c r="L5340">
        <f t="shared" si="409"/>
        <v>0.99416063038509561</v>
      </c>
      <c r="M5340">
        <f t="shared" si="410"/>
        <v>14.52847894437865</v>
      </c>
      <c r="N5340" s="10" t="str" cm="1">
        <f t="array" ref="N5340">_xlfn.IFS(AND(C5340&lt;=0, C5340-M5340&lt;=2), "escarcha",AND(C5340&lt;=0, C5340-M5340&gt;2), "helada negra", AND(C5340&gt;0, M5340+2&gt;C5340), "rocío", TRUE, "sin riesgo")</f>
        <v>sin riesgo</v>
      </c>
      <c r="O5340">
        <f t="shared" si="412"/>
        <v>0.72853670216505673</v>
      </c>
      <c r="P5340">
        <f t="shared" si="413"/>
        <v>10.479326766382151</v>
      </c>
      <c r="Q5340" s="10" t="str" cm="1">
        <f t="array" ref="Q5340">_xlfn.IFS(AND(D5340&lt;=0, D5340-P5340&lt;=2), "escarcha",AND(D5340&lt;=0, D5340-P5340&gt;2), "helada negra", AND(D5340&gt;0, P5340+2&gt;D5340), "rocío", TRUE, "sin riesgo")</f>
        <v>sin riesgo</v>
      </c>
    </row>
    <row r="5341" spans="1:17" x14ac:dyDescent="0.35">
      <c r="A5341" s="2">
        <v>45869</v>
      </c>
      <c r="B5341" s="3" t="s">
        <v>89</v>
      </c>
      <c r="C5341">
        <v>26.5</v>
      </c>
      <c r="D5341">
        <v>24.4</v>
      </c>
      <c r="E5341">
        <v>46.9</v>
      </c>
      <c r="F5341">
        <v>41</v>
      </c>
      <c r="G5341">
        <v>6</v>
      </c>
      <c r="H5341">
        <v>3.6</v>
      </c>
      <c r="I5341">
        <v>10</v>
      </c>
      <c r="J5341">
        <v>10.4</v>
      </c>
      <c r="K5341">
        <f t="shared" si="411"/>
        <v>2.1000000000000014</v>
      </c>
      <c r="L5341">
        <f t="shared" si="409"/>
        <v>0.97566080103199881</v>
      </c>
      <c r="M5341">
        <f t="shared" si="410"/>
        <v>14.242283026915267</v>
      </c>
      <c r="N5341" s="10" t="str" cm="1">
        <f t="array" ref="N5341">_xlfn.IFS(AND(C5341&lt;=0, C5341-M5341&lt;=2), "escarcha",AND(C5341&lt;=0, C5341-M5341&gt;2), "helada negra", AND(C5341&gt;0, M5341+2&gt;C5341), "rocío", TRUE, "sin riesgo")</f>
        <v>sin riesgo</v>
      </c>
      <c r="O5341">
        <f t="shared" si="412"/>
        <v>0.71642611044998827</v>
      </c>
      <c r="P5341">
        <f t="shared" si="413"/>
        <v>10.297746162458825</v>
      </c>
      <c r="Q5341" s="10" t="str" cm="1">
        <f t="array" ref="Q5341">_xlfn.IFS(AND(D5341&lt;=0, D5341-P5341&lt;=2), "escarcha",AND(D5341&lt;=0, D5341-P5341&gt;2), "helada negra", AND(D5341&gt;0, P5341+2&gt;D5341), "rocío", TRUE, "sin riesgo")</f>
        <v>sin riesgo</v>
      </c>
    </row>
    <row r="5342" spans="1:17" x14ac:dyDescent="0.35">
      <c r="A5342" s="2">
        <v>45869</v>
      </c>
      <c r="B5342" s="3" t="s">
        <v>90</v>
      </c>
      <c r="C5342">
        <v>26.8</v>
      </c>
      <c r="D5342">
        <v>25.8</v>
      </c>
      <c r="E5342">
        <v>41.4</v>
      </c>
      <c r="F5342">
        <v>40</v>
      </c>
      <c r="G5342">
        <v>6</v>
      </c>
      <c r="H5342">
        <v>3.1</v>
      </c>
      <c r="I5342">
        <v>8</v>
      </c>
      <c r="J5342">
        <v>6.4</v>
      </c>
      <c r="K5342">
        <f t="shared" si="411"/>
        <v>1</v>
      </c>
      <c r="L5342">
        <f t="shared" si="409"/>
        <v>0.86859246181619854</v>
      </c>
      <c r="M5342">
        <f t="shared" si="410"/>
        <v>12.598327621165625</v>
      </c>
      <c r="N5342" s="10" t="str" cm="1">
        <f t="array" ref="N5342">_xlfn.IFS(AND(C5342&lt;=0, C5342-M5342&lt;=2), "escarcha",AND(C5342&lt;=0, C5342-M5342&gt;2), "helada negra", AND(C5342&gt;0, M5342+2&gt;C5342), "rocío", TRUE, "sin riesgo")</f>
        <v>sin riesgo</v>
      </c>
      <c r="O5342">
        <f t="shared" si="412"/>
        <v>0.77514283455941169</v>
      </c>
      <c r="P5342">
        <f t="shared" si="413"/>
        <v>11.180552610126139</v>
      </c>
      <c r="Q5342" s="10" t="str" cm="1">
        <f t="array" ref="Q5342">_xlfn.IFS(AND(D5342&lt;=0, D5342-P5342&lt;=2), "escarcha",AND(D5342&lt;=0, D5342-P5342&gt;2), "helada negra", AND(D5342&gt;0, P5342+2&gt;D5342), "rocío", TRUE, "sin riesgo")</f>
        <v>sin riesgo</v>
      </c>
    </row>
    <row r="5343" spans="1:17" x14ac:dyDescent="0.35">
      <c r="A5343" s="2">
        <v>45869</v>
      </c>
      <c r="B5343" s="3" t="s">
        <v>91</v>
      </c>
      <c r="C5343">
        <v>27.7</v>
      </c>
      <c r="D5343">
        <v>25.6</v>
      </c>
      <c r="E5343">
        <v>39.6</v>
      </c>
      <c r="F5343">
        <v>39</v>
      </c>
      <c r="G5343">
        <v>2</v>
      </c>
      <c r="H5343">
        <v>5</v>
      </c>
      <c r="I5343">
        <v>7</v>
      </c>
      <c r="J5343">
        <v>11</v>
      </c>
      <c r="K5343">
        <f t="shared" si="411"/>
        <v>2.0999999999999979</v>
      </c>
      <c r="L5343">
        <f t="shared" si="409"/>
        <v>0.87691112995277476</v>
      </c>
      <c r="M5343">
        <f t="shared" si="410"/>
        <v>12.725301536038566</v>
      </c>
      <c r="N5343" s="10" t="str" cm="1">
        <f t="array" ref="N5343">_xlfn.IFS(AND(C5343&lt;=0, C5343-M5343&lt;=2), "escarcha",AND(C5343&lt;=0, C5343-M5343&gt;2), "helada negra", AND(C5343&gt;0, M5343+2&gt;C5343), "rocío", TRUE, "sin riesgo")</f>
        <v>sin riesgo</v>
      </c>
      <c r="O5343">
        <f t="shared" si="412"/>
        <v>0.73796263345900626</v>
      </c>
      <c r="P5343">
        <f t="shared" si="413"/>
        <v>10.620835054894796</v>
      </c>
      <c r="Q5343" s="10" t="str" cm="1">
        <f t="array" ref="Q5343">_xlfn.IFS(AND(D5343&lt;=0, D5343-P5343&lt;=2), "escarcha",AND(D5343&lt;=0, D5343-P5343&gt;2), "helada negra", AND(D5343&gt;0, P5343+2&gt;D5343), "rocío", TRUE, "sin riesgo")</f>
        <v>sin riesgo</v>
      </c>
    </row>
    <row r="5344" spans="1:17" x14ac:dyDescent="0.35">
      <c r="A5344" s="2">
        <v>45869</v>
      </c>
      <c r="B5344" s="3" t="s">
        <v>92</v>
      </c>
      <c r="C5344">
        <v>29.6</v>
      </c>
      <c r="D5344">
        <v>26.2</v>
      </c>
      <c r="E5344">
        <v>39.4</v>
      </c>
      <c r="F5344">
        <v>38</v>
      </c>
      <c r="G5344">
        <v>1</v>
      </c>
      <c r="H5344">
        <v>3.2</v>
      </c>
      <c r="I5344">
        <v>3</v>
      </c>
      <c r="J5344">
        <v>6.1</v>
      </c>
      <c r="K5344">
        <f t="shared" si="411"/>
        <v>3.4000000000000021</v>
      </c>
      <c r="L5344">
        <f t="shared" ref="L5344:L5360" si="414">(LN(E5344/100))+((17.625*C5344)/(243.04+C5344))</f>
        <v>0.98210795425945885</v>
      </c>
      <c r="M5344">
        <f t="shared" ref="M5344:M5360" si="415">(243.04*L5344)/(17.625-L5344)</f>
        <v>14.341949496951031</v>
      </c>
      <c r="N5344" s="10" t="str" cm="1">
        <f t="array" ref="N5344">_xlfn.IFS(AND(C5344&lt;=0, C5344-M5344&lt;=2), "escarcha",AND(C5344&lt;=0, C5344-M5344&gt;2), "helada negra", AND(C5344&gt;0, M5344+2&gt;C5344), "rocío", TRUE, "sin riesgo")</f>
        <v>sin riesgo</v>
      </c>
      <c r="O5344">
        <f t="shared" si="412"/>
        <v>0.7475214558360509</v>
      </c>
      <c r="P5344">
        <f t="shared" si="413"/>
        <v>10.764499812634391</v>
      </c>
      <c r="Q5344" s="10" t="str" cm="1">
        <f t="array" ref="Q5344">_xlfn.IFS(AND(D5344&lt;=0, D5344-P5344&lt;=2), "escarcha",AND(D5344&lt;=0, D5344-P5344&gt;2), "helada negra", AND(D5344&gt;0, P5344+2&gt;D5344), "rocío", TRUE, "sin riesgo")</f>
        <v>sin riesgo</v>
      </c>
    </row>
    <row r="5345" spans="1:17" x14ac:dyDescent="0.35">
      <c r="A5345" s="2">
        <v>45869</v>
      </c>
      <c r="B5345" s="3" t="s">
        <v>93</v>
      </c>
      <c r="C5345">
        <v>29.6</v>
      </c>
      <c r="D5345">
        <v>27.1</v>
      </c>
      <c r="E5345">
        <v>37.4</v>
      </c>
      <c r="F5345">
        <v>36</v>
      </c>
      <c r="G5345">
        <v>5</v>
      </c>
      <c r="H5345">
        <v>3.8</v>
      </c>
      <c r="I5345">
        <v>14</v>
      </c>
      <c r="J5345">
        <v>8.3000000000000007</v>
      </c>
      <c r="K5345">
        <f t="shared" si="411"/>
        <v>2.5</v>
      </c>
      <c r="L5345">
        <f t="shared" si="414"/>
        <v>0.93001284237605708</v>
      </c>
      <c r="M5345">
        <f t="shared" si="415"/>
        <v>13.538813721570177</v>
      </c>
      <c r="N5345" s="10" t="str" cm="1">
        <f t="array" ref="N5345">_xlfn.IFS(AND(C5345&lt;=0, C5345-M5345&lt;=2), "escarcha",AND(C5345&lt;=0, C5345-M5345&gt;2), "helada negra", AND(C5345&gt;0, M5345+2&gt;C5345), "rocío", TRUE, "sin riesgo")</f>
        <v>sin riesgo</v>
      </c>
      <c r="O5345">
        <f t="shared" si="412"/>
        <v>0.74645973196013404</v>
      </c>
      <c r="P5345">
        <f t="shared" si="413"/>
        <v>10.748534551836544</v>
      </c>
      <c r="Q5345" s="10" t="str" cm="1">
        <f t="array" ref="Q5345">_xlfn.IFS(AND(D5345&lt;=0, D5345-P5345&lt;=2), "escarcha",AND(D5345&lt;=0, D5345-P5345&gt;2), "helada negra", AND(D5345&gt;0, P5345+2&gt;D5345), "rocío", TRUE, "sin riesgo")</f>
        <v>sin riesgo</v>
      </c>
    </row>
    <row r="5346" spans="1:17" x14ac:dyDescent="0.35">
      <c r="A5346" s="2">
        <v>45869</v>
      </c>
      <c r="B5346" s="3" t="s">
        <v>94</v>
      </c>
      <c r="C5346">
        <v>28.9</v>
      </c>
      <c r="D5346">
        <v>27</v>
      </c>
      <c r="E5346">
        <v>36.5</v>
      </c>
      <c r="F5346">
        <v>33</v>
      </c>
      <c r="G5346">
        <v>7</v>
      </c>
      <c r="H5346">
        <v>6.8</v>
      </c>
      <c r="I5346">
        <v>13</v>
      </c>
      <c r="J5346">
        <v>10.4</v>
      </c>
      <c r="K5346">
        <f t="shared" si="411"/>
        <v>1.8999999999999986</v>
      </c>
      <c r="L5346">
        <f t="shared" si="414"/>
        <v>0.86521150167985716</v>
      </c>
      <c r="M5346">
        <f t="shared" si="415"/>
        <v>12.54675757927072</v>
      </c>
      <c r="N5346" s="10" t="str" cm="1">
        <f t="array" ref="N5346">_xlfn.IFS(AND(C5346&lt;=0, C5346-M5346&lt;=2), "escarcha",AND(C5346&lt;=0, C5346-M5346&gt;2), "helada negra", AND(C5346&gt;0, M5346+2&gt;C5346), "rocío", TRUE, "sin riesgo")</f>
        <v>sin riesgo</v>
      </c>
      <c r="O5346">
        <f t="shared" si="412"/>
        <v>0.65357630304467551</v>
      </c>
      <c r="P5346">
        <f t="shared" si="413"/>
        <v>9.3595674427994382</v>
      </c>
      <c r="Q5346" s="10" t="str" cm="1">
        <f t="array" ref="Q5346">_xlfn.IFS(AND(D5346&lt;=0, D5346-P5346&lt;=2), "escarcha",AND(D5346&lt;=0, D5346-P5346&gt;2), "helada negra", AND(D5346&gt;0, P5346+2&gt;D5346), "rocío", TRUE, "sin riesgo")</f>
        <v>sin riesgo</v>
      </c>
    </row>
    <row r="5347" spans="1:17" x14ac:dyDescent="0.35">
      <c r="A5347" s="2">
        <v>45869</v>
      </c>
      <c r="B5347" s="3" t="s">
        <v>95</v>
      </c>
      <c r="C5347">
        <v>26.8</v>
      </c>
      <c r="D5347">
        <v>27.8</v>
      </c>
      <c r="E5347">
        <v>41</v>
      </c>
      <c r="F5347">
        <v>31</v>
      </c>
      <c r="G5347">
        <v>9</v>
      </c>
      <c r="H5347">
        <v>2.1</v>
      </c>
      <c r="I5347">
        <v>15</v>
      </c>
      <c r="J5347">
        <v>5</v>
      </c>
      <c r="K5347">
        <f t="shared" si="411"/>
        <v>1</v>
      </c>
      <c r="L5347">
        <f t="shared" si="414"/>
        <v>0.85888364768923764</v>
      </c>
      <c r="M5347">
        <f t="shared" si="415"/>
        <v>12.450294233203424</v>
      </c>
      <c r="N5347" s="10" t="str" cm="1">
        <f t="array" ref="N5347">_xlfn.IFS(AND(C5347&lt;=0, C5347-M5347&lt;=2), "escarcha",AND(C5347&lt;=0, C5347-M5347&gt;2), "helada negra", AND(C5347&gt;0, M5347+2&gt;C5347), "rocío", TRUE, "sin riesgo")</f>
        <v>sin riesgo</v>
      </c>
      <c r="O5347">
        <f t="shared" si="412"/>
        <v>0.63791094849262442</v>
      </c>
      <c r="P5347">
        <f t="shared" si="413"/>
        <v>9.1268066265826704</v>
      </c>
      <c r="Q5347" s="10" t="str" cm="1">
        <f t="array" ref="Q5347">_xlfn.IFS(AND(D5347&lt;=0, D5347-P5347&lt;=2), "escarcha",AND(D5347&lt;=0, D5347-P5347&gt;2), "helada negra", AND(D5347&gt;0, P5347+2&gt;D5347), "rocío", TRUE, "sin riesgo")</f>
        <v>sin riesgo</v>
      </c>
    </row>
    <row r="5348" spans="1:17" x14ac:dyDescent="0.35">
      <c r="A5348" s="2">
        <v>45869</v>
      </c>
      <c r="B5348" s="3" t="s">
        <v>96</v>
      </c>
      <c r="C5348">
        <v>26.4</v>
      </c>
      <c r="D5348">
        <v>27.7</v>
      </c>
      <c r="E5348">
        <v>43.4</v>
      </c>
      <c r="F5348">
        <v>32</v>
      </c>
      <c r="G5348">
        <v>16</v>
      </c>
      <c r="H5348">
        <v>2.1</v>
      </c>
      <c r="I5348">
        <v>22</v>
      </c>
      <c r="J5348">
        <v>6.2</v>
      </c>
      <c r="K5348">
        <f t="shared" si="411"/>
        <v>1.3000000000000007</v>
      </c>
      <c r="L5348">
        <f t="shared" si="414"/>
        <v>0.89220433825365941</v>
      </c>
      <c r="M5348">
        <f t="shared" si="415"/>
        <v>12.959062355903917</v>
      </c>
      <c r="N5348" s="10" t="str" cm="1">
        <f t="array" ref="N5348">_xlfn.IFS(AND(C5348&lt;=0, C5348-M5348&lt;=2), "escarcha",AND(C5348&lt;=0, C5348-M5348&gt;2), "helada negra", AND(C5348&gt;0, M5348+2&gt;C5348), "rocío", TRUE, "sin riesgo")</f>
        <v>sin riesgo</v>
      </c>
      <c r="O5348">
        <f t="shared" si="412"/>
        <v>0.6638179144920664</v>
      </c>
      <c r="P5348">
        <f t="shared" si="413"/>
        <v>9.5119729936747728</v>
      </c>
      <c r="Q5348" s="10" t="str" cm="1">
        <f t="array" ref="Q5348">_xlfn.IFS(AND(D5348&lt;=0, D5348-P5348&lt;=2), "escarcha",AND(D5348&lt;=0, D5348-P5348&gt;2), "helada negra", AND(D5348&gt;0, P5348+2&gt;D5348), "rocío", TRUE, "sin riesgo")</f>
        <v>sin riesgo</v>
      </c>
    </row>
    <row r="5349" spans="1:17" x14ac:dyDescent="0.35">
      <c r="A5349" s="2">
        <v>45869</v>
      </c>
      <c r="B5349" s="3" t="s">
        <v>97</v>
      </c>
      <c r="C5349">
        <v>26.4</v>
      </c>
      <c r="D5349">
        <v>27.3</v>
      </c>
      <c r="E5349">
        <v>43.7</v>
      </c>
      <c r="F5349">
        <v>34</v>
      </c>
      <c r="G5349">
        <v>17</v>
      </c>
      <c r="H5349">
        <v>3</v>
      </c>
      <c r="I5349">
        <v>23</v>
      </c>
      <c r="J5349">
        <v>6.7</v>
      </c>
      <c r="K5349">
        <f t="shared" si="411"/>
        <v>0.90000000000000213</v>
      </c>
      <c r="L5349">
        <f t="shared" si="414"/>
        <v>0.89909299924884489</v>
      </c>
      <c r="M5349">
        <f t="shared" si="415"/>
        <v>13.064497042081232</v>
      </c>
      <c r="N5349" s="10" t="str" cm="1">
        <f t="array" ref="N5349">_xlfn.IFS(AND(C5349&lt;=0, C5349-M5349&lt;=2), "escarcha",AND(C5349&lt;=0, C5349-M5349&gt;2), "helada negra", AND(C5349&gt;0, M5349+2&gt;C5349), "rocío", TRUE, "sin riesgo")</f>
        <v>sin riesgo</v>
      </c>
      <c r="O5349">
        <f t="shared" si="412"/>
        <v>0.70103238937897672</v>
      </c>
      <c r="P5349">
        <f t="shared" si="413"/>
        <v>10.067314936702036</v>
      </c>
      <c r="Q5349" s="10" t="str" cm="1">
        <f t="array" ref="Q5349">_xlfn.IFS(AND(D5349&lt;=0, D5349-P5349&lt;=2), "escarcha",AND(D5349&lt;=0, D5349-P5349&gt;2), "helada negra", AND(D5349&gt;0, P5349+2&gt;D5349), "rocío", TRUE, "sin riesgo")</f>
        <v>sin riesgo</v>
      </c>
    </row>
    <row r="5350" spans="1:17" x14ac:dyDescent="0.35">
      <c r="A5350" s="2">
        <v>45869</v>
      </c>
      <c r="B5350" s="3" t="s">
        <v>98</v>
      </c>
      <c r="C5350">
        <v>26</v>
      </c>
      <c r="D5350">
        <v>27.3</v>
      </c>
      <c r="E5350">
        <v>43.1</v>
      </c>
      <c r="F5350">
        <v>35</v>
      </c>
      <c r="G5350">
        <v>17</v>
      </c>
      <c r="H5350">
        <v>6</v>
      </c>
      <c r="I5350">
        <v>23</v>
      </c>
      <c r="J5350">
        <v>12.6</v>
      </c>
      <c r="K5350">
        <f t="shared" si="411"/>
        <v>1.3000000000000007</v>
      </c>
      <c r="L5350">
        <f t="shared" si="414"/>
        <v>0.86163113404756986</v>
      </c>
      <c r="M5350">
        <f t="shared" si="415"/>
        <v>12.49216863826515</v>
      </c>
      <c r="N5350" s="10" t="str" cm="1">
        <f t="array" ref="N5350">_xlfn.IFS(AND(C5350&lt;=0, C5350-M5350&lt;=2), "escarcha",AND(C5350&lt;=0, C5350-M5350&gt;2), "helada negra", AND(C5350&gt;0, M5350+2&gt;C5350), "rocío", TRUE, "sin riesgo")</f>
        <v>sin riesgo</v>
      </c>
      <c r="O5350">
        <f t="shared" si="412"/>
        <v>0.73001992625222867</v>
      </c>
      <c r="P5350">
        <f t="shared" si="413"/>
        <v>10.501583434953654</v>
      </c>
      <c r="Q5350" s="10" t="str" cm="1">
        <f t="array" ref="Q5350">_xlfn.IFS(AND(D5350&lt;=0, D5350-P5350&lt;=2), "escarcha",AND(D5350&lt;=0, D5350-P5350&gt;2), "helada negra", AND(D5350&gt;0, P5350+2&gt;D5350), "rocío", TRUE, "sin riesgo")</f>
        <v>sin riesgo</v>
      </c>
    </row>
    <row r="5351" spans="1:17" x14ac:dyDescent="0.35">
      <c r="A5351" s="2">
        <v>45869</v>
      </c>
      <c r="B5351" s="3" t="s">
        <v>99</v>
      </c>
      <c r="C5351">
        <v>25.7</v>
      </c>
      <c r="D5351">
        <v>26.4</v>
      </c>
      <c r="E5351">
        <v>45.6</v>
      </c>
      <c r="F5351">
        <v>40</v>
      </c>
      <c r="G5351">
        <v>18</v>
      </c>
      <c r="H5351">
        <v>6</v>
      </c>
      <c r="I5351">
        <v>23</v>
      </c>
      <c r="J5351">
        <v>12.4</v>
      </c>
      <c r="K5351">
        <f t="shared" si="411"/>
        <v>0.69999999999999929</v>
      </c>
      <c r="L5351">
        <f t="shared" si="414"/>
        <v>0.90024210744673872</v>
      </c>
      <c r="M5351">
        <f t="shared" si="415"/>
        <v>13.082093217700587</v>
      </c>
      <c r="N5351" s="10" t="str" cm="1">
        <f t="array" ref="N5351">_xlfn.IFS(AND(C5351&lt;=0, C5351-M5351&lt;=2), "escarcha",AND(C5351&lt;=0, C5351-M5351&gt;2), "helada negra", AND(C5351&gt;0, M5351+2&gt;C5351), "rocío", TRUE, "sin riesgo")</f>
        <v>sin riesgo</v>
      </c>
      <c r="O5351">
        <f t="shared" si="412"/>
        <v>0.81062435126123666</v>
      </c>
      <c r="P5351">
        <f t="shared" si="413"/>
        <v>11.717006117042999</v>
      </c>
      <c r="Q5351" s="10" t="str" cm="1">
        <f t="array" ref="Q5351">_xlfn.IFS(AND(D5351&lt;=0, D5351-P5351&lt;=2), "escarcha",AND(D5351&lt;=0, D5351-P5351&gt;2), "helada negra", AND(D5351&gt;0, P5351+2&gt;D5351), "rocío", TRUE, "sin riesgo")</f>
        <v>sin riesgo</v>
      </c>
    </row>
    <row r="5352" spans="1:17" x14ac:dyDescent="0.35">
      <c r="A5352" s="2">
        <v>45869</v>
      </c>
      <c r="B5352" s="3" t="s">
        <v>100</v>
      </c>
      <c r="C5352">
        <v>24.4</v>
      </c>
      <c r="D5352">
        <v>25.3</v>
      </c>
      <c r="E5352">
        <v>48</v>
      </c>
      <c r="F5352">
        <v>44</v>
      </c>
      <c r="G5352">
        <v>15</v>
      </c>
      <c r="H5352">
        <v>5.5</v>
      </c>
      <c r="I5352">
        <v>25</v>
      </c>
      <c r="J5352">
        <v>11.5</v>
      </c>
      <c r="K5352">
        <f t="shared" si="411"/>
        <v>0.90000000000000213</v>
      </c>
      <c r="L5352">
        <f t="shared" si="414"/>
        <v>0.87405505465357147</v>
      </c>
      <c r="M5352">
        <f t="shared" si="415"/>
        <v>12.681692953806715</v>
      </c>
      <c r="N5352" s="10" t="str" cm="1">
        <f t="array" ref="N5352">_xlfn.IFS(AND(C5352&lt;=0, C5352-M5352&lt;=2), "escarcha",AND(C5352&lt;=0, C5352-M5352&gt;2), "helada negra", AND(C5352&gt;0, M5352+2&gt;C5352), "rocío", TRUE, "sin riesgo")</f>
        <v>sin riesgo</v>
      </c>
      <c r="O5352">
        <f t="shared" si="412"/>
        <v>0.84076387664001573</v>
      </c>
      <c r="P5352">
        <f t="shared" si="413"/>
        <v>12.174474374451506</v>
      </c>
      <c r="Q5352" s="10" t="str" cm="1">
        <f t="array" ref="Q5352">_xlfn.IFS(AND(D5352&lt;=0, D5352-P5352&lt;=2), "escarcha",AND(D5352&lt;=0, D5352-P5352&gt;2), "helada negra", AND(D5352&gt;0, P5352+2&gt;D5352), "rocío", TRUE, "sin riesgo")</f>
        <v>sin riesgo</v>
      </c>
    </row>
    <row r="5353" spans="1:17" x14ac:dyDescent="0.35">
      <c r="A5353" s="2">
        <v>45869</v>
      </c>
      <c r="B5353" s="3" t="s">
        <v>101</v>
      </c>
      <c r="C5353">
        <v>24.1</v>
      </c>
      <c r="D5353">
        <v>23.6</v>
      </c>
      <c r="E5353">
        <v>46.4</v>
      </c>
      <c r="F5353">
        <v>50</v>
      </c>
      <c r="G5353">
        <v>13</v>
      </c>
      <c r="H5353">
        <v>6.7</v>
      </c>
      <c r="I5353">
        <v>20</v>
      </c>
      <c r="J5353">
        <v>14.8</v>
      </c>
      <c r="K5353">
        <f t="shared" si="411"/>
        <v>0.5</v>
      </c>
      <c r="L5353">
        <f t="shared" si="414"/>
        <v>0.82216633246400306</v>
      </c>
      <c r="M5353">
        <f t="shared" si="415"/>
        <v>11.892000444431778</v>
      </c>
      <c r="N5353" s="10" t="str" cm="1">
        <f t="array" ref="N5353">_xlfn.IFS(AND(C5353&lt;=0, C5353-M5353&lt;=2), "escarcha",AND(C5353&lt;=0, C5353-M5353&gt;2), "helada negra", AND(C5353&gt;0, M5353+2&gt;C5353), "rocío", TRUE, "sin riesgo")</f>
        <v>sin riesgo</v>
      </c>
      <c r="O5353">
        <f t="shared" si="412"/>
        <v>0.86682131628973991</v>
      </c>
      <c r="P5353">
        <f t="shared" si="413"/>
        <v>12.571309608713133</v>
      </c>
      <c r="Q5353" s="10" t="str" cm="1">
        <f t="array" ref="Q5353">_xlfn.IFS(AND(D5353&lt;=0, D5353-P5353&lt;=2), "escarcha",AND(D5353&lt;=0, D5353-P5353&gt;2), "helada negra", AND(D5353&gt;0, P5353+2&gt;D5353), "rocío", TRUE, "sin riesgo")</f>
        <v>sin riesgo</v>
      </c>
    </row>
    <row r="5354" spans="1:17" x14ac:dyDescent="0.35">
      <c r="A5354" s="2">
        <v>45869</v>
      </c>
      <c r="B5354" s="3" t="s">
        <v>102</v>
      </c>
      <c r="C5354">
        <v>22.9</v>
      </c>
      <c r="D5354">
        <v>22</v>
      </c>
      <c r="E5354">
        <v>50.9</v>
      </c>
      <c r="F5354">
        <v>56</v>
      </c>
      <c r="G5354">
        <v>11</v>
      </c>
      <c r="H5354">
        <v>7.3</v>
      </c>
      <c r="I5354">
        <v>15</v>
      </c>
      <c r="J5354">
        <v>13.5</v>
      </c>
      <c r="K5354">
        <f t="shared" si="411"/>
        <v>0.89999999999999858</v>
      </c>
      <c r="L5354">
        <f t="shared" si="414"/>
        <v>0.84237529754431995</v>
      </c>
      <c r="M5354">
        <f t="shared" si="415"/>
        <v>12.198979357812529</v>
      </c>
      <c r="N5354" s="10" t="str" cm="1">
        <f t="array" ref="N5354">_xlfn.IFS(AND(C5354&lt;=0, C5354-M5354&lt;=2), "escarcha",AND(C5354&lt;=0, C5354-M5354&gt;2), "helada negra", AND(C5354&gt;0, M5354+2&gt;C5354), "rocío", TRUE, "sin riesgo")</f>
        <v>sin riesgo</v>
      </c>
      <c r="O5354">
        <f t="shared" si="412"/>
        <v>0.88316822373287163</v>
      </c>
      <c r="P5354">
        <f t="shared" si="413"/>
        <v>12.820891283850651</v>
      </c>
      <c r="Q5354" s="10" t="str" cm="1">
        <f t="array" ref="Q5354">_xlfn.IFS(AND(D5354&lt;=0, D5354-P5354&lt;=2), "escarcha",AND(D5354&lt;=0, D5354-P5354&gt;2), "helada negra", AND(D5354&gt;0, P5354+2&gt;D5354), "rocío", TRUE, "sin riesgo")</f>
        <v>sin riesgo</v>
      </c>
    </row>
    <row r="5355" spans="1:17" x14ac:dyDescent="0.35">
      <c r="A5355" s="2">
        <v>45869</v>
      </c>
      <c r="B5355" s="3" t="s">
        <v>103</v>
      </c>
      <c r="C5355">
        <v>21.4</v>
      </c>
      <c r="D5355">
        <v>20.5</v>
      </c>
      <c r="E5355">
        <v>52.7</v>
      </c>
      <c r="F5355">
        <v>60</v>
      </c>
      <c r="G5355">
        <v>11</v>
      </c>
      <c r="H5355">
        <v>5.4</v>
      </c>
      <c r="I5355">
        <v>17</v>
      </c>
      <c r="J5355">
        <v>12.3</v>
      </c>
      <c r="K5355">
        <f t="shared" si="411"/>
        <v>0.89999999999999858</v>
      </c>
      <c r="L5355">
        <f t="shared" si="414"/>
        <v>0.78576125806323349</v>
      </c>
      <c r="M5355">
        <f t="shared" si="415"/>
        <v>11.340858045090204</v>
      </c>
      <c r="N5355" s="10" t="str" cm="1">
        <f t="array" ref="N5355">_xlfn.IFS(AND(C5355&lt;=0, C5355-M5355&lt;=2), "escarcha",AND(C5355&lt;=0, C5355-M5355&gt;2), "helada negra", AND(C5355&gt;0, M5355+2&gt;C5355), "rocío", TRUE, "sin riesgo")</f>
        <v>sin riesgo</v>
      </c>
      <c r="O5355">
        <f t="shared" si="412"/>
        <v>0.86017118886207355</v>
      </c>
      <c r="P5355">
        <f t="shared" si="413"/>
        <v>12.469915923158686</v>
      </c>
      <c r="Q5355" s="10" t="str" cm="1">
        <f t="array" ref="Q5355">_xlfn.IFS(AND(D5355&lt;=0, D5355-P5355&lt;=2), "escarcha",AND(D5355&lt;=0, D5355-P5355&gt;2), "helada negra", AND(D5355&gt;0, P5355+2&gt;D5355), "rocío", TRUE, "sin riesgo")</f>
        <v>sin riesgo</v>
      </c>
    </row>
    <row r="5356" spans="1:17" x14ac:dyDescent="0.35">
      <c r="A5356" s="2">
        <v>45869</v>
      </c>
      <c r="B5356" s="3" t="s">
        <v>104</v>
      </c>
      <c r="C5356">
        <v>20.7</v>
      </c>
      <c r="D5356">
        <v>18.3</v>
      </c>
      <c r="E5356">
        <v>49.8</v>
      </c>
      <c r="F5356">
        <v>66</v>
      </c>
      <c r="G5356">
        <v>6</v>
      </c>
      <c r="H5356">
        <v>7.5</v>
      </c>
      <c r="I5356">
        <v>11</v>
      </c>
      <c r="J5356">
        <v>13.6</v>
      </c>
      <c r="K5356">
        <f t="shared" si="411"/>
        <v>2.3999999999999986</v>
      </c>
      <c r="L5356">
        <f t="shared" si="414"/>
        <v>0.68616738847248471</v>
      </c>
      <c r="M5356">
        <f t="shared" si="415"/>
        <v>9.8451957061587603</v>
      </c>
      <c r="N5356" s="10" t="str" cm="1">
        <f t="array" ref="N5356">_xlfn.IFS(AND(C5356&lt;=0, C5356-M5356&lt;=2), "escarcha",AND(C5356&lt;=0, C5356-M5356&gt;2), "helada negra", AND(C5356&gt;0, M5356+2&gt;C5356), "rocío", TRUE, "sin riesgo")</f>
        <v>sin riesgo</v>
      </c>
      <c r="O5356">
        <f t="shared" si="412"/>
        <v>0.81865268950431758</v>
      </c>
      <c r="P5356">
        <f t="shared" si="413"/>
        <v>11.838702722326468</v>
      </c>
      <c r="Q5356" s="10" t="str" cm="1">
        <f t="array" ref="Q5356">_xlfn.IFS(AND(D5356&lt;=0, D5356-P5356&lt;=2), "escarcha",AND(D5356&lt;=0, D5356-P5356&gt;2), "helada negra", AND(D5356&gt;0, P5356+2&gt;D5356), "rocío", TRUE, "sin riesgo")</f>
        <v>sin riesgo</v>
      </c>
    </row>
    <row r="5357" spans="1:17" x14ac:dyDescent="0.35">
      <c r="A5357" s="2">
        <v>45869</v>
      </c>
      <c r="B5357" s="3" t="s">
        <v>105</v>
      </c>
      <c r="C5357">
        <v>20.100000000000001</v>
      </c>
      <c r="D5357">
        <v>17.600000000000001</v>
      </c>
      <c r="E5357">
        <v>49.2</v>
      </c>
      <c r="F5357">
        <v>67</v>
      </c>
      <c r="G5357">
        <v>7</v>
      </c>
      <c r="H5357">
        <v>6.2</v>
      </c>
      <c r="I5357">
        <v>11</v>
      </c>
      <c r="J5357">
        <v>12.2</v>
      </c>
      <c r="K5357">
        <f t="shared" si="411"/>
        <v>2.5</v>
      </c>
      <c r="L5357">
        <f t="shared" si="414"/>
        <v>0.63701248516541187</v>
      </c>
      <c r="M5357">
        <f t="shared" si="415"/>
        <v>9.113469989273721</v>
      </c>
      <c r="N5357" s="10" t="str" cm="1">
        <f t="array" ref="N5357">_xlfn.IFS(AND(C5357&lt;=0, C5357-M5357&lt;=2), "escarcha",AND(C5357&lt;=0, C5357-M5357&gt;2), "helada negra", AND(C5357&gt;0, M5357+2&gt;C5357), "rocío", TRUE, "sin riesgo")</f>
        <v>sin riesgo</v>
      </c>
      <c r="O5357">
        <f t="shared" si="412"/>
        <v>0.78966976305296721</v>
      </c>
      <c r="P5357">
        <f t="shared" si="413"/>
        <v>11.399915327541368</v>
      </c>
      <c r="Q5357" s="10" t="str" cm="1">
        <f t="array" ref="Q5357">_xlfn.IFS(AND(D5357&lt;=0, D5357-P5357&lt;=2), "escarcha",AND(D5357&lt;=0, D5357-P5357&gt;2), "helada negra", AND(D5357&gt;0, P5357+2&gt;D5357), "rocío", TRUE, "sin riesgo")</f>
        <v>sin riesgo</v>
      </c>
    </row>
    <row r="5358" spans="1:17" x14ac:dyDescent="0.35">
      <c r="A5358" s="2">
        <v>45869</v>
      </c>
      <c r="B5358" s="3" t="s">
        <v>106</v>
      </c>
      <c r="C5358">
        <v>16.5</v>
      </c>
      <c r="D5358">
        <v>17</v>
      </c>
      <c r="E5358">
        <v>62.9</v>
      </c>
      <c r="F5358">
        <v>69</v>
      </c>
      <c r="G5358">
        <v>0</v>
      </c>
      <c r="H5358">
        <v>5.4</v>
      </c>
      <c r="I5358">
        <v>0</v>
      </c>
      <c r="J5358">
        <v>12</v>
      </c>
      <c r="K5358">
        <f t="shared" si="411"/>
        <v>0.5</v>
      </c>
      <c r="L5358">
        <f t="shared" si="414"/>
        <v>0.65686800206907803</v>
      </c>
      <c r="M5358">
        <f t="shared" si="415"/>
        <v>9.4085311949680559</v>
      </c>
      <c r="N5358" s="10" t="str" cm="1">
        <f t="array" ref="N5358">_xlfn.IFS(AND(C5358&lt;=0, C5358-M5358&lt;=2), "escarcha",AND(C5358&lt;=0, C5358-M5358&gt;2), "helada negra", AND(C5358&gt;0, M5358+2&gt;C5358), "rocío", TRUE, "sin riesgo")</f>
        <v>sin riesgo</v>
      </c>
      <c r="O5358">
        <f t="shared" si="412"/>
        <v>0.78116289913524084</v>
      </c>
      <c r="P5358">
        <f t="shared" si="413"/>
        <v>11.271412200731973</v>
      </c>
      <c r="Q5358" s="10" t="str" cm="1">
        <f t="array" ref="Q5358">_xlfn.IFS(AND(D5358&lt;=0, D5358-P5358&lt;=2), "escarcha",AND(D5358&lt;=0, D5358-P5358&gt;2), "helada negra", AND(D5358&gt;0, P5358+2&gt;D5358), "rocío", TRUE, "sin riesgo")</f>
        <v>sin riesgo</v>
      </c>
    </row>
    <row r="5359" spans="1:17" x14ac:dyDescent="0.35">
      <c r="A5359" s="2">
        <v>45869</v>
      </c>
      <c r="B5359" s="3" t="s">
        <v>107</v>
      </c>
      <c r="C5359">
        <v>17.100000000000001</v>
      </c>
      <c r="D5359">
        <v>16.399999999999999</v>
      </c>
      <c r="E5359">
        <v>60.4</v>
      </c>
      <c r="F5359">
        <v>70</v>
      </c>
      <c r="G5359">
        <v>2</v>
      </c>
      <c r="H5359">
        <v>6.5</v>
      </c>
      <c r="I5359">
        <v>7</v>
      </c>
      <c r="J5359">
        <v>10</v>
      </c>
      <c r="K5359">
        <f t="shared" si="411"/>
        <v>0.70000000000000284</v>
      </c>
      <c r="L5359">
        <f t="shared" si="414"/>
        <v>0.65437777187802593</v>
      </c>
      <c r="M5359">
        <f t="shared" si="415"/>
        <v>9.3714874763808407</v>
      </c>
      <c r="N5359" s="10" t="str" cm="1">
        <f t="array" ref="N5359">_xlfn.IFS(AND(C5359&lt;=0, C5359-M5359&lt;=2), "escarcha",AND(C5359&lt;=0, C5359-M5359&gt;2), "helada negra", AND(C5359&gt;0, M5359+2&gt;C5359), "rocío", TRUE, "sin riesgo")</f>
        <v>sin riesgo</v>
      </c>
      <c r="O5359">
        <f t="shared" si="412"/>
        <v>0.75745549084387598</v>
      </c>
      <c r="P5359">
        <f t="shared" si="413"/>
        <v>10.913976387894863</v>
      </c>
      <c r="Q5359" s="10" t="str" cm="1">
        <f t="array" ref="Q5359">_xlfn.IFS(AND(D5359&lt;=0, D5359-P5359&lt;=2), "escarcha",AND(D5359&lt;=0, D5359-P5359&gt;2), "helada negra", AND(D5359&gt;0, P5359+2&gt;D5359), "rocío", TRUE, "sin riesgo")</f>
        <v>sin riesgo</v>
      </c>
    </row>
    <row r="5360" spans="1:17" x14ac:dyDescent="0.35">
      <c r="A5360" s="2">
        <v>45869</v>
      </c>
      <c r="B5360" s="3" t="s">
        <v>108</v>
      </c>
      <c r="C5360">
        <v>16.899999999999999</v>
      </c>
      <c r="D5360">
        <v>15.5</v>
      </c>
      <c r="E5360">
        <v>61.7</v>
      </c>
      <c r="F5360">
        <v>72</v>
      </c>
      <c r="G5360">
        <v>1</v>
      </c>
      <c r="H5360">
        <v>6.2</v>
      </c>
      <c r="I5360">
        <v>4</v>
      </c>
      <c r="J5360">
        <v>11.7</v>
      </c>
      <c r="K5360">
        <f t="shared" si="411"/>
        <v>1.3999999999999986</v>
      </c>
      <c r="L5360">
        <f t="shared" si="414"/>
        <v>0.66300318094694832</v>
      </c>
      <c r="M5360">
        <f t="shared" si="415"/>
        <v>9.4998421952505812</v>
      </c>
      <c r="N5360" s="10" t="str" cm="1">
        <f t="array" ref="N5360">_xlfn.IFS(AND(C5360&lt;=0, C5360-M5360&lt;=2), "escarcha",AND(C5360&lt;=0, C5360-M5360&gt;2), "helada negra", AND(C5360&gt;0, M5360+2&gt;C5360), "rocío", TRUE, "sin riesgo")</f>
        <v>sin riesgo</v>
      </c>
      <c r="O5360">
        <f t="shared" si="412"/>
        <v>0.72815060928695696</v>
      </c>
      <c r="P5360">
        <f t="shared" si="413"/>
        <v>10.473533851723225</v>
      </c>
      <c r="Q5360" s="10" t="str" cm="1">
        <f t="array" ref="Q5360">_xlfn.IFS(AND(D5360&lt;=0, D5360-P5360&lt;=2), "escarcha",AND(D5360&lt;=0, D5360-P5360&gt;2), "helada negra", AND(D5360&gt;0, P5360+2&gt;D5360), "rocío", TRUE, "sin riesgo")</f>
        <v>sin riesgo</v>
      </c>
    </row>
    <row r="5361" spans="1:17" x14ac:dyDescent="0.35">
      <c r="A5361" s="2">
        <v>45870</v>
      </c>
      <c r="B5361" s="3" t="s">
        <v>10</v>
      </c>
      <c r="C5361">
        <v>14.7</v>
      </c>
      <c r="D5361">
        <v>15.5</v>
      </c>
      <c r="E5361">
        <v>68</v>
      </c>
      <c r="F5361">
        <v>60</v>
      </c>
      <c r="G5361">
        <v>0.33333333333333331</v>
      </c>
      <c r="H5361">
        <v>2</v>
      </c>
      <c r="I5361">
        <v>2</v>
      </c>
      <c r="J5361">
        <v>4.2</v>
      </c>
      <c r="K5361">
        <f t="shared" si="411"/>
        <v>0.80000000000000071</v>
      </c>
      <c r="L5361">
        <f t="shared" si="301"/>
        <v>0.61956565607014458</v>
      </c>
      <c r="M5361">
        <f t="shared" si="302"/>
        <v>8.8547715986470923</v>
      </c>
      <c r="N5361" s="10" t="str" cm="1">
        <f t="array" ref="N5361">_xlfn.IFS(AND(C5361&lt;=0, C5361-M5361&lt;=2), "escarcha",AND(C5361&lt;=0, C5361-M5361&gt;2), "helada negra", AND(C5361&gt;0, M5361+2&gt;C5361), "rocío", TRUE, "sin riesgo")</f>
        <v>sin riesgo</v>
      </c>
      <c r="O5361">
        <f t="shared" si="412"/>
        <v>0.54582905249300229</v>
      </c>
      <c r="P5361">
        <f t="shared" si="413"/>
        <v>7.7672559941946746</v>
      </c>
      <c r="Q5361" s="10" t="str" cm="1">
        <f t="array" ref="Q5361">_xlfn.IFS(AND(D5361&lt;=0, D5361-P5361&lt;=2), "escarcha",AND(D5361&lt;=0, D5361-P5361&gt;2), "helada negra", AND(D5361&gt;0, P5361+2&gt;D5361), "rocío", TRUE, "sin riesgo")</f>
        <v>sin riesgo</v>
      </c>
    </row>
    <row r="5362" spans="1:17" x14ac:dyDescent="0.35">
      <c r="A5362" s="2">
        <v>45870</v>
      </c>
      <c r="B5362" s="3" t="s">
        <v>11</v>
      </c>
      <c r="C5362">
        <v>12.1</v>
      </c>
      <c r="D5362">
        <v>15.83333333333333</v>
      </c>
      <c r="E5362">
        <v>75.533333333333331</v>
      </c>
      <c r="F5362">
        <v>57</v>
      </c>
      <c r="G5362">
        <v>0</v>
      </c>
      <c r="H5362">
        <v>4.1333333333333337</v>
      </c>
      <c r="I5362">
        <v>0</v>
      </c>
      <c r="J5362">
        <v>8.4333333333333336</v>
      </c>
      <c r="K5362">
        <f t="shared" si="411"/>
        <v>3.7333333333333307</v>
      </c>
      <c r="L5362">
        <f t="shared" si="301"/>
        <v>0.55526849728175121</v>
      </c>
      <c r="M5362">
        <f t="shared" si="302"/>
        <v>7.9059506916008884</v>
      </c>
      <c r="N5362" s="10" t="str" cm="1">
        <f t="array" ref="N5362">_xlfn.IFS(AND(C5362&lt;=0, C5362-M5362&lt;=2), "escarcha",AND(C5362&lt;=0, C5362-M5362&gt;2), "helada negra", AND(C5362&gt;0, M5362+2&gt;C5362), "rocío", TRUE, "sin riesgo")</f>
        <v>sin riesgo</v>
      </c>
      <c r="O5362">
        <f t="shared" si="412"/>
        <v>0.51586967343565271</v>
      </c>
      <c r="P5362">
        <f t="shared" si="413"/>
        <v>7.3280735512976678</v>
      </c>
      <c r="Q5362" s="10" t="str" cm="1">
        <f t="array" ref="Q5362">_xlfn.IFS(AND(D5362&lt;=0, D5362-P5362&lt;=2), "escarcha",AND(D5362&lt;=0, D5362-P5362&gt;2), "helada negra", AND(D5362&gt;0, P5362+2&gt;D5362), "rocío", TRUE, "sin riesgo")</f>
        <v>sin riesgo</v>
      </c>
    </row>
    <row r="5363" spans="1:17" x14ac:dyDescent="0.35">
      <c r="A5363" s="2">
        <v>45870</v>
      </c>
      <c r="B5363" s="3" t="s">
        <v>12</v>
      </c>
      <c r="C5363">
        <v>10.4</v>
      </c>
      <c r="D5363">
        <v>15.266666666666669</v>
      </c>
      <c r="E5363">
        <v>80.433333333333337</v>
      </c>
      <c r="F5363">
        <v>59</v>
      </c>
      <c r="G5363">
        <v>0</v>
      </c>
      <c r="H5363">
        <v>7.0333333333333332</v>
      </c>
      <c r="I5363">
        <v>0</v>
      </c>
      <c r="J5363">
        <v>12.5</v>
      </c>
      <c r="K5363">
        <f t="shared" si="411"/>
        <v>4.8666666666666689</v>
      </c>
      <c r="L5363">
        <f t="shared" si="301"/>
        <v>0.50550660403539105</v>
      </c>
      <c r="M5363">
        <f t="shared" si="302"/>
        <v>7.1765163958485756</v>
      </c>
      <c r="N5363" s="10" t="str" cm="1">
        <f t="array" ref="N5363">_xlfn.IFS(AND(C5363&lt;=0, C5363-M5363&lt;=2), "escarcha",AND(C5363&lt;=0, C5363-M5363&gt;2), "helada negra", AND(C5363&gt;0, M5363+2&gt;C5363), "rocío", TRUE, "sin riesgo")</f>
        <v>sin riesgo</v>
      </c>
      <c r="O5363">
        <f t="shared" si="412"/>
        <v>0.51405543218077787</v>
      </c>
      <c r="P5363">
        <f t="shared" si="413"/>
        <v>7.3015274955764333</v>
      </c>
      <c r="Q5363" s="10" t="str" cm="1">
        <f t="array" ref="Q5363">_xlfn.IFS(AND(D5363&lt;=0, D5363-P5363&lt;=2), "escarcha",AND(D5363&lt;=0, D5363-P5363&gt;2), "helada negra", AND(D5363&gt;0, P5363+2&gt;D5363), "rocío", TRUE, "sin riesgo")</f>
        <v>sin riesgo</v>
      </c>
    </row>
    <row r="5364" spans="1:17" x14ac:dyDescent="0.35">
      <c r="A5364" s="2">
        <v>45870</v>
      </c>
      <c r="B5364" s="3" t="s">
        <v>13</v>
      </c>
      <c r="C5364">
        <v>10.4</v>
      </c>
      <c r="D5364">
        <v>14.56666666666667</v>
      </c>
      <c r="E5364">
        <v>81.433333333333337</v>
      </c>
      <c r="F5364">
        <v>59</v>
      </c>
      <c r="G5364">
        <v>0</v>
      </c>
      <c r="H5364">
        <v>4.9333333333333336</v>
      </c>
      <c r="I5364">
        <v>0</v>
      </c>
      <c r="J5364">
        <v>8.9</v>
      </c>
      <c r="K5364">
        <f t="shared" si="411"/>
        <v>4.1666666666666696</v>
      </c>
      <c r="L5364">
        <f t="shared" si="301"/>
        <v>0.51786260966809983</v>
      </c>
      <c r="M5364">
        <f t="shared" si="302"/>
        <v>7.3572407692747888</v>
      </c>
      <c r="N5364" s="10" t="str" cm="1">
        <f t="array" ref="N5364">_xlfn.IFS(AND(C5364&lt;=0, C5364-M5364&lt;=2), "escarcha",AND(C5364&lt;=0, C5364-M5364&gt;2), "helada negra", AND(C5364&gt;0, M5364+2&gt;C5364), "rocío", TRUE, "sin riesgo")</f>
        <v>sin riesgo</v>
      </c>
      <c r="O5364">
        <f t="shared" si="412"/>
        <v>0.46899325103374845</v>
      </c>
      <c r="P5364">
        <f t="shared" si="413"/>
        <v>6.6439773193788474</v>
      </c>
      <c r="Q5364" s="10" t="str" cm="1">
        <f t="array" ref="Q5364">_xlfn.IFS(AND(D5364&lt;=0, D5364-P5364&lt;=2), "escarcha",AND(D5364&lt;=0, D5364-P5364&gt;2), "helada negra", AND(D5364&gt;0, P5364+2&gt;D5364), "rocío", TRUE, "sin riesgo")</f>
        <v>sin riesgo</v>
      </c>
    </row>
    <row r="5365" spans="1:17" x14ac:dyDescent="0.35">
      <c r="A5365" s="2">
        <v>45870</v>
      </c>
      <c r="B5365" s="3" t="s">
        <v>14</v>
      </c>
      <c r="C5365">
        <v>9.0666666666666664</v>
      </c>
      <c r="D5365">
        <v>14.266666666666669</v>
      </c>
      <c r="E5365">
        <v>84.233333333333334</v>
      </c>
      <c r="F5365">
        <v>57</v>
      </c>
      <c r="G5365">
        <v>0</v>
      </c>
      <c r="H5365">
        <v>4.4666666666666668</v>
      </c>
      <c r="I5365">
        <v>1.333333333333333</v>
      </c>
      <c r="J5365">
        <v>7.0333333333333332</v>
      </c>
      <c r="K5365">
        <f t="shared" si="411"/>
        <v>5.2000000000000028</v>
      </c>
      <c r="L5365">
        <f t="shared" si="301"/>
        <v>0.46227922389280257</v>
      </c>
      <c r="M5365">
        <f t="shared" si="302"/>
        <v>6.5463013726422803</v>
      </c>
      <c r="N5365" s="10" t="str" cm="1">
        <f t="array" ref="N5365">_xlfn.IFS(AND(C5365&lt;=0, C5365-M5365&lt;=2), "escarcha",AND(C5365&lt;=0, C5365-M5365&gt;2), "helada negra", AND(C5365&gt;0, M5365+2&gt;C5365), "rocío", TRUE, "sin riesgo")</f>
        <v>sin riesgo</v>
      </c>
      <c r="O5365">
        <f t="shared" si="412"/>
        <v>0.41511965579194543</v>
      </c>
      <c r="P5365">
        <f t="shared" si="413"/>
        <v>5.8623697042512521</v>
      </c>
      <c r="Q5365" s="10" t="str" cm="1">
        <f t="array" ref="Q5365">_xlfn.IFS(AND(D5365&lt;=0, D5365-P5365&lt;=2), "escarcha",AND(D5365&lt;=0, D5365-P5365&gt;2), "helada negra", AND(D5365&gt;0, P5365+2&gt;D5365), "rocío", TRUE, "sin riesgo")</f>
        <v>sin riesgo</v>
      </c>
    </row>
    <row r="5366" spans="1:17" x14ac:dyDescent="0.35">
      <c r="A5366" s="2">
        <v>45870</v>
      </c>
      <c r="B5366" s="3" t="s">
        <v>15</v>
      </c>
      <c r="C5366">
        <v>7.0333333333333332</v>
      </c>
      <c r="D5366">
        <v>14.53333333333333</v>
      </c>
      <c r="E5366">
        <v>87.9</v>
      </c>
      <c r="F5366">
        <v>50.333333333333343</v>
      </c>
      <c r="G5366">
        <v>0.66666666666666663</v>
      </c>
      <c r="H5366">
        <v>2.6333333333333329</v>
      </c>
      <c r="I5366">
        <v>1.333333333333333</v>
      </c>
      <c r="J5366">
        <v>3.6</v>
      </c>
      <c r="K5366">
        <f t="shared" si="411"/>
        <v>7.4999999999999964</v>
      </c>
      <c r="L5366">
        <f t="shared" si="301"/>
        <v>0.36673421202233292</v>
      </c>
      <c r="M5366">
        <f t="shared" si="302"/>
        <v>5.164544571563944</v>
      </c>
      <c r="N5366" s="10" t="str" cm="1">
        <f t="array" ref="N5366">_xlfn.IFS(AND(C5366&lt;=0, C5366-M5366&lt;=2), "escarcha",AND(C5366&lt;=0, C5366-M5366&gt;2), "helada negra", AND(C5366&gt;0, M5366+2&gt;C5366), "rocío", TRUE, "sin riesgo")</f>
        <v>rocío</v>
      </c>
      <c r="O5366">
        <f t="shared" si="412"/>
        <v>0.30797142779698794</v>
      </c>
      <c r="P5366">
        <f t="shared" si="413"/>
        <v>4.3222990306735909</v>
      </c>
      <c r="Q5366" s="10" t="str" cm="1">
        <f t="array" ref="Q5366">_xlfn.IFS(AND(D5366&lt;=0, D5366-P5366&lt;=2), "escarcha",AND(D5366&lt;=0, D5366-P5366&gt;2), "helada negra", AND(D5366&gt;0, P5366+2&gt;D5366), "rocío", TRUE, "sin riesgo")</f>
        <v>sin riesgo</v>
      </c>
    </row>
    <row r="5367" spans="1:17" x14ac:dyDescent="0.35">
      <c r="A5367" s="2">
        <v>45870</v>
      </c>
      <c r="B5367" s="3" t="s">
        <v>16</v>
      </c>
      <c r="C5367">
        <v>5.9666666666666668</v>
      </c>
      <c r="D5367">
        <v>12.96666666666667</v>
      </c>
      <c r="E5367">
        <v>90</v>
      </c>
      <c r="F5367">
        <v>60</v>
      </c>
      <c r="G5367">
        <v>0.66666666666666663</v>
      </c>
      <c r="H5367">
        <v>1.033333333333333</v>
      </c>
      <c r="I5367">
        <v>2.333333333333333</v>
      </c>
      <c r="J5367">
        <v>2.933333333333334</v>
      </c>
      <c r="K5367">
        <f t="shared" si="411"/>
        <v>7.0000000000000036</v>
      </c>
      <c r="L5367">
        <f t="shared" si="301"/>
        <v>0.31696753446131382</v>
      </c>
      <c r="M5367">
        <f t="shared" si="302"/>
        <v>4.4508692555817948</v>
      </c>
      <c r="N5367" s="10" t="str" cm="1">
        <f t="array" ref="N5367">_xlfn.IFS(AND(C5367&lt;=0, C5367-M5367&lt;=2), "escarcha",AND(C5367&lt;=0, C5367-M5367&gt;2), "helada negra", AND(C5367&gt;0, M5367+2&gt;C5367), "rocío", TRUE, "sin riesgo")</f>
        <v>rocío</v>
      </c>
      <c r="O5367">
        <f t="shared" si="412"/>
        <v>0.38187573817770892</v>
      </c>
      <c r="P5367">
        <f t="shared" si="413"/>
        <v>5.3824978581289828</v>
      </c>
      <c r="Q5367" s="10" t="str" cm="1">
        <f t="array" ref="Q5367">_xlfn.IFS(AND(D5367&lt;=0, D5367-P5367&lt;=2), "escarcha",AND(D5367&lt;=0, D5367-P5367&gt;2), "helada negra", AND(D5367&gt;0, P5367+2&gt;D5367), "rocío", TRUE, "sin riesgo")</f>
        <v>sin riesgo</v>
      </c>
    </row>
    <row r="5368" spans="1:17" x14ac:dyDescent="0.35">
      <c r="A5368" s="2">
        <v>45870</v>
      </c>
      <c r="B5368" s="3" t="s">
        <v>17</v>
      </c>
      <c r="C5368">
        <v>5.7666666666666666</v>
      </c>
      <c r="D5368">
        <v>12.9</v>
      </c>
      <c r="E5368">
        <v>90.6</v>
      </c>
      <c r="F5368">
        <v>59.333333333333343</v>
      </c>
      <c r="G5368">
        <v>0</v>
      </c>
      <c r="H5368">
        <v>2.9666666666666668</v>
      </c>
      <c r="I5368">
        <v>1</v>
      </c>
      <c r="J5368">
        <v>4.7</v>
      </c>
      <c r="K5368">
        <f t="shared" si="411"/>
        <v>7.1333333333333337</v>
      </c>
      <c r="L5368">
        <f t="shared" si="301"/>
        <v>0.30978393327986098</v>
      </c>
      <c r="M5368">
        <f t="shared" si="302"/>
        <v>4.3481921827729684</v>
      </c>
      <c r="N5368" s="10" t="str" cm="1">
        <f t="array" ref="N5368">_xlfn.IFS(AND(C5368&lt;=0, C5368-M5368&lt;=2), "escarcha",AND(C5368&lt;=0, C5368-M5368&gt;2), "helada negra", AND(C5368&gt;0, M5368+2&gt;C5368), "rocío", TRUE, "sin riesgo")</f>
        <v>rocío</v>
      </c>
      <c r="O5368">
        <f t="shared" si="412"/>
        <v>0.36634404664471432</v>
      </c>
      <c r="P5368">
        <f t="shared" si="413"/>
        <v>5.1589334266334719</v>
      </c>
      <c r="Q5368" s="10" t="str" cm="1">
        <f t="array" ref="Q5368">_xlfn.IFS(AND(D5368&lt;=0, D5368-P5368&lt;=2), "escarcha",AND(D5368&lt;=0, D5368-P5368&gt;2), "helada negra", AND(D5368&gt;0, P5368+2&gt;D5368), "rocío", TRUE, "sin riesgo")</f>
        <v>sin riesgo</v>
      </c>
    </row>
    <row r="5369" spans="1:17" x14ac:dyDescent="0.35">
      <c r="A5369" s="2">
        <v>45870</v>
      </c>
      <c r="B5369" s="3" t="s">
        <v>18</v>
      </c>
      <c r="C5369">
        <v>5.5666666666666664</v>
      </c>
      <c r="D5369">
        <v>12.266666666666669</v>
      </c>
      <c r="E5369">
        <v>90.566666666666663</v>
      </c>
      <c r="F5369">
        <v>59.666666666666657</v>
      </c>
      <c r="G5369">
        <v>1</v>
      </c>
      <c r="H5369">
        <v>0.8</v>
      </c>
      <c r="I5369">
        <v>1.333333333333333</v>
      </c>
      <c r="J5369">
        <v>2.2999999999999998</v>
      </c>
      <c r="K5369">
        <f t="shared" si="411"/>
        <v>6.7000000000000028</v>
      </c>
      <c r="L5369">
        <f t="shared" si="301"/>
        <v>0.29556555506348936</v>
      </c>
      <c r="M5369">
        <f t="shared" si="302"/>
        <v>4.1452162060383744</v>
      </c>
      <c r="N5369" s="10" t="str" cm="1">
        <f t="array" ref="N5369">_xlfn.IFS(AND(C5369&lt;=0, C5369-M5369&lt;=2), "escarcha",AND(C5369&lt;=0, C5369-M5369&gt;2), "helada negra", AND(C5369&gt;0, M5369+2&gt;C5369), "rocío", TRUE, "sin riesgo")</f>
        <v>rocío</v>
      </c>
      <c r="O5369">
        <f t="shared" si="412"/>
        <v>0.3304280648381992</v>
      </c>
      <c r="P5369">
        <f t="shared" si="413"/>
        <v>4.6434937608951348</v>
      </c>
      <c r="Q5369" s="10" t="str" cm="1">
        <f t="array" ref="Q5369">_xlfn.IFS(AND(D5369&lt;=0, D5369-P5369&lt;=2), "escarcha",AND(D5369&lt;=0, D5369-P5369&gt;2), "helada negra", AND(D5369&gt;0, P5369+2&gt;D5369), "rocío", TRUE, "sin riesgo")</f>
        <v>sin riesgo</v>
      </c>
    </row>
    <row r="5370" spans="1:17" x14ac:dyDescent="0.35">
      <c r="A5370" s="2">
        <v>45870</v>
      </c>
      <c r="B5370" s="3" t="s">
        <v>19</v>
      </c>
      <c r="C5370">
        <v>4.5666666666666664</v>
      </c>
      <c r="D5370">
        <v>11.866666666666671</v>
      </c>
      <c r="E5370">
        <v>91.4</v>
      </c>
      <c r="F5370">
        <v>61</v>
      </c>
      <c r="G5370">
        <v>0</v>
      </c>
      <c r="H5370">
        <v>1.0666666666666671</v>
      </c>
      <c r="I5370">
        <v>2</v>
      </c>
      <c r="J5370">
        <v>1.666666666666667</v>
      </c>
      <c r="K5370">
        <f t="shared" si="411"/>
        <v>7.3000000000000043</v>
      </c>
      <c r="L5370">
        <f t="shared" si="301"/>
        <v>0.23513721864524476</v>
      </c>
      <c r="M5370">
        <f t="shared" si="302"/>
        <v>3.2862680021152069</v>
      </c>
      <c r="N5370" s="10" t="str" cm="1">
        <f t="array" ref="N5370">_xlfn.IFS(AND(C5370&lt;=0, C5370-M5370&lt;=2), "escarcha",AND(C5370&lt;=0, C5370-M5370&gt;2), "helada negra", AND(C5370&gt;0, M5370+2&gt;C5370), "rocío", TRUE, "sin riesgo")</f>
        <v>rocío</v>
      </c>
      <c r="O5370">
        <f t="shared" si="412"/>
        <v>0.32620006902108167</v>
      </c>
      <c r="P5370">
        <f t="shared" si="413"/>
        <v>4.5829574936529909</v>
      </c>
      <c r="Q5370" s="10" t="str" cm="1">
        <f t="array" ref="Q5370">_xlfn.IFS(AND(D5370&lt;=0, D5370-P5370&lt;=2), "escarcha",AND(D5370&lt;=0, D5370-P5370&gt;2), "helada negra", AND(D5370&gt;0, P5370+2&gt;D5370), "rocío", TRUE, "sin riesgo")</f>
        <v>sin riesgo</v>
      </c>
    </row>
    <row r="5371" spans="1:17" x14ac:dyDescent="0.35">
      <c r="A5371" s="2">
        <v>45870</v>
      </c>
      <c r="B5371" s="3" t="s">
        <v>20</v>
      </c>
      <c r="C5371">
        <v>3.7333333333333329</v>
      </c>
      <c r="D5371">
        <v>11.16666666666667</v>
      </c>
      <c r="E5371">
        <v>91.966666666666669</v>
      </c>
      <c r="F5371">
        <v>64</v>
      </c>
      <c r="G5371">
        <v>0</v>
      </c>
      <c r="H5371">
        <v>0.73333333333333328</v>
      </c>
      <c r="I5371">
        <v>0</v>
      </c>
      <c r="J5371">
        <v>2</v>
      </c>
      <c r="K5371">
        <f t="shared" si="411"/>
        <v>7.4333333333333371</v>
      </c>
      <c r="L5371">
        <f t="shared" si="301"/>
        <v>0.18289745891197123</v>
      </c>
      <c r="M5371">
        <f t="shared" si="302"/>
        <v>2.5485114715529376</v>
      </c>
      <c r="N5371" s="10" t="str" cm="1">
        <f t="array" ref="N5371">_xlfn.IFS(AND(C5371&lt;=0, C5371-M5371&lt;=2), "escarcha",AND(C5371&lt;=0, C5371-M5371&gt;2), "helada negra", AND(C5371&gt;0, M5371+2&gt;C5371), "rocío", TRUE, "sin riesgo")</f>
        <v>rocío</v>
      </c>
      <c r="O5371">
        <f t="shared" si="412"/>
        <v>0.32793531482719435</v>
      </c>
      <c r="P5371">
        <f t="shared" si="413"/>
        <v>4.6077990899763499</v>
      </c>
      <c r="Q5371" s="10" t="str" cm="1">
        <f t="array" ref="Q5371">_xlfn.IFS(AND(D5371&lt;=0, D5371-P5371&lt;=2), "escarcha",AND(D5371&lt;=0, D5371-P5371&gt;2), "helada negra", AND(D5371&gt;0, P5371+2&gt;D5371), "rocío", TRUE, "sin riesgo")</f>
        <v>sin riesgo</v>
      </c>
    </row>
    <row r="5372" spans="1:17" x14ac:dyDescent="0.35">
      <c r="A5372" s="2">
        <v>45870</v>
      </c>
      <c r="B5372" s="3" t="s">
        <v>21</v>
      </c>
      <c r="C5372">
        <v>3.4333333333333331</v>
      </c>
      <c r="D5372">
        <v>10.5</v>
      </c>
      <c r="E5372">
        <v>92.6</v>
      </c>
      <c r="F5372">
        <v>66.666666666666671</v>
      </c>
      <c r="G5372">
        <v>0.33333333333333331</v>
      </c>
      <c r="H5372">
        <v>1.2666666666666671</v>
      </c>
      <c r="I5372">
        <v>1</v>
      </c>
      <c r="J5372">
        <v>2.166666666666667</v>
      </c>
      <c r="K5372">
        <f t="shared" si="411"/>
        <v>7.0666666666666664</v>
      </c>
      <c r="L5372">
        <f t="shared" si="301"/>
        <v>0.16863233101228817</v>
      </c>
      <c r="M5372">
        <f t="shared" si="302"/>
        <v>2.3478195754342277</v>
      </c>
      <c r="N5372" s="10" t="str" cm="1">
        <f t="array" ref="N5372">_xlfn.IFS(AND(C5372&lt;=0, C5372-M5372&lt;=2), "escarcha",AND(C5372&lt;=0, C5372-M5372&gt;2), "helada negra", AND(C5372&gt;0, M5372+2&gt;C5372), "rocío", TRUE, "sin riesgo")</f>
        <v>rocío</v>
      </c>
      <c r="O5372">
        <f t="shared" si="412"/>
        <v>0.32444930381894788</v>
      </c>
      <c r="P5372">
        <f t="shared" si="413"/>
        <v>4.5578987735669871</v>
      </c>
      <c r="Q5372" s="10" t="str" cm="1">
        <f t="array" ref="Q5372">_xlfn.IFS(AND(D5372&lt;=0, D5372-P5372&lt;=2), "escarcha",AND(D5372&lt;=0, D5372-P5372&gt;2), "helada negra", AND(D5372&gt;0, P5372+2&gt;D5372), "rocío", TRUE, "sin riesgo")</f>
        <v>sin riesgo</v>
      </c>
    </row>
    <row r="5373" spans="1:17" x14ac:dyDescent="0.35">
      <c r="A5373" s="2">
        <v>45870</v>
      </c>
      <c r="B5373" s="3" t="s">
        <v>22</v>
      </c>
      <c r="C5373">
        <v>2.7333333333333329</v>
      </c>
      <c r="D5373">
        <v>10.633333333333329</v>
      </c>
      <c r="E5373">
        <v>92.9</v>
      </c>
      <c r="F5373">
        <v>64.666666666666671</v>
      </c>
      <c r="G5373">
        <v>0</v>
      </c>
      <c r="H5373">
        <v>3.433333333333334</v>
      </c>
      <c r="I5373">
        <v>0.66666666666666663</v>
      </c>
      <c r="J5373">
        <v>4.4000000000000004</v>
      </c>
      <c r="K5373">
        <f t="shared" si="411"/>
        <v>7.8999999999999968</v>
      </c>
      <c r="L5373">
        <f t="shared" si="301"/>
        <v>0.12236740221763977</v>
      </c>
      <c r="M5373">
        <f t="shared" si="302"/>
        <v>1.6991828668530327</v>
      </c>
      <c r="N5373" s="10" t="str" cm="1">
        <f t="array" ref="N5373">_xlfn.IFS(AND(C5373&lt;=0, C5373-M5373&lt;=2), "escarcha",AND(C5373&lt;=0, C5373-M5373&gt;2), "helada negra", AND(C5373&gt;0, M5373+2&gt;C5373), "rocío", TRUE, "sin riesgo")</f>
        <v>rocío</v>
      </c>
      <c r="O5373">
        <f t="shared" si="412"/>
        <v>0.30287032843750722</v>
      </c>
      <c r="P5373">
        <f t="shared" si="413"/>
        <v>4.2494546582396078</v>
      </c>
      <c r="Q5373" s="10" t="str" cm="1">
        <f t="array" ref="Q5373">_xlfn.IFS(AND(D5373&lt;=0, D5373-P5373&lt;=2), "escarcha",AND(D5373&lt;=0, D5373-P5373&gt;2), "helada negra", AND(D5373&gt;0, P5373+2&gt;D5373), "rocío", TRUE, "sin riesgo")</f>
        <v>sin riesgo</v>
      </c>
    </row>
    <row r="5374" spans="1:17" x14ac:dyDescent="0.35">
      <c r="A5374" s="2">
        <v>45870</v>
      </c>
      <c r="B5374" s="3" t="s">
        <v>23</v>
      </c>
      <c r="C5374">
        <v>2.3666666666666671</v>
      </c>
      <c r="D5374">
        <v>10.133333333333329</v>
      </c>
      <c r="E5374">
        <v>93.4</v>
      </c>
      <c r="F5374">
        <v>67.666666666666671</v>
      </c>
      <c r="G5374">
        <v>0.33333333333333331</v>
      </c>
      <c r="H5374">
        <v>2.9</v>
      </c>
      <c r="I5374">
        <v>1.666666666666667</v>
      </c>
      <c r="J5374">
        <v>4.3333333333333339</v>
      </c>
      <c r="K5374">
        <f t="shared" si="411"/>
        <v>7.7666666666666622</v>
      </c>
      <c r="L5374">
        <f t="shared" si="301"/>
        <v>0.10169412928283614</v>
      </c>
      <c r="M5374">
        <f t="shared" si="302"/>
        <v>1.4104496813128431</v>
      </c>
      <c r="N5374" s="10" t="str" cm="1">
        <f t="array" ref="N5374">_xlfn.IFS(AND(C5374&lt;=0, C5374-M5374&lt;=2), "escarcha",AND(C5374&lt;=0, C5374-M5374&gt;2), "helada negra", AND(C5374&gt;0, M5374+2&gt;C5374), "rocío", TRUE, "sin riesgo")</f>
        <v>rocío</v>
      </c>
      <c r="O5374">
        <f t="shared" si="412"/>
        <v>0.3148690489400417</v>
      </c>
      <c r="P5374">
        <f t="shared" si="413"/>
        <v>4.4208662470980213</v>
      </c>
      <c r="Q5374" s="10" t="str" cm="1">
        <f t="array" ref="Q5374">_xlfn.IFS(AND(D5374&lt;=0, D5374-P5374&lt;=2), "escarcha",AND(D5374&lt;=0, D5374-P5374&gt;2), "helada negra", AND(D5374&gt;0, P5374+2&gt;D5374), "rocío", TRUE, "sin riesgo")</f>
        <v>sin riesgo</v>
      </c>
    </row>
    <row r="5375" spans="1:17" x14ac:dyDescent="0.35">
      <c r="A5375" s="2">
        <v>45870</v>
      </c>
      <c r="B5375" s="3" t="s">
        <v>24</v>
      </c>
      <c r="C5375">
        <v>1.7666666666666671</v>
      </c>
      <c r="D5375">
        <v>9.2333333333333325</v>
      </c>
      <c r="E5375">
        <v>93.566666666666663</v>
      </c>
      <c r="F5375">
        <v>69.333333333333329</v>
      </c>
      <c r="G5375">
        <v>1.333333333333333</v>
      </c>
      <c r="H5375">
        <v>1.3666666666666669</v>
      </c>
      <c r="I5375">
        <v>2.333333333333333</v>
      </c>
      <c r="J5375">
        <v>2.0333333333333332</v>
      </c>
      <c r="K5375">
        <f t="shared" si="411"/>
        <v>7.466666666666665</v>
      </c>
      <c r="L5375">
        <f t="shared" si="301"/>
        <v>6.0696214806241031E-2</v>
      </c>
      <c r="M5375">
        <f t="shared" si="302"/>
        <v>0.83986295311881554</v>
      </c>
      <c r="N5375" s="10" t="str" cm="1">
        <f t="array" ref="N5375">_xlfn.IFS(AND(C5375&lt;=0, C5375-M5375&lt;=2), "escarcha",AND(C5375&lt;=0, C5375-M5375&gt;2), "helada negra", AND(C5375&gt;0, M5375+2&gt;C5375), "rocío", TRUE, "sin riesgo")</f>
        <v>rocío</v>
      </c>
      <c r="O5375">
        <f t="shared" si="412"/>
        <v>0.27883964087926488</v>
      </c>
      <c r="P5375">
        <f t="shared" si="413"/>
        <v>3.9068695847529749</v>
      </c>
      <c r="Q5375" s="10" t="str" cm="1">
        <f t="array" ref="Q5375">_xlfn.IFS(AND(D5375&lt;=0, D5375-P5375&lt;=2), "escarcha",AND(D5375&lt;=0, D5375-P5375&gt;2), "helada negra", AND(D5375&gt;0, P5375+2&gt;D5375), "rocío", TRUE, "sin riesgo")</f>
        <v>sin riesgo</v>
      </c>
    </row>
    <row r="5376" spans="1:17" x14ac:dyDescent="0.35">
      <c r="A5376" s="2">
        <v>45870</v>
      </c>
      <c r="B5376" s="3" t="s">
        <v>25</v>
      </c>
      <c r="C5376">
        <v>1.7</v>
      </c>
      <c r="D5376">
        <v>9.2333333333333325</v>
      </c>
      <c r="E5376">
        <v>94.033333333333331</v>
      </c>
      <c r="F5376">
        <v>70.333333333333329</v>
      </c>
      <c r="G5376">
        <v>0.33333333333333331</v>
      </c>
      <c r="H5376">
        <v>1.3</v>
      </c>
      <c r="I5376">
        <v>1.333333333333333</v>
      </c>
      <c r="J5376">
        <v>2.2000000000000002</v>
      </c>
      <c r="K5376">
        <f t="shared" si="411"/>
        <v>7.5333333333333323</v>
      </c>
      <c r="L5376">
        <f t="shared" ref="L5376:L5439" si="416">(LN(E5376/100))+((17.625*C5376)/(243.04+C5376))</f>
        <v>6.0904983018334517E-2</v>
      </c>
      <c r="M5376">
        <f t="shared" ref="M5376:M5439" si="417">(243.04*L5376)/(17.625-L5376)</f>
        <v>0.84276172831361507</v>
      </c>
      <c r="N5376" s="10" t="str" cm="1">
        <f t="array" ref="N5376">_xlfn.IFS(AND(C5376&lt;=0, C5376-M5376&lt;=2), "escarcha",AND(C5376&lt;=0, C5376-M5376&gt;2), "helada negra", AND(C5376&gt;0, M5376+2&gt;C5376), "rocío", TRUE, "sin riesgo")</f>
        <v>rocío</v>
      </c>
      <c r="O5376">
        <f t="shared" si="412"/>
        <v>0.29315969465401343</v>
      </c>
      <c r="P5376">
        <f t="shared" si="413"/>
        <v>4.1109040317394676</v>
      </c>
      <c r="Q5376" s="10" t="str" cm="1">
        <f t="array" ref="Q5376">_xlfn.IFS(AND(D5376&lt;=0, D5376-P5376&lt;=2), "escarcha",AND(D5376&lt;=0, D5376-P5376&gt;2), "helada negra", AND(D5376&gt;0, P5376+2&gt;D5376), "rocío", TRUE, "sin riesgo")</f>
        <v>sin riesgo</v>
      </c>
    </row>
    <row r="5377" spans="1:17" x14ac:dyDescent="0.35">
      <c r="A5377" s="2">
        <v>45870</v>
      </c>
      <c r="B5377" s="3" t="s">
        <v>26</v>
      </c>
      <c r="C5377">
        <v>2.1</v>
      </c>
      <c r="D5377">
        <v>10.733333333333331</v>
      </c>
      <c r="E5377">
        <v>94.566666666666663</v>
      </c>
      <c r="F5377">
        <v>67.666666666666671</v>
      </c>
      <c r="G5377">
        <v>0</v>
      </c>
      <c r="H5377">
        <v>0.93333333333333335</v>
      </c>
      <c r="I5377">
        <v>1</v>
      </c>
      <c r="J5377">
        <v>2</v>
      </c>
      <c r="K5377">
        <f t="shared" si="411"/>
        <v>8.6333333333333311</v>
      </c>
      <c r="L5377">
        <f t="shared" si="416"/>
        <v>9.5120018500694847E-2</v>
      </c>
      <c r="M5377">
        <f t="shared" si="417"/>
        <v>1.3187751040399096</v>
      </c>
      <c r="N5377" s="10" t="str" cm="1">
        <f t="array" ref="N5377">_xlfn.IFS(AND(C5377&lt;=0, C5377-M5377&lt;=2), "escarcha",AND(C5377&lt;=0, C5377-M5377&gt;2), "helada negra", AND(C5377&gt;0, M5377+2&gt;C5377), "rocío", TRUE, "sin riesgo")</f>
        <v>rocío</v>
      </c>
      <c r="O5377">
        <f t="shared" si="412"/>
        <v>0.35487219875851755</v>
      </c>
      <c r="P5377">
        <f t="shared" si="413"/>
        <v>4.9940649066922402</v>
      </c>
      <c r="Q5377" s="10" t="str" cm="1">
        <f t="array" ref="Q5377">_xlfn.IFS(AND(D5377&lt;=0, D5377-P5377&lt;=2), "escarcha",AND(D5377&lt;=0, D5377-P5377&gt;2), "helada negra", AND(D5377&gt;0, P5377+2&gt;D5377), "rocío", TRUE, "sin riesgo")</f>
        <v>sin riesgo</v>
      </c>
    </row>
    <row r="5378" spans="1:17" x14ac:dyDescent="0.35">
      <c r="A5378" s="2">
        <v>45870</v>
      </c>
      <c r="B5378" s="3" t="s">
        <v>27</v>
      </c>
      <c r="C5378">
        <v>3.7</v>
      </c>
      <c r="D5378">
        <v>11.56666666666667</v>
      </c>
      <c r="E5378">
        <v>94.966666666666669</v>
      </c>
      <c r="F5378">
        <v>67</v>
      </c>
      <c r="G5378">
        <v>0.33333333333333331</v>
      </c>
      <c r="H5378">
        <v>0.26666666666666672</v>
      </c>
      <c r="I5378">
        <v>1.333333333333333</v>
      </c>
      <c r="J5378">
        <v>0.6333333333333333</v>
      </c>
      <c r="K5378">
        <f t="shared" ref="K5378:K5441" si="418">ABS((C5378-D5378))</f>
        <v>7.8666666666666698</v>
      </c>
      <c r="L5378">
        <f t="shared" si="416"/>
        <v>0.21265219223470866</v>
      </c>
      <c r="M5378">
        <f t="shared" si="417"/>
        <v>2.9681803609318447</v>
      </c>
      <c r="N5378" s="10" t="str" cm="1">
        <f t="array" ref="N5378">_xlfn.IFS(AND(C5378&lt;=0, C5378-M5378&lt;=2), "escarcha",AND(C5378&lt;=0, C5378-M5378&gt;2), "helada negra", AND(C5378&gt;0, M5378+2&gt;C5378), "rocío", TRUE, "sin riesgo")</f>
        <v>rocío</v>
      </c>
      <c r="O5378">
        <f t="shared" si="412"/>
        <v>0.40021827797358539</v>
      </c>
      <c r="P5378">
        <f t="shared" si="413"/>
        <v>5.6470410974390539</v>
      </c>
      <c r="Q5378" s="10" t="str" cm="1">
        <f t="array" ref="Q5378">_xlfn.IFS(AND(D5378&lt;=0, D5378-P5378&lt;=2), "escarcha",AND(D5378&lt;=0, D5378-P5378&gt;2), "helada negra", AND(D5378&gt;0, P5378+2&gt;D5378), "rocío", TRUE, "sin riesgo")</f>
        <v>sin riesgo</v>
      </c>
    </row>
    <row r="5379" spans="1:17" x14ac:dyDescent="0.35">
      <c r="A5379" s="2">
        <v>45870</v>
      </c>
      <c r="B5379" s="3" t="s">
        <v>28</v>
      </c>
      <c r="C5379">
        <v>6.3</v>
      </c>
      <c r="D5379">
        <v>13.16666666666667</v>
      </c>
      <c r="E5379">
        <v>93</v>
      </c>
      <c r="F5379">
        <v>63.333333333333343</v>
      </c>
      <c r="G5379">
        <v>0.33333333333333331</v>
      </c>
      <c r="H5379">
        <v>0.6</v>
      </c>
      <c r="I5379">
        <v>1</v>
      </c>
      <c r="J5379">
        <v>2.0666666666666669</v>
      </c>
      <c r="K5379">
        <f t="shared" si="418"/>
        <v>6.8666666666666698</v>
      </c>
      <c r="L5379">
        <f t="shared" si="416"/>
        <v>0.37275496690688276</v>
      </c>
      <c r="M5379">
        <f t="shared" si="417"/>
        <v>5.2511639489974433</v>
      </c>
      <c r="N5379" s="10" t="str" cm="1">
        <f t="array" ref="N5379">_xlfn.IFS(AND(C5379&lt;=0, C5379-M5379&lt;=2), "escarcha",AND(C5379&lt;=0, C5379-M5379&gt;2), "helada negra", AND(C5379&gt;0, M5379+2&gt;C5379), "rocío", TRUE, "sin riesgo")</f>
        <v>rocío</v>
      </c>
      <c r="O5379">
        <f t="shared" ref="O5379:O5442" si="419">(LN(F5379/100))+((17.625*D5379)/(243.04+D5379))</f>
        <v>0.44900452326734136</v>
      </c>
      <c r="P5379">
        <f t="shared" ref="P5379:P5442" si="420">(243.04*O5379)/(17.625-O5379)</f>
        <v>6.353405220834011</v>
      </c>
      <c r="Q5379" s="10" t="str" cm="1">
        <f t="array" ref="Q5379">_xlfn.IFS(AND(D5379&lt;=0, D5379-P5379&lt;=2), "escarcha",AND(D5379&lt;=0, D5379-P5379&gt;2), "helada negra", AND(D5379&gt;0, P5379+2&gt;D5379), "rocío", TRUE, "sin riesgo")</f>
        <v>sin riesgo</v>
      </c>
    </row>
    <row r="5380" spans="1:17" x14ac:dyDescent="0.35">
      <c r="A5380" s="2">
        <v>45870</v>
      </c>
      <c r="B5380" s="3" t="s">
        <v>29</v>
      </c>
      <c r="C5380">
        <v>10.9</v>
      </c>
      <c r="D5380">
        <v>15.266666666666669</v>
      </c>
      <c r="E5380">
        <v>81.166666666666657</v>
      </c>
      <c r="F5380">
        <v>58.333333333333343</v>
      </c>
      <c r="G5380">
        <v>0</v>
      </c>
      <c r="H5380">
        <v>1.3666666666666669</v>
      </c>
      <c r="I5380">
        <v>0</v>
      </c>
      <c r="J5380">
        <v>2.2333333333333329</v>
      </c>
      <c r="K5380">
        <f t="shared" si="418"/>
        <v>4.3666666666666689</v>
      </c>
      <c r="L5380">
        <f t="shared" si="416"/>
        <v>0.54786160025992203</v>
      </c>
      <c r="M5380">
        <f t="shared" si="417"/>
        <v>7.7971074667403348</v>
      </c>
      <c r="N5380" s="10" t="str" cm="1">
        <f t="array" ref="N5380">_xlfn.IFS(AND(C5380&lt;=0, C5380-M5380&lt;=2), "escarcha",AND(C5380&lt;=0, C5380-M5380&gt;2), "helada negra", AND(C5380&gt;0, M5380+2&gt;C5380), "rocío", TRUE, "sin riesgo")</f>
        <v>sin riesgo</v>
      </c>
      <c r="O5380">
        <f t="shared" si="419"/>
        <v>0.50269167353046307</v>
      </c>
      <c r="P5380">
        <f t="shared" si="420"/>
        <v>7.1353804642084109</v>
      </c>
      <c r="Q5380" s="10" t="str" cm="1">
        <f t="array" ref="Q5380">_xlfn.IFS(AND(D5380&lt;=0, D5380-P5380&lt;=2), "escarcha",AND(D5380&lt;=0, D5380-P5380&gt;2), "helada negra", AND(D5380&gt;0, P5380+2&gt;D5380), "rocío", TRUE, "sin riesgo")</f>
        <v>sin riesgo</v>
      </c>
    </row>
    <row r="5381" spans="1:17" x14ac:dyDescent="0.35">
      <c r="A5381" s="2">
        <v>45870</v>
      </c>
      <c r="B5381" s="3" t="s">
        <v>30</v>
      </c>
      <c r="C5381">
        <v>14.93333333333333</v>
      </c>
      <c r="D5381">
        <v>17.399999999999999</v>
      </c>
      <c r="E5381">
        <v>70.766666666666666</v>
      </c>
      <c r="F5381">
        <v>55.333333333333343</v>
      </c>
      <c r="G5381">
        <v>0</v>
      </c>
      <c r="H5381">
        <v>1.033333333333333</v>
      </c>
      <c r="I5381">
        <v>0</v>
      </c>
      <c r="J5381">
        <v>3.1333333333333329</v>
      </c>
      <c r="K5381">
        <f t="shared" si="418"/>
        <v>2.4666666666666686</v>
      </c>
      <c r="L5381">
        <f t="shared" si="416"/>
        <v>0.67447838609353028</v>
      </c>
      <c r="M5381">
        <f t="shared" si="417"/>
        <v>9.6708072288279787</v>
      </c>
      <c r="N5381" s="10" t="str" cm="1">
        <f t="array" ref="N5381">_xlfn.IFS(AND(C5381&lt;=0, C5381-M5381&lt;=2), "escarcha",AND(C5381&lt;=0, C5381-M5381&gt;2), "helada negra", AND(C5381&gt;0, M5381+2&gt;C5381), "rocío", TRUE, "sin riesgo")</f>
        <v>sin riesgo</v>
      </c>
      <c r="O5381">
        <f t="shared" si="419"/>
        <v>0.58573180732651331</v>
      </c>
      <c r="P5381">
        <f t="shared" si="420"/>
        <v>8.3545993198138557</v>
      </c>
      <c r="Q5381" s="10" t="str" cm="1">
        <f t="array" ref="Q5381">_xlfn.IFS(AND(D5381&lt;=0, D5381-P5381&lt;=2), "escarcha",AND(D5381&lt;=0, D5381-P5381&gt;2), "helada negra", AND(D5381&gt;0, P5381+2&gt;D5381), "rocío", TRUE, "sin riesgo")</f>
        <v>sin riesgo</v>
      </c>
    </row>
    <row r="5382" spans="1:17" x14ac:dyDescent="0.35">
      <c r="A5382" s="2">
        <v>45870</v>
      </c>
      <c r="B5382" s="3" t="s">
        <v>31</v>
      </c>
      <c r="C5382">
        <v>17.866666666666671</v>
      </c>
      <c r="D5382">
        <v>19.966666666666669</v>
      </c>
      <c r="E5382">
        <v>60.56666666666667</v>
      </c>
      <c r="F5382">
        <v>50.666666666666657</v>
      </c>
      <c r="G5382">
        <v>1</v>
      </c>
      <c r="H5382">
        <v>1.3666666666666669</v>
      </c>
      <c r="I5382">
        <v>1.333333333333333</v>
      </c>
      <c r="J5382">
        <v>2.8666666666666671</v>
      </c>
      <c r="K5382">
        <f t="shared" si="418"/>
        <v>2.0999999999999979</v>
      </c>
      <c r="L5382">
        <f t="shared" si="416"/>
        <v>0.70551951301084725</v>
      </c>
      <c r="M5382">
        <f t="shared" si="417"/>
        <v>10.134440154590678</v>
      </c>
      <c r="N5382" s="10" t="str" cm="1">
        <f t="array" ref="N5382">_xlfn.IFS(AND(C5382&lt;=0, C5382-M5382&lt;=2), "escarcha",AND(C5382&lt;=0, C5382-M5382&gt;2), "helada negra", AND(C5382&gt;0, M5382+2&gt;C5382), "rocío", TRUE, "sin riesgo")</f>
        <v>sin riesgo</v>
      </c>
      <c r="O5382">
        <f t="shared" si="419"/>
        <v>0.65813447112226975</v>
      </c>
      <c r="P5382">
        <f t="shared" si="420"/>
        <v>9.4273748789554119</v>
      </c>
      <c r="Q5382" s="10" t="str" cm="1">
        <f t="array" ref="Q5382">_xlfn.IFS(AND(D5382&lt;=0, D5382-P5382&lt;=2), "escarcha",AND(D5382&lt;=0, D5382-P5382&gt;2), "helada negra", AND(D5382&gt;0, P5382+2&gt;D5382), "rocío", TRUE, "sin riesgo")</f>
        <v>sin riesgo</v>
      </c>
    </row>
    <row r="5383" spans="1:17" x14ac:dyDescent="0.35">
      <c r="A5383" s="2">
        <v>45870</v>
      </c>
      <c r="B5383" s="3" t="s">
        <v>32</v>
      </c>
      <c r="C5383">
        <v>20.833333333333329</v>
      </c>
      <c r="D5383">
        <v>21.93333333333333</v>
      </c>
      <c r="E5383">
        <v>52.733333333333327</v>
      </c>
      <c r="F5383">
        <v>44</v>
      </c>
      <c r="G5383">
        <v>0.66666666666666663</v>
      </c>
      <c r="H5383">
        <v>1.4</v>
      </c>
      <c r="I5383">
        <v>2.666666666666667</v>
      </c>
      <c r="J5383">
        <v>3.2666666666666671</v>
      </c>
      <c r="K5383">
        <f t="shared" si="418"/>
        <v>1.1000000000000014</v>
      </c>
      <c r="L5383">
        <f t="shared" si="416"/>
        <v>0.75160697609434513</v>
      </c>
      <c r="M5383">
        <f t="shared" si="417"/>
        <v>10.825952978821043</v>
      </c>
      <c r="N5383" s="10" t="str" cm="1">
        <f t="array" ref="N5383">_xlfn.IFS(AND(C5383&lt;=0, C5383-M5383&lt;=2), "escarcha",AND(C5383&lt;=0, C5383-M5383&gt;2), "helada negra", AND(C5383&gt;0, M5383+2&gt;C5383), "rocío", TRUE, "sin riesgo")</f>
        <v>sin riesgo</v>
      </c>
      <c r="O5383">
        <f t="shared" si="419"/>
        <v>0.63793984243527724</v>
      </c>
      <c r="P5383">
        <f t="shared" si="420"/>
        <v>9.1272355467832238</v>
      </c>
      <c r="Q5383" s="10" t="str" cm="1">
        <f t="array" ref="Q5383">_xlfn.IFS(AND(D5383&lt;=0, D5383-P5383&lt;=2), "escarcha",AND(D5383&lt;=0, D5383-P5383&gt;2), "helada negra", AND(D5383&gt;0, P5383+2&gt;D5383), "rocío", TRUE, "sin riesgo")</f>
        <v>sin riesgo</v>
      </c>
    </row>
    <row r="5384" spans="1:17" x14ac:dyDescent="0.35">
      <c r="A5384" s="2">
        <v>45870</v>
      </c>
      <c r="B5384" s="3" t="s">
        <v>33</v>
      </c>
      <c r="C5384">
        <v>21.866666666666671</v>
      </c>
      <c r="D5384">
        <v>22.6</v>
      </c>
      <c r="E5384">
        <v>47.533333333333331</v>
      </c>
      <c r="F5384">
        <v>43.666666666666657</v>
      </c>
      <c r="G5384">
        <v>2.333333333333333</v>
      </c>
      <c r="H5384">
        <v>2.5</v>
      </c>
      <c r="I5384">
        <v>5</v>
      </c>
      <c r="J5384">
        <v>5.5</v>
      </c>
      <c r="K5384">
        <f t="shared" si="418"/>
        <v>0.73333333333333073</v>
      </c>
      <c r="L5384">
        <f t="shared" si="416"/>
        <v>0.71111305667813229</v>
      </c>
      <c r="M5384">
        <f t="shared" si="417"/>
        <v>10.218166756949474</v>
      </c>
      <c r="N5384" s="10" t="str" cm="1">
        <f t="array" ref="N5384">_xlfn.IFS(AND(C5384&lt;=0, C5384-M5384&lt;=2), "escarcha",AND(C5384&lt;=0, C5384-M5384&gt;2), "helada negra", AND(C5384&gt;0, M5384+2&gt;C5384), "rocío", TRUE, "sin riesgo")</f>
        <v>sin riesgo</v>
      </c>
      <c r="O5384">
        <f t="shared" si="419"/>
        <v>0.67090664194955818</v>
      </c>
      <c r="P5384">
        <f t="shared" si="420"/>
        <v>9.6175682660137607</v>
      </c>
      <c r="Q5384" s="10" t="str" cm="1">
        <f t="array" ref="Q5384">_xlfn.IFS(AND(D5384&lt;=0, D5384-P5384&lt;=2), "escarcha",AND(D5384&lt;=0, D5384-P5384&gt;2), "helada negra", AND(D5384&gt;0, P5384+2&gt;D5384), "rocío", TRUE, "sin riesgo")</f>
        <v>sin riesgo</v>
      </c>
    </row>
    <row r="5385" spans="1:17" x14ac:dyDescent="0.35">
      <c r="A5385" s="2">
        <v>45870</v>
      </c>
      <c r="B5385" s="3" t="s">
        <v>34</v>
      </c>
      <c r="C5385">
        <v>23.2</v>
      </c>
      <c r="D5385">
        <v>23.56666666666667</v>
      </c>
      <c r="E5385">
        <v>44.2</v>
      </c>
      <c r="F5385">
        <v>39.666666666666657</v>
      </c>
      <c r="G5385">
        <v>1.333333333333333</v>
      </c>
      <c r="H5385">
        <v>2.7</v>
      </c>
      <c r="I5385">
        <v>5.333333333333333</v>
      </c>
      <c r="J5385">
        <v>6.2666666666666666</v>
      </c>
      <c r="K5385">
        <f t="shared" si="418"/>
        <v>0.36666666666667069</v>
      </c>
      <c r="L5385">
        <f t="shared" si="416"/>
        <v>0.7193869348263302</v>
      </c>
      <c r="M5385">
        <f t="shared" si="417"/>
        <v>10.342115365243348</v>
      </c>
      <c r="N5385" s="10" t="str" cm="1">
        <f t="array" ref="N5385">_xlfn.IFS(AND(C5385&lt;=0, C5385-M5385&lt;=2), "escarcha",AND(C5385&lt;=0, C5385-M5385&gt;2), "helada negra", AND(C5385&gt;0, M5385+2&gt;C5385), "rocío", TRUE, "sin riesgo")</f>
        <v>sin riesgo</v>
      </c>
      <c r="O5385">
        <f t="shared" si="419"/>
        <v>0.63330093443642399</v>
      </c>
      <c r="P5385">
        <f t="shared" si="420"/>
        <v>9.0583913069274562</v>
      </c>
      <c r="Q5385" s="10" t="str" cm="1">
        <f t="array" ref="Q5385">_xlfn.IFS(AND(D5385&lt;=0, D5385-P5385&lt;=2), "escarcha",AND(D5385&lt;=0, D5385-P5385&gt;2), "helada negra", AND(D5385&gt;0, P5385+2&gt;D5385), "rocío", TRUE, "sin riesgo")</f>
        <v>sin riesgo</v>
      </c>
    </row>
    <row r="5386" spans="1:17" x14ac:dyDescent="0.35">
      <c r="A5386" s="2">
        <v>45870</v>
      </c>
      <c r="B5386" s="3" t="s">
        <v>55</v>
      </c>
      <c r="C5386">
        <v>28.366666666666671</v>
      </c>
      <c r="D5386">
        <v>28.533333333333331</v>
      </c>
      <c r="E5386">
        <v>32.733333333333327</v>
      </c>
      <c r="F5386">
        <v>32</v>
      </c>
      <c r="G5386">
        <v>5.666666666666667</v>
      </c>
      <c r="H5386">
        <v>4.8666666666666663</v>
      </c>
      <c r="I5386">
        <v>10.66666666666667</v>
      </c>
      <c r="J5386">
        <v>9.7666666666666657</v>
      </c>
      <c r="K5386">
        <f t="shared" si="418"/>
        <v>0.16666666666666075</v>
      </c>
      <c r="L5386">
        <f t="shared" si="416"/>
        <v>0.72533950794157542</v>
      </c>
      <c r="M5386">
        <f t="shared" si="417"/>
        <v>10.431364233202316</v>
      </c>
      <c r="N5386" s="10" t="str" cm="1">
        <f t="array" ref="N5386">_xlfn.IFS(AND(C5386&lt;=0, C5386-M5386&lt;=2), "escarcha",AND(C5386&lt;=0, C5386-M5386&gt;2), "helada negra", AND(C5386&gt;0, M5386+2&gt;C5386), "rocío", TRUE, "sin riesgo")</f>
        <v>sin riesgo</v>
      </c>
      <c r="O5386">
        <f t="shared" si="419"/>
        <v>0.71236756284462799</v>
      </c>
      <c r="P5386">
        <f t="shared" si="420"/>
        <v>10.236952356003469</v>
      </c>
      <c r="Q5386" s="10" t="str" cm="1">
        <f t="array" ref="Q5386">_xlfn.IFS(AND(D5386&lt;=0, D5386-P5386&lt;=2), "escarcha",AND(D5386&lt;=0, D5386-P5386&gt;2), "helada negra", AND(D5386&gt;0, P5386+2&gt;D5386), "rocío", TRUE, "sin riesgo")</f>
        <v>sin riesgo</v>
      </c>
    </row>
    <row r="5387" spans="1:17" x14ac:dyDescent="0.35">
      <c r="A5387" s="2">
        <v>45870</v>
      </c>
      <c r="B5387" s="3" t="s">
        <v>57</v>
      </c>
      <c r="C5387">
        <v>28.966666666666669</v>
      </c>
      <c r="D5387">
        <v>29.033333333333331</v>
      </c>
      <c r="E5387">
        <v>32.766666666666673</v>
      </c>
      <c r="F5387">
        <v>31.666666666666671</v>
      </c>
      <c r="G5387">
        <v>3.666666666666667</v>
      </c>
      <c r="H5387">
        <v>4.6666666666666661</v>
      </c>
      <c r="I5387">
        <v>7.666666666666667</v>
      </c>
      <c r="J5387">
        <v>9.6</v>
      </c>
      <c r="K5387">
        <f t="shared" si="418"/>
        <v>6.6666666666662877E-2</v>
      </c>
      <c r="L5387">
        <f t="shared" si="416"/>
        <v>0.76117165224937722</v>
      </c>
      <c r="M5387">
        <f t="shared" si="417"/>
        <v>10.969938411841353</v>
      </c>
      <c r="N5387" s="10" t="str" cm="1">
        <f t="array" ref="N5387">_xlfn.IFS(AND(C5387&lt;=0, C5387-M5387&lt;=2), "escarcha",AND(C5387&lt;=0, C5387-M5387&gt;2), "helada negra", AND(C5387&gt;0, M5387+2&gt;C5387), "rocío", TRUE, "sin riesgo")</f>
        <v>sin riesgo</v>
      </c>
      <c r="O5387">
        <f t="shared" si="419"/>
        <v>0.73088329739323843</v>
      </c>
      <c r="P5387">
        <f t="shared" si="420"/>
        <v>10.514540637158246</v>
      </c>
      <c r="Q5387" s="10" t="str" cm="1">
        <f t="array" ref="Q5387">_xlfn.IFS(AND(D5387&lt;=0, D5387-P5387&lt;=2), "escarcha",AND(D5387&lt;=0, D5387-P5387&gt;2), "helada negra", AND(D5387&gt;0, P5387+2&gt;D5387), "rocío", TRUE, "sin riesgo")</f>
        <v>sin riesgo</v>
      </c>
    </row>
    <row r="5388" spans="1:17" x14ac:dyDescent="0.35">
      <c r="A5388" s="2">
        <v>45870</v>
      </c>
      <c r="B5388" s="3" t="s">
        <v>45</v>
      </c>
      <c r="C5388">
        <v>14.9</v>
      </c>
      <c r="D5388">
        <v>16.5</v>
      </c>
      <c r="E5388">
        <v>74</v>
      </c>
      <c r="F5388">
        <v>68.666666666666671</v>
      </c>
      <c r="G5388">
        <v>0</v>
      </c>
      <c r="H5388">
        <v>7.2666666666666666</v>
      </c>
      <c r="I5388">
        <v>0.66666666666666663</v>
      </c>
      <c r="J5388">
        <v>13.93333333333333</v>
      </c>
      <c r="K5388">
        <f t="shared" si="418"/>
        <v>1.5999999999999996</v>
      </c>
      <c r="L5388">
        <f t="shared" si="416"/>
        <v>0.71700958504813239</v>
      </c>
      <c r="M5388">
        <f t="shared" si="417"/>
        <v>10.306488546148977</v>
      </c>
      <c r="N5388" s="10" t="str" cm="1">
        <f t="array" ref="N5388">_xlfn.IFS(AND(C5388&lt;=0, C5388-M5388&lt;=2), "escarcha",AND(C5388&lt;=0, C5388-M5388&gt;2), "helada negra", AND(C5388&gt;0, M5388+2&gt;C5388), "rocío", TRUE, "sin riesgo")</f>
        <v>sin riesgo</v>
      </c>
      <c r="O5388">
        <f t="shared" si="419"/>
        <v>0.74458571848415467</v>
      </c>
      <c r="P5388">
        <f t="shared" si="420"/>
        <v>10.720359702222812</v>
      </c>
      <c r="Q5388" s="10" t="str" cm="1">
        <f t="array" ref="Q5388">_xlfn.IFS(AND(D5388&lt;=0, D5388-P5388&lt;=2), "escarcha",AND(D5388&lt;=0, D5388-P5388&gt;2), "helada negra", AND(D5388&gt;0, P5388+2&gt;D5388), "rocío", TRUE, "sin riesgo")</f>
        <v>sin riesgo</v>
      </c>
    </row>
    <row r="5389" spans="1:17" x14ac:dyDescent="0.35">
      <c r="A5389" s="2">
        <v>45870</v>
      </c>
      <c r="B5389" s="3" t="s">
        <v>46</v>
      </c>
      <c r="C5389">
        <v>13.3</v>
      </c>
      <c r="D5389">
        <v>16</v>
      </c>
      <c r="E5389">
        <v>79.066666666666663</v>
      </c>
      <c r="F5389">
        <v>70.333333333333329</v>
      </c>
      <c r="G5389">
        <v>0.66666666666666663</v>
      </c>
      <c r="H5389">
        <v>6.7666666666666666</v>
      </c>
      <c r="I5389">
        <v>1.666666666666667</v>
      </c>
      <c r="J5389">
        <v>13.66666666666667</v>
      </c>
      <c r="K5389">
        <f t="shared" si="418"/>
        <v>2.6999999999999993</v>
      </c>
      <c r="L5389">
        <f t="shared" si="416"/>
        <v>0.67958050431881678</v>
      </c>
      <c r="M5389">
        <f t="shared" si="417"/>
        <v>9.7468962519187148</v>
      </c>
      <c r="N5389" s="10" t="str" cm="1">
        <f t="array" ref="N5389">_xlfn.IFS(AND(C5389&lt;=0, C5389-M5389&lt;=2), "escarcha",AND(C5389&lt;=0, C5389-M5389&gt;2), "helada negra", AND(C5389&gt;0, M5389+2&gt;C5389), "rocío", TRUE, "sin riesgo")</f>
        <v>sin riesgo</v>
      </c>
      <c r="O5389">
        <f t="shared" si="419"/>
        <v>0.73671061867162568</v>
      </c>
      <c r="P5389">
        <f t="shared" si="420"/>
        <v>10.602029887047593</v>
      </c>
      <c r="Q5389" s="10" t="str" cm="1">
        <f t="array" ref="Q5389">_xlfn.IFS(AND(D5389&lt;=0, D5389-P5389&lt;=2), "escarcha",AND(D5389&lt;=0, D5389-P5389&gt;2), "helada negra", AND(D5389&gt;0, P5389+2&gt;D5389), "rocío", TRUE, "sin riesgo")</f>
        <v>sin riesgo</v>
      </c>
    </row>
    <row r="5390" spans="1:17" x14ac:dyDescent="0.35">
      <c r="A5390" s="2">
        <v>45871</v>
      </c>
      <c r="B5390" s="3" t="s">
        <v>10</v>
      </c>
      <c r="C5390">
        <v>11.733333333333331</v>
      </c>
      <c r="D5390">
        <v>15.366666666666671</v>
      </c>
      <c r="E5390">
        <v>82.2</v>
      </c>
      <c r="F5390">
        <v>73</v>
      </c>
      <c r="G5390">
        <v>0</v>
      </c>
      <c r="H5390">
        <v>7.5666666666666664</v>
      </c>
      <c r="I5390">
        <v>0.66666666666666663</v>
      </c>
      <c r="J5390">
        <v>12.766666666666669</v>
      </c>
      <c r="K5390">
        <f t="shared" si="418"/>
        <v>3.63333333333334</v>
      </c>
      <c r="L5390">
        <f t="shared" si="416"/>
        <v>0.61568702103531558</v>
      </c>
      <c r="M5390">
        <f t="shared" si="417"/>
        <v>8.7973320132022828</v>
      </c>
      <c r="N5390" s="10" t="str" cm="1">
        <f t="array" ref="N5390">_xlfn.IFS(AND(C5390&lt;=0, C5390-M5390&lt;=2), "escarcha",AND(C5390&lt;=0, C5390-M5390&gt;2), "helada negra", AND(C5390&gt;0, M5390+2&gt;C5390), "rocío", TRUE, "sin riesgo")</f>
        <v>sin riesgo</v>
      </c>
      <c r="O5390">
        <f t="shared" si="419"/>
        <v>0.7333949541876732</v>
      </c>
      <c r="P5390">
        <f t="shared" si="420"/>
        <v>10.552242322878691</v>
      </c>
      <c r="Q5390" s="10" t="str" cm="1">
        <f t="array" ref="Q5390">_xlfn.IFS(AND(D5390&lt;=0, D5390-P5390&lt;=2), "escarcha",AND(D5390&lt;=0, D5390-P5390&gt;2), "helada negra", AND(D5390&gt;0, P5390+2&gt;D5390), "rocío", TRUE, "sin riesgo")</f>
        <v>sin riesgo</v>
      </c>
    </row>
    <row r="5391" spans="1:17" x14ac:dyDescent="0.35">
      <c r="A5391" s="2">
        <v>45871</v>
      </c>
      <c r="B5391" s="3" t="s">
        <v>11</v>
      </c>
      <c r="C5391">
        <v>11.4</v>
      </c>
      <c r="D5391">
        <v>14.866666666666671</v>
      </c>
      <c r="E5391">
        <v>85.233333333333334</v>
      </c>
      <c r="F5391">
        <v>74.666666666666671</v>
      </c>
      <c r="G5391">
        <v>0</v>
      </c>
      <c r="H5391">
        <v>6.833333333333333</v>
      </c>
      <c r="I5391">
        <v>0</v>
      </c>
      <c r="J5391">
        <v>12.233333333333331</v>
      </c>
      <c r="K5391">
        <f t="shared" si="418"/>
        <v>3.4666666666666703</v>
      </c>
      <c r="L5391">
        <f t="shared" si="416"/>
        <v>0.62989777314950779</v>
      </c>
      <c r="M5391">
        <f t="shared" si="417"/>
        <v>9.0079102051171862</v>
      </c>
      <c r="N5391" s="10" t="str" cm="1">
        <f t="array" ref="N5391">_xlfn.IFS(AND(C5391&lt;=0, C5391-M5391&lt;=2), "escarcha",AND(C5391&lt;=0, C5391-M5391&gt;2), "helada negra", AND(C5391&gt;0, M5391+2&gt;C5391), "rocío", TRUE, "sin riesgo")</f>
        <v>sin riesgo</v>
      </c>
      <c r="O5391">
        <f t="shared" si="419"/>
        <v>0.72383188614781302</v>
      </c>
      <c r="P5391">
        <f t="shared" si="420"/>
        <v>10.408754023645294</v>
      </c>
      <c r="Q5391" s="10" t="str" cm="1">
        <f t="array" ref="Q5391">_xlfn.IFS(AND(D5391&lt;=0, D5391-P5391&lt;=2), "escarcha",AND(D5391&lt;=0, D5391-P5391&gt;2), "helada negra", AND(D5391&gt;0, P5391+2&gt;D5391), "rocío", TRUE, "sin riesgo")</f>
        <v>sin riesgo</v>
      </c>
    </row>
    <row r="5392" spans="1:17" x14ac:dyDescent="0.35">
      <c r="A5392" s="2">
        <v>45871</v>
      </c>
      <c r="B5392" s="3" t="s">
        <v>12</v>
      </c>
      <c r="C5392">
        <v>11.03333333333333</v>
      </c>
      <c r="D5392">
        <v>14.7</v>
      </c>
      <c r="E5392">
        <v>86.466666666666669</v>
      </c>
      <c r="F5392">
        <v>75.333333333333329</v>
      </c>
      <c r="G5392">
        <v>0</v>
      </c>
      <c r="H5392">
        <v>8.1666666666666679</v>
      </c>
      <c r="I5392">
        <v>0</v>
      </c>
      <c r="J5392">
        <v>13.4</v>
      </c>
      <c r="K5392">
        <f t="shared" si="418"/>
        <v>3.6666666666666696</v>
      </c>
      <c r="L5392">
        <f t="shared" si="416"/>
        <v>0.61996821524193824</v>
      </c>
      <c r="M5392">
        <f t="shared" si="417"/>
        <v>8.8607346895673231</v>
      </c>
      <c r="N5392" s="10" t="str" cm="1">
        <f t="array" ref="N5392">_xlfn.IFS(AND(C5392&lt;=0, C5392-M5392&lt;=2), "escarcha",AND(C5392&lt;=0, C5392-M5392&gt;2), "helada negra", AND(C5392&gt;0, M5392+2&gt;C5392), "rocío", TRUE, "sin riesgo")</f>
        <v>sin riesgo</v>
      </c>
      <c r="O5392">
        <f t="shared" si="419"/>
        <v>0.72198066149821405</v>
      </c>
      <c r="P5392">
        <f t="shared" si="420"/>
        <v>10.380996226564035</v>
      </c>
      <c r="Q5392" s="10" t="str" cm="1">
        <f t="array" ref="Q5392">_xlfn.IFS(AND(D5392&lt;=0, D5392-P5392&lt;=2), "escarcha",AND(D5392&lt;=0, D5392-P5392&gt;2), "helada negra", AND(D5392&gt;0, P5392+2&gt;D5392), "rocío", TRUE, "sin riesgo")</f>
        <v>sin riesgo</v>
      </c>
    </row>
    <row r="5393" spans="1:17" x14ac:dyDescent="0.35">
      <c r="A5393" s="2">
        <v>45871</v>
      </c>
      <c r="B5393" s="3" t="s">
        <v>13</v>
      </c>
      <c r="C5393">
        <v>9.6</v>
      </c>
      <c r="D5393">
        <v>14.2</v>
      </c>
      <c r="E5393">
        <v>87.466666666666669</v>
      </c>
      <c r="F5393">
        <v>76.666666666666671</v>
      </c>
      <c r="G5393">
        <v>0</v>
      </c>
      <c r="H5393">
        <v>4.3</v>
      </c>
      <c r="I5393">
        <v>0</v>
      </c>
      <c r="J5393">
        <v>7.6000000000000014</v>
      </c>
      <c r="K5393">
        <f t="shared" si="418"/>
        <v>4.5999999999999996</v>
      </c>
      <c r="L5393">
        <f t="shared" si="416"/>
        <v>0.53581525815787479</v>
      </c>
      <c r="M5393">
        <f t="shared" si="417"/>
        <v>7.6202898096034257</v>
      </c>
      <c r="N5393" s="10" t="str" cm="1">
        <f t="array" ref="N5393">_xlfn.IFS(AND(C5393&lt;=0, C5393-M5393&lt;=2), "escarcha",AND(C5393&lt;=0, C5393-M5393&gt;2), "helada negra", AND(C5393&gt;0, M5393+2&gt;C5393), "rocío", TRUE, "sin riesgo")</f>
        <v>rocío</v>
      </c>
      <c r="O5393">
        <f t="shared" si="419"/>
        <v>0.70722095182258427</v>
      </c>
      <c r="P5393">
        <f t="shared" si="420"/>
        <v>10.159902174007772</v>
      </c>
      <c r="Q5393" s="10" t="str" cm="1">
        <f t="array" ref="Q5393">_xlfn.IFS(AND(D5393&lt;=0, D5393-P5393&lt;=2), "escarcha",AND(D5393&lt;=0, D5393-P5393&gt;2), "helada negra", AND(D5393&gt;0, P5393+2&gt;D5393), "rocío", TRUE, "sin riesgo")</f>
        <v>sin riesgo</v>
      </c>
    </row>
    <row r="5394" spans="1:17" x14ac:dyDescent="0.35">
      <c r="A5394" s="2">
        <v>45871</v>
      </c>
      <c r="B5394" s="3" t="s">
        <v>14</v>
      </c>
      <c r="C5394">
        <v>8.0333333333333332</v>
      </c>
      <c r="D5394">
        <v>14.4</v>
      </c>
      <c r="E5394">
        <v>90.066666666666663</v>
      </c>
      <c r="F5394">
        <v>75.333333333333329</v>
      </c>
      <c r="G5394">
        <v>0</v>
      </c>
      <c r="H5394">
        <v>4.8666666666666671</v>
      </c>
      <c r="I5394">
        <v>1.333333333333333</v>
      </c>
      <c r="J5394">
        <v>8.5</v>
      </c>
      <c r="K5394">
        <f t="shared" si="418"/>
        <v>6.3666666666666671</v>
      </c>
      <c r="L5394">
        <f t="shared" si="416"/>
        <v>0.45930881627442727</v>
      </c>
      <c r="M5394">
        <f t="shared" si="417"/>
        <v>6.5031121387743021</v>
      </c>
      <c r="N5394" s="10" t="str" cm="1">
        <f t="array" ref="N5394">_xlfn.IFS(AND(C5394&lt;=0, C5394-M5394&lt;=2), "escarcha",AND(C5394&lt;=0, C5394-M5394&gt;2), "helada negra", AND(C5394&gt;0, M5394+2&gt;C5394), "rocío", TRUE, "sin riesgo")</f>
        <v>rocío</v>
      </c>
      <c r="O5394">
        <f t="shared" si="419"/>
        <v>0.70261330771117492</v>
      </c>
      <c r="P5394">
        <f t="shared" si="420"/>
        <v>10.090960655327486</v>
      </c>
      <c r="Q5394" s="10" t="str" cm="1">
        <f t="array" ref="Q5394">_xlfn.IFS(AND(D5394&lt;=0, D5394-P5394&lt;=2), "escarcha",AND(D5394&lt;=0, D5394-P5394&gt;2), "helada negra", AND(D5394&gt;0, P5394+2&gt;D5394), "rocío", TRUE, "sin riesgo")</f>
        <v>sin riesgo</v>
      </c>
    </row>
    <row r="5395" spans="1:17" x14ac:dyDescent="0.35">
      <c r="A5395" s="2">
        <v>45871</v>
      </c>
      <c r="B5395" s="3" t="s">
        <v>15</v>
      </c>
      <c r="C5395">
        <v>7.4</v>
      </c>
      <c r="D5395">
        <v>13.6</v>
      </c>
      <c r="E5395">
        <v>91.899999999999991</v>
      </c>
      <c r="F5395">
        <v>79.333333333333329</v>
      </c>
      <c r="G5395">
        <v>0</v>
      </c>
      <c r="H5395">
        <v>2.9666666666666668</v>
      </c>
      <c r="I5395">
        <v>0</v>
      </c>
      <c r="J5395">
        <v>5.2333333333333334</v>
      </c>
      <c r="K5395">
        <f t="shared" si="418"/>
        <v>6.1999999999999993</v>
      </c>
      <c r="L5395">
        <f t="shared" si="416"/>
        <v>0.4363142645522754</v>
      </c>
      <c r="M5395">
        <f t="shared" si="417"/>
        <v>6.1692802165844522</v>
      </c>
      <c r="N5395" s="10" t="str" cm="1">
        <f t="array" ref="N5395">_xlfn.IFS(AND(C5395&lt;=0, C5395-M5395&lt;=2), "escarcha",AND(C5395&lt;=0, C5395-M5395&gt;2), "helada negra", AND(C5395&gt;0, M5395+2&gt;C5395), "rocío", TRUE, "sin riesgo")</f>
        <v>rocío</v>
      </c>
      <c r="O5395">
        <f t="shared" si="419"/>
        <v>0.70248134115991201</v>
      </c>
      <c r="P5395">
        <f t="shared" si="420"/>
        <v>10.088986669033305</v>
      </c>
      <c r="Q5395" s="10" t="str" cm="1">
        <f t="array" ref="Q5395">_xlfn.IFS(AND(D5395&lt;=0, D5395-P5395&lt;=2), "escarcha",AND(D5395&lt;=0, D5395-P5395&gt;2), "helada negra", AND(D5395&gt;0, P5395+2&gt;D5395), "rocío", TRUE, "sin riesgo")</f>
        <v>sin riesgo</v>
      </c>
    </row>
    <row r="5396" spans="1:17" x14ac:dyDescent="0.35">
      <c r="A5396" s="2">
        <v>45871</v>
      </c>
      <c r="B5396" s="3" t="s">
        <v>16</v>
      </c>
      <c r="C5396">
        <v>6.3666666666666663</v>
      </c>
      <c r="D5396">
        <v>13</v>
      </c>
      <c r="E5396">
        <v>92.766666666666666</v>
      </c>
      <c r="F5396">
        <v>81.333333333333329</v>
      </c>
      <c r="G5396">
        <v>0</v>
      </c>
      <c r="H5396">
        <v>1.3</v>
      </c>
      <c r="I5396">
        <v>0</v>
      </c>
      <c r="J5396">
        <v>2.7333333333333329</v>
      </c>
      <c r="K5396">
        <f t="shared" si="418"/>
        <v>6.6333333333333337</v>
      </c>
      <c r="L5396">
        <f t="shared" si="416"/>
        <v>0.37483499879932947</v>
      </c>
      <c r="M5396">
        <f t="shared" si="417"/>
        <v>5.2811029982523738</v>
      </c>
      <c r="N5396" s="10" t="str" cm="1">
        <f t="array" ref="N5396">_xlfn.IFS(AND(C5396&lt;=0, C5396-M5396&lt;=2), "escarcha",AND(C5396&lt;=0, C5396-M5396&gt;2), "helada negra", AND(C5396&gt;0, M5396+2&gt;C5396), "rocío", TRUE, "sin riesgo")</f>
        <v>rocío</v>
      </c>
      <c r="O5396">
        <f t="shared" si="419"/>
        <v>0.68826545693289209</v>
      </c>
      <c r="P5396">
        <f t="shared" si="420"/>
        <v>9.8765223147128403</v>
      </c>
      <c r="Q5396" s="10" t="str" cm="1">
        <f t="array" ref="Q5396">_xlfn.IFS(AND(D5396&lt;=0, D5396-P5396&lt;=2), "escarcha",AND(D5396&lt;=0, D5396-P5396&gt;2), "helada negra", AND(D5396&gt;0, P5396+2&gt;D5396), "rocío", TRUE, "sin riesgo")</f>
        <v>sin riesgo</v>
      </c>
    </row>
    <row r="5397" spans="1:17" x14ac:dyDescent="0.35">
      <c r="A5397" s="2">
        <v>45871</v>
      </c>
      <c r="B5397" s="3" t="s">
        <v>17</v>
      </c>
      <c r="C5397">
        <v>5.6333333333333329</v>
      </c>
      <c r="D5397">
        <v>12.6</v>
      </c>
      <c r="E5397">
        <v>93.6</v>
      </c>
      <c r="F5397">
        <v>82</v>
      </c>
      <c r="G5397">
        <v>0</v>
      </c>
      <c r="H5397">
        <v>1.0666666666666671</v>
      </c>
      <c r="I5397">
        <v>0</v>
      </c>
      <c r="J5397">
        <v>2.8666666666666671</v>
      </c>
      <c r="K5397">
        <f t="shared" si="418"/>
        <v>6.9666666666666668</v>
      </c>
      <c r="L5397">
        <f t="shared" si="416"/>
        <v>0.33312898385506995</v>
      </c>
      <c r="M5397">
        <f t="shared" si="417"/>
        <v>4.6821809022599528</v>
      </c>
      <c r="N5397" s="10" t="str" cm="1">
        <f t="array" ref="N5397">_xlfn.IFS(AND(C5397&lt;=0, C5397-M5397&lt;=2), "escarcha",AND(C5397&lt;=0, C5397-M5397&gt;2), "helada negra", AND(C5397&gt;0, M5397+2&gt;C5397), "rocío", TRUE, "sin riesgo")</f>
        <v>rocío</v>
      </c>
      <c r="O5397">
        <f t="shared" si="419"/>
        <v>0.67025114232764027</v>
      </c>
      <c r="P5397">
        <f t="shared" si="420"/>
        <v>9.6078000918070341</v>
      </c>
      <c r="Q5397" s="10" t="str" cm="1">
        <f t="array" ref="Q5397">_xlfn.IFS(AND(D5397&lt;=0, D5397-P5397&lt;=2), "escarcha",AND(D5397&lt;=0, D5397-P5397&gt;2), "helada negra", AND(D5397&gt;0, P5397+2&gt;D5397), "rocío", TRUE, "sin riesgo")</f>
        <v>sin riesgo</v>
      </c>
    </row>
    <row r="5398" spans="1:17" x14ac:dyDescent="0.35">
      <c r="A5398" s="2">
        <v>45871</v>
      </c>
      <c r="B5398" s="3" t="s">
        <v>18</v>
      </c>
      <c r="C5398">
        <v>4.8</v>
      </c>
      <c r="D5398">
        <v>12.2</v>
      </c>
      <c r="E5398">
        <v>94.13333333333334</v>
      </c>
      <c r="F5398">
        <v>83.666666666666671</v>
      </c>
      <c r="G5398">
        <v>0</v>
      </c>
      <c r="H5398">
        <v>1.833333333333333</v>
      </c>
      <c r="I5398">
        <v>0</v>
      </c>
      <c r="J5398">
        <v>3.3666666666666671</v>
      </c>
      <c r="K5398">
        <f t="shared" si="418"/>
        <v>7.3999999999999995</v>
      </c>
      <c r="L5398">
        <f t="shared" si="416"/>
        <v>0.28089128854842499</v>
      </c>
      <c r="M5398">
        <f t="shared" si="417"/>
        <v>3.9360811157586251</v>
      </c>
      <c r="N5398" s="10" t="str" cm="1">
        <f t="array" ref="N5398">_xlfn.IFS(AND(C5398&lt;=0, C5398-M5398&lt;=2), "escarcha",AND(C5398&lt;=0, C5398-M5398&gt;2), "helada negra", AND(C5398&gt;0, M5398+2&gt;C5398), "rocío", TRUE, "sin riesgo")</f>
        <v>rocío</v>
      </c>
      <c r="O5398">
        <f t="shared" si="419"/>
        <v>0.66411287162179811</v>
      </c>
      <c r="P5398">
        <f t="shared" si="420"/>
        <v>9.5163649812222655</v>
      </c>
      <c r="Q5398" s="10" t="str" cm="1">
        <f t="array" ref="Q5398">_xlfn.IFS(AND(D5398&lt;=0, D5398-P5398&lt;=2), "escarcha",AND(D5398&lt;=0, D5398-P5398&gt;2), "helada negra", AND(D5398&gt;0, P5398+2&gt;D5398), "rocío", TRUE, "sin riesgo")</f>
        <v>sin riesgo</v>
      </c>
    </row>
    <row r="5399" spans="1:17" x14ac:dyDescent="0.35">
      <c r="A5399" s="2">
        <v>45871</v>
      </c>
      <c r="B5399" s="3" t="s">
        <v>19</v>
      </c>
      <c r="C5399">
        <v>4.4000000000000004</v>
      </c>
      <c r="D5399">
        <v>12</v>
      </c>
      <c r="E5399">
        <v>94.666666666666657</v>
      </c>
      <c r="F5399">
        <v>84.333333333333329</v>
      </c>
      <c r="G5399">
        <v>0</v>
      </c>
      <c r="H5399">
        <v>1.4333333333333329</v>
      </c>
      <c r="I5399">
        <v>0</v>
      </c>
      <c r="J5399">
        <v>3.2333333333333329</v>
      </c>
      <c r="K5399">
        <f t="shared" si="418"/>
        <v>7.6</v>
      </c>
      <c r="L5399">
        <f t="shared" si="416"/>
        <v>0.25860107485321049</v>
      </c>
      <c r="M5399">
        <f t="shared" si="417"/>
        <v>3.6190810485941336</v>
      </c>
      <c r="N5399" s="10" t="str" cm="1">
        <f t="array" ref="N5399">_xlfn.IFS(AND(C5399&lt;=0, C5399-M5399&lt;=2), "escarcha",AND(C5399&lt;=0, C5399-M5399&gt;2), "helada negra", AND(C5399&gt;0, M5399+2&gt;C5399), "rocío", TRUE, "sin riesgo")</f>
        <v>rocío</v>
      </c>
      <c r="O5399">
        <f t="shared" si="419"/>
        <v>0.65888869537621242</v>
      </c>
      <c r="P5399">
        <f t="shared" si="420"/>
        <v>9.4385982532480845</v>
      </c>
      <c r="Q5399" s="10" t="str" cm="1">
        <f t="array" ref="Q5399">_xlfn.IFS(AND(D5399&lt;=0, D5399-P5399&lt;=2), "escarcha",AND(D5399&lt;=0, D5399-P5399&gt;2), "helada negra", AND(D5399&gt;0, P5399+2&gt;D5399), "rocío", TRUE, "sin riesgo")</f>
        <v>sin riesgo</v>
      </c>
    </row>
    <row r="5400" spans="1:17" x14ac:dyDescent="0.35">
      <c r="A5400" s="2">
        <v>45871</v>
      </c>
      <c r="B5400" s="3" t="s">
        <v>20</v>
      </c>
      <c r="C5400">
        <v>4.7</v>
      </c>
      <c r="D5400">
        <v>11</v>
      </c>
      <c r="E5400">
        <v>95.2</v>
      </c>
      <c r="F5400">
        <v>86.333333333333329</v>
      </c>
      <c r="G5400">
        <v>0</v>
      </c>
      <c r="H5400">
        <v>2.7333333333333329</v>
      </c>
      <c r="I5400">
        <v>0</v>
      </c>
      <c r="J5400">
        <v>3.833333333333333</v>
      </c>
      <c r="K5400">
        <f t="shared" si="418"/>
        <v>6.3</v>
      </c>
      <c r="L5400">
        <f t="shared" si="416"/>
        <v>0.2851824852836774</v>
      </c>
      <c r="M5400">
        <f t="shared" si="417"/>
        <v>3.9972018831525093</v>
      </c>
      <c r="N5400" s="10" t="str" cm="1">
        <f t="array" ref="N5400">_xlfn.IFS(AND(C5400&lt;=0, C5400-M5400&lt;=2), "escarcha",AND(C5400&lt;=0, C5400-M5400&gt;2), "helada negra", AND(C5400&gt;0, M5400+2&gt;C5400), "rocío", TRUE, "sin riesgo")</f>
        <v>rocío</v>
      </c>
      <c r="O5400">
        <f t="shared" si="419"/>
        <v>0.61621280480431917</v>
      </c>
      <c r="P5400">
        <f t="shared" si="420"/>
        <v>8.8051169293213523</v>
      </c>
      <c r="Q5400" s="10" t="str" cm="1">
        <f t="array" ref="Q5400">_xlfn.IFS(AND(D5400&lt;=0, D5400-P5400&lt;=2), "escarcha",AND(D5400&lt;=0, D5400-P5400&gt;2), "helada negra", AND(D5400&gt;0, P5400+2&gt;D5400), "rocío", TRUE, "sin riesgo")</f>
        <v>sin riesgo</v>
      </c>
    </row>
    <row r="5401" spans="1:17" x14ac:dyDescent="0.35">
      <c r="A5401" s="2">
        <v>45871</v>
      </c>
      <c r="B5401" s="3" t="s">
        <v>21</v>
      </c>
      <c r="C5401">
        <v>4.2666666666666666</v>
      </c>
      <c r="D5401">
        <v>10.5</v>
      </c>
      <c r="E5401">
        <v>95.2</v>
      </c>
      <c r="F5401">
        <v>88</v>
      </c>
      <c r="G5401">
        <v>0</v>
      </c>
      <c r="H5401">
        <v>0.2</v>
      </c>
      <c r="I5401">
        <v>0</v>
      </c>
      <c r="J5401">
        <v>0.3666666666666667</v>
      </c>
      <c r="K5401">
        <f t="shared" si="418"/>
        <v>6.2333333333333334</v>
      </c>
      <c r="L5401">
        <f t="shared" si="416"/>
        <v>0.25488566695867843</v>
      </c>
      <c r="M5401">
        <f t="shared" si="417"/>
        <v>3.5663215169402327</v>
      </c>
      <c r="N5401" s="10" t="str" cm="1">
        <f t="array" ref="N5401">_xlfn.IFS(AND(C5401&lt;=0, C5401-M5401&lt;=2), "escarcha",AND(C5401&lt;=0, C5401-M5401&gt;2), "helada negra", AND(C5401&gt;0, M5401+2&gt;C5401), "rocío", TRUE, "sin riesgo")</f>
        <v>rocío</v>
      </c>
      <c r="O5401">
        <f t="shared" si="419"/>
        <v>0.60208104041722721</v>
      </c>
      <c r="P5401">
        <f t="shared" si="420"/>
        <v>8.59604492099335</v>
      </c>
      <c r="Q5401" s="10" t="str" cm="1">
        <f t="array" ref="Q5401">_xlfn.IFS(AND(D5401&lt;=0, D5401-P5401&lt;=2), "escarcha",AND(D5401&lt;=0, D5401-P5401&gt;2), "helada negra", AND(D5401&gt;0, P5401+2&gt;D5401), "rocío", TRUE, "sin riesgo")</f>
        <v>rocío</v>
      </c>
    </row>
    <row r="5402" spans="1:17" x14ac:dyDescent="0.35">
      <c r="A5402" s="2">
        <v>45871</v>
      </c>
      <c r="B5402" s="3" t="s">
        <v>22</v>
      </c>
      <c r="C5402">
        <v>3.8</v>
      </c>
      <c r="D5402">
        <v>9.6999999999999993</v>
      </c>
      <c r="E5402">
        <v>95.566666666666663</v>
      </c>
      <c r="F5402">
        <v>92</v>
      </c>
      <c r="G5402">
        <v>0</v>
      </c>
      <c r="H5402">
        <v>0.33333333333333343</v>
      </c>
      <c r="I5402">
        <v>0</v>
      </c>
      <c r="J5402">
        <v>0.6333333333333333</v>
      </c>
      <c r="K5402">
        <f t="shared" si="418"/>
        <v>5.8999999999999995</v>
      </c>
      <c r="L5402">
        <f t="shared" si="416"/>
        <v>0.22598350445577742</v>
      </c>
      <c r="M5402">
        <f t="shared" si="417"/>
        <v>3.1566744555358963</v>
      </c>
      <c r="N5402" s="10" t="str" cm="1">
        <f t="array" ref="N5402">_xlfn.IFS(AND(C5402&lt;=0, C5402-M5402&lt;=2), "escarcha",AND(C5402&lt;=0, C5402-M5402&gt;2), "helada negra", AND(C5402&gt;0, M5402+2&gt;C5402), "rocío", TRUE, "sin riesgo")</f>
        <v>rocío</v>
      </c>
      <c r="O5402">
        <f t="shared" si="419"/>
        <v>0.59305464966663068</v>
      </c>
      <c r="P5402">
        <f t="shared" si="420"/>
        <v>8.4626857995500036</v>
      </c>
      <c r="Q5402" s="10" t="str" cm="1">
        <f t="array" ref="Q5402">_xlfn.IFS(AND(D5402&lt;=0, D5402-P5402&lt;=2), "escarcha",AND(D5402&lt;=0, D5402-P5402&gt;2), "helada negra", AND(D5402&gt;0, P5402+2&gt;D5402), "rocío", TRUE, "sin riesgo")</f>
        <v>rocío</v>
      </c>
    </row>
    <row r="5403" spans="1:17" x14ac:dyDescent="0.35">
      <c r="A5403" s="2">
        <v>45871</v>
      </c>
      <c r="B5403" s="3" t="s">
        <v>23</v>
      </c>
      <c r="C5403">
        <v>3.0666666666666669</v>
      </c>
      <c r="D5403">
        <v>10.366666666666671</v>
      </c>
      <c r="E5403">
        <v>95.766666666666666</v>
      </c>
      <c r="F5403">
        <v>89.333333333333329</v>
      </c>
      <c r="G5403">
        <v>0</v>
      </c>
      <c r="H5403">
        <v>1.833333333333333</v>
      </c>
      <c r="I5403">
        <v>0</v>
      </c>
      <c r="J5403">
        <v>2.566666666666666</v>
      </c>
      <c r="K5403">
        <f t="shared" si="418"/>
        <v>7.3000000000000043</v>
      </c>
      <c r="L5403">
        <f t="shared" si="416"/>
        <v>0.17636471020432726</v>
      </c>
      <c r="M5403">
        <f t="shared" si="417"/>
        <v>2.4565634192106289</v>
      </c>
      <c r="N5403" s="10" t="str" cm="1">
        <f t="array" ref="N5403">_xlfn.IFS(AND(C5403&lt;=0, C5403-M5403&lt;=2), "escarcha",AND(C5403&lt;=0, C5403-M5403&gt;2), "helada negra", AND(C5403&gt;0, M5403+2&gt;C5403), "rocío", TRUE, "sin riesgo")</f>
        <v>rocío</v>
      </c>
      <c r="O5403">
        <f t="shared" si="419"/>
        <v>0.60822934077086432</v>
      </c>
      <c r="P5403">
        <f t="shared" si="420"/>
        <v>8.6869631107578993</v>
      </c>
      <c r="Q5403" s="10" t="str" cm="1">
        <f t="array" ref="Q5403">_xlfn.IFS(AND(D5403&lt;=0, D5403-P5403&lt;=2), "escarcha",AND(D5403&lt;=0, D5403-P5403&gt;2), "helada negra", AND(D5403&gt;0, P5403+2&gt;D5403), "rocío", TRUE, "sin riesgo")</f>
        <v>rocío</v>
      </c>
    </row>
    <row r="5404" spans="1:17" x14ac:dyDescent="0.35">
      <c r="A5404" s="2">
        <v>45871</v>
      </c>
      <c r="B5404" s="3" t="s">
        <v>24</v>
      </c>
      <c r="C5404">
        <v>2.7</v>
      </c>
      <c r="D5404">
        <v>10.133333333333329</v>
      </c>
      <c r="E5404">
        <v>95.933333333333337</v>
      </c>
      <c r="F5404">
        <v>89</v>
      </c>
      <c r="G5404">
        <v>0</v>
      </c>
      <c r="H5404">
        <v>0.53333333333333333</v>
      </c>
      <c r="I5404">
        <v>0</v>
      </c>
      <c r="J5404">
        <v>1.3666666666666669</v>
      </c>
      <c r="K5404">
        <f t="shared" si="418"/>
        <v>7.4333333333333291</v>
      </c>
      <c r="L5404">
        <f t="shared" si="416"/>
        <v>0.15213311226064585</v>
      </c>
      <c r="M5404">
        <f t="shared" si="417"/>
        <v>2.1161056077049492</v>
      </c>
      <c r="N5404" s="10" t="str" cm="1">
        <f t="array" ref="N5404">_xlfn.IFS(AND(C5404&lt;=0, C5404-M5404&lt;=2), "escarcha",AND(C5404&lt;=0, C5404-M5404&gt;2), "helada negra", AND(C5404&gt;0, M5404+2&gt;C5404), "rocío", TRUE, "sin riesgo")</f>
        <v>rocío</v>
      </c>
      <c r="O5404">
        <f t="shared" si="419"/>
        <v>0.5889117282985038</v>
      </c>
      <c r="P5404">
        <f t="shared" si="420"/>
        <v>8.4015241153345599</v>
      </c>
      <c r="Q5404" s="10" t="str" cm="1">
        <f t="array" ref="Q5404">_xlfn.IFS(AND(D5404&lt;=0, D5404-P5404&lt;=2), "escarcha",AND(D5404&lt;=0, D5404-P5404&gt;2), "helada negra", AND(D5404&gt;0, P5404+2&gt;D5404), "rocío", TRUE, "sin riesgo")</f>
        <v>rocío</v>
      </c>
    </row>
    <row r="5405" spans="1:17" x14ac:dyDescent="0.35">
      <c r="A5405" s="2">
        <v>45871</v>
      </c>
      <c r="B5405" s="3" t="s">
        <v>25</v>
      </c>
      <c r="C5405">
        <v>3.0666666666666669</v>
      </c>
      <c r="D5405">
        <v>10.03333333333333</v>
      </c>
      <c r="E5405">
        <v>96.1</v>
      </c>
      <c r="F5405">
        <v>90</v>
      </c>
      <c r="G5405">
        <v>0</v>
      </c>
      <c r="H5405">
        <v>0.5</v>
      </c>
      <c r="I5405">
        <v>1</v>
      </c>
      <c r="J5405">
        <v>1.3</v>
      </c>
      <c r="K5405">
        <f t="shared" si="418"/>
        <v>6.9666666666666632</v>
      </c>
      <c r="L5405">
        <f t="shared" si="416"/>
        <v>0.17983934886343986</v>
      </c>
      <c r="M5405">
        <f t="shared" si="417"/>
        <v>2.5054601801516121</v>
      </c>
      <c r="N5405" s="10" t="str" cm="1">
        <f t="array" ref="N5405">_xlfn.IFS(AND(C5405&lt;=0, C5405-M5405&lt;=2), "escarcha",AND(C5405&lt;=0, C5405-M5405&gt;2), "helada negra", AND(C5405&gt;0, M5405+2&gt;C5405), "rocío", TRUE, "sin riesgo")</f>
        <v>rocío</v>
      </c>
      <c r="O5405">
        <f t="shared" si="419"/>
        <v>0.59339939583027967</v>
      </c>
      <c r="P5405">
        <f t="shared" si="420"/>
        <v>8.4677766062270674</v>
      </c>
      <c r="Q5405" s="10" t="str" cm="1">
        <f t="array" ref="Q5405">_xlfn.IFS(AND(D5405&lt;=0, D5405-P5405&lt;=2), "escarcha",AND(D5405&lt;=0, D5405-P5405&gt;2), "helada negra", AND(D5405&gt;0, P5405+2&gt;D5405), "rocío", TRUE, "sin riesgo")</f>
        <v>rocío</v>
      </c>
    </row>
    <row r="5406" spans="1:17" x14ac:dyDescent="0.35">
      <c r="A5406" s="2">
        <v>45871</v>
      </c>
      <c r="B5406" s="3" t="s">
        <v>26</v>
      </c>
      <c r="C5406">
        <v>3.4666666666666668</v>
      </c>
      <c r="D5406">
        <v>11.133333333333329</v>
      </c>
      <c r="E5406">
        <v>96.4</v>
      </c>
      <c r="F5406">
        <v>86.333333333333329</v>
      </c>
      <c r="G5406">
        <v>0</v>
      </c>
      <c r="H5406">
        <v>0.3</v>
      </c>
      <c r="I5406">
        <v>0</v>
      </c>
      <c r="J5406">
        <v>0.93333333333333324</v>
      </c>
      <c r="K5406">
        <f t="shared" si="418"/>
        <v>7.6666666666666625</v>
      </c>
      <c r="L5406">
        <f t="shared" si="416"/>
        <v>0.21119949464182278</v>
      </c>
      <c r="M5406">
        <f t="shared" si="417"/>
        <v>2.9476578166813461</v>
      </c>
      <c r="N5406" s="10" t="str" cm="1">
        <f t="array" ref="N5406">_xlfn.IFS(AND(C5406&lt;=0, C5406-M5406&lt;=2), "escarcha",AND(C5406&lt;=0, C5406-M5406&gt;2), "helada negra", AND(C5406&gt;0, M5406+2&gt;C5406), "rocío", TRUE, "sin riesgo")</f>
        <v>rocío</v>
      </c>
      <c r="O5406">
        <f t="shared" si="419"/>
        <v>0.62505812441940534</v>
      </c>
      <c r="P5406">
        <f t="shared" si="420"/>
        <v>8.9361556451618149</v>
      </c>
      <c r="Q5406" s="10" t="str" cm="1">
        <f t="array" ref="Q5406">_xlfn.IFS(AND(D5406&lt;=0, D5406-P5406&lt;=2), "escarcha",AND(D5406&lt;=0, D5406-P5406&gt;2), "helada negra", AND(D5406&gt;0, P5406+2&gt;D5406), "rocío", TRUE, "sin riesgo")</f>
        <v>sin riesgo</v>
      </c>
    </row>
    <row r="5407" spans="1:17" x14ac:dyDescent="0.35">
      <c r="A5407" s="2">
        <v>45871</v>
      </c>
      <c r="B5407" s="3" t="s">
        <v>27</v>
      </c>
      <c r="C5407">
        <v>5.2</v>
      </c>
      <c r="D5407">
        <v>13</v>
      </c>
      <c r="E5407">
        <v>96.7</v>
      </c>
      <c r="F5407">
        <v>81.666666666666671</v>
      </c>
      <c r="G5407">
        <v>0</v>
      </c>
      <c r="H5407">
        <v>0.43333333333333329</v>
      </c>
      <c r="I5407">
        <v>0</v>
      </c>
      <c r="J5407">
        <v>1.6</v>
      </c>
      <c r="K5407">
        <f t="shared" si="418"/>
        <v>7.8</v>
      </c>
      <c r="L5407">
        <f t="shared" si="416"/>
        <v>0.3356423785723498</v>
      </c>
      <c r="M5407">
        <f t="shared" si="417"/>
        <v>4.7181928602786316</v>
      </c>
      <c r="N5407" s="10" t="str" cm="1">
        <f t="array" ref="N5407">_xlfn.IFS(AND(C5407&lt;=0, C5407-M5407&lt;=2), "escarcha",AND(C5407&lt;=0, C5407-M5407&gt;2), "helada negra", AND(C5407&gt;0, M5407+2&gt;C5407), "rocío", TRUE, "sin riesgo")</f>
        <v>rocío</v>
      </c>
      <c r="O5407">
        <f t="shared" si="419"/>
        <v>0.69235544218441747</v>
      </c>
      <c r="P5407">
        <f t="shared" si="420"/>
        <v>9.9376128810802076</v>
      </c>
      <c r="Q5407" s="10" t="str" cm="1">
        <f t="array" ref="Q5407">_xlfn.IFS(AND(D5407&lt;=0, D5407-P5407&lt;=2), "escarcha",AND(D5407&lt;=0, D5407-P5407&gt;2), "helada negra", AND(D5407&gt;0, P5407+2&gt;D5407), "rocío", TRUE, "sin riesgo")</f>
        <v>sin riesgo</v>
      </c>
    </row>
    <row r="5408" spans="1:17" x14ac:dyDescent="0.35">
      <c r="A5408" s="2">
        <v>45871</v>
      </c>
      <c r="B5408" s="3" t="s">
        <v>28</v>
      </c>
      <c r="C5408">
        <v>7.8666666666666663</v>
      </c>
      <c r="D5408">
        <v>14.866666666666671</v>
      </c>
      <c r="E5408">
        <v>96.966666666666669</v>
      </c>
      <c r="F5408">
        <v>75.666666666666671</v>
      </c>
      <c r="G5408">
        <v>0.33333333333333331</v>
      </c>
      <c r="H5408">
        <v>0.2</v>
      </c>
      <c r="I5408">
        <v>1</v>
      </c>
      <c r="J5408">
        <v>0.8</v>
      </c>
      <c r="K5408">
        <f t="shared" si="418"/>
        <v>7.0000000000000044</v>
      </c>
      <c r="L5408">
        <f t="shared" si="416"/>
        <v>0.52179300964610276</v>
      </c>
      <c r="M5408">
        <f t="shared" si="417"/>
        <v>7.41478327052421</v>
      </c>
      <c r="N5408" s="10" t="str" cm="1">
        <f t="array" ref="N5408">_xlfn.IFS(AND(C5408&lt;=0, C5408-M5408&lt;=2), "escarcha",AND(C5408&lt;=0, C5408-M5408&gt;2), "helada negra", AND(C5408&gt;0, M5408+2&gt;C5408), "rocío", TRUE, "sin riesgo")</f>
        <v>rocío</v>
      </c>
      <c r="O5408">
        <f t="shared" si="419"/>
        <v>0.73713585177417584</v>
      </c>
      <c r="P5408">
        <f t="shared" si="420"/>
        <v>10.608416543545969</v>
      </c>
      <c r="Q5408" s="10" t="str" cm="1">
        <f t="array" ref="Q5408">_xlfn.IFS(AND(D5408&lt;=0, D5408-P5408&lt;=2), "escarcha",AND(D5408&lt;=0, D5408-P5408&gt;2), "helada negra", AND(D5408&gt;0, P5408+2&gt;D5408), "rocío", TRUE, "sin riesgo")</f>
        <v>sin riesgo</v>
      </c>
    </row>
    <row r="5409" spans="1:17" x14ac:dyDescent="0.35">
      <c r="A5409" s="2">
        <v>45871</v>
      </c>
      <c r="B5409" s="3" t="s">
        <v>29</v>
      </c>
      <c r="C5409">
        <v>11.7</v>
      </c>
      <c r="D5409">
        <v>16.033333333333331</v>
      </c>
      <c r="E5409">
        <v>94.166666666666671</v>
      </c>
      <c r="F5409">
        <v>72</v>
      </c>
      <c r="G5409">
        <v>0</v>
      </c>
      <c r="H5409">
        <v>1.3</v>
      </c>
      <c r="I5409">
        <v>0.66666666666666663</v>
      </c>
      <c r="J5409">
        <v>2.0333333333333332</v>
      </c>
      <c r="K5409">
        <f t="shared" si="418"/>
        <v>4.3333333333333321</v>
      </c>
      <c r="L5409">
        <f t="shared" si="416"/>
        <v>0.7493979209487448</v>
      </c>
      <c r="M5409">
        <f t="shared" si="417"/>
        <v>10.792721341390058</v>
      </c>
      <c r="N5409" s="10" t="str" cm="1">
        <f t="array" ref="N5409">_xlfn.IFS(AND(C5409&lt;=0, C5409-M5409&lt;=2), "escarcha",AND(C5409&lt;=0, C5409-M5409&gt;2), "helada negra", AND(C5409&gt;0, M5409+2&gt;C5409), "rocío", TRUE, "sin riesgo")</f>
        <v>rocío</v>
      </c>
      <c r="O5409">
        <f t="shared" si="419"/>
        <v>0.76225852277089379</v>
      </c>
      <c r="P5409">
        <f t="shared" si="420"/>
        <v>10.986310359107748</v>
      </c>
      <c r="Q5409" s="10" t="str" cm="1">
        <f t="array" ref="Q5409">_xlfn.IFS(AND(D5409&lt;=0, D5409-P5409&lt;=2), "escarcha",AND(D5409&lt;=0, D5409-P5409&gt;2), "helada negra", AND(D5409&gt;0, P5409+2&gt;D5409), "rocío", TRUE, "sin riesgo")</f>
        <v>sin riesgo</v>
      </c>
    </row>
    <row r="5410" spans="1:17" x14ac:dyDescent="0.35">
      <c r="A5410" s="2">
        <v>45871</v>
      </c>
      <c r="B5410" s="3" t="s">
        <v>30</v>
      </c>
      <c r="C5410">
        <v>16.633333333333329</v>
      </c>
      <c r="D5410">
        <v>17.733333333333331</v>
      </c>
      <c r="E5410">
        <v>74</v>
      </c>
      <c r="F5410">
        <v>66.666666666666671</v>
      </c>
      <c r="G5410">
        <v>0</v>
      </c>
      <c r="H5410">
        <v>1.8</v>
      </c>
      <c r="I5410">
        <v>0.66666666666666663</v>
      </c>
      <c r="J5410">
        <v>3.7</v>
      </c>
      <c r="K5410">
        <f t="shared" si="418"/>
        <v>1.1000000000000014</v>
      </c>
      <c r="L5410">
        <f t="shared" si="416"/>
        <v>0.82786142925659045</v>
      </c>
      <c r="M5410">
        <f t="shared" si="417"/>
        <v>11.978435548359998</v>
      </c>
      <c r="N5410" s="10" t="str" cm="1">
        <f t="array" ref="N5410">_xlfn.IFS(AND(C5410&lt;=0, C5410-M5410&lt;=2), "escarcha",AND(C5410&lt;=0, C5410-M5410&gt;2), "helada negra", AND(C5410&gt;0, M5410+2&gt;C5410), "rocío", TRUE, "sin riesgo")</f>
        <v>sin riesgo</v>
      </c>
      <c r="O5410">
        <f t="shared" si="419"/>
        <v>0.7930853571745845</v>
      </c>
      <c r="P5410">
        <f t="shared" si="420"/>
        <v>11.451547212418351</v>
      </c>
      <c r="Q5410" s="10" t="str" cm="1">
        <f t="array" ref="Q5410">_xlfn.IFS(AND(D5410&lt;=0, D5410-P5410&lt;=2), "escarcha",AND(D5410&lt;=0, D5410-P5410&gt;2), "helada negra", AND(D5410&gt;0, P5410+2&gt;D5410), "rocío", TRUE, "sin riesgo")</f>
        <v>sin riesgo</v>
      </c>
    </row>
    <row r="5411" spans="1:17" x14ac:dyDescent="0.35">
      <c r="A5411" s="2">
        <v>45871</v>
      </c>
      <c r="B5411" s="3" t="s">
        <v>31</v>
      </c>
      <c r="C5411">
        <v>19.633333333333329</v>
      </c>
      <c r="D5411">
        <v>20.3</v>
      </c>
      <c r="E5411">
        <v>63.633333333333333</v>
      </c>
      <c r="F5411">
        <v>59</v>
      </c>
      <c r="G5411">
        <v>0</v>
      </c>
      <c r="H5411">
        <v>2.4666666666666668</v>
      </c>
      <c r="I5411">
        <v>0</v>
      </c>
      <c r="J5411">
        <v>5.2333333333333334</v>
      </c>
      <c r="K5411">
        <f t="shared" si="418"/>
        <v>0.6666666666666714</v>
      </c>
      <c r="L5411">
        <f t="shared" si="416"/>
        <v>0.86533547008022116</v>
      </c>
      <c r="M5411">
        <f t="shared" si="417"/>
        <v>12.548648111234218</v>
      </c>
      <c r="N5411" s="10" t="str" cm="1">
        <f t="array" ref="N5411">_xlfn.IFS(AND(C5411&lt;=0, C5411-M5411&lt;=2), "escarcha",AND(C5411&lt;=0, C5411-M5411&gt;2), "helada negra", AND(C5411&gt;0, M5411+2&gt;C5411), "rocío", TRUE, "sin riesgo")</f>
        <v>sin riesgo</v>
      </c>
      <c r="O5411">
        <f t="shared" si="419"/>
        <v>0.83101957051730924</v>
      </c>
      <c r="P5411">
        <f t="shared" si="420"/>
        <v>12.02639226993241</v>
      </c>
      <c r="Q5411" s="10" t="str" cm="1">
        <f t="array" ref="Q5411">_xlfn.IFS(AND(D5411&lt;=0, D5411-P5411&lt;=2), "escarcha",AND(D5411&lt;=0, D5411-P5411&gt;2), "helada negra", AND(D5411&gt;0, P5411+2&gt;D5411), "rocío", TRUE, "sin riesgo")</f>
        <v>sin riesgo</v>
      </c>
    </row>
    <row r="5412" spans="1:17" x14ac:dyDescent="0.35">
      <c r="A5412" s="2">
        <v>45871</v>
      </c>
      <c r="B5412" s="3" t="s">
        <v>33</v>
      </c>
      <c r="C5412">
        <v>23.333333333333329</v>
      </c>
      <c r="D5412">
        <v>23.56666666666667</v>
      </c>
      <c r="E5412">
        <v>50.866666666666667</v>
      </c>
      <c r="F5412">
        <v>45</v>
      </c>
      <c r="G5412">
        <v>2.666666666666667</v>
      </c>
      <c r="H5412">
        <v>2.2000000000000002</v>
      </c>
      <c r="I5412">
        <v>6.333333333333333</v>
      </c>
      <c r="J5412">
        <v>5.6000000000000014</v>
      </c>
      <c r="K5412">
        <f t="shared" si="418"/>
        <v>0.23333333333334139</v>
      </c>
      <c r="L5412">
        <f t="shared" si="416"/>
        <v>0.86792341854594235</v>
      </c>
      <c r="M5412">
        <f t="shared" si="417"/>
        <v>12.5881210017781</v>
      </c>
      <c r="N5412" s="10" t="str" cm="1">
        <f t="array" ref="N5412">_xlfn.IFS(AND(C5412&lt;=0, C5412-M5412&lt;=2), "escarcha",AND(C5412&lt;=0, C5412-M5412&gt;2), "helada negra", AND(C5412&gt;0, M5412+2&gt;C5412), "rocío", TRUE, "sin riesgo")</f>
        <v>sin riesgo</v>
      </c>
      <c r="O5412">
        <f t="shared" si="419"/>
        <v>0.75945221976332433</v>
      </c>
      <c r="P5412">
        <f t="shared" si="420"/>
        <v>10.944042250887874</v>
      </c>
      <c r="Q5412" s="10" t="str" cm="1">
        <f t="array" ref="Q5412">_xlfn.IFS(AND(D5412&lt;=0, D5412-P5412&lt;=2), "escarcha",AND(D5412&lt;=0, D5412-P5412&gt;2), "helada negra", AND(D5412&gt;0, P5412+2&gt;D5412), "rocío", TRUE, "sin riesgo")</f>
        <v>sin riesgo</v>
      </c>
    </row>
    <row r="5413" spans="1:17" x14ac:dyDescent="0.35">
      <c r="A5413" s="2">
        <v>45871</v>
      </c>
      <c r="B5413" s="3" t="s">
        <v>35</v>
      </c>
      <c r="C5413">
        <v>24.56666666666667</v>
      </c>
      <c r="D5413">
        <v>25</v>
      </c>
      <c r="E5413">
        <v>46</v>
      </c>
      <c r="F5413">
        <v>42.333333333333343</v>
      </c>
      <c r="G5413">
        <v>5.666666666666667</v>
      </c>
      <c r="H5413">
        <v>3.7666666666666671</v>
      </c>
      <c r="I5413">
        <v>9.6666666666666661</v>
      </c>
      <c r="J5413">
        <v>7.5666666666666664</v>
      </c>
      <c r="K5413">
        <f t="shared" si="418"/>
        <v>0.43333333333333002</v>
      </c>
      <c r="L5413">
        <f t="shared" si="416"/>
        <v>0.84147088664260483</v>
      </c>
      <c r="M5413">
        <f t="shared" si="417"/>
        <v>12.185225342556578</v>
      </c>
      <c r="N5413" s="10" t="str" cm="1">
        <f t="array" ref="N5413">_xlfn.IFS(AND(C5413&lt;=0, C5413-M5413&lt;=2), "escarcha",AND(C5413&lt;=0, C5413-M5413&gt;2), "helada negra", AND(C5413&gt;0, M5413+2&gt;C5413), "rocío", TRUE, "sin riesgo")</f>
        <v>sin riesgo</v>
      </c>
      <c r="O5413">
        <f t="shared" si="419"/>
        <v>0.78428239123829591</v>
      </c>
      <c r="P5413">
        <f t="shared" si="420"/>
        <v>11.318519602002347</v>
      </c>
      <c r="Q5413" s="10" t="str" cm="1">
        <f t="array" ref="Q5413">_xlfn.IFS(AND(D5413&lt;=0, D5413-P5413&lt;=2), "escarcha",AND(D5413&lt;=0, D5413-P5413&gt;2), "helada negra", AND(D5413&gt;0, P5413+2&gt;D5413), "rocío", TRUE, "sin riesgo")</f>
        <v>sin riesgo</v>
      </c>
    </row>
    <row r="5414" spans="1:17" x14ac:dyDescent="0.35">
      <c r="A5414" s="2">
        <v>45871</v>
      </c>
      <c r="B5414" s="3" t="s">
        <v>36</v>
      </c>
      <c r="C5414">
        <v>25.466666666666669</v>
      </c>
      <c r="D5414">
        <v>25.7</v>
      </c>
      <c r="E5414">
        <v>43.066666666666663</v>
      </c>
      <c r="F5414">
        <v>42.666666666666657</v>
      </c>
      <c r="G5414">
        <v>5</v>
      </c>
      <c r="H5414">
        <v>2.833333333333333</v>
      </c>
      <c r="I5414">
        <v>9.6666666666666661</v>
      </c>
      <c r="J5414">
        <v>6.9666666666666668</v>
      </c>
      <c r="K5414">
        <f t="shared" si="418"/>
        <v>0.23333333333333073</v>
      </c>
      <c r="L5414">
        <f t="shared" si="416"/>
        <v>0.8292322103460894</v>
      </c>
      <c r="M5414">
        <f t="shared" si="417"/>
        <v>11.999248794488505</v>
      </c>
      <c r="N5414" s="10" t="str" cm="1">
        <f t="array" ref="N5414">_xlfn.IFS(AND(C5414&lt;=0, C5414-M5414&lt;=2), "escarcha",AND(C5414&lt;=0, C5414-M5414&gt;2), "helada negra", AND(C5414&gt;0, M5414+2&gt;C5414), "rocío", TRUE, "sin riesgo")</f>
        <v>sin riesgo</v>
      </c>
      <c r="O5414">
        <f t="shared" si="419"/>
        <v>0.83375236617790549</v>
      </c>
      <c r="P5414">
        <f t="shared" si="420"/>
        <v>12.067904630726565</v>
      </c>
      <c r="Q5414" s="10" t="str" cm="1">
        <f t="array" ref="Q5414">_xlfn.IFS(AND(D5414&lt;=0, D5414-P5414&lt;=2), "escarcha",AND(D5414&lt;=0, D5414-P5414&gt;2), "helada negra", AND(D5414&gt;0, P5414+2&gt;D5414), "rocío", TRUE, "sin riesgo")</f>
        <v>sin riesgo</v>
      </c>
    </row>
    <row r="5415" spans="1:17" x14ac:dyDescent="0.35">
      <c r="A5415" s="2">
        <v>45871</v>
      </c>
      <c r="B5415" s="3" t="s">
        <v>53</v>
      </c>
      <c r="C5415">
        <v>27.6</v>
      </c>
      <c r="D5415">
        <v>27.666666666666671</v>
      </c>
      <c r="E5415">
        <v>40.166666666666657</v>
      </c>
      <c r="F5415">
        <v>38.666666666666657</v>
      </c>
      <c r="G5415">
        <v>9.3333333333333339</v>
      </c>
      <c r="H5415">
        <v>5.0333333333333332</v>
      </c>
      <c r="I5415">
        <v>14.33333333333333</v>
      </c>
      <c r="J5415">
        <v>10.1</v>
      </c>
      <c r="K5415">
        <f t="shared" si="418"/>
        <v>6.6666666666669983E-2</v>
      </c>
      <c r="L5415">
        <f t="shared" si="416"/>
        <v>0.88527342666351239</v>
      </c>
      <c r="M5415">
        <f t="shared" si="417"/>
        <v>12.853068577536268</v>
      </c>
      <c r="N5415" s="10" t="str" cm="1">
        <f t="array" ref="N5415">_xlfn.IFS(AND(C5415&lt;=0, C5415-M5415&lt;=2), "escarcha",AND(C5415&lt;=0, C5415-M5415&gt;2), "helada negra", AND(C5415&gt;0, M5415+2&gt;C5415), "rocío", TRUE, "sin riesgo")</f>
        <v>sin riesgo</v>
      </c>
      <c r="O5415">
        <f t="shared" si="419"/>
        <v>0.8511117109337375</v>
      </c>
      <c r="P5415">
        <f t="shared" si="420"/>
        <v>12.331916527676499</v>
      </c>
      <c r="Q5415" s="10" t="str" cm="1">
        <f t="array" ref="Q5415">_xlfn.IFS(AND(D5415&lt;=0, D5415-P5415&lt;=2), "escarcha",AND(D5415&lt;=0, D5415-P5415&gt;2), "helada negra", AND(D5415&gt;0, P5415+2&gt;D5415), "rocío", TRUE, "sin riesgo")</f>
        <v>sin riesgo</v>
      </c>
    </row>
    <row r="5416" spans="1:17" x14ac:dyDescent="0.35">
      <c r="A5416" s="2">
        <v>45871</v>
      </c>
      <c r="B5416" s="3" t="s">
        <v>56</v>
      </c>
      <c r="C5416">
        <v>28.43333333333333</v>
      </c>
      <c r="D5416">
        <v>28.733333333333331</v>
      </c>
      <c r="E5416">
        <v>37.333333333333343</v>
      </c>
      <c r="F5416">
        <v>37</v>
      </c>
      <c r="G5416">
        <v>7.333333333333333</v>
      </c>
      <c r="H5416">
        <v>4.1333333333333329</v>
      </c>
      <c r="I5416">
        <v>13</v>
      </c>
      <c r="J5416">
        <v>10.3</v>
      </c>
      <c r="K5416">
        <f t="shared" si="418"/>
        <v>0.30000000000000071</v>
      </c>
      <c r="L5416">
        <f t="shared" si="416"/>
        <v>0.86070802258128221</v>
      </c>
      <c r="M5416">
        <f t="shared" si="417"/>
        <v>12.478097976933727</v>
      </c>
      <c r="N5416" s="10" t="str" cm="1">
        <f t="array" ref="N5416">_xlfn.IFS(AND(C5416&lt;=0, C5416-M5416&lt;=2), "escarcha",AND(C5416&lt;=0, C5416-M5416&gt;2), "helada negra", AND(C5416&gt;0, M5416+2&gt;C5416), "rocío", TRUE, "sin riesgo")</f>
        <v>sin riesgo</v>
      </c>
      <c r="O5416">
        <f t="shared" si="419"/>
        <v>0.86915718551891097</v>
      </c>
      <c r="P5416">
        <f t="shared" si="420"/>
        <v>12.606943423099782</v>
      </c>
      <c r="Q5416" s="10" t="str" cm="1">
        <f t="array" ref="Q5416">_xlfn.IFS(AND(D5416&lt;=0, D5416-P5416&lt;=2), "escarcha",AND(D5416&lt;=0, D5416-P5416&gt;2), "helada negra", AND(D5416&gt;0, P5416+2&gt;D5416), "rocío", TRUE, "sin riesgo")</f>
        <v>sin riesgo</v>
      </c>
    </row>
    <row r="5417" spans="1:17" x14ac:dyDescent="0.35">
      <c r="A5417" s="2">
        <v>45871</v>
      </c>
      <c r="B5417" s="3" t="s">
        <v>55</v>
      </c>
      <c r="C5417">
        <v>29.06666666666667</v>
      </c>
      <c r="D5417">
        <v>29.133333333333329</v>
      </c>
      <c r="E5417">
        <v>36.700000000000003</v>
      </c>
      <c r="F5417">
        <v>36</v>
      </c>
      <c r="G5417">
        <v>5</v>
      </c>
      <c r="H5417">
        <v>3.4</v>
      </c>
      <c r="I5417">
        <v>13</v>
      </c>
      <c r="J5417">
        <v>8.6333333333333329</v>
      </c>
      <c r="K5417">
        <f t="shared" si="418"/>
        <v>6.6666666666659324E-2</v>
      </c>
      <c r="L5417">
        <f t="shared" si="416"/>
        <v>0.88032413081292749</v>
      </c>
      <c r="M5417">
        <f t="shared" si="417"/>
        <v>12.777433162888748</v>
      </c>
      <c r="N5417" s="10" t="str" cm="1">
        <f t="array" ref="N5417">_xlfn.IFS(AND(C5417&lt;=0, C5417-M5417&lt;=2), "escarcha",AND(C5417&lt;=0, C5417-M5417&gt;2), "helada negra", AND(C5417&gt;0, M5417+2&gt;C5417), "rocío", TRUE, "sin riesgo")</f>
        <v>sin riesgo</v>
      </c>
      <c r="O5417">
        <f t="shared" si="419"/>
        <v>0.86492225954684043</v>
      </c>
      <c r="P5417">
        <f t="shared" si="420"/>
        <v>12.542346713159125</v>
      </c>
      <c r="Q5417" s="10" t="str" cm="1">
        <f t="array" ref="Q5417">_xlfn.IFS(AND(D5417&lt;=0, D5417-P5417&lt;=2), "escarcha",AND(D5417&lt;=0, D5417-P5417&gt;2), "helada negra", AND(D5417&gt;0, P5417+2&gt;D5417), "rocío", TRUE, "sin riesgo")</f>
        <v>sin riesgo</v>
      </c>
    </row>
    <row r="5418" spans="1:17" x14ac:dyDescent="0.35">
      <c r="A5418" s="2">
        <v>45871</v>
      </c>
      <c r="B5418" s="3" t="s">
        <v>40</v>
      </c>
      <c r="C5418">
        <v>21.9</v>
      </c>
      <c r="D5418">
        <v>23.8</v>
      </c>
      <c r="E5418">
        <v>69.433333333333337</v>
      </c>
      <c r="F5418">
        <v>46.333333333333343</v>
      </c>
      <c r="G5418">
        <v>0.66666666666666663</v>
      </c>
      <c r="H5418">
        <v>8.7666666666666675</v>
      </c>
      <c r="I5418">
        <v>2.666666666666667</v>
      </c>
      <c r="J5418">
        <v>14.53333333333333</v>
      </c>
      <c r="K5418">
        <f t="shared" si="418"/>
        <v>1.9000000000000021</v>
      </c>
      <c r="L5418">
        <f t="shared" si="416"/>
        <v>1.0920833384706934</v>
      </c>
      <c r="M5418">
        <f t="shared" si="417"/>
        <v>16.054029667948846</v>
      </c>
      <c r="N5418" s="10" t="str" cm="1">
        <f t="array" ref="N5418">_xlfn.IFS(AND(C5418&lt;=0, C5418-M5418&lt;=2), "escarcha",AND(C5418&lt;=0, C5418-M5418&gt;2), "helada negra", AND(C5418&gt;0, M5418+2&gt;C5418), "rocío", TRUE, "sin riesgo")</f>
        <v>sin riesgo</v>
      </c>
      <c r="O5418">
        <f t="shared" si="419"/>
        <v>0.80270090233598113</v>
      </c>
      <c r="P5418">
        <f t="shared" si="420"/>
        <v>11.597013355375855</v>
      </c>
      <c r="Q5418" s="10" t="str" cm="1">
        <f t="array" ref="Q5418">_xlfn.IFS(AND(D5418&lt;=0, D5418-P5418&lt;=2), "escarcha",AND(D5418&lt;=0, D5418-P5418&gt;2), "helada negra", AND(D5418&gt;0, P5418+2&gt;D5418), "rocío", TRUE, "sin riesgo")</f>
        <v>sin riesgo</v>
      </c>
    </row>
    <row r="5419" spans="1:17" x14ac:dyDescent="0.35">
      <c r="A5419" s="2">
        <v>45871</v>
      </c>
      <c r="B5419" s="3" t="s">
        <v>41</v>
      </c>
      <c r="C5419">
        <v>21.43333333333333</v>
      </c>
      <c r="D5419">
        <v>22.633333333333329</v>
      </c>
      <c r="E5419">
        <v>65.900000000000006</v>
      </c>
      <c r="F5419">
        <v>50</v>
      </c>
      <c r="G5419">
        <v>1.333333333333333</v>
      </c>
      <c r="H5419">
        <v>7.8</v>
      </c>
      <c r="I5419">
        <v>4.666666666666667</v>
      </c>
      <c r="J5419">
        <v>12.366666666666671</v>
      </c>
      <c r="K5419">
        <f t="shared" si="418"/>
        <v>1.1999999999999993</v>
      </c>
      <c r="L5419">
        <f t="shared" si="416"/>
        <v>1.0113258719152176</v>
      </c>
      <c r="M5419">
        <f t="shared" si="417"/>
        <v>14.794598594826862</v>
      </c>
      <c r="N5419" s="10" t="str" cm="1">
        <f t="array" ref="N5419">_xlfn.IFS(AND(C5419&lt;=0, C5419-M5419&lt;=2), "escarcha",AND(C5419&lt;=0, C5419-M5419&gt;2), "helada negra", AND(C5419&gt;0, M5419+2&gt;C5419), "rocío", TRUE, "sin riesgo")</f>
        <v>sin riesgo</v>
      </c>
      <c r="O5419">
        <f t="shared" si="419"/>
        <v>0.80836783788375699</v>
      </c>
      <c r="P5419">
        <f t="shared" si="420"/>
        <v>11.682821948252961</v>
      </c>
      <c r="Q5419" s="10" t="str" cm="1">
        <f t="array" ref="Q5419">_xlfn.IFS(AND(D5419&lt;=0, D5419-P5419&lt;=2), "escarcha",AND(D5419&lt;=0, D5419-P5419&gt;2), "helada negra", AND(D5419&gt;0, P5419+2&gt;D5419), "rocío", TRUE, "sin riesgo")</f>
        <v>sin riesgo</v>
      </c>
    </row>
    <row r="5420" spans="1:17" x14ac:dyDescent="0.35">
      <c r="A5420" s="2">
        <v>45871</v>
      </c>
      <c r="B5420" s="3" t="s">
        <v>42</v>
      </c>
      <c r="C5420">
        <v>19.533333333333331</v>
      </c>
      <c r="D5420">
        <v>21.733333333333331</v>
      </c>
      <c r="E5420">
        <v>76.266666666666666</v>
      </c>
      <c r="F5420">
        <v>51</v>
      </c>
      <c r="G5420">
        <v>0.33333333333333331</v>
      </c>
      <c r="H5420">
        <v>7.2333333333333334</v>
      </c>
      <c r="I5420">
        <v>3</v>
      </c>
      <c r="J5420">
        <v>13.33333333333333</v>
      </c>
      <c r="K5420">
        <f t="shared" si="418"/>
        <v>2.1999999999999993</v>
      </c>
      <c r="L5420">
        <f t="shared" si="416"/>
        <v>1.0402233027492029</v>
      </c>
      <c r="M5420">
        <f t="shared" si="417"/>
        <v>15.243851401512975</v>
      </c>
      <c r="N5420" s="10" t="str" cm="1">
        <f t="array" ref="N5420">_xlfn.IFS(AND(C5420&lt;=0, C5420-M5420&lt;=2), "escarcha",AND(C5420&lt;=0, C5420-M5420&gt;2), "helada negra", AND(C5420&gt;0, M5420+2&gt;C5420), "rocío", TRUE, "sin riesgo")</f>
        <v>sin riesgo</v>
      </c>
      <c r="O5420">
        <f t="shared" si="419"/>
        <v>0.77336458159372246</v>
      </c>
      <c r="P5420">
        <f t="shared" si="420"/>
        <v>11.153726225600614</v>
      </c>
      <c r="Q5420" s="10" t="str" cm="1">
        <f t="array" ref="Q5420">_xlfn.IFS(AND(D5420&lt;=0, D5420-P5420&lt;=2), "escarcha",AND(D5420&lt;=0, D5420-P5420&gt;2), "helada negra", AND(D5420&gt;0, P5420+2&gt;D5420), "rocío", TRUE, "sin riesgo")</f>
        <v>sin riesgo</v>
      </c>
    </row>
    <row r="5421" spans="1:17" x14ac:dyDescent="0.35">
      <c r="A5421" s="2">
        <v>45871</v>
      </c>
      <c r="B5421" s="3" t="s">
        <v>43</v>
      </c>
      <c r="C5421">
        <v>18.533333333333331</v>
      </c>
      <c r="D5421">
        <v>21.833333333333329</v>
      </c>
      <c r="E5421">
        <v>81.466666666666669</v>
      </c>
      <c r="F5421">
        <v>50.333333333333343</v>
      </c>
      <c r="G5421">
        <v>1</v>
      </c>
      <c r="H5421">
        <v>6.2333333333333334</v>
      </c>
      <c r="I5421">
        <v>3</v>
      </c>
      <c r="J5421">
        <v>11.366666666666671</v>
      </c>
      <c r="K5421">
        <f t="shared" si="418"/>
        <v>3.2999999999999972</v>
      </c>
      <c r="L5421">
        <f t="shared" si="416"/>
        <v>1.0438131297438999</v>
      </c>
      <c r="M5421">
        <f t="shared" si="417"/>
        <v>15.299769855922211</v>
      </c>
      <c r="N5421" s="10" t="str" cm="1">
        <f t="array" ref="N5421">_xlfn.IFS(AND(C5421&lt;=0, C5421-M5421&lt;=2), "escarcha",AND(C5421&lt;=0, C5421-M5421&gt;2), "helada negra", AND(C5421&gt;0, M5421+2&gt;C5421), "rocío", TRUE, "sin riesgo")</f>
        <v>sin riesgo</v>
      </c>
      <c r="O5421">
        <f t="shared" si="419"/>
        <v>0.76631443195309035</v>
      </c>
      <c r="P5421">
        <f t="shared" si="420"/>
        <v>11.047424711145835</v>
      </c>
      <c r="Q5421" s="10" t="str" cm="1">
        <f t="array" ref="Q5421">_xlfn.IFS(AND(D5421&lt;=0, D5421-P5421&lt;=2), "escarcha",AND(D5421&lt;=0, D5421-P5421&gt;2), "helada negra", AND(D5421&gt;0, P5421+2&gt;D5421), "rocío", TRUE, "sin riesgo")</f>
        <v>sin riesgo</v>
      </c>
    </row>
    <row r="5422" spans="1:17" x14ac:dyDescent="0.35">
      <c r="A5422" s="2">
        <v>45871</v>
      </c>
      <c r="B5422" s="3" t="s">
        <v>44</v>
      </c>
      <c r="C5422">
        <v>17.966666666666669</v>
      </c>
      <c r="D5422">
        <v>20.2</v>
      </c>
      <c r="E5422">
        <v>81.8</v>
      </c>
      <c r="F5422">
        <v>58</v>
      </c>
      <c r="G5422">
        <v>3.666666666666667</v>
      </c>
      <c r="H5422">
        <v>2.4</v>
      </c>
      <c r="I5422">
        <v>6.333333333333333</v>
      </c>
      <c r="J5422">
        <v>5.1333333333333329</v>
      </c>
      <c r="K5422">
        <f t="shared" si="418"/>
        <v>2.2333333333333307</v>
      </c>
      <c r="L5422">
        <f t="shared" si="416"/>
        <v>1.012342351738257</v>
      </c>
      <c r="M5422">
        <f t="shared" si="417"/>
        <v>14.810374738096781</v>
      </c>
      <c r="N5422" s="10" t="str" cm="1">
        <f t="array" ref="N5422">_xlfn.IFS(AND(C5422&lt;=0, C5422-M5422&lt;=2), "escarcha",AND(C5422&lt;=0, C5422-M5422&gt;2), "helada negra", AND(C5422&gt;0, M5422+2&gt;C5422), "rocío", TRUE, "sin riesgo")</f>
        <v>sin riesgo</v>
      </c>
      <c r="O5422">
        <f t="shared" si="419"/>
        <v>0.80774585297346213</v>
      </c>
      <c r="P5422">
        <f t="shared" si="420"/>
        <v>11.673401043379048</v>
      </c>
      <c r="Q5422" s="10" t="str" cm="1">
        <f t="array" ref="Q5422">_xlfn.IFS(AND(D5422&lt;=0, D5422-P5422&lt;=2), "escarcha",AND(D5422&lt;=0, D5422-P5422&gt;2), "helada negra", AND(D5422&gt;0, P5422+2&gt;D5422), "rocío", TRUE, "sin riesgo")</f>
        <v>sin riesgo</v>
      </c>
    </row>
    <row r="5423" spans="1:17" x14ac:dyDescent="0.35">
      <c r="A5423" s="2">
        <v>45871</v>
      </c>
      <c r="B5423" s="3" t="s">
        <v>45</v>
      </c>
      <c r="C5423">
        <v>15.6</v>
      </c>
      <c r="D5423">
        <v>18.266666666666669</v>
      </c>
      <c r="E5423">
        <v>85.233333333333334</v>
      </c>
      <c r="F5423">
        <v>61</v>
      </c>
      <c r="G5423">
        <v>0</v>
      </c>
      <c r="H5423">
        <v>1.9</v>
      </c>
      <c r="I5423">
        <v>1.333333333333333</v>
      </c>
      <c r="J5423">
        <v>4</v>
      </c>
      <c r="K5423">
        <f t="shared" si="418"/>
        <v>2.6666666666666696</v>
      </c>
      <c r="L5423">
        <f t="shared" si="416"/>
        <v>0.90328303244762109</v>
      </c>
      <c r="M5423">
        <f t="shared" si="417"/>
        <v>13.128670257489942</v>
      </c>
      <c r="N5423" s="10" t="str" cm="1">
        <f t="array" ref="N5423">_xlfn.IFS(AND(C5423&lt;=0, C5423-M5423&lt;=2), "escarcha",AND(C5423&lt;=0, C5423-M5423&gt;2), "helada negra", AND(C5423&gt;0, M5423+2&gt;C5423), "rocío", TRUE, "sin riesgo")</f>
        <v>sin riesgo</v>
      </c>
      <c r="O5423">
        <f t="shared" si="419"/>
        <v>0.73778093096611597</v>
      </c>
      <c r="P5423">
        <f t="shared" si="420"/>
        <v>10.618105724157171</v>
      </c>
      <c r="Q5423" s="10" t="str" cm="1">
        <f t="array" ref="Q5423">_xlfn.IFS(AND(D5423&lt;=0, D5423-P5423&lt;=2), "escarcha",AND(D5423&lt;=0, D5423-P5423&gt;2), "helada negra", AND(D5423&gt;0, P5423+2&gt;D5423), "rocío", TRUE, "sin riesgo")</f>
        <v>sin riesgo</v>
      </c>
    </row>
    <row r="5424" spans="1:17" x14ac:dyDescent="0.35">
      <c r="A5424" s="2">
        <v>45871</v>
      </c>
      <c r="B5424" s="3" t="s">
        <v>46</v>
      </c>
      <c r="C5424">
        <v>14.8</v>
      </c>
      <c r="D5424">
        <v>18.166666666666671</v>
      </c>
      <c r="E5424">
        <v>89.7</v>
      </c>
      <c r="F5424">
        <v>62</v>
      </c>
      <c r="G5424">
        <v>0.33333333333333331</v>
      </c>
      <c r="H5424">
        <v>4.833333333333333</v>
      </c>
      <c r="I5424">
        <v>1</v>
      </c>
      <c r="J5424">
        <v>7.2666666666666666</v>
      </c>
      <c r="K5424">
        <f t="shared" si="418"/>
        <v>3.3666666666666707</v>
      </c>
      <c r="L5424">
        <f t="shared" si="416"/>
        <v>0.90297448937513891</v>
      </c>
      <c r="M5424">
        <f t="shared" si="417"/>
        <v>13.123943613068505</v>
      </c>
      <c r="N5424" s="10" t="str" cm="1">
        <f t="array" ref="N5424">_xlfn.IFS(AND(C5424&lt;=0, C5424-M5424&lt;=2), "escarcha",AND(C5424&lt;=0, C5424-M5424&gt;2), "helada negra", AND(C5424&gt;0, M5424+2&gt;C5424), "rocío", TRUE, "sin riesgo")</f>
        <v>rocío</v>
      </c>
      <c r="O5424">
        <f t="shared" si="419"/>
        <v>0.74776560790312485</v>
      </c>
      <c r="P5424">
        <f t="shared" si="420"/>
        <v>10.768171438673487</v>
      </c>
      <c r="Q5424" s="10" t="str" cm="1">
        <f t="array" ref="Q5424">_xlfn.IFS(AND(D5424&lt;=0, D5424-P5424&lt;=2), "escarcha",AND(D5424&lt;=0, D5424-P5424&gt;2), "helada negra", AND(D5424&gt;0, P5424+2&gt;D5424), "rocío", TRUE, "sin riesgo")</f>
        <v>sin riesgo</v>
      </c>
    </row>
    <row r="5425" spans="1:17" x14ac:dyDescent="0.35">
      <c r="A5425" s="2">
        <v>45872</v>
      </c>
      <c r="B5425" s="3" t="s">
        <v>10</v>
      </c>
      <c r="C5425">
        <v>13.53333333333333</v>
      </c>
      <c r="D5425">
        <v>18.8</v>
      </c>
      <c r="E5425">
        <v>91.2</v>
      </c>
      <c r="F5425">
        <v>56.666666666666657</v>
      </c>
      <c r="G5425">
        <v>0</v>
      </c>
      <c r="H5425">
        <v>3.3</v>
      </c>
      <c r="I5425">
        <v>0</v>
      </c>
      <c r="J5425">
        <v>6.333333333333333</v>
      </c>
      <c r="K5425">
        <f t="shared" si="418"/>
        <v>5.266666666666671</v>
      </c>
      <c r="L5425">
        <f t="shared" si="416"/>
        <v>0.83754094972442417</v>
      </c>
      <c r="M5425">
        <f t="shared" si="417"/>
        <v>12.12547722745942</v>
      </c>
      <c r="N5425" s="10" t="str" cm="1">
        <f t="array" ref="N5425">_xlfn.IFS(AND(C5425&lt;=0, C5425-M5425&lt;=2), "escarcha",AND(C5425&lt;=0, C5425-M5425&gt;2), "helada negra", AND(C5425&gt;0, M5425+2&gt;C5425), "rocío", TRUE, "sin riesgo")</f>
        <v>rocío</v>
      </c>
      <c r="O5425">
        <f t="shared" si="419"/>
        <v>0.69748342343897352</v>
      </c>
      <c r="P5425">
        <f t="shared" si="420"/>
        <v>10.014249312113028</v>
      </c>
      <c r="Q5425" s="10" t="str" cm="1">
        <f t="array" ref="Q5425">_xlfn.IFS(AND(D5425&lt;=0, D5425-P5425&lt;=2), "escarcha",AND(D5425&lt;=0, D5425-P5425&gt;2), "helada negra", AND(D5425&gt;0, P5425+2&gt;D5425), "rocío", TRUE, "sin riesgo")</f>
        <v>sin riesgo</v>
      </c>
    </row>
    <row r="5426" spans="1:17" x14ac:dyDescent="0.35">
      <c r="A5426" s="2">
        <v>45872</v>
      </c>
      <c r="B5426" s="3" t="s">
        <v>11</v>
      </c>
      <c r="C5426">
        <v>12.1</v>
      </c>
      <c r="D5426">
        <v>17.100000000000001</v>
      </c>
      <c r="E5426">
        <v>93</v>
      </c>
      <c r="F5426">
        <v>62.666666666666657</v>
      </c>
      <c r="G5426">
        <v>0.33333333333333331</v>
      </c>
      <c r="H5426">
        <v>1.1000000000000001</v>
      </c>
      <c r="I5426">
        <v>1.666666666666667</v>
      </c>
      <c r="J5426">
        <v>3.1333333333333329</v>
      </c>
      <c r="K5426">
        <f t="shared" si="418"/>
        <v>5.0000000000000018</v>
      </c>
      <c r="L5426">
        <f t="shared" si="416"/>
        <v>0.76329393050921102</v>
      </c>
      <c r="M5426">
        <f t="shared" si="417"/>
        <v>11.001909065810262</v>
      </c>
      <c r="N5426" s="10" t="str" cm="1">
        <f t="array" ref="N5426">_xlfn.IFS(AND(C5426&lt;=0, C5426-M5426&lt;=2), "escarcha",AND(C5426&lt;=0, C5426-M5426&gt;2), "helada negra", AND(C5426&gt;0, M5426+2&gt;C5426), "rocío", TRUE, "sin riesgo")</f>
        <v>rocío</v>
      </c>
      <c r="O5426">
        <f t="shared" si="419"/>
        <v>0.69121834109909619</v>
      </c>
      <c r="P5426">
        <f t="shared" si="420"/>
        <v>9.9206254695283498</v>
      </c>
      <c r="Q5426" s="10" t="str" cm="1">
        <f t="array" ref="Q5426">_xlfn.IFS(AND(D5426&lt;=0, D5426-P5426&lt;=2), "escarcha",AND(D5426&lt;=0, D5426-P5426&gt;2), "helada negra", AND(D5426&gt;0, P5426+2&gt;D5426), "rocío", TRUE, "sin riesgo")</f>
        <v>sin riesgo</v>
      </c>
    </row>
    <row r="5427" spans="1:17" x14ac:dyDescent="0.35">
      <c r="A5427" s="2">
        <v>45872</v>
      </c>
      <c r="B5427" s="3" t="s">
        <v>12</v>
      </c>
      <c r="C5427">
        <v>10.4</v>
      </c>
      <c r="D5427">
        <v>16.399999999999999</v>
      </c>
      <c r="E5427">
        <v>93.066666666666663</v>
      </c>
      <c r="F5427">
        <v>60.666666666666657</v>
      </c>
      <c r="G5427">
        <v>0.33333333333333331</v>
      </c>
      <c r="H5427">
        <v>3.0666666666666669</v>
      </c>
      <c r="I5427">
        <v>1.333333333333333</v>
      </c>
      <c r="J5427">
        <v>4.4333333333333336</v>
      </c>
      <c r="K5427">
        <f t="shared" si="418"/>
        <v>5.9999999999999982</v>
      </c>
      <c r="L5427">
        <f t="shared" si="416"/>
        <v>0.65139400229262234</v>
      </c>
      <c r="M5427">
        <f t="shared" si="417"/>
        <v>9.3271163675286495</v>
      </c>
      <c r="N5427" s="10" t="str" cm="1">
        <f t="array" ref="N5427">_xlfn.IFS(AND(C5427&lt;=0, C5427-M5427&lt;=2), "escarcha",AND(C5427&lt;=0, C5427-M5427&gt;2), "helada negra", AND(C5427&gt;0, M5427+2&gt;C5427), "rocío", TRUE, "sin riesgo")</f>
        <v>rocío</v>
      </c>
      <c r="O5427">
        <f t="shared" si="419"/>
        <v>0.61435464720320254</v>
      </c>
      <c r="P5427">
        <f t="shared" si="420"/>
        <v>8.7776066315859769</v>
      </c>
      <c r="Q5427" s="10" t="str" cm="1">
        <f t="array" ref="Q5427">_xlfn.IFS(AND(D5427&lt;=0, D5427-P5427&lt;=2), "escarcha",AND(D5427&lt;=0, D5427-P5427&gt;2), "helada negra", AND(D5427&gt;0, P5427+2&gt;D5427), "rocío", TRUE, "sin riesgo")</f>
        <v>sin riesgo</v>
      </c>
    </row>
    <row r="5428" spans="1:17" x14ac:dyDescent="0.35">
      <c r="A5428" s="2">
        <v>45872</v>
      </c>
      <c r="B5428" s="3" t="s">
        <v>13</v>
      </c>
      <c r="C5428">
        <v>9.0666666666666664</v>
      </c>
      <c r="D5428">
        <v>15.9</v>
      </c>
      <c r="E5428">
        <v>93.733333333333334</v>
      </c>
      <c r="F5428">
        <v>64.333333333333329</v>
      </c>
      <c r="G5428">
        <v>0</v>
      </c>
      <c r="H5428">
        <v>1.333333333333333</v>
      </c>
      <c r="I5428">
        <v>1</v>
      </c>
      <c r="J5428">
        <v>2.2999999999999998</v>
      </c>
      <c r="K5428">
        <f t="shared" si="418"/>
        <v>6.8333333333333339</v>
      </c>
      <c r="L5428">
        <f t="shared" si="416"/>
        <v>0.56914236943516383</v>
      </c>
      <c r="M5428">
        <f t="shared" si="417"/>
        <v>8.1100795083818564</v>
      </c>
      <c r="N5428" s="10" t="str" cm="1">
        <f t="array" ref="N5428">_xlfn.IFS(AND(C5428&lt;=0, C5428-M5428&lt;=2), "escarcha",AND(C5428&lt;=0, C5428-M5428&gt;2), "helada negra", AND(C5428&gt;0, M5428+2&gt;C5428), "rocío", TRUE, "sin riesgo")</f>
        <v>rocío</v>
      </c>
      <c r="O5428">
        <f t="shared" si="419"/>
        <v>0.64115649775065409</v>
      </c>
      <c r="P5428">
        <f t="shared" si="420"/>
        <v>9.1749947644466481</v>
      </c>
      <c r="Q5428" s="10" t="str" cm="1">
        <f t="array" ref="Q5428">_xlfn.IFS(AND(D5428&lt;=0, D5428-P5428&lt;=2), "escarcha",AND(D5428&lt;=0, D5428-P5428&gt;2), "helada negra", AND(D5428&gt;0, P5428+2&gt;D5428), "rocío", TRUE, "sin riesgo")</f>
        <v>sin riesgo</v>
      </c>
    </row>
    <row r="5429" spans="1:17" x14ac:dyDescent="0.35">
      <c r="A5429" s="2">
        <v>45872</v>
      </c>
      <c r="B5429" s="3" t="s">
        <v>14</v>
      </c>
      <c r="C5429">
        <v>9</v>
      </c>
      <c r="D5429">
        <v>14.93333333333333</v>
      </c>
      <c r="E5429">
        <v>94.8</v>
      </c>
      <c r="F5429">
        <v>67.333333333333329</v>
      </c>
      <c r="G5429">
        <v>0</v>
      </c>
      <c r="H5429">
        <v>0.53333333333333333</v>
      </c>
      <c r="I5429">
        <v>0</v>
      </c>
      <c r="J5429">
        <v>0.8666666666666667</v>
      </c>
      <c r="K5429">
        <f t="shared" si="418"/>
        <v>5.93333333333333</v>
      </c>
      <c r="L5429">
        <f t="shared" si="416"/>
        <v>0.57596360987818551</v>
      </c>
      <c r="M5429">
        <f t="shared" si="417"/>
        <v>8.2105634911952965</v>
      </c>
      <c r="N5429" s="10" t="str" cm="1">
        <f t="array" ref="N5429">_xlfn.IFS(AND(C5429&lt;=0, C5429-M5429&lt;=2), "escarcha",AND(C5429&lt;=0, C5429-M5429&gt;2), "helada negra", AND(C5429&gt;0, M5429+2&gt;C5429), "rocío", TRUE, "sin riesgo")</f>
        <v>rocío</v>
      </c>
      <c r="O5429">
        <f t="shared" si="419"/>
        <v>0.62474571478552465</v>
      </c>
      <c r="P5429">
        <f t="shared" si="420"/>
        <v>8.9315251392169586</v>
      </c>
      <c r="Q5429" s="10" t="str" cm="1">
        <f t="array" ref="Q5429">_xlfn.IFS(AND(D5429&lt;=0, D5429-P5429&lt;=2), "escarcha",AND(D5429&lt;=0, D5429-P5429&gt;2), "helada negra", AND(D5429&gt;0, P5429+2&gt;D5429), "rocío", TRUE, "sin riesgo")</f>
        <v>sin riesgo</v>
      </c>
    </row>
    <row r="5430" spans="1:17" x14ac:dyDescent="0.35">
      <c r="A5430" s="2">
        <v>45872</v>
      </c>
      <c r="B5430" s="3" t="s">
        <v>15</v>
      </c>
      <c r="C5430">
        <v>7.7666666666666666</v>
      </c>
      <c r="D5430">
        <v>14.96666666666667</v>
      </c>
      <c r="E5430">
        <v>94.7</v>
      </c>
      <c r="F5430">
        <v>67.333333333333329</v>
      </c>
      <c r="G5430">
        <v>0</v>
      </c>
      <c r="H5430">
        <v>0.9</v>
      </c>
      <c r="I5430">
        <v>0</v>
      </c>
      <c r="J5430">
        <v>1.3666666666666669</v>
      </c>
      <c r="K5430">
        <f t="shared" si="418"/>
        <v>7.2000000000000037</v>
      </c>
      <c r="L5430">
        <f t="shared" si="416"/>
        <v>0.49133273528525218</v>
      </c>
      <c r="M5430">
        <f t="shared" si="417"/>
        <v>6.9695241619200283</v>
      </c>
      <c r="N5430" s="10" t="str" cm="1">
        <f t="array" ref="N5430">_xlfn.IFS(AND(C5430&lt;=0, C5430-M5430&lt;=2), "escarcha",AND(C5430&lt;=0, C5430-M5430&gt;2), "helada negra", AND(C5430&gt;0, M5430+2&gt;C5430), "rocío", TRUE, "sin riesgo")</f>
        <v>rocío</v>
      </c>
      <c r="O5430">
        <f t="shared" si="419"/>
        <v>0.6268909745343636</v>
      </c>
      <c r="P5430">
        <f t="shared" si="420"/>
        <v>8.9633254041714245</v>
      </c>
      <c r="Q5430" s="10" t="str" cm="1">
        <f t="array" ref="Q5430">_xlfn.IFS(AND(D5430&lt;=0, D5430-P5430&lt;=2), "escarcha",AND(D5430&lt;=0, D5430-P5430&gt;2), "helada negra", AND(D5430&gt;0, P5430+2&gt;D5430), "rocío", TRUE, "sin riesgo")</f>
        <v>sin riesgo</v>
      </c>
    </row>
    <row r="5431" spans="1:17" x14ac:dyDescent="0.35">
      <c r="A5431" s="2">
        <v>45872</v>
      </c>
      <c r="B5431" s="3" t="s">
        <v>16</v>
      </c>
      <c r="C5431">
        <v>7.2</v>
      </c>
      <c r="D5431">
        <v>13.46666666666667</v>
      </c>
      <c r="E5431">
        <v>94.966666666666669</v>
      </c>
      <c r="F5431">
        <v>77</v>
      </c>
      <c r="G5431">
        <v>0.33333333333333331</v>
      </c>
      <c r="H5431">
        <v>0.63333333333333341</v>
      </c>
      <c r="I5431">
        <v>1.333333333333333</v>
      </c>
      <c r="J5431">
        <v>1.6333333333333331</v>
      </c>
      <c r="K5431">
        <f t="shared" si="418"/>
        <v>6.2666666666666702</v>
      </c>
      <c r="L5431">
        <f t="shared" si="416"/>
        <v>0.45546893820316037</v>
      </c>
      <c r="M5431">
        <f t="shared" si="417"/>
        <v>6.4473030942122502</v>
      </c>
      <c r="N5431" s="10" t="str" cm="1">
        <f t="array" ref="N5431">_xlfn.IFS(AND(C5431&lt;=0, C5431-M5431&lt;=2), "escarcha",AND(C5431&lt;=0, C5431-M5431&gt;2), "helada negra", AND(C5431&gt;0, M5431+2&gt;C5431), "rocío", TRUE, "sin riesgo")</f>
        <v>rocío</v>
      </c>
      <c r="O5431">
        <f t="shared" si="419"/>
        <v>0.66395231664322041</v>
      </c>
      <c r="P5431">
        <f t="shared" si="420"/>
        <v>9.5139742573397452</v>
      </c>
      <c r="Q5431" s="10" t="str" cm="1">
        <f t="array" ref="Q5431">_xlfn.IFS(AND(D5431&lt;=0, D5431-P5431&lt;=2), "escarcha",AND(D5431&lt;=0, D5431-P5431&gt;2), "helada negra", AND(D5431&gt;0, P5431+2&gt;D5431), "rocío", TRUE, "sin riesgo")</f>
        <v>sin riesgo</v>
      </c>
    </row>
    <row r="5432" spans="1:17" x14ac:dyDescent="0.35">
      <c r="A5432" s="2">
        <v>45872</v>
      </c>
      <c r="B5432" s="3" t="s">
        <v>17</v>
      </c>
      <c r="C5432">
        <v>6.8666666666666663</v>
      </c>
      <c r="D5432">
        <v>13.43333333333333</v>
      </c>
      <c r="E5432">
        <v>95.266666666666666</v>
      </c>
      <c r="F5432">
        <v>78</v>
      </c>
      <c r="G5432">
        <v>0</v>
      </c>
      <c r="H5432">
        <v>2.0666666666666669</v>
      </c>
      <c r="I5432">
        <v>0</v>
      </c>
      <c r="J5432">
        <v>3.2333333333333329</v>
      </c>
      <c r="K5432">
        <f t="shared" si="418"/>
        <v>6.5666666666666638</v>
      </c>
      <c r="L5432">
        <f t="shared" si="416"/>
        <v>0.43579058900421408</v>
      </c>
      <c r="M5432">
        <f t="shared" si="417"/>
        <v>6.1616879647665224</v>
      </c>
      <c r="N5432" s="10" t="str" cm="1">
        <f t="array" ref="N5432">_xlfn.IFS(AND(C5432&lt;=0, C5432-M5432&lt;=2), "escarcha",AND(C5432&lt;=0, C5432-M5432&gt;2), "helada negra", AND(C5432&gt;0, M5432+2&gt;C5432), "rocío", TRUE, "sin riesgo")</f>
        <v>rocío</v>
      </c>
      <c r="O5432">
        <f t="shared" si="419"/>
        <v>0.67468529662414323</v>
      </c>
      <c r="P5432">
        <f t="shared" si="420"/>
        <v>9.6738920404158684</v>
      </c>
      <c r="Q5432" s="10" t="str" cm="1">
        <f t="array" ref="Q5432">_xlfn.IFS(AND(D5432&lt;=0, D5432-P5432&lt;=2), "escarcha",AND(D5432&lt;=0, D5432-P5432&gt;2), "helada negra", AND(D5432&gt;0, P5432+2&gt;D5432), "rocío", TRUE, "sin riesgo")</f>
        <v>sin riesgo</v>
      </c>
    </row>
    <row r="5433" spans="1:17" x14ac:dyDescent="0.35">
      <c r="A5433" s="2">
        <v>45872</v>
      </c>
      <c r="B5433" s="3" t="s">
        <v>18</v>
      </c>
      <c r="C5433">
        <v>6.2333333333333334</v>
      </c>
      <c r="D5433">
        <v>13.866666666666671</v>
      </c>
      <c r="E5433">
        <v>95.13333333333334</v>
      </c>
      <c r="F5433">
        <v>75.666666666666671</v>
      </c>
      <c r="G5433">
        <v>0</v>
      </c>
      <c r="H5433">
        <v>0.46666666666666667</v>
      </c>
      <c r="I5433">
        <v>0</v>
      </c>
      <c r="J5433">
        <v>1.1333333333333331</v>
      </c>
      <c r="K5433">
        <f t="shared" si="418"/>
        <v>7.6333333333333373</v>
      </c>
      <c r="L5433">
        <f t="shared" si="416"/>
        <v>0.39084028866259074</v>
      </c>
      <c r="M5433">
        <f t="shared" si="417"/>
        <v>5.5117177366104748</v>
      </c>
      <c r="N5433" s="10" t="str" cm="1">
        <f t="array" ref="N5433">_xlfn.IFS(AND(C5433&lt;=0, C5433-M5433&lt;=2), "escarcha",AND(C5433&lt;=0, C5433-M5433&gt;2), "helada negra", AND(C5433&gt;0, M5433+2&gt;C5433), "rocío", TRUE, "sin riesgo")</f>
        <v>rocío</v>
      </c>
      <c r="O5433">
        <f t="shared" si="419"/>
        <v>0.67248579069732162</v>
      </c>
      <c r="P5433">
        <f t="shared" si="420"/>
        <v>9.641103647115008</v>
      </c>
      <c r="Q5433" s="10" t="str" cm="1">
        <f t="array" ref="Q5433">_xlfn.IFS(AND(D5433&lt;=0, D5433-P5433&lt;=2), "escarcha",AND(D5433&lt;=0, D5433-P5433&gt;2), "helada negra", AND(D5433&gt;0, P5433+2&gt;D5433), "rocío", TRUE, "sin riesgo")</f>
        <v>sin riesgo</v>
      </c>
    </row>
    <row r="5434" spans="1:17" x14ac:dyDescent="0.35">
      <c r="A5434" s="2">
        <v>45872</v>
      </c>
      <c r="B5434" s="3" t="s">
        <v>19</v>
      </c>
      <c r="C5434">
        <v>5.5</v>
      </c>
      <c r="D5434">
        <v>12.9</v>
      </c>
      <c r="E5434">
        <v>95.5</v>
      </c>
      <c r="F5434">
        <v>78.666666666666671</v>
      </c>
      <c r="G5434">
        <v>0</v>
      </c>
      <c r="H5434">
        <v>0.23333333333333331</v>
      </c>
      <c r="I5434">
        <v>0</v>
      </c>
      <c r="J5434">
        <v>1.2333333333333329</v>
      </c>
      <c r="K5434">
        <f t="shared" si="418"/>
        <v>7.4</v>
      </c>
      <c r="L5434">
        <f t="shared" si="416"/>
        <v>0.3439838236294373</v>
      </c>
      <c r="M5434">
        <f t="shared" si="417"/>
        <v>4.8377842854642168</v>
      </c>
      <c r="N5434" s="10" t="str" cm="1">
        <f t="array" ref="N5434">_xlfn.IFS(AND(C5434&lt;=0, C5434-M5434&lt;=2), "escarcha",AND(C5434&lt;=0, C5434-M5434&gt;2), "helada negra", AND(C5434&gt;0, M5434+2&gt;C5434), "rocío", TRUE, "sin riesgo")</f>
        <v>rocío</v>
      </c>
      <c r="O5434">
        <f t="shared" si="419"/>
        <v>0.64839230137823933</v>
      </c>
      <c r="P5434">
        <f t="shared" si="420"/>
        <v>9.2824943430695406</v>
      </c>
      <c r="Q5434" s="10" t="str" cm="1">
        <f t="array" ref="Q5434">_xlfn.IFS(AND(D5434&lt;=0, D5434-P5434&lt;=2), "escarcha",AND(D5434&lt;=0, D5434-P5434&gt;2), "helada negra", AND(D5434&gt;0, P5434+2&gt;D5434), "rocío", TRUE, "sin riesgo")</f>
        <v>sin riesgo</v>
      </c>
    </row>
    <row r="5435" spans="1:17" x14ac:dyDescent="0.35">
      <c r="A5435" s="2">
        <v>45872</v>
      </c>
      <c r="B5435" s="3" t="s">
        <v>20</v>
      </c>
      <c r="C5435">
        <v>4.9000000000000004</v>
      </c>
      <c r="D5435">
        <v>12.1</v>
      </c>
      <c r="E5435">
        <v>95.866666666666674</v>
      </c>
      <c r="F5435">
        <v>80.666666666666671</v>
      </c>
      <c r="G5435">
        <v>0</v>
      </c>
      <c r="H5435">
        <v>0.63333333333333341</v>
      </c>
      <c r="I5435">
        <v>0</v>
      </c>
      <c r="J5435">
        <v>1.7333333333333329</v>
      </c>
      <c r="K5435">
        <f t="shared" si="418"/>
        <v>7.1999999999999993</v>
      </c>
      <c r="L5435">
        <f t="shared" si="416"/>
        <v>0.3061083092934575</v>
      </c>
      <c r="M5435">
        <f t="shared" si="417"/>
        <v>4.2956884781838385</v>
      </c>
      <c r="N5435" s="10" t="str" cm="1">
        <f t="array" ref="N5435">_xlfn.IFS(AND(C5435&lt;=0, C5435-M5435&lt;=2), "escarcha",AND(C5435&lt;=0, C5435-M5435&gt;2), "helada negra", AND(C5435&gt;0, M5435+2&gt;C5435), "rocío", TRUE, "sin riesgo")</f>
        <v>rocío</v>
      </c>
      <c r="O5435">
        <f t="shared" si="419"/>
        <v>0.62101987484453192</v>
      </c>
      <c r="P5435">
        <f t="shared" si="420"/>
        <v>8.8763142082792257</v>
      </c>
      <c r="Q5435" s="10" t="str" cm="1">
        <f t="array" ref="Q5435">_xlfn.IFS(AND(D5435&lt;=0, D5435-P5435&lt;=2), "escarcha",AND(D5435&lt;=0, D5435-P5435&gt;2), "helada negra", AND(D5435&gt;0, P5435+2&gt;D5435), "rocío", TRUE, "sin riesgo")</f>
        <v>sin riesgo</v>
      </c>
    </row>
    <row r="5436" spans="1:17" x14ac:dyDescent="0.35">
      <c r="A5436" s="2">
        <v>45872</v>
      </c>
      <c r="B5436" s="3" t="s">
        <v>21</v>
      </c>
      <c r="C5436">
        <v>4.2666666666666666</v>
      </c>
      <c r="D5436">
        <v>11.8</v>
      </c>
      <c r="E5436">
        <v>95.933333333333337</v>
      </c>
      <c r="F5436">
        <v>82.333333333333329</v>
      </c>
      <c r="G5436">
        <v>0</v>
      </c>
      <c r="H5436">
        <v>0.1333333333333333</v>
      </c>
      <c r="I5436">
        <v>0</v>
      </c>
      <c r="J5436">
        <v>0.6</v>
      </c>
      <c r="K5436">
        <f t="shared" si="418"/>
        <v>7.5333333333333341</v>
      </c>
      <c r="L5436">
        <f t="shared" si="416"/>
        <v>0.26255923094651651</v>
      </c>
      <c r="M5436">
        <f t="shared" si="417"/>
        <v>3.6753124942536584</v>
      </c>
      <c r="N5436" s="10" t="str" cm="1">
        <f t="array" ref="N5436">_xlfn.IFS(AND(C5436&lt;=0, C5436-M5436&lt;=2), "escarcha",AND(C5436&lt;=0, C5436-M5436&gt;2), "helada negra", AND(C5436&gt;0, M5436+2&gt;C5436), "rocío", TRUE, "sin riesgo")</f>
        <v>rocío</v>
      </c>
      <c r="O5436">
        <f t="shared" si="419"/>
        <v>0.6217061601981142</v>
      </c>
      <c r="P5436">
        <f t="shared" si="420"/>
        <v>8.8864820309610213</v>
      </c>
      <c r="Q5436" s="10" t="str" cm="1">
        <f t="array" ref="Q5436">_xlfn.IFS(AND(D5436&lt;=0, D5436-P5436&lt;=2), "escarcha",AND(D5436&lt;=0, D5436-P5436&gt;2), "helada negra", AND(D5436&gt;0, P5436+2&gt;D5436), "rocío", TRUE, "sin riesgo")</f>
        <v>sin riesgo</v>
      </c>
    </row>
    <row r="5437" spans="1:17" x14ac:dyDescent="0.35">
      <c r="A5437" s="2">
        <v>45872</v>
      </c>
      <c r="B5437" s="3" t="s">
        <v>22</v>
      </c>
      <c r="C5437">
        <v>3.6333333333333329</v>
      </c>
      <c r="D5437">
        <v>11.33333333333333</v>
      </c>
      <c r="E5437">
        <v>96.13333333333334</v>
      </c>
      <c r="F5437">
        <v>84.666666666666671</v>
      </c>
      <c r="G5437">
        <v>0</v>
      </c>
      <c r="H5437">
        <v>1.533333333333333</v>
      </c>
      <c r="I5437">
        <v>0</v>
      </c>
      <c r="J5437">
        <v>2.1</v>
      </c>
      <c r="K5437">
        <f t="shared" si="418"/>
        <v>7.6999999999999975</v>
      </c>
      <c r="L5437">
        <f t="shared" si="416"/>
        <v>0.22017040090404841</v>
      </c>
      <c r="M5437">
        <f t="shared" si="417"/>
        <v>3.0744463156651283</v>
      </c>
      <c r="N5437" s="10" t="str" cm="1">
        <f t="array" ref="N5437">_xlfn.IFS(AND(C5437&lt;=0, C5437-M5437&lt;=2), "escarcha",AND(C5437&lt;=0, C5437-M5437&gt;2), "helada negra", AND(C5437&gt;0, M5437+2&gt;C5437), "rocío", TRUE, "sin riesgo")</f>
        <v>rocío</v>
      </c>
      <c r="O5437">
        <f t="shared" si="419"/>
        <v>0.61881492266949545</v>
      </c>
      <c r="P5437">
        <f t="shared" si="420"/>
        <v>8.8436517726762425</v>
      </c>
      <c r="Q5437" s="10" t="str" cm="1">
        <f t="array" ref="Q5437">_xlfn.IFS(AND(D5437&lt;=0, D5437-P5437&lt;=2), "escarcha",AND(D5437&lt;=0, D5437-P5437&gt;2), "helada negra", AND(D5437&gt;0, P5437+2&gt;D5437), "rocío", TRUE, "sin riesgo")</f>
        <v>sin riesgo</v>
      </c>
    </row>
    <row r="5438" spans="1:17" x14ac:dyDescent="0.35">
      <c r="A5438" s="2">
        <v>45872</v>
      </c>
      <c r="B5438" s="3" t="s">
        <v>23</v>
      </c>
      <c r="C5438">
        <v>3.7</v>
      </c>
      <c r="D5438">
        <v>11.233333333333331</v>
      </c>
      <c r="E5438">
        <v>96.2</v>
      </c>
      <c r="F5438">
        <v>84</v>
      </c>
      <c r="G5438">
        <v>0</v>
      </c>
      <c r="H5438">
        <v>2.1333333333333329</v>
      </c>
      <c r="I5438">
        <v>0</v>
      </c>
      <c r="J5438">
        <v>3</v>
      </c>
      <c r="K5438">
        <f t="shared" si="418"/>
        <v>7.5333333333333306</v>
      </c>
      <c r="L5438">
        <f t="shared" si="416"/>
        <v>0.22555559707061662</v>
      </c>
      <c r="M5438">
        <f t="shared" si="417"/>
        <v>3.1506197004091283</v>
      </c>
      <c r="N5438" s="10" t="str" cm="1">
        <f t="array" ref="N5438">_xlfn.IFS(AND(C5438&lt;=0, C5438-M5438&lt;=2), "escarcha",AND(C5438&lt;=0, C5438-M5438&gt;2), "helada negra", AND(C5438&gt;0, M5438+2&gt;C5438), "rocío", TRUE, "sin riesgo")</f>
        <v>rocío</v>
      </c>
      <c r="O5438">
        <f t="shared" si="419"/>
        <v>0.60428705227736623</v>
      </c>
      <c r="P5438">
        <f t="shared" si="420"/>
        <v>8.6286588368286719</v>
      </c>
      <c r="Q5438" s="10" t="str" cm="1">
        <f t="array" ref="Q5438">_xlfn.IFS(AND(D5438&lt;=0, D5438-P5438&lt;=2), "escarcha",AND(D5438&lt;=0, D5438-P5438&gt;2), "helada negra", AND(D5438&gt;0, P5438+2&gt;D5438), "rocío", TRUE, "sin riesgo")</f>
        <v>sin riesgo</v>
      </c>
    </row>
    <row r="5439" spans="1:17" x14ac:dyDescent="0.35">
      <c r="A5439" s="2">
        <v>45872</v>
      </c>
      <c r="B5439" s="3" t="s">
        <v>24</v>
      </c>
      <c r="C5439">
        <v>3.4666666666666668</v>
      </c>
      <c r="D5439">
        <v>10.53333333333333</v>
      </c>
      <c r="E5439">
        <v>96.4</v>
      </c>
      <c r="F5439">
        <v>86</v>
      </c>
      <c r="G5439">
        <v>0</v>
      </c>
      <c r="H5439">
        <v>0.9</v>
      </c>
      <c r="I5439">
        <v>0</v>
      </c>
      <c r="J5439">
        <v>1.7666666666666671</v>
      </c>
      <c r="K5439">
        <f t="shared" si="418"/>
        <v>7.0666666666666629</v>
      </c>
      <c r="L5439">
        <f t="shared" si="416"/>
        <v>0.21119949464182278</v>
      </c>
      <c r="M5439">
        <f t="shared" si="417"/>
        <v>2.9476578166813461</v>
      </c>
      <c r="N5439" s="10" t="str" cm="1">
        <f t="array" ref="N5439">_xlfn.IFS(AND(C5439&lt;=0, C5439-M5439&lt;=2), "escarcha",AND(C5439&lt;=0, C5439-M5439&gt;2), "helada negra", AND(C5439&gt;0, M5439+2&gt;C5439), "rocío", TRUE, "sin riesgo")</f>
        <v>rocío</v>
      </c>
      <c r="O5439">
        <f t="shared" si="419"/>
        <v>0.58131245572760981</v>
      </c>
      <c r="P5439">
        <f t="shared" si="420"/>
        <v>8.2894138297857261</v>
      </c>
      <c r="Q5439" s="10" t="str" cm="1">
        <f t="array" ref="Q5439">_xlfn.IFS(AND(D5439&lt;=0, D5439-P5439&lt;=2), "escarcha",AND(D5439&lt;=0, D5439-P5439&gt;2), "helada negra", AND(D5439&gt;0, P5439+2&gt;D5439), "rocío", TRUE, "sin riesgo")</f>
        <v>sin riesgo</v>
      </c>
    </row>
    <row r="5440" spans="1:17" x14ac:dyDescent="0.35">
      <c r="A5440" s="2">
        <v>45872</v>
      </c>
      <c r="B5440" s="3" t="s">
        <v>25</v>
      </c>
      <c r="C5440">
        <v>3.1333333333333329</v>
      </c>
      <c r="D5440">
        <v>10.93333333333333</v>
      </c>
      <c r="E5440">
        <v>96.5</v>
      </c>
      <c r="F5440">
        <v>84.333333333333329</v>
      </c>
      <c r="G5440">
        <v>0</v>
      </c>
      <c r="H5440">
        <v>0.46666666666666662</v>
      </c>
      <c r="I5440">
        <v>0</v>
      </c>
      <c r="J5440">
        <v>0.93333333333333335</v>
      </c>
      <c r="K5440">
        <f t="shared" si="418"/>
        <v>7.7999999999999972</v>
      </c>
      <c r="L5440">
        <f t="shared" ref="L5440:L5503" si="421">(LN(E5440/100))+((17.625*C5440)/(243.04+C5440))</f>
        <v>0.18870662509746522</v>
      </c>
      <c r="M5440">
        <f t="shared" ref="M5440:M5503" si="422">(243.04*L5440)/(17.625-L5440)</f>
        <v>2.6303330173202202</v>
      </c>
      <c r="N5440" s="10" t="str" cm="1">
        <f t="array" ref="N5440">_xlfn.IFS(AND(C5440&lt;=0, C5440-M5440&lt;=2), "escarcha",AND(C5440&lt;=0, C5440-M5440&gt;2), "helada negra", AND(C5440&gt;0, M5440+2&gt;C5440), "rocío", TRUE, "sin riesgo")</f>
        <v>rocío</v>
      </c>
      <c r="O5440">
        <f t="shared" si="419"/>
        <v>0.5883480892498153</v>
      </c>
      <c r="P5440">
        <f t="shared" si="420"/>
        <v>8.393205446725517</v>
      </c>
      <c r="Q5440" s="10" t="str" cm="1">
        <f t="array" ref="Q5440">_xlfn.IFS(AND(D5440&lt;=0, D5440-P5440&lt;=2), "escarcha",AND(D5440&lt;=0, D5440-P5440&gt;2), "helada negra", AND(D5440&gt;0, P5440+2&gt;D5440), "rocío", TRUE, "sin riesgo")</f>
        <v>sin riesgo</v>
      </c>
    </row>
    <row r="5441" spans="1:17" x14ac:dyDescent="0.35">
      <c r="A5441" s="2">
        <v>45872</v>
      </c>
      <c r="B5441" s="3" t="s">
        <v>26</v>
      </c>
      <c r="C5441">
        <v>3.2333333333333329</v>
      </c>
      <c r="D5441">
        <v>12.1</v>
      </c>
      <c r="E5441">
        <v>96.666666666666671</v>
      </c>
      <c r="F5441">
        <v>81</v>
      </c>
      <c r="G5441">
        <v>0</v>
      </c>
      <c r="H5441">
        <v>0.79999999999999993</v>
      </c>
      <c r="I5441">
        <v>0</v>
      </c>
      <c r="J5441">
        <v>1.2</v>
      </c>
      <c r="K5441">
        <f t="shared" si="418"/>
        <v>8.8666666666666671</v>
      </c>
      <c r="L5441">
        <f t="shared" si="421"/>
        <v>0.19749784195199521</v>
      </c>
      <c r="M5441">
        <f t="shared" si="422"/>
        <v>2.7542601959080302</v>
      </c>
      <c r="N5441" s="10" t="str" cm="1">
        <f t="array" ref="N5441">_xlfn.IFS(AND(C5441&lt;=0, C5441-M5441&lt;=2), "escarcha",AND(C5441&lt;=0, C5441-M5441&gt;2), "helada negra", AND(C5441&gt;0, M5441+2&gt;C5441), "rocío", TRUE, "sin riesgo")</f>
        <v>rocío</v>
      </c>
      <c r="O5441">
        <f t="shared" si="419"/>
        <v>0.62514359202839387</v>
      </c>
      <c r="P5441">
        <f t="shared" si="420"/>
        <v>8.9374224676000935</v>
      </c>
      <c r="Q5441" s="10" t="str" cm="1">
        <f t="array" ref="Q5441">_xlfn.IFS(AND(D5441&lt;=0, D5441-P5441&lt;=2), "escarcha",AND(D5441&lt;=0, D5441-P5441&gt;2), "helada negra", AND(D5441&gt;0, P5441+2&gt;D5441), "rocío", TRUE, "sin riesgo")</f>
        <v>sin riesgo</v>
      </c>
    </row>
    <row r="5442" spans="1:17" x14ac:dyDescent="0.35">
      <c r="A5442" s="2">
        <v>45872</v>
      </c>
      <c r="B5442" s="3" t="s">
        <v>27</v>
      </c>
      <c r="C5442">
        <v>4.7333333333333334</v>
      </c>
      <c r="D5442">
        <v>14</v>
      </c>
      <c r="E5442">
        <v>96.966666666666669</v>
      </c>
      <c r="F5442">
        <v>76</v>
      </c>
      <c r="G5442">
        <v>0</v>
      </c>
      <c r="H5442">
        <v>0.3</v>
      </c>
      <c r="I5442">
        <v>0</v>
      </c>
      <c r="J5442">
        <v>0.4</v>
      </c>
      <c r="K5442">
        <f t="shared" ref="K5442:K5505" si="423">ABS((C5442-D5442))</f>
        <v>9.2666666666666657</v>
      </c>
      <c r="L5442">
        <f t="shared" si="421"/>
        <v>0.30589595539857922</v>
      </c>
      <c r="M5442">
        <f t="shared" si="422"/>
        <v>4.2926558330391771</v>
      </c>
      <c r="N5442" s="10" t="str" cm="1">
        <f t="array" ref="N5442">_xlfn.IFS(AND(C5442&lt;=0, C5442-M5442&lt;=2), "escarcha",AND(C5442&lt;=0, C5442-M5442&gt;2), "helada negra", AND(C5442&gt;0, M5442+2&gt;C5442), "rocío", TRUE, "sin riesgo")</f>
        <v>rocío</v>
      </c>
      <c r="O5442">
        <f t="shared" si="419"/>
        <v>0.68553047455967775</v>
      </c>
      <c r="P5442">
        <f t="shared" si="420"/>
        <v>9.8356873741979349</v>
      </c>
      <c r="Q5442" s="10" t="str" cm="1">
        <f t="array" ref="Q5442">_xlfn.IFS(AND(D5442&lt;=0, D5442-P5442&lt;=2), "escarcha",AND(D5442&lt;=0, D5442-P5442&gt;2), "helada negra", AND(D5442&gt;0, P5442+2&gt;D5442), "rocío", TRUE, "sin riesgo")</f>
        <v>sin riesgo</v>
      </c>
    </row>
    <row r="5443" spans="1:17" x14ac:dyDescent="0.35">
      <c r="A5443" s="2">
        <v>45872</v>
      </c>
      <c r="B5443" s="3" t="s">
        <v>28</v>
      </c>
      <c r="C5443">
        <v>7.7666666666666666</v>
      </c>
      <c r="D5443">
        <v>15.266666666666669</v>
      </c>
      <c r="E5443">
        <v>97.3</v>
      </c>
      <c r="F5443">
        <v>73.333333333333329</v>
      </c>
      <c r="G5443">
        <v>0</v>
      </c>
      <c r="H5443">
        <v>0.8</v>
      </c>
      <c r="I5443">
        <v>0</v>
      </c>
      <c r="J5443">
        <v>1.9333333333333329</v>
      </c>
      <c r="K5443">
        <f t="shared" si="423"/>
        <v>7.5000000000000027</v>
      </c>
      <c r="L5443">
        <f t="shared" si="421"/>
        <v>0.51841772428517896</v>
      </c>
      <c r="M5443">
        <f t="shared" si="422"/>
        <v>7.3653662478880504</v>
      </c>
      <c r="N5443" s="10" t="str" cm="1">
        <f t="array" ref="N5443">_xlfn.IFS(AND(C5443&lt;=0, C5443-M5443&lt;=2), "escarcha",AND(C5443&lt;=0, C5443-M5443&gt;2), "helada negra", AND(C5443&gt;0, M5443+2&gt;C5443), "rocío", TRUE, "sin riesgo")</f>
        <v>rocío</v>
      </c>
      <c r="O5443">
        <f t="shared" ref="O5443:O5506" si="424">(LN(F5443/100))+((17.625*D5443)/(243.04+D5443))</f>
        <v>0.73153324595931024</v>
      </c>
      <c r="P5443">
        <f t="shared" ref="P5443:P5506" si="425">(243.04*O5443)/(17.625-O5443)</f>
        <v>10.524295734350993</v>
      </c>
      <c r="Q5443" s="10" t="str" cm="1">
        <f t="array" ref="Q5443">_xlfn.IFS(AND(D5443&lt;=0, D5443-P5443&lt;=2), "escarcha",AND(D5443&lt;=0, D5443-P5443&gt;2), "helada negra", AND(D5443&gt;0, P5443+2&gt;D5443), "rocío", TRUE, "sin riesgo")</f>
        <v>sin riesgo</v>
      </c>
    </row>
    <row r="5444" spans="1:17" x14ac:dyDescent="0.35">
      <c r="A5444" s="2">
        <v>45872</v>
      </c>
      <c r="B5444" s="3" t="s">
        <v>29</v>
      </c>
      <c r="C5444">
        <v>11.16666666666667</v>
      </c>
      <c r="D5444">
        <v>17</v>
      </c>
      <c r="E5444">
        <v>96.766666666666666</v>
      </c>
      <c r="F5444">
        <v>68.666666666666671</v>
      </c>
      <c r="G5444">
        <v>0</v>
      </c>
      <c r="H5444">
        <v>0.96666666666666667</v>
      </c>
      <c r="I5444">
        <v>0</v>
      </c>
      <c r="J5444">
        <v>1.8666666666666669</v>
      </c>
      <c r="K5444">
        <f t="shared" si="423"/>
        <v>5.8333333333333304</v>
      </c>
      <c r="L5444">
        <f t="shared" si="421"/>
        <v>0.74135481382999702</v>
      </c>
      <c r="M5444">
        <f t="shared" si="422"/>
        <v>10.671799363613339</v>
      </c>
      <c r="N5444" s="10" t="str" cm="1">
        <f t="array" ref="N5444">_xlfn.IFS(AND(C5444&lt;=0, C5444-M5444&lt;=2), "escarcha",AND(C5444&lt;=0, C5444-M5444&gt;2), "helada negra", AND(C5444&gt;0, M5444+2&gt;C5444), "rocío", TRUE, "sin riesgo")</f>
        <v>rocío</v>
      </c>
      <c r="O5444">
        <f t="shared" si="424"/>
        <v>0.77632027465945308</v>
      </c>
      <c r="P5444">
        <f t="shared" si="425"/>
        <v>11.198318362563565</v>
      </c>
      <c r="Q5444" s="10" t="str" cm="1">
        <f t="array" ref="Q5444">_xlfn.IFS(AND(D5444&lt;=0, D5444-P5444&lt;=2), "escarcha",AND(D5444&lt;=0, D5444-P5444&gt;2), "helada negra", AND(D5444&gt;0, P5444+2&gt;D5444), "rocío", TRUE, "sin riesgo")</f>
        <v>sin riesgo</v>
      </c>
    </row>
    <row r="5445" spans="1:17" x14ac:dyDescent="0.35">
      <c r="A5445" s="2">
        <v>45872</v>
      </c>
      <c r="B5445" s="3" t="s">
        <v>30</v>
      </c>
      <c r="C5445">
        <v>15.5</v>
      </c>
      <c r="D5445">
        <v>19.766666666666669</v>
      </c>
      <c r="E5445">
        <v>80.399999999999991</v>
      </c>
      <c r="F5445">
        <v>59.666666666666657</v>
      </c>
      <c r="G5445">
        <v>0</v>
      </c>
      <c r="H5445">
        <v>0.93333333333333335</v>
      </c>
      <c r="I5445">
        <v>0</v>
      </c>
      <c r="J5445">
        <v>2.0333333333333332</v>
      </c>
      <c r="K5445">
        <f t="shared" si="423"/>
        <v>4.2666666666666693</v>
      </c>
      <c r="L5445">
        <f t="shared" si="421"/>
        <v>0.83849866645582227</v>
      </c>
      <c r="M5445">
        <f t="shared" si="422"/>
        <v>12.140035129785833</v>
      </c>
      <c r="N5445" s="10" t="str" cm="1">
        <f t="array" ref="N5445">_xlfn.IFS(AND(C5445&lt;=0, C5445-M5445&lt;=2), "escarcha",AND(C5445&lt;=0, C5445-M5445&gt;2), "helada negra", AND(C5445&gt;0, M5445+2&gt;C5445), "rocío", TRUE, "sin riesgo")</f>
        <v>sin riesgo</v>
      </c>
      <c r="O5445">
        <f t="shared" si="424"/>
        <v>0.80924512109348568</v>
      </c>
      <c r="P5445">
        <f t="shared" si="425"/>
        <v>11.696110917819841</v>
      </c>
      <c r="Q5445" s="10" t="str" cm="1">
        <f t="array" ref="Q5445">_xlfn.IFS(AND(D5445&lt;=0, D5445-P5445&lt;=2), "escarcha",AND(D5445&lt;=0, D5445-P5445&gt;2), "helada negra", AND(D5445&gt;0, P5445+2&gt;D5445), "rocío", TRUE, "sin riesgo")</f>
        <v>sin riesgo</v>
      </c>
    </row>
    <row r="5446" spans="1:17" x14ac:dyDescent="0.35">
      <c r="A5446" s="2">
        <v>45872</v>
      </c>
      <c r="B5446" s="3" t="s">
        <v>31</v>
      </c>
      <c r="C5446">
        <v>19.466666666666669</v>
      </c>
      <c r="D5446">
        <v>22.6</v>
      </c>
      <c r="E5446">
        <v>66.199999999999989</v>
      </c>
      <c r="F5446">
        <v>43</v>
      </c>
      <c r="G5446">
        <v>0</v>
      </c>
      <c r="H5446">
        <v>1.1000000000000001</v>
      </c>
      <c r="I5446">
        <v>0</v>
      </c>
      <c r="J5446">
        <v>2.933333333333334</v>
      </c>
      <c r="K5446">
        <f t="shared" si="423"/>
        <v>3.1333333333333329</v>
      </c>
      <c r="L5446">
        <f t="shared" si="421"/>
        <v>0.89452470198534662</v>
      </c>
      <c r="M5446">
        <f t="shared" si="422"/>
        <v>12.994567081804147</v>
      </c>
      <c r="N5446" s="10" t="str" cm="1">
        <f t="array" ref="N5446">_xlfn.IFS(AND(C5446&lt;=0, C5446-M5446&lt;=2), "escarcha",AND(C5446&lt;=0, C5446-M5446&gt;2), "helada negra", AND(C5446&gt;0, M5446+2&gt;C5446), "rocío", TRUE, "sin riesgo")</f>
        <v>sin riesgo</v>
      </c>
      <c r="O5446">
        <f t="shared" si="424"/>
        <v>0.65552172311007895</v>
      </c>
      <c r="P5446">
        <f t="shared" si="425"/>
        <v>9.3885031104133958</v>
      </c>
      <c r="Q5446" s="10" t="str" cm="1">
        <f t="array" ref="Q5446">_xlfn.IFS(AND(D5446&lt;=0, D5446-P5446&lt;=2), "escarcha",AND(D5446&lt;=0, D5446-P5446&gt;2), "helada negra", AND(D5446&gt;0, P5446+2&gt;D5446), "rocío", TRUE, "sin riesgo")</f>
        <v>sin riesgo</v>
      </c>
    </row>
    <row r="5447" spans="1:17" x14ac:dyDescent="0.35">
      <c r="A5447" s="2">
        <v>45872</v>
      </c>
      <c r="B5447" s="3" t="s">
        <v>32</v>
      </c>
      <c r="C5447">
        <v>23.166666666666671</v>
      </c>
      <c r="D5447">
        <v>24.5</v>
      </c>
      <c r="E5447">
        <v>45.866666666666667</v>
      </c>
      <c r="F5447">
        <v>34.666666666666657</v>
      </c>
      <c r="G5447">
        <v>0.66666666666666663</v>
      </c>
      <c r="H5447">
        <v>1.966666666666667</v>
      </c>
      <c r="I5447">
        <v>1.666666666666667</v>
      </c>
      <c r="J5447">
        <v>4.2</v>
      </c>
      <c r="K5447">
        <f t="shared" si="423"/>
        <v>1.3333333333333286</v>
      </c>
      <c r="L5447">
        <f t="shared" si="421"/>
        <v>0.75438616139374248</v>
      </c>
      <c r="M5447">
        <f t="shared" si="422"/>
        <v>10.867773657741552</v>
      </c>
      <c r="N5447" s="10" t="str" cm="1">
        <f t="array" ref="N5447">_xlfn.IFS(AND(C5447&lt;=0, C5447-M5447&lt;=2), "escarcha",AND(C5447&lt;=0, C5447-M5447&gt;2), "helada negra", AND(C5447&gt;0, M5447+2&gt;C5447), "rocío", TRUE, "sin riesgo")</f>
        <v>sin riesgo</v>
      </c>
      <c r="O5447">
        <f t="shared" si="424"/>
        <v>0.55461941349616062</v>
      </c>
      <c r="P5447">
        <f t="shared" si="425"/>
        <v>7.8964087281497441</v>
      </c>
      <c r="Q5447" s="10" t="str" cm="1">
        <f t="array" ref="Q5447">_xlfn.IFS(AND(D5447&lt;=0, D5447-P5447&lt;=2), "escarcha",AND(D5447&lt;=0, D5447-P5447&gt;2), "helada negra", AND(D5447&gt;0, P5447+2&gt;D5447), "rocío", TRUE, "sin riesgo")</f>
        <v>sin riesgo</v>
      </c>
    </row>
    <row r="5448" spans="1:17" x14ac:dyDescent="0.35">
      <c r="A5448" s="2">
        <v>45872</v>
      </c>
      <c r="B5448" s="3" t="s">
        <v>33</v>
      </c>
      <c r="C5448">
        <v>24.166666666666671</v>
      </c>
      <c r="D5448">
        <v>25.4</v>
      </c>
      <c r="E5448">
        <v>38.56666666666667</v>
      </c>
      <c r="F5448">
        <v>34</v>
      </c>
      <c r="G5448">
        <v>2.333333333333333</v>
      </c>
      <c r="H5448">
        <v>1.7333333333333329</v>
      </c>
      <c r="I5448">
        <v>5.333333333333333</v>
      </c>
      <c r="J5448">
        <v>4.4000000000000004</v>
      </c>
      <c r="K5448">
        <f t="shared" si="423"/>
        <v>1.2333333333333272</v>
      </c>
      <c r="L5448">
        <f t="shared" si="421"/>
        <v>0.64125585820364339</v>
      </c>
      <c r="M5448">
        <f t="shared" si="422"/>
        <v>9.1764703045820415</v>
      </c>
      <c r="N5448" s="10" t="str" cm="1">
        <f t="array" ref="N5448">_xlfn.IFS(AND(C5448&lt;=0, C5448-M5448&lt;=2), "escarcha",AND(C5448&lt;=0, C5448-M5448&gt;2), "helada negra", AND(C5448&gt;0, M5448+2&gt;C5448), "rocío", TRUE, "sin riesgo")</f>
        <v>sin riesgo</v>
      </c>
      <c r="O5448">
        <f t="shared" si="424"/>
        <v>0.58888144278542365</v>
      </c>
      <c r="P5448">
        <f t="shared" si="425"/>
        <v>8.4010771217578295</v>
      </c>
      <c r="Q5448" s="10" t="str" cm="1">
        <f t="array" ref="Q5448">_xlfn.IFS(AND(D5448&lt;=0, D5448-P5448&lt;=2), "escarcha",AND(D5448&lt;=0, D5448-P5448&gt;2), "helada negra", AND(D5448&gt;0, P5448+2&gt;D5448), "rocío", TRUE, "sin riesgo")</f>
        <v>sin riesgo</v>
      </c>
    </row>
    <row r="5449" spans="1:17" x14ac:dyDescent="0.35">
      <c r="A5449" s="2">
        <v>45872</v>
      </c>
      <c r="B5449" s="3" t="s">
        <v>34</v>
      </c>
      <c r="C5449">
        <v>24.666666666666671</v>
      </c>
      <c r="D5449">
        <v>26.43333333333333</v>
      </c>
      <c r="E5449">
        <v>35.866666666666667</v>
      </c>
      <c r="F5449">
        <v>32.333333333333343</v>
      </c>
      <c r="G5449">
        <v>3.666666666666667</v>
      </c>
      <c r="H5449">
        <v>1.966666666666667</v>
      </c>
      <c r="I5449">
        <v>7.333333333333333</v>
      </c>
      <c r="J5449">
        <v>5.4666666666666668</v>
      </c>
      <c r="K5449">
        <f t="shared" si="423"/>
        <v>1.7666666666666586</v>
      </c>
      <c r="L5449">
        <f t="shared" si="421"/>
        <v>0.59861715504179913</v>
      </c>
      <c r="M5449">
        <f t="shared" si="422"/>
        <v>8.5448515216748042</v>
      </c>
      <c r="N5449" s="10" t="str" cm="1">
        <f t="array" ref="N5449">_xlfn.IFS(AND(C5449&lt;=0, C5449-M5449&lt;=2), "escarcha",AND(C5449&lt;=0, C5449-M5449&gt;2), "helada negra", AND(C5449&gt;0, M5449+2&gt;C5449), "rocío", TRUE, "sin riesgo")</f>
        <v>sin riesgo</v>
      </c>
      <c r="O5449">
        <f t="shared" si="424"/>
        <v>0.59981014952640832</v>
      </c>
      <c r="P5449">
        <f t="shared" si="425"/>
        <v>8.5624806549128234</v>
      </c>
      <c r="Q5449" s="10" t="str" cm="1">
        <f t="array" ref="Q5449">_xlfn.IFS(AND(D5449&lt;=0, D5449-P5449&lt;=2), "escarcha",AND(D5449&lt;=0, D5449-P5449&gt;2), "helada negra", AND(D5449&gt;0, P5449+2&gt;D5449), "rocío", TRUE, "sin riesgo")</f>
        <v>sin riesgo</v>
      </c>
    </row>
    <row r="5450" spans="1:17" x14ac:dyDescent="0.35">
      <c r="A5450" s="2">
        <v>45872</v>
      </c>
      <c r="B5450" s="3" t="s">
        <v>35</v>
      </c>
      <c r="C5450">
        <v>25.766666666666669</v>
      </c>
      <c r="D5450">
        <v>25.93333333333333</v>
      </c>
      <c r="E5450">
        <v>36.233333333333327</v>
      </c>
      <c r="F5450">
        <v>33.333333333333343</v>
      </c>
      <c r="G5450">
        <v>3.666666666666667</v>
      </c>
      <c r="H5450">
        <v>3.566666666666666</v>
      </c>
      <c r="I5450">
        <v>7.666666666666667</v>
      </c>
      <c r="J5450">
        <v>7.0666666666666664</v>
      </c>
      <c r="K5450">
        <f t="shared" si="423"/>
        <v>0.16666666666666075</v>
      </c>
      <c r="L5450">
        <f t="shared" si="421"/>
        <v>0.67426704621385114</v>
      </c>
      <c r="M5450">
        <f t="shared" si="422"/>
        <v>9.6676564581952906</v>
      </c>
      <c r="N5450" s="10" t="str" cm="1">
        <f t="array" ref="N5450">_xlfn.IFS(AND(C5450&lt;=0, C5450-M5450&lt;=2), "escarcha",AND(C5450&lt;=0, C5450-M5450&gt;2), "helada negra", AND(C5450&gt;0, M5450+2&gt;C5450), "rocío", TRUE, "sin riesgo")</f>
        <v>sin riesgo</v>
      </c>
      <c r="O5450">
        <f t="shared" si="424"/>
        <v>0.60071973929005251</v>
      </c>
      <c r="P5450">
        <f t="shared" si="425"/>
        <v>8.5759235163675527</v>
      </c>
      <c r="Q5450" s="10" t="str" cm="1">
        <f t="array" ref="Q5450">_xlfn.IFS(AND(D5450&lt;=0, D5450-P5450&lt;=2), "escarcha",AND(D5450&lt;=0, D5450-P5450&gt;2), "helada negra", AND(D5450&gt;0, P5450+2&gt;D5450), "rocío", TRUE, "sin riesgo")</f>
        <v>sin riesgo</v>
      </c>
    </row>
    <row r="5451" spans="1:17" x14ac:dyDescent="0.35">
      <c r="A5451" s="2">
        <v>45872</v>
      </c>
      <c r="B5451" s="3" t="s">
        <v>36</v>
      </c>
      <c r="C5451">
        <v>27.133333333333329</v>
      </c>
      <c r="D5451">
        <v>27.466666666666669</v>
      </c>
      <c r="E5451">
        <v>35.1</v>
      </c>
      <c r="F5451">
        <v>32</v>
      </c>
      <c r="G5451">
        <v>3.333333333333333</v>
      </c>
      <c r="H5451">
        <v>3.6</v>
      </c>
      <c r="I5451">
        <v>8.6666666666666661</v>
      </c>
      <c r="J5451">
        <v>6.8666666666666671</v>
      </c>
      <c r="K5451">
        <f t="shared" si="423"/>
        <v>0.33333333333333925</v>
      </c>
      <c r="L5451">
        <f t="shared" si="421"/>
        <v>0.72309830864500757</v>
      </c>
      <c r="M5451">
        <f t="shared" si="422"/>
        <v>10.397753823344699</v>
      </c>
      <c r="N5451" s="10" t="str" cm="1">
        <f t="array" ref="N5451">_xlfn.IFS(AND(C5451&lt;=0, C5451-M5451&lt;=2), "escarcha",AND(C5451&lt;=0, C5451-M5451&gt;2), "helada negra", AND(C5451&gt;0, M5451+2&gt;C5451), "rocío", TRUE, "sin riesgo")</f>
        <v>sin riesgo</v>
      </c>
      <c r="O5451">
        <f t="shared" si="424"/>
        <v>0.6501704092406575</v>
      </c>
      <c r="P5451">
        <f t="shared" si="425"/>
        <v>9.3089250420440148</v>
      </c>
      <c r="Q5451" s="10" t="str" cm="1">
        <f t="array" ref="Q5451">_xlfn.IFS(AND(D5451&lt;=0, D5451-P5451&lt;=2), "escarcha",AND(D5451&lt;=0, D5451-P5451&gt;2), "helada negra", AND(D5451&gt;0, P5451+2&gt;D5451), "rocío", TRUE, "sin riesgo")</f>
        <v>sin riesgo</v>
      </c>
    </row>
    <row r="5452" spans="1:17" x14ac:dyDescent="0.35">
      <c r="A5452" s="2">
        <v>45872</v>
      </c>
      <c r="B5452" s="3" t="s">
        <v>48</v>
      </c>
      <c r="C5452">
        <v>30.133333333333329</v>
      </c>
      <c r="D5452">
        <v>30.2</v>
      </c>
      <c r="E5452">
        <v>31.166666666666671</v>
      </c>
      <c r="F5452">
        <v>32.666666666666657</v>
      </c>
      <c r="G5452">
        <v>2</v>
      </c>
      <c r="H5452">
        <v>5.8</v>
      </c>
      <c r="I5452">
        <v>5.666666666666667</v>
      </c>
      <c r="J5452">
        <v>11.133333333333329</v>
      </c>
      <c r="K5452">
        <f t="shared" si="423"/>
        <v>6.6666666666669983E-2</v>
      </c>
      <c r="L5452">
        <f t="shared" si="421"/>
        <v>0.77836580271614397</v>
      </c>
      <c r="M5452">
        <f t="shared" si="422"/>
        <v>11.22918812605498</v>
      </c>
      <c r="N5452" s="10" t="str" cm="1">
        <f t="array" ref="N5452">_xlfn.IFS(AND(C5452&lt;=0, C5452-M5452&lt;=2), "escarcha",AND(C5452&lt;=0, C5452-M5452&gt;2), "helada negra", AND(C5452&gt;0, M5452+2&gt;C5452), "rocío", TRUE, "sin riesgo")</f>
        <v>sin riesgo</v>
      </c>
      <c r="O5452">
        <f t="shared" si="424"/>
        <v>0.82919774007058478</v>
      </c>
      <c r="P5452">
        <f t="shared" si="425"/>
        <v>11.998725373634032</v>
      </c>
      <c r="Q5452" s="10" t="str" cm="1">
        <f t="array" ref="Q5452">_xlfn.IFS(AND(D5452&lt;=0, D5452-P5452&lt;=2), "escarcha",AND(D5452&lt;=0, D5452-P5452&gt;2), "helada negra", AND(D5452&gt;0, P5452+2&gt;D5452), "rocío", TRUE, "sin riesgo")</f>
        <v>sin riesgo</v>
      </c>
    </row>
    <row r="5453" spans="1:17" x14ac:dyDescent="0.35">
      <c r="A5453" s="2">
        <v>45872</v>
      </c>
      <c r="B5453" s="3" t="s">
        <v>41</v>
      </c>
      <c r="C5453">
        <v>24.866666666666671</v>
      </c>
      <c r="D5453">
        <v>24.9</v>
      </c>
      <c r="E5453">
        <v>43.333333333333343</v>
      </c>
      <c r="F5453">
        <v>41.333333333333343</v>
      </c>
      <c r="G5453">
        <v>5.333333333333333</v>
      </c>
      <c r="H5453">
        <v>8.6333333333333329</v>
      </c>
      <c r="I5453">
        <v>8.3333333333333339</v>
      </c>
      <c r="J5453">
        <v>14.6</v>
      </c>
      <c r="K5453">
        <f t="shared" si="423"/>
        <v>3.3333333333327886E-2</v>
      </c>
      <c r="L5453">
        <f t="shared" si="421"/>
        <v>0.79967617825794957</v>
      </c>
      <c r="M5453">
        <f t="shared" si="422"/>
        <v>11.551236720488227</v>
      </c>
      <c r="N5453" s="10" t="str" cm="1">
        <f t="array" ref="N5453">_xlfn.IFS(AND(C5453&lt;=0, C5453-M5453&lt;=2), "escarcha",AND(C5453&lt;=0, C5453-M5453&gt;2), "helada negra", AND(C5453&gt;0, M5453+2&gt;C5453), "rocío", TRUE, "sin riesgo")</f>
        <v>sin riesgo</v>
      </c>
      <c r="O5453">
        <f t="shared" si="424"/>
        <v>0.75441242975603162</v>
      </c>
      <c r="P5453">
        <f t="shared" si="425"/>
        <v>10.868169005049918</v>
      </c>
      <c r="Q5453" s="10" t="str" cm="1">
        <f t="array" ref="Q5453">_xlfn.IFS(AND(D5453&lt;=0, D5453-P5453&lt;=2), "escarcha",AND(D5453&lt;=0, D5453-P5453&gt;2), "helada negra", AND(D5453&gt;0, P5453+2&gt;D5453), "rocío", TRUE, "sin riesgo")</f>
        <v>sin riesgo</v>
      </c>
    </row>
    <row r="5454" spans="1:17" x14ac:dyDescent="0.35">
      <c r="A5454" s="2">
        <v>45872</v>
      </c>
      <c r="B5454" s="3" t="s">
        <v>42</v>
      </c>
      <c r="C5454">
        <v>23.06666666666667</v>
      </c>
      <c r="D5454">
        <v>23.8</v>
      </c>
      <c r="E5454">
        <v>46.733333333333327</v>
      </c>
      <c r="F5454">
        <v>42</v>
      </c>
      <c r="G5454">
        <v>2</v>
      </c>
      <c r="H5454">
        <v>9.1333333333333329</v>
      </c>
      <c r="I5454">
        <v>5.333333333333333</v>
      </c>
      <c r="J5454">
        <v>15.266666666666669</v>
      </c>
      <c r="K5454">
        <f t="shared" si="423"/>
        <v>0.73333333333333073</v>
      </c>
      <c r="L5454">
        <f t="shared" si="421"/>
        <v>0.76705831866359919</v>
      </c>
      <c r="M5454">
        <f t="shared" si="422"/>
        <v>11.058636771439014</v>
      </c>
      <c r="N5454" s="10" t="str" cm="1">
        <f t="array" ref="N5454">_xlfn.IFS(AND(C5454&lt;=0, C5454-M5454&lt;=2), "escarcha",AND(C5454&lt;=0, C5454-M5454&gt;2), "helada negra", AND(C5454&gt;0, M5454+2&gt;C5454), "rocío", TRUE, "sin riesgo")</f>
        <v>sin riesgo</v>
      </c>
      <c r="O5454">
        <f t="shared" si="424"/>
        <v>0.70450887615676716</v>
      </c>
      <c r="P5454">
        <f t="shared" si="425"/>
        <v>10.119318405590686</v>
      </c>
      <c r="Q5454" s="10" t="str" cm="1">
        <f t="array" ref="Q5454">_xlfn.IFS(AND(D5454&lt;=0, D5454-P5454&lt;=2), "escarcha",AND(D5454&lt;=0, D5454-P5454&gt;2), "helada negra", AND(D5454&gt;0, P5454+2&gt;D5454), "rocío", TRUE, "sin riesgo")</f>
        <v>sin riesgo</v>
      </c>
    </row>
    <row r="5455" spans="1:17" x14ac:dyDescent="0.35">
      <c r="A5455" s="2">
        <v>45872</v>
      </c>
      <c r="B5455" s="3" t="s">
        <v>43</v>
      </c>
      <c r="C5455">
        <v>19.93333333333333</v>
      </c>
      <c r="D5455">
        <v>23.333333333333329</v>
      </c>
      <c r="E5455">
        <v>56.9</v>
      </c>
      <c r="F5455">
        <v>41.666666666666657</v>
      </c>
      <c r="G5455">
        <v>0</v>
      </c>
      <c r="H5455">
        <v>7.3666666666666671</v>
      </c>
      <c r="I5455">
        <v>0.66666666666666663</v>
      </c>
      <c r="J5455">
        <v>12.83333333333333</v>
      </c>
      <c r="K5455">
        <f t="shared" si="423"/>
        <v>3.3999999999999986</v>
      </c>
      <c r="L5455">
        <f t="shared" si="421"/>
        <v>0.77209711681331106</v>
      </c>
      <c r="M5455">
        <f t="shared" si="422"/>
        <v>11.134608949625928</v>
      </c>
      <c r="N5455" s="10" t="str" cm="1">
        <f t="array" ref="N5455">_xlfn.IFS(AND(C5455&lt;=0, C5455-M5455&lt;=2), "escarcha",AND(C5455&lt;=0, C5455-M5455&gt;2), "helada negra", AND(C5455&gt;0, M5455+2&gt;C5455), "rocío", TRUE, "sin riesgo")</f>
        <v>sin riesgo</v>
      </c>
      <c r="O5455">
        <f t="shared" si="424"/>
        <v>0.66841703699788646</v>
      </c>
      <c r="P5455">
        <f t="shared" si="425"/>
        <v>9.5804724941589683</v>
      </c>
      <c r="Q5455" s="10" t="str" cm="1">
        <f t="array" ref="Q5455">_xlfn.IFS(AND(D5455&lt;=0, D5455-P5455&lt;=2), "escarcha",AND(D5455&lt;=0, D5455-P5455&gt;2), "helada negra", AND(D5455&gt;0, P5455+2&gt;D5455), "rocío", TRUE, "sin riesgo")</f>
        <v>sin riesgo</v>
      </c>
    </row>
    <row r="5456" spans="1:17" x14ac:dyDescent="0.35">
      <c r="A5456" s="2">
        <v>45872</v>
      </c>
      <c r="B5456" s="3" t="s">
        <v>44</v>
      </c>
      <c r="C5456">
        <v>17.466666666666669</v>
      </c>
      <c r="D5456">
        <v>22.166666666666671</v>
      </c>
      <c r="E5456">
        <v>62.966666666666669</v>
      </c>
      <c r="F5456">
        <v>44.333333333333343</v>
      </c>
      <c r="G5456">
        <v>0</v>
      </c>
      <c r="H5456">
        <v>4.3</v>
      </c>
      <c r="I5456">
        <v>0</v>
      </c>
      <c r="J5456">
        <v>7.4333333333333327</v>
      </c>
      <c r="K5456">
        <f t="shared" si="423"/>
        <v>4.7000000000000028</v>
      </c>
      <c r="L5456">
        <f t="shared" si="421"/>
        <v>0.71917089203060569</v>
      </c>
      <c r="M5456">
        <f t="shared" si="422"/>
        <v>10.338877347146719</v>
      </c>
      <c r="N5456" s="10" t="str" cm="1">
        <f t="array" ref="N5456">_xlfn.IFS(AND(C5456&lt;=0, C5456-M5456&lt;=2), "escarcha",AND(C5456&lt;=0, C5456-M5456&gt;2), "helada negra", AND(C5456&gt;0, M5456+2&gt;C5456), "rocío", TRUE, "sin riesgo")</f>
        <v>sin riesgo</v>
      </c>
      <c r="O5456">
        <f t="shared" si="424"/>
        <v>0.65971023969963738</v>
      </c>
      <c r="P5456">
        <f t="shared" si="425"/>
        <v>9.4508245318505661</v>
      </c>
      <c r="Q5456" s="10" t="str" cm="1">
        <f t="array" ref="Q5456">_xlfn.IFS(AND(D5456&lt;=0, D5456-P5456&lt;=2), "escarcha",AND(D5456&lt;=0, D5456-P5456&gt;2), "helada negra", AND(D5456&gt;0, P5456+2&gt;D5456), "rocío", TRUE, "sin riesgo")</f>
        <v>sin riesgo</v>
      </c>
    </row>
    <row r="5457" spans="1:17" x14ac:dyDescent="0.35">
      <c r="A5457" s="2">
        <v>45872</v>
      </c>
      <c r="B5457" s="3" t="s">
        <v>45</v>
      </c>
      <c r="C5457">
        <v>15.33333333333333</v>
      </c>
      <c r="D5457">
        <v>21.266666666666669</v>
      </c>
      <c r="E5457">
        <v>71.266666666666666</v>
      </c>
      <c r="F5457">
        <v>45</v>
      </c>
      <c r="G5457">
        <v>0</v>
      </c>
      <c r="H5457">
        <v>1.033333333333333</v>
      </c>
      <c r="I5457">
        <v>0</v>
      </c>
      <c r="J5457">
        <v>2.8</v>
      </c>
      <c r="K5457">
        <f t="shared" si="423"/>
        <v>5.9333333333333389</v>
      </c>
      <c r="L5457">
        <f t="shared" si="421"/>
        <v>0.70722560000038492</v>
      </c>
      <c r="M5457">
        <f t="shared" si="422"/>
        <v>10.159971740969512</v>
      </c>
      <c r="N5457" s="10" t="str" cm="1">
        <f t="array" ref="N5457">_xlfn.IFS(AND(C5457&lt;=0, C5457-M5457&lt;=2), "escarcha",AND(C5457&lt;=0, C5457-M5457&gt;2), "helada negra", AND(C5457&gt;0, M5457+2&gt;C5457), "rocío", TRUE, "sin riesgo")</f>
        <v>sin riesgo</v>
      </c>
      <c r="O5457">
        <f t="shared" si="424"/>
        <v>0.61963663107880318</v>
      </c>
      <c r="P5457">
        <f t="shared" si="425"/>
        <v>8.8558229277605847</v>
      </c>
      <c r="Q5457" s="10" t="str" cm="1">
        <f t="array" ref="Q5457">_xlfn.IFS(AND(D5457&lt;=0, D5457-P5457&lt;=2), "escarcha",AND(D5457&lt;=0, D5457-P5457&gt;2), "helada negra", AND(D5457&gt;0, P5457+2&gt;D5457), "rocío", TRUE, "sin riesgo")</f>
        <v>sin riesgo</v>
      </c>
    </row>
    <row r="5458" spans="1:17" x14ac:dyDescent="0.35">
      <c r="A5458" s="2">
        <v>45872</v>
      </c>
      <c r="B5458" s="3" t="s">
        <v>46</v>
      </c>
      <c r="C5458">
        <v>13.7</v>
      </c>
      <c r="D5458">
        <v>19.56666666666667</v>
      </c>
      <c r="E5458">
        <v>75.233333333333334</v>
      </c>
      <c r="F5458">
        <v>50.333333333333343</v>
      </c>
      <c r="G5458">
        <v>0</v>
      </c>
      <c r="H5458">
        <v>3.7333333333333329</v>
      </c>
      <c r="I5458">
        <v>1.333333333333333</v>
      </c>
      <c r="J5458">
        <v>6.3333333333333339</v>
      </c>
      <c r="K5458">
        <f t="shared" si="423"/>
        <v>5.8666666666666707</v>
      </c>
      <c r="L5458">
        <f t="shared" si="421"/>
        <v>0.65591848353045767</v>
      </c>
      <c r="M5458">
        <f t="shared" si="422"/>
        <v>9.3944052353405727</v>
      </c>
      <c r="N5458" s="10" t="str" cm="1">
        <f t="array" ref="N5458">_xlfn.IFS(AND(C5458&lt;=0, C5458-M5458&lt;=2), "escarcha",AND(C5458&lt;=0, C5458-M5458&gt;2), "helada negra", AND(C5458&gt;0, M5458+2&gt;C5458), "rocío", TRUE, "sin riesgo")</f>
        <v>sin riesgo</v>
      </c>
      <c r="O5458">
        <f t="shared" si="424"/>
        <v>0.62672563765312583</v>
      </c>
      <c r="P5458">
        <f t="shared" si="425"/>
        <v>8.9608742468953579</v>
      </c>
      <c r="Q5458" s="10" t="str" cm="1">
        <f t="array" ref="Q5458">_xlfn.IFS(AND(D5458&lt;=0, D5458-P5458&lt;=2), "escarcha",AND(D5458&lt;=0, D5458-P5458&gt;2), "helada negra", AND(D5458&gt;0, P5458+2&gt;D5458), "rocío", TRUE, "sin riesgo")</f>
        <v>sin riesgo</v>
      </c>
    </row>
    <row r="5459" spans="1:17" x14ac:dyDescent="0.35">
      <c r="A5459" s="2">
        <v>45873</v>
      </c>
      <c r="B5459" s="3" t="s">
        <v>10</v>
      </c>
      <c r="C5459">
        <v>13.3</v>
      </c>
      <c r="D5459">
        <v>18.899999999999999</v>
      </c>
      <c r="E5459">
        <v>76.13333333333334</v>
      </c>
      <c r="F5459">
        <v>51</v>
      </c>
      <c r="G5459">
        <v>0.66666666666666663</v>
      </c>
      <c r="H5459">
        <v>2.2999999999999998</v>
      </c>
      <c r="I5459">
        <v>1.333333333333333</v>
      </c>
      <c r="J5459">
        <v>4.1500000000000004</v>
      </c>
      <c r="K5459">
        <f t="shared" si="423"/>
        <v>5.5999999999999979</v>
      </c>
      <c r="L5459">
        <f t="shared" si="421"/>
        <v>0.64177531497710172</v>
      </c>
      <c r="M5459">
        <f t="shared" si="422"/>
        <v>9.1841847143191409</v>
      </c>
      <c r="N5459" s="10" t="str" cm="1">
        <f t="array" ref="N5459">_xlfn.IFS(AND(C5459&lt;=0, C5459-M5459&lt;=2), "escarcha",AND(C5459&lt;=0, C5459-M5459&gt;2), "helada negra", AND(C5459&gt;0, M5459+2&gt;C5459), "rocío", TRUE, "sin riesgo")</f>
        <v>sin riesgo</v>
      </c>
      <c r="O5459">
        <f t="shared" si="424"/>
        <v>0.59836843444334264</v>
      </c>
      <c r="P5459">
        <f t="shared" si="425"/>
        <v>8.5411764357018605</v>
      </c>
      <c r="Q5459" s="10" t="str" cm="1">
        <f t="array" ref="Q5459">_xlfn.IFS(AND(D5459&lt;=0, D5459-P5459&lt;=2), "escarcha",AND(D5459&lt;=0, D5459-P5459&gt;2), "helada negra", AND(D5459&gt;0, P5459+2&gt;D5459), "rocío", TRUE, "sin riesgo")</f>
        <v>sin riesgo</v>
      </c>
    </row>
    <row r="5460" spans="1:17" x14ac:dyDescent="0.35">
      <c r="A5460" s="2">
        <v>45873</v>
      </c>
      <c r="B5460" s="3" t="s">
        <v>11</v>
      </c>
      <c r="C5460">
        <v>11.96666666666667</v>
      </c>
      <c r="D5460">
        <v>18.7</v>
      </c>
      <c r="E5460">
        <v>79.266666666666666</v>
      </c>
      <c r="F5460">
        <v>51</v>
      </c>
      <c r="G5460">
        <v>0.33333333333333331</v>
      </c>
      <c r="H5460">
        <v>1.4</v>
      </c>
      <c r="I5460">
        <v>2</v>
      </c>
      <c r="J5460">
        <v>2.6</v>
      </c>
      <c r="K5460">
        <f t="shared" si="423"/>
        <v>6.733333333333329</v>
      </c>
      <c r="L5460">
        <f t="shared" si="421"/>
        <v>0.59473372956858594</v>
      </c>
      <c r="M5460">
        <f t="shared" si="422"/>
        <v>8.4874824232966919</v>
      </c>
      <c r="N5460" s="10" t="str" cm="1">
        <f t="array" ref="N5460">_xlfn.IFS(AND(C5460&lt;=0, C5460-M5460&lt;=2), "escarcha",AND(C5460&lt;=0, C5460-M5460&gt;2), "helada negra", AND(C5460&gt;0, M5460+2&gt;C5460), "rocío", TRUE, "sin riesgo")</f>
        <v>sin riesgo</v>
      </c>
      <c r="O5460">
        <f t="shared" si="424"/>
        <v>0.58587260880546332</v>
      </c>
      <c r="P5460">
        <f t="shared" si="425"/>
        <v>8.3566766991638435</v>
      </c>
      <c r="Q5460" s="10" t="str" cm="1">
        <f t="array" ref="Q5460">_xlfn.IFS(AND(D5460&lt;=0, D5460-P5460&lt;=2), "escarcha",AND(D5460&lt;=0, D5460-P5460&gt;2), "helada negra", AND(D5460&gt;0, P5460+2&gt;D5460), "rocío", TRUE, "sin riesgo")</f>
        <v>sin riesgo</v>
      </c>
    </row>
    <row r="5461" spans="1:17" x14ac:dyDescent="0.35">
      <c r="A5461" s="2">
        <v>45873</v>
      </c>
      <c r="B5461" s="3" t="s">
        <v>12</v>
      </c>
      <c r="C5461">
        <v>10.366666666666671</v>
      </c>
      <c r="D5461">
        <v>17.533333333333331</v>
      </c>
      <c r="E5461">
        <v>83.166666666666671</v>
      </c>
      <c r="F5461">
        <v>55</v>
      </c>
      <c r="G5461">
        <v>0</v>
      </c>
      <c r="H5461">
        <v>0.6</v>
      </c>
      <c r="I5461">
        <v>0</v>
      </c>
      <c r="J5461">
        <v>0.8</v>
      </c>
      <c r="K5461">
        <f t="shared" si="423"/>
        <v>7.1666666666666607</v>
      </c>
      <c r="L5461">
        <f t="shared" si="421"/>
        <v>0.53670127545158097</v>
      </c>
      <c r="M5461">
        <f t="shared" si="422"/>
        <v>7.6332863843471515</v>
      </c>
      <c r="N5461" s="10" t="str" cm="1">
        <f t="array" ref="N5461">_xlfn.IFS(AND(C5461&lt;=0, C5461-M5461&lt;=2), "escarcha",AND(C5461&lt;=0, C5461-M5461&gt;2), "helada negra", AND(C5461&gt;0, M5461+2&gt;C5461), "rocío", TRUE, "sin riesgo")</f>
        <v>sin riesgo</v>
      </c>
      <c r="O5461">
        <f t="shared" si="424"/>
        <v>0.58810553621413852</v>
      </c>
      <c r="P5461">
        <f t="shared" si="425"/>
        <v>8.389625810343972</v>
      </c>
      <c r="Q5461" s="10" t="str" cm="1">
        <f t="array" ref="Q5461">_xlfn.IFS(AND(D5461&lt;=0, D5461-P5461&lt;=2), "escarcha",AND(D5461&lt;=0, D5461-P5461&gt;2), "helada negra", AND(D5461&gt;0, P5461+2&gt;D5461), "rocío", TRUE, "sin riesgo")</f>
        <v>sin riesgo</v>
      </c>
    </row>
    <row r="5462" spans="1:17" x14ac:dyDescent="0.35">
      <c r="A5462" s="2">
        <v>45873</v>
      </c>
      <c r="B5462" s="3" t="s">
        <v>13</v>
      </c>
      <c r="C5462">
        <v>8.4333333333333336</v>
      </c>
      <c r="D5462">
        <v>16.133333333333329</v>
      </c>
      <c r="E5462">
        <v>86.8</v>
      </c>
      <c r="F5462">
        <v>60</v>
      </c>
      <c r="G5462">
        <v>1.333333333333333</v>
      </c>
      <c r="H5462">
        <v>2</v>
      </c>
      <c r="I5462">
        <v>2.333333333333333</v>
      </c>
      <c r="J5462">
        <v>3</v>
      </c>
      <c r="K5462">
        <f t="shared" si="423"/>
        <v>7.6999999999999957</v>
      </c>
      <c r="L5462">
        <f t="shared" si="421"/>
        <v>0.44950308290389651</v>
      </c>
      <c r="M5462">
        <f t="shared" si="422"/>
        <v>6.3606444574084353</v>
      </c>
      <c r="N5462" s="10" t="str" cm="1">
        <f t="array" ref="N5462">_xlfn.IFS(AND(C5462&lt;=0, C5462-M5462&lt;=2), "escarcha",AND(C5462&lt;=0, C5462-M5462&gt;2), "helada negra", AND(C5462&gt;0, M5462+2&gt;C5462), "rocío", TRUE, "sin riesgo")</f>
        <v>sin riesgo</v>
      </c>
      <c r="O5462">
        <f t="shared" si="424"/>
        <v>0.5863165719331549</v>
      </c>
      <c r="P5462">
        <f t="shared" si="425"/>
        <v>8.3632271380724479</v>
      </c>
      <c r="Q5462" s="10" t="str" cm="1">
        <f t="array" ref="Q5462">_xlfn.IFS(AND(D5462&lt;=0, D5462-P5462&lt;=2), "escarcha",AND(D5462&lt;=0, D5462-P5462&gt;2), "helada negra", AND(D5462&gt;0, P5462+2&gt;D5462), "rocío", TRUE, "sin riesgo")</f>
        <v>sin riesgo</v>
      </c>
    </row>
    <row r="5463" spans="1:17" x14ac:dyDescent="0.35">
      <c r="A5463" s="2">
        <v>45873</v>
      </c>
      <c r="B5463" s="3" t="s">
        <v>14</v>
      </c>
      <c r="C5463">
        <v>7.8666666666666671</v>
      </c>
      <c r="D5463">
        <v>15.7</v>
      </c>
      <c r="E5463">
        <v>88.333333333333329</v>
      </c>
      <c r="F5463">
        <v>61.666666666666657</v>
      </c>
      <c r="G5463">
        <v>0</v>
      </c>
      <c r="H5463">
        <v>0.66666666666666663</v>
      </c>
      <c r="I5463">
        <v>1</v>
      </c>
      <c r="J5463">
        <v>1.3666666666666669</v>
      </c>
      <c r="K5463">
        <f t="shared" si="423"/>
        <v>7.8333333333333321</v>
      </c>
      <c r="L5463">
        <f t="shared" si="421"/>
        <v>0.428543270131169</v>
      </c>
      <c r="M5463">
        <f t="shared" si="422"/>
        <v>6.0566637656101463</v>
      </c>
      <c r="N5463" s="10" t="str" cm="1">
        <f t="array" ref="N5463">_xlfn.IFS(AND(C5463&lt;=0, C5463-M5463&lt;=2), "escarcha",AND(C5463&lt;=0, C5463-M5463&gt;2), "helada negra", AND(C5463&gt;0, M5463+2&gt;C5463), "rocío", TRUE, "sin riesgo")</f>
        <v>rocío</v>
      </c>
      <c r="O5463">
        <f t="shared" si="424"/>
        <v>0.58603497212731004</v>
      </c>
      <c r="P5463">
        <f t="shared" si="425"/>
        <v>8.3590722436974083</v>
      </c>
      <c r="Q5463" s="10" t="str" cm="1">
        <f t="array" ref="Q5463">_xlfn.IFS(AND(D5463&lt;=0, D5463-P5463&lt;=2), "escarcha",AND(D5463&lt;=0, D5463-P5463&gt;2), "helada negra", AND(D5463&gt;0, P5463+2&gt;D5463), "rocío", TRUE, "sin riesgo")</f>
        <v>sin riesgo</v>
      </c>
    </row>
    <row r="5464" spans="1:17" x14ac:dyDescent="0.35">
      <c r="A5464" s="2">
        <v>45873</v>
      </c>
      <c r="B5464" s="3" t="s">
        <v>15</v>
      </c>
      <c r="C5464">
        <v>6.7</v>
      </c>
      <c r="D5464">
        <v>14.766666666666669</v>
      </c>
      <c r="E5464">
        <v>90.133333333333326</v>
      </c>
      <c r="F5464">
        <v>64</v>
      </c>
      <c r="G5464">
        <v>0</v>
      </c>
      <c r="H5464">
        <v>2.5333333333333332</v>
      </c>
      <c r="I5464">
        <v>0</v>
      </c>
      <c r="J5464">
        <v>3.4666666666666668</v>
      </c>
      <c r="K5464">
        <f t="shared" si="423"/>
        <v>8.06666666666667</v>
      </c>
      <c r="L5464">
        <f t="shared" si="421"/>
        <v>0.36896162493825058</v>
      </c>
      <c r="M5464">
        <f t="shared" si="422"/>
        <v>5.1965828642677394</v>
      </c>
      <c r="N5464" s="10" t="str" cm="1">
        <f t="array" ref="N5464">_xlfn.IFS(AND(C5464&lt;=0, C5464-M5464&lt;=2), "escarcha",AND(C5464&lt;=0, C5464-M5464&gt;2), "helada negra", AND(C5464&gt;0, M5464+2&gt;C5464), "rocío", TRUE, "sin riesgo")</f>
        <v>rocío</v>
      </c>
      <c r="O5464">
        <f t="shared" si="424"/>
        <v>0.56323876947212126</v>
      </c>
      <c r="P5464">
        <f t="shared" si="425"/>
        <v>8.023178186761502</v>
      </c>
      <c r="Q5464" s="10" t="str" cm="1">
        <f t="array" ref="Q5464">_xlfn.IFS(AND(D5464&lt;=0, D5464-P5464&lt;=2), "escarcha",AND(D5464&lt;=0, D5464-P5464&gt;2), "helada negra", AND(D5464&gt;0, P5464+2&gt;D5464), "rocío", TRUE, "sin riesgo")</f>
        <v>sin riesgo</v>
      </c>
    </row>
    <row r="5465" spans="1:17" x14ac:dyDescent="0.35">
      <c r="A5465" s="2">
        <v>45873</v>
      </c>
      <c r="B5465" s="3" t="s">
        <v>16</v>
      </c>
      <c r="C5465">
        <v>6.2333333333333334</v>
      </c>
      <c r="D5465">
        <v>14.83333333333333</v>
      </c>
      <c r="E5465">
        <v>91.3</v>
      </c>
      <c r="F5465">
        <v>63.333333333333343</v>
      </c>
      <c r="G5465">
        <v>0</v>
      </c>
      <c r="H5465">
        <v>1.6333333333333331</v>
      </c>
      <c r="I5465">
        <v>0</v>
      </c>
      <c r="J5465">
        <v>2.833333333333333</v>
      </c>
      <c r="K5465">
        <f t="shared" si="423"/>
        <v>8.5999999999999979</v>
      </c>
      <c r="L5465">
        <f t="shared" si="421"/>
        <v>0.34971165988888708</v>
      </c>
      <c r="M5465">
        <f t="shared" si="422"/>
        <v>4.9199712413511261</v>
      </c>
      <c r="N5465" s="10" t="str" cm="1">
        <f t="array" ref="N5465">_xlfn.IFS(AND(C5465&lt;=0, C5465-M5465&lt;=2), "escarcha",AND(C5465&lt;=0, C5465-M5465&gt;2), "helada negra", AND(C5465&gt;0, M5465+2&gt;C5465), "rocío", TRUE, "sin riesgo")</f>
        <v>rocío</v>
      </c>
      <c r="O5465">
        <f t="shared" si="424"/>
        <v>0.55706298268046961</v>
      </c>
      <c r="P5465">
        <f t="shared" si="425"/>
        <v>7.9323345975132806</v>
      </c>
      <c r="Q5465" s="10" t="str" cm="1">
        <f t="array" ref="Q5465">_xlfn.IFS(AND(D5465&lt;=0, D5465-P5465&lt;=2), "escarcha",AND(D5465&lt;=0, D5465-P5465&gt;2), "helada negra", AND(D5465&gt;0, P5465+2&gt;D5465), "rocío", TRUE, "sin riesgo")</f>
        <v>sin riesgo</v>
      </c>
    </row>
    <row r="5466" spans="1:17" x14ac:dyDescent="0.35">
      <c r="A5466" s="2">
        <v>45873</v>
      </c>
      <c r="B5466" s="3" t="s">
        <v>17</v>
      </c>
      <c r="C5466">
        <v>6.1</v>
      </c>
      <c r="D5466">
        <v>14.266666666666669</v>
      </c>
      <c r="E5466">
        <v>91.466666666666669</v>
      </c>
      <c r="F5466">
        <v>66</v>
      </c>
      <c r="G5466">
        <v>0</v>
      </c>
      <c r="H5466">
        <v>0.5</v>
      </c>
      <c r="I5466">
        <v>1</v>
      </c>
      <c r="J5466">
        <v>0.9</v>
      </c>
      <c r="K5466">
        <f t="shared" si="423"/>
        <v>8.1666666666666696</v>
      </c>
      <c r="L5466">
        <f t="shared" si="421"/>
        <v>0.34233889980193521</v>
      </c>
      <c r="M5466">
        <f t="shared" si="422"/>
        <v>4.8141918495936258</v>
      </c>
      <c r="N5466" s="10" t="str" cm="1">
        <f t="array" ref="N5466">_xlfn.IFS(AND(C5466&lt;=0, C5466-M5466&lt;=2), "escarcha",AND(C5466&lt;=0, C5466-M5466&gt;2), "helada negra", AND(C5466&gt;0, M5466+2&gt;C5466), "rocío", TRUE, "sin riesgo")</f>
        <v>rocío</v>
      </c>
      <c r="O5466">
        <f t="shared" si="424"/>
        <v>0.56172312998382101</v>
      </c>
      <c r="P5466">
        <f t="shared" si="425"/>
        <v>8.0008775894133652</v>
      </c>
      <c r="Q5466" s="10" t="str" cm="1">
        <f t="array" ref="Q5466">_xlfn.IFS(AND(D5466&lt;=0, D5466-P5466&lt;=2), "escarcha",AND(D5466&lt;=0, D5466-P5466&gt;2), "helada negra", AND(D5466&gt;0, P5466+2&gt;D5466), "rocío", TRUE, "sin riesgo")</f>
        <v>sin riesgo</v>
      </c>
    </row>
    <row r="5467" spans="1:17" x14ac:dyDescent="0.35">
      <c r="A5467" s="2">
        <v>45873</v>
      </c>
      <c r="B5467" s="3" t="s">
        <v>18</v>
      </c>
      <c r="C5467">
        <v>6.1666666666666661</v>
      </c>
      <c r="D5467">
        <v>13.8</v>
      </c>
      <c r="E5467">
        <v>92.6</v>
      </c>
      <c r="F5467">
        <v>67.666666666666671</v>
      </c>
      <c r="G5467">
        <v>0</v>
      </c>
      <c r="H5467">
        <v>0.83333333333333337</v>
      </c>
      <c r="I5467">
        <v>0.66666666666666663</v>
      </c>
      <c r="J5467">
        <v>1.466666666666667</v>
      </c>
      <c r="K5467">
        <f t="shared" si="423"/>
        <v>7.6333333333333346</v>
      </c>
      <c r="L5467">
        <f t="shared" si="421"/>
        <v>0.35925295421945813</v>
      </c>
      <c r="M5467">
        <f t="shared" si="422"/>
        <v>5.0569974042817263</v>
      </c>
      <c r="N5467" s="10" t="str" cm="1">
        <f t="array" ref="N5467">_xlfn.IFS(AND(C5467&lt;=0, C5467-M5467&lt;=2), "escarcha",AND(C5467&lt;=0, C5467-M5467&gt;2), "helada negra", AND(C5467&gt;0, M5467+2&gt;C5467), "rocío", TRUE, "sin riesgo")</f>
        <v>rocío</v>
      </c>
      <c r="O5467">
        <f t="shared" si="424"/>
        <v>0.55641384856873555</v>
      </c>
      <c r="P5467">
        <f t="shared" si="425"/>
        <v>7.9227898875974478</v>
      </c>
      <c r="Q5467" s="10" t="str" cm="1">
        <f t="array" ref="Q5467">_xlfn.IFS(AND(D5467&lt;=0, D5467-P5467&lt;=2), "escarcha",AND(D5467&lt;=0, D5467-P5467&gt;2), "helada negra", AND(D5467&gt;0, P5467+2&gt;D5467), "rocío", TRUE, "sin riesgo")</f>
        <v>sin riesgo</v>
      </c>
    </row>
    <row r="5468" spans="1:17" x14ac:dyDescent="0.35">
      <c r="A5468" s="2">
        <v>45873</v>
      </c>
      <c r="B5468" s="3" t="s">
        <v>19</v>
      </c>
      <c r="C5468">
        <v>5.7333333333333334</v>
      </c>
      <c r="D5468">
        <v>14.03333333333333</v>
      </c>
      <c r="E5468">
        <v>92.666666666666671</v>
      </c>
      <c r="F5468">
        <v>67</v>
      </c>
      <c r="G5468">
        <v>0</v>
      </c>
      <c r="H5468">
        <v>0.16666666666666671</v>
      </c>
      <c r="I5468">
        <v>0.66666666666666663</v>
      </c>
      <c r="J5468">
        <v>0.76666666666666672</v>
      </c>
      <c r="K5468">
        <f t="shared" si="423"/>
        <v>8.2999999999999972</v>
      </c>
      <c r="L5468">
        <f t="shared" si="421"/>
        <v>0.33003169295232654</v>
      </c>
      <c r="M5468">
        <f t="shared" si="422"/>
        <v>4.6378172674908926</v>
      </c>
      <c r="N5468" s="10" t="str" cm="1">
        <f t="array" ref="N5468">_xlfn.IFS(AND(C5468&lt;=0, C5468-M5468&lt;=2), "escarcha",AND(C5468&lt;=0, C5468-M5468&gt;2), "helada negra", AND(C5468&gt;0, M5468+2&gt;C5468), "rocío", TRUE, "sin riesgo")</f>
        <v>rocío</v>
      </c>
      <c r="O5468">
        <f t="shared" si="424"/>
        <v>0.5616506199125606</v>
      </c>
      <c r="P5468">
        <f t="shared" si="425"/>
        <v>7.9998108005011872</v>
      </c>
      <c r="Q5468" s="10" t="str" cm="1">
        <f t="array" ref="Q5468">_xlfn.IFS(AND(D5468&lt;=0, D5468-P5468&lt;=2), "escarcha",AND(D5468&lt;=0, D5468-P5468&gt;2), "helada negra", AND(D5468&gt;0, P5468+2&gt;D5468), "rocío", TRUE, "sin riesgo")</f>
        <v>sin riesgo</v>
      </c>
    </row>
    <row r="5469" spans="1:17" x14ac:dyDescent="0.35">
      <c r="A5469" s="2">
        <v>45873</v>
      </c>
      <c r="B5469" s="3" t="s">
        <v>20</v>
      </c>
      <c r="C5469">
        <v>5</v>
      </c>
      <c r="D5469">
        <v>13.3</v>
      </c>
      <c r="E5469">
        <v>92.933333333333337</v>
      </c>
      <c r="F5469">
        <v>70</v>
      </c>
      <c r="G5469">
        <v>0.33333333333333331</v>
      </c>
      <c r="H5469">
        <v>1.2666666666666671</v>
      </c>
      <c r="I5469">
        <v>2.333333333333333</v>
      </c>
      <c r="J5469">
        <v>2</v>
      </c>
      <c r="K5469">
        <f t="shared" si="423"/>
        <v>8.3000000000000007</v>
      </c>
      <c r="L5469">
        <f t="shared" si="421"/>
        <v>0.28199764206277539</v>
      </c>
      <c r="M5469">
        <f t="shared" si="422"/>
        <v>3.9518363379320145</v>
      </c>
      <c r="N5469" s="10" t="str" cm="1">
        <f t="array" ref="N5469">_xlfn.IFS(AND(C5469&lt;=0, C5469-M5469&lt;=2), "escarcha",AND(C5469&lt;=0, C5469-M5469&gt;2), "helada negra", AND(C5469&gt;0, M5469+2&gt;C5469), "rocío", TRUE, "sin riesgo")</f>
        <v>rocío</v>
      </c>
      <c r="O5469">
        <f t="shared" si="424"/>
        <v>0.55778436791271502</v>
      </c>
      <c r="P5469">
        <f t="shared" si="425"/>
        <v>7.9429425220736523</v>
      </c>
      <c r="Q5469" s="10" t="str" cm="1">
        <f t="array" ref="Q5469">_xlfn.IFS(AND(D5469&lt;=0, D5469-P5469&lt;=2), "escarcha",AND(D5469&lt;=0, D5469-P5469&gt;2), "helada negra", AND(D5469&gt;0, P5469+2&gt;D5469), "rocío", TRUE, "sin riesgo")</f>
        <v>sin riesgo</v>
      </c>
    </row>
    <row r="5470" spans="1:17" x14ac:dyDescent="0.35">
      <c r="A5470" s="2">
        <v>45873</v>
      </c>
      <c r="B5470" s="3" t="s">
        <v>21</v>
      </c>
      <c r="C5470">
        <v>4.666666666666667</v>
      </c>
      <c r="D5470">
        <v>13.3</v>
      </c>
      <c r="E5470">
        <v>93.7</v>
      </c>
      <c r="F5470">
        <v>70</v>
      </c>
      <c r="G5470">
        <v>0</v>
      </c>
      <c r="H5470">
        <v>0.86666666666666659</v>
      </c>
      <c r="I5470">
        <v>0</v>
      </c>
      <c r="J5470">
        <v>1.5666666666666671</v>
      </c>
      <c r="K5470">
        <f t="shared" si="423"/>
        <v>8.6333333333333329</v>
      </c>
      <c r="L5470">
        <f t="shared" si="421"/>
        <v>0.26697397160594616</v>
      </c>
      <c r="M5470">
        <f t="shared" si="422"/>
        <v>3.7380606500399556</v>
      </c>
      <c r="N5470" s="10" t="str" cm="1">
        <f t="array" ref="N5470">_xlfn.IFS(AND(C5470&lt;=0, C5470-M5470&lt;=2), "escarcha",AND(C5470&lt;=0, C5470-M5470&gt;2), "helada negra", AND(C5470&gt;0, M5470+2&gt;C5470), "rocío", TRUE, "sin riesgo")</f>
        <v>rocío</v>
      </c>
      <c r="O5470">
        <f t="shared" si="424"/>
        <v>0.55778436791271502</v>
      </c>
      <c r="P5470">
        <f t="shared" si="425"/>
        <v>7.9429425220736523</v>
      </c>
      <c r="Q5470" s="10" t="str" cm="1">
        <f t="array" ref="Q5470">_xlfn.IFS(AND(D5470&lt;=0, D5470-P5470&lt;=2), "escarcha",AND(D5470&lt;=0, D5470-P5470&gt;2), "helada negra", AND(D5470&gt;0, P5470+2&gt;D5470), "rocío", TRUE, "sin riesgo")</f>
        <v>sin riesgo</v>
      </c>
    </row>
    <row r="5471" spans="1:17" x14ac:dyDescent="0.35">
      <c r="A5471" s="2">
        <v>45873</v>
      </c>
      <c r="B5471" s="3" t="s">
        <v>22</v>
      </c>
      <c r="C5471">
        <v>4.4333333333333336</v>
      </c>
      <c r="D5471">
        <v>12.93333333333333</v>
      </c>
      <c r="E5471">
        <v>94.4</v>
      </c>
      <c r="F5471">
        <v>71</v>
      </c>
      <c r="G5471">
        <v>0</v>
      </c>
      <c r="H5471">
        <v>1.033333333333333</v>
      </c>
      <c r="I5471">
        <v>0</v>
      </c>
      <c r="J5471">
        <v>1.6333333333333331</v>
      </c>
      <c r="K5471">
        <f t="shared" si="423"/>
        <v>8.4999999999999964</v>
      </c>
      <c r="L5471">
        <f t="shared" si="421"/>
        <v>0.25811197711244915</v>
      </c>
      <c r="M5471">
        <f t="shared" si="422"/>
        <v>3.6121344730694829</v>
      </c>
      <c r="N5471" s="10" t="str" cm="1">
        <f t="array" ref="N5471">_xlfn.IFS(AND(C5471&lt;=0, C5471-M5471&lt;=2), "escarcha",AND(C5471&lt;=0, C5471-M5471&gt;2), "helada negra", AND(C5471&gt;0, M5471+2&gt;C5471), "rocío", TRUE, "sin riesgo")</f>
        <v>rocío</v>
      </c>
      <c r="O5471">
        <f t="shared" si="424"/>
        <v>0.54803214130845868</v>
      </c>
      <c r="P5471">
        <f t="shared" si="425"/>
        <v>7.7996124795548596</v>
      </c>
      <c r="Q5471" s="10" t="str" cm="1">
        <f t="array" ref="Q5471">_xlfn.IFS(AND(D5471&lt;=0, D5471-P5471&lt;=2), "escarcha",AND(D5471&lt;=0, D5471-P5471&gt;2), "helada negra", AND(D5471&gt;0, P5471+2&gt;D5471), "rocío", TRUE, "sin riesgo")</f>
        <v>sin riesgo</v>
      </c>
    </row>
    <row r="5472" spans="1:17" x14ac:dyDescent="0.35">
      <c r="A5472" s="2">
        <v>45873</v>
      </c>
      <c r="B5472" s="3" t="s">
        <v>23</v>
      </c>
      <c r="C5472">
        <v>3.8666666666666671</v>
      </c>
      <c r="D5472">
        <v>12.93333333333333</v>
      </c>
      <c r="E5472">
        <v>94.466666666666669</v>
      </c>
      <c r="F5472">
        <v>70.666666666666671</v>
      </c>
      <c r="G5472">
        <v>0</v>
      </c>
      <c r="H5472">
        <v>0.26666666666666672</v>
      </c>
      <c r="I5472">
        <v>1</v>
      </c>
      <c r="J5472">
        <v>0.53333333333333333</v>
      </c>
      <c r="K5472">
        <f t="shared" si="423"/>
        <v>9.0666666666666629</v>
      </c>
      <c r="L5472">
        <f t="shared" si="421"/>
        <v>0.21909208102677497</v>
      </c>
      <c r="M5472">
        <f t="shared" si="422"/>
        <v>3.0591991880357194</v>
      </c>
      <c r="N5472" s="10" t="str" cm="1">
        <f t="array" ref="N5472">_xlfn.IFS(AND(C5472&lt;=0, C5472-M5472&lt;=2), "escarcha",AND(C5472&lt;=0, C5472-M5472&gt;2), "helada negra", AND(C5472&gt;0, M5472+2&gt;C5472), "rocío", TRUE, "sin riesgo")</f>
        <v>rocío</v>
      </c>
      <c r="O5472">
        <f t="shared" si="424"/>
        <v>0.54332625027104609</v>
      </c>
      <c r="P5472">
        <f t="shared" si="425"/>
        <v>7.7305077828201911</v>
      </c>
      <c r="Q5472" s="10" t="str" cm="1">
        <f t="array" ref="Q5472">_xlfn.IFS(AND(D5472&lt;=0, D5472-P5472&lt;=2), "escarcha",AND(D5472&lt;=0, D5472-P5472&gt;2), "helada negra", AND(D5472&gt;0, P5472+2&gt;D5472), "rocío", TRUE, "sin riesgo")</f>
        <v>sin riesgo</v>
      </c>
    </row>
    <row r="5473" spans="1:17" x14ac:dyDescent="0.35">
      <c r="A5473" s="2">
        <v>45873</v>
      </c>
      <c r="B5473" s="3" t="s">
        <v>24</v>
      </c>
      <c r="C5473">
        <v>3.6333333333333329</v>
      </c>
      <c r="D5473">
        <v>12.83333333333333</v>
      </c>
      <c r="E5473">
        <v>94.766666666666666</v>
      </c>
      <c r="F5473">
        <v>70</v>
      </c>
      <c r="G5473">
        <v>0</v>
      </c>
      <c r="H5473">
        <v>1.033333333333333</v>
      </c>
      <c r="I5473">
        <v>0</v>
      </c>
      <c r="J5473">
        <v>1.9</v>
      </c>
      <c r="K5473">
        <f t="shared" si="423"/>
        <v>9.1999999999999975</v>
      </c>
      <c r="L5473">
        <f t="shared" si="421"/>
        <v>0.20585201415020846</v>
      </c>
      <c r="M5473">
        <f t="shared" si="422"/>
        <v>2.8721424009778249</v>
      </c>
      <c r="N5473" s="10" t="str" cm="1">
        <f t="array" ref="N5473">_xlfn.IFS(AND(C5473&lt;=0, C5473-M5473&lt;=2), "escarcha",AND(C5473&lt;=0, C5473-M5473&gt;2), "helada negra", AND(C5473&gt;0, M5473+2&gt;C5473), "rocío", TRUE, "sin riesgo")</f>
        <v>rocío</v>
      </c>
      <c r="O5473">
        <f t="shared" si="424"/>
        <v>0.527307365016219</v>
      </c>
      <c r="P5473">
        <f t="shared" si="425"/>
        <v>7.4955600576956707</v>
      </c>
      <c r="Q5473" s="10" t="str" cm="1">
        <f t="array" ref="Q5473">_xlfn.IFS(AND(D5473&lt;=0, D5473-P5473&lt;=2), "escarcha",AND(D5473&lt;=0, D5473-P5473&gt;2), "helada negra", AND(D5473&gt;0, P5473+2&gt;D5473), "rocío", TRUE, "sin riesgo")</f>
        <v>sin riesgo</v>
      </c>
    </row>
    <row r="5474" spans="1:17" x14ac:dyDescent="0.35">
      <c r="A5474" s="2">
        <v>45873</v>
      </c>
      <c r="B5474" s="3" t="s">
        <v>25</v>
      </c>
      <c r="C5474">
        <v>3.2666666666666671</v>
      </c>
      <c r="D5474">
        <v>12.5</v>
      </c>
      <c r="E5474">
        <v>94.966666666666669</v>
      </c>
      <c r="F5474">
        <v>72</v>
      </c>
      <c r="G5474">
        <v>0</v>
      </c>
      <c r="H5474">
        <v>0.23333333333333331</v>
      </c>
      <c r="I5474">
        <v>0</v>
      </c>
      <c r="J5474">
        <v>0.93333333333333335</v>
      </c>
      <c r="K5474">
        <f t="shared" si="423"/>
        <v>9.2333333333333325</v>
      </c>
      <c r="L5474">
        <f t="shared" si="421"/>
        <v>0.18210908249752894</v>
      </c>
      <c r="M5474">
        <f t="shared" si="422"/>
        <v>2.5374114657673208</v>
      </c>
      <c r="N5474" s="10" t="str" cm="1">
        <f t="array" ref="N5474">_xlfn.IFS(AND(C5474&lt;=0, C5474-M5474&lt;=2), "escarcha",AND(C5474&lt;=0, C5474-M5474&gt;2), "helada negra", AND(C5474&gt;0, M5474+2&gt;C5474), "rocío", TRUE, "sin riesgo")</f>
        <v>rocío</v>
      </c>
      <c r="O5474">
        <f t="shared" si="424"/>
        <v>0.53364080271568404</v>
      </c>
      <c r="P5474">
        <f t="shared" si="425"/>
        <v>7.588399447635946</v>
      </c>
      <c r="Q5474" s="10" t="str" cm="1">
        <f t="array" ref="Q5474">_xlfn.IFS(AND(D5474&lt;=0, D5474-P5474&lt;=2), "escarcha",AND(D5474&lt;=0, D5474-P5474&gt;2), "helada negra", AND(D5474&gt;0, P5474+2&gt;D5474), "rocío", TRUE, "sin riesgo")</f>
        <v>sin riesgo</v>
      </c>
    </row>
    <row r="5475" spans="1:17" x14ac:dyDescent="0.35">
      <c r="A5475" s="2">
        <v>45873</v>
      </c>
      <c r="B5475" s="3" t="s">
        <v>26</v>
      </c>
      <c r="C5475">
        <v>3.7333333333333329</v>
      </c>
      <c r="D5475">
        <v>13.06666666666667</v>
      </c>
      <c r="E5475">
        <v>95.433333333333337</v>
      </c>
      <c r="F5475">
        <v>70</v>
      </c>
      <c r="G5475">
        <v>0</v>
      </c>
      <c r="H5475">
        <v>0</v>
      </c>
      <c r="I5475">
        <v>0</v>
      </c>
      <c r="J5475">
        <v>0.16666666666666671</v>
      </c>
      <c r="K5475">
        <f t="shared" si="423"/>
        <v>9.3333333333333375</v>
      </c>
      <c r="L5475">
        <f t="shared" si="421"/>
        <v>0.21989918979280026</v>
      </c>
      <c r="M5475">
        <f t="shared" si="422"/>
        <v>3.0706112920586954</v>
      </c>
      <c r="N5475" s="10" t="str" cm="1">
        <f t="array" ref="N5475">_xlfn.IFS(AND(C5475&lt;=0, C5475-M5475&lt;=2), "escarcha",AND(C5475&lt;=0, C5475-M5475&gt;2), "helada negra", AND(C5475&gt;0, M5475+2&gt;C5475), "rocío", TRUE, "sin riesgo")</f>
        <v>rocío</v>
      </c>
      <c r="O5475">
        <f t="shared" si="424"/>
        <v>0.54255974993881884</v>
      </c>
      <c r="P5475">
        <f t="shared" si="425"/>
        <v>7.7192555451589087</v>
      </c>
      <c r="Q5475" s="10" t="str" cm="1">
        <f t="array" ref="Q5475">_xlfn.IFS(AND(D5475&lt;=0, D5475-P5475&lt;=2), "escarcha",AND(D5475&lt;=0, D5475-P5475&gt;2), "helada negra", AND(D5475&gt;0, P5475+2&gt;D5475), "rocío", TRUE, "sin riesgo")</f>
        <v>sin riesgo</v>
      </c>
    </row>
    <row r="5476" spans="1:17" x14ac:dyDescent="0.35">
      <c r="A5476" s="2">
        <v>45873</v>
      </c>
      <c r="B5476" s="3" t="s">
        <v>27</v>
      </c>
      <c r="C5476">
        <v>5.5666666666666673</v>
      </c>
      <c r="D5476">
        <v>15.3</v>
      </c>
      <c r="E5476">
        <v>95.933333333333337</v>
      </c>
      <c r="F5476">
        <v>62</v>
      </c>
      <c r="G5476">
        <v>0</v>
      </c>
      <c r="H5476">
        <v>0.2</v>
      </c>
      <c r="I5476">
        <v>0</v>
      </c>
      <c r="J5476">
        <v>0.9</v>
      </c>
      <c r="K5476">
        <f t="shared" si="423"/>
        <v>9.7333333333333343</v>
      </c>
      <c r="L5476">
        <f t="shared" si="421"/>
        <v>0.35313283308445487</v>
      </c>
      <c r="M5476">
        <f t="shared" si="422"/>
        <v>4.9690866032854535</v>
      </c>
      <c r="N5476" s="10" t="str" cm="1">
        <f t="array" ref="N5476">_xlfn.IFS(AND(C5476&lt;=0, C5476-M5476&lt;=2), "escarcha",AND(C5476&lt;=0, C5476-M5476&gt;2), "helada negra", AND(C5476&gt;0, M5476+2&gt;C5476), "rocío", TRUE, "sin riesgo")</f>
        <v>rocío</v>
      </c>
      <c r="O5476">
        <f t="shared" si="424"/>
        <v>0.56579210027245297</v>
      </c>
      <c r="P5476">
        <f t="shared" si="425"/>
        <v>8.060755977562895</v>
      </c>
      <c r="Q5476" s="10" t="str" cm="1">
        <f t="array" ref="Q5476">_xlfn.IFS(AND(D5476&lt;=0, D5476-P5476&lt;=2), "escarcha",AND(D5476&lt;=0, D5476-P5476&gt;2), "helada negra", AND(D5476&gt;0, P5476+2&gt;D5476), "rocío", TRUE, "sin riesgo")</f>
        <v>sin riesgo</v>
      </c>
    </row>
    <row r="5477" spans="1:17" x14ac:dyDescent="0.35">
      <c r="A5477" s="2">
        <v>45873</v>
      </c>
      <c r="B5477" s="3" t="s">
        <v>28</v>
      </c>
      <c r="C5477">
        <v>8.2999999999999989</v>
      </c>
      <c r="D5477">
        <v>17.766666666666669</v>
      </c>
      <c r="E5477">
        <v>95.533333333333331</v>
      </c>
      <c r="F5477">
        <v>53.333333333333343</v>
      </c>
      <c r="G5477">
        <v>0</v>
      </c>
      <c r="H5477">
        <v>0.56666666666666665</v>
      </c>
      <c r="I5477">
        <v>0</v>
      </c>
      <c r="J5477">
        <v>1.7</v>
      </c>
      <c r="K5477">
        <f t="shared" si="423"/>
        <v>9.4666666666666703</v>
      </c>
      <c r="L5477">
        <f t="shared" si="421"/>
        <v>0.53633535823608003</v>
      </c>
      <c r="M5477">
        <f t="shared" si="422"/>
        <v>7.6279187518915377</v>
      </c>
      <c r="N5477" s="10" t="str" cm="1">
        <f t="array" ref="N5477">_xlfn.IFS(AND(C5477&lt;=0, C5477-M5477&lt;=2), "escarcha",AND(C5477&lt;=0, C5477-M5477&gt;2), "helada negra", AND(C5477&gt;0, M5477+2&gt;C5477), "rocío", TRUE, "sin riesgo")</f>
        <v>rocío</v>
      </c>
      <c r="O5477">
        <f t="shared" si="424"/>
        <v>0.57204124727735273</v>
      </c>
      <c r="P5477">
        <f t="shared" si="425"/>
        <v>8.1527731787945985</v>
      </c>
      <c r="Q5477" s="10" t="str" cm="1">
        <f t="array" ref="Q5477">_xlfn.IFS(AND(D5477&lt;=0, D5477-P5477&lt;=2), "escarcha",AND(D5477&lt;=0, D5477-P5477&gt;2), "helada negra", AND(D5477&gt;0, P5477+2&gt;D5477), "rocío", TRUE, "sin riesgo")</f>
        <v>sin riesgo</v>
      </c>
    </row>
    <row r="5478" spans="1:17" x14ac:dyDescent="0.35">
      <c r="A5478" s="2">
        <v>45873</v>
      </c>
      <c r="B5478" s="3" t="s">
        <v>29</v>
      </c>
      <c r="C5478">
        <v>13.633333333333329</v>
      </c>
      <c r="D5478">
        <v>19.766666666666669</v>
      </c>
      <c r="E5478">
        <v>78.400000000000006</v>
      </c>
      <c r="F5478">
        <v>48</v>
      </c>
      <c r="G5478">
        <v>0</v>
      </c>
      <c r="H5478">
        <v>1.2666666666666671</v>
      </c>
      <c r="I5478">
        <v>0</v>
      </c>
      <c r="J5478">
        <v>2.8666666666666671</v>
      </c>
      <c r="K5478">
        <f t="shared" si="423"/>
        <v>6.13333333333334</v>
      </c>
      <c r="L5478">
        <f t="shared" si="421"/>
        <v>0.69281449043972321</v>
      </c>
      <c r="M5478">
        <f t="shared" si="422"/>
        <v>9.9444713537657865</v>
      </c>
      <c r="N5478" s="10" t="str" cm="1">
        <f t="array" ref="N5478">_xlfn.IFS(AND(C5478&lt;=0, C5478-M5478&lt;=2), "escarcha",AND(C5478&lt;=0, C5478-M5478&gt;2), "helada negra", AND(C5478&gt;0, M5478+2&gt;C5478), "rocío", TRUE, "sin riesgo")</f>
        <v>sin riesgo</v>
      </c>
      <c r="O5478">
        <f t="shared" si="424"/>
        <v>0.59167261482873146</v>
      </c>
      <c r="P5478">
        <f t="shared" si="425"/>
        <v>8.4422796002361338</v>
      </c>
      <c r="Q5478" s="10" t="str" cm="1">
        <f t="array" ref="Q5478">_xlfn.IFS(AND(D5478&lt;=0, D5478-P5478&lt;=2), "escarcha",AND(D5478&lt;=0, D5478-P5478&gt;2), "helada negra", AND(D5478&gt;0, P5478+2&gt;D5478), "rocío", TRUE, "sin riesgo")</f>
        <v>sin riesgo</v>
      </c>
    </row>
    <row r="5479" spans="1:17" x14ac:dyDescent="0.35">
      <c r="A5479" s="2">
        <v>45873</v>
      </c>
      <c r="B5479" s="3" t="s">
        <v>30</v>
      </c>
      <c r="C5479">
        <v>19.766666666666669</v>
      </c>
      <c r="D5479">
        <v>21.333333333333339</v>
      </c>
      <c r="E5479">
        <v>56.833333333333343</v>
      </c>
      <c r="F5479">
        <v>46.333333333333343</v>
      </c>
      <c r="G5479">
        <v>0</v>
      </c>
      <c r="H5479">
        <v>1.466666666666667</v>
      </c>
      <c r="I5479">
        <v>0</v>
      </c>
      <c r="J5479">
        <v>3.2</v>
      </c>
      <c r="K5479">
        <f t="shared" si="423"/>
        <v>1.56666666666667</v>
      </c>
      <c r="L5479">
        <f t="shared" si="421"/>
        <v>0.76059461197630251</v>
      </c>
      <c r="M5479">
        <f t="shared" si="422"/>
        <v>10.961247090632426</v>
      </c>
      <c r="N5479" s="10" t="str" cm="1">
        <f t="array" ref="N5479">_xlfn.IFS(AND(C5479&lt;=0, C5479-M5479&lt;=2), "escarcha",AND(C5479&lt;=0, C5479-M5479&gt;2), "helada negra", AND(C5479&gt;0, M5479+2&gt;C5479), "rocío", TRUE, "sin riesgo")</f>
        <v>sin riesgo</v>
      </c>
      <c r="O5479">
        <f t="shared" si="424"/>
        <v>0.65292264669317202</v>
      </c>
      <c r="P5479">
        <f t="shared" si="425"/>
        <v>9.3498466185926361</v>
      </c>
      <c r="Q5479" s="10" t="str" cm="1">
        <f t="array" ref="Q5479">_xlfn.IFS(AND(D5479&lt;=0, D5479-P5479&lt;=2), "escarcha",AND(D5479&lt;=0, D5479-P5479&gt;2), "helada negra", AND(D5479&gt;0, P5479+2&gt;D5479), "rocío", TRUE, "sin riesgo")</f>
        <v>sin riesgo</v>
      </c>
    </row>
    <row r="5480" spans="1:17" x14ac:dyDescent="0.35">
      <c r="A5480" s="2">
        <v>45873</v>
      </c>
      <c r="B5480" s="3" t="s">
        <v>31</v>
      </c>
      <c r="C5480">
        <v>22.56666666666667</v>
      </c>
      <c r="D5480">
        <v>23.56666666666667</v>
      </c>
      <c r="E5480">
        <v>47.666666666666657</v>
      </c>
      <c r="F5480">
        <v>40.666666666666657</v>
      </c>
      <c r="G5480">
        <v>0</v>
      </c>
      <c r="H5480">
        <v>1.033333333333333</v>
      </c>
      <c r="I5480">
        <v>0.66666666666666663</v>
      </c>
      <c r="J5480">
        <v>2.9666666666666668</v>
      </c>
      <c r="K5480">
        <f t="shared" si="423"/>
        <v>1</v>
      </c>
      <c r="L5480">
        <f t="shared" si="421"/>
        <v>0.75653021614435523</v>
      </c>
      <c r="M5480">
        <f t="shared" si="422"/>
        <v>10.90004642316153</v>
      </c>
      <c r="N5480" s="10" t="str" cm="1">
        <f t="array" ref="N5480">_xlfn.IFS(AND(C5480&lt;=0, C5480-M5480&lt;=2), "escarcha",AND(C5480&lt;=0, C5480-M5480&gt;2), "helada negra", AND(C5480&gt;0, M5480+2&gt;C5480), "rocío", TRUE, "sin riesgo")</f>
        <v>sin riesgo</v>
      </c>
      <c r="O5480">
        <f t="shared" si="424"/>
        <v>0.65819848605815123</v>
      </c>
      <c r="P5480">
        <f t="shared" si="425"/>
        <v>9.4283274263640529</v>
      </c>
      <c r="Q5480" s="10" t="str" cm="1">
        <f t="array" ref="Q5480">_xlfn.IFS(AND(D5480&lt;=0, D5480-P5480&lt;=2), "escarcha",AND(D5480&lt;=0, D5480-P5480&gt;2), "helada negra", AND(D5480&gt;0, P5480+2&gt;D5480), "rocío", TRUE, "sin riesgo")</f>
        <v>sin riesgo</v>
      </c>
    </row>
    <row r="5481" spans="1:17" x14ac:dyDescent="0.35">
      <c r="A5481" s="2">
        <v>45873</v>
      </c>
      <c r="B5481" s="3" t="s">
        <v>32</v>
      </c>
      <c r="C5481">
        <v>25.43333333333333</v>
      </c>
      <c r="D5481">
        <v>26.333333333333329</v>
      </c>
      <c r="E5481">
        <v>35.733333333333327</v>
      </c>
      <c r="F5481">
        <v>31.333333333333329</v>
      </c>
      <c r="G5481">
        <v>0</v>
      </c>
      <c r="H5481">
        <v>2.066666666666666</v>
      </c>
      <c r="I5481">
        <v>0</v>
      </c>
      <c r="J5481">
        <v>4.0999999999999996</v>
      </c>
      <c r="K5481">
        <f t="shared" si="423"/>
        <v>0.89999999999999858</v>
      </c>
      <c r="L5481">
        <f t="shared" si="421"/>
        <v>0.64058611884404981</v>
      </c>
      <c r="M5481">
        <f t="shared" si="422"/>
        <v>9.1665247569474442</v>
      </c>
      <c r="N5481" s="10" t="str" cm="1">
        <f t="array" ref="N5481">_xlfn.IFS(AND(C5481&lt;=0, C5481-M5481&lt;=2), "escarcha",AND(C5481&lt;=0, C5481-M5481&gt;2), "helada negra", AND(C5481&gt;0, M5481+2&gt;C5481), "rocío", TRUE, "sin riesgo")</f>
        <v>sin riesgo</v>
      </c>
      <c r="O5481">
        <f t="shared" si="424"/>
        <v>0.56249280555965209</v>
      </c>
      <c r="P5481">
        <f t="shared" si="425"/>
        <v>8.012201835599102</v>
      </c>
      <c r="Q5481" s="10" t="str" cm="1">
        <f t="array" ref="Q5481">_xlfn.IFS(AND(D5481&lt;=0, D5481-P5481&lt;=2), "escarcha",AND(D5481&lt;=0, D5481-P5481&gt;2), "helada negra", AND(D5481&gt;0, P5481+2&gt;D5481), "rocío", TRUE, "sin riesgo")</f>
        <v>sin riesgo</v>
      </c>
    </row>
    <row r="5482" spans="1:17" x14ac:dyDescent="0.35">
      <c r="A5482" s="2">
        <v>45873</v>
      </c>
      <c r="B5482" s="3" t="s">
        <v>33</v>
      </c>
      <c r="C5482">
        <v>27.366666666666671</v>
      </c>
      <c r="D5482">
        <v>28.466666666666669</v>
      </c>
      <c r="E5482">
        <v>26.5</v>
      </c>
      <c r="F5482">
        <v>26</v>
      </c>
      <c r="G5482">
        <v>0.33333333333333331</v>
      </c>
      <c r="H5482">
        <v>1.5666666666666671</v>
      </c>
      <c r="I5482">
        <v>2.333333333333333</v>
      </c>
      <c r="J5482">
        <v>3.9666666666666668</v>
      </c>
      <c r="K5482">
        <f t="shared" si="423"/>
        <v>1.0999999999999979</v>
      </c>
      <c r="L5482">
        <f t="shared" si="421"/>
        <v>0.45572309856839621</v>
      </c>
      <c r="M5482">
        <f t="shared" si="422"/>
        <v>6.4509963064797287</v>
      </c>
      <c r="N5482" s="10" t="str" cm="1">
        <f t="array" ref="N5482">_xlfn.IFS(AND(C5482&lt;=0, C5482-M5482&lt;=2), "escarcha",AND(C5482&lt;=0, C5482-M5482&gt;2), "helada negra", AND(C5482&gt;0, M5482+2&gt;C5482), "rocío", TRUE, "sin riesgo")</f>
        <v>sin riesgo</v>
      </c>
      <c r="O5482">
        <f t="shared" si="424"/>
        <v>0.50085519355968855</v>
      </c>
      <c r="P5482">
        <f t="shared" si="425"/>
        <v>7.1085503900297207</v>
      </c>
      <c r="Q5482" s="10" t="str" cm="1">
        <f t="array" ref="Q5482">_xlfn.IFS(AND(D5482&lt;=0, D5482-P5482&lt;=2), "escarcha",AND(D5482&lt;=0, D5482-P5482&gt;2), "helada negra", AND(D5482&gt;0, P5482+2&gt;D5482), "rocío", TRUE, "sin riesgo")</f>
        <v>sin riesgo</v>
      </c>
    </row>
    <row r="5483" spans="1:17" x14ac:dyDescent="0.35">
      <c r="A5483" s="2">
        <v>45873</v>
      </c>
      <c r="B5483" s="3" t="s">
        <v>35</v>
      </c>
      <c r="C5483">
        <v>30</v>
      </c>
      <c r="D5483">
        <v>30.233333333333331</v>
      </c>
      <c r="E5483">
        <v>26.533333333333331</v>
      </c>
      <c r="F5483">
        <v>25.666666666666671</v>
      </c>
      <c r="G5483">
        <v>3.333333333333333</v>
      </c>
      <c r="H5483">
        <v>4.6333333333333337</v>
      </c>
      <c r="I5483">
        <v>9.6666666666666661</v>
      </c>
      <c r="J5483">
        <v>8.7666666666666657</v>
      </c>
      <c r="K5483">
        <f t="shared" si="423"/>
        <v>0.23333333333333073</v>
      </c>
      <c r="L5483">
        <f t="shared" si="421"/>
        <v>0.60976106442912048</v>
      </c>
      <c r="M5483">
        <f t="shared" si="422"/>
        <v>8.7096237472777691</v>
      </c>
      <c r="N5483" s="10" t="str" cm="1">
        <f t="array" ref="N5483">_xlfn.IFS(AND(C5483&lt;=0, C5483-M5483&lt;=2), "escarcha",AND(C5483&lt;=0, C5483-M5483&gt;2), "helada negra", AND(C5483&gt;0, M5483+2&gt;C5483), "rocío", TRUE, "sin riesgo")</f>
        <v>sin riesgo</v>
      </c>
      <c r="O5483">
        <f t="shared" si="424"/>
        <v>0.5899479307304536</v>
      </c>
      <c r="P5483">
        <f t="shared" si="425"/>
        <v>8.4168187160039327</v>
      </c>
      <c r="Q5483" s="10" t="str" cm="1">
        <f t="array" ref="Q5483">_xlfn.IFS(AND(D5483&lt;=0, D5483-P5483&lt;=2), "escarcha",AND(D5483&lt;=0, D5483-P5483&gt;2), "helada negra", AND(D5483&gt;0, P5483+2&gt;D5483), "rocío", TRUE, "sin riesgo")</f>
        <v>sin riesgo</v>
      </c>
    </row>
    <row r="5484" spans="1:17" x14ac:dyDescent="0.35">
      <c r="A5484" s="2">
        <v>45873</v>
      </c>
      <c r="B5484" s="3" t="s">
        <v>36</v>
      </c>
      <c r="C5484">
        <v>30.7</v>
      </c>
      <c r="D5484">
        <v>30.866666666666671</v>
      </c>
      <c r="E5484">
        <v>27.133333333333329</v>
      </c>
      <c r="F5484">
        <v>25.666666666666671</v>
      </c>
      <c r="G5484">
        <v>3.666666666666667</v>
      </c>
      <c r="H5484">
        <v>4.666666666666667</v>
      </c>
      <c r="I5484">
        <v>11</v>
      </c>
      <c r="J5484">
        <v>9.1333333333333329</v>
      </c>
      <c r="K5484">
        <f t="shared" si="423"/>
        <v>0.1666666666666714</v>
      </c>
      <c r="L5484">
        <f t="shared" si="421"/>
        <v>0.67224034712119818</v>
      </c>
      <c r="M5484">
        <f t="shared" si="422"/>
        <v>9.6374453074129285</v>
      </c>
      <c r="N5484" s="10" t="str" cm="1">
        <f t="array" ref="N5484">_xlfn.IFS(AND(C5484&lt;=0, C5484-M5484&lt;=2), "escarcha",AND(C5484&lt;=0, C5484-M5484&gt;2), "helada negra", AND(C5484&gt;0, M5484+2&gt;C5484), "rocío", TRUE, "sin riesgo")</f>
        <v>sin riesgo</v>
      </c>
      <c r="O5484">
        <f t="shared" si="424"/>
        <v>0.62619220193145608</v>
      </c>
      <c r="P5484">
        <f t="shared" si="425"/>
        <v>8.9529662647702466</v>
      </c>
      <c r="Q5484" s="10" t="str" cm="1">
        <f t="array" ref="Q5484">_xlfn.IFS(AND(D5484&lt;=0, D5484-P5484&lt;=2), "escarcha",AND(D5484&lt;=0, D5484-P5484&gt;2), "helada negra", AND(D5484&gt;0, P5484+2&gt;D5484), "rocío", TRUE, "sin riesgo")</f>
        <v>sin riesgo</v>
      </c>
    </row>
    <row r="5485" spans="1:17" x14ac:dyDescent="0.35">
      <c r="A5485" s="2">
        <v>45873</v>
      </c>
      <c r="B5485" s="3" t="s">
        <v>50</v>
      </c>
      <c r="C5485">
        <v>32.9</v>
      </c>
      <c r="D5485">
        <v>32.966666666666661</v>
      </c>
      <c r="E5485">
        <v>29.2</v>
      </c>
      <c r="F5485">
        <v>30.333333333333329</v>
      </c>
      <c r="G5485">
        <v>8</v>
      </c>
      <c r="H5485">
        <v>6.333333333333333</v>
      </c>
      <c r="I5485">
        <v>13.66666666666667</v>
      </c>
      <c r="J5485">
        <v>11.16666666666667</v>
      </c>
      <c r="K5485">
        <f t="shared" si="423"/>
        <v>6.6666666666662877E-2</v>
      </c>
      <c r="L5485">
        <f t="shared" si="421"/>
        <v>0.87040643805022389</v>
      </c>
      <c r="M5485">
        <f t="shared" si="422"/>
        <v>12.626004917490134</v>
      </c>
      <c r="N5485" s="10" t="str" cm="1">
        <f t="array" ref="N5485">_xlfn.IFS(AND(C5485&lt;=0, C5485-M5485&lt;=2), "escarcha",AND(C5485&lt;=0, C5485-M5485&gt;2), "helada negra", AND(C5485&gt;0, M5485+2&gt;C5485), "rocío", TRUE, "sin riesgo")</f>
        <v>sin riesgo</v>
      </c>
      <c r="O5485">
        <f t="shared" si="424"/>
        <v>0.91223451597938965</v>
      </c>
      <c r="P5485">
        <f t="shared" si="425"/>
        <v>13.265876133762029</v>
      </c>
      <c r="Q5485" s="10" t="str" cm="1">
        <f t="array" ref="Q5485">_xlfn.IFS(AND(D5485&lt;=0, D5485-P5485&lt;=2), "escarcha",AND(D5485&lt;=0, D5485-P5485&gt;2), "helada negra", AND(D5485&gt;0, P5485+2&gt;D5485), "rocío", TRUE, "sin riesgo")</f>
        <v>sin riesgo</v>
      </c>
    </row>
    <row r="5486" spans="1:17" x14ac:dyDescent="0.35">
      <c r="A5486" s="2">
        <v>45873</v>
      </c>
      <c r="B5486" s="3" t="s">
        <v>42</v>
      </c>
      <c r="C5486">
        <v>22.9</v>
      </c>
      <c r="D5486">
        <v>26.233333333333331</v>
      </c>
      <c r="E5486">
        <v>58.466666666666669</v>
      </c>
      <c r="F5486">
        <v>44.333333333333343</v>
      </c>
      <c r="G5486">
        <v>0</v>
      </c>
      <c r="H5486">
        <v>10.233333333333331</v>
      </c>
      <c r="I5486">
        <v>0</v>
      </c>
      <c r="J5486">
        <v>16.466666666666669</v>
      </c>
      <c r="K5486">
        <f t="shared" si="423"/>
        <v>3.3333333333333321</v>
      </c>
      <c r="L5486">
        <f t="shared" si="421"/>
        <v>0.98096916525781586</v>
      </c>
      <c r="M5486">
        <f t="shared" si="422"/>
        <v>14.324339355740721</v>
      </c>
      <c r="N5486" s="10" t="str" cm="1">
        <f t="array" ref="N5486">_xlfn.IFS(AND(C5486&lt;=0, C5486-M5486&lt;=2), "escarcha",AND(C5486&lt;=0, C5486-M5486&gt;2), "helada negra", AND(C5486&gt;0, M5486+2&gt;C5486), "rocío", TRUE, "sin riesgo")</f>
        <v>sin riesgo</v>
      </c>
      <c r="O5486">
        <f t="shared" si="424"/>
        <v>0.90364162076121535</v>
      </c>
      <c r="P5486">
        <f t="shared" si="425"/>
        <v>13.134163775981682</v>
      </c>
      <c r="Q5486" s="10" t="str" cm="1">
        <f t="array" ref="Q5486">_xlfn.IFS(AND(D5486&lt;=0, D5486-P5486&lt;=2), "escarcha",AND(D5486&lt;=0, D5486-P5486&gt;2), "helada negra", AND(D5486&gt;0, P5486+2&gt;D5486), "rocío", TRUE, "sin riesgo")</f>
        <v>sin riesgo</v>
      </c>
    </row>
    <row r="5487" spans="1:17" x14ac:dyDescent="0.35">
      <c r="A5487" s="2">
        <v>45873</v>
      </c>
      <c r="B5487" s="3" t="s">
        <v>43</v>
      </c>
      <c r="C5487">
        <v>20.333333333333339</v>
      </c>
      <c r="D5487">
        <v>24.9</v>
      </c>
      <c r="E5487">
        <v>63.1</v>
      </c>
      <c r="F5487">
        <v>46.333333333333343</v>
      </c>
      <c r="G5487">
        <v>0.33333333333333331</v>
      </c>
      <c r="H5487">
        <v>4</v>
      </c>
      <c r="I5487">
        <v>2</v>
      </c>
      <c r="J5487">
        <v>7.9</v>
      </c>
      <c r="K5487">
        <f t="shared" si="423"/>
        <v>4.5666666666666593</v>
      </c>
      <c r="L5487">
        <f t="shared" si="421"/>
        <v>0.90026161479483813</v>
      </c>
      <c r="M5487">
        <f t="shared" si="422"/>
        <v>13.082391952587393</v>
      </c>
      <c r="N5487" s="10" t="str" cm="1">
        <f t="array" ref="N5487">_xlfn.IFS(AND(C5487&lt;=0, C5487-M5487&lt;=2), "escarcha",AND(C5487&lt;=0, C5487-M5487&gt;2), "helada negra", AND(C5487&gt;0, M5487+2&gt;C5487), "rocío", TRUE, "sin riesgo")</f>
        <v>sin riesgo</v>
      </c>
      <c r="O5487">
        <f t="shared" si="424"/>
        <v>0.86860479728168649</v>
      </c>
      <c r="P5487">
        <f t="shared" si="425"/>
        <v>12.598515813060697</v>
      </c>
      <c r="Q5487" s="10" t="str" cm="1">
        <f t="array" ref="Q5487">_xlfn.IFS(AND(D5487&lt;=0, D5487-P5487&lt;=2), "escarcha",AND(D5487&lt;=0, D5487-P5487&gt;2), "helada negra", AND(D5487&gt;0, P5487+2&gt;D5487), "rocío", TRUE, "sin riesgo")</f>
        <v>sin riesgo</v>
      </c>
    </row>
    <row r="5488" spans="1:17" x14ac:dyDescent="0.35">
      <c r="A5488" s="2">
        <v>45873</v>
      </c>
      <c r="B5488" s="3" t="s">
        <v>44</v>
      </c>
      <c r="C5488">
        <v>17.266666666666669</v>
      </c>
      <c r="D5488">
        <v>23.833333333333329</v>
      </c>
      <c r="E5488">
        <v>70.400000000000006</v>
      </c>
      <c r="F5488">
        <v>47</v>
      </c>
      <c r="G5488">
        <v>0.66666666666666663</v>
      </c>
      <c r="H5488">
        <v>2.666666666666667</v>
      </c>
      <c r="I5488">
        <v>1.333333333333333</v>
      </c>
      <c r="J5488">
        <v>3.9</v>
      </c>
      <c r="K5488">
        <f t="shared" si="423"/>
        <v>6.5666666666666593</v>
      </c>
      <c r="L5488">
        <f t="shared" si="421"/>
        <v>0.81812490578831143</v>
      </c>
      <c r="M5488">
        <f t="shared" si="422"/>
        <v>11.830698805590041</v>
      </c>
      <c r="N5488" s="10" t="str" cm="1">
        <f t="array" ref="N5488">_xlfn.IFS(AND(C5488&lt;=0, C5488-M5488&lt;=2), "escarcha",AND(C5488&lt;=0, C5488-M5488&gt;2), "helada negra", AND(C5488&gt;0, M5488+2&gt;C5488), "rocío", TRUE, "sin riesgo")</f>
        <v>sin riesgo</v>
      </c>
      <c r="O5488">
        <f t="shared" si="424"/>
        <v>0.81899192947380939</v>
      </c>
      <c r="P5488">
        <f t="shared" si="425"/>
        <v>11.843847611164602</v>
      </c>
      <c r="Q5488" s="10" t="str" cm="1">
        <f t="array" ref="Q5488">_xlfn.IFS(AND(D5488&lt;=0, D5488-P5488&lt;=2), "escarcha",AND(D5488&lt;=0, D5488-P5488&gt;2), "helada negra", AND(D5488&gt;0, P5488+2&gt;D5488), "rocío", TRUE, "sin riesgo")</f>
        <v>sin riesgo</v>
      </c>
    </row>
    <row r="5489" spans="1:17" x14ac:dyDescent="0.35">
      <c r="A5489" s="2">
        <v>45873</v>
      </c>
      <c r="B5489" s="3" t="s">
        <v>45</v>
      </c>
      <c r="C5489">
        <v>14.66666666666667</v>
      </c>
      <c r="D5489">
        <v>23.466666666666669</v>
      </c>
      <c r="E5489">
        <v>78.166666666666671</v>
      </c>
      <c r="F5489">
        <v>46.666666666666657</v>
      </c>
      <c r="G5489">
        <v>0</v>
      </c>
      <c r="H5489">
        <v>2.5333333333333332</v>
      </c>
      <c r="I5489">
        <v>1</v>
      </c>
      <c r="J5489">
        <v>4.2666666666666666</v>
      </c>
      <c r="K5489">
        <f t="shared" si="423"/>
        <v>8.7999999999999989</v>
      </c>
      <c r="L5489">
        <f t="shared" si="421"/>
        <v>0.75675154866059691</v>
      </c>
      <c r="M5489">
        <f t="shared" si="422"/>
        <v>10.903378434165015</v>
      </c>
      <c r="N5489" s="10" t="str" cm="1">
        <f t="array" ref="N5489">_xlfn.IFS(AND(C5489&lt;=0, C5489-M5489&lt;=2), "escarcha",AND(C5489&lt;=0, C5489-M5489&gt;2), "helada negra", AND(C5489&gt;0, M5489+2&gt;C5489), "rocío", TRUE, "sin riesgo")</f>
        <v>sin riesgo</v>
      </c>
      <c r="O5489">
        <f t="shared" si="424"/>
        <v>0.78979110664832042</v>
      </c>
      <c r="P5489">
        <f t="shared" si="425"/>
        <v>11.401749261074526</v>
      </c>
      <c r="Q5489" s="10" t="str" cm="1">
        <f t="array" ref="Q5489">_xlfn.IFS(AND(D5489&lt;=0, D5489-P5489&lt;=2), "escarcha",AND(D5489&lt;=0, D5489-P5489&gt;2), "helada negra", AND(D5489&gt;0, P5489+2&gt;D5489), "rocío", TRUE, "sin riesgo")</f>
        <v>sin riesgo</v>
      </c>
    </row>
    <row r="5490" spans="1:17" x14ac:dyDescent="0.35">
      <c r="A5490" s="2">
        <v>45873</v>
      </c>
      <c r="B5490" s="3" t="s">
        <v>46</v>
      </c>
      <c r="C5490">
        <v>13.4</v>
      </c>
      <c r="D5490">
        <v>22.633333333333329</v>
      </c>
      <c r="E5490">
        <v>80.666666666666671</v>
      </c>
      <c r="F5490">
        <v>47.666666666666657</v>
      </c>
      <c r="G5490">
        <v>0.66666666666666663</v>
      </c>
      <c r="H5490">
        <v>1.7333333333333329</v>
      </c>
      <c r="I5490">
        <v>2.333333333333333</v>
      </c>
      <c r="J5490">
        <v>3.2</v>
      </c>
      <c r="K5490">
        <f t="shared" si="423"/>
        <v>9.233333333333329</v>
      </c>
      <c r="L5490">
        <f t="shared" si="421"/>
        <v>0.70613091832313413</v>
      </c>
      <c r="M5490">
        <f t="shared" si="422"/>
        <v>10.143589241145961</v>
      </c>
      <c r="N5490" s="10" t="str" cm="1">
        <f t="array" ref="N5490">_xlfn.IFS(AND(C5490&lt;=0, C5490-M5490&lt;=2), "escarcha",AND(C5490&lt;=0, C5490-M5490&gt;2), "helada negra", AND(C5490&gt;0, M5490+2&gt;C5490), "rocío", TRUE, "sin riesgo")</f>
        <v>sin riesgo</v>
      </c>
      <c r="O5490">
        <f t="shared" si="424"/>
        <v>0.76057717404740832</v>
      </c>
      <c r="P5490">
        <f t="shared" si="425"/>
        <v>10.960984451600451</v>
      </c>
      <c r="Q5490" s="10" t="str" cm="1">
        <f t="array" ref="Q5490">_xlfn.IFS(AND(D5490&lt;=0, D5490-P5490&lt;=2), "escarcha",AND(D5490&lt;=0, D5490-P5490&gt;2), "helada negra", AND(D5490&gt;0, P5490+2&gt;D5490), "rocío", TRUE, "sin riesgo")</f>
        <v>sin riesgo</v>
      </c>
    </row>
    <row r="5491" spans="1:17" x14ac:dyDescent="0.35">
      <c r="A5491" s="2">
        <v>45874</v>
      </c>
      <c r="B5491" s="3" t="s">
        <v>10</v>
      </c>
      <c r="C5491">
        <v>12.9</v>
      </c>
      <c r="D5491">
        <v>21.133333333333329</v>
      </c>
      <c r="E5491">
        <v>82.36666666666666</v>
      </c>
      <c r="F5491">
        <v>49.333333333333343</v>
      </c>
      <c r="G5491">
        <v>0.33333333333333331</v>
      </c>
      <c r="H5491">
        <v>2.666666666666667</v>
      </c>
      <c r="I5491">
        <v>1</v>
      </c>
      <c r="J5491">
        <v>4.0999999999999996</v>
      </c>
      <c r="K5491">
        <f t="shared" si="423"/>
        <v>8.233333333333329</v>
      </c>
      <c r="L5491">
        <f t="shared" si="421"/>
        <v>0.69435360934719337</v>
      </c>
      <c r="M5491">
        <f t="shared" si="422"/>
        <v>9.9674694823766288</v>
      </c>
      <c r="N5491" s="10" t="str" cm="1">
        <f t="array" ref="N5491">_xlfn.IFS(AND(C5491&lt;=0, C5491-M5491&lt;=2), "escarcha",AND(C5491&lt;=0, C5491-M5491&gt;2), "helada negra", AND(C5491&gt;0, M5491+2&gt;C5491), "rocío", TRUE, "sin riesgo")</f>
        <v>sin riesgo</v>
      </c>
      <c r="O5491">
        <f t="shared" si="424"/>
        <v>0.70339421640968525</v>
      </c>
      <c r="P5491">
        <f t="shared" si="425"/>
        <v>10.102642298994523</v>
      </c>
      <c r="Q5491" s="10" t="str" cm="1">
        <f t="array" ref="Q5491">_xlfn.IFS(AND(D5491&lt;=0, D5491-P5491&lt;=2), "escarcha",AND(D5491&lt;=0, D5491-P5491&gt;2), "helada negra", AND(D5491&gt;0, P5491+2&gt;D5491), "rocío", TRUE, "sin riesgo")</f>
        <v>sin riesgo</v>
      </c>
    </row>
    <row r="5492" spans="1:17" x14ac:dyDescent="0.35">
      <c r="A5492" s="2">
        <v>45874</v>
      </c>
      <c r="B5492" s="3" t="s">
        <v>11</v>
      </c>
      <c r="C5492">
        <v>11.9</v>
      </c>
      <c r="D5492">
        <v>22.133333333333329</v>
      </c>
      <c r="E5492">
        <v>84.100000000000009</v>
      </c>
      <c r="F5492">
        <v>46</v>
      </c>
      <c r="G5492">
        <v>0</v>
      </c>
      <c r="H5492">
        <v>3.1333333333333329</v>
      </c>
      <c r="I5492">
        <v>0</v>
      </c>
      <c r="J5492">
        <v>4.5333333333333332</v>
      </c>
      <c r="K5492">
        <f t="shared" si="423"/>
        <v>10.233333333333329</v>
      </c>
      <c r="L5492">
        <f t="shared" si="421"/>
        <v>0.64952995594962504</v>
      </c>
      <c r="M5492">
        <f t="shared" si="422"/>
        <v>9.2994043808127014</v>
      </c>
      <c r="N5492" s="10" t="str" cm="1">
        <f t="array" ref="N5492">_xlfn.IFS(AND(C5492&lt;=0, C5492-M5492&lt;=2), "escarcha",AND(C5492&lt;=0, C5492-M5492&gt;2), "helada negra", AND(C5492&gt;0, M5492+2&gt;C5492), "rocío", TRUE, "sin riesgo")</f>
        <v>sin riesgo</v>
      </c>
      <c r="O5492">
        <f t="shared" si="424"/>
        <v>0.69458444461202506</v>
      </c>
      <c r="P5492">
        <f t="shared" si="425"/>
        <v>9.9709190755677302</v>
      </c>
      <c r="Q5492" s="10" t="str" cm="1">
        <f t="array" ref="Q5492">_xlfn.IFS(AND(D5492&lt;=0, D5492-P5492&lt;=2), "escarcha",AND(D5492&lt;=0, D5492-P5492&gt;2), "helada negra", AND(D5492&gt;0, P5492+2&gt;D5492), "rocío", TRUE, "sin riesgo")</f>
        <v>sin riesgo</v>
      </c>
    </row>
    <row r="5493" spans="1:17" x14ac:dyDescent="0.35">
      <c r="A5493" s="2">
        <v>45874</v>
      </c>
      <c r="B5493" s="3" t="s">
        <v>12</v>
      </c>
      <c r="C5493">
        <v>10.96666666666667</v>
      </c>
      <c r="D5493">
        <v>21.366666666666671</v>
      </c>
      <c r="E5493">
        <v>85.5</v>
      </c>
      <c r="F5493">
        <v>45.333333333333343</v>
      </c>
      <c r="G5493">
        <v>1</v>
      </c>
      <c r="H5493">
        <v>2.2666666666666671</v>
      </c>
      <c r="I5493">
        <v>2.666666666666667</v>
      </c>
      <c r="J5493">
        <v>3.7</v>
      </c>
      <c r="K5493">
        <f t="shared" si="423"/>
        <v>10.4</v>
      </c>
      <c r="L5493">
        <f t="shared" si="421"/>
        <v>0.60430062684604358</v>
      </c>
      <c r="M5493">
        <f t="shared" si="422"/>
        <v>8.6288595508779835</v>
      </c>
      <c r="N5493" s="10" t="str" cm="1">
        <f t="array" ref="N5493">_xlfn.IFS(AND(C5493&lt;=0, C5493-M5493&lt;=2), "escarcha",AND(C5493&lt;=0, C5493-M5493&gt;2), "helada negra", AND(C5493&gt;0, M5493+2&gt;C5493), "rocío", TRUE, "sin riesgo")</f>
        <v>sin riesgo</v>
      </c>
      <c r="O5493">
        <f t="shared" si="424"/>
        <v>0.63314625692337556</v>
      </c>
      <c r="P5493">
        <f t="shared" si="425"/>
        <v>9.0560964453543473</v>
      </c>
      <c r="Q5493" s="10" t="str" cm="1">
        <f t="array" ref="Q5493">_xlfn.IFS(AND(D5493&lt;=0, D5493-P5493&lt;=2), "escarcha",AND(D5493&lt;=0, D5493-P5493&gt;2), "helada negra", AND(D5493&gt;0, P5493+2&gt;D5493), "rocío", TRUE, "sin riesgo")</f>
        <v>sin riesgo</v>
      </c>
    </row>
    <row r="5494" spans="1:17" x14ac:dyDescent="0.35">
      <c r="A5494" s="2">
        <v>45874</v>
      </c>
      <c r="B5494" s="3" t="s">
        <v>13</v>
      </c>
      <c r="C5494">
        <v>9.5</v>
      </c>
      <c r="D5494">
        <v>20</v>
      </c>
      <c r="E5494">
        <v>88.266666666666666</v>
      </c>
      <c r="F5494">
        <v>49</v>
      </c>
      <c r="G5494">
        <v>0</v>
      </c>
      <c r="H5494">
        <v>2.7333333333333329</v>
      </c>
      <c r="I5494">
        <v>0</v>
      </c>
      <c r="J5494">
        <v>3.9666666666666668</v>
      </c>
      <c r="K5494">
        <f t="shared" si="423"/>
        <v>10.5</v>
      </c>
      <c r="L5494">
        <f t="shared" si="421"/>
        <v>0.53820612940190049</v>
      </c>
      <c r="M5494">
        <f t="shared" si="422"/>
        <v>7.6553634742981318</v>
      </c>
      <c r="N5494" s="10" t="str" cm="1">
        <f t="array" ref="N5494">_xlfn.IFS(AND(C5494&lt;=0, C5494-M5494&lt;=2), "escarcha",AND(C5494&lt;=0, C5494-M5494&gt;2), "helada negra", AND(C5494&gt;0, M5494+2&gt;C5494), "rocío", TRUE, "sin riesgo")</f>
        <v>rocío</v>
      </c>
      <c r="O5494">
        <f t="shared" si="424"/>
        <v>0.62675047708603915</v>
      </c>
      <c r="P5494">
        <f t="shared" si="425"/>
        <v>8.9612424941552575</v>
      </c>
      <c r="Q5494" s="10" t="str" cm="1">
        <f t="array" ref="Q5494">_xlfn.IFS(AND(D5494&lt;=0, D5494-P5494&lt;=2), "escarcha",AND(D5494&lt;=0, D5494-P5494&gt;2), "helada negra", AND(D5494&gt;0, P5494+2&gt;D5494), "rocío", TRUE, "sin riesgo")</f>
        <v>sin riesgo</v>
      </c>
    </row>
    <row r="5495" spans="1:17" x14ac:dyDescent="0.35">
      <c r="A5495" s="2">
        <v>45874</v>
      </c>
      <c r="B5495" s="3" t="s">
        <v>14</v>
      </c>
      <c r="C5495">
        <v>8.4</v>
      </c>
      <c r="D5495">
        <v>19.033333333333331</v>
      </c>
      <c r="E5495">
        <v>89.933333333333337</v>
      </c>
      <c r="F5495">
        <v>54.333333333333343</v>
      </c>
      <c r="G5495">
        <v>0.66666666666666663</v>
      </c>
      <c r="H5495">
        <v>2.9666666666666668</v>
      </c>
      <c r="I5495">
        <v>2</v>
      </c>
      <c r="J5495">
        <v>4</v>
      </c>
      <c r="K5495">
        <f t="shared" si="423"/>
        <v>10.633333333333331</v>
      </c>
      <c r="L5495">
        <f t="shared" si="421"/>
        <v>0.48270693236912487</v>
      </c>
      <c r="M5495">
        <f t="shared" si="422"/>
        <v>6.8437222710022043</v>
      </c>
      <c r="N5495" s="10" t="str" cm="1">
        <f t="array" ref="N5495">_xlfn.IFS(AND(C5495&lt;=0, C5495-M5495&lt;=2), "escarcha",AND(C5495&lt;=0, C5495-M5495&gt;2), "helada negra", AND(C5495&gt;0, M5495+2&gt;C5495), "rocío", TRUE, "sin riesgo")</f>
        <v>rocío</v>
      </c>
      <c r="O5495">
        <f t="shared" si="424"/>
        <v>0.67000066858397711</v>
      </c>
      <c r="P5495">
        <f t="shared" si="425"/>
        <v>9.6040677625346884</v>
      </c>
      <c r="Q5495" s="10" t="str" cm="1">
        <f t="array" ref="Q5495">_xlfn.IFS(AND(D5495&lt;=0, D5495-P5495&lt;=2), "escarcha",AND(D5495&lt;=0, D5495-P5495&gt;2), "helada negra", AND(D5495&gt;0, P5495+2&gt;D5495), "rocío", TRUE, "sin riesgo")</f>
        <v>sin riesgo</v>
      </c>
    </row>
    <row r="5496" spans="1:17" x14ac:dyDescent="0.35">
      <c r="A5496" s="2">
        <v>45874</v>
      </c>
      <c r="B5496" s="3" t="s">
        <v>15</v>
      </c>
      <c r="C5496">
        <v>8.3333333333333339</v>
      </c>
      <c r="D5496">
        <v>18.5</v>
      </c>
      <c r="E5496">
        <v>90.666666666666671</v>
      </c>
      <c r="F5496">
        <v>57.333333333333343</v>
      </c>
      <c r="G5496">
        <v>1</v>
      </c>
      <c r="H5496">
        <v>2.2333333333333329</v>
      </c>
      <c r="I5496">
        <v>2.666666666666667</v>
      </c>
      <c r="J5496">
        <v>3.8</v>
      </c>
      <c r="K5496">
        <f t="shared" si="423"/>
        <v>10.166666666666666</v>
      </c>
      <c r="L5496">
        <f t="shared" si="421"/>
        <v>0.48630989026600963</v>
      </c>
      <c r="M5496">
        <f t="shared" si="422"/>
        <v>6.8962537378001203</v>
      </c>
      <c r="N5496" s="10" t="str" cm="1">
        <f t="array" ref="N5496">_xlfn.IFS(AND(C5496&lt;=0, C5496-M5496&lt;=2), "escarcha",AND(C5496&lt;=0, C5496-M5496&gt;2), "helada negra", AND(C5496&gt;0, M5496+2&gt;C5496), "rocío", TRUE, "sin riesgo")</f>
        <v>rocío</v>
      </c>
      <c r="O5496">
        <f t="shared" si="424"/>
        <v>0.69041422743828029</v>
      </c>
      <c r="P5496">
        <f t="shared" si="425"/>
        <v>9.9086140098256781</v>
      </c>
      <c r="Q5496" s="10" t="str" cm="1">
        <f t="array" ref="Q5496">_xlfn.IFS(AND(D5496&lt;=0, D5496-P5496&lt;=2), "escarcha",AND(D5496&lt;=0, D5496-P5496&gt;2), "helada negra", AND(D5496&gt;0, P5496+2&gt;D5496), "rocío", TRUE, "sin riesgo")</f>
        <v>sin riesgo</v>
      </c>
    </row>
    <row r="5497" spans="1:17" x14ac:dyDescent="0.35">
      <c r="A5497" s="2">
        <v>45874</v>
      </c>
      <c r="B5497" s="3" t="s">
        <v>16</v>
      </c>
      <c r="C5497">
        <v>7.8</v>
      </c>
      <c r="D5497">
        <v>18.43333333333333</v>
      </c>
      <c r="E5497">
        <v>91.466666666666669</v>
      </c>
      <c r="F5497">
        <v>56.333333333333343</v>
      </c>
      <c r="G5497">
        <v>0.33333333333333331</v>
      </c>
      <c r="H5497">
        <v>4.2</v>
      </c>
      <c r="I5497">
        <v>2.333333333333333</v>
      </c>
      <c r="J5497">
        <v>5.333333333333333</v>
      </c>
      <c r="K5497">
        <f t="shared" si="423"/>
        <v>10.633333333333329</v>
      </c>
      <c r="L5497">
        <f t="shared" si="421"/>
        <v>0.45886294455703447</v>
      </c>
      <c r="M5497">
        <f t="shared" si="422"/>
        <v>6.4966305281700354</v>
      </c>
      <c r="N5497" s="10" t="str" cm="1">
        <f t="array" ref="N5497">_xlfn.IFS(AND(C5497&lt;=0, C5497-M5497&lt;=2), "escarcha",AND(C5497&lt;=0, C5497-M5497&gt;2), "helada negra", AND(C5497&gt;0, M5497+2&gt;C5497), "rocío", TRUE, "sin riesgo")</f>
        <v>rocío</v>
      </c>
      <c r="O5497">
        <f t="shared" si="424"/>
        <v>0.66864256544981038</v>
      </c>
      <c r="P5497">
        <f t="shared" si="425"/>
        <v>9.5838324790086507</v>
      </c>
      <c r="Q5497" s="10" t="str" cm="1">
        <f t="array" ref="Q5497">_xlfn.IFS(AND(D5497&lt;=0, D5497-P5497&lt;=2), "escarcha",AND(D5497&lt;=0, D5497-P5497&gt;2), "helada negra", AND(D5497&gt;0, P5497+2&gt;D5497), "rocío", TRUE, "sin riesgo")</f>
        <v>sin riesgo</v>
      </c>
    </row>
    <row r="5498" spans="1:17" x14ac:dyDescent="0.35">
      <c r="A5498" s="2">
        <v>45874</v>
      </c>
      <c r="B5498" s="3" t="s">
        <v>17</v>
      </c>
      <c r="C5498">
        <v>6.9333333333333336</v>
      </c>
      <c r="D5498">
        <v>17.7</v>
      </c>
      <c r="E5498">
        <v>91.833333333333329</v>
      </c>
      <c r="F5498">
        <v>57</v>
      </c>
      <c r="G5498">
        <v>1</v>
      </c>
      <c r="H5498">
        <v>2.833333333333333</v>
      </c>
      <c r="I5498">
        <v>2</v>
      </c>
      <c r="J5498">
        <v>3.9666666666666668</v>
      </c>
      <c r="K5498">
        <f t="shared" si="423"/>
        <v>10.766666666666666</v>
      </c>
      <c r="L5498">
        <f t="shared" si="421"/>
        <v>0.4036572981654859</v>
      </c>
      <c r="M5498">
        <f t="shared" si="422"/>
        <v>5.6967027161993</v>
      </c>
      <c r="N5498" s="10" t="str" cm="1">
        <f t="array" ref="N5498">_xlfn.IFS(AND(C5498&lt;=0, C5498-M5498&lt;=2), "escarcha",AND(C5498&lt;=0, C5498-M5498&gt;2), "helada negra", AND(C5498&gt;0, M5498+2&gt;C5498), "rocío", TRUE, "sin riesgo")</f>
        <v>rocío</v>
      </c>
      <c r="O5498">
        <f t="shared" si="424"/>
        <v>0.63433156892170595</v>
      </c>
      <c r="P5498">
        <f t="shared" si="425"/>
        <v>9.0736833065812057</v>
      </c>
      <c r="Q5498" s="10" t="str" cm="1">
        <f t="array" ref="Q5498">_xlfn.IFS(AND(D5498&lt;=0, D5498-P5498&lt;=2), "escarcha",AND(D5498&lt;=0, D5498-P5498&gt;2), "helada negra", AND(D5498&gt;0, P5498+2&gt;D5498), "rocío", TRUE, "sin riesgo")</f>
        <v>sin riesgo</v>
      </c>
    </row>
    <row r="5499" spans="1:17" x14ac:dyDescent="0.35">
      <c r="A5499" s="2">
        <v>45874</v>
      </c>
      <c r="B5499" s="3" t="s">
        <v>18</v>
      </c>
      <c r="C5499">
        <v>6.5</v>
      </c>
      <c r="D5499">
        <v>17.266666666666669</v>
      </c>
      <c r="E5499">
        <v>92.533333333333331</v>
      </c>
      <c r="F5499">
        <v>57</v>
      </c>
      <c r="G5499">
        <v>1</v>
      </c>
      <c r="H5499">
        <v>1.0666666666666671</v>
      </c>
      <c r="I5499">
        <v>2.333333333333333</v>
      </c>
      <c r="J5499">
        <v>2.333333333333333</v>
      </c>
      <c r="K5499">
        <f t="shared" si="423"/>
        <v>10.766666666666669</v>
      </c>
      <c r="L5499">
        <f t="shared" si="421"/>
        <v>0.3814934882875809</v>
      </c>
      <c r="M5499">
        <f t="shared" si="422"/>
        <v>5.3769908881604849</v>
      </c>
      <c r="N5499" s="10" t="str" cm="1">
        <f t="array" ref="N5499">_xlfn.IFS(AND(C5499&lt;=0, C5499-M5499&lt;=2), "escarcha",AND(C5499&lt;=0, C5499-M5499&gt;2), "helada negra", AND(C5499&gt;0, M5499+2&gt;C5499), "rocío", TRUE, "sin riesgo")</f>
        <v>rocío</v>
      </c>
      <c r="O5499">
        <f t="shared" si="424"/>
        <v>0.60698291045886466</v>
      </c>
      <c r="P5499">
        <f t="shared" si="425"/>
        <v>8.6685261732746408</v>
      </c>
      <c r="Q5499" s="10" t="str" cm="1">
        <f t="array" ref="Q5499">_xlfn.IFS(AND(D5499&lt;=0, D5499-P5499&lt;=2), "escarcha",AND(D5499&lt;=0, D5499-P5499&gt;2), "helada negra", AND(D5499&gt;0, P5499+2&gt;D5499), "rocío", TRUE, "sin riesgo")</f>
        <v>sin riesgo</v>
      </c>
    </row>
    <row r="5500" spans="1:17" x14ac:dyDescent="0.35">
      <c r="A5500" s="2">
        <v>45874</v>
      </c>
      <c r="B5500" s="3" t="s">
        <v>19</v>
      </c>
      <c r="C5500">
        <v>6.0666666666666664</v>
      </c>
      <c r="D5500">
        <v>17.06666666666667</v>
      </c>
      <c r="E5500">
        <v>92.9</v>
      </c>
      <c r="F5500">
        <v>58.666666666666657</v>
      </c>
      <c r="G5500">
        <v>0.66666666666666663</v>
      </c>
      <c r="H5500">
        <v>1.1000000000000001</v>
      </c>
      <c r="I5500">
        <v>1.333333333333333</v>
      </c>
      <c r="J5500">
        <v>2.4666666666666668</v>
      </c>
      <c r="K5500">
        <f t="shared" si="423"/>
        <v>11.000000000000004</v>
      </c>
      <c r="L5500">
        <f t="shared" si="421"/>
        <v>0.35558725526070117</v>
      </c>
      <c r="M5500">
        <f t="shared" si="422"/>
        <v>5.0043349936660189</v>
      </c>
      <c r="N5500" s="10" t="str" cm="1">
        <f t="array" ref="N5500">_xlfn.IFS(AND(C5500&lt;=0, C5500-M5500&lt;=2), "escarcha",AND(C5500&lt;=0, C5500-M5500&gt;2), "helada negra", AND(C5500&gt;0, M5500+2&gt;C5500), "rocío", TRUE, "sin riesgo")</f>
        <v>rocío</v>
      </c>
      <c r="O5500">
        <f t="shared" si="424"/>
        <v>0.62315015683878905</v>
      </c>
      <c r="P5500">
        <f t="shared" si="425"/>
        <v>8.9078785846952044</v>
      </c>
      <c r="Q5500" s="10" t="str" cm="1">
        <f t="array" ref="Q5500">_xlfn.IFS(AND(D5500&lt;=0, D5500-P5500&lt;=2), "escarcha",AND(D5500&lt;=0, D5500-P5500&gt;2), "helada negra", AND(D5500&gt;0, P5500+2&gt;D5500), "rocío", TRUE, "sin riesgo")</f>
        <v>sin riesgo</v>
      </c>
    </row>
    <row r="5501" spans="1:17" x14ac:dyDescent="0.35">
      <c r="A5501" s="2">
        <v>45874</v>
      </c>
      <c r="B5501" s="3" t="s">
        <v>20</v>
      </c>
      <c r="C5501">
        <v>5.9666666666666668</v>
      </c>
      <c r="D5501">
        <v>15.66666666666667</v>
      </c>
      <c r="E5501">
        <v>93.6</v>
      </c>
      <c r="F5501">
        <v>61.333333333333343</v>
      </c>
      <c r="G5501">
        <v>0.33333333333333331</v>
      </c>
      <c r="H5501">
        <v>1</v>
      </c>
      <c r="I5501">
        <v>1</v>
      </c>
      <c r="J5501">
        <v>1.6</v>
      </c>
      <c r="K5501">
        <f t="shared" si="423"/>
        <v>9.7000000000000028</v>
      </c>
      <c r="L5501">
        <f t="shared" si="421"/>
        <v>0.356188247614595</v>
      </c>
      <c r="M5501">
        <f t="shared" si="422"/>
        <v>5.0129674781064901</v>
      </c>
      <c r="N5501" s="10" t="str" cm="1">
        <f t="array" ref="N5501">_xlfn.IFS(AND(C5501&lt;=0, C5501-M5501&lt;=2), "escarcha",AND(C5501&lt;=0, C5501-M5501&gt;2), "helada negra", AND(C5501&gt;0, M5501+2&gt;C5501), "rocío", TRUE, "sin riesgo")</f>
        <v>rocío</v>
      </c>
      <c r="O5501">
        <f t="shared" si="424"/>
        <v>0.57848178885393442</v>
      </c>
      <c r="P5501">
        <f t="shared" si="425"/>
        <v>8.2476792164590567</v>
      </c>
      <c r="Q5501" s="10" t="str" cm="1">
        <f t="array" ref="Q5501">_xlfn.IFS(AND(D5501&lt;=0, D5501-P5501&lt;=2), "escarcha",AND(D5501&lt;=0, D5501-P5501&gt;2), "helada negra", AND(D5501&gt;0, P5501+2&gt;D5501), "rocío", TRUE, "sin riesgo")</f>
        <v>sin riesgo</v>
      </c>
    </row>
    <row r="5502" spans="1:17" x14ac:dyDescent="0.35">
      <c r="A5502" s="2">
        <v>45874</v>
      </c>
      <c r="B5502" s="3" t="s">
        <v>21</v>
      </c>
      <c r="C5502">
        <v>4.833333333333333</v>
      </c>
      <c r="D5502">
        <v>16.033333333333331</v>
      </c>
      <c r="E5502">
        <v>93.2</v>
      </c>
      <c r="F5502">
        <v>60.666666666666657</v>
      </c>
      <c r="G5502">
        <v>0</v>
      </c>
      <c r="H5502">
        <v>0.8666666666666667</v>
      </c>
      <c r="I5502">
        <v>0</v>
      </c>
      <c r="J5502">
        <v>2.1333333333333329</v>
      </c>
      <c r="K5502">
        <f t="shared" si="423"/>
        <v>11.2</v>
      </c>
      <c r="L5502">
        <f t="shared" si="421"/>
        <v>0.27325105174659453</v>
      </c>
      <c r="M5502">
        <f t="shared" si="422"/>
        <v>3.8273338217688506</v>
      </c>
      <c r="N5502" s="10" t="str" cm="1">
        <f t="array" ref="N5502">_xlfn.IFS(AND(C5502&lt;=0, C5502-M5502&lt;=2), "escarcha",AND(C5502&lt;=0, C5502-M5502&gt;2), "helada negra", AND(C5502&gt;0, M5502+2&gt;C5502), "rocío", TRUE, "sin riesgo")</f>
        <v>rocío</v>
      </c>
      <c r="O5502">
        <f t="shared" si="424"/>
        <v>0.59098680216352395</v>
      </c>
      <c r="P5502">
        <f t="shared" si="425"/>
        <v>8.4321545797596311</v>
      </c>
      <c r="Q5502" s="10" t="str" cm="1">
        <f t="array" ref="Q5502">_xlfn.IFS(AND(D5502&lt;=0, D5502-P5502&lt;=2), "escarcha",AND(D5502&lt;=0, D5502-P5502&gt;2), "helada negra", AND(D5502&gt;0, P5502+2&gt;D5502), "rocío", TRUE, "sin riesgo")</f>
        <v>sin riesgo</v>
      </c>
    </row>
    <row r="5503" spans="1:17" x14ac:dyDescent="0.35">
      <c r="A5503" s="2">
        <v>45874</v>
      </c>
      <c r="B5503" s="3" t="s">
        <v>22</v>
      </c>
      <c r="C5503">
        <v>4.2</v>
      </c>
      <c r="D5503">
        <v>16.033333333333331</v>
      </c>
      <c r="E5503">
        <v>93.9</v>
      </c>
      <c r="F5503">
        <v>63.333333333333343</v>
      </c>
      <c r="G5503">
        <v>0</v>
      </c>
      <c r="H5503">
        <v>1.2666666666666671</v>
      </c>
      <c r="I5503">
        <v>0</v>
      </c>
      <c r="J5503">
        <v>2.6</v>
      </c>
      <c r="K5503">
        <f t="shared" si="423"/>
        <v>11.833333333333332</v>
      </c>
      <c r="L5503">
        <f t="shared" si="421"/>
        <v>0.236465636239716</v>
      </c>
      <c r="M5503">
        <f t="shared" si="422"/>
        <v>3.3050863879290464</v>
      </c>
      <c r="N5503" s="10" t="str" cm="1">
        <f t="array" ref="N5503">_xlfn.IFS(AND(C5503&lt;=0, C5503-M5503&lt;=2), "escarcha",AND(C5503&lt;=0, C5503-M5503&gt;2), "helada negra", AND(C5503&gt;0, M5503+2&gt;C5503), "rocío", TRUE, "sin riesgo")</f>
        <v>rocío</v>
      </c>
      <c r="O5503">
        <f t="shared" si="424"/>
        <v>0.63400418724721508</v>
      </c>
      <c r="P5503">
        <f t="shared" si="425"/>
        <v>9.068825592488837</v>
      </c>
      <c r="Q5503" s="10" t="str" cm="1">
        <f t="array" ref="Q5503">_xlfn.IFS(AND(D5503&lt;=0, D5503-P5503&lt;=2), "escarcha",AND(D5503&lt;=0, D5503-P5503&gt;2), "helada negra", AND(D5503&gt;0, P5503+2&gt;D5503), "rocío", TRUE, "sin riesgo")</f>
        <v>sin riesgo</v>
      </c>
    </row>
    <row r="5504" spans="1:17" x14ac:dyDescent="0.35">
      <c r="A5504" s="2">
        <v>45874</v>
      </c>
      <c r="B5504" s="3" t="s">
        <v>23</v>
      </c>
      <c r="C5504">
        <v>4.2333333333333334</v>
      </c>
      <c r="D5504">
        <v>15.4</v>
      </c>
      <c r="E5504">
        <v>94.399999999999991</v>
      </c>
      <c r="F5504">
        <v>65</v>
      </c>
      <c r="G5504">
        <v>0.66666666666666663</v>
      </c>
      <c r="H5504">
        <v>1.1333333333333331</v>
      </c>
      <c r="I5504">
        <v>2.333333333333333</v>
      </c>
      <c r="J5504">
        <v>2.1</v>
      </c>
      <c r="K5504">
        <f t="shared" si="423"/>
        <v>11.166666666666668</v>
      </c>
      <c r="L5504">
        <f t="shared" ref="L5504:L5567" si="426">(LN(E5504/100))+((17.625*C5504)/(243.04+C5504))</f>
        <v>0.24411187554329405</v>
      </c>
      <c r="M5504">
        <f t="shared" ref="M5504:M5567" si="427">(243.04*L5504)/(17.625-L5504)</f>
        <v>3.4134590710908617</v>
      </c>
      <c r="N5504" s="10" t="str" cm="1">
        <f t="array" ref="N5504">_xlfn.IFS(AND(C5504&lt;=0, C5504-M5504&lt;=2), "escarcha",AND(C5504&lt;=0, C5504-M5504&gt;2), "helada negra", AND(C5504&gt;0, M5504+2&gt;C5504), "rocío", TRUE, "sin riesgo")</f>
        <v>rocío</v>
      </c>
      <c r="O5504">
        <f t="shared" si="424"/>
        <v>0.61946085422173869</v>
      </c>
      <c r="P5504">
        <f t="shared" si="425"/>
        <v>8.8532192198932638</v>
      </c>
      <c r="Q5504" s="10" t="str" cm="1">
        <f t="array" ref="Q5504">_xlfn.IFS(AND(D5504&lt;=0, D5504-P5504&lt;=2), "escarcha",AND(D5504&lt;=0, D5504-P5504&gt;2), "helada negra", AND(D5504&gt;0, P5504+2&gt;D5504), "rocío", TRUE, "sin riesgo")</f>
        <v>sin riesgo</v>
      </c>
    </row>
    <row r="5505" spans="1:17" x14ac:dyDescent="0.35">
      <c r="A5505" s="2">
        <v>45874</v>
      </c>
      <c r="B5505" s="3" t="s">
        <v>24</v>
      </c>
      <c r="C5505">
        <v>3.8666666666666671</v>
      </c>
      <c r="D5505">
        <v>15.5</v>
      </c>
      <c r="E5505">
        <v>94.8</v>
      </c>
      <c r="F5505">
        <v>61.666666666666657</v>
      </c>
      <c r="G5505">
        <v>0.33333333333333331</v>
      </c>
      <c r="H5505">
        <v>1.4333333333333329</v>
      </c>
      <c r="I5505">
        <v>1.333333333333333</v>
      </c>
      <c r="J5505">
        <v>2.6333333333333329</v>
      </c>
      <c r="K5505">
        <f t="shared" si="423"/>
        <v>11.633333333333333</v>
      </c>
      <c r="L5505">
        <f t="shared" si="426"/>
        <v>0.22261445169928068</v>
      </c>
      <c r="M5505">
        <f t="shared" si="427"/>
        <v>3.1090114737905146</v>
      </c>
      <c r="N5505" s="10" t="str" cm="1">
        <f t="array" ref="N5505">_xlfn.IFS(AND(C5505&lt;=0, C5505-M5505&lt;=2), "escarcha",AND(C5505&lt;=0, C5505-M5505&gt;2), "helada negra", AND(C5505&gt;0, M5505+2&gt;C5505), "rocío", TRUE, "sin riesgo")</f>
        <v>rocío</v>
      </c>
      <c r="O5505">
        <f t="shared" si="424"/>
        <v>0.57322802668111661</v>
      </c>
      <c r="P5505">
        <f t="shared" si="425"/>
        <v>8.1702558433557595</v>
      </c>
      <c r="Q5505" s="10" t="str" cm="1">
        <f t="array" ref="Q5505">_xlfn.IFS(AND(D5505&lt;=0, D5505-P5505&lt;=2), "escarcha",AND(D5505&lt;=0, D5505-P5505&gt;2), "helada negra", AND(D5505&gt;0, P5505+2&gt;D5505), "rocío", TRUE, "sin riesgo")</f>
        <v>sin riesgo</v>
      </c>
    </row>
    <row r="5506" spans="1:17" x14ac:dyDescent="0.35">
      <c r="A5506" s="2">
        <v>45874</v>
      </c>
      <c r="B5506" s="3" t="s">
        <v>25</v>
      </c>
      <c r="C5506">
        <v>3.5</v>
      </c>
      <c r="D5506">
        <v>15.06666666666667</v>
      </c>
      <c r="E5506">
        <v>95.033333333333331</v>
      </c>
      <c r="F5506">
        <v>64.333333333333329</v>
      </c>
      <c r="G5506">
        <v>0</v>
      </c>
      <c r="H5506">
        <v>0.16666666666666671</v>
      </c>
      <c r="I5506">
        <v>0</v>
      </c>
      <c r="J5506">
        <v>0.3</v>
      </c>
      <c r="K5506">
        <f t="shared" ref="K5506:K5569" si="428">ABS((C5506-D5506))</f>
        <v>11.56666666666667</v>
      </c>
      <c r="L5506">
        <f t="shared" si="426"/>
        <v>0.19927046845152238</v>
      </c>
      <c r="M5506">
        <f t="shared" si="427"/>
        <v>2.7792635346931371</v>
      </c>
      <c r="N5506" s="10" t="str" cm="1">
        <f t="array" ref="N5506">_xlfn.IFS(AND(C5506&lt;=0, C5506-M5506&lt;=2), "escarcha",AND(C5506&lt;=0, C5506-M5506&gt;2), "helada negra", AND(C5506&gt;0, M5506+2&gt;C5506), "rocío", TRUE, "sin riesgo")</f>
        <v>rocío</v>
      </c>
      <c r="O5506">
        <f t="shared" si="424"/>
        <v>0.58774592067496845</v>
      </c>
      <c r="P5506">
        <f t="shared" si="425"/>
        <v>8.3843187344485202</v>
      </c>
      <c r="Q5506" s="10" t="str" cm="1">
        <f t="array" ref="Q5506">_xlfn.IFS(AND(D5506&lt;=0, D5506-P5506&lt;=2), "escarcha",AND(D5506&lt;=0, D5506-P5506&gt;2), "helada negra", AND(D5506&gt;0, P5506+2&gt;D5506), "rocío", TRUE, "sin riesgo")</f>
        <v>sin riesgo</v>
      </c>
    </row>
    <row r="5507" spans="1:17" x14ac:dyDescent="0.35">
      <c r="A5507" s="2">
        <v>45874</v>
      </c>
      <c r="B5507" s="3" t="s">
        <v>26</v>
      </c>
      <c r="C5507">
        <v>4.0999999999999996</v>
      </c>
      <c r="D5507">
        <v>16.333333333333329</v>
      </c>
      <c r="E5507">
        <v>95.333333333333329</v>
      </c>
      <c r="F5507">
        <v>59.666666666666657</v>
      </c>
      <c r="G5507">
        <v>0</v>
      </c>
      <c r="H5507">
        <v>0.56666666666666665</v>
      </c>
      <c r="I5507">
        <v>0</v>
      </c>
      <c r="J5507">
        <v>1.166666666666667</v>
      </c>
      <c r="K5507">
        <f t="shared" si="428"/>
        <v>12.233333333333329</v>
      </c>
      <c r="L5507">
        <f t="shared" si="426"/>
        <v>0.24460433494976452</v>
      </c>
      <c r="M5507">
        <f t="shared" si="427"/>
        <v>3.4204421298494609</v>
      </c>
      <c r="N5507" s="10" t="str" cm="1">
        <f t="array" ref="N5507">_xlfn.IFS(AND(C5507&lt;=0, C5507-M5507&lt;=2), "escarcha",AND(C5507&lt;=0, C5507-M5507&gt;2), "helada negra", AND(C5507&gt;0, M5507+2&gt;C5507), "rocío", TRUE, "sin riesgo")</f>
        <v>rocío</v>
      </c>
      <c r="O5507">
        <f t="shared" ref="O5507:O5570" si="429">(LN(F5507/100))+((17.625*D5507)/(243.04+D5507))</f>
        <v>0.59348998105860895</v>
      </c>
      <c r="P5507">
        <f t="shared" ref="P5507:P5570" si="430">(243.04*O5507)/(17.625-O5507)</f>
        <v>8.4691142967398392</v>
      </c>
      <c r="Q5507" s="10" t="str" cm="1">
        <f t="array" ref="Q5507">_xlfn.IFS(AND(D5507&lt;=0, D5507-P5507&lt;=2), "escarcha",AND(D5507&lt;=0, D5507-P5507&gt;2), "helada negra", AND(D5507&gt;0, P5507+2&gt;D5507), "rocío", TRUE, "sin riesgo")</f>
        <v>sin riesgo</v>
      </c>
    </row>
    <row r="5508" spans="1:17" x14ac:dyDescent="0.35">
      <c r="A5508" s="2">
        <v>45874</v>
      </c>
      <c r="B5508" s="3" t="s">
        <v>27</v>
      </c>
      <c r="C5508">
        <v>5.833333333333333</v>
      </c>
      <c r="D5508">
        <v>18.7</v>
      </c>
      <c r="E5508">
        <v>95.833333333333329</v>
      </c>
      <c r="F5508">
        <v>50.666666666666657</v>
      </c>
      <c r="G5508">
        <v>0</v>
      </c>
      <c r="H5508">
        <v>0</v>
      </c>
      <c r="I5508">
        <v>0</v>
      </c>
      <c r="J5508">
        <v>0</v>
      </c>
      <c r="K5508">
        <f t="shared" si="428"/>
        <v>12.866666666666667</v>
      </c>
      <c r="L5508">
        <f t="shared" si="426"/>
        <v>0.37055214256601554</v>
      </c>
      <c r="M5508">
        <f t="shared" si="427"/>
        <v>5.2194653502310127</v>
      </c>
      <c r="N5508" s="10" t="str" cm="1">
        <f t="array" ref="N5508">_xlfn.IFS(AND(C5508&lt;=0, C5508-M5508&lt;=2), "escarcha",AND(C5508&lt;=0, C5508-M5508&gt;2), "helada negra", AND(C5508&gt;0, M5508+2&gt;C5508), "rocío", TRUE, "sin riesgo")</f>
        <v>rocío</v>
      </c>
      <c r="O5508">
        <f t="shared" si="429"/>
        <v>0.57931520825930416</v>
      </c>
      <c r="P5508">
        <f t="shared" si="430"/>
        <v>8.2599654948191237</v>
      </c>
      <c r="Q5508" s="10" t="str" cm="1">
        <f t="array" ref="Q5508">_xlfn.IFS(AND(D5508&lt;=0, D5508-P5508&lt;=2), "escarcha",AND(D5508&lt;=0, D5508-P5508&gt;2), "helada negra", AND(D5508&gt;0, P5508+2&gt;D5508), "rocío", TRUE, "sin riesgo")</f>
        <v>sin riesgo</v>
      </c>
    </row>
    <row r="5509" spans="1:17" x14ac:dyDescent="0.35">
      <c r="A5509" s="2">
        <v>45874</v>
      </c>
      <c r="B5509" s="3" t="s">
        <v>28</v>
      </c>
      <c r="C5509">
        <v>8.2999999999999989</v>
      </c>
      <c r="D5509">
        <v>18.7</v>
      </c>
      <c r="E5509">
        <v>95.533333333333331</v>
      </c>
      <c r="F5509">
        <v>53.333333333333343</v>
      </c>
      <c r="G5509">
        <v>0</v>
      </c>
      <c r="H5509">
        <v>0.8666666666666667</v>
      </c>
      <c r="I5509">
        <v>0</v>
      </c>
      <c r="J5509">
        <v>1.9333333333333329</v>
      </c>
      <c r="K5509">
        <f t="shared" si="428"/>
        <v>10.4</v>
      </c>
      <c r="L5509">
        <f t="shared" si="426"/>
        <v>0.53633535823608003</v>
      </c>
      <c r="M5509">
        <f t="shared" si="427"/>
        <v>7.6279187518915377</v>
      </c>
      <c r="N5509" s="10" t="str" cm="1">
        <f t="array" ref="N5509">_xlfn.IFS(AND(C5509&lt;=0, C5509-M5509&lt;=2), "escarcha",AND(C5509&lt;=0, C5509-M5509&gt;2), "helada negra", AND(C5509&gt;0, M5509+2&gt;C5509), "rocío", TRUE, "sin riesgo")</f>
        <v>rocío</v>
      </c>
      <c r="O5509">
        <f t="shared" si="429"/>
        <v>0.63060850264685497</v>
      </c>
      <c r="P5509">
        <f t="shared" si="430"/>
        <v>9.0184512053380761</v>
      </c>
      <c r="Q5509" s="10" t="str" cm="1">
        <f t="array" ref="Q5509">_xlfn.IFS(AND(D5509&lt;=0, D5509-P5509&lt;=2), "escarcha",AND(D5509&lt;=0, D5509-P5509&gt;2), "helada negra", AND(D5509&gt;0, P5509+2&gt;D5509), "rocío", TRUE, "sin riesgo")</f>
        <v>sin riesgo</v>
      </c>
    </row>
    <row r="5510" spans="1:17" x14ac:dyDescent="0.35">
      <c r="A5510" s="2">
        <v>45874</v>
      </c>
      <c r="B5510" s="3" t="s">
        <v>29</v>
      </c>
      <c r="C5510">
        <v>12.96666666666667</v>
      </c>
      <c r="D5510">
        <v>20.466666666666669</v>
      </c>
      <c r="E5510">
        <v>81.533333333333331</v>
      </c>
      <c r="F5510">
        <v>49.333333333333343</v>
      </c>
      <c r="G5510">
        <v>0</v>
      </c>
      <c r="H5510">
        <v>1.5</v>
      </c>
      <c r="I5510">
        <v>0</v>
      </c>
      <c r="J5510">
        <v>3.0333333333333332</v>
      </c>
      <c r="K5510">
        <f t="shared" si="428"/>
        <v>7.4999999999999982</v>
      </c>
      <c r="L5510">
        <f t="shared" si="426"/>
        <v>0.6885431105405706</v>
      </c>
      <c r="M5510">
        <f t="shared" si="427"/>
        <v>9.880668588359125</v>
      </c>
      <c r="N5510" s="10" t="str" cm="1">
        <f t="array" ref="N5510">_xlfn.IFS(AND(C5510&lt;=0, C5510-M5510&lt;=2), "escarcha",AND(C5510&lt;=0, C5510-M5510&gt;2), "helada negra", AND(C5510&gt;0, M5510+2&gt;C5510), "rocío", TRUE, "sin riesgo")</f>
        <v>sin riesgo</v>
      </c>
      <c r="O5510">
        <f t="shared" si="429"/>
        <v>0.66237049637047563</v>
      </c>
      <c r="P5510">
        <f t="shared" si="430"/>
        <v>9.4904227792887088</v>
      </c>
      <c r="Q5510" s="10" t="str" cm="1">
        <f t="array" ref="Q5510">_xlfn.IFS(AND(D5510&lt;=0, D5510-P5510&lt;=2), "escarcha",AND(D5510&lt;=0, D5510-P5510&gt;2), "helada negra", AND(D5510&gt;0, P5510+2&gt;D5510), "rocío", TRUE, "sin riesgo")</f>
        <v>sin riesgo</v>
      </c>
    </row>
    <row r="5511" spans="1:17" x14ac:dyDescent="0.35">
      <c r="A5511" s="2">
        <v>45874</v>
      </c>
      <c r="B5511" s="3" t="s">
        <v>30</v>
      </c>
      <c r="C5511">
        <v>19.7</v>
      </c>
      <c r="D5511">
        <v>22.866666666666671</v>
      </c>
      <c r="E5511">
        <v>56.366666666666667</v>
      </c>
      <c r="F5511">
        <v>44.333333333333343</v>
      </c>
      <c r="G5511">
        <v>0</v>
      </c>
      <c r="H5511">
        <v>0.66666666666666674</v>
      </c>
      <c r="I5511">
        <v>0</v>
      </c>
      <c r="J5511">
        <v>2.6</v>
      </c>
      <c r="K5511">
        <f t="shared" si="428"/>
        <v>3.1666666666666714</v>
      </c>
      <c r="L5511">
        <f t="shared" si="426"/>
        <v>0.74821383285828991</v>
      </c>
      <c r="M5511">
        <f t="shared" si="427"/>
        <v>10.774912245550873</v>
      </c>
      <c r="N5511" s="10" t="str" cm="1">
        <f t="array" ref="N5511">_xlfn.IFS(AND(C5511&lt;=0, C5511-M5511&lt;=2), "escarcha",AND(C5511&lt;=0, C5511-M5511&gt;2), "helada negra", AND(C5511&gt;0, M5511+2&gt;C5511), "rocío", TRUE, "sin riesgo")</f>
        <v>sin riesgo</v>
      </c>
      <c r="O5511">
        <f t="shared" si="429"/>
        <v>0.70223004422894408</v>
      </c>
      <c r="P5511">
        <f t="shared" si="430"/>
        <v>10.085227796363217</v>
      </c>
      <c r="Q5511" s="10" t="str" cm="1">
        <f t="array" ref="Q5511">_xlfn.IFS(AND(D5511&lt;=0, D5511-P5511&lt;=2), "escarcha",AND(D5511&lt;=0, D5511-P5511&gt;2), "helada negra", AND(D5511&gt;0, P5511+2&gt;D5511), "rocío", TRUE, "sin riesgo")</f>
        <v>sin riesgo</v>
      </c>
    </row>
    <row r="5512" spans="1:17" x14ac:dyDescent="0.35">
      <c r="A5512" s="2">
        <v>45874</v>
      </c>
      <c r="B5512" s="3" t="s">
        <v>31</v>
      </c>
      <c r="C5512">
        <v>22.966666666666669</v>
      </c>
      <c r="D5512">
        <v>25.93333333333333</v>
      </c>
      <c r="E5512">
        <v>46.233333333333327</v>
      </c>
      <c r="F5512">
        <v>40.333333333333343</v>
      </c>
      <c r="G5512">
        <v>0</v>
      </c>
      <c r="H5512">
        <v>2.166666666666667</v>
      </c>
      <c r="I5512">
        <v>0</v>
      </c>
      <c r="J5512">
        <v>5.3666666666666671</v>
      </c>
      <c r="K5512">
        <f t="shared" si="428"/>
        <v>2.9666666666666615</v>
      </c>
      <c r="L5512">
        <f t="shared" si="426"/>
        <v>0.75025023313123984</v>
      </c>
      <c r="M5512">
        <f t="shared" si="427"/>
        <v>10.805541959396489</v>
      </c>
      <c r="N5512" s="10" t="str" cm="1">
        <f t="array" ref="N5512">_xlfn.IFS(AND(C5512&lt;=0, C5512-M5512&lt;=2), "escarcha",AND(C5512&lt;=0, C5512-M5512&gt;2), "helada negra", AND(C5512&gt;0, M5512+2&gt;C5512), "rocío", TRUE, "sin riesgo")</f>
        <v>sin riesgo</v>
      </c>
      <c r="O5512">
        <f t="shared" si="429"/>
        <v>0.79134009889870216</v>
      </c>
      <c r="P5512">
        <f t="shared" si="430"/>
        <v>11.425162369102994</v>
      </c>
      <c r="Q5512" s="10" t="str" cm="1">
        <f t="array" ref="Q5512">_xlfn.IFS(AND(D5512&lt;=0, D5512-P5512&lt;=2), "escarcha",AND(D5512&lt;=0, D5512-P5512&gt;2), "helada negra", AND(D5512&gt;0, P5512+2&gt;D5512), "rocío", TRUE, "sin riesgo")</f>
        <v>sin riesgo</v>
      </c>
    </row>
    <row r="5513" spans="1:17" x14ac:dyDescent="0.35">
      <c r="A5513" s="2">
        <v>45874</v>
      </c>
      <c r="B5513" s="3" t="s">
        <v>32</v>
      </c>
      <c r="C5513">
        <v>26.3</v>
      </c>
      <c r="D5513">
        <v>26.666666666666671</v>
      </c>
      <c r="E5513">
        <v>41.06666666666667</v>
      </c>
      <c r="F5513">
        <v>39.333333333333343</v>
      </c>
      <c r="G5513">
        <v>2</v>
      </c>
      <c r="H5513">
        <v>4.8666666666666663</v>
      </c>
      <c r="I5513">
        <v>4.666666666666667</v>
      </c>
      <c r="J5513">
        <v>8.4666666666666668</v>
      </c>
      <c r="K5513">
        <f t="shared" si="428"/>
        <v>0.36666666666667069</v>
      </c>
      <c r="L5513">
        <f t="shared" si="426"/>
        <v>0.83103905138195777</v>
      </c>
      <c r="M5513">
        <f t="shared" si="427"/>
        <v>12.026688144972219</v>
      </c>
      <c r="N5513" s="10" t="str" cm="1">
        <f t="array" ref="N5513">_xlfn.IFS(AND(C5513&lt;=0, C5513-M5513&lt;=2), "escarcha",AND(C5513&lt;=0, C5513-M5513&gt;2), "helada negra", AND(C5513&gt;0, M5513+2&gt;C5513), "rocío", TRUE, "sin riesgo")</f>
        <v>sin riesgo</v>
      </c>
      <c r="O5513">
        <f t="shared" si="429"/>
        <v>0.80953612252055773</v>
      </c>
      <c r="P5513">
        <f t="shared" si="430"/>
        <v>11.700519275052446</v>
      </c>
      <c r="Q5513" s="10" t="str" cm="1">
        <f t="array" ref="Q5513">_xlfn.IFS(AND(D5513&lt;=0, D5513-P5513&lt;=2), "escarcha",AND(D5513&lt;=0, D5513-P5513&gt;2), "helada negra", AND(D5513&gt;0, P5513+2&gt;D5513), "rocío", TRUE, "sin riesgo")</f>
        <v>sin riesgo</v>
      </c>
    </row>
    <row r="5514" spans="1:17" x14ac:dyDescent="0.35">
      <c r="A5514" s="2">
        <v>45874</v>
      </c>
      <c r="B5514" s="3" t="s">
        <v>33</v>
      </c>
      <c r="C5514">
        <v>27.7</v>
      </c>
      <c r="D5514">
        <v>27.766666666666669</v>
      </c>
      <c r="E5514">
        <v>38.633333333333333</v>
      </c>
      <c r="F5514">
        <v>38</v>
      </c>
      <c r="G5514">
        <v>1</v>
      </c>
      <c r="H5514">
        <v>2.3666666666666671</v>
      </c>
      <c r="I5514">
        <v>3</v>
      </c>
      <c r="J5514">
        <v>6.2666666666666666</v>
      </c>
      <c r="K5514">
        <f t="shared" si="428"/>
        <v>6.6666666666669983E-2</v>
      </c>
      <c r="L5514">
        <f t="shared" si="426"/>
        <v>0.85219747336993612</v>
      </c>
      <c r="M5514">
        <f t="shared" si="427"/>
        <v>12.348447649043106</v>
      </c>
      <c r="N5514" s="10" t="str" cm="1">
        <f t="array" ref="N5514">_xlfn.IFS(AND(C5514&lt;=0, C5514-M5514&lt;=2), "escarcha",AND(C5514&lt;=0, C5514-M5514&gt;2), "helada negra", AND(C5514&gt;0, M5514+2&gt;C5514), "rocío", TRUE, "sin riesgo")</f>
        <v>sin riesgo</v>
      </c>
      <c r="O5514">
        <f t="shared" si="429"/>
        <v>0.83956313899764312</v>
      </c>
      <c r="P5514">
        <f t="shared" si="430"/>
        <v>12.156217737534792</v>
      </c>
      <c r="Q5514" s="10" t="str" cm="1">
        <f t="array" ref="Q5514">_xlfn.IFS(AND(D5514&lt;=0, D5514-P5514&lt;=2), "escarcha",AND(D5514&lt;=0, D5514-P5514&gt;2), "helada negra", AND(D5514&gt;0, P5514+2&gt;D5514), "rocío", TRUE, "sin riesgo")</f>
        <v>sin riesgo</v>
      </c>
    </row>
    <row r="5515" spans="1:17" x14ac:dyDescent="0.35">
      <c r="A5515" s="2">
        <v>45874</v>
      </c>
      <c r="B5515" s="3" t="s">
        <v>34</v>
      </c>
      <c r="C5515">
        <v>28.466666666666669</v>
      </c>
      <c r="D5515">
        <v>28.666666666666671</v>
      </c>
      <c r="E5515">
        <v>39.299999999999997</v>
      </c>
      <c r="F5515">
        <v>34.333333333333343</v>
      </c>
      <c r="G5515">
        <v>2</v>
      </c>
      <c r="H5515">
        <v>2.8</v>
      </c>
      <c r="I5515">
        <v>4.333333333333333</v>
      </c>
      <c r="J5515">
        <v>5.5666666666666664</v>
      </c>
      <c r="K5515">
        <f t="shared" si="428"/>
        <v>0.20000000000000284</v>
      </c>
      <c r="L5515">
        <f t="shared" si="426"/>
        <v>0.91398317441342181</v>
      </c>
      <c r="M5515">
        <f t="shared" si="427"/>
        <v>13.292696251093673</v>
      </c>
      <c r="N5515" s="10" t="str" cm="1">
        <f t="array" ref="N5515">_xlfn.IFS(AND(C5515&lt;=0, C5515-M5515&lt;=2), "escarcha",AND(C5515&lt;=0, C5515-M5515&gt;2), "helada negra", AND(C5515&gt;0, M5515+2&gt;C5515), "rocío", TRUE, "sin riesgo")</f>
        <v>sin riesgo</v>
      </c>
      <c r="O5515">
        <f t="shared" si="429"/>
        <v>0.79048866687601649</v>
      </c>
      <c r="P5515">
        <f t="shared" si="430"/>
        <v>11.412292391257385</v>
      </c>
      <c r="Q5515" s="10" t="str" cm="1">
        <f t="array" ref="Q5515">_xlfn.IFS(AND(D5515&lt;=0, D5515-P5515&lt;=2), "escarcha",AND(D5515&lt;=0, D5515-P5515&gt;2), "helada negra", AND(D5515&gt;0, P5515+2&gt;D5515), "rocío", TRUE, "sin riesgo")</f>
        <v>sin riesgo</v>
      </c>
    </row>
    <row r="5516" spans="1:17" x14ac:dyDescent="0.35">
      <c r="A5516" s="2">
        <v>45874</v>
      </c>
      <c r="B5516" s="3" t="s">
        <v>35</v>
      </c>
      <c r="C5516">
        <v>29</v>
      </c>
      <c r="D5516">
        <v>29.06666666666667</v>
      </c>
      <c r="E5516">
        <v>34.799999999999997</v>
      </c>
      <c r="F5516">
        <v>33.666666666666657</v>
      </c>
      <c r="G5516">
        <v>2.666666666666667</v>
      </c>
      <c r="H5516">
        <v>2.6</v>
      </c>
      <c r="I5516">
        <v>7.333333333333333</v>
      </c>
      <c r="J5516">
        <v>6.333333333333333</v>
      </c>
      <c r="K5516">
        <f t="shared" si="428"/>
        <v>6.6666666666669983E-2</v>
      </c>
      <c r="L5516">
        <f t="shared" si="426"/>
        <v>0.82330692730314481</v>
      </c>
      <c r="M5516">
        <f t="shared" si="427"/>
        <v>11.909306683914958</v>
      </c>
      <c r="N5516" s="10" t="str" cm="1">
        <f t="array" ref="N5516">_xlfn.IFS(AND(C5516&lt;=0, C5516-M5516&lt;=2), "escarcha",AND(C5516&lt;=0, C5516-M5516&gt;2), "helada negra", AND(C5516&gt;0, M5516+2&gt;C5516), "rocío", TRUE, "sin riesgo")</f>
        <v>sin riesgo</v>
      </c>
      <c r="O5516">
        <f t="shared" si="429"/>
        <v>0.79405560392555219</v>
      </c>
      <c r="P5516">
        <f t="shared" si="430"/>
        <v>11.466217785323884</v>
      </c>
      <c r="Q5516" s="10" t="str" cm="1">
        <f t="array" ref="Q5516">_xlfn.IFS(AND(D5516&lt;=0, D5516-P5516&lt;=2), "escarcha",AND(D5516&lt;=0, D5516-P5516&gt;2), "helada negra", AND(D5516&gt;0, P5516+2&gt;D5516), "rocío", TRUE, "sin riesgo")</f>
        <v>sin riesgo</v>
      </c>
    </row>
    <row r="5517" spans="1:17" x14ac:dyDescent="0.35">
      <c r="A5517" s="2">
        <v>45874</v>
      </c>
      <c r="B5517" s="3" t="s">
        <v>36</v>
      </c>
      <c r="C5517">
        <v>29.7</v>
      </c>
      <c r="D5517">
        <v>30.033333333333331</v>
      </c>
      <c r="E5517">
        <v>34.06666666666667</v>
      </c>
      <c r="F5517">
        <v>33</v>
      </c>
      <c r="G5517">
        <v>5.333333333333333</v>
      </c>
      <c r="H5517">
        <v>3.666666666666667</v>
      </c>
      <c r="I5517">
        <v>10</v>
      </c>
      <c r="J5517">
        <v>7.666666666666667</v>
      </c>
      <c r="K5517">
        <f t="shared" si="428"/>
        <v>0.33333333333333215</v>
      </c>
      <c r="L5517">
        <f t="shared" si="426"/>
        <v>0.84242213704315283</v>
      </c>
      <c r="M5517">
        <f t="shared" si="427"/>
        <v>12.199691719523191</v>
      </c>
      <c r="N5517" s="10" t="str" cm="1">
        <f t="array" ref="N5517">_xlfn.IFS(AND(C5517&lt;=0, C5517-M5517&lt;=2), "escarcha",AND(C5517&lt;=0, C5517-M5517&gt;2), "helada negra", AND(C5517&gt;0, M5517+2&gt;C5517), "rocío", TRUE, "sin riesgo")</f>
        <v>sin riesgo</v>
      </c>
      <c r="O5517">
        <f t="shared" si="429"/>
        <v>0.8297818714623737</v>
      </c>
      <c r="P5517">
        <f t="shared" si="430"/>
        <v>12.00759552491593</v>
      </c>
      <c r="Q5517" s="10" t="str" cm="1">
        <f t="array" ref="Q5517">_xlfn.IFS(AND(D5517&lt;=0, D5517-P5517&lt;=2), "escarcha",AND(D5517&lt;=0, D5517-P5517&gt;2), "helada negra", AND(D5517&gt;0, P5517+2&gt;D5517), "rocío", TRUE, "sin riesgo")</f>
        <v>sin riesgo</v>
      </c>
    </row>
    <row r="5518" spans="1:17" x14ac:dyDescent="0.35">
      <c r="A5518" s="2">
        <v>45874</v>
      </c>
      <c r="B5518" s="3" t="s">
        <v>47</v>
      </c>
      <c r="C5518">
        <v>30</v>
      </c>
      <c r="D5518">
        <v>30.133333333333329</v>
      </c>
      <c r="E5518">
        <v>34</v>
      </c>
      <c r="F5518">
        <v>32</v>
      </c>
      <c r="G5518">
        <v>6</v>
      </c>
      <c r="H5518">
        <v>3.8</v>
      </c>
      <c r="I5518">
        <v>13.66666666666667</v>
      </c>
      <c r="J5518">
        <v>8.4666666666666668</v>
      </c>
      <c r="K5518">
        <f t="shared" si="428"/>
        <v>0.13333333333332931</v>
      </c>
      <c r="L5518">
        <f t="shared" si="426"/>
        <v>0.85771978486305445</v>
      </c>
      <c r="M5518">
        <f t="shared" si="427"/>
        <v>12.432559952384272</v>
      </c>
      <c r="N5518" s="10" t="str" cm="1">
        <f t="array" ref="N5518">_xlfn.IFS(AND(C5518&lt;=0, C5518-M5518&lt;=2), "escarcha",AND(C5518&lt;=0, C5518-M5518&gt;2), "helada negra", AND(C5518&gt;0, M5518+2&gt;C5518), "rocío", TRUE, "sin riesgo")</f>
        <v>sin riesgo</v>
      </c>
      <c r="O5518">
        <f t="shared" si="429"/>
        <v>0.80475255788933886</v>
      </c>
      <c r="P5518">
        <f t="shared" si="430"/>
        <v>11.62807279396848</v>
      </c>
      <c r="Q5518" s="10" t="str" cm="1">
        <f t="array" ref="Q5518">_xlfn.IFS(AND(D5518&lt;=0, D5518-P5518&lt;=2), "escarcha",AND(D5518&lt;=0, D5518-P5518&gt;2), "helada negra", AND(D5518&gt;0, P5518+2&gt;D5518), "rocío", TRUE, "sin riesgo")</f>
        <v>sin riesgo</v>
      </c>
    </row>
    <row r="5519" spans="1:17" x14ac:dyDescent="0.35">
      <c r="A5519" s="2">
        <v>45874</v>
      </c>
      <c r="B5519" s="3" t="s">
        <v>43</v>
      </c>
      <c r="C5519">
        <v>19.2</v>
      </c>
      <c r="D5519">
        <v>20.133333333333329</v>
      </c>
      <c r="E5519">
        <v>64.266666666666666</v>
      </c>
      <c r="F5519">
        <v>62.666666666666657</v>
      </c>
      <c r="G5519">
        <v>1.333333333333333</v>
      </c>
      <c r="H5519">
        <v>4.8666666666666663</v>
      </c>
      <c r="I5519">
        <v>2.666666666666667</v>
      </c>
      <c r="J5519">
        <v>10.33333333333333</v>
      </c>
      <c r="K5519">
        <f t="shared" si="428"/>
        <v>0.93333333333333002</v>
      </c>
      <c r="L5519">
        <f t="shared" si="426"/>
        <v>0.84829189592780962</v>
      </c>
      <c r="M5519">
        <f t="shared" si="427"/>
        <v>12.288993830455434</v>
      </c>
      <c r="N5519" s="10" t="str" cm="1">
        <f t="array" ref="N5519">_xlfn.IFS(AND(C5519&lt;=0, C5519-M5519&lt;=2), "escarcha",AND(C5519&lt;=0, C5519-M5519&gt;2), "helada negra", AND(C5519&gt;0, M5519+2&gt;C5519), "rocío", TRUE, "sin riesgo")</f>
        <v>sin riesgo</v>
      </c>
      <c r="O5519">
        <f t="shared" si="429"/>
        <v>0.88101038492113859</v>
      </c>
      <c r="P5519">
        <f t="shared" si="430"/>
        <v>12.787917866265655</v>
      </c>
      <c r="Q5519" s="10" t="str" cm="1">
        <f t="array" ref="Q5519">_xlfn.IFS(AND(D5519&lt;=0, D5519-P5519&lt;=2), "escarcha",AND(D5519&lt;=0, D5519-P5519&gt;2), "helada negra", AND(D5519&gt;0, P5519+2&gt;D5519), "rocío", TRUE, "sin riesgo")</f>
        <v>sin riesgo</v>
      </c>
    </row>
    <row r="5520" spans="1:17" x14ac:dyDescent="0.35">
      <c r="A5520" s="2">
        <v>45874</v>
      </c>
      <c r="B5520" s="3" t="s">
        <v>44</v>
      </c>
      <c r="C5520">
        <v>17.3</v>
      </c>
      <c r="D5520">
        <v>19.766666666666669</v>
      </c>
      <c r="E5520">
        <v>71.466666666666669</v>
      </c>
      <c r="F5520">
        <v>63.666666666666657</v>
      </c>
      <c r="G5520">
        <v>0</v>
      </c>
      <c r="H5520">
        <v>3.9666666666666668</v>
      </c>
      <c r="I5520">
        <v>0</v>
      </c>
      <c r="J5520">
        <v>7.2666666666666666</v>
      </c>
      <c r="K5520">
        <f t="shared" si="428"/>
        <v>2.4666666666666686</v>
      </c>
      <c r="L5520">
        <f t="shared" si="426"/>
        <v>0.83526975841230588</v>
      </c>
      <c r="M5520">
        <f t="shared" si="427"/>
        <v>12.090960317021155</v>
      </c>
      <c r="N5520" s="10" t="str" cm="1">
        <f t="array" ref="N5520">_xlfn.IFS(AND(C5520&lt;=0, C5520-M5520&lt;=2), "escarcha",AND(C5520&lt;=0, C5520-M5520&gt;2), "helada negra", AND(C5520&gt;0, M5520+2&gt;C5520), "rocío", TRUE, "sin riesgo")</f>
        <v>sin riesgo</v>
      </c>
      <c r="O5520">
        <f t="shared" si="429"/>
        <v>0.87413274329936064</v>
      </c>
      <c r="P5520">
        <f t="shared" si="430"/>
        <v>12.68287896237093</v>
      </c>
      <c r="Q5520" s="10" t="str" cm="1">
        <f t="array" ref="Q5520">_xlfn.IFS(AND(D5520&lt;=0, D5520-P5520&lt;=2), "escarcha",AND(D5520&lt;=0, D5520-P5520&gt;2), "helada negra", AND(D5520&gt;0, P5520+2&gt;D5520), "rocío", TRUE, "sin riesgo")</f>
        <v>sin riesgo</v>
      </c>
    </row>
    <row r="5521" spans="1:17" x14ac:dyDescent="0.35">
      <c r="A5521" s="2">
        <v>45874</v>
      </c>
      <c r="B5521" s="3" t="s">
        <v>45</v>
      </c>
      <c r="C5521">
        <v>15.83333333333333</v>
      </c>
      <c r="D5521">
        <v>19.333333333333339</v>
      </c>
      <c r="E5521">
        <v>77.266666666666666</v>
      </c>
      <c r="F5521">
        <v>66</v>
      </c>
      <c r="G5521">
        <v>0</v>
      </c>
      <c r="H5521">
        <v>6.6</v>
      </c>
      <c r="I5521">
        <v>0</v>
      </c>
      <c r="J5521">
        <v>11.766666666666669</v>
      </c>
      <c r="K5521">
        <f t="shared" si="428"/>
        <v>3.5000000000000089</v>
      </c>
      <c r="L5521">
        <f t="shared" si="426"/>
        <v>0.82008104783864422</v>
      </c>
      <c r="M5521">
        <f t="shared" si="427"/>
        <v>11.860366505431413</v>
      </c>
      <c r="N5521" s="10" t="str" cm="1">
        <f t="array" ref="N5521">_xlfn.IFS(AND(C5521&lt;=0, C5521-M5521&lt;=2), "escarcha",AND(C5521&lt;=0, C5521-M5521&gt;2), "helada negra", AND(C5521&gt;0, M5521+2&gt;C5521), "rocío", TRUE, "sin riesgo")</f>
        <v>sin riesgo</v>
      </c>
      <c r="O5521">
        <f t="shared" si="429"/>
        <v>0.88320647899798499</v>
      </c>
      <c r="P5521">
        <f t="shared" si="430"/>
        <v>12.821475930066478</v>
      </c>
      <c r="Q5521" s="10" t="str" cm="1">
        <f t="array" ref="Q5521">_xlfn.IFS(AND(D5521&lt;=0, D5521-P5521&lt;=2), "escarcha",AND(D5521&lt;=0, D5521-P5521&gt;2), "helada negra", AND(D5521&gt;0, P5521+2&gt;D5521), "rocío", TRUE, "sin riesgo")</f>
        <v>sin riesgo</v>
      </c>
    </row>
    <row r="5522" spans="1:17" x14ac:dyDescent="0.35">
      <c r="A5522" s="2">
        <v>45874</v>
      </c>
      <c r="B5522" s="3" t="s">
        <v>46</v>
      </c>
      <c r="C5522">
        <v>15.46666666666667</v>
      </c>
      <c r="D5522">
        <v>18.666666666666661</v>
      </c>
      <c r="E5522">
        <v>78.933333333333337</v>
      </c>
      <c r="F5522">
        <v>69</v>
      </c>
      <c r="G5522">
        <v>0</v>
      </c>
      <c r="H5522">
        <v>4.7</v>
      </c>
      <c r="I5522">
        <v>0</v>
      </c>
      <c r="J5522">
        <v>7.6</v>
      </c>
      <c r="K5522">
        <f t="shared" si="428"/>
        <v>3.1999999999999904</v>
      </c>
      <c r="L5522">
        <f t="shared" si="426"/>
        <v>0.81795168707038191</v>
      </c>
      <c r="M5522">
        <f t="shared" si="427"/>
        <v>11.828072028129602</v>
      </c>
      <c r="N5522" s="10" t="str" cm="1">
        <f t="array" ref="N5522">_xlfn.IFS(AND(C5522&lt;=0, C5522-M5522&lt;=2), "escarcha",AND(C5522&lt;=0, C5522-M5522&gt;2), "helada negra", AND(C5522&gt;0, M5522+2&gt;C5522), "rocío", TRUE, "sin riesgo")</f>
        <v>sin riesgo</v>
      </c>
      <c r="O5522">
        <f t="shared" si="429"/>
        <v>0.88606898622685648</v>
      </c>
      <c r="P5522">
        <f t="shared" si="430"/>
        <v>12.865230535652518</v>
      </c>
      <c r="Q5522" s="10" t="str" cm="1">
        <f t="array" ref="Q5522">_xlfn.IFS(AND(D5522&lt;=0, D5522-P5522&lt;=2), "escarcha",AND(D5522&lt;=0, D5522-P5522&gt;2), "helada negra", AND(D5522&gt;0, P5522+2&gt;D5522), "rocío", TRUE, "sin riesgo")</f>
        <v>sin riesgo</v>
      </c>
    </row>
    <row r="5523" spans="1:17" x14ac:dyDescent="0.35">
      <c r="A5523" s="2">
        <v>45875</v>
      </c>
      <c r="B5523" s="3" t="s">
        <v>10</v>
      </c>
      <c r="C5523">
        <v>14.366666666666671</v>
      </c>
      <c r="D5523">
        <v>19.8</v>
      </c>
      <c r="E5523">
        <v>81.233333333333334</v>
      </c>
      <c r="F5523">
        <v>61.333333333333343</v>
      </c>
      <c r="G5523">
        <v>0</v>
      </c>
      <c r="H5523">
        <v>3.7666666666666671</v>
      </c>
      <c r="I5523">
        <v>0</v>
      </c>
      <c r="J5523">
        <v>5.8</v>
      </c>
      <c r="K5523">
        <f t="shared" si="428"/>
        <v>5.43333333333333</v>
      </c>
      <c r="L5523">
        <f t="shared" si="426"/>
        <v>0.77586155419386116</v>
      </c>
      <c r="M5523">
        <f t="shared" si="427"/>
        <v>11.19139668403705</v>
      </c>
      <c r="N5523" s="10" t="str" cm="1">
        <f t="array" ref="N5523">_xlfn.IFS(AND(C5523&lt;=0, C5523-M5523&lt;=2), "escarcha",AND(C5523&lt;=0, C5523-M5523&gt;2), "helada negra", AND(C5523&gt;0, M5523+2&gt;C5523), "rocío", TRUE, "sin riesgo")</f>
        <v>sin riesgo</v>
      </c>
      <c r="O5523">
        <f t="shared" si="429"/>
        <v>0.83886215527054486</v>
      </c>
      <c r="P5523">
        <f t="shared" si="430"/>
        <v>12.145560825414462</v>
      </c>
      <c r="Q5523" s="10" t="str" cm="1">
        <f t="array" ref="Q5523">_xlfn.IFS(AND(D5523&lt;=0, D5523-P5523&lt;=2), "escarcha",AND(D5523&lt;=0, D5523-P5523&gt;2), "helada negra", AND(D5523&gt;0, P5523+2&gt;D5523), "rocío", TRUE, "sin riesgo")</f>
        <v>sin riesgo</v>
      </c>
    </row>
    <row r="5524" spans="1:17" x14ac:dyDescent="0.35">
      <c r="A5524" s="2">
        <v>45875</v>
      </c>
      <c r="B5524" s="3" t="s">
        <v>11</v>
      </c>
      <c r="C5524">
        <v>13.3</v>
      </c>
      <c r="D5524">
        <v>17.2</v>
      </c>
      <c r="E5524">
        <v>84.2</v>
      </c>
      <c r="F5524">
        <v>72.666666666666671</v>
      </c>
      <c r="G5524">
        <v>0</v>
      </c>
      <c r="H5524">
        <v>2.166666666666667</v>
      </c>
      <c r="I5524">
        <v>0</v>
      </c>
      <c r="J5524">
        <v>3.3666666666666671</v>
      </c>
      <c r="K5524">
        <f t="shared" si="428"/>
        <v>3.8999999999999986</v>
      </c>
      <c r="L5524">
        <f t="shared" si="426"/>
        <v>0.74248404711163718</v>
      </c>
      <c r="M5524">
        <f t="shared" si="427"/>
        <v>10.688769571643096</v>
      </c>
      <c r="N5524" s="10" t="str" cm="1">
        <f t="array" ref="N5524">_xlfn.IFS(AND(C5524&lt;=0, C5524-M5524&lt;=2), "escarcha",AND(C5524&lt;=0, C5524-M5524&gt;2), "helada negra", AND(C5524&gt;0, M5524+2&gt;C5524), "rocío", TRUE, "sin riesgo")</f>
        <v>sin riesgo</v>
      </c>
      <c r="O5524">
        <f t="shared" si="429"/>
        <v>0.8455988469708835</v>
      </c>
      <c r="P5524">
        <f t="shared" si="430"/>
        <v>12.248014210608634</v>
      </c>
      <c r="Q5524" s="10" t="str" cm="1">
        <f t="array" ref="Q5524">_xlfn.IFS(AND(D5524&lt;=0, D5524-P5524&lt;=2), "escarcha",AND(D5524&lt;=0, D5524-P5524&gt;2), "helada negra", AND(D5524&gt;0, P5524+2&gt;D5524), "rocío", TRUE, "sin riesgo")</f>
        <v>sin riesgo</v>
      </c>
    </row>
    <row r="5525" spans="1:17" x14ac:dyDescent="0.35">
      <c r="A5525" s="2">
        <v>45875</v>
      </c>
      <c r="B5525" s="3" t="s">
        <v>12</v>
      </c>
      <c r="C5525">
        <v>11.733333333333331</v>
      </c>
      <c r="D5525">
        <v>16.533333333333331</v>
      </c>
      <c r="E5525">
        <v>87.066666666666663</v>
      </c>
      <c r="F5525">
        <v>74.666666666666671</v>
      </c>
      <c r="G5525">
        <v>0</v>
      </c>
      <c r="H5525">
        <v>1.1333333333333331</v>
      </c>
      <c r="I5525">
        <v>1.333333333333333</v>
      </c>
      <c r="J5525">
        <v>1.833333333333333</v>
      </c>
      <c r="K5525">
        <f t="shared" si="428"/>
        <v>4.8000000000000007</v>
      </c>
      <c r="L5525">
        <f t="shared" si="426"/>
        <v>0.6732058277073476</v>
      </c>
      <c r="M5525">
        <f t="shared" si="427"/>
        <v>9.651836419381528</v>
      </c>
      <c r="N5525" s="10" t="str" cm="1">
        <f t="array" ref="N5525">_xlfn.IFS(AND(C5525&lt;=0, C5525-M5525&lt;=2), "escarcha",AND(C5525&lt;=0, C5525-M5525&gt;2), "helada negra", AND(C5525&gt;0, M5525+2&gt;C5525), "rocío", TRUE, "sin riesgo")</f>
        <v>sin riesgo</v>
      </c>
      <c r="O5525">
        <f t="shared" si="429"/>
        <v>0.83047504216699175</v>
      </c>
      <c r="P5525">
        <f t="shared" si="430"/>
        <v>12.018122260381507</v>
      </c>
      <c r="Q5525" s="10" t="str" cm="1">
        <f t="array" ref="Q5525">_xlfn.IFS(AND(D5525&lt;=0, D5525-P5525&lt;=2), "escarcha",AND(D5525&lt;=0, D5525-P5525&gt;2), "helada negra", AND(D5525&gt;0, P5525+2&gt;D5525), "rocío", TRUE, "sin riesgo")</f>
        <v>sin riesgo</v>
      </c>
    </row>
    <row r="5526" spans="1:17" x14ac:dyDescent="0.35">
      <c r="A5526" s="2">
        <v>45875</v>
      </c>
      <c r="B5526" s="3" t="s">
        <v>13</v>
      </c>
      <c r="C5526">
        <v>10.56666666666667</v>
      </c>
      <c r="D5526">
        <v>15.96666666666667</v>
      </c>
      <c r="E5526">
        <v>89.833333333333343</v>
      </c>
      <c r="F5526">
        <v>76</v>
      </c>
      <c r="G5526">
        <v>0</v>
      </c>
      <c r="H5526">
        <v>0.83333333333333326</v>
      </c>
      <c r="I5526">
        <v>1.333333333333333</v>
      </c>
      <c r="J5526">
        <v>1.8666666666666669</v>
      </c>
      <c r="K5526">
        <f t="shared" si="428"/>
        <v>5.4</v>
      </c>
      <c r="L5526">
        <f t="shared" si="426"/>
        <v>0.6271416108638509</v>
      </c>
      <c r="M5526">
        <f t="shared" si="427"/>
        <v>8.9670412363105072</v>
      </c>
      <c r="N5526" s="10" t="str" cm="1">
        <f t="array" ref="N5526">_xlfn.IFS(AND(C5526&lt;=0, C5526-M5526&lt;=2), "escarcha",AND(C5526&lt;=0, C5526-M5526&gt;2), "helada negra", AND(C5526&gt;0, M5526+2&gt;C5526), "rocío", TRUE, "sin riesgo")</f>
        <v>rocío</v>
      </c>
      <c r="O5526">
        <f t="shared" si="429"/>
        <v>0.81206993662044535</v>
      </c>
      <c r="P5526">
        <f t="shared" si="430"/>
        <v>11.738910270382743</v>
      </c>
      <c r="Q5526" s="10" t="str" cm="1">
        <f t="array" ref="Q5526">_xlfn.IFS(AND(D5526&lt;=0, D5526-P5526&lt;=2), "escarcha",AND(D5526&lt;=0, D5526-P5526&gt;2), "helada negra", AND(D5526&gt;0, P5526+2&gt;D5526), "rocío", TRUE, "sin riesgo")</f>
        <v>sin riesgo</v>
      </c>
    </row>
    <row r="5527" spans="1:17" x14ac:dyDescent="0.35">
      <c r="A5527" s="2">
        <v>45875</v>
      </c>
      <c r="B5527" s="3" t="s">
        <v>14</v>
      </c>
      <c r="C5527">
        <v>9.6666666666666661</v>
      </c>
      <c r="D5527">
        <v>16.56666666666667</v>
      </c>
      <c r="E5527">
        <v>91.13333333333334</v>
      </c>
      <c r="F5527">
        <v>72</v>
      </c>
      <c r="G5527">
        <v>0.33333333333333331</v>
      </c>
      <c r="H5527">
        <v>1.1333333333333331</v>
      </c>
      <c r="I5527">
        <v>1</v>
      </c>
      <c r="J5527">
        <v>3.4</v>
      </c>
      <c r="K5527">
        <f t="shared" si="428"/>
        <v>6.9000000000000039</v>
      </c>
      <c r="L5527">
        <f t="shared" si="426"/>
        <v>0.58135410388363518</v>
      </c>
      <c r="M5527">
        <f t="shared" si="427"/>
        <v>8.2900279828081924</v>
      </c>
      <c r="N5527" s="10" t="str" cm="1">
        <f t="array" ref="N5527">_xlfn.IFS(AND(C5527&lt;=0, C5527-M5527&lt;=2), "escarcha",AND(C5527&lt;=0, C5527-M5527&gt;2), "helada negra", AND(C5527&gt;0, M5527+2&gt;C5527), "rocío", TRUE, "sin riesgo")</f>
        <v>rocío</v>
      </c>
      <c r="O5527">
        <f t="shared" si="429"/>
        <v>0.79622629434380099</v>
      </c>
      <c r="P5527">
        <f t="shared" si="430"/>
        <v>11.49904573927906</v>
      </c>
      <c r="Q5527" s="10" t="str" cm="1">
        <f t="array" ref="Q5527">_xlfn.IFS(AND(D5527&lt;=0, D5527-P5527&lt;=2), "escarcha",AND(D5527&lt;=0, D5527-P5527&gt;2), "helada negra", AND(D5527&gt;0, P5527+2&gt;D5527), "rocío", TRUE, "sin riesgo")</f>
        <v>sin riesgo</v>
      </c>
    </row>
    <row r="5528" spans="1:17" x14ac:dyDescent="0.35">
      <c r="A5528" s="2">
        <v>45875</v>
      </c>
      <c r="B5528" s="3" t="s">
        <v>15</v>
      </c>
      <c r="C5528">
        <v>9.4333333333333336</v>
      </c>
      <c r="D5528">
        <v>16.166666666666671</v>
      </c>
      <c r="E5528">
        <v>91.633333333333326</v>
      </c>
      <c r="F5528">
        <v>73</v>
      </c>
      <c r="G5528">
        <v>0.66666666666666663</v>
      </c>
      <c r="H5528">
        <v>0.3666666666666667</v>
      </c>
      <c r="I5528">
        <v>2</v>
      </c>
      <c r="J5528">
        <v>0.93333333333333324</v>
      </c>
      <c r="K5528">
        <f t="shared" si="428"/>
        <v>6.7333333333333378</v>
      </c>
      <c r="L5528">
        <f t="shared" si="426"/>
        <v>0.57115981528936455</v>
      </c>
      <c r="M5528">
        <f t="shared" si="427"/>
        <v>8.1397902175944736</v>
      </c>
      <c r="N5528" s="10" t="str" cm="1">
        <f t="array" ref="N5528">_xlfn.IFS(AND(C5528&lt;=0, C5528-M5528&lt;=2), "escarcha",AND(C5528&lt;=0, C5528-M5528&gt;2), "helada negra", AND(C5528&gt;0, M5528+2&gt;C5528), "rocío", TRUE, "sin riesgo")</f>
        <v>rocío</v>
      </c>
      <c r="O5528">
        <f t="shared" si="429"/>
        <v>0.78455689230955028</v>
      </c>
      <c r="P5528">
        <f t="shared" si="430"/>
        <v>11.32266567379315</v>
      </c>
      <c r="Q5528" s="10" t="str" cm="1">
        <f t="array" ref="Q5528">_xlfn.IFS(AND(D5528&lt;=0, D5528-P5528&lt;=2), "escarcha",AND(D5528&lt;=0, D5528-P5528&gt;2), "helada negra", AND(D5528&gt;0, P5528+2&gt;D5528), "rocío", TRUE, "sin riesgo")</f>
        <v>sin riesgo</v>
      </c>
    </row>
    <row r="5529" spans="1:17" x14ac:dyDescent="0.35">
      <c r="A5529" s="2">
        <v>45875</v>
      </c>
      <c r="B5529" s="3" t="s">
        <v>16</v>
      </c>
      <c r="C5529">
        <v>8.4</v>
      </c>
      <c r="D5529">
        <v>15.233333333333331</v>
      </c>
      <c r="E5529">
        <v>93.066666666666663</v>
      </c>
      <c r="F5529">
        <v>76</v>
      </c>
      <c r="G5529">
        <v>0.33333333333333331</v>
      </c>
      <c r="H5529">
        <v>1.7</v>
      </c>
      <c r="I5529">
        <v>1</v>
      </c>
      <c r="J5529">
        <v>2.8</v>
      </c>
      <c r="K5529">
        <f t="shared" si="428"/>
        <v>6.8333333333333304</v>
      </c>
      <c r="L5529">
        <f t="shared" si="426"/>
        <v>0.51695435948368673</v>
      </c>
      <c r="M5529">
        <f t="shared" si="427"/>
        <v>7.3439474133366556</v>
      </c>
      <c r="N5529" s="10" t="str" cm="1">
        <f t="array" ref="N5529">_xlfn.IFS(AND(C5529&lt;=0, C5529-M5529&lt;=2), "escarcha",AND(C5529&lt;=0, C5529-M5529&gt;2), "helada negra", AND(C5529&gt;0, M5529+2&gt;C5529), "rocío", TRUE, "sin riesgo")</f>
        <v>rocío</v>
      </c>
      <c r="O5529">
        <f t="shared" si="429"/>
        <v>0.76511104929320628</v>
      </c>
      <c r="P5529">
        <f t="shared" si="430"/>
        <v>11.029289099346377</v>
      </c>
      <c r="Q5529" s="10" t="str" cm="1">
        <f t="array" ref="Q5529">_xlfn.IFS(AND(D5529&lt;=0, D5529-P5529&lt;=2), "escarcha",AND(D5529&lt;=0, D5529-P5529&gt;2), "helada negra", AND(D5529&gt;0, P5529+2&gt;D5529), "rocío", TRUE, "sin riesgo")</f>
        <v>sin riesgo</v>
      </c>
    </row>
    <row r="5530" spans="1:17" x14ac:dyDescent="0.35">
      <c r="A5530" s="2">
        <v>45875</v>
      </c>
      <c r="B5530" s="3" t="s">
        <v>17</v>
      </c>
      <c r="C5530">
        <v>8.0333333333333332</v>
      </c>
      <c r="D5530">
        <v>14.133333333333329</v>
      </c>
      <c r="E5530">
        <v>93.566666666666663</v>
      </c>
      <c r="F5530">
        <v>78.333333333333329</v>
      </c>
      <c r="G5530">
        <v>0</v>
      </c>
      <c r="H5530">
        <v>3.2</v>
      </c>
      <c r="I5530">
        <v>0</v>
      </c>
      <c r="J5530">
        <v>4.5</v>
      </c>
      <c r="K5530">
        <f t="shared" si="428"/>
        <v>6.0999999999999961</v>
      </c>
      <c r="L5530">
        <f t="shared" si="426"/>
        <v>0.49743287411616566</v>
      </c>
      <c r="M5530">
        <f t="shared" si="427"/>
        <v>7.0585673281344263</v>
      </c>
      <c r="N5530" s="10" t="str" cm="1">
        <f t="array" ref="N5530">_xlfn.IFS(AND(C5530&lt;=0, C5530-M5530&lt;=2), "escarcha",AND(C5530&lt;=0, C5530-M5530&gt;2), "helada negra", AND(C5530&gt;0, M5530+2&gt;C5530), "rocío", TRUE, "sin riesgo")</f>
        <v>rocío</v>
      </c>
      <c r="O5530">
        <f t="shared" si="429"/>
        <v>0.72441046379322516</v>
      </c>
      <c r="P5530">
        <f t="shared" si="430"/>
        <v>10.417430631228804</v>
      </c>
      <c r="Q5530" s="10" t="str" cm="1">
        <f t="array" ref="Q5530">_xlfn.IFS(AND(D5530&lt;=0, D5530-P5530&lt;=2), "escarcha",AND(D5530&lt;=0, D5530-P5530&gt;2), "helada negra", AND(D5530&gt;0, P5530+2&gt;D5530), "rocío", TRUE, "sin riesgo")</f>
        <v>sin riesgo</v>
      </c>
    </row>
    <row r="5531" spans="1:17" x14ac:dyDescent="0.35">
      <c r="A5531" s="2">
        <v>45875</v>
      </c>
      <c r="B5531" s="3" t="s">
        <v>18</v>
      </c>
      <c r="C5531">
        <v>6.9333333333333336</v>
      </c>
      <c r="D5531">
        <v>14.6</v>
      </c>
      <c r="E5531">
        <v>94.066666666666663</v>
      </c>
      <c r="F5531">
        <v>75</v>
      </c>
      <c r="G5531">
        <v>0.66666666666666663</v>
      </c>
      <c r="H5531">
        <v>3.4</v>
      </c>
      <c r="I5531">
        <v>2</v>
      </c>
      <c r="J5531">
        <v>4.0333333333333332</v>
      </c>
      <c r="K5531">
        <f t="shared" si="428"/>
        <v>7.6666666666666661</v>
      </c>
      <c r="L5531">
        <f t="shared" si="426"/>
        <v>0.42768570899123032</v>
      </c>
      <c r="M5531">
        <f t="shared" si="427"/>
        <v>6.0442423133229468</v>
      </c>
      <c r="N5531" s="10" t="str" cm="1">
        <f t="array" ref="N5531">_xlfn.IFS(AND(C5531&lt;=0, C5531-M5531&lt;=2), "escarcha",AND(C5531&lt;=0, C5531-M5531&gt;2), "helada negra", AND(C5531&gt;0, M5531+2&gt;C5531), "rocío", TRUE, "sin riesgo")</f>
        <v>rocío</v>
      </c>
      <c r="O5531">
        <f t="shared" si="429"/>
        <v>0.71109529131160987</v>
      </c>
      <c r="P5531">
        <f t="shared" si="430"/>
        <v>10.217900749529266</v>
      </c>
      <c r="Q5531" s="10" t="str" cm="1">
        <f t="array" ref="Q5531">_xlfn.IFS(AND(D5531&lt;=0, D5531-P5531&lt;=2), "escarcha",AND(D5531&lt;=0, D5531-P5531&gt;2), "helada negra", AND(D5531&gt;0, P5531+2&gt;D5531), "rocío", TRUE, "sin riesgo")</f>
        <v>sin riesgo</v>
      </c>
    </row>
    <row r="5532" spans="1:17" x14ac:dyDescent="0.35">
      <c r="A5532" s="2">
        <v>45875</v>
      </c>
      <c r="B5532" s="3" t="s">
        <v>19</v>
      </c>
      <c r="C5532">
        <v>7.2666666666666666</v>
      </c>
      <c r="D5532">
        <v>13.7</v>
      </c>
      <c r="E5532">
        <v>94.766666666666666</v>
      </c>
      <c r="F5532">
        <v>78.666666666666671</v>
      </c>
      <c r="G5532">
        <v>0.66666666666666663</v>
      </c>
      <c r="H5532">
        <v>1.7333333333333329</v>
      </c>
      <c r="I5532">
        <v>1.333333333333333</v>
      </c>
      <c r="J5532">
        <v>2.6</v>
      </c>
      <c r="K5532">
        <f t="shared" si="428"/>
        <v>6.4333333333333327</v>
      </c>
      <c r="L5532">
        <f t="shared" si="426"/>
        <v>0.4579198925864878</v>
      </c>
      <c r="M5532">
        <f t="shared" si="427"/>
        <v>6.4829225469833265</v>
      </c>
      <c r="N5532" s="10" t="str" cm="1">
        <f t="array" ref="N5532">_xlfn.IFS(AND(C5532&lt;=0, C5532-M5532&lt;=2), "escarcha",AND(C5532&lt;=0, C5532-M5532&gt;2), "helada negra", AND(C5532&gt;0, M5532+2&gt;C5532), "rocío", TRUE, "sin riesgo")</f>
        <v>rocío</v>
      </c>
      <c r="O5532">
        <f t="shared" si="429"/>
        <v>0.70054360473257793</v>
      </c>
      <c r="P5532">
        <f t="shared" si="430"/>
        <v>10.060005102545892</v>
      </c>
      <c r="Q5532" s="10" t="str" cm="1">
        <f t="array" ref="Q5532">_xlfn.IFS(AND(D5532&lt;=0, D5532-P5532&lt;=2), "escarcha",AND(D5532&lt;=0, D5532-P5532&gt;2), "helada negra", AND(D5532&gt;0, P5532+2&gt;D5532), "rocío", TRUE, "sin riesgo")</f>
        <v>sin riesgo</v>
      </c>
    </row>
    <row r="5533" spans="1:17" x14ac:dyDescent="0.35">
      <c r="A5533" s="2">
        <v>45875</v>
      </c>
      <c r="B5533" s="3" t="s">
        <v>20</v>
      </c>
      <c r="C5533">
        <v>8.1</v>
      </c>
      <c r="D5533">
        <v>13.66666666666667</v>
      </c>
      <c r="E5533">
        <v>95.1</v>
      </c>
      <c r="F5533">
        <v>80</v>
      </c>
      <c r="G5533">
        <v>0.33333333333333331</v>
      </c>
      <c r="H5533">
        <v>1.2333333333333329</v>
      </c>
      <c r="I5533">
        <v>1.666666666666667</v>
      </c>
      <c r="J5533">
        <v>2.6333333333333329</v>
      </c>
      <c r="K5533">
        <f t="shared" si="428"/>
        <v>5.56666666666667</v>
      </c>
      <c r="L5533">
        <f t="shared" si="426"/>
        <v>0.51821661584803458</v>
      </c>
      <c r="M5533">
        <f t="shared" si="427"/>
        <v>7.362422466422661</v>
      </c>
      <c r="N5533" s="10" t="str" cm="1">
        <f t="array" ref="N5533">_xlfn.IFS(AND(C5533&lt;=0, C5533-M5533&lt;=2), "escarcha",AND(C5533&lt;=0, C5533-M5533&gt;2), "helada negra", AND(C5533&gt;0, M5533+2&gt;C5533), "rocío", TRUE, "sin riesgo")</f>
        <v>rocío</v>
      </c>
      <c r="O5533">
        <f t="shared" si="429"/>
        <v>0.71518424175700024</v>
      </c>
      <c r="P5533">
        <f t="shared" si="430"/>
        <v>10.279140861241519</v>
      </c>
      <c r="Q5533" s="10" t="str" cm="1">
        <f t="array" ref="Q5533">_xlfn.IFS(AND(D5533&lt;=0, D5533-P5533&lt;=2), "escarcha",AND(D5533&lt;=0, D5533-P5533&gt;2), "helada negra", AND(D5533&gt;0, P5533+2&gt;D5533), "rocío", TRUE, "sin riesgo")</f>
        <v>sin riesgo</v>
      </c>
    </row>
    <row r="5534" spans="1:17" x14ac:dyDescent="0.35">
      <c r="A5534" s="2">
        <v>45875</v>
      </c>
      <c r="B5534" s="3" t="s">
        <v>21</v>
      </c>
      <c r="C5534">
        <v>7.5666666666666664</v>
      </c>
      <c r="D5534">
        <v>12.7</v>
      </c>
      <c r="E5534">
        <v>94.7</v>
      </c>
      <c r="F5534">
        <v>84</v>
      </c>
      <c r="G5534">
        <v>0.33333333333333331</v>
      </c>
      <c r="H5534">
        <v>1.1000000000000001</v>
      </c>
      <c r="I5534">
        <v>1.333333333333333</v>
      </c>
      <c r="J5534">
        <v>1.9333333333333329</v>
      </c>
      <c r="K5534">
        <f t="shared" si="428"/>
        <v>5.1333333333333329</v>
      </c>
      <c r="L5534">
        <f t="shared" si="426"/>
        <v>0.47770244259903577</v>
      </c>
      <c r="M5534">
        <f t="shared" si="427"/>
        <v>6.7707929637670077</v>
      </c>
      <c r="N5534" s="10" t="str" cm="1">
        <f t="array" ref="N5534">_xlfn.IFS(AND(C5534&lt;=0, C5534-M5534&lt;=2), "escarcha",AND(C5534&lt;=0, C5534-M5534&gt;2), "helada negra", AND(C5534&gt;0, M5534+2&gt;C5534), "rocío", TRUE, "sin riesgo")</f>
        <v>rocío</v>
      </c>
      <c r="O5534">
        <f t="shared" si="429"/>
        <v>0.70090077724092648</v>
      </c>
      <c r="P5534">
        <f t="shared" si="430"/>
        <v>10.06534661954456</v>
      </c>
      <c r="Q5534" s="10" t="str" cm="1">
        <f t="array" ref="Q5534">_xlfn.IFS(AND(D5534&lt;=0, D5534-P5534&lt;=2), "escarcha",AND(D5534&lt;=0, D5534-P5534&gt;2), "helada negra", AND(D5534&gt;0, P5534+2&gt;D5534), "rocío", TRUE, "sin riesgo")</f>
        <v>sin riesgo</v>
      </c>
    </row>
    <row r="5535" spans="1:17" x14ac:dyDescent="0.35">
      <c r="A5535" s="2">
        <v>45875</v>
      </c>
      <c r="B5535" s="3" t="s">
        <v>22</v>
      </c>
      <c r="C5535">
        <v>6.7</v>
      </c>
      <c r="D5535">
        <v>13</v>
      </c>
      <c r="E5535">
        <v>95</v>
      </c>
      <c r="F5535">
        <v>84</v>
      </c>
      <c r="G5535">
        <v>0</v>
      </c>
      <c r="H5535">
        <v>1.333333333333333</v>
      </c>
      <c r="I5535">
        <v>0</v>
      </c>
      <c r="J5535">
        <v>2.2999999999999998</v>
      </c>
      <c r="K5535">
        <f t="shared" si="428"/>
        <v>6.3</v>
      </c>
      <c r="L5535">
        <f t="shared" si="426"/>
        <v>0.42154846103809213</v>
      </c>
      <c r="M5535">
        <f t="shared" si="427"/>
        <v>5.9553827171637526</v>
      </c>
      <c r="N5535" s="10" t="str" cm="1">
        <f t="array" ref="N5535">_xlfn.IFS(AND(C5535&lt;=0, C5535-M5535&lt;=2), "escarcha",AND(C5535&lt;=0, C5535-M5535&gt;2), "helada negra", AND(C5535&gt;0, M5535+2&gt;C5535), "rocío", TRUE, "sin riesgo")</f>
        <v>rocío</v>
      </c>
      <c r="O5535">
        <f t="shared" si="429"/>
        <v>0.72052631915111365</v>
      </c>
      <c r="P5535">
        <f t="shared" si="430"/>
        <v>10.359193661549885</v>
      </c>
      <c r="Q5535" s="10" t="str" cm="1">
        <f t="array" ref="Q5535">_xlfn.IFS(AND(D5535&lt;=0, D5535-P5535&lt;=2), "escarcha",AND(D5535&lt;=0, D5535-P5535&gt;2), "helada negra", AND(D5535&gt;0, P5535+2&gt;D5535), "rocío", TRUE, "sin riesgo")</f>
        <v>sin riesgo</v>
      </c>
    </row>
    <row r="5536" spans="1:17" x14ac:dyDescent="0.35">
      <c r="A5536" s="2">
        <v>45875</v>
      </c>
      <c r="B5536" s="3" t="s">
        <v>23</v>
      </c>
      <c r="C5536">
        <v>6.2666666666666666</v>
      </c>
      <c r="D5536">
        <v>13.733333333333331</v>
      </c>
      <c r="E5536">
        <v>95.166666666666671</v>
      </c>
      <c r="F5536">
        <v>82.333333333333329</v>
      </c>
      <c r="G5536">
        <v>0</v>
      </c>
      <c r="H5536">
        <v>0.8</v>
      </c>
      <c r="I5536">
        <v>0</v>
      </c>
      <c r="J5536">
        <v>1.7</v>
      </c>
      <c r="K5536">
        <f t="shared" si="428"/>
        <v>7.4666666666666641</v>
      </c>
      <c r="L5536">
        <f t="shared" si="426"/>
        <v>0.39348822060736838</v>
      </c>
      <c r="M5536">
        <f t="shared" si="427"/>
        <v>5.5499121818657766</v>
      </c>
      <c r="N5536" s="10" t="str" cm="1">
        <f t="array" ref="N5536">_xlfn.IFS(AND(C5536&lt;=0, C5536-M5536&lt;=2), "escarcha",AND(C5536&lt;=0, C5536-M5536&gt;2), "helada negra", AND(C5536&gt;0, M5536+2&gt;C5536), "rocío", TRUE, "sin riesgo")</f>
        <v>rocío</v>
      </c>
      <c r="O5536">
        <f t="shared" si="429"/>
        <v>0.74826605513825228</v>
      </c>
      <c r="P5536">
        <f t="shared" si="430"/>
        <v>10.775697634089271</v>
      </c>
      <c r="Q5536" s="10" t="str" cm="1">
        <f t="array" ref="Q5536">_xlfn.IFS(AND(D5536&lt;=0, D5536-P5536&lt;=2), "escarcha",AND(D5536&lt;=0, D5536-P5536&gt;2), "helada negra", AND(D5536&gt;0, P5536+2&gt;D5536), "rocío", TRUE, "sin riesgo")</f>
        <v>sin riesgo</v>
      </c>
    </row>
    <row r="5537" spans="1:17" x14ac:dyDescent="0.35">
      <c r="A5537" s="2">
        <v>45875</v>
      </c>
      <c r="B5537" s="3" t="s">
        <v>24</v>
      </c>
      <c r="C5537">
        <v>5.7333333333333334</v>
      </c>
      <c r="D5537">
        <v>13.16666666666667</v>
      </c>
      <c r="E5537">
        <v>95.5</v>
      </c>
      <c r="F5537">
        <v>83.666666666666671</v>
      </c>
      <c r="G5537">
        <v>0</v>
      </c>
      <c r="H5537">
        <v>0.1333333333333333</v>
      </c>
      <c r="I5537">
        <v>0</v>
      </c>
      <c r="J5537">
        <v>0.43333333333333329</v>
      </c>
      <c r="K5537">
        <f t="shared" si="428"/>
        <v>7.4333333333333362</v>
      </c>
      <c r="L5537">
        <f t="shared" si="426"/>
        <v>0.36014911541648359</v>
      </c>
      <c r="M5537">
        <f t="shared" si="427"/>
        <v>5.0698752972712793</v>
      </c>
      <c r="N5537" s="10" t="str" cm="1">
        <f t="array" ref="N5537">_xlfn.IFS(AND(C5537&lt;=0, C5537-M5537&lt;=2), "escarcha",AND(C5537&lt;=0, C5537-M5537&gt;2), "helada negra", AND(C5537&gt;0, M5537+2&gt;C5537), "rocío", TRUE, "sin riesgo")</f>
        <v>rocío</v>
      </c>
      <c r="O5537">
        <f t="shared" si="429"/>
        <v>0.72743339023863895</v>
      </c>
      <c r="P5537">
        <f t="shared" si="430"/>
        <v>10.462773442269958</v>
      </c>
      <c r="Q5537" s="10" t="str" cm="1">
        <f t="array" ref="Q5537">_xlfn.IFS(AND(D5537&lt;=0, D5537-P5537&lt;=2), "escarcha",AND(D5537&lt;=0, D5537-P5537&gt;2), "helada negra", AND(D5537&gt;0, P5537+2&gt;D5537), "rocío", TRUE, "sin riesgo")</f>
        <v>sin riesgo</v>
      </c>
    </row>
    <row r="5538" spans="1:17" x14ac:dyDescent="0.35">
      <c r="A5538" s="2">
        <v>45875</v>
      </c>
      <c r="B5538" s="3" t="s">
        <v>25</v>
      </c>
      <c r="C5538">
        <v>6.1000000000000014</v>
      </c>
      <c r="D5538">
        <v>13.266666666666669</v>
      </c>
      <c r="E5538">
        <v>95.966666666666669</v>
      </c>
      <c r="F5538">
        <v>83</v>
      </c>
      <c r="G5538">
        <v>0</v>
      </c>
      <c r="H5538">
        <v>0.2</v>
      </c>
      <c r="I5538">
        <v>0</v>
      </c>
      <c r="J5538">
        <v>0.8666666666666667</v>
      </c>
      <c r="K5538">
        <f t="shared" si="428"/>
        <v>7.1666666666666679</v>
      </c>
      <c r="L5538">
        <f t="shared" si="426"/>
        <v>0.39036520156833532</v>
      </c>
      <c r="M5538">
        <f t="shared" si="427"/>
        <v>5.5048662010408069</v>
      </c>
      <c r="N5538" s="10" t="str" cm="1">
        <f t="array" ref="N5538">_xlfn.IFS(AND(C5538&lt;=0, C5538-M5538&lt;=2), "escarcha",AND(C5538&lt;=0, C5538-M5538&gt;2), "helada negra", AND(C5538&gt;0, M5538+2&gt;C5538), "rocío", TRUE, "sin riesgo")</f>
        <v>rocío</v>
      </c>
      <c r="O5538">
        <f t="shared" si="429"/>
        <v>0.7259564853781888</v>
      </c>
      <c r="P5538">
        <f t="shared" si="430"/>
        <v>10.440618373084503</v>
      </c>
      <c r="Q5538" s="10" t="str" cm="1">
        <f t="array" ref="Q5538">_xlfn.IFS(AND(D5538&lt;=0, D5538-P5538&lt;=2), "escarcha",AND(D5538&lt;=0, D5538-P5538&gt;2), "helada negra", AND(D5538&gt;0, P5538+2&gt;D5538), "rocío", TRUE, "sin riesgo")</f>
        <v>sin riesgo</v>
      </c>
    </row>
    <row r="5539" spans="1:17" x14ac:dyDescent="0.35">
      <c r="A5539" s="2">
        <v>45875</v>
      </c>
      <c r="B5539" s="3" t="s">
        <v>26</v>
      </c>
      <c r="C5539">
        <v>6.9666666666666668</v>
      </c>
      <c r="D5539">
        <v>13.83333333333333</v>
      </c>
      <c r="E5539">
        <v>96.333333333333343</v>
      </c>
      <c r="F5539">
        <v>81.333333333333329</v>
      </c>
      <c r="G5539">
        <v>0</v>
      </c>
      <c r="H5539">
        <v>1.2</v>
      </c>
      <c r="I5539">
        <v>0.66666666666666663</v>
      </c>
      <c r="J5539">
        <v>2.2666666666666671</v>
      </c>
      <c r="K5539">
        <f t="shared" si="428"/>
        <v>6.8666666666666636</v>
      </c>
      <c r="L5539">
        <f t="shared" si="426"/>
        <v>0.45378111647215075</v>
      </c>
      <c r="M5539">
        <f t="shared" si="427"/>
        <v>6.4227800772598913</v>
      </c>
      <c r="N5539" s="10" t="str" cm="1">
        <f t="array" ref="N5539">_xlfn.IFS(AND(C5539&lt;=0, C5539-M5539&lt;=2), "escarcha",AND(C5539&lt;=0, C5539-M5539&gt;2), "helada negra", AND(C5539&gt;0, M5539+2&gt;C5539), "rocío", TRUE, "sin riesgo")</f>
        <v>rocío</v>
      </c>
      <c r="O5539">
        <f t="shared" si="429"/>
        <v>0.74254032747123777</v>
      </c>
      <c r="P5539">
        <f t="shared" si="430"/>
        <v>10.689615416778789</v>
      </c>
      <c r="Q5539" s="10" t="str" cm="1">
        <f t="array" ref="Q5539">_xlfn.IFS(AND(D5539&lt;=0, D5539-P5539&lt;=2), "escarcha",AND(D5539&lt;=0, D5539-P5539&gt;2), "helada negra", AND(D5539&gt;0, P5539+2&gt;D5539), "rocío", TRUE, "sin riesgo")</f>
        <v>sin riesgo</v>
      </c>
    </row>
    <row r="5540" spans="1:17" x14ac:dyDescent="0.35">
      <c r="A5540" s="2">
        <v>45875</v>
      </c>
      <c r="B5540" s="3" t="s">
        <v>27</v>
      </c>
      <c r="C5540">
        <v>8.5</v>
      </c>
      <c r="D5540">
        <v>14.5</v>
      </c>
      <c r="E5540">
        <v>96.366666666666674</v>
      </c>
      <c r="F5540">
        <v>79.666666666666671</v>
      </c>
      <c r="G5540">
        <v>1</v>
      </c>
      <c r="H5540">
        <v>3.3333333333333333E-2</v>
      </c>
      <c r="I5540">
        <v>1.666666666666667</v>
      </c>
      <c r="J5540">
        <v>0.43333333333333329</v>
      </c>
      <c r="K5540">
        <f t="shared" si="428"/>
        <v>6</v>
      </c>
      <c r="L5540">
        <f t="shared" si="426"/>
        <v>0.55857139405282918</v>
      </c>
      <c r="M5540">
        <f t="shared" si="427"/>
        <v>7.9545167149553917</v>
      </c>
      <c r="N5540" s="10" t="str" cm="1">
        <f t="array" ref="N5540">_xlfn.IFS(AND(C5540&lt;=0, C5540-M5540&lt;=2), "escarcha",AND(C5540&lt;=0, C5540-M5540&gt;2), "helada negra", AND(C5540&gt;0, M5540+2&gt;C5540), "rocío", TRUE, "sin riesgo")</f>
        <v>rocío</v>
      </c>
      <c r="O5540">
        <f t="shared" si="429"/>
        <v>0.76500265838892334</v>
      </c>
      <c r="P5540">
        <f t="shared" si="430"/>
        <v>11.027655718306152</v>
      </c>
      <c r="Q5540" s="10" t="str" cm="1">
        <f t="array" ref="Q5540">_xlfn.IFS(AND(D5540&lt;=0, D5540-P5540&lt;=2), "escarcha",AND(D5540&lt;=0, D5540-P5540&gt;2), "helada negra", AND(D5540&gt;0, P5540+2&gt;D5540), "rocío", TRUE, "sin riesgo")</f>
        <v>sin riesgo</v>
      </c>
    </row>
    <row r="5541" spans="1:17" x14ac:dyDescent="0.35">
      <c r="A5541" s="2">
        <v>45875</v>
      </c>
      <c r="B5541" s="3" t="s">
        <v>28</v>
      </c>
      <c r="C5541">
        <v>10.266666666666669</v>
      </c>
      <c r="D5541">
        <v>15.6</v>
      </c>
      <c r="E5541">
        <v>96.2</v>
      </c>
      <c r="F5541">
        <v>77.666666666666671</v>
      </c>
      <c r="G5541">
        <v>0</v>
      </c>
      <c r="H5541">
        <v>6.6666666666666666E-2</v>
      </c>
      <c r="I5541">
        <v>0</v>
      </c>
      <c r="J5541">
        <v>0.43333333333333329</v>
      </c>
      <c r="K5541">
        <f t="shared" si="428"/>
        <v>5.3333333333333304</v>
      </c>
      <c r="L5541">
        <f t="shared" si="426"/>
        <v>0.67561068236890498</v>
      </c>
      <c r="M5541">
        <f t="shared" si="427"/>
        <v>9.6876894598281531</v>
      </c>
      <c r="N5541" s="10" t="str" cm="1">
        <f t="array" ref="N5541">_xlfn.IFS(AND(C5541&lt;=0, C5541-M5541&lt;=2), "escarcha",AND(C5541&lt;=0, C5541-M5541&gt;2), "helada negra", AND(C5541&gt;0, M5541+2&gt;C5541), "rocío", TRUE, "sin riesgo")</f>
        <v>rocío</v>
      </c>
      <c r="O5541">
        <f t="shared" si="429"/>
        <v>0.81031660371618075</v>
      </c>
      <c r="P5541">
        <f t="shared" si="430"/>
        <v>11.712343475388051</v>
      </c>
      <c r="Q5541" s="10" t="str" cm="1">
        <f t="array" ref="Q5541">_xlfn.IFS(AND(D5541&lt;=0, D5541-P5541&lt;=2), "escarcha",AND(D5541&lt;=0, D5541-P5541&gt;2), "helada negra", AND(D5541&gt;0, P5541+2&gt;D5541), "rocío", TRUE, "sin riesgo")</f>
        <v>sin riesgo</v>
      </c>
    </row>
    <row r="5542" spans="1:17" x14ac:dyDescent="0.35">
      <c r="A5542" s="2">
        <v>45875</v>
      </c>
      <c r="B5542" s="3" t="s">
        <v>29</v>
      </c>
      <c r="C5542">
        <v>12.2</v>
      </c>
      <c r="D5542">
        <v>17.166666666666671</v>
      </c>
      <c r="E5542">
        <v>92.8</v>
      </c>
      <c r="F5542">
        <v>72</v>
      </c>
      <c r="G5542">
        <v>0</v>
      </c>
      <c r="H5542">
        <v>9.9999999999999992E-2</v>
      </c>
      <c r="I5542">
        <v>0</v>
      </c>
      <c r="J5542">
        <v>0.16666666666666671</v>
      </c>
      <c r="K5542">
        <f t="shared" si="428"/>
        <v>4.9666666666666721</v>
      </c>
      <c r="L5542">
        <f t="shared" si="426"/>
        <v>0.76771886095027875</v>
      </c>
      <c r="M5542">
        <f t="shared" si="427"/>
        <v>11.068593471644146</v>
      </c>
      <c r="N5542" s="10" t="str" cm="1">
        <f t="array" ref="N5542">_xlfn.IFS(AND(C5542&lt;=0, C5542-M5542&lt;=2), "escarcha",AND(C5542&lt;=0, C5542-M5542&gt;2), "helada negra", AND(C5542&gt;0, M5542+2&gt;C5542), "rocío", TRUE, "sin riesgo")</f>
        <v>rocío</v>
      </c>
      <c r="O5542">
        <f t="shared" si="429"/>
        <v>0.83427359693613989</v>
      </c>
      <c r="P5542">
        <f t="shared" si="430"/>
        <v>12.075823888260176</v>
      </c>
      <c r="Q5542" s="10" t="str" cm="1">
        <f t="array" ref="Q5542">_xlfn.IFS(AND(D5542&lt;=0, D5542-P5542&lt;=2), "escarcha",AND(D5542&lt;=0, D5542-P5542&gt;2), "helada negra", AND(D5542&gt;0, P5542+2&gt;D5542), "rocío", TRUE, "sin riesgo")</f>
        <v>sin riesgo</v>
      </c>
    </row>
    <row r="5543" spans="1:17" x14ac:dyDescent="0.35">
      <c r="A5543" s="2">
        <v>45875</v>
      </c>
      <c r="B5543" s="3" t="s">
        <v>30</v>
      </c>
      <c r="C5543">
        <v>15.233333333333331</v>
      </c>
      <c r="D5543">
        <v>19</v>
      </c>
      <c r="E5543">
        <v>83.033333333333331</v>
      </c>
      <c r="F5543">
        <v>65.333333333333329</v>
      </c>
      <c r="G5543">
        <v>0</v>
      </c>
      <c r="H5543">
        <v>0.96666666666666667</v>
      </c>
      <c r="I5543">
        <v>0</v>
      </c>
      <c r="J5543">
        <v>2.1</v>
      </c>
      <c r="K5543">
        <f t="shared" si="428"/>
        <v>3.7666666666666693</v>
      </c>
      <c r="L5543">
        <f t="shared" si="426"/>
        <v>0.85361984260690027</v>
      </c>
      <c r="M5543">
        <f t="shared" si="427"/>
        <v>12.370106967954428</v>
      </c>
      <c r="N5543" s="10" t="str" cm="1">
        <f t="array" ref="N5543">_xlfn.IFS(AND(C5543&lt;=0, C5543-M5543&lt;=2), "escarcha",AND(C5543&lt;=0, C5543-M5543&gt;2), "helada negra", AND(C5543&gt;0, M5543+2&gt;C5543), "rocío", TRUE, "sin riesgo")</f>
        <v>sin riesgo</v>
      </c>
      <c r="O5543">
        <f t="shared" si="429"/>
        <v>0.85228593209377901</v>
      </c>
      <c r="P5543">
        <f t="shared" si="430"/>
        <v>12.349794559034642</v>
      </c>
      <c r="Q5543" s="10" t="str" cm="1">
        <f t="array" ref="Q5543">_xlfn.IFS(AND(D5543&lt;=0, D5543-P5543&lt;=2), "escarcha",AND(D5543&lt;=0, D5543-P5543&gt;2), "helada negra", AND(D5543&gt;0, P5543+2&gt;D5543), "rocío", TRUE, "sin riesgo")</f>
        <v>sin riesgo</v>
      </c>
    </row>
    <row r="5544" spans="1:17" x14ac:dyDescent="0.35">
      <c r="A5544" s="2">
        <v>45875</v>
      </c>
      <c r="B5544" s="3" t="s">
        <v>31</v>
      </c>
      <c r="C5544">
        <v>18.266666666666669</v>
      </c>
      <c r="D5544">
        <v>19.899999999999999</v>
      </c>
      <c r="E5544">
        <v>68.2</v>
      </c>
      <c r="F5544">
        <v>61.333333333333343</v>
      </c>
      <c r="G5544">
        <v>1</v>
      </c>
      <c r="H5544">
        <v>0.5</v>
      </c>
      <c r="I5544">
        <v>1.666666666666667</v>
      </c>
      <c r="J5544">
        <v>1.6333333333333331</v>
      </c>
      <c r="K5544">
        <f t="shared" si="428"/>
        <v>1.6333333333333293</v>
      </c>
      <c r="L5544">
        <f t="shared" si="426"/>
        <v>0.84935163164222116</v>
      </c>
      <c r="M5544">
        <f t="shared" si="427"/>
        <v>12.305123237065869</v>
      </c>
      <c r="N5544" s="10" t="str" cm="1">
        <f t="array" ref="N5544">_xlfn.IFS(AND(C5544&lt;=0, C5544-M5544&lt;=2), "escarcha",AND(C5544&lt;=0, C5544-M5544&gt;2), "helada negra", AND(C5544&gt;0, M5544+2&gt;C5544), "rocío", TRUE, "sin riesgo")</f>
        <v>sin riesgo</v>
      </c>
      <c r="O5544">
        <f t="shared" si="429"/>
        <v>0.84506025792806416</v>
      </c>
      <c r="P5544">
        <f t="shared" si="430"/>
        <v>12.239820180753318</v>
      </c>
      <c r="Q5544" s="10" t="str" cm="1">
        <f t="array" ref="Q5544">_xlfn.IFS(AND(D5544&lt;=0, D5544-P5544&lt;=2), "escarcha",AND(D5544&lt;=0, D5544-P5544&gt;2), "helada negra", AND(D5544&gt;0, P5544+2&gt;D5544), "rocío", TRUE, "sin riesgo")</f>
        <v>sin riesgo</v>
      </c>
    </row>
    <row r="5545" spans="1:17" x14ac:dyDescent="0.35">
      <c r="A5545" s="2">
        <v>45875</v>
      </c>
      <c r="B5545" s="3" t="s">
        <v>32</v>
      </c>
      <c r="C5545">
        <v>21.4</v>
      </c>
      <c r="D5545">
        <v>22.43333333333333</v>
      </c>
      <c r="E5545">
        <v>57.7</v>
      </c>
      <c r="F5545">
        <v>51.333333333333343</v>
      </c>
      <c r="G5545">
        <v>0.33333333333333331</v>
      </c>
      <c r="H5545">
        <v>0.83333333333333326</v>
      </c>
      <c r="I5545">
        <v>1</v>
      </c>
      <c r="J5545">
        <v>2.2666666666666671</v>
      </c>
      <c r="K5545">
        <f t="shared" si="428"/>
        <v>1.0333333333333314</v>
      </c>
      <c r="L5545">
        <f t="shared" si="426"/>
        <v>0.87640297602997086</v>
      </c>
      <c r="M5545">
        <f t="shared" si="427"/>
        <v>12.717541594050193</v>
      </c>
      <c r="N5545" s="10" t="str" cm="1">
        <f t="array" ref="N5545">_xlfn.IFS(AND(C5545&lt;=0, C5545-M5545&lt;=2), "escarcha",AND(C5545&lt;=0, C5545-M5545&gt;2), "helada negra", AND(C5545&gt;0, M5545+2&gt;C5545), "rocío", TRUE, "sin riesgo")</f>
        <v>sin riesgo</v>
      </c>
      <c r="O5545">
        <f t="shared" si="429"/>
        <v>0.82253817476779967</v>
      </c>
      <c r="P5545">
        <f t="shared" si="430"/>
        <v>11.897642147614485</v>
      </c>
      <c r="Q5545" s="10" t="str" cm="1">
        <f t="array" ref="Q5545">_xlfn.IFS(AND(D5545&lt;=0, D5545-P5545&lt;=2), "escarcha",AND(D5545&lt;=0, D5545-P5545&gt;2), "helada negra", AND(D5545&gt;0, P5545+2&gt;D5545), "rocío", TRUE, "sin riesgo")</f>
        <v>sin riesgo</v>
      </c>
    </row>
    <row r="5546" spans="1:17" x14ac:dyDescent="0.35">
      <c r="A5546" s="2">
        <v>45875</v>
      </c>
      <c r="B5546" s="3" t="s">
        <v>33</v>
      </c>
      <c r="C5546">
        <v>23.966666666666669</v>
      </c>
      <c r="D5546">
        <v>25.033333333333331</v>
      </c>
      <c r="E5546">
        <v>47.133333333333333</v>
      </c>
      <c r="F5546">
        <v>40</v>
      </c>
      <c r="G5546">
        <v>1.333333333333333</v>
      </c>
      <c r="H5546">
        <v>1.2666666666666671</v>
      </c>
      <c r="I5546">
        <v>4</v>
      </c>
      <c r="J5546">
        <v>3.3666666666666671</v>
      </c>
      <c r="K5546">
        <f t="shared" si="428"/>
        <v>1.0666666666666629</v>
      </c>
      <c r="L5546">
        <f t="shared" si="426"/>
        <v>0.82984006582781888</v>
      </c>
      <c r="M5546">
        <f t="shared" si="427"/>
        <v>12.008479251718061</v>
      </c>
      <c r="N5546" s="10" t="str" cm="1">
        <f t="array" ref="N5546">_xlfn.IFS(AND(C5546&lt;=0, C5546-M5546&lt;=2), "escarcha",AND(C5546&lt;=0, C5546-M5546&gt;2), "helada negra", AND(C5546&gt;0, M5546+2&gt;C5546), "rocío", TRUE, "sin riesgo")</f>
        <v>sin riesgo</v>
      </c>
      <c r="O5546">
        <f t="shared" si="429"/>
        <v>0.72957420558077024</v>
      </c>
      <c r="P5546">
        <f t="shared" si="430"/>
        <v>10.494894717771482</v>
      </c>
      <c r="Q5546" s="10" t="str" cm="1">
        <f t="array" ref="Q5546">_xlfn.IFS(AND(D5546&lt;=0, D5546-P5546&lt;=2), "escarcha",AND(D5546&lt;=0, D5546-P5546&gt;2), "helada negra", AND(D5546&gt;0, P5546+2&gt;D5546), "rocío", TRUE, "sin riesgo")</f>
        <v>sin riesgo</v>
      </c>
    </row>
    <row r="5547" spans="1:17" x14ac:dyDescent="0.35">
      <c r="A5547" s="2">
        <v>45875</v>
      </c>
      <c r="B5547" s="3" t="s">
        <v>34</v>
      </c>
      <c r="C5547">
        <v>25.93333333333333</v>
      </c>
      <c r="D5547">
        <v>26.7</v>
      </c>
      <c r="E5547">
        <v>42.5</v>
      </c>
      <c r="F5547">
        <v>38.333333333333343</v>
      </c>
      <c r="G5547">
        <v>1.333333333333333</v>
      </c>
      <c r="H5547">
        <v>2.1</v>
      </c>
      <c r="I5547">
        <v>4.333333333333333</v>
      </c>
      <c r="J5547">
        <v>5.0333333333333332</v>
      </c>
      <c r="K5547">
        <f t="shared" si="428"/>
        <v>0.76666666666666927</v>
      </c>
      <c r="L5547">
        <f t="shared" si="426"/>
        <v>0.84366591790044165</v>
      </c>
      <c r="M5547">
        <f t="shared" si="427"/>
        <v>12.218609300272606</v>
      </c>
      <c r="N5547" s="10" t="str" cm="1">
        <f t="array" ref="N5547">_xlfn.IFS(AND(C5547&lt;=0, C5547-M5547&lt;=2), "escarcha",AND(C5547&lt;=0, C5547-M5547&gt;2), "helada negra", AND(C5547&gt;0, M5547+2&gt;C5547), "rocío", TRUE, "sin riesgo")</f>
        <v>sin riesgo</v>
      </c>
      <c r="O5547">
        <f t="shared" si="429"/>
        <v>0.78574630233165066</v>
      </c>
      <c r="P5547">
        <f t="shared" si="430"/>
        <v>11.340632117510454</v>
      </c>
      <c r="Q5547" s="10" t="str" cm="1">
        <f t="array" ref="Q5547">_xlfn.IFS(AND(D5547&lt;=0, D5547-P5547&lt;=2), "escarcha",AND(D5547&lt;=0, D5547-P5547&gt;2), "helada negra", AND(D5547&gt;0, P5547+2&gt;D5547), "rocío", TRUE, "sin riesgo")</f>
        <v>sin riesgo</v>
      </c>
    </row>
    <row r="5548" spans="1:17" x14ac:dyDescent="0.35">
      <c r="A5548" s="2">
        <v>45875</v>
      </c>
      <c r="B5548" s="3" t="s">
        <v>35</v>
      </c>
      <c r="C5548">
        <v>27.3</v>
      </c>
      <c r="D5548">
        <v>27.7</v>
      </c>
      <c r="E5548">
        <v>40.133333333333333</v>
      </c>
      <c r="F5548">
        <v>37.666666666666657</v>
      </c>
      <c r="G5548">
        <v>4.666666666666667</v>
      </c>
      <c r="H5548">
        <v>2.933333333333334</v>
      </c>
      <c r="I5548">
        <v>9.3333333333333339</v>
      </c>
      <c r="J5548">
        <v>6.9333333333333336</v>
      </c>
      <c r="K5548">
        <f t="shared" si="428"/>
        <v>0.39999999999999858</v>
      </c>
      <c r="L5548">
        <f t="shared" si="426"/>
        <v>0.8668791089694261</v>
      </c>
      <c r="M5548">
        <f t="shared" si="427"/>
        <v>12.572191119393025</v>
      </c>
      <c r="N5548" s="10" t="str" cm="1">
        <f t="array" ref="N5548">_xlfn.IFS(AND(C5548&lt;=0, C5548-M5548&lt;=2), "escarcha",AND(C5548&lt;=0, C5548-M5548&gt;2), "helada negra", AND(C5548&gt;0, M5548+2&gt;C5548), "rocío", TRUE, "sin riesgo")</f>
        <v>sin riesgo</v>
      </c>
      <c r="O5548">
        <f t="shared" si="429"/>
        <v>0.82685754173657056</v>
      </c>
      <c r="P5548">
        <f t="shared" si="430"/>
        <v>11.96319518321498</v>
      </c>
      <c r="Q5548" s="10" t="str" cm="1">
        <f t="array" ref="Q5548">_xlfn.IFS(AND(D5548&lt;=0, D5548-P5548&lt;=2), "escarcha",AND(D5548&lt;=0, D5548-P5548&gt;2), "helada negra", AND(D5548&gt;0, P5548+2&gt;D5548), "rocío", TRUE, "sin riesgo")</f>
        <v>sin riesgo</v>
      </c>
    </row>
    <row r="5549" spans="1:17" x14ac:dyDescent="0.35">
      <c r="A5549" s="2">
        <v>45875</v>
      </c>
      <c r="B5549" s="3" t="s">
        <v>36</v>
      </c>
      <c r="C5549">
        <v>28</v>
      </c>
      <c r="D5549">
        <v>28.466666666666669</v>
      </c>
      <c r="E5549">
        <v>38.9</v>
      </c>
      <c r="F5549">
        <v>36</v>
      </c>
      <c r="G5549">
        <v>3</v>
      </c>
      <c r="H5549">
        <v>2.7666666666666671</v>
      </c>
      <c r="I5549">
        <v>7.666666666666667</v>
      </c>
      <c r="J5549">
        <v>6.2</v>
      </c>
      <c r="K5549">
        <f t="shared" si="428"/>
        <v>0.46666666666666856</v>
      </c>
      <c r="L5549">
        <f t="shared" si="426"/>
        <v>0.87658852744622684</v>
      </c>
      <c r="M5549">
        <f t="shared" si="427"/>
        <v>12.720375067191135</v>
      </c>
      <c r="N5549" s="10" t="str" cm="1">
        <f t="array" ref="N5549">_xlfn.IFS(AND(C5549&lt;=0, C5549-M5549&lt;=2), "escarcha",AND(C5549&lt;=0, C5549-M5549&gt;2), "helada negra", AND(C5549&gt;0, M5549+2&gt;C5549), "rocío", TRUE, "sin riesgo")</f>
        <v>sin riesgo</v>
      </c>
      <c r="O5549">
        <f t="shared" si="429"/>
        <v>0.82627759399431633</v>
      </c>
      <c r="P5549">
        <f t="shared" si="430"/>
        <v>11.954391625197898</v>
      </c>
      <c r="Q5549" s="10" t="str" cm="1">
        <f t="array" ref="Q5549">_xlfn.IFS(AND(D5549&lt;=0, D5549-P5549&lt;=2), "escarcha",AND(D5549&lt;=0, D5549-P5549&gt;2), "helada negra", AND(D5549&gt;0, P5549+2&gt;D5549), "rocío", TRUE, "sin riesgo")</f>
        <v>sin riesgo</v>
      </c>
    </row>
    <row r="5550" spans="1:17" x14ac:dyDescent="0.35">
      <c r="A5550" s="2">
        <v>45875</v>
      </c>
      <c r="B5550" s="3" t="s">
        <v>47</v>
      </c>
      <c r="C5550">
        <v>29.2</v>
      </c>
      <c r="D5550">
        <v>29.333333333333329</v>
      </c>
      <c r="E5550">
        <v>38.333333333333343</v>
      </c>
      <c r="F5550">
        <v>34</v>
      </c>
      <c r="G5550">
        <v>4.666666666666667</v>
      </c>
      <c r="H5550">
        <v>2.666666666666667</v>
      </c>
      <c r="I5550">
        <v>8.6666666666666661</v>
      </c>
      <c r="J5550">
        <v>6.2333333333333334</v>
      </c>
      <c r="K5550">
        <f t="shared" si="428"/>
        <v>0.13333333333332931</v>
      </c>
      <c r="L5550">
        <f t="shared" si="426"/>
        <v>0.93157721762124246</v>
      </c>
      <c r="M5550">
        <f t="shared" si="427"/>
        <v>13.562858253950242</v>
      </c>
      <c r="N5550" s="10" t="str" cm="1">
        <f t="array" ref="N5550">_xlfn.IFS(AND(C5550&lt;=0, C5550-M5550&lt;=2), "escarcha",AND(C5550&lt;=0, C5550-M5550&gt;2), "helada negra", AND(C5550&gt;0, M5550+2&gt;C5550), "rocío", TRUE, "sin riesgo")</f>
        <v>sin riesgo</v>
      </c>
      <c r="O5550">
        <f t="shared" si="429"/>
        <v>0.81932035625094035</v>
      </c>
      <c r="P5550">
        <f t="shared" si="430"/>
        <v>11.84882870579381</v>
      </c>
      <c r="Q5550" s="10" t="str" cm="1">
        <f t="array" ref="Q5550">_xlfn.IFS(AND(D5550&lt;=0, D5550-P5550&lt;=2), "escarcha",AND(D5550&lt;=0, D5550-P5550&gt;2), "helada negra", AND(D5550&gt;0, P5550+2&gt;D5550), "rocío", TRUE, "sin riesgo")</f>
        <v>sin riesgo</v>
      </c>
    </row>
    <row r="5551" spans="1:17" x14ac:dyDescent="0.35">
      <c r="A5551" s="2">
        <v>45875</v>
      </c>
      <c r="B5551" s="3" t="s">
        <v>51</v>
      </c>
      <c r="C5551">
        <v>31.833333333333329</v>
      </c>
      <c r="D5551">
        <v>32.533333333333331</v>
      </c>
      <c r="E5551">
        <v>31.2</v>
      </c>
      <c r="F5551">
        <v>31</v>
      </c>
      <c r="G5551">
        <v>9.6666666666666661</v>
      </c>
      <c r="H5551">
        <v>3.666666666666667</v>
      </c>
      <c r="I5551">
        <v>17.666666666666671</v>
      </c>
      <c r="J5551">
        <v>8.6666666666666661</v>
      </c>
      <c r="K5551">
        <f t="shared" si="428"/>
        <v>0.70000000000000284</v>
      </c>
      <c r="L5551">
        <f t="shared" si="426"/>
        <v>0.87641535565133655</v>
      </c>
      <c r="M5551">
        <f t="shared" si="427"/>
        <v>12.717730635786767</v>
      </c>
      <c r="N5551" s="10" t="str" cm="1">
        <f t="array" ref="N5551">_xlfn.IFS(AND(C5551&lt;=0, C5551-M5551&lt;=2), "escarcha",AND(C5551&lt;=0, C5551-M5551&gt;2), "helada negra", AND(C5551&gt;0, M5551+2&gt;C5551), "rocío", TRUE, "sin riesgo")</f>
        <v>sin riesgo</v>
      </c>
      <c r="O5551">
        <f t="shared" si="429"/>
        <v>0.90956987315159354</v>
      </c>
      <c r="P5551">
        <f t="shared" si="430"/>
        <v>13.225017860335681</v>
      </c>
      <c r="Q5551" s="10" t="str" cm="1">
        <f t="array" ref="Q5551">_xlfn.IFS(AND(D5551&lt;=0, D5551-P5551&lt;=2), "escarcha",AND(D5551&lt;=0, D5551-P5551&gt;2), "helada negra", AND(D5551&gt;0, P5551+2&gt;D5551), "rocío", TRUE, "sin riesgo")</f>
        <v>sin riesgo</v>
      </c>
    </row>
    <row r="5552" spans="1:17" x14ac:dyDescent="0.35">
      <c r="A5552" s="2">
        <v>45875</v>
      </c>
      <c r="B5552" s="3" t="s">
        <v>48</v>
      </c>
      <c r="C5552">
        <v>31.666666666666671</v>
      </c>
      <c r="D5552">
        <v>31.833333333333329</v>
      </c>
      <c r="E5552">
        <v>30.633333333333329</v>
      </c>
      <c r="F5552">
        <v>31</v>
      </c>
      <c r="G5552">
        <v>5.333333333333333</v>
      </c>
      <c r="H5552">
        <v>6.6</v>
      </c>
      <c r="I5552">
        <v>9.6666666666666661</v>
      </c>
      <c r="J5552">
        <v>11.233333333333331</v>
      </c>
      <c r="K5552">
        <f t="shared" si="428"/>
        <v>0.16666666666665719</v>
      </c>
      <c r="L5552">
        <f t="shared" si="426"/>
        <v>0.84863116937320759</v>
      </c>
      <c r="M5552">
        <f t="shared" si="427"/>
        <v>12.294157423860028</v>
      </c>
      <c r="N5552" s="10" t="str" cm="1">
        <f t="array" ref="N5552">_xlfn.IFS(AND(C5552&lt;=0, C5552-M5552&lt;=2), "escarcha",AND(C5552&lt;=0, C5552-M5552&gt;2), "helada negra", AND(C5552&gt;0, M5552+2&gt;C5552), "rocío", TRUE, "sin riesgo")</f>
        <v>sin riesgo</v>
      </c>
      <c r="O5552">
        <f t="shared" si="429"/>
        <v>0.86998446532104623</v>
      </c>
      <c r="P5552">
        <f t="shared" si="430"/>
        <v>12.619566004817706</v>
      </c>
      <c r="Q5552" s="10" t="str" cm="1">
        <f t="array" ref="Q5552">_xlfn.IFS(AND(D5552&lt;=0, D5552-P5552&lt;=2), "escarcha",AND(D5552&lt;=0, D5552-P5552&gt;2), "helada negra", AND(D5552&gt;0, P5552+2&gt;D5552), "rocío", TRUE, "sin riesgo")</f>
        <v>sin riesgo</v>
      </c>
    </row>
    <row r="5553" spans="1:17" x14ac:dyDescent="0.35">
      <c r="A5553" s="2">
        <v>45875</v>
      </c>
      <c r="B5553" s="3" t="s">
        <v>38</v>
      </c>
      <c r="C5553">
        <v>31.733333333333331</v>
      </c>
      <c r="D5553">
        <v>31.833333333333329</v>
      </c>
      <c r="E5553">
        <v>29.866666666666671</v>
      </c>
      <c r="F5553">
        <v>29.333333333333329</v>
      </c>
      <c r="G5553">
        <v>3.666666666666667</v>
      </c>
      <c r="H5553">
        <v>8.8333333333333339</v>
      </c>
      <c r="I5553">
        <v>9</v>
      </c>
      <c r="J5553">
        <v>15.6</v>
      </c>
      <c r="K5553">
        <f t="shared" si="428"/>
        <v>9.9999999999997868E-2</v>
      </c>
      <c r="L5553">
        <f t="shared" si="426"/>
        <v>0.82706876923772721</v>
      </c>
      <c r="M5553">
        <f t="shared" si="427"/>
        <v>11.966401749962131</v>
      </c>
      <c r="N5553" s="10" t="str" cm="1">
        <f t="array" ref="N5553">_xlfn.IFS(AND(C5553&lt;=0, C5553-M5553&lt;=2), "escarcha",AND(C5553&lt;=0, C5553-M5553&gt;2), "helada negra", AND(C5553&gt;0, M5553+2&gt;C5553), "rocío", TRUE, "sin riesgo")</f>
        <v>sin riesgo</v>
      </c>
      <c r="O5553">
        <f t="shared" si="429"/>
        <v>0.81472178664599659</v>
      </c>
      <c r="P5553">
        <f t="shared" si="430"/>
        <v>11.779102077510224</v>
      </c>
      <c r="Q5553" s="10" t="str" cm="1">
        <f t="array" ref="Q5553">_xlfn.IFS(AND(D5553&lt;=0, D5553-P5553&lt;=2), "escarcha",AND(D5553&lt;=0, D5553-P5553&gt;2), "helada negra", AND(D5553&gt;0, P5553+2&gt;D5553), "rocío", TRUE, "sin riesgo")</f>
        <v>sin riesgo</v>
      </c>
    </row>
    <row r="5554" spans="1:17" x14ac:dyDescent="0.35">
      <c r="A5554" s="2">
        <v>45875</v>
      </c>
      <c r="B5554" s="3" t="s">
        <v>40</v>
      </c>
      <c r="C5554">
        <v>29.666666666666671</v>
      </c>
      <c r="D5554">
        <v>29.733333333333331</v>
      </c>
      <c r="E5554">
        <v>34.56666666666667</v>
      </c>
      <c r="F5554">
        <v>34</v>
      </c>
      <c r="G5554">
        <v>1.333333333333333</v>
      </c>
      <c r="H5554">
        <v>6.7333333333333334</v>
      </c>
      <c r="I5554">
        <v>5.333333333333333</v>
      </c>
      <c r="J5554">
        <v>9.8666666666666671</v>
      </c>
      <c r="K5554">
        <f t="shared" si="428"/>
        <v>6.6666666666659324E-2</v>
      </c>
      <c r="L5554">
        <f t="shared" si="426"/>
        <v>0.85507284059883837</v>
      </c>
      <c r="M5554">
        <f t="shared" si="427"/>
        <v>12.392236484023142</v>
      </c>
      <c r="N5554" s="10" t="str" cm="1">
        <f t="array" ref="N5554">_xlfn.IFS(AND(C5554&lt;=0, C5554-M5554&lt;=2), "escarcha",AND(C5554&lt;=0, C5554-M5554&gt;2), "helada negra", AND(C5554&gt;0, M5554+2&gt;C5554), "rocío", TRUE, "sin riesgo")</f>
        <v>sin riesgo</v>
      </c>
      <c r="O5554">
        <f t="shared" si="429"/>
        <v>0.84238253727896462</v>
      </c>
      <c r="P5554">
        <f t="shared" si="430"/>
        <v>12.199089463550544</v>
      </c>
      <c r="Q5554" s="10" t="str" cm="1">
        <f t="array" ref="Q5554">_xlfn.IFS(AND(D5554&lt;=0, D5554-P5554&lt;=2), "escarcha",AND(D5554&lt;=0, D5554-P5554&gt;2), "helada negra", AND(D5554&gt;0, P5554+2&gt;D5554), "rocío", TRUE, "sin riesgo")</f>
        <v>sin riesgo</v>
      </c>
    </row>
    <row r="5555" spans="1:17" x14ac:dyDescent="0.35">
      <c r="A5555" s="2">
        <v>45875</v>
      </c>
      <c r="B5555" s="3" t="s">
        <v>42</v>
      </c>
      <c r="C5555">
        <v>23.833333333333329</v>
      </c>
      <c r="D5555">
        <v>25.133333333333329</v>
      </c>
      <c r="E5555">
        <v>56.6</v>
      </c>
      <c r="F5555">
        <v>55</v>
      </c>
      <c r="G5555">
        <v>0</v>
      </c>
      <c r="H5555">
        <v>8.2333333333333325</v>
      </c>
      <c r="I5555">
        <v>0.66666666666666663</v>
      </c>
      <c r="J5555">
        <v>13</v>
      </c>
      <c r="K5555">
        <f t="shared" si="428"/>
        <v>1.3000000000000007</v>
      </c>
      <c r="L5555">
        <f t="shared" si="426"/>
        <v>1.0048533129728883</v>
      </c>
      <c r="M5555">
        <f t="shared" si="427"/>
        <v>14.694187348873209</v>
      </c>
      <c r="N5555" s="10" t="str" cm="1">
        <f t="array" ref="N5555">_xlfn.IFS(AND(C5555&lt;=0, C5555-M5555&lt;=2), "escarcha",AND(C5555&lt;=0, C5555-M5555&gt;2), "helada negra", AND(C5555&gt;0, M5555+2&gt;C5555), "rocío", TRUE, "sin riesgo")</f>
        <v>sin riesgo</v>
      </c>
      <c r="O5555">
        <f t="shared" si="429"/>
        <v>1.0539864467658826</v>
      </c>
      <c r="P5555">
        <f t="shared" si="430"/>
        <v>15.45837043697221</v>
      </c>
      <c r="Q5555" s="10" t="str" cm="1">
        <f t="array" ref="Q5555">_xlfn.IFS(AND(D5555&lt;=0, D5555-P5555&lt;=2), "escarcha",AND(D5555&lt;=0, D5555-P5555&gt;2), "helada negra", AND(D5555&gt;0, P5555+2&gt;D5555), "rocío", TRUE, "sin riesgo")</f>
        <v>sin riesgo</v>
      </c>
    </row>
    <row r="5556" spans="1:17" x14ac:dyDescent="0.35">
      <c r="A5556" s="2">
        <v>45875</v>
      </c>
      <c r="B5556" s="3" t="s">
        <v>43</v>
      </c>
      <c r="C5556">
        <v>21.7</v>
      </c>
      <c r="D5556">
        <v>24.5</v>
      </c>
      <c r="E5556">
        <v>64.36666666666666</v>
      </c>
      <c r="F5556">
        <v>57.666666666666657</v>
      </c>
      <c r="G5556">
        <v>0</v>
      </c>
      <c r="H5556">
        <v>8.5666666666666664</v>
      </c>
      <c r="I5556">
        <v>0</v>
      </c>
      <c r="J5556">
        <v>13.766666666666669</v>
      </c>
      <c r="K5556">
        <f t="shared" si="428"/>
        <v>2.8000000000000007</v>
      </c>
      <c r="L5556">
        <f t="shared" si="426"/>
        <v>1.0040978459258083</v>
      </c>
      <c r="M5556">
        <f t="shared" si="427"/>
        <v>14.682472600561532</v>
      </c>
      <c r="N5556" s="10" t="str" cm="1">
        <f t="array" ref="N5556">_xlfn.IFS(AND(C5556&lt;=0, C5556-M5556&lt;=2), "escarcha",AND(C5556&lt;=0, C5556-M5556&gt;2), "helada negra", AND(C5556&gt;0, M5556+2&gt;C5556), "rocío", TRUE, "sin riesgo")</f>
        <v>sin riesgo</v>
      </c>
      <c r="O5556">
        <f t="shared" si="429"/>
        <v>1.063520108852567</v>
      </c>
      <c r="P5556">
        <f t="shared" si="430"/>
        <v>15.607175744825282</v>
      </c>
      <c r="Q5556" s="10" t="str" cm="1">
        <f t="array" ref="Q5556">_xlfn.IFS(AND(D5556&lt;=0, D5556-P5556&lt;=2), "escarcha",AND(D5556&lt;=0, D5556-P5556&gt;2), "helada negra", AND(D5556&gt;0, P5556+2&gt;D5556), "rocío", TRUE, "sin riesgo")</f>
        <v>sin riesgo</v>
      </c>
    </row>
    <row r="5557" spans="1:17" x14ac:dyDescent="0.35">
      <c r="A5557" s="2">
        <v>45875</v>
      </c>
      <c r="B5557" s="3" t="s">
        <v>44</v>
      </c>
      <c r="C5557">
        <v>20.06666666666667</v>
      </c>
      <c r="D5557">
        <v>23.6</v>
      </c>
      <c r="E5557">
        <v>70.566666666666663</v>
      </c>
      <c r="F5557">
        <v>61.333333333333343</v>
      </c>
      <c r="G5557">
        <v>0</v>
      </c>
      <c r="H5557">
        <v>6.4666666666666668</v>
      </c>
      <c r="I5557">
        <v>0</v>
      </c>
      <c r="J5557">
        <v>10.9</v>
      </c>
      <c r="K5557">
        <f t="shared" si="428"/>
        <v>3.5333333333333314</v>
      </c>
      <c r="L5557">
        <f t="shared" si="426"/>
        <v>0.99561437961090438</v>
      </c>
      <c r="M5557">
        <f t="shared" si="427"/>
        <v>14.550995709904795</v>
      </c>
      <c r="N5557" s="10" t="str" cm="1">
        <f t="array" ref="N5557">_xlfn.IFS(AND(C5557&lt;=0, C5557-M5557&lt;=2), "escarcha",AND(C5557&lt;=0, C5557-M5557&gt;2), "helada negra", AND(C5557&gt;0, M5557+2&gt;C5557), "rocío", TRUE, "sin riesgo")</f>
        <v>sin riesgo</v>
      </c>
      <c r="O5557">
        <f t="shared" si="429"/>
        <v>1.0711217798024699</v>
      </c>
      <c r="P5557">
        <f t="shared" si="430"/>
        <v>15.725948560233276</v>
      </c>
      <c r="Q5557" s="10" t="str" cm="1">
        <f t="array" ref="Q5557">_xlfn.IFS(AND(D5557&lt;=0, D5557-P5557&lt;=2), "escarcha",AND(D5557&lt;=0, D5557-P5557&gt;2), "helada negra", AND(D5557&gt;0, P5557+2&gt;D5557), "rocío", TRUE, "sin riesgo")</f>
        <v>sin riesgo</v>
      </c>
    </row>
    <row r="5558" spans="1:17" x14ac:dyDescent="0.35">
      <c r="A5558" s="2">
        <v>45875</v>
      </c>
      <c r="B5558" s="3" t="s">
        <v>45</v>
      </c>
      <c r="C5558">
        <v>18.600000000000001</v>
      </c>
      <c r="D5558">
        <v>22.9</v>
      </c>
      <c r="E5558">
        <v>73.533333333333331</v>
      </c>
      <c r="F5558">
        <v>62</v>
      </c>
      <c r="G5558">
        <v>0</v>
      </c>
      <c r="H5558">
        <v>4.5</v>
      </c>
      <c r="I5558">
        <v>0</v>
      </c>
      <c r="J5558">
        <v>7.6666666666666661</v>
      </c>
      <c r="K5558">
        <f t="shared" si="428"/>
        <v>4.2999999999999972</v>
      </c>
      <c r="L5558">
        <f t="shared" si="426"/>
        <v>0.94553071747125816</v>
      </c>
      <c r="M5558">
        <f t="shared" si="427"/>
        <v>13.777523833742434</v>
      </c>
      <c r="N5558" s="10" t="str" cm="1">
        <f t="array" ref="N5558">_xlfn.IFS(AND(C5558&lt;=0, C5558-M5558&lt;=2), "escarcha",AND(C5558&lt;=0, C5558-M5558&gt;2), "helada negra", AND(C5558&gt;0, M5558+2&gt;C5558), "rocío", TRUE, "sin riesgo")</f>
        <v>sin riesgo</v>
      </c>
      <c r="O5558">
        <f t="shared" si="429"/>
        <v>1.0396467590329346</v>
      </c>
      <c r="P5558">
        <f t="shared" si="430"/>
        <v>15.234872881165797</v>
      </c>
      <c r="Q5558" s="10" t="str" cm="1">
        <f t="array" ref="Q5558">_xlfn.IFS(AND(D5558&lt;=0, D5558-P5558&lt;=2), "escarcha",AND(D5558&lt;=0, D5558-P5558&gt;2), "helada negra", AND(D5558&gt;0, P5558+2&gt;D5558), "rocío", TRUE, "sin riesgo")</f>
        <v>sin riesgo</v>
      </c>
    </row>
    <row r="5559" spans="1:17" x14ac:dyDescent="0.35">
      <c r="A5559" s="2">
        <v>45875</v>
      </c>
      <c r="B5559" s="3" t="s">
        <v>46</v>
      </c>
      <c r="C5559">
        <v>16.600000000000001</v>
      </c>
      <c r="D5559">
        <v>22.4</v>
      </c>
      <c r="E5559">
        <v>79.033333333333331</v>
      </c>
      <c r="F5559">
        <v>62.666666666666657</v>
      </c>
      <c r="G5559">
        <v>0</v>
      </c>
      <c r="H5559">
        <v>2.166666666666667</v>
      </c>
      <c r="I5559">
        <v>0</v>
      </c>
      <c r="J5559">
        <v>3.6</v>
      </c>
      <c r="K5559">
        <f t="shared" si="428"/>
        <v>5.7999999999999972</v>
      </c>
      <c r="L5559">
        <f t="shared" si="426"/>
        <v>0.89154823201860978</v>
      </c>
      <c r="M5559">
        <f t="shared" si="427"/>
        <v>12.949024822506299</v>
      </c>
      <c r="N5559" s="10" t="str" cm="1">
        <f t="array" ref="N5559">_xlfn.IFS(AND(C5559&lt;=0, C5559-M5559&lt;=2), "escarcha",AND(C5559&lt;=0, C5559-M5559&gt;2), "helada negra", AND(C5559&gt;0, M5559+2&gt;C5559), "rocío", TRUE, "sin riesgo")</f>
        <v>sin riesgo</v>
      </c>
      <c r="O5559">
        <f t="shared" si="429"/>
        <v>1.0200012603256468</v>
      </c>
      <c r="P5559">
        <f t="shared" si="430"/>
        <v>14.929305939496075</v>
      </c>
      <c r="Q5559" s="10" t="str" cm="1">
        <f t="array" ref="Q5559">_xlfn.IFS(AND(D5559&lt;=0, D5559-P5559&lt;=2), "escarcha",AND(D5559&lt;=0, D5559-P5559&gt;2), "helada negra", AND(D5559&gt;0, P5559+2&gt;D5559), "rocío", TRUE, "sin riesgo")</f>
        <v>sin riesgo</v>
      </c>
    </row>
    <row r="5560" spans="1:17" x14ac:dyDescent="0.35">
      <c r="A5560" s="2">
        <v>45876</v>
      </c>
      <c r="B5560" s="3" t="s">
        <v>10</v>
      </c>
      <c r="C5560">
        <v>14.9</v>
      </c>
      <c r="D5560">
        <v>19.600000000000001</v>
      </c>
      <c r="E5560">
        <v>83.033333333333331</v>
      </c>
      <c r="F5560">
        <v>70.333333333333329</v>
      </c>
      <c r="G5560">
        <v>0.66666666666666663</v>
      </c>
      <c r="H5560">
        <v>2.2999999999999998</v>
      </c>
      <c r="I5560">
        <v>2.333333333333333</v>
      </c>
      <c r="J5560">
        <v>3.6</v>
      </c>
      <c r="K5560">
        <f t="shared" si="428"/>
        <v>4.7000000000000011</v>
      </c>
      <c r="L5560">
        <f t="shared" si="426"/>
        <v>0.83218662544398769</v>
      </c>
      <c r="M5560">
        <f t="shared" si="427"/>
        <v>12.044118691532484</v>
      </c>
      <c r="N5560" s="10" t="str" cm="1">
        <f t="array" ref="N5560">_xlfn.IFS(AND(C5560&lt;=0, C5560-M5560&lt;=2), "escarcha",AND(C5560&lt;=0, C5560-M5560&gt;2), "helada negra", AND(C5560&gt;0, M5560+2&gt;C5560), "rocío", TRUE, "sin riesgo")</f>
        <v>sin riesgo</v>
      </c>
      <c r="O5560">
        <f t="shared" si="429"/>
        <v>0.96337416628255212</v>
      </c>
      <c r="P5560">
        <f t="shared" si="430"/>
        <v>14.052557638132473</v>
      </c>
      <c r="Q5560" s="10" t="str" cm="1">
        <f t="array" ref="Q5560">_xlfn.IFS(AND(D5560&lt;=0, D5560-P5560&lt;=2), "escarcha",AND(D5560&lt;=0, D5560-P5560&gt;2), "helada negra", AND(D5560&gt;0, P5560+2&gt;D5560), "rocío", TRUE, "sin riesgo")</f>
        <v>sin riesgo</v>
      </c>
    </row>
    <row r="5561" spans="1:17" x14ac:dyDescent="0.35">
      <c r="A5561" s="2">
        <v>45876</v>
      </c>
      <c r="B5561" s="3" t="s">
        <v>11</v>
      </c>
      <c r="C5561">
        <v>13.633333333333329</v>
      </c>
      <c r="D5561">
        <v>19.8</v>
      </c>
      <c r="E5561">
        <v>86.36666666666666</v>
      </c>
      <c r="F5561">
        <v>73.333333333333329</v>
      </c>
      <c r="G5561">
        <v>0</v>
      </c>
      <c r="H5561">
        <v>2.666666666666667</v>
      </c>
      <c r="I5561">
        <v>0</v>
      </c>
      <c r="J5561">
        <v>4.7</v>
      </c>
      <c r="K5561">
        <f t="shared" si="428"/>
        <v>6.1666666666666714</v>
      </c>
      <c r="L5561">
        <f t="shared" si="426"/>
        <v>0.7895923619833155</v>
      </c>
      <c r="M5561">
        <f t="shared" si="427"/>
        <v>11.398745535753022</v>
      </c>
      <c r="N5561" s="10" t="str" cm="1">
        <f t="array" ref="N5561">_xlfn.IFS(AND(C5561&lt;=0, C5561-M5561&lt;=2), "escarcha",AND(C5561&lt;=0, C5561-M5561&gt;2), "helada negra", AND(C5561&gt;0, M5561+2&gt;C5561), "rocío", TRUE, "sin riesgo")</f>
        <v>sin riesgo</v>
      </c>
      <c r="O5561">
        <f t="shared" si="429"/>
        <v>1.0175539440139205</v>
      </c>
      <c r="P5561">
        <f t="shared" si="430"/>
        <v>14.891290913692462</v>
      </c>
      <c r="Q5561" s="10" t="str" cm="1">
        <f t="array" ref="Q5561">_xlfn.IFS(AND(D5561&lt;=0, D5561-P5561&lt;=2), "escarcha",AND(D5561&lt;=0, D5561-P5561&gt;2), "helada negra", AND(D5561&gt;0, P5561+2&gt;D5561), "rocío", TRUE, "sin riesgo")</f>
        <v>sin riesgo</v>
      </c>
    </row>
    <row r="5562" spans="1:17" x14ac:dyDescent="0.35">
      <c r="A5562" s="2">
        <v>45876</v>
      </c>
      <c r="B5562" s="3" t="s">
        <v>12</v>
      </c>
      <c r="C5562">
        <v>13.43333333333333</v>
      </c>
      <c r="D5562">
        <v>19.666666666666671</v>
      </c>
      <c r="E5562">
        <v>88.2</v>
      </c>
      <c r="F5562">
        <v>73.666666666666671</v>
      </c>
      <c r="G5562">
        <v>0</v>
      </c>
      <c r="H5562">
        <v>1.033333333333333</v>
      </c>
      <c r="I5562">
        <v>0</v>
      </c>
      <c r="J5562">
        <v>2.3666666666666671</v>
      </c>
      <c r="K5562">
        <f t="shared" si="428"/>
        <v>6.2333333333333414</v>
      </c>
      <c r="L5562">
        <f t="shared" si="426"/>
        <v>0.79758343294729717</v>
      </c>
      <c r="M5562">
        <f t="shared" si="427"/>
        <v>11.519574426121356</v>
      </c>
      <c r="N5562" s="10" t="str" cm="1">
        <f t="array" ref="N5562">_xlfn.IFS(AND(C5562&lt;=0, C5562-M5562&lt;=2), "escarcha",AND(C5562&lt;=0, C5562-M5562&gt;2), "helada negra", AND(C5562&gt;0, M5562+2&gt;C5562), "rocío", TRUE, "sin riesgo")</f>
        <v>rocío</v>
      </c>
      <c r="O5562">
        <f t="shared" si="429"/>
        <v>1.0138176221820616</v>
      </c>
      <c r="P5562">
        <f t="shared" si="430"/>
        <v>14.83327491630944</v>
      </c>
      <c r="Q5562" s="10" t="str" cm="1">
        <f t="array" ref="Q5562">_xlfn.IFS(AND(D5562&lt;=0, D5562-P5562&lt;=2), "escarcha",AND(D5562&lt;=0, D5562-P5562&gt;2), "helada negra", AND(D5562&gt;0, P5562+2&gt;D5562), "rocío", TRUE, "sin riesgo")</f>
        <v>sin riesgo</v>
      </c>
    </row>
    <row r="5563" spans="1:17" x14ac:dyDescent="0.35">
      <c r="A5563" s="2">
        <v>45876</v>
      </c>
      <c r="B5563" s="3" t="s">
        <v>13</v>
      </c>
      <c r="C5563">
        <v>12.43333333333333</v>
      </c>
      <c r="D5563">
        <v>19.100000000000001</v>
      </c>
      <c r="E5563">
        <v>90.633333333333326</v>
      </c>
      <c r="F5563">
        <v>75.666666666666671</v>
      </c>
      <c r="G5563">
        <v>0</v>
      </c>
      <c r="H5563">
        <v>0.1333333333333333</v>
      </c>
      <c r="I5563">
        <v>0</v>
      </c>
      <c r="J5563">
        <v>0.6</v>
      </c>
      <c r="K5563">
        <f t="shared" si="428"/>
        <v>6.6666666666666714</v>
      </c>
      <c r="L5563">
        <f t="shared" si="426"/>
        <v>0.75942242054841447</v>
      </c>
      <c r="M5563">
        <f t="shared" si="427"/>
        <v>10.943593495129402</v>
      </c>
      <c r="N5563" s="10" t="str" cm="1">
        <f t="array" ref="N5563">_xlfn.IFS(AND(C5563&lt;=0, C5563-M5563&lt;=2), "escarcha",AND(C5563&lt;=0, C5563-M5563&gt;2), "helada negra", AND(C5563&gt;0, M5563+2&gt;C5563), "rocío", TRUE, "sin riesgo")</f>
        <v>rocío</v>
      </c>
      <c r="O5563">
        <f t="shared" si="429"/>
        <v>1.0053572887624873</v>
      </c>
      <c r="P5563">
        <f t="shared" si="430"/>
        <v>14.702002907416352</v>
      </c>
      <c r="Q5563" s="10" t="str" cm="1">
        <f t="array" ref="Q5563">_xlfn.IFS(AND(D5563&lt;=0, D5563-P5563&lt;=2), "escarcha",AND(D5563&lt;=0, D5563-P5563&gt;2), "helada negra", AND(D5563&gt;0, P5563+2&gt;D5563), "rocío", TRUE, "sin riesgo")</f>
        <v>sin riesgo</v>
      </c>
    </row>
    <row r="5564" spans="1:17" x14ac:dyDescent="0.35">
      <c r="A5564" s="2">
        <v>45876</v>
      </c>
      <c r="B5564" s="3" t="s">
        <v>14</v>
      </c>
      <c r="C5564">
        <v>11.96666666666667</v>
      </c>
      <c r="D5564">
        <v>18.8</v>
      </c>
      <c r="E5564">
        <v>91.9</v>
      </c>
      <c r="F5564">
        <v>77.333333333333329</v>
      </c>
      <c r="G5564">
        <v>0</v>
      </c>
      <c r="H5564">
        <v>3.0333333333333332</v>
      </c>
      <c r="I5564">
        <v>0</v>
      </c>
      <c r="J5564">
        <v>4.6333333333333329</v>
      </c>
      <c r="K5564">
        <f t="shared" si="428"/>
        <v>6.8333333333333304</v>
      </c>
      <c r="L5564">
        <f t="shared" si="426"/>
        <v>0.74261706334165567</v>
      </c>
      <c r="M5564">
        <f t="shared" si="427"/>
        <v>10.690768699639557</v>
      </c>
      <c r="N5564" s="10" t="str" cm="1">
        <f t="array" ref="N5564">_xlfn.IFS(AND(C5564&lt;=0, C5564-M5564&lt;=2), "escarcha",AND(C5564&lt;=0, C5564-M5564&gt;2), "helada negra", AND(C5564&gt;0, M5564+2&gt;C5564), "rocío", TRUE, "sin riesgo")</f>
        <v>rocío</v>
      </c>
      <c r="O5564">
        <f t="shared" si="429"/>
        <v>1.008422358055022</v>
      </c>
      <c r="P5564">
        <f t="shared" si="430"/>
        <v>14.749545615399356</v>
      </c>
      <c r="Q5564" s="10" t="str" cm="1">
        <f t="array" ref="Q5564">_xlfn.IFS(AND(D5564&lt;=0, D5564-P5564&lt;=2), "escarcha",AND(D5564&lt;=0, D5564-P5564&gt;2), "helada negra", AND(D5564&gt;0, P5564+2&gt;D5564), "rocío", TRUE, "sin riesgo")</f>
        <v>sin riesgo</v>
      </c>
    </row>
    <row r="5565" spans="1:17" x14ac:dyDescent="0.35">
      <c r="A5565" s="2">
        <v>45876</v>
      </c>
      <c r="B5565" s="3" t="s">
        <v>15</v>
      </c>
      <c r="C5565">
        <v>11.46666666666667</v>
      </c>
      <c r="D5565">
        <v>18.133333333333329</v>
      </c>
      <c r="E5565">
        <v>91.766666666666666</v>
      </c>
      <c r="F5565">
        <v>79.666666666666671</v>
      </c>
      <c r="G5565">
        <v>0</v>
      </c>
      <c r="H5565">
        <v>0.4</v>
      </c>
      <c r="I5565">
        <v>0</v>
      </c>
      <c r="J5565">
        <v>0.73333333333333339</v>
      </c>
      <c r="K5565">
        <f t="shared" si="428"/>
        <v>6.666666666666659</v>
      </c>
      <c r="L5565">
        <f t="shared" si="426"/>
        <v>0.70816422667928447</v>
      </c>
      <c r="M5565">
        <f t="shared" si="427"/>
        <v>10.174020482220964</v>
      </c>
      <c r="N5565" s="10" t="str" cm="1">
        <f t="array" ref="N5565">_xlfn.IFS(AND(C5565&lt;=0, C5565-M5565&lt;=2), "escarcha",AND(C5565&lt;=0, C5565-M5565&gt;2), "helada negra", AND(C5565&gt;0, M5565+2&gt;C5565), "rocío", TRUE, "sin riesgo")</f>
        <v>rocío</v>
      </c>
      <c r="O5565">
        <f t="shared" si="429"/>
        <v>0.99638947016891755</v>
      </c>
      <c r="P5565">
        <f t="shared" si="430"/>
        <v>14.563002506759275</v>
      </c>
      <c r="Q5565" s="10" t="str" cm="1">
        <f t="array" ref="Q5565">_xlfn.IFS(AND(D5565&lt;=0, D5565-P5565&lt;=2), "escarcha",AND(D5565&lt;=0, D5565-P5565&gt;2), "helada negra", AND(D5565&gt;0, P5565+2&gt;D5565), "rocío", TRUE, "sin riesgo")</f>
        <v>sin riesgo</v>
      </c>
    </row>
    <row r="5566" spans="1:17" x14ac:dyDescent="0.35">
      <c r="A5566" s="2">
        <v>45876</v>
      </c>
      <c r="B5566" s="3" t="s">
        <v>16</v>
      </c>
      <c r="C5566">
        <v>10.7</v>
      </c>
      <c r="D5566">
        <v>18.366666666666671</v>
      </c>
      <c r="E5566">
        <v>92.966666666666669</v>
      </c>
      <c r="F5566">
        <v>78.666666666666671</v>
      </c>
      <c r="G5566">
        <v>0</v>
      </c>
      <c r="H5566">
        <v>0.6333333333333333</v>
      </c>
      <c r="I5566">
        <v>0</v>
      </c>
      <c r="J5566">
        <v>1.5</v>
      </c>
      <c r="K5566">
        <f t="shared" si="428"/>
        <v>7.6666666666666714</v>
      </c>
      <c r="L5566">
        <f t="shared" si="426"/>
        <v>0.6703020803224774</v>
      </c>
      <c r="M5566">
        <f t="shared" si="427"/>
        <v>9.6085591364327581</v>
      </c>
      <c r="N5566" s="10" t="str" cm="1">
        <f t="array" ref="N5566">_xlfn.IFS(AND(C5566&lt;=0, C5566-M5566&lt;=2), "escarcha",AND(C5566&lt;=0, C5566-M5566&gt;2), "helada negra", AND(C5566&gt;0, M5566+2&gt;C5566), "rocío", TRUE, "sin riesgo")</f>
        <v>rocío</v>
      </c>
      <c r="O5566">
        <f t="shared" si="429"/>
        <v>0.99839762549067657</v>
      </c>
      <c r="P5566">
        <f t="shared" si="430"/>
        <v>14.594115708887578</v>
      </c>
      <c r="Q5566" s="10" t="str" cm="1">
        <f t="array" ref="Q5566">_xlfn.IFS(AND(D5566&lt;=0, D5566-P5566&lt;=2), "escarcha",AND(D5566&lt;=0, D5566-P5566&gt;2), "helada negra", AND(D5566&gt;0, P5566+2&gt;D5566), "rocío", TRUE, "sin riesgo")</f>
        <v>sin riesgo</v>
      </c>
    </row>
    <row r="5567" spans="1:17" x14ac:dyDescent="0.35">
      <c r="A5567" s="2">
        <v>45876</v>
      </c>
      <c r="B5567" s="3" t="s">
        <v>17</v>
      </c>
      <c r="C5567">
        <v>9.5333333333333332</v>
      </c>
      <c r="D5567">
        <v>17.2</v>
      </c>
      <c r="E5567">
        <v>93.233333333333334</v>
      </c>
      <c r="F5567">
        <v>82</v>
      </c>
      <c r="G5567">
        <v>1.333333333333333</v>
      </c>
      <c r="H5567">
        <v>1.3</v>
      </c>
      <c r="I5567">
        <v>1.666666666666667</v>
      </c>
      <c r="J5567">
        <v>1.9333333333333329</v>
      </c>
      <c r="K5567">
        <f t="shared" si="428"/>
        <v>7.6666666666666661</v>
      </c>
      <c r="L5567">
        <f t="shared" si="426"/>
        <v>0.59518746150694712</v>
      </c>
      <c r="M5567">
        <f t="shared" si="427"/>
        <v>8.4941839681253875</v>
      </c>
      <c r="N5567" s="10" t="str" cm="1">
        <f t="array" ref="N5567">_xlfn.IFS(AND(C5567&lt;=0, C5567-M5567&lt;=2), "escarcha",AND(C5567&lt;=0, C5567-M5567&gt;2), "helada negra", AND(C5567&gt;0, M5567+2&gt;C5567), "rocío", TRUE, "sin riesgo")</f>
        <v>rocío</v>
      </c>
      <c r="O5567">
        <f t="shared" si="429"/>
        <v>0.96643532011415723</v>
      </c>
      <c r="P5567">
        <f t="shared" si="430"/>
        <v>14.099800595915109</v>
      </c>
      <c r="Q5567" s="10" t="str" cm="1">
        <f t="array" ref="Q5567">_xlfn.IFS(AND(D5567&lt;=0, D5567-P5567&lt;=2), "escarcha",AND(D5567&lt;=0, D5567-P5567&gt;2), "helada negra", AND(D5567&gt;0, P5567+2&gt;D5567), "rocío", TRUE, "sin riesgo")</f>
        <v>sin riesgo</v>
      </c>
    </row>
    <row r="5568" spans="1:17" x14ac:dyDescent="0.35">
      <c r="A5568" s="2">
        <v>45876</v>
      </c>
      <c r="B5568" s="3" t="s">
        <v>18</v>
      </c>
      <c r="C5568">
        <v>9.1999999999999993</v>
      </c>
      <c r="D5568">
        <v>16.399999999999999</v>
      </c>
      <c r="E5568">
        <v>94.466666666666669</v>
      </c>
      <c r="F5568">
        <v>83</v>
      </c>
      <c r="G5568">
        <v>1</v>
      </c>
      <c r="H5568">
        <v>1.8666666666666669</v>
      </c>
      <c r="I5568">
        <v>1.333333333333333</v>
      </c>
      <c r="J5568">
        <v>3.1333333333333329</v>
      </c>
      <c r="K5568">
        <f t="shared" si="428"/>
        <v>7.1999999999999993</v>
      </c>
      <c r="L5568">
        <f t="shared" ref="L5568:L5631" si="431">(LN(E5568/100))+((17.625*C5568)/(243.04+C5568))</f>
        <v>0.58591700483634468</v>
      </c>
      <c r="M5568">
        <f t="shared" ref="M5568:M5631" si="432">(243.04*L5568)/(17.625-L5568)</f>
        <v>8.3573317235348945</v>
      </c>
      <c r="N5568" s="10" t="str" cm="1">
        <f t="array" ref="N5568">_xlfn.IFS(AND(C5568&lt;=0, C5568-M5568&lt;=2), "escarcha",AND(C5568&lt;=0, C5568-M5568&gt;2), "helada negra", AND(C5568&gt;0, M5568+2&gt;C5568), "rocío", TRUE, "sin riesgo")</f>
        <v>rocío</v>
      </c>
      <c r="O5568">
        <f t="shared" si="429"/>
        <v>0.92780085659111489</v>
      </c>
      <c r="P5568">
        <f t="shared" si="430"/>
        <v>13.50482306937786</v>
      </c>
      <c r="Q5568" s="10" t="str" cm="1">
        <f t="array" ref="Q5568">_xlfn.IFS(AND(D5568&lt;=0, D5568-P5568&lt;=2), "escarcha",AND(D5568&lt;=0, D5568-P5568&gt;2), "helada negra", AND(D5568&gt;0, P5568+2&gt;D5568), "rocío", TRUE, "sin riesgo")</f>
        <v>sin riesgo</v>
      </c>
    </row>
    <row r="5569" spans="1:17" x14ac:dyDescent="0.35">
      <c r="A5569" s="2">
        <v>45876</v>
      </c>
      <c r="B5569" s="3" t="s">
        <v>19</v>
      </c>
      <c r="C5569">
        <v>8.2333333333333343</v>
      </c>
      <c r="D5569">
        <v>15.6</v>
      </c>
      <c r="E5569">
        <v>94.8</v>
      </c>
      <c r="F5569">
        <v>85</v>
      </c>
      <c r="G5569">
        <v>0.66666666666666663</v>
      </c>
      <c r="H5569">
        <v>0.53333333333333333</v>
      </c>
      <c r="I5569">
        <v>1</v>
      </c>
      <c r="J5569">
        <v>1.4333333333333329</v>
      </c>
      <c r="K5569">
        <f t="shared" si="428"/>
        <v>7.3666666666666654</v>
      </c>
      <c r="L5569">
        <f t="shared" si="431"/>
        <v>0.52410777969218914</v>
      </c>
      <c r="M5569">
        <f t="shared" si="432"/>
        <v>7.4486847314974112</v>
      </c>
      <c r="N5569" s="10" t="str" cm="1">
        <f t="array" ref="N5569">_xlfn.IFS(AND(C5569&lt;=0, C5569-M5569&lt;=2), "escarcha",AND(C5569&lt;=0, C5569-M5569&gt;2), "helada negra", AND(C5569&gt;0, M5569+2&gt;C5569), "rocío", TRUE, "sin riesgo")</f>
        <v>rocío</v>
      </c>
      <c r="O5569">
        <f t="shared" si="429"/>
        <v>0.90054169530890626</v>
      </c>
      <c r="P5569">
        <f t="shared" si="430"/>
        <v>13.086681173194453</v>
      </c>
      <c r="Q5569" s="10" t="str" cm="1">
        <f t="array" ref="Q5569">_xlfn.IFS(AND(D5569&lt;=0, D5569-P5569&lt;=2), "escarcha",AND(D5569&lt;=0, D5569-P5569&gt;2), "helada negra", AND(D5569&gt;0, P5569+2&gt;D5569), "rocío", TRUE, "sin riesgo")</f>
        <v>sin riesgo</v>
      </c>
    </row>
    <row r="5570" spans="1:17" x14ac:dyDescent="0.35">
      <c r="A5570" s="2">
        <v>45876</v>
      </c>
      <c r="B5570" s="3" t="s">
        <v>20</v>
      </c>
      <c r="C5570">
        <v>7.4</v>
      </c>
      <c r="D5570">
        <v>14.96666666666667</v>
      </c>
      <c r="E5570">
        <v>95.333333333333329</v>
      </c>
      <c r="F5570">
        <v>86.666666666666671</v>
      </c>
      <c r="G5570">
        <v>0.33333333333333331</v>
      </c>
      <c r="H5570">
        <v>1.5666666666666671</v>
      </c>
      <c r="I5570">
        <v>1</v>
      </c>
      <c r="J5570">
        <v>2.833333333333333</v>
      </c>
      <c r="K5570">
        <f t="shared" ref="K5570:K5633" si="433">ABS((C5570-D5570))</f>
        <v>7.56666666666667</v>
      </c>
      <c r="L5570">
        <f t="shared" si="431"/>
        <v>0.47299275734237689</v>
      </c>
      <c r="M5570">
        <f t="shared" si="432"/>
        <v>6.7021986475490403</v>
      </c>
      <c r="N5570" s="10" t="str" cm="1">
        <f t="array" ref="N5570">_xlfn.IFS(AND(C5570&lt;=0, C5570-M5570&lt;=2), "escarcha",AND(C5570&lt;=0, C5570-M5570&gt;2), "helada negra", AND(C5570&gt;0, M5570+2&gt;C5570), "rocío", TRUE, "sin riesgo")</f>
        <v>rocío</v>
      </c>
      <c r="O5570">
        <f t="shared" si="429"/>
        <v>0.87930490814868656</v>
      </c>
      <c r="P5570">
        <f t="shared" si="430"/>
        <v>12.761862896957272</v>
      </c>
      <c r="Q5570" s="10" t="str" cm="1">
        <f t="array" ref="Q5570">_xlfn.IFS(AND(D5570&lt;=0, D5570-P5570&lt;=2), "escarcha",AND(D5570&lt;=0, D5570-P5570&gt;2), "helada negra", AND(D5570&gt;0, P5570+2&gt;D5570), "rocío", TRUE, "sin riesgo")</f>
        <v>sin riesgo</v>
      </c>
    </row>
    <row r="5571" spans="1:17" x14ac:dyDescent="0.35">
      <c r="A5571" s="2">
        <v>45876</v>
      </c>
      <c r="B5571" s="3" t="s">
        <v>21</v>
      </c>
      <c r="C5571">
        <v>6.9333333333333336</v>
      </c>
      <c r="D5571">
        <v>15.03333333333333</v>
      </c>
      <c r="E5571">
        <v>95.8</v>
      </c>
      <c r="F5571">
        <v>85.666666666666671</v>
      </c>
      <c r="G5571">
        <v>0</v>
      </c>
      <c r="H5571">
        <v>0.93333333333333335</v>
      </c>
      <c r="I5571">
        <v>0</v>
      </c>
      <c r="J5571">
        <v>1.6</v>
      </c>
      <c r="K5571">
        <f t="shared" si="433"/>
        <v>8.0999999999999961</v>
      </c>
      <c r="L5571">
        <f t="shared" si="431"/>
        <v>0.44594464321744121</v>
      </c>
      <c r="M5571">
        <f t="shared" si="432"/>
        <v>6.3089840411263278</v>
      </c>
      <c r="N5571" s="10" t="str" cm="1">
        <f t="array" ref="N5571">_xlfn.IFS(AND(C5571&lt;=0, C5571-M5571&lt;=2), "escarcha",AND(C5571&lt;=0, C5571-M5571&gt;2), "helada negra", AND(C5571&gt;0, M5571+2&gt;C5571), "rocío", TRUE, "sin riesgo")</f>
        <v>rocío</v>
      </c>
      <c r="O5571">
        <f t="shared" ref="O5571:O5634" si="434">(LN(F5571/100))+((17.625*D5571)/(243.04+D5571))</f>
        <v>0.87198821900655221</v>
      </c>
      <c r="P5571">
        <f t="shared" ref="P5571:P5634" si="435">(243.04*O5571)/(17.625-O5571)</f>
        <v>12.65014431541128</v>
      </c>
      <c r="Q5571" s="10" t="str" cm="1">
        <f t="array" ref="Q5571">_xlfn.IFS(AND(D5571&lt;=0, D5571-P5571&lt;=2), "escarcha",AND(D5571&lt;=0, D5571-P5571&gt;2), "helada negra", AND(D5571&gt;0, P5571+2&gt;D5571), "rocío", TRUE, "sin riesgo")</f>
        <v>sin riesgo</v>
      </c>
    </row>
    <row r="5572" spans="1:17" x14ac:dyDescent="0.35">
      <c r="A5572" s="2">
        <v>45876</v>
      </c>
      <c r="B5572" s="3" t="s">
        <v>22</v>
      </c>
      <c r="C5572">
        <v>6.3</v>
      </c>
      <c r="D5572">
        <v>14.33333333333333</v>
      </c>
      <c r="E5572">
        <v>96</v>
      </c>
      <c r="F5572">
        <v>87.666666666666671</v>
      </c>
      <c r="G5572">
        <v>0</v>
      </c>
      <c r="H5572">
        <v>1.1000000000000001</v>
      </c>
      <c r="I5572">
        <v>0</v>
      </c>
      <c r="J5572">
        <v>2.666666666666667</v>
      </c>
      <c r="K5572">
        <f t="shared" si="433"/>
        <v>8.0333333333333314</v>
      </c>
      <c r="L5572">
        <f t="shared" si="431"/>
        <v>0.40450366522146297</v>
      </c>
      <c r="M5572">
        <f t="shared" si="432"/>
        <v>5.7089278313585066</v>
      </c>
      <c r="N5572" s="10" t="str" cm="1">
        <f t="array" ref="N5572">_xlfn.IFS(AND(C5572&lt;=0, C5572-M5572&lt;=2), "escarcha",AND(C5572&lt;=0, C5572-M5572&gt;2), "helada negra", AND(C5572&gt;0, M5572+2&gt;C5572), "rocío", TRUE, "sin riesgo")</f>
        <v>rocío</v>
      </c>
      <c r="O5572">
        <f t="shared" si="434"/>
        <v>0.84992235273474259</v>
      </c>
      <c r="P5572">
        <f t="shared" si="435"/>
        <v>12.313810579727894</v>
      </c>
      <c r="Q5572" s="10" t="str" cm="1">
        <f t="array" ref="Q5572">_xlfn.IFS(AND(D5572&lt;=0, D5572-P5572&lt;=2), "escarcha",AND(D5572&lt;=0, D5572-P5572&gt;2), "helada negra", AND(D5572&gt;0, P5572+2&gt;D5572), "rocío", TRUE, "sin riesgo")</f>
        <v>sin riesgo</v>
      </c>
    </row>
    <row r="5573" spans="1:17" x14ac:dyDescent="0.35">
      <c r="A5573" s="2">
        <v>45876</v>
      </c>
      <c r="B5573" s="3" t="s">
        <v>23</v>
      </c>
      <c r="C5573">
        <v>6.3</v>
      </c>
      <c r="D5573">
        <v>15.06666666666667</v>
      </c>
      <c r="E5573">
        <v>96.1</v>
      </c>
      <c r="F5573">
        <v>85.333333333333329</v>
      </c>
      <c r="G5573">
        <v>0</v>
      </c>
      <c r="H5573">
        <v>0.73333333333333339</v>
      </c>
      <c r="I5573">
        <v>0</v>
      </c>
      <c r="J5573">
        <v>1.033333333333333</v>
      </c>
      <c r="K5573">
        <f t="shared" si="433"/>
        <v>8.7666666666666693</v>
      </c>
      <c r="L5573">
        <f t="shared" si="431"/>
        <v>0.40554478972987351</v>
      </c>
      <c r="M5573">
        <f t="shared" si="432"/>
        <v>5.7239677151436581</v>
      </c>
      <c r="N5573" s="10" t="str" cm="1">
        <f t="array" ref="N5573">_xlfn.IFS(AND(C5573&lt;=0, C5573-M5573&lt;=2), "escarcha",AND(C5573&lt;=0, C5573-M5573&gt;2), "helada negra", AND(C5573&gt;0, M5573+2&gt;C5573), "rocío", TRUE, "sin riesgo")</f>
        <v>rocío</v>
      </c>
      <c r="O5573">
        <f t="shared" si="434"/>
        <v>0.87023317624964536</v>
      </c>
      <c r="P5573">
        <f t="shared" si="435"/>
        <v>12.623361063784218</v>
      </c>
      <c r="Q5573" s="10" t="str" cm="1">
        <f t="array" ref="Q5573">_xlfn.IFS(AND(D5573&lt;=0, D5573-P5573&lt;=2), "escarcha",AND(D5573&lt;=0, D5573-P5573&gt;2), "helada negra", AND(D5573&gt;0, P5573+2&gt;D5573), "rocío", TRUE, "sin riesgo")</f>
        <v>sin riesgo</v>
      </c>
    </row>
    <row r="5574" spans="1:17" x14ac:dyDescent="0.35">
      <c r="A5574" s="2">
        <v>45876</v>
      </c>
      <c r="B5574" s="3" t="s">
        <v>24</v>
      </c>
      <c r="C5574">
        <v>5.9333333333333336</v>
      </c>
      <c r="D5574">
        <v>14.266666666666669</v>
      </c>
      <c r="E5574">
        <v>96.233333333333334</v>
      </c>
      <c r="F5574">
        <v>87</v>
      </c>
      <c r="G5574">
        <v>0</v>
      </c>
      <c r="H5574">
        <v>1.2333333333333329</v>
      </c>
      <c r="I5574">
        <v>0</v>
      </c>
      <c r="J5574">
        <v>2.066666666666666</v>
      </c>
      <c r="K5574">
        <f t="shared" si="433"/>
        <v>8.3333333333333357</v>
      </c>
      <c r="L5574">
        <f t="shared" si="431"/>
        <v>0.38163051427799127</v>
      </c>
      <c r="M5574">
        <f t="shared" si="432"/>
        <v>5.3789649561777235</v>
      </c>
      <c r="N5574" s="10" t="str" cm="1">
        <f t="array" ref="N5574">_xlfn.IFS(AND(C5574&lt;=0, C5574-M5574&lt;=2), "escarcha",AND(C5574&lt;=0, C5574-M5574&gt;2), "helada negra", AND(C5574&gt;0, M5574+2&gt;C5574), "rocío", TRUE, "sin riesgo")</f>
        <v>rocío</v>
      </c>
      <c r="O5574">
        <f t="shared" si="434"/>
        <v>0.83797650661197909</v>
      </c>
      <c r="P5574">
        <f t="shared" si="435"/>
        <v>12.132097762726822</v>
      </c>
      <c r="Q5574" s="10" t="str" cm="1">
        <f t="array" ref="Q5574">_xlfn.IFS(AND(D5574&lt;=0, D5574-P5574&lt;=2), "escarcha",AND(D5574&lt;=0, D5574-P5574&gt;2), "helada negra", AND(D5574&gt;0, P5574+2&gt;D5574), "rocío", TRUE, "sin riesgo")</f>
        <v>sin riesgo</v>
      </c>
    </row>
    <row r="5575" spans="1:17" x14ac:dyDescent="0.35">
      <c r="A5575" s="2">
        <v>45876</v>
      </c>
      <c r="B5575" s="3" t="s">
        <v>25</v>
      </c>
      <c r="C5575">
        <v>5.8</v>
      </c>
      <c r="D5575">
        <v>14.233333333333331</v>
      </c>
      <c r="E5575">
        <v>96.6</v>
      </c>
      <c r="F5575">
        <v>85.333333333333329</v>
      </c>
      <c r="G5575">
        <v>0</v>
      </c>
      <c r="H5575">
        <v>0.53333333333333333</v>
      </c>
      <c r="I5575">
        <v>0</v>
      </c>
      <c r="J5575">
        <v>1.033333333333333</v>
      </c>
      <c r="K5575">
        <f t="shared" si="433"/>
        <v>8.43333333333333</v>
      </c>
      <c r="L5575">
        <f t="shared" si="431"/>
        <v>0.37621469572226318</v>
      </c>
      <c r="M5575">
        <f t="shared" si="432"/>
        <v>5.3009657222449578</v>
      </c>
      <c r="N5575" s="10" t="str" cm="1">
        <f t="array" ref="N5575">_xlfn.IFS(AND(C5575&lt;=0, C5575-M5575&lt;=2), "escarcha",AND(C5575&lt;=0, C5575-M5575&gt;2), "helada negra", AND(C5575&gt;0, M5575+2&gt;C5575), "rocío", TRUE, "sin riesgo")</f>
        <v>rocío</v>
      </c>
      <c r="O5575">
        <f t="shared" si="434"/>
        <v>0.8164765950727717</v>
      </c>
      <c r="P5575">
        <f t="shared" si="435"/>
        <v>11.805705170289796</v>
      </c>
      <c r="Q5575" s="10" t="str" cm="1">
        <f t="array" ref="Q5575">_xlfn.IFS(AND(D5575&lt;=0, D5575-P5575&lt;=2), "escarcha",AND(D5575&lt;=0, D5575-P5575&gt;2), "helada negra", AND(D5575&gt;0, P5575+2&gt;D5575), "rocío", TRUE, "sin riesgo")</f>
        <v>sin riesgo</v>
      </c>
    </row>
    <row r="5576" spans="1:17" x14ac:dyDescent="0.35">
      <c r="A5576" s="2">
        <v>45876</v>
      </c>
      <c r="B5576" s="3" t="s">
        <v>26</v>
      </c>
      <c r="C5576">
        <v>5.7666666666666666</v>
      </c>
      <c r="D5576">
        <v>15.133333333333329</v>
      </c>
      <c r="E5576">
        <v>96.7</v>
      </c>
      <c r="F5576">
        <v>82.333333333333329</v>
      </c>
      <c r="G5576">
        <v>0</v>
      </c>
      <c r="H5576">
        <v>0.46666666666666667</v>
      </c>
      <c r="I5576">
        <v>0</v>
      </c>
      <c r="J5576">
        <v>1.2333333333333329</v>
      </c>
      <c r="K5576">
        <f t="shared" si="433"/>
        <v>9.3666666666666636</v>
      </c>
      <c r="L5576">
        <f t="shared" si="431"/>
        <v>0.37494312269017616</v>
      </c>
      <c r="M5576">
        <f t="shared" si="432"/>
        <v>5.2826594826179898</v>
      </c>
      <c r="N5576" s="10" t="str" cm="1">
        <f t="array" ref="N5576">_xlfn.IFS(AND(C5576&lt;=0, C5576-M5576&lt;=2), "escarcha",AND(C5576&lt;=0, C5576-M5576&gt;2), "helada negra", AND(C5576&gt;0, M5576+2&gt;C5576), "rocío", TRUE, "sin riesgo")</f>
        <v>rocío</v>
      </c>
      <c r="O5576">
        <f t="shared" si="434"/>
        <v>0.83872960312758837</v>
      </c>
      <c r="P5576">
        <f t="shared" si="435"/>
        <v>12.143545762381446</v>
      </c>
      <c r="Q5576" s="10" t="str" cm="1">
        <f t="array" ref="Q5576">_xlfn.IFS(AND(D5576&lt;=0, D5576-P5576&lt;=2), "escarcha",AND(D5576&lt;=0, D5576-P5576&gt;2), "helada negra", AND(D5576&gt;0, P5576+2&gt;D5576), "rocío", TRUE, "sin riesgo")</f>
        <v>sin riesgo</v>
      </c>
    </row>
    <row r="5577" spans="1:17" x14ac:dyDescent="0.35">
      <c r="A5577" s="2">
        <v>45876</v>
      </c>
      <c r="B5577" s="3" t="s">
        <v>27</v>
      </c>
      <c r="C5577">
        <v>7.3666666666666671</v>
      </c>
      <c r="D5577">
        <v>17.233333333333331</v>
      </c>
      <c r="E5577">
        <v>97</v>
      </c>
      <c r="F5577">
        <v>76.333333333333329</v>
      </c>
      <c r="G5577">
        <v>0</v>
      </c>
      <c r="H5577">
        <v>0</v>
      </c>
      <c r="I5577">
        <v>0</v>
      </c>
      <c r="J5577">
        <v>0.16666666666666671</v>
      </c>
      <c r="K5577">
        <f t="shared" si="433"/>
        <v>9.8666666666666636</v>
      </c>
      <c r="L5577">
        <f t="shared" si="431"/>
        <v>0.48804735517336767</v>
      </c>
      <c r="M5577">
        <f t="shared" si="432"/>
        <v>6.921594034814774</v>
      </c>
      <c r="N5577" s="10" t="str" cm="1">
        <f t="array" ref="N5577">_xlfn.IFS(AND(C5577&lt;=0, C5577-M5577&lt;=2), "escarcha",AND(C5577&lt;=0, C5577-M5577&gt;2), "helada negra", AND(C5577&gt;0, M5577+2&gt;C5577), "rocío", TRUE, "sin riesgo")</f>
        <v>rocío</v>
      </c>
      <c r="O5577">
        <f t="shared" si="434"/>
        <v>0.89693384256828268</v>
      </c>
      <c r="P5577">
        <f t="shared" si="435"/>
        <v>13.031440636725929</v>
      </c>
      <c r="Q5577" s="10" t="str" cm="1">
        <f t="array" ref="Q5577">_xlfn.IFS(AND(D5577&lt;=0, D5577-P5577&lt;=2), "escarcha",AND(D5577&lt;=0, D5577-P5577&gt;2), "helada negra", AND(D5577&gt;0, P5577+2&gt;D5577), "rocío", TRUE, "sin riesgo")</f>
        <v>sin riesgo</v>
      </c>
    </row>
    <row r="5578" spans="1:17" x14ac:dyDescent="0.35">
      <c r="A5578" s="2">
        <v>45876</v>
      </c>
      <c r="B5578" s="3" t="s">
        <v>28</v>
      </c>
      <c r="C5578">
        <v>10.199999999999999</v>
      </c>
      <c r="D5578">
        <v>19.666666666666671</v>
      </c>
      <c r="E5578">
        <v>97.366666666666674</v>
      </c>
      <c r="F5578">
        <v>66.333333333333329</v>
      </c>
      <c r="G5578">
        <v>0</v>
      </c>
      <c r="H5578">
        <v>0.1333333333333333</v>
      </c>
      <c r="I5578">
        <v>0</v>
      </c>
      <c r="J5578">
        <v>0.3</v>
      </c>
      <c r="K5578">
        <f t="shared" si="433"/>
        <v>9.4666666666666721</v>
      </c>
      <c r="L5578">
        <f t="shared" si="431"/>
        <v>0.6832134346269273</v>
      </c>
      <c r="M5578">
        <f t="shared" si="432"/>
        <v>9.8011028831581726</v>
      </c>
      <c r="N5578" s="10" t="str" cm="1">
        <f t="array" ref="N5578">_xlfn.IFS(AND(C5578&lt;=0, C5578-M5578&lt;=2), "escarcha",AND(C5578&lt;=0, C5578-M5578&gt;2), "helada negra", AND(C5578&gt;0, M5578+2&gt;C5578), "rocío", TRUE, "sin riesgo")</f>
        <v>rocío</v>
      </c>
      <c r="O5578">
        <f t="shared" si="434"/>
        <v>0.9089597453888012</v>
      </c>
      <c r="P5578">
        <f t="shared" si="435"/>
        <v>13.215664305328183</v>
      </c>
      <c r="Q5578" s="10" t="str" cm="1">
        <f t="array" ref="Q5578">_xlfn.IFS(AND(D5578&lt;=0, D5578-P5578&lt;=2), "escarcha",AND(D5578&lt;=0, D5578-P5578&gt;2), "helada negra", AND(D5578&gt;0, P5578+2&gt;D5578), "rocío", TRUE, "sin riesgo")</f>
        <v>sin riesgo</v>
      </c>
    </row>
    <row r="5579" spans="1:17" x14ac:dyDescent="0.35">
      <c r="A5579" s="2">
        <v>45876</v>
      </c>
      <c r="B5579" s="3" t="s">
        <v>29</v>
      </c>
      <c r="C5579">
        <v>14</v>
      </c>
      <c r="D5579">
        <v>20.43333333333333</v>
      </c>
      <c r="E5579">
        <v>96.9</v>
      </c>
      <c r="F5579">
        <v>63</v>
      </c>
      <c r="G5579">
        <v>0</v>
      </c>
      <c r="H5579">
        <v>0.83333333333333337</v>
      </c>
      <c r="I5579">
        <v>0</v>
      </c>
      <c r="J5579">
        <v>1.8666666666666669</v>
      </c>
      <c r="K5579">
        <f t="shared" si="433"/>
        <v>6.43333333333333</v>
      </c>
      <c r="L5579">
        <f t="shared" si="431"/>
        <v>0.92847665317006733</v>
      </c>
      <c r="M5579">
        <f t="shared" si="432"/>
        <v>13.515206794790442</v>
      </c>
      <c r="N5579" s="10" t="str" cm="1">
        <f t="array" ref="N5579">_xlfn.IFS(AND(C5579&lt;=0, C5579-M5579&lt;=2), "escarcha",AND(C5579&lt;=0, C5579-M5579&gt;2), "helada negra", AND(C5579&gt;0, M5579+2&gt;C5579), "rocío", TRUE, "sin riesgo")</f>
        <v>rocío</v>
      </c>
      <c r="O5579">
        <f t="shared" si="434"/>
        <v>0.9048486020415577</v>
      </c>
      <c r="P5579">
        <f t="shared" si="435"/>
        <v>13.152656277205246</v>
      </c>
      <c r="Q5579" s="10" t="str" cm="1">
        <f t="array" ref="Q5579">_xlfn.IFS(AND(D5579&lt;=0, D5579-P5579&lt;=2), "escarcha",AND(D5579&lt;=0, D5579-P5579&gt;2), "helada negra", AND(D5579&gt;0, P5579+2&gt;D5579), "rocío", TRUE, "sin riesgo")</f>
        <v>sin riesgo</v>
      </c>
    </row>
    <row r="5580" spans="1:17" x14ac:dyDescent="0.35">
      <c r="A5580" s="2">
        <v>45876</v>
      </c>
      <c r="B5580" s="3" t="s">
        <v>30</v>
      </c>
      <c r="C5580">
        <v>19.399999999999999</v>
      </c>
      <c r="D5580">
        <v>22.133333333333329</v>
      </c>
      <c r="E5580">
        <v>73.666666666666671</v>
      </c>
      <c r="F5580">
        <v>59</v>
      </c>
      <c r="G5580">
        <v>0</v>
      </c>
      <c r="H5580">
        <v>1.3</v>
      </c>
      <c r="I5580">
        <v>0</v>
      </c>
      <c r="J5580">
        <v>2.9</v>
      </c>
      <c r="K5580">
        <f t="shared" si="433"/>
        <v>2.7333333333333307</v>
      </c>
      <c r="L5580">
        <f t="shared" si="431"/>
        <v>0.99724945411349486</v>
      </c>
      <c r="M5580">
        <f t="shared" si="432"/>
        <v>14.576325682712591</v>
      </c>
      <c r="N5580" s="10" t="str" cm="1">
        <f t="array" ref="N5580">_xlfn.IFS(AND(C5580&lt;=0, C5580-M5580&lt;=2), "escarcha",AND(C5580&lt;=0, C5580-M5580&gt;2), "helada negra", AND(C5580&gt;0, M5580+2&gt;C5580), "rocío", TRUE, "sin riesgo")</f>
        <v>sin riesgo</v>
      </c>
      <c r="O5580">
        <f t="shared" si="434"/>
        <v>0.94348049202864936</v>
      </c>
      <c r="P5580">
        <f t="shared" si="435"/>
        <v>13.745959933270411</v>
      </c>
      <c r="Q5580" s="10" t="str" cm="1">
        <f t="array" ref="Q5580">_xlfn.IFS(AND(D5580&lt;=0, D5580-P5580&lt;=2), "escarcha",AND(D5580&lt;=0, D5580-P5580&gt;2), "helada negra", AND(D5580&gt;0, P5580+2&gt;D5580), "rocío", TRUE, "sin riesgo")</f>
        <v>sin riesgo</v>
      </c>
    </row>
    <row r="5581" spans="1:17" x14ac:dyDescent="0.35">
      <c r="A5581" s="2">
        <v>45876</v>
      </c>
      <c r="B5581" s="3" t="s">
        <v>31</v>
      </c>
      <c r="C5581">
        <v>24.233333333333331</v>
      </c>
      <c r="D5581">
        <v>24.733333333333331</v>
      </c>
      <c r="E5581">
        <v>56.933333333333337</v>
      </c>
      <c r="F5581">
        <v>49</v>
      </c>
      <c r="G5581">
        <v>0</v>
      </c>
      <c r="H5581">
        <v>1.166666666666667</v>
      </c>
      <c r="I5581">
        <v>0</v>
      </c>
      <c r="J5581">
        <v>3.1</v>
      </c>
      <c r="K5581">
        <f t="shared" si="433"/>
        <v>0.5</v>
      </c>
      <c r="L5581">
        <f t="shared" si="431"/>
        <v>1.0347471490194877</v>
      </c>
      <c r="M5581">
        <f t="shared" si="432"/>
        <v>15.158596397331767</v>
      </c>
      <c r="N5581" s="10" t="str" cm="1">
        <f t="array" ref="N5581">_xlfn.IFS(AND(C5581&lt;=0, C5581-M5581&lt;=2), "escarcha",AND(C5581&lt;=0, C5581-M5581&gt;2), "helada negra", AND(C5581&gt;0, M5581+2&gt;C5581), "rocío", TRUE, "sin riesgo")</f>
        <v>sin riesgo</v>
      </c>
      <c r="O5581">
        <f t="shared" si="434"/>
        <v>0.91461281689771823</v>
      </c>
      <c r="P5581">
        <f t="shared" si="435"/>
        <v>13.302354791850716</v>
      </c>
      <c r="Q5581" s="10" t="str" cm="1">
        <f t="array" ref="Q5581">_xlfn.IFS(AND(D5581&lt;=0, D5581-P5581&lt;=2), "escarcha",AND(D5581&lt;=0, D5581-P5581&gt;2), "helada negra", AND(D5581&gt;0, P5581+2&gt;D5581), "rocío", TRUE, "sin riesgo")</f>
        <v>sin riesgo</v>
      </c>
    </row>
    <row r="5582" spans="1:17" x14ac:dyDescent="0.35">
      <c r="A5582" s="2">
        <v>45876</v>
      </c>
      <c r="B5582" s="3" t="s">
        <v>33</v>
      </c>
      <c r="C5582">
        <v>27.166666666666671</v>
      </c>
      <c r="D5582">
        <v>28.633333333333329</v>
      </c>
      <c r="E5582">
        <v>44.43333333333333</v>
      </c>
      <c r="F5582">
        <v>39.333333333333343</v>
      </c>
      <c r="G5582">
        <v>2.666666666666667</v>
      </c>
      <c r="H5582">
        <v>2.1333333333333329</v>
      </c>
      <c r="I5582">
        <v>4.666666666666667</v>
      </c>
      <c r="J5582">
        <v>5.5</v>
      </c>
      <c r="K5582">
        <f t="shared" si="433"/>
        <v>1.4666666666666579</v>
      </c>
      <c r="L5582">
        <f t="shared" si="431"/>
        <v>0.96084301867042754</v>
      </c>
      <c r="M5582">
        <f t="shared" si="432"/>
        <v>14.013507405102994</v>
      </c>
      <c r="N5582" s="10" t="str" cm="1">
        <f t="array" ref="N5582">_xlfn.IFS(AND(C5582&lt;=0, C5582-M5582&lt;=2), "escarcha",AND(C5582&lt;=0, C5582-M5582&gt;2), "helada negra", AND(C5582&gt;0, M5582+2&gt;C5582), "rocío", TRUE, "sin riesgo")</f>
        <v>sin riesgo</v>
      </c>
      <c r="O5582">
        <f t="shared" si="434"/>
        <v>0.92450993857538344</v>
      </c>
      <c r="P5582">
        <f t="shared" si="435"/>
        <v>13.454269584002496</v>
      </c>
      <c r="Q5582" s="10" t="str" cm="1">
        <f t="array" ref="Q5582">_xlfn.IFS(AND(D5582&lt;=0, D5582-P5582&lt;=2), "escarcha",AND(D5582&lt;=0, D5582-P5582&gt;2), "helada negra", AND(D5582&gt;0, P5582+2&gt;D5582), "rocío", TRUE, "sin riesgo")</f>
        <v>sin riesgo</v>
      </c>
    </row>
    <row r="5583" spans="1:17" x14ac:dyDescent="0.35">
      <c r="A5583" s="2">
        <v>45876</v>
      </c>
      <c r="B5583" s="3" t="s">
        <v>34</v>
      </c>
      <c r="C5583">
        <v>28.766666666666669</v>
      </c>
      <c r="D5583">
        <v>29.4</v>
      </c>
      <c r="E5583">
        <v>38.5</v>
      </c>
      <c r="F5583">
        <v>36.666666666666657</v>
      </c>
      <c r="G5583">
        <v>2.666666666666667</v>
      </c>
      <c r="H5583">
        <v>3.333333333333333</v>
      </c>
      <c r="I5583">
        <v>7</v>
      </c>
      <c r="J5583">
        <v>6.7333333333333334</v>
      </c>
      <c r="K5583">
        <f t="shared" si="433"/>
        <v>0.63333333333332931</v>
      </c>
      <c r="L5583">
        <f t="shared" si="431"/>
        <v>0.91083045554110886</v>
      </c>
      <c r="M5583">
        <f t="shared" si="432"/>
        <v>13.244345363727595</v>
      </c>
      <c r="N5583" s="10" t="str" cm="1">
        <f t="array" ref="N5583">_xlfn.IFS(AND(C5583&lt;=0, C5583-M5583&lt;=2), "escarcha",AND(C5583&lt;=0, C5583-M5583&gt;2), "helada negra", AND(C5583&gt;0, M5583+2&gt;C5583), "rocío", TRUE, "sin riesgo")</f>
        <v>sin riesgo</v>
      </c>
      <c r="O5583">
        <f t="shared" si="434"/>
        <v>0.89867630840240187</v>
      </c>
      <c r="P5583">
        <f t="shared" si="435"/>
        <v>13.058116895336617</v>
      </c>
      <c r="Q5583" s="10" t="str" cm="1">
        <f t="array" ref="Q5583">_xlfn.IFS(AND(D5583&lt;=0, D5583-P5583&lt;=2), "escarcha",AND(D5583&lt;=0, D5583-P5583&gt;2), "helada negra", AND(D5583&gt;0, P5583+2&gt;D5583), "rocío", TRUE, "sin riesgo")</f>
        <v>sin riesgo</v>
      </c>
    </row>
    <row r="5584" spans="1:17" x14ac:dyDescent="0.35">
      <c r="A5584" s="2">
        <v>45876</v>
      </c>
      <c r="B5584" s="3" t="s">
        <v>55</v>
      </c>
      <c r="C5584">
        <v>32.533333333333331</v>
      </c>
      <c r="D5584">
        <v>32.9</v>
      </c>
      <c r="E5584">
        <v>32</v>
      </c>
      <c r="F5584">
        <v>30.333333333333329</v>
      </c>
      <c r="G5584">
        <v>10.66666666666667</v>
      </c>
      <c r="H5584">
        <v>4.166666666666667</v>
      </c>
      <c r="I5584">
        <v>19.666666666666671</v>
      </c>
      <c r="J5584">
        <v>10.1</v>
      </c>
      <c r="K5584">
        <f t="shared" si="433"/>
        <v>0.36666666666666714</v>
      </c>
      <c r="L5584">
        <f t="shared" si="431"/>
        <v>0.94131857146617381</v>
      </c>
      <c r="M5584">
        <f t="shared" si="432"/>
        <v>13.712684852508842</v>
      </c>
      <c r="N5584" s="10" t="str" cm="1">
        <f t="array" ref="N5584">_xlfn.IFS(AND(C5584&lt;=0, C5584-M5584&lt;=2), "escarcha",AND(C5584&lt;=0, C5584-M5584&gt;2), "helada negra", AND(C5584&gt;0, M5584+2&gt;C5584), "rocío", TRUE, "sin riesgo")</f>
        <v>sin riesgo</v>
      </c>
      <c r="O5584">
        <f t="shared" si="434"/>
        <v>0.90848494662472801</v>
      </c>
      <c r="P5584">
        <f t="shared" si="435"/>
        <v>13.20838588202581</v>
      </c>
      <c r="Q5584" s="10" t="str" cm="1">
        <f t="array" ref="Q5584">_xlfn.IFS(AND(D5584&lt;=0, D5584-P5584&lt;=2), "escarcha",AND(D5584&lt;=0, D5584-P5584&gt;2), "helada negra", AND(D5584&gt;0, P5584+2&gt;D5584), "rocío", TRUE, "sin riesgo")</f>
        <v>sin riesgo</v>
      </c>
    </row>
    <row r="5585" spans="1:17" x14ac:dyDescent="0.35">
      <c r="A5585" s="2">
        <v>45876</v>
      </c>
      <c r="B5585" s="3" t="s">
        <v>54</v>
      </c>
      <c r="C5585">
        <v>32.866666666666667</v>
      </c>
      <c r="D5585">
        <v>33.5</v>
      </c>
      <c r="E5585">
        <v>32.566666666666663</v>
      </c>
      <c r="F5585">
        <v>31</v>
      </c>
      <c r="G5585">
        <v>7.666666666666667</v>
      </c>
      <c r="H5585">
        <v>4.7666666666666666</v>
      </c>
      <c r="I5585">
        <v>15.66666666666667</v>
      </c>
      <c r="J5585">
        <v>11.56666666666667</v>
      </c>
      <c r="K5585">
        <f t="shared" si="433"/>
        <v>0.63333333333333286</v>
      </c>
      <c r="L5585">
        <f t="shared" si="431"/>
        <v>0.97765153497969082</v>
      </c>
      <c r="M5585">
        <f t="shared" si="432"/>
        <v>14.273049522615024</v>
      </c>
      <c r="N5585" s="10" t="str" cm="1">
        <f t="array" ref="N5585">_xlfn.IFS(AND(C5585&lt;=0, C5585-M5585&lt;=2), "escarcha",AND(C5585&lt;=0, C5585-M5585&gt;2), "helada negra", AND(C5585&gt;0, M5585+2&gt;C5585), "rocío", TRUE, "sin riesgo")</f>
        <v>sin riesgo</v>
      </c>
      <c r="O5585">
        <f t="shared" si="434"/>
        <v>0.96390597488672736</v>
      </c>
      <c r="P5585">
        <f t="shared" si="435"/>
        <v>14.060763823993696</v>
      </c>
      <c r="Q5585" s="10" t="str" cm="1">
        <f t="array" ref="Q5585">_xlfn.IFS(AND(D5585&lt;=0, D5585-P5585&lt;=2), "escarcha",AND(D5585&lt;=0, D5585-P5585&gt;2), "helada negra", AND(D5585&gt;0, P5585+2&gt;D5585), "rocío", TRUE, "sin riesgo")</f>
        <v>sin riesgo</v>
      </c>
    </row>
    <row r="5586" spans="1:17" x14ac:dyDescent="0.35">
      <c r="A5586" s="2">
        <v>45876</v>
      </c>
      <c r="B5586" s="3" t="s">
        <v>48</v>
      </c>
      <c r="C5586">
        <v>32.633333333333333</v>
      </c>
      <c r="D5586">
        <v>33.166666666666657</v>
      </c>
      <c r="E5586">
        <v>30.333333333333329</v>
      </c>
      <c r="F5586">
        <v>30.666666666666671</v>
      </c>
      <c r="G5586">
        <v>5</v>
      </c>
      <c r="H5586">
        <v>3.9666666666666668</v>
      </c>
      <c r="I5586">
        <v>10.66666666666667</v>
      </c>
      <c r="J5586">
        <v>10.1</v>
      </c>
      <c r="K5586">
        <f t="shared" si="433"/>
        <v>0.53333333333332433</v>
      </c>
      <c r="L5586">
        <f t="shared" si="431"/>
        <v>0.89346853387994685</v>
      </c>
      <c r="M5586">
        <f t="shared" si="432"/>
        <v>12.978405050003339</v>
      </c>
      <c r="N5586" s="10" t="str" cm="1">
        <f t="array" ref="N5586">_xlfn.IFS(AND(C5586&lt;=0, C5586-M5586&lt;=2), "escarcha",AND(C5586&lt;=0, C5586-M5586&gt;2), "helada negra", AND(C5586&gt;0, M5586+2&gt;C5586), "rocío", TRUE, "sin riesgo")</f>
        <v>sin riesgo</v>
      </c>
      <c r="O5586">
        <f t="shared" si="434"/>
        <v>0.93440143439061862</v>
      </c>
      <c r="P5586">
        <f t="shared" si="435"/>
        <v>13.606278032605989</v>
      </c>
      <c r="Q5586" s="10" t="str" cm="1">
        <f t="array" ref="Q5586">_xlfn.IFS(AND(D5586&lt;=0, D5586-P5586&lt;=2), "escarcha",AND(D5586&lt;=0, D5586-P5586&gt;2), "helada negra", AND(D5586&gt;0, P5586+2&gt;D5586), "rocío", TRUE, "sin riesgo")</f>
        <v>sin riesgo</v>
      </c>
    </row>
    <row r="5587" spans="1:17" x14ac:dyDescent="0.35">
      <c r="A5587" s="2">
        <v>45876</v>
      </c>
      <c r="B5587" s="3" t="s">
        <v>38</v>
      </c>
      <c r="C5587">
        <v>32.299999999999997</v>
      </c>
      <c r="D5587">
        <v>32.666666666666671</v>
      </c>
      <c r="E5587">
        <v>29.366666666666671</v>
      </c>
      <c r="F5587">
        <v>29.333333333333329</v>
      </c>
      <c r="G5587">
        <v>7.666666666666667</v>
      </c>
      <c r="H5587">
        <v>4.3</v>
      </c>
      <c r="I5587">
        <v>16</v>
      </c>
      <c r="J5587">
        <v>10.266666666666669</v>
      </c>
      <c r="K5587">
        <f t="shared" si="433"/>
        <v>0.36666666666667425</v>
      </c>
      <c r="L5587">
        <f t="shared" si="431"/>
        <v>0.84227014109264453</v>
      </c>
      <c r="M5587">
        <f t="shared" si="432"/>
        <v>12.197380093233754</v>
      </c>
      <c r="N5587" s="10" t="str" cm="1">
        <f t="array" ref="N5587">_xlfn.IFS(AND(C5587&lt;=0, C5587-M5587&lt;=2), "escarcha",AND(C5587&lt;=0, C5587-M5587&gt;2), "helada negra", AND(C5587&gt;0, M5587+2&gt;C5587), "rocío", TRUE, "sin riesgo")</f>
        <v>sin riesgo</v>
      </c>
      <c r="O5587">
        <f t="shared" si="434"/>
        <v>0.8618244820021006</v>
      </c>
      <c r="P5587">
        <f t="shared" si="435"/>
        <v>12.495115968982407</v>
      </c>
      <c r="Q5587" s="10" t="str" cm="1">
        <f t="array" ref="Q5587">_xlfn.IFS(AND(D5587&lt;=0, D5587-P5587&lt;=2), "escarcha",AND(D5587&lt;=0, D5587-P5587&gt;2), "helada negra", AND(D5587&gt;0, P5587+2&gt;D5587), "rocío", TRUE, "sin riesgo")</f>
        <v>sin riesgo</v>
      </c>
    </row>
    <row r="5588" spans="1:17" x14ac:dyDescent="0.35">
      <c r="A5588" s="2">
        <v>45876</v>
      </c>
      <c r="B5588" s="3" t="s">
        <v>39</v>
      </c>
      <c r="C5588">
        <v>31.866666666666671</v>
      </c>
      <c r="D5588">
        <v>32.166666666666657</v>
      </c>
      <c r="E5588">
        <v>29.766666666666669</v>
      </c>
      <c r="F5588">
        <v>30</v>
      </c>
      <c r="G5588">
        <v>8.6666666666666661</v>
      </c>
      <c r="H5588">
        <v>3.1</v>
      </c>
      <c r="I5588">
        <v>14</v>
      </c>
      <c r="J5588">
        <v>8.0666666666666664</v>
      </c>
      <c r="K5588">
        <f t="shared" si="433"/>
        <v>0.2999999999999865</v>
      </c>
      <c r="L5588">
        <f t="shared" si="431"/>
        <v>0.83127605076626665</v>
      </c>
      <c r="M5588">
        <f t="shared" si="432"/>
        <v>12.030287742549909</v>
      </c>
      <c r="N5588" s="10" t="str" cm="1">
        <f t="array" ref="N5588">_xlfn.IFS(AND(C5588&lt;=0, C5588-M5588&lt;=2), "escarcha",AND(C5588&lt;=0, C5588-M5588&gt;2), "helada negra", AND(C5588&gt;0, M5588+2&gt;C5588), "rocío", TRUE, "sin riesgo")</f>
        <v>sin riesgo</v>
      </c>
      <c r="O5588">
        <f t="shared" si="434"/>
        <v>0.85606995142125952</v>
      </c>
      <c r="P5588">
        <f t="shared" si="435"/>
        <v>12.407424945460791</v>
      </c>
      <c r="Q5588" s="10" t="str" cm="1">
        <f t="array" ref="Q5588">_xlfn.IFS(AND(D5588&lt;=0, D5588-P5588&lt;=2), "escarcha",AND(D5588&lt;=0, D5588-P5588&gt;2), "helada negra", AND(D5588&gt;0, P5588+2&gt;D5588), "rocío", TRUE, "sin riesgo")</f>
        <v>sin riesgo</v>
      </c>
    </row>
    <row r="5589" spans="1:17" x14ac:dyDescent="0.35">
      <c r="A5589" s="2">
        <v>45876</v>
      </c>
      <c r="B5589" s="3" t="s">
        <v>40</v>
      </c>
      <c r="C5589">
        <v>30.5</v>
      </c>
      <c r="D5589">
        <v>30.766666666666669</v>
      </c>
      <c r="E5589">
        <v>30.4</v>
      </c>
      <c r="F5589">
        <v>31.666666666666671</v>
      </c>
      <c r="G5589">
        <v>5.666666666666667</v>
      </c>
      <c r="H5589">
        <v>1.2</v>
      </c>
      <c r="I5589">
        <v>9.6666666666666661</v>
      </c>
      <c r="J5589">
        <v>3.4333333333333331</v>
      </c>
      <c r="K5589">
        <f t="shared" si="433"/>
        <v>0.26666666666666927</v>
      </c>
      <c r="L5589">
        <f t="shared" si="431"/>
        <v>0.77447860799109525</v>
      </c>
      <c r="M5589">
        <f t="shared" si="432"/>
        <v>11.170531552538224</v>
      </c>
      <c r="N5589" s="10" t="str" cm="1">
        <f t="array" ref="N5589">_xlfn.IFS(AND(C5589&lt;=0, C5589-M5589&lt;=2), "escarcha",AND(C5589&lt;=0, C5589-M5589&gt;2), "helada negra", AND(C5589&gt;0, M5589+2&gt;C5589), "rocío", TRUE, "sin riesgo")</f>
        <v>sin riesgo</v>
      </c>
      <c r="O5589">
        <f t="shared" si="434"/>
        <v>0.83055203911083209</v>
      </c>
      <c r="P5589">
        <f t="shared" si="435"/>
        <v>12.019291616823674</v>
      </c>
      <c r="Q5589" s="10" t="str" cm="1">
        <f t="array" ref="Q5589">_xlfn.IFS(AND(D5589&lt;=0, D5589-P5589&lt;=2), "escarcha",AND(D5589&lt;=0, D5589-P5589&gt;2), "helada negra", AND(D5589&gt;0, P5589+2&gt;D5589), "rocío", TRUE, "sin riesgo")</f>
        <v>sin riesgo</v>
      </c>
    </row>
    <row r="5590" spans="1:17" x14ac:dyDescent="0.35">
      <c r="A5590" s="2">
        <v>45876</v>
      </c>
      <c r="B5590" s="3" t="s">
        <v>41</v>
      </c>
      <c r="C5590">
        <v>28.06666666666667</v>
      </c>
      <c r="D5590">
        <v>28.633333333333329</v>
      </c>
      <c r="E5590">
        <v>36.666666666666657</v>
      </c>
      <c r="F5590">
        <v>34.666666666666657</v>
      </c>
      <c r="G5590">
        <v>1</v>
      </c>
      <c r="H5590">
        <v>0.5</v>
      </c>
      <c r="I5590">
        <v>2.333333333333333</v>
      </c>
      <c r="J5590">
        <v>1.4333333333333329</v>
      </c>
      <c r="K5590">
        <f t="shared" si="433"/>
        <v>0.56666666666665932</v>
      </c>
      <c r="L5590">
        <f t="shared" si="431"/>
        <v>0.82134870508398472</v>
      </c>
      <c r="M5590">
        <f t="shared" si="432"/>
        <v>11.87959603422664</v>
      </c>
      <c r="N5590" s="10" t="str" cm="1">
        <f t="array" ref="N5590">_xlfn.IFS(AND(C5590&lt;=0, C5590-M5590&lt;=2), "escarcha",AND(C5590&lt;=0, C5590-M5590&gt;2), "helada negra", AND(C5590&gt;0, M5590+2&gt;C5590), "rocío", TRUE, "sin riesgo")</f>
        <v>sin riesgo</v>
      </c>
      <c r="O5590">
        <f t="shared" si="434"/>
        <v>0.79821621325109082</v>
      </c>
      <c r="P5590">
        <f t="shared" si="435"/>
        <v>11.529147276576934</v>
      </c>
      <c r="Q5590" s="10" t="str" cm="1">
        <f t="array" ref="Q5590">_xlfn.IFS(AND(D5590&lt;=0, D5590-P5590&lt;=2), "escarcha",AND(D5590&lt;=0, D5590-P5590&gt;2), "helada negra", AND(D5590&gt;0, P5590+2&gt;D5590), "rocío", TRUE, "sin riesgo")</f>
        <v>sin riesgo</v>
      </c>
    </row>
    <row r="5591" spans="1:17" x14ac:dyDescent="0.35">
      <c r="A5591" s="2">
        <v>45876</v>
      </c>
      <c r="B5591" s="3" t="s">
        <v>42</v>
      </c>
      <c r="C5591">
        <v>23.1</v>
      </c>
      <c r="D5591">
        <v>25.733333333333331</v>
      </c>
      <c r="E5591">
        <v>48.7</v>
      </c>
      <c r="F5591">
        <v>40.666666666666657</v>
      </c>
      <c r="G5591">
        <v>2.333333333333333</v>
      </c>
      <c r="H5591">
        <v>3.1</v>
      </c>
      <c r="I5591">
        <v>4</v>
      </c>
      <c r="J5591">
        <v>4.9000000000000004</v>
      </c>
      <c r="K5591">
        <f t="shared" si="433"/>
        <v>2.6333333333333293</v>
      </c>
      <c r="L5591">
        <f t="shared" si="431"/>
        <v>0.81029579833506649</v>
      </c>
      <c r="M5591">
        <f t="shared" si="432"/>
        <v>11.712028262016931</v>
      </c>
      <c r="N5591" s="10" t="str" cm="1">
        <f t="array" ref="N5591">_xlfn.IFS(AND(C5591&lt;=0, C5591-M5591&lt;=2), "escarcha",AND(C5591&lt;=0, C5591-M5591&gt;2), "helada negra", AND(C5591&gt;0, M5591+2&gt;C5591), "rocío", TRUE, "sin riesgo")</f>
        <v>sin riesgo</v>
      </c>
      <c r="O5591">
        <f t="shared" si="434"/>
        <v>0.78771996704103986</v>
      </c>
      <c r="P5591">
        <f t="shared" si="435"/>
        <v>11.370450596230274</v>
      </c>
      <c r="Q5591" s="10" t="str" cm="1">
        <f t="array" ref="Q5591">_xlfn.IFS(AND(D5591&lt;=0, D5591-P5591&lt;=2), "escarcha",AND(D5591&lt;=0, D5591-P5591&gt;2), "helada negra", AND(D5591&gt;0, P5591+2&gt;D5591), "rocío", TRUE, "sin riesgo")</f>
        <v>sin riesgo</v>
      </c>
    </row>
    <row r="5592" spans="1:17" x14ac:dyDescent="0.35">
      <c r="A5592" s="2">
        <v>45876</v>
      </c>
      <c r="B5592" s="3" t="s">
        <v>43</v>
      </c>
      <c r="C5592">
        <v>20.56666666666667</v>
      </c>
      <c r="D5592">
        <v>24.666666666666671</v>
      </c>
      <c r="E5592">
        <v>54.366666666666667</v>
      </c>
      <c r="F5592">
        <v>53.333333333333343</v>
      </c>
      <c r="G5592">
        <v>1</v>
      </c>
      <c r="H5592">
        <v>5.166666666666667</v>
      </c>
      <c r="I5592">
        <v>3</v>
      </c>
      <c r="J5592">
        <v>11.133333333333329</v>
      </c>
      <c r="K5592">
        <f t="shared" si="433"/>
        <v>4.1000000000000014</v>
      </c>
      <c r="L5592">
        <f t="shared" si="431"/>
        <v>0.76568851834245732</v>
      </c>
      <c r="M5592">
        <f t="shared" si="432"/>
        <v>11.037991539596069</v>
      </c>
      <c r="N5592" s="10" t="str" cm="1">
        <f t="array" ref="N5592">_xlfn.IFS(AND(C5592&lt;=0, C5592-M5592&lt;=2), "escarcha",AND(C5592&lt;=0, C5592-M5592&gt;2), "helada negra", AND(C5592&gt;0, M5592+2&gt;C5592), "rocío", TRUE, "sin riesgo")</f>
        <v>sin riesgo</v>
      </c>
      <c r="O5592">
        <f t="shared" si="434"/>
        <v>0.99537032254794211</v>
      </c>
      <c r="P5592">
        <f t="shared" si="435"/>
        <v>14.547215294881857</v>
      </c>
      <c r="Q5592" s="10" t="str" cm="1">
        <f t="array" ref="Q5592">_xlfn.IFS(AND(D5592&lt;=0, D5592-P5592&lt;=2), "escarcha",AND(D5592&lt;=0, D5592-P5592&gt;2), "helada negra", AND(D5592&gt;0, P5592+2&gt;D5592), "rocío", TRUE, "sin riesgo")</f>
        <v>sin riesgo</v>
      </c>
    </row>
    <row r="5593" spans="1:17" x14ac:dyDescent="0.35">
      <c r="A5593" s="2">
        <v>45876</v>
      </c>
      <c r="B5593" s="3" t="s">
        <v>44</v>
      </c>
      <c r="C5593">
        <v>18.966666666666669</v>
      </c>
      <c r="D5593">
        <v>23.93333333333333</v>
      </c>
      <c r="E5593">
        <v>59.9</v>
      </c>
      <c r="F5593">
        <v>55</v>
      </c>
      <c r="G5593">
        <v>1</v>
      </c>
      <c r="H5593">
        <v>7.6</v>
      </c>
      <c r="I5593">
        <v>3.333333333333333</v>
      </c>
      <c r="J5593">
        <v>14.83333333333333</v>
      </c>
      <c r="K5593">
        <f t="shared" si="433"/>
        <v>4.9666666666666615</v>
      </c>
      <c r="L5593">
        <f t="shared" si="431"/>
        <v>0.76338034269505384</v>
      </c>
      <c r="M5593">
        <f t="shared" si="432"/>
        <v>11.003210976131111</v>
      </c>
      <c r="N5593" s="10" t="str" cm="1">
        <f t="array" ref="N5593">_xlfn.IFS(AND(C5593&lt;=0, C5593-M5593&lt;=2), "escarcha",AND(C5593&lt;=0, C5593-M5593&gt;2), "helada negra", AND(C5593&gt;0, M5593+2&gt;C5593), "rocío", TRUE, "sin riesgo")</f>
        <v>sin riesgo</v>
      </c>
      <c r="O5593">
        <f t="shared" si="434"/>
        <v>0.9821897185172157</v>
      </c>
      <c r="P5593">
        <f t="shared" si="435"/>
        <v>14.343213985562311</v>
      </c>
      <c r="Q5593" s="10" t="str" cm="1">
        <f t="array" ref="Q5593">_xlfn.IFS(AND(D5593&lt;=0, D5593-P5593&lt;=2), "escarcha",AND(D5593&lt;=0, D5593-P5593&gt;2), "helada negra", AND(D5593&gt;0, P5593+2&gt;D5593), "rocío", TRUE, "sin riesgo")</f>
        <v>sin riesgo</v>
      </c>
    </row>
    <row r="5594" spans="1:17" x14ac:dyDescent="0.35">
      <c r="A5594" s="2">
        <v>45876</v>
      </c>
      <c r="B5594" s="3" t="s">
        <v>45</v>
      </c>
      <c r="C5594">
        <v>17.5</v>
      </c>
      <c r="D5594">
        <v>23.266666666666669</v>
      </c>
      <c r="E5594">
        <v>65.8</v>
      </c>
      <c r="F5594">
        <v>56.666666666666657</v>
      </c>
      <c r="G5594">
        <v>0</v>
      </c>
      <c r="H5594">
        <v>2.8</v>
      </c>
      <c r="I5594">
        <v>0</v>
      </c>
      <c r="J5594">
        <v>5.2666666666666666</v>
      </c>
      <c r="K5594">
        <f t="shared" si="433"/>
        <v>5.7666666666666693</v>
      </c>
      <c r="L5594">
        <f t="shared" si="431"/>
        <v>0.76528898603474382</v>
      </c>
      <c r="M5594">
        <f t="shared" si="432"/>
        <v>11.03197053685083</v>
      </c>
      <c r="N5594" s="10" t="str" cm="1">
        <f t="array" ref="N5594">_xlfn.IFS(AND(C5594&lt;=0, C5594-M5594&lt;=2), "escarcha",AND(C5594&lt;=0, C5594-M5594&gt;2), "helada negra", AND(C5594&gt;0, M5594+2&gt;C5594), "rocío", TRUE, "sin riesgo")</f>
        <v>sin riesgo</v>
      </c>
      <c r="O5594">
        <f t="shared" si="434"/>
        <v>0.97187602347652202</v>
      </c>
      <c r="P5594">
        <f t="shared" si="435"/>
        <v>14.183810141491795</v>
      </c>
      <c r="Q5594" s="10" t="str" cm="1">
        <f t="array" ref="Q5594">_xlfn.IFS(AND(D5594&lt;=0, D5594-P5594&lt;=2), "escarcha",AND(D5594&lt;=0, D5594-P5594&gt;2), "helada negra", AND(D5594&gt;0, P5594+2&gt;D5594), "rocío", TRUE, "sin riesgo")</f>
        <v>sin riesgo</v>
      </c>
    </row>
    <row r="5595" spans="1:17" x14ac:dyDescent="0.35">
      <c r="A5595" s="2">
        <v>45876</v>
      </c>
      <c r="B5595" s="3" t="s">
        <v>46</v>
      </c>
      <c r="C5595">
        <v>15.366666666666671</v>
      </c>
      <c r="D5595">
        <v>22.7</v>
      </c>
      <c r="E5595">
        <v>72.833333333333329</v>
      </c>
      <c r="F5595">
        <v>57.666666666666657</v>
      </c>
      <c r="G5595">
        <v>0.33333333333333331</v>
      </c>
      <c r="H5595">
        <v>2.333333333333333</v>
      </c>
      <c r="I5595">
        <v>1.333333333333333</v>
      </c>
      <c r="J5595">
        <v>4.7</v>
      </c>
      <c r="K5595">
        <f t="shared" si="433"/>
        <v>7.3333333333333286</v>
      </c>
      <c r="L5595">
        <f t="shared" si="431"/>
        <v>0.731109238906817</v>
      </c>
      <c r="M5595">
        <f t="shared" si="432"/>
        <v>10.517931714885481</v>
      </c>
      <c r="N5595" s="10" t="str" cm="1">
        <f t="array" ref="N5595">_xlfn.IFS(AND(C5595&lt;=0, C5595-M5595&lt;=2), "escarcha",AND(C5595&lt;=0, C5595-M5595&gt;2), "helada negra", AND(C5595&gt;0, M5595+2&gt;C5595), "rocío", TRUE, "sin riesgo")</f>
        <v>sin riesgo</v>
      </c>
      <c r="O5595">
        <f t="shared" si="434"/>
        <v>0.95506906565327321</v>
      </c>
      <c r="P5595">
        <f t="shared" si="435"/>
        <v>13.924471950757244</v>
      </c>
      <c r="Q5595" s="10" t="str" cm="1">
        <f t="array" ref="Q5595">_xlfn.IFS(AND(D5595&lt;=0, D5595-P5595&lt;=2), "escarcha",AND(D5595&lt;=0, D5595-P5595&gt;2), "helada negra", AND(D5595&gt;0, P5595+2&gt;D5595), "rocío", TRUE, "sin riesgo")</f>
        <v>sin riesgo</v>
      </c>
    </row>
    <row r="5596" spans="1:17" x14ac:dyDescent="0.35">
      <c r="A5596" s="2">
        <v>45877</v>
      </c>
      <c r="B5596" s="3" t="s">
        <v>10</v>
      </c>
      <c r="C5596">
        <v>13.33333333333333</v>
      </c>
      <c r="D5596">
        <v>22</v>
      </c>
      <c r="E5596">
        <v>77.7</v>
      </c>
      <c r="F5596">
        <v>61.666666666666657</v>
      </c>
      <c r="G5596">
        <v>1.333333333333333</v>
      </c>
      <c r="H5596">
        <v>2.0333333333333332</v>
      </c>
      <c r="I5596">
        <v>5.333333333333333</v>
      </c>
      <c r="J5596">
        <v>3.5333333333333341</v>
      </c>
      <c r="K5596">
        <f t="shared" si="433"/>
        <v>8.6666666666666696</v>
      </c>
      <c r="L5596">
        <f t="shared" si="431"/>
        <v>0.66431706639279131</v>
      </c>
      <c r="M5596">
        <f t="shared" si="432"/>
        <v>9.5194055833791538</v>
      </c>
      <c r="N5596" s="10" t="str" cm="1">
        <f t="array" ref="N5596">_xlfn.IFS(AND(C5596&lt;=0, C5596-M5596&lt;=2), "escarcha",AND(C5596&lt;=0, C5596-M5596&gt;2), "helada negra", AND(C5596&gt;0, M5596+2&gt;C5596), "rocío", TRUE, "sin riesgo")</f>
        <v>sin riesgo</v>
      </c>
      <c r="O5596">
        <f t="shared" si="434"/>
        <v>0.97956006940793727</v>
      </c>
      <c r="P5596">
        <f t="shared" si="435"/>
        <v>14.302552546620321</v>
      </c>
      <c r="Q5596" s="10" t="str" cm="1">
        <f t="array" ref="Q5596">_xlfn.IFS(AND(D5596&lt;=0, D5596-P5596&lt;=2), "escarcha",AND(D5596&lt;=0, D5596-P5596&gt;2), "helada negra", AND(D5596&gt;0, P5596+2&gt;D5596), "rocío", TRUE, "sin riesgo")</f>
        <v>sin riesgo</v>
      </c>
    </row>
    <row r="5597" spans="1:17" x14ac:dyDescent="0.35">
      <c r="A5597" s="2">
        <v>45877</v>
      </c>
      <c r="B5597" s="3" t="s">
        <v>11</v>
      </c>
      <c r="C5597">
        <v>12.03333333333333</v>
      </c>
      <c r="D5597">
        <v>21.93333333333333</v>
      </c>
      <c r="E5597">
        <v>82.166666666666671</v>
      </c>
      <c r="F5597">
        <v>58.666666666666657</v>
      </c>
      <c r="G5597">
        <v>0.66666666666666663</v>
      </c>
      <c r="H5597">
        <v>3.666666666666667</v>
      </c>
      <c r="I5597">
        <v>3</v>
      </c>
      <c r="J5597">
        <v>6.5666666666666664</v>
      </c>
      <c r="K5597">
        <f t="shared" si="433"/>
        <v>9.9</v>
      </c>
      <c r="L5597">
        <f t="shared" si="431"/>
        <v>0.63505608765642274</v>
      </c>
      <c r="M5597">
        <f t="shared" si="432"/>
        <v>9.0844344360597074</v>
      </c>
      <c r="N5597" s="10" t="str" cm="1">
        <f t="array" ref="N5597">_xlfn.IFS(AND(C5597&lt;=0, C5597-M5597&lt;=2), "escarcha",AND(C5597&lt;=0, C5597-M5597&gt;2), "helada negra", AND(C5597&gt;0, M5597+2&gt;C5597), "rocío", TRUE, "sin riesgo")</f>
        <v>sin riesgo</v>
      </c>
      <c r="O5597">
        <f t="shared" si="434"/>
        <v>0.92562191488705803</v>
      </c>
      <c r="P5597">
        <f t="shared" si="435"/>
        <v>13.471348995607167</v>
      </c>
      <c r="Q5597" s="10" t="str" cm="1">
        <f t="array" ref="Q5597">_xlfn.IFS(AND(D5597&lt;=0, D5597-P5597&lt;=2), "escarcha",AND(D5597&lt;=0, D5597-P5597&gt;2), "helada negra", AND(D5597&gt;0, P5597+2&gt;D5597), "rocío", TRUE, "sin riesgo")</f>
        <v>sin riesgo</v>
      </c>
    </row>
    <row r="5598" spans="1:17" x14ac:dyDescent="0.35">
      <c r="A5598" s="2">
        <v>45877</v>
      </c>
      <c r="B5598" s="3" t="s">
        <v>12</v>
      </c>
      <c r="C5598">
        <v>10.7</v>
      </c>
      <c r="D5598">
        <v>21</v>
      </c>
      <c r="E5598">
        <v>85.2</v>
      </c>
      <c r="F5598">
        <v>60.666666666666657</v>
      </c>
      <c r="G5598">
        <v>1.666666666666667</v>
      </c>
      <c r="H5598">
        <v>2.5666666666666669</v>
      </c>
      <c r="I5598">
        <v>6.666666666666667</v>
      </c>
      <c r="J5598">
        <v>3.9</v>
      </c>
      <c r="K5598">
        <f t="shared" si="433"/>
        <v>10.3</v>
      </c>
      <c r="L5598">
        <f t="shared" si="431"/>
        <v>0.5830625081924139</v>
      </c>
      <c r="M5598">
        <f t="shared" si="432"/>
        <v>8.3152230818359705</v>
      </c>
      <c r="N5598" s="10" t="str" cm="1">
        <f t="array" ref="N5598">_xlfn.IFS(AND(C5598&lt;=0, C5598-M5598&lt;=2), "escarcha",AND(C5598&lt;=0, C5598-M5598&gt;2), "helada negra", AND(C5598&gt;0, M5598+2&gt;C5598), "rocío", TRUE, "sin riesgo")</f>
        <v>sin riesgo</v>
      </c>
      <c r="O5598">
        <f t="shared" si="434"/>
        <v>0.90200045844392418</v>
      </c>
      <c r="P5598">
        <f t="shared" si="435"/>
        <v>13.109023346885333</v>
      </c>
      <c r="Q5598" s="10" t="str" cm="1">
        <f t="array" ref="Q5598">_xlfn.IFS(AND(D5598&lt;=0, D5598-P5598&lt;=2), "escarcha",AND(D5598&lt;=0, D5598-P5598&gt;2), "helada negra", AND(D5598&gt;0, P5598+2&gt;D5598), "rocío", TRUE, "sin riesgo")</f>
        <v>sin riesgo</v>
      </c>
    </row>
    <row r="5599" spans="1:17" x14ac:dyDescent="0.35">
      <c r="A5599" s="2">
        <v>45877</v>
      </c>
      <c r="B5599" s="3" t="s">
        <v>13</v>
      </c>
      <c r="C5599">
        <v>10.43333333333333</v>
      </c>
      <c r="D5599">
        <v>20.8</v>
      </c>
      <c r="E5599">
        <v>87.533333333333331</v>
      </c>
      <c r="F5599">
        <v>59.333333333333343</v>
      </c>
      <c r="G5599">
        <v>0.66666666666666663</v>
      </c>
      <c r="H5599">
        <v>2.8666666666666671</v>
      </c>
      <c r="I5599">
        <v>3</v>
      </c>
      <c r="J5599">
        <v>5</v>
      </c>
      <c r="K5599">
        <f t="shared" si="433"/>
        <v>10.366666666666671</v>
      </c>
      <c r="L5599">
        <f t="shared" si="431"/>
        <v>0.59232027966929457</v>
      </c>
      <c r="M5599">
        <f t="shared" si="432"/>
        <v>8.451842172491121</v>
      </c>
      <c r="N5599" s="10" t="str" cm="1">
        <f t="array" ref="N5599">_xlfn.IFS(AND(C5599&lt;=0, C5599-M5599&lt;=2), "escarcha",AND(C5599&lt;=0, C5599-M5599&gt;2), "helada negra", AND(C5599&gt;0, M5599+2&gt;C5599), "rocío", TRUE, "sin riesgo")</f>
        <v>rocío</v>
      </c>
      <c r="O5599">
        <f t="shared" si="434"/>
        <v>0.86747954743697586</v>
      </c>
      <c r="P5599">
        <f t="shared" si="435"/>
        <v>12.581349956033399</v>
      </c>
      <c r="Q5599" s="10" t="str" cm="1">
        <f t="array" ref="Q5599">_xlfn.IFS(AND(D5599&lt;=0, D5599-P5599&lt;=2), "escarcha",AND(D5599&lt;=0, D5599-P5599&gt;2), "helada negra", AND(D5599&gt;0, P5599+2&gt;D5599), "rocío", TRUE, "sin riesgo")</f>
        <v>sin riesgo</v>
      </c>
    </row>
    <row r="5600" spans="1:17" x14ac:dyDescent="0.35">
      <c r="A5600" s="2">
        <v>45877</v>
      </c>
      <c r="B5600" s="3" t="s">
        <v>14</v>
      </c>
      <c r="C5600">
        <v>10.03333333333333</v>
      </c>
      <c r="D5600">
        <v>20.93333333333333</v>
      </c>
      <c r="E5600">
        <v>88.833333333333343</v>
      </c>
      <c r="F5600">
        <v>57.666666666666657</v>
      </c>
      <c r="G5600">
        <v>0</v>
      </c>
      <c r="H5600">
        <v>1.1333333333333331</v>
      </c>
      <c r="I5600">
        <v>0</v>
      </c>
      <c r="J5600">
        <v>2.433333333333334</v>
      </c>
      <c r="K5600">
        <f t="shared" si="433"/>
        <v>10.9</v>
      </c>
      <c r="L5600">
        <f t="shared" si="431"/>
        <v>0.58035168043780427</v>
      </c>
      <c r="M5600">
        <f t="shared" si="432"/>
        <v>8.2752468557372314</v>
      </c>
      <c r="N5600" s="10" t="str" cm="1">
        <f t="array" ref="N5600">_xlfn.IFS(AND(C5600&lt;=0, C5600-M5600&lt;=2), "escarcha",AND(C5600&lt;=0, C5600-M5600&gt;2), "helada negra", AND(C5600&gt;0, M5600+2&gt;C5600), "rocío", TRUE, "sin riesgo")</f>
        <v>rocío</v>
      </c>
      <c r="O5600">
        <f t="shared" si="434"/>
        <v>0.84718817833233429</v>
      </c>
      <c r="P5600">
        <f t="shared" si="435"/>
        <v>12.272197176271858</v>
      </c>
      <c r="Q5600" s="10" t="str" cm="1">
        <f t="array" ref="Q5600">_xlfn.IFS(AND(D5600&lt;=0, D5600-P5600&lt;=2), "escarcha",AND(D5600&lt;=0, D5600-P5600&gt;2), "helada negra", AND(D5600&gt;0, P5600+2&gt;D5600), "rocío", TRUE, "sin riesgo")</f>
        <v>sin riesgo</v>
      </c>
    </row>
    <row r="5601" spans="1:17" x14ac:dyDescent="0.35">
      <c r="A5601" s="2">
        <v>45877</v>
      </c>
      <c r="B5601" s="3" t="s">
        <v>15</v>
      </c>
      <c r="C5601">
        <v>9.8333333333333339</v>
      </c>
      <c r="D5601">
        <v>19.56666666666667</v>
      </c>
      <c r="E5601">
        <v>90.466666666666669</v>
      </c>
      <c r="F5601">
        <v>61</v>
      </c>
      <c r="G5601">
        <v>0</v>
      </c>
      <c r="H5601">
        <v>1.6333333333333331</v>
      </c>
      <c r="I5601">
        <v>0</v>
      </c>
      <c r="J5601">
        <v>3.0333333333333332</v>
      </c>
      <c r="K5601">
        <f t="shared" si="433"/>
        <v>9.7333333333333361</v>
      </c>
      <c r="L5601">
        <f t="shared" si="431"/>
        <v>0.58518405490164238</v>
      </c>
      <c r="M5601">
        <f t="shared" si="432"/>
        <v>8.3465181291589481</v>
      </c>
      <c r="N5601" s="10" t="str" cm="1">
        <f t="array" ref="N5601">_xlfn.IFS(AND(C5601&lt;=0, C5601-M5601&lt;=2), "escarcha",AND(C5601&lt;=0, C5601-M5601&gt;2), "helada negra", AND(C5601&gt;0, M5601+2&gt;C5601), "rocío", TRUE, "sin riesgo")</f>
        <v>rocío</v>
      </c>
      <c r="O5601">
        <f t="shared" si="434"/>
        <v>0.81893195367962235</v>
      </c>
      <c r="P5601">
        <f t="shared" si="435"/>
        <v>11.842938007493844</v>
      </c>
      <c r="Q5601" s="10" t="str" cm="1">
        <f t="array" ref="Q5601">_xlfn.IFS(AND(D5601&lt;=0, D5601-P5601&lt;=2), "escarcha",AND(D5601&lt;=0, D5601-P5601&gt;2), "helada negra", AND(D5601&gt;0, P5601+2&gt;D5601), "rocío", TRUE, "sin riesgo")</f>
        <v>sin riesgo</v>
      </c>
    </row>
    <row r="5602" spans="1:17" x14ac:dyDescent="0.35">
      <c r="A5602" s="2">
        <v>45877</v>
      </c>
      <c r="B5602" s="3" t="s">
        <v>16</v>
      </c>
      <c r="C5602">
        <v>8.9333333333333336</v>
      </c>
      <c r="D5602">
        <v>19.166666666666671</v>
      </c>
      <c r="E5602">
        <v>91.166666666666671</v>
      </c>
      <c r="F5602">
        <v>60.333333333333343</v>
      </c>
      <c r="G5602">
        <v>1</v>
      </c>
      <c r="H5602">
        <v>2.5</v>
      </c>
      <c r="I5602">
        <v>2.666666666666667</v>
      </c>
      <c r="J5602">
        <v>3.9333333333333331</v>
      </c>
      <c r="K5602">
        <f t="shared" si="433"/>
        <v>10.233333333333338</v>
      </c>
      <c r="L5602">
        <f t="shared" si="431"/>
        <v>0.53238685807470998</v>
      </c>
      <c r="M5602">
        <f t="shared" si="432"/>
        <v>7.5700129004325571</v>
      </c>
      <c r="N5602" s="10" t="str" cm="1">
        <f t="array" ref="N5602">_xlfn.IFS(AND(C5602&lt;=0, C5602-M5602&lt;=2), "escarcha",AND(C5602&lt;=0, C5602-M5602&gt;2), "helada negra", AND(C5602&gt;0, M5602+2&gt;C5602), "rocío", TRUE, "sin riesgo")</f>
        <v>rocío</v>
      </c>
      <c r="O5602">
        <f t="shared" si="434"/>
        <v>0.78305899229648801</v>
      </c>
      <c r="P5602">
        <f t="shared" si="435"/>
        <v>11.3000429938977</v>
      </c>
      <c r="Q5602" s="10" t="str" cm="1">
        <f t="array" ref="Q5602">_xlfn.IFS(AND(D5602&lt;=0, D5602-P5602&lt;=2), "escarcha",AND(D5602&lt;=0, D5602-P5602&gt;2), "helada negra", AND(D5602&gt;0, P5602+2&gt;D5602), "rocío", TRUE, "sin riesgo")</f>
        <v>sin riesgo</v>
      </c>
    </row>
    <row r="5603" spans="1:17" x14ac:dyDescent="0.35">
      <c r="A5603" s="2">
        <v>45877</v>
      </c>
      <c r="B5603" s="3" t="s">
        <v>17</v>
      </c>
      <c r="C5603">
        <v>8.5333333333333332</v>
      </c>
      <c r="D5603">
        <v>19</v>
      </c>
      <c r="E5603">
        <v>92.266666666666666</v>
      </c>
      <c r="F5603">
        <v>60.333333333333343</v>
      </c>
      <c r="G5603">
        <v>0.33333333333333331</v>
      </c>
      <c r="H5603">
        <v>2.6</v>
      </c>
      <c r="I5603">
        <v>1.333333333333333</v>
      </c>
      <c r="J5603">
        <v>4.7</v>
      </c>
      <c r="K5603">
        <f t="shared" si="433"/>
        <v>10.466666666666667</v>
      </c>
      <c r="L5603">
        <f t="shared" si="431"/>
        <v>0.51735035773687887</v>
      </c>
      <c r="M5603">
        <f t="shared" si="432"/>
        <v>7.3497431601444516</v>
      </c>
      <c r="N5603" s="10" t="str" cm="1">
        <f t="array" ref="N5603">_xlfn.IFS(AND(C5603&lt;=0, C5603-M5603&lt;=2), "escarcha",AND(C5603&lt;=0, C5603-M5603&gt;2), "helada negra", AND(C5603&gt;0, M5603+2&gt;C5603), "rocío", TRUE, "sin riesgo")</f>
        <v>rocío</v>
      </c>
      <c r="O5603">
        <f t="shared" si="434"/>
        <v>0.77266830412908771</v>
      </c>
      <c r="P5603">
        <f t="shared" si="435"/>
        <v>11.143223859137832</v>
      </c>
      <c r="Q5603" s="10" t="str" cm="1">
        <f t="array" ref="Q5603">_xlfn.IFS(AND(D5603&lt;=0, D5603-P5603&lt;=2), "escarcha",AND(D5603&lt;=0, D5603-P5603&gt;2), "helada negra", AND(D5603&gt;0, P5603+2&gt;D5603), "rocío", TRUE, "sin riesgo")</f>
        <v>sin riesgo</v>
      </c>
    </row>
    <row r="5604" spans="1:17" x14ac:dyDescent="0.35">
      <c r="A5604" s="2">
        <v>45877</v>
      </c>
      <c r="B5604" s="3" t="s">
        <v>18</v>
      </c>
      <c r="C5604">
        <v>7.4333333333333336</v>
      </c>
      <c r="D5604">
        <v>18.033333333333331</v>
      </c>
      <c r="E5604">
        <v>92.766666666666666</v>
      </c>
      <c r="F5604">
        <v>63.333333333333343</v>
      </c>
      <c r="G5604">
        <v>0</v>
      </c>
      <c r="H5604">
        <v>1.1333333333333331</v>
      </c>
      <c r="I5604">
        <v>0</v>
      </c>
      <c r="J5604">
        <v>2.433333333333334</v>
      </c>
      <c r="K5604">
        <f t="shared" si="433"/>
        <v>10.599999999999998</v>
      </c>
      <c r="L5604">
        <f t="shared" si="431"/>
        <v>0.44797686756013477</v>
      </c>
      <c r="M5604">
        <f t="shared" si="432"/>
        <v>6.338484675275053</v>
      </c>
      <c r="N5604" s="10" t="str" cm="1">
        <f t="array" ref="N5604">_xlfn.IFS(AND(C5604&lt;=0, C5604-M5604&lt;=2), "escarcha",AND(C5604&lt;=0, C5604-M5604&gt;2), "helada negra", AND(C5604&gt;0, M5604+2&gt;C5604), "rocío", TRUE, "sin riesgo")</f>
        <v>rocío</v>
      </c>
      <c r="O5604">
        <f t="shared" si="434"/>
        <v>0.76066773575407454</v>
      </c>
      <c r="P5604">
        <f t="shared" si="435"/>
        <v>10.962348440537957</v>
      </c>
      <c r="Q5604" s="10" t="str" cm="1">
        <f t="array" ref="Q5604">_xlfn.IFS(AND(D5604&lt;=0, D5604-P5604&lt;=2), "escarcha",AND(D5604&lt;=0, D5604-P5604&gt;2), "helada negra", AND(D5604&gt;0, P5604+2&gt;D5604), "rocío", TRUE, "sin riesgo")</f>
        <v>sin riesgo</v>
      </c>
    </row>
    <row r="5605" spans="1:17" x14ac:dyDescent="0.35">
      <c r="A5605" s="2">
        <v>45877</v>
      </c>
      <c r="B5605" s="3" t="s">
        <v>19</v>
      </c>
      <c r="C5605">
        <v>7.9333333333333336</v>
      </c>
      <c r="D5605">
        <v>17.7</v>
      </c>
      <c r="E5605">
        <v>94</v>
      </c>
      <c r="F5605">
        <v>64</v>
      </c>
      <c r="G5605">
        <v>1</v>
      </c>
      <c r="H5605">
        <v>1.7666666666666671</v>
      </c>
      <c r="I5605">
        <v>1.333333333333333</v>
      </c>
      <c r="J5605">
        <v>3.166666666666667</v>
      </c>
      <c r="K5605">
        <f t="shared" si="433"/>
        <v>9.7666666666666657</v>
      </c>
      <c r="L5605">
        <f t="shared" si="431"/>
        <v>0.49525549996357865</v>
      </c>
      <c r="M5605">
        <f t="shared" si="432"/>
        <v>7.0267771192321193</v>
      </c>
      <c r="N5605" s="10" t="str" cm="1">
        <f t="array" ref="N5605">_xlfn.IFS(AND(C5605&lt;=0, C5605-M5605&lt;=2), "escarcha",AND(C5605&lt;=0, C5605-M5605&gt;2), "helada negra", AND(C5605&gt;0, M5605+2&gt;C5605), "rocío", TRUE, "sin riesgo")</f>
        <v>rocío</v>
      </c>
      <c r="O5605">
        <f t="shared" si="434"/>
        <v>0.75016338444682784</v>
      </c>
      <c r="P5605">
        <f t="shared" si="435"/>
        <v>10.804235508148086</v>
      </c>
      <c r="Q5605" s="10" t="str" cm="1">
        <f t="array" ref="Q5605">_xlfn.IFS(AND(D5605&lt;=0, D5605-P5605&lt;=2), "escarcha",AND(D5605&lt;=0, D5605-P5605&gt;2), "helada negra", AND(D5605&gt;0, P5605+2&gt;D5605), "rocío", TRUE, "sin riesgo")</f>
        <v>sin riesgo</v>
      </c>
    </row>
    <row r="5606" spans="1:17" x14ac:dyDescent="0.35">
      <c r="A5606" s="2">
        <v>45877</v>
      </c>
      <c r="B5606" s="3" t="s">
        <v>20</v>
      </c>
      <c r="C5606">
        <v>7.3666666666666663</v>
      </c>
      <c r="D5606">
        <v>18.133333333333329</v>
      </c>
      <c r="E5606">
        <v>94</v>
      </c>
      <c r="F5606">
        <v>63.333333333333343</v>
      </c>
      <c r="G5606">
        <v>2</v>
      </c>
      <c r="H5606">
        <v>1.9</v>
      </c>
      <c r="I5606">
        <v>3.666666666666667</v>
      </c>
      <c r="J5606">
        <v>4.166666666666667</v>
      </c>
      <c r="K5606">
        <f t="shared" si="433"/>
        <v>10.766666666666662</v>
      </c>
      <c r="L5606">
        <f t="shared" si="431"/>
        <v>0.45663115893998873</v>
      </c>
      <c r="M5606">
        <f t="shared" si="432"/>
        <v>6.4641922535677967</v>
      </c>
      <c r="N5606" s="10" t="str" cm="1">
        <f t="array" ref="N5606">_xlfn.IFS(AND(C5606&lt;=0, C5606-M5606&lt;=2), "escarcha",AND(C5606&lt;=0, C5606-M5606&gt;2), "helada negra", AND(C5606&gt;0, M5606+2&gt;C5606), "rocío", TRUE, "sin riesgo")</f>
        <v>rocío</v>
      </c>
      <c r="O5606">
        <f t="shared" si="434"/>
        <v>0.76694999039789313</v>
      </c>
      <c r="P5606">
        <f t="shared" si="435"/>
        <v>11.057003957167845</v>
      </c>
      <c r="Q5606" s="10" t="str" cm="1">
        <f t="array" ref="Q5606">_xlfn.IFS(AND(D5606&lt;=0, D5606-P5606&lt;=2), "escarcha",AND(D5606&lt;=0, D5606-P5606&gt;2), "helada negra", AND(D5606&gt;0, P5606+2&gt;D5606), "rocío", TRUE, "sin riesgo")</f>
        <v>sin riesgo</v>
      </c>
    </row>
    <row r="5607" spans="1:17" x14ac:dyDescent="0.35">
      <c r="A5607" s="2">
        <v>45877</v>
      </c>
      <c r="B5607" s="3" t="s">
        <v>21</v>
      </c>
      <c r="C5607">
        <v>6.7</v>
      </c>
      <c r="D5607">
        <v>16.633333333333329</v>
      </c>
      <c r="E5607">
        <v>94.266666666666666</v>
      </c>
      <c r="F5607">
        <v>67.666666666666671</v>
      </c>
      <c r="G5607">
        <v>0.33333333333333331</v>
      </c>
      <c r="H5607">
        <v>1.466666666666667</v>
      </c>
      <c r="I5607">
        <v>2</v>
      </c>
      <c r="J5607">
        <v>2.8</v>
      </c>
      <c r="K5607">
        <f t="shared" si="433"/>
        <v>9.93333333333333</v>
      </c>
      <c r="L5607">
        <f t="shared" si="431"/>
        <v>0.41379921479185933</v>
      </c>
      <c r="M5607">
        <f t="shared" si="432"/>
        <v>5.84327394805866</v>
      </c>
      <c r="N5607" s="10" t="str" cm="1">
        <f t="array" ref="N5607">_xlfn.IFS(AND(C5607&lt;=0, C5607-M5607&lt;=2), "escarcha",AND(C5607&lt;=0, C5607-M5607&gt;2), "helada negra", AND(C5607&gt;0, M5607+2&gt;C5607), "rocío", TRUE, "sin riesgo")</f>
        <v>rocío</v>
      </c>
      <c r="O5607">
        <f t="shared" si="434"/>
        <v>0.73839002642609852</v>
      </c>
      <c r="P5607">
        <f t="shared" si="435"/>
        <v>10.62725510350721</v>
      </c>
      <c r="Q5607" s="10" t="str" cm="1">
        <f t="array" ref="Q5607">_xlfn.IFS(AND(D5607&lt;=0, D5607-P5607&lt;=2), "escarcha",AND(D5607&lt;=0, D5607-P5607&gt;2), "helada negra", AND(D5607&gt;0, P5607+2&gt;D5607), "rocío", TRUE, "sin riesgo")</f>
        <v>sin riesgo</v>
      </c>
    </row>
    <row r="5608" spans="1:17" x14ac:dyDescent="0.35">
      <c r="A5608" s="2">
        <v>45877</v>
      </c>
      <c r="B5608" s="3" t="s">
        <v>22</v>
      </c>
      <c r="C5608">
        <v>6.3</v>
      </c>
      <c r="D5608">
        <v>16.666666666666671</v>
      </c>
      <c r="E5608">
        <v>94.766666666666666</v>
      </c>
      <c r="F5608">
        <v>66.666666666666671</v>
      </c>
      <c r="G5608">
        <v>0.33333333333333331</v>
      </c>
      <c r="H5608">
        <v>2.9333333333333331</v>
      </c>
      <c r="I5608">
        <v>1</v>
      </c>
      <c r="J5608">
        <v>4</v>
      </c>
      <c r="K5608">
        <f t="shared" si="433"/>
        <v>10.366666666666671</v>
      </c>
      <c r="L5608">
        <f t="shared" si="431"/>
        <v>0.39157320374247118</v>
      </c>
      <c r="M5608">
        <f t="shared" si="432"/>
        <v>5.5222883157653362</v>
      </c>
      <c r="N5608" s="10" t="str" cm="1">
        <f t="array" ref="N5608">_xlfn.IFS(AND(C5608&lt;=0, C5608-M5608&lt;=2), "escarcha",AND(C5608&lt;=0, C5608-M5608&gt;2), "helada negra", AND(C5608&gt;0, M5608+2&gt;C5608), "rocío", TRUE, "sin riesgo")</f>
        <v>rocío</v>
      </c>
      <c r="O5608">
        <f t="shared" si="434"/>
        <v>0.72561867872826691</v>
      </c>
      <c r="P5608">
        <f t="shared" si="435"/>
        <v>10.435551475256418</v>
      </c>
      <c r="Q5608" s="10" t="str" cm="1">
        <f t="array" ref="Q5608">_xlfn.IFS(AND(D5608&lt;=0, D5608-P5608&lt;=2), "escarcha",AND(D5608&lt;=0, D5608-P5608&gt;2), "helada negra", AND(D5608&gt;0, P5608+2&gt;D5608), "rocío", TRUE, "sin riesgo")</f>
        <v>sin riesgo</v>
      </c>
    </row>
    <row r="5609" spans="1:17" x14ac:dyDescent="0.35">
      <c r="A5609" s="2">
        <v>45877</v>
      </c>
      <c r="B5609" s="3" t="s">
        <v>23</v>
      </c>
      <c r="C5609">
        <v>5.7666666666666666</v>
      </c>
      <c r="D5609">
        <v>16.666666666666671</v>
      </c>
      <c r="E5609">
        <v>94.966666666666669</v>
      </c>
      <c r="F5609">
        <v>65.666666666666671</v>
      </c>
      <c r="G5609">
        <v>0</v>
      </c>
      <c r="H5609">
        <v>1.8</v>
      </c>
      <c r="I5609">
        <v>0</v>
      </c>
      <c r="J5609">
        <v>3.9</v>
      </c>
      <c r="K5609">
        <f t="shared" si="433"/>
        <v>10.900000000000006</v>
      </c>
      <c r="L5609">
        <f t="shared" si="431"/>
        <v>0.35685567306668031</v>
      </c>
      <c r="M5609">
        <f t="shared" si="432"/>
        <v>5.0225548929917094</v>
      </c>
      <c r="N5609" s="10" t="str" cm="1">
        <f t="array" ref="N5609">_xlfn.IFS(AND(C5609&lt;=0, C5609-M5609&lt;=2), "escarcha",AND(C5609&lt;=0, C5609-M5609&gt;2), "helada negra", AND(C5609&gt;0, M5609+2&gt;C5609), "rocío", TRUE, "sin riesgo")</f>
        <v>rocío</v>
      </c>
      <c r="O5609">
        <f t="shared" si="434"/>
        <v>0.71050504091821876</v>
      </c>
      <c r="P5609">
        <f t="shared" si="435"/>
        <v>10.209063029224376</v>
      </c>
      <c r="Q5609" s="10" t="str" cm="1">
        <f t="array" ref="Q5609">_xlfn.IFS(AND(D5609&lt;=0, D5609-P5609&lt;=2), "escarcha",AND(D5609&lt;=0, D5609-P5609&gt;2), "helada negra", AND(D5609&gt;0, P5609+2&gt;D5609), "rocío", TRUE, "sin riesgo")</f>
        <v>sin riesgo</v>
      </c>
    </row>
    <row r="5610" spans="1:17" x14ac:dyDescent="0.35">
      <c r="A5610" s="2">
        <v>45877</v>
      </c>
      <c r="B5610" s="3" t="s">
        <v>24</v>
      </c>
      <c r="C5610">
        <v>5.9</v>
      </c>
      <c r="D5610">
        <v>15.53333333333333</v>
      </c>
      <c r="E5610">
        <v>95.266666666666666</v>
      </c>
      <c r="F5610">
        <v>71</v>
      </c>
      <c r="G5610">
        <v>2</v>
      </c>
      <c r="H5610">
        <v>0.70000000000000007</v>
      </c>
      <c r="I5610">
        <v>3.666666666666667</v>
      </c>
      <c r="J5610">
        <v>1.533333333333333</v>
      </c>
      <c r="K5610">
        <f t="shared" si="433"/>
        <v>9.6333333333333293</v>
      </c>
      <c r="L5610">
        <f t="shared" si="431"/>
        <v>0.3692309284630898</v>
      </c>
      <c r="M5610">
        <f t="shared" si="432"/>
        <v>5.200456988132184</v>
      </c>
      <c r="N5610" s="10" t="str" cm="1">
        <f t="array" ref="N5610">_xlfn.IFS(AND(C5610&lt;=0, C5610-M5610&lt;=2), "escarcha",AND(C5610&lt;=0, C5610-M5610&gt;2), "helada negra", AND(C5610&gt;0, M5610+2&gt;C5610), "rocío", TRUE, "sin riesgo")</f>
        <v>rocío</v>
      </c>
      <c r="O5610">
        <f t="shared" si="434"/>
        <v>0.71630023403264931</v>
      </c>
      <c r="P5610">
        <f t="shared" si="435"/>
        <v>10.295860195571658</v>
      </c>
      <c r="Q5610" s="10" t="str" cm="1">
        <f t="array" ref="Q5610">_xlfn.IFS(AND(D5610&lt;=0, D5610-P5610&lt;=2), "escarcha",AND(D5610&lt;=0, D5610-P5610&gt;2), "helada negra", AND(D5610&gt;0, P5610+2&gt;D5610), "rocío", TRUE, "sin riesgo")</f>
        <v>sin riesgo</v>
      </c>
    </row>
    <row r="5611" spans="1:17" x14ac:dyDescent="0.35">
      <c r="A5611" s="2">
        <v>45877</v>
      </c>
      <c r="B5611" s="3" t="s">
        <v>25</v>
      </c>
      <c r="C5611">
        <v>6</v>
      </c>
      <c r="D5611">
        <v>16</v>
      </c>
      <c r="E5611">
        <v>95.4</v>
      </c>
      <c r="F5611">
        <v>67.666666666666671</v>
      </c>
      <c r="G5611">
        <v>0</v>
      </c>
      <c r="H5611">
        <v>2.2666666666666671</v>
      </c>
      <c r="I5611">
        <v>1.666666666666667</v>
      </c>
      <c r="J5611">
        <v>3.933333333333334</v>
      </c>
      <c r="K5611">
        <f t="shared" si="433"/>
        <v>10</v>
      </c>
      <c r="L5611">
        <f t="shared" si="431"/>
        <v>0.37753897389885116</v>
      </c>
      <c r="M5611">
        <f t="shared" si="432"/>
        <v>5.3200336024831589</v>
      </c>
      <c r="N5611" s="10" t="str" cm="1">
        <f t="array" ref="N5611">_xlfn.IFS(AND(C5611&lt;=0, C5611-M5611&lt;=2), "escarcha",AND(C5611&lt;=0, C5611-M5611&gt;2), "helada negra", AND(C5611&gt;0, M5611+2&gt;C5611), "rocío", TRUE, "sin riesgo")</f>
        <v>rocío</v>
      </c>
      <c r="O5611">
        <f t="shared" si="434"/>
        <v>0.69805846423734685</v>
      </c>
      <c r="P5611">
        <f t="shared" si="435"/>
        <v>10.022846052241702</v>
      </c>
      <c r="Q5611" s="10" t="str" cm="1">
        <f t="array" ref="Q5611">_xlfn.IFS(AND(D5611&lt;=0, D5611-P5611&lt;=2), "escarcha",AND(D5611&lt;=0, D5611-P5611&gt;2), "helada negra", AND(D5611&gt;0, P5611+2&gt;D5611), "rocío", TRUE, "sin riesgo")</f>
        <v>sin riesgo</v>
      </c>
    </row>
    <row r="5612" spans="1:17" x14ac:dyDescent="0.35">
      <c r="A5612" s="2">
        <v>45877</v>
      </c>
      <c r="B5612" s="3" t="s">
        <v>26</v>
      </c>
      <c r="C5612">
        <v>6.5333333333333332</v>
      </c>
      <c r="D5612">
        <v>16.166666666666671</v>
      </c>
      <c r="E5612">
        <v>95.8</v>
      </c>
      <c r="F5612">
        <v>68.333333333333329</v>
      </c>
      <c r="G5612">
        <v>0.33333333333333331</v>
      </c>
      <c r="H5612">
        <v>2.6333333333333329</v>
      </c>
      <c r="I5612">
        <v>1.666666666666667</v>
      </c>
      <c r="J5612">
        <v>4.666666666666667</v>
      </c>
      <c r="K5612">
        <f t="shared" si="433"/>
        <v>9.6333333333333382</v>
      </c>
      <c r="L5612">
        <f t="shared" si="431"/>
        <v>0.41847993354369728</v>
      </c>
      <c r="M5612">
        <f t="shared" si="432"/>
        <v>5.9109780859603474</v>
      </c>
      <c r="N5612" s="10" t="str" cm="1">
        <f t="array" ref="N5612">_xlfn.IFS(AND(C5612&lt;=0, C5612-M5612&lt;=2), "escarcha",AND(C5612&lt;=0, C5612-M5612&gt;2), "helada negra", AND(C5612&gt;0, M5612+2&gt;C5612), "rocío", TRUE, "sin riesgo")</f>
        <v>rocío</v>
      </c>
      <c r="O5612">
        <f t="shared" si="434"/>
        <v>0.71849514163145745</v>
      </c>
      <c r="P5612">
        <f t="shared" si="435"/>
        <v>10.328749832386132</v>
      </c>
      <c r="Q5612" s="10" t="str" cm="1">
        <f t="array" ref="Q5612">_xlfn.IFS(AND(D5612&lt;=0, D5612-P5612&lt;=2), "escarcha",AND(D5612&lt;=0, D5612-P5612&gt;2), "helada negra", AND(D5612&gt;0, P5612+2&gt;D5612), "rocío", TRUE, "sin riesgo")</f>
        <v>sin riesgo</v>
      </c>
    </row>
    <row r="5613" spans="1:17" x14ac:dyDescent="0.35">
      <c r="A5613" s="2">
        <v>45877</v>
      </c>
      <c r="B5613" s="3" t="s">
        <v>27</v>
      </c>
      <c r="C5613">
        <v>8.0333333333333332</v>
      </c>
      <c r="D5613">
        <v>17.033333333333331</v>
      </c>
      <c r="E5613">
        <v>95.966666666666669</v>
      </c>
      <c r="F5613">
        <v>66.666666666666671</v>
      </c>
      <c r="G5613">
        <v>0.66666666666666663</v>
      </c>
      <c r="H5613">
        <v>2.4666666666666668</v>
      </c>
      <c r="I5613">
        <v>1.666666666666667</v>
      </c>
      <c r="J5613">
        <v>5.4333333333333336</v>
      </c>
      <c r="K5613">
        <f t="shared" si="433"/>
        <v>8.9999999999999982</v>
      </c>
      <c r="L5613">
        <f t="shared" si="431"/>
        <v>0.52275958836645908</v>
      </c>
      <c r="M5613">
        <f t="shared" si="432"/>
        <v>7.4289383904438244</v>
      </c>
      <c r="N5613" s="10" t="str" cm="1">
        <f t="array" ref="N5613">_xlfn.IFS(AND(C5613&lt;=0, C5613-M5613&lt;=2), "escarcha",AND(C5613&lt;=0, C5613-M5613&gt;2), "helada negra", AND(C5613&gt;0, M5613+2&gt;C5613), "rocío", TRUE, "sin riesgo")</f>
        <v>rocío</v>
      </c>
      <c r="O5613">
        <f t="shared" si="434"/>
        <v>0.748872770951588</v>
      </c>
      <c r="P5613">
        <f t="shared" si="435"/>
        <v>10.78482259477115</v>
      </c>
      <c r="Q5613" s="10" t="str" cm="1">
        <f t="array" ref="Q5613">_xlfn.IFS(AND(D5613&lt;=0, D5613-P5613&lt;=2), "escarcha",AND(D5613&lt;=0, D5613-P5613&gt;2), "helada negra", AND(D5613&gt;0, P5613+2&gt;D5613), "rocío", TRUE, "sin riesgo")</f>
        <v>sin riesgo</v>
      </c>
    </row>
    <row r="5614" spans="1:17" x14ac:dyDescent="0.35">
      <c r="A5614" s="2">
        <v>45877</v>
      </c>
      <c r="B5614" s="3" t="s">
        <v>28</v>
      </c>
      <c r="C5614">
        <v>10.66666666666667</v>
      </c>
      <c r="D5614">
        <v>19.100000000000001</v>
      </c>
      <c r="E5614">
        <v>95.8</v>
      </c>
      <c r="F5614">
        <v>60.333333333333343</v>
      </c>
      <c r="G5614">
        <v>0</v>
      </c>
      <c r="H5614">
        <v>0.93333333333333335</v>
      </c>
      <c r="I5614">
        <v>0</v>
      </c>
      <c r="J5614">
        <v>2.2666666666666671</v>
      </c>
      <c r="K5614">
        <f t="shared" si="433"/>
        <v>8.4333333333333318</v>
      </c>
      <c r="L5614">
        <f t="shared" si="431"/>
        <v>0.69810574262967395</v>
      </c>
      <c r="M5614">
        <f t="shared" si="432"/>
        <v>10.023552880342423</v>
      </c>
      <c r="N5614" s="10" t="str" cm="1">
        <f t="array" ref="N5614">_xlfn.IFS(AND(C5614&lt;=0, C5614-M5614&lt;=2), "escarcha",AND(C5614&lt;=0, C5614-M5614&gt;2), "helada negra", AND(C5614&gt;0, M5614+2&gt;C5614), "rocío", TRUE, "sin riesgo")</f>
        <v>rocío</v>
      </c>
      <c r="O5614">
        <f t="shared" si="434"/>
        <v>0.77890430254691057</v>
      </c>
      <c r="P5614">
        <f t="shared" si="435"/>
        <v>11.237316057727345</v>
      </c>
      <c r="Q5614" s="10" t="str" cm="1">
        <f t="array" ref="Q5614">_xlfn.IFS(AND(D5614&lt;=0, D5614-P5614&lt;=2), "escarcha",AND(D5614&lt;=0, D5614-P5614&gt;2), "helada negra", AND(D5614&gt;0, P5614+2&gt;D5614), "rocío", TRUE, "sin riesgo")</f>
        <v>sin riesgo</v>
      </c>
    </row>
    <row r="5615" spans="1:17" x14ac:dyDescent="0.35">
      <c r="A5615" s="2">
        <v>45877</v>
      </c>
      <c r="B5615" s="3" t="s">
        <v>29</v>
      </c>
      <c r="C5615">
        <v>14.8</v>
      </c>
      <c r="D5615">
        <v>21.233333333333331</v>
      </c>
      <c r="E5615">
        <v>84.666666666666671</v>
      </c>
      <c r="F5615">
        <v>55.333333333333343</v>
      </c>
      <c r="G5615">
        <v>0</v>
      </c>
      <c r="H5615">
        <v>0.6</v>
      </c>
      <c r="I5615">
        <v>0</v>
      </c>
      <c r="J5615">
        <v>1.9333333333333329</v>
      </c>
      <c r="K5615">
        <f t="shared" si="433"/>
        <v>6.43333333333333</v>
      </c>
      <c r="L5615">
        <f t="shared" si="431"/>
        <v>0.84522569866081543</v>
      </c>
      <c r="M5615">
        <f t="shared" si="432"/>
        <v>12.242337120477826</v>
      </c>
      <c r="N5615" s="10" t="str" cm="1">
        <f t="array" ref="N5615">_xlfn.IFS(AND(C5615&lt;=0, C5615-M5615&lt;=2), "escarcha",AND(C5615&lt;=0, C5615-M5615&gt;2), "helada negra", AND(C5615&gt;0, M5615+2&gt;C5615), "rocío", TRUE, "sin riesgo")</f>
        <v>sin riesgo</v>
      </c>
      <c r="O5615">
        <f t="shared" si="434"/>
        <v>0.8243054373097366</v>
      </c>
      <c r="P5615">
        <f t="shared" si="435"/>
        <v>11.924458999966394</v>
      </c>
      <c r="Q5615" s="10" t="str" cm="1">
        <f t="array" ref="Q5615">_xlfn.IFS(AND(D5615&lt;=0, D5615-P5615&lt;=2), "escarcha",AND(D5615&lt;=0, D5615-P5615&gt;2), "helada negra", AND(D5615&gt;0, P5615+2&gt;D5615), "rocío", TRUE, "sin riesgo")</f>
        <v>sin riesgo</v>
      </c>
    </row>
    <row r="5616" spans="1:17" x14ac:dyDescent="0.35">
      <c r="A5616" s="2">
        <v>45877</v>
      </c>
      <c r="B5616" s="3" t="s">
        <v>30</v>
      </c>
      <c r="C5616">
        <v>20.966666666666669</v>
      </c>
      <c r="D5616">
        <v>24.166666666666671</v>
      </c>
      <c r="E5616">
        <v>64.466666666666669</v>
      </c>
      <c r="F5616">
        <v>49.333333333333343</v>
      </c>
      <c r="G5616">
        <v>0</v>
      </c>
      <c r="H5616">
        <v>0.96666666666666667</v>
      </c>
      <c r="I5616">
        <v>0</v>
      </c>
      <c r="J5616">
        <v>2.2999999999999998</v>
      </c>
      <c r="K5616">
        <f t="shared" si="433"/>
        <v>3.2000000000000028</v>
      </c>
      <c r="L5616">
        <f t="shared" si="431"/>
        <v>0.96070601927433374</v>
      </c>
      <c r="M5616">
        <f t="shared" si="432"/>
        <v>14.011394133738539</v>
      </c>
      <c r="N5616" s="10" t="str" cm="1">
        <f t="array" ref="N5616">_xlfn.IFS(AND(C5616&lt;=0, C5616-M5616&lt;=2), "escarcha",AND(C5616&lt;=0, C5616-M5616&gt;2), "helada negra", AND(C5616&gt;0, M5616+2&gt;C5616), "rocío", TRUE, "sin riesgo")</f>
        <v>sin riesgo</v>
      </c>
      <c r="O5616">
        <f t="shared" si="434"/>
        <v>0.8874674977681275</v>
      </c>
      <c r="P5616">
        <f t="shared" si="435"/>
        <v>12.886612804414534</v>
      </c>
      <c r="Q5616" s="10" t="str" cm="1">
        <f t="array" ref="Q5616">_xlfn.IFS(AND(D5616&lt;=0, D5616-P5616&lt;=2), "escarcha",AND(D5616&lt;=0, D5616-P5616&gt;2), "helada negra", AND(D5616&gt;0, P5616+2&gt;D5616), "rocío", TRUE, "sin riesgo")</f>
        <v>sin riesgo</v>
      </c>
    </row>
    <row r="5617" spans="1:17" x14ac:dyDescent="0.35">
      <c r="A5617" s="2">
        <v>45877</v>
      </c>
      <c r="B5617" s="3" t="s">
        <v>31</v>
      </c>
      <c r="C5617">
        <v>24.733333333333331</v>
      </c>
      <c r="D5617">
        <v>25.2</v>
      </c>
      <c r="E5617">
        <v>51</v>
      </c>
      <c r="F5617">
        <v>45.333333333333343</v>
      </c>
      <c r="G5617">
        <v>0</v>
      </c>
      <c r="H5617">
        <v>1.966666666666667</v>
      </c>
      <c r="I5617">
        <v>1</v>
      </c>
      <c r="J5617">
        <v>4.0999999999999996</v>
      </c>
      <c r="K5617">
        <f t="shared" si="433"/>
        <v>0.46666666666666856</v>
      </c>
      <c r="L5617">
        <f t="shared" si="431"/>
        <v>0.95461815151141738</v>
      </c>
      <c r="M5617">
        <f t="shared" si="432"/>
        <v>13.917521365257153</v>
      </c>
      <c r="N5617" s="10" t="str" cm="1">
        <f t="array" ref="N5617">_xlfn.IFS(AND(C5617&lt;=0, C5617-M5617&lt;=2), "escarcha",AND(C5617&lt;=0, C5617-M5617&gt;2), "helada negra", AND(C5617&gt;0, M5617+2&gt;C5617), "rocío", TRUE, "sin riesgo")</f>
        <v>sin riesgo</v>
      </c>
      <c r="O5617">
        <f t="shared" si="434"/>
        <v>0.86466573049529971</v>
      </c>
      <c r="P5617">
        <f t="shared" si="435"/>
        <v>12.538434840284836</v>
      </c>
      <c r="Q5617" s="10" t="str" cm="1">
        <f t="array" ref="Q5617">_xlfn.IFS(AND(D5617&lt;=0, D5617-P5617&lt;=2), "escarcha",AND(D5617&lt;=0, D5617-P5617&gt;2), "helada negra", AND(D5617&gt;0, P5617+2&gt;D5617), "rocío", TRUE, "sin riesgo")</f>
        <v>sin riesgo</v>
      </c>
    </row>
    <row r="5618" spans="1:17" x14ac:dyDescent="0.35">
      <c r="A5618" s="2">
        <v>45877</v>
      </c>
      <c r="B5618" s="3" t="s">
        <v>32</v>
      </c>
      <c r="C5618">
        <v>27.233333333333331</v>
      </c>
      <c r="D5618">
        <v>27.7</v>
      </c>
      <c r="E5618">
        <v>44.366666666666667</v>
      </c>
      <c r="F5618">
        <v>41.666666666666657</v>
      </c>
      <c r="G5618">
        <v>1</v>
      </c>
      <c r="H5618">
        <v>2.6</v>
      </c>
      <c r="I5618">
        <v>2.333333333333333</v>
      </c>
      <c r="J5618">
        <v>5.9333333333333336</v>
      </c>
      <c r="K5618">
        <f t="shared" si="433"/>
        <v>0.46666666666666856</v>
      </c>
      <c r="L5618">
        <f t="shared" si="431"/>
        <v>0.96325187349714037</v>
      </c>
      <c r="M5618">
        <f t="shared" si="432"/>
        <v>14.050670647359146</v>
      </c>
      <c r="N5618" s="10" t="str" cm="1">
        <f t="array" ref="N5618">_xlfn.IFS(AND(C5618&lt;=0, C5618-M5618&lt;=2), "escarcha",AND(C5618&lt;=0, C5618-M5618&gt;2), "helada negra", AND(C5618&gt;0, M5618+2&gt;C5618), "rocío", TRUE, "sin riesgo")</f>
        <v>sin riesgo</v>
      </c>
      <c r="O5618">
        <f t="shared" si="434"/>
        <v>0.92778346032653103</v>
      </c>
      <c r="P5618">
        <f t="shared" si="435"/>
        <v>13.504555784012712</v>
      </c>
      <c r="Q5618" s="10" t="str" cm="1">
        <f t="array" ref="Q5618">_xlfn.IFS(AND(D5618&lt;=0, D5618-P5618&lt;=2), "escarcha",AND(D5618&lt;=0, D5618-P5618&gt;2), "helada negra", AND(D5618&gt;0, P5618+2&gt;D5618), "rocío", TRUE, "sin riesgo")</f>
        <v>sin riesgo</v>
      </c>
    </row>
    <row r="5619" spans="1:17" x14ac:dyDescent="0.35">
      <c r="A5619" s="2">
        <v>45877</v>
      </c>
      <c r="B5619" s="3" t="s">
        <v>33</v>
      </c>
      <c r="C5619">
        <v>27.533333333333331</v>
      </c>
      <c r="D5619">
        <v>28.56666666666667</v>
      </c>
      <c r="E5619">
        <v>45.56666666666667</v>
      </c>
      <c r="F5619">
        <v>40.333333333333343</v>
      </c>
      <c r="G5619">
        <v>1.333333333333333</v>
      </c>
      <c r="H5619">
        <v>3.166666666666667</v>
      </c>
      <c r="I5619">
        <v>3.666666666666667</v>
      </c>
      <c r="J5619">
        <v>7.2333333333333334</v>
      </c>
      <c r="K5619">
        <f t="shared" si="433"/>
        <v>1.0333333333333385</v>
      </c>
      <c r="L5619">
        <f t="shared" si="431"/>
        <v>1.0075126505845686</v>
      </c>
      <c r="M5619">
        <f t="shared" si="432"/>
        <v>14.735433188501116</v>
      </c>
      <c r="N5619" s="10" t="str" cm="1">
        <f t="array" ref="N5619">_xlfn.IFS(AND(C5619&lt;=0, C5619-M5619&lt;=2), "escarcha",AND(C5619&lt;=0, C5619-M5619&gt;2), "helada negra", AND(C5619&gt;0, M5619+2&gt;C5619), "rocío", TRUE, "sin riesgo")</f>
        <v>sin riesgo</v>
      </c>
      <c r="O5619">
        <f t="shared" si="434"/>
        <v>0.94574570624649767</v>
      </c>
      <c r="P5619">
        <f t="shared" si="435"/>
        <v>13.780834106728065</v>
      </c>
      <c r="Q5619" s="10" t="str" cm="1">
        <f t="array" ref="Q5619">_xlfn.IFS(AND(D5619&lt;=0, D5619-P5619&lt;=2), "escarcha",AND(D5619&lt;=0, D5619-P5619&gt;2), "helada negra", AND(D5619&gt;0, P5619+2&gt;D5619), "rocío", TRUE, "sin riesgo")</f>
        <v>sin riesgo</v>
      </c>
    </row>
    <row r="5620" spans="1:17" x14ac:dyDescent="0.35">
      <c r="A5620" s="2">
        <v>45877</v>
      </c>
      <c r="B5620" s="3" t="s">
        <v>34</v>
      </c>
      <c r="C5620">
        <v>29.166666666666671</v>
      </c>
      <c r="D5620">
        <v>29.56666666666667</v>
      </c>
      <c r="E5620">
        <v>39.833333333333343</v>
      </c>
      <c r="F5620">
        <v>38</v>
      </c>
      <c r="G5620">
        <v>1.333333333333333</v>
      </c>
      <c r="H5620">
        <v>2.1333333333333329</v>
      </c>
      <c r="I5620">
        <v>5.666666666666667</v>
      </c>
      <c r="J5620">
        <v>4.5666666666666664</v>
      </c>
      <c r="K5620">
        <f t="shared" si="433"/>
        <v>0.39999999999999858</v>
      </c>
      <c r="L5620">
        <f t="shared" si="431"/>
        <v>0.96803466818802053</v>
      </c>
      <c r="M5620">
        <f t="shared" si="432"/>
        <v>14.124490330005582</v>
      </c>
      <c r="N5620" s="10" t="str" cm="1">
        <f t="array" ref="N5620">_xlfn.IFS(AND(C5620&lt;=0, C5620-M5620&lt;=2), "escarcha",AND(C5620&lt;=0, C5620-M5620&gt;2), "helada negra", AND(C5620&gt;0, M5620+2&gt;C5620), "rocío", TRUE, "sin riesgo")</f>
        <v>sin riesgo</v>
      </c>
      <c r="O5620">
        <f t="shared" si="434"/>
        <v>0.94400715517186173</v>
      </c>
      <c r="P5620">
        <f t="shared" si="435"/>
        <v>13.75406734642317</v>
      </c>
      <c r="Q5620" s="10" t="str" cm="1">
        <f t="array" ref="Q5620">_xlfn.IFS(AND(D5620&lt;=0, D5620-P5620&lt;=2), "escarcha",AND(D5620&lt;=0, D5620-P5620&gt;2), "helada negra", AND(D5620&gt;0, P5620+2&gt;D5620), "rocío", TRUE, "sin riesgo")</f>
        <v>sin riesgo</v>
      </c>
    </row>
    <row r="5621" spans="1:17" x14ac:dyDescent="0.35">
      <c r="A5621" s="2">
        <v>45877</v>
      </c>
      <c r="B5621" s="3" t="s">
        <v>36</v>
      </c>
      <c r="C5621">
        <v>30.9</v>
      </c>
      <c r="D5621">
        <v>31.366666666666671</v>
      </c>
      <c r="E5621">
        <v>34.1</v>
      </c>
      <c r="F5621">
        <v>32.333333333333343</v>
      </c>
      <c r="G5621">
        <v>4.666666666666667</v>
      </c>
      <c r="H5621">
        <v>3.9666666666666668</v>
      </c>
      <c r="I5621">
        <v>10.66666666666667</v>
      </c>
      <c r="J5621">
        <v>8.0666666666666664</v>
      </c>
      <c r="K5621">
        <f t="shared" si="433"/>
        <v>0.46666666666667211</v>
      </c>
      <c r="L5621">
        <f t="shared" si="431"/>
        <v>0.91219940389384524</v>
      </c>
      <c r="M5621">
        <f t="shared" si="432"/>
        <v>13.265337658250605</v>
      </c>
      <c r="N5621" s="10" t="str" cm="1">
        <f t="array" ref="N5621">_xlfn.IFS(AND(C5621&lt;=0, C5621-M5621&lt;=2), "escarcha",AND(C5621&lt;=0, C5621-M5621&gt;2), "helada negra", AND(C5621&gt;0, M5621+2&gt;C5621), "rocío", TRUE, "sin riesgo")</f>
        <v>sin riesgo</v>
      </c>
      <c r="O5621">
        <f t="shared" si="434"/>
        <v>0.88559347797317556</v>
      </c>
      <c r="P5621">
        <f t="shared" si="435"/>
        <v>12.857961159099668</v>
      </c>
      <c r="Q5621" s="10" t="str" cm="1">
        <f t="array" ref="Q5621">_xlfn.IFS(AND(D5621&lt;=0, D5621-P5621&lt;=2), "escarcha",AND(D5621&lt;=0, D5621-P5621&gt;2), "helada negra", AND(D5621&gt;0, P5621+2&gt;D5621), "rocío", TRUE, "sin riesgo")</f>
        <v>sin riesgo</v>
      </c>
    </row>
    <row r="5622" spans="1:17" x14ac:dyDescent="0.35">
      <c r="A5622" s="2">
        <v>45877</v>
      </c>
      <c r="B5622" s="3" t="s">
        <v>48</v>
      </c>
      <c r="C5622">
        <v>32.799999999999997</v>
      </c>
      <c r="D5622">
        <v>33.200000000000003</v>
      </c>
      <c r="E5622">
        <v>28.56666666666667</v>
      </c>
      <c r="F5622">
        <v>29.333333333333329</v>
      </c>
      <c r="G5622">
        <v>7.333333333333333</v>
      </c>
      <c r="H5622">
        <v>4.4000000000000004</v>
      </c>
      <c r="I5622">
        <v>12.66666666666667</v>
      </c>
      <c r="J5622">
        <v>9.5</v>
      </c>
      <c r="K5622">
        <f t="shared" si="433"/>
        <v>0.40000000000000568</v>
      </c>
      <c r="L5622">
        <f t="shared" si="431"/>
        <v>0.84285051336052597</v>
      </c>
      <c r="M5622">
        <f t="shared" si="432"/>
        <v>12.206206894428128</v>
      </c>
      <c r="N5622" s="10" t="str" cm="1">
        <f t="array" ref="N5622">_xlfn.IFS(AND(C5622&lt;=0, C5622-M5622&lt;=2), "escarcha",AND(C5622&lt;=0, C5622-M5622&gt;2), "helada negra", AND(C5622&gt;0, M5622+2&gt;C5622), "rocío", TRUE, "sin riesgo")</f>
        <v>sin riesgo</v>
      </c>
      <c r="O5622">
        <f t="shared" si="434"/>
        <v>0.89182106440932096</v>
      </c>
      <c r="P5622">
        <f t="shared" si="435"/>
        <v>12.953198691554551</v>
      </c>
      <c r="Q5622" s="10" t="str" cm="1">
        <f t="array" ref="Q5622">_xlfn.IFS(AND(D5622&lt;=0, D5622-P5622&lt;=2), "escarcha",AND(D5622&lt;=0, D5622-P5622&gt;2), "helada negra", AND(D5622&gt;0, P5622+2&gt;D5622), "rocío", TRUE, "sin riesgo")</f>
        <v>sin riesgo</v>
      </c>
    </row>
    <row r="5623" spans="1:17" x14ac:dyDescent="0.35">
      <c r="A5623" s="2">
        <v>45877</v>
      </c>
      <c r="B5623" s="3" t="s">
        <v>40</v>
      </c>
      <c r="C5623">
        <v>26.033333333333331</v>
      </c>
      <c r="D5623">
        <v>27.2</v>
      </c>
      <c r="E5623">
        <v>46.4</v>
      </c>
      <c r="F5623">
        <v>38</v>
      </c>
      <c r="G5623">
        <v>2</v>
      </c>
      <c r="H5623">
        <v>8.6666666666666661</v>
      </c>
      <c r="I5623">
        <v>6.333333333333333</v>
      </c>
      <c r="J5623">
        <v>13.9</v>
      </c>
      <c r="K5623">
        <f t="shared" si="433"/>
        <v>1.1666666666666679</v>
      </c>
      <c r="L5623">
        <f t="shared" si="431"/>
        <v>0.9373800103418114</v>
      </c>
      <c r="M5623">
        <f t="shared" si="432"/>
        <v>13.652086867669635</v>
      </c>
      <c r="N5623" s="10" t="str" cm="1">
        <f t="array" ref="N5623">_xlfn.IFS(AND(C5623&lt;=0, C5623-M5623&lt;=2), "escarcha",AND(C5623&lt;=0, C5623-M5623&gt;2), "helada negra", AND(C5623&gt;0, M5623+2&gt;C5623), "rocío", TRUE, "sin riesgo")</f>
        <v>sin riesgo</v>
      </c>
      <c r="O5623">
        <f t="shared" si="434"/>
        <v>0.80639465935108301</v>
      </c>
      <c r="P5623">
        <f t="shared" si="435"/>
        <v>11.652937567600084</v>
      </c>
      <c r="Q5623" s="10" t="str" cm="1">
        <f t="array" ref="Q5623">_xlfn.IFS(AND(D5623&lt;=0, D5623-P5623&lt;=2), "escarcha",AND(D5623&lt;=0, D5623-P5623&gt;2), "helada negra", AND(D5623&gt;0, P5623+2&gt;D5623), "rocío", TRUE, "sin riesgo")</f>
        <v>sin riesgo</v>
      </c>
    </row>
    <row r="5624" spans="1:17" x14ac:dyDescent="0.35">
      <c r="A5624" s="2">
        <v>45877</v>
      </c>
      <c r="B5624" s="3" t="s">
        <v>41</v>
      </c>
      <c r="C5624">
        <v>24.766666666666669</v>
      </c>
      <c r="D5624">
        <v>25.9</v>
      </c>
      <c r="E5624">
        <v>49.5</v>
      </c>
      <c r="F5624">
        <v>40.666666666666657</v>
      </c>
      <c r="G5624">
        <v>1</v>
      </c>
      <c r="H5624">
        <v>9.5666666666666664</v>
      </c>
      <c r="I5624">
        <v>3</v>
      </c>
      <c r="J5624">
        <v>17.033333333333331</v>
      </c>
      <c r="K5624">
        <f t="shared" si="433"/>
        <v>1.1333333333333293</v>
      </c>
      <c r="L5624">
        <f t="shared" si="431"/>
        <v>0.92675630599575398</v>
      </c>
      <c r="M5624">
        <f t="shared" si="432"/>
        <v>13.488775031477315</v>
      </c>
      <c r="N5624" s="10" t="str" cm="1">
        <f t="array" ref="N5624">_xlfn.IFS(AND(C5624&lt;=0, C5624-M5624&lt;=2), "escarcha",AND(C5624&lt;=0, C5624-M5624&gt;2), "helada negra", AND(C5624&gt;0, M5624+2&gt;C5624), "rocío", TRUE, "sin riesgo")</f>
        <v>sin riesgo</v>
      </c>
      <c r="O5624">
        <f t="shared" si="434"/>
        <v>0.79759671687559763</v>
      </c>
      <c r="P5624">
        <f t="shared" si="435"/>
        <v>11.519775381139665</v>
      </c>
      <c r="Q5624" s="10" t="str" cm="1">
        <f t="array" ref="Q5624">_xlfn.IFS(AND(D5624&lt;=0, D5624-P5624&lt;=2), "escarcha",AND(D5624&lt;=0, D5624-P5624&gt;2), "helada negra", AND(D5624&gt;0, P5624+2&gt;D5624), "rocío", TRUE, "sin riesgo")</f>
        <v>sin riesgo</v>
      </c>
    </row>
    <row r="5625" spans="1:17" x14ac:dyDescent="0.35">
      <c r="A5625" s="2">
        <v>45877</v>
      </c>
      <c r="B5625" s="3" t="s">
        <v>42</v>
      </c>
      <c r="C5625">
        <v>22.166666666666671</v>
      </c>
      <c r="D5625">
        <v>25.366666666666671</v>
      </c>
      <c r="E5625">
        <v>57.866666666666667</v>
      </c>
      <c r="F5625">
        <v>37.666666666666657</v>
      </c>
      <c r="G5625">
        <v>0.66666666666666663</v>
      </c>
      <c r="H5625">
        <v>11.6</v>
      </c>
      <c r="I5625">
        <v>3.333333333333333</v>
      </c>
      <c r="J5625">
        <v>18.100000000000001</v>
      </c>
      <c r="K5625">
        <f t="shared" si="433"/>
        <v>3.1999999999999993</v>
      </c>
      <c r="L5625">
        <f t="shared" si="431"/>
        <v>0.92611491370413324</v>
      </c>
      <c r="M5625">
        <f t="shared" si="432"/>
        <v>13.478921943799078</v>
      </c>
      <c r="N5625" s="10" t="str" cm="1">
        <f t="array" ref="N5625">_xlfn.IFS(AND(C5625&lt;=0, C5625-M5625&lt;=2), "escarcha",AND(C5625&lt;=0, C5625-M5625&gt;2), "helada negra", AND(C5625&gt;0, M5625+2&gt;C5625), "rocío", TRUE, "sin riesgo")</f>
        <v>sin riesgo</v>
      </c>
      <c r="O5625">
        <f t="shared" si="434"/>
        <v>0.68931471540806843</v>
      </c>
      <c r="P5625">
        <f t="shared" si="435"/>
        <v>9.8921918787187497</v>
      </c>
      <c r="Q5625" s="10" t="str" cm="1">
        <f t="array" ref="Q5625">_xlfn.IFS(AND(D5625&lt;=0, D5625-P5625&lt;=2), "escarcha",AND(D5625&lt;=0, D5625-P5625&gt;2), "helada negra", AND(D5625&gt;0, P5625+2&gt;D5625), "rocío", TRUE, "sin riesgo")</f>
        <v>sin riesgo</v>
      </c>
    </row>
    <row r="5626" spans="1:17" x14ac:dyDescent="0.35">
      <c r="A5626" s="2">
        <v>45877</v>
      </c>
      <c r="B5626" s="3" t="s">
        <v>43</v>
      </c>
      <c r="C5626">
        <v>21.7</v>
      </c>
      <c r="D5626">
        <v>24.6</v>
      </c>
      <c r="E5626">
        <v>57.766666666666673</v>
      </c>
      <c r="F5626">
        <v>38.333333333333343</v>
      </c>
      <c r="G5626">
        <v>0.33333333333333331</v>
      </c>
      <c r="H5626">
        <v>6.4333333333333336</v>
      </c>
      <c r="I5626">
        <v>2.333333333333333</v>
      </c>
      <c r="J5626">
        <v>11.4</v>
      </c>
      <c r="K5626">
        <f t="shared" si="433"/>
        <v>2.9000000000000021</v>
      </c>
      <c r="L5626">
        <f t="shared" si="431"/>
        <v>0.89591385321290029</v>
      </c>
      <c r="M5626">
        <f t="shared" si="432"/>
        <v>13.01582770118509</v>
      </c>
      <c r="N5626" s="10" t="str" cm="1">
        <f t="array" ref="N5626">_xlfn.IFS(AND(C5626&lt;=0, C5626-M5626&lt;=2), "escarcha",AND(C5626&lt;=0, C5626-M5626&gt;2), "helada negra", AND(C5626&gt;0, M5626+2&gt;C5626), "rocío", TRUE, "sin riesgo")</f>
        <v>sin riesgo</v>
      </c>
      <c r="O5626">
        <f t="shared" si="434"/>
        <v>0.66114292825494969</v>
      </c>
      <c r="P5626">
        <f t="shared" si="435"/>
        <v>9.4721487338347163</v>
      </c>
      <c r="Q5626" s="10" t="str" cm="1">
        <f t="array" ref="Q5626">_xlfn.IFS(AND(D5626&lt;=0, D5626-P5626&lt;=2), "escarcha",AND(D5626&lt;=0, D5626-P5626&gt;2), "helada negra", AND(D5626&gt;0, P5626+2&gt;D5626), "rocío", TRUE, "sin riesgo")</f>
        <v>sin riesgo</v>
      </c>
    </row>
    <row r="5627" spans="1:17" x14ac:dyDescent="0.35">
      <c r="A5627" s="2">
        <v>45877</v>
      </c>
      <c r="B5627" s="3" t="s">
        <v>44</v>
      </c>
      <c r="C5627">
        <v>20</v>
      </c>
      <c r="D5627">
        <v>23.43333333333333</v>
      </c>
      <c r="E5627">
        <v>62.56666666666667</v>
      </c>
      <c r="F5627">
        <v>39.666666666666657</v>
      </c>
      <c r="G5627">
        <v>1</v>
      </c>
      <c r="H5627">
        <v>4.2333333333333334</v>
      </c>
      <c r="I5627">
        <v>2</v>
      </c>
      <c r="J5627">
        <v>7.0333333333333332</v>
      </c>
      <c r="K5627">
        <f t="shared" si="433"/>
        <v>3.43333333333333</v>
      </c>
      <c r="L5627">
        <f t="shared" si="431"/>
        <v>0.87116283389976612</v>
      </c>
      <c r="M5627">
        <f t="shared" si="432"/>
        <v>12.637547628755105</v>
      </c>
      <c r="N5627" s="10" t="str" cm="1">
        <f t="array" ref="N5627">_xlfn.IFS(AND(C5627&lt;=0, C5627-M5627&lt;=2), "escarcha",AND(C5627&lt;=0, C5627-M5627&gt;2), "helada negra", AND(C5627&gt;0, M5627+2&gt;C5627), "rocío", TRUE, "sin riesgo")</f>
        <v>sin riesgo</v>
      </c>
      <c r="O5627">
        <f t="shared" si="434"/>
        <v>0.62526158586670122</v>
      </c>
      <c r="P5627">
        <f t="shared" si="435"/>
        <v>8.9391714229380792</v>
      </c>
      <c r="Q5627" s="10" t="str" cm="1">
        <f t="array" ref="Q5627">_xlfn.IFS(AND(D5627&lt;=0, D5627-P5627&lt;=2), "escarcha",AND(D5627&lt;=0, D5627-P5627&gt;2), "helada negra", AND(D5627&gt;0, P5627+2&gt;D5627), "rocío", TRUE, "sin riesgo")</f>
        <v>sin riesgo</v>
      </c>
    </row>
    <row r="5628" spans="1:17" x14ac:dyDescent="0.35">
      <c r="A5628" s="2">
        <v>45877</v>
      </c>
      <c r="B5628" s="3" t="s">
        <v>45</v>
      </c>
      <c r="C5628">
        <v>19.06666666666667</v>
      </c>
      <c r="D5628">
        <v>24.93333333333333</v>
      </c>
      <c r="E5628">
        <v>66.033333333333331</v>
      </c>
      <c r="F5628">
        <v>34.666666666666657</v>
      </c>
      <c r="G5628">
        <v>2</v>
      </c>
      <c r="H5628">
        <v>10.233333333333331</v>
      </c>
      <c r="I5628">
        <v>4</v>
      </c>
      <c r="J5628">
        <v>16.766666666666669</v>
      </c>
      <c r="K5628">
        <f t="shared" si="433"/>
        <v>5.86666666666666</v>
      </c>
      <c r="L5628">
        <f t="shared" si="431"/>
        <v>0.86710108755374726</v>
      </c>
      <c r="M5628">
        <f t="shared" si="432"/>
        <v>12.57557701118151</v>
      </c>
      <c r="N5628" s="10" t="str" cm="1">
        <f t="array" ref="N5628">_xlfn.IFS(AND(C5628&lt;=0, C5628-M5628&lt;=2), "escarcha",AND(C5628&lt;=0, C5628-M5628&gt;2), "helada negra", AND(C5628&gt;0, M5628+2&gt;C5628), "rocío", TRUE, "sin riesgo")</f>
        <v>sin riesgo</v>
      </c>
      <c r="O5628">
        <f t="shared" si="434"/>
        <v>0.58051040478171823</v>
      </c>
      <c r="P5628">
        <f t="shared" si="435"/>
        <v>8.277587192621473</v>
      </c>
      <c r="Q5628" s="10" t="str" cm="1">
        <f t="array" ref="Q5628">_xlfn.IFS(AND(D5628&lt;=0, D5628-P5628&lt;=2), "escarcha",AND(D5628&lt;=0, D5628-P5628&gt;2), "helada negra", AND(D5628&gt;0, P5628+2&gt;D5628), "rocío", TRUE, "sin riesgo")</f>
        <v>sin riesgo</v>
      </c>
    </row>
    <row r="5629" spans="1:17" x14ac:dyDescent="0.35">
      <c r="A5629" s="2">
        <v>45877</v>
      </c>
      <c r="B5629" s="3" t="s">
        <v>46</v>
      </c>
      <c r="C5629">
        <v>18.866666666666671</v>
      </c>
      <c r="D5629">
        <v>24.4</v>
      </c>
      <c r="E5629">
        <v>66</v>
      </c>
      <c r="F5629">
        <v>36</v>
      </c>
      <c r="G5629">
        <v>0.33333333333333331</v>
      </c>
      <c r="H5629">
        <v>7.8666666666666671</v>
      </c>
      <c r="I5629">
        <v>2.333333333333333</v>
      </c>
      <c r="J5629">
        <v>13.8</v>
      </c>
      <c r="K5629">
        <f t="shared" si="433"/>
        <v>5.5333333333333279</v>
      </c>
      <c r="L5629">
        <f t="shared" si="431"/>
        <v>0.8541162314443318</v>
      </c>
      <c r="M5629">
        <f t="shared" si="432"/>
        <v>12.377666660563106</v>
      </c>
      <c r="N5629" s="10" t="str" cm="1">
        <f t="array" ref="N5629">_xlfn.IFS(AND(C5629&lt;=0, C5629-M5629&lt;=2), "escarcha",AND(C5629&lt;=0, C5629-M5629&gt;2), "helada negra", AND(C5629&gt;0, M5629+2&gt;C5629), "rocío", TRUE, "sin riesgo")</f>
        <v>sin riesgo</v>
      </c>
      <c r="O5629">
        <f t="shared" si="434"/>
        <v>0.58637298220179046</v>
      </c>
      <c r="P5629">
        <f t="shared" si="435"/>
        <v>8.364059465909893</v>
      </c>
      <c r="Q5629" s="10" t="str" cm="1">
        <f t="array" ref="Q5629">_xlfn.IFS(AND(D5629&lt;=0, D5629-P5629&lt;=2), "escarcha",AND(D5629&lt;=0, D5629-P5629&gt;2), "helada negra", AND(D5629&gt;0, P5629+2&gt;D5629), "rocío", TRUE, "sin riesgo")</f>
        <v>sin riesgo</v>
      </c>
    </row>
    <row r="5630" spans="1:17" x14ac:dyDescent="0.35">
      <c r="A5630" s="2">
        <v>45878</v>
      </c>
      <c r="B5630" s="3" t="s">
        <v>10</v>
      </c>
      <c r="C5630">
        <v>18.033333333333331</v>
      </c>
      <c r="D5630">
        <v>22</v>
      </c>
      <c r="E5630">
        <v>69.166666666666671</v>
      </c>
      <c r="F5630">
        <v>48</v>
      </c>
      <c r="G5630">
        <v>1.333333333333333</v>
      </c>
      <c r="H5630">
        <v>4.5</v>
      </c>
      <c r="I5630">
        <v>3.333333333333333</v>
      </c>
      <c r="J5630">
        <v>6.2</v>
      </c>
      <c r="K5630">
        <f t="shared" si="433"/>
        <v>3.9666666666666686</v>
      </c>
      <c r="L5630">
        <f t="shared" si="431"/>
        <v>0.8487750032643413</v>
      </c>
      <c r="M5630">
        <f t="shared" si="432"/>
        <v>12.296346575794315</v>
      </c>
      <c r="N5630" s="10" t="str" cm="1">
        <f t="array" ref="N5630">_xlfn.IFS(AND(C5630&lt;=0, C5630-M5630&lt;=2), "escarcha",AND(C5630&lt;=0, C5630-M5630&gt;2), "helada negra", AND(C5630&gt;0, M5630+2&gt;C5630), "rocío", TRUE, "sin riesgo")</f>
        <v>sin riesgo</v>
      </c>
      <c r="O5630">
        <f t="shared" si="434"/>
        <v>0.72901754390561324</v>
      </c>
      <c r="P5630">
        <f t="shared" si="435"/>
        <v>10.486541657535351</v>
      </c>
      <c r="Q5630" s="10" t="str" cm="1">
        <f t="array" ref="Q5630">_xlfn.IFS(AND(D5630&lt;=0, D5630-P5630&lt;=2), "escarcha",AND(D5630&lt;=0, D5630-P5630&gt;2), "helada negra", AND(D5630&gt;0, P5630+2&gt;D5630), "rocío", TRUE, "sin riesgo")</f>
        <v>sin riesgo</v>
      </c>
    </row>
    <row r="5631" spans="1:17" x14ac:dyDescent="0.35">
      <c r="A5631" s="2">
        <v>45878</v>
      </c>
      <c r="B5631" s="3" t="s">
        <v>11</v>
      </c>
      <c r="C5631">
        <v>18.2</v>
      </c>
      <c r="D5631">
        <v>21.3</v>
      </c>
      <c r="E5631">
        <v>68.3</v>
      </c>
      <c r="F5631">
        <v>45</v>
      </c>
      <c r="G5631">
        <v>0</v>
      </c>
      <c r="H5631">
        <v>1.6</v>
      </c>
      <c r="I5631">
        <v>1.333333333333333</v>
      </c>
      <c r="J5631">
        <v>3</v>
      </c>
      <c r="K5631">
        <f t="shared" si="433"/>
        <v>3.1000000000000014</v>
      </c>
      <c r="L5631">
        <f t="shared" si="431"/>
        <v>0.84663347126389388</v>
      </c>
      <c r="M5631">
        <f t="shared" si="432"/>
        <v>12.263756337874973</v>
      </c>
      <c r="N5631" s="10" t="str" cm="1">
        <f t="array" ref="N5631">_xlfn.IFS(AND(C5631&lt;=0, C5631-M5631&lt;=2), "escarcha",AND(C5631&lt;=0, C5631-M5631&gt;2), "helada negra", AND(C5631&gt;0, M5631+2&gt;C5631), "rocío", TRUE, "sin riesgo")</f>
        <v>sin riesgo</v>
      </c>
      <c r="O5631">
        <f t="shared" si="434"/>
        <v>0.62168031921689615</v>
      </c>
      <c r="P5631">
        <f t="shared" si="435"/>
        <v>8.8860991629321457</v>
      </c>
      <c r="Q5631" s="10" t="str" cm="1">
        <f t="array" ref="Q5631">_xlfn.IFS(AND(D5631&lt;=0, D5631-P5631&lt;=2), "escarcha",AND(D5631&lt;=0, D5631-P5631&gt;2), "helada negra", AND(D5631&gt;0, P5631+2&gt;D5631), "rocío", TRUE, "sin riesgo")</f>
        <v>sin riesgo</v>
      </c>
    </row>
    <row r="5632" spans="1:17" x14ac:dyDescent="0.35">
      <c r="A5632" s="2">
        <v>45878</v>
      </c>
      <c r="B5632" s="3" t="s">
        <v>12</v>
      </c>
      <c r="C5632">
        <v>18</v>
      </c>
      <c r="D5632">
        <v>19.966666666666669</v>
      </c>
      <c r="E5632">
        <v>68.36666666666666</v>
      </c>
      <c r="F5632">
        <v>50.666666666666657</v>
      </c>
      <c r="G5632">
        <v>1.666666666666667</v>
      </c>
      <c r="H5632">
        <v>0.8</v>
      </c>
      <c r="I5632">
        <v>3</v>
      </c>
      <c r="J5632">
        <v>2.4666666666666668</v>
      </c>
      <c r="K5632">
        <f t="shared" si="433"/>
        <v>1.9666666666666686</v>
      </c>
      <c r="L5632">
        <f t="shared" ref="L5632:L5695" si="436">(LN(E5632/100))+((17.625*C5632)/(243.04+C5632))</f>
        <v>0.83504617417941263</v>
      </c>
      <c r="M5632">
        <f t="shared" ref="M5632:M5695" si="437">(243.04*L5632)/(17.625-L5632)</f>
        <v>12.087562853237658</v>
      </c>
      <c r="N5632" s="10" t="str" cm="1">
        <f t="array" ref="N5632">_xlfn.IFS(AND(C5632&lt;=0, C5632-M5632&lt;=2), "escarcha",AND(C5632&lt;=0, C5632-M5632&gt;2), "helada negra", AND(C5632&gt;0, M5632+2&gt;C5632), "rocío", TRUE, "sin riesgo")</f>
        <v>sin riesgo</v>
      </c>
      <c r="O5632">
        <f t="shared" si="434"/>
        <v>0.65813447112226975</v>
      </c>
      <c r="P5632">
        <f t="shared" si="435"/>
        <v>9.4273748789554119</v>
      </c>
      <c r="Q5632" s="10" t="str" cm="1">
        <f t="array" ref="Q5632">_xlfn.IFS(AND(D5632&lt;=0, D5632-P5632&lt;=2), "escarcha",AND(D5632&lt;=0, D5632-P5632&gt;2), "helada negra", AND(D5632&gt;0, P5632+2&gt;D5632), "rocío", TRUE, "sin riesgo")</f>
        <v>sin riesgo</v>
      </c>
    </row>
    <row r="5633" spans="1:17" x14ac:dyDescent="0.35">
      <c r="A5633" s="2">
        <v>45878</v>
      </c>
      <c r="B5633" s="3" t="s">
        <v>13</v>
      </c>
      <c r="C5633">
        <v>16.833333333333329</v>
      </c>
      <c r="D5633">
        <v>20.43333333333333</v>
      </c>
      <c r="E5633">
        <v>70.866666666666674</v>
      </c>
      <c r="F5633">
        <v>49</v>
      </c>
      <c r="G5633">
        <v>0.33333333333333331</v>
      </c>
      <c r="H5633">
        <v>3.1</v>
      </c>
      <c r="I5633">
        <v>1.333333333333333</v>
      </c>
      <c r="J5633">
        <v>4.8999999999999986</v>
      </c>
      <c r="K5633">
        <f t="shared" si="433"/>
        <v>3.6000000000000014</v>
      </c>
      <c r="L5633">
        <f t="shared" si="436"/>
        <v>0.79729195477233594</v>
      </c>
      <c r="M5633">
        <f t="shared" si="437"/>
        <v>11.515165117380484</v>
      </c>
      <c r="N5633" s="10" t="str" cm="1">
        <f t="array" ref="N5633">_xlfn.IFS(AND(C5633&lt;=0, C5633-M5633&lt;=2), "escarcha",AND(C5633&lt;=0, C5633-M5633&gt;2), "helada negra", AND(C5633&gt;0, M5633+2&gt;C5633), "rocío", TRUE, "sin riesgo")</f>
        <v>sin riesgo</v>
      </c>
      <c r="O5633">
        <f t="shared" si="434"/>
        <v>0.65353417376065159</v>
      </c>
      <c r="P5633">
        <f t="shared" si="435"/>
        <v>9.3589408962669705</v>
      </c>
      <c r="Q5633" s="10" t="str" cm="1">
        <f t="array" ref="Q5633">_xlfn.IFS(AND(D5633&lt;=0, D5633-P5633&lt;=2), "escarcha",AND(D5633&lt;=0, D5633-P5633&gt;2), "helada negra", AND(D5633&gt;0, P5633+2&gt;D5633), "rocío", TRUE, "sin riesgo")</f>
        <v>sin riesgo</v>
      </c>
    </row>
    <row r="5634" spans="1:17" x14ac:dyDescent="0.35">
      <c r="A5634" s="2">
        <v>45878</v>
      </c>
      <c r="B5634" s="3" t="s">
        <v>14</v>
      </c>
      <c r="C5634">
        <v>14.53333333333333</v>
      </c>
      <c r="D5634">
        <v>20.399999999999999</v>
      </c>
      <c r="E5634">
        <v>77.666666666666671</v>
      </c>
      <c r="F5634">
        <v>48</v>
      </c>
      <c r="G5634">
        <v>0</v>
      </c>
      <c r="H5634">
        <v>2.166666666666667</v>
      </c>
      <c r="I5634">
        <v>0.66666666666666663</v>
      </c>
      <c r="J5634">
        <v>3.7333333333333329</v>
      </c>
      <c r="K5634">
        <f t="shared" ref="K5634:K5697" si="438">ABS((C5634-D5634))</f>
        <v>5.8666666666666689</v>
      </c>
      <c r="L5634">
        <f t="shared" si="436"/>
        <v>0.74173004454776414</v>
      </c>
      <c r="M5634">
        <f t="shared" si="437"/>
        <v>10.677438109000484</v>
      </c>
      <c r="N5634" s="10" t="str" cm="1">
        <f t="array" ref="N5634">_xlfn.IFS(AND(C5634&lt;=0, C5634-M5634&lt;=2), "escarcha",AND(C5634&lt;=0, C5634-M5634&gt;2), "helada negra", AND(C5634&gt;0, M5634+2&gt;C5634), "rocío", TRUE, "sin riesgo")</f>
        <v>sin riesgo</v>
      </c>
      <c r="O5634">
        <f t="shared" si="434"/>
        <v>0.63085773047704197</v>
      </c>
      <c r="P5634">
        <f t="shared" si="435"/>
        <v>9.022147772065475</v>
      </c>
      <c r="Q5634" s="10" t="str" cm="1">
        <f t="array" ref="Q5634">_xlfn.IFS(AND(D5634&lt;=0, D5634-P5634&lt;=2), "escarcha",AND(D5634&lt;=0, D5634-P5634&gt;2), "helada negra", AND(D5634&gt;0, P5634+2&gt;D5634), "rocío", TRUE, "sin riesgo")</f>
        <v>sin riesgo</v>
      </c>
    </row>
    <row r="5635" spans="1:17" x14ac:dyDescent="0.35">
      <c r="A5635" s="2">
        <v>45878</v>
      </c>
      <c r="B5635" s="3" t="s">
        <v>15</v>
      </c>
      <c r="C5635">
        <v>12.866666666666671</v>
      </c>
      <c r="D5635">
        <v>19.600000000000001</v>
      </c>
      <c r="E5635">
        <v>81.266666666666666</v>
      </c>
      <c r="F5635">
        <v>50</v>
      </c>
      <c r="G5635">
        <v>0</v>
      </c>
      <c r="H5635">
        <v>1.2666666666666671</v>
      </c>
      <c r="I5635">
        <v>0</v>
      </c>
      <c r="J5635">
        <v>2.566666666666666</v>
      </c>
      <c r="K5635">
        <f t="shared" si="438"/>
        <v>6.7333333333333307</v>
      </c>
      <c r="L5635">
        <f t="shared" si="436"/>
        <v>0.67872866637367235</v>
      </c>
      <c r="M5635">
        <f t="shared" si="437"/>
        <v>9.7341894171216463</v>
      </c>
      <c r="N5635" s="10" t="str" cm="1">
        <f t="array" ref="N5635">_xlfn.IFS(AND(C5635&lt;=0, C5635-M5635&lt;=2), "escarcha",AND(C5635&lt;=0, C5635-M5635&gt;2), "helada negra", AND(C5635&gt;0, M5635+2&gt;C5635), "rocío", TRUE, "sin riesgo")</f>
        <v>sin riesgo</v>
      </c>
      <c r="O5635">
        <f t="shared" ref="O5635:O5698" si="439">(LN(F5635/100))+((17.625*D5635)/(243.04+D5635))</f>
        <v>0.62215132690274155</v>
      </c>
      <c r="P5635">
        <f t="shared" ref="P5635:P5698" si="440">(243.04*O5635)/(17.625-O5635)</f>
        <v>8.89307794226802</v>
      </c>
      <c r="Q5635" s="10" t="str" cm="1">
        <f t="array" ref="Q5635">_xlfn.IFS(AND(D5635&lt;=0, D5635-P5635&lt;=2), "escarcha",AND(D5635&lt;=0, D5635-P5635&gt;2), "helada negra", AND(D5635&gt;0, P5635+2&gt;D5635), "rocío", TRUE, "sin riesgo")</f>
        <v>sin riesgo</v>
      </c>
    </row>
    <row r="5636" spans="1:17" x14ac:dyDescent="0.35">
      <c r="A5636" s="2">
        <v>45878</v>
      </c>
      <c r="B5636" s="3" t="s">
        <v>16</v>
      </c>
      <c r="C5636">
        <v>11.4</v>
      </c>
      <c r="D5636">
        <v>18.733333333333331</v>
      </c>
      <c r="E5636">
        <v>83.966666666666669</v>
      </c>
      <c r="F5636">
        <v>51</v>
      </c>
      <c r="G5636">
        <v>0</v>
      </c>
      <c r="H5636">
        <v>1.833333333333333</v>
      </c>
      <c r="I5636">
        <v>0</v>
      </c>
      <c r="J5636">
        <v>3.5333333333333332</v>
      </c>
      <c r="K5636">
        <f t="shared" si="438"/>
        <v>7.3333333333333304</v>
      </c>
      <c r="L5636">
        <f t="shared" si="436"/>
        <v>0.61492507421093134</v>
      </c>
      <c r="M5636">
        <f t="shared" si="437"/>
        <v>8.7860512483481568</v>
      </c>
      <c r="N5636" s="10" t="str" cm="1">
        <f t="array" ref="N5636">_xlfn.IFS(AND(C5636&lt;=0, C5636-M5636&lt;=2), "escarcha",AND(C5636&lt;=0, C5636-M5636&gt;2), "helada negra", AND(C5636&gt;0, M5636+2&gt;C5636), "rocío", TRUE, "sin riesgo")</f>
        <v>sin riesgo</v>
      </c>
      <c r="O5636">
        <f t="shared" si="439"/>
        <v>0.58795657239201793</v>
      </c>
      <c r="P5636">
        <f t="shared" si="440"/>
        <v>8.3874274290218729</v>
      </c>
      <c r="Q5636" s="10" t="str" cm="1">
        <f t="array" ref="Q5636">_xlfn.IFS(AND(D5636&lt;=0, D5636-P5636&lt;=2), "escarcha",AND(D5636&lt;=0, D5636-P5636&gt;2), "helada negra", AND(D5636&gt;0, P5636+2&gt;D5636), "rocío", TRUE, "sin riesgo")</f>
        <v>sin riesgo</v>
      </c>
    </row>
    <row r="5637" spans="1:17" x14ac:dyDescent="0.35">
      <c r="A5637" s="2">
        <v>45878</v>
      </c>
      <c r="B5637" s="3" t="s">
        <v>17</v>
      </c>
      <c r="C5637">
        <v>10.233333333333331</v>
      </c>
      <c r="D5637">
        <v>18.93333333333333</v>
      </c>
      <c r="E5637">
        <v>87.1</v>
      </c>
      <c r="F5637">
        <v>50</v>
      </c>
      <c r="G5637">
        <v>0</v>
      </c>
      <c r="H5637">
        <v>1.4333333333333329</v>
      </c>
      <c r="I5637">
        <v>0</v>
      </c>
      <c r="J5637">
        <v>3.166666666666667</v>
      </c>
      <c r="K5637">
        <f t="shared" si="438"/>
        <v>8.6999999999999993</v>
      </c>
      <c r="L5637">
        <f t="shared" si="436"/>
        <v>0.57401259610942224</v>
      </c>
      <c r="M5637">
        <f t="shared" si="437"/>
        <v>8.1818148154048842</v>
      </c>
      <c r="N5637" s="10" t="str" cm="1">
        <f t="array" ref="N5637">_xlfn.IFS(AND(C5637&lt;=0, C5637-M5637&lt;=2), "escarcha",AND(C5637&lt;=0, C5637-M5637&gt;2), "helada negra", AND(C5637&gt;0, M5637+2&gt;C5637), "rocío", TRUE, "sin riesgo")</f>
        <v>sin riesgo</v>
      </c>
      <c r="O5637">
        <f t="shared" si="439"/>
        <v>0.5806465897983607</v>
      </c>
      <c r="P5637">
        <f t="shared" si="440"/>
        <v>8.2795952294751256</v>
      </c>
      <c r="Q5637" s="10" t="str" cm="1">
        <f t="array" ref="Q5637">_xlfn.IFS(AND(D5637&lt;=0, D5637-P5637&lt;=2), "escarcha",AND(D5637&lt;=0, D5637-P5637&gt;2), "helada negra", AND(D5637&gt;0, P5637+2&gt;D5637), "rocío", TRUE, "sin riesgo")</f>
        <v>sin riesgo</v>
      </c>
    </row>
    <row r="5638" spans="1:17" x14ac:dyDescent="0.35">
      <c r="A5638" s="2">
        <v>45878</v>
      </c>
      <c r="B5638" s="3" t="s">
        <v>18</v>
      </c>
      <c r="C5638">
        <v>9.4666666666666668</v>
      </c>
      <c r="D5638">
        <v>18</v>
      </c>
      <c r="E5638">
        <v>88.233333333333334</v>
      </c>
      <c r="F5638">
        <v>53.333333333333343</v>
      </c>
      <c r="G5638">
        <v>0.33333333333333331</v>
      </c>
      <c r="H5638">
        <v>0.76666666666666661</v>
      </c>
      <c r="I5638">
        <v>1</v>
      </c>
      <c r="J5638">
        <v>1.7333333333333329</v>
      </c>
      <c r="K5638">
        <f t="shared" si="438"/>
        <v>8.5333333333333332</v>
      </c>
      <c r="L5638">
        <f t="shared" si="436"/>
        <v>0.53558926758984426</v>
      </c>
      <c r="M5638">
        <f t="shared" si="437"/>
        <v>7.6169750749900578</v>
      </c>
      <c r="N5638" s="10" t="str" cm="1">
        <f t="array" ref="N5638">_xlfn.IFS(AND(C5638&lt;=0, C5638-M5638&lt;=2), "escarcha",AND(C5638&lt;=0, C5638-M5638&gt;2), "helada negra", AND(C5638&gt;0, M5638+2&gt;C5638), "rocío", TRUE, "sin riesgo")</f>
        <v>rocío</v>
      </c>
      <c r="O5638">
        <f t="shared" si="439"/>
        <v>0.58672232433490479</v>
      </c>
      <c r="P5638">
        <f t="shared" si="440"/>
        <v>8.3692140966818069</v>
      </c>
      <c r="Q5638" s="10" t="str" cm="1">
        <f t="array" ref="Q5638">_xlfn.IFS(AND(D5638&lt;=0, D5638-P5638&lt;=2), "escarcha",AND(D5638&lt;=0, D5638-P5638&gt;2), "helada negra", AND(D5638&gt;0, P5638+2&gt;D5638), "rocío", TRUE, "sin riesgo")</f>
        <v>sin riesgo</v>
      </c>
    </row>
    <row r="5639" spans="1:17" x14ac:dyDescent="0.35">
      <c r="A5639" s="2">
        <v>45878</v>
      </c>
      <c r="B5639" s="3" t="s">
        <v>19</v>
      </c>
      <c r="C5639">
        <v>8.7333333333333343</v>
      </c>
      <c r="D5639">
        <v>19</v>
      </c>
      <c r="E5639">
        <v>89.100000000000009</v>
      </c>
      <c r="F5639">
        <v>49.666666666666657</v>
      </c>
      <c r="G5639">
        <v>0</v>
      </c>
      <c r="H5639">
        <v>1.0666666666666671</v>
      </c>
      <c r="I5639">
        <v>0</v>
      </c>
      <c r="J5639">
        <v>2.3666666666666671</v>
      </c>
      <c r="K5639">
        <f t="shared" si="438"/>
        <v>10.266666666666666</v>
      </c>
      <c r="L5639">
        <f t="shared" si="436"/>
        <v>0.49595254413555068</v>
      </c>
      <c r="M5639">
        <f t="shared" si="437"/>
        <v>7.0369532595016766</v>
      </c>
      <c r="N5639" s="10" t="str" cm="1">
        <f t="array" ref="N5639">_xlfn.IFS(AND(C5639&lt;=0, C5639-M5639&lt;=2), "escarcha",AND(C5639&lt;=0, C5639-M5639&gt;2), "helada negra", AND(C5639&gt;0, M5639+2&gt;C5639), "rocío", TRUE, "sin riesgo")</f>
        <v>rocío</v>
      </c>
      <c r="O5639">
        <f t="shared" si="439"/>
        <v>0.57811757880872083</v>
      </c>
      <c r="P5639">
        <f t="shared" si="440"/>
        <v>8.2423104050395999</v>
      </c>
      <c r="Q5639" s="10" t="str" cm="1">
        <f t="array" ref="Q5639">_xlfn.IFS(AND(D5639&lt;=0, D5639-P5639&lt;=2), "escarcha",AND(D5639&lt;=0, D5639-P5639&gt;2), "helada negra", AND(D5639&gt;0, P5639+2&gt;D5639), "rocío", TRUE, "sin riesgo")</f>
        <v>sin riesgo</v>
      </c>
    </row>
    <row r="5640" spans="1:17" x14ac:dyDescent="0.35">
      <c r="A5640" s="2">
        <v>45878</v>
      </c>
      <c r="B5640" s="3" t="s">
        <v>20</v>
      </c>
      <c r="C5640">
        <v>8.1333333333333329</v>
      </c>
      <c r="D5640">
        <v>18.233333333333331</v>
      </c>
      <c r="E5640">
        <v>90.433333333333337</v>
      </c>
      <c r="F5640">
        <v>51.333333333333343</v>
      </c>
      <c r="G5640">
        <v>0</v>
      </c>
      <c r="H5640">
        <v>3.1333333333333329</v>
      </c>
      <c r="I5640">
        <v>0</v>
      </c>
      <c r="J5640">
        <v>4.5666666666666664</v>
      </c>
      <c r="K5640">
        <f t="shared" si="438"/>
        <v>10.099999999999998</v>
      </c>
      <c r="L5640">
        <f t="shared" si="436"/>
        <v>0.47016415917154725</v>
      </c>
      <c r="M5640">
        <f t="shared" si="437"/>
        <v>6.661019569367939</v>
      </c>
      <c r="N5640" s="10" t="str" cm="1">
        <f t="array" ref="N5640">_xlfn.IFS(AND(C5640&lt;=0, C5640-M5640&lt;=2), "escarcha",AND(C5640&lt;=0, C5640-M5640&gt;2), "helada negra", AND(C5640&gt;0, M5640+2&gt;C5640), "rocío", TRUE, "sin riesgo")</f>
        <v>rocío</v>
      </c>
      <c r="O5640">
        <f t="shared" si="439"/>
        <v>0.56315596634281773</v>
      </c>
      <c r="P5640">
        <f t="shared" si="440"/>
        <v>8.0219597477249156</v>
      </c>
      <c r="Q5640" s="10" t="str" cm="1">
        <f t="array" ref="Q5640">_xlfn.IFS(AND(D5640&lt;=0, D5640-P5640&lt;=2), "escarcha",AND(D5640&lt;=0, D5640-P5640&gt;2), "helada negra", AND(D5640&gt;0, P5640+2&gt;D5640), "rocío", TRUE, "sin riesgo")</f>
        <v>sin riesgo</v>
      </c>
    </row>
    <row r="5641" spans="1:17" x14ac:dyDescent="0.35">
      <c r="A5641" s="2">
        <v>45878</v>
      </c>
      <c r="B5641" s="3" t="s">
        <v>21</v>
      </c>
      <c r="C5641">
        <v>8.1666666666666661</v>
      </c>
      <c r="D5641">
        <v>18.100000000000001</v>
      </c>
      <c r="E5641">
        <v>91.033333333333331</v>
      </c>
      <c r="F5641">
        <v>52.333333333333343</v>
      </c>
      <c r="G5641">
        <v>0</v>
      </c>
      <c r="H5641">
        <v>1.166666666666667</v>
      </c>
      <c r="I5641">
        <v>0</v>
      </c>
      <c r="J5641">
        <v>2.7</v>
      </c>
      <c r="K5641">
        <f t="shared" si="438"/>
        <v>9.9333333333333353</v>
      </c>
      <c r="L5641">
        <f t="shared" si="436"/>
        <v>0.47903994914205383</v>
      </c>
      <c r="M5641">
        <f t="shared" si="437"/>
        <v>6.7902799781490826</v>
      </c>
      <c r="N5641" s="10" t="str" cm="1">
        <f t="array" ref="N5641">_xlfn.IFS(AND(C5641&lt;=0, C5641-M5641&lt;=2), "escarcha",AND(C5641&lt;=0, C5641-M5641&gt;2), "helada negra", AND(C5641&gt;0, M5641+2&gt;C5641), "rocío", TRUE, "sin riesgo")</f>
        <v>rocío</v>
      </c>
      <c r="O5641">
        <f t="shared" si="439"/>
        <v>0.57407817330526512</v>
      </c>
      <c r="P5641">
        <f t="shared" si="440"/>
        <v>8.182781004935137</v>
      </c>
      <c r="Q5641" s="10" t="str" cm="1">
        <f t="array" ref="Q5641">_xlfn.IFS(AND(D5641&lt;=0, D5641-P5641&lt;=2), "escarcha",AND(D5641&lt;=0, D5641-P5641&gt;2), "helada negra", AND(D5641&gt;0, P5641+2&gt;D5641), "rocío", TRUE, "sin riesgo")</f>
        <v>sin riesgo</v>
      </c>
    </row>
    <row r="5642" spans="1:17" x14ac:dyDescent="0.35">
      <c r="A5642" s="2">
        <v>45878</v>
      </c>
      <c r="B5642" s="3" t="s">
        <v>22</v>
      </c>
      <c r="C5642">
        <v>7.8000000000000007</v>
      </c>
      <c r="D5642">
        <v>17.133333333333329</v>
      </c>
      <c r="E5642">
        <v>91.63333333333334</v>
      </c>
      <c r="F5642">
        <v>55</v>
      </c>
      <c r="G5642">
        <v>0</v>
      </c>
      <c r="H5642">
        <v>0.6</v>
      </c>
      <c r="I5642">
        <v>0</v>
      </c>
      <c r="J5642">
        <v>1.3</v>
      </c>
      <c r="K5642">
        <f t="shared" si="438"/>
        <v>9.3333333333333286</v>
      </c>
      <c r="L5642">
        <f t="shared" si="436"/>
        <v>0.46068344387650451</v>
      </c>
      <c r="M5642">
        <f t="shared" si="437"/>
        <v>6.5230971378118454</v>
      </c>
      <c r="N5642" s="10" t="str" cm="1">
        <f t="array" ref="N5642">_xlfn.IFS(AND(C5642&lt;=0, C5642-M5642&lt;=2), "escarcha",AND(C5642&lt;=0, C5642-M5642&gt;2), "helada negra", AND(C5642&gt;0, M5642+2&gt;C5642), "rocío", TRUE, "sin riesgo")</f>
        <v>rocío</v>
      </c>
      <c r="O5642">
        <f t="shared" si="439"/>
        <v>0.56283152791757152</v>
      </c>
      <c r="P5642">
        <f t="shared" si="440"/>
        <v>8.0171857855528099</v>
      </c>
      <c r="Q5642" s="10" t="str" cm="1">
        <f t="array" ref="Q5642">_xlfn.IFS(AND(D5642&lt;=0, D5642-P5642&lt;=2), "escarcha",AND(D5642&lt;=0, D5642-P5642&gt;2), "helada negra", AND(D5642&gt;0, P5642+2&gt;D5642), "rocío", TRUE, "sin riesgo")</f>
        <v>sin riesgo</v>
      </c>
    </row>
    <row r="5643" spans="1:17" x14ac:dyDescent="0.35">
      <c r="A5643" s="2">
        <v>45878</v>
      </c>
      <c r="B5643" s="3" t="s">
        <v>23</v>
      </c>
      <c r="C5643">
        <v>7.4666666666666668</v>
      </c>
      <c r="D5643">
        <v>17.333333333333329</v>
      </c>
      <c r="E5643">
        <v>92.066666666666663</v>
      </c>
      <c r="F5643">
        <v>54</v>
      </c>
      <c r="G5643">
        <v>0</v>
      </c>
      <c r="H5643">
        <v>1.2666666666666671</v>
      </c>
      <c r="I5643">
        <v>0</v>
      </c>
      <c r="J5643">
        <v>1.9333333333333329</v>
      </c>
      <c r="K5643">
        <f t="shared" si="438"/>
        <v>9.8666666666666618</v>
      </c>
      <c r="L5643">
        <f t="shared" si="436"/>
        <v>0.44267808673627823</v>
      </c>
      <c r="M5643">
        <f t="shared" si="437"/>
        <v>6.2615799391660341</v>
      </c>
      <c r="N5643" s="10" t="str" cm="1">
        <f t="array" ref="N5643">_xlfn.IFS(AND(C5643&lt;=0, C5643-M5643&lt;=2), "escarcha",AND(C5643&lt;=0, C5643-M5643&gt;2), "helada negra", AND(C5643&gt;0, M5643+2&gt;C5643), "rocío", TRUE, "sin riesgo")</f>
        <v>rocío</v>
      </c>
      <c r="O5643">
        <f t="shared" si="439"/>
        <v>0.55712910023206164</v>
      </c>
      <c r="P5643">
        <f t="shared" si="440"/>
        <v>7.933306814632707</v>
      </c>
      <c r="Q5643" s="10" t="str" cm="1">
        <f t="array" ref="Q5643">_xlfn.IFS(AND(D5643&lt;=0, D5643-P5643&lt;=2), "escarcha",AND(D5643&lt;=0, D5643-P5643&gt;2), "helada negra", AND(D5643&gt;0, P5643+2&gt;D5643), "rocío", TRUE, "sin riesgo")</f>
        <v>sin riesgo</v>
      </c>
    </row>
    <row r="5644" spans="1:17" x14ac:dyDescent="0.35">
      <c r="A5644" s="2">
        <v>45878</v>
      </c>
      <c r="B5644" s="3" t="s">
        <v>24</v>
      </c>
      <c r="C5644">
        <v>7.333333333333333</v>
      </c>
      <c r="D5644">
        <v>17.466666666666669</v>
      </c>
      <c r="E5644">
        <v>92.5</v>
      </c>
      <c r="F5644">
        <v>54</v>
      </c>
      <c r="G5644">
        <v>0.66666666666666663</v>
      </c>
      <c r="H5644">
        <v>0.76666666666666672</v>
      </c>
      <c r="I5644">
        <v>1.333333333333333</v>
      </c>
      <c r="J5644">
        <v>1.333333333333333</v>
      </c>
      <c r="K5644">
        <f t="shared" si="438"/>
        <v>10.133333333333336</v>
      </c>
      <c r="L5644">
        <f t="shared" si="436"/>
        <v>0.43826755641078663</v>
      </c>
      <c r="M5644">
        <f t="shared" si="437"/>
        <v>6.1976031371692812</v>
      </c>
      <c r="N5644" s="10" t="str" cm="1">
        <f t="array" ref="N5644">_xlfn.IFS(AND(C5644&lt;=0, C5644-M5644&lt;=2), "escarcha",AND(C5644&lt;=0, C5644-M5644&gt;2), "helada negra", AND(C5644&gt;0, M5644+2&gt;C5644), "rocío", TRUE, "sin riesgo")</f>
        <v>rocío</v>
      </c>
      <c r="O5644">
        <f t="shared" si="439"/>
        <v>0.56554945275552593</v>
      </c>
      <c r="P5644">
        <f t="shared" si="440"/>
        <v>8.057184410309441</v>
      </c>
      <c r="Q5644" s="10" t="str" cm="1">
        <f t="array" ref="Q5644">_xlfn.IFS(AND(D5644&lt;=0, D5644-P5644&lt;=2), "escarcha",AND(D5644&lt;=0, D5644-P5644&gt;2), "helada negra", AND(D5644&gt;0, P5644+2&gt;D5644), "rocío", TRUE, "sin riesgo")</f>
        <v>sin riesgo</v>
      </c>
    </row>
    <row r="5645" spans="1:17" x14ac:dyDescent="0.35">
      <c r="A5645" s="2">
        <v>45878</v>
      </c>
      <c r="B5645" s="3" t="s">
        <v>25</v>
      </c>
      <c r="C5645">
        <v>7.1666666666666661</v>
      </c>
      <c r="D5645">
        <v>16.833333333333329</v>
      </c>
      <c r="E5645">
        <v>93.033333333333331</v>
      </c>
      <c r="F5645">
        <v>56</v>
      </c>
      <c r="G5645">
        <v>0</v>
      </c>
      <c r="H5645">
        <v>2.066666666666666</v>
      </c>
      <c r="I5645">
        <v>0.66666666666666663</v>
      </c>
      <c r="J5645">
        <v>3.333333333333333</v>
      </c>
      <c r="K5645">
        <f t="shared" si="438"/>
        <v>9.6666666666666625</v>
      </c>
      <c r="L5645">
        <f t="shared" si="436"/>
        <v>0.4326203375441714</v>
      </c>
      <c r="M5645">
        <f t="shared" si="437"/>
        <v>6.1157355119574071</v>
      </c>
      <c r="N5645" s="10" t="str" cm="1">
        <f t="array" ref="N5645">_xlfn.IFS(AND(C5645&lt;=0, C5645-M5645&lt;=2), "escarcha",AND(C5645&lt;=0, C5645-M5645&gt;2), "helada negra", AND(C5645&gt;0, M5645+2&gt;C5645), "rocío", TRUE, "sin riesgo")</f>
        <v>rocío</v>
      </c>
      <c r="O5645">
        <f t="shared" si="439"/>
        <v>0.56184346826774723</v>
      </c>
      <c r="P5645">
        <f t="shared" si="440"/>
        <v>8.0026480606827484</v>
      </c>
      <c r="Q5645" s="10" t="str" cm="1">
        <f t="array" ref="Q5645">_xlfn.IFS(AND(D5645&lt;=0, D5645-P5645&lt;=2), "escarcha",AND(D5645&lt;=0, D5645-P5645&gt;2), "helada negra", AND(D5645&gt;0, P5645+2&gt;D5645), "rocío", TRUE, "sin riesgo")</f>
        <v>sin riesgo</v>
      </c>
    </row>
    <row r="5646" spans="1:17" x14ac:dyDescent="0.35">
      <c r="A5646" s="2">
        <v>45878</v>
      </c>
      <c r="B5646" s="3" t="s">
        <v>26</v>
      </c>
      <c r="C5646">
        <v>7.666666666666667</v>
      </c>
      <c r="D5646">
        <v>17.033333333333331</v>
      </c>
      <c r="E5646">
        <v>93.1</v>
      </c>
      <c r="F5646">
        <v>57</v>
      </c>
      <c r="G5646">
        <v>0</v>
      </c>
      <c r="H5646">
        <v>0.89999999999999991</v>
      </c>
      <c r="I5646">
        <v>0</v>
      </c>
      <c r="J5646">
        <v>2.7</v>
      </c>
      <c r="K5646">
        <f t="shared" si="438"/>
        <v>9.3666666666666636</v>
      </c>
      <c r="L5646">
        <f t="shared" si="436"/>
        <v>0.46748049140773112</v>
      </c>
      <c r="M5646">
        <f t="shared" si="437"/>
        <v>6.6219629576896173</v>
      </c>
      <c r="N5646" s="10" t="str" cm="1">
        <f t="array" ref="N5646">_xlfn.IFS(AND(C5646&lt;=0, C5646-M5646&lt;=2), "escarcha",AND(C5646&lt;=0, C5646-M5646&gt;2), "helada negra", AND(C5646&gt;0, M5646+2&gt;C5646), "rocío", TRUE, "sin riesgo")</f>
        <v>rocío</v>
      </c>
      <c r="O5646">
        <f t="shared" si="439"/>
        <v>0.59221896090621096</v>
      </c>
      <c r="P5646">
        <f t="shared" si="440"/>
        <v>8.4503461841192866</v>
      </c>
      <c r="Q5646" s="10" t="str" cm="1">
        <f t="array" ref="Q5646">_xlfn.IFS(AND(D5646&lt;=0, D5646-P5646&lt;=2), "escarcha",AND(D5646&lt;=0, D5646-P5646&gt;2), "helada negra", AND(D5646&gt;0, P5646+2&gt;D5646), "rocío", TRUE, "sin riesgo")</f>
        <v>sin riesgo</v>
      </c>
    </row>
    <row r="5647" spans="1:17" x14ac:dyDescent="0.35">
      <c r="A5647" s="2">
        <v>45878</v>
      </c>
      <c r="B5647" s="3" t="s">
        <v>27</v>
      </c>
      <c r="C5647">
        <v>9.5666666666666664</v>
      </c>
      <c r="D5647">
        <v>18.899999999999999</v>
      </c>
      <c r="E5647">
        <v>91.666666666666671</v>
      </c>
      <c r="F5647">
        <v>54.333333333333343</v>
      </c>
      <c r="G5647">
        <v>0</v>
      </c>
      <c r="H5647">
        <v>0.5</v>
      </c>
      <c r="I5647">
        <v>0</v>
      </c>
      <c r="J5647">
        <v>1.5</v>
      </c>
      <c r="K5647">
        <f t="shared" si="438"/>
        <v>9.3333333333333321</v>
      </c>
      <c r="L5647">
        <f t="shared" si="436"/>
        <v>0.58047892413728697</v>
      </c>
      <c r="M5647">
        <f t="shared" si="437"/>
        <v>8.2771230176783046</v>
      </c>
      <c r="N5647" s="10" t="str" cm="1">
        <f t="array" ref="N5647">_xlfn.IFS(AND(C5647&lt;=0, C5647-M5647&lt;=2), "escarcha",AND(C5647&lt;=0, C5647-M5647&gt;2), "helada negra", AND(C5647&gt;0, M5647+2&gt;C5647), "rocío", TRUE, "sin riesgo")</f>
        <v>rocío</v>
      </c>
      <c r="O5647">
        <f t="shared" si="439"/>
        <v>0.6616807138576698</v>
      </c>
      <c r="P5647">
        <f t="shared" si="440"/>
        <v>9.4801540891434453</v>
      </c>
      <c r="Q5647" s="10" t="str" cm="1">
        <f t="array" ref="Q5647">_xlfn.IFS(AND(D5647&lt;=0, D5647-P5647&lt;=2), "escarcha",AND(D5647&lt;=0, D5647-P5647&gt;2), "helada negra", AND(D5647&gt;0, P5647+2&gt;D5647), "rocío", TRUE, "sin riesgo")</f>
        <v>sin riesgo</v>
      </c>
    </row>
    <row r="5648" spans="1:17" x14ac:dyDescent="0.35">
      <c r="A5648" s="2">
        <v>45878</v>
      </c>
      <c r="B5648" s="3" t="s">
        <v>28</v>
      </c>
      <c r="C5648">
        <v>12.16666666666667</v>
      </c>
      <c r="D5648">
        <v>21.5</v>
      </c>
      <c r="E5648">
        <v>87.3</v>
      </c>
      <c r="F5648">
        <v>49.666666666666657</v>
      </c>
      <c r="G5648">
        <v>0</v>
      </c>
      <c r="H5648">
        <v>0.26666666666666672</v>
      </c>
      <c r="I5648">
        <v>0</v>
      </c>
      <c r="J5648">
        <v>0.93333333333333335</v>
      </c>
      <c r="K5648">
        <f t="shared" si="438"/>
        <v>9.3333333333333304</v>
      </c>
      <c r="L5648">
        <f t="shared" si="436"/>
        <v>0.70443066216610417</v>
      </c>
      <c r="M5648">
        <f t="shared" si="437"/>
        <v>10.118148196706418</v>
      </c>
      <c r="N5648" s="10" t="str" cm="1">
        <f t="array" ref="N5648">_xlfn.IFS(AND(C5648&lt;=0, C5648-M5648&lt;=2), "escarcha",AND(C5648&lt;=0, C5648-M5648&gt;2), "helada negra", AND(C5648&gt;0, M5648+2&gt;C5648), "rocío", TRUE, "sin riesgo")</f>
        <v>sin riesgo</v>
      </c>
      <c r="O5648">
        <f t="shared" si="439"/>
        <v>0.73260315993520952</v>
      </c>
      <c r="P5648">
        <f t="shared" si="440"/>
        <v>10.540355739711027</v>
      </c>
      <c r="Q5648" s="10" t="str" cm="1">
        <f t="array" ref="Q5648">_xlfn.IFS(AND(D5648&lt;=0, D5648-P5648&lt;=2), "escarcha",AND(D5648&lt;=0, D5648-P5648&gt;2), "helada negra", AND(D5648&gt;0, P5648+2&gt;D5648), "rocío", TRUE, "sin riesgo")</f>
        <v>sin riesgo</v>
      </c>
    </row>
    <row r="5649" spans="1:17" x14ac:dyDescent="0.35">
      <c r="A5649" s="2">
        <v>45878</v>
      </c>
      <c r="B5649" s="3" t="s">
        <v>29</v>
      </c>
      <c r="C5649">
        <v>16.366666666666671</v>
      </c>
      <c r="D5649">
        <v>22.766666666666669</v>
      </c>
      <c r="E5649">
        <v>72.433333333333337</v>
      </c>
      <c r="F5649">
        <v>47</v>
      </c>
      <c r="G5649">
        <v>0</v>
      </c>
      <c r="H5649">
        <v>0.23333333333333331</v>
      </c>
      <c r="I5649">
        <v>0</v>
      </c>
      <c r="J5649">
        <v>0.53333333333333333</v>
      </c>
      <c r="K5649">
        <f t="shared" si="438"/>
        <v>6.3999999999999986</v>
      </c>
      <c r="L5649">
        <f t="shared" si="436"/>
        <v>0.78950522759423303</v>
      </c>
      <c r="M5649">
        <f t="shared" si="437"/>
        <v>11.397428653478347</v>
      </c>
      <c r="N5649" s="10" t="str" cm="1">
        <f t="array" ref="N5649">_xlfn.IFS(AND(C5649&lt;=0, C5649-M5649&lt;=2), "escarcha",AND(C5649&lt;=0, C5649-M5649&gt;2), "helada negra", AND(C5649&gt;0, M5649+2&gt;C5649), "rocío", TRUE, "sin riesgo")</f>
        <v>sin riesgo</v>
      </c>
      <c r="O5649">
        <f t="shared" si="439"/>
        <v>0.75458025989442346</v>
      </c>
      <c r="P5649">
        <f t="shared" si="440"/>
        <v>10.870694931719168</v>
      </c>
      <c r="Q5649" s="10" t="str" cm="1">
        <f t="array" ref="Q5649">_xlfn.IFS(AND(D5649&lt;=0, D5649-P5649&lt;=2), "escarcha",AND(D5649&lt;=0, D5649-P5649&gt;2), "helada negra", AND(D5649&gt;0, P5649+2&gt;D5649), "rocío", TRUE, "sin riesgo")</f>
        <v>sin riesgo</v>
      </c>
    </row>
    <row r="5650" spans="1:17" x14ac:dyDescent="0.35">
      <c r="A5650" s="2">
        <v>45878</v>
      </c>
      <c r="B5650" s="3" t="s">
        <v>30</v>
      </c>
      <c r="C5650">
        <v>21.666666666666671</v>
      </c>
      <c r="D5650">
        <v>24.466666666666669</v>
      </c>
      <c r="E5650">
        <v>57.766666666666673</v>
      </c>
      <c r="F5650">
        <v>45.666666666666657</v>
      </c>
      <c r="G5650">
        <v>0</v>
      </c>
      <c r="H5650">
        <v>1.5666666666666671</v>
      </c>
      <c r="I5650">
        <v>0</v>
      </c>
      <c r="J5650">
        <v>3.2666666666666671</v>
      </c>
      <c r="K5650">
        <f t="shared" si="438"/>
        <v>2.7999999999999972</v>
      </c>
      <c r="L5650">
        <f t="shared" si="436"/>
        <v>0.89387633648131715</v>
      </c>
      <c r="M5650">
        <f t="shared" si="437"/>
        <v>12.984645214960443</v>
      </c>
      <c r="N5650" s="10" t="str" cm="1">
        <f t="array" ref="N5650">_xlfn.IFS(AND(C5650&lt;=0, C5650-M5650&lt;=2), "escarcha",AND(C5650&lt;=0, C5650-M5650&gt;2), "helada negra", AND(C5650&gt;0, M5650+2&gt;C5650), "rocío", TRUE, "sin riesgo")</f>
        <v>sin riesgo</v>
      </c>
      <c r="O5650">
        <f t="shared" si="439"/>
        <v>0.82821435108719055</v>
      </c>
      <c r="P5650">
        <f t="shared" si="440"/>
        <v>11.983793810053143</v>
      </c>
      <c r="Q5650" s="10" t="str" cm="1">
        <f t="array" ref="Q5650">_xlfn.IFS(AND(D5650&lt;=0, D5650-P5650&lt;=2), "escarcha",AND(D5650&lt;=0, D5650-P5650&gt;2), "helada negra", AND(D5650&gt;0, P5650+2&gt;D5650), "rocío", TRUE, "sin riesgo")</f>
        <v>sin riesgo</v>
      </c>
    </row>
    <row r="5651" spans="1:17" x14ac:dyDescent="0.35">
      <c r="A5651" s="2">
        <v>45878</v>
      </c>
      <c r="B5651" s="3" t="s">
        <v>32</v>
      </c>
      <c r="C5651">
        <v>27.266666666666669</v>
      </c>
      <c r="D5651">
        <v>28.5</v>
      </c>
      <c r="E5651">
        <v>43.233333333333327</v>
      </c>
      <c r="F5651">
        <v>38</v>
      </c>
      <c r="G5651">
        <v>0</v>
      </c>
      <c r="H5651">
        <v>1.5666666666666671</v>
      </c>
      <c r="I5651">
        <v>0</v>
      </c>
      <c r="J5651">
        <v>4.0666666666666664</v>
      </c>
      <c r="K5651">
        <f t="shared" si="438"/>
        <v>1.2333333333333307</v>
      </c>
      <c r="L5651">
        <f t="shared" si="436"/>
        <v>0.93932969440506164</v>
      </c>
      <c r="M5651">
        <f t="shared" si="437"/>
        <v>13.682080776320731</v>
      </c>
      <c r="N5651" s="10" t="str" cm="1">
        <f t="array" ref="N5651">_xlfn.IFS(AND(C5651&lt;=0, C5651-M5651&lt;=2), "escarcha",AND(C5651&lt;=0, C5651-M5651&gt;2), "helada negra", AND(C5651&gt;0, M5651+2&gt;C5651), "rocío", TRUE, "sin riesgo")</f>
        <v>sin riesgo</v>
      </c>
      <c r="O5651">
        <f t="shared" si="439"/>
        <v>0.88228155523641638</v>
      </c>
      <c r="P5651">
        <f t="shared" si="440"/>
        <v>12.807341286427905</v>
      </c>
      <c r="Q5651" s="10" t="str" cm="1">
        <f t="array" ref="Q5651">_xlfn.IFS(AND(D5651&lt;=0, D5651-P5651&lt;=2), "escarcha",AND(D5651&lt;=0, D5651-P5651&gt;2), "helada negra", AND(D5651&gt;0, P5651+2&gt;D5651), "rocío", TRUE, "sin riesgo")</f>
        <v>sin riesgo</v>
      </c>
    </row>
    <row r="5652" spans="1:17" x14ac:dyDescent="0.35">
      <c r="A5652" s="2">
        <v>45878</v>
      </c>
      <c r="B5652" s="3" t="s">
        <v>33</v>
      </c>
      <c r="C5652">
        <v>29.866666666666671</v>
      </c>
      <c r="D5652">
        <v>30.1</v>
      </c>
      <c r="E5652">
        <v>37.5</v>
      </c>
      <c r="F5652">
        <v>36.333333333333343</v>
      </c>
      <c r="G5652">
        <v>0</v>
      </c>
      <c r="H5652">
        <v>2.2000000000000002</v>
      </c>
      <c r="I5652">
        <v>0</v>
      </c>
      <c r="J5652">
        <v>5</v>
      </c>
      <c r="K5652">
        <f t="shared" si="438"/>
        <v>0.23333333333333073</v>
      </c>
      <c r="L5652">
        <f t="shared" si="436"/>
        <v>0.94803531607172165</v>
      </c>
      <c r="M5652">
        <f t="shared" si="437"/>
        <v>13.816093490928816</v>
      </c>
      <c r="N5652" s="10" t="str" cm="1">
        <f t="array" ref="N5652">_xlfn.IFS(AND(C5652&lt;=0, C5652-M5652&lt;=2), "escarcha",AND(C5652&lt;=0, C5652-M5652&gt;2), "helada negra", AND(C5652&gt;0, M5652+2&gt;C5652), "rocío", TRUE, "sin riesgo")</f>
        <v>sin riesgo</v>
      </c>
      <c r="O5652">
        <f t="shared" si="439"/>
        <v>0.92983860080718217</v>
      </c>
      <c r="P5652">
        <f t="shared" si="440"/>
        <v>13.536135898099415</v>
      </c>
      <c r="Q5652" s="10" t="str" cm="1">
        <f t="array" ref="Q5652">_xlfn.IFS(AND(D5652&lt;=0, D5652-P5652&lt;=2), "escarcha",AND(D5652&lt;=0, D5652-P5652&gt;2), "helada negra", AND(D5652&gt;0, P5652+2&gt;D5652), "rocío", TRUE, "sin riesgo")</f>
        <v>sin riesgo</v>
      </c>
    </row>
    <row r="5653" spans="1:17" x14ac:dyDescent="0.35">
      <c r="A5653" s="2">
        <v>45878</v>
      </c>
      <c r="B5653" s="3" t="s">
        <v>34</v>
      </c>
      <c r="C5653">
        <v>30.43333333333333</v>
      </c>
      <c r="D5653">
        <v>31</v>
      </c>
      <c r="E5653">
        <v>37.066666666666663</v>
      </c>
      <c r="F5653">
        <v>36</v>
      </c>
      <c r="G5653">
        <v>2</v>
      </c>
      <c r="H5653">
        <v>1.966666666666667</v>
      </c>
      <c r="I5653">
        <v>4.666666666666667</v>
      </c>
      <c r="J5653">
        <v>4.8</v>
      </c>
      <c r="K5653">
        <f t="shared" si="438"/>
        <v>0.56666666666666998</v>
      </c>
      <c r="L5653">
        <f t="shared" si="436"/>
        <v>0.96893658612958933</v>
      </c>
      <c r="M5653">
        <f t="shared" si="437"/>
        <v>14.138415665302388</v>
      </c>
      <c r="N5653" s="10" t="str" cm="1">
        <f t="array" ref="N5653">_xlfn.IFS(AND(C5653&lt;=0, C5653-M5653&lt;=2), "escarcha",AND(C5653&lt;=0, C5653-M5653&gt;2), "helada negra", AND(C5653&gt;0, M5653+2&gt;C5653), "rocío", TRUE, "sin riesgo")</f>
        <v>sin riesgo</v>
      </c>
      <c r="O5653">
        <f t="shared" si="439"/>
        <v>0.97212703301100523</v>
      </c>
      <c r="P5653">
        <f t="shared" si="440"/>
        <v>14.187687288033993</v>
      </c>
      <c r="Q5653" s="10" t="str" cm="1">
        <f t="array" ref="Q5653">_xlfn.IFS(AND(D5653&lt;=0, D5653-P5653&lt;=2), "escarcha",AND(D5653&lt;=0, D5653-P5653&gt;2), "helada negra", AND(D5653&gt;0, P5653+2&gt;D5653), "rocío", TRUE, "sin riesgo")</f>
        <v>sin riesgo</v>
      </c>
    </row>
    <row r="5654" spans="1:17" x14ac:dyDescent="0.35">
      <c r="A5654" s="2">
        <v>45878</v>
      </c>
      <c r="B5654" s="3" t="s">
        <v>35</v>
      </c>
      <c r="C5654">
        <v>31.6</v>
      </c>
      <c r="D5654">
        <v>31.93333333333333</v>
      </c>
      <c r="E5654">
        <v>36.833333333333343</v>
      </c>
      <c r="F5654">
        <v>34.333333333333343</v>
      </c>
      <c r="G5654">
        <v>1.333333333333333</v>
      </c>
      <c r="H5654">
        <v>3.2666666666666671</v>
      </c>
      <c r="I5654">
        <v>3.666666666666667</v>
      </c>
      <c r="J5654">
        <v>6.4333333333333336</v>
      </c>
      <c r="K5654">
        <f t="shared" si="438"/>
        <v>0.3333333333333286</v>
      </c>
      <c r="L5654">
        <f t="shared" si="436"/>
        <v>1.0291605149878871</v>
      </c>
      <c r="M5654">
        <f t="shared" si="437"/>
        <v>15.071679368106004</v>
      </c>
      <c r="N5654" s="10" t="str" cm="1">
        <f t="array" ref="N5654">_xlfn.IFS(AND(C5654&lt;=0, C5654-M5654&lt;=2), "escarcha",AND(C5654&lt;=0, C5654-M5654&gt;2), "helada negra", AND(C5654&gt;0, M5654+2&gt;C5654), "rocío", TRUE, "sin riesgo")</f>
        <v>sin riesgo</v>
      </c>
      <c r="O5654">
        <f t="shared" si="439"/>
        <v>0.97778135816442546</v>
      </c>
      <c r="P5654">
        <f t="shared" si="440"/>
        <v>14.275056176115616</v>
      </c>
      <c r="Q5654" s="10" t="str" cm="1">
        <f t="array" ref="Q5654">_xlfn.IFS(AND(D5654&lt;=0, D5654-P5654&lt;=2), "escarcha",AND(D5654&lt;=0, D5654-P5654&gt;2), "helada negra", AND(D5654&gt;0, P5654+2&gt;D5654), "rocío", TRUE, "sin riesgo")</f>
        <v>sin riesgo</v>
      </c>
    </row>
    <row r="5655" spans="1:17" x14ac:dyDescent="0.35">
      <c r="A5655" s="2">
        <v>45878</v>
      </c>
      <c r="B5655" s="3" t="s">
        <v>52</v>
      </c>
      <c r="C5655">
        <v>33.5</v>
      </c>
      <c r="D5655">
        <v>33.666666666666657</v>
      </c>
      <c r="E5655">
        <v>27.7</v>
      </c>
      <c r="F5655">
        <v>28.666666666666671</v>
      </c>
      <c r="G5655">
        <v>4.333333333333333</v>
      </c>
      <c r="H5655">
        <v>3.8666666666666671</v>
      </c>
      <c r="I5655">
        <v>8</v>
      </c>
      <c r="J5655">
        <v>8.3333333333333339</v>
      </c>
      <c r="K5655">
        <f t="shared" si="438"/>
        <v>0.16666666666665719</v>
      </c>
      <c r="L5655">
        <f t="shared" si="436"/>
        <v>0.85135118359487372</v>
      </c>
      <c r="M5655">
        <f t="shared" si="437"/>
        <v>12.335562400622791</v>
      </c>
      <c r="N5655" s="10" t="str" cm="1">
        <f t="array" ref="N5655">_xlfn.IFS(AND(C5655&lt;=0, C5655-M5655&lt;=2), "escarcha",AND(C5655&lt;=0, C5655-M5655&gt;2), "helada negra", AND(C5655&gt;0, M5655+2&gt;C5655), "rocío", TRUE, "sin riesgo")</f>
        <v>sin riesgo</v>
      </c>
      <c r="O5655">
        <f t="shared" si="439"/>
        <v>0.89498370079549483</v>
      </c>
      <c r="P5655">
        <f t="shared" si="440"/>
        <v>13.001591555632839</v>
      </c>
      <c r="Q5655" s="10" t="str" cm="1">
        <f t="array" ref="Q5655">_xlfn.IFS(AND(D5655&lt;=0, D5655-P5655&lt;=2), "escarcha",AND(D5655&lt;=0, D5655-P5655&gt;2), "helada negra", AND(D5655&gt;0, P5655+2&gt;D5655), "rocío", TRUE, "sin riesgo")</f>
        <v>sin riesgo</v>
      </c>
    </row>
    <row r="5656" spans="1:17" x14ac:dyDescent="0.35">
      <c r="A5656" s="2">
        <v>45878</v>
      </c>
      <c r="B5656" s="3" t="s">
        <v>56</v>
      </c>
      <c r="C5656">
        <v>33.4</v>
      </c>
      <c r="D5656">
        <v>34.5</v>
      </c>
      <c r="E5656">
        <v>27.166666666666671</v>
      </c>
      <c r="F5656">
        <v>27</v>
      </c>
      <c r="G5656">
        <v>4</v>
      </c>
      <c r="H5656">
        <v>4.5333333333333332</v>
      </c>
      <c r="I5656">
        <v>8.3333333333333339</v>
      </c>
      <c r="J5656">
        <v>10.43333333333333</v>
      </c>
      <c r="K5656">
        <f t="shared" si="438"/>
        <v>1.1000000000000014</v>
      </c>
      <c r="L5656">
        <f t="shared" si="436"/>
        <v>0.82630614825303828</v>
      </c>
      <c r="M5656">
        <f t="shared" si="437"/>
        <v>11.954825062219573</v>
      </c>
      <c r="N5656" s="10" t="str" cm="1">
        <f t="array" ref="N5656">_xlfn.IFS(AND(C5656&lt;=0, C5656-M5656&lt;=2), "escarcha",AND(C5656&lt;=0, C5656-M5656&gt;2), "helada negra", AND(C5656&gt;0, M5656+2&gt;C5656), "rocío", TRUE, "sin riesgo")</f>
        <v>sin riesgo</v>
      </c>
      <c r="O5656">
        <f t="shared" si="439"/>
        <v>0.88156709076784123</v>
      </c>
      <c r="P5656">
        <f t="shared" si="440"/>
        <v>12.796423941357778</v>
      </c>
      <c r="Q5656" s="10" t="str" cm="1">
        <f t="array" ref="Q5656">_xlfn.IFS(AND(D5656&lt;=0, D5656-P5656&lt;=2), "escarcha",AND(D5656&lt;=0, D5656-P5656&gt;2), "helada negra", AND(D5656&gt;0, P5656+2&gt;D5656), "rocío", TRUE, "sin riesgo")</f>
        <v>sin riesgo</v>
      </c>
    </row>
    <row r="5657" spans="1:17" x14ac:dyDescent="0.35">
      <c r="A5657" s="2">
        <v>45878</v>
      </c>
      <c r="B5657" s="3" t="s">
        <v>55</v>
      </c>
      <c r="C5657">
        <v>33.566666666666663</v>
      </c>
      <c r="D5657">
        <v>34.533333333333331</v>
      </c>
      <c r="E5657">
        <v>27.233333333333331</v>
      </c>
      <c r="F5657">
        <v>26.333333333333329</v>
      </c>
      <c r="G5657">
        <v>3.333333333333333</v>
      </c>
      <c r="H5657">
        <v>5.1333333333333329</v>
      </c>
      <c r="I5657">
        <v>8.6666666666666661</v>
      </c>
      <c r="J5657">
        <v>9.4333333333333336</v>
      </c>
      <c r="K5657">
        <f t="shared" si="438"/>
        <v>0.96666666666666856</v>
      </c>
      <c r="L5657">
        <f t="shared" si="436"/>
        <v>0.83809380191993399</v>
      </c>
      <c r="M5657">
        <f t="shared" si="437"/>
        <v>12.133880729131436</v>
      </c>
      <c r="N5657" s="10" t="str" cm="1">
        <f t="array" ref="N5657">_xlfn.IFS(AND(C5657&lt;=0, C5657-M5657&lt;=2), "escarcha",AND(C5657&lt;=0, C5657-M5657&gt;2), "helada negra", AND(C5657&gt;0, M5657+2&gt;C5657), "rocío", TRUE, "sin riesgo")</f>
        <v>sin riesgo</v>
      </c>
      <c r="O5657">
        <f t="shared" si="439"/>
        <v>0.85841924465681907</v>
      </c>
      <c r="P5657">
        <f t="shared" si="440"/>
        <v>12.443217628311421</v>
      </c>
      <c r="Q5657" s="10" t="str" cm="1">
        <f t="array" ref="Q5657">_xlfn.IFS(AND(D5657&lt;=0, D5657-P5657&lt;=2), "escarcha",AND(D5657&lt;=0, D5657-P5657&gt;2), "helada negra", AND(D5657&gt;0, P5657+2&gt;D5657), "rocío", TRUE, "sin riesgo")</f>
        <v>sin riesgo</v>
      </c>
    </row>
    <row r="5658" spans="1:17" x14ac:dyDescent="0.35">
      <c r="A5658" s="2">
        <v>45878</v>
      </c>
      <c r="B5658" s="3" t="s">
        <v>41</v>
      </c>
      <c r="C5658">
        <v>27.56666666666667</v>
      </c>
      <c r="D5658">
        <v>27.7</v>
      </c>
      <c r="E5658">
        <v>35.333333333333343</v>
      </c>
      <c r="F5658">
        <v>35</v>
      </c>
      <c r="G5658">
        <v>9.3333333333333339</v>
      </c>
      <c r="H5658">
        <v>12.06666666666667</v>
      </c>
      <c r="I5658">
        <v>14.66666666666667</v>
      </c>
      <c r="J5658">
        <v>20.633333333333329</v>
      </c>
      <c r="K5658">
        <f t="shared" si="438"/>
        <v>0.13333333333332931</v>
      </c>
      <c r="L5658">
        <f t="shared" si="436"/>
        <v>0.75511312459247315</v>
      </c>
      <c r="M5658">
        <f t="shared" si="437"/>
        <v>10.878715142333833</v>
      </c>
      <c r="N5658" s="10" t="str" cm="1">
        <f t="array" ref="N5658">_xlfn.IFS(AND(C5658&lt;=0, C5658-M5658&lt;=2), "escarcha",AND(C5658&lt;=0, C5658-M5658&gt;2), "helada negra", AND(C5658&gt;0, M5658+2&gt;C5658), "rocío", TRUE, "sin riesgo")</f>
        <v>sin riesgo</v>
      </c>
      <c r="O5658">
        <f t="shared" si="439"/>
        <v>0.75343007318175337</v>
      </c>
      <c r="P5658">
        <f t="shared" si="440"/>
        <v>10.853385060214496</v>
      </c>
      <c r="Q5658" s="10" t="str" cm="1">
        <f t="array" ref="Q5658">_xlfn.IFS(AND(D5658&lt;=0, D5658-P5658&lt;=2), "escarcha",AND(D5658&lt;=0, D5658-P5658&gt;2), "helada negra", AND(D5658&gt;0, P5658+2&gt;D5658), "rocío", TRUE, "sin riesgo")</f>
        <v>sin riesgo</v>
      </c>
    </row>
    <row r="5659" spans="1:17" x14ac:dyDescent="0.35">
      <c r="A5659" s="2">
        <v>45878</v>
      </c>
      <c r="B5659" s="3" t="s">
        <v>42</v>
      </c>
      <c r="C5659">
        <v>25.666666666666661</v>
      </c>
      <c r="D5659">
        <v>27</v>
      </c>
      <c r="E5659">
        <v>40.066666666666663</v>
      </c>
      <c r="F5659">
        <v>36.333333333333343</v>
      </c>
      <c r="G5659">
        <v>3.666666666666667</v>
      </c>
      <c r="H5659">
        <v>12.56666666666667</v>
      </c>
      <c r="I5659">
        <v>6.666666666666667</v>
      </c>
      <c r="J5659">
        <v>20.166666666666671</v>
      </c>
      <c r="K5659">
        <f t="shared" si="438"/>
        <v>1.3333333333333393</v>
      </c>
      <c r="L5659">
        <f t="shared" si="436"/>
        <v>0.7689018138568543</v>
      </c>
      <c r="M5659">
        <f t="shared" si="437"/>
        <v>11.086426691165862</v>
      </c>
      <c r="N5659" s="10" t="str" cm="1">
        <f t="array" ref="N5659">_xlfn.IFS(AND(C5659&lt;=0, C5659-M5659&lt;=2), "escarcha",AND(C5659&lt;=0, C5659-M5659&gt;2), "helada negra", AND(C5659&gt;0, M5659+2&gt;C5659), "rocío", TRUE, "sin riesgo")</f>
        <v>sin riesgo</v>
      </c>
      <c r="O5659">
        <f t="shared" si="439"/>
        <v>0.74980433513922962</v>
      </c>
      <c r="P5659">
        <f t="shared" si="440"/>
        <v>10.798834527987198</v>
      </c>
      <c r="Q5659" s="10" t="str" cm="1">
        <f t="array" ref="Q5659">_xlfn.IFS(AND(D5659&lt;=0, D5659-P5659&lt;=2), "escarcha",AND(D5659&lt;=0, D5659-P5659&gt;2), "helada negra", AND(D5659&gt;0, P5659+2&gt;D5659), "rocío", TRUE, "sin riesgo")</f>
        <v>sin riesgo</v>
      </c>
    </row>
    <row r="5660" spans="1:17" x14ac:dyDescent="0.35">
      <c r="A5660" s="2">
        <v>45878</v>
      </c>
      <c r="B5660" s="3" t="s">
        <v>43</v>
      </c>
      <c r="C5660">
        <v>22.866666666666671</v>
      </c>
      <c r="D5660">
        <v>26.6</v>
      </c>
      <c r="E5660">
        <v>48.033333333333331</v>
      </c>
      <c r="F5660">
        <v>36.333333333333343</v>
      </c>
      <c r="G5660">
        <v>1</v>
      </c>
      <c r="H5660">
        <v>8.6999999999999993</v>
      </c>
      <c r="I5660">
        <v>2</v>
      </c>
      <c r="J5660">
        <v>13.633333333333329</v>
      </c>
      <c r="K5660">
        <f t="shared" si="438"/>
        <v>3.7333333333333307</v>
      </c>
      <c r="L5660">
        <f t="shared" si="436"/>
        <v>0.78238841901266654</v>
      </c>
      <c r="M5660">
        <f t="shared" si="437"/>
        <v>11.289916676074743</v>
      </c>
      <c r="N5660" s="10" t="str" cm="1">
        <f t="array" ref="N5660">_xlfn.IFS(AND(C5660&lt;=0, C5660-M5660&lt;=2), "escarcha",AND(C5660&lt;=0, C5660-M5660&gt;2), "helada negra", AND(C5660&gt;0, M5660+2&gt;C5660), "rocío", TRUE, "sin riesgo")</f>
        <v>sin riesgo</v>
      </c>
      <c r="O5660">
        <f t="shared" si="439"/>
        <v>0.72627257268197742</v>
      </c>
      <c r="P5660">
        <f t="shared" si="440"/>
        <v>10.445359677160139</v>
      </c>
      <c r="Q5660" s="10" t="str" cm="1">
        <f t="array" ref="Q5660">_xlfn.IFS(AND(D5660&lt;=0, D5660-P5660&lt;=2), "escarcha",AND(D5660&lt;=0, D5660-P5660&gt;2), "helada negra", AND(D5660&gt;0, P5660+2&gt;D5660), "rocío", TRUE, "sin riesgo")</f>
        <v>sin riesgo</v>
      </c>
    </row>
    <row r="5661" spans="1:17" x14ac:dyDescent="0.35">
      <c r="A5661" s="2">
        <v>45878</v>
      </c>
      <c r="B5661" s="3" t="s">
        <v>44</v>
      </c>
      <c r="C5661">
        <v>22.166666666666661</v>
      </c>
      <c r="D5661">
        <v>26.266666666666669</v>
      </c>
      <c r="E5661">
        <v>50.56666666666667</v>
      </c>
      <c r="F5661">
        <v>37</v>
      </c>
      <c r="G5661">
        <v>1.333333333333333</v>
      </c>
      <c r="H5661">
        <v>7.4333333333333336</v>
      </c>
      <c r="I5661">
        <v>3.666666666666667</v>
      </c>
      <c r="J5661">
        <v>11.2</v>
      </c>
      <c r="K5661">
        <f t="shared" si="438"/>
        <v>4.1000000000000085</v>
      </c>
      <c r="L5661">
        <f t="shared" si="436"/>
        <v>0.79126599783236939</v>
      </c>
      <c r="M5661">
        <f t="shared" si="437"/>
        <v>11.424042229039378</v>
      </c>
      <c r="N5661" s="10" t="str" cm="1">
        <f t="array" ref="N5661">_xlfn.IFS(AND(C5661&lt;=0, C5661-M5661&lt;=2), "escarcha",AND(C5661&lt;=0, C5661-M5661&gt;2), "helada negra", AND(C5661&gt;0, M5661+2&gt;C5661), "rocío", TRUE, "sin riesgo")</f>
        <v>sin riesgo</v>
      </c>
      <c r="O5661">
        <f t="shared" si="439"/>
        <v>0.72479169140511834</v>
      </c>
      <c r="P5661">
        <f t="shared" si="440"/>
        <v>10.423148014661704</v>
      </c>
      <c r="Q5661" s="10" t="str" cm="1">
        <f t="array" ref="Q5661">_xlfn.IFS(AND(D5661&lt;=0, D5661-P5661&lt;=2), "escarcha",AND(D5661&lt;=0, D5661-P5661&gt;2), "helada negra", AND(D5661&gt;0, P5661+2&gt;D5661), "rocío", TRUE, "sin riesgo")</f>
        <v>sin riesgo</v>
      </c>
    </row>
    <row r="5662" spans="1:17" x14ac:dyDescent="0.35">
      <c r="A5662" s="2">
        <v>45878</v>
      </c>
      <c r="B5662" s="3" t="s">
        <v>45</v>
      </c>
      <c r="C5662">
        <v>21.56666666666667</v>
      </c>
      <c r="D5662">
        <v>26.133333333333329</v>
      </c>
      <c r="E5662">
        <v>53.1</v>
      </c>
      <c r="F5662">
        <v>38</v>
      </c>
      <c r="G5662">
        <v>1</v>
      </c>
      <c r="H5662">
        <v>5.0333333333333332</v>
      </c>
      <c r="I5662">
        <v>2.333333333333333</v>
      </c>
      <c r="J5662">
        <v>10.43333333333333</v>
      </c>
      <c r="K5662">
        <f t="shared" si="438"/>
        <v>4.5666666666666593</v>
      </c>
      <c r="L5662">
        <f t="shared" si="436"/>
        <v>0.80352572641238074</v>
      </c>
      <c r="M5662">
        <f t="shared" si="437"/>
        <v>11.609499225278936</v>
      </c>
      <c r="N5662" s="10" t="str" cm="1">
        <f t="array" ref="N5662">_xlfn.IFS(AND(C5662&lt;=0, C5662-M5662&lt;=2), "escarcha",AND(C5662&lt;=0, C5662-M5662&gt;2), "helada negra", AND(C5662&gt;0, M5662+2&gt;C5662), "rocío", TRUE, "sin riesgo")</f>
        <v>sin riesgo</v>
      </c>
      <c r="O5662">
        <f t="shared" si="439"/>
        <v>0.74358102228198331</v>
      </c>
      <c r="P5662">
        <f t="shared" si="440"/>
        <v>10.705257176185697</v>
      </c>
      <c r="Q5662" s="10" t="str" cm="1">
        <f t="array" ref="Q5662">_xlfn.IFS(AND(D5662&lt;=0, D5662-P5662&lt;=2), "escarcha",AND(D5662&lt;=0, D5662-P5662&gt;2), "helada negra", AND(D5662&gt;0, P5662+2&gt;D5662), "rocío", TRUE, "sin riesgo")</f>
        <v>sin riesgo</v>
      </c>
    </row>
    <row r="5663" spans="1:17" x14ac:dyDescent="0.35">
      <c r="A5663" s="2">
        <v>45878</v>
      </c>
      <c r="B5663" s="3" t="s">
        <v>46</v>
      </c>
      <c r="C5663">
        <v>19.899999999999999</v>
      </c>
      <c r="D5663">
        <v>25</v>
      </c>
      <c r="E5663">
        <v>58.2</v>
      </c>
      <c r="F5663">
        <v>41</v>
      </c>
      <c r="G5663">
        <v>0</v>
      </c>
      <c r="H5663">
        <v>3.433333333333334</v>
      </c>
      <c r="I5663">
        <v>1</v>
      </c>
      <c r="J5663">
        <v>6.833333333333333</v>
      </c>
      <c r="K5663">
        <f t="shared" si="438"/>
        <v>5.1000000000000014</v>
      </c>
      <c r="L5663">
        <f t="shared" si="436"/>
        <v>0.79262214372458029</v>
      </c>
      <c r="M5663">
        <f t="shared" si="437"/>
        <v>11.444543810487398</v>
      </c>
      <c r="N5663" s="10" t="str" cm="1">
        <f t="array" ref="N5663">_xlfn.IFS(AND(C5663&lt;=0, C5663-M5663&lt;=2), "escarcha",AND(C5663&lt;=0, C5663-M5663&gt;2), "helada negra", AND(C5663&gt;0, M5663+2&gt;C5663), "rocío", TRUE, "sin riesgo")</f>
        <v>sin riesgo</v>
      </c>
      <c r="O5663">
        <f t="shared" si="439"/>
        <v>0.75227966015212178</v>
      </c>
      <c r="P5663">
        <f t="shared" si="440"/>
        <v>10.836074143395663</v>
      </c>
      <c r="Q5663" s="10" t="str" cm="1">
        <f t="array" ref="Q5663">_xlfn.IFS(AND(D5663&lt;=0, D5663-P5663&lt;=2), "escarcha",AND(D5663&lt;=0, D5663-P5663&gt;2), "helada negra", AND(D5663&gt;0, P5663+2&gt;D5663), "rocío", TRUE, "sin riesgo")</f>
        <v>sin riesgo</v>
      </c>
    </row>
    <row r="5664" spans="1:17" x14ac:dyDescent="0.35">
      <c r="A5664" s="2">
        <v>45879</v>
      </c>
      <c r="B5664" s="3" t="s">
        <v>10</v>
      </c>
      <c r="C5664">
        <v>18.466666666666669</v>
      </c>
      <c r="D5664">
        <v>23.833333333333329</v>
      </c>
      <c r="E5664">
        <v>63.833333333333343</v>
      </c>
      <c r="F5664">
        <v>42.333333333333343</v>
      </c>
      <c r="G5664">
        <v>0</v>
      </c>
      <c r="H5664">
        <v>3.1333333333333342</v>
      </c>
      <c r="I5664">
        <v>0</v>
      </c>
      <c r="J5664">
        <v>6.4</v>
      </c>
      <c r="K5664">
        <f t="shared" si="438"/>
        <v>5.36666666666666</v>
      </c>
      <c r="L5664">
        <f t="shared" si="436"/>
        <v>0.79571987534011801</v>
      </c>
      <c r="M5664">
        <f t="shared" si="437"/>
        <v>11.491386266682081</v>
      </c>
      <c r="N5664" s="10" t="str" cm="1">
        <f t="array" ref="N5664">_xlfn.IFS(AND(C5664&lt;=0, C5664-M5664&lt;=2), "escarcha",AND(C5664&lt;=0, C5664-M5664&gt;2), "helada negra", AND(C5664&gt;0, M5664+2&gt;C5664), "rocío", TRUE, "sin riesgo")</f>
        <v>sin riesgo</v>
      </c>
      <c r="O5664">
        <f t="shared" si="439"/>
        <v>0.7144191255542327</v>
      </c>
      <c r="P5664">
        <f t="shared" si="440"/>
        <v>10.267679482085882</v>
      </c>
      <c r="Q5664" s="10" t="str" cm="1">
        <f t="array" ref="Q5664">_xlfn.IFS(AND(D5664&lt;=0, D5664-P5664&lt;=2), "escarcha",AND(D5664&lt;=0, D5664-P5664&gt;2), "helada negra", AND(D5664&gt;0, P5664+2&gt;D5664), "rocío", TRUE, "sin riesgo")</f>
        <v>sin riesgo</v>
      </c>
    </row>
    <row r="5665" spans="1:17" x14ac:dyDescent="0.35">
      <c r="A5665" s="2">
        <v>45879</v>
      </c>
      <c r="B5665" s="3" t="s">
        <v>11</v>
      </c>
      <c r="C5665">
        <v>16.966666666666669</v>
      </c>
      <c r="D5665">
        <v>23.333333333333329</v>
      </c>
      <c r="E5665">
        <v>69.733333333333334</v>
      </c>
      <c r="F5665">
        <v>46</v>
      </c>
      <c r="G5665">
        <v>0.33333333333333331</v>
      </c>
      <c r="H5665">
        <v>2.1333333333333329</v>
      </c>
      <c r="I5665">
        <v>1</v>
      </c>
      <c r="J5665">
        <v>4.5</v>
      </c>
      <c r="K5665">
        <f t="shared" si="438"/>
        <v>6.36666666666666</v>
      </c>
      <c r="L5665">
        <f t="shared" si="436"/>
        <v>0.78962299818224246</v>
      </c>
      <c r="M5665">
        <f t="shared" si="437"/>
        <v>11.39920855098708</v>
      </c>
      <c r="N5665" s="10" t="str" cm="1">
        <f t="array" ref="N5665">_xlfn.IFS(AND(C5665&lt;=0, C5665-M5665&lt;=2), "escarcha",AND(C5665&lt;=0, C5665-M5665&gt;2), "helada negra", AND(C5665&gt;0, M5665+2&gt;C5665), "rocío", TRUE, "sin riesgo")</f>
        <v>sin riesgo</v>
      </c>
      <c r="O5665">
        <f t="shared" si="439"/>
        <v>0.76735698485279036</v>
      </c>
      <c r="P5665">
        <f t="shared" si="440"/>
        <v>11.063138626855869</v>
      </c>
      <c r="Q5665" s="10" t="str" cm="1">
        <f t="array" ref="Q5665">_xlfn.IFS(AND(D5665&lt;=0, D5665-P5665&lt;=2), "escarcha",AND(D5665&lt;=0, D5665-P5665&gt;2), "helada negra", AND(D5665&gt;0, P5665+2&gt;D5665), "rocío", TRUE, "sin riesgo")</f>
        <v>sin riesgo</v>
      </c>
    </row>
    <row r="5666" spans="1:17" x14ac:dyDescent="0.35">
      <c r="A5666" s="2">
        <v>45879</v>
      </c>
      <c r="B5666" s="3" t="s">
        <v>12</v>
      </c>
      <c r="C5666">
        <v>15.33333333333333</v>
      </c>
      <c r="D5666">
        <v>22.866666666666671</v>
      </c>
      <c r="E5666">
        <v>72.133333333333326</v>
      </c>
      <c r="F5666">
        <v>46.666666666666657</v>
      </c>
      <c r="G5666">
        <v>0.66666666666666663</v>
      </c>
      <c r="H5666">
        <v>1.2</v>
      </c>
      <c r="I5666">
        <v>2</v>
      </c>
      <c r="J5666">
        <v>2.1</v>
      </c>
      <c r="K5666">
        <f t="shared" si="438"/>
        <v>7.5333333333333403</v>
      </c>
      <c r="L5666">
        <f t="shared" si="436"/>
        <v>0.71931314838176652</v>
      </c>
      <c r="M5666">
        <f t="shared" si="437"/>
        <v>10.341009455405258</v>
      </c>
      <c r="N5666" s="10" t="str" cm="1">
        <f t="array" ref="N5666">_xlfn.IFS(AND(C5666&lt;=0, C5666-M5666&lt;=2), "escarcha",AND(C5666&lt;=0, C5666-M5666&gt;2), "helada negra", AND(C5666&gt;0, M5666+2&gt;C5666), "rocío", TRUE, "sin riesgo")</f>
        <v>sin riesgo</v>
      </c>
      <c r="O5666">
        <f t="shared" si="439"/>
        <v>0.75352333861649423</v>
      </c>
      <c r="P5666">
        <f t="shared" si="440"/>
        <v>10.854788581519163</v>
      </c>
      <c r="Q5666" s="10" t="str" cm="1">
        <f t="array" ref="Q5666">_xlfn.IFS(AND(D5666&lt;=0, D5666-P5666&lt;=2), "escarcha",AND(D5666&lt;=0, D5666-P5666&gt;2), "helada negra", AND(D5666&gt;0, P5666+2&gt;D5666), "rocío", TRUE, "sin riesgo")</f>
        <v>sin riesgo</v>
      </c>
    </row>
    <row r="5667" spans="1:17" x14ac:dyDescent="0.35">
      <c r="A5667" s="2">
        <v>45879</v>
      </c>
      <c r="B5667" s="3" t="s">
        <v>13</v>
      </c>
      <c r="C5667">
        <v>14.46666666666667</v>
      </c>
      <c r="D5667">
        <v>22.93333333333333</v>
      </c>
      <c r="E5667">
        <v>75.666666666666671</v>
      </c>
      <c r="F5667">
        <v>46.666666666666657</v>
      </c>
      <c r="G5667">
        <v>0.66666666666666663</v>
      </c>
      <c r="H5667">
        <v>1.7333333333333329</v>
      </c>
      <c r="I5667">
        <v>1</v>
      </c>
      <c r="J5667">
        <v>3.2333333333333329</v>
      </c>
      <c r="K5667">
        <f t="shared" si="438"/>
        <v>8.4666666666666597</v>
      </c>
      <c r="L5667">
        <f t="shared" si="436"/>
        <v>0.7113360821510446</v>
      </c>
      <c r="M5667">
        <f t="shared" si="437"/>
        <v>10.221506247593503</v>
      </c>
      <c r="N5667" s="10" t="str" cm="1">
        <f t="array" ref="N5667">_xlfn.IFS(AND(C5667&lt;=0, C5667-M5667&lt;=2), "escarcha",AND(C5667&lt;=0, C5667-M5667&gt;2), "helada negra", AND(C5667&gt;0, M5667+2&gt;C5667), "rocío", TRUE, "sin riesgo")</f>
        <v>sin riesgo</v>
      </c>
      <c r="O5667">
        <f t="shared" si="439"/>
        <v>0.75756117113337174</v>
      </c>
      <c r="P5667">
        <f t="shared" si="440"/>
        <v>10.915567496658653</v>
      </c>
      <c r="Q5667" s="10" t="str" cm="1">
        <f t="array" ref="Q5667">_xlfn.IFS(AND(D5667&lt;=0, D5667-P5667&lt;=2), "escarcha",AND(D5667&lt;=0, D5667-P5667&gt;2), "helada negra", AND(D5667&gt;0, P5667+2&gt;D5667), "rocío", TRUE, "sin riesgo")</f>
        <v>sin riesgo</v>
      </c>
    </row>
    <row r="5668" spans="1:17" x14ac:dyDescent="0.35">
      <c r="A5668" s="2">
        <v>45879</v>
      </c>
      <c r="B5668" s="3" t="s">
        <v>14</v>
      </c>
      <c r="C5668">
        <v>13.766666666666669</v>
      </c>
      <c r="D5668">
        <v>22</v>
      </c>
      <c r="E5668">
        <v>78.533333333333331</v>
      </c>
      <c r="F5668">
        <v>49</v>
      </c>
      <c r="G5668">
        <v>0</v>
      </c>
      <c r="H5668">
        <v>1.1333333333333331</v>
      </c>
      <c r="I5668">
        <v>0</v>
      </c>
      <c r="J5668">
        <v>2.0333333333333332</v>
      </c>
      <c r="K5668">
        <f t="shared" si="438"/>
        <v>8.2333333333333307</v>
      </c>
      <c r="L5668">
        <f t="shared" si="436"/>
        <v>0.70317852682139437</v>
      </c>
      <c r="M5668">
        <f t="shared" si="437"/>
        <v>10.099415682262814</v>
      </c>
      <c r="N5668" s="10" t="str" cm="1">
        <f t="array" ref="N5668">_xlfn.IFS(AND(C5668&lt;=0, C5668-M5668&lt;=2), "escarcha",AND(C5668&lt;=0, C5668-M5668&gt;2), "helada negra", AND(C5668&gt;0, M5668+2&gt;C5668), "rocío", TRUE, "sin riesgo")</f>
        <v>sin riesgo</v>
      </c>
      <c r="O5668">
        <f t="shared" si="439"/>
        <v>0.74963683110834889</v>
      </c>
      <c r="P5668">
        <f t="shared" si="440"/>
        <v>10.796314936109264</v>
      </c>
      <c r="Q5668" s="10" t="str" cm="1">
        <f t="array" ref="Q5668">_xlfn.IFS(AND(D5668&lt;=0, D5668-P5668&lt;=2), "escarcha",AND(D5668&lt;=0, D5668-P5668&gt;2), "helada negra", AND(D5668&gt;0, P5668+2&gt;D5668), "rocío", TRUE, "sin riesgo")</f>
        <v>sin riesgo</v>
      </c>
    </row>
    <row r="5669" spans="1:17" x14ac:dyDescent="0.35">
      <c r="A5669" s="2">
        <v>45879</v>
      </c>
      <c r="B5669" s="3" t="s">
        <v>15</v>
      </c>
      <c r="C5669">
        <v>13.46666666666667</v>
      </c>
      <c r="D5669">
        <v>21.9</v>
      </c>
      <c r="E5669">
        <v>79.966666666666669</v>
      </c>
      <c r="F5669">
        <v>48.333333333333343</v>
      </c>
      <c r="G5669">
        <v>0</v>
      </c>
      <c r="H5669">
        <v>1.5666666666666671</v>
      </c>
      <c r="I5669">
        <v>0</v>
      </c>
      <c r="J5669">
        <v>2.8</v>
      </c>
      <c r="K5669">
        <f t="shared" si="438"/>
        <v>8.4333333333333282</v>
      </c>
      <c r="L5669">
        <f t="shared" si="436"/>
        <v>0.70175677596707564</v>
      </c>
      <c r="M5669">
        <f t="shared" si="437"/>
        <v>10.078149003308697</v>
      </c>
      <c r="N5669" s="10" t="str" cm="1">
        <f t="array" ref="N5669">_xlfn.IFS(AND(C5669&lt;=0, C5669-M5669&lt;=2), "escarcha",AND(C5669&lt;=0, C5669-M5669&gt;2), "helada negra", AND(C5669&gt;0, M5669+2&gt;C5669), "rocío", TRUE, "sin riesgo")</f>
        <v>sin riesgo</v>
      </c>
      <c r="O5669">
        <f t="shared" si="439"/>
        <v>0.72983773262434182</v>
      </c>
      <c r="P5669">
        <f t="shared" si="440"/>
        <v>10.498849299573648</v>
      </c>
      <c r="Q5669" s="10" t="str" cm="1">
        <f t="array" ref="Q5669">_xlfn.IFS(AND(D5669&lt;=0, D5669-P5669&lt;=2), "escarcha",AND(D5669&lt;=0, D5669-P5669&gt;2), "helada negra", AND(D5669&gt;0, P5669+2&gt;D5669), "rocío", TRUE, "sin riesgo")</f>
        <v>sin riesgo</v>
      </c>
    </row>
    <row r="5670" spans="1:17" x14ac:dyDescent="0.35">
      <c r="A5670" s="2">
        <v>45879</v>
      </c>
      <c r="B5670" s="3" t="s">
        <v>16</v>
      </c>
      <c r="C5670">
        <v>12.53333333333333</v>
      </c>
      <c r="D5670">
        <v>21.233333333333331</v>
      </c>
      <c r="E5670">
        <v>82.3</v>
      </c>
      <c r="F5670">
        <v>50</v>
      </c>
      <c r="G5670">
        <v>0</v>
      </c>
      <c r="H5670">
        <v>1.2</v>
      </c>
      <c r="I5670">
        <v>0</v>
      </c>
      <c r="J5670">
        <v>2.566666666666666</v>
      </c>
      <c r="K5670">
        <f t="shared" si="438"/>
        <v>8.7000000000000011</v>
      </c>
      <c r="L5670">
        <f t="shared" si="436"/>
        <v>0.66953209865653529</v>
      </c>
      <c r="M5670">
        <f t="shared" si="437"/>
        <v>9.5970858606969482</v>
      </c>
      <c r="N5670" s="10" t="str" cm="1">
        <f t="array" ref="N5670">_xlfn.IFS(AND(C5670&lt;=0, C5670-M5670&lt;=2), "escarcha",AND(C5670&lt;=0, C5670-M5670&gt;2), "helada negra", AND(C5670&gt;0, M5670+2&gt;C5670), "rocío", TRUE, "sin riesgo")</f>
        <v>sin riesgo</v>
      </c>
      <c r="O5670">
        <f t="shared" si="439"/>
        <v>0.7229529430494489</v>
      </c>
      <c r="P5670">
        <f t="shared" si="440"/>
        <v>10.395574138842733</v>
      </c>
      <c r="Q5670" s="10" t="str" cm="1">
        <f t="array" ref="Q5670">_xlfn.IFS(AND(D5670&lt;=0, D5670-P5670&lt;=2), "escarcha",AND(D5670&lt;=0, D5670-P5670&gt;2), "helada negra", AND(D5670&gt;0, P5670+2&gt;D5670), "rocío", TRUE, "sin riesgo")</f>
        <v>sin riesgo</v>
      </c>
    </row>
    <row r="5671" spans="1:17" x14ac:dyDescent="0.35">
      <c r="A5671" s="2">
        <v>45879</v>
      </c>
      <c r="B5671" s="3" t="s">
        <v>17</v>
      </c>
      <c r="C5671">
        <v>11.33333333333333</v>
      </c>
      <c r="D5671">
        <v>20.2</v>
      </c>
      <c r="E5671">
        <v>84.766666666666666</v>
      </c>
      <c r="F5671">
        <v>52.666666666666657</v>
      </c>
      <c r="G5671">
        <v>0.33333333333333331</v>
      </c>
      <c r="H5671">
        <v>0.73333333333333339</v>
      </c>
      <c r="I5671">
        <v>1</v>
      </c>
      <c r="J5671">
        <v>2.2000000000000002</v>
      </c>
      <c r="K5671">
        <f t="shared" si="438"/>
        <v>8.8666666666666689</v>
      </c>
      <c r="L5671">
        <f t="shared" si="436"/>
        <v>0.61999532807903279</v>
      </c>
      <c r="M5671">
        <f t="shared" si="437"/>
        <v>8.8611363209526353</v>
      </c>
      <c r="N5671" s="10" t="str" cm="1">
        <f t="array" ref="N5671">_xlfn.IFS(AND(C5671&lt;=0, C5671-M5671&lt;=2), "escarcha",AND(C5671&lt;=0, C5671-M5671&gt;2), "helada negra", AND(C5671&gt;0, M5671+2&gt;C5671), "rocío", TRUE, "sin riesgo")</f>
        <v>sin riesgo</v>
      </c>
      <c r="O5671">
        <f t="shared" si="439"/>
        <v>0.71128558678589993</v>
      </c>
      <c r="P5671">
        <f t="shared" si="440"/>
        <v>10.220750143291239</v>
      </c>
      <c r="Q5671" s="10" t="str" cm="1">
        <f t="array" ref="Q5671">_xlfn.IFS(AND(D5671&lt;=0, D5671-P5671&lt;=2), "escarcha",AND(D5671&lt;=0, D5671-P5671&gt;2), "helada negra", AND(D5671&gt;0, P5671+2&gt;D5671), "rocío", TRUE, "sin riesgo")</f>
        <v>sin riesgo</v>
      </c>
    </row>
    <row r="5672" spans="1:17" x14ac:dyDescent="0.35">
      <c r="A5672" s="2">
        <v>45879</v>
      </c>
      <c r="B5672" s="3" t="s">
        <v>18</v>
      </c>
      <c r="C5672">
        <v>10.733333333333331</v>
      </c>
      <c r="D5672">
        <v>19.766666666666669</v>
      </c>
      <c r="E5672">
        <v>85.899999999999991</v>
      </c>
      <c r="F5672">
        <v>53.333333333333343</v>
      </c>
      <c r="G5672">
        <v>1</v>
      </c>
      <c r="H5672">
        <v>0.96666666666666667</v>
      </c>
      <c r="I5672">
        <v>3</v>
      </c>
      <c r="J5672">
        <v>1.833333333333333</v>
      </c>
      <c r="K5672">
        <f t="shared" si="438"/>
        <v>9.0333333333333385</v>
      </c>
      <c r="L5672">
        <f t="shared" si="436"/>
        <v>0.59346233737504939</v>
      </c>
      <c r="M5672">
        <f t="shared" si="437"/>
        <v>8.4687060753269687</v>
      </c>
      <c r="N5672" s="10" t="str" cm="1">
        <f t="array" ref="N5672">_xlfn.IFS(AND(C5672&lt;=0, C5672-M5672&lt;=2), "escarcha",AND(C5672&lt;=0, C5672-M5672&gt;2), "helada negra", AND(C5672&gt;0, M5672+2&gt;C5672), "rocío", TRUE, "sin riesgo")</f>
        <v>sin riesgo</v>
      </c>
      <c r="O5672">
        <f t="shared" si="439"/>
        <v>0.69703313048655791</v>
      </c>
      <c r="P5672">
        <f t="shared" si="440"/>
        <v>10.007517934037773</v>
      </c>
      <c r="Q5672" s="10" t="str" cm="1">
        <f t="array" ref="Q5672">_xlfn.IFS(AND(D5672&lt;=0, D5672-P5672&lt;=2), "escarcha",AND(D5672&lt;=0, D5672-P5672&gt;2), "helada negra", AND(D5672&gt;0, P5672+2&gt;D5672), "rocío", TRUE, "sin riesgo")</f>
        <v>sin riesgo</v>
      </c>
    </row>
    <row r="5673" spans="1:17" x14ac:dyDescent="0.35">
      <c r="A5673" s="2">
        <v>45879</v>
      </c>
      <c r="B5673" s="3" t="s">
        <v>19</v>
      </c>
      <c r="C5673">
        <v>9.9666666666666668</v>
      </c>
      <c r="D5673">
        <v>18.633333333333329</v>
      </c>
      <c r="E5673">
        <v>87.36666666666666</v>
      </c>
      <c r="F5673">
        <v>56.666666666666657</v>
      </c>
      <c r="G5673">
        <v>0</v>
      </c>
      <c r="H5673">
        <v>0.76666666666666672</v>
      </c>
      <c r="I5673">
        <v>1.666666666666667</v>
      </c>
      <c r="J5673">
        <v>1.966666666666667</v>
      </c>
      <c r="K5673">
        <f t="shared" si="438"/>
        <v>8.6666666666666625</v>
      </c>
      <c r="L5673">
        <f t="shared" si="436"/>
        <v>0.5592435223691623</v>
      </c>
      <c r="M5673">
        <f t="shared" si="437"/>
        <v>7.9644020383601637</v>
      </c>
      <c r="N5673" s="10" t="str" cm="1">
        <f t="array" ref="N5673">_xlfn.IFS(AND(C5673&lt;=0, C5673-M5673&lt;=2), "escarcha",AND(C5673&lt;=0, C5673-M5673&gt;2), "helada negra", AND(C5673&gt;0, M5673+2&gt;C5673), "rocío", TRUE, "sin riesgo")</f>
        <v>sin riesgo</v>
      </c>
      <c r="O5673">
        <f t="shared" si="439"/>
        <v>0.6870636044923506</v>
      </c>
      <c r="P5673">
        <f t="shared" si="440"/>
        <v>9.8585763068580814</v>
      </c>
      <c r="Q5673" s="10" t="str" cm="1">
        <f t="array" ref="Q5673">_xlfn.IFS(AND(D5673&lt;=0, D5673-P5673&lt;=2), "escarcha",AND(D5673&lt;=0, D5673-P5673&gt;2), "helada negra", AND(D5673&gt;0, P5673+2&gt;D5673), "rocío", TRUE, "sin riesgo")</f>
        <v>sin riesgo</v>
      </c>
    </row>
    <row r="5674" spans="1:17" x14ac:dyDescent="0.35">
      <c r="A5674" s="2">
        <v>45879</v>
      </c>
      <c r="B5674" s="3" t="s">
        <v>20</v>
      </c>
      <c r="C5674">
        <v>10.733333333333331</v>
      </c>
      <c r="D5674">
        <v>18.266666666666669</v>
      </c>
      <c r="E5674">
        <v>85.666666666666671</v>
      </c>
      <c r="F5674">
        <v>57</v>
      </c>
      <c r="G5674">
        <v>0.33333333333333331</v>
      </c>
      <c r="H5674">
        <v>1.7666666666666671</v>
      </c>
      <c r="I5674">
        <v>1.333333333333333</v>
      </c>
      <c r="J5674">
        <v>3.5666666666666669</v>
      </c>
      <c r="K5674">
        <f t="shared" si="438"/>
        <v>7.5333333333333385</v>
      </c>
      <c r="L5674">
        <f t="shared" si="436"/>
        <v>0.59074230461194988</v>
      </c>
      <c r="M5674">
        <f t="shared" si="437"/>
        <v>8.4285451283128303</v>
      </c>
      <c r="N5674" s="10" t="str" cm="1">
        <f t="array" ref="N5674">_xlfn.IFS(AND(C5674&lt;=0, C5674-M5674&lt;=2), "escarcha",AND(C5674&lt;=0, C5674-M5674&gt;2), "helada negra", AND(C5674&gt;0, M5674+2&gt;C5674), "rocío", TRUE, "sin riesgo")</f>
        <v>sin riesgo</v>
      </c>
      <c r="O5674">
        <f t="shared" si="439"/>
        <v>0.66995833462735477</v>
      </c>
      <c r="P5674">
        <f t="shared" si="440"/>
        <v>9.6034369517577733</v>
      </c>
      <c r="Q5674" s="10" t="str" cm="1">
        <f t="array" ref="Q5674">_xlfn.IFS(AND(D5674&lt;=0, D5674-P5674&lt;=2), "escarcha",AND(D5674&lt;=0, D5674-P5674&gt;2), "helada negra", AND(D5674&gt;0, P5674+2&gt;D5674), "rocío", TRUE, "sin riesgo")</f>
        <v>sin riesgo</v>
      </c>
    </row>
    <row r="5675" spans="1:17" x14ac:dyDescent="0.35">
      <c r="A5675" s="2">
        <v>45879</v>
      </c>
      <c r="B5675" s="3" t="s">
        <v>21</v>
      </c>
      <c r="C5675">
        <v>9.1666666666666661</v>
      </c>
      <c r="D5675">
        <v>18</v>
      </c>
      <c r="E5675">
        <v>87.433333333333337</v>
      </c>
      <c r="F5675">
        <v>57.666666666666657</v>
      </c>
      <c r="G5675">
        <v>0.66666666666666663</v>
      </c>
      <c r="H5675">
        <v>0.6333333333333333</v>
      </c>
      <c r="I5675">
        <v>2.666666666666667</v>
      </c>
      <c r="J5675">
        <v>1.6</v>
      </c>
      <c r="K5675">
        <f t="shared" si="438"/>
        <v>8.8333333333333339</v>
      </c>
      <c r="L5675">
        <f t="shared" si="436"/>
        <v>0.50630208772084317</v>
      </c>
      <c r="M5675">
        <f t="shared" si="437"/>
        <v>7.1881436327823387</v>
      </c>
      <c r="N5675" s="10" t="str" cm="1">
        <f t="array" ref="N5675">_xlfn.IFS(AND(C5675&lt;=0, C5675-M5675&lt;=2), "escarcha",AND(C5675&lt;=0, C5675-M5675&gt;2), "helada negra", AND(C5675&gt;0, M5675+2&gt;C5675), "rocío", TRUE, "sin riesgo")</f>
        <v>rocío</v>
      </c>
      <c r="O5675">
        <f t="shared" si="439"/>
        <v>0.66484010359885648</v>
      </c>
      <c r="P5675">
        <f t="shared" si="440"/>
        <v>9.5271943051051711</v>
      </c>
      <c r="Q5675" s="10" t="str" cm="1">
        <f t="array" ref="Q5675">_xlfn.IFS(AND(D5675&lt;=0, D5675-P5675&lt;=2), "escarcha",AND(D5675&lt;=0, D5675-P5675&gt;2), "helada negra", AND(D5675&gt;0, P5675+2&gt;D5675), "rocío", TRUE, "sin riesgo")</f>
        <v>sin riesgo</v>
      </c>
    </row>
    <row r="5676" spans="1:17" x14ac:dyDescent="0.35">
      <c r="A5676" s="2">
        <v>45879</v>
      </c>
      <c r="B5676" s="3" t="s">
        <v>22</v>
      </c>
      <c r="C5676">
        <v>9.4333333333333336</v>
      </c>
      <c r="D5676">
        <v>17.833333333333329</v>
      </c>
      <c r="E5676">
        <v>88.333333333333343</v>
      </c>
      <c r="F5676">
        <v>59.333333333333343</v>
      </c>
      <c r="G5676">
        <v>0.33333333333333331</v>
      </c>
      <c r="H5676">
        <v>0.66666666666666663</v>
      </c>
      <c r="I5676">
        <v>3</v>
      </c>
      <c r="J5676">
        <v>1.866666666666666</v>
      </c>
      <c r="K5676">
        <f t="shared" si="438"/>
        <v>8.399999999999995</v>
      </c>
      <c r="L5676">
        <f t="shared" si="436"/>
        <v>0.53448224610438688</v>
      </c>
      <c r="M5676">
        <f t="shared" si="437"/>
        <v>7.6007390158557744</v>
      </c>
      <c r="N5676" s="10" t="str" cm="1">
        <f t="array" ref="N5676">_xlfn.IFS(AND(C5676&lt;=0, C5676-M5676&lt;=2), "escarcha",AND(C5676&lt;=0, C5676-M5676&gt;2), "helada negra", AND(C5676&gt;0, M5676+2&gt;C5676), "rocío", TRUE, "sin riesgo")</f>
        <v>rocío</v>
      </c>
      <c r="O5676">
        <f t="shared" si="439"/>
        <v>0.68284825562106199</v>
      </c>
      <c r="P5676">
        <f t="shared" si="440"/>
        <v>9.7956530286186858</v>
      </c>
      <c r="Q5676" s="10" t="str" cm="1">
        <f t="array" ref="Q5676">_xlfn.IFS(AND(D5676&lt;=0, D5676-P5676&lt;=2), "escarcha",AND(D5676&lt;=0, D5676-P5676&gt;2), "helada negra", AND(D5676&gt;0, P5676+2&gt;D5676), "rocío", TRUE, "sin riesgo")</f>
        <v>sin riesgo</v>
      </c>
    </row>
    <row r="5677" spans="1:17" x14ac:dyDescent="0.35">
      <c r="A5677" s="2">
        <v>45879</v>
      </c>
      <c r="B5677" s="3" t="s">
        <v>23</v>
      </c>
      <c r="C5677">
        <v>8.7333333333333325</v>
      </c>
      <c r="D5677">
        <v>16.833333333333329</v>
      </c>
      <c r="E5677">
        <v>89.533333333333331</v>
      </c>
      <c r="F5677">
        <v>62</v>
      </c>
      <c r="G5677">
        <v>0</v>
      </c>
      <c r="H5677">
        <v>1.6</v>
      </c>
      <c r="I5677">
        <v>0.66666666666666663</v>
      </c>
      <c r="J5677">
        <v>2.4666666666666668</v>
      </c>
      <c r="K5677">
        <f t="shared" si="438"/>
        <v>8.0999999999999961</v>
      </c>
      <c r="L5677">
        <f t="shared" si="436"/>
        <v>0.50080420507981427</v>
      </c>
      <c r="M5677">
        <f t="shared" si="437"/>
        <v>7.1078055553828916</v>
      </c>
      <c r="N5677" s="10" t="str" cm="1">
        <f t="array" ref="N5677">_xlfn.IFS(AND(C5677&lt;=0, C5677-M5677&lt;=2), "escarcha",AND(C5677&lt;=0, C5677-M5677&gt;2), "helada negra", AND(C5677&gt;0, M5677+2&gt;C5677), "rocío", TRUE, "sin riesgo")</f>
        <v>rocío</v>
      </c>
      <c r="O5677">
        <f t="shared" si="439"/>
        <v>0.66362616257768947</v>
      </c>
      <c r="P5677">
        <f t="shared" si="440"/>
        <v>9.5091178402676615</v>
      </c>
      <c r="Q5677" s="10" t="str" cm="1">
        <f t="array" ref="Q5677">_xlfn.IFS(AND(D5677&lt;=0, D5677-P5677&lt;=2), "escarcha",AND(D5677&lt;=0, D5677-P5677&gt;2), "helada negra", AND(D5677&gt;0, P5677+2&gt;D5677), "rocío", TRUE, "sin riesgo")</f>
        <v>sin riesgo</v>
      </c>
    </row>
    <row r="5678" spans="1:17" x14ac:dyDescent="0.35">
      <c r="A5678" s="2">
        <v>45879</v>
      </c>
      <c r="B5678" s="3" t="s">
        <v>24</v>
      </c>
      <c r="C5678">
        <v>8.2666666666666657</v>
      </c>
      <c r="D5678">
        <v>16.899999999999999</v>
      </c>
      <c r="E5678">
        <v>89.6</v>
      </c>
      <c r="F5678">
        <v>61.666666666666657</v>
      </c>
      <c r="G5678">
        <v>1.666666666666667</v>
      </c>
      <c r="H5678">
        <v>1.166666666666667</v>
      </c>
      <c r="I5678">
        <v>4</v>
      </c>
      <c r="J5678">
        <v>2.8666666666666671</v>
      </c>
      <c r="K5678">
        <f t="shared" si="438"/>
        <v>8.6333333333333329</v>
      </c>
      <c r="L5678">
        <f t="shared" si="436"/>
        <v>0.46995487083489851</v>
      </c>
      <c r="M5678">
        <f t="shared" si="437"/>
        <v>6.6579732637096516</v>
      </c>
      <c r="N5678" s="10" t="str" cm="1">
        <f t="array" ref="N5678">_xlfn.IFS(AND(C5678&lt;=0, C5678-M5678&lt;=2), "escarcha",AND(C5678&lt;=0, C5678-M5678&gt;2), "helada negra", AND(C5678&gt;0, M5678+2&gt;C5678), "rocío", TRUE, "sin riesgo")</f>
        <v>rocío</v>
      </c>
      <c r="O5678">
        <f t="shared" si="439"/>
        <v>0.66246278644582113</v>
      </c>
      <c r="P5678">
        <f t="shared" si="440"/>
        <v>9.4917967513220152</v>
      </c>
      <c r="Q5678" s="10" t="str" cm="1">
        <f t="array" ref="Q5678">_xlfn.IFS(AND(D5678&lt;=0, D5678-P5678&lt;=2), "escarcha",AND(D5678&lt;=0, D5678-P5678&gt;2), "helada negra", AND(D5678&gt;0, P5678+2&gt;D5678), "rocío", TRUE, "sin riesgo")</f>
        <v>sin riesgo</v>
      </c>
    </row>
    <row r="5679" spans="1:17" x14ac:dyDescent="0.35">
      <c r="A5679" s="2">
        <v>45879</v>
      </c>
      <c r="B5679" s="3" t="s">
        <v>25</v>
      </c>
      <c r="C5679">
        <v>8.0333333333333332</v>
      </c>
      <c r="D5679">
        <v>16.733333333333331</v>
      </c>
      <c r="E5679">
        <v>91.033333333333331</v>
      </c>
      <c r="F5679">
        <v>62.666666666666657</v>
      </c>
      <c r="G5679">
        <v>0</v>
      </c>
      <c r="H5679">
        <v>1.333333333333333</v>
      </c>
      <c r="I5679">
        <v>0</v>
      </c>
      <c r="J5679">
        <v>2.8</v>
      </c>
      <c r="K5679">
        <f t="shared" si="438"/>
        <v>8.6999999999999975</v>
      </c>
      <c r="L5679">
        <f t="shared" si="436"/>
        <v>0.46998441922798817</v>
      </c>
      <c r="M5679">
        <f t="shared" si="437"/>
        <v>6.6584033521483912</v>
      </c>
      <c r="N5679" s="10" t="str" cm="1">
        <f t="array" ref="N5679">_xlfn.IFS(AND(C5679&lt;=0, C5679-M5679&lt;=2), "escarcha",AND(C5679&lt;=0, C5679-M5679&gt;2), "helada negra", AND(C5679&gt;0, M5679+2&gt;C5679), "rocío", TRUE, "sin riesgo")</f>
        <v>rocío</v>
      </c>
      <c r="O5679">
        <f t="shared" si="439"/>
        <v>0.66797617451568714</v>
      </c>
      <c r="P5679">
        <f t="shared" si="440"/>
        <v>9.5739046618728096</v>
      </c>
      <c r="Q5679" s="10" t="str" cm="1">
        <f t="array" ref="Q5679">_xlfn.IFS(AND(D5679&lt;=0, D5679-P5679&lt;=2), "escarcha",AND(D5679&lt;=0, D5679-P5679&gt;2), "helada negra", AND(D5679&gt;0, P5679+2&gt;D5679), "rocío", TRUE, "sin riesgo")</f>
        <v>sin riesgo</v>
      </c>
    </row>
    <row r="5680" spans="1:17" x14ac:dyDescent="0.35">
      <c r="A5680" s="2">
        <v>45879</v>
      </c>
      <c r="B5680" s="3" t="s">
        <v>26</v>
      </c>
      <c r="C5680">
        <v>9.0333333333333332</v>
      </c>
      <c r="D5680">
        <v>17.666666666666661</v>
      </c>
      <c r="E5680">
        <v>91</v>
      </c>
      <c r="F5680">
        <v>60.666666666666657</v>
      </c>
      <c r="G5680">
        <v>0.33333333333333331</v>
      </c>
      <c r="H5680">
        <v>0.96666666666666667</v>
      </c>
      <c r="I5680">
        <v>1.333333333333333</v>
      </c>
      <c r="J5680">
        <v>2.0333333333333332</v>
      </c>
      <c r="K5680">
        <f t="shared" si="438"/>
        <v>8.6333333333333275</v>
      </c>
      <c r="L5680">
        <f t="shared" si="436"/>
        <v>0.53730115306426429</v>
      </c>
      <c r="M5680">
        <f t="shared" si="437"/>
        <v>7.6420864746312027</v>
      </c>
      <c r="N5680" s="10" t="str" cm="1">
        <f t="array" ref="N5680">_xlfn.IFS(AND(C5680&lt;=0, C5680-M5680&lt;=2), "escarcha",AND(C5680&lt;=0, C5680-M5680&gt;2), "helada negra", AND(C5680&gt;0, M5680+2&gt;C5680), "rocío", TRUE, "sin riesgo")</f>
        <v>rocío</v>
      </c>
      <c r="O5680">
        <f t="shared" si="439"/>
        <v>0.69457418429191786</v>
      </c>
      <c r="P5680">
        <f t="shared" si="440"/>
        <v>9.9707657437467443</v>
      </c>
      <c r="Q5680" s="10" t="str" cm="1">
        <f t="array" ref="Q5680">_xlfn.IFS(AND(D5680&lt;=0, D5680-P5680&lt;=2), "escarcha",AND(D5680&lt;=0, D5680-P5680&gt;2), "helada negra", AND(D5680&gt;0, P5680+2&gt;D5680), "rocío", TRUE, "sin riesgo")</f>
        <v>sin riesgo</v>
      </c>
    </row>
    <row r="5681" spans="1:17" x14ac:dyDescent="0.35">
      <c r="A5681" s="2">
        <v>45879</v>
      </c>
      <c r="B5681" s="3" t="s">
        <v>27</v>
      </c>
      <c r="C5681">
        <v>10.4</v>
      </c>
      <c r="D5681">
        <v>19.2</v>
      </c>
      <c r="E5681">
        <v>89.7</v>
      </c>
      <c r="F5681">
        <v>58</v>
      </c>
      <c r="G5681">
        <v>0</v>
      </c>
      <c r="H5681">
        <v>0.4</v>
      </c>
      <c r="I5681">
        <v>0</v>
      </c>
      <c r="J5681">
        <v>1.166666666666667</v>
      </c>
      <c r="K5681">
        <f t="shared" si="438"/>
        <v>8.7999999999999989</v>
      </c>
      <c r="L5681">
        <f t="shared" si="436"/>
        <v>0.61454868913726513</v>
      </c>
      <c r="M5681">
        <f t="shared" si="437"/>
        <v>8.7804791700347717</v>
      </c>
      <c r="N5681" s="10" t="str" cm="1">
        <f t="array" ref="N5681">_xlfn.IFS(AND(C5681&lt;=0, C5681-M5681&lt;=2), "escarcha",AND(C5681&lt;=0, C5681-M5681&gt;2), "helada negra", AND(C5681&gt;0, M5681+2&gt;C5681), "rocío", TRUE, "sin riesgo")</f>
        <v>rocío</v>
      </c>
      <c r="O5681">
        <f t="shared" si="439"/>
        <v>0.74569381296589332</v>
      </c>
      <c r="P5681">
        <f t="shared" si="440"/>
        <v>10.73701858921463</v>
      </c>
      <c r="Q5681" s="10" t="str" cm="1">
        <f t="array" ref="Q5681">_xlfn.IFS(AND(D5681&lt;=0, D5681-P5681&lt;=2), "escarcha",AND(D5681&lt;=0, D5681-P5681&gt;2), "helada negra", AND(D5681&gt;0, P5681+2&gt;D5681), "rocío", TRUE, "sin riesgo")</f>
        <v>sin riesgo</v>
      </c>
    </row>
    <row r="5682" spans="1:17" x14ac:dyDescent="0.35">
      <c r="A5682" s="2">
        <v>45879</v>
      </c>
      <c r="B5682" s="3" t="s">
        <v>28</v>
      </c>
      <c r="C5682">
        <v>12.733333333333331</v>
      </c>
      <c r="D5682">
        <v>21.166666666666671</v>
      </c>
      <c r="E5682">
        <v>84.13333333333334</v>
      </c>
      <c r="F5682">
        <v>53.666666666666657</v>
      </c>
      <c r="G5682">
        <v>0.33333333333333331</v>
      </c>
      <c r="H5682">
        <v>0.1333333333333333</v>
      </c>
      <c r="I5682">
        <v>2.666666666666667</v>
      </c>
      <c r="J5682">
        <v>0.93333333333333324</v>
      </c>
      <c r="K5682">
        <f t="shared" si="438"/>
        <v>8.4333333333333407</v>
      </c>
      <c r="L5682">
        <f t="shared" si="436"/>
        <v>0.70466970965210185</v>
      </c>
      <c r="M5682">
        <f t="shared" si="437"/>
        <v>10.121724771031376</v>
      </c>
      <c r="N5682" s="10" t="str" cm="1">
        <f t="array" ref="N5682">_xlfn.IFS(AND(C5682&lt;=0, C5682-M5682&lt;=2), "escarcha",AND(C5682&lt;=0, C5682-M5682&gt;2), "helada negra", AND(C5682&gt;0, M5682+2&gt;C5682), "rocío", TRUE, "sin riesgo")</f>
        <v>sin riesgo</v>
      </c>
      <c r="O5682">
        <f t="shared" si="439"/>
        <v>0.78963205913550893</v>
      </c>
      <c r="P5682">
        <f t="shared" si="440"/>
        <v>11.399345492560673</v>
      </c>
      <c r="Q5682" s="10" t="str" cm="1">
        <f t="array" ref="Q5682">_xlfn.IFS(AND(D5682&lt;=0, D5682-P5682&lt;=2), "escarcha",AND(D5682&lt;=0, D5682-P5682&gt;2), "helada negra", AND(D5682&gt;0, P5682+2&gt;D5682), "rocío", TRUE, "sin riesgo")</f>
        <v>sin riesgo</v>
      </c>
    </row>
    <row r="5683" spans="1:17" x14ac:dyDescent="0.35">
      <c r="A5683" s="2">
        <v>45879</v>
      </c>
      <c r="B5683" s="3" t="s">
        <v>29</v>
      </c>
      <c r="C5683">
        <v>16.8</v>
      </c>
      <c r="D5683">
        <v>22.666666666666671</v>
      </c>
      <c r="E5683">
        <v>74.099999999999994</v>
      </c>
      <c r="F5683">
        <v>51</v>
      </c>
      <c r="G5683">
        <v>0</v>
      </c>
      <c r="H5683">
        <v>0.73333333333333339</v>
      </c>
      <c r="I5683">
        <v>0</v>
      </c>
      <c r="J5683">
        <v>1.6</v>
      </c>
      <c r="K5683">
        <f t="shared" si="438"/>
        <v>5.8666666666666707</v>
      </c>
      <c r="L5683">
        <f t="shared" si="436"/>
        <v>0.83979276010705339</v>
      </c>
      <c r="M5683">
        <f t="shared" si="437"/>
        <v>12.159708813801931</v>
      </c>
      <c r="N5683" s="10" t="str" cm="1">
        <f t="array" ref="N5683">_xlfn.IFS(AND(C5683&lt;=0, C5683-M5683&lt;=2), "escarcha",AND(C5683&lt;=0, C5683-M5683&gt;2), "helada negra", AND(C5683&gt;0, M5683+2&gt;C5683), "rocío", TRUE, "sin riesgo")</f>
        <v>sin riesgo</v>
      </c>
      <c r="O5683">
        <f t="shared" si="439"/>
        <v>0.83019318258529129</v>
      </c>
      <c r="P5683">
        <f t="shared" si="440"/>
        <v>12.013841736262881</v>
      </c>
      <c r="Q5683" s="10" t="str" cm="1">
        <f t="array" ref="Q5683">_xlfn.IFS(AND(D5683&lt;=0, D5683-P5683&lt;=2), "escarcha",AND(D5683&lt;=0, D5683-P5683&gt;2), "helada negra", AND(D5683&gt;0, P5683+2&gt;D5683), "rocío", TRUE, "sin riesgo")</f>
        <v>sin riesgo</v>
      </c>
    </row>
    <row r="5684" spans="1:17" x14ac:dyDescent="0.35">
      <c r="A5684" s="2">
        <v>45879</v>
      </c>
      <c r="B5684" s="3" t="s">
        <v>30</v>
      </c>
      <c r="C5684">
        <v>20.766666666666669</v>
      </c>
      <c r="D5684">
        <v>25.06666666666667</v>
      </c>
      <c r="E5684">
        <v>61.966666666666669</v>
      </c>
      <c r="F5684">
        <v>45.666666666666657</v>
      </c>
      <c r="G5684">
        <v>0.33333333333333331</v>
      </c>
      <c r="H5684">
        <v>3.7</v>
      </c>
      <c r="I5684">
        <v>1</v>
      </c>
      <c r="J5684">
        <v>8.4</v>
      </c>
      <c r="K5684">
        <f t="shared" si="438"/>
        <v>4.3000000000000007</v>
      </c>
      <c r="L5684">
        <f t="shared" si="436"/>
        <v>0.90885344996682815</v>
      </c>
      <c r="M5684">
        <f t="shared" si="437"/>
        <v>13.214034814710306</v>
      </c>
      <c r="N5684" s="10" t="str" cm="1">
        <f t="array" ref="N5684">_xlfn.IFS(AND(C5684&lt;=0, C5684-M5684&lt;=2), "escarcha",AND(C5684&lt;=0, C5684-M5684&gt;2), "helada negra", AND(C5684&gt;0, M5684+2&gt;C5684), "rocío", TRUE, "sin riesgo")</f>
        <v>sin riesgo</v>
      </c>
      <c r="O5684">
        <f t="shared" si="439"/>
        <v>0.86405005252461919</v>
      </c>
      <c r="P5684">
        <f t="shared" si="440"/>
        <v>12.529046708191769</v>
      </c>
      <c r="Q5684" s="10" t="str" cm="1">
        <f t="array" ref="Q5684">_xlfn.IFS(AND(D5684&lt;=0, D5684-P5684&lt;=2), "escarcha",AND(D5684&lt;=0, D5684-P5684&gt;2), "helada negra", AND(D5684&gt;0, P5684+2&gt;D5684), "rocío", TRUE, "sin riesgo")</f>
        <v>sin riesgo</v>
      </c>
    </row>
    <row r="5685" spans="1:17" x14ac:dyDescent="0.35">
      <c r="A5685" s="2">
        <v>45879</v>
      </c>
      <c r="B5685" s="3" t="s">
        <v>31</v>
      </c>
      <c r="C5685">
        <v>24.466666666666669</v>
      </c>
      <c r="D5685">
        <v>26.766666666666669</v>
      </c>
      <c r="E5685">
        <v>51.766666666666673</v>
      </c>
      <c r="F5685">
        <v>42.666666666666657</v>
      </c>
      <c r="G5685">
        <v>0</v>
      </c>
      <c r="H5685">
        <v>4.1333333333333329</v>
      </c>
      <c r="I5685">
        <v>0</v>
      </c>
      <c r="J5685">
        <v>8.6</v>
      </c>
      <c r="K5685">
        <f t="shared" si="438"/>
        <v>2.3000000000000007</v>
      </c>
      <c r="L5685">
        <f t="shared" si="436"/>
        <v>0.95359215541370734</v>
      </c>
      <c r="M5685">
        <f t="shared" si="437"/>
        <v>13.901707618952363</v>
      </c>
      <c r="N5685" s="10" t="str" cm="1">
        <f t="array" ref="N5685">_xlfn.IFS(AND(C5685&lt;=0, C5685-M5685&lt;=2), "escarcha",AND(C5685&lt;=0, C5685-M5685&gt;2), "helada negra", AND(C5685&gt;0, M5685+2&gt;C5685), "rocío", TRUE, "sin riesgo")</f>
        <v>sin riesgo</v>
      </c>
      <c r="O5685">
        <f t="shared" si="439"/>
        <v>0.89676833483926044</v>
      </c>
      <c r="P5685">
        <f t="shared" si="440"/>
        <v>13.028907087247683</v>
      </c>
      <c r="Q5685" s="10" t="str" cm="1">
        <f t="array" ref="Q5685">_xlfn.IFS(AND(D5685&lt;=0, D5685-P5685&lt;=2), "escarcha",AND(D5685&lt;=0, D5685-P5685&gt;2), "helada negra", AND(D5685&gt;0, P5685+2&gt;D5685), "rocío", TRUE, "sin riesgo")</f>
        <v>sin riesgo</v>
      </c>
    </row>
    <row r="5686" spans="1:17" x14ac:dyDescent="0.35">
      <c r="A5686" s="2">
        <v>45879</v>
      </c>
      <c r="B5686" s="3" t="s">
        <v>32</v>
      </c>
      <c r="C5686">
        <v>27.1</v>
      </c>
      <c r="D5686">
        <v>27.533333333333331</v>
      </c>
      <c r="E5686">
        <v>44.93333333333333</v>
      </c>
      <c r="F5686">
        <v>39.666666666666657</v>
      </c>
      <c r="G5686">
        <v>2</v>
      </c>
      <c r="H5686">
        <v>8.0333333333333332</v>
      </c>
      <c r="I5686">
        <v>7</v>
      </c>
      <c r="J5686">
        <v>15.93333333333333</v>
      </c>
      <c r="K5686">
        <f t="shared" si="438"/>
        <v>0.43333333333333002</v>
      </c>
      <c r="L5686">
        <f t="shared" si="436"/>
        <v>0.96812070331412103</v>
      </c>
      <c r="M5686">
        <f t="shared" si="437"/>
        <v>14.125818620795231</v>
      </c>
      <c r="N5686" s="10" t="str" cm="1">
        <f t="array" ref="N5686">_xlfn.IFS(AND(C5686&lt;=0, C5686-M5686&lt;=2), "escarcha",AND(C5686&lt;=0, C5686-M5686&gt;2), "helada negra", AND(C5686&gt;0, M5686+2&gt;C5686), "rocío", TRUE, "sin riesgo")</f>
        <v>sin riesgo</v>
      </c>
      <c r="O5686">
        <f t="shared" si="439"/>
        <v>0.86884739996619387</v>
      </c>
      <c r="P5686">
        <f t="shared" si="440"/>
        <v>12.602217055922354</v>
      </c>
      <c r="Q5686" s="10" t="str" cm="1">
        <f t="array" ref="Q5686">_xlfn.IFS(AND(D5686&lt;=0, D5686-P5686&lt;=2), "escarcha",AND(D5686&lt;=0, D5686-P5686&gt;2), "helada negra", AND(D5686&gt;0, P5686+2&gt;D5686), "rocío", TRUE, "sin riesgo")</f>
        <v>sin riesgo</v>
      </c>
    </row>
    <row r="5687" spans="1:17" x14ac:dyDescent="0.35">
      <c r="A5687" s="2">
        <v>45879</v>
      </c>
      <c r="B5687" s="3" t="s">
        <v>52</v>
      </c>
      <c r="C5687">
        <v>32.933333333333337</v>
      </c>
      <c r="D5687">
        <v>33.466666666666669</v>
      </c>
      <c r="E5687">
        <v>31.2</v>
      </c>
      <c r="F5687">
        <v>30.333333333333329</v>
      </c>
      <c r="G5687">
        <v>8.6666666666666661</v>
      </c>
      <c r="H5687">
        <v>5.0999999999999996</v>
      </c>
      <c r="I5687">
        <v>14</v>
      </c>
      <c r="J5687">
        <v>12.233333333333331</v>
      </c>
      <c r="K5687">
        <f t="shared" si="438"/>
        <v>0.53333333333333144</v>
      </c>
      <c r="L5687">
        <f t="shared" si="436"/>
        <v>0.93853083471390431</v>
      </c>
      <c r="M5687">
        <f t="shared" si="437"/>
        <v>13.669790283938504</v>
      </c>
      <c r="N5687" s="10" t="str" cm="1">
        <f t="array" ref="N5687">_xlfn.IFS(AND(C5687&lt;=0, C5687-M5687&lt;=2), "escarcha",AND(C5687&lt;=0, C5687-M5687&gt;2), "helada negra", AND(C5687&gt;0, M5687+2&gt;C5687), "rocío", TRUE, "sin riesgo")</f>
        <v>sin riesgo</v>
      </c>
      <c r="O5687">
        <f t="shared" si="439"/>
        <v>0.94029865400357515</v>
      </c>
      <c r="P5687">
        <f t="shared" si="440"/>
        <v>13.696989842965683</v>
      </c>
      <c r="Q5687" s="10" t="str" cm="1">
        <f t="array" ref="Q5687">_xlfn.IFS(AND(D5687&lt;=0, D5687-P5687&lt;=2), "escarcha",AND(D5687&lt;=0, D5687-P5687&gt;2), "helada negra", AND(D5687&gt;0, P5687+2&gt;D5687), "rocío", TRUE, "sin riesgo")</f>
        <v>sin riesgo</v>
      </c>
    </row>
    <row r="5688" spans="1:17" x14ac:dyDescent="0.35">
      <c r="A5688" s="2">
        <v>45879</v>
      </c>
      <c r="B5688" s="3" t="s">
        <v>53</v>
      </c>
      <c r="C5688">
        <v>32.766666666666673</v>
      </c>
      <c r="D5688">
        <v>33.200000000000003</v>
      </c>
      <c r="E5688">
        <v>29.266666666666669</v>
      </c>
      <c r="F5688">
        <v>30</v>
      </c>
      <c r="G5688">
        <v>9.3333333333333339</v>
      </c>
      <c r="H5688">
        <v>5.2666666666666666</v>
      </c>
      <c r="I5688">
        <v>16</v>
      </c>
      <c r="J5688">
        <v>11.866666666666671</v>
      </c>
      <c r="K5688">
        <f t="shared" si="438"/>
        <v>0.43333333333333002</v>
      </c>
      <c r="L5688">
        <f t="shared" si="436"/>
        <v>0.86518236407193649</v>
      </c>
      <c r="M5688">
        <f t="shared" si="437"/>
        <v>12.546313231552038</v>
      </c>
      <c r="N5688" s="10" t="str" cm="1">
        <f t="array" ref="N5688">_xlfn.IFS(AND(C5688&lt;=0, C5688-M5688&lt;=2), "escarcha",AND(C5688&lt;=0, C5688-M5688&gt;2), "helada negra", AND(C5688&gt;0, M5688+2&gt;C5688), "rocío", TRUE, "sin riesgo")</f>
        <v>sin riesgo</v>
      </c>
      <c r="O5688">
        <f t="shared" si="439"/>
        <v>0.91429392026137957</v>
      </c>
      <c r="P5688">
        <f t="shared" si="440"/>
        <v>13.297462915091938</v>
      </c>
      <c r="Q5688" s="10" t="str" cm="1">
        <f t="array" ref="Q5688">_xlfn.IFS(AND(D5688&lt;=0, D5688-P5688&lt;=2), "escarcha",AND(D5688&lt;=0, D5688-P5688&gt;2), "helada negra", AND(D5688&gt;0, P5688+2&gt;D5688), "rocío", TRUE, "sin riesgo")</f>
        <v>sin riesgo</v>
      </c>
    </row>
    <row r="5689" spans="1:17" x14ac:dyDescent="0.35">
      <c r="A5689" s="2">
        <v>45879</v>
      </c>
      <c r="B5689" s="3" t="s">
        <v>56</v>
      </c>
      <c r="C5689">
        <v>33.333333333333343</v>
      </c>
      <c r="D5689">
        <v>33.766666666666673</v>
      </c>
      <c r="E5689">
        <v>28.233333333333331</v>
      </c>
      <c r="F5689">
        <v>28.333333333333329</v>
      </c>
      <c r="G5689">
        <v>10.66666666666667</v>
      </c>
      <c r="H5689">
        <v>5.6</v>
      </c>
      <c r="I5689">
        <v>21</v>
      </c>
      <c r="J5689">
        <v>12.03333333333333</v>
      </c>
      <c r="K5689">
        <f t="shared" si="438"/>
        <v>0.43333333333333002</v>
      </c>
      <c r="L5689">
        <f t="shared" si="436"/>
        <v>0.86108090778142987</v>
      </c>
      <c r="M5689">
        <f t="shared" si="437"/>
        <v>12.483781547498662</v>
      </c>
      <c r="N5689" s="10" t="str" cm="1">
        <f t="array" ref="N5689">_xlfn.IFS(AND(C5689&lt;=0, C5689-M5689&lt;=2), "escarcha",AND(C5689&lt;=0, C5689-M5689&gt;2), "helada negra", AND(C5689&gt;0, M5689+2&gt;C5689), "rocío", TRUE, "sin riesgo")</f>
        <v>sin riesgo</v>
      </c>
      <c r="O5689">
        <f t="shared" si="439"/>
        <v>0.88888022182833537</v>
      </c>
      <c r="P5689">
        <f t="shared" si="440"/>
        <v>12.908216000875152</v>
      </c>
      <c r="Q5689" s="10" t="str" cm="1">
        <f t="array" ref="Q5689">_xlfn.IFS(AND(D5689&lt;=0, D5689-P5689&lt;=2), "escarcha",AND(D5689&lt;=0, D5689-P5689&gt;2), "helada negra", AND(D5689&gt;0, P5689+2&gt;D5689), "rocío", TRUE, "sin riesgo")</f>
        <v>sin riesgo</v>
      </c>
    </row>
    <row r="5690" spans="1:17" x14ac:dyDescent="0.35">
      <c r="A5690" s="2">
        <v>45879</v>
      </c>
      <c r="B5690" s="3" t="s">
        <v>54</v>
      </c>
      <c r="C5690">
        <v>34.06666666666667</v>
      </c>
      <c r="D5690">
        <v>34.333333333333343</v>
      </c>
      <c r="E5690">
        <v>25.93333333333333</v>
      </c>
      <c r="F5690">
        <v>26.666666666666671</v>
      </c>
      <c r="G5690">
        <v>10</v>
      </c>
      <c r="H5690">
        <v>5.0666666666666664</v>
      </c>
      <c r="I5690">
        <v>18</v>
      </c>
      <c r="J5690">
        <v>11.633333333333329</v>
      </c>
      <c r="K5690">
        <f t="shared" si="438"/>
        <v>0.26666666666667282</v>
      </c>
      <c r="L5690">
        <f t="shared" si="436"/>
        <v>0.81712386053622832</v>
      </c>
      <c r="M5690">
        <f t="shared" si="437"/>
        <v>11.815519189747</v>
      </c>
      <c r="N5690" s="10" t="str" cm="1">
        <f t="array" ref="N5690">_xlfn.IFS(AND(C5690&lt;=0, C5690-M5690&lt;=2), "escarcha",AND(C5690&lt;=0, C5690-M5690&gt;2), "helada negra", AND(C5690&gt;0, M5690+2&gt;C5690), "rocío", TRUE, "sin riesgo")</f>
        <v>sin riesgo</v>
      </c>
      <c r="O5690">
        <f t="shared" si="439"/>
        <v>0.85987060812612714</v>
      </c>
      <c r="P5690">
        <f t="shared" si="440"/>
        <v>12.465334905215155</v>
      </c>
      <c r="Q5690" s="10" t="str" cm="1">
        <f t="array" ref="Q5690">_xlfn.IFS(AND(D5690&lt;=0, D5690-P5690&lt;=2), "escarcha",AND(D5690&lt;=0, D5690-P5690&gt;2), "helada negra", AND(D5690&gt;0, P5690+2&gt;D5690), "rocío", TRUE, "sin riesgo")</f>
        <v>sin riesgo</v>
      </c>
    </row>
    <row r="5691" spans="1:17" x14ac:dyDescent="0.35">
      <c r="A5691" s="2">
        <v>45879</v>
      </c>
      <c r="B5691" s="3" t="s">
        <v>57</v>
      </c>
      <c r="C5691">
        <v>34.066666666666663</v>
      </c>
      <c r="D5691">
        <v>34.43333333333333</v>
      </c>
      <c r="E5691">
        <v>25.8</v>
      </c>
      <c r="F5691">
        <v>25.666666666666671</v>
      </c>
      <c r="G5691">
        <v>11</v>
      </c>
      <c r="H5691">
        <v>5.666666666666667</v>
      </c>
      <c r="I5691">
        <v>18</v>
      </c>
      <c r="J5691">
        <v>11.866666666666671</v>
      </c>
      <c r="K5691">
        <f t="shared" si="438"/>
        <v>0.36666666666666714</v>
      </c>
      <c r="L5691">
        <f t="shared" si="436"/>
        <v>0.8119692099475635</v>
      </c>
      <c r="M5691">
        <f t="shared" si="437"/>
        <v>11.737383892879931</v>
      </c>
      <c r="N5691" s="10" t="str" cm="1">
        <f t="array" ref="N5691">_xlfn.IFS(AND(C5691&lt;=0, C5691-M5691&lt;=2), "escarcha",AND(C5691&lt;=0, C5691-M5691&gt;2), "helada negra", AND(C5691&gt;0, M5691+2&gt;C5691), "rocío", TRUE, "sin riesgo")</f>
        <v>sin riesgo</v>
      </c>
      <c r="O5691">
        <f t="shared" si="439"/>
        <v>0.82721510980770385</v>
      </c>
      <c r="P5691">
        <f t="shared" si="440"/>
        <v>11.968623339440965</v>
      </c>
      <c r="Q5691" s="10" t="str" cm="1">
        <f t="array" ref="Q5691">_xlfn.IFS(AND(D5691&lt;=0, D5691-P5691&lt;=2), "escarcha",AND(D5691&lt;=0, D5691-P5691&gt;2), "helada negra", AND(D5691&gt;0, P5691+2&gt;D5691), "rocío", TRUE, "sin riesgo")</f>
        <v>sin riesgo</v>
      </c>
    </row>
    <row r="5692" spans="1:17" x14ac:dyDescent="0.35">
      <c r="A5692" s="2">
        <v>45879</v>
      </c>
      <c r="B5692" s="3" t="s">
        <v>51</v>
      </c>
      <c r="C5692">
        <v>34.233333333333327</v>
      </c>
      <c r="D5692">
        <v>34.43333333333333</v>
      </c>
      <c r="E5692">
        <v>25.633333333333329</v>
      </c>
      <c r="F5692">
        <v>26.666666666666671</v>
      </c>
      <c r="G5692">
        <v>8.3333333333333339</v>
      </c>
      <c r="H5692">
        <v>4.5</v>
      </c>
      <c r="I5692">
        <v>14.66666666666667</v>
      </c>
      <c r="J5692">
        <v>9.4</v>
      </c>
      <c r="K5692">
        <f t="shared" si="438"/>
        <v>0.20000000000000284</v>
      </c>
      <c r="L5692">
        <f t="shared" si="436"/>
        <v>0.81478012085710372</v>
      </c>
      <c r="M5692">
        <f t="shared" si="437"/>
        <v>11.779986341452137</v>
      </c>
      <c r="N5692" s="10" t="str" cm="1">
        <f t="array" ref="N5692">_xlfn.IFS(AND(C5692&lt;=0, C5692-M5692&lt;=2), "escarcha",AND(C5692&lt;=0, C5692-M5692&gt;2), "helada negra", AND(C5692&gt;0, M5692+2&gt;C5692), "rocío", TRUE, "sin riesgo")</f>
        <v>sin riesgo</v>
      </c>
      <c r="O5692">
        <f t="shared" si="439"/>
        <v>0.8654363226279016</v>
      </c>
      <c r="P5692">
        <f t="shared" si="440"/>
        <v>12.55018614449191</v>
      </c>
      <c r="Q5692" s="10" t="str" cm="1">
        <f t="array" ref="Q5692">_xlfn.IFS(AND(D5692&lt;=0, D5692-P5692&lt;=2), "escarcha",AND(D5692&lt;=0, D5692-P5692&gt;2), "helada negra", AND(D5692&gt;0, P5692+2&gt;D5692), "rocío", TRUE, "sin riesgo")</f>
        <v>sin riesgo</v>
      </c>
    </row>
    <row r="5693" spans="1:17" x14ac:dyDescent="0.35">
      <c r="A5693" s="2">
        <v>45879</v>
      </c>
      <c r="B5693" s="3" t="s">
        <v>49</v>
      </c>
      <c r="C5693">
        <v>34.299999999999997</v>
      </c>
      <c r="D5693">
        <v>34.43333333333333</v>
      </c>
      <c r="E5693">
        <v>22.333333333333329</v>
      </c>
      <c r="F5693">
        <v>25</v>
      </c>
      <c r="G5693">
        <v>8.6666666666666661</v>
      </c>
      <c r="H5693">
        <v>4.5999999999999996</v>
      </c>
      <c r="I5693">
        <v>15.66666666666667</v>
      </c>
      <c r="J5693">
        <v>9.8333333333333339</v>
      </c>
      <c r="K5693">
        <f t="shared" si="438"/>
        <v>0.13333333333333286</v>
      </c>
      <c r="L5693">
        <f t="shared" si="436"/>
        <v>0.68068046275596616</v>
      </c>
      <c r="M5693">
        <f t="shared" si="437"/>
        <v>9.7633061808463371</v>
      </c>
      <c r="N5693" s="10" t="str" cm="1">
        <f t="array" ref="N5693">_xlfn.IFS(AND(C5693&lt;=0, C5693-M5693&lt;=2), "escarcha",AND(C5693&lt;=0, C5693-M5693&gt;2), "helada negra", AND(C5693&gt;0, M5693+2&gt;C5693), "rocío", TRUE, "sin riesgo")</f>
        <v>sin riesgo</v>
      </c>
      <c r="O5693">
        <f t="shared" si="439"/>
        <v>0.8008978014903303</v>
      </c>
      <c r="P5693">
        <f t="shared" si="440"/>
        <v>11.569722971098724</v>
      </c>
      <c r="Q5693" s="10" t="str" cm="1">
        <f t="array" ref="Q5693">_xlfn.IFS(AND(D5693&lt;=0, D5693-P5693&lt;=2), "escarcha",AND(D5693&lt;=0, D5693-P5693&gt;2), "helada negra", AND(D5693&gt;0, P5693+2&gt;D5693), "rocío", TRUE, "sin riesgo")</f>
        <v>sin riesgo</v>
      </c>
    </row>
    <row r="5694" spans="1:17" x14ac:dyDescent="0.35">
      <c r="A5694" s="2">
        <v>45879</v>
      </c>
      <c r="B5694" s="3" t="s">
        <v>48</v>
      </c>
      <c r="C5694">
        <v>33.700000000000003</v>
      </c>
      <c r="D5694">
        <v>33.799999999999997</v>
      </c>
      <c r="E5694">
        <v>23.4</v>
      </c>
      <c r="F5694">
        <v>24</v>
      </c>
      <c r="G5694">
        <v>7.333333333333333</v>
      </c>
      <c r="H5694">
        <v>4.5</v>
      </c>
      <c r="I5694">
        <v>14</v>
      </c>
      <c r="J5694">
        <v>10.233333333333331</v>
      </c>
      <c r="K5694">
        <f t="shared" si="438"/>
        <v>9.9999999999994316E-2</v>
      </c>
      <c r="L5694">
        <f t="shared" si="436"/>
        <v>0.69384935158839967</v>
      </c>
      <c r="M5694">
        <f t="shared" si="437"/>
        <v>9.959934201274443</v>
      </c>
      <c r="N5694" s="10" t="str" cm="1">
        <f t="array" ref="N5694">_xlfn.IFS(AND(C5694&lt;=0, C5694-M5694&lt;=2), "escarcha",AND(C5694&lt;=0, C5694-M5694&gt;2), "helada negra", AND(C5694&gt;0, M5694+2&gt;C5694), "rocío", TRUE, "sin riesgo")</f>
        <v>sin riesgo</v>
      </c>
      <c r="O5694">
        <f t="shared" si="439"/>
        <v>0.72475837344524652</v>
      </c>
      <c r="P5694">
        <f t="shared" si="440"/>
        <v>10.422648325060742</v>
      </c>
      <c r="Q5694" s="10" t="str" cm="1">
        <f t="array" ref="Q5694">_xlfn.IFS(AND(D5694&lt;=0, D5694-P5694&lt;=2), "escarcha",AND(D5694&lt;=0, D5694-P5694&gt;2), "helada negra", AND(D5694&gt;0, P5694+2&gt;D5694), "rocío", TRUE, "sin riesgo")</f>
        <v>sin riesgo</v>
      </c>
    </row>
    <row r="5695" spans="1:17" x14ac:dyDescent="0.35">
      <c r="A5695" s="2">
        <v>45879</v>
      </c>
      <c r="B5695" s="3" t="s">
        <v>38</v>
      </c>
      <c r="C5695">
        <v>33.233333333333327</v>
      </c>
      <c r="D5695">
        <v>33.433333333333337</v>
      </c>
      <c r="E5695">
        <v>23.766666666666669</v>
      </c>
      <c r="F5695">
        <v>24.333333333333329</v>
      </c>
      <c r="G5695">
        <v>5</v>
      </c>
      <c r="H5695">
        <v>4.333333333333333</v>
      </c>
      <c r="I5695">
        <v>10</v>
      </c>
      <c r="J5695">
        <v>11.03333333333333</v>
      </c>
      <c r="K5695">
        <f t="shared" si="438"/>
        <v>0.20000000000000995</v>
      </c>
      <c r="L5695">
        <f t="shared" si="436"/>
        <v>0.68325151836092179</v>
      </c>
      <c r="M5695">
        <f t="shared" si="437"/>
        <v>9.8016712503084396</v>
      </c>
      <c r="N5695" s="10" t="str" cm="1">
        <f t="array" ref="N5695">_xlfn.IFS(AND(C5695&lt;=0, C5695-M5695&lt;=2), "escarcha",AND(C5695&lt;=0, C5695-M5695&gt;2), "helada negra", AND(C5695&gt;0, M5695+2&gt;C5695), "rocío", TRUE, "sin riesgo")</f>
        <v>sin riesgo</v>
      </c>
      <c r="O5695">
        <f t="shared" si="439"/>
        <v>0.71803080411366005</v>
      </c>
      <c r="P5695">
        <f t="shared" si="440"/>
        <v>10.321791245366692</v>
      </c>
      <c r="Q5695" s="10" t="str" cm="1">
        <f t="array" ref="Q5695">_xlfn.IFS(AND(D5695&lt;=0, D5695-P5695&lt;=2), "escarcha",AND(D5695&lt;=0, D5695-P5695&gt;2), "helada negra", AND(D5695&gt;0, P5695+2&gt;D5695), "rocío", TRUE, "sin riesgo")</f>
        <v>sin riesgo</v>
      </c>
    </row>
    <row r="5696" spans="1:17" x14ac:dyDescent="0.35">
      <c r="A5696" s="2">
        <v>45879</v>
      </c>
      <c r="B5696" s="3" t="s">
        <v>39</v>
      </c>
      <c r="C5696">
        <v>31.93333333333333</v>
      </c>
      <c r="D5696">
        <v>32.56666666666667</v>
      </c>
      <c r="E5696">
        <v>26.833333333333329</v>
      </c>
      <c r="F5696">
        <v>25.333333333333329</v>
      </c>
      <c r="G5696">
        <v>2.333333333333333</v>
      </c>
      <c r="H5696">
        <v>3.8</v>
      </c>
      <c r="I5696">
        <v>6</v>
      </c>
      <c r="J5696">
        <v>9.3666666666666671</v>
      </c>
      <c r="K5696">
        <f t="shared" si="438"/>
        <v>0.63333333333333997</v>
      </c>
      <c r="L5696">
        <f t="shared" ref="L5696:L5759" si="441">(LN(E5696/100))+((17.625*C5696)/(243.04+C5696))</f>
        <v>0.73130955435930711</v>
      </c>
      <c r="M5696">
        <f t="shared" ref="M5696:M5759" si="442">(243.04*L5696)/(17.625-L5696)</f>
        <v>10.520938255817869</v>
      </c>
      <c r="N5696" s="10" t="str" cm="1">
        <f t="array" ref="N5696">_xlfn.IFS(AND(C5696&lt;=0, C5696-M5696&lt;=2), "escarcha",AND(C5696&lt;=0, C5696-M5696&gt;2), "helada negra", AND(C5696&gt;0, M5696+2&gt;C5696), "rocío", TRUE, "sin riesgo")</f>
        <v>sin riesgo</v>
      </c>
      <c r="O5696">
        <f t="shared" si="439"/>
        <v>0.70958372405155168</v>
      </c>
      <c r="P5696">
        <f t="shared" si="440"/>
        <v>10.195269538752125</v>
      </c>
      <c r="Q5696" s="10" t="str" cm="1">
        <f t="array" ref="Q5696">_xlfn.IFS(AND(D5696&lt;=0, D5696-P5696&lt;=2), "escarcha",AND(D5696&lt;=0, D5696-P5696&gt;2), "helada negra", AND(D5696&gt;0, P5696+2&gt;D5696), "rocío", TRUE, "sin riesgo")</f>
        <v>sin riesgo</v>
      </c>
    </row>
    <row r="5697" spans="1:17" x14ac:dyDescent="0.35">
      <c r="A5697" s="2">
        <v>45879</v>
      </c>
      <c r="B5697" s="3" t="s">
        <v>37</v>
      </c>
      <c r="C5697">
        <v>28.7</v>
      </c>
      <c r="D5697">
        <v>30.6</v>
      </c>
      <c r="E5697">
        <v>38.5</v>
      </c>
      <c r="F5697">
        <v>28.333333333333329</v>
      </c>
      <c r="G5697">
        <v>0</v>
      </c>
      <c r="H5697">
        <v>0.26666666666666672</v>
      </c>
      <c r="I5697">
        <v>1.333333333333333</v>
      </c>
      <c r="J5697">
        <v>1</v>
      </c>
      <c r="K5697">
        <f t="shared" si="438"/>
        <v>1.9000000000000021</v>
      </c>
      <c r="L5697">
        <f t="shared" si="441"/>
        <v>0.90696409858230842</v>
      </c>
      <c r="M5697">
        <f t="shared" si="442"/>
        <v>13.185074838890126</v>
      </c>
      <c r="N5697" s="10" t="str" cm="1">
        <f t="array" ref="N5697">_xlfn.IFS(AND(C5697&lt;=0, C5697-M5697&lt;=2), "escarcha",AND(C5697&lt;=0, C5697-M5697&gt;2), "helada negra", AND(C5697&gt;0, M5697+2&gt;C5697), "rocío", TRUE, "sin riesgo")</f>
        <v>sin riesgo</v>
      </c>
      <c r="O5697">
        <f t="shared" si="439"/>
        <v>0.70979773958882952</v>
      </c>
      <c r="P5697">
        <f t="shared" si="440"/>
        <v>10.198473537228388</v>
      </c>
      <c r="Q5697" s="10" t="str" cm="1">
        <f t="array" ref="Q5697">_xlfn.IFS(AND(D5697&lt;=0, D5697-P5697&lt;=2), "escarcha",AND(D5697&lt;=0, D5697-P5697&gt;2), "helada negra", AND(D5697&gt;0, P5697+2&gt;D5697), "rocío", TRUE, "sin riesgo")</f>
        <v>sin riesgo</v>
      </c>
    </row>
    <row r="5698" spans="1:17" x14ac:dyDescent="0.35">
      <c r="A5698" s="2">
        <v>45879</v>
      </c>
      <c r="B5698" s="3" t="s">
        <v>40</v>
      </c>
      <c r="C5698">
        <v>24.833333333333329</v>
      </c>
      <c r="D5698">
        <v>28.9</v>
      </c>
      <c r="E5698">
        <v>47.033333333333331</v>
      </c>
      <c r="F5698">
        <v>30.666666666666671</v>
      </c>
      <c r="G5698">
        <v>0</v>
      </c>
      <c r="H5698">
        <v>1.1333333333333331</v>
      </c>
      <c r="I5698">
        <v>0</v>
      </c>
      <c r="J5698">
        <v>2.2000000000000002</v>
      </c>
      <c r="K5698">
        <f t="shared" ref="K5698:K5761" si="443">ABS((C5698-D5698))</f>
        <v>4.06666666666667</v>
      </c>
      <c r="L5698">
        <f t="shared" si="441"/>
        <v>0.87962095526849382</v>
      </c>
      <c r="M5698">
        <f t="shared" si="442"/>
        <v>12.766690822428171</v>
      </c>
      <c r="N5698" s="10" t="str" cm="1">
        <f t="array" ref="N5698">_xlfn.IFS(AND(C5698&lt;=0, C5698-M5698&lt;=2), "escarcha",AND(C5698&lt;=0, C5698-M5698&gt;2), "helada negra", AND(C5698&gt;0, M5698+2&gt;C5698), "rocío", TRUE, "sin riesgo")</f>
        <v>sin riesgo</v>
      </c>
      <c r="O5698">
        <f t="shared" si="439"/>
        <v>0.69107552947234208</v>
      </c>
      <c r="P5698">
        <f t="shared" si="440"/>
        <v>9.9184921354337678</v>
      </c>
      <c r="Q5698" s="10" t="str" cm="1">
        <f t="array" ref="Q5698">_xlfn.IFS(AND(D5698&lt;=0, D5698-P5698&lt;=2), "escarcha",AND(D5698&lt;=0, D5698-P5698&gt;2), "helada negra", AND(D5698&gt;0, P5698+2&gt;D5698), "rocío", TRUE, "sin riesgo")</f>
        <v>sin riesgo</v>
      </c>
    </row>
    <row r="5699" spans="1:17" x14ac:dyDescent="0.35">
      <c r="A5699" s="2">
        <v>45879</v>
      </c>
      <c r="B5699" s="3" t="s">
        <v>41</v>
      </c>
      <c r="C5699">
        <v>21.9</v>
      </c>
      <c r="D5699">
        <v>27.966666666666669</v>
      </c>
      <c r="E5699">
        <v>56.7</v>
      </c>
      <c r="F5699">
        <v>31.666666666666671</v>
      </c>
      <c r="G5699">
        <v>0</v>
      </c>
      <c r="H5699">
        <v>1.7666666666666671</v>
      </c>
      <c r="I5699">
        <v>0</v>
      </c>
      <c r="J5699">
        <v>2.7666666666666671</v>
      </c>
      <c r="K5699">
        <f t="shared" si="443"/>
        <v>6.06666666666667</v>
      </c>
      <c r="L5699">
        <f t="shared" si="441"/>
        <v>0.8894904896055833</v>
      </c>
      <c r="M5699">
        <f t="shared" si="442"/>
        <v>12.917549266096177</v>
      </c>
      <c r="N5699" s="10" t="str" cm="1">
        <f t="array" ref="N5699">_xlfn.IFS(AND(C5699&lt;=0, C5699-M5699&lt;=2), "escarcha",AND(C5699&lt;=0, C5699-M5699&gt;2), "helada negra", AND(C5699&gt;0, M5699+2&gt;C5699), "rocío", TRUE, "sin riesgo")</f>
        <v>sin riesgo</v>
      </c>
      <c r="O5699">
        <f t="shared" ref="O5699:O5762" si="444">(LN(F5699/100))+((17.625*D5699)/(243.04+D5699))</f>
        <v>0.66891498716401476</v>
      </c>
      <c r="P5699">
        <f t="shared" ref="P5699:P5762" si="445">(243.04*O5699)/(17.625-O5699)</f>
        <v>9.5878912117550783</v>
      </c>
      <c r="Q5699" s="10" t="str" cm="1">
        <f t="array" ref="Q5699">_xlfn.IFS(AND(D5699&lt;=0, D5699-P5699&lt;=2), "escarcha",AND(D5699&lt;=0, D5699-P5699&gt;2), "helada negra", AND(D5699&gt;0, P5699+2&gt;D5699), "rocío", TRUE, "sin riesgo")</f>
        <v>sin riesgo</v>
      </c>
    </row>
    <row r="5700" spans="1:17" x14ac:dyDescent="0.35">
      <c r="A5700" s="2">
        <v>45879</v>
      </c>
      <c r="B5700" s="3" t="s">
        <v>42</v>
      </c>
      <c r="C5700">
        <v>19.833333333333329</v>
      </c>
      <c r="D5700">
        <v>25.43333333333333</v>
      </c>
      <c r="E5700">
        <v>57.233333333333327</v>
      </c>
      <c r="F5700">
        <v>35.666666666666657</v>
      </c>
      <c r="G5700">
        <v>0</v>
      </c>
      <c r="H5700">
        <v>3.4</v>
      </c>
      <c r="I5700">
        <v>1.666666666666667</v>
      </c>
      <c r="J5700">
        <v>4.9333333333333336</v>
      </c>
      <c r="K5700">
        <f t="shared" si="443"/>
        <v>5.6000000000000014</v>
      </c>
      <c r="L5700">
        <f t="shared" si="441"/>
        <v>0.77174172374607453</v>
      </c>
      <c r="M5700">
        <f t="shared" si="442"/>
        <v>11.129249042811024</v>
      </c>
      <c r="N5700" s="10" t="str" cm="1">
        <f t="array" ref="N5700">_xlfn.IFS(AND(C5700&lt;=0, C5700-M5700&lt;=2), "escarcha",AND(C5700&lt;=0, C5700-M5700&gt;2), "helada negra", AND(C5700&gt;0, M5700+2&gt;C5700), "rocío", TRUE, "sin riesgo")</f>
        <v>sin riesgo</v>
      </c>
      <c r="O5700">
        <f t="shared" si="444"/>
        <v>0.63871870466925418</v>
      </c>
      <c r="P5700">
        <f t="shared" si="445"/>
        <v>9.1387980267044622</v>
      </c>
      <c r="Q5700" s="10" t="str" cm="1">
        <f t="array" ref="Q5700">_xlfn.IFS(AND(D5700&lt;=0, D5700-P5700&lt;=2), "escarcha",AND(D5700&lt;=0, D5700-P5700&gt;2), "helada negra", AND(D5700&gt;0, P5700+2&gt;D5700), "rocío", TRUE, "sin riesgo")</f>
        <v>sin riesgo</v>
      </c>
    </row>
    <row r="5701" spans="1:17" x14ac:dyDescent="0.35">
      <c r="A5701" s="2">
        <v>45879</v>
      </c>
      <c r="B5701" s="3" t="s">
        <v>43</v>
      </c>
      <c r="C5701">
        <v>16.5</v>
      </c>
      <c r="D5701">
        <v>24.766666666666669</v>
      </c>
      <c r="E5701">
        <v>67.566666666666663</v>
      </c>
      <c r="F5701">
        <v>37</v>
      </c>
      <c r="G5701">
        <v>0</v>
      </c>
      <c r="H5701">
        <v>2.4</v>
      </c>
      <c r="I5701">
        <v>1.666666666666667</v>
      </c>
      <c r="J5701">
        <v>3.4666666666666668</v>
      </c>
      <c r="K5701">
        <f t="shared" si="443"/>
        <v>8.2666666666666693</v>
      </c>
      <c r="L5701">
        <f t="shared" si="441"/>
        <v>0.72843660315252778</v>
      </c>
      <c r="M5701">
        <f t="shared" si="442"/>
        <v>10.477824861310079</v>
      </c>
      <c r="N5701" s="10" t="str" cm="1">
        <f t="array" ref="N5701">_xlfn.IFS(AND(C5701&lt;=0, C5701-M5701&lt;=2), "escarcha",AND(C5701&lt;=0, C5701-M5701&gt;2), "helada negra", AND(C5701&gt;0, M5701+2&gt;C5701), "rocío", TRUE, "sin riesgo")</f>
        <v>sin riesgo</v>
      </c>
      <c r="O5701">
        <f t="shared" si="444"/>
        <v>0.63570154906533383</v>
      </c>
      <c r="P5701">
        <f t="shared" si="445"/>
        <v>9.0940132066688655</v>
      </c>
      <c r="Q5701" s="10" t="str" cm="1">
        <f t="array" ref="Q5701">_xlfn.IFS(AND(D5701&lt;=0, D5701-P5701&lt;=2), "escarcha",AND(D5701&lt;=0, D5701-P5701&gt;2), "helada negra", AND(D5701&gt;0, P5701+2&gt;D5701), "rocío", TRUE, "sin riesgo")</f>
        <v>sin riesgo</v>
      </c>
    </row>
    <row r="5702" spans="1:17" x14ac:dyDescent="0.35">
      <c r="A5702" s="2">
        <v>45879</v>
      </c>
      <c r="B5702" s="3" t="s">
        <v>44</v>
      </c>
      <c r="C5702">
        <v>14.7</v>
      </c>
      <c r="D5702">
        <v>24.633333333333329</v>
      </c>
      <c r="E5702">
        <v>73.8</v>
      </c>
      <c r="F5702">
        <v>36.666666666666657</v>
      </c>
      <c r="G5702">
        <v>0.33333333333333331</v>
      </c>
      <c r="H5702">
        <v>2.2999999999999998</v>
      </c>
      <c r="I5702">
        <v>1.333333333333333</v>
      </c>
      <c r="J5702">
        <v>3.4</v>
      </c>
      <c r="K5702">
        <f t="shared" si="443"/>
        <v>9.93333333333333</v>
      </c>
      <c r="L5702">
        <f t="shared" si="441"/>
        <v>0.70141668250046463</v>
      </c>
      <c r="M5702">
        <f t="shared" si="442"/>
        <v>10.073062383817913</v>
      </c>
      <c r="N5702" s="10" t="str" cm="1">
        <f t="array" ref="N5702">_xlfn.IFS(AND(C5702&lt;=0, C5702-M5702&lt;=2), "escarcha",AND(C5702&lt;=0, C5702-M5702&gt;2), "helada negra", AND(C5702&gt;0, M5702+2&gt;C5702), "rocío", TRUE, "sin riesgo")</f>
        <v>sin riesgo</v>
      </c>
      <c r="O5702">
        <f t="shared" si="444"/>
        <v>0.61868426756519512</v>
      </c>
      <c r="P5702">
        <f t="shared" si="445"/>
        <v>8.8417166160372798</v>
      </c>
      <c r="Q5702" s="10" t="str" cm="1">
        <f t="array" ref="Q5702">_xlfn.IFS(AND(D5702&lt;=0, D5702-P5702&lt;=2), "escarcha",AND(D5702&lt;=0, D5702-P5702&gt;2), "helada negra", AND(D5702&gt;0, P5702+2&gt;D5702), "rocío", TRUE, "sin riesgo")</f>
        <v>sin riesgo</v>
      </c>
    </row>
    <row r="5703" spans="1:17" x14ac:dyDescent="0.35">
      <c r="A5703" s="2">
        <v>45879</v>
      </c>
      <c r="B5703" s="3" t="s">
        <v>45</v>
      </c>
      <c r="C5703">
        <v>13.03333333333333</v>
      </c>
      <c r="D5703">
        <v>23.1</v>
      </c>
      <c r="E5703">
        <v>75.433333333333337</v>
      </c>
      <c r="F5703">
        <v>40.333333333333343</v>
      </c>
      <c r="G5703">
        <v>1</v>
      </c>
      <c r="H5703">
        <v>1.0666666666666671</v>
      </c>
      <c r="I5703">
        <v>2.333333333333333</v>
      </c>
      <c r="J5703">
        <v>2.8</v>
      </c>
      <c r="K5703">
        <f t="shared" si="443"/>
        <v>10.066666666666672</v>
      </c>
      <c r="L5703">
        <f t="shared" si="441"/>
        <v>0.61513656151665341</v>
      </c>
      <c r="M5703">
        <f t="shared" si="442"/>
        <v>8.7891822560297754</v>
      </c>
      <c r="N5703" s="10" t="str" cm="1">
        <f t="array" ref="N5703">_xlfn.IFS(AND(C5703&lt;=0, C5703-M5703&lt;=2), "escarcha",AND(C5703&lt;=0, C5703-M5703&gt;2), "helada negra", AND(C5703&gt;0, M5703+2&gt;C5703), "rocío", TRUE, "sin riesgo")</f>
        <v>sin riesgo</v>
      </c>
      <c r="O5703">
        <f t="shared" si="444"/>
        <v>0.62179502517515395</v>
      </c>
      <c r="P5703">
        <f t="shared" si="445"/>
        <v>8.8877986910303726</v>
      </c>
      <c r="Q5703" s="10" t="str" cm="1">
        <f t="array" ref="Q5703">_xlfn.IFS(AND(D5703&lt;=0, D5703-P5703&lt;=2), "escarcha",AND(D5703&lt;=0, D5703-P5703&gt;2), "helada negra", AND(D5703&gt;0, P5703+2&gt;D5703), "rocío", TRUE, "sin riesgo")</f>
        <v>sin riesgo</v>
      </c>
    </row>
    <row r="5704" spans="1:17" x14ac:dyDescent="0.35">
      <c r="A5704" s="2">
        <v>45879</v>
      </c>
      <c r="B5704" s="3" t="s">
        <v>46</v>
      </c>
      <c r="C5704">
        <v>12.83333333333333</v>
      </c>
      <c r="D5704">
        <v>21.133333333333329</v>
      </c>
      <c r="E5704">
        <v>76.333333333333329</v>
      </c>
      <c r="F5704">
        <v>45.666666666666657</v>
      </c>
      <c r="G5704">
        <v>0.33333333333333331</v>
      </c>
      <c r="H5704">
        <v>2.833333333333333</v>
      </c>
      <c r="I5704">
        <v>2.333333333333333</v>
      </c>
      <c r="J5704">
        <v>3.8</v>
      </c>
      <c r="K5704">
        <f t="shared" si="443"/>
        <v>8.2999999999999989</v>
      </c>
      <c r="L5704">
        <f t="shared" si="441"/>
        <v>0.61392183785299004</v>
      </c>
      <c r="M5704">
        <f t="shared" si="442"/>
        <v>8.7711996882012375</v>
      </c>
      <c r="N5704" s="10" t="str" cm="1">
        <f t="array" ref="N5704">_xlfn.IFS(AND(C5704&lt;=0, C5704-M5704&lt;=2), "escarcha",AND(C5704&lt;=0, C5704-M5704&gt;2), "helada negra", AND(C5704&gt;0, M5704+2&gt;C5704), "rocío", TRUE, "sin riesgo")</f>
        <v>sin riesgo</v>
      </c>
      <c r="O5704">
        <f t="shared" si="444"/>
        <v>0.62616286847369473</v>
      </c>
      <c r="P5704">
        <f t="shared" si="445"/>
        <v>8.9525314217880538</v>
      </c>
      <c r="Q5704" s="10" t="str" cm="1">
        <f t="array" ref="Q5704">_xlfn.IFS(AND(D5704&lt;=0, D5704-P5704&lt;=2), "escarcha",AND(D5704&lt;=0, D5704-P5704&gt;2), "helada negra", AND(D5704&gt;0, P5704+2&gt;D5704), "rocío", TRUE, "sin riesgo")</f>
        <v>sin riesgo</v>
      </c>
    </row>
    <row r="5705" spans="1:17" x14ac:dyDescent="0.35">
      <c r="A5705" s="2">
        <v>45880</v>
      </c>
      <c r="B5705" s="3" t="s">
        <v>10</v>
      </c>
      <c r="C5705">
        <v>11.7</v>
      </c>
      <c r="D5705">
        <v>22.766666666666669</v>
      </c>
      <c r="E5705">
        <v>78.633333333333326</v>
      </c>
      <c r="F5705">
        <v>42.333333333333343</v>
      </c>
      <c r="G5705">
        <v>0</v>
      </c>
      <c r="H5705">
        <v>2.2000000000000002</v>
      </c>
      <c r="I5705">
        <v>0</v>
      </c>
      <c r="J5705">
        <v>4.6333333333333329</v>
      </c>
      <c r="K5705">
        <f t="shared" si="443"/>
        <v>11.06666666666667</v>
      </c>
      <c r="L5705">
        <f t="shared" si="441"/>
        <v>0.56912735677587833</v>
      </c>
      <c r="M5705">
        <f t="shared" si="442"/>
        <v>8.1098584449011408</v>
      </c>
      <c r="N5705" s="10" t="str" cm="1">
        <f t="array" ref="N5705">_xlfn.IFS(AND(C5705&lt;=0, C5705-M5705&lt;=2), "escarcha",AND(C5705&lt;=0, C5705-M5705&gt;2), "helada negra", AND(C5705&gt;0, M5705+2&gt;C5705), "rocío", TRUE, "sin riesgo")</f>
        <v>sin riesgo</v>
      </c>
      <c r="O5705">
        <f t="shared" si="444"/>
        <v>0.65000745597484677</v>
      </c>
      <c r="P5705">
        <f t="shared" si="445"/>
        <v>9.306502591409485</v>
      </c>
      <c r="Q5705" s="10" t="str" cm="1">
        <f t="array" ref="Q5705">_xlfn.IFS(AND(D5705&lt;=0, D5705-P5705&lt;=2), "escarcha",AND(D5705&lt;=0, D5705-P5705&gt;2), "helada negra", AND(D5705&gt;0, P5705+2&gt;D5705), "rocío", TRUE, "sin riesgo")</f>
        <v>sin riesgo</v>
      </c>
    </row>
    <row r="5706" spans="1:17" x14ac:dyDescent="0.35">
      <c r="A5706" s="2">
        <v>45880</v>
      </c>
      <c r="B5706" s="3" t="s">
        <v>11</v>
      </c>
      <c r="C5706">
        <v>10.199999999999999</v>
      </c>
      <c r="D5706">
        <v>21.233333333333331</v>
      </c>
      <c r="E5706">
        <v>83.2</v>
      </c>
      <c r="F5706">
        <v>44.666666666666657</v>
      </c>
      <c r="G5706">
        <v>0.33333333333333331</v>
      </c>
      <c r="H5706">
        <v>2.5333333333333332</v>
      </c>
      <c r="I5706">
        <v>1.666666666666667</v>
      </c>
      <c r="J5706">
        <v>4.1333333333333329</v>
      </c>
      <c r="K5706">
        <f t="shared" si="443"/>
        <v>11.033333333333331</v>
      </c>
      <c r="L5706">
        <f t="shared" si="441"/>
        <v>0.52597686172850455</v>
      </c>
      <c r="M5706">
        <f t="shared" si="442"/>
        <v>7.4760654711540537</v>
      </c>
      <c r="N5706" s="10" t="str" cm="1">
        <f t="array" ref="N5706">_xlfn.IFS(AND(C5706&lt;=0, C5706-M5706&lt;=2), "escarcha",AND(C5706&lt;=0, C5706-M5706&gt;2), "helada negra", AND(C5706&gt;0, M5706+2&gt;C5706), "rocío", TRUE, "sin riesgo")</f>
        <v>sin riesgo</v>
      </c>
      <c r="O5706">
        <f t="shared" si="444"/>
        <v>0.61015744890410428</v>
      </c>
      <c r="P5706">
        <f t="shared" si="445"/>
        <v>8.71548860568811</v>
      </c>
      <c r="Q5706" s="10" t="str" cm="1">
        <f t="array" ref="Q5706">_xlfn.IFS(AND(D5706&lt;=0, D5706-P5706&lt;=2), "escarcha",AND(D5706&lt;=0, D5706-P5706&gt;2), "helada negra", AND(D5706&gt;0, P5706+2&gt;D5706), "rocío", TRUE, "sin riesgo")</f>
        <v>sin riesgo</v>
      </c>
    </row>
    <row r="5707" spans="1:17" x14ac:dyDescent="0.35">
      <c r="A5707" s="2">
        <v>45880</v>
      </c>
      <c r="B5707" s="3" t="s">
        <v>12</v>
      </c>
      <c r="C5707">
        <v>10.6</v>
      </c>
      <c r="D5707">
        <v>20.333333333333329</v>
      </c>
      <c r="E5707">
        <v>81.633333333333326</v>
      </c>
      <c r="F5707">
        <v>46.666666666666657</v>
      </c>
      <c r="G5707">
        <v>1.333333333333333</v>
      </c>
      <c r="H5707">
        <v>1.9</v>
      </c>
      <c r="I5707">
        <v>2.666666666666667</v>
      </c>
      <c r="J5707">
        <v>3.2666666666666671</v>
      </c>
      <c r="K5707">
        <f t="shared" si="443"/>
        <v>9.733333333333329</v>
      </c>
      <c r="L5707">
        <f t="shared" si="441"/>
        <v>0.53364295058563016</v>
      </c>
      <c r="M5707">
        <f t="shared" si="442"/>
        <v>7.5884309440937905</v>
      </c>
      <c r="N5707" s="10" t="str" cm="1">
        <f t="array" ref="N5707">_xlfn.IFS(AND(C5707&lt;=0, C5707-M5707&lt;=2), "escarcha",AND(C5707&lt;=0, C5707-M5707&gt;2), "helada negra", AND(C5707&gt;0, M5707+2&gt;C5707), "rocío", TRUE, "sin riesgo")</f>
        <v>sin riesgo</v>
      </c>
      <c r="O5707">
        <f t="shared" si="444"/>
        <v>0.59857097918886459</v>
      </c>
      <c r="P5707">
        <f t="shared" si="445"/>
        <v>8.5441692209357445</v>
      </c>
      <c r="Q5707" s="10" t="str" cm="1">
        <f t="array" ref="Q5707">_xlfn.IFS(AND(D5707&lt;=0, D5707-P5707&lt;=2), "escarcha",AND(D5707&lt;=0, D5707-P5707&gt;2), "helada negra", AND(D5707&gt;0, P5707+2&gt;D5707), "rocío", TRUE, "sin riesgo")</f>
        <v>sin riesgo</v>
      </c>
    </row>
    <row r="5708" spans="1:17" x14ac:dyDescent="0.35">
      <c r="A5708" s="2">
        <v>45880</v>
      </c>
      <c r="B5708" s="3" t="s">
        <v>13</v>
      </c>
      <c r="C5708">
        <v>10.66666666666667</v>
      </c>
      <c r="D5708">
        <v>20.133333333333329</v>
      </c>
      <c r="E5708">
        <v>84.3</v>
      </c>
      <c r="F5708">
        <v>46.666666666666657</v>
      </c>
      <c r="G5708">
        <v>0</v>
      </c>
      <c r="H5708">
        <v>2.8</v>
      </c>
      <c r="I5708">
        <v>0</v>
      </c>
      <c r="J5708">
        <v>4.5</v>
      </c>
      <c r="K5708">
        <f t="shared" si="443"/>
        <v>9.4666666666666597</v>
      </c>
      <c r="L5708">
        <f t="shared" si="441"/>
        <v>0.57022492266066882</v>
      </c>
      <c r="M5708">
        <f t="shared" si="442"/>
        <v>8.1260212799634051</v>
      </c>
      <c r="N5708" s="10" t="str" cm="1">
        <f t="array" ref="N5708">_xlfn.IFS(AND(C5708&lt;=0, C5708-M5708&lt;=2), "escarcha",AND(C5708&lt;=0, C5708-M5708&gt;2), "helada negra", AND(C5708&gt;0, M5708+2&gt;C5708), "rocío", TRUE, "sin riesgo")</f>
        <v>sin riesgo</v>
      </c>
      <c r="O5708">
        <f t="shared" si="444"/>
        <v>0.58621084470049356</v>
      </c>
      <c r="P5708">
        <f t="shared" si="445"/>
        <v>8.3616671582378981</v>
      </c>
      <c r="Q5708" s="10" t="str" cm="1">
        <f t="array" ref="Q5708">_xlfn.IFS(AND(D5708&lt;=0, D5708-P5708&lt;=2), "escarcha",AND(D5708&lt;=0, D5708-P5708&gt;2), "helada negra", AND(D5708&gt;0, P5708+2&gt;D5708), "rocío", TRUE, "sin riesgo")</f>
        <v>sin riesgo</v>
      </c>
    </row>
    <row r="5709" spans="1:17" x14ac:dyDescent="0.35">
      <c r="A5709" s="2">
        <v>45880</v>
      </c>
      <c r="B5709" s="3" t="s">
        <v>14</v>
      </c>
      <c r="C5709">
        <v>10.03333333333333</v>
      </c>
      <c r="D5709">
        <v>20.399999999999999</v>
      </c>
      <c r="E5709">
        <v>84.566666666666663</v>
      </c>
      <c r="F5709">
        <v>48</v>
      </c>
      <c r="G5709">
        <v>0.33333333333333331</v>
      </c>
      <c r="H5709">
        <v>1.9333333333333329</v>
      </c>
      <c r="I5709">
        <v>2</v>
      </c>
      <c r="J5709">
        <v>3.166666666666667</v>
      </c>
      <c r="K5709">
        <f t="shared" si="443"/>
        <v>10.366666666666669</v>
      </c>
      <c r="L5709">
        <f t="shared" si="441"/>
        <v>0.53112990343714117</v>
      </c>
      <c r="M5709">
        <f t="shared" si="442"/>
        <v>7.5515849250146481</v>
      </c>
      <c r="N5709" s="10" t="str" cm="1">
        <f t="array" ref="N5709">_xlfn.IFS(AND(C5709&lt;=0, C5709-M5709&lt;=2), "escarcha",AND(C5709&lt;=0, C5709-M5709&gt;2), "helada negra", AND(C5709&gt;0, M5709+2&gt;C5709), "rocío", TRUE, "sin riesgo")</f>
        <v>sin riesgo</v>
      </c>
      <c r="O5709">
        <f t="shared" si="444"/>
        <v>0.63085773047704197</v>
      </c>
      <c r="P5709">
        <f t="shared" si="445"/>
        <v>9.022147772065475</v>
      </c>
      <c r="Q5709" s="10" t="str" cm="1">
        <f t="array" ref="Q5709">_xlfn.IFS(AND(D5709&lt;=0, D5709-P5709&lt;=2), "escarcha",AND(D5709&lt;=0, D5709-P5709&gt;2), "helada negra", AND(D5709&gt;0, P5709+2&gt;D5709), "rocío", TRUE, "sin riesgo")</f>
        <v>sin riesgo</v>
      </c>
    </row>
    <row r="5710" spans="1:17" x14ac:dyDescent="0.35">
      <c r="A5710" s="2">
        <v>45880</v>
      </c>
      <c r="B5710" s="3" t="s">
        <v>15</v>
      </c>
      <c r="C5710">
        <v>9.6333333333333329</v>
      </c>
      <c r="D5710">
        <v>20.266666666666669</v>
      </c>
      <c r="E5710">
        <v>85.466666666666669</v>
      </c>
      <c r="F5710">
        <v>48.666666666666657</v>
      </c>
      <c r="G5710">
        <v>0.66666666666666663</v>
      </c>
      <c r="H5710">
        <v>2.1333333333333329</v>
      </c>
      <c r="I5710">
        <v>2.333333333333333</v>
      </c>
      <c r="J5710">
        <v>3.7</v>
      </c>
      <c r="K5710">
        <f t="shared" si="443"/>
        <v>10.633333333333336</v>
      </c>
      <c r="L5710">
        <f t="shared" si="441"/>
        <v>0.51492071043094612</v>
      </c>
      <c r="M5710">
        <f t="shared" si="442"/>
        <v>7.3141875817858439</v>
      </c>
      <c r="N5710" s="10" t="str" cm="1">
        <f t="array" ref="N5710">_xlfn.IFS(AND(C5710&lt;=0, C5710-M5710&lt;=2), "escarcha",AND(C5710&lt;=0, C5710-M5710&gt;2), "helada negra", AND(C5710&gt;0, M5710+2&gt;C5710), "rocío", TRUE, "sin riesgo")</f>
        <v>sin riesgo</v>
      </c>
      <c r="O5710">
        <f t="shared" si="444"/>
        <v>0.63641721976835974</v>
      </c>
      <c r="P5710">
        <f t="shared" si="445"/>
        <v>9.1046347475485625</v>
      </c>
      <c r="Q5710" s="10" t="str" cm="1">
        <f t="array" ref="Q5710">_xlfn.IFS(AND(D5710&lt;=0, D5710-P5710&lt;=2), "escarcha",AND(D5710&lt;=0, D5710-P5710&gt;2), "helada negra", AND(D5710&gt;0, P5710+2&gt;D5710), "rocío", TRUE, "sin riesgo")</f>
        <v>sin riesgo</v>
      </c>
    </row>
    <row r="5711" spans="1:17" x14ac:dyDescent="0.35">
      <c r="A5711" s="2">
        <v>45880</v>
      </c>
      <c r="B5711" s="3" t="s">
        <v>16</v>
      </c>
      <c r="C5711">
        <v>9.1333333333333329</v>
      </c>
      <c r="D5711">
        <v>21.033333333333331</v>
      </c>
      <c r="E5711">
        <v>87.36666666666666</v>
      </c>
      <c r="F5711">
        <v>51</v>
      </c>
      <c r="G5711">
        <v>0</v>
      </c>
      <c r="H5711">
        <v>4.166666666666667</v>
      </c>
      <c r="I5711">
        <v>0</v>
      </c>
      <c r="J5711">
        <v>6</v>
      </c>
      <c r="K5711">
        <f t="shared" si="443"/>
        <v>11.899999999999999</v>
      </c>
      <c r="L5711">
        <f t="shared" si="441"/>
        <v>0.50329424107685017</v>
      </c>
      <c r="M5711">
        <f t="shared" si="442"/>
        <v>7.1441849354039411</v>
      </c>
      <c r="N5711" s="10" t="str" cm="1">
        <f t="array" ref="N5711">_xlfn.IFS(AND(C5711&lt;=0, C5711-M5711&lt;=2), "escarcha",AND(C5711&lt;=0, C5711-M5711&gt;2), "helada negra", AND(C5711&gt;0, M5711+2&gt;C5711), "rocío", TRUE, "sin riesgo")</f>
        <v>rocío</v>
      </c>
      <c r="O5711">
        <f t="shared" si="444"/>
        <v>0.73047951075885442</v>
      </c>
      <c r="P5711">
        <f t="shared" si="445"/>
        <v>10.508480569655184</v>
      </c>
      <c r="Q5711" s="10" t="str" cm="1">
        <f t="array" ref="Q5711">_xlfn.IFS(AND(D5711&lt;=0, D5711-P5711&lt;=2), "escarcha",AND(D5711&lt;=0, D5711-P5711&gt;2), "helada negra", AND(D5711&gt;0, P5711+2&gt;D5711), "rocío", TRUE, "sin riesgo")</f>
        <v>sin riesgo</v>
      </c>
    </row>
    <row r="5712" spans="1:17" x14ac:dyDescent="0.35">
      <c r="A5712" s="2">
        <v>45880</v>
      </c>
      <c r="B5712" s="3" t="s">
        <v>17</v>
      </c>
      <c r="C5712">
        <v>8.3666666666666671</v>
      </c>
      <c r="D5712">
        <v>20.333333333333329</v>
      </c>
      <c r="E5712">
        <v>88.266666666666666</v>
      </c>
      <c r="F5712">
        <v>50.666666666666657</v>
      </c>
      <c r="G5712">
        <v>0.66666666666666663</v>
      </c>
      <c r="H5712">
        <v>0.6</v>
      </c>
      <c r="I5712">
        <v>1.333333333333333</v>
      </c>
      <c r="J5712">
        <v>1.3666666666666669</v>
      </c>
      <c r="K5712">
        <f t="shared" si="443"/>
        <v>11.966666666666661</v>
      </c>
      <c r="L5712">
        <f t="shared" si="441"/>
        <v>0.46174202987123814</v>
      </c>
      <c r="M5712">
        <f t="shared" si="442"/>
        <v>6.5384895533947276</v>
      </c>
      <c r="N5712" s="10" t="str" cm="1">
        <f t="array" ref="N5712">_xlfn.IFS(AND(C5712&lt;=0, C5712-M5712&lt;=2), "escarcha",AND(C5712&lt;=0, C5712-M5712&gt;2), "helada negra", AND(C5712&gt;0, M5712+2&gt;C5712), "rocío", TRUE, "sin riesgo")</f>
        <v>rocío</v>
      </c>
      <c r="O5712">
        <f t="shared" si="444"/>
        <v>0.68080907742583674</v>
      </c>
      <c r="P5712">
        <f t="shared" si="445"/>
        <v>9.7652250811889516</v>
      </c>
      <c r="Q5712" s="10" t="str" cm="1">
        <f t="array" ref="Q5712">_xlfn.IFS(AND(D5712&lt;=0, D5712-P5712&lt;=2), "escarcha",AND(D5712&lt;=0, D5712-P5712&gt;2), "helada negra", AND(D5712&gt;0, P5712+2&gt;D5712), "rocío", TRUE, "sin riesgo")</f>
        <v>sin riesgo</v>
      </c>
    </row>
    <row r="5713" spans="1:17" x14ac:dyDescent="0.35">
      <c r="A5713" s="2">
        <v>45880</v>
      </c>
      <c r="B5713" s="3" t="s">
        <v>18</v>
      </c>
      <c r="C5713">
        <v>8</v>
      </c>
      <c r="D5713">
        <v>19.366666666666671</v>
      </c>
      <c r="E5713">
        <v>89.866666666666674</v>
      </c>
      <c r="F5713">
        <v>52.333333333333343</v>
      </c>
      <c r="G5713">
        <v>0.33333333333333331</v>
      </c>
      <c r="H5713">
        <v>0.9</v>
      </c>
      <c r="I5713">
        <v>1</v>
      </c>
      <c r="J5713">
        <v>1.2666666666666671</v>
      </c>
      <c r="K5713">
        <f t="shared" si="443"/>
        <v>11.366666666666671</v>
      </c>
      <c r="L5713">
        <f t="shared" si="441"/>
        <v>0.45482038430546912</v>
      </c>
      <c r="M5713">
        <f t="shared" si="442"/>
        <v>6.437879432580992</v>
      </c>
      <c r="N5713" s="10" t="str" cm="1">
        <f t="array" ref="N5713">_xlfn.IFS(AND(C5713&lt;=0, C5713-M5713&lt;=2), "escarcha",AND(C5713&lt;=0, C5713-M5713&gt;2), "helada negra", AND(C5713&gt;0, M5713+2&gt;C5713), "rocío", TRUE, "sin riesgo")</f>
        <v>rocío</v>
      </c>
      <c r="O5713">
        <f t="shared" si="444"/>
        <v>0.65325916921247051</v>
      </c>
      <c r="P5713">
        <f t="shared" si="445"/>
        <v>9.3548511062215898</v>
      </c>
      <c r="Q5713" s="10" t="str" cm="1">
        <f t="array" ref="Q5713">_xlfn.IFS(AND(D5713&lt;=0, D5713-P5713&lt;=2), "escarcha",AND(D5713&lt;=0, D5713-P5713&gt;2), "helada negra", AND(D5713&gt;0, P5713+2&gt;D5713), "rocío", TRUE, "sin riesgo")</f>
        <v>sin riesgo</v>
      </c>
    </row>
    <row r="5714" spans="1:17" x14ac:dyDescent="0.35">
      <c r="A5714" s="2">
        <v>45880</v>
      </c>
      <c r="B5714" s="3" t="s">
        <v>19</v>
      </c>
      <c r="C5714">
        <v>8</v>
      </c>
      <c r="D5714">
        <v>18.93333333333333</v>
      </c>
      <c r="E5714">
        <v>90</v>
      </c>
      <c r="F5714">
        <v>54</v>
      </c>
      <c r="G5714">
        <v>0</v>
      </c>
      <c r="H5714">
        <v>0</v>
      </c>
      <c r="I5714">
        <v>0</v>
      </c>
      <c r="J5714">
        <v>0.16666666666666671</v>
      </c>
      <c r="K5714">
        <f t="shared" si="443"/>
        <v>10.93333333333333</v>
      </c>
      <c r="L5714">
        <f t="shared" si="441"/>
        <v>0.45630296426569189</v>
      </c>
      <c r="M5714">
        <f t="shared" si="442"/>
        <v>6.4594227625026379</v>
      </c>
      <c r="N5714" s="10" t="str" cm="1">
        <f t="array" ref="N5714">_xlfn.IFS(AND(C5714&lt;=0, C5714-M5714&lt;=2), "escarcha",AND(C5714&lt;=0, C5714-M5714&gt;2), "helada negra", AND(C5714&gt;0, M5714+2&gt;C5714), "rocío", TRUE, "sin riesgo")</f>
        <v>rocío</v>
      </c>
      <c r="O5714">
        <f t="shared" si="444"/>
        <v>0.65760763093448904</v>
      </c>
      <c r="P5714">
        <f t="shared" si="445"/>
        <v>9.4195357274643285</v>
      </c>
      <c r="Q5714" s="10" t="str" cm="1">
        <f t="array" ref="Q5714">_xlfn.IFS(AND(D5714&lt;=0, D5714-P5714&lt;=2), "escarcha",AND(D5714&lt;=0, D5714-P5714&gt;2), "helada negra", AND(D5714&gt;0, P5714+2&gt;D5714), "rocío", TRUE, "sin riesgo")</f>
        <v>sin riesgo</v>
      </c>
    </row>
    <row r="5715" spans="1:17" x14ac:dyDescent="0.35">
      <c r="A5715" s="2">
        <v>45880</v>
      </c>
      <c r="B5715" s="3" t="s">
        <v>20</v>
      </c>
      <c r="C5715">
        <v>7.333333333333333</v>
      </c>
      <c r="D5715">
        <v>17.766666666666669</v>
      </c>
      <c r="E5715">
        <v>90.766666666666666</v>
      </c>
      <c r="F5715">
        <v>57.666666666666657</v>
      </c>
      <c r="G5715">
        <v>0</v>
      </c>
      <c r="H5715">
        <v>0.53333333333333333</v>
      </c>
      <c r="I5715">
        <v>0</v>
      </c>
      <c r="J5715">
        <v>1.2</v>
      </c>
      <c r="K5715">
        <f t="shared" si="443"/>
        <v>10.433333333333337</v>
      </c>
      <c r="L5715">
        <f t="shared" si="441"/>
        <v>0.41935102290401122</v>
      </c>
      <c r="M5715">
        <f t="shared" si="442"/>
        <v>5.9235820016010248</v>
      </c>
      <c r="N5715" s="10" t="str" cm="1">
        <f t="array" ref="N5715">_xlfn.IFS(AND(C5715&lt;=0, C5715-M5715&lt;=2), "escarcha",AND(C5715&lt;=0, C5715-M5715&gt;2), "helada negra", AND(C5715&gt;0, M5715+2&gt;C5715), "rocío", TRUE, "sin riesgo")</f>
        <v>rocío</v>
      </c>
      <c r="O5715">
        <f t="shared" si="444"/>
        <v>0.65015902654130442</v>
      </c>
      <c r="P5715">
        <f t="shared" si="445"/>
        <v>9.3087558262056849</v>
      </c>
      <c r="Q5715" s="10" t="str" cm="1">
        <f t="array" ref="Q5715">_xlfn.IFS(AND(D5715&lt;=0, D5715-P5715&lt;=2), "escarcha",AND(D5715&lt;=0, D5715-P5715&gt;2), "helada negra", AND(D5715&gt;0, P5715+2&gt;D5715), "rocío", TRUE, "sin riesgo")</f>
        <v>sin riesgo</v>
      </c>
    </row>
    <row r="5716" spans="1:17" x14ac:dyDescent="0.35">
      <c r="A5716" s="2">
        <v>45880</v>
      </c>
      <c r="B5716" s="3" t="s">
        <v>21</v>
      </c>
      <c r="C5716">
        <v>7.166666666666667</v>
      </c>
      <c r="D5716">
        <v>17.333333333333329</v>
      </c>
      <c r="E5716">
        <v>91.266666666666666</v>
      </c>
      <c r="F5716">
        <v>59.666666666666657</v>
      </c>
      <c r="G5716">
        <v>0</v>
      </c>
      <c r="H5716">
        <v>0.23333333333333331</v>
      </c>
      <c r="I5716">
        <v>0</v>
      </c>
      <c r="J5716">
        <v>0.8</v>
      </c>
      <c r="K5716">
        <f t="shared" si="443"/>
        <v>10.166666666666661</v>
      </c>
      <c r="L5716">
        <f t="shared" si="441"/>
        <v>0.41344810985624336</v>
      </c>
      <c r="M5716">
        <f t="shared" si="442"/>
        <v>5.8381968843265133</v>
      </c>
      <c r="N5716" s="10" t="str" cm="1">
        <f t="array" ref="N5716">_xlfn.IFS(AND(C5716&lt;=0, C5716-M5716&lt;=2), "escarcha",AND(C5716&lt;=0, C5716-M5716&gt;2), "helada negra", AND(C5716&gt;0, M5716+2&gt;C5716), "rocío", TRUE, "sin riesgo")</f>
        <v>rocío</v>
      </c>
      <c r="O5716">
        <f t="shared" si="444"/>
        <v>0.65691857084043237</v>
      </c>
      <c r="P5716">
        <f t="shared" si="445"/>
        <v>9.4092835494464353</v>
      </c>
      <c r="Q5716" s="10" t="str" cm="1">
        <f t="array" ref="Q5716">_xlfn.IFS(AND(D5716&lt;=0, D5716-P5716&lt;=2), "escarcha",AND(D5716&lt;=0, D5716-P5716&gt;2), "helada negra", AND(D5716&gt;0, P5716+2&gt;D5716), "rocío", TRUE, "sin riesgo")</f>
        <v>sin riesgo</v>
      </c>
    </row>
    <row r="5717" spans="1:17" x14ac:dyDescent="0.35">
      <c r="A5717" s="2">
        <v>45880</v>
      </c>
      <c r="B5717" s="3" t="s">
        <v>22</v>
      </c>
      <c r="C5717">
        <v>6.8666666666666671</v>
      </c>
      <c r="D5717">
        <v>17.366666666666671</v>
      </c>
      <c r="E5717">
        <v>91.833333333333329</v>
      </c>
      <c r="F5717">
        <v>59.333333333333343</v>
      </c>
      <c r="G5717">
        <v>0</v>
      </c>
      <c r="H5717">
        <v>0.4</v>
      </c>
      <c r="I5717">
        <v>0</v>
      </c>
      <c r="J5717">
        <v>0.6</v>
      </c>
      <c r="K5717">
        <f t="shared" si="443"/>
        <v>10.500000000000004</v>
      </c>
      <c r="L5717">
        <f t="shared" si="441"/>
        <v>0.39908595210141629</v>
      </c>
      <c r="M5717">
        <f t="shared" si="442"/>
        <v>5.6306939375771838</v>
      </c>
      <c r="N5717" s="10" t="str" cm="1">
        <f t="array" ref="N5717">_xlfn.IFS(AND(C5717&lt;=0, C5717-M5717&lt;=2), "escarcha",AND(C5717&lt;=0, C5717-M5717&gt;2), "helada negra", AND(C5717&gt;0, M5717+2&gt;C5717), "rocío", TRUE, "sin riesgo")</f>
        <v>rocío</v>
      </c>
      <c r="O5717">
        <f t="shared" si="444"/>
        <v>0.6534222118075137</v>
      </c>
      <c r="P5717">
        <f t="shared" si="445"/>
        <v>9.3572758136950771</v>
      </c>
      <c r="Q5717" s="10" t="str" cm="1">
        <f t="array" ref="Q5717">_xlfn.IFS(AND(D5717&lt;=0, D5717-P5717&lt;=2), "escarcha",AND(D5717&lt;=0, D5717-P5717&gt;2), "helada negra", AND(D5717&gt;0, P5717+2&gt;D5717), "rocío", TRUE, "sin riesgo")</f>
        <v>sin riesgo</v>
      </c>
    </row>
    <row r="5718" spans="1:17" x14ac:dyDescent="0.35">
      <c r="A5718" s="2">
        <v>45880</v>
      </c>
      <c r="B5718" s="3" t="s">
        <v>23</v>
      </c>
      <c r="C5718">
        <v>6.4666666666666668</v>
      </c>
      <c r="D5718">
        <v>16.666666666666671</v>
      </c>
      <c r="E5718">
        <v>92.63333333333334</v>
      </c>
      <c r="F5718">
        <v>63.333333333333343</v>
      </c>
      <c r="G5718">
        <v>0</v>
      </c>
      <c r="H5718">
        <v>1.2333333333333329</v>
      </c>
      <c r="I5718">
        <v>0</v>
      </c>
      <c r="J5718">
        <v>2.333333333333333</v>
      </c>
      <c r="K5718">
        <f t="shared" si="443"/>
        <v>10.200000000000005</v>
      </c>
      <c r="L5718">
        <f t="shared" si="441"/>
        <v>0.38028028356396132</v>
      </c>
      <c r="M5718">
        <f t="shared" si="442"/>
        <v>5.3595141954841967</v>
      </c>
      <c r="N5718" s="10" t="str" cm="1">
        <f t="array" ref="N5718">_xlfn.IFS(AND(C5718&lt;=0, C5718-M5718&lt;=2), "escarcha",AND(C5718&lt;=0, C5718-M5718&gt;2), "helada negra", AND(C5718&gt;0, M5718+2&gt;C5718), "rocío", TRUE, "sin riesgo")</f>
        <v>rocío</v>
      </c>
      <c r="O5718">
        <f t="shared" si="444"/>
        <v>0.67432538434071643</v>
      </c>
      <c r="P5718">
        <f t="shared" si="445"/>
        <v>9.6685261870796282</v>
      </c>
      <c r="Q5718" s="10" t="str" cm="1">
        <f t="array" ref="Q5718">_xlfn.IFS(AND(D5718&lt;=0, D5718-P5718&lt;=2), "escarcha",AND(D5718&lt;=0, D5718-P5718&gt;2), "helada negra", AND(D5718&gt;0, P5718+2&gt;D5718), "rocío", TRUE, "sin riesgo")</f>
        <v>sin riesgo</v>
      </c>
    </row>
    <row r="5719" spans="1:17" x14ac:dyDescent="0.35">
      <c r="A5719" s="2">
        <v>45880</v>
      </c>
      <c r="B5719" s="3" t="s">
        <v>24</v>
      </c>
      <c r="C5719">
        <v>6</v>
      </c>
      <c r="D5719">
        <v>15.16666666666667</v>
      </c>
      <c r="E5719">
        <v>93.266666666666666</v>
      </c>
      <c r="F5719">
        <v>68.333333333333329</v>
      </c>
      <c r="G5719">
        <v>0</v>
      </c>
      <c r="H5719">
        <v>1.6</v>
      </c>
      <c r="I5719">
        <v>0</v>
      </c>
      <c r="J5719">
        <v>2.6333333333333329</v>
      </c>
      <c r="K5719">
        <f t="shared" si="443"/>
        <v>9.1666666666666696</v>
      </c>
      <c r="L5719">
        <f t="shared" si="441"/>
        <v>0.35492316900788135</v>
      </c>
      <c r="M5719">
        <f t="shared" si="442"/>
        <v>4.9947969450185736</v>
      </c>
      <c r="N5719" s="10" t="str" cm="1">
        <f t="array" ref="N5719">_xlfn.IFS(AND(C5719&lt;=0, C5719-M5719&lt;=2), "escarcha",AND(C5719&lt;=0, C5719-M5719&gt;2), "helada negra", AND(C5719&gt;0, M5719+2&gt;C5719), "rocío", TRUE, "sin riesgo")</f>
        <v>rocío</v>
      </c>
      <c r="O5719">
        <f t="shared" si="444"/>
        <v>0.6544931831375479</v>
      </c>
      <c r="P5719">
        <f t="shared" si="445"/>
        <v>9.3732040501992788</v>
      </c>
      <c r="Q5719" s="10" t="str" cm="1">
        <f t="array" ref="Q5719">_xlfn.IFS(AND(D5719&lt;=0, D5719-P5719&lt;=2), "escarcha",AND(D5719&lt;=0, D5719-P5719&gt;2), "helada negra", AND(D5719&gt;0, P5719+2&gt;D5719), "rocío", TRUE, "sin riesgo")</f>
        <v>sin riesgo</v>
      </c>
    </row>
    <row r="5720" spans="1:17" x14ac:dyDescent="0.35">
      <c r="A5720" s="2">
        <v>45880</v>
      </c>
      <c r="B5720" s="3" t="s">
        <v>25</v>
      </c>
      <c r="C5720">
        <v>6.166666666666667</v>
      </c>
      <c r="D5720">
        <v>15.766666666666669</v>
      </c>
      <c r="E5720">
        <v>93.266666666666666</v>
      </c>
      <c r="F5720">
        <v>66.333333333333329</v>
      </c>
      <c r="G5720">
        <v>0</v>
      </c>
      <c r="H5720">
        <v>2.0666666666666669</v>
      </c>
      <c r="I5720">
        <v>0</v>
      </c>
      <c r="J5720">
        <v>3.2</v>
      </c>
      <c r="K5720">
        <f t="shared" si="443"/>
        <v>9.6000000000000014</v>
      </c>
      <c r="L5720">
        <f t="shared" si="441"/>
        <v>0.36642658613059564</v>
      </c>
      <c r="M5720">
        <f t="shared" si="442"/>
        <v>5.1601204431886689</v>
      </c>
      <c r="N5720" s="10" t="str" cm="1">
        <f t="array" ref="N5720">_xlfn.IFS(AND(C5720&lt;=0, C5720-M5720&lt;=2), "escarcha",AND(C5720&lt;=0, C5720-M5720&gt;2), "helada negra", AND(C5720&gt;0, M5720+2&gt;C5720), "rocío", TRUE, "sin riesgo")</f>
        <v>rocío</v>
      </c>
      <c r="O5720">
        <f t="shared" si="444"/>
        <v>0.66324855495739787</v>
      </c>
      <c r="P5720">
        <f t="shared" si="445"/>
        <v>9.503495515727451</v>
      </c>
      <c r="Q5720" s="10" t="str" cm="1">
        <f t="array" ref="Q5720">_xlfn.IFS(AND(D5720&lt;=0, D5720-P5720&lt;=2), "escarcha",AND(D5720&lt;=0, D5720-P5720&gt;2), "helada negra", AND(D5720&gt;0, P5720+2&gt;D5720), "rocío", TRUE, "sin riesgo")</f>
        <v>sin riesgo</v>
      </c>
    </row>
    <row r="5721" spans="1:17" x14ac:dyDescent="0.35">
      <c r="A5721" s="2">
        <v>45880</v>
      </c>
      <c r="B5721" s="3" t="s">
        <v>26</v>
      </c>
      <c r="C5721">
        <v>6.5</v>
      </c>
      <c r="D5721">
        <v>17.466666666666669</v>
      </c>
      <c r="E5721">
        <v>93.466666666666669</v>
      </c>
      <c r="F5721">
        <v>61</v>
      </c>
      <c r="G5721">
        <v>0</v>
      </c>
      <c r="H5721">
        <v>1.4</v>
      </c>
      <c r="I5721">
        <v>0</v>
      </c>
      <c r="J5721">
        <v>2.666666666666667</v>
      </c>
      <c r="K5721">
        <f t="shared" si="443"/>
        <v>10.966666666666669</v>
      </c>
      <c r="L5721">
        <f t="shared" si="441"/>
        <v>0.39152941481536646</v>
      </c>
      <c r="M5721">
        <f t="shared" si="442"/>
        <v>5.5216567380532178</v>
      </c>
      <c r="N5721" s="10" t="str" cm="1">
        <f t="array" ref="N5721">_xlfn.IFS(AND(C5721&lt;=0, C5721-M5721&lt;=2), "escarcha",AND(C5721&lt;=0, C5721-M5721&gt;2), "helada negra", AND(C5721&gt;0, M5721+2&gt;C5721), "rocío", TRUE, "sin riesgo")</f>
        <v>rocío</v>
      </c>
      <c r="O5721">
        <f t="shared" si="444"/>
        <v>0.68743927036456276</v>
      </c>
      <c r="P5721">
        <f t="shared" si="445"/>
        <v>9.8641854595434104</v>
      </c>
      <c r="Q5721" s="10" t="str" cm="1">
        <f t="array" ref="Q5721">_xlfn.IFS(AND(D5721&lt;=0, D5721-P5721&lt;=2), "escarcha",AND(D5721&lt;=0, D5721-P5721&gt;2), "helada negra", AND(D5721&gt;0, P5721+2&gt;D5721), "rocío", TRUE, "sin riesgo")</f>
        <v>sin riesgo</v>
      </c>
    </row>
    <row r="5722" spans="1:17" x14ac:dyDescent="0.35">
      <c r="A5722" s="2">
        <v>45880</v>
      </c>
      <c r="B5722" s="3" t="s">
        <v>27</v>
      </c>
      <c r="C5722">
        <v>7.4333333333333336</v>
      </c>
      <c r="D5722">
        <v>17.43333333333333</v>
      </c>
      <c r="E5722">
        <v>93.4</v>
      </c>
      <c r="F5722">
        <v>62</v>
      </c>
      <c r="G5722">
        <v>0</v>
      </c>
      <c r="H5722">
        <v>1.3</v>
      </c>
      <c r="I5722">
        <v>0</v>
      </c>
      <c r="J5722">
        <v>2.4</v>
      </c>
      <c r="K5722">
        <f t="shared" si="443"/>
        <v>9.9999999999999964</v>
      </c>
      <c r="L5722">
        <f t="shared" si="441"/>
        <v>0.45478083293119642</v>
      </c>
      <c r="M5722">
        <f t="shared" si="442"/>
        <v>6.4373047635633043</v>
      </c>
      <c r="N5722" s="10" t="str" cm="1">
        <f t="array" ref="N5722">_xlfn.IFS(AND(C5722&lt;=0, C5722-M5722&lt;=2), "escarcha",AND(C5722&lt;=0, C5722-M5722&gt;2), "helada negra", AND(C5722&gt;0, M5722+2&gt;C5722), "rocío", TRUE, "sin riesgo")</f>
        <v>rocío</v>
      </c>
      <c r="O5722">
        <f t="shared" si="444"/>
        <v>0.70159551128345965</v>
      </c>
      <c r="P5722">
        <f t="shared" si="445"/>
        <v>10.075737017100856</v>
      </c>
      <c r="Q5722" s="10" t="str" cm="1">
        <f t="array" ref="Q5722">_xlfn.IFS(AND(D5722&lt;=0, D5722-P5722&lt;=2), "escarcha",AND(D5722&lt;=0, D5722-P5722&gt;2), "helada negra", AND(D5722&gt;0, P5722+2&gt;D5722), "rocío", TRUE, "sin riesgo")</f>
        <v>sin riesgo</v>
      </c>
    </row>
    <row r="5723" spans="1:17" x14ac:dyDescent="0.35">
      <c r="A5723" s="2">
        <v>45880</v>
      </c>
      <c r="B5723" s="3" t="s">
        <v>28</v>
      </c>
      <c r="C5723">
        <v>9.8666666666666671</v>
      </c>
      <c r="D5723">
        <v>18.766666666666669</v>
      </c>
      <c r="E5723">
        <v>91.666666666666671</v>
      </c>
      <c r="F5723">
        <v>59.333333333333343</v>
      </c>
      <c r="G5723">
        <v>0</v>
      </c>
      <c r="H5723">
        <v>0</v>
      </c>
      <c r="I5723">
        <v>0</v>
      </c>
      <c r="J5723">
        <v>0.46666666666666667</v>
      </c>
      <c r="K5723">
        <f t="shared" si="443"/>
        <v>8.9000000000000021</v>
      </c>
      <c r="L5723">
        <f t="shared" si="441"/>
        <v>0.60059406375267321</v>
      </c>
      <c r="M5723">
        <f t="shared" si="442"/>
        <v>8.574066067331179</v>
      </c>
      <c r="N5723" s="10" t="str" cm="1">
        <f t="array" ref="N5723">_xlfn.IFS(AND(C5723&lt;=0, C5723-M5723&lt;=2), "escarcha",AND(C5723&lt;=0, C5723-M5723&gt;2), "helada negra", AND(C5723&gt;0, M5723+2&gt;C5723), "rocío", TRUE, "sin riesgo")</f>
        <v>rocío</v>
      </c>
      <c r="O5723">
        <f t="shared" si="444"/>
        <v>0.74138563421600701</v>
      </c>
      <c r="P5723">
        <f t="shared" si="445"/>
        <v>10.672262504705188</v>
      </c>
      <c r="Q5723" s="10" t="str" cm="1">
        <f t="array" ref="Q5723">_xlfn.IFS(AND(D5723&lt;=0, D5723-P5723&lt;=2), "escarcha",AND(D5723&lt;=0, D5723-P5723&gt;2), "helada negra", AND(D5723&gt;0, P5723+2&gt;D5723), "rocío", TRUE, "sin riesgo")</f>
        <v>sin riesgo</v>
      </c>
    </row>
    <row r="5724" spans="1:17" x14ac:dyDescent="0.35">
      <c r="A5724" s="2">
        <v>45880</v>
      </c>
      <c r="B5724" s="3" t="s">
        <v>29</v>
      </c>
      <c r="C5724">
        <v>13.733333333333331</v>
      </c>
      <c r="D5724">
        <v>20.3</v>
      </c>
      <c r="E5724">
        <v>82.233333333333334</v>
      </c>
      <c r="F5724">
        <v>55.333333333333343</v>
      </c>
      <c r="G5724">
        <v>0</v>
      </c>
      <c r="H5724">
        <v>0.1333333333333333</v>
      </c>
      <c r="I5724">
        <v>0</v>
      </c>
      <c r="J5724">
        <v>0.5</v>
      </c>
      <c r="K5724">
        <f t="shared" si="443"/>
        <v>6.56666666666667</v>
      </c>
      <c r="L5724">
        <f t="shared" si="441"/>
        <v>0.74705074204558619</v>
      </c>
      <c r="M5724">
        <f t="shared" si="442"/>
        <v>10.757421388809442</v>
      </c>
      <c r="N5724" s="10" t="str" cm="1">
        <f t="array" ref="N5724">_xlfn.IFS(AND(C5724&lt;=0, C5724-M5724&lt;=2), "escarcha",AND(C5724&lt;=0, C5724-M5724&gt;2), "helada negra", AND(C5724&gt;0, M5724+2&gt;C5724), "rocío", TRUE, "sin riesgo")</f>
        <v>sin riesgo</v>
      </c>
      <c r="O5724">
        <f t="shared" si="444"/>
        <v>0.76685762630002363</v>
      </c>
      <c r="P5724">
        <f t="shared" si="445"/>
        <v>11.05561178476702</v>
      </c>
      <c r="Q5724" s="10" t="str" cm="1">
        <f t="array" ref="Q5724">_xlfn.IFS(AND(D5724&lt;=0, D5724-P5724&lt;=2), "escarcha",AND(D5724&lt;=0, D5724-P5724&gt;2), "helada negra", AND(D5724&gt;0, P5724+2&gt;D5724), "rocío", TRUE, "sin riesgo")</f>
        <v>sin riesgo</v>
      </c>
    </row>
    <row r="5725" spans="1:17" x14ac:dyDescent="0.35">
      <c r="A5725" s="2">
        <v>45880</v>
      </c>
      <c r="B5725" s="3" t="s">
        <v>30</v>
      </c>
      <c r="C5725">
        <v>18.3</v>
      </c>
      <c r="D5725">
        <v>22.43333333333333</v>
      </c>
      <c r="E5725">
        <v>68.433333333333337</v>
      </c>
      <c r="F5725">
        <v>51.666666666666657</v>
      </c>
      <c r="G5725">
        <v>0</v>
      </c>
      <c r="H5725">
        <v>0.76666666666666661</v>
      </c>
      <c r="I5725">
        <v>0</v>
      </c>
      <c r="J5725">
        <v>2.0333333333333332</v>
      </c>
      <c r="K5725">
        <f t="shared" si="443"/>
        <v>4.1333333333333293</v>
      </c>
      <c r="L5725">
        <f t="shared" si="441"/>
        <v>0.85485798283467018</v>
      </c>
      <c r="M5725">
        <f t="shared" si="442"/>
        <v>12.388963905939352</v>
      </c>
      <c r="N5725" s="10" t="str" cm="1">
        <f t="array" ref="N5725">_xlfn.IFS(AND(C5725&lt;=0, C5725-M5725&lt;=2), "escarcha",AND(C5725&lt;=0, C5725-M5725&gt;2), "helada negra", AND(C5725&gt;0, M5725+2&gt;C5725), "rocío", TRUE, "sin riesgo")</f>
        <v>sin riesgo</v>
      </c>
      <c r="O5725">
        <f t="shared" si="444"/>
        <v>0.82901068927341681</v>
      </c>
      <c r="P5725">
        <f t="shared" si="445"/>
        <v>11.995885100518395</v>
      </c>
      <c r="Q5725" s="10" t="str" cm="1">
        <f t="array" ref="Q5725">_xlfn.IFS(AND(D5725&lt;=0, D5725-P5725&lt;=2), "escarcha",AND(D5725&lt;=0, D5725-P5725&gt;2), "helada negra", AND(D5725&gt;0, P5725+2&gt;D5725), "rocío", TRUE, "sin riesgo")</f>
        <v>sin riesgo</v>
      </c>
    </row>
    <row r="5726" spans="1:17" x14ac:dyDescent="0.35">
      <c r="A5726" s="2">
        <v>45880</v>
      </c>
      <c r="B5726" s="3" t="s">
        <v>31</v>
      </c>
      <c r="C5726">
        <v>21.766666666666669</v>
      </c>
      <c r="D5726">
        <v>23.93333333333333</v>
      </c>
      <c r="E5726">
        <v>60.533333333333331</v>
      </c>
      <c r="F5726">
        <v>48.333333333333343</v>
      </c>
      <c r="G5726">
        <v>0</v>
      </c>
      <c r="H5726">
        <v>1.966666666666667</v>
      </c>
      <c r="I5726">
        <v>0</v>
      </c>
      <c r="J5726">
        <v>3.833333333333333</v>
      </c>
      <c r="K5726">
        <f t="shared" si="443"/>
        <v>2.1666666666666607</v>
      </c>
      <c r="L5726">
        <f t="shared" si="441"/>
        <v>0.94676961725052522</v>
      </c>
      <c r="M5726">
        <f t="shared" si="442"/>
        <v>13.796600868073286</v>
      </c>
      <c r="N5726" s="10" t="str" cm="1">
        <f t="array" ref="N5726">_xlfn.IFS(AND(C5726&lt;=0, C5726-M5726&lt;=2), "escarcha",AND(C5726&lt;=0, C5726-M5726&gt;2), "helada negra", AND(C5726&gt;0, M5726+2&gt;C5726), "rocío", TRUE, "sin riesgo")</f>
        <v>sin riesgo</v>
      </c>
      <c r="O5726">
        <f t="shared" si="444"/>
        <v>0.85297798703720973</v>
      </c>
      <c r="P5726">
        <f t="shared" si="445"/>
        <v>12.360332571069788</v>
      </c>
      <c r="Q5726" s="10" t="str" cm="1">
        <f t="array" ref="Q5726">_xlfn.IFS(AND(D5726&lt;=0, D5726-P5726&lt;=2), "escarcha",AND(D5726&lt;=0, D5726-P5726&gt;2), "helada negra", AND(D5726&gt;0, P5726+2&gt;D5726), "rocío", TRUE, "sin riesgo")</f>
        <v>sin riesgo</v>
      </c>
    </row>
    <row r="5727" spans="1:17" x14ac:dyDescent="0.35">
      <c r="A5727" s="2">
        <v>45880</v>
      </c>
      <c r="B5727" s="3" t="s">
        <v>32</v>
      </c>
      <c r="C5727">
        <v>25.56666666666667</v>
      </c>
      <c r="D5727">
        <v>26.1</v>
      </c>
      <c r="E5727">
        <v>46.766666666666673</v>
      </c>
      <c r="F5727">
        <v>43</v>
      </c>
      <c r="G5727">
        <v>0</v>
      </c>
      <c r="H5727">
        <v>1.466666666666667</v>
      </c>
      <c r="I5727">
        <v>0</v>
      </c>
      <c r="J5727">
        <v>4</v>
      </c>
      <c r="K5727">
        <f t="shared" si="443"/>
        <v>0.53333333333333144</v>
      </c>
      <c r="L5727">
        <f t="shared" si="441"/>
        <v>0.91759290281234451</v>
      </c>
      <c r="M5727">
        <f t="shared" si="442"/>
        <v>13.348078358433703</v>
      </c>
      <c r="N5727" s="10" t="str" cm="1">
        <f t="array" ref="N5727">_xlfn.IFS(AND(C5727&lt;=0, C5727-M5727&lt;=2), "escarcha",AND(C5727&lt;=0, C5727-M5727&gt;2), "helada negra", AND(C5727&gt;0, M5727+2&gt;C5727), "rocío", TRUE, "sin riesgo")</f>
        <v>sin riesgo</v>
      </c>
      <c r="O5727">
        <f t="shared" si="444"/>
        <v>0.86522402943052135</v>
      </c>
      <c r="P5727">
        <f t="shared" si="445"/>
        <v>12.546948627598432</v>
      </c>
      <c r="Q5727" s="10" t="str" cm="1">
        <f t="array" ref="Q5727">_xlfn.IFS(AND(D5727&lt;=0, D5727-P5727&lt;=2), "escarcha",AND(D5727&lt;=0, D5727-P5727&gt;2), "helada negra", AND(D5727&gt;0, P5727+2&gt;D5727), "rocío", TRUE, "sin riesgo")</f>
        <v>sin riesgo</v>
      </c>
    </row>
    <row r="5728" spans="1:17" x14ac:dyDescent="0.35">
      <c r="A5728" s="2">
        <v>45880</v>
      </c>
      <c r="B5728" s="3" t="s">
        <v>33</v>
      </c>
      <c r="C5728">
        <v>27.166666666666671</v>
      </c>
      <c r="D5728">
        <v>27.93333333333333</v>
      </c>
      <c r="E5728">
        <v>43.1</v>
      </c>
      <c r="F5728">
        <v>39.666666666666657</v>
      </c>
      <c r="G5728">
        <v>0.33333333333333331</v>
      </c>
      <c r="H5728">
        <v>2.333333333333333</v>
      </c>
      <c r="I5728">
        <v>0.66666666666666663</v>
      </c>
      <c r="J5728">
        <v>5.166666666666667</v>
      </c>
      <c r="K5728">
        <f t="shared" si="443"/>
        <v>0.76666666666665861</v>
      </c>
      <c r="L5728">
        <f t="shared" si="441"/>
        <v>0.93037607726357641</v>
      </c>
      <c r="M5728">
        <f t="shared" si="442"/>
        <v>13.544396259815622</v>
      </c>
      <c r="N5728" s="10" t="str" cm="1">
        <f t="array" ref="N5728">_xlfn.IFS(AND(C5728&lt;=0, C5728-M5728&lt;=2), "escarcha",AND(C5728&lt;=0, C5728-M5728&gt;2), "helada negra", AND(C5728&gt;0, M5728+2&gt;C5728), "rocío", TRUE, "sin riesgo")</f>
        <v>sin riesgo</v>
      </c>
      <c r="O5728">
        <f t="shared" si="444"/>
        <v>0.89221721783534069</v>
      </c>
      <c r="P5728">
        <f t="shared" si="445"/>
        <v>12.959259403871185</v>
      </c>
      <c r="Q5728" s="10" t="str" cm="1">
        <f t="array" ref="Q5728">_xlfn.IFS(AND(D5728&lt;=0, D5728-P5728&lt;=2), "escarcha",AND(D5728&lt;=0, D5728-P5728&gt;2), "helada negra", AND(D5728&gt;0, P5728+2&gt;D5728), "rocío", TRUE, "sin riesgo")</f>
        <v>sin riesgo</v>
      </c>
    </row>
    <row r="5729" spans="1:17" x14ac:dyDescent="0.35">
      <c r="A5729" s="2">
        <v>45880</v>
      </c>
      <c r="B5729" s="3" t="s">
        <v>34</v>
      </c>
      <c r="C5729">
        <v>28.466666666666669</v>
      </c>
      <c r="D5729">
        <v>28.833333333333329</v>
      </c>
      <c r="E5729">
        <v>41</v>
      </c>
      <c r="F5729">
        <v>38.666666666666657</v>
      </c>
      <c r="G5729">
        <v>3.666666666666667</v>
      </c>
      <c r="H5729">
        <v>3.1333333333333329</v>
      </c>
      <c r="I5729">
        <v>7</v>
      </c>
      <c r="J5729">
        <v>6.8000000000000007</v>
      </c>
      <c r="K5729">
        <f t="shared" si="443"/>
        <v>0.36666666666666003</v>
      </c>
      <c r="L5729">
        <f t="shared" si="441"/>
        <v>0.95633072224251414</v>
      </c>
      <c r="M5729">
        <f t="shared" si="442"/>
        <v>13.943921668898216</v>
      </c>
      <c r="N5729" s="10" t="str" cm="1">
        <f t="array" ref="N5729">_xlfn.IFS(AND(C5729&lt;=0, C5729-M5729&lt;=2), "escarcha",AND(C5729&lt;=0, C5729-M5729&gt;2), "helada negra", AND(C5729&gt;0, M5729+2&gt;C5729), "rocío", TRUE, "sin riesgo")</f>
        <v>sin riesgo</v>
      </c>
      <c r="O5729">
        <f t="shared" si="444"/>
        <v>0.91901457748839166</v>
      </c>
      <c r="P5729">
        <f t="shared" si="445"/>
        <v>13.369896912025363</v>
      </c>
      <c r="Q5729" s="10" t="str" cm="1">
        <f t="array" ref="Q5729">_xlfn.IFS(AND(D5729&lt;=0, D5729-P5729&lt;=2), "escarcha",AND(D5729&lt;=0, D5729-P5729&gt;2), "helada negra", AND(D5729&gt;0, P5729+2&gt;D5729), "rocío", TRUE, "sin riesgo")</f>
        <v>sin riesgo</v>
      </c>
    </row>
    <row r="5730" spans="1:17" x14ac:dyDescent="0.35">
      <c r="A5730" s="2">
        <v>45880</v>
      </c>
      <c r="B5730" s="3" t="s">
        <v>35</v>
      </c>
      <c r="C5730">
        <v>29.4</v>
      </c>
      <c r="D5730">
        <v>30</v>
      </c>
      <c r="E5730">
        <v>39.56666666666667</v>
      </c>
      <c r="F5730">
        <v>34.333333333333343</v>
      </c>
      <c r="G5730">
        <v>2.333333333333333</v>
      </c>
      <c r="H5730">
        <v>2.6</v>
      </c>
      <c r="I5730">
        <v>6</v>
      </c>
      <c r="J5730">
        <v>6.2333333333333334</v>
      </c>
      <c r="K5730">
        <f t="shared" si="443"/>
        <v>0.60000000000000142</v>
      </c>
      <c r="L5730">
        <f t="shared" si="441"/>
        <v>0.97479524422560837</v>
      </c>
      <c r="M5730">
        <f t="shared" si="442"/>
        <v>14.228908270598206</v>
      </c>
      <c r="N5730" s="10" t="str" cm="1">
        <f t="array" ref="N5730">_xlfn.IFS(AND(C5730&lt;=0, C5730-M5730&lt;=2), "escarcha",AND(C5730&lt;=0, C5730-M5730&gt;2), "helada negra", AND(C5730&gt;0, M5730+2&gt;C5730), "rocío", TRUE, "sin riesgo")</f>
        <v>sin riesgo</v>
      </c>
      <c r="O5730">
        <f t="shared" si="444"/>
        <v>0.86747595980841918</v>
      </c>
      <c r="P5730">
        <f t="shared" si="445"/>
        <v>12.581295229902464</v>
      </c>
      <c r="Q5730" s="10" t="str" cm="1">
        <f t="array" ref="Q5730">_xlfn.IFS(AND(D5730&lt;=0, D5730-P5730&lt;=2), "escarcha",AND(D5730&lt;=0, D5730-P5730&gt;2), "helada negra", AND(D5730&gt;0, P5730+2&gt;D5730), "rocío", TRUE, "sin riesgo")</f>
        <v>sin riesgo</v>
      </c>
    </row>
    <row r="5731" spans="1:17" x14ac:dyDescent="0.35">
      <c r="A5731" s="2">
        <v>45880</v>
      </c>
      <c r="B5731" s="3" t="s">
        <v>47</v>
      </c>
      <c r="C5731">
        <v>31.666666666666671</v>
      </c>
      <c r="D5731">
        <v>32.200000000000003</v>
      </c>
      <c r="E5731">
        <v>26.7</v>
      </c>
      <c r="F5731">
        <v>26</v>
      </c>
      <c r="G5731">
        <v>5</v>
      </c>
      <c r="H5731">
        <v>3.3666666666666671</v>
      </c>
      <c r="I5731">
        <v>10.66666666666667</v>
      </c>
      <c r="J5731">
        <v>9.3333333333333321</v>
      </c>
      <c r="K5731">
        <f t="shared" si="443"/>
        <v>0.53333333333333144</v>
      </c>
      <c r="L5731">
        <f t="shared" si="441"/>
        <v>0.71120599408588014</v>
      </c>
      <c r="M5731">
        <f t="shared" si="442"/>
        <v>10.219558352324299</v>
      </c>
      <c r="N5731" s="10" t="str" cm="1">
        <f t="array" ref="N5731">_xlfn.IFS(AND(C5731&lt;=0, C5731-M5731&lt;=2), "escarcha",AND(C5731&lt;=0, C5731-M5731&gt;2), "helada negra", AND(C5731&gt;0, M5731+2&gt;C5731), "rocío", TRUE, "sin riesgo")</f>
        <v>sin riesgo</v>
      </c>
      <c r="O5731">
        <f t="shared" si="444"/>
        <v>0.71485412415953542</v>
      </c>
      <c r="P5731">
        <f t="shared" si="445"/>
        <v>10.274195598983761</v>
      </c>
      <c r="Q5731" s="10" t="str" cm="1">
        <f t="array" ref="Q5731">_xlfn.IFS(AND(D5731&lt;=0, D5731-P5731&lt;=2), "escarcha",AND(D5731&lt;=0, D5731-P5731&gt;2), "helada negra", AND(D5731&gt;0, P5731+2&gt;D5731), "rocío", TRUE, "sin riesgo")</f>
        <v>sin riesgo</v>
      </c>
    </row>
    <row r="5732" spans="1:17" x14ac:dyDescent="0.35">
      <c r="A5732" s="2">
        <v>45880</v>
      </c>
      <c r="B5732" s="3" t="s">
        <v>52</v>
      </c>
      <c r="C5732">
        <v>32.033333333333331</v>
      </c>
      <c r="D5732">
        <v>32.233333333333327</v>
      </c>
      <c r="E5732">
        <v>24.666666666666671</v>
      </c>
      <c r="F5732">
        <v>26</v>
      </c>
      <c r="G5732">
        <v>7.666666666666667</v>
      </c>
      <c r="H5732">
        <v>5.2333333333333334</v>
      </c>
      <c r="I5732">
        <v>14.66666666666667</v>
      </c>
      <c r="J5732">
        <v>11.03333333333333</v>
      </c>
      <c r="K5732">
        <f t="shared" si="443"/>
        <v>0.19999999999999574</v>
      </c>
      <c r="L5732">
        <f t="shared" si="441"/>
        <v>0.65278074026096666</v>
      </c>
      <c r="M5732">
        <f t="shared" si="442"/>
        <v>9.3477363617010436</v>
      </c>
      <c r="N5732" s="10" t="str" cm="1">
        <f t="array" ref="N5732">_xlfn.IFS(AND(C5732&lt;=0, C5732-M5732&lt;=2), "escarcha",AND(C5732&lt;=0, C5732-M5732&gt;2), "helada negra", AND(C5732&gt;0, M5732+2&gt;C5732), "rocío", TRUE, "sin riesgo")</f>
        <v>sin riesgo</v>
      </c>
      <c r="O5732">
        <f t="shared" si="444"/>
        <v>0.71673868401856877</v>
      </c>
      <c r="P5732">
        <f t="shared" si="445"/>
        <v>10.302429475656695</v>
      </c>
      <c r="Q5732" s="10" t="str" cm="1">
        <f t="array" ref="Q5732">_xlfn.IFS(AND(D5732&lt;=0, D5732-P5732&lt;=2), "escarcha",AND(D5732&lt;=0, D5732-P5732&gt;2), "helada negra", AND(D5732&gt;0, P5732+2&gt;D5732), "rocío", TRUE, "sin riesgo")</f>
        <v>sin riesgo</v>
      </c>
    </row>
    <row r="5733" spans="1:17" x14ac:dyDescent="0.35">
      <c r="A5733" s="2">
        <v>45880</v>
      </c>
      <c r="B5733" s="3" t="s">
        <v>53</v>
      </c>
      <c r="C5733">
        <v>32.6</v>
      </c>
      <c r="D5733">
        <v>32.799999999999997</v>
      </c>
      <c r="E5733">
        <v>29.9</v>
      </c>
      <c r="F5733">
        <v>27.666666666666671</v>
      </c>
      <c r="G5733">
        <v>6.333333333333333</v>
      </c>
      <c r="H5733">
        <v>6.6</v>
      </c>
      <c r="I5733">
        <v>12.66666666666667</v>
      </c>
      <c r="J5733">
        <v>12.9</v>
      </c>
      <c r="K5733">
        <f t="shared" si="443"/>
        <v>0.19999999999999574</v>
      </c>
      <c r="L5733">
        <f t="shared" si="441"/>
        <v>0.87720070189657773</v>
      </c>
      <c r="M5733">
        <f t="shared" si="442"/>
        <v>12.7297237561885</v>
      </c>
      <c r="N5733" s="10" t="str" cm="1">
        <f t="array" ref="N5733">_xlfn.IFS(AND(C5733&lt;=0, C5733-M5733&lt;=2), "escarcha",AND(C5733&lt;=0, C5733-M5733&gt;2), "helada negra", AND(C5733&gt;0, M5733+2&gt;C5733), "rocío", TRUE, "sin riesgo")</f>
        <v>sin riesgo</v>
      </c>
      <c r="O5733">
        <f t="shared" si="444"/>
        <v>0.81083829555338993</v>
      </c>
      <c r="P5733">
        <f t="shared" si="445"/>
        <v>11.720247658804213</v>
      </c>
      <c r="Q5733" s="10" t="str" cm="1">
        <f t="array" ref="Q5733">_xlfn.IFS(AND(D5733&lt;=0, D5733-P5733&lt;=2), "escarcha",AND(D5733&lt;=0, D5733-P5733&gt;2), "helada negra", AND(D5733&gt;0, P5733+2&gt;D5733), "rocío", TRUE, "sin riesgo")</f>
        <v>sin riesgo</v>
      </c>
    </row>
    <row r="5734" spans="1:17" x14ac:dyDescent="0.35">
      <c r="A5734" s="2">
        <v>45880</v>
      </c>
      <c r="B5734" s="3" t="s">
        <v>49</v>
      </c>
      <c r="C5734">
        <v>32.133333333333333</v>
      </c>
      <c r="D5734">
        <v>32.433333333333337</v>
      </c>
      <c r="E5734">
        <v>28.033333333333331</v>
      </c>
      <c r="F5734">
        <v>27</v>
      </c>
      <c r="G5734">
        <v>4.666666666666667</v>
      </c>
      <c r="H5734">
        <v>10.93333333333333</v>
      </c>
      <c r="I5734">
        <v>11.33333333333333</v>
      </c>
      <c r="J5734">
        <v>17.5</v>
      </c>
      <c r="K5734">
        <f t="shared" si="443"/>
        <v>0.30000000000000426</v>
      </c>
      <c r="L5734">
        <f t="shared" si="441"/>
        <v>0.78638137500513161</v>
      </c>
      <c r="M5734">
        <f t="shared" si="442"/>
        <v>11.35022614607767</v>
      </c>
      <c r="N5734" s="10" t="str" cm="1">
        <f t="array" ref="N5734">_xlfn.IFS(AND(C5734&lt;=0, C5734-M5734&lt;=2), "escarcha",AND(C5734&lt;=0, C5734-M5734&gt;2), "helada negra", AND(C5734&gt;0, M5734+2&gt;C5734), "rocío", TRUE, "sin riesgo")</f>
        <v>sin riesgo</v>
      </c>
      <c r="O5734">
        <f t="shared" si="444"/>
        <v>0.76577679351784722</v>
      </c>
      <c r="P5734">
        <f t="shared" si="445"/>
        <v>11.03932189621993</v>
      </c>
      <c r="Q5734" s="10" t="str" cm="1">
        <f t="array" ref="Q5734">_xlfn.IFS(AND(D5734&lt;=0, D5734-P5734&lt;=2), "escarcha",AND(D5734&lt;=0, D5734-P5734&gt;2), "helada negra", AND(D5734&gt;0, P5734+2&gt;D5734), "rocío", TRUE, "sin riesgo")</f>
        <v>sin riesgo</v>
      </c>
    </row>
    <row r="5735" spans="1:17" x14ac:dyDescent="0.35">
      <c r="A5735" s="2">
        <v>45880</v>
      </c>
      <c r="B5735" s="3" t="s">
        <v>50</v>
      </c>
      <c r="C5735">
        <v>31.733333333333331</v>
      </c>
      <c r="D5735">
        <v>31.866666666666671</v>
      </c>
      <c r="E5735">
        <v>31.233333333333331</v>
      </c>
      <c r="F5735">
        <v>28.333333333333329</v>
      </c>
      <c r="G5735">
        <v>4.333333333333333</v>
      </c>
      <c r="H5735">
        <v>8.4333333333333336</v>
      </c>
      <c r="I5735">
        <v>8</v>
      </c>
      <c r="J5735">
        <v>14.633333333333329</v>
      </c>
      <c r="K5735">
        <f t="shared" si="443"/>
        <v>0.13333333333333997</v>
      </c>
      <c r="L5735">
        <f t="shared" si="441"/>
        <v>0.87181163850121868</v>
      </c>
      <c r="M5735">
        <f t="shared" si="442"/>
        <v>12.647449312292004</v>
      </c>
      <c r="N5735" s="10" t="str" cm="1">
        <f t="array" ref="N5735">_xlfn.IFS(AND(C5735&lt;=0, C5735-M5735&lt;=2), "escarcha",AND(C5735&lt;=0, C5735-M5735&gt;2), "helada negra", AND(C5735&gt;0, M5735+2&gt;C5735), "rocío", TRUE, "sin riesgo")</f>
        <v>sin riesgo</v>
      </c>
      <c r="O5735">
        <f t="shared" si="444"/>
        <v>0.78192581937412942</v>
      </c>
      <c r="P5735">
        <f t="shared" si="445"/>
        <v>11.282931435360261</v>
      </c>
      <c r="Q5735" s="10" t="str" cm="1">
        <f t="array" ref="Q5735">_xlfn.IFS(AND(D5735&lt;=0, D5735-P5735&lt;=2), "escarcha",AND(D5735&lt;=0, D5735-P5735&gt;2), "helada negra", AND(D5735&gt;0, P5735+2&gt;D5735), "rocío", TRUE, "sin riesgo")</f>
        <v>sin riesgo</v>
      </c>
    </row>
    <row r="5736" spans="1:17" x14ac:dyDescent="0.35">
      <c r="A5736" s="2">
        <v>45880</v>
      </c>
      <c r="B5736" s="3" t="s">
        <v>48</v>
      </c>
      <c r="C5736">
        <v>31.233333333333331</v>
      </c>
      <c r="D5736">
        <v>31.466666666666669</v>
      </c>
      <c r="E5736">
        <v>29.7</v>
      </c>
      <c r="F5736">
        <v>29.333333333333329</v>
      </c>
      <c r="G5736">
        <v>3.333333333333333</v>
      </c>
      <c r="H5736">
        <v>7.0666666666666664</v>
      </c>
      <c r="I5736">
        <v>8</v>
      </c>
      <c r="J5736">
        <v>11.5</v>
      </c>
      <c r="K5736">
        <f t="shared" si="443"/>
        <v>0.23333333333333783</v>
      </c>
      <c r="L5736">
        <f t="shared" si="441"/>
        <v>0.79305313409683187</v>
      </c>
      <c r="M5736">
        <f t="shared" si="442"/>
        <v>11.451060013820436</v>
      </c>
      <c r="N5736" s="10" t="str" cm="1">
        <f t="array" ref="N5736">_xlfn.IFS(AND(C5736&lt;=0, C5736-M5736&lt;=2), "escarcha",AND(C5736&lt;=0, C5736-M5736&gt;2), "helada negra", AND(C5736&gt;0, M5736+2&gt;C5736), "rocío", TRUE, "sin riesgo")</f>
        <v>sin riesgo</v>
      </c>
      <c r="O5736">
        <f t="shared" si="444"/>
        <v>0.79390600098384723</v>
      </c>
      <c r="P5736">
        <f t="shared" si="445"/>
        <v>11.463955610395438</v>
      </c>
      <c r="Q5736" s="10" t="str" cm="1">
        <f t="array" ref="Q5736">_xlfn.IFS(AND(D5736&lt;=0, D5736-P5736&lt;=2), "escarcha",AND(D5736&lt;=0, D5736-P5736&gt;2), "helada negra", AND(D5736&gt;0, P5736+2&gt;D5736), "rocío", TRUE, "sin riesgo")</f>
        <v>sin riesgo</v>
      </c>
    </row>
    <row r="5737" spans="1:17" x14ac:dyDescent="0.35">
      <c r="A5737" s="2">
        <v>45880</v>
      </c>
      <c r="B5737" s="3" t="s">
        <v>38</v>
      </c>
      <c r="C5737">
        <v>31.033333333333331</v>
      </c>
      <c r="D5737">
        <v>31.366666666666671</v>
      </c>
      <c r="E5737">
        <v>31.466666666666669</v>
      </c>
      <c r="F5737">
        <v>27.333333333333329</v>
      </c>
      <c r="G5737">
        <v>3.333333333333333</v>
      </c>
      <c r="H5737">
        <v>6.9666666666666668</v>
      </c>
      <c r="I5737">
        <v>7</v>
      </c>
      <c r="J5737">
        <v>12.56666666666667</v>
      </c>
      <c r="K5737">
        <f t="shared" si="443"/>
        <v>0.33333333333333925</v>
      </c>
      <c r="L5737">
        <f t="shared" si="441"/>
        <v>0.8394379787097952</v>
      </c>
      <c r="M5737">
        <f t="shared" si="442"/>
        <v>12.154314886022927</v>
      </c>
      <c r="N5737" s="10" t="str" cm="1">
        <f t="array" ref="N5737">_xlfn.IFS(AND(C5737&lt;=0, C5737-M5737&lt;=2), "escarcha",AND(C5737&lt;=0, C5737-M5737&gt;2), "helada negra", AND(C5737&gt;0, M5737+2&gt;C5737), "rocío", TRUE, "sin riesgo")</f>
        <v>sin riesgo</v>
      </c>
      <c r="O5737">
        <f t="shared" si="444"/>
        <v>0.7176017467340452</v>
      </c>
      <c r="P5737">
        <f t="shared" si="445"/>
        <v>10.31536170815358</v>
      </c>
      <c r="Q5737" s="10" t="str" cm="1">
        <f t="array" ref="Q5737">_xlfn.IFS(AND(D5737&lt;=0, D5737-P5737&lt;=2), "escarcha",AND(D5737&lt;=0, D5737-P5737&gt;2), "helada negra", AND(D5737&gt;0, P5737+2&gt;D5737), "rocío", TRUE, "sin riesgo")</f>
        <v>sin riesgo</v>
      </c>
    </row>
    <row r="5738" spans="1:17" x14ac:dyDescent="0.35">
      <c r="A5738" s="2">
        <v>45880</v>
      </c>
      <c r="B5738" s="3" t="s">
        <v>39</v>
      </c>
      <c r="C5738">
        <v>31.2</v>
      </c>
      <c r="D5738">
        <v>31.266666666666669</v>
      </c>
      <c r="E5738">
        <v>27.833333333333329</v>
      </c>
      <c r="F5738">
        <v>27.333333333333329</v>
      </c>
      <c r="G5738">
        <v>1.333333333333333</v>
      </c>
      <c r="H5738">
        <v>6.5</v>
      </c>
      <c r="I5738">
        <v>5</v>
      </c>
      <c r="J5738">
        <v>9.9666666666666668</v>
      </c>
      <c r="K5738">
        <f t="shared" si="443"/>
        <v>6.6666666666669983E-2</v>
      </c>
      <c r="L5738">
        <f t="shared" si="441"/>
        <v>0.72624210352499552</v>
      </c>
      <c r="M5738">
        <f t="shared" si="442"/>
        <v>10.444902632609059</v>
      </c>
      <c r="N5738" s="10" t="str" cm="1">
        <f t="array" ref="N5738">_xlfn.IFS(AND(C5738&lt;=0, C5738-M5738&lt;=2), "escarcha",AND(C5738&lt;=0, C5738-M5738&gt;2), "helada negra", AND(C5738&gt;0, M5738+2&gt;C5738), "rocío", TRUE, "sin riesgo")</f>
        <v>sin riesgo</v>
      </c>
      <c r="O5738">
        <f t="shared" si="444"/>
        <v>0.71191091347229141</v>
      </c>
      <c r="P5738">
        <f t="shared" si="445"/>
        <v>10.230113938684848</v>
      </c>
      <c r="Q5738" s="10" t="str" cm="1">
        <f t="array" ref="Q5738">_xlfn.IFS(AND(D5738&lt;=0, D5738-P5738&lt;=2), "escarcha",AND(D5738&lt;=0, D5738-P5738&gt;2), "helada negra", AND(D5738&gt;0, P5738+2&gt;D5738), "rocío", TRUE, "sin riesgo")</f>
        <v>sin riesgo</v>
      </c>
    </row>
    <row r="5739" spans="1:17" x14ac:dyDescent="0.35">
      <c r="A5739" s="2">
        <v>45880</v>
      </c>
      <c r="B5739" s="3" t="s">
        <v>37</v>
      </c>
      <c r="C5739">
        <v>30.266666666666669</v>
      </c>
      <c r="D5739">
        <v>30.4</v>
      </c>
      <c r="E5739">
        <v>31.333333333333339</v>
      </c>
      <c r="F5739">
        <v>28.333333333333329</v>
      </c>
      <c r="G5739">
        <v>0.66666666666666663</v>
      </c>
      <c r="H5739">
        <v>5.9333333333333336</v>
      </c>
      <c r="I5739">
        <v>2.333333333333333</v>
      </c>
      <c r="J5739">
        <v>9.4666666666666668</v>
      </c>
      <c r="K5739">
        <f t="shared" si="443"/>
        <v>0.13333333333332931</v>
      </c>
      <c r="L5739">
        <f t="shared" si="441"/>
        <v>0.79134907217619954</v>
      </c>
      <c r="M5739">
        <f t="shared" si="442"/>
        <v>11.425298013267479</v>
      </c>
      <c r="N5739" s="10" t="str" cm="1">
        <f t="array" ref="N5739">_xlfn.IFS(AND(C5739&lt;=0, C5739-M5739&lt;=2), "escarcha",AND(C5739&lt;=0, C5739-M5739&gt;2), "helada negra", AND(C5739&gt;0, M5739+2&gt;C5739), "rocío", TRUE, "sin riesgo")</f>
        <v>sin riesgo</v>
      </c>
      <c r="O5739">
        <f t="shared" si="444"/>
        <v>0.69834800945260533</v>
      </c>
      <c r="P5739">
        <f t="shared" si="445"/>
        <v>10.027174913984416</v>
      </c>
      <c r="Q5739" s="10" t="str" cm="1">
        <f t="array" ref="Q5739">_xlfn.IFS(AND(D5739&lt;=0, D5739-P5739&lt;=2), "escarcha",AND(D5739&lt;=0, D5739-P5739&gt;2), "helada negra", AND(D5739&gt;0, P5739+2&gt;D5739), "rocío", TRUE, "sin riesgo")</f>
        <v>sin riesgo</v>
      </c>
    </row>
    <row r="5740" spans="1:17" x14ac:dyDescent="0.35">
      <c r="A5740" s="2">
        <v>45880</v>
      </c>
      <c r="B5740" s="3" t="s">
        <v>40</v>
      </c>
      <c r="C5740">
        <v>26.533333333333331</v>
      </c>
      <c r="D5740">
        <v>29.033333333333331</v>
      </c>
      <c r="E5740">
        <v>43.233333333333327</v>
      </c>
      <c r="F5740">
        <v>29</v>
      </c>
      <c r="G5740">
        <v>0</v>
      </c>
      <c r="H5740">
        <v>1.3666666666666669</v>
      </c>
      <c r="I5740">
        <v>0</v>
      </c>
      <c r="J5740">
        <v>2.6333333333333329</v>
      </c>
      <c r="K5740">
        <f t="shared" si="443"/>
        <v>2.5</v>
      </c>
      <c r="L5740">
        <f t="shared" si="441"/>
        <v>0.89622003193971567</v>
      </c>
      <c r="M5740">
        <f t="shared" si="442"/>
        <v>13.020514166514236</v>
      </c>
      <c r="N5740" s="10" t="str" cm="1">
        <f t="array" ref="N5740">_xlfn.IFS(AND(C5740&lt;=0, C5740-M5740&lt;=2), "escarcha",AND(C5740&lt;=0, C5740-M5740&gt;2), "helada negra", AND(C5740&gt;0, M5740+2&gt;C5740), "rocío", TRUE, "sin riesgo")</f>
        <v>sin riesgo</v>
      </c>
      <c r="O5740">
        <f t="shared" si="444"/>
        <v>0.64291452444728114</v>
      </c>
      <c r="P5740">
        <f t="shared" si="445"/>
        <v>9.2011046727216872</v>
      </c>
      <c r="Q5740" s="10" t="str" cm="1">
        <f t="array" ref="Q5740">_xlfn.IFS(AND(D5740&lt;=0, D5740-P5740&lt;=2), "escarcha",AND(D5740&lt;=0, D5740-P5740&gt;2), "helada negra", AND(D5740&gt;0, P5740+2&gt;D5740), "rocío", TRUE, "sin riesgo")</f>
        <v>sin riesgo</v>
      </c>
    </row>
    <row r="5741" spans="1:17" x14ac:dyDescent="0.35">
      <c r="A5741" s="2">
        <v>45880</v>
      </c>
      <c r="B5741" s="3" t="s">
        <v>41</v>
      </c>
      <c r="C5741">
        <v>23.266666666666669</v>
      </c>
      <c r="D5741">
        <v>26.666666666666671</v>
      </c>
      <c r="E5741">
        <v>48.666666666666657</v>
      </c>
      <c r="F5741">
        <v>32.666666666666657</v>
      </c>
      <c r="G5741">
        <v>1.333333333333333</v>
      </c>
      <c r="H5741">
        <v>1.8</v>
      </c>
      <c r="I5741">
        <v>2.333333333333333</v>
      </c>
      <c r="J5741">
        <v>2.3666666666666671</v>
      </c>
      <c r="K5741">
        <f t="shared" si="443"/>
        <v>3.4000000000000021</v>
      </c>
      <c r="L5741">
        <f t="shared" si="441"/>
        <v>0.81968420813459675</v>
      </c>
      <c r="M5741">
        <f t="shared" si="442"/>
        <v>11.854347303694389</v>
      </c>
      <c r="N5741" s="10" t="str" cm="1">
        <f t="array" ref="N5741">_xlfn.IFS(AND(C5741&lt;=0, C5741-M5741&lt;=2), "escarcha",AND(C5741&lt;=0, C5741-M5741&gt;2), "helada negra", AND(C5741&gt;0, M5741+2&gt;C5741), "rocío", TRUE, "sin riesgo")</f>
        <v>sin riesgo</v>
      </c>
      <c r="O5741">
        <f t="shared" si="444"/>
        <v>0.62381897672546427</v>
      </c>
      <c r="P5741">
        <f t="shared" si="445"/>
        <v>8.9177901168042037</v>
      </c>
      <c r="Q5741" s="10" t="str" cm="1">
        <f t="array" ref="Q5741">_xlfn.IFS(AND(D5741&lt;=0, D5741-P5741&lt;=2), "escarcha",AND(D5741&lt;=0, D5741-P5741&gt;2), "helada negra", AND(D5741&gt;0, P5741+2&gt;D5741), "rocío", TRUE, "sin riesgo")</f>
        <v>sin riesgo</v>
      </c>
    </row>
    <row r="5742" spans="1:17" x14ac:dyDescent="0.35">
      <c r="A5742" s="2">
        <v>45880</v>
      </c>
      <c r="B5742" s="3" t="s">
        <v>42</v>
      </c>
      <c r="C5742">
        <v>20.666666666666671</v>
      </c>
      <c r="D5742">
        <v>25.333333333333329</v>
      </c>
      <c r="E5742">
        <v>52.93333333333333</v>
      </c>
      <c r="F5742">
        <v>36.333333333333343</v>
      </c>
      <c r="G5742">
        <v>0</v>
      </c>
      <c r="H5742">
        <v>2</v>
      </c>
      <c r="I5742">
        <v>1.333333333333333</v>
      </c>
      <c r="J5742">
        <v>2.4</v>
      </c>
      <c r="K5742">
        <f t="shared" si="443"/>
        <v>4.6666666666666572</v>
      </c>
      <c r="L5742">
        <f t="shared" si="441"/>
        <v>0.74513266663332356</v>
      </c>
      <c r="M5742">
        <f t="shared" si="442"/>
        <v>10.728582145938187</v>
      </c>
      <c r="N5742" s="10" t="str" cm="1">
        <f t="array" ref="N5742">_xlfn.IFS(AND(C5742&lt;=0, C5742-M5742&lt;=2), "escarcha",AND(C5742&lt;=0, C5742-M5742&gt;2), "helada negra", AND(C5742&gt;0, M5742+2&gt;C5742), "rocío", TRUE, "sin riesgo")</f>
        <v>sin riesgo</v>
      </c>
      <c r="O5742">
        <f t="shared" si="444"/>
        <v>0.65129255383685369</v>
      </c>
      <c r="P5742">
        <f t="shared" si="445"/>
        <v>9.3256080197311224</v>
      </c>
      <c r="Q5742" s="10" t="str" cm="1">
        <f t="array" ref="Q5742">_xlfn.IFS(AND(D5742&lt;=0, D5742-P5742&lt;=2), "escarcha",AND(D5742&lt;=0, D5742-P5742&gt;2), "helada negra", AND(D5742&gt;0, P5742+2&gt;D5742), "rocío", TRUE, "sin riesgo")</f>
        <v>sin riesgo</v>
      </c>
    </row>
    <row r="5743" spans="1:17" x14ac:dyDescent="0.35">
      <c r="A5743" s="2">
        <v>45880</v>
      </c>
      <c r="B5743" s="3" t="s">
        <v>43</v>
      </c>
      <c r="C5743">
        <v>18.333333333333329</v>
      </c>
      <c r="D5743">
        <v>24.5</v>
      </c>
      <c r="E5743">
        <v>59.1</v>
      </c>
      <c r="F5743">
        <v>37.666666666666657</v>
      </c>
      <c r="G5743">
        <v>0</v>
      </c>
      <c r="H5743">
        <v>3.7666666666666671</v>
      </c>
      <c r="I5743">
        <v>0.66666666666666663</v>
      </c>
      <c r="J5743">
        <v>5.3666666666666663</v>
      </c>
      <c r="K5743">
        <f t="shared" si="443"/>
        <v>6.1666666666666714</v>
      </c>
      <c r="L5743">
        <f t="shared" si="441"/>
        <v>0.71031921926872965</v>
      </c>
      <c r="M5743">
        <f t="shared" si="442"/>
        <v>10.206280880436958</v>
      </c>
      <c r="N5743" s="10" t="str" cm="1">
        <f t="array" ref="N5743">_xlfn.IFS(AND(C5743&lt;=0, C5743-M5743&lt;=2), "escarcha",AND(C5743&lt;=0, C5743-M5743&gt;2), "helada negra", AND(C5743&gt;0, M5743+2&gt;C5743), "rocío", TRUE, "sin riesgo")</f>
        <v>sin riesgo</v>
      </c>
      <c r="O5743">
        <f t="shared" si="444"/>
        <v>0.63761633306712862</v>
      </c>
      <c r="P5743">
        <f t="shared" si="445"/>
        <v>9.1224332496997516</v>
      </c>
      <c r="Q5743" s="10" t="str" cm="1">
        <f t="array" ref="Q5743">_xlfn.IFS(AND(D5743&lt;=0, D5743-P5743&lt;=2), "escarcha",AND(D5743&lt;=0, D5743-P5743&gt;2), "helada negra", AND(D5743&gt;0, P5743+2&gt;D5743), "rocío", TRUE, "sin riesgo")</f>
        <v>sin riesgo</v>
      </c>
    </row>
    <row r="5744" spans="1:17" x14ac:dyDescent="0.35">
      <c r="A5744" s="2">
        <v>45880</v>
      </c>
      <c r="B5744" s="3" t="s">
        <v>44</v>
      </c>
      <c r="C5744">
        <v>17.466666666666669</v>
      </c>
      <c r="D5744">
        <v>23.3</v>
      </c>
      <c r="E5744">
        <v>62.4</v>
      </c>
      <c r="F5744">
        <v>41.666666666666657</v>
      </c>
      <c r="G5744">
        <v>0</v>
      </c>
      <c r="H5744">
        <v>2.166666666666667</v>
      </c>
      <c r="I5744">
        <v>1</v>
      </c>
      <c r="J5744">
        <v>3.9333333333333331</v>
      </c>
      <c r="K5744">
        <f t="shared" si="443"/>
        <v>5.8333333333333321</v>
      </c>
      <c r="L5744">
        <f t="shared" si="441"/>
        <v>0.7101306815666335</v>
      </c>
      <c r="M5744">
        <f t="shared" si="442"/>
        <v>10.203458128988942</v>
      </c>
      <c r="N5744" s="10" t="str" cm="1">
        <f t="array" ref="N5744">_xlfn.IFS(AND(C5744&lt;=0, C5744-M5744&lt;=2), "escarcha",AND(C5744&lt;=0, C5744-M5744&gt;2), "helada negra", AND(C5744&gt;0, M5744+2&gt;C5744), "rocío", TRUE, "sin riesgo")</f>
        <v>sin riesgo</v>
      </c>
      <c r="O5744">
        <f t="shared" si="444"/>
        <v>0.66640443227890012</v>
      </c>
      <c r="P5744">
        <f t="shared" si="445"/>
        <v>9.5504921132350873</v>
      </c>
      <c r="Q5744" s="10" t="str" cm="1">
        <f t="array" ref="Q5744">_xlfn.IFS(AND(D5744&lt;=0, D5744-P5744&lt;=2), "escarcha",AND(D5744&lt;=0, D5744-P5744&gt;2), "helada negra", AND(D5744&gt;0, P5744+2&gt;D5744), "rocío", TRUE, "sin riesgo")</f>
        <v>sin riesgo</v>
      </c>
    </row>
    <row r="5745" spans="1:17" x14ac:dyDescent="0.35">
      <c r="A5745" s="2">
        <v>45880</v>
      </c>
      <c r="B5745" s="3" t="s">
        <v>45</v>
      </c>
      <c r="C5745">
        <v>16.033333333333331</v>
      </c>
      <c r="D5745">
        <v>22.866666666666671</v>
      </c>
      <c r="E5745">
        <v>66.433333333333337</v>
      </c>
      <c r="F5745">
        <v>41.666666666666657</v>
      </c>
      <c r="G5745">
        <v>0</v>
      </c>
      <c r="H5745">
        <v>1.466666666666667</v>
      </c>
      <c r="I5745">
        <v>0</v>
      </c>
      <c r="J5745">
        <v>2.5</v>
      </c>
      <c r="K5745">
        <f t="shared" si="443"/>
        <v>6.8333333333333393</v>
      </c>
      <c r="L5745">
        <f t="shared" si="441"/>
        <v>0.68179134230547778</v>
      </c>
      <c r="M5745">
        <f t="shared" si="442"/>
        <v>9.7798812008770142</v>
      </c>
      <c r="N5745" s="10" t="str" cm="1">
        <f t="array" ref="N5745">_xlfn.IFS(AND(C5745&lt;=0, C5745-M5745&lt;=2), "escarcha",AND(C5745&lt;=0, C5745-M5745&gt;2), "helada negra", AND(C5745&gt;0, M5745+2&gt;C5745), "rocío", TRUE, "sin riesgo")</f>
        <v>sin riesgo</v>
      </c>
      <c r="O5745">
        <f t="shared" si="444"/>
        <v>0.64019465330949099</v>
      </c>
      <c r="P5745">
        <f t="shared" si="445"/>
        <v>9.1607119048117891</v>
      </c>
      <c r="Q5745" s="10" t="str" cm="1">
        <f t="array" ref="Q5745">_xlfn.IFS(AND(D5745&lt;=0, D5745-P5745&lt;=2), "escarcha",AND(D5745&lt;=0, D5745-P5745&gt;2), "helada negra", AND(D5745&gt;0, P5745+2&gt;D5745), "rocío", TRUE, "sin riesgo")</f>
        <v>sin riesgo</v>
      </c>
    </row>
    <row r="5746" spans="1:17" x14ac:dyDescent="0.35">
      <c r="A5746" s="2">
        <v>45880</v>
      </c>
      <c r="B5746" s="3" t="s">
        <v>46</v>
      </c>
      <c r="C5746">
        <v>14.53333333333333</v>
      </c>
      <c r="D5746">
        <v>22.4</v>
      </c>
      <c r="E5746">
        <v>72.2</v>
      </c>
      <c r="F5746">
        <v>45.666666666666657</v>
      </c>
      <c r="G5746">
        <v>1</v>
      </c>
      <c r="H5746">
        <v>1.2</v>
      </c>
      <c r="I5746">
        <v>2.333333333333333</v>
      </c>
      <c r="J5746">
        <v>2.2333333333333329</v>
      </c>
      <c r="K5746">
        <f t="shared" si="443"/>
        <v>7.8666666666666689</v>
      </c>
      <c r="L5746">
        <f t="shared" si="441"/>
        <v>0.66874392554895379</v>
      </c>
      <c r="M5746">
        <f t="shared" si="442"/>
        <v>9.5853425987304579</v>
      </c>
      <c r="N5746" s="10" t="str" cm="1">
        <f t="array" ref="N5746">_xlfn.IFS(AND(C5746&lt;=0, C5746-M5746&lt;=2), "escarcha",AND(C5746&lt;=0, C5746-M5746&gt;2), "helada negra", AND(C5746&gt;0, M5746+2&gt;C5746), "rocío", TRUE, "sin riesgo")</f>
        <v>sin riesgo</v>
      </c>
      <c r="O5746">
        <f t="shared" si="444"/>
        <v>0.70354022332382227</v>
      </c>
      <c r="P5746">
        <f t="shared" si="445"/>
        <v>10.104826541756459</v>
      </c>
      <c r="Q5746" s="10" t="str" cm="1">
        <f t="array" ref="Q5746">_xlfn.IFS(AND(D5746&lt;=0, D5746-P5746&lt;=2), "escarcha",AND(D5746&lt;=0, D5746-P5746&gt;2), "helada negra", AND(D5746&gt;0, P5746+2&gt;D5746), "rocío", TRUE, "sin riesgo")</f>
        <v>sin riesgo</v>
      </c>
    </row>
    <row r="5747" spans="1:17" x14ac:dyDescent="0.35">
      <c r="A5747" s="2">
        <v>45881</v>
      </c>
      <c r="B5747" s="3" t="s">
        <v>10</v>
      </c>
      <c r="C5747">
        <v>13.06666666666667</v>
      </c>
      <c r="D5747">
        <v>21.266666666666669</v>
      </c>
      <c r="E5747">
        <v>75.233333333333334</v>
      </c>
      <c r="F5747">
        <v>48</v>
      </c>
      <c r="G5747">
        <v>2</v>
      </c>
      <c r="H5747">
        <v>1.666666666666667</v>
      </c>
      <c r="I5747">
        <v>3.333333333333333</v>
      </c>
      <c r="J5747">
        <v>3.6333333333333329</v>
      </c>
      <c r="K5747">
        <f t="shared" si="443"/>
        <v>8.1999999999999993</v>
      </c>
      <c r="L5747">
        <f t="shared" si="441"/>
        <v>0.61465890304484017</v>
      </c>
      <c r="M5747">
        <f t="shared" si="442"/>
        <v>8.7821107727674015</v>
      </c>
      <c r="N5747" s="10" t="str" cm="1">
        <f t="array" ref="N5747">_xlfn.IFS(AND(C5747&lt;=0, C5747-M5747&lt;=2), "escarcha",AND(C5747&lt;=0, C5747-M5747&gt;2), "helada negra", AND(C5747&gt;0, M5747+2&gt;C5747), "rocío", TRUE, "sin riesgo")</f>
        <v>sin riesgo</v>
      </c>
      <c r="O5747">
        <f t="shared" si="444"/>
        <v>0.68417515221637437</v>
      </c>
      <c r="P5747">
        <f t="shared" si="445"/>
        <v>9.8154564779897573</v>
      </c>
      <c r="Q5747" s="10" t="str" cm="1">
        <f t="array" ref="Q5747">_xlfn.IFS(AND(D5747&lt;=0, D5747-P5747&lt;=2), "escarcha",AND(D5747&lt;=0, D5747-P5747&gt;2), "helada negra", AND(D5747&gt;0, P5747+2&gt;D5747), "rocío", TRUE, "sin riesgo")</f>
        <v>sin riesgo</v>
      </c>
    </row>
    <row r="5748" spans="1:17" x14ac:dyDescent="0.35">
      <c r="A5748" s="2">
        <v>45881</v>
      </c>
      <c r="B5748" s="3" t="s">
        <v>11</v>
      </c>
      <c r="C5748">
        <v>12.9</v>
      </c>
      <c r="D5748">
        <v>21.2</v>
      </c>
      <c r="E5748">
        <v>77.566666666666663</v>
      </c>
      <c r="F5748">
        <v>50</v>
      </c>
      <c r="G5748">
        <v>1</v>
      </c>
      <c r="H5748">
        <v>1.7</v>
      </c>
      <c r="I5748">
        <v>2</v>
      </c>
      <c r="J5748">
        <v>2.8</v>
      </c>
      <c r="K5748">
        <f t="shared" si="443"/>
        <v>8.2999999999999989</v>
      </c>
      <c r="L5748">
        <f t="shared" si="441"/>
        <v>0.63431056666087504</v>
      </c>
      <c r="M5748">
        <f t="shared" si="442"/>
        <v>9.0733716678241905</v>
      </c>
      <c r="N5748" s="10" t="str" cm="1">
        <f t="array" ref="N5748">_xlfn.IFS(AND(C5748&lt;=0, C5748-M5748&lt;=2), "escarcha",AND(C5748&lt;=0, C5748-M5748&gt;2), "helada negra", AND(C5748&gt;0, M5748+2&gt;C5748), "rocío", TRUE, "sin riesgo")</f>
        <v>sin riesgo</v>
      </c>
      <c r="O5748">
        <f t="shared" si="444"/>
        <v>0.7209082236180745</v>
      </c>
      <c r="P5748">
        <f t="shared" si="445"/>
        <v>10.364918564446997</v>
      </c>
      <c r="Q5748" s="10" t="str" cm="1">
        <f t="array" ref="Q5748">_xlfn.IFS(AND(D5748&lt;=0, D5748-P5748&lt;=2), "escarcha",AND(D5748&lt;=0, D5748-P5748&gt;2), "helada negra", AND(D5748&gt;0, P5748+2&gt;D5748), "rocío", TRUE, "sin riesgo")</f>
        <v>sin riesgo</v>
      </c>
    </row>
    <row r="5749" spans="1:17" x14ac:dyDescent="0.35">
      <c r="A5749" s="2">
        <v>45881</v>
      </c>
      <c r="B5749" s="3" t="s">
        <v>12</v>
      </c>
      <c r="C5749">
        <v>12.766666666666669</v>
      </c>
      <c r="D5749">
        <v>20.666666666666671</v>
      </c>
      <c r="E5749">
        <v>78.866666666666674</v>
      </c>
      <c r="F5749">
        <v>50.333333333333343</v>
      </c>
      <c r="G5749">
        <v>0</v>
      </c>
      <c r="H5749">
        <v>0.73333333333333339</v>
      </c>
      <c r="I5749">
        <v>0</v>
      </c>
      <c r="J5749">
        <v>2.2999999999999998</v>
      </c>
      <c r="K5749">
        <f t="shared" si="443"/>
        <v>7.9000000000000021</v>
      </c>
      <c r="L5749">
        <f t="shared" si="441"/>
        <v>0.64220785089449661</v>
      </c>
      <c r="M5749">
        <f t="shared" si="442"/>
        <v>9.1906086296663183</v>
      </c>
      <c r="N5749" s="10" t="str" cm="1">
        <f t="array" ref="N5749">_xlfn.IFS(AND(C5749&lt;=0, C5749-M5749&lt;=2), "escarcha",AND(C5749&lt;=0, C5749-M5749&gt;2), "helada negra", AND(C5749&gt;0, M5749+2&gt;C5749), "rocío", TRUE, "sin riesgo")</f>
        <v>sin riesgo</v>
      </c>
      <c r="O5749">
        <f t="shared" si="444"/>
        <v>0.69476695463521265</v>
      </c>
      <c r="P5749">
        <f t="shared" si="445"/>
        <v>9.9736465648222161</v>
      </c>
      <c r="Q5749" s="10" t="str" cm="1">
        <f t="array" ref="Q5749">_xlfn.IFS(AND(D5749&lt;=0, D5749-P5749&lt;=2), "escarcha",AND(D5749&lt;=0, D5749-P5749&gt;2), "helada negra", AND(D5749&gt;0, P5749+2&gt;D5749), "rocío", TRUE, "sin riesgo")</f>
        <v>sin riesgo</v>
      </c>
    </row>
    <row r="5750" spans="1:17" x14ac:dyDescent="0.35">
      <c r="A5750" s="2">
        <v>45881</v>
      </c>
      <c r="B5750" s="3" t="s">
        <v>13</v>
      </c>
      <c r="C5750">
        <v>12.733333333333331</v>
      </c>
      <c r="D5750">
        <v>20</v>
      </c>
      <c r="E5750">
        <v>79.033333333333331</v>
      </c>
      <c r="F5750">
        <v>52.333333333333343</v>
      </c>
      <c r="G5750">
        <v>0</v>
      </c>
      <c r="H5750">
        <v>2.833333333333333</v>
      </c>
      <c r="I5750">
        <v>0</v>
      </c>
      <c r="J5750">
        <v>4.9333333333333327</v>
      </c>
      <c r="K5750">
        <f t="shared" si="443"/>
        <v>7.2666666666666693</v>
      </c>
      <c r="L5750">
        <f t="shared" si="441"/>
        <v>0.64213657205640351</v>
      </c>
      <c r="M5750">
        <f t="shared" si="442"/>
        <v>9.1895499916580157</v>
      </c>
      <c r="N5750" s="10" t="str" cm="1">
        <f t="array" ref="N5750">_xlfn.IFS(AND(C5750&lt;=0, C5750-M5750&lt;=2), "escarcha",AND(C5750&lt;=0, C5750-M5750&gt;2), "helada negra", AND(C5750&gt;0, M5750+2&gt;C5750), "rocío", TRUE, "sin riesgo")</f>
        <v>sin riesgo</v>
      </c>
      <c r="O5750">
        <f t="shared" si="444"/>
        <v>0.69256369565561116</v>
      </c>
      <c r="P5750">
        <f t="shared" si="445"/>
        <v>9.9407242742116999</v>
      </c>
      <c r="Q5750" s="10" t="str" cm="1">
        <f t="array" ref="Q5750">_xlfn.IFS(AND(D5750&lt;=0, D5750-P5750&lt;=2), "escarcha",AND(D5750&lt;=0, D5750-P5750&gt;2), "helada negra", AND(D5750&gt;0, P5750+2&gt;D5750), "rocío", TRUE, "sin riesgo")</f>
        <v>sin riesgo</v>
      </c>
    </row>
    <row r="5751" spans="1:17" x14ac:dyDescent="0.35">
      <c r="A5751" s="2">
        <v>45881</v>
      </c>
      <c r="B5751" s="3" t="s">
        <v>14</v>
      </c>
      <c r="C5751">
        <v>13.33333333333333</v>
      </c>
      <c r="D5751">
        <v>20.7</v>
      </c>
      <c r="E5751">
        <v>76</v>
      </c>
      <c r="F5751">
        <v>51.333333333333343</v>
      </c>
      <c r="G5751">
        <v>0</v>
      </c>
      <c r="H5751">
        <v>1.533333333333333</v>
      </c>
      <c r="I5751">
        <v>0</v>
      </c>
      <c r="J5751">
        <v>3.5</v>
      </c>
      <c r="K5751">
        <f t="shared" si="443"/>
        <v>7.3666666666666689</v>
      </c>
      <c r="L5751">
        <f t="shared" si="441"/>
        <v>0.64219514930552057</v>
      </c>
      <c r="M5751">
        <f t="shared" si="442"/>
        <v>9.1904199841777707</v>
      </c>
      <c r="N5751" s="10" t="str" cm="1">
        <f t="array" ref="N5751">_xlfn.IFS(AND(C5751&lt;=0, C5751-M5751&lt;=2), "escarcha",AND(C5751&lt;=0, C5751-M5751&gt;2), "helada negra", AND(C5751&gt;0, M5751+2&gt;C5751), "rocío", TRUE, "sin riesgo")</f>
        <v>sin riesgo</v>
      </c>
      <c r="O5751">
        <f t="shared" si="444"/>
        <v>0.71649271818739713</v>
      </c>
      <c r="P5751">
        <f t="shared" si="445"/>
        <v>10.298744136661449</v>
      </c>
      <c r="Q5751" s="10" t="str" cm="1">
        <f t="array" ref="Q5751">_xlfn.IFS(AND(D5751&lt;=0, D5751-P5751&lt;=2), "escarcha",AND(D5751&lt;=0, D5751-P5751&gt;2), "helada negra", AND(D5751&gt;0, P5751+2&gt;D5751), "rocío", TRUE, "sin riesgo")</f>
        <v>sin riesgo</v>
      </c>
    </row>
    <row r="5752" spans="1:17" x14ac:dyDescent="0.35">
      <c r="A5752" s="2">
        <v>45881</v>
      </c>
      <c r="B5752" s="3" t="s">
        <v>15</v>
      </c>
      <c r="C5752">
        <v>12.43333333333333</v>
      </c>
      <c r="D5752">
        <v>19.8</v>
      </c>
      <c r="E5752">
        <v>78.033333333333331</v>
      </c>
      <c r="F5752">
        <v>53.666666666666657</v>
      </c>
      <c r="G5752">
        <v>0</v>
      </c>
      <c r="H5752">
        <v>1.033333333333333</v>
      </c>
      <c r="I5752">
        <v>1</v>
      </c>
      <c r="J5752">
        <v>2.333333333333333</v>
      </c>
      <c r="K5752">
        <f t="shared" si="443"/>
        <v>7.3666666666666707</v>
      </c>
      <c r="L5752">
        <f t="shared" si="441"/>
        <v>0.60973644340685462</v>
      </c>
      <c r="M5752">
        <f t="shared" si="442"/>
        <v>8.7092594665206082</v>
      </c>
      <c r="N5752" s="10" t="str" cm="1">
        <f t="array" ref="N5752">_xlfn.IFS(AND(C5752&lt;=0, C5752-M5752&lt;=2), "escarcha",AND(C5752&lt;=0, C5752-M5752&gt;2), "helada negra", AND(C5752&gt;0, M5752+2&gt;C5752), "rocío", TRUE, "sin riesgo")</f>
        <v>sin riesgo</v>
      </c>
      <c r="O5752">
        <f t="shared" si="444"/>
        <v>0.70533076264602201</v>
      </c>
      <c r="P5752">
        <f t="shared" si="445"/>
        <v>10.131615822313655</v>
      </c>
      <c r="Q5752" s="10" t="str" cm="1">
        <f t="array" ref="Q5752">_xlfn.IFS(AND(D5752&lt;=0, D5752-P5752&lt;=2), "escarcha",AND(D5752&lt;=0, D5752-P5752&gt;2), "helada negra", AND(D5752&gt;0, P5752+2&gt;D5752), "rocío", TRUE, "sin riesgo")</f>
        <v>sin riesgo</v>
      </c>
    </row>
    <row r="5753" spans="1:17" x14ac:dyDescent="0.35">
      <c r="A5753" s="2">
        <v>45881</v>
      </c>
      <c r="B5753" s="3" t="s">
        <v>16</v>
      </c>
      <c r="C5753">
        <v>11</v>
      </c>
      <c r="D5753">
        <v>18.333333333333329</v>
      </c>
      <c r="E5753">
        <v>82.5</v>
      </c>
      <c r="F5753">
        <v>57</v>
      </c>
      <c r="G5753">
        <v>1</v>
      </c>
      <c r="H5753">
        <v>0.83333333333333326</v>
      </c>
      <c r="I5753">
        <v>1.666666666666667</v>
      </c>
      <c r="J5753">
        <v>1.7333333333333329</v>
      </c>
      <c r="K5753">
        <f t="shared" si="443"/>
        <v>7.3333333333333286</v>
      </c>
      <c r="L5753">
        <f t="shared" si="441"/>
        <v>0.57079532511352638</v>
      </c>
      <c r="M5753">
        <f t="shared" si="442"/>
        <v>8.1344218895106533</v>
      </c>
      <c r="N5753" s="10" t="str" cm="1">
        <f t="array" ref="N5753">_xlfn.IFS(AND(C5753&lt;=0, C5753-M5753&lt;=2), "escarcha",AND(C5753&lt;=0, C5753-M5753&gt;2), "helada negra", AND(C5753&gt;0, M5753+2&gt;C5753), "rocío", TRUE, "sin riesgo")</f>
        <v>sin riesgo</v>
      </c>
      <c r="O5753">
        <f t="shared" si="444"/>
        <v>0.67413956269122721</v>
      </c>
      <c r="P5753">
        <f t="shared" si="445"/>
        <v>9.665755902034233</v>
      </c>
      <c r="Q5753" s="10" t="str" cm="1">
        <f t="array" ref="Q5753">_xlfn.IFS(AND(D5753&lt;=0, D5753-P5753&lt;=2), "escarcha",AND(D5753&lt;=0, D5753-P5753&gt;2), "helada negra", AND(D5753&gt;0, P5753+2&gt;D5753), "rocío", TRUE, "sin riesgo")</f>
        <v>sin riesgo</v>
      </c>
    </row>
    <row r="5754" spans="1:17" x14ac:dyDescent="0.35">
      <c r="A5754" s="2">
        <v>45881</v>
      </c>
      <c r="B5754" s="3" t="s">
        <v>17</v>
      </c>
      <c r="C5754">
        <v>9.6333333333333329</v>
      </c>
      <c r="D5754">
        <v>17.7</v>
      </c>
      <c r="E5754">
        <v>86.133333333333326</v>
      </c>
      <c r="F5754">
        <v>60</v>
      </c>
      <c r="G5754">
        <v>0</v>
      </c>
      <c r="H5754">
        <v>0.23333333333333331</v>
      </c>
      <c r="I5754">
        <v>0.66666666666666663</v>
      </c>
      <c r="J5754">
        <v>0.66666666666666663</v>
      </c>
      <c r="K5754">
        <f t="shared" si="443"/>
        <v>8.0666666666666664</v>
      </c>
      <c r="L5754">
        <f t="shared" si="441"/>
        <v>0.52269075729287784</v>
      </c>
      <c r="M5754">
        <f t="shared" si="442"/>
        <v>7.4279303367544953</v>
      </c>
      <c r="N5754" s="10" t="str" cm="1">
        <f t="array" ref="N5754">_xlfn.IFS(AND(C5754&lt;=0, C5754-M5754&lt;=2), "escarcha",AND(C5754&lt;=0, C5754-M5754&gt;2), "helada negra", AND(C5754&gt;0, M5754+2&gt;C5754), "rocío", TRUE, "sin riesgo")</f>
        <v>sin riesgo</v>
      </c>
      <c r="O5754">
        <f t="shared" si="444"/>
        <v>0.68562486330925654</v>
      </c>
      <c r="P5754">
        <f t="shared" si="445"/>
        <v>9.8370964356147557</v>
      </c>
      <c r="Q5754" s="10" t="str" cm="1">
        <f t="array" ref="Q5754">_xlfn.IFS(AND(D5754&lt;=0, D5754-P5754&lt;=2), "escarcha",AND(D5754&lt;=0, D5754-P5754&gt;2), "helada negra", AND(D5754&gt;0, P5754+2&gt;D5754), "rocío", TRUE, "sin riesgo")</f>
        <v>sin riesgo</v>
      </c>
    </row>
    <row r="5755" spans="1:17" x14ac:dyDescent="0.35">
      <c r="A5755" s="2">
        <v>45881</v>
      </c>
      <c r="B5755" s="3" t="s">
        <v>18</v>
      </c>
      <c r="C5755">
        <v>8.7666666666666675</v>
      </c>
      <c r="D5755">
        <v>16.866666666666671</v>
      </c>
      <c r="E5755">
        <v>88.36666666666666</v>
      </c>
      <c r="F5755">
        <v>63.333333333333343</v>
      </c>
      <c r="G5755">
        <v>0</v>
      </c>
      <c r="H5755">
        <v>0.8666666666666667</v>
      </c>
      <c r="I5755">
        <v>0.66666666666666663</v>
      </c>
      <c r="J5755">
        <v>2.1</v>
      </c>
      <c r="K5755">
        <f t="shared" si="443"/>
        <v>8.1000000000000032</v>
      </c>
      <c r="L5755">
        <f t="shared" si="441"/>
        <v>0.48994024320312712</v>
      </c>
      <c r="M5755">
        <f t="shared" si="442"/>
        <v>6.9492069708630648</v>
      </c>
      <c r="N5755" s="10" t="str" cm="1">
        <f t="array" ref="N5755">_xlfn.IFS(AND(C5755&lt;=0, C5755-M5755&lt;=2), "escarcha",AND(C5755&lt;=0, C5755-M5755&gt;2), "helada negra", AND(C5755&gt;0, M5755+2&gt;C5755), "rocío", TRUE, "sin riesgo")</f>
        <v>rocío</v>
      </c>
      <c r="O5755">
        <f t="shared" si="444"/>
        <v>0.68701756836562056</v>
      </c>
      <c r="P5755">
        <f t="shared" si="445"/>
        <v>9.8578889480799212</v>
      </c>
      <c r="Q5755" s="10" t="str" cm="1">
        <f t="array" ref="Q5755">_xlfn.IFS(AND(D5755&lt;=0, D5755-P5755&lt;=2), "escarcha",AND(D5755&lt;=0, D5755-P5755&gt;2), "helada negra", AND(D5755&gt;0, P5755+2&gt;D5755), "rocío", TRUE, "sin riesgo")</f>
        <v>sin riesgo</v>
      </c>
    </row>
    <row r="5756" spans="1:17" x14ac:dyDescent="0.35">
      <c r="A5756" s="2">
        <v>45881</v>
      </c>
      <c r="B5756" s="3" t="s">
        <v>19</v>
      </c>
      <c r="C5756">
        <v>7.9333333333333336</v>
      </c>
      <c r="D5756">
        <v>16.733333333333331</v>
      </c>
      <c r="E5756">
        <v>89.36666666666666</v>
      </c>
      <c r="F5756">
        <v>64</v>
      </c>
      <c r="G5756">
        <v>0</v>
      </c>
      <c r="H5756">
        <v>1.2333333333333329</v>
      </c>
      <c r="I5756">
        <v>0.66666666666666663</v>
      </c>
      <c r="J5756">
        <v>2.166666666666667</v>
      </c>
      <c r="K5756">
        <f t="shared" si="443"/>
        <v>8.7999999999999972</v>
      </c>
      <c r="L5756">
        <f t="shared" si="441"/>
        <v>0.4447084742673787</v>
      </c>
      <c r="M5756">
        <f t="shared" si="442"/>
        <v>6.2910426999482922</v>
      </c>
      <c r="N5756" s="10" t="str" cm="1">
        <f t="array" ref="N5756">_xlfn.IFS(AND(C5756&lt;=0, C5756-M5756&lt;=2), "escarcha",AND(C5756&lt;=0, C5756-M5756&gt;2), "helada negra", AND(C5756&gt;0, M5756+2&gt;C5756), "rocío", TRUE, "sin riesgo")</f>
        <v>rocío</v>
      </c>
      <c r="O5756">
        <f t="shared" si="444"/>
        <v>0.68902958371351963</v>
      </c>
      <c r="P5756">
        <f t="shared" si="445"/>
        <v>9.8879335467363703</v>
      </c>
      <c r="Q5756" s="10" t="str" cm="1">
        <f t="array" ref="Q5756">_xlfn.IFS(AND(D5756&lt;=0, D5756-P5756&lt;=2), "escarcha",AND(D5756&lt;=0, D5756-P5756&gt;2), "helada negra", AND(D5756&gt;0, P5756+2&gt;D5756), "rocío", TRUE, "sin riesgo")</f>
        <v>sin riesgo</v>
      </c>
    </row>
    <row r="5757" spans="1:17" x14ac:dyDescent="0.35">
      <c r="A5757" s="2">
        <v>45881</v>
      </c>
      <c r="B5757" s="3" t="s">
        <v>20</v>
      </c>
      <c r="C5757">
        <v>7.9333333333333336</v>
      </c>
      <c r="D5757">
        <v>16.533333333333331</v>
      </c>
      <c r="E5757">
        <v>90.5</v>
      </c>
      <c r="F5757">
        <v>64.333333333333329</v>
      </c>
      <c r="G5757">
        <v>0.33333333333333331</v>
      </c>
      <c r="H5757">
        <v>0.56666666666666665</v>
      </c>
      <c r="I5757">
        <v>1</v>
      </c>
      <c r="J5757">
        <v>0.8</v>
      </c>
      <c r="K5757">
        <f t="shared" si="443"/>
        <v>8.5999999999999979</v>
      </c>
      <c r="L5757">
        <f t="shared" si="441"/>
        <v>0.45731056839945528</v>
      </c>
      <c r="M5757">
        <f t="shared" si="442"/>
        <v>6.4740663550925843</v>
      </c>
      <c r="N5757" s="10" t="str" cm="1">
        <f t="array" ref="N5757">_xlfn.IFS(AND(C5757&lt;=0, C5757-M5757&lt;=2), "escarcha",AND(C5757&lt;=0, C5757-M5757&gt;2), "helada negra", AND(C5757&gt;0, M5757+2&gt;C5757), "rocío", TRUE, "sin riesgo")</f>
        <v>rocío</v>
      </c>
      <c r="O5757">
        <f t="shared" si="444"/>
        <v>0.68151917921683736</v>
      </c>
      <c r="P5757">
        <f t="shared" si="445"/>
        <v>9.7758201557785984</v>
      </c>
      <c r="Q5757" s="10" t="str" cm="1">
        <f t="array" ref="Q5757">_xlfn.IFS(AND(D5757&lt;=0, D5757-P5757&lt;=2), "escarcha",AND(D5757&lt;=0, D5757-P5757&gt;2), "helada negra", AND(D5757&gt;0, P5757+2&gt;D5757), "rocío", TRUE, "sin riesgo")</f>
        <v>sin riesgo</v>
      </c>
    </row>
    <row r="5758" spans="1:17" x14ac:dyDescent="0.35">
      <c r="A5758" s="2">
        <v>45881</v>
      </c>
      <c r="B5758" s="3" t="s">
        <v>21</v>
      </c>
      <c r="C5758">
        <v>7.4333333333333336</v>
      </c>
      <c r="D5758">
        <v>16.333333333333329</v>
      </c>
      <c r="E5758">
        <v>91.566666666666663</v>
      </c>
      <c r="F5758">
        <v>65</v>
      </c>
      <c r="G5758">
        <v>0</v>
      </c>
      <c r="H5758">
        <v>0.6</v>
      </c>
      <c r="I5758">
        <v>0.66666666666666663</v>
      </c>
      <c r="J5758">
        <v>1.833333333333333</v>
      </c>
      <c r="K5758">
        <f t="shared" si="443"/>
        <v>8.899999999999995</v>
      </c>
      <c r="L5758">
        <f t="shared" si="441"/>
        <v>0.43495679212951788</v>
      </c>
      <c r="M5758">
        <f t="shared" si="442"/>
        <v>6.1496005263534013</v>
      </c>
      <c r="N5758" s="10" t="str" cm="1">
        <f t="array" ref="N5758">_xlfn.IFS(AND(C5758&lt;=0, C5758-M5758&lt;=2), "escarcha",AND(C5758&lt;=0, C5758-M5758&gt;2), "helada negra", AND(C5758&gt;0, M5758+2&gt;C5758), "rocío", TRUE, "sin riesgo")</f>
        <v>rocío</v>
      </c>
      <c r="O5758">
        <f t="shared" si="444"/>
        <v>0.67910373378160094</v>
      </c>
      <c r="P5758">
        <f t="shared" si="445"/>
        <v>9.7397841262197389</v>
      </c>
      <c r="Q5758" s="10" t="str" cm="1">
        <f t="array" ref="Q5758">_xlfn.IFS(AND(D5758&lt;=0, D5758-P5758&lt;=2), "escarcha",AND(D5758&lt;=0, D5758-P5758&gt;2), "helada negra", AND(D5758&gt;0, P5758+2&gt;D5758), "rocío", TRUE, "sin riesgo")</f>
        <v>sin riesgo</v>
      </c>
    </row>
    <row r="5759" spans="1:17" x14ac:dyDescent="0.35">
      <c r="A5759" s="2">
        <v>45881</v>
      </c>
      <c r="B5759" s="3" t="s">
        <v>22</v>
      </c>
      <c r="C5759">
        <v>7.2</v>
      </c>
      <c r="D5759">
        <v>15.53333333333333</v>
      </c>
      <c r="E5759">
        <v>92.36666666666666</v>
      </c>
      <c r="F5759">
        <v>67.666666666666671</v>
      </c>
      <c r="G5759">
        <v>1.666666666666667</v>
      </c>
      <c r="H5759">
        <v>0.8666666666666667</v>
      </c>
      <c r="I5759">
        <v>3</v>
      </c>
      <c r="J5759">
        <v>1.8</v>
      </c>
      <c r="K5759">
        <f t="shared" si="443"/>
        <v>8.3333333333333286</v>
      </c>
      <c r="L5759">
        <f t="shared" si="441"/>
        <v>0.42770914856823045</v>
      </c>
      <c r="M5759">
        <f t="shared" si="442"/>
        <v>6.0445818103592917</v>
      </c>
      <c r="N5759" s="10" t="str" cm="1">
        <f t="array" ref="N5759">_xlfn.IFS(AND(C5759&lt;=0, C5759-M5759&lt;=2), "escarcha",AND(C5759&lt;=0, C5759-M5759&gt;2), "helada negra", AND(C5759&gt;0, M5759+2&gt;C5759), "rocío", TRUE, "sin riesgo")</f>
        <v>rocío</v>
      </c>
      <c r="O5759">
        <f t="shared" si="444"/>
        <v>0.66821404736501178</v>
      </c>
      <c r="P5759">
        <f t="shared" si="445"/>
        <v>9.5774483752539208</v>
      </c>
      <c r="Q5759" s="10" t="str" cm="1">
        <f t="array" ref="Q5759">_xlfn.IFS(AND(D5759&lt;=0, D5759-P5759&lt;=2), "escarcha",AND(D5759&lt;=0, D5759-P5759&gt;2), "helada negra", AND(D5759&gt;0, P5759+2&gt;D5759), "rocío", TRUE, "sin riesgo")</f>
        <v>sin riesgo</v>
      </c>
    </row>
    <row r="5760" spans="1:17" x14ac:dyDescent="0.35">
      <c r="A5760" s="2">
        <v>45881</v>
      </c>
      <c r="B5760" s="3" t="s">
        <v>23</v>
      </c>
      <c r="C5760">
        <v>7.1333333333333337</v>
      </c>
      <c r="D5760">
        <v>15.53333333333333</v>
      </c>
      <c r="E5760">
        <v>92.033333333333331</v>
      </c>
      <c r="F5760">
        <v>67.666666666666671</v>
      </c>
      <c r="G5760">
        <v>0</v>
      </c>
      <c r="H5760">
        <v>0.56666666666666665</v>
      </c>
      <c r="I5760">
        <v>1.666666666666667</v>
      </c>
      <c r="J5760">
        <v>1.5666666666666671</v>
      </c>
      <c r="K5760">
        <f t="shared" si="443"/>
        <v>8.399999999999995</v>
      </c>
      <c r="L5760">
        <f t="shared" ref="L5760:L5823" si="446">(LN(E5760/100))+((17.625*C5760)/(243.04+C5760))</f>
        <v>0.41953220852869522</v>
      </c>
      <c r="M5760">
        <f t="shared" ref="M5760:M5823" si="447">(243.04*L5760)/(17.625-L5760)</f>
        <v>5.9262037624665389</v>
      </c>
      <c r="N5760" s="10" t="str" cm="1">
        <f t="array" ref="N5760">_xlfn.IFS(AND(C5760&lt;=0, C5760-M5760&lt;=2), "escarcha",AND(C5760&lt;=0, C5760-M5760&gt;2), "helada negra", AND(C5760&gt;0, M5760+2&gt;C5760), "rocío", TRUE, "sin riesgo")</f>
        <v>rocío</v>
      </c>
      <c r="O5760">
        <f t="shared" si="444"/>
        <v>0.66821404736501178</v>
      </c>
      <c r="P5760">
        <f t="shared" si="445"/>
        <v>9.5774483752539208</v>
      </c>
      <c r="Q5760" s="10" t="str" cm="1">
        <f t="array" ref="Q5760">_xlfn.IFS(AND(D5760&lt;=0, D5760-P5760&lt;=2), "escarcha",AND(D5760&lt;=0, D5760-P5760&gt;2), "helada negra", AND(D5760&gt;0, P5760+2&gt;D5760), "rocío", TRUE, "sin riesgo")</f>
        <v>sin riesgo</v>
      </c>
    </row>
    <row r="5761" spans="1:17" x14ac:dyDescent="0.35">
      <c r="A5761" s="2">
        <v>45881</v>
      </c>
      <c r="B5761" s="3" t="s">
        <v>24</v>
      </c>
      <c r="C5761">
        <v>6.6333333333333337</v>
      </c>
      <c r="D5761">
        <v>15.4</v>
      </c>
      <c r="E5761">
        <v>92.2</v>
      </c>
      <c r="F5761">
        <v>68.666666666666671</v>
      </c>
      <c r="G5761">
        <v>0.33333333333333331</v>
      </c>
      <c r="H5761">
        <v>0.93333333333333335</v>
      </c>
      <c r="I5761">
        <v>2.666666666666667</v>
      </c>
      <c r="J5761">
        <v>1.8</v>
      </c>
      <c r="K5761">
        <f t="shared" si="443"/>
        <v>8.7666666666666657</v>
      </c>
      <c r="L5761">
        <f t="shared" si="446"/>
        <v>0.38705180674102119</v>
      </c>
      <c r="M5761">
        <f t="shared" si="447"/>
        <v>5.4570921118746698</v>
      </c>
      <c r="N5761" s="10" t="str" cm="1">
        <f t="array" ref="N5761">_xlfn.IFS(AND(C5761&lt;=0, C5761-M5761&lt;=2), "escarcha",AND(C5761&lt;=0, C5761-M5761&gt;2), "helada negra", AND(C5761&gt;0, M5761+2&gt;C5761), "rocío", TRUE, "sin riesgo")</f>
        <v>rocío</v>
      </c>
      <c r="O5761">
        <f t="shared" si="444"/>
        <v>0.67433746444757303</v>
      </c>
      <c r="P5761">
        <f t="shared" si="445"/>
        <v>9.6687062830489463</v>
      </c>
      <c r="Q5761" s="10" t="str" cm="1">
        <f t="array" ref="Q5761">_xlfn.IFS(AND(D5761&lt;=0, D5761-P5761&lt;=2), "escarcha",AND(D5761&lt;=0, D5761-P5761&gt;2), "helada negra", AND(D5761&gt;0, P5761+2&gt;D5761), "rocío", TRUE, "sin riesgo")</f>
        <v>sin riesgo</v>
      </c>
    </row>
    <row r="5762" spans="1:17" x14ac:dyDescent="0.35">
      <c r="A5762" s="2">
        <v>45881</v>
      </c>
      <c r="B5762" s="3" t="s">
        <v>25</v>
      </c>
      <c r="C5762">
        <v>6.4666666666666668</v>
      </c>
      <c r="D5762">
        <v>15.2</v>
      </c>
      <c r="E5762">
        <v>93</v>
      </c>
      <c r="F5762">
        <v>68.666666666666671</v>
      </c>
      <c r="G5762">
        <v>0</v>
      </c>
      <c r="H5762">
        <v>0.8666666666666667</v>
      </c>
      <c r="I5762">
        <v>0</v>
      </c>
      <c r="J5762">
        <v>1.6</v>
      </c>
      <c r="K5762">
        <f t="shared" ref="K5762:K5825" si="448">ABS((C5762-D5762))</f>
        <v>8.7333333333333325</v>
      </c>
      <c r="L5762">
        <f t="shared" si="446"/>
        <v>0.38423072863686886</v>
      </c>
      <c r="M5762">
        <f t="shared" si="447"/>
        <v>5.4164309502717041</v>
      </c>
      <c r="N5762" s="10" t="str" cm="1">
        <f t="array" ref="N5762">_xlfn.IFS(AND(C5762&lt;=0, C5762-M5762&lt;=2), "escarcha",AND(C5762&lt;=0, C5762-M5762&gt;2), "helada negra", AND(C5762&gt;0, M5762+2&gt;C5762), "rocío", TRUE, "sin riesgo")</f>
        <v>rocío</v>
      </c>
      <c r="O5762">
        <f t="shared" si="444"/>
        <v>0.66150075733040592</v>
      </c>
      <c r="P5762">
        <f t="shared" si="445"/>
        <v>9.4774752403196274</v>
      </c>
      <c r="Q5762" s="10" t="str" cm="1">
        <f t="array" ref="Q5762">_xlfn.IFS(AND(D5762&lt;=0, D5762-P5762&lt;=2), "escarcha",AND(D5762&lt;=0, D5762-P5762&gt;2), "helada negra", AND(D5762&gt;0, P5762+2&gt;D5762), "rocío", TRUE, "sin riesgo")</f>
        <v>sin riesgo</v>
      </c>
    </row>
    <row r="5763" spans="1:17" x14ac:dyDescent="0.35">
      <c r="A5763" s="2">
        <v>45881</v>
      </c>
      <c r="B5763" s="3" t="s">
        <v>26</v>
      </c>
      <c r="C5763">
        <v>6.8999999999999986</v>
      </c>
      <c r="D5763">
        <v>15.56666666666667</v>
      </c>
      <c r="E5763">
        <v>93.2</v>
      </c>
      <c r="F5763">
        <v>68.333333333333329</v>
      </c>
      <c r="G5763">
        <v>0</v>
      </c>
      <c r="H5763">
        <v>0.7</v>
      </c>
      <c r="I5763">
        <v>0</v>
      </c>
      <c r="J5763">
        <v>1.533333333333333</v>
      </c>
      <c r="K5763">
        <f t="shared" si="448"/>
        <v>8.6666666666666714</v>
      </c>
      <c r="L5763">
        <f t="shared" si="446"/>
        <v>0.4161443117297004</v>
      </c>
      <c r="M5763">
        <f t="shared" si="447"/>
        <v>5.8771899395800062</v>
      </c>
      <c r="N5763" s="10" t="str" cm="1">
        <f t="array" ref="N5763">_xlfn.IFS(AND(C5763&lt;=0, C5763-M5763&lt;=2), "escarcha",AND(C5763&lt;=0, C5763-M5763&gt;2), "helada negra", AND(C5763&gt;0, M5763+2&gt;C5763), "rocío", TRUE, "sin riesgo")</f>
        <v>rocío</v>
      </c>
      <c r="O5763">
        <f t="shared" ref="O5763:O5826" si="449">(LN(F5763/100))+((17.625*D5763)/(243.04+D5763))</f>
        <v>0.68015336357323342</v>
      </c>
      <c r="P5763">
        <f t="shared" ref="P5763:P5826" si="450">(243.04*O5763)/(17.625-O5763)</f>
        <v>9.7554422904884497</v>
      </c>
      <c r="Q5763" s="10" t="str" cm="1">
        <f t="array" ref="Q5763">_xlfn.IFS(AND(D5763&lt;=0, D5763-P5763&lt;=2), "escarcha",AND(D5763&lt;=0, D5763-P5763&gt;2), "helada negra", AND(D5763&gt;0, P5763+2&gt;D5763), "rocío", TRUE, "sin riesgo")</f>
        <v>sin riesgo</v>
      </c>
    </row>
    <row r="5764" spans="1:17" x14ac:dyDescent="0.35">
      <c r="A5764" s="2">
        <v>45881</v>
      </c>
      <c r="B5764" s="3" t="s">
        <v>27</v>
      </c>
      <c r="C5764">
        <v>8.2333333333333343</v>
      </c>
      <c r="D5764">
        <v>16.533333333333331</v>
      </c>
      <c r="E5764">
        <v>93.533333333333331</v>
      </c>
      <c r="F5764">
        <v>66.333333333333329</v>
      </c>
      <c r="G5764">
        <v>0</v>
      </c>
      <c r="H5764">
        <v>0</v>
      </c>
      <c r="I5764">
        <v>0</v>
      </c>
      <c r="J5764">
        <v>6.6666666666666666E-2</v>
      </c>
      <c r="K5764">
        <f t="shared" si="448"/>
        <v>8.2999999999999972</v>
      </c>
      <c r="L5764">
        <f t="shared" si="446"/>
        <v>0.51065624943146393</v>
      </c>
      <c r="M5764">
        <f t="shared" si="447"/>
        <v>7.2518056590805635</v>
      </c>
      <c r="N5764" s="10" t="str" cm="1">
        <f t="array" ref="N5764">_xlfn.IFS(AND(C5764&lt;=0, C5764-M5764&lt;=2), "escarcha",AND(C5764&lt;=0, C5764-M5764&gt;2), "helada negra", AND(C5764&gt;0, M5764+2&gt;C5764), "rocío", TRUE, "sin riesgo")</f>
        <v>rocío</v>
      </c>
      <c r="O5764">
        <f t="shared" si="449"/>
        <v>0.71213381503644424</v>
      </c>
      <c r="P5764">
        <f t="shared" si="450"/>
        <v>10.233451888854423</v>
      </c>
      <c r="Q5764" s="10" t="str" cm="1">
        <f t="array" ref="Q5764">_xlfn.IFS(AND(D5764&lt;=0, D5764-P5764&lt;=2), "escarcha",AND(D5764&lt;=0, D5764-P5764&gt;2), "helada negra", AND(D5764&gt;0, P5764+2&gt;D5764), "rocío", TRUE, "sin riesgo")</f>
        <v>sin riesgo</v>
      </c>
    </row>
    <row r="5765" spans="1:17" x14ac:dyDescent="0.35">
      <c r="A5765" s="2">
        <v>45881</v>
      </c>
      <c r="B5765" s="3" t="s">
        <v>28</v>
      </c>
      <c r="C5765">
        <v>10.66666666666667</v>
      </c>
      <c r="D5765">
        <v>19</v>
      </c>
      <c r="E5765">
        <v>90.4</v>
      </c>
      <c r="F5765">
        <v>59.666666666666657</v>
      </c>
      <c r="G5765">
        <v>0</v>
      </c>
      <c r="H5765">
        <v>0.66666666666666663</v>
      </c>
      <c r="I5765">
        <v>0</v>
      </c>
      <c r="J5765">
        <v>1.2666666666666671</v>
      </c>
      <c r="K5765">
        <f t="shared" si="448"/>
        <v>8.3333333333333304</v>
      </c>
      <c r="L5765">
        <f t="shared" si="446"/>
        <v>0.64008732505098997</v>
      </c>
      <c r="M5765">
        <f t="shared" si="447"/>
        <v>9.1591182396738251</v>
      </c>
      <c r="N5765" s="10" t="str" cm="1">
        <f t="array" ref="N5765">_xlfn.IFS(AND(C5765&lt;=0, C5765-M5765&lt;=2), "escarcha",AND(C5765&lt;=0, C5765-M5765&gt;2), "helada negra", AND(C5765&gt;0, M5765+2&gt;C5765), "rocío", TRUE, "sin riesgo")</f>
        <v>rocío</v>
      </c>
      <c r="O5765">
        <f t="shared" si="449"/>
        <v>0.76155707870401668</v>
      </c>
      <c r="P5765">
        <f t="shared" si="450"/>
        <v>10.975743996766221</v>
      </c>
      <c r="Q5765" s="10" t="str" cm="1">
        <f t="array" ref="Q5765">_xlfn.IFS(AND(D5765&lt;=0, D5765-P5765&lt;=2), "escarcha",AND(D5765&lt;=0, D5765-P5765&gt;2), "helada negra", AND(D5765&gt;0, P5765+2&gt;D5765), "rocío", TRUE, "sin riesgo")</f>
        <v>sin riesgo</v>
      </c>
    </row>
    <row r="5766" spans="1:17" x14ac:dyDescent="0.35">
      <c r="A5766" s="2">
        <v>45881</v>
      </c>
      <c r="B5766" s="3" t="s">
        <v>29</v>
      </c>
      <c r="C5766">
        <v>14.5</v>
      </c>
      <c r="D5766">
        <v>20.133333333333329</v>
      </c>
      <c r="E5766">
        <v>80.966666666666669</v>
      </c>
      <c r="F5766">
        <v>57.333333333333343</v>
      </c>
      <c r="G5766">
        <v>0</v>
      </c>
      <c r="H5766">
        <v>0.53333333333333333</v>
      </c>
      <c r="I5766">
        <v>0</v>
      </c>
      <c r="J5766">
        <v>1.4333333333333329</v>
      </c>
      <c r="K5766">
        <f t="shared" si="448"/>
        <v>5.6333333333333293</v>
      </c>
      <c r="L5766">
        <f t="shared" si="446"/>
        <v>0.78118894246553927</v>
      </c>
      <c r="M5766">
        <f t="shared" si="447"/>
        <v>11.271805408426124</v>
      </c>
      <c r="N5766" s="10" t="str" cm="1">
        <f t="array" ref="N5766">_xlfn.IFS(AND(C5766&lt;=0, C5766-M5766&lt;=2), "escarcha",AND(C5766&lt;=0, C5766-M5766&gt;2), "helada negra", AND(C5766&gt;0, M5766+2&gt;C5766), "rocío", TRUE, "sin riesgo")</f>
        <v>sin riesgo</v>
      </c>
      <c r="O5766">
        <f t="shared" si="449"/>
        <v>0.79206289890464276</v>
      </c>
      <c r="P5766">
        <f t="shared" si="450"/>
        <v>11.436089007738154</v>
      </c>
      <c r="Q5766" s="10" t="str" cm="1">
        <f t="array" ref="Q5766">_xlfn.IFS(AND(D5766&lt;=0, D5766-P5766&lt;=2), "escarcha",AND(D5766&lt;=0, D5766-P5766&gt;2), "helada negra", AND(D5766&gt;0, P5766+2&gt;D5766), "rocío", TRUE, "sin riesgo")</f>
        <v>sin riesgo</v>
      </c>
    </row>
    <row r="5767" spans="1:17" x14ac:dyDescent="0.35">
      <c r="A5767" s="2">
        <v>45881</v>
      </c>
      <c r="B5767" s="3" t="s">
        <v>30</v>
      </c>
      <c r="C5767">
        <v>19.399999999999999</v>
      </c>
      <c r="D5767">
        <v>22.06666666666667</v>
      </c>
      <c r="E5767">
        <v>65.7</v>
      </c>
      <c r="F5767">
        <v>52.666666666666657</v>
      </c>
      <c r="G5767">
        <v>0</v>
      </c>
      <c r="H5767">
        <v>1.466666666666667</v>
      </c>
      <c r="I5767">
        <v>0</v>
      </c>
      <c r="J5767">
        <v>2.9666666666666668</v>
      </c>
      <c r="K5767">
        <f t="shared" si="448"/>
        <v>2.6666666666666714</v>
      </c>
      <c r="L5767">
        <f t="shared" si="446"/>
        <v>0.88279796675441657</v>
      </c>
      <c r="M5767">
        <f t="shared" si="447"/>
        <v>12.815232871634418</v>
      </c>
      <c r="N5767" s="10" t="str" cm="1">
        <f t="array" ref="N5767">_xlfn.IFS(AND(C5767&lt;=0, C5767-M5767&lt;=2), "escarcha",AND(C5767&lt;=0, C5767-M5767&gt;2), "helada negra", AND(C5767&gt;0, M5767+2&gt;C5767), "rocío", TRUE, "sin riesgo")</f>
        <v>sin riesgo</v>
      </c>
      <c r="O5767">
        <f t="shared" si="449"/>
        <v>0.82586355671105649</v>
      </c>
      <c r="P5767">
        <f t="shared" si="450"/>
        <v>11.948106945892423</v>
      </c>
      <c r="Q5767" s="10" t="str" cm="1">
        <f t="array" ref="Q5767">_xlfn.IFS(AND(D5767&lt;=0, D5767-P5767&lt;=2), "escarcha",AND(D5767&lt;=0, D5767-P5767&gt;2), "helada negra", AND(D5767&gt;0, P5767+2&gt;D5767), "rocío", TRUE, "sin riesgo")</f>
        <v>sin riesgo</v>
      </c>
    </row>
    <row r="5768" spans="1:17" x14ac:dyDescent="0.35">
      <c r="A5768" s="2">
        <v>45881</v>
      </c>
      <c r="B5768" s="3" t="s">
        <v>31</v>
      </c>
      <c r="C5768">
        <v>23.06666666666667</v>
      </c>
      <c r="D5768">
        <v>25.633333333333329</v>
      </c>
      <c r="E5768">
        <v>55.033333333333331</v>
      </c>
      <c r="F5768">
        <v>45.333333333333343</v>
      </c>
      <c r="G5768">
        <v>0</v>
      </c>
      <c r="H5768">
        <v>1.2</v>
      </c>
      <c r="I5768">
        <v>0</v>
      </c>
      <c r="J5768">
        <v>2.666666666666667</v>
      </c>
      <c r="K5768">
        <f t="shared" si="448"/>
        <v>2.5666666666666593</v>
      </c>
      <c r="L5768">
        <f t="shared" si="446"/>
        <v>0.93053969498919187</v>
      </c>
      <c r="M5768">
        <f t="shared" si="447"/>
        <v>13.546910971556967</v>
      </c>
      <c r="N5768" s="10" t="str" cm="1">
        <f t="array" ref="N5768">_xlfn.IFS(AND(C5768&lt;=0, C5768-M5768&lt;=2), "escarcha",AND(C5768&lt;=0, C5768-M5768&gt;2), "helada negra", AND(C5768&gt;0, M5768+2&gt;C5768), "rocío", TRUE, "sin riesgo")</f>
        <v>sin riesgo</v>
      </c>
      <c r="O5768">
        <f t="shared" si="449"/>
        <v>0.89042187635366521</v>
      </c>
      <c r="P5768">
        <f t="shared" si="450"/>
        <v>12.931794947564603</v>
      </c>
      <c r="Q5768" s="10" t="str" cm="1">
        <f t="array" ref="Q5768">_xlfn.IFS(AND(D5768&lt;=0, D5768-P5768&lt;=2), "escarcha",AND(D5768&lt;=0, D5768-P5768&gt;2), "helada negra", AND(D5768&gt;0, P5768+2&gt;D5768), "rocío", TRUE, "sin riesgo")</f>
        <v>sin riesgo</v>
      </c>
    </row>
    <row r="5769" spans="1:17" x14ac:dyDescent="0.35">
      <c r="A5769" s="2">
        <v>45881</v>
      </c>
      <c r="B5769" s="3" t="s">
        <v>32</v>
      </c>
      <c r="C5769">
        <v>26.9</v>
      </c>
      <c r="D5769">
        <v>27.733333333333331</v>
      </c>
      <c r="E5769">
        <v>42.533333333333331</v>
      </c>
      <c r="F5769">
        <v>38.666666666666657</v>
      </c>
      <c r="G5769">
        <v>0.66666666666666663</v>
      </c>
      <c r="H5769">
        <v>2.2666666666666671</v>
      </c>
      <c r="I5769">
        <v>1.666666666666667</v>
      </c>
      <c r="J5769">
        <v>4.8</v>
      </c>
      <c r="K5769">
        <f t="shared" si="448"/>
        <v>0.83333333333333215</v>
      </c>
      <c r="L5769">
        <f t="shared" si="446"/>
        <v>0.90148042126004502</v>
      </c>
      <c r="M5769">
        <f t="shared" si="447"/>
        <v>13.101058096740021</v>
      </c>
      <c r="N5769" s="10" t="str" cm="1">
        <f t="array" ref="N5769">_xlfn.IFS(AND(C5769&lt;=0, C5769-M5769&lt;=2), "escarcha",AND(C5769&lt;=0, C5769-M5769&gt;2), "helada negra", AND(C5769&gt;0, M5769+2&gt;C5769), "rocío", TRUE, "sin riesgo")</f>
        <v>sin riesgo</v>
      </c>
      <c r="O5769">
        <f t="shared" si="449"/>
        <v>0.8550076376634782</v>
      </c>
      <c r="P5769">
        <f t="shared" si="450"/>
        <v>12.391243345132887</v>
      </c>
      <c r="Q5769" s="10" t="str" cm="1">
        <f t="array" ref="Q5769">_xlfn.IFS(AND(D5769&lt;=0, D5769-P5769&lt;=2), "escarcha",AND(D5769&lt;=0, D5769-P5769&gt;2), "helada negra", AND(D5769&gt;0, P5769+2&gt;D5769), "rocío", TRUE, "sin riesgo")</f>
        <v>sin riesgo</v>
      </c>
    </row>
    <row r="5770" spans="1:17" x14ac:dyDescent="0.35">
      <c r="A5770" s="2">
        <v>45881</v>
      </c>
      <c r="B5770" s="3" t="s">
        <v>33</v>
      </c>
      <c r="C5770">
        <v>28.333333333333329</v>
      </c>
      <c r="D5770">
        <v>29.5</v>
      </c>
      <c r="E5770">
        <v>39.633333333333333</v>
      </c>
      <c r="F5770">
        <v>35.333333333333343</v>
      </c>
      <c r="G5770">
        <v>2</v>
      </c>
      <c r="H5770">
        <v>2.333333333333333</v>
      </c>
      <c r="I5770">
        <v>4.333333333333333</v>
      </c>
      <c r="J5770">
        <v>6.2666666666666666</v>
      </c>
      <c r="K5770">
        <f t="shared" si="448"/>
        <v>1.1666666666666714</v>
      </c>
      <c r="L5770">
        <f t="shared" si="446"/>
        <v>0.91467745280607304</v>
      </c>
      <c r="M5770">
        <f t="shared" si="447"/>
        <v>13.303346329919775</v>
      </c>
      <c r="N5770" s="10" t="str" cm="1">
        <f t="array" ref="N5770">_xlfn.IFS(AND(C5770&lt;=0, C5770-M5770&lt;=2), "escarcha",AND(C5770&lt;=0, C5770-M5770&gt;2), "helada negra", AND(C5770&gt;0, M5770+2&gt;C5770), "rocío", TRUE, "sin riesgo")</f>
        <v>sin riesgo</v>
      </c>
      <c r="O5770">
        <f t="shared" si="449"/>
        <v>0.86740410606333707</v>
      </c>
      <c r="P5770">
        <f t="shared" si="450"/>
        <v>12.58019916889817</v>
      </c>
      <c r="Q5770" s="10" t="str" cm="1">
        <f t="array" ref="Q5770">_xlfn.IFS(AND(D5770&lt;=0, D5770-P5770&lt;=2), "escarcha",AND(D5770&lt;=0, D5770-P5770&gt;2), "helada negra", AND(D5770&gt;0, P5770+2&gt;D5770), "rocío", TRUE, "sin riesgo")</f>
        <v>sin riesgo</v>
      </c>
    </row>
    <row r="5771" spans="1:17" x14ac:dyDescent="0.35">
      <c r="A5771" s="2">
        <v>45881</v>
      </c>
      <c r="B5771" s="3" t="s">
        <v>34</v>
      </c>
      <c r="C5771">
        <v>29.166666666666671</v>
      </c>
      <c r="D5771">
        <v>29.9</v>
      </c>
      <c r="E5771">
        <v>34.533333333333331</v>
      </c>
      <c r="F5771">
        <v>32.666666666666657</v>
      </c>
      <c r="G5771">
        <v>3.666666666666667</v>
      </c>
      <c r="H5771">
        <v>2.166666666666667</v>
      </c>
      <c r="I5771">
        <v>7.333333333333333</v>
      </c>
      <c r="J5771">
        <v>5.333333333333333</v>
      </c>
      <c r="K5771">
        <f t="shared" si="448"/>
        <v>0.73333333333332718</v>
      </c>
      <c r="L5771">
        <f t="shared" si="446"/>
        <v>0.8252556266418376</v>
      </c>
      <c r="M5771">
        <f t="shared" si="447"/>
        <v>11.938879725878799</v>
      </c>
      <c r="N5771" s="10" t="str" cm="1">
        <f t="array" ref="N5771">_xlfn.IFS(AND(C5771&lt;=0, C5771-M5771&lt;=2), "escarcha",AND(C5771&lt;=0, C5771-M5771&gt;2), "helada negra", AND(C5771&gt;0, M5771+2&gt;C5771), "rocío", TRUE, "sin riesgo")</f>
        <v>sin riesgo</v>
      </c>
      <c r="O5771">
        <f t="shared" si="449"/>
        <v>0.81196649445182922</v>
      </c>
      <c r="P5771">
        <f t="shared" si="450"/>
        <v>11.737342743440784</v>
      </c>
      <c r="Q5771" s="10" t="str" cm="1">
        <f t="array" ref="Q5771">_xlfn.IFS(AND(D5771&lt;=0, D5771-P5771&lt;=2), "escarcha",AND(D5771&lt;=0, D5771-P5771&gt;2), "helada negra", AND(D5771&gt;0, P5771+2&gt;D5771), "rocío", TRUE, "sin riesgo")</f>
        <v>sin riesgo</v>
      </c>
    </row>
    <row r="5772" spans="1:17" x14ac:dyDescent="0.35">
      <c r="A5772" s="2">
        <v>45881</v>
      </c>
      <c r="B5772" s="3" t="s">
        <v>35</v>
      </c>
      <c r="C5772">
        <v>30.43333333333333</v>
      </c>
      <c r="D5772">
        <v>30.7</v>
      </c>
      <c r="E5772">
        <v>32.933333333333337</v>
      </c>
      <c r="F5772">
        <v>32.333333333333343</v>
      </c>
      <c r="G5772">
        <v>4.333333333333333</v>
      </c>
      <c r="H5772">
        <v>3.7333333333333329</v>
      </c>
      <c r="I5772">
        <v>9</v>
      </c>
      <c r="J5772">
        <v>7.8666666666666671</v>
      </c>
      <c r="K5772">
        <f t="shared" si="448"/>
        <v>0.26666666666666927</v>
      </c>
      <c r="L5772">
        <f t="shared" si="446"/>
        <v>0.85070380906692966</v>
      </c>
      <c r="M5772">
        <f t="shared" si="447"/>
        <v>12.325706628894682</v>
      </c>
      <c r="N5772" s="10" t="str" cm="1">
        <f t="array" ref="N5772">_xlfn.IFS(AND(C5772&lt;=0, C5772-M5772&lt;=2), "escarcha",AND(C5772&lt;=0, C5772-M5772&gt;2), "helada negra", AND(C5772&gt;0, M5772+2&gt;C5772), "rocío", TRUE, "sin riesgo")</f>
        <v>sin riesgo</v>
      </c>
      <c r="O5772">
        <f t="shared" si="449"/>
        <v>0.84757605261608671</v>
      </c>
      <c r="P5772">
        <f t="shared" si="450"/>
        <v>12.278099693602503</v>
      </c>
      <c r="Q5772" s="10" t="str" cm="1">
        <f t="array" ref="Q5772">_xlfn.IFS(AND(D5772&lt;=0, D5772-P5772&lt;=2), "escarcha",AND(D5772&lt;=0, D5772-P5772&gt;2), "helada negra", AND(D5772&gt;0, P5772+2&gt;D5772), "rocío", TRUE, "sin riesgo")</f>
        <v>sin riesgo</v>
      </c>
    </row>
    <row r="5773" spans="1:17" x14ac:dyDescent="0.35">
      <c r="A5773" s="2">
        <v>45881</v>
      </c>
      <c r="B5773" s="3" t="s">
        <v>36</v>
      </c>
      <c r="C5773">
        <v>31.366666666666671</v>
      </c>
      <c r="D5773">
        <v>32.200000000000003</v>
      </c>
      <c r="E5773">
        <v>30.7</v>
      </c>
      <c r="F5773">
        <v>30.666666666666671</v>
      </c>
      <c r="G5773">
        <v>3</v>
      </c>
      <c r="H5773">
        <v>3.7666666666666671</v>
      </c>
      <c r="I5773">
        <v>6.666666666666667</v>
      </c>
      <c r="J5773">
        <v>8.2666666666666657</v>
      </c>
      <c r="K5773">
        <f t="shared" si="448"/>
        <v>0.83333333333333215</v>
      </c>
      <c r="L5773">
        <f t="shared" si="446"/>
        <v>0.83375744273105346</v>
      </c>
      <c r="M5773">
        <f t="shared" si="447"/>
        <v>12.067981758362112</v>
      </c>
      <c r="N5773" s="10" t="str" cm="1">
        <f t="array" ref="N5773">_xlfn.IFS(AND(C5773&lt;=0, C5773-M5773&lt;=2), "escarcha",AND(C5773&lt;=0, C5773-M5773&gt;2), "helada negra", AND(C5773&gt;0, M5773+2&gt;C5773), "rocío", TRUE, "sin riesgo")</f>
        <v>sin riesgo</v>
      </c>
      <c r="O5773">
        <f t="shared" si="449"/>
        <v>0.87993387451898397</v>
      </c>
      <c r="P5773">
        <f t="shared" si="450"/>
        <v>12.771471146218035</v>
      </c>
      <c r="Q5773" s="10" t="str" cm="1">
        <f t="array" ref="Q5773">_xlfn.IFS(AND(D5773&lt;=0, D5773-P5773&lt;=2), "escarcha",AND(D5773&lt;=0, D5773-P5773&gt;2), "helada negra", AND(D5773&gt;0, P5773+2&gt;D5773), "rocío", TRUE, "sin riesgo")</f>
        <v>sin riesgo</v>
      </c>
    </row>
    <row r="5774" spans="1:17" x14ac:dyDescent="0.35">
      <c r="A5774" s="2">
        <v>45881</v>
      </c>
      <c r="B5774" s="3" t="s">
        <v>52</v>
      </c>
      <c r="C5774">
        <v>32.1</v>
      </c>
      <c r="D5774">
        <v>32.333333333333343</v>
      </c>
      <c r="E5774">
        <v>30.8</v>
      </c>
      <c r="F5774">
        <v>29</v>
      </c>
      <c r="G5774">
        <v>4.666666666666667</v>
      </c>
      <c r="H5774">
        <v>5.1333333333333329</v>
      </c>
      <c r="I5774">
        <v>10.33333333333333</v>
      </c>
      <c r="J5774">
        <v>9.8666666666666671</v>
      </c>
      <c r="K5774">
        <f t="shared" si="448"/>
        <v>0.23333333333334139</v>
      </c>
      <c r="L5774">
        <f t="shared" si="446"/>
        <v>0.87861585675730214</v>
      </c>
      <c r="M5774">
        <f t="shared" si="447"/>
        <v>12.751337602180788</v>
      </c>
      <c r="N5774" s="10" t="str" cm="1">
        <f t="array" ref="N5774">_xlfn.IFS(AND(C5774&lt;=0, C5774-M5774&lt;=2), "escarcha",AND(C5774&lt;=0, C5774-M5774&gt;2), "helada negra", AND(C5774&gt;0, M5774+2&gt;C5774), "rocío", TRUE, "sin riesgo")</f>
        <v>sin riesgo</v>
      </c>
      <c r="O5774">
        <f t="shared" si="449"/>
        <v>0.83158891809899793</v>
      </c>
      <c r="P5774">
        <f t="shared" si="450"/>
        <v>12.035039794422863</v>
      </c>
      <c r="Q5774" s="10" t="str" cm="1">
        <f t="array" ref="Q5774">_xlfn.IFS(AND(D5774&lt;=0, D5774-P5774&lt;=2), "escarcha",AND(D5774&lt;=0, D5774-P5774&gt;2), "helada negra", AND(D5774&gt;0, P5774+2&gt;D5774), "rocío", TRUE, "sin riesgo")</f>
        <v>sin riesgo</v>
      </c>
    </row>
    <row r="5775" spans="1:17" x14ac:dyDescent="0.35">
      <c r="A5775" s="2">
        <v>45881</v>
      </c>
      <c r="B5775" s="3" t="s">
        <v>53</v>
      </c>
      <c r="C5775">
        <v>31.533333333333331</v>
      </c>
      <c r="D5775">
        <v>31.93333333333333</v>
      </c>
      <c r="E5775">
        <v>31.033333333333331</v>
      </c>
      <c r="F5775">
        <v>29.666666666666671</v>
      </c>
      <c r="G5775">
        <v>7.333333333333333</v>
      </c>
      <c r="H5775">
        <v>5.4</v>
      </c>
      <c r="I5775">
        <v>13.33333333333333</v>
      </c>
      <c r="J5775">
        <v>11.16666666666667</v>
      </c>
      <c r="K5775">
        <f t="shared" si="448"/>
        <v>0.39999999999999858</v>
      </c>
      <c r="L5775">
        <f t="shared" si="446"/>
        <v>0.85403219425751975</v>
      </c>
      <c r="M5775">
        <f t="shared" si="447"/>
        <v>12.376386795118433</v>
      </c>
      <c r="N5775" s="10" t="str" cm="1">
        <f t="array" ref="N5775">_xlfn.IFS(AND(C5775&lt;=0, C5775-M5775&lt;=2), "escarcha",AND(C5775&lt;=0, C5775-M5775&gt;2), "helada negra", AND(C5775&gt;0, M5775+2&gt;C5775), "rocío", TRUE, "sin riesgo")</f>
        <v>sin riesgo</v>
      </c>
      <c r="O5775">
        <f t="shared" si="449"/>
        <v>0.83168873966692947</v>
      </c>
      <c r="P5775">
        <f t="shared" si="450"/>
        <v>12.03655599274836</v>
      </c>
      <c r="Q5775" s="10" t="str" cm="1">
        <f t="array" ref="Q5775">_xlfn.IFS(AND(D5775&lt;=0, D5775-P5775&lt;=2), "escarcha",AND(D5775&lt;=0, D5775-P5775&gt;2), "helada negra", AND(D5775&gt;0, P5775+2&gt;D5775), "rocío", TRUE, "sin riesgo")</f>
        <v>sin riesgo</v>
      </c>
    </row>
    <row r="5776" spans="1:17" x14ac:dyDescent="0.35">
      <c r="A5776" s="2">
        <v>45881</v>
      </c>
      <c r="B5776" s="3" t="s">
        <v>56</v>
      </c>
      <c r="C5776">
        <v>30.8</v>
      </c>
      <c r="D5776">
        <v>31.233333333333331</v>
      </c>
      <c r="E5776">
        <v>31.533333333333331</v>
      </c>
      <c r="F5776">
        <v>30.666666666666671</v>
      </c>
      <c r="G5776">
        <v>4.666666666666667</v>
      </c>
      <c r="H5776">
        <v>6.4666666666666668</v>
      </c>
      <c r="I5776">
        <v>9.3333333333333339</v>
      </c>
      <c r="J5776">
        <v>13.06666666666667</v>
      </c>
      <c r="K5776">
        <f t="shared" si="448"/>
        <v>0.43333333333333002</v>
      </c>
      <c r="L5776">
        <f t="shared" si="446"/>
        <v>0.82823696459181573</v>
      </c>
      <c r="M5776">
        <f t="shared" si="447"/>
        <v>11.984137148929134</v>
      </c>
      <c r="N5776" s="10" t="str" cm="1">
        <f t="array" ref="N5776">_xlfn.IFS(AND(C5776&lt;=0, C5776-M5776&lt;=2), "escarcha",AND(C5776&lt;=0, C5776-M5776&gt;2), "helada negra", AND(C5776&gt;0, M5776+2&gt;C5776), "rocío", TRUE, "sin riesgo")</f>
        <v>sin riesgo</v>
      </c>
      <c r="O5776">
        <f t="shared" si="449"/>
        <v>0.82508237666910866</v>
      </c>
      <c r="P5776">
        <f t="shared" si="450"/>
        <v>11.936250243702196</v>
      </c>
      <c r="Q5776" s="10" t="str" cm="1">
        <f t="array" ref="Q5776">_xlfn.IFS(AND(D5776&lt;=0, D5776-P5776&lt;=2), "escarcha",AND(D5776&lt;=0, D5776-P5776&gt;2), "helada negra", AND(D5776&gt;0, P5776+2&gt;D5776), "rocío", TRUE, "sin riesgo")</f>
        <v>sin riesgo</v>
      </c>
    </row>
    <row r="5777" spans="1:17" x14ac:dyDescent="0.35">
      <c r="A5777" s="2">
        <v>45881</v>
      </c>
      <c r="B5777" s="3" t="s">
        <v>43</v>
      </c>
      <c r="C5777">
        <v>20.966666666666669</v>
      </c>
      <c r="D5777">
        <v>21</v>
      </c>
      <c r="E5777">
        <v>57.833333333333343</v>
      </c>
      <c r="F5777">
        <v>55.333333333333343</v>
      </c>
      <c r="G5777">
        <v>1.666666666666667</v>
      </c>
      <c r="H5777">
        <v>2.166666666666667</v>
      </c>
      <c r="I5777">
        <v>3.666666666666667</v>
      </c>
      <c r="J5777">
        <v>4</v>
      </c>
      <c r="K5777">
        <f t="shared" si="448"/>
        <v>3.3333333333331439E-2</v>
      </c>
      <c r="L5777">
        <f t="shared" si="446"/>
        <v>0.85212303564205383</v>
      </c>
      <c r="M5777">
        <f t="shared" si="447"/>
        <v>12.347314239681625</v>
      </c>
      <c r="N5777" s="10" t="str" cm="1">
        <f t="array" ref="N5777">_xlfn.IFS(AND(C5777&lt;=0, C5777-M5777&lt;=2), "escarcha",AND(C5777&lt;=0, C5777-M5777&gt;2), "helada negra", AND(C5777&gt;0, M5777+2&gt;C5777), "rocío", TRUE, "sin riesgo")</f>
        <v>sin riesgo</v>
      </c>
      <c r="O5777">
        <f t="shared" si="449"/>
        <v>0.80998155972367247</v>
      </c>
      <c r="P5777">
        <f t="shared" si="450"/>
        <v>11.707267462979145</v>
      </c>
      <c r="Q5777" s="10" t="str" cm="1">
        <f t="array" ref="Q5777">_xlfn.IFS(AND(D5777&lt;=0, D5777-P5777&lt;=2), "escarcha",AND(D5777&lt;=0, D5777-P5777&gt;2), "helada negra", AND(D5777&gt;0, P5777+2&gt;D5777), "rocío", TRUE, "sin riesgo")</f>
        <v>sin riesgo</v>
      </c>
    </row>
    <row r="5778" spans="1:17" x14ac:dyDescent="0.35">
      <c r="A5778" s="2">
        <v>45881</v>
      </c>
      <c r="B5778" s="3" t="s">
        <v>44</v>
      </c>
      <c r="C5778">
        <v>19.466666666666669</v>
      </c>
      <c r="D5778">
        <v>20.333333333333329</v>
      </c>
      <c r="E5778">
        <v>63.233333333333327</v>
      </c>
      <c r="F5778">
        <v>56.666666666666657</v>
      </c>
      <c r="G5778">
        <v>0.33333333333333331</v>
      </c>
      <c r="H5778">
        <v>1.166666666666667</v>
      </c>
      <c r="I5778">
        <v>1</v>
      </c>
      <c r="J5778">
        <v>2.1</v>
      </c>
      <c r="K5778">
        <f t="shared" si="448"/>
        <v>0.86666666666666003</v>
      </c>
      <c r="L5778">
        <f t="shared" si="446"/>
        <v>0.84867582731524305</v>
      </c>
      <c r="M5778">
        <f t="shared" si="447"/>
        <v>12.294837113754223</v>
      </c>
      <c r="N5778" s="10" t="str" cm="1">
        <f t="array" ref="N5778">_xlfn.IFS(AND(C5778&lt;=0, C5778-M5778&lt;=2), "escarcha",AND(C5778&lt;=0, C5778-M5778&gt;2), "helada negra", AND(C5778&gt;0, M5778+2&gt;C5778), "rocío", TRUE, "sin riesgo")</f>
        <v>sin riesgo</v>
      </c>
      <c r="O5778">
        <f t="shared" si="449"/>
        <v>0.79272699362982202</v>
      </c>
      <c r="P5778">
        <f t="shared" si="450"/>
        <v>11.446129020060337</v>
      </c>
      <c r="Q5778" s="10" t="str" cm="1">
        <f t="array" ref="Q5778">_xlfn.IFS(AND(D5778&lt;=0, D5778-P5778&lt;=2), "escarcha",AND(D5778&lt;=0, D5778-P5778&gt;2), "helada negra", AND(D5778&gt;0, P5778+2&gt;D5778), "rocío", TRUE, "sin riesgo")</f>
        <v>sin riesgo</v>
      </c>
    </row>
    <row r="5779" spans="1:17" x14ac:dyDescent="0.35">
      <c r="A5779" s="2">
        <v>45881</v>
      </c>
      <c r="B5779" s="3" t="s">
        <v>45</v>
      </c>
      <c r="C5779">
        <v>18.600000000000001</v>
      </c>
      <c r="D5779">
        <v>20</v>
      </c>
      <c r="E5779">
        <v>65.666666666666671</v>
      </c>
      <c r="F5779">
        <v>57.666666666666657</v>
      </c>
      <c r="G5779">
        <v>3.333333333333333</v>
      </c>
      <c r="H5779">
        <v>0.66666666666666663</v>
      </c>
      <c r="I5779">
        <v>5</v>
      </c>
      <c r="J5779">
        <v>1.9333333333333329</v>
      </c>
      <c r="K5779">
        <f t="shared" si="448"/>
        <v>1.3999999999999986</v>
      </c>
      <c r="L5779">
        <f t="shared" si="446"/>
        <v>0.83238333938984477</v>
      </c>
      <c r="M5779">
        <f t="shared" si="447"/>
        <v>12.047106826409104</v>
      </c>
      <c r="N5779" s="10" t="str" cm="1">
        <f t="array" ref="N5779">_xlfn.IFS(AND(C5779&lt;=0, C5779-M5779&lt;=2), "escarcha",AND(C5779&lt;=0, C5779-M5779&gt;2), "helada negra", AND(C5779&gt;0, M5779+2&gt;C5779), "rocío", TRUE, "sin riesgo")</f>
        <v>sin riesgo</v>
      </c>
      <c r="O5779">
        <f t="shared" si="449"/>
        <v>0.78960948480508164</v>
      </c>
      <c r="P5779">
        <f t="shared" si="450"/>
        <v>11.39900431854076</v>
      </c>
      <c r="Q5779" s="10" t="str" cm="1">
        <f t="array" ref="Q5779">_xlfn.IFS(AND(D5779&lt;=0, D5779-P5779&lt;=2), "escarcha",AND(D5779&lt;=0, D5779-P5779&gt;2), "helada negra", AND(D5779&gt;0, P5779+2&gt;D5779), "rocío", TRUE, "sin riesgo")</f>
        <v>sin riesgo</v>
      </c>
    </row>
    <row r="5780" spans="1:17" x14ac:dyDescent="0.35">
      <c r="A5780" s="2">
        <v>45881</v>
      </c>
      <c r="B5780" s="3" t="s">
        <v>46</v>
      </c>
      <c r="C5780">
        <v>18.600000000000001</v>
      </c>
      <c r="D5780">
        <v>19.666666666666671</v>
      </c>
      <c r="E5780">
        <v>65.099999999999994</v>
      </c>
      <c r="F5780">
        <v>58.333333333333343</v>
      </c>
      <c r="G5780">
        <v>1</v>
      </c>
      <c r="H5780">
        <v>2.166666666666667</v>
      </c>
      <c r="I5780">
        <v>3.333333333333333</v>
      </c>
      <c r="J5780">
        <v>3.5333333333333332</v>
      </c>
      <c r="K5780">
        <f t="shared" si="448"/>
        <v>1.06666666666667</v>
      </c>
      <c r="L5780">
        <f t="shared" si="446"/>
        <v>0.82371644853448922</v>
      </c>
      <c r="M5780">
        <f t="shared" si="447"/>
        <v>11.915520920683464</v>
      </c>
      <c r="N5780" s="10" t="str" cm="1">
        <f t="array" ref="N5780">_xlfn.IFS(AND(C5780&lt;=0, C5780-M5780&lt;=2), "escarcha",AND(C5780&lt;=0, C5780-M5780&gt;2), "helada negra", AND(C5780&gt;0, M5780+2&gt;C5780), "rocío", TRUE, "sin riesgo")</f>
        <v>sin riesgo</v>
      </c>
      <c r="O5780">
        <f t="shared" si="449"/>
        <v>0.78044089458782306</v>
      </c>
      <c r="P5780">
        <f t="shared" si="450"/>
        <v>11.260511707883207</v>
      </c>
      <c r="Q5780" s="10" t="str" cm="1">
        <f t="array" ref="Q5780">_xlfn.IFS(AND(D5780&lt;=0, D5780-P5780&lt;=2), "escarcha",AND(D5780&lt;=0, D5780-P5780&gt;2), "helada negra", AND(D5780&gt;0, P5780+2&gt;D5780), "rocío", TRUE, "sin riesgo")</f>
        <v>sin riesgo</v>
      </c>
    </row>
    <row r="5781" spans="1:17" x14ac:dyDescent="0.35">
      <c r="A5781" s="2">
        <v>45882</v>
      </c>
      <c r="B5781" s="3" t="s">
        <v>10</v>
      </c>
      <c r="C5781">
        <v>17.833333333333329</v>
      </c>
      <c r="D5781">
        <v>20</v>
      </c>
      <c r="E5781">
        <v>68.3</v>
      </c>
      <c r="F5781">
        <v>56.666666666666657</v>
      </c>
      <c r="G5781">
        <v>0</v>
      </c>
      <c r="H5781">
        <v>1.1000000000000001</v>
      </c>
      <c r="I5781">
        <v>1.333333333333333</v>
      </c>
      <c r="J5781">
        <v>2.0333333333333332</v>
      </c>
      <c r="K5781">
        <f t="shared" si="448"/>
        <v>2.1666666666666714</v>
      </c>
      <c r="L5781">
        <f t="shared" si="446"/>
        <v>0.82358676057383073</v>
      </c>
      <c r="M5781">
        <f t="shared" si="447"/>
        <v>11.913552951614692</v>
      </c>
      <c r="N5781" s="10" t="str" cm="1">
        <f t="array" ref="N5781">_xlfn.IFS(AND(C5781&lt;=0, C5781-M5781&lt;=2), "escarcha",AND(C5781&lt;=0, C5781-M5781&gt;2), "helada negra", AND(C5781&gt;0, M5781+2&gt;C5781), "rocío", TRUE, "sin riesgo")</f>
        <v>sin riesgo</v>
      </c>
      <c r="O5781">
        <f t="shared" si="449"/>
        <v>0.77211632735756441</v>
      </c>
      <c r="P5781">
        <f t="shared" si="450"/>
        <v>11.134898682390252</v>
      </c>
      <c r="Q5781" s="10" t="str" cm="1">
        <f t="array" ref="Q5781">_xlfn.IFS(AND(D5781&lt;=0, D5781-P5781&lt;=2), "escarcha",AND(D5781&lt;=0, D5781-P5781&gt;2), "helada negra", AND(D5781&gt;0, P5781+2&gt;D5781), "rocío", TRUE, "sin riesgo")</f>
        <v>sin riesgo</v>
      </c>
    </row>
    <row r="5782" spans="1:17" x14ac:dyDescent="0.35">
      <c r="A5782" s="2">
        <v>45882</v>
      </c>
      <c r="B5782" s="3" t="s">
        <v>11</v>
      </c>
      <c r="C5782">
        <v>16.399999999999999</v>
      </c>
      <c r="D5782">
        <v>18.7</v>
      </c>
      <c r="E5782">
        <v>72.966666666666669</v>
      </c>
      <c r="F5782">
        <v>59.666666666666657</v>
      </c>
      <c r="G5782">
        <v>1</v>
      </c>
      <c r="H5782">
        <v>0.76666666666666672</v>
      </c>
      <c r="I5782">
        <v>2.666666666666667</v>
      </c>
      <c r="J5782">
        <v>1.833333333333333</v>
      </c>
      <c r="K5782">
        <f t="shared" si="448"/>
        <v>2.3000000000000007</v>
      </c>
      <c r="L5782">
        <f t="shared" si="446"/>
        <v>0.79896296465522465</v>
      </c>
      <c r="M5782">
        <f t="shared" si="447"/>
        <v>11.540445235078904</v>
      </c>
      <c r="N5782" s="10" t="str" cm="1">
        <f t="array" ref="N5782">_xlfn.IFS(AND(C5782&lt;=0, C5782-M5782&lt;=2), "escarcha",AND(C5782&lt;=0, C5782-M5782&gt;2), "helada negra", AND(C5782&gt;0, M5782+2&gt;C5782), "rocío", TRUE, "sin riesgo")</f>
        <v>sin riesgo</v>
      </c>
      <c r="O5782">
        <f t="shared" si="449"/>
        <v>0.74282049325378274</v>
      </c>
      <c r="P5782">
        <f t="shared" si="450"/>
        <v>10.693826150128094</v>
      </c>
      <c r="Q5782" s="10" t="str" cm="1">
        <f t="array" ref="Q5782">_xlfn.IFS(AND(D5782&lt;=0, D5782-P5782&lt;=2), "escarcha",AND(D5782&lt;=0, D5782-P5782&gt;2), "helada negra", AND(D5782&gt;0, P5782+2&gt;D5782), "rocío", TRUE, "sin riesgo")</f>
        <v>sin riesgo</v>
      </c>
    </row>
    <row r="5783" spans="1:17" x14ac:dyDescent="0.35">
      <c r="A5783" s="2">
        <v>45882</v>
      </c>
      <c r="B5783" s="3" t="s">
        <v>12</v>
      </c>
      <c r="C5783">
        <v>16.3</v>
      </c>
      <c r="D5783">
        <v>18.733333333333331</v>
      </c>
      <c r="E5783">
        <v>74.5</v>
      </c>
      <c r="F5783">
        <v>59.333333333333343</v>
      </c>
      <c r="G5783">
        <v>0</v>
      </c>
      <c r="H5783">
        <v>0.53333333333333333</v>
      </c>
      <c r="I5783">
        <v>1</v>
      </c>
      <c r="J5783">
        <v>1.5</v>
      </c>
      <c r="K5783">
        <f t="shared" si="448"/>
        <v>2.43333333333333</v>
      </c>
      <c r="L5783">
        <f t="shared" si="446"/>
        <v>0.81339287862777665</v>
      </c>
      <c r="M5783">
        <f t="shared" si="447"/>
        <v>11.758959378153664</v>
      </c>
      <c r="N5783" s="10" t="str" cm="1">
        <f t="array" ref="N5783">_xlfn.IFS(AND(C5783&lt;=0, C5783-M5783&lt;=2), "escarcha",AND(C5783&lt;=0, C5783-M5783&gt;2), "helada negra", AND(C5783&gt;0, M5783+2&gt;C5783), "rocío", TRUE, "sin riesgo")</f>
        <v>sin riesgo</v>
      </c>
      <c r="O5783">
        <f t="shared" si="449"/>
        <v>0.73930220129166768</v>
      </c>
      <c r="P5783">
        <f t="shared" si="450"/>
        <v>10.640958350899274</v>
      </c>
      <c r="Q5783" s="10" t="str" cm="1">
        <f t="array" ref="Q5783">_xlfn.IFS(AND(D5783&lt;=0, D5783-P5783&lt;=2), "escarcha",AND(D5783&lt;=0, D5783-P5783&gt;2), "helada negra", AND(D5783&gt;0, P5783+2&gt;D5783), "rocío", TRUE, "sin riesgo")</f>
        <v>sin riesgo</v>
      </c>
    </row>
    <row r="5784" spans="1:17" x14ac:dyDescent="0.35">
      <c r="A5784" s="2">
        <v>45882</v>
      </c>
      <c r="B5784" s="3" t="s">
        <v>13</v>
      </c>
      <c r="C5784">
        <v>15.93333333333333</v>
      </c>
      <c r="D5784">
        <v>18.600000000000001</v>
      </c>
      <c r="E5784">
        <v>75.566666666666663</v>
      </c>
      <c r="F5784">
        <v>60.666666666666657</v>
      </c>
      <c r="G5784">
        <v>0.33333333333333331</v>
      </c>
      <c r="H5784">
        <v>1.466666666666667</v>
      </c>
      <c r="I5784">
        <v>1.666666666666667</v>
      </c>
      <c r="J5784">
        <v>2.433333333333334</v>
      </c>
      <c r="K5784">
        <f t="shared" si="448"/>
        <v>2.6666666666666714</v>
      </c>
      <c r="L5784">
        <f t="shared" si="446"/>
        <v>0.80422313980008187</v>
      </c>
      <c r="M5784">
        <f t="shared" si="447"/>
        <v>11.620057356535723</v>
      </c>
      <c r="N5784" s="10" t="str" cm="1">
        <f t="array" ref="N5784">_xlfn.IFS(AND(C5784&lt;=0, C5784-M5784&lt;=2), "escarcha",AND(C5784&lt;=0, C5784-M5784&gt;2), "helada negra", AND(C5784&gt;0, M5784+2&gt;C5784), "rocío", TRUE, "sin riesgo")</f>
        <v>sin riesgo</v>
      </c>
      <c r="O5784">
        <f t="shared" si="449"/>
        <v>0.75318629772865131</v>
      </c>
      <c r="P5784">
        <f t="shared" si="450"/>
        <v>10.8497166357004</v>
      </c>
      <c r="Q5784" s="10" t="str" cm="1">
        <f t="array" ref="Q5784">_xlfn.IFS(AND(D5784&lt;=0, D5784-P5784&lt;=2), "escarcha",AND(D5784&lt;=0, D5784-P5784&gt;2), "helada negra", AND(D5784&gt;0, P5784+2&gt;D5784), "rocío", TRUE, "sin riesgo")</f>
        <v>sin riesgo</v>
      </c>
    </row>
    <row r="5785" spans="1:17" x14ac:dyDescent="0.35">
      <c r="A5785" s="2">
        <v>45882</v>
      </c>
      <c r="B5785" s="3" t="s">
        <v>14</v>
      </c>
      <c r="C5785">
        <v>15.9</v>
      </c>
      <c r="D5785">
        <v>18.600000000000001</v>
      </c>
      <c r="E5785">
        <v>76</v>
      </c>
      <c r="F5785">
        <v>61.333333333333343</v>
      </c>
      <c r="G5785">
        <v>0</v>
      </c>
      <c r="H5785">
        <v>0.56666666666666665</v>
      </c>
      <c r="I5785">
        <v>0</v>
      </c>
      <c r="J5785">
        <v>1.3666666666666669</v>
      </c>
      <c r="K5785">
        <f t="shared" si="448"/>
        <v>2.7000000000000011</v>
      </c>
      <c r="L5785">
        <f t="shared" si="446"/>
        <v>0.80781193780020932</v>
      </c>
      <c r="M5785">
        <f t="shared" si="447"/>
        <v>11.674401965228522</v>
      </c>
      <c r="N5785" s="10" t="str" cm="1">
        <f t="array" ref="N5785">_xlfn.IFS(AND(C5785&lt;=0, C5785-M5785&lt;=2), "escarcha",AND(C5785&lt;=0, C5785-M5785&gt;2), "helada negra", AND(C5785&gt;0, M5785+2&gt;C5785), "rocío", TRUE, "sin riesgo")</f>
        <v>sin riesgo</v>
      </c>
      <c r="O5785">
        <f t="shared" si="449"/>
        <v>0.76411536826084192</v>
      </c>
      <c r="P5785">
        <f t="shared" si="450"/>
        <v>11.014285617762361</v>
      </c>
      <c r="Q5785" s="10" t="str" cm="1">
        <f t="array" ref="Q5785">_xlfn.IFS(AND(D5785&lt;=0, D5785-P5785&lt;=2), "escarcha",AND(D5785&lt;=0, D5785-P5785&gt;2), "helada negra", AND(D5785&gt;0, P5785+2&gt;D5785), "rocío", TRUE, "sin riesgo")</f>
        <v>sin riesgo</v>
      </c>
    </row>
    <row r="5786" spans="1:17" x14ac:dyDescent="0.35">
      <c r="A5786" s="2">
        <v>45882</v>
      </c>
      <c r="B5786" s="3" t="s">
        <v>15</v>
      </c>
      <c r="C5786">
        <v>15.83333333333333</v>
      </c>
      <c r="D5786">
        <v>17.733333333333331</v>
      </c>
      <c r="E5786">
        <v>76.633333333333326</v>
      </c>
      <c r="F5786">
        <v>66.666666666666671</v>
      </c>
      <c r="G5786">
        <v>3.333333333333333</v>
      </c>
      <c r="H5786">
        <v>1.2333333333333329</v>
      </c>
      <c r="I5786">
        <v>5.333333333333333</v>
      </c>
      <c r="J5786">
        <v>2.8666666666666671</v>
      </c>
      <c r="K5786">
        <f t="shared" si="448"/>
        <v>1.9000000000000004</v>
      </c>
      <c r="L5786">
        <f t="shared" si="446"/>
        <v>0.8118505487021288</v>
      </c>
      <c r="M5786">
        <f t="shared" si="447"/>
        <v>11.735585764470445</v>
      </c>
      <c r="N5786" s="10" t="str" cm="1">
        <f t="array" ref="N5786">_xlfn.IFS(AND(C5786&lt;=0, C5786-M5786&lt;=2), "escarcha",AND(C5786&lt;=0, C5786-M5786&gt;2), "helada negra", AND(C5786&gt;0, M5786+2&gt;C5786), "rocío", TRUE, "sin riesgo")</f>
        <v>sin riesgo</v>
      </c>
      <c r="O5786">
        <f t="shared" si="449"/>
        <v>0.7930853571745845</v>
      </c>
      <c r="P5786">
        <f t="shared" si="450"/>
        <v>11.451547212418351</v>
      </c>
      <c r="Q5786" s="10" t="str" cm="1">
        <f t="array" ref="Q5786">_xlfn.IFS(AND(D5786&lt;=0, D5786-P5786&lt;=2), "escarcha",AND(D5786&lt;=0, D5786-P5786&gt;2), "helada negra", AND(D5786&gt;0, P5786+2&gt;D5786), "rocío", TRUE, "sin riesgo")</f>
        <v>sin riesgo</v>
      </c>
    </row>
    <row r="5787" spans="1:17" x14ac:dyDescent="0.35">
      <c r="A5787" s="2">
        <v>45882</v>
      </c>
      <c r="B5787" s="3" t="s">
        <v>16</v>
      </c>
      <c r="C5787">
        <v>16.833333333333329</v>
      </c>
      <c r="D5787">
        <v>18.266666666666669</v>
      </c>
      <c r="E5787">
        <v>73.666666666666671</v>
      </c>
      <c r="F5787">
        <v>64.333333333333329</v>
      </c>
      <c r="G5787">
        <v>6</v>
      </c>
      <c r="H5787">
        <v>2.1</v>
      </c>
      <c r="I5787">
        <v>10.66666666666667</v>
      </c>
      <c r="J5787">
        <v>4.4000000000000004</v>
      </c>
      <c r="K5787">
        <f t="shared" si="448"/>
        <v>1.4333333333333407</v>
      </c>
      <c r="L5787">
        <f t="shared" si="446"/>
        <v>0.83604219038224103</v>
      </c>
      <c r="M5787">
        <f t="shared" si="447"/>
        <v>12.10269846732827</v>
      </c>
      <c r="N5787" s="10" t="str" cm="1">
        <f t="array" ref="N5787">_xlfn.IFS(AND(C5787&lt;=0, C5787-M5787&lt;=2), "escarcha",AND(C5787&lt;=0, C5787-M5787&gt;2), "helada negra", AND(C5787&gt;0, M5787+2&gt;C5787), "rocío", TRUE, "sin riesgo")</f>
        <v>sin riesgo</v>
      </c>
      <c r="O5787">
        <f t="shared" si="449"/>
        <v>0.79098496702958054</v>
      </c>
      <c r="P5787">
        <f t="shared" si="450"/>
        <v>11.419794149545064</v>
      </c>
      <c r="Q5787" s="10" t="str" cm="1">
        <f t="array" ref="Q5787">_xlfn.IFS(AND(D5787&lt;=0, D5787-P5787&lt;=2), "escarcha",AND(D5787&lt;=0, D5787-P5787&gt;2), "helada negra", AND(D5787&gt;0, P5787+2&gt;D5787), "rocío", TRUE, "sin riesgo")</f>
        <v>sin riesgo</v>
      </c>
    </row>
    <row r="5788" spans="1:17" x14ac:dyDescent="0.35">
      <c r="A5788" s="2">
        <v>45882</v>
      </c>
      <c r="B5788" s="3" t="s">
        <v>17</v>
      </c>
      <c r="C5788">
        <v>16.366666666666671</v>
      </c>
      <c r="D5788">
        <v>18.666666666666671</v>
      </c>
      <c r="E5788">
        <v>76.733333333333334</v>
      </c>
      <c r="F5788">
        <v>62.666666666666657</v>
      </c>
      <c r="G5788">
        <v>0</v>
      </c>
      <c r="H5788">
        <v>0.6</v>
      </c>
      <c r="I5788">
        <v>1.333333333333333</v>
      </c>
      <c r="J5788">
        <v>2</v>
      </c>
      <c r="K5788">
        <f t="shared" si="448"/>
        <v>2.3000000000000007</v>
      </c>
      <c r="L5788">
        <f t="shared" si="446"/>
        <v>0.84717483661963122</v>
      </c>
      <c r="M5788">
        <f t="shared" si="447"/>
        <v>12.271994152223677</v>
      </c>
      <c r="N5788" s="10" t="str" cm="1">
        <f t="array" ref="N5788">_xlfn.IFS(AND(C5788&lt;=0, C5788-M5788&lt;=2), "escarcha",AND(C5788&lt;=0, C5788-M5788&gt;2), "helada negra", AND(C5788&gt;0, M5788+2&gt;C5788), "rocío", TRUE, "sin riesgo")</f>
        <v>sin riesgo</v>
      </c>
      <c r="O5788">
        <f t="shared" si="449"/>
        <v>0.78979215579143736</v>
      </c>
      <c r="P5788">
        <f t="shared" si="450"/>
        <v>11.401765117475728</v>
      </c>
      <c r="Q5788" s="10" t="str" cm="1">
        <f t="array" ref="Q5788">_xlfn.IFS(AND(D5788&lt;=0, D5788-P5788&lt;=2), "escarcha",AND(D5788&lt;=0, D5788-P5788&gt;2), "helada negra", AND(D5788&gt;0, P5788+2&gt;D5788), "rocío", TRUE, "sin riesgo")</f>
        <v>sin riesgo</v>
      </c>
    </row>
    <row r="5789" spans="1:17" x14ac:dyDescent="0.35">
      <c r="A5789" s="2">
        <v>45882</v>
      </c>
      <c r="B5789" s="3" t="s">
        <v>18</v>
      </c>
      <c r="C5789">
        <v>15.4</v>
      </c>
      <c r="D5789">
        <v>18.56666666666667</v>
      </c>
      <c r="E5789">
        <v>79.8</v>
      </c>
      <c r="F5789">
        <v>61.666666666666657</v>
      </c>
      <c r="G5789">
        <v>0</v>
      </c>
      <c r="H5789">
        <v>2.566666666666666</v>
      </c>
      <c r="I5789">
        <v>1.333333333333333</v>
      </c>
      <c r="J5789">
        <v>4.4000000000000004</v>
      </c>
      <c r="K5789">
        <f t="shared" si="448"/>
        <v>3.1666666666666696</v>
      </c>
      <c r="L5789">
        <f t="shared" si="446"/>
        <v>0.82459708878186455</v>
      </c>
      <c r="M5789">
        <f t="shared" si="447"/>
        <v>11.928885129518203</v>
      </c>
      <c r="N5789" s="10" t="str" cm="1">
        <f t="array" ref="N5789">_xlfn.IFS(AND(C5789&lt;=0, C5789-M5789&lt;=2), "escarcha",AND(C5789&lt;=0, C5789-M5789&gt;2), "helada negra", AND(C5789&gt;0, M5789+2&gt;C5789), "rocío", TRUE, "sin riesgo")</f>
        <v>sin riesgo</v>
      </c>
      <c r="O5789">
        <f t="shared" si="449"/>
        <v>0.76744934746603188</v>
      </c>
      <c r="P5789">
        <f t="shared" si="450"/>
        <v>11.064530859357506</v>
      </c>
      <c r="Q5789" s="10" t="str" cm="1">
        <f t="array" ref="Q5789">_xlfn.IFS(AND(D5789&lt;=0, D5789-P5789&lt;=2), "escarcha",AND(D5789&lt;=0, D5789-P5789&gt;2), "helada negra", AND(D5789&gt;0, P5789+2&gt;D5789), "rocío", TRUE, "sin riesgo")</f>
        <v>sin riesgo</v>
      </c>
    </row>
    <row r="5790" spans="1:17" x14ac:dyDescent="0.35">
      <c r="A5790" s="2">
        <v>45882</v>
      </c>
      <c r="B5790" s="3" t="s">
        <v>19</v>
      </c>
      <c r="C5790">
        <v>14.733333333333331</v>
      </c>
      <c r="D5790">
        <v>17.8</v>
      </c>
      <c r="E5790">
        <v>82.266666666666666</v>
      </c>
      <c r="F5790">
        <v>64.666666666666671</v>
      </c>
      <c r="G5790">
        <v>0</v>
      </c>
      <c r="H5790">
        <v>2.9333333333333331</v>
      </c>
      <c r="I5790">
        <v>0</v>
      </c>
      <c r="J5790">
        <v>4.4000000000000004</v>
      </c>
      <c r="K5790">
        <f t="shared" si="448"/>
        <v>3.06666666666667</v>
      </c>
      <c r="L5790">
        <f t="shared" si="446"/>
        <v>0.81217309974196905</v>
      </c>
      <c r="M5790">
        <f t="shared" si="447"/>
        <v>11.740473587951991</v>
      </c>
      <c r="N5790" s="10" t="str" cm="1">
        <f t="array" ref="N5790">_xlfn.IFS(AND(C5790&lt;=0, C5790-M5790&lt;=2), "escarcha",AND(C5790&lt;=0, C5790-M5790&gt;2), "helada negra", AND(C5790&gt;0, M5790+2&gt;C5790), "rocío", TRUE, "sin riesgo")</f>
        <v>sin riesgo</v>
      </c>
      <c r="O5790">
        <f t="shared" si="449"/>
        <v>0.76682449593910085</v>
      </c>
      <c r="P5790">
        <f t="shared" si="450"/>
        <v>11.055112425905483</v>
      </c>
      <c r="Q5790" s="10" t="str" cm="1">
        <f t="array" ref="Q5790">_xlfn.IFS(AND(D5790&lt;=0, D5790-P5790&lt;=2), "escarcha",AND(D5790&lt;=0, D5790-P5790&gt;2), "helada negra", AND(D5790&gt;0, P5790+2&gt;D5790), "rocío", TRUE, "sin riesgo")</f>
        <v>sin riesgo</v>
      </c>
    </row>
    <row r="5791" spans="1:17" x14ac:dyDescent="0.35">
      <c r="A5791" s="2">
        <v>45882</v>
      </c>
      <c r="B5791" s="3" t="s">
        <v>20</v>
      </c>
      <c r="C5791">
        <v>14.06666666666667</v>
      </c>
      <c r="D5791">
        <v>18.100000000000001</v>
      </c>
      <c r="E5791">
        <v>84.066666666666663</v>
      </c>
      <c r="F5791">
        <v>63.333333333333343</v>
      </c>
      <c r="G5791">
        <v>0.33333333333333331</v>
      </c>
      <c r="H5791">
        <v>1.6</v>
      </c>
      <c r="I5791">
        <v>1</v>
      </c>
      <c r="J5791">
        <v>3.0333333333333332</v>
      </c>
      <c r="K5791">
        <f t="shared" si="448"/>
        <v>4.0333333333333314</v>
      </c>
      <c r="L5791">
        <f t="shared" si="446"/>
        <v>0.79072844132911191</v>
      </c>
      <c r="M5791">
        <f t="shared" si="447"/>
        <v>11.415916614558899</v>
      </c>
      <c r="N5791" s="10" t="str" cm="1">
        <f t="array" ref="N5791">_xlfn.IFS(AND(C5791&lt;=0, C5791-M5791&lt;=2), "escarcha",AND(C5791&lt;=0, C5791-M5791&gt;2), "helada negra", AND(C5791&gt;0, M5791+2&gt;C5791), "rocío", TRUE, "sin riesgo")</f>
        <v>sin riesgo</v>
      </c>
      <c r="O5791">
        <f t="shared" si="449"/>
        <v>0.76485644011744314</v>
      </c>
      <c r="P5791">
        <f t="shared" si="450"/>
        <v>11.025452336506573</v>
      </c>
      <c r="Q5791" s="10" t="str" cm="1">
        <f t="array" ref="Q5791">_xlfn.IFS(AND(D5791&lt;=0, D5791-P5791&lt;=2), "escarcha",AND(D5791&lt;=0, D5791-P5791&gt;2), "helada negra", AND(D5791&gt;0, P5791+2&gt;D5791), "rocío", TRUE, "sin riesgo")</f>
        <v>sin riesgo</v>
      </c>
    </row>
    <row r="5792" spans="1:17" x14ac:dyDescent="0.35">
      <c r="A5792" s="2">
        <v>45882</v>
      </c>
      <c r="B5792" s="3" t="s">
        <v>21</v>
      </c>
      <c r="C5792">
        <v>13.66666666666667</v>
      </c>
      <c r="D5792">
        <v>16.899999999999999</v>
      </c>
      <c r="E5792">
        <v>85.433333333333337</v>
      </c>
      <c r="F5792">
        <v>68.333333333333329</v>
      </c>
      <c r="G5792">
        <v>0</v>
      </c>
      <c r="H5792">
        <v>0.6</v>
      </c>
      <c r="I5792">
        <v>1</v>
      </c>
      <c r="J5792">
        <v>1.5666666666666671</v>
      </c>
      <c r="K5792">
        <f t="shared" si="448"/>
        <v>3.233333333333329</v>
      </c>
      <c r="L5792">
        <f t="shared" si="446"/>
        <v>0.7808939517850344</v>
      </c>
      <c r="M5792">
        <f t="shared" si="447"/>
        <v>11.267351648023338</v>
      </c>
      <c r="N5792" s="10" t="str" cm="1">
        <f t="array" ref="N5792">_xlfn.IFS(AND(C5792&lt;=0, C5792-M5792&lt;=2), "escarcha",AND(C5792&lt;=0, C5792-M5792&gt;2), "helada negra", AND(C5792&gt;0, M5792+2&gt;C5792), "rocío", TRUE, "sin riesgo")</f>
        <v>sin riesgo</v>
      </c>
      <c r="O5792">
        <f t="shared" si="449"/>
        <v>0.76511694050590451</v>
      </c>
      <c r="P5792">
        <f t="shared" si="450"/>
        <v>11.029377876725015</v>
      </c>
      <c r="Q5792" s="10" t="str" cm="1">
        <f t="array" ref="Q5792">_xlfn.IFS(AND(D5792&lt;=0, D5792-P5792&lt;=2), "escarcha",AND(D5792&lt;=0, D5792-P5792&gt;2), "helada negra", AND(D5792&gt;0, P5792+2&gt;D5792), "rocío", TRUE, "sin riesgo")</f>
        <v>sin riesgo</v>
      </c>
    </row>
    <row r="5793" spans="1:17" x14ac:dyDescent="0.35">
      <c r="A5793" s="2">
        <v>45882</v>
      </c>
      <c r="B5793" s="3" t="s">
        <v>22</v>
      </c>
      <c r="C5793">
        <v>12.366666666666671</v>
      </c>
      <c r="D5793">
        <v>15.83333333333333</v>
      </c>
      <c r="E5793">
        <v>87.533333333333331</v>
      </c>
      <c r="F5793">
        <v>71</v>
      </c>
      <c r="G5793">
        <v>0</v>
      </c>
      <c r="H5793">
        <v>1.3666666666666669</v>
      </c>
      <c r="I5793">
        <v>0</v>
      </c>
      <c r="J5793">
        <v>2.7333333333333329</v>
      </c>
      <c r="K5793">
        <f t="shared" si="448"/>
        <v>3.4666666666666597</v>
      </c>
      <c r="L5793">
        <f t="shared" si="446"/>
        <v>0.72024342106961181</v>
      </c>
      <c r="M5793">
        <f t="shared" si="447"/>
        <v>10.354953071310904</v>
      </c>
      <c r="N5793" s="10" t="str" cm="1">
        <f t="array" ref="N5793">_xlfn.IFS(AND(C5793&lt;=0, C5793-M5793&lt;=2), "escarcha",AND(C5793&lt;=0, C5793-M5793&gt;2), "helada negra", AND(C5793&gt;0, M5793+2&gt;C5793), "rocío", TRUE, "sin riesgo")</f>
        <v>sin riesgo</v>
      </c>
      <c r="O5793">
        <f t="shared" si="449"/>
        <v>0.73549828264241801</v>
      </c>
      <c r="P5793">
        <f t="shared" si="450"/>
        <v>10.583823348068561</v>
      </c>
      <c r="Q5793" s="10" t="str" cm="1">
        <f t="array" ref="Q5793">_xlfn.IFS(AND(D5793&lt;=0, D5793-P5793&lt;=2), "escarcha",AND(D5793&lt;=0, D5793-P5793&gt;2), "helada negra", AND(D5793&gt;0, P5793+2&gt;D5793), "rocío", TRUE, "sin riesgo")</f>
        <v>sin riesgo</v>
      </c>
    </row>
    <row r="5794" spans="1:17" x14ac:dyDescent="0.35">
      <c r="A5794" s="2">
        <v>45882</v>
      </c>
      <c r="B5794" s="3" t="s">
        <v>23</v>
      </c>
      <c r="C5794">
        <v>10.9</v>
      </c>
      <c r="D5794">
        <v>15.8</v>
      </c>
      <c r="E5794">
        <v>89.933333333333337</v>
      </c>
      <c r="F5794">
        <v>70</v>
      </c>
      <c r="G5794">
        <v>1</v>
      </c>
      <c r="H5794">
        <v>1.333333333333333</v>
      </c>
      <c r="I5794">
        <v>1.333333333333333</v>
      </c>
      <c r="J5794">
        <v>2.433333333333334</v>
      </c>
      <c r="K5794">
        <f t="shared" si="448"/>
        <v>4.9000000000000004</v>
      </c>
      <c r="L5794">
        <f t="shared" si="446"/>
        <v>0.6504256015109332</v>
      </c>
      <c r="M5794">
        <f t="shared" si="447"/>
        <v>9.3127188040301085</v>
      </c>
      <c r="N5794" s="10" t="str" cm="1">
        <f t="array" ref="N5794">_xlfn.IFS(AND(C5794&lt;=0, C5794-M5794&lt;=2), "escarcha",AND(C5794&lt;=0, C5794-M5794&gt;2), "helada negra", AND(C5794&gt;0, M5794+2&gt;C5794), "rocío", TRUE, "sin riesgo")</f>
        <v>rocío</v>
      </c>
      <c r="O5794">
        <f t="shared" si="449"/>
        <v>0.71918272875482359</v>
      </c>
      <c r="P5794">
        <f t="shared" si="450"/>
        <v>10.339054752110092</v>
      </c>
      <c r="Q5794" s="10" t="str" cm="1">
        <f t="array" ref="Q5794">_xlfn.IFS(AND(D5794&lt;=0, D5794-P5794&lt;=2), "escarcha",AND(D5794&lt;=0, D5794-P5794&gt;2), "helada negra", AND(D5794&gt;0, P5794+2&gt;D5794), "rocío", TRUE, "sin riesgo")</f>
        <v>sin riesgo</v>
      </c>
    </row>
    <row r="5795" spans="1:17" x14ac:dyDescent="0.35">
      <c r="A5795" s="2">
        <v>45882</v>
      </c>
      <c r="B5795" s="3" t="s">
        <v>24</v>
      </c>
      <c r="C5795">
        <v>10.233333333333331</v>
      </c>
      <c r="D5795">
        <v>15.33333333333333</v>
      </c>
      <c r="E5795">
        <v>91.36666666666666</v>
      </c>
      <c r="F5795">
        <v>72</v>
      </c>
      <c r="G5795">
        <v>0.66666666666666663</v>
      </c>
      <c r="H5795">
        <v>0.66666666666666674</v>
      </c>
      <c r="I5795">
        <v>1.333333333333333</v>
      </c>
      <c r="J5795">
        <v>1.333333333333333</v>
      </c>
      <c r="K5795">
        <f t="shared" si="448"/>
        <v>5.0999999999999996</v>
      </c>
      <c r="L5795">
        <f t="shared" si="446"/>
        <v>0.62183642689159546</v>
      </c>
      <c r="M5795">
        <f t="shared" si="447"/>
        <v>8.8884121205983657</v>
      </c>
      <c r="N5795" s="10" t="str" cm="1">
        <f t="array" ref="N5795">_xlfn.IFS(AND(C5795&lt;=0, C5795-M5795&lt;=2), "escarcha",AND(C5795&lt;=0, C5795-M5795&gt;2), "helada negra", AND(C5795&gt;0, M5795+2&gt;C5795), "rocío", TRUE, "sin riesgo")</f>
        <v>rocío</v>
      </c>
      <c r="O5795">
        <f t="shared" si="449"/>
        <v>0.71746300909360516</v>
      </c>
      <c r="P5795">
        <f t="shared" si="450"/>
        <v>10.313282758091539</v>
      </c>
      <c r="Q5795" s="10" t="str" cm="1">
        <f t="array" ref="Q5795">_xlfn.IFS(AND(D5795&lt;=0, D5795-P5795&lt;=2), "escarcha",AND(D5795&lt;=0, D5795-P5795&gt;2), "helada negra", AND(D5795&gt;0, P5795+2&gt;D5795), "rocío", TRUE, "sin riesgo")</f>
        <v>sin riesgo</v>
      </c>
    </row>
    <row r="5796" spans="1:17" x14ac:dyDescent="0.35">
      <c r="A5796" s="2">
        <v>45882</v>
      </c>
      <c r="B5796" s="3" t="s">
        <v>25</v>
      </c>
      <c r="C5796">
        <v>9.5</v>
      </c>
      <c r="D5796">
        <v>14.633333333333329</v>
      </c>
      <c r="E5796">
        <v>92.433333333333337</v>
      </c>
      <c r="F5796">
        <v>75</v>
      </c>
      <c r="G5796">
        <v>0</v>
      </c>
      <c r="H5796">
        <v>1.1000000000000001</v>
      </c>
      <c r="I5796">
        <v>0</v>
      </c>
      <c r="J5796">
        <v>1.6333333333333331</v>
      </c>
      <c r="K5796">
        <f t="shared" si="448"/>
        <v>5.1333333333333293</v>
      </c>
      <c r="L5796">
        <f t="shared" si="446"/>
        <v>0.58433125796077967</v>
      </c>
      <c r="M5796">
        <f t="shared" si="447"/>
        <v>8.3339375399297353</v>
      </c>
      <c r="N5796" s="10" t="str" cm="1">
        <f t="array" ref="N5796">_xlfn.IFS(AND(C5796&lt;=0, C5796-M5796&lt;=2), "escarcha",AND(C5796&lt;=0, C5796-M5796&gt;2), "helada negra", AND(C5796&gt;0, M5796+2&gt;C5796), "rocío", TRUE, "sin riesgo")</f>
        <v>rocío</v>
      </c>
      <c r="O5796">
        <f t="shared" si="449"/>
        <v>0.7132461053443947</v>
      </c>
      <c r="P5796">
        <f t="shared" si="450"/>
        <v>10.250109747498296</v>
      </c>
      <c r="Q5796" s="10" t="str" cm="1">
        <f t="array" ref="Q5796">_xlfn.IFS(AND(D5796&lt;=0, D5796-P5796&lt;=2), "escarcha",AND(D5796&lt;=0, D5796-P5796&gt;2), "helada negra", AND(D5796&gt;0, P5796+2&gt;D5796), "rocío", TRUE, "sin riesgo")</f>
        <v>sin riesgo</v>
      </c>
    </row>
    <row r="5797" spans="1:17" x14ac:dyDescent="0.35">
      <c r="A5797" s="2">
        <v>45882</v>
      </c>
      <c r="B5797" s="3" t="s">
        <v>26</v>
      </c>
      <c r="C5797">
        <v>9.0333333333333332</v>
      </c>
      <c r="D5797">
        <v>14</v>
      </c>
      <c r="E5797">
        <v>93.433333333333323</v>
      </c>
      <c r="F5797">
        <v>76.666666666666671</v>
      </c>
      <c r="G5797">
        <v>0</v>
      </c>
      <c r="H5797">
        <v>1.2666666666666671</v>
      </c>
      <c r="I5797">
        <v>0</v>
      </c>
      <c r="J5797">
        <v>2.2666666666666671</v>
      </c>
      <c r="K5797">
        <f t="shared" si="448"/>
        <v>4.9666666666666668</v>
      </c>
      <c r="L5797">
        <f t="shared" si="446"/>
        <v>0.56368981605004698</v>
      </c>
      <c r="M5797">
        <f t="shared" si="447"/>
        <v>8.0298154957455932</v>
      </c>
      <c r="N5797" s="10" t="str" cm="1">
        <f t="array" ref="N5797">_xlfn.IFS(AND(C5797&lt;=0, C5797-M5797&lt;=2), "escarcha",AND(C5797&lt;=0, C5797-M5797&gt;2), "helada negra", AND(C5797&gt;0, M5797+2&gt;C5797), "rocío", TRUE, "sin riesgo")</f>
        <v>rocío</v>
      </c>
      <c r="O5797">
        <f t="shared" si="449"/>
        <v>0.69426415452843249</v>
      </c>
      <c r="P5797">
        <f t="shared" si="450"/>
        <v>9.9661326983446603</v>
      </c>
      <c r="Q5797" s="10" t="str" cm="1">
        <f t="array" ref="Q5797">_xlfn.IFS(AND(D5797&lt;=0, D5797-P5797&lt;=2), "escarcha",AND(D5797&lt;=0, D5797-P5797&gt;2), "helada negra", AND(D5797&gt;0, P5797+2&gt;D5797), "rocío", TRUE, "sin riesgo")</f>
        <v>sin riesgo</v>
      </c>
    </row>
    <row r="5798" spans="1:17" x14ac:dyDescent="0.35">
      <c r="A5798" s="2">
        <v>45882</v>
      </c>
      <c r="B5798" s="3" t="s">
        <v>27</v>
      </c>
      <c r="C5798">
        <v>11</v>
      </c>
      <c r="D5798">
        <v>15.5</v>
      </c>
      <c r="E5798">
        <v>94.066666666666663</v>
      </c>
      <c r="F5798">
        <v>74.666666666666671</v>
      </c>
      <c r="G5798">
        <v>0</v>
      </c>
      <c r="H5798">
        <v>1.7666666666666671</v>
      </c>
      <c r="I5798">
        <v>0</v>
      </c>
      <c r="J5798">
        <v>3.2666666666666671</v>
      </c>
      <c r="K5798">
        <f t="shared" si="448"/>
        <v>4.5</v>
      </c>
      <c r="L5798">
        <f t="shared" si="446"/>
        <v>0.70200078252349507</v>
      </c>
      <c r="M5798">
        <f t="shared" si="447"/>
        <v>10.081798621624685</v>
      </c>
      <c r="N5798" s="10" t="str" cm="1">
        <f t="array" ref="N5798">_xlfn.IFS(AND(C5798&lt;=0, C5798-M5798&lt;=2), "escarcha",AND(C5798&lt;=0, C5798-M5798&gt;2), "helada negra", AND(C5798&gt;0, M5798+2&gt;C5798), "rocío", TRUE, "sin riesgo")</f>
        <v>rocío</v>
      </c>
      <c r="O5798">
        <f t="shared" si="449"/>
        <v>0.76451825345783186</v>
      </c>
      <c r="P5798">
        <f t="shared" si="450"/>
        <v>11.020356304973197</v>
      </c>
      <c r="Q5798" s="10" t="str" cm="1">
        <f t="array" ref="Q5798">_xlfn.IFS(AND(D5798&lt;=0, D5798-P5798&lt;=2), "escarcha",AND(D5798&lt;=0, D5798-P5798&gt;2), "helada negra", AND(D5798&gt;0, P5798+2&gt;D5798), "rocío", TRUE, "sin riesgo")</f>
        <v>sin riesgo</v>
      </c>
    </row>
    <row r="5799" spans="1:17" x14ac:dyDescent="0.35">
      <c r="A5799" s="2">
        <v>45882</v>
      </c>
      <c r="B5799" s="3" t="s">
        <v>28</v>
      </c>
      <c r="C5799">
        <v>13.4</v>
      </c>
      <c r="D5799">
        <v>17.033333333333331</v>
      </c>
      <c r="E5799">
        <v>88.36666666666666</v>
      </c>
      <c r="F5799">
        <v>72.333333333333329</v>
      </c>
      <c r="G5799">
        <v>2</v>
      </c>
      <c r="H5799">
        <v>0.53333333333333333</v>
      </c>
      <c r="I5799">
        <v>3.666666666666667</v>
      </c>
      <c r="J5799">
        <v>1.7</v>
      </c>
      <c r="K5799">
        <f t="shared" si="448"/>
        <v>3.6333333333333311</v>
      </c>
      <c r="L5799">
        <f t="shared" si="446"/>
        <v>0.79730030546142738</v>
      </c>
      <c r="M5799">
        <f t="shared" si="447"/>
        <v>11.515291439520711</v>
      </c>
      <c r="N5799" s="10" t="str" cm="1">
        <f t="array" ref="N5799">_xlfn.IFS(AND(C5799&lt;=0, C5799-M5799&lt;=2), "escarcha",AND(C5799&lt;=0, C5799-M5799&gt;2), "helada negra", AND(C5799&gt;0, M5799+2&gt;C5799), "rocío", TRUE, "sin riesgo")</f>
        <v>rocío</v>
      </c>
      <c r="O5799">
        <f t="shared" si="449"/>
        <v>0.83045275794401063</v>
      </c>
      <c r="P5799">
        <f t="shared" si="450"/>
        <v>12.017783830771723</v>
      </c>
      <c r="Q5799" s="10" t="str" cm="1">
        <f t="array" ref="Q5799">_xlfn.IFS(AND(D5799&lt;=0, D5799-P5799&lt;=2), "escarcha",AND(D5799&lt;=0, D5799-P5799&gt;2), "helada negra", AND(D5799&gt;0, P5799+2&gt;D5799), "rocío", TRUE, "sin riesgo")</f>
        <v>sin riesgo</v>
      </c>
    </row>
    <row r="5800" spans="1:17" x14ac:dyDescent="0.35">
      <c r="A5800" s="2">
        <v>45882</v>
      </c>
      <c r="B5800" s="3" t="s">
        <v>29</v>
      </c>
      <c r="C5800">
        <v>16.333333333333329</v>
      </c>
      <c r="D5800">
        <v>19.399999999999999</v>
      </c>
      <c r="E5800">
        <v>78.599999999999994</v>
      </c>
      <c r="F5800">
        <v>66.333333333333329</v>
      </c>
      <c r="G5800">
        <v>0.66666666666666663</v>
      </c>
      <c r="H5800">
        <v>1.966666666666667</v>
      </c>
      <c r="I5800">
        <v>2</v>
      </c>
      <c r="J5800">
        <v>3.2666666666666671</v>
      </c>
      <c r="K5800">
        <f t="shared" si="448"/>
        <v>3.06666666666667</v>
      </c>
      <c r="L5800">
        <f t="shared" si="446"/>
        <v>0.8690881633211246</v>
      </c>
      <c r="M5800">
        <f t="shared" si="447"/>
        <v>12.605890343203896</v>
      </c>
      <c r="N5800" s="10" t="str" cm="1">
        <f t="array" ref="N5800">_xlfn.IFS(AND(C5800&lt;=0, C5800-M5800&lt;=2), "escarcha",AND(C5800&lt;=0, C5800-M5800&gt;2), "helada negra", AND(C5800&gt;0, M5800+2&gt;C5800), "rocío", TRUE, "sin riesgo")</f>
        <v>sin riesgo</v>
      </c>
      <c r="O5800">
        <f t="shared" si="449"/>
        <v>0.89239157732023444</v>
      </c>
      <c r="P5800">
        <f t="shared" si="450"/>
        <v>12.961927003439364</v>
      </c>
      <c r="Q5800" s="10" t="str" cm="1">
        <f t="array" ref="Q5800">_xlfn.IFS(AND(D5800&lt;=0, D5800-P5800&lt;=2), "escarcha",AND(D5800&lt;=0, D5800-P5800&gt;2), "helada negra", AND(D5800&gt;0, P5800+2&gt;D5800), "rocío", TRUE, "sin riesgo")</f>
        <v>sin riesgo</v>
      </c>
    </row>
    <row r="5801" spans="1:17" x14ac:dyDescent="0.35">
      <c r="A5801" s="2">
        <v>45882</v>
      </c>
      <c r="B5801" s="3" t="s">
        <v>30</v>
      </c>
      <c r="C5801">
        <v>19.266666666666669</v>
      </c>
      <c r="D5801">
        <v>20.366666666666671</v>
      </c>
      <c r="E5801">
        <v>69.566666666666663</v>
      </c>
      <c r="F5801">
        <v>61</v>
      </c>
      <c r="G5801">
        <v>0.33333333333333331</v>
      </c>
      <c r="H5801">
        <v>0.76666666666666661</v>
      </c>
      <c r="I5801">
        <v>2</v>
      </c>
      <c r="J5801">
        <v>2.1333333333333329</v>
      </c>
      <c r="K5801">
        <f t="shared" si="448"/>
        <v>1.1000000000000014</v>
      </c>
      <c r="L5801">
        <f t="shared" si="446"/>
        <v>0.93168784997440501</v>
      </c>
      <c r="M5801">
        <f t="shared" si="447"/>
        <v>13.564558849840486</v>
      </c>
      <c r="N5801" s="10" t="str" cm="1">
        <f t="array" ref="N5801">_xlfn.IFS(AND(C5801&lt;=0, C5801-M5801&lt;=2), "escarcha",AND(C5801&lt;=0, C5801-M5801&gt;2), "helada negra", AND(C5801&gt;0, M5801+2&gt;C5801), "rocío", TRUE, "sin riesgo")</f>
        <v>sin riesgo</v>
      </c>
      <c r="O5801">
        <f t="shared" si="449"/>
        <v>0.86847290700757374</v>
      </c>
      <c r="P5801">
        <f t="shared" si="450"/>
        <v>12.59650368765206</v>
      </c>
      <c r="Q5801" s="10" t="str" cm="1">
        <f t="array" ref="Q5801">_xlfn.IFS(AND(D5801&lt;=0, D5801-P5801&lt;=2), "escarcha",AND(D5801&lt;=0, D5801-P5801&gt;2), "helada negra", AND(D5801&gt;0, P5801+2&gt;D5801), "rocío", TRUE, "sin riesgo")</f>
        <v>sin riesgo</v>
      </c>
    </row>
    <row r="5802" spans="1:17" x14ac:dyDescent="0.35">
      <c r="A5802" s="2">
        <v>45882</v>
      </c>
      <c r="B5802" s="3" t="s">
        <v>31</v>
      </c>
      <c r="C5802">
        <v>22.333333333333329</v>
      </c>
      <c r="D5802">
        <v>22.533333333333331</v>
      </c>
      <c r="E5802">
        <v>57.333333333333343</v>
      </c>
      <c r="F5802">
        <v>53.333333333333343</v>
      </c>
      <c r="G5802">
        <v>0.66666666666666663</v>
      </c>
      <c r="H5802">
        <v>0.96666666666666667</v>
      </c>
      <c r="I5802">
        <v>1.666666666666667</v>
      </c>
      <c r="J5802">
        <v>2.7333333333333329</v>
      </c>
      <c r="K5802">
        <f t="shared" si="448"/>
        <v>0.20000000000000284</v>
      </c>
      <c r="L5802">
        <f t="shared" si="446"/>
        <v>0.92699969747956534</v>
      </c>
      <c r="M5802">
        <f t="shared" si="447"/>
        <v>13.49251421689258</v>
      </c>
      <c r="N5802" s="10" t="str" cm="1">
        <f t="array" ref="N5802">_xlfn.IFS(AND(C5802&lt;=0, C5802-M5802&lt;=2), "escarcha",AND(C5802&lt;=0, C5802-M5802&gt;2), "helada negra", AND(C5802&gt;0, M5802+2&gt;C5802), "rocío", TRUE, "sin riesgo")</f>
        <v>sin riesgo</v>
      </c>
      <c r="O5802">
        <f t="shared" si="449"/>
        <v>0.86683516023823459</v>
      </c>
      <c r="P5802">
        <f t="shared" si="450"/>
        <v>12.571520769651022</v>
      </c>
      <c r="Q5802" s="10" t="str" cm="1">
        <f t="array" ref="Q5802">_xlfn.IFS(AND(D5802&lt;=0, D5802-P5802&lt;=2), "escarcha",AND(D5802&lt;=0, D5802-P5802&gt;2), "helada negra", AND(D5802&gt;0, P5802+2&gt;D5802), "rocío", TRUE, "sin riesgo")</f>
        <v>sin riesgo</v>
      </c>
    </row>
    <row r="5803" spans="1:17" x14ac:dyDescent="0.35">
      <c r="A5803" s="2">
        <v>45882</v>
      </c>
      <c r="B5803" s="3" t="s">
        <v>32</v>
      </c>
      <c r="C5803">
        <v>22.333333333333329</v>
      </c>
      <c r="D5803">
        <v>23.4</v>
      </c>
      <c r="E5803">
        <v>59.2</v>
      </c>
      <c r="F5803">
        <v>50</v>
      </c>
      <c r="G5803">
        <v>0.33333333333333331</v>
      </c>
      <c r="H5803">
        <v>1.9333333333333329</v>
      </c>
      <c r="I5803">
        <v>2.333333333333333</v>
      </c>
      <c r="J5803">
        <v>3.9666666666666668</v>
      </c>
      <c r="K5803">
        <f t="shared" si="448"/>
        <v>1.06666666666667</v>
      </c>
      <c r="L5803">
        <f t="shared" si="446"/>
        <v>0.95903905122418187</v>
      </c>
      <c r="M5803">
        <f t="shared" si="447"/>
        <v>13.985683257384936</v>
      </c>
      <c r="N5803" s="10" t="str" cm="1">
        <f t="array" ref="N5803">_xlfn.IFS(AND(C5803&lt;=0, C5803-M5803&lt;=2), "escarcha",AND(C5803&lt;=0, C5803-M5803&gt;2), "helada negra", AND(C5803&gt;0, M5803+2&gt;C5803), "rocío", TRUE, "sin riesgo")</f>
        <v>sin riesgo</v>
      </c>
      <c r="O5803">
        <f t="shared" si="449"/>
        <v>0.85476229249214886</v>
      </c>
      <c r="P5803">
        <f t="shared" si="450"/>
        <v>12.387506437925344</v>
      </c>
      <c r="Q5803" s="10" t="str" cm="1">
        <f t="array" ref="Q5803">_xlfn.IFS(AND(D5803&lt;=0, D5803-P5803&lt;=2), "escarcha",AND(D5803&lt;=0, D5803-P5803&gt;2), "helada negra", AND(D5803&gt;0, P5803+2&gt;D5803), "rocío", TRUE, "sin riesgo")</f>
        <v>sin riesgo</v>
      </c>
    </row>
    <row r="5804" spans="1:17" x14ac:dyDescent="0.35">
      <c r="A5804" s="2">
        <v>45882</v>
      </c>
      <c r="B5804" s="3" t="s">
        <v>33</v>
      </c>
      <c r="C5804">
        <v>25.06666666666667</v>
      </c>
      <c r="D5804">
        <v>25.633333333333329</v>
      </c>
      <c r="E5804">
        <v>47.7</v>
      </c>
      <c r="F5804">
        <v>44.333333333333343</v>
      </c>
      <c r="G5804">
        <v>1.666666666666667</v>
      </c>
      <c r="H5804">
        <v>1.966666666666667</v>
      </c>
      <c r="I5804">
        <v>4.333333333333333</v>
      </c>
      <c r="J5804">
        <v>5.6333333333333337</v>
      </c>
      <c r="K5804">
        <f t="shared" si="448"/>
        <v>0.56666666666665932</v>
      </c>
      <c r="L5804">
        <f t="shared" si="446"/>
        <v>0.90761281325889986</v>
      </c>
      <c r="M5804">
        <f t="shared" si="447"/>
        <v>13.195017598766537</v>
      </c>
      <c r="N5804" s="10" t="str" cm="1">
        <f t="array" ref="N5804">_xlfn.IFS(AND(C5804&lt;=0, C5804-M5804&lt;=2), "escarcha",AND(C5804&lt;=0, C5804-M5804&gt;2), "helada negra", AND(C5804&gt;0, M5804+2&gt;C5804), "rocío", TRUE, "sin riesgo")</f>
        <v>sin riesgo</v>
      </c>
      <c r="O5804">
        <f t="shared" si="449"/>
        <v>0.86811611883936701</v>
      </c>
      <c r="P5804">
        <f t="shared" si="450"/>
        <v>12.591060666113904</v>
      </c>
      <c r="Q5804" s="10" t="str" cm="1">
        <f t="array" ref="Q5804">_xlfn.IFS(AND(D5804&lt;=0, D5804-P5804&lt;=2), "escarcha",AND(D5804&lt;=0, D5804-P5804&gt;2), "helada negra", AND(D5804&gt;0, P5804+2&gt;D5804), "rocío", TRUE, "sin riesgo")</f>
        <v>sin riesgo</v>
      </c>
    </row>
    <row r="5805" spans="1:17" x14ac:dyDescent="0.35">
      <c r="A5805" s="2">
        <v>45882</v>
      </c>
      <c r="B5805" s="3" t="s">
        <v>35</v>
      </c>
      <c r="C5805">
        <v>27.2</v>
      </c>
      <c r="D5805">
        <v>27.466666666666669</v>
      </c>
      <c r="E5805">
        <v>43.2</v>
      </c>
      <c r="F5805">
        <v>41</v>
      </c>
      <c r="G5805">
        <v>3.333333333333333</v>
      </c>
      <c r="H5805">
        <v>3.5</v>
      </c>
      <c r="I5805">
        <v>7.666666666666667</v>
      </c>
      <c r="J5805">
        <v>7</v>
      </c>
      <c r="K5805">
        <f t="shared" si="448"/>
        <v>0.26666666666666927</v>
      </c>
      <c r="L5805">
        <f t="shared" si="446"/>
        <v>0.93464899487476194</v>
      </c>
      <c r="M5805">
        <f t="shared" si="447"/>
        <v>13.610084751639269</v>
      </c>
      <c r="N5805" s="10" t="str" cm="1">
        <f t="array" ref="N5805">_xlfn.IFS(AND(C5805&lt;=0, C5805-M5805&lt;=2), "escarcha",AND(C5805&lt;=0, C5805-M5805&gt;2), "helada negra", AND(C5805&gt;0, M5805+2&gt;C5805), "rocío", TRUE, "sin riesgo")</f>
        <v>sin riesgo</v>
      </c>
      <c r="O5805">
        <f t="shared" si="449"/>
        <v>0.89800657314523868</v>
      </c>
      <c r="P5805">
        <f t="shared" si="450"/>
        <v>13.047862934340701</v>
      </c>
      <c r="Q5805" s="10" t="str" cm="1">
        <f t="array" ref="Q5805">_xlfn.IFS(AND(D5805&lt;=0, D5805-P5805&lt;=2), "escarcha",AND(D5805&lt;=0, D5805-P5805&gt;2), "helada negra", AND(D5805&gt;0, P5805+2&gt;D5805), "rocío", TRUE, "sin riesgo")</f>
        <v>sin riesgo</v>
      </c>
    </row>
    <row r="5806" spans="1:17" x14ac:dyDescent="0.35">
      <c r="A5806" s="2">
        <v>45882</v>
      </c>
      <c r="B5806" s="3" t="s">
        <v>53</v>
      </c>
      <c r="C5806">
        <v>30.466666666666669</v>
      </c>
      <c r="D5806">
        <v>30.5</v>
      </c>
      <c r="E5806">
        <v>35.633333333333333</v>
      </c>
      <c r="F5806">
        <v>35</v>
      </c>
      <c r="G5806">
        <v>7</v>
      </c>
      <c r="H5806">
        <v>5.5666666666666664</v>
      </c>
      <c r="I5806">
        <v>14</v>
      </c>
      <c r="J5806">
        <v>11.83333333333333</v>
      </c>
      <c r="K5806">
        <f t="shared" si="448"/>
        <v>3.3333333333331439E-2</v>
      </c>
      <c r="L5806">
        <f t="shared" si="446"/>
        <v>0.93140900827023088</v>
      </c>
      <c r="M5806">
        <f t="shared" si="447"/>
        <v>13.560272650872029</v>
      </c>
      <c r="N5806" s="10" t="str" cm="1">
        <f t="array" ref="N5806">_xlfn.IFS(AND(C5806&lt;=0, C5806-M5806&lt;=2), "escarcha",AND(C5806&lt;=0, C5806-M5806&gt;2), "helada negra", AND(C5806&gt;0, M5806+2&gt;C5806), "rocío", TRUE, "sin riesgo")</f>
        <v>sin riesgo</v>
      </c>
      <c r="O5806">
        <f t="shared" si="449"/>
        <v>0.91538406106833281</v>
      </c>
      <c r="P5806">
        <f t="shared" si="450"/>
        <v>13.314186454980341</v>
      </c>
      <c r="Q5806" s="10" t="str" cm="1">
        <f t="array" ref="Q5806">_xlfn.IFS(AND(D5806&lt;=0, D5806-P5806&lt;=2), "escarcha",AND(D5806&lt;=0, D5806-P5806&gt;2), "helada negra", AND(D5806&gt;0, P5806+2&gt;D5806), "rocío", TRUE, "sin riesgo")</f>
        <v>sin riesgo</v>
      </c>
    </row>
    <row r="5807" spans="1:17" x14ac:dyDescent="0.35">
      <c r="A5807" s="2">
        <v>45882</v>
      </c>
      <c r="B5807" s="3" t="s">
        <v>56</v>
      </c>
      <c r="C5807">
        <v>29.1</v>
      </c>
      <c r="D5807">
        <v>29.8</v>
      </c>
      <c r="E5807">
        <v>38.700000000000003</v>
      </c>
      <c r="F5807">
        <v>36</v>
      </c>
      <c r="G5807">
        <v>6.333333333333333</v>
      </c>
      <c r="H5807">
        <v>4.9000000000000004</v>
      </c>
      <c r="I5807">
        <v>13</v>
      </c>
      <c r="J5807">
        <v>11.9</v>
      </c>
      <c r="K5807">
        <f t="shared" si="448"/>
        <v>0.69999999999999929</v>
      </c>
      <c r="L5807">
        <f t="shared" si="446"/>
        <v>0.93531518460691598</v>
      </c>
      <c r="M5807">
        <f t="shared" si="447"/>
        <v>13.62032926213238</v>
      </c>
      <c r="N5807" s="10" t="str" cm="1">
        <f t="array" ref="N5807">_xlfn.IFS(AND(C5807&lt;=0, C5807-M5807&lt;=2), "escarcha",AND(C5807&lt;=0, C5807-M5807&gt;2), "helada negra", AND(C5807&gt;0, M5807+2&gt;C5807), "rocío", TRUE, "sin riesgo")</f>
        <v>sin riesgo</v>
      </c>
      <c r="O5807">
        <f t="shared" si="449"/>
        <v>0.90337807368191703</v>
      </c>
      <c r="P5807">
        <f t="shared" si="450"/>
        <v>13.130126251813728</v>
      </c>
      <c r="Q5807" s="10" t="str" cm="1">
        <f t="array" ref="Q5807">_xlfn.IFS(AND(D5807&lt;=0, D5807-P5807&lt;=2), "escarcha",AND(D5807&lt;=0, D5807-P5807&gt;2), "helada negra", AND(D5807&gt;0, P5807+2&gt;D5807), "rocío", TRUE, "sin riesgo")</f>
        <v>sin riesgo</v>
      </c>
    </row>
    <row r="5808" spans="1:17" x14ac:dyDescent="0.35">
      <c r="A5808" s="2">
        <v>45882</v>
      </c>
      <c r="B5808" s="3" t="s">
        <v>55</v>
      </c>
      <c r="C5808">
        <v>26.9</v>
      </c>
      <c r="D5808">
        <v>27.43333333333333</v>
      </c>
      <c r="E5808">
        <v>43.633333333333333</v>
      </c>
      <c r="F5808">
        <v>41</v>
      </c>
      <c r="G5808">
        <v>6.333333333333333</v>
      </c>
      <c r="H5808">
        <v>3.7333333333333329</v>
      </c>
      <c r="I5808">
        <v>11.33333333333333</v>
      </c>
      <c r="J5808">
        <v>9.0333333333333332</v>
      </c>
      <c r="K5808">
        <f t="shared" si="448"/>
        <v>0.53333333333333144</v>
      </c>
      <c r="L5808">
        <f t="shared" si="446"/>
        <v>0.92701372326520981</v>
      </c>
      <c r="M5808">
        <f t="shared" si="447"/>
        <v>13.492729696172272</v>
      </c>
      <c r="N5808" s="10" t="str" cm="1">
        <f t="array" ref="N5808">_xlfn.IFS(AND(C5808&lt;=0, C5808-M5808&lt;=2), "escarcha",AND(C5808&lt;=0, C5808-M5808&gt;2), "helada negra", AND(C5808&gt;0, M5808+2&gt;C5808), "rocío", TRUE, "sin riesgo")</f>
        <v>sin riesgo</v>
      </c>
      <c r="O5808">
        <f t="shared" si="449"/>
        <v>0.89605500733375099</v>
      </c>
      <c r="P5808">
        <f t="shared" si="450"/>
        <v>13.017988228060137</v>
      </c>
      <c r="Q5808" s="10" t="str" cm="1">
        <f t="array" ref="Q5808">_xlfn.IFS(AND(D5808&lt;=0, D5808-P5808&lt;=2), "escarcha",AND(D5808&lt;=0, D5808-P5808&gt;2), "helada negra", AND(D5808&gt;0, P5808+2&gt;D5808), "rocío", TRUE, "sin riesgo")</f>
        <v>sin riesgo</v>
      </c>
    </row>
    <row r="5809" spans="1:17" x14ac:dyDescent="0.35">
      <c r="A5809" s="2">
        <v>45882</v>
      </c>
      <c r="B5809" s="3" t="s">
        <v>57</v>
      </c>
      <c r="C5809">
        <v>26.6</v>
      </c>
      <c r="D5809">
        <v>27.166666666666671</v>
      </c>
      <c r="E5809">
        <v>51.466666666666669</v>
      </c>
      <c r="F5809">
        <v>45.333333333333343</v>
      </c>
      <c r="G5809">
        <v>3.333333333333333</v>
      </c>
      <c r="H5809">
        <v>3.5333333333333332</v>
      </c>
      <c r="I5809">
        <v>8</v>
      </c>
      <c r="J5809">
        <v>7.3666666666666663</v>
      </c>
      <c r="K5809">
        <f t="shared" si="448"/>
        <v>0.56666666666666998</v>
      </c>
      <c r="L5809">
        <f t="shared" si="446"/>
        <v>1.0744713280435092</v>
      </c>
      <c r="M5809">
        <f t="shared" si="447"/>
        <v>15.778318429801814</v>
      </c>
      <c r="N5809" s="10" t="str" cm="1">
        <f t="array" ref="N5809">_xlfn.IFS(AND(C5809&lt;=0, C5809-M5809&lt;=2), "escarcha",AND(C5809&lt;=0, C5809-M5809&gt;2), "helada negra", AND(C5809&gt;0, M5809+2&gt;C5809), "rocío", TRUE, "sin riesgo")</f>
        <v>sin riesgo</v>
      </c>
      <c r="O5809">
        <f t="shared" si="449"/>
        <v>0.98089567722181681</v>
      </c>
      <c r="P5809">
        <f t="shared" si="450"/>
        <v>14.323203025454111</v>
      </c>
      <c r="Q5809" s="10" t="str" cm="1">
        <f t="array" ref="Q5809">_xlfn.IFS(AND(D5809&lt;=0, D5809-P5809&lt;=2), "escarcha",AND(D5809&lt;=0, D5809-P5809&gt;2), "helada negra", AND(D5809&gt;0, P5809+2&gt;D5809), "rocío", TRUE, "sin riesgo")</f>
        <v>sin riesgo</v>
      </c>
    </row>
    <row r="5810" spans="1:17" x14ac:dyDescent="0.35">
      <c r="A5810" s="2">
        <v>45882</v>
      </c>
      <c r="B5810" s="3" t="s">
        <v>51</v>
      </c>
      <c r="C5810">
        <v>27.8</v>
      </c>
      <c r="D5810">
        <v>28.3</v>
      </c>
      <c r="E5810">
        <v>46.633333333333333</v>
      </c>
      <c r="F5810">
        <v>39.333333333333343</v>
      </c>
      <c r="G5810">
        <v>3.666666666666667</v>
      </c>
      <c r="H5810">
        <v>5.2666666666666666</v>
      </c>
      <c r="I5810">
        <v>8.3333333333333339</v>
      </c>
      <c r="J5810">
        <v>9.2333333333333343</v>
      </c>
      <c r="K5810">
        <f t="shared" si="448"/>
        <v>0.5</v>
      </c>
      <c r="L5810">
        <f t="shared" si="446"/>
        <v>1.0462393370108041</v>
      </c>
      <c r="M5810">
        <f t="shared" si="447"/>
        <v>15.337576410929307</v>
      </c>
      <c r="N5810" s="10" t="str" cm="1">
        <f t="array" ref="N5810">_xlfn.IFS(AND(C5810&lt;=0, C5810-M5810&lt;=2), "escarcha",AND(C5810&lt;=0, C5810-M5810&gt;2), "helada negra", AND(C5810&gt;0, M5810+2&gt;C5810), "rocío", TRUE, "sin riesgo")</f>
        <v>sin riesgo</v>
      </c>
      <c r="O5810">
        <f t="shared" si="449"/>
        <v>0.90514015378971036</v>
      </c>
      <c r="P5810">
        <f t="shared" si="450"/>
        <v>13.157123624269666</v>
      </c>
      <c r="Q5810" s="10" t="str" cm="1">
        <f t="array" ref="Q5810">_xlfn.IFS(AND(D5810&lt;=0, D5810-P5810&lt;=2), "escarcha",AND(D5810&lt;=0, D5810-P5810&gt;2), "helada negra", AND(D5810&gt;0, P5810+2&gt;D5810), "rocío", TRUE, "sin riesgo")</f>
        <v>sin riesgo</v>
      </c>
    </row>
    <row r="5811" spans="1:17" x14ac:dyDescent="0.35">
      <c r="A5811" s="2">
        <v>45882</v>
      </c>
      <c r="B5811" s="3" t="s">
        <v>49</v>
      </c>
      <c r="C5811">
        <v>25.533333333333331</v>
      </c>
      <c r="D5811">
        <v>26.2</v>
      </c>
      <c r="E5811">
        <v>44.533333333333331</v>
      </c>
      <c r="F5811">
        <v>42.333333333333343</v>
      </c>
      <c r="G5811">
        <v>6.666666666666667</v>
      </c>
      <c r="H5811">
        <v>4.8999999999999986</v>
      </c>
      <c r="I5811">
        <v>12.33333333333333</v>
      </c>
      <c r="J5811">
        <v>9.7333333333333325</v>
      </c>
      <c r="K5811">
        <f t="shared" si="448"/>
        <v>0.66666666666666785</v>
      </c>
      <c r="L5811">
        <f t="shared" si="446"/>
        <v>0.86668090266537823</v>
      </c>
      <c r="M5811">
        <f t="shared" si="447"/>
        <v>12.569167907615215</v>
      </c>
      <c r="N5811" s="10" t="str" cm="1">
        <f t="array" ref="N5811">_xlfn.IFS(AND(C5811&lt;=0, C5811-M5811&lt;=2), "escarcha",AND(C5811&lt;=0, C5811-M5811&gt;2), "helada negra", AND(C5811&gt;0, M5811+2&gt;C5811), "rocío", TRUE, "sin riesgo")</f>
        <v>sin riesgo</v>
      </c>
      <c r="O5811">
        <f t="shared" si="449"/>
        <v>0.85551009390014698</v>
      </c>
      <c r="P5811">
        <f t="shared" si="450"/>
        <v>12.398896709783656</v>
      </c>
      <c r="Q5811" s="10" t="str" cm="1">
        <f t="array" ref="Q5811">_xlfn.IFS(AND(D5811&lt;=0, D5811-P5811&lt;=2), "escarcha",AND(D5811&lt;=0, D5811-P5811&gt;2), "helada negra", AND(D5811&gt;0, P5811+2&gt;D5811), "rocío", TRUE, "sin riesgo")</f>
        <v>sin riesgo</v>
      </c>
    </row>
    <row r="5812" spans="1:17" x14ac:dyDescent="0.35">
      <c r="A5812" s="2">
        <v>45882</v>
      </c>
      <c r="B5812" s="3" t="s">
        <v>50</v>
      </c>
      <c r="C5812">
        <v>23.033333333333331</v>
      </c>
      <c r="D5812">
        <v>23.7</v>
      </c>
      <c r="E5812">
        <v>60.9</v>
      </c>
      <c r="F5812">
        <v>53</v>
      </c>
      <c r="G5812">
        <v>3.666666666666667</v>
      </c>
      <c r="H5812">
        <v>2.8666666666666671</v>
      </c>
      <c r="I5812">
        <v>6.666666666666667</v>
      </c>
      <c r="J5812">
        <v>5.6</v>
      </c>
      <c r="K5812">
        <f t="shared" si="448"/>
        <v>0.66666666666666785</v>
      </c>
      <c r="L5812">
        <f t="shared" si="446"/>
        <v>1.0298171667739127</v>
      </c>
      <c r="M5812">
        <f t="shared" si="447"/>
        <v>15.08189254243222</v>
      </c>
      <c r="N5812" s="10" t="str" cm="1">
        <f t="array" ref="N5812">_xlfn.IFS(AND(C5812&lt;=0, C5812-M5812&lt;=2), "escarcha",AND(C5812&lt;=0, C5812-M5812&gt;2), "helada negra", AND(C5812&gt;0, M5812+2&gt;C5812), "rocío", TRUE, "sin riesgo")</f>
        <v>sin riesgo</v>
      </c>
      <c r="O5812">
        <f t="shared" si="449"/>
        <v>0.93111295497649194</v>
      </c>
      <c r="P5812">
        <f t="shared" si="450"/>
        <v>13.555722041676718</v>
      </c>
      <c r="Q5812" s="10" t="str" cm="1">
        <f t="array" ref="Q5812">_xlfn.IFS(AND(D5812&lt;=0, D5812-P5812&lt;=2), "escarcha",AND(D5812&lt;=0, D5812-P5812&gt;2), "helada negra", AND(D5812&gt;0, P5812+2&gt;D5812), "rocío", TRUE, "sin riesgo")</f>
        <v>sin riesgo</v>
      </c>
    </row>
    <row r="5813" spans="1:17" x14ac:dyDescent="0.35">
      <c r="A5813" s="2">
        <v>45882</v>
      </c>
      <c r="B5813" s="3" t="s">
        <v>48</v>
      </c>
      <c r="C5813">
        <v>20.533333333333331</v>
      </c>
      <c r="D5813">
        <v>22.43333333333333</v>
      </c>
      <c r="E5813">
        <v>76.099999999999994</v>
      </c>
      <c r="F5813">
        <v>59.333333333333343</v>
      </c>
      <c r="G5813">
        <v>4.333333333333333</v>
      </c>
      <c r="H5813">
        <v>2.7333333333333329</v>
      </c>
      <c r="I5813">
        <v>8.3333333333333339</v>
      </c>
      <c r="J5813">
        <v>5.3666666666666671</v>
      </c>
      <c r="K5813">
        <f t="shared" si="448"/>
        <v>1.8999999999999986</v>
      </c>
      <c r="L5813">
        <f t="shared" si="446"/>
        <v>1.0999304868115598</v>
      </c>
      <c r="M5813">
        <f t="shared" si="447"/>
        <v>16.177063902898031</v>
      </c>
      <c r="N5813" s="10" t="str" cm="1">
        <f t="array" ref="N5813">_xlfn.IFS(AND(C5813&lt;=0, C5813-M5813&lt;=2), "escarcha",AND(C5813&lt;=0, C5813-M5813&gt;2), "helada negra", AND(C5813&gt;0, M5813+2&gt;C5813), "rocío", TRUE, "sin riesgo")</f>
        <v>sin riesgo</v>
      </c>
      <c r="O5813">
        <f t="shared" si="449"/>
        <v>0.96736912264625552</v>
      </c>
      <c r="P5813">
        <f t="shared" si="450"/>
        <v>14.114215478719727</v>
      </c>
      <c r="Q5813" s="10" t="str" cm="1">
        <f t="array" ref="Q5813">_xlfn.IFS(AND(D5813&lt;=0, D5813-P5813&lt;=2), "escarcha",AND(D5813&lt;=0, D5813-P5813&gt;2), "helada negra", AND(D5813&gt;0, P5813+2&gt;D5813), "rocío", TRUE, "sin riesgo")</f>
        <v>sin riesgo</v>
      </c>
    </row>
    <row r="5814" spans="1:17" x14ac:dyDescent="0.35">
      <c r="A5814" s="2">
        <v>45882</v>
      </c>
      <c r="B5814" s="3" t="s">
        <v>38</v>
      </c>
      <c r="C5814">
        <v>20.233333333333331</v>
      </c>
      <c r="D5814">
        <v>21.56666666666667</v>
      </c>
      <c r="E5814">
        <v>80</v>
      </c>
      <c r="F5814">
        <v>66.666666666666671</v>
      </c>
      <c r="G5814">
        <v>4</v>
      </c>
      <c r="H5814">
        <v>4.0999999999999996</v>
      </c>
      <c r="I5814">
        <v>7</v>
      </c>
      <c r="J5814">
        <v>7.2</v>
      </c>
      <c r="K5814">
        <f t="shared" si="448"/>
        <v>1.3333333333333393</v>
      </c>
      <c r="L5814">
        <f t="shared" si="446"/>
        <v>1.131389760073195</v>
      </c>
      <c r="M5814">
        <f t="shared" si="447"/>
        <v>16.671484489341829</v>
      </c>
      <c r="N5814" s="10" t="str" cm="1">
        <f t="array" ref="N5814">_xlfn.IFS(AND(C5814&lt;=0, C5814-M5814&lt;=2), "escarcha",AND(C5814&lt;=0, C5814-M5814&gt;2), "helada negra", AND(C5814&gt;0, M5814+2&gt;C5814), "rocío", TRUE, "sin riesgo")</f>
        <v>sin riesgo</v>
      </c>
      <c r="O5814">
        <f t="shared" si="449"/>
        <v>1.0310538760444148</v>
      </c>
      <c r="P5814">
        <f t="shared" si="450"/>
        <v>15.101129783233306</v>
      </c>
      <c r="Q5814" s="10" t="str" cm="1">
        <f t="array" ref="Q5814">_xlfn.IFS(AND(D5814&lt;=0, D5814-P5814&lt;=2), "escarcha",AND(D5814&lt;=0, D5814-P5814&gt;2), "helada negra", AND(D5814&gt;0, P5814+2&gt;D5814), "rocío", TRUE, "sin riesgo")</f>
        <v>sin riesgo</v>
      </c>
    </row>
    <row r="5815" spans="1:17" x14ac:dyDescent="0.35">
      <c r="A5815" s="2">
        <v>45882</v>
      </c>
      <c r="B5815" s="3" t="s">
        <v>39</v>
      </c>
      <c r="C5815">
        <v>20.666666666666671</v>
      </c>
      <c r="D5815">
        <v>22.466666666666669</v>
      </c>
      <c r="E5815">
        <v>79.900000000000006</v>
      </c>
      <c r="F5815">
        <v>60.666666666666657</v>
      </c>
      <c r="G5815">
        <v>0</v>
      </c>
      <c r="H5815">
        <v>2.5333333333333332</v>
      </c>
      <c r="I5815">
        <v>1.333333333333333</v>
      </c>
      <c r="J5815">
        <v>4.9666666666666668</v>
      </c>
      <c r="K5815">
        <f t="shared" si="448"/>
        <v>1.7999999999999972</v>
      </c>
      <c r="L5815">
        <f t="shared" si="446"/>
        <v>1.1568752592606271</v>
      </c>
      <c r="M5815">
        <f t="shared" si="447"/>
        <v>17.073404983090938</v>
      </c>
      <c r="N5815" s="10" t="str" cm="1">
        <f t="array" ref="N5815">_xlfn.IFS(AND(C5815&lt;=0, C5815-M5815&lt;=2), "escarcha",AND(C5815&lt;=0, C5815-M5815&gt;2), "helada negra", AND(C5815&gt;0, M5815+2&gt;C5815), "rocío", TRUE, "sin riesgo")</f>
        <v>sin riesgo</v>
      </c>
      <c r="O5815">
        <f t="shared" si="449"/>
        <v>0.99161802550752232</v>
      </c>
      <c r="P5815">
        <f t="shared" si="450"/>
        <v>14.489106622389208</v>
      </c>
      <c r="Q5815" s="10" t="str" cm="1">
        <f t="array" ref="Q5815">_xlfn.IFS(AND(D5815&lt;=0, D5815-P5815&lt;=2), "escarcha",AND(D5815&lt;=0, D5815-P5815&gt;2), "helada negra", AND(D5815&gt;0, P5815+2&gt;D5815), "rocío", TRUE, "sin riesgo")</f>
        <v>sin riesgo</v>
      </c>
    </row>
    <row r="5816" spans="1:17" x14ac:dyDescent="0.35">
      <c r="A5816" s="2">
        <v>45882</v>
      </c>
      <c r="B5816" s="3" t="s">
        <v>37</v>
      </c>
      <c r="C5816">
        <v>20.93333333333333</v>
      </c>
      <c r="D5816">
        <v>22.5</v>
      </c>
      <c r="E5816">
        <v>79.399999999999991</v>
      </c>
      <c r="F5816">
        <v>61.333333333333343</v>
      </c>
      <c r="G5816">
        <v>0</v>
      </c>
      <c r="H5816">
        <v>1.2333333333333329</v>
      </c>
      <c r="I5816">
        <v>0.66666666666666663</v>
      </c>
      <c r="J5816">
        <v>2.4</v>
      </c>
      <c r="K5816">
        <f t="shared" si="448"/>
        <v>1.56666666666667</v>
      </c>
      <c r="L5816">
        <f t="shared" si="446"/>
        <v>1.1670072407557552</v>
      </c>
      <c r="M5816">
        <f t="shared" si="447"/>
        <v>17.233537767475784</v>
      </c>
      <c r="N5816" s="10" t="str" cm="1">
        <f t="array" ref="N5816">_xlfn.IFS(AND(C5816&lt;=0, C5816-M5816&lt;=2), "escarcha",AND(C5816&lt;=0, C5816-M5816&gt;2), "helada negra", AND(C5816&gt;0, M5816+2&gt;C5816), "rocío", TRUE, "sin riesgo")</f>
        <v>sin riesgo</v>
      </c>
      <c r="O5816">
        <f t="shared" si="449"/>
        <v>1.0045723535259565</v>
      </c>
      <c r="P5816">
        <f t="shared" si="450"/>
        <v>14.689830490176599</v>
      </c>
      <c r="Q5816" s="10" t="str" cm="1">
        <f t="array" ref="Q5816">_xlfn.IFS(AND(D5816&lt;=0, D5816-P5816&lt;=2), "escarcha",AND(D5816&lt;=0, D5816-P5816&gt;2), "helada negra", AND(D5816&gt;0, P5816+2&gt;D5816), "rocío", TRUE, "sin riesgo")</f>
        <v>sin riesgo</v>
      </c>
    </row>
    <row r="5817" spans="1:17" x14ac:dyDescent="0.35">
      <c r="A5817" s="2">
        <v>45882</v>
      </c>
      <c r="B5817" s="3" t="s">
        <v>40</v>
      </c>
      <c r="C5817">
        <v>20.399999999999999</v>
      </c>
      <c r="D5817">
        <v>22.166666666666671</v>
      </c>
      <c r="E5817">
        <v>82.86666666666666</v>
      </c>
      <c r="F5817">
        <v>58.666666666666657</v>
      </c>
      <c r="G5817">
        <v>0</v>
      </c>
      <c r="H5817">
        <v>1.033333333333333</v>
      </c>
      <c r="I5817">
        <v>0</v>
      </c>
      <c r="J5817">
        <v>2.933333333333334</v>
      </c>
      <c r="K5817">
        <f t="shared" si="448"/>
        <v>1.7666666666666728</v>
      </c>
      <c r="L5817">
        <f t="shared" si="446"/>
        <v>1.176889609977652</v>
      </c>
      <c r="M5817">
        <f t="shared" si="447"/>
        <v>17.389915560299197</v>
      </c>
      <c r="N5817" s="10" t="str" cm="1">
        <f t="array" ref="N5817">_xlfn.IFS(AND(C5817&lt;=0, C5817-M5817&lt;=2), "escarcha",AND(C5817&lt;=0, C5817-M5817&gt;2), "helada negra", AND(C5817&gt;0, M5817+2&gt;C5817), "rocío", TRUE, "sin riesgo")</f>
        <v>sin riesgo</v>
      </c>
      <c r="O5817">
        <f t="shared" si="449"/>
        <v>0.93984510651603503</v>
      </c>
      <c r="P5817">
        <f t="shared" si="450"/>
        <v>13.690011039505647</v>
      </c>
      <c r="Q5817" s="10" t="str" cm="1">
        <f t="array" ref="Q5817">_xlfn.IFS(AND(D5817&lt;=0, D5817-P5817&lt;=2), "escarcha",AND(D5817&lt;=0, D5817-P5817&gt;2), "helada negra", AND(D5817&gt;0, P5817+2&gt;D5817), "rocío", TRUE, "sin riesgo")</f>
        <v>sin riesgo</v>
      </c>
    </row>
    <row r="5818" spans="1:17" x14ac:dyDescent="0.35">
      <c r="A5818" s="2">
        <v>45882</v>
      </c>
      <c r="B5818" s="3" t="s">
        <v>41</v>
      </c>
      <c r="C5818">
        <v>19.8</v>
      </c>
      <c r="D5818">
        <v>20.666666666666671</v>
      </c>
      <c r="E5818">
        <v>83.366666666666674</v>
      </c>
      <c r="F5818">
        <v>72.666666666666671</v>
      </c>
      <c r="G5818">
        <v>1.666666666666667</v>
      </c>
      <c r="H5818">
        <v>1.333333333333333</v>
      </c>
      <c r="I5818">
        <v>5.333333333333333</v>
      </c>
      <c r="J5818">
        <v>3.566666666666666</v>
      </c>
      <c r="K5818">
        <f t="shared" si="448"/>
        <v>0.86666666666667069</v>
      </c>
      <c r="L5818">
        <f t="shared" si="446"/>
        <v>1.1457872355451326</v>
      </c>
      <c r="M5818">
        <f t="shared" si="447"/>
        <v>16.898387908889948</v>
      </c>
      <c r="N5818" s="10" t="str" cm="1">
        <f t="array" ref="N5818">_xlfn.IFS(AND(C5818&lt;=0, C5818-M5818&lt;=2), "escarcha",AND(C5818&lt;=0, C5818-M5818&gt;2), "helada negra", AND(C5818&gt;0, M5818+2&gt;C5818), "rocío", TRUE, "sin riesgo")</f>
        <v>sin riesgo</v>
      </c>
      <c r="O5818">
        <f t="shared" si="449"/>
        <v>1.0619821806093772</v>
      </c>
      <c r="P5818">
        <f t="shared" si="450"/>
        <v>15.58315954192453</v>
      </c>
      <c r="Q5818" s="10" t="str" cm="1">
        <f t="array" ref="Q5818">_xlfn.IFS(AND(D5818&lt;=0, D5818-P5818&lt;=2), "escarcha",AND(D5818&lt;=0, D5818-P5818&gt;2), "helada negra", AND(D5818&gt;0, P5818+2&gt;D5818), "rocío", TRUE, "sin riesgo")</f>
        <v>sin riesgo</v>
      </c>
    </row>
    <row r="5819" spans="1:17" x14ac:dyDescent="0.35">
      <c r="A5819" s="2">
        <v>45882</v>
      </c>
      <c r="B5819" s="3" t="s">
        <v>43</v>
      </c>
      <c r="C5819">
        <v>17.533333333333331</v>
      </c>
      <c r="D5819">
        <v>18.466666666666669</v>
      </c>
      <c r="E5819">
        <v>81.133333333333326</v>
      </c>
      <c r="F5819">
        <v>74.333333333333329</v>
      </c>
      <c r="G5819">
        <v>2.666666666666667</v>
      </c>
      <c r="H5819">
        <v>4.2666666666666666</v>
      </c>
      <c r="I5819">
        <v>4</v>
      </c>
      <c r="J5819">
        <v>8.1666666666666661</v>
      </c>
      <c r="K5819">
        <f t="shared" si="448"/>
        <v>0.93333333333333712</v>
      </c>
      <c r="L5819">
        <f t="shared" si="446"/>
        <v>0.97686624286698454</v>
      </c>
      <c r="M5819">
        <f t="shared" si="447"/>
        <v>14.260912071580911</v>
      </c>
      <c r="N5819" s="10" t="str" cm="1">
        <f t="array" ref="N5819">_xlfn.IFS(AND(C5819&lt;=0, C5819-M5819&lt;=2), "escarcha",AND(C5819&lt;=0, C5819-M5819&gt;2), "helada negra", AND(C5819&gt;0, M5819+2&gt;C5819), "rocío", TRUE, "sin riesgo")</f>
        <v>sin riesgo</v>
      </c>
      <c r="O5819">
        <f t="shared" si="449"/>
        <v>0.94800383817953593</v>
      </c>
      <c r="P5819">
        <f t="shared" si="450"/>
        <v>13.815608674098511</v>
      </c>
      <c r="Q5819" s="10" t="str" cm="1">
        <f t="array" ref="Q5819">_xlfn.IFS(AND(D5819&lt;=0, D5819-P5819&lt;=2), "escarcha",AND(D5819&lt;=0, D5819-P5819&gt;2), "helada negra", AND(D5819&gt;0, P5819+2&gt;D5819), "rocío", TRUE, "sin riesgo")</f>
        <v>sin riesgo</v>
      </c>
    </row>
    <row r="5820" spans="1:17" x14ac:dyDescent="0.35">
      <c r="A5820" s="2">
        <v>45882</v>
      </c>
      <c r="B5820" s="3" t="s">
        <v>44</v>
      </c>
      <c r="C5820">
        <v>16</v>
      </c>
      <c r="D5820">
        <v>18.399999999999999</v>
      </c>
      <c r="E5820">
        <v>85.066666666666663</v>
      </c>
      <c r="F5820">
        <v>72.333333333333329</v>
      </c>
      <c r="G5820">
        <v>0</v>
      </c>
      <c r="H5820">
        <v>2.9</v>
      </c>
      <c r="I5820">
        <v>0</v>
      </c>
      <c r="J5820">
        <v>5.2666666666666666</v>
      </c>
      <c r="K5820">
        <f t="shared" si="448"/>
        <v>2.3999999999999986</v>
      </c>
      <c r="L5820">
        <f t="shared" si="446"/>
        <v>0.92690003666619414</v>
      </c>
      <c r="M5820">
        <f t="shared" si="447"/>
        <v>13.490983130177375</v>
      </c>
      <c r="N5820" s="10" t="str" cm="1">
        <f t="array" ref="N5820">_xlfn.IFS(AND(C5820&lt;=0, C5820-M5820&lt;=2), "escarcha",AND(C5820&lt;=0, C5820-M5820&gt;2), "helada negra", AND(C5820&gt;0, M5820+2&gt;C5820), "rocío", TRUE, "sin riesgo")</f>
        <v>sin riesgo</v>
      </c>
      <c r="O5820">
        <f t="shared" si="449"/>
        <v>0.91655245538364616</v>
      </c>
      <c r="P5820">
        <f t="shared" si="450"/>
        <v>13.332112882517125</v>
      </c>
      <c r="Q5820" s="10" t="str" cm="1">
        <f t="array" ref="Q5820">_xlfn.IFS(AND(D5820&lt;=0, D5820-P5820&lt;=2), "escarcha",AND(D5820&lt;=0, D5820-P5820&gt;2), "helada negra", AND(D5820&gt;0, P5820+2&gt;D5820), "rocío", TRUE, "sin riesgo")</f>
        <v>sin riesgo</v>
      </c>
    </row>
    <row r="5821" spans="1:17" x14ac:dyDescent="0.35">
      <c r="A5821" s="2">
        <v>45882</v>
      </c>
      <c r="B5821" s="3" t="s">
        <v>45</v>
      </c>
      <c r="C5821">
        <v>14.733333333333331</v>
      </c>
      <c r="D5821">
        <v>17.56666666666667</v>
      </c>
      <c r="E5821">
        <v>87.833333333333329</v>
      </c>
      <c r="F5821">
        <v>75</v>
      </c>
      <c r="G5821">
        <v>0</v>
      </c>
      <c r="H5821">
        <v>2.333333333333333</v>
      </c>
      <c r="I5821">
        <v>0</v>
      </c>
      <c r="J5821">
        <v>3.5666666666666669</v>
      </c>
      <c r="K5821">
        <f t="shared" si="448"/>
        <v>2.8333333333333393</v>
      </c>
      <c r="L5821">
        <f t="shared" si="446"/>
        <v>0.87764817569215325</v>
      </c>
      <c r="M5821">
        <f t="shared" si="447"/>
        <v>12.736557687324789</v>
      </c>
      <c r="N5821" s="10" t="str" cm="1">
        <f t="array" ref="N5821">_xlfn.IFS(AND(C5821&lt;=0, C5821-M5821&lt;=2), "escarcha",AND(C5821&lt;=0, C5821-M5821&gt;2), "helada negra", AND(C5821&gt;0, M5821+2&gt;C5821), "rocío", TRUE, "sin riesgo")</f>
        <v>rocío</v>
      </c>
      <c r="O5821">
        <f t="shared" si="449"/>
        <v>0.90036312976867927</v>
      </c>
      <c r="P5821">
        <f t="shared" si="450"/>
        <v>13.083946560805252</v>
      </c>
      <c r="Q5821" s="10" t="str" cm="1">
        <f t="array" ref="Q5821">_xlfn.IFS(AND(D5821&lt;=0, D5821-P5821&lt;=2), "escarcha",AND(D5821&lt;=0, D5821-P5821&gt;2), "helada negra", AND(D5821&gt;0, P5821+2&gt;D5821), "rocío", TRUE, "sin riesgo")</f>
        <v>sin riesgo</v>
      </c>
    </row>
    <row r="5822" spans="1:17" x14ac:dyDescent="0.35">
      <c r="A5822" s="2">
        <v>45882</v>
      </c>
      <c r="B5822" s="3" t="s">
        <v>46</v>
      </c>
      <c r="C5822">
        <v>13.4</v>
      </c>
      <c r="D5822">
        <v>17</v>
      </c>
      <c r="E5822">
        <v>90.666666666666671</v>
      </c>
      <c r="F5822">
        <v>75.666666666666671</v>
      </c>
      <c r="G5822">
        <v>0</v>
      </c>
      <c r="H5822">
        <v>1.166666666666667</v>
      </c>
      <c r="I5822">
        <v>0</v>
      </c>
      <c r="J5822">
        <v>2.1333333333333329</v>
      </c>
      <c r="K5822">
        <f t="shared" si="448"/>
        <v>3.5999999999999996</v>
      </c>
      <c r="L5822">
        <f t="shared" si="446"/>
        <v>0.82299525846244492</v>
      </c>
      <c r="M5822">
        <f t="shared" si="447"/>
        <v>11.904577500935087</v>
      </c>
      <c r="N5822" s="10" t="str" cm="1">
        <f t="array" ref="N5822">_xlfn.IFS(AND(C5822&lt;=0, C5822-M5822&lt;=2), "escarcha",AND(C5822&lt;=0, C5822-M5822&gt;2), "helada negra", AND(C5822&gt;0, M5822+2&gt;C5822), "rocío", TRUE, "sin riesgo")</f>
        <v>rocío</v>
      </c>
      <c r="O5822">
        <f t="shared" si="449"/>
        <v>0.87339412335127464</v>
      </c>
      <c r="P5822">
        <f t="shared" si="450"/>
        <v>12.671603504902887</v>
      </c>
      <c r="Q5822" s="10" t="str" cm="1">
        <f t="array" ref="Q5822">_xlfn.IFS(AND(D5822&lt;=0, D5822-P5822&lt;=2), "escarcha",AND(D5822&lt;=0, D5822-P5822&gt;2), "helada negra", AND(D5822&gt;0, P5822+2&gt;D5822), "rocío", TRUE, "sin riesgo")</f>
        <v>sin riesgo</v>
      </c>
    </row>
    <row r="5823" spans="1:17" x14ac:dyDescent="0.35">
      <c r="A5823" s="2">
        <v>45883</v>
      </c>
      <c r="B5823" s="3" t="s">
        <v>10</v>
      </c>
      <c r="C5823">
        <v>12.266666666666669</v>
      </c>
      <c r="D5823">
        <v>17.7</v>
      </c>
      <c r="E5823">
        <v>92.13333333333334</v>
      </c>
      <c r="F5823">
        <v>67.666666666666671</v>
      </c>
      <c r="G5823">
        <v>0</v>
      </c>
      <c r="H5823">
        <v>0.76666666666666672</v>
      </c>
      <c r="I5823">
        <v>0</v>
      </c>
      <c r="J5823">
        <v>1.5</v>
      </c>
      <c r="K5823">
        <f t="shared" si="448"/>
        <v>5.43333333333333</v>
      </c>
      <c r="L5823">
        <f t="shared" si="446"/>
        <v>0.76489135089095928</v>
      </c>
      <c r="M5823">
        <f t="shared" si="447"/>
        <v>11.025978407936442</v>
      </c>
      <c r="N5823" s="10" t="str" cm="1">
        <f t="array" ref="N5823">_xlfn.IFS(AND(C5823&lt;=0, C5823-M5823&lt;=2), "escarcha",AND(C5823&lt;=0, C5823-M5823&gt;2), "helada negra", AND(C5823&gt;0, M5823+2&gt;C5823), "rocío", TRUE, "sin riesgo")</f>
        <v>rocío</v>
      </c>
      <c r="O5823">
        <f t="shared" si="449"/>
        <v>0.80587399146083372</v>
      </c>
      <c r="P5823">
        <f t="shared" si="450"/>
        <v>11.645053065492345</v>
      </c>
      <c r="Q5823" s="10" t="str" cm="1">
        <f t="array" ref="Q5823">_xlfn.IFS(AND(D5823&lt;=0, D5823-P5823&lt;=2), "escarcha",AND(D5823&lt;=0, D5823-P5823&gt;2), "helada negra", AND(D5823&gt;0, P5823+2&gt;D5823), "rocío", TRUE, "sin riesgo")</f>
        <v>sin riesgo</v>
      </c>
    </row>
    <row r="5824" spans="1:17" x14ac:dyDescent="0.35">
      <c r="A5824" s="2">
        <v>45883</v>
      </c>
      <c r="B5824" s="3" t="s">
        <v>11</v>
      </c>
      <c r="C5824">
        <v>11</v>
      </c>
      <c r="D5824">
        <v>16</v>
      </c>
      <c r="E5824">
        <v>93.600000000000009</v>
      </c>
      <c r="F5824">
        <v>76.666666666666671</v>
      </c>
      <c r="G5824">
        <v>0.66666666666666663</v>
      </c>
      <c r="H5824">
        <v>0.76666666666666661</v>
      </c>
      <c r="I5824">
        <v>1.333333333333333</v>
      </c>
      <c r="J5824">
        <v>1.9333333333333329</v>
      </c>
      <c r="K5824">
        <f t="shared" si="448"/>
        <v>5</v>
      </c>
      <c r="L5824">
        <f t="shared" ref="L5824:L5887" si="451">(LN(E5824/100))+((17.625*C5824)/(243.04+C5824))</f>
        <v>0.69702741525643752</v>
      </c>
      <c r="M5824">
        <f t="shared" ref="M5824:M5887" si="452">(243.04*L5824)/(17.625-L5824)</f>
        <v>10.007432500014936</v>
      </c>
      <c r="N5824" s="10" t="str" cm="1">
        <f t="array" ref="N5824">_xlfn.IFS(AND(C5824&lt;=0, C5824-M5824&lt;=2), "escarcha",AND(C5824&lt;=0, C5824-M5824&gt;2), "helada negra", AND(C5824&gt;0, M5824+2&gt;C5824), "rocío", TRUE, "sin riesgo")</f>
        <v>rocío</v>
      </c>
      <c r="O5824">
        <f t="shared" si="449"/>
        <v>0.82293179411875483</v>
      </c>
      <c r="P5824">
        <f t="shared" si="450"/>
        <v>11.903614530776283</v>
      </c>
      <c r="Q5824" s="10" t="str" cm="1">
        <f t="array" ref="Q5824">_xlfn.IFS(AND(D5824&lt;=0, D5824-P5824&lt;=2), "escarcha",AND(D5824&lt;=0, D5824-P5824&gt;2), "helada negra", AND(D5824&gt;0, P5824+2&gt;D5824), "rocío", TRUE, "sin riesgo")</f>
        <v>sin riesgo</v>
      </c>
    </row>
    <row r="5825" spans="1:17" x14ac:dyDescent="0.35">
      <c r="A5825" s="2">
        <v>45883</v>
      </c>
      <c r="B5825" s="3" t="s">
        <v>12</v>
      </c>
      <c r="C5825">
        <v>11.33333333333333</v>
      </c>
      <c r="D5825">
        <v>15.53333333333333</v>
      </c>
      <c r="E5825">
        <v>94.600000000000009</v>
      </c>
      <c r="F5825">
        <v>77.333333333333329</v>
      </c>
      <c r="G5825">
        <v>0.33333333333333331</v>
      </c>
      <c r="H5825">
        <v>1.1000000000000001</v>
      </c>
      <c r="I5825">
        <v>1</v>
      </c>
      <c r="J5825">
        <v>2.5</v>
      </c>
      <c r="K5825">
        <f t="shared" si="448"/>
        <v>4.1999999999999993</v>
      </c>
      <c r="L5825">
        <f t="shared" si="451"/>
        <v>0.72975042037690119</v>
      </c>
      <c r="M5825">
        <f t="shared" si="452"/>
        <v>10.497539046851927</v>
      </c>
      <c r="N5825" s="10" t="str" cm="1">
        <f t="array" ref="N5825">_xlfn.IFS(AND(C5825&lt;=0, C5825-M5825&lt;=2), "escarcha",AND(C5825&lt;=0, C5825-M5825&gt;2), "helada negra", AND(C5825&gt;0, M5825+2&gt;C5825), "rocío", TRUE, "sin riesgo")</f>
        <v>rocío</v>
      </c>
      <c r="O5825">
        <f t="shared" si="449"/>
        <v>0.80174543998953418</v>
      </c>
      <c r="P5825">
        <f t="shared" si="450"/>
        <v>11.582551464104766</v>
      </c>
      <c r="Q5825" s="10" t="str" cm="1">
        <f t="array" ref="Q5825">_xlfn.IFS(AND(D5825&lt;=0, D5825-P5825&lt;=2), "escarcha",AND(D5825&lt;=0, D5825-P5825&gt;2), "helada negra", AND(D5825&gt;0, P5825+2&gt;D5825), "rocío", TRUE, "sin riesgo")</f>
        <v>sin riesgo</v>
      </c>
    </row>
    <row r="5826" spans="1:17" x14ac:dyDescent="0.35">
      <c r="A5826" s="2">
        <v>45883</v>
      </c>
      <c r="B5826" s="3" t="s">
        <v>13</v>
      </c>
      <c r="C5826">
        <v>10.766666666666669</v>
      </c>
      <c r="D5826">
        <v>15.6</v>
      </c>
      <c r="E5826">
        <v>94.533333333333331</v>
      </c>
      <c r="F5826">
        <v>77</v>
      </c>
      <c r="G5826">
        <v>0</v>
      </c>
      <c r="H5826">
        <v>2.1</v>
      </c>
      <c r="I5826">
        <v>1.333333333333333</v>
      </c>
      <c r="J5826">
        <v>3.5666666666666669</v>
      </c>
      <c r="K5826">
        <f t="shared" ref="K5826:K5889" si="453">ABS((C5826-D5826))</f>
        <v>4.8333333333333304</v>
      </c>
      <c r="L5826">
        <f t="shared" si="451"/>
        <v>0.69144786595538454</v>
      </c>
      <c r="M5826">
        <f t="shared" si="452"/>
        <v>9.9240542097446909</v>
      </c>
      <c r="N5826" s="10" t="str" cm="1">
        <f t="array" ref="N5826">_xlfn.IFS(AND(C5826&lt;=0, C5826-M5826&lt;=2), "escarcha",AND(C5826&lt;=0, C5826-M5826&gt;2), "helada negra", AND(C5826&gt;0, M5826+2&gt;C5826), "rocío", TRUE, "sin riesgo")</f>
        <v>rocío</v>
      </c>
      <c r="O5826">
        <f t="shared" si="449"/>
        <v>0.80169586067227372</v>
      </c>
      <c r="P5826">
        <f t="shared" si="450"/>
        <v>11.581801075705664</v>
      </c>
      <c r="Q5826" s="10" t="str" cm="1">
        <f t="array" ref="Q5826">_xlfn.IFS(AND(D5826&lt;=0, D5826-P5826&lt;=2), "escarcha",AND(D5826&lt;=0, D5826-P5826&gt;2), "helada negra", AND(D5826&gt;0, P5826+2&gt;D5826), "rocío", TRUE, "sin riesgo")</f>
        <v>sin riesgo</v>
      </c>
    </row>
    <row r="5827" spans="1:17" x14ac:dyDescent="0.35">
      <c r="A5827" s="2">
        <v>45883</v>
      </c>
      <c r="B5827" s="3" t="s">
        <v>14</v>
      </c>
      <c r="C5827">
        <v>10.03333333333333</v>
      </c>
      <c r="D5827">
        <v>14.93333333333333</v>
      </c>
      <c r="E5827">
        <v>94.733333333333334</v>
      </c>
      <c r="F5827">
        <v>80.333333333333329</v>
      </c>
      <c r="G5827">
        <v>0</v>
      </c>
      <c r="H5827">
        <v>1.4</v>
      </c>
      <c r="I5827">
        <v>2.333333333333333</v>
      </c>
      <c r="J5827">
        <v>2.3666666666666671</v>
      </c>
      <c r="K5827">
        <f t="shared" si="453"/>
        <v>4.9000000000000004</v>
      </c>
      <c r="L5827">
        <f t="shared" si="451"/>
        <v>0.6446556524949052</v>
      </c>
      <c r="M5827">
        <f t="shared" si="452"/>
        <v>9.2269689339593501</v>
      </c>
      <c r="N5827" s="10" t="str" cm="1">
        <f t="array" ref="N5827">_xlfn.IFS(AND(C5827&lt;=0, C5827-M5827&lt;=2), "escarcha",AND(C5827&lt;=0, C5827-M5827&gt;2), "helada negra", AND(C5827&gt;0, M5827+2&gt;C5827), "rocío", TRUE, "sin riesgo")</f>
        <v>rocío</v>
      </c>
      <c r="O5827">
        <f t="shared" ref="O5827:O5890" si="454">(LN(F5827/100))+((17.625*D5827)/(243.04+D5827))</f>
        <v>0.8012749508749748</v>
      </c>
      <c r="P5827">
        <f t="shared" ref="P5827:P5890" si="455">(243.04*O5827)/(17.625-O5827)</f>
        <v>11.575430737961454</v>
      </c>
      <c r="Q5827" s="10" t="str" cm="1">
        <f t="array" ref="Q5827">_xlfn.IFS(AND(D5827&lt;=0, D5827-P5827&lt;=2), "escarcha",AND(D5827&lt;=0, D5827-P5827&gt;2), "helada negra", AND(D5827&gt;0, P5827+2&gt;D5827), "rocío", TRUE, "sin riesgo")</f>
        <v>sin riesgo</v>
      </c>
    </row>
    <row r="5828" spans="1:17" x14ac:dyDescent="0.35">
      <c r="A5828" s="2">
        <v>45883</v>
      </c>
      <c r="B5828" s="3" t="s">
        <v>15</v>
      </c>
      <c r="C5828">
        <v>9.1333333333333329</v>
      </c>
      <c r="D5828">
        <v>14.6</v>
      </c>
      <c r="E5828">
        <v>94.866666666666674</v>
      </c>
      <c r="F5828">
        <v>79.333333333333329</v>
      </c>
      <c r="G5828">
        <v>0</v>
      </c>
      <c r="H5828">
        <v>0.9</v>
      </c>
      <c r="I5828">
        <v>0</v>
      </c>
      <c r="J5828">
        <v>2.0666666666666669</v>
      </c>
      <c r="K5828">
        <f t="shared" si="453"/>
        <v>5.4666666666666668</v>
      </c>
      <c r="L5828">
        <f t="shared" si="451"/>
        <v>0.58565281640324163</v>
      </c>
      <c r="M5828">
        <f t="shared" si="452"/>
        <v>8.3534339059460709</v>
      </c>
      <c r="N5828" s="10" t="str" cm="1">
        <f t="array" ref="N5828">_xlfn.IFS(AND(C5828&lt;=0, C5828-M5828&lt;=2), "escarcha",AND(C5828&lt;=0, C5828-M5828&gt;2), "helada negra", AND(C5828&gt;0, M5828+2&gt;C5828), "rocío", TRUE, "sin riesgo")</f>
        <v>rocío</v>
      </c>
      <c r="O5828">
        <f t="shared" si="454"/>
        <v>0.76726556277866442</v>
      </c>
      <c r="P5828">
        <f t="shared" si="455"/>
        <v>11.061760586641649</v>
      </c>
      <c r="Q5828" s="10" t="str" cm="1">
        <f t="array" ref="Q5828">_xlfn.IFS(AND(D5828&lt;=0, D5828-P5828&lt;=2), "escarcha",AND(D5828&lt;=0, D5828-P5828&gt;2), "helada negra", AND(D5828&gt;0, P5828+2&gt;D5828), "rocío", TRUE, "sin riesgo")</f>
        <v>sin riesgo</v>
      </c>
    </row>
    <row r="5829" spans="1:17" x14ac:dyDescent="0.35">
      <c r="A5829" s="2">
        <v>45883</v>
      </c>
      <c r="B5829" s="3" t="s">
        <v>16</v>
      </c>
      <c r="C5829">
        <v>9.4666666666666668</v>
      </c>
      <c r="D5829">
        <v>14.16666666666667</v>
      </c>
      <c r="E5829">
        <v>95.7</v>
      </c>
      <c r="F5829">
        <v>80</v>
      </c>
      <c r="G5829">
        <v>1.333333333333333</v>
      </c>
      <c r="H5829">
        <v>1.9</v>
      </c>
      <c r="I5829">
        <v>2.666666666666667</v>
      </c>
      <c r="J5829">
        <v>3.4666666666666668</v>
      </c>
      <c r="K5829">
        <f t="shared" si="453"/>
        <v>4.7000000000000028</v>
      </c>
      <c r="L5829">
        <f t="shared" si="451"/>
        <v>0.61682274548380711</v>
      </c>
      <c r="M5829">
        <f t="shared" si="452"/>
        <v>8.814148501573154</v>
      </c>
      <c r="N5829" s="10" t="str" cm="1">
        <f t="array" ref="N5829">_xlfn.IFS(AND(C5829&lt;=0, C5829-M5829&lt;=2), "escarcha",AND(C5829&lt;=0, C5829-M5829&gt;2), "helada negra", AND(C5829&gt;0, M5829+2&gt;C5829), "rocío", TRUE, "sin riesgo")</f>
        <v>rocío</v>
      </c>
      <c r="O5829">
        <f t="shared" si="454"/>
        <v>0.74762249933248193</v>
      </c>
      <c r="P5829">
        <f t="shared" si="455"/>
        <v>10.766019319682806</v>
      </c>
      <c r="Q5829" s="10" t="str" cm="1">
        <f t="array" ref="Q5829">_xlfn.IFS(AND(D5829&lt;=0, D5829-P5829&lt;=2), "escarcha",AND(D5829&lt;=0, D5829-P5829&gt;2), "helada negra", AND(D5829&gt;0, P5829+2&gt;D5829), "rocío", TRUE, "sin riesgo")</f>
        <v>sin riesgo</v>
      </c>
    </row>
    <row r="5830" spans="1:17" x14ac:dyDescent="0.35">
      <c r="A5830" s="2">
        <v>45883</v>
      </c>
      <c r="B5830" s="3" t="s">
        <v>17</v>
      </c>
      <c r="C5830">
        <v>9.7000000000000011</v>
      </c>
      <c r="D5830">
        <v>14.7</v>
      </c>
      <c r="E5830">
        <v>95.833333333333329</v>
      </c>
      <c r="F5830">
        <v>78</v>
      </c>
      <c r="G5830">
        <v>0</v>
      </c>
      <c r="H5830">
        <v>0.6333333333333333</v>
      </c>
      <c r="I5830">
        <v>1</v>
      </c>
      <c r="J5830">
        <v>2.0666666666666669</v>
      </c>
      <c r="K5830">
        <f t="shared" si="453"/>
        <v>4.9999999999999982</v>
      </c>
      <c r="L5830">
        <f t="shared" si="451"/>
        <v>0.63387664418688583</v>
      </c>
      <c r="M5830">
        <f t="shared" si="452"/>
        <v>9.066933149565628</v>
      </c>
      <c r="N5830" s="10" t="str" cm="1">
        <f t="array" ref="N5830">_xlfn.IFS(AND(C5830&lt;=0, C5830-M5830&lt;=2), "escarcha",AND(C5830&lt;=0, C5830-M5830&gt;2), "helada negra", AND(C5830&gt;0, M5830+2&gt;C5830), "rocío", TRUE, "sin riesgo")</f>
        <v>rocío</v>
      </c>
      <c r="O5830">
        <f t="shared" si="454"/>
        <v>0.75676677758362954</v>
      </c>
      <c r="P5830">
        <f t="shared" si="455"/>
        <v>10.903607698493639</v>
      </c>
      <c r="Q5830" s="10" t="str" cm="1">
        <f t="array" ref="Q5830">_xlfn.IFS(AND(D5830&lt;=0, D5830-P5830&lt;=2), "escarcha",AND(D5830&lt;=0, D5830-P5830&gt;2), "helada negra", AND(D5830&gt;0, P5830+2&gt;D5830), "rocío", TRUE, "sin riesgo")</f>
        <v>sin riesgo</v>
      </c>
    </row>
    <row r="5831" spans="1:17" x14ac:dyDescent="0.35">
      <c r="A5831" s="2">
        <v>45883</v>
      </c>
      <c r="B5831" s="3" t="s">
        <v>18</v>
      </c>
      <c r="C5831">
        <v>9.1</v>
      </c>
      <c r="D5831">
        <v>14.233333333333331</v>
      </c>
      <c r="E5831">
        <v>95.833333333333329</v>
      </c>
      <c r="F5831">
        <v>79.666666666666671</v>
      </c>
      <c r="G5831">
        <v>0</v>
      </c>
      <c r="H5831">
        <v>0.5</v>
      </c>
      <c r="I5831">
        <v>0</v>
      </c>
      <c r="J5831">
        <v>1.0666666666666671</v>
      </c>
      <c r="K5831">
        <f t="shared" si="453"/>
        <v>5.1333333333333311</v>
      </c>
      <c r="L5831">
        <f t="shared" si="451"/>
        <v>0.5935453272802601</v>
      </c>
      <c r="M5831">
        <f t="shared" si="452"/>
        <v>8.4699316126681961</v>
      </c>
      <c r="N5831" s="10" t="str" cm="1">
        <f t="array" ref="N5831">_xlfn.IFS(AND(C5831&lt;=0, C5831-M5831&lt;=2), "escarcha",AND(C5831&lt;=0, C5831-M5831&gt;2), "helada negra", AND(C5831&gt;0, M5831+2&gt;C5831), "rocío", TRUE, "sin riesgo")</f>
        <v>rocío</v>
      </c>
      <c r="O5831">
        <f t="shared" si="454"/>
        <v>0.74776270252471999</v>
      </c>
      <c r="P5831">
        <f t="shared" si="455"/>
        <v>10.768127746168176</v>
      </c>
      <c r="Q5831" s="10" t="str" cm="1">
        <f t="array" ref="Q5831">_xlfn.IFS(AND(D5831&lt;=0, D5831-P5831&lt;=2), "escarcha",AND(D5831&lt;=0, D5831-P5831&gt;2), "helada negra", AND(D5831&gt;0, P5831+2&gt;D5831), "rocío", TRUE, "sin riesgo")</f>
        <v>sin riesgo</v>
      </c>
    </row>
    <row r="5832" spans="1:17" x14ac:dyDescent="0.35">
      <c r="A5832" s="2">
        <v>45883</v>
      </c>
      <c r="B5832" s="3" t="s">
        <v>19</v>
      </c>
      <c r="C5832">
        <v>8.6999999999999993</v>
      </c>
      <c r="D5832">
        <v>13.93333333333333</v>
      </c>
      <c r="E5832">
        <v>96.033333333333331</v>
      </c>
      <c r="F5832">
        <v>80.333333333333329</v>
      </c>
      <c r="G5832">
        <v>0</v>
      </c>
      <c r="H5832">
        <v>0.56666666666666665</v>
      </c>
      <c r="I5832">
        <v>0</v>
      </c>
      <c r="J5832">
        <v>1.466666666666667</v>
      </c>
      <c r="K5832">
        <f t="shared" si="453"/>
        <v>5.2333333333333307</v>
      </c>
      <c r="L5832">
        <f t="shared" si="451"/>
        <v>0.56863575772585229</v>
      </c>
      <c r="M5832">
        <f t="shared" si="452"/>
        <v>8.1026197960266213</v>
      </c>
      <c r="N5832" s="10" t="str" cm="1">
        <f t="array" ref="N5832">_xlfn.IFS(AND(C5832&lt;=0, C5832-M5832&lt;=2), "escarcha",AND(C5832&lt;=0, C5832-M5832&gt;2), "helada negra", AND(C5832&gt;0, M5832+2&gt;C5832), "rocío", TRUE, "sin riesgo")</f>
        <v>rocío</v>
      </c>
      <c r="O5832">
        <f t="shared" si="454"/>
        <v>0.73665836481691627</v>
      </c>
      <c r="P5832">
        <f t="shared" si="455"/>
        <v>10.601245098696891</v>
      </c>
      <c r="Q5832" s="10" t="str" cm="1">
        <f t="array" ref="Q5832">_xlfn.IFS(AND(D5832&lt;=0, D5832-P5832&lt;=2), "escarcha",AND(D5832&lt;=0, D5832-P5832&gt;2), "helada negra", AND(D5832&gt;0, P5832+2&gt;D5832), "rocío", TRUE, "sin riesgo")</f>
        <v>sin riesgo</v>
      </c>
    </row>
    <row r="5833" spans="1:17" x14ac:dyDescent="0.35">
      <c r="A5833" s="2">
        <v>45883</v>
      </c>
      <c r="B5833" s="3" t="s">
        <v>20</v>
      </c>
      <c r="C5833">
        <v>8.9</v>
      </c>
      <c r="D5833">
        <v>14.16666666666667</v>
      </c>
      <c r="E5833">
        <v>96.166666666666671</v>
      </c>
      <c r="F5833">
        <v>80.333333333333329</v>
      </c>
      <c r="G5833">
        <v>0.33333333333333331</v>
      </c>
      <c r="H5833">
        <v>0.9</v>
      </c>
      <c r="I5833">
        <v>2</v>
      </c>
      <c r="J5833">
        <v>2.2000000000000002</v>
      </c>
      <c r="K5833">
        <f t="shared" si="453"/>
        <v>5.2666666666666693</v>
      </c>
      <c r="L5833">
        <f t="shared" si="451"/>
        <v>0.58353109188257002</v>
      </c>
      <c r="M5833">
        <f t="shared" si="452"/>
        <v>8.3221345140961098</v>
      </c>
      <c r="N5833" s="10" t="str" cm="1">
        <f t="array" ref="N5833">_xlfn.IFS(AND(C5833&lt;=0, C5833-M5833&lt;=2), "escarcha",AND(C5833&lt;=0, C5833-M5833&gt;2), "helada negra", AND(C5833&gt;0, M5833+2&gt;C5833), "rocío", TRUE, "sin riesgo")</f>
        <v>rocío</v>
      </c>
      <c r="O5833">
        <f t="shared" si="454"/>
        <v>0.75178050948114539</v>
      </c>
      <c r="P5833">
        <f t="shared" si="455"/>
        <v>10.828563874663322</v>
      </c>
      <c r="Q5833" s="10" t="str" cm="1">
        <f t="array" ref="Q5833">_xlfn.IFS(AND(D5833&lt;=0, D5833-P5833&lt;=2), "escarcha",AND(D5833&lt;=0, D5833-P5833&gt;2), "helada negra", AND(D5833&gt;0, P5833+2&gt;D5833), "rocío", TRUE, "sin riesgo")</f>
        <v>sin riesgo</v>
      </c>
    </row>
    <row r="5834" spans="1:17" x14ac:dyDescent="0.35">
      <c r="A5834" s="2">
        <v>45883</v>
      </c>
      <c r="B5834" s="3" t="s">
        <v>21</v>
      </c>
      <c r="C5834">
        <v>9.6333333333333329</v>
      </c>
      <c r="D5834">
        <v>14.3</v>
      </c>
      <c r="E5834">
        <v>96.4</v>
      </c>
      <c r="F5834">
        <v>80</v>
      </c>
      <c r="G5834">
        <v>0</v>
      </c>
      <c r="H5834">
        <v>0.83333333333333337</v>
      </c>
      <c r="I5834">
        <v>0</v>
      </c>
      <c r="J5834">
        <v>2.166666666666667</v>
      </c>
      <c r="K5834">
        <f t="shared" si="453"/>
        <v>4.6666666666666679</v>
      </c>
      <c r="L5834">
        <f t="shared" si="451"/>
        <v>0.6353004756690408</v>
      </c>
      <c r="M5834">
        <f t="shared" si="452"/>
        <v>9.0880611152352877</v>
      </c>
      <c r="N5834" s="10" t="str" cm="1">
        <f t="array" ref="N5834">_xlfn.IFS(AND(C5834&lt;=0, C5834-M5834&lt;=2), "escarcha",AND(C5834&lt;=0, C5834-M5834&gt;2), "helada negra", AND(C5834&gt;0, M5834+2&gt;C5834), "rocío", TRUE, "sin riesgo")</f>
        <v>rocío</v>
      </c>
      <c r="O5834">
        <f t="shared" si="454"/>
        <v>0.75625141254683037</v>
      </c>
      <c r="P5834">
        <f t="shared" si="455"/>
        <v>10.895849348427069</v>
      </c>
      <c r="Q5834" s="10" t="str" cm="1">
        <f t="array" ref="Q5834">_xlfn.IFS(AND(D5834&lt;=0, D5834-P5834&lt;=2), "escarcha",AND(D5834&lt;=0, D5834-P5834&gt;2), "helada negra", AND(D5834&gt;0, P5834+2&gt;D5834), "rocío", TRUE, "sin riesgo")</f>
        <v>sin riesgo</v>
      </c>
    </row>
    <row r="5835" spans="1:17" x14ac:dyDescent="0.35">
      <c r="A5835" s="2">
        <v>45883</v>
      </c>
      <c r="B5835" s="3" t="s">
        <v>22</v>
      </c>
      <c r="C5835">
        <v>9.6999999999999993</v>
      </c>
      <c r="D5835">
        <v>14</v>
      </c>
      <c r="E5835">
        <v>96.466666666666669</v>
      </c>
      <c r="F5835">
        <v>82</v>
      </c>
      <c r="G5835">
        <v>0.33333333333333331</v>
      </c>
      <c r="H5835">
        <v>1.4</v>
      </c>
      <c r="I5835">
        <v>1.333333333333333</v>
      </c>
      <c r="J5835">
        <v>2.333333333333333</v>
      </c>
      <c r="K5835">
        <f t="shared" si="453"/>
        <v>4.3000000000000007</v>
      </c>
      <c r="L5835">
        <f t="shared" si="451"/>
        <v>0.64046359814686415</v>
      </c>
      <c r="M5835">
        <f t="shared" si="452"/>
        <v>9.1647054244371624</v>
      </c>
      <c r="N5835" s="10" t="str" cm="1">
        <f t="array" ref="N5835">_xlfn.IFS(AND(C5835&lt;=0, C5835-M5835&lt;=2), "escarcha",AND(C5835&lt;=0, C5835-M5835&gt;2), "helada negra", AND(C5835&gt;0, M5835+2&gt;C5835), "rocío", TRUE, "sin riesgo")</f>
        <v>rocío</v>
      </c>
      <c r="O5835">
        <f t="shared" si="454"/>
        <v>0.76151638153759971</v>
      </c>
      <c r="P5835">
        <f t="shared" si="455"/>
        <v>10.975130972717343</v>
      </c>
      <c r="Q5835" s="10" t="str" cm="1">
        <f t="array" ref="Q5835">_xlfn.IFS(AND(D5835&lt;=0, D5835-P5835&lt;=2), "escarcha",AND(D5835&lt;=0, D5835-P5835&gt;2), "helada negra", AND(D5835&gt;0, P5835+2&gt;D5835), "rocío", TRUE, "sin riesgo")</f>
        <v>sin riesgo</v>
      </c>
    </row>
    <row r="5836" spans="1:17" x14ac:dyDescent="0.35">
      <c r="A5836" s="2">
        <v>45883</v>
      </c>
      <c r="B5836" s="3" t="s">
        <v>23</v>
      </c>
      <c r="C5836">
        <v>9.7666666666666657</v>
      </c>
      <c r="D5836">
        <v>14.633333333333329</v>
      </c>
      <c r="E5836">
        <v>96.433333333333337</v>
      </c>
      <c r="F5836">
        <v>79.333333333333329</v>
      </c>
      <c r="G5836">
        <v>0</v>
      </c>
      <c r="H5836">
        <v>1.166666666666667</v>
      </c>
      <c r="I5836">
        <v>0</v>
      </c>
      <c r="J5836">
        <v>2.8</v>
      </c>
      <c r="K5836">
        <f t="shared" si="453"/>
        <v>4.8666666666666636</v>
      </c>
      <c r="L5836">
        <f t="shared" si="451"/>
        <v>0.6445874360152688</v>
      </c>
      <c r="M5836">
        <f t="shared" si="452"/>
        <v>9.2259554859948558</v>
      </c>
      <c r="N5836" s="10" t="str" cm="1">
        <f t="array" ref="N5836">_xlfn.IFS(AND(C5836&lt;=0, C5836-M5836&lt;=2), "escarcha",AND(C5836&lt;=0, C5836-M5836&gt;2), "helada negra", AND(C5836&gt;0, M5836+2&gt;C5836), "rocío", TRUE, "sin riesgo")</f>
        <v>rocío</v>
      </c>
      <c r="O5836">
        <f t="shared" si="454"/>
        <v>0.76941637681144925</v>
      </c>
      <c r="P5836">
        <f t="shared" si="455"/>
        <v>11.094184597856142</v>
      </c>
      <c r="Q5836" s="10" t="str" cm="1">
        <f t="array" ref="Q5836">_xlfn.IFS(AND(D5836&lt;=0, D5836-P5836&lt;=2), "escarcha",AND(D5836&lt;=0, D5836-P5836&gt;2), "helada negra", AND(D5836&gt;0, P5836+2&gt;D5836), "rocío", TRUE, "sin riesgo")</f>
        <v>sin riesgo</v>
      </c>
    </row>
    <row r="5837" spans="1:17" x14ac:dyDescent="0.35">
      <c r="A5837" s="2">
        <v>45883</v>
      </c>
      <c r="B5837" s="3" t="s">
        <v>24</v>
      </c>
      <c r="C5837">
        <v>9.9666666666666668</v>
      </c>
      <c r="D5837">
        <v>13.83333333333333</v>
      </c>
      <c r="E5837">
        <v>96.6</v>
      </c>
      <c r="F5837">
        <v>82.333333333333329</v>
      </c>
      <c r="G5837">
        <v>1.333333333333333</v>
      </c>
      <c r="H5837">
        <v>1.0666666666666671</v>
      </c>
      <c r="I5837">
        <v>1.666666666666667</v>
      </c>
      <c r="J5837">
        <v>2.3666666666666671</v>
      </c>
      <c r="K5837">
        <f t="shared" si="453"/>
        <v>3.8666666666666636</v>
      </c>
      <c r="L5837">
        <f t="shared" si="451"/>
        <v>0.65970844192638367</v>
      </c>
      <c r="M5837">
        <f t="shared" si="452"/>
        <v>9.4507977759737454</v>
      </c>
      <c r="N5837" s="10" t="str" cm="1">
        <f t="array" ref="N5837">_xlfn.IFS(AND(C5837&lt;=0, C5837-M5837&lt;=2), "escarcha",AND(C5837&lt;=0, C5837-M5837&gt;2), "helada negra", AND(C5837&gt;0, M5837+2&gt;C5837), "rocío", TRUE, "sin riesgo")</f>
        <v>rocío</v>
      </c>
      <c r="O5837">
        <f t="shared" si="454"/>
        <v>0.75476043880601318</v>
      </c>
      <c r="P5837">
        <f t="shared" si="455"/>
        <v>10.873406769478663</v>
      </c>
      <c r="Q5837" s="10" t="str" cm="1">
        <f t="array" ref="Q5837">_xlfn.IFS(AND(D5837&lt;=0, D5837-P5837&lt;=2), "escarcha",AND(D5837&lt;=0, D5837-P5837&gt;2), "helada negra", AND(D5837&gt;0, P5837+2&gt;D5837), "rocío", TRUE, "sin riesgo")</f>
        <v>sin riesgo</v>
      </c>
    </row>
    <row r="5838" spans="1:17" x14ac:dyDescent="0.35">
      <c r="A5838" s="2">
        <v>45883</v>
      </c>
      <c r="B5838" s="3" t="s">
        <v>25</v>
      </c>
      <c r="C5838">
        <v>9.4</v>
      </c>
      <c r="D5838">
        <v>14.03333333333333</v>
      </c>
      <c r="E5838">
        <v>96.3</v>
      </c>
      <c r="F5838">
        <v>81</v>
      </c>
      <c r="G5838">
        <v>1.333333333333333</v>
      </c>
      <c r="H5838">
        <v>1.166666666666667</v>
      </c>
      <c r="I5838">
        <v>3</v>
      </c>
      <c r="J5838">
        <v>2.2999999999999998</v>
      </c>
      <c r="K5838">
        <f t="shared" si="453"/>
        <v>4.6333333333333293</v>
      </c>
      <c r="L5838">
        <f t="shared" si="451"/>
        <v>0.61859269786114779</v>
      </c>
      <c r="M5838">
        <f t="shared" si="452"/>
        <v>8.8403603781302529</v>
      </c>
      <c r="N5838" s="10" t="str" cm="1">
        <f t="array" ref="N5838">_xlfn.IFS(AND(C5838&lt;=0, C5838-M5838&lt;=2), "escarcha",AND(C5838&lt;=0, C5838-M5838&gt;2), "helada negra", AND(C5838&gt;0, M5838+2&gt;C5838), "rocío", TRUE, "sin riesgo")</f>
        <v>rocío</v>
      </c>
      <c r="O5838">
        <f t="shared" si="454"/>
        <v>0.75140715519403323</v>
      </c>
      <c r="P5838">
        <f t="shared" si="455"/>
        <v>10.822946640825968</v>
      </c>
      <c r="Q5838" s="10" t="str" cm="1">
        <f t="array" ref="Q5838">_xlfn.IFS(AND(D5838&lt;=0, D5838-P5838&lt;=2), "escarcha",AND(D5838&lt;=0, D5838-P5838&gt;2), "helada negra", AND(D5838&gt;0, P5838+2&gt;D5838), "rocío", TRUE, "sin riesgo")</f>
        <v>sin riesgo</v>
      </c>
    </row>
    <row r="5839" spans="1:17" x14ac:dyDescent="0.35">
      <c r="A5839" s="2">
        <v>45883</v>
      </c>
      <c r="B5839" s="3" t="s">
        <v>26</v>
      </c>
      <c r="C5839">
        <v>10.1</v>
      </c>
      <c r="D5839">
        <v>14.46666666666667</v>
      </c>
      <c r="E5839">
        <v>96.4</v>
      </c>
      <c r="F5839">
        <v>78.666666666666671</v>
      </c>
      <c r="G5839">
        <v>0.33333333333333331</v>
      </c>
      <c r="H5839">
        <v>1.7</v>
      </c>
      <c r="I5839">
        <v>2</v>
      </c>
      <c r="J5839">
        <v>2.566666666666666</v>
      </c>
      <c r="K5839">
        <f t="shared" si="453"/>
        <v>4.3666666666666707</v>
      </c>
      <c r="L5839">
        <f t="shared" si="451"/>
        <v>0.66655360273435793</v>
      </c>
      <c r="M5839">
        <f t="shared" si="452"/>
        <v>9.5527139582007266</v>
      </c>
      <c r="N5839" s="10" t="str" cm="1">
        <f t="array" ref="N5839">_xlfn.IFS(AND(C5839&lt;=0, C5839-M5839&lt;=2), "escarcha",AND(C5839&lt;=0, C5839-M5839&gt;2), "helada negra", AND(C5839&gt;0, M5839+2&gt;C5839), "rocío", TRUE, "sin riesgo")</f>
        <v>rocío</v>
      </c>
      <c r="O5839">
        <f t="shared" si="454"/>
        <v>0.75021786969525206</v>
      </c>
      <c r="P5839">
        <f t="shared" si="455"/>
        <v>10.805055119691863</v>
      </c>
      <c r="Q5839" s="10" t="str" cm="1">
        <f t="array" ref="Q5839">_xlfn.IFS(AND(D5839&lt;=0, D5839-P5839&lt;=2), "escarcha",AND(D5839&lt;=0, D5839-P5839&gt;2), "helada negra", AND(D5839&gt;0, P5839+2&gt;D5839), "rocío", TRUE, "sin riesgo")</f>
        <v>sin riesgo</v>
      </c>
    </row>
    <row r="5840" spans="1:17" x14ac:dyDescent="0.35">
      <c r="A5840" s="2">
        <v>45883</v>
      </c>
      <c r="B5840" s="3" t="s">
        <v>27</v>
      </c>
      <c r="C5840">
        <v>10.866666666666671</v>
      </c>
      <c r="D5840">
        <v>16.266666666666669</v>
      </c>
      <c r="E5840">
        <v>96.1</v>
      </c>
      <c r="F5840">
        <v>74.666666666666671</v>
      </c>
      <c r="G5840">
        <v>1.333333333333333</v>
      </c>
      <c r="H5840">
        <v>0.46666666666666662</v>
      </c>
      <c r="I5840">
        <v>3.666666666666667</v>
      </c>
      <c r="J5840">
        <v>1.4</v>
      </c>
      <c r="K5840">
        <f t="shared" si="453"/>
        <v>5.3999999999999986</v>
      </c>
      <c r="L5840">
        <f t="shared" si="451"/>
        <v>0.71453173829567018</v>
      </c>
      <c r="M5840">
        <f t="shared" si="452"/>
        <v>10.26936634680022</v>
      </c>
      <c r="N5840" s="10" t="str" cm="1">
        <f t="array" ref="N5840">_xlfn.IFS(AND(C5840&lt;=0, C5840-M5840&lt;=2), "escarcha",AND(C5840&lt;=0, C5840-M5840&gt;2), "helada negra", AND(C5840&gt;0, M5840+2&gt;C5840), "rocío", TRUE, "sin riesgo")</f>
        <v>rocío</v>
      </c>
      <c r="O5840">
        <f t="shared" si="454"/>
        <v>0.8135042600454041</v>
      </c>
      <c r="P5840">
        <f t="shared" si="455"/>
        <v>11.760647500956331</v>
      </c>
      <c r="Q5840" s="10" t="str" cm="1">
        <f t="array" ref="Q5840">_xlfn.IFS(AND(D5840&lt;=0, D5840-P5840&lt;=2), "escarcha",AND(D5840&lt;=0, D5840-P5840&gt;2), "helada negra", AND(D5840&gt;0, P5840+2&gt;D5840), "rocío", TRUE, "sin riesgo")</f>
        <v>sin riesgo</v>
      </c>
    </row>
    <row r="5841" spans="1:17" x14ac:dyDescent="0.35">
      <c r="A5841" s="2">
        <v>45883</v>
      </c>
      <c r="B5841" s="3" t="s">
        <v>28</v>
      </c>
      <c r="C5841">
        <v>11.93333333333333</v>
      </c>
      <c r="D5841">
        <v>17.633333333333329</v>
      </c>
      <c r="E5841">
        <v>95.866666666666674</v>
      </c>
      <c r="F5841">
        <v>70</v>
      </c>
      <c r="G5841">
        <v>0</v>
      </c>
      <c r="H5841">
        <v>0</v>
      </c>
      <c r="I5841">
        <v>0</v>
      </c>
      <c r="J5841">
        <v>0.2</v>
      </c>
      <c r="K5841">
        <f t="shared" si="453"/>
        <v>5.6999999999999993</v>
      </c>
      <c r="L5841">
        <f t="shared" si="451"/>
        <v>0.78267833578515789</v>
      </c>
      <c r="M5841">
        <f t="shared" si="452"/>
        <v>11.29429460627111</v>
      </c>
      <c r="N5841" s="10" t="str" cm="1">
        <f t="array" ref="N5841">_xlfn.IFS(AND(C5841&lt;=0, C5841-M5841&lt;=2), "escarcha",AND(C5841&lt;=0, C5841-M5841&gt;2), "helada negra", AND(C5841&gt;0, M5841+2&gt;C5841), "rocío", TRUE, "sin riesgo")</f>
        <v>rocío</v>
      </c>
      <c r="O5841">
        <f t="shared" si="454"/>
        <v>0.83557397552624257</v>
      </c>
      <c r="P5841">
        <f t="shared" si="455"/>
        <v>12.095583179310216</v>
      </c>
      <c r="Q5841" s="10" t="str" cm="1">
        <f t="array" ref="Q5841">_xlfn.IFS(AND(D5841&lt;=0, D5841-P5841&lt;=2), "escarcha",AND(D5841&lt;=0, D5841-P5841&gt;2), "helada negra", AND(D5841&gt;0, P5841+2&gt;D5841), "rocío", TRUE, "sin riesgo")</f>
        <v>sin riesgo</v>
      </c>
    </row>
    <row r="5842" spans="1:17" x14ac:dyDescent="0.35">
      <c r="A5842" s="2">
        <v>45883</v>
      </c>
      <c r="B5842" s="3" t="s">
        <v>29</v>
      </c>
      <c r="C5842">
        <v>14.4</v>
      </c>
      <c r="D5842">
        <v>18.966666666666669</v>
      </c>
      <c r="E5842">
        <v>92.2</v>
      </c>
      <c r="F5842">
        <v>67.666666666666671</v>
      </c>
      <c r="G5842">
        <v>0</v>
      </c>
      <c r="H5842">
        <v>1.4333333333333329</v>
      </c>
      <c r="I5842">
        <v>0</v>
      </c>
      <c r="J5842">
        <v>2.433333333333334</v>
      </c>
      <c r="K5842">
        <f t="shared" si="453"/>
        <v>4.5666666666666682</v>
      </c>
      <c r="L5842">
        <f t="shared" si="451"/>
        <v>0.90465072766954702</v>
      </c>
      <c r="M5842">
        <f t="shared" si="452"/>
        <v>13.149624405074531</v>
      </c>
      <c r="N5842" s="10" t="str" cm="1">
        <f t="array" ref="N5842">_xlfn.IFS(AND(C5842&lt;=0, C5842-M5842&lt;=2), "escarcha",AND(C5842&lt;=0, C5842-M5842&gt;2), "helada negra", AND(C5842&gt;0, M5842+2&gt;C5842), "rocío", TRUE, "sin riesgo")</f>
        <v>rocío</v>
      </c>
      <c r="O5842">
        <f t="shared" si="454"/>
        <v>0.88529752794732808</v>
      </c>
      <c r="P5842">
        <f t="shared" si="455"/>
        <v>12.853437004124645</v>
      </c>
      <c r="Q5842" s="10" t="str" cm="1">
        <f t="array" ref="Q5842">_xlfn.IFS(AND(D5842&lt;=0, D5842-P5842&lt;=2), "escarcha",AND(D5842&lt;=0, D5842-P5842&gt;2), "helada negra", AND(D5842&gt;0, P5842+2&gt;D5842), "rocío", TRUE, "sin riesgo")</f>
        <v>sin riesgo</v>
      </c>
    </row>
    <row r="5843" spans="1:17" x14ac:dyDescent="0.35">
      <c r="A5843" s="2">
        <v>45883</v>
      </c>
      <c r="B5843" s="3" t="s">
        <v>30</v>
      </c>
      <c r="C5843">
        <v>18.5</v>
      </c>
      <c r="D5843">
        <v>20.56666666666667</v>
      </c>
      <c r="E5843">
        <v>77.166666666666671</v>
      </c>
      <c r="F5843">
        <v>63.333333333333343</v>
      </c>
      <c r="G5843">
        <v>0</v>
      </c>
      <c r="H5843">
        <v>2.1</v>
      </c>
      <c r="I5843">
        <v>0</v>
      </c>
      <c r="J5843">
        <v>3.5</v>
      </c>
      <c r="K5843">
        <f t="shared" si="453"/>
        <v>2.06666666666667</v>
      </c>
      <c r="L5843">
        <f t="shared" si="451"/>
        <v>0.98749962415111581</v>
      </c>
      <c r="M5843">
        <f t="shared" si="452"/>
        <v>14.425358571415913</v>
      </c>
      <c r="N5843" s="10" t="str" cm="1">
        <f t="array" ref="N5843">_xlfn.IFS(AND(C5843&lt;=0, C5843-M5843&lt;=2), "escarcha",AND(C5843&lt;=0, C5843-M5843&gt;2), "helada negra", AND(C5843&gt;0, M5843+2&gt;C5843), "rocío", TRUE, "sin riesgo")</f>
        <v>sin riesgo</v>
      </c>
      <c r="O5843">
        <f t="shared" si="454"/>
        <v>0.91834908087597555</v>
      </c>
      <c r="P5843">
        <f t="shared" si="455"/>
        <v>13.359683020646957</v>
      </c>
      <c r="Q5843" s="10" t="str" cm="1">
        <f t="array" ref="Q5843">_xlfn.IFS(AND(D5843&lt;=0, D5843-P5843&lt;=2), "escarcha",AND(D5843&lt;=0, D5843-P5843&gt;2), "helada negra", AND(D5843&gt;0, P5843+2&gt;D5843), "rocío", TRUE, "sin riesgo")</f>
        <v>sin riesgo</v>
      </c>
    </row>
    <row r="5844" spans="1:17" x14ac:dyDescent="0.35">
      <c r="A5844" s="2">
        <v>45883</v>
      </c>
      <c r="B5844" s="3" t="s">
        <v>31</v>
      </c>
      <c r="C5844">
        <v>22.3</v>
      </c>
      <c r="D5844">
        <v>23.1</v>
      </c>
      <c r="E5844">
        <v>63.06666666666667</v>
      </c>
      <c r="F5844">
        <v>52</v>
      </c>
      <c r="G5844">
        <v>0</v>
      </c>
      <c r="H5844">
        <v>4.4666666666666668</v>
      </c>
      <c r="I5844">
        <v>0</v>
      </c>
      <c r="J5844">
        <v>8.0666666666666664</v>
      </c>
      <c r="K5844">
        <f t="shared" si="453"/>
        <v>0.80000000000000071</v>
      </c>
      <c r="L5844">
        <f t="shared" si="451"/>
        <v>1.0202820749290904</v>
      </c>
      <c r="M5844">
        <f t="shared" si="452"/>
        <v>14.933668648256019</v>
      </c>
      <c r="N5844" s="10" t="str" cm="1">
        <f t="array" ref="N5844">_xlfn.IFS(AND(C5844&lt;=0, C5844-M5844&lt;=2), "escarcha",AND(C5844&lt;=0, C5844-M5844&gt;2), "helada negra", AND(C5844&gt;0, M5844+2&gt;C5844), "rocío", TRUE, "sin riesgo")</f>
        <v>sin riesgo</v>
      </c>
      <c r="O5844">
        <f t="shared" si="454"/>
        <v>0.8758604868279497</v>
      </c>
      <c r="P5844">
        <f t="shared" si="455"/>
        <v>12.709257842843682</v>
      </c>
      <c r="Q5844" s="10" t="str" cm="1">
        <f t="array" ref="Q5844">_xlfn.IFS(AND(D5844&lt;=0, D5844-P5844&lt;=2), "escarcha",AND(D5844&lt;=0, D5844-P5844&gt;2), "helada negra", AND(D5844&gt;0, P5844+2&gt;D5844), "rocío", TRUE, "sin riesgo")</f>
        <v>sin riesgo</v>
      </c>
    </row>
    <row r="5845" spans="1:17" x14ac:dyDescent="0.35">
      <c r="A5845" s="2">
        <v>45883</v>
      </c>
      <c r="B5845" s="3" t="s">
        <v>32</v>
      </c>
      <c r="C5845">
        <v>23.966666666666669</v>
      </c>
      <c r="D5845">
        <v>24.7</v>
      </c>
      <c r="E5845">
        <v>55.93333333333333</v>
      </c>
      <c r="F5845">
        <v>46.666666666666657</v>
      </c>
      <c r="G5845">
        <v>0.66666666666666663</v>
      </c>
      <c r="H5845">
        <v>5.666666666666667</v>
      </c>
      <c r="I5845">
        <v>3</v>
      </c>
      <c r="J5845">
        <v>9.6666666666666661</v>
      </c>
      <c r="K5845">
        <f t="shared" si="453"/>
        <v>0.73333333333333073</v>
      </c>
      <c r="L5845">
        <f t="shared" si="451"/>
        <v>1.0010201063984523</v>
      </c>
      <c r="M5845">
        <f t="shared" si="452"/>
        <v>14.634758235765171</v>
      </c>
      <c r="N5845" s="10" t="str" cm="1">
        <f t="array" ref="N5845">_xlfn.IFS(AND(C5845&lt;=0, C5845-M5845&lt;=2), "escarcha",AND(C5845&lt;=0, C5845-M5845&gt;2), "helada negra", AND(C5845&gt;0, M5845+2&gt;C5845), "rocío", TRUE, "sin riesgo")</f>
        <v>sin riesgo</v>
      </c>
      <c r="O5845">
        <f t="shared" si="454"/>
        <v>0.86383103931038974</v>
      </c>
      <c r="P5845">
        <f t="shared" si="455"/>
        <v>12.525707263400754</v>
      </c>
      <c r="Q5845" s="10" t="str" cm="1">
        <f t="array" ref="Q5845">_xlfn.IFS(AND(D5845&lt;=0, D5845-P5845&lt;=2), "escarcha",AND(D5845&lt;=0, D5845-P5845&gt;2), "helada negra", AND(D5845&gt;0, P5845+2&gt;D5845), "rocío", TRUE, "sin riesgo")</f>
        <v>sin riesgo</v>
      </c>
    </row>
    <row r="5846" spans="1:17" x14ac:dyDescent="0.35">
      <c r="A5846" s="2">
        <v>45883</v>
      </c>
      <c r="B5846" s="3" t="s">
        <v>33</v>
      </c>
      <c r="C5846">
        <v>25.233333333333331</v>
      </c>
      <c r="D5846">
        <v>26.3</v>
      </c>
      <c r="E5846">
        <v>48.43333333333333</v>
      </c>
      <c r="F5846">
        <v>43</v>
      </c>
      <c r="G5846">
        <v>1.666666666666667</v>
      </c>
      <c r="H5846">
        <v>2.9333333333333331</v>
      </c>
      <c r="I5846">
        <v>5.666666666666667</v>
      </c>
      <c r="J5846">
        <v>7.3333333333333339</v>
      </c>
      <c r="K5846">
        <f t="shared" si="453"/>
        <v>1.06666666666667</v>
      </c>
      <c r="L5846">
        <f t="shared" si="451"/>
        <v>0.93279561138933353</v>
      </c>
      <c r="M5846">
        <f t="shared" si="452"/>
        <v>13.581588154213405</v>
      </c>
      <c r="N5846" s="10" t="str" cm="1">
        <f t="array" ref="N5846">_xlfn.IFS(AND(C5846&lt;=0, C5846-M5846&lt;=2), "escarcha",AND(C5846&lt;=0, C5846-M5846&gt;2), "helada negra", AND(C5846&gt;0, M5846+2&gt;C5846), "rocío", TRUE, "sin riesgo")</f>
        <v>sin riesgo</v>
      </c>
      <c r="O5846">
        <f t="shared" si="454"/>
        <v>0.87704240464421046</v>
      </c>
      <c r="P5846">
        <f t="shared" si="455"/>
        <v>12.727306288609018</v>
      </c>
      <c r="Q5846" s="10" t="str" cm="1">
        <f t="array" ref="Q5846">_xlfn.IFS(AND(D5846&lt;=0, D5846-P5846&lt;=2), "escarcha",AND(D5846&lt;=0, D5846-P5846&gt;2), "helada negra", AND(D5846&gt;0, P5846+2&gt;D5846), "rocío", TRUE, "sin riesgo")</f>
        <v>sin riesgo</v>
      </c>
    </row>
    <row r="5847" spans="1:17" x14ac:dyDescent="0.35">
      <c r="A5847" s="2">
        <v>45883</v>
      </c>
      <c r="B5847" s="3" t="s">
        <v>34</v>
      </c>
      <c r="C5847">
        <v>26.3</v>
      </c>
      <c r="D5847">
        <v>26.5</v>
      </c>
      <c r="E5847">
        <v>44.5</v>
      </c>
      <c r="F5847">
        <v>42.333333333333343</v>
      </c>
      <c r="G5847">
        <v>2.333333333333333</v>
      </c>
      <c r="H5847">
        <v>4.0333333333333332</v>
      </c>
      <c r="I5847">
        <v>6.333333333333333</v>
      </c>
      <c r="J5847">
        <v>9.2333333333333325</v>
      </c>
      <c r="K5847">
        <f t="shared" si="453"/>
        <v>0.19999999999999929</v>
      </c>
      <c r="L5847">
        <f t="shared" si="451"/>
        <v>0.91133147812284265</v>
      </c>
      <c r="M5847">
        <f t="shared" si="452"/>
        <v>13.252027952634036</v>
      </c>
      <c r="N5847" s="10" t="str" cm="1">
        <f t="array" ref="N5847">_xlfn.IFS(AND(C5847&lt;=0, C5847-M5847&lt;=2), "escarcha",AND(C5847&lt;=0, C5847-M5847&gt;2), "helada negra", AND(C5847&gt;0, M5847+2&gt;C5847), "rocío", TRUE, "sin riesgo")</f>
        <v>sin riesgo</v>
      </c>
      <c r="O5847">
        <f t="shared" si="454"/>
        <v>0.87321792337024706</v>
      </c>
      <c r="P5847">
        <f t="shared" si="455"/>
        <v>12.668913857945926</v>
      </c>
      <c r="Q5847" s="10" t="str" cm="1">
        <f t="array" ref="Q5847">_xlfn.IFS(AND(D5847&lt;=0, D5847-P5847&lt;=2), "escarcha",AND(D5847&lt;=0, D5847-P5847&gt;2), "helada negra", AND(D5847&gt;0, P5847+2&gt;D5847), "rocío", TRUE, "sin riesgo")</f>
        <v>sin riesgo</v>
      </c>
    </row>
    <row r="5848" spans="1:17" x14ac:dyDescent="0.35">
      <c r="A5848" s="2">
        <v>45883</v>
      </c>
      <c r="B5848" s="3" t="s">
        <v>35</v>
      </c>
      <c r="C5848">
        <v>26.93333333333333</v>
      </c>
      <c r="D5848">
        <v>28.2</v>
      </c>
      <c r="E5848">
        <v>45.166666666666657</v>
      </c>
      <c r="F5848">
        <v>40.333333333333343</v>
      </c>
      <c r="G5848">
        <v>5</v>
      </c>
      <c r="H5848">
        <v>2.4</v>
      </c>
      <c r="I5848">
        <v>10.33333333333333</v>
      </c>
      <c r="J5848">
        <v>6.833333333333333</v>
      </c>
      <c r="K5848">
        <f t="shared" si="453"/>
        <v>1.2666666666666693</v>
      </c>
      <c r="L5848">
        <f t="shared" si="451"/>
        <v>0.96351097522499241</v>
      </c>
      <c r="M5848">
        <f t="shared" si="452"/>
        <v>14.054668647590718</v>
      </c>
      <c r="N5848" s="10" t="str" cm="1">
        <f t="array" ref="N5848">_xlfn.IFS(AND(C5848&lt;=0, C5848-M5848&lt;=2), "escarcha",AND(C5848&lt;=0, C5848-M5848&gt;2), "helada negra", AND(C5848&gt;0, M5848+2&gt;C5848), "rocío", TRUE, "sin riesgo")</f>
        <v>sin riesgo</v>
      </c>
      <c r="O5848">
        <f t="shared" si="454"/>
        <v>0.92442585592800508</v>
      </c>
      <c r="P5848">
        <f t="shared" si="455"/>
        <v>13.45297820820679</v>
      </c>
      <c r="Q5848" s="10" t="str" cm="1">
        <f t="array" ref="Q5848">_xlfn.IFS(AND(D5848&lt;=0, D5848-P5848&lt;=2), "escarcha",AND(D5848&lt;=0, D5848-P5848&gt;2), "helada negra", AND(D5848&gt;0, P5848+2&gt;D5848), "rocío", TRUE, "sin riesgo")</f>
        <v>sin riesgo</v>
      </c>
    </row>
    <row r="5849" spans="1:17" x14ac:dyDescent="0.35">
      <c r="A5849" s="2">
        <v>45883</v>
      </c>
      <c r="B5849" s="3" t="s">
        <v>36</v>
      </c>
      <c r="C5849">
        <v>28.266666666666669</v>
      </c>
      <c r="D5849">
        <v>28.7</v>
      </c>
      <c r="E5849">
        <v>43.033333333333331</v>
      </c>
      <c r="F5849">
        <v>40</v>
      </c>
      <c r="G5849">
        <v>5.333333333333333</v>
      </c>
      <c r="H5849">
        <v>3.9</v>
      </c>
      <c r="I5849">
        <v>11.33333333333333</v>
      </c>
      <c r="J5849">
        <v>8.8000000000000007</v>
      </c>
      <c r="K5849">
        <f t="shared" si="453"/>
        <v>0.43333333333333002</v>
      </c>
      <c r="L5849">
        <f t="shared" si="451"/>
        <v>0.99310323090231289</v>
      </c>
      <c r="M5849">
        <f t="shared" si="452"/>
        <v>14.512103615683552</v>
      </c>
      <c r="N5849" s="10" t="str" cm="1">
        <f t="array" ref="N5849">_xlfn.IFS(AND(C5849&lt;=0, C5849-M5849&lt;=2), "escarcha",AND(C5849&lt;=0, C5849-M5849&gt;2), "helada negra", AND(C5849&gt;0, M5849+2&gt;C5849), "rocío", TRUE, "sin riesgo")</f>
        <v>sin riesgo</v>
      </c>
      <c r="O5849">
        <f t="shared" si="454"/>
        <v>0.94518531140250628</v>
      </c>
      <c r="P5849">
        <f t="shared" si="455"/>
        <v>13.772205649281151</v>
      </c>
      <c r="Q5849" s="10" t="str" cm="1">
        <f t="array" ref="Q5849">_xlfn.IFS(AND(D5849&lt;=0, D5849-P5849&lt;=2), "escarcha",AND(D5849&lt;=0, D5849-P5849&gt;2), "helada negra", AND(D5849&gt;0, P5849+2&gt;D5849), "rocío", TRUE, "sin riesgo")</f>
        <v>sin riesgo</v>
      </c>
    </row>
    <row r="5850" spans="1:17" x14ac:dyDescent="0.35">
      <c r="A5850" s="2">
        <v>45883</v>
      </c>
      <c r="B5850" s="3" t="s">
        <v>47</v>
      </c>
      <c r="C5850">
        <v>29.06666666666667</v>
      </c>
      <c r="D5850">
        <v>29.266666666666669</v>
      </c>
      <c r="E5850">
        <v>41.566666666666663</v>
      </c>
      <c r="F5850">
        <v>39.666666666666657</v>
      </c>
      <c r="G5850">
        <v>5.333333333333333</v>
      </c>
      <c r="H5850">
        <v>3.8666666666666671</v>
      </c>
      <c r="I5850">
        <v>11</v>
      </c>
      <c r="J5850">
        <v>9.3666666666666671</v>
      </c>
      <c r="K5850">
        <f t="shared" si="453"/>
        <v>0.19999999999999929</v>
      </c>
      <c r="L5850">
        <f t="shared" si="451"/>
        <v>1.0048459397702838</v>
      </c>
      <c r="M5850">
        <f t="shared" si="452"/>
        <v>14.694073010198938</v>
      </c>
      <c r="N5850" s="10" t="str" cm="1">
        <f t="array" ref="N5850">_xlfn.IFS(AND(C5850&lt;=0, C5850-M5850&lt;=2), "escarcha",AND(C5850&lt;=0, C5850-M5850&gt;2), "helada negra", AND(C5850&gt;0, M5850+2&gt;C5850), "rocío", TRUE, "sin riesgo")</f>
        <v>sin riesgo</v>
      </c>
      <c r="O5850">
        <f t="shared" si="454"/>
        <v>0.96962075208897658</v>
      </c>
      <c r="P5850">
        <f t="shared" si="455"/>
        <v>14.14897998298428</v>
      </c>
      <c r="Q5850" s="10" t="str" cm="1">
        <f t="array" ref="Q5850">_xlfn.IFS(AND(D5850&lt;=0, D5850-P5850&lt;=2), "escarcha",AND(D5850&lt;=0, D5850-P5850&gt;2), "helada negra", AND(D5850&gt;0, P5850+2&gt;D5850), "rocío", TRUE, "sin riesgo")</f>
        <v>sin riesgo</v>
      </c>
    </row>
    <row r="5851" spans="1:17" x14ac:dyDescent="0.35">
      <c r="A5851" s="2">
        <v>45883</v>
      </c>
      <c r="B5851" s="3" t="s">
        <v>55</v>
      </c>
      <c r="C5851">
        <v>31.633333333333329</v>
      </c>
      <c r="D5851">
        <v>31.8</v>
      </c>
      <c r="E5851">
        <v>35.133333333333333</v>
      </c>
      <c r="F5851">
        <v>34</v>
      </c>
      <c r="G5851">
        <v>7.333333333333333</v>
      </c>
      <c r="H5851">
        <v>4.9000000000000004</v>
      </c>
      <c r="I5851">
        <v>14.33333333333333</v>
      </c>
      <c r="J5851">
        <v>10.4</v>
      </c>
      <c r="K5851">
        <f t="shared" si="453"/>
        <v>0.1666666666666714</v>
      </c>
      <c r="L5851">
        <f t="shared" si="451"/>
        <v>0.98380043280369756</v>
      </c>
      <c r="M5851">
        <f t="shared" si="452"/>
        <v>14.368126301419899</v>
      </c>
      <c r="N5851" s="10" t="str" cm="1">
        <f t="array" ref="N5851">_xlfn.IFS(AND(C5851&lt;=0, C5851-M5851&lt;=2), "escarcha",AND(C5851&lt;=0, C5851-M5851&gt;2), "helada negra", AND(C5851&gt;0, M5851+2&gt;C5851), "rocío", TRUE, "sin riesgo")</f>
        <v>sin riesgo</v>
      </c>
      <c r="O5851">
        <f t="shared" si="454"/>
        <v>0.96046773638676664</v>
      </c>
      <c r="P5851">
        <f t="shared" si="455"/>
        <v>14.007718606128259</v>
      </c>
      <c r="Q5851" s="10" t="str" cm="1">
        <f t="array" ref="Q5851">_xlfn.IFS(AND(D5851&lt;=0, D5851-P5851&lt;=2), "escarcha",AND(D5851&lt;=0, D5851-P5851&gt;2), "helada negra", AND(D5851&gt;0, P5851+2&gt;D5851), "rocío", TRUE, "sin riesgo")</f>
        <v>sin riesgo</v>
      </c>
    </row>
    <row r="5852" spans="1:17" x14ac:dyDescent="0.35">
      <c r="A5852" s="2">
        <v>45883</v>
      </c>
      <c r="B5852" s="3" t="s">
        <v>57</v>
      </c>
      <c r="C5852">
        <v>32.633333333333333</v>
      </c>
      <c r="D5852">
        <v>33.033333333333331</v>
      </c>
      <c r="E5852">
        <v>33.266666666666673</v>
      </c>
      <c r="F5852">
        <v>32.666666666666657</v>
      </c>
      <c r="G5852">
        <v>7.666666666666667</v>
      </c>
      <c r="H5852">
        <v>4.3</v>
      </c>
      <c r="I5852">
        <v>15.66666666666667</v>
      </c>
      <c r="J5852">
        <v>9.4</v>
      </c>
      <c r="K5852">
        <f t="shared" si="453"/>
        <v>0.39999999999999858</v>
      </c>
      <c r="L5852">
        <f t="shared" si="451"/>
        <v>0.98577721068051538</v>
      </c>
      <c r="M5852">
        <f t="shared" si="452"/>
        <v>14.398706977923156</v>
      </c>
      <c r="N5852" s="10" t="str" cm="1">
        <f t="array" ref="N5852">_xlfn.IFS(AND(C5852&lt;=0, C5852-M5852&lt;=2), "escarcha",AND(C5852&lt;=0, C5852-M5852&gt;2), "helada negra", AND(C5852&gt;0, M5852+2&gt;C5852), "rocío", TRUE, "sin riesgo")</f>
        <v>sin riesgo</v>
      </c>
      <c r="O5852">
        <f t="shared" si="454"/>
        <v>0.99009024658277012</v>
      </c>
      <c r="P5852">
        <f t="shared" si="455"/>
        <v>14.465454703175931</v>
      </c>
      <c r="Q5852" s="10" t="str" cm="1">
        <f t="array" ref="Q5852">_xlfn.IFS(AND(D5852&lt;=0, D5852-P5852&lt;=2), "escarcha",AND(D5852&lt;=0, D5852-P5852&gt;2), "helada negra", AND(D5852&gt;0, P5852+2&gt;D5852), "rocío", TRUE, "sin riesgo")</f>
        <v>sin riesgo</v>
      </c>
    </row>
    <row r="5853" spans="1:17" x14ac:dyDescent="0.35">
      <c r="A5853" s="2">
        <v>45883</v>
      </c>
      <c r="B5853" s="3" t="s">
        <v>48</v>
      </c>
      <c r="C5853">
        <v>31.56666666666667</v>
      </c>
      <c r="D5853">
        <v>32.066666666666663</v>
      </c>
      <c r="E5853">
        <v>33.200000000000003</v>
      </c>
      <c r="F5853">
        <v>33</v>
      </c>
      <c r="G5853">
        <v>7.333333333333333</v>
      </c>
      <c r="H5853">
        <v>3.7666666666666671</v>
      </c>
      <c r="I5853">
        <v>14.66666666666667</v>
      </c>
      <c r="J5853">
        <v>9.2999999999999989</v>
      </c>
      <c r="K5853">
        <f t="shared" si="453"/>
        <v>0.49999999999999289</v>
      </c>
      <c r="L5853">
        <f t="shared" si="451"/>
        <v>0.9234138964357721</v>
      </c>
      <c r="M5853">
        <f t="shared" si="452"/>
        <v>13.437437139090399</v>
      </c>
      <c r="N5853" s="10" t="str" cm="1">
        <f t="array" ref="N5853">_xlfn.IFS(AND(C5853&lt;=0, C5853-M5853&lt;=2), "escarcha",AND(C5853&lt;=0, C5853-M5853&gt;2), "helada negra", AND(C5853&gt;0, M5853+2&gt;C5853), "rocío", TRUE, "sin riesgo")</f>
        <v>sin riesgo</v>
      </c>
      <c r="O5853">
        <f t="shared" si="454"/>
        <v>0.94572234130982347</v>
      </c>
      <c r="P5853">
        <f t="shared" si="455"/>
        <v>13.78047434279534</v>
      </c>
      <c r="Q5853" s="10" t="str" cm="1">
        <f t="array" ref="Q5853">_xlfn.IFS(AND(D5853&lt;=0, D5853-P5853&lt;=2), "escarcha",AND(D5853&lt;=0, D5853-P5853&gt;2), "helada negra", AND(D5853&gt;0, P5853+2&gt;D5853), "rocío", TRUE, "sin riesgo")</f>
        <v>sin riesgo</v>
      </c>
    </row>
    <row r="5854" spans="1:17" x14ac:dyDescent="0.35">
      <c r="A5854" s="2">
        <v>45883</v>
      </c>
      <c r="B5854" s="3" t="s">
        <v>40</v>
      </c>
      <c r="C5854">
        <v>29.4</v>
      </c>
      <c r="D5854">
        <v>29.866666666666671</v>
      </c>
      <c r="E5854">
        <v>36.06666666666667</v>
      </c>
      <c r="F5854">
        <v>35</v>
      </c>
      <c r="G5854">
        <v>2.333333333333333</v>
      </c>
      <c r="H5854">
        <v>0.43333333333333329</v>
      </c>
      <c r="I5854">
        <v>5</v>
      </c>
      <c r="J5854">
        <v>2.0333333333333332</v>
      </c>
      <c r="K5854">
        <f t="shared" si="453"/>
        <v>0.46666666666667211</v>
      </c>
      <c r="L5854">
        <f t="shared" si="451"/>
        <v>0.88217730902236702</v>
      </c>
      <c r="M5854">
        <f t="shared" si="452"/>
        <v>12.805748298363945</v>
      </c>
      <c r="N5854" s="10" t="str" cm="1">
        <f t="array" ref="N5854">_xlfn.IFS(AND(C5854&lt;=0, C5854-M5854&lt;=2), "escarcha",AND(C5854&lt;=0, C5854-M5854&gt;2), "helada negra", AND(C5854&gt;0, M5854+2&gt;C5854), "rocío", TRUE, "sin riesgo")</f>
        <v>sin riesgo</v>
      </c>
      <c r="O5854">
        <f t="shared" si="454"/>
        <v>0.87904244458476999</v>
      </c>
      <c r="P5854">
        <f t="shared" si="455"/>
        <v>12.757853650643929</v>
      </c>
      <c r="Q5854" s="10" t="str" cm="1">
        <f t="array" ref="Q5854">_xlfn.IFS(AND(D5854&lt;=0, D5854-P5854&lt;=2), "escarcha",AND(D5854&lt;=0, D5854-P5854&gt;2), "helada negra", AND(D5854&gt;0, P5854+2&gt;D5854), "rocío", TRUE, "sin riesgo")</f>
        <v>sin riesgo</v>
      </c>
    </row>
    <row r="5855" spans="1:17" x14ac:dyDescent="0.35">
      <c r="A5855" s="2">
        <v>45883</v>
      </c>
      <c r="B5855" s="3" t="s">
        <v>41</v>
      </c>
      <c r="C5855">
        <v>26.3</v>
      </c>
      <c r="D5855">
        <v>27.6</v>
      </c>
      <c r="E5855">
        <v>47.266666666666673</v>
      </c>
      <c r="F5855">
        <v>39</v>
      </c>
      <c r="G5855">
        <v>0</v>
      </c>
      <c r="H5855">
        <v>2</v>
      </c>
      <c r="I5855">
        <v>0.66666666666666663</v>
      </c>
      <c r="J5855">
        <v>3.2</v>
      </c>
      <c r="K5855">
        <f t="shared" si="453"/>
        <v>1.3000000000000007</v>
      </c>
      <c r="L5855">
        <f t="shared" si="451"/>
        <v>0.97164761438056568</v>
      </c>
      <c r="M5855">
        <f t="shared" si="452"/>
        <v>14.180282187685714</v>
      </c>
      <c r="N5855" s="10" t="str" cm="1">
        <f t="array" ref="N5855">_xlfn.IFS(AND(C5855&lt;=0, C5855-M5855&lt;=2), "escarcha",AND(C5855&lt;=0, C5855-M5855&gt;2), "helada negra", AND(C5855&gt;0, M5855+2&gt;C5855), "rocío", TRUE, "sin riesgo")</f>
        <v>sin riesgo</v>
      </c>
      <c r="O5855">
        <f t="shared" si="454"/>
        <v>0.85579760853055908</v>
      </c>
      <c r="P5855">
        <f t="shared" si="455"/>
        <v>12.403276311047087</v>
      </c>
      <c r="Q5855" s="10" t="str" cm="1">
        <f t="array" ref="Q5855">_xlfn.IFS(AND(D5855&lt;=0, D5855-P5855&lt;=2), "escarcha",AND(D5855&lt;=0, D5855-P5855&gt;2), "helada negra", AND(D5855&gt;0, P5855+2&gt;D5855), "rocío", TRUE, "sin riesgo")</f>
        <v>sin riesgo</v>
      </c>
    </row>
    <row r="5856" spans="1:17" x14ac:dyDescent="0.35">
      <c r="A5856" s="2">
        <v>45883</v>
      </c>
      <c r="B5856" s="3" t="s">
        <v>42</v>
      </c>
      <c r="C5856">
        <v>24</v>
      </c>
      <c r="D5856">
        <v>25.633333333333329</v>
      </c>
      <c r="E5856">
        <v>51.1</v>
      </c>
      <c r="F5856">
        <v>42.666666666666657</v>
      </c>
      <c r="G5856">
        <v>0</v>
      </c>
      <c r="H5856">
        <v>2</v>
      </c>
      <c r="I5856">
        <v>1</v>
      </c>
      <c r="J5856">
        <v>3.4333333333333331</v>
      </c>
      <c r="K5856">
        <f t="shared" si="453"/>
        <v>1.6333333333333293</v>
      </c>
      <c r="L5856">
        <f t="shared" si="451"/>
        <v>0.91264666592498278</v>
      </c>
      <c r="M5856">
        <f t="shared" si="452"/>
        <v>13.272196994193358</v>
      </c>
      <c r="N5856" s="10" t="str" cm="1">
        <f t="array" ref="N5856">_xlfn.IFS(AND(C5856&lt;=0, C5856-M5856&lt;=2), "escarcha",AND(C5856&lt;=0, C5856-M5856&gt;2), "helada negra", AND(C5856&gt;0, M5856+2&gt;C5856), "rocío", TRUE, "sin riesgo")</f>
        <v>sin riesgo</v>
      </c>
      <c r="O5856">
        <f t="shared" si="454"/>
        <v>0.82979725453722997</v>
      </c>
      <c r="P5856">
        <f t="shared" si="455"/>
        <v>12.007829128303356</v>
      </c>
      <c r="Q5856" s="10" t="str" cm="1">
        <f t="array" ref="Q5856">_xlfn.IFS(AND(D5856&lt;=0, D5856-P5856&lt;=2), "escarcha",AND(D5856&lt;=0, D5856-P5856&gt;2), "helada negra", AND(D5856&gt;0, P5856+2&gt;D5856), "rocío", TRUE, "sin riesgo")</f>
        <v>sin riesgo</v>
      </c>
    </row>
    <row r="5857" spans="1:17" x14ac:dyDescent="0.35">
      <c r="A5857" s="2">
        <v>45883</v>
      </c>
      <c r="B5857" s="3" t="s">
        <v>43</v>
      </c>
      <c r="C5857">
        <v>21.56666666666667</v>
      </c>
      <c r="D5857">
        <v>25.3</v>
      </c>
      <c r="E5857">
        <v>58.833333333333343</v>
      </c>
      <c r="F5857">
        <v>43.333333333333343</v>
      </c>
      <c r="G5857">
        <v>0</v>
      </c>
      <c r="H5857">
        <v>1.4</v>
      </c>
      <c r="I5857">
        <v>0</v>
      </c>
      <c r="J5857">
        <v>4.4333333333333336</v>
      </c>
      <c r="K5857">
        <f t="shared" si="453"/>
        <v>3.7333333333333307</v>
      </c>
      <c r="L5857">
        <f t="shared" si="451"/>
        <v>0.90605738586972939</v>
      </c>
      <c r="M5857">
        <f t="shared" si="452"/>
        <v>13.171179071795288</v>
      </c>
      <c r="N5857" s="10" t="str" cm="1">
        <f t="array" ref="N5857">_xlfn.IFS(AND(C5857&lt;=0, C5857-M5857&lt;=2), "escarcha",AND(C5857&lt;=0, C5857-M5857&gt;2), "helada negra", AND(C5857&gt;0, M5857+2&gt;C5857), "rocío", TRUE, "sin riesgo")</f>
        <v>sin riesgo</v>
      </c>
      <c r="O5857">
        <f t="shared" si="454"/>
        <v>0.82549640450922745</v>
      </c>
      <c r="P5857">
        <f t="shared" si="455"/>
        <v>11.942534195223139</v>
      </c>
      <c r="Q5857" s="10" t="str" cm="1">
        <f t="array" ref="Q5857">_xlfn.IFS(AND(D5857&lt;=0, D5857-P5857&lt;=2), "escarcha",AND(D5857&lt;=0, D5857-P5857&gt;2), "helada negra", AND(D5857&gt;0, P5857+2&gt;D5857), "rocío", TRUE, "sin riesgo")</f>
        <v>sin riesgo</v>
      </c>
    </row>
    <row r="5858" spans="1:17" x14ac:dyDescent="0.35">
      <c r="A5858" s="2">
        <v>45883</v>
      </c>
      <c r="B5858" s="3" t="s">
        <v>44</v>
      </c>
      <c r="C5858">
        <v>18.866666666666671</v>
      </c>
      <c r="D5858">
        <v>25.466666666666669</v>
      </c>
      <c r="E5858">
        <v>67.766666666666666</v>
      </c>
      <c r="F5858">
        <v>42.333333333333343</v>
      </c>
      <c r="G5858">
        <v>0</v>
      </c>
      <c r="H5858">
        <v>4.0999999999999996</v>
      </c>
      <c r="I5858">
        <v>0</v>
      </c>
      <c r="J5858">
        <v>7.7666666666666666</v>
      </c>
      <c r="K5858">
        <f t="shared" si="453"/>
        <v>6.5999999999999979</v>
      </c>
      <c r="L5858">
        <f t="shared" si="451"/>
        <v>0.88053192138409742</v>
      </c>
      <c r="M5858">
        <f t="shared" si="452"/>
        <v>12.780607730770067</v>
      </c>
      <c r="N5858" s="10" t="str" cm="1">
        <f t="array" ref="N5858">_xlfn.IFS(AND(C5858&lt;=0, C5858-M5858&lt;=2), "escarcha",AND(C5858&lt;=0, C5858-M5858&gt;2), "helada negra", AND(C5858&gt;0, M5858+2&gt;C5858), "rocío", TRUE, "sin riesgo")</f>
        <v>sin riesgo</v>
      </c>
      <c r="O5858">
        <f t="shared" si="454"/>
        <v>0.8120577054561795</v>
      </c>
      <c r="P5858">
        <f t="shared" si="455"/>
        <v>11.738724922532949</v>
      </c>
      <c r="Q5858" s="10" t="str" cm="1">
        <f t="array" ref="Q5858">_xlfn.IFS(AND(D5858&lt;=0, D5858-P5858&lt;=2), "escarcha",AND(D5858&lt;=0, D5858-P5858&gt;2), "helada negra", AND(D5858&gt;0, P5858+2&gt;D5858), "rocío", TRUE, "sin riesgo")</f>
        <v>sin riesgo</v>
      </c>
    </row>
    <row r="5859" spans="1:17" x14ac:dyDescent="0.35">
      <c r="A5859" s="2">
        <v>45883</v>
      </c>
      <c r="B5859" s="3" t="s">
        <v>45</v>
      </c>
      <c r="C5859">
        <v>16.033333333333331</v>
      </c>
      <c r="D5859">
        <v>23.966666666666669</v>
      </c>
      <c r="E5859">
        <v>74.833333333333329</v>
      </c>
      <c r="F5859">
        <v>46.333333333333343</v>
      </c>
      <c r="G5859">
        <v>0.66666666666666663</v>
      </c>
      <c r="H5859">
        <v>0.83333333333333337</v>
      </c>
      <c r="I5859">
        <v>2.333333333333333</v>
      </c>
      <c r="J5859">
        <v>2.0333333333333332</v>
      </c>
      <c r="K5859">
        <f t="shared" si="453"/>
        <v>7.9333333333333371</v>
      </c>
      <c r="L5859">
        <f t="shared" si="451"/>
        <v>0.80085582226903773</v>
      </c>
      <c r="M5859">
        <f t="shared" si="452"/>
        <v>11.569087674718062</v>
      </c>
      <c r="N5859" s="10" t="str" cm="1">
        <f t="array" ref="N5859">_xlfn.IFS(AND(C5859&lt;=0, C5859-M5859&lt;=2), "escarcha",AND(C5859&lt;=0, C5859-M5859&gt;2), "helada negra", AND(C5859&gt;0, M5859+2&gt;C5859), "rocío", TRUE, "sin riesgo")</f>
        <v>sin riesgo</v>
      </c>
      <c r="O5859">
        <f t="shared" si="454"/>
        <v>0.81272124549603852</v>
      </c>
      <c r="P5859">
        <f t="shared" si="455"/>
        <v>11.748780423500957</v>
      </c>
      <c r="Q5859" s="10" t="str" cm="1">
        <f t="array" ref="Q5859">_xlfn.IFS(AND(D5859&lt;=0, D5859-P5859&lt;=2), "escarcha",AND(D5859&lt;=0, D5859-P5859&gt;2), "helada negra", AND(D5859&gt;0, P5859+2&gt;D5859), "rocío", TRUE, "sin riesgo")</f>
        <v>sin riesgo</v>
      </c>
    </row>
    <row r="5860" spans="1:17" x14ac:dyDescent="0.35">
      <c r="A5860" s="2">
        <v>45883</v>
      </c>
      <c r="B5860" s="3" t="s">
        <v>46</v>
      </c>
      <c r="C5860">
        <v>14.93333333333333</v>
      </c>
      <c r="D5860">
        <v>22.866666666666671</v>
      </c>
      <c r="E5860">
        <v>77.8</v>
      </c>
      <c r="F5860">
        <v>49</v>
      </c>
      <c r="G5860">
        <v>0.66666666666666663</v>
      </c>
      <c r="H5860">
        <v>0.26666666666666672</v>
      </c>
      <c r="I5860">
        <v>2.333333333333333</v>
      </c>
      <c r="J5860">
        <v>0.73333333333333339</v>
      </c>
      <c r="K5860">
        <f t="shared" si="453"/>
        <v>7.9333333333333407</v>
      </c>
      <c r="L5860">
        <f t="shared" si="451"/>
        <v>0.76923173723677551</v>
      </c>
      <c r="M5860">
        <f t="shared" si="452"/>
        <v>11.091400789546562</v>
      </c>
      <c r="N5860" s="10" t="str" cm="1">
        <f t="array" ref="N5860">_xlfn.IFS(AND(C5860&lt;=0, C5860-M5860&lt;=2), "escarcha",AND(C5860&lt;=0, C5860-M5860&gt;2), "helada negra", AND(C5860&gt;0, M5860+2&gt;C5860), "rocío", TRUE, "sin riesgo")</f>
        <v>sin riesgo</v>
      </c>
      <c r="O5860">
        <f t="shared" si="454"/>
        <v>0.80231350278592639</v>
      </c>
      <c r="P5860">
        <f t="shared" si="455"/>
        <v>11.59114947243317</v>
      </c>
      <c r="Q5860" s="10" t="str" cm="1">
        <f t="array" ref="Q5860">_xlfn.IFS(AND(D5860&lt;=0, D5860-P5860&lt;=2), "escarcha",AND(D5860&lt;=0, D5860-P5860&gt;2), "helada negra", AND(D5860&gt;0, P5860+2&gt;D5860), "rocío", TRUE, "sin riesgo")</f>
        <v>sin riesgo</v>
      </c>
    </row>
    <row r="5861" spans="1:17" x14ac:dyDescent="0.35">
      <c r="A5861" s="2">
        <v>45884</v>
      </c>
      <c r="B5861" s="3" t="s">
        <v>10</v>
      </c>
      <c r="C5861">
        <v>13.66666666666667</v>
      </c>
      <c r="D5861">
        <v>19.93333333333333</v>
      </c>
      <c r="E5861">
        <v>81.099999999999994</v>
      </c>
      <c r="F5861">
        <v>59</v>
      </c>
      <c r="G5861">
        <v>0</v>
      </c>
      <c r="H5861">
        <v>0.83333333333333337</v>
      </c>
      <c r="I5861">
        <v>1.666666666666667</v>
      </c>
      <c r="J5861">
        <v>2.066666666666666</v>
      </c>
      <c r="K5861">
        <f t="shared" si="453"/>
        <v>6.2666666666666604</v>
      </c>
      <c r="L5861">
        <f t="shared" si="451"/>
        <v>0.72884056820448573</v>
      </c>
      <c r="M5861">
        <f t="shared" si="452"/>
        <v>10.483886140602914</v>
      </c>
      <c r="N5861" s="10" t="str" cm="1">
        <f t="array" ref="N5861">_xlfn.IFS(AND(C5861&lt;=0, C5861-M5861&lt;=2), "escarcha",AND(C5861&lt;=0, C5861-M5861&gt;2), "helada negra", AND(C5861&gt;0, M5861+2&gt;C5861), "rocío", TRUE, "sin riesgo")</f>
        <v>sin riesgo</v>
      </c>
      <c r="O5861">
        <f t="shared" si="454"/>
        <v>0.80833921958674526</v>
      </c>
      <c r="P5861">
        <f t="shared" si="455"/>
        <v>11.682388465442708</v>
      </c>
      <c r="Q5861" s="10" t="str" cm="1">
        <f t="array" ref="Q5861">_xlfn.IFS(AND(D5861&lt;=0, D5861-P5861&lt;=2), "escarcha",AND(D5861&lt;=0, D5861-P5861&gt;2), "helada negra", AND(D5861&gt;0, P5861+2&gt;D5861), "rocío", TRUE, "sin riesgo")</f>
        <v>sin riesgo</v>
      </c>
    </row>
    <row r="5862" spans="1:17" x14ac:dyDescent="0.35">
      <c r="A5862" s="2">
        <v>45884</v>
      </c>
      <c r="B5862" s="3" t="s">
        <v>11</v>
      </c>
      <c r="C5862">
        <v>12.266666666666669</v>
      </c>
      <c r="D5862">
        <v>20.56666666666667</v>
      </c>
      <c r="E5862">
        <v>84.36666666666666</v>
      </c>
      <c r="F5862">
        <v>56</v>
      </c>
      <c r="G5862">
        <v>0</v>
      </c>
      <c r="H5862">
        <v>6.6666666666666666E-2</v>
      </c>
      <c r="I5862">
        <v>0</v>
      </c>
      <c r="J5862">
        <v>0.79999999999999993</v>
      </c>
      <c r="K5862">
        <f t="shared" si="453"/>
        <v>8.3000000000000007</v>
      </c>
      <c r="L5862">
        <f t="shared" si="451"/>
        <v>0.67682692654852261</v>
      </c>
      <c r="M5862">
        <f t="shared" si="452"/>
        <v>9.705825844204309</v>
      </c>
      <c r="N5862" s="10" t="str" cm="1">
        <f t="array" ref="N5862">_xlfn.IFS(AND(C5862&lt;=0, C5862-M5862&lt;=2), "escarcha",AND(C5862&lt;=0, C5862-M5862&gt;2), "helada negra", AND(C5862&gt;0, M5862+2&gt;C5862), "rocío", TRUE, "sin riesgo")</f>
        <v>sin riesgo</v>
      </c>
      <c r="O5862">
        <f t="shared" si="454"/>
        <v>0.79528898811874826</v>
      </c>
      <c r="P5862">
        <f t="shared" si="455"/>
        <v>11.484869558124078</v>
      </c>
      <c r="Q5862" s="10" t="str" cm="1">
        <f t="array" ref="Q5862">_xlfn.IFS(AND(D5862&lt;=0, D5862-P5862&lt;=2), "escarcha",AND(D5862&lt;=0, D5862-P5862&gt;2), "helada negra", AND(D5862&gt;0, P5862+2&gt;D5862), "rocío", TRUE, "sin riesgo")</f>
        <v>sin riesgo</v>
      </c>
    </row>
    <row r="5863" spans="1:17" x14ac:dyDescent="0.35">
      <c r="A5863" s="2">
        <v>45884</v>
      </c>
      <c r="B5863" s="3" t="s">
        <v>12</v>
      </c>
      <c r="C5863">
        <v>11.06666666666667</v>
      </c>
      <c r="D5863">
        <v>18.866666666666671</v>
      </c>
      <c r="E5863">
        <v>87.033333333333331</v>
      </c>
      <c r="F5863">
        <v>61</v>
      </c>
      <c r="G5863">
        <v>1</v>
      </c>
      <c r="H5863">
        <v>0.66666666666666663</v>
      </c>
      <c r="I5863">
        <v>1.666666666666667</v>
      </c>
      <c r="J5863">
        <v>1.5</v>
      </c>
      <c r="K5863">
        <f t="shared" si="453"/>
        <v>7.8000000000000007</v>
      </c>
      <c r="L5863">
        <f t="shared" si="451"/>
        <v>0.62871203893323546</v>
      </c>
      <c r="M5863">
        <f t="shared" si="452"/>
        <v>8.9903262578485403</v>
      </c>
      <c r="N5863" s="10" t="str" cm="1">
        <f t="array" ref="N5863">_xlfn.IFS(AND(C5863&lt;=0, C5863-M5863&lt;=2), "escarcha",AND(C5863&lt;=0, C5863-M5863&gt;2), "helada negra", AND(C5863&gt;0, M5863+2&gt;C5863), "rocío", TRUE, "sin riesgo")</f>
        <v>sin riesgo</v>
      </c>
      <c r="O5863">
        <f t="shared" si="454"/>
        <v>0.77533535359121741</v>
      </c>
      <c r="P5863">
        <f t="shared" si="455"/>
        <v>11.183457255155027</v>
      </c>
      <c r="Q5863" s="10" t="str" cm="1">
        <f t="array" ref="Q5863">_xlfn.IFS(AND(D5863&lt;=0, D5863-P5863&lt;=2), "escarcha",AND(D5863&lt;=0, D5863-P5863&gt;2), "helada negra", AND(D5863&gt;0, P5863+2&gt;D5863), "rocío", TRUE, "sin riesgo")</f>
        <v>sin riesgo</v>
      </c>
    </row>
    <row r="5864" spans="1:17" x14ac:dyDescent="0.35">
      <c r="A5864" s="2">
        <v>45884</v>
      </c>
      <c r="B5864" s="3" t="s">
        <v>13</v>
      </c>
      <c r="C5864">
        <v>10.5</v>
      </c>
      <c r="D5864">
        <v>18.333333333333329</v>
      </c>
      <c r="E5864">
        <v>88.533333333333331</v>
      </c>
      <c r="F5864">
        <v>62.666666666666657</v>
      </c>
      <c r="G5864">
        <v>0</v>
      </c>
      <c r="H5864">
        <v>0</v>
      </c>
      <c r="I5864">
        <v>0</v>
      </c>
      <c r="J5864">
        <v>0</v>
      </c>
      <c r="K5864">
        <f t="shared" si="453"/>
        <v>7.8333333333333286</v>
      </c>
      <c r="L5864">
        <f t="shared" si="451"/>
        <v>0.6081233548731898</v>
      </c>
      <c r="M5864">
        <f t="shared" si="452"/>
        <v>8.6853952843752698</v>
      </c>
      <c r="N5864" s="10" t="str" cm="1">
        <f t="array" ref="N5864">_xlfn.IFS(AND(C5864&lt;=0, C5864-M5864&lt;=2), "escarcha",AND(C5864&lt;=0, C5864-M5864&gt;2), "helada negra", AND(C5864&gt;0, M5864+2&gt;C5864), "rocío", TRUE, "sin riesgo")</f>
        <v>rocío</v>
      </c>
      <c r="O5864">
        <f t="shared" si="454"/>
        <v>0.76891796901851661</v>
      </c>
      <c r="P5864">
        <f t="shared" si="455"/>
        <v>11.086670250345174</v>
      </c>
      <c r="Q5864" s="10" t="str" cm="1">
        <f t="array" ref="Q5864">_xlfn.IFS(AND(D5864&lt;=0, D5864-P5864&lt;=2), "escarcha",AND(D5864&lt;=0, D5864-P5864&gt;2), "helada negra", AND(D5864&gt;0, P5864+2&gt;D5864), "rocío", TRUE, "sin riesgo")</f>
        <v>sin riesgo</v>
      </c>
    </row>
    <row r="5865" spans="1:17" x14ac:dyDescent="0.35">
      <c r="A5865" s="2">
        <v>45884</v>
      </c>
      <c r="B5865" s="3" t="s">
        <v>14</v>
      </c>
      <c r="C5865">
        <v>10.4</v>
      </c>
      <c r="D5865">
        <v>18</v>
      </c>
      <c r="E5865">
        <v>89.1</v>
      </c>
      <c r="F5865">
        <v>63</v>
      </c>
      <c r="G5865">
        <v>0</v>
      </c>
      <c r="H5865">
        <v>0.6333333333333333</v>
      </c>
      <c r="I5865">
        <v>0</v>
      </c>
      <c r="J5865">
        <v>0.89999999999999991</v>
      </c>
      <c r="K5865">
        <f t="shared" si="453"/>
        <v>7.6</v>
      </c>
      <c r="L5865">
        <f t="shared" si="451"/>
        <v>0.60783725454927828</v>
      </c>
      <c r="M5865">
        <f t="shared" si="452"/>
        <v>8.6811631618878184</v>
      </c>
      <c r="N5865" s="10" t="str" cm="1">
        <f t="array" ref="N5865">_xlfn.IFS(AND(C5865&lt;=0, C5865-M5865&lt;=2), "escarcha",AND(C5865&lt;=0, C5865-M5865&gt;2), "helada negra", AND(C5865&gt;0, M5865+2&gt;C5865), "rocío", TRUE, "sin riesgo")</f>
        <v>rocío</v>
      </c>
      <c r="O5865">
        <f t="shared" si="454"/>
        <v>0.7532955241607201</v>
      </c>
      <c r="P5865">
        <f t="shared" si="455"/>
        <v>10.851360302937861</v>
      </c>
      <c r="Q5865" s="10" t="str" cm="1">
        <f t="array" ref="Q5865">_xlfn.IFS(AND(D5865&lt;=0, D5865-P5865&lt;=2), "escarcha",AND(D5865&lt;=0, D5865-P5865&gt;2), "helada negra", AND(D5865&gt;0, P5865+2&gt;D5865), "rocío", TRUE, "sin riesgo")</f>
        <v>sin riesgo</v>
      </c>
    </row>
    <row r="5866" spans="1:17" x14ac:dyDescent="0.35">
      <c r="A5866" s="2">
        <v>45884</v>
      </c>
      <c r="B5866" s="3" t="s">
        <v>15</v>
      </c>
      <c r="C5866">
        <v>9.8666666666666671</v>
      </c>
      <c r="D5866">
        <v>17.899999999999999</v>
      </c>
      <c r="E5866">
        <v>89.533333333333331</v>
      </c>
      <c r="F5866">
        <v>63.333333333333343</v>
      </c>
      <c r="G5866">
        <v>0.66666666666666663</v>
      </c>
      <c r="H5866">
        <v>1.7</v>
      </c>
      <c r="I5866">
        <v>3.666666666666667</v>
      </c>
      <c r="J5866">
        <v>3.2</v>
      </c>
      <c r="K5866">
        <f t="shared" si="453"/>
        <v>8.0333333333333314</v>
      </c>
      <c r="L5866">
        <f t="shared" si="451"/>
        <v>0.57704625017523903</v>
      </c>
      <c r="M5866">
        <f t="shared" si="452"/>
        <v>8.2265193055226167</v>
      </c>
      <c r="N5866" s="10" t="str" cm="1">
        <f t="array" ref="N5866">_xlfn.IFS(AND(C5866&lt;=0, C5866-M5866&lt;=2), "escarcha",AND(C5866&lt;=0, C5866-M5866&gt;2), "helada negra", AND(C5866&gt;0, M5866+2&gt;C5866), "rocío", TRUE, "sin riesgo")</f>
        <v>rocío</v>
      </c>
      <c r="O5866">
        <f t="shared" si="454"/>
        <v>0.7522839060809694</v>
      </c>
      <c r="P5866">
        <f t="shared" si="455"/>
        <v>10.836138029953162</v>
      </c>
      <c r="Q5866" s="10" t="str" cm="1">
        <f t="array" ref="Q5866">_xlfn.IFS(AND(D5866&lt;=0, D5866-P5866&lt;=2), "escarcha",AND(D5866&lt;=0, D5866-P5866&gt;2), "helada negra", AND(D5866&gt;0, P5866+2&gt;D5866), "rocío", TRUE, "sin riesgo")</f>
        <v>sin riesgo</v>
      </c>
    </row>
    <row r="5867" spans="1:17" x14ac:dyDescent="0.35">
      <c r="A5867" s="2">
        <v>45884</v>
      </c>
      <c r="B5867" s="3" t="s">
        <v>16</v>
      </c>
      <c r="C5867">
        <v>9.0666666666666664</v>
      </c>
      <c r="D5867">
        <v>17.399999999999999</v>
      </c>
      <c r="E5867">
        <v>90.6</v>
      </c>
      <c r="F5867">
        <v>64</v>
      </c>
      <c r="G5867">
        <v>0</v>
      </c>
      <c r="H5867">
        <v>0.8</v>
      </c>
      <c r="I5867">
        <v>0</v>
      </c>
      <c r="J5867">
        <v>1.8666666666666669</v>
      </c>
      <c r="K5867">
        <f t="shared" si="453"/>
        <v>8.3333333333333321</v>
      </c>
      <c r="L5867">
        <f t="shared" si="451"/>
        <v>0.53514271121569723</v>
      </c>
      <c r="M5867">
        <f t="shared" si="452"/>
        <v>7.6104254316517475</v>
      </c>
      <c r="N5867" s="10" t="str" cm="1">
        <f t="array" ref="N5867">_xlfn.IFS(AND(C5867&lt;=0, C5867-M5867&lt;=2), "escarcha",AND(C5867&lt;=0, C5867-M5867&gt;2), "helada negra", AND(C5867&gt;0, M5867+2&gt;C5867), "rocío", TRUE, "sin riesgo")</f>
        <v>rocío</v>
      </c>
      <c r="O5867">
        <f t="shared" si="454"/>
        <v>0.73123939099775148</v>
      </c>
      <c r="P5867">
        <f t="shared" si="455"/>
        <v>10.519885163602405</v>
      </c>
      <c r="Q5867" s="10" t="str" cm="1">
        <f t="array" ref="Q5867">_xlfn.IFS(AND(D5867&lt;=0, D5867-P5867&lt;=2), "escarcha",AND(D5867&lt;=0, D5867-P5867&gt;2), "helada negra", AND(D5867&gt;0, P5867+2&gt;D5867), "rocío", TRUE, "sin riesgo")</f>
        <v>sin riesgo</v>
      </c>
    </row>
    <row r="5868" spans="1:17" x14ac:dyDescent="0.35">
      <c r="A5868" s="2">
        <v>45884</v>
      </c>
      <c r="B5868" s="3" t="s">
        <v>17</v>
      </c>
      <c r="C5868">
        <v>8.2666666666666657</v>
      </c>
      <c r="D5868">
        <v>17.2</v>
      </c>
      <c r="E5868">
        <v>91.3</v>
      </c>
      <c r="F5868">
        <v>65.333333333333329</v>
      </c>
      <c r="G5868">
        <v>0.66666666666666663</v>
      </c>
      <c r="H5868">
        <v>0.66666666666666663</v>
      </c>
      <c r="I5868">
        <v>2.333333333333333</v>
      </c>
      <c r="J5868">
        <v>1.0666666666666671</v>
      </c>
      <c r="K5868">
        <f t="shared" si="453"/>
        <v>8.9333333333333336</v>
      </c>
      <c r="L5868">
        <f t="shared" si="451"/>
        <v>0.48875033845493654</v>
      </c>
      <c r="M5868">
        <f t="shared" si="452"/>
        <v>6.9318482517590496</v>
      </c>
      <c r="N5868" s="10" t="str" cm="1">
        <f t="array" ref="N5868">_xlfn.IFS(AND(C5868&lt;=0, C5868-M5868&lt;=2), "escarcha",AND(C5868&lt;=0, C5868-M5868&gt;2), "helada negra", AND(C5868&gt;0, M5868+2&gt;C5868), "rocío", TRUE, "sin riesgo")</f>
        <v>rocío</v>
      </c>
      <c r="O5868">
        <f t="shared" si="454"/>
        <v>0.73921844341231169</v>
      </c>
      <c r="P5868">
        <f t="shared" si="455"/>
        <v>10.639700027200529</v>
      </c>
      <c r="Q5868" s="10" t="str" cm="1">
        <f t="array" ref="Q5868">_xlfn.IFS(AND(D5868&lt;=0, D5868-P5868&lt;=2), "escarcha",AND(D5868&lt;=0, D5868-P5868&gt;2), "helada negra", AND(D5868&gt;0, P5868+2&gt;D5868), "rocío", TRUE, "sin riesgo")</f>
        <v>sin riesgo</v>
      </c>
    </row>
    <row r="5869" spans="1:17" x14ac:dyDescent="0.35">
      <c r="A5869" s="2">
        <v>45884</v>
      </c>
      <c r="B5869" s="3" t="s">
        <v>18</v>
      </c>
      <c r="C5869">
        <v>8.1333333333333329</v>
      </c>
      <c r="D5869">
        <v>16.5</v>
      </c>
      <c r="E5869">
        <v>92.600000000000009</v>
      </c>
      <c r="F5869">
        <v>67</v>
      </c>
      <c r="G5869">
        <v>0</v>
      </c>
      <c r="H5869">
        <v>1.2333333333333329</v>
      </c>
      <c r="I5869">
        <v>0</v>
      </c>
      <c r="J5869">
        <v>1.6333333333333331</v>
      </c>
      <c r="K5869">
        <f t="shared" si="453"/>
        <v>8.3666666666666671</v>
      </c>
      <c r="L5869">
        <f t="shared" si="451"/>
        <v>0.49384036982690466</v>
      </c>
      <c r="M5869">
        <f t="shared" si="452"/>
        <v>7.0061201969850639</v>
      </c>
      <c r="N5869" s="10" t="str" cm="1">
        <f t="array" ref="N5869">_xlfn.IFS(AND(C5869&lt;=0, C5869-M5869&lt;=2), "escarcha",AND(C5869&lt;=0, C5869-M5869&gt;2), "helada negra", AND(C5869&gt;0, M5869+2&gt;C5869), "rocío", TRUE, "sin riesgo")</f>
        <v>rocío</v>
      </c>
      <c r="O5869">
        <f t="shared" si="454"/>
        <v>0.72001445775364936</v>
      </c>
      <c r="P5869">
        <f t="shared" si="455"/>
        <v>10.351521057213148</v>
      </c>
      <c r="Q5869" s="10" t="str" cm="1">
        <f t="array" ref="Q5869">_xlfn.IFS(AND(D5869&lt;=0, D5869-P5869&lt;=2), "escarcha",AND(D5869&lt;=0, D5869-P5869&gt;2), "helada negra", AND(D5869&gt;0, P5869+2&gt;D5869), "rocío", TRUE, "sin riesgo")</f>
        <v>sin riesgo</v>
      </c>
    </row>
    <row r="5870" spans="1:17" x14ac:dyDescent="0.35">
      <c r="A5870" s="2">
        <v>45884</v>
      </c>
      <c r="B5870" s="3" t="s">
        <v>19</v>
      </c>
      <c r="C5870">
        <v>7.8</v>
      </c>
      <c r="D5870">
        <v>15.866666666666671</v>
      </c>
      <c r="E5870">
        <v>93.033333333333331</v>
      </c>
      <c r="F5870">
        <v>69</v>
      </c>
      <c r="G5870">
        <v>0.66666666666666663</v>
      </c>
      <c r="H5870">
        <v>1.4333333333333329</v>
      </c>
      <c r="I5870">
        <v>1</v>
      </c>
      <c r="J5870">
        <v>2.5</v>
      </c>
      <c r="K5870">
        <f t="shared" si="453"/>
        <v>8.06666666666667</v>
      </c>
      <c r="L5870">
        <f t="shared" si="451"/>
        <v>0.47584618924758071</v>
      </c>
      <c r="M5870">
        <f t="shared" si="452"/>
        <v>6.7437530219258015</v>
      </c>
      <c r="N5870" s="10" t="str" cm="1">
        <f t="array" ref="N5870">_xlfn.IFS(AND(C5870&lt;=0, C5870-M5870&lt;=2), "escarcha",AND(C5870&lt;=0, C5870-M5870&gt;2), "helada negra", AND(C5870&gt;0, M5870+2&gt;C5870), "rocío", TRUE, "sin riesgo")</f>
        <v>rocío</v>
      </c>
      <c r="O5870">
        <f t="shared" si="454"/>
        <v>0.70905528039720012</v>
      </c>
      <c r="P5870">
        <f t="shared" si="455"/>
        <v>10.187358625500519</v>
      </c>
      <c r="Q5870" s="10" t="str" cm="1">
        <f t="array" ref="Q5870">_xlfn.IFS(AND(D5870&lt;=0, D5870-P5870&lt;=2), "escarcha",AND(D5870&lt;=0, D5870-P5870&gt;2), "helada negra", AND(D5870&gt;0, P5870+2&gt;D5870), "rocío", TRUE, "sin riesgo")</f>
        <v>sin riesgo</v>
      </c>
    </row>
    <row r="5871" spans="1:17" x14ac:dyDescent="0.35">
      <c r="A5871" s="2">
        <v>45884</v>
      </c>
      <c r="B5871" s="3" t="s">
        <v>20</v>
      </c>
      <c r="C5871">
        <v>7.7333333333333334</v>
      </c>
      <c r="D5871">
        <v>15.93333333333333</v>
      </c>
      <c r="E5871">
        <v>93.566666666666663</v>
      </c>
      <c r="F5871">
        <v>69</v>
      </c>
      <c r="G5871">
        <v>0</v>
      </c>
      <c r="H5871">
        <v>0.3</v>
      </c>
      <c r="I5871">
        <v>0</v>
      </c>
      <c r="J5871">
        <v>1.1333333333333331</v>
      </c>
      <c r="K5871">
        <f t="shared" si="453"/>
        <v>8.1999999999999957</v>
      </c>
      <c r="L5871">
        <f t="shared" si="451"/>
        <v>0.47702272415187408</v>
      </c>
      <c r="M5871">
        <f t="shared" si="452"/>
        <v>6.7608908626884903</v>
      </c>
      <c r="N5871" s="10" t="str" cm="1">
        <f t="array" ref="N5871">_xlfn.IFS(AND(C5871&lt;=0, C5871-M5871&lt;=2), "escarcha",AND(C5871&lt;=0, C5871-M5871&gt;2), "helada negra", AND(C5871&gt;0, M5871+2&gt;C5871), "rocío", TRUE, "sin riesgo")</f>
        <v>rocío</v>
      </c>
      <c r="O5871">
        <f t="shared" si="454"/>
        <v>0.71331437555196753</v>
      </c>
      <c r="P5871">
        <f t="shared" si="455"/>
        <v>10.25113224571359</v>
      </c>
      <c r="Q5871" s="10" t="str" cm="1">
        <f t="array" ref="Q5871">_xlfn.IFS(AND(D5871&lt;=0, D5871-P5871&lt;=2), "escarcha",AND(D5871&lt;=0, D5871-P5871&gt;2), "helada negra", AND(D5871&gt;0, P5871+2&gt;D5871), "rocío", TRUE, "sin riesgo")</f>
        <v>sin riesgo</v>
      </c>
    </row>
    <row r="5872" spans="1:17" x14ac:dyDescent="0.35">
      <c r="A5872" s="2">
        <v>45884</v>
      </c>
      <c r="B5872" s="3" t="s">
        <v>21</v>
      </c>
      <c r="C5872">
        <v>7.833333333333333</v>
      </c>
      <c r="D5872">
        <v>15.53333333333333</v>
      </c>
      <c r="E5872">
        <v>93.833333333333329</v>
      </c>
      <c r="F5872">
        <v>71</v>
      </c>
      <c r="G5872">
        <v>0</v>
      </c>
      <c r="H5872">
        <v>1.2333333333333329</v>
      </c>
      <c r="I5872">
        <v>0</v>
      </c>
      <c r="J5872">
        <v>1.8666666666666669</v>
      </c>
      <c r="K5872">
        <f t="shared" si="453"/>
        <v>7.6999999999999966</v>
      </c>
      <c r="L5872">
        <f t="shared" si="451"/>
        <v>0.48667749544486949</v>
      </c>
      <c r="M5872">
        <f t="shared" si="452"/>
        <v>6.9016146977910662</v>
      </c>
      <c r="N5872" s="10" t="str" cm="1">
        <f t="array" ref="N5872">_xlfn.IFS(AND(C5872&lt;=0, C5872-M5872&lt;=2), "escarcha",AND(C5872&lt;=0, C5872-M5872&gt;2), "helada negra", AND(C5872&gt;0, M5872+2&gt;C5872), "rocío", TRUE, "sin riesgo")</f>
        <v>rocío</v>
      </c>
      <c r="O5872">
        <f t="shared" si="454"/>
        <v>0.71630023403264931</v>
      </c>
      <c r="P5872">
        <f t="shared" si="455"/>
        <v>10.295860195571658</v>
      </c>
      <c r="Q5872" s="10" t="str" cm="1">
        <f t="array" ref="Q5872">_xlfn.IFS(AND(D5872&lt;=0, D5872-P5872&lt;=2), "escarcha",AND(D5872&lt;=0, D5872-P5872&gt;2), "helada negra", AND(D5872&gt;0, P5872+2&gt;D5872), "rocío", TRUE, "sin riesgo")</f>
        <v>sin riesgo</v>
      </c>
    </row>
    <row r="5873" spans="1:17" x14ac:dyDescent="0.35">
      <c r="A5873" s="2">
        <v>45884</v>
      </c>
      <c r="B5873" s="3" t="s">
        <v>22</v>
      </c>
      <c r="C5873">
        <v>8.1</v>
      </c>
      <c r="D5873">
        <v>16</v>
      </c>
      <c r="E5873">
        <v>94.066666666666663</v>
      </c>
      <c r="F5873">
        <v>69.333333333333329</v>
      </c>
      <c r="G5873">
        <v>0</v>
      </c>
      <c r="H5873">
        <v>1.5666666666666671</v>
      </c>
      <c r="I5873">
        <v>0</v>
      </c>
      <c r="J5873">
        <v>3</v>
      </c>
      <c r="K5873">
        <f t="shared" si="453"/>
        <v>7.9</v>
      </c>
      <c r="L5873">
        <f t="shared" si="451"/>
        <v>0.50729139704729398</v>
      </c>
      <c r="M5873">
        <f t="shared" si="452"/>
        <v>7.2026054420103369</v>
      </c>
      <c r="N5873" s="10" t="str" cm="1">
        <f t="array" ref="N5873">_xlfn.IFS(AND(C5873&lt;=0, C5873-M5873&lt;=2), "escarcha",AND(C5873&lt;=0, C5873-M5873&gt;2), "helada negra", AND(C5873&gt;0, M5873+2&gt;C5873), "rocío", TRUE, "sin riesgo")</f>
        <v>rocío</v>
      </c>
      <c r="O5873">
        <f t="shared" si="454"/>
        <v>0.72239056489687714</v>
      </c>
      <c r="P5873">
        <f t="shared" si="455"/>
        <v>10.387141912414771</v>
      </c>
      <c r="Q5873" s="10" t="str" cm="1">
        <f t="array" ref="Q5873">_xlfn.IFS(AND(D5873&lt;=0, D5873-P5873&lt;=2), "escarcha",AND(D5873&lt;=0, D5873-P5873&gt;2), "helada negra", AND(D5873&gt;0, P5873+2&gt;D5873), "rocío", TRUE, "sin riesgo")</f>
        <v>sin riesgo</v>
      </c>
    </row>
    <row r="5874" spans="1:17" x14ac:dyDescent="0.35">
      <c r="A5874" s="2">
        <v>45884</v>
      </c>
      <c r="B5874" s="3" t="s">
        <v>23</v>
      </c>
      <c r="C5874">
        <v>7.666666666666667</v>
      </c>
      <c r="D5874">
        <v>15.53333333333333</v>
      </c>
      <c r="E5874">
        <v>94.033333333333331</v>
      </c>
      <c r="F5874">
        <v>71</v>
      </c>
      <c r="G5874">
        <v>0.33333333333333331</v>
      </c>
      <c r="H5874">
        <v>1.6333333333333331</v>
      </c>
      <c r="I5874">
        <v>1.666666666666667</v>
      </c>
      <c r="J5874">
        <v>3.0333333333333332</v>
      </c>
      <c r="K5874">
        <f t="shared" si="453"/>
        <v>7.8666666666666627</v>
      </c>
      <c r="L5874">
        <f t="shared" si="451"/>
        <v>0.47745563646455075</v>
      </c>
      <c r="M5874">
        <f t="shared" si="452"/>
        <v>6.7671974147567875</v>
      </c>
      <c r="N5874" s="10" t="str" cm="1">
        <f t="array" ref="N5874">_xlfn.IFS(AND(C5874&lt;=0, C5874-M5874&lt;=2), "escarcha",AND(C5874&lt;=0, C5874-M5874&gt;2), "helada negra", AND(C5874&gt;0, M5874+2&gt;C5874), "rocío", TRUE, "sin riesgo")</f>
        <v>rocío</v>
      </c>
      <c r="O5874">
        <f t="shared" si="454"/>
        <v>0.71630023403264931</v>
      </c>
      <c r="P5874">
        <f t="shared" si="455"/>
        <v>10.295860195571658</v>
      </c>
      <c r="Q5874" s="10" t="str" cm="1">
        <f t="array" ref="Q5874">_xlfn.IFS(AND(D5874&lt;=0, D5874-P5874&lt;=2), "escarcha",AND(D5874&lt;=0, D5874-P5874&gt;2), "helada negra", AND(D5874&gt;0, P5874+2&gt;D5874), "rocío", TRUE, "sin riesgo")</f>
        <v>sin riesgo</v>
      </c>
    </row>
    <row r="5875" spans="1:17" x14ac:dyDescent="0.35">
      <c r="A5875" s="2">
        <v>45884</v>
      </c>
      <c r="B5875" s="3" t="s">
        <v>24</v>
      </c>
      <c r="C5875">
        <v>7.333333333333333</v>
      </c>
      <c r="D5875">
        <v>14.96666666666667</v>
      </c>
      <c r="E5875">
        <v>94.13333333333334</v>
      </c>
      <c r="F5875">
        <v>73</v>
      </c>
      <c r="G5875">
        <v>0</v>
      </c>
      <c r="H5875">
        <v>0.46666666666666662</v>
      </c>
      <c r="I5875">
        <v>1</v>
      </c>
      <c r="J5875">
        <v>0.96666666666666667</v>
      </c>
      <c r="K5875">
        <f t="shared" si="453"/>
        <v>7.6333333333333373</v>
      </c>
      <c r="L5875">
        <f t="shared" si="451"/>
        <v>0.45577112884338439</v>
      </c>
      <c r="M5875">
        <f t="shared" si="452"/>
        <v>6.4516942482014921</v>
      </c>
      <c r="N5875" s="10" t="str" cm="1">
        <f t="array" ref="N5875">_xlfn.IFS(AND(C5875&lt;=0, C5875-M5875&lt;=2), "escarcha",AND(C5875&lt;=0, C5875-M5875&gt;2), "helada negra", AND(C5875&gt;0, M5875+2&gt;C5875), "rocío", TRUE, "sin riesgo")</f>
        <v>rocío</v>
      </c>
      <c r="O5875">
        <f t="shared" si="454"/>
        <v>0.7076950069496597</v>
      </c>
      <c r="P5875">
        <f t="shared" si="455"/>
        <v>10.166997317817611</v>
      </c>
      <c r="Q5875" s="10" t="str" cm="1">
        <f t="array" ref="Q5875">_xlfn.IFS(AND(D5875&lt;=0, D5875-P5875&lt;=2), "escarcha",AND(D5875&lt;=0, D5875-P5875&gt;2), "helada negra", AND(D5875&gt;0, P5875+2&gt;D5875), "rocío", TRUE, "sin riesgo")</f>
        <v>sin riesgo</v>
      </c>
    </row>
    <row r="5876" spans="1:17" x14ac:dyDescent="0.35">
      <c r="A5876" s="2">
        <v>45884</v>
      </c>
      <c r="B5876" s="3" t="s">
        <v>25</v>
      </c>
      <c r="C5876">
        <v>7.6</v>
      </c>
      <c r="D5876">
        <v>15.4</v>
      </c>
      <c r="E5876">
        <v>94.566666666666663</v>
      </c>
      <c r="F5876">
        <v>71</v>
      </c>
      <c r="G5876">
        <v>0</v>
      </c>
      <c r="H5876">
        <v>1.4</v>
      </c>
      <c r="I5876">
        <v>1.666666666666667</v>
      </c>
      <c r="J5876">
        <v>2.166666666666667</v>
      </c>
      <c r="K5876">
        <f t="shared" si="453"/>
        <v>7.8000000000000007</v>
      </c>
      <c r="L5876">
        <f t="shared" si="451"/>
        <v>0.47856672161120595</v>
      </c>
      <c r="M5876">
        <f t="shared" si="452"/>
        <v>6.7833848668098575</v>
      </c>
      <c r="N5876" s="10" t="str" cm="1">
        <f t="array" ref="N5876">_xlfn.IFS(AND(C5876&lt;=0, C5876-M5876&lt;=2), "escarcha",AND(C5876&lt;=0, C5876-M5876&gt;2), "helada negra", AND(C5876&gt;0, M5876+2&gt;C5876), "rocío", TRUE, "sin riesgo")</f>
        <v>rocío</v>
      </c>
      <c r="O5876">
        <f t="shared" si="454"/>
        <v>0.7077534613674169</v>
      </c>
      <c r="P5876">
        <f t="shared" si="455"/>
        <v>10.167872227783985</v>
      </c>
      <c r="Q5876" s="10" t="str" cm="1">
        <f t="array" ref="Q5876">_xlfn.IFS(AND(D5876&lt;=0, D5876-P5876&lt;=2), "escarcha",AND(D5876&lt;=0, D5876-P5876&gt;2), "helada negra", AND(D5876&gt;0, P5876+2&gt;D5876), "rocío", TRUE, "sin riesgo")</f>
        <v>sin riesgo</v>
      </c>
    </row>
    <row r="5877" spans="1:17" x14ac:dyDescent="0.35">
      <c r="A5877" s="2">
        <v>45884</v>
      </c>
      <c r="B5877" s="3" t="s">
        <v>26</v>
      </c>
      <c r="C5877">
        <v>8.0666666666666664</v>
      </c>
      <c r="D5877">
        <v>16.06666666666667</v>
      </c>
      <c r="E5877">
        <v>94.566666666666663</v>
      </c>
      <c r="F5877">
        <v>69.333333333333329</v>
      </c>
      <c r="G5877">
        <v>0.66666666666666663</v>
      </c>
      <c r="H5877">
        <v>0.46666666666666667</v>
      </c>
      <c r="I5877">
        <v>3.333333333333333</v>
      </c>
      <c r="J5877">
        <v>1.2333333333333329</v>
      </c>
      <c r="K5877">
        <f t="shared" si="453"/>
        <v>8.0000000000000036</v>
      </c>
      <c r="L5877">
        <f t="shared" si="451"/>
        <v>0.51032851660372747</v>
      </c>
      <c r="M5877">
        <f t="shared" si="452"/>
        <v>7.247012763037687</v>
      </c>
      <c r="N5877" s="10" t="str" cm="1">
        <f t="array" ref="N5877">_xlfn.IFS(AND(C5877&lt;=0, C5877-M5877&lt;=2), "escarcha",AND(C5877&lt;=0, C5877-M5877&gt;2), "helada negra", AND(C5877&gt;0, M5877+2&gt;C5877), "rocío", TRUE, "sin riesgo")</f>
        <v>rocío</v>
      </c>
      <c r="O5877">
        <f t="shared" si="454"/>
        <v>0.72664527725218742</v>
      </c>
      <c r="P5877">
        <f t="shared" si="455"/>
        <v>10.450950467126564</v>
      </c>
      <c r="Q5877" s="10" t="str" cm="1">
        <f t="array" ref="Q5877">_xlfn.IFS(AND(D5877&lt;=0, D5877-P5877&lt;=2), "escarcha",AND(D5877&lt;=0, D5877-P5877&gt;2), "helada negra", AND(D5877&gt;0, P5877+2&gt;D5877), "rocío", TRUE, "sin riesgo")</f>
        <v>sin riesgo</v>
      </c>
    </row>
    <row r="5878" spans="1:17" x14ac:dyDescent="0.35">
      <c r="A5878" s="2">
        <v>45884</v>
      </c>
      <c r="B5878" s="3" t="s">
        <v>27</v>
      </c>
      <c r="C5878">
        <v>9.3666666666666671</v>
      </c>
      <c r="D5878">
        <v>16.666666666666671</v>
      </c>
      <c r="E5878">
        <v>94.3</v>
      </c>
      <c r="F5878">
        <v>68.666666666666671</v>
      </c>
      <c r="G5878">
        <v>2</v>
      </c>
      <c r="H5878">
        <v>0.93333333333333335</v>
      </c>
      <c r="I5878">
        <v>5</v>
      </c>
      <c r="J5878">
        <v>2.4</v>
      </c>
      <c r="K5878">
        <f t="shared" si="453"/>
        <v>7.3000000000000043</v>
      </c>
      <c r="L5878">
        <f t="shared" si="451"/>
        <v>0.59536464724235072</v>
      </c>
      <c r="M5878">
        <f t="shared" si="452"/>
        <v>8.496801068752756</v>
      </c>
      <c r="N5878" s="10" t="str" cm="1">
        <f t="array" ref="N5878">_xlfn.IFS(AND(C5878&lt;=0, C5878-M5878&lt;=2), "escarcha",AND(C5878&lt;=0, C5878-M5878&gt;2), "helada negra", AND(C5878&gt;0, M5878+2&gt;C5878), "rocío", TRUE, "sin riesgo")</f>
        <v>rocío</v>
      </c>
      <c r="O5878">
        <f t="shared" si="454"/>
        <v>0.7551774809698113</v>
      </c>
      <c r="P5878">
        <f t="shared" si="455"/>
        <v>10.879683812195447</v>
      </c>
      <c r="Q5878" s="10" t="str" cm="1">
        <f t="array" ref="Q5878">_xlfn.IFS(AND(D5878&lt;=0, D5878-P5878&lt;=2), "escarcha",AND(D5878&lt;=0, D5878-P5878&gt;2), "helada negra", AND(D5878&gt;0, P5878+2&gt;D5878), "rocío", TRUE, "sin riesgo")</f>
        <v>sin riesgo</v>
      </c>
    </row>
    <row r="5879" spans="1:17" x14ac:dyDescent="0.35">
      <c r="A5879" s="2">
        <v>45884</v>
      </c>
      <c r="B5879" s="3" t="s">
        <v>28</v>
      </c>
      <c r="C5879">
        <v>11.766666666666669</v>
      </c>
      <c r="D5879">
        <v>17.600000000000001</v>
      </c>
      <c r="E5879">
        <v>90.666666666666671</v>
      </c>
      <c r="F5879">
        <v>65.666666666666671</v>
      </c>
      <c r="G5879">
        <v>0.33333333333333331</v>
      </c>
      <c r="H5879">
        <v>1.1000000000000001</v>
      </c>
      <c r="I5879">
        <v>2.666666666666667</v>
      </c>
      <c r="J5879">
        <v>3.2</v>
      </c>
      <c r="K5879">
        <f t="shared" si="453"/>
        <v>5.8333333333333321</v>
      </c>
      <c r="L5879">
        <f t="shared" si="451"/>
        <v>0.7159209809284075</v>
      </c>
      <c r="M5879">
        <f t="shared" si="452"/>
        <v>10.290178134988315</v>
      </c>
      <c r="N5879" s="10" t="str" cm="1">
        <f t="array" ref="N5879">_xlfn.IFS(AND(C5879&lt;=0, C5879-M5879&lt;=2), "escarcha",AND(C5879&lt;=0, C5879-M5879&gt;2), "helada negra", AND(C5879&gt;0, M5879+2&gt;C5879), "rocío", TRUE, "sin riesgo")</f>
        <v>rocío</v>
      </c>
      <c r="O5879">
        <f t="shared" si="454"/>
        <v>0.76956858373187997</v>
      </c>
      <c r="P5879">
        <f t="shared" si="455"/>
        <v>11.096479465347723</v>
      </c>
      <c r="Q5879" s="10" t="str" cm="1">
        <f t="array" ref="Q5879">_xlfn.IFS(AND(D5879&lt;=0, D5879-P5879&lt;=2), "escarcha",AND(D5879&lt;=0, D5879-P5879&gt;2), "helada negra", AND(D5879&gt;0, P5879+2&gt;D5879), "rocío", TRUE, "sin riesgo")</f>
        <v>sin riesgo</v>
      </c>
    </row>
    <row r="5880" spans="1:17" x14ac:dyDescent="0.35">
      <c r="A5880" s="2">
        <v>45884</v>
      </c>
      <c r="B5880" s="3" t="s">
        <v>29</v>
      </c>
      <c r="C5880">
        <v>14.7</v>
      </c>
      <c r="D5880">
        <v>20.56666666666667</v>
      </c>
      <c r="E5880">
        <v>83.233333333333334</v>
      </c>
      <c r="F5880">
        <v>58</v>
      </c>
      <c r="G5880">
        <v>1.666666666666667</v>
      </c>
      <c r="H5880">
        <v>0.43333333333333329</v>
      </c>
      <c r="I5880">
        <v>2.666666666666667</v>
      </c>
      <c r="J5880">
        <v>1.8666666666666669</v>
      </c>
      <c r="K5880">
        <f t="shared" si="453"/>
        <v>5.8666666666666707</v>
      </c>
      <c r="L5880">
        <f t="shared" si="451"/>
        <v>0.82170585951165576</v>
      </c>
      <c r="M5880">
        <f t="shared" si="452"/>
        <v>11.885014356471226</v>
      </c>
      <c r="N5880" s="10" t="str" cm="1">
        <f t="array" ref="N5880">_xlfn.IFS(AND(C5880&lt;=0, C5880-M5880&lt;=2), "escarcha",AND(C5880&lt;=0, C5880-M5880&gt;2), "helada negra", AND(C5880&gt;0, M5880+2&gt;C5880), "rocío", TRUE, "sin riesgo")</f>
        <v>sin riesgo</v>
      </c>
      <c r="O5880">
        <f t="shared" si="454"/>
        <v>0.83038030793001816</v>
      </c>
      <c r="P5880">
        <f t="shared" si="455"/>
        <v>12.01668354149181</v>
      </c>
      <c r="Q5880" s="10" t="str" cm="1">
        <f t="array" ref="Q5880">_xlfn.IFS(AND(D5880&lt;=0, D5880-P5880&lt;=2), "escarcha",AND(D5880&lt;=0, D5880-P5880&gt;2), "helada negra", AND(D5880&gt;0, P5880+2&gt;D5880), "rocío", TRUE, "sin riesgo")</f>
        <v>sin riesgo</v>
      </c>
    </row>
    <row r="5881" spans="1:17" x14ac:dyDescent="0.35">
      <c r="A5881" s="2">
        <v>45884</v>
      </c>
      <c r="B5881" s="3" t="s">
        <v>30</v>
      </c>
      <c r="C5881">
        <v>18.966666666666669</v>
      </c>
      <c r="D5881">
        <v>23.333333333333329</v>
      </c>
      <c r="E5881">
        <v>70.466666666666669</v>
      </c>
      <c r="F5881">
        <v>50.333333333333343</v>
      </c>
      <c r="G5881">
        <v>1.333333333333333</v>
      </c>
      <c r="H5881">
        <v>2.1333333333333329</v>
      </c>
      <c r="I5881">
        <v>2.333333333333333</v>
      </c>
      <c r="J5881">
        <v>3.5</v>
      </c>
      <c r="K5881">
        <f t="shared" si="453"/>
        <v>4.36666666666666</v>
      </c>
      <c r="L5881">
        <f t="shared" si="451"/>
        <v>0.92584362234167783</v>
      </c>
      <c r="M5881">
        <f t="shared" si="452"/>
        <v>13.474754585505289</v>
      </c>
      <c r="N5881" s="10" t="str" cm="1">
        <f t="array" ref="N5881">_xlfn.IFS(AND(C5881&lt;=0, C5881-M5881&lt;=2), "escarcha",AND(C5881&lt;=0, C5881-M5881&gt;2), "helada negra", AND(C5881&gt;0, M5881+2&gt;C5881), "rocío", TRUE, "sin riesgo")</f>
        <v>sin riesgo</v>
      </c>
      <c r="O5881">
        <f t="shared" si="454"/>
        <v>0.85738313651051001</v>
      </c>
      <c r="P5881">
        <f t="shared" si="455"/>
        <v>12.427430755007659</v>
      </c>
      <c r="Q5881" s="10" t="str" cm="1">
        <f t="array" ref="Q5881">_xlfn.IFS(AND(D5881&lt;=0, D5881-P5881&lt;=2), "escarcha",AND(D5881&lt;=0, D5881-P5881&gt;2), "helada negra", AND(D5881&gt;0, P5881+2&gt;D5881), "rocío", TRUE, "sin riesgo")</f>
        <v>sin riesgo</v>
      </c>
    </row>
    <row r="5882" spans="1:17" x14ac:dyDescent="0.35">
      <c r="A5882" s="2">
        <v>45884</v>
      </c>
      <c r="B5882" s="3" t="s">
        <v>31</v>
      </c>
      <c r="C5882">
        <v>22.8</v>
      </c>
      <c r="D5882">
        <v>24.6</v>
      </c>
      <c r="E5882">
        <v>58.9</v>
      </c>
      <c r="F5882">
        <v>47.666666666666657</v>
      </c>
      <c r="G5882">
        <v>0.66666666666666663</v>
      </c>
      <c r="H5882">
        <v>1.5</v>
      </c>
      <c r="I5882">
        <v>2</v>
      </c>
      <c r="J5882">
        <v>3.7666666666666671</v>
      </c>
      <c r="K5882">
        <f t="shared" si="453"/>
        <v>1.8000000000000007</v>
      </c>
      <c r="L5882">
        <f t="shared" si="451"/>
        <v>0.98229443762160151</v>
      </c>
      <c r="M5882">
        <f t="shared" si="452"/>
        <v>14.344833490248702</v>
      </c>
      <c r="N5882" s="10" t="str" cm="1">
        <f t="array" ref="N5882">_xlfn.IFS(AND(C5882&lt;=0, C5882-M5882&lt;=2), "escarcha",AND(C5882&lt;=0, C5882-M5882&gt;2), "helada negra", AND(C5882&gt;0, M5882+2&gt;C5882), "rocío", TRUE, "sin riesgo")</f>
        <v>sin riesgo</v>
      </c>
      <c r="O5882">
        <f t="shared" si="454"/>
        <v>0.87905543015160648</v>
      </c>
      <c r="P5882">
        <f t="shared" si="455"/>
        <v>12.758052007930456</v>
      </c>
      <c r="Q5882" s="10" t="str" cm="1">
        <f t="array" ref="Q5882">_xlfn.IFS(AND(D5882&lt;=0, D5882-P5882&lt;=2), "escarcha",AND(D5882&lt;=0, D5882-P5882&gt;2), "helada negra", AND(D5882&gt;0, P5882+2&gt;D5882), "rocío", TRUE, "sin riesgo")</f>
        <v>sin riesgo</v>
      </c>
    </row>
    <row r="5883" spans="1:17" x14ac:dyDescent="0.35">
      <c r="A5883" s="2">
        <v>45884</v>
      </c>
      <c r="B5883" s="3" t="s">
        <v>32</v>
      </c>
      <c r="C5883">
        <v>26.3</v>
      </c>
      <c r="D5883">
        <v>27.133333333333329</v>
      </c>
      <c r="E5883">
        <v>45.166666666666657</v>
      </c>
      <c r="F5883">
        <v>41</v>
      </c>
      <c r="G5883">
        <v>3</v>
      </c>
      <c r="H5883">
        <v>3.7333333333333329</v>
      </c>
      <c r="I5883">
        <v>6</v>
      </c>
      <c r="J5883">
        <v>7.4666666666666668</v>
      </c>
      <c r="K5883">
        <f t="shared" si="453"/>
        <v>0.8333333333333286</v>
      </c>
      <c r="L5883">
        <f t="shared" si="451"/>
        <v>0.92620164060229371</v>
      </c>
      <c r="M5883">
        <f t="shared" si="452"/>
        <v>13.480254200763973</v>
      </c>
      <c r="N5883" s="10" t="str" cm="1">
        <f t="array" ref="N5883">_xlfn.IFS(AND(C5883&lt;=0, C5883-M5883&lt;=2), "escarcha",AND(C5883&lt;=0, C5883-M5883&gt;2), "helada negra", AND(C5883&gt;0, M5883+2&gt;C5883), "rocío", TRUE, "sin riesgo")</f>
        <v>sin riesgo</v>
      </c>
      <c r="O5883">
        <f t="shared" si="454"/>
        <v>0.87846924487749511</v>
      </c>
      <c r="P5883">
        <f t="shared" si="455"/>
        <v>12.749098210070708</v>
      </c>
      <c r="Q5883" s="10" t="str" cm="1">
        <f t="array" ref="Q5883">_xlfn.IFS(AND(D5883&lt;=0, D5883-P5883&lt;=2), "escarcha",AND(D5883&lt;=0, D5883-P5883&gt;2), "helada negra", AND(D5883&gt;0, P5883+2&gt;D5883), "rocío", TRUE, "sin riesgo")</f>
        <v>sin riesgo</v>
      </c>
    </row>
    <row r="5884" spans="1:17" x14ac:dyDescent="0.35">
      <c r="A5884" s="2">
        <v>45884</v>
      </c>
      <c r="B5884" s="3" t="s">
        <v>33</v>
      </c>
      <c r="C5884">
        <v>27.93333333333333</v>
      </c>
      <c r="D5884">
        <v>28.6</v>
      </c>
      <c r="E5884">
        <v>39.166666666666657</v>
      </c>
      <c r="F5884">
        <v>37.666666666666657</v>
      </c>
      <c r="G5884">
        <v>3.666666666666667</v>
      </c>
      <c r="H5884">
        <v>3.8666666666666671</v>
      </c>
      <c r="I5884">
        <v>6.666666666666667</v>
      </c>
      <c r="J5884">
        <v>8.1333333333333329</v>
      </c>
      <c r="K5884">
        <f t="shared" si="453"/>
        <v>0.6666666666666714</v>
      </c>
      <c r="L5884">
        <f t="shared" si="451"/>
        <v>0.87953205830802494</v>
      </c>
      <c r="M5884">
        <f t="shared" si="452"/>
        <v>12.765332816945083</v>
      </c>
      <c r="N5884" s="10" t="str" cm="1">
        <f t="array" ref="N5884">_xlfn.IFS(AND(C5884&lt;=0, C5884-M5884&lt;=2), "escarcha",AND(C5884&lt;=0, C5884-M5884&gt;2), "helada negra", AND(C5884&gt;0, M5884+2&gt;C5884), "rocío", TRUE, "sin riesgo")</f>
        <v>sin riesgo</v>
      </c>
      <c r="O5884">
        <f t="shared" si="454"/>
        <v>0.87927829354811438</v>
      </c>
      <c r="P5884">
        <f t="shared" si="455"/>
        <v>12.761456341508307</v>
      </c>
      <c r="Q5884" s="10" t="str" cm="1">
        <f t="array" ref="Q5884">_xlfn.IFS(AND(D5884&lt;=0, D5884-P5884&lt;=2), "escarcha",AND(D5884&lt;=0, D5884-P5884&gt;2), "helada negra", AND(D5884&gt;0, P5884+2&gt;D5884), "rocío", TRUE, "sin riesgo")</f>
        <v>sin riesgo</v>
      </c>
    </row>
    <row r="5885" spans="1:17" x14ac:dyDescent="0.35">
      <c r="A5885" s="2">
        <v>45884</v>
      </c>
      <c r="B5885" s="3" t="s">
        <v>34</v>
      </c>
      <c r="C5885">
        <v>28.7</v>
      </c>
      <c r="D5885">
        <v>29.533333333333331</v>
      </c>
      <c r="E5885">
        <v>37.266666666666673</v>
      </c>
      <c r="F5885">
        <v>36</v>
      </c>
      <c r="G5885">
        <v>5.666666666666667</v>
      </c>
      <c r="H5885">
        <v>3.2666666666666671</v>
      </c>
      <c r="I5885">
        <v>10</v>
      </c>
      <c r="J5885">
        <v>7.1333333333333337</v>
      </c>
      <c r="K5885">
        <f t="shared" si="453"/>
        <v>0.83333333333333215</v>
      </c>
      <c r="L5885">
        <f t="shared" si="451"/>
        <v>0.87440512934145909</v>
      </c>
      <c r="M5885">
        <f t="shared" si="452"/>
        <v>12.687037342620254</v>
      </c>
      <c r="N5885" s="10" t="str" cm="1">
        <f t="array" ref="N5885">_xlfn.IFS(AND(C5885&lt;=0, C5885-M5885&lt;=2), "escarcha",AND(C5885&lt;=0, C5885-M5885&gt;2), "helada negra", AND(C5885&gt;0, M5885+2&gt;C5885), "rocío", TRUE, "sin riesgo")</f>
        <v>sin riesgo</v>
      </c>
      <c r="O5885">
        <f t="shared" si="454"/>
        <v>0.88801832151365767</v>
      </c>
      <c r="P5885">
        <f t="shared" si="455"/>
        <v>12.895035497236563</v>
      </c>
      <c r="Q5885" s="10" t="str" cm="1">
        <f t="array" ref="Q5885">_xlfn.IFS(AND(D5885&lt;=0, D5885-P5885&lt;=2), "escarcha",AND(D5885&lt;=0, D5885-P5885&gt;2), "helada negra", AND(D5885&gt;0, P5885+2&gt;D5885), "rocío", TRUE, "sin riesgo")</f>
        <v>sin riesgo</v>
      </c>
    </row>
    <row r="5886" spans="1:17" x14ac:dyDescent="0.35">
      <c r="A5886" s="2">
        <v>45884</v>
      </c>
      <c r="B5886" s="3" t="s">
        <v>47</v>
      </c>
      <c r="C5886">
        <v>31.633333333333329</v>
      </c>
      <c r="D5886">
        <v>31.666666666666671</v>
      </c>
      <c r="E5886">
        <v>30.833333333333329</v>
      </c>
      <c r="F5886">
        <v>30.666666666666671</v>
      </c>
      <c r="G5886">
        <v>4.666666666666667</v>
      </c>
      <c r="H5886">
        <v>5.1333333333333329</v>
      </c>
      <c r="I5886">
        <v>12.33333333333333</v>
      </c>
      <c r="J5886">
        <v>10.93333333333333</v>
      </c>
      <c r="K5886">
        <f t="shared" si="453"/>
        <v>3.3333333333342097E-2</v>
      </c>
      <c r="L5886">
        <f t="shared" si="451"/>
        <v>0.85324644121481508</v>
      </c>
      <c r="M5886">
        <f t="shared" si="452"/>
        <v>12.364420592396847</v>
      </c>
      <c r="N5886" s="10" t="str" cm="1">
        <f t="array" ref="N5886">_xlfn.IFS(AND(C5886&lt;=0, C5886-M5886&lt;=2), "escarcha",AND(C5886&lt;=0, C5886-M5886&gt;2), "helada negra", AND(C5886&gt;0, M5886+2&gt;C5886), "rocío", TRUE, "sin riesgo")</f>
        <v>sin riesgo</v>
      </c>
      <c r="O5886">
        <f t="shared" si="454"/>
        <v>0.84971871706060687</v>
      </c>
      <c r="P5886">
        <f t="shared" si="455"/>
        <v>12.310710831682929</v>
      </c>
      <c r="Q5886" s="10" t="str" cm="1">
        <f t="array" ref="Q5886">_xlfn.IFS(AND(D5886&lt;=0, D5886-P5886&lt;=2), "escarcha",AND(D5886&lt;=0, D5886-P5886&gt;2), "helada negra", AND(D5886&gt;0, P5886+2&gt;D5886), "rocío", TRUE, "sin riesgo")</f>
        <v>sin riesgo</v>
      </c>
    </row>
    <row r="5887" spans="1:17" x14ac:dyDescent="0.35">
      <c r="A5887" s="2">
        <v>45884</v>
      </c>
      <c r="B5887" s="3" t="s">
        <v>52</v>
      </c>
      <c r="C5887">
        <v>32.166666666666657</v>
      </c>
      <c r="D5887">
        <v>32.6</v>
      </c>
      <c r="E5887">
        <v>29.9</v>
      </c>
      <c r="F5887">
        <v>29</v>
      </c>
      <c r="G5887">
        <v>7.333333333333333</v>
      </c>
      <c r="H5887">
        <v>5.9666666666666668</v>
      </c>
      <c r="I5887">
        <v>12.66666666666667</v>
      </c>
      <c r="J5887">
        <v>13.06666666666667</v>
      </c>
      <c r="K5887">
        <f t="shared" si="453"/>
        <v>0.43333333333334423</v>
      </c>
      <c r="L5887">
        <f t="shared" si="451"/>
        <v>0.85273105015574502</v>
      </c>
      <c r="M5887">
        <f t="shared" si="452"/>
        <v>12.356572330768447</v>
      </c>
      <c r="N5887" s="10" t="str" cm="1">
        <f t="array" ref="N5887">_xlfn.IFS(AND(C5887&lt;=0, C5887-M5887&lt;=2), "escarcha",AND(C5887&lt;=0, C5887-M5887&gt;2), "helada negra", AND(C5887&gt;0, M5887+2&gt;C5887), "rocío", TRUE, "sin riesgo")</f>
        <v>sin riesgo</v>
      </c>
      <c r="O5887">
        <f t="shared" si="454"/>
        <v>0.84663805148641091</v>
      </c>
      <c r="P5887">
        <f t="shared" si="455"/>
        <v>12.263826031687582</v>
      </c>
      <c r="Q5887" s="10" t="str" cm="1">
        <f t="array" ref="Q5887">_xlfn.IFS(AND(D5887&lt;=0, D5887-P5887&lt;=2), "escarcha",AND(D5887&lt;=0, D5887-P5887&gt;2), "helada negra", AND(D5887&gt;0, P5887+2&gt;D5887), "rocío", TRUE, "sin riesgo")</f>
        <v>sin riesgo</v>
      </c>
    </row>
    <row r="5888" spans="1:17" x14ac:dyDescent="0.35">
      <c r="A5888" s="2">
        <v>45884</v>
      </c>
      <c r="B5888" s="3" t="s">
        <v>51</v>
      </c>
      <c r="C5888">
        <v>33.666666666666657</v>
      </c>
      <c r="D5888">
        <v>33.9</v>
      </c>
      <c r="E5888">
        <v>24.2</v>
      </c>
      <c r="F5888">
        <v>24.666666666666671</v>
      </c>
      <c r="G5888">
        <v>11</v>
      </c>
      <c r="H5888">
        <v>5.166666666666667</v>
      </c>
      <c r="I5888">
        <v>22.333333333333329</v>
      </c>
      <c r="J5888">
        <v>12.3</v>
      </c>
      <c r="K5888">
        <f t="shared" si="453"/>
        <v>0.23333333333334139</v>
      </c>
      <c r="L5888">
        <f t="shared" ref="L5888:L5951" si="456">(LN(E5888/100))+((17.625*C5888)/(243.04+C5888))</f>
        <v>0.72560132637273722</v>
      </c>
      <c r="M5888">
        <f t="shared" ref="M5888:M5951" si="457">(243.04*L5888)/(17.625-L5888)</f>
        <v>10.435291205765635</v>
      </c>
      <c r="N5888" s="10" t="str" cm="1">
        <f t="array" ref="N5888">_xlfn.IFS(AND(C5888&lt;=0, C5888-M5888&lt;=2), "escarcha",AND(C5888&lt;=0, C5888-M5888&gt;2), "helada negra", AND(C5888&gt;0, M5888+2&gt;C5888), "rocío", TRUE, "sin riesgo")</f>
        <v>sin riesgo</v>
      </c>
      <c r="O5888">
        <f t="shared" si="454"/>
        <v>0.75774452365376765</v>
      </c>
      <c r="P5888">
        <f t="shared" si="455"/>
        <v>10.91832807578395</v>
      </c>
      <c r="Q5888" s="10" t="str" cm="1">
        <f t="array" ref="Q5888">_xlfn.IFS(AND(D5888&lt;=0, D5888-P5888&lt;=2), "escarcha",AND(D5888&lt;=0, D5888-P5888&gt;2), "helada negra", AND(D5888&gt;0, P5888+2&gt;D5888), "rocío", TRUE, "sin riesgo")</f>
        <v>sin riesgo</v>
      </c>
    </row>
    <row r="5889" spans="1:17" x14ac:dyDescent="0.35">
      <c r="A5889" s="2">
        <v>45884</v>
      </c>
      <c r="B5889" s="3" t="s">
        <v>48</v>
      </c>
      <c r="C5889">
        <v>32.6</v>
      </c>
      <c r="D5889">
        <v>32.700000000000003</v>
      </c>
      <c r="E5889">
        <v>24.93333333333333</v>
      </c>
      <c r="F5889">
        <v>26</v>
      </c>
      <c r="G5889">
        <v>7.333333333333333</v>
      </c>
      <c r="H5889">
        <v>5.0999999999999996</v>
      </c>
      <c r="I5889">
        <v>14.33333333333333</v>
      </c>
      <c r="J5889">
        <v>10.633333333333329</v>
      </c>
      <c r="K5889">
        <f t="shared" si="453"/>
        <v>0.10000000000000142</v>
      </c>
      <c r="L5889">
        <f t="shared" si="456"/>
        <v>0.69554781781225872</v>
      </c>
      <c r="M5889">
        <f t="shared" si="457"/>
        <v>9.9853167026250507</v>
      </c>
      <c r="N5889" s="10" t="str" cm="1">
        <f t="array" ref="N5889">_xlfn.IFS(AND(C5889&lt;=0, C5889-M5889&lt;=2), "escarcha",AND(C5889&lt;=0, C5889-M5889&gt;2), "helada negra", AND(C5889&gt;0, M5889+2&gt;C5889), "rocío", TRUE, "sin riesgo")</f>
        <v>sin riesgo</v>
      </c>
      <c r="O5889">
        <f t="shared" si="454"/>
        <v>0.7430746801685908</v>
      </c>
      <c r="P5889">
        <f t="shared" si="455"/>
        <v>10.697646556700787</v>
      </c>
      <c r="Q5889" s="10" t="str" cm="1">
        <f t="array" ref="Q5889">_xlfn.IFS(AND(D5889&lt;=0, D5889-P5889&lt;=2), "escarcha",AND(D5889&lt;=0, D5889-P5889&gt;2), "helada negra", AND(D5889&gt;0, P5889+2&gt;D5889), "rocío", TRUE, "sin riesgo")</f>
        <v>sin riesgo</v>
      </c>
    </row>
    <row r="5890" spans="1:17" x14ac:dyDescent="0.35">
      <c r="A5890" s="2">
        <v>45884</v>
      </c>
      <c r="B5890" s="3" t="s">
        <v>37</v>
      </c>
      <c r="C5890">
        <v>30</v>
      </c>
      <c r="D5890">
        <v>30.43333333333333</v>
      </c>
      <c r="E5890">
        <v>29.4</v>
      </c>
      <c r="F5890">
        <v>28</v>
      </c>
      <c r="G5890">
        <v>2</v>
      </c>
      <c r="H5890">
        <v>0.3</v>
      </c>
      <c r="I5890">
        <v>4</v>
      </c>
      <c r="J5890">
        <v>1.9</v>
      </c>
      <c r="K5890">
        <f t="shared" ref="K5890:K5953" si="458">ABS((C5890-D5890))</f>
        <v>0.43333333333333002</v>
      </c>
      <c r="L5890">
        <f t="shared" si="456"/>
        <v>0.71235393459152885</v>
      </c>
      <c r="M5890">
        <f t="shared" si="457"/>
        <v>10.236748264792814</v>
      </c>
      <c r="N5890" s="10" t="str" cm="1">
        <f t="array" ref="N5890">_xlfn.IFS(AND(C5890&lt;=0, C5890-M5890&lt;=2), "escarcha",AND(C5890&lt;=0, C5890-M5890&gt;2), "helada negra", AND(C5890&gt;0, M5890+2&gt;C5890), "rocío", TRUE, "sin riesgo")</f>
        <v>sin riesgo</v>
      </c>
      <c r="O5890">
        <f t="shared" si="454"/>
        <v>0.68842300315642113</v>
      </c>
      <c r="P5890">
        <f t="shared" si="455"/>
        <v>9.8788749768219706</v>
      </c>
      <c r="Q5890" s="10" t="str" cm="1">
        <f t="array" ref="Q5890">_xlfn.IFS(AND(D5890&lt;=0, D5890-P5890&lt;=2), "escarcha",AND(D5890&lt;=0, D5890-P5890&gt;2), "helada negra", AND(D5890&gt;0, P5890+2&gt;D5890), "rocío", TRUE, "sin riesgo")</f>
        <v>sin riesgo</v>
      </c>
    </row>
    <row r="5891" spans="1:17" x14ac:dyDescent="0.35">
      <c r="A5891" s="2">
        <v>45884</v>
      </c>
      <c r="B5891" s="3" t="s">
        <v>40</v>
      </c>
      <c r="C5891">
        <v>28.766666666666669</v>
      </c>
      <c r="D5891">
        <v>29.166666666666661</v>
      </c>
      <c r="E5891">
        <v>30.2</v>
      </c>
      <c r="F5891">
        <v>29.666666666666671</v>
      </c>
      <c r="G5891">
        <v>1.666666666666667</v>
      </c>
      <c r="H5891">
        <v>1</v>
      </c>
      <c r="I5891">
        <v>3.666666666666667</v>
      </c>
      <c r="J5891">
        <v>2.9333333333333331</v>
      </c>
      <c r="K5891">
        <f t="shared" si="458"/>
        <v>0.39999999999999147</v>
      </c>
      <c r="L5891">
        <f t="shared" si="456"/>
        <v>0.66801413862819436</v>
      </c>
      <c r="M5891">
        <f t="shared" si="457"/>
        <v>9.5744702259875591</v>
      </c>
      <c r="N5891" s="10" t="str" cm="1">
        <f t="array" ref="N5891">_xlfn.IFS(AND(C5891&lt;=0, C5891-M5891&lt;=2), "escarcha",AND(C5891&lt;=0, C5891-M5891&gt;2), "helada negra", AND(C5891&gt;0, M5891+2&gt;C5891), "rocío", TRUE, "sin riesgo")</f>
        <v>sin riesgo</v>
      </c>
      <c r="O5891">
        <f t="shared" ref="O5891:O5954" si="459">(LN(F5891/100))+((17.625*D5891)/(243.04+D5891))</f>
        <v>0.67335466654859433</v>
      </c>
      <c r="P5891">
        <f t="shared" ref="P5891:P5954" si="460">(243.04*O5891)/(17.625-O5891)</f>
        <v>9.6540551043165497</v>
      </c>
      <c r="Q5891" s="10" t="str" cm="1">
        <f t="array" ref="Q5891">_xlfn.IFS(AND(D5891&lt;=0, D5891-P5891&lt;=2), "escarcha",AND(D5891&lt;=0, D5891-P5891&gt;2), "helada negra", AND(D5891&gt;0, P5891+2&gt;D5891), "rocío", TRUE, "sin riesgo")</f>
        <v>sin riesgo</v>
      </c>
    </row>
    <row r="5892" spans="1:17" x14ac:dyDescent="0.35">
      <c r="A5892" s="2">
        <v>45884</v>
      </c>
      <c r="B5892" s="3" t="s">
        <v>41</v>
      </c>
      <c r="C5892">
        <v>23.43333333333333</v>
      </c>
      <c r="D5892">
        <v>27.166666666666671</v>
      </c>
      <c r="E5892">
        <v>43.533333333333331</v>
      </c>
      <c r="F5892">
        <v>32.333333333333343</v>
      </c>
      <c r="G5892">
        <v>0</v>
      </c>
      <c r="H5892">
        <v>0.8666666666666667</v>
      </c>
      <c r="I5892">
        <v>1.666666666666667</v>
      </c>
      <c r="J5892">
        <v>1.933333333333334</v>
      </c>
      <c r="K5892">
        <f t="shared" si="458"/>
        <v>3.7333333333333414</v>
      </c>
      <c r="L5892">
        <f t="shared" si="456"/>
        <v>0.71827730959750269</v>
      </c>
      <c r="M5892">
        <f t="shared" si="457"/>
        <v>10.325485342210996</v>
      </c>
      <c r="N5892" s="10" t="str" cm="1">
        <f t="array" ref="N5892">_xlfn.IFS(AND(C5892&lt;=0, C5892-M5892&lt;=2), "escarcha",AND(C5892&lt;=0, C5892-M5892&gt;2), "helada negra", AND(C5892&gt;0, M5892+2&gt;C5892), "rocío", TRUE, "sin riesgo")</f>
        <v>sin riesgo</v>
      </c>
      <c r="O5892">
        <f t="shared" si="459"/>
        <v>0.64295176998914783</v>
      </c>
      <c r="P5892">
        <f t="shared" si="460"/>
        <v>9.2016578955424748</v>
      </c>
      <c r="Q5892" s="10" t="str" cm="1">
        <f t="array" ref="Q5892">_xlfn.IFS(AND(D5892&lt;=0, D5892-P5892&lt;=2), "escarcha",AND(D5892&lt;=0, D5892-P5892&gt;2), "helada negra", AND(D5892&gt;0, P5892+2&gt;D5892), "rocío", TRUE, "sin riesgo")</f>
        <v>sin riesgo</v>
      </c>
    </row>
    <row r="5893" spans="1:17" x14ac:dyDescent="0.35">
      <c r="A5893" s="2">
        <v>45884</v>
      </c>
      <c r="B5893" s="3" t="s">
        <v>42</v>
      </c>
      <c r="C5893">
        <v>19.166666666666671</v>
      </c>
      <c r="D5893">
        <v>25.93333333333333</v>
      </c>
      <c r="E5893">
        <v>55.9</v>
      </c>
      <c r="F5893">
        <v>34.333333333333343</v>
      </c>
      <c r="G5893">
        <v>0.33333333333333331</v>
      </c>
      <c r="H5893">
        <v>1.4333333333333329</v>
      </c>
      <c r="I5893">
        <v>1</v>
      </c>
      <c r="J5893">
        <v>2.0666666666666669</v>
      </c>
      <c r="K5893">
        <f t="shared" si="458"/>
        <v>6.7666666666666586</v>
      </c>
      <c r="L5893">
        <f t="shared" si="456"/>
        <v>0.70673862985982516</v>
      </c>
      <c r="M5893">
        <f t="shared" si="457"/>
        <v>10.152683709230859</v>
      </c>
      <c r="N5893" s="10" t="str" cm="1">
        <f t="array" ref="N5893">_xlfn.IFS(AND(C5893&lt;=0, C5893-M5893&lt;=2), "escarcha",AND(C5893&lt;=0, C5893-M5893&gt;2), "helada negra", AND(C5893&gt;0, M5893+2&gt;C5893), "rocío", TRUE, "sin riesgo")</f>
        <v>sin riesgo</v>
      </c>
      <c r="O5893">
        <f t="shared" si="459"/>
        <v>0.63027854153159679</v>
      </c>
      <c r="P5893">
        <f t="shared" si="460"/>
        <v>9.0135573629839527</v>
      </c>
      <c r="Q5893" s="10" t="str" cm="1">
        <f t="array" ref="Q5893">_xlfn.IFS(AND(D5893&lt;=0, D5893-P5893&lt;=2), "escarcha",AND(D5893&lt;=0, D5893-P5893&gt;2), "helada negra", AND(D5893&gt;0, P5893+2&gt;D5893), "rocío", TRUE, "sin riesgo")</f>
        <v>sin riesgo</v>
      </c>
    </row>
    <row r="5894" spans="1:17" x14ac:dyDescent="0.35">
      <c r="A5894" s="2">
        <v>45884</v>
      </c>
      <c r="B5894" s="3" t="s">
        <v>43</v>
      </c>
      <c r="C5894">
        <v>17.133333333333329</v>
      </c>
      <c r="D5894">
        <v>24.733333333333331</v>
      </c>
      <c r="E5894">
        <v>59.5</v>
      </c>
      <c r="F5894">
        <v>35.666666666666657</v>
      </c>
      <c r="G5894">
        <v>0</v>
      </c>
      <c r="H5894">
        <v>3.666666666666667</v>
      </c>
      <c r="I5894">
        <v>0.66666666666666663</v>
      </c>
      <c r="J5894">
        <v>4.7333333333333334</v>
      </c>
      <c r="K5894">
        <f t="shared" si="458"/>
        <v>7.6000000000000014</v>
      </c>
      <c r="L5894">
        <f t="shared" si="456"/>
        <v>0.64147465523668457</v>
      </c>
      <c r="M5894">
        <f t="shared" si="457"/>
        <v>9.1797195837668113</v>
      </c>
      <c r="N5894" s="10" t="str" cm="1">
        <f t="array" ref="N5894">_xlfn.IFS(AND(C5894&lt;=0, C5894-M5894&lt;=2), "escarcha",AND(C5894&lt;=0, C5894-M5894&gt;2), "helada negra", AND(C5894&gt;0, M5894+2&gt;C5894), "rocío", TRUE, "sin riesgo")</f>
        <v>sin riesgo</v>
      </c>
      <c r="O5894">
        <f t="shared" si="459"/>
        <v>0.59700906458088787</v>
      </c>
      <c r="P5894">
        <f t="shared" si="460"/>
        <v>8.5210923359096604</v>
      </c>
      <c r="Q5894" s="10" t="str" cm="1">
        <f t="array" ref="Q5894">_xlfn.IFS(AND(D5894&lt;=0, D5894-P5894&lt;=2), "escarcha",AND(D5894&lt;=0, D5894-P5894&gt;2), "helada negra", AND(D5894&gt;0, P5894+2&gt;D5894), "rocío", TRUE, "sin riesgo")</f>
        <v>sin riesgo</v>
      </c>
    </row>
    <row r="5895" spans="1:17" x14ac:dyDescent="0.35">
      <c r="A5895" s="2">
        <v>45884</v>
      </c>
      <c r="B5895" s="3" t="s">
        <v>44</v>
      </c>
      <c r="C5895">
        <v>15.2</v>
      </c>
      <c r="D5895">
        <v>24.1</v>
      </c>
      <c r="E5895">
        <v>65.666666666666671</v>
      </c>
      <c r="F5895">
        <v>36</v>
      </c>
      <c r="G5895">
        <v>1.333333333333333</v>
      </c>
      <c r="H5895">
        <v>1.4</v>
      </c>
      <c r="I5895">
        <v>3.333333333333333</v>
      </c>
      <c r="J5895">
        <v>2.933333333333334</v>
      </c>
      <c r="K5895">
        <f t="shared" si="458"/>
        <v>8.9000000000000021</v>
      </c>
      <c r="L5895">
        <f t="shared" si="456"/>
        <v>0.61682831727881338</v>
      </c>
      <c r="M5895">
        <f t="shared" si="457"/>
        <v>8.814231007777412</v>
      </c>
      <c r="N5895" s="10" t="str" cm="1">
        <f t="array" ref="N5895">_xlfn.IFS(AND(C5895&lt;=0, C5895-M5895&lt;=2), "escarcha",AND(C5895&lt;=0, C5895-M5895&gt;2), "helada negra", AND(C5895&gt;0, M5895+2&gt;C5895), "rocío", TRUE, "sin riesgo")</f>
        <v>sin riesgo</v>
      </c>
      <c r="O5895">
        <f t="shared" si="459"/>
        <v>0.56838581168790347</v>
      </c>
      <c r="P5895">
        <f t="shared" si="460"/>
        <v>8.0989395754338922</v>
      </c>
      <c r="Q5895" s="10" t="str" cm="1">
        <f t="array" ref="Q5895">_xlfn.IFS(AND(D5895&lt;=0, D5895-P5895&lt;=2), "escarcha",AND(D5895&lt;=0, D5895-P5895&gt;2), "helada negra", AND(D5895&gt;0, P5895+2&gt;D5895), "rocío", TRUE, "sin riesgo")</f>
        <v>sin riesgo</v>
      </c>
    </row>
    <row r="5896" spans="1:17" x14ac:dyDescent="0.35">
      <c r="A5896" s="2">
        <v>45884</v>
      </c>
      <c r="B5896" s="3" t="s">
        <v>45</v>
      </c>
      <c r="C5896">
        <v>14.93333333333333</v>
      </c>
      <c r="D5896">
        <v>23.466666666666669</v>
      </c>
      <c r="E5896">
        <v>67.2</v>
      </c>
      <c r="F5896">
        <v>35.333333333333343</v>
      </c>
      <c r="G5896">
        <v>1</v>
      </c>
      <c r="H5896">
        <v>1.7333333333333329</v>
      </c>
      <c r="I5896">
        <v>3.333333333333333</v>
      </c>
      <c r="J5896">
        <v>2.9666666666666668</v>
      </c>
      <c r="K5896">
        <f t="shared" si="458"/>
        <v>8.5333333333333385</v>
      </c>
      <c r="L5896">
        <f t="shared" si="456"/>
        <v>0.62276355358153346</v>
      </c>
      <c r="M5896">
        <f t="shared" si="457"/>
        <v>8.9021496989203008</v>
      </c>
      <c r="N5896" s="10" t="str" cm="1">
        <f t="array" ref="N5896">_xlfn.IFS(AND(C5896&lt;=0, C5896-M5896&lt;=2), "escarcha",AND(C5896&lt;=0, C5896-M5896&gt;2), "helada negra", AND(C5896&gt;0, M5896+2&gt;C5896), "rocío", TRUE, "sin riesgo")</f>
        <v>sin riesgo</v>
      </c>
      <c r="O5896">
        <f t="shared" si="459"/>
        <v>0.51158777815108381</v>
      </c>
      <c r="P5896">
        <f t="shared" si="460"/>
        <v>7.2654297103354786</v>
      </c>
      <c r="Q5896" s="10" t="str" cm="1">
        <f t="array" ref="Q5896">_xlfn.IFS(AND(D5896&lt;=0, D5896-P5896&lt;=2), "escarcha",AND(D5896&lt;=0, D5896-P5896&gt;2), "helada negra", AND(D5896&gt;0, P5896+2&gt;D5896), "rocío", TRUE, "sin riesgo")</f>
        <v>sin riesgo</v>
      </c>
    </row>
    <row r="5897" spans="1:17" x14ac:dyDescent="0.35">
      <c r="A5897" s="2">
        <v>45884</v>
      </c>
      <c r="B5897" s="3" t="s">
        <v>46</v>
      </c>
      <c r="C5897">
        <v>13.03333333333333</v>
      </c>
      <c r="D5897">
        <v>23.4</v>
      </c>
      <c r="E5897">
        <v>72.600000000000009</v>
      </c>
      <c r="F5897">
        <v>35</v>
      </c>
      <c r="G5897">
        <v>0.33333333333333331</v>
      </c>
      <c r="H5897">
        <v>1.1000000000000001</v>
      </c>
      <c r="I5897">
        <v>1.333333333333333</v>
      </c>
      <c r="J5897">
        <v>2.1333333333333329</v>
      </c>
      <c r="K5897">
        <f t="shared" si="458"/>
        <v>10.366666666666669</v>
      </c>
      <c r="L5897">
        <f t="shared" si="456"/>
        <v>0.57685221937602182</v>
      </c>
      <c r="M5897">
        <f t="shared" si="457"/>
        <v>8.2236595553500624</v>
      </c>
      <c r="N5897" s="10" t="str" cm="1">
        <f t="array" ref="N5897">_xlfn.IFS(AND(C5897&lt;=0, C5897-M5897&lt;=2), "escarcha",AND(C5897&lt;=0, C5897-M5897&gt;2), "helada negra", AND(C5897&gt;0, M5897+2&gt;C5897), "rocío", TRUE, "sin riesgo")</f>
        <v>sin riesgo</v>
      </c>
      <c r="O5897">
        <f t="shared" si="459"/>
        <v>0.4980873485534163</v>
      </c>
      <c r="P5897">
        <f t="shared" si="460"/>
        <v>7.0681243990695339</v>
      </c>
      <c r="Q5897" s="10" t="str" cm="1">
        <f t="array" ref="Q5897">_xlfn.IFS(AND(D5897&lt;=0, D5897-P5897&lt;=2), "escarcha",AND(D5897&lt;=0, D5897-P5897&gt;2), "helada negra", AND(D5897&gt;0, P5897+2&gt;D5897), "rocío", TRUE, "sin riesgo")</f>
        <v>sin riesgo</v>
      </c>
    </row>
    <row r="5898" spans="1:17" x14ac:dyDescent="0.35">
      <c r="A5898" s="2">
        <v>45885</v>
      </c>
      <c r="B5898" s="3" t="s">
        <v>10</v>
      </c>
      <c r="C5898">
        <v>11.3</v>
      </c>
      <c r="D5898">
        <v>21.733333333333331</v>
      </c>
      <c r="E5898">
        <v>77.8</v>
      </c>
      <c r="F5898">
        <v>42.666666666666657</v>
      </c>
      <c r="G5898">
        <v>0.33333333333333331</v>
      </c>
      <c r="H5898">
        <v>0.43333333333333329</v>
      </c>
      <c r="I5898">
        <v>1</v>
      </c>
      <c r="J5898">
        <v>1.1333333333333331</v>
      </c>
      <c r="K5898">
        <f t="shared" si="458"/>
        <v>10.43333333333333</v>
      </c>
      <c r="L5898">
        <f t="shared" si="456"/>
        <v>0.53202739051354642</v>
      </c>
      <c r="M5898">
        <f t="shared" si="457"/>
        <v>7.5647425374478026</v>
      </c>
      <c r="N5898" s="10" t="str" cm="1">
        <f t="array" ref="N5898">_xlfn.IFS(AND(C5898&lt;=0, C5898-M5898&lt;=2), "escarcha",AND(C5898&lt;=0, C5898-M5898&gt;2), "helada negra", AND(C5898&gt;0, M5898+2&gt;C5898), "rocío", TRUE, "sin riesgo")</f>
        <v>sin riesgo</v>
      </c>
      <c r="O5898">
        <f t="shared" si="459"/>
        <v>0.59495692412090395</v>
      </c>
      <c r="P5898">
        <f t="shared" si="460"/>
        <v>8.4907789248724654</v>
      </c>
      <c r="Q5898" s="10" t="str" cm="1">
        <f t="array" ref="Q5898">_xlfn.IFS(AND(D5898&lt;=0, D5898-P5898&lt;=2), "escarcha",AND(D5898&lt;=0, D5898-P5898&gt;2), "helada negra", AND(D5898&gt;0, P5898+2&gt;D5898), "rocío", TRUE, "sin riesgo")</f>
        <v>sin riesgo</v>
      </c>
    </row>
    <row r="5899" spans="1:17" x14ac:dyDescent="0.35">
      <c r="A5899" s="2">
        <v>45885</v>
      </c>
      <c r="B5899" s="3" t="s">
        <v>11</v>
      </c>
      <c r="C5899">
        <v>10.33333333333333</v>
      </c>
      <c r="D5899">
        <v>21.266666666666669</v>
      </c>
      <c r="E5899">
        <v>79.766666666666666</v>
      </c>
      <c r="F5899">
        <v>39</v>
      </c>
      <c r="G5899">
        <v>0</v>
      </c>
      <c r="H5899">
        <v>1.8666666666666669</v>
      </c>
      <c r="I5899">
        <v>0</v>
      </c>
      <c r="J5899">
        <v>3.7666666666666671</v>
      </c>
      <c r="K5899">
        <f t="shared" si="458"/>
        <v>10.933333333333339</v>
      </c>
      <c r="L5899">
        <f t="shared" si="456"/>
        <v>0.49273649905094852</v>
      </c>
      <c r="M5899">
        <f t="shared" si="457"/>
        <v>6.9900091556908786</v>
      </c>
      <c r="N5899" s="10" t="str" cm="1">
        <f t="array" ref="N5899">_xlfn.IFS(AND(C5899&lt;=0, C5899-M5899&lt;=2), "escarcha",AND(C5899&lt;=0, C5899-M5899&gt;2), "helada negra", AND(C5899&gt;0, M5899+2&gt;C5899), "rocío", TRUE, "sin riesgo")</f>
        <v>sin riesgo</v>
      </c>
      <c r="O5899">
        <f t="shared" si="459"/>
        <v>0.47653578743812985</v>
      </c>
      <c r="P5899">
        <f t="shared" si="460"/>
        <v>6.7537976779356583</v>
      </c>
      <c r="Q5899" s="10" t="str" cm="1">
        <f t="array" ref="Q5899">_xlfn.IFS(AND(D5899&lt;=0, D5899-P5899&lt;=2), "escarcha",AND(D5899&lt;=0, D5899-P5899&gt;2), "helada negra", AND(D5899&gt;0, P5899+2&gt;D5899), "rocío", TRUE, "sin riesgo")</f>
        <v>sin riesgo</v>
      </c>
    </row>
    <row r="5900" spans="1:17" x14ac:dyDescent="0.35">
      <c r="A5900" s="2">
        <v>45885</v>
      </c>
      <c r="B5900" s="3" t="s">
        <v>12</v>
      </c>
      <c r="C5900">
        <v>9.1333333333333329</v>
      </c>
      <c r="D5900">
        <v>20.3</v>
      </c>
      <c r="E5900">
        <v>83.266666666666666</v>
      </c>
      <c r="F5900">
        <v>41.666666666666657</v>
      </c>
      <c r="G5900">
        <v>0</v>
      </c>
      <c r="H5900">
        <v>1.2333333333333329</v>
      </c>
      <c r="I5900">
        <v>0</v>
      </c>
      <c r="J5900">
        <v>2.7</v>
      </c>
      <c r="K5900">
        <f t="shared" si="458"/>
        <v>11.166666666666668</v>
      </c>
      <c r="L5900">
        <f t="shared" si="456"/>
        <v>0.45522872843896683</v>
      </c>
      <c r="M5900">
        <f t="shared" si="457"/>
        <v>6.4438126990696647</v>
      </c>
      <c r="N5900" s="10" t="str" cm="1">
        <f t="array" ref="N5900">_xlfn.IFS(AND(C5900&lt;=0, C5900-M5900&lt;=2), "escarcha",AND(C5900&lt;=0, C5900-M5900&gt;2), "helada negra", AND(C5900&gt;0, M5900+2&gt;C5900), "rocío", TRUE, "sin riesgo")</f>
        <v>sin riesgo</v>
      </c>
      <c r="O5900">
        <f t="shared" si="459"/>
        <v>0.48318357524578104</v>
      </c>
      <c r="P5900">
        <f t="shared" si="460"/>
        <v>6.8506705017650074</v>
      </c>
      <c r="Q5900" s="10" t="str" cm="1">
        <f t="array" ref="Q5900">_xlfn.IFS(AND(D5900&lt;=0, D5900-P5900&lt;=2), "escarcha",AND(D5900&lt;=0, D5900-P5900&gt;2), "helada negra", AND(D5900&gt;0, P5900+2&gt;D5900), "rocío", TRUE, "sin riesgo")</f>
        <v>sin riesgo</v>
      </c>
    </row>
    <row r="5901" spans="1:17" x14ac:dyDescent="0.35">
      <c r="A5901" s="2">
        <v>45885</v>
      </c>
      <c r="B5901" s="3" t="s">
        <v>13</v>
      </c>
      <c r="C5901">
        <v>8.0666666666666664</v>
      </c>
      <c r="D5901">
        <v>19.43333333333333</v>
      </c>
      <c r="E5901">
        <v>85.966666666666669</v>
      </c>
      <c r="F5901">
        <v>43.666666666666657</v>
      </c>
      <c r="G5901">
        <v>0.66666666666666663</v>
      </c>
      <c r="H5901">
        <v>1.533333333333333</v>
      </c>
      <c r="I5901">
        <v>1.333333333333333</v>
      </c>
      <c r="J5901">
        <v>2.2666666666666671</v>
      </c>
      <c r="K5901">
        <f t="shared" si="458"/>
        <v>11.366666666666664</v>
      </c>
      <c r="L5901">
        <f t="shared" si="456"/>
        <v>0.41498308767622094</v>
      </c>
      <c r="M5901">
        <f t="shared" si="457"/>
        <v>5.8603945680382514</v>
      </c>
      <c r="N5901" s="10" t="str" cm="1">
        <f t="array" ref="N5901">_xlfn.IFS(AND(C5901&lt;=0, C5901-M5901&lt;=2), "escarcha",AND(C5901&lt;=0, C5901-M5901&gt;2), "helada negra", AND(C5901&gt;0, M5901+2&gt;C5901), "rocío", TRUE, "sin riesgo")</f>
        <v>sin riesgo</v>
      </c>
      <c r="O5901">
        <f t="shared" si="459"/>
        <v>0.47635693790005917</v>
      </c>
      <c r="P5901">
        <f t="shared" si="460"/>
        <v>6.751192486074947</v>
      </c>
      <c r="Q5901" s="10" t="str" cm="1">
        <f t="array" ref="Q5901">_xlfn.IFS(AND(D5901&lt;=0, D5901-P5901&lt;=2), "escarcha",AND(D5901&lt;=0, D5901-P5901&gt;2), "helada negra", AND(D5901&gt;0, P5901+2&gt;D5901), "rocío", TRUE, "sin riesgo")</f>
        <v>sin riesgo</v>
      </c>
    </row>
    <row r="5902" spans="1:17" x14ac:dyDescent="0.35">
      <c r="A5902" s="2">
        <v>45885</v>
      </c>
      <c r="B5902" s="3" t="s">
        <v>14</v>
      </c>
      <c r="C5902">
        <v>8.6333333333333329</v>
      </c>
      <c r="D5902">
        <v>20.100000000000001</v>
      </c>
      <c r="E5902">
        <v>84.033333333333331</v>
      </c>
      <c r="F5902">
        <v>42.333333333333343</v>
      </c>
      <c r="G5902">
        <v>1</v>
      </c>
      <c r="H5902">
        <v>1.5666666666666671</v>
      </c>
      <c r="I5902">
        <v>3.333333333333333</v>
      </c>
      <c r="J5902">
        <v>3.2333333333333329</v>
      </c>
      <c r="K5902">
        <f t="shared" si="458"/>
        <v>11.466666666666669</v>
      </c>
      <c r="L5902">
        <f t="shared" si="456"/>
        <v>0.43064654885716119</v>
      </c>
      <c r="M5902">
        <f t="shared" si="457"/>
        <v>6.0871342171512621</v>
      </c>
      <c r="N5902" s="10" t="str" cm="1">
        <f t="array" ref="N5902">_xlfn.IFS(AND(C5902&lt;=0, C5902-M5902&lt;=2), "escarcha",AND(C5902&lt;=0, C5902-M5902&gt;2), "helada negra", AND(C5902&gt;0, M5902+2&gt;C5902), "rocío", TRUE, "sin riesgo")</f>
        <v>sin riesgo</v>
      </c>
      <c r="O5902">
        <f t="shared" si="459"/>
        <v>0.48669365945763121</v>
      </c>
      <c r="P5902">
        <f t="shared" si="460"/>
        <v>6.9018504305040533</v>
      </c>
      <c r="Q5902" s="10" t="str" cm="1">
        <f t="array" ref="Q5902">_xlfn.IFS(AND(D5902&lt;=0, D5902-P5902&lt;=2), "escarcha",AND(D5902&lt;=0, D5902-P5902&gt;2), "helada negra", AND(D5902&gt;0, P5902+2&gt;D5902), "rocío", TRUE, "sin riesgo")</f>
        <v>sin riesgo</v>
      </c>
    </row>
    <row r="5903" spans="1:17" x14ac:dyDescent="0.35">
      <c r="A5903" s="2">
        <v>45885</v>
      </c>
      <c r="B5903" s="3" t="s">
        <v>15</v>
      </c>
      <c r="C5903">
        <v>7.8</v>
      </c>
      <c r="D5903">
        <v>19.533333333333331</v>
      </c>
      <c r="E5903">
        <v>86.36666666666666</v>
      </c>
      <c r="F5903">
        <v>43.333333333333343</v>
      </c>
      <c r="G5903">
        <v>0</v>
      </c>
      <c r="H5903">
        <v>1.6333333333333331</v>
      </c>
      <c r="I5903">
        <v>1.666666666666667</v>
      </c>
      <c r="J5903">
        <v>3.5</v>
      </c>
      <c r="K5903">
        <f t="shared" si="458"/>
        <v>11.733333333333331</v>
      </c>
      <c r="L5903">
        <f t="shared" si="456"/>
        <v>0.40149013627336838</v>
      </c>
      <c r="M5903">
        <f t="shared" si="457"/>
        <v>5.6654052218115405</v>
      </c>
      <c r="N5903" s="10" t="str" cm="1">
        <f t="array" ref="N5903">_xlfn.IFS(AND(C5903&lt;=0, C5903-M5903&lt;=2), "escarcha",AND(C5903&lt;=0, C5903-M5903&gt;2), "helada negra", AND(C5903&gt;0, M5903+2&gt;C5903), "rocío", TRUE, "sin riesgo")</f>
        <v>sin riesgo</v>
      </c>
      <c r="O5903">
        <f t="shared" si="459"/>
        <v>0.4749094936991427</v>
      </c>
      <c r="P5903">
        <f t="shared" si="460"/>
        <v>6.7301104508010718</v>
      </c>
      <c r="Q5903" s="10" t="str" cm="1">
        <f t="array" ref="Q5903">_xlfn.IFS(AND(D5903&lt;=0, D5903-P5903&lt;=2), "escarcha",AND(D5903&lt;=0, D5903-P5903&gt;2), "helada negra", AND(D5903&gt;0, P5903+2&gt;D5903), "rocío", TRUE, "sin riesgo")</f>
        <v>sin riesgo</v>
      </c>
    </row>
    <row r="5904" spans="1:17" x14ac:dyDescent="0.35">
      <c r="A5904" s="2">
        <v>45885</v>
      </c>
      <c r="B5904" s="3" t="s">
        <v>16</v>
      </c>
      <c r="C5904">
        <v>6.666666666666667</v>
      </c>
      <c r="D5904">
        <v>18.56666666666667</v>
      </c>
      <c r="E5904">
        <v>87.766666666666666</v>
      </c>
      <c r="F5904">
        <v>46.333333333333343</v>
      </c>
      <c r="G5904">
        <v>0</v>
      </c>
      <c r="H5904">
        <v>0.43333333333333329</v>
      </c>
      <c r="I5904">
        <v>1</v>
      </c>
      <c r="J5904">
        <v>1.333333333333333</v>
      </c>
      <c r="K5904">
        <f t="shared" si="458"/>
        <v>11.900000000000002</v>
      </c>
      <c r="L5904">
        <f t="shared" si="456"/>
        <v>0.34006370632705374</v>
      </c>
      <c r="M5904">
        <f t="shared" si="457"/>
        <v>4.781567127671762</v>
      </c>
      <c r="N5904" s="10" t="str" cm="1">
        <f t="array" ref="N5904">_xlfn.IFS(AND(C5904&lt;=0, C5904-M5904&lt;=2), "escarcha",AND(C5904&lt;=0, C5904-M5904&gt;2), "helada negra", AND(C5904&gt;0, M5904+2&gt;C5904), "rocío", TRUE, "sin riesgo")</f>
        <v>rocío</v>
      </c>
      <c r="O5904">
        <f t="shared" si="459"/>
        <v>0.48156745551839919</v>
      </c>
      <c r="P5904">
        <f t="shared" si="460"/>
        <v>6.8271131866684698</v>
      </c>
      <c r="Q5904" s="10" t="str" cm="1">
        <f t="array" ref="Q5904">_xlfn.IFS(AND(D5904&lt;=0, D5904-P5904&lt;=2), "escarcha",AND(D5904&lt;=0, D5904-P5904&gt;2), "helada negra", AND(D5904&gt;0, P5904+2&gt;D5904), "rocío", TRUE, "sin riesgo")</f>
        <v>sin riesgo</v>
      </c>
    </row>
    <row r="5905" spans="1:17" x14ac:dyDescent="0.35">
      <c r="A5905" s="2">
        <v>45885</v>
      </c>
      <c r="B5905" s="3" t="s">
        <v>17</v>
      </c>
      <c r="C5905">
        <v>5.7666666666666666</v>
      </c>
      <c r="D5905">
        <v>18.266666666666669</v>
      </c>
      <c r="E5905">
        <v>89.533333333333331</v>
      </c>
      <c r="F5905">
        <v>46</v>
      </c>
      <c r="G5905">
        <v>0</v>
      </c>
      <c r="H5905">
        <v>1.4</v>
      </c>
      <c r="I5905">
        <v>0.66666666666666663</v>
      </c>
      <c r="J5905">
        <v>2.4</v>
      </c>
      <c r="K5905">
        <f t="shared" si="458"/>
        <v>12.500000000000004</v>
      </c>
      <c r="L5905">
        <f t="shared" si="456"/>
        <v>0.2979407156519549</v>
      </c>
      <c r="M5905">
        <f t="shared" si="457"/>
        <v>4.1790998890078361</v>
      </c>
      <c r="N5905" s="10" t="str" cm="1">
        <f t="array" ref="N5905">_xlfn.IFS(AND(C5905&lt;=0, C5905-M5905&lt;=2), "escarcha",AND(C5905&lt;=0, C5905-M5905&gt;2), "helada negra", AND(C5905&gt;0, M5905+2&gt;C5905), "rocío", TRUE, "sin riesgo")</f>
        <v>rocío</v>
      </c>
      <c r="O5905">
        <f t="shared" si="459"/>
        <v>0.4555484632818998</v>
      </c>
      <c r="P5905">
        <f t="shared" si="460"/>
        <v>6.4484586638808921</v>
      </c>
      <c r="Q5905" s="10" t="str" cm="1">
        <f t="array" ref="Q5905">_xlfn.IFS(AND(D5905&lt;=0, D5905-P5905&lt;=2), "escarcha",AND(D5905&lt;=0, D5905-P5905&gt;2), "helada negra", AND(D5905&gt;0, P5905+2&gt;D5905), "rocío", TRUE, "sin riesgo")</f>
        <v>sin riesgo</v>
      </c>
    </row>
    <row r="5906" spans="1:17" x14ac:dyDescent="0.35">
      <c r="A5906" s="2">
        <v>45885</v>
      </c>
      <c r="B5906" s="3" t="s">
        <v>18</v>
      </c>
      <c r="C5906">
        <v>5.3</v>
      </c>
      <c r="D5906">
        <v>18.266666666666669</v>
      </c>
      <c r="E5906">
        <v>90.5</v>
      </c>
      <c r="F5906">
        <v>46.666666666666657</v>
      </c>
      <c r="G5906">
        <v>0</v>
      </c>
      <c r="H5906">
        <v>1.2333333333333329</v>
      </c>
      <c r="I5906">
        <v>0</v>
      </c>
      <c r="J5906">
        <v>2.066666666666666</v>
      </c>
      <c r="K5906">
        <f t="shared" si="458"/>
        <v>12.966666666666669</v>
      </c>
      <c r="L5906">
        <f t="shared" si="456"/>
        <v>0.27632728491590458</v>
      </c>
      <c r="M5906">
        <f t="shared" si="457"/>
        <v>3.8711078610393801</v>
      </c>
      <c r="N5906" s="10" t="str" cm="1">
        <f t="array" ref="N5906">_xlfn.IFS(AND(C5906&lt;=0, C5906-M5906&lt;=2), "escarcha",AND(C5906&lt;=0, C5906-M5906&gt;2), "helada negra", AND(C5906&gt;0, M5906+2&gt;C5906), "rocío", TRUE, "sin riesgo")</f>
        <v>rocío</v>
      </c>
      <c r="O5906">
        <f t="shared" si="459"/>
        <v>0.46993720073399914</v>
      </c>
      <c r="P5906">
        <f t="shared" si="460"/>
        <v>6.6577160691756774</v>
      </c>
      <c r="Q5906" s="10" t="str" cm="1">
        <f t="array" ref="Q5906">_xlfn.IFS(AND(D5906&lt;=0, D5906-P5906&lt;=2), "escarcha",AND(D5906&lt;=0, D5906-P5906&gt;2), "helada negra", AND(D5906&gt;0, P5906+2&gt;D5906), "rocío", TRUE, "sin riesgo")</f>
        <v>sin riesgo</v>
      </c>
    </row>
    <row r="5907" spans="1:17" x14ac:dyDescent="0.35">
      <c r="A5907" s="2">
        <v>45885</v>
      </c>
      <c r="B5907" s="3" t="s">
        <v>19</v>
      </c>
      <c r="C5907">
        <v>4.9333333333333336</v>
      </c>
      <c r="D5907">
        <v>17.666666666666671</v>
      </c>
      <c r="E5907">
        <v>91.4</v>
      </c>
      <c r="F5907">
        <v>47.333333333333343</v>
      </c>
      <c r="G5907">
        <v>0</v>
      </c>
      <c r="H5907">
        <v>1</v>
      </c>
      <c r="I5907">
        <v>0</v>
      </c>
      <c r="J5907">
        <v>2.1333333333333329</v>
      </c>
      <c r="K5907">
        <f t="shared" si="458"/>
        <v>12.733333333333338</v>
      </c>
      <c r="L5907">
        <f t="shared" si="456"/>
        <v>0.26071783468085263</v>
      </c>
      <c r="M5907">
        <f t="shared" si="457"/>
        <v>3.6491495552514142</v>
      </c>
      <c r="N5907" s="10" t="str" cm="1">
        <f t="array" ref="N5907">_xlfn.IFS(AND(C5907&lt;=0, C5907-M5907&lt;=2), "escarcha",AND(C5907&lt;=0, C5907-M5907&gt;2), "helada negra", AND(C5907&gt;0, M5907+2&gt;C5907), "rocío", TRUE, "sin riesgo")</f>
        <v>rocío</v>
      </c>
      <c r="O5907">
        <f t="shared" si="459"/>
        <v>0.44639455481638435</v>
      </c>
      <c r="P5907">
        <f t="shared" si="460"/>
        <v>6.3155145479513868</v>
      </c>
      <c r="Q5907" s="10" t="str" cm="1">
        <f t="array" ref="Q5907">_xlfn.IFS(AND(D5907&lt;=0, D5907-P5907&lt;=2), "escarcha",AND(D5907&lt;=0, D5907-P5907&gt;2), "helada negra", AND(D5907&gt;0, P5907+2&gt;D5907), "rocío", TRUE, "sin riesgo")</f>
        <v>sin riesgo</v>
      </c>
    </row>
    <row r="5908" spans="1:17" x14ac:dyDescent="0.35">
      <c r="A5908" s="2">
        <v>45885</v>
      </c>
      <c r="B5908" s="3" t="s">
        <v>20</v>
      </c>
      <c r="C5908">
        <v>4.333333333333333</v>
      </c>
      <c r="D5908">
        <v>16.633333333333329</v>
      </c>
      <c r="E5908">
        <v>91.86666666666666</v>
      </c>
      <c r="F5908">
        <v>51</v>
      </c>
      <c r="G5908">
        <v>0</v>
      </c>
      <c r="H5908">
        <v>0.93333333333333335</v>
      </c>
      <c r="I5908">
        <v>0</v>
      </c>
      <c r="J5908">
        <v>1.6</v>
      </c>
      <c r="K5908">
        <f t="shared" si="458"/>
        <v>12.299999999999997</v>
      </c>
      <c r="L5908">
        <f t="shared" si="456"/>
        <v>0.22391193339938065</v>
      </c>
      <c r="M5908">
        <f t="shared" si="457"/>
        <v>3.1273651443576989</v>
      </c>
      <c r="N5908" s="10" t="str" cm="1">
        <f t="array" ref="N5908">_xlfn.IFS(AND(C5908&lt;=0, C5908-M5908&lt;=2), "escarcha",AND(C5908&lt;=0, C5908-M5908&gt;2), "helada negra", AND(C5908&gt;0, M5908+2&gt;C5908), "rocío", TRUE, "sin riesgo")</f>
        <v>rocío</v>
      </c>
      <c r="O5908">
        <f t="shared" si="459"/>
        <v>0.45562196877674643</v>
      </c>
      <c r="P5908">
        <f t="shared" si="460"/>
        <v>6.4495267731961654</v>
      </c>
      <c r="Q5908" s="10" t="str" cm="1">
        <f t="array" ref="Q5908">_xlfn.IFS(AND(D5908&lt;=0, D5908-P5908&lt;=2), "escarcha",AND(D5908&lt;=0, D5908-P5908&gt;2), "helada negra", AND(D5908&gt;0, P5908+2&gt;D5908), "rocío", TRUE, "sin riesgo")</f>
        <v>sin riesgo</v>
      </c>
    </row>
    <row r="5909" spans="1:17" x14ac:dyDescent="0.35">
      <c r="A5909" s="2">
        <v>45885</v>
      </c>
      <c r="B5909" s="3" t="s">
        <v>21</v>
      </c>
      <c r="C5909">
        <v>4.6333333333333329</v>
      </c>
      <c r="D5909">
        <v>16.100000000000001</v>
      </c>
      <c r="E5909">
        <v>91.933333333333337</v>
      </c>
      <c r="F5909">
        <v>53</v>
      </c>
      <c r="G5909">
        <v>1</v>
      </c>
      <c r="H5909">
        <v>1.5666666666666671</v>
      </c>
      <c r="I5909">
        <v>2.666666666666667</v>
      </c>
      <c r="J5909">
        <v>3.333333333333333</v>
      </c>
      <c r="K5909">
        <f t="shared" si="458"/>
        <v>11.466666666666669</v>
      </c>
      <c r="L5909">
        <f t="shared" si="456"/>
        <v>0.24561207162948959</v>
      </c>
      <c r="M5909">
        <f t="shared" si="457"/>
        <v>3.434733037484365</v>
      </c>
      <c r="N5909" s="10" t="str" cm="1">
        <f t="array" ref="N5909">_xlfn.IFS(AND(C5909&lt;=0, C5909-M5909&lt;=2), "escarcha",AND(C5909&lt;=0, C5909-M5909&gt;2), "helada negra", AND(C5909&gt;0, M5909+2&gt;C5909), "rocío", TRUE, "sin riesgo")</f>
        <v>rocío</v>
      </c>
      <c r="O5909">
        <f t="shared" si="459"/>
        <v>0.46013793501946021</v>
      </c>
      <c r="P5909">
        <f t="shared" si="460"/>
        <v>6.5151658838719833</v>
      </c>
      <c r="Q5909" s="10" t="str" cm="1">
        <f t="array" ref="Q5909">_xlfn.IFS(AND(D5909&lt;=0, D5909-P5909&lt;=2), "escarcha",AND(D5909&lt;=0, D5909-P5909&gt;2), "helada negra", AND(D5909&gt;0, P5909+2&gt;D5909), "rocío", TRUE, "sin riesgo")</f>
        <v>sin riesgo</v>
      </c>
    </row>
    <row r="5910" spans="1:17" x14ac:dyDescent="0.35">
      <c r="A5910" s="2">
        <v>45885</v>
      </c>
      <c r="B5910" s="3" t="s">
        <v>22</v>
      </c>
      <c r="C5910">
        <v>3.9</v>
      </c>
      <c r="D5910">
        <v>15.33333333333333</v>
      </c>
      <c r="E5910">
        <v>91.4</v>
      </c>
      <c r="F5910">
        <v>55.333333333333343</v>
      </c>
      <c r="G5910">
        <v>2</v>
      </c>
      <c r="H5910">
        <v>2.2999999999999998</v>
      </c>
      <c r="I5910">
        <v>4</v>
      </c>
      <c r="J5910">
        <v>3.7333333333333329</v>
      </c>
      <c r="K5910">
        <f t="shared" si="458"/>
        <v>11.43333333333333</v>
      </c>
      <c r="L5910">
        <f t="shared" si="456"/>
        <v>0.18843238326329834</v>
      </c>
      <c r="M5910">
        <f t="shared" si="457"/>
        <v>2.6264691213856559</v>
      </c>
      <c r="N5910" s="10" t="str" cm="1">
        <f t="array" ref="N5910">_xlfn.IFS(AND(C5910&lt;=0, C5910-M5910&lt;=2), "escarcha",AND(C5910&lt;=0, C5910-M5910&gt;2), "helada negra", AND(C5910&gt;0, M5910+2&gt;C5910), "rocío", TRUE, "sin riesgo")</f>
        <v>rocío</v>
      </c>
      <c r="O5910">
        <f t="shared" si="459"/>
        <v>0.45417238976598362</v>
      </c>
      <c r="P5910">
        <f t="shared" si="460"/>
        <v>6.4284646095296907</v>
      </c>
      <c r="Q5910" s="10" t="str" cm="1">
        <f t="array" ref="Q5910">_xlfn.IFS(AND(D5910&lt;=0, D5910-P5910&lt;=2), "escarcha",AND(D5910&lt;=0, D5910-P5910&gt;2), "helada negra", AND(D5910&gt;0, P5910+2&gt;D5910), "rocío", TRUE, "sin riesgo")</f>
        <v>sin riesgo</v>
      </c>
    </row>
    <row r="5911" spans="1:17" x14ac:dyDescent="0.35">
      <c r="A5911" s="2">
        <v>45885</v>
      </c>
      <c r="B5911" s="3" t="s">
        <v>23</v>
      </c>
      <c r="C5911">
        <v>3.7666666666666671</v>
      </c>
      <c r="D5911">
        <v>14.233333333333331</v>
      </c>
      <c r="E5911">
        <v>92.766666666666666</v>
      </c>
      <c r="F5911">
        <v>58.666666666666657</v>
      </c>
      <c r="G5911">
        <v>0.66666666666666663</v>
      </c>
      <c r="H5911">
        <v>2.5333333333333341</v>
      </c>
      <c r="I5911">
        <v>2.666666666666667</v>
      </c>
      <c r="J5911">
        <v>3.8666666666666671</v>
      </c>
      <c r="K5911">
        <f t="shared" si="458"/>
        <v>10.466666666666663</v>
      </c>
      <c r="L5911">
        <f t="shared" si="456"/>
        <v>0.19390303974690629</v>
      </c>
      <c r="M5911">
        <f t="shared" si="457"/>
        <v>2.7035702278259741</v>
      </c>
      <c r="N5911" s="10" t="str" cm="1">
        <f t="array" ref="N5911">_xlfn.IFS(AND(C5911&lt;=0, C5911-M5911&lt;=2), "escarcha",AND(C5911&lt;=0, C5911-M5911&gt;2), "helada negra", AND(C5911&gt;0, M5911+2&gt;C5911), "rocío", TRUE, "sin riesgo")</f>
        <v>rocío</v>
      </c>
      <c r="O5911">
        <f t="shared" si="459"/>
        <v>0.4417831456313609</v>
      </c>
      <c r="P5911">
        <f t="shared" si="460"/>
        <v>6.2485957445708484</v>
      </c>
      <c r="Q5911" s="10" t="str" cm="1">
        <f t="array" ref="Q5911">_xlfn.IFS(AND(D5911&lt;=0, D5911-P5911&lt;=2), "escarcha",AND(D5911&lt;=0, D5911-P5911&gt;2), "helada negra", AND(D5911&gt;0, P5911+2&gt;D5911), "rocío", TRUE, "sin riesgo")</f>
        <v>sin riesgo</v>
      </c>
    </row>
    <row r="5912" spans="1:17" x14ac:dyDescent="0.35">
      <c r="A5912" s="2">
        <v>45885</v>
      </c>
      <c r="B5912" s="3" t="s">
        <v>24</v>
      </c>
      <c r="C5912">
        <v>3.5</v>
      </c>
      <c r="D5912">
        <v>14.133333333333329</v>
      </c>
      <c r="E5912">
        <v>92.7</v>
      </c>
      <c r="F5912">
        <v>59.333333333333343</v>
      </c>
      <c r="G5912">
        <v>0.33333333333333331</v>
      </c>
      <c r="H5912">
        <v>1.7666666666666671</v>
      </c>
      <c r="I5912">
        <v>2.333333333333333</v>
      </c>
      <c r="J5912">
        <v>4.1666666666666661</v>
      </c>
      <c r="K5912">
        <f t="shared" si="458"/>
        <v>10.633333333333329</v>
      </c>
      <c r="L5912">
        <f t="shared" si="456"/>
        <v>0.17441123377281526</v>
      </c>
      <c r="M5912">
        <f t="shared" si="457"/>
        <v>2.4290817246339533</v>
      </c>
      <c r="N5912" s="10" t="str" cm="1">
        <f t="array" ref="N5912">_xlfn.IFS(AND(C5912&lt;=0, C5912-M5912&lt;=2), "escarcha",AND(C5912&lt;=0, C5912-M5912&gt;2), "helada negra", AND(C5912&gt;0, M5912+2&gt;C5912), "rocío", TRUE, "sin riesgo")</f>
        <v>rocío</v>
      </c>
      <c r="O5912">
        <f t="shared" si="459"/>
        <v>0.44660849994115137</v>
      </c>
      <c r="P5912">
        <f t="shared" si="460"/>
        <v>6.3186201004515237</v>
      </c>
      <c r="Q5912" s="10" t="str" cm="1">
        <f t="array" ref="Q5912">_xlfn.IFS(AND(D5912&lt;=0, D5912-P5912&lt;=2), "escarcha",AND(D5912&lt;=0, D5912-P5912&gt;2), "helada negra", AND(D5912&gt;0, P5912+2&gt;D5912), "rocío", TRUE, "sin riesgo")</f>
        <v>sin riesgo</v>
      </c>
    </row>
    <row r="5913" spans="1:17" x14ac:dyDescent="0.35">
      <c r="A5913" s="2">
        <v>45885</v>
      </c>
      <c r="B5913" s="3" t="s">
        <v>25</v>
      </c>
      <c r="C5913">
        <v>3.5</v>
      </c>
      <c r="D5913">
        <v>13.96666666666667</v>
      </c>
      <c r="E5913">
        <v>92.966666666666669</v>
      </c>
      <c r="F5913">
        <v>60</v>
      </c>
      <c r="G5913">
        <v>1.333333333333333</v>
      </c>
      <c r="H5913">
        <v>1.333333333333333</v>
      </c>
      <c r="I5913">
        <v>2.666666666666667</v>
      </c>
      <c r="J5913">
        <v>3.2666666666666671</v>
      </c>
      <c r="K5913">
        <f t="shared" si="458"/>
        <v>10.46666666666667</v>
      </c>
      <c r="L5913">
        <f t="shared" si="456"/>
        <v>0.17728376716633926</v>
      </c>
      <c r="M5913">
        <f t="shared" si="457"/>
        <v>2.4694949297160473</v>
      </c>
      <c r="N5913" s="10" t="str" cm="1">
        <f t="array" ref="N5913">_xlfn.IFS(AND(C5913&lt;=0, C5913-M5913&lt;=2), "escarcha",AND(C5913&lt;=0, C5913-M5913&gt;2), "helada negra", AND(C5913&gt;0, M5913+2&gt;C5913), "rocío", TRUE, "sin riesgo")</f>
        <v>rocío</v>
      </c>
      <c r="O5913">
        <f t="shared" si="459"/>
        <v>0.44698026972574767</v>
      </c>
      <c r="P5913">
        <f t="shared" si="460"/>
        <v>6.3240167644405973</v>
      </c>
      <c r="Q5913" s="10" t="str" cm="1">
        <f t="array" ref="Q5913">_xlfn.IFS(AND(D5913&lt;=0, D5913-P5913&lt;=2), "escarcha",AND(D5913&lt;=0, D5913-P5913&gt;2), "helada negra", AND(D5913&gt;0, P5913+2&gt;D5913), "rocío", TRUE, "sin riesgo")</f>
        <v>sin riesgo</v>
      </c>
    </row>
    <row r="5914" spans="1:17" x14ac:dyDescent="0.35">
      <c r="A5914" s="2">
        <v>45885</v>
      </c>
      <c r="B5914" s="3" t="s">
        <v>26</v>
      </c>
      <c r="C5914">
        <v>3.6333333333333329</v>
      </c>
      <c r="D5914">
        <v>14.633333333333329</v>
      </c>
      <c r="E5914">
        <v>93.033333333333331</v>
      </c>
      <c r="F5914">
        <v>57.666666666666657</v>
      </c>
      <c r="G5914">
        <v>0.66666666666666663</v>
      </c>
      <c r="H5914">
        <v>1.6</v>
      </c>
      <c r="I5914">
        <v>1.333333333333333</v>
      </c>
      <c r="J5914">
        <v>2.6333333333333329</v>
      </c>
      <c r="K5914">
        <f t="shared" si="458"/>
        <v>10.999999999999996</v>
      </c>
      <c r="L5914">
        <f t="shared" si="456"/>
        <v>0.18739213603553087</v>
      </c>
      <c r="M5914">
        <f t="shared" si="457"/>
        <v>2.6118137933468226</v>
      </c>
      <c r="N5914" s="10" t="str" cm="1">
        <f t="array" ref="N5914">_xlfn.IFS(AND(C5914&lt;=0, C5914-M5914&lt;=2), "escarcha",AND(C5914&lt;=0, C5914-M5914&gt;2), "helada negra", AND(C5914&gt;0, M5914+2&gt;C5914), "rocío", TRUE, "sin riesgo")</f>
        <v>rocío</v>
      </c>
      <c r="O5914">
        <f t="shared" si="459"/>
        <v>0.45043729763775331</v>
      </c>
      <c r="P5914">
        <f t="shared" si="460"/>
        <v>6.3742106692953584</v>
      </c>
      <c r="Q5914" s="10" t="str" cm="1">
        <f t="array" ref="Q5914">_xlfn.IFS(AND(D5914&lt;=0, D5914-P5914&lt;=2), "escarcha",AND(D5914&lt;=0, D5914-P5914&gt;2), "helada negra", AND(D5914&gt;0, P5914+2&gt;D5914), "rocío", TRUE, "sin riesgo")</f>
        <v>sin riesgo</v>
      </c>
    </row>
    <row r="5915" spans="1:17" x14ac:dyDescent="0.35">
      <c r="A5915" s="2">
        <v>45885</v>
      </c>
      <c r="B5915" s="3" t="s">
        <v>27</v>
      </c>
      <c r="C5915">
        <v>5.0666666666666664</v>
      </c>
      <c r="D5915">
        <v>15.9</v>
      </c>
      <c r="E5915">
        <v>93.166666666666671</v>
      </c>
      <c r="F5915">
        <v>56.333333333333343</v>
      </c>
      <c r="G5915">
        <v>0.66666666666666663</v>
      </c>
      <c r="H5915">
        <v>0.6</v>
      </c>
      <c r="I5915">
        <v>2</v>
      </c>
      <c r="J5915">
        <v>1.3</v>
      </c>
      <c r="K5915">
        <f t="shared" si="458"/>
        <v>10.833333333333334</v>
      </c>
      <c r="L5915">
        <f t="shared" si="456"/>
        <v>0.28914565628805011</v>
      </c>
      <c r="M5915">
        <f t="shared" si="457"/>
        <v>4.0536773620122979</v>
      </c>
      <c r="N5915" s="10" t="str" cm="1">
        <f t="array" ref="N5915">_xlfn.IFS(AND(C5915&lt;=0, C5915-M5915&lt;=2), "escarcha",AND(C5915&lt;=0, C5915-M5915&gt;2), "helada negra", AND(C5915&gt;0, M5915+2&gt;C5915), "rocío", TRUE, "sin riesgo")</f>
        <v>rocío</v>
      </c>
      <c r="O5915">
        <f t="shared" si="459"/>
        <v>0.50836502376884229</v>
      </c>
      <c r="P5915">
        <f t="shared" si="460"/>
        <v>7.2183017017275946</v>
      </c>
      <c r="Q5915" s="10" t="str" cm="1">
        <f t="array" ref="Q5915">_xlfn.IFS(AND(D5915&lt;=0, D5915-P5915&lt;=2), "escarcha",AND(D5915&lt;=0, D5915-P5915&gt;2), "helada negra", AND(D5915&gt;0, P5915+2&gt;D5915), "rocío", TRUE, "sin riesgo")</f>
        <v>sin riesgo</v>
      </c>
    </row>
    <row r="5916" spans="1:17" x14ac:dyDescent="0.35">
      <c r="A5916" s="2">
        <v>45885</v>
      </c>
      <c r="B5916" s="3" t="s">
        <v>28</v>
      </c>
      <c r="C5916">
        <v>7.3</v>
      </c>
      <c r="D5916">
        <v>18.3</v>
      </c>
      <c r="E5916">
        <v>92.63333333333334</v>
      </c>
      <c r="F5916">
        <v>50</v>
      </c>
      <c r="G5916">
        <v>0</v>
      </c>
      <c r="H5916">
        <v>0.6333333333333333</v>
      </c>
      <c r="I5916">
        <v>0</v>
      </c>
      <c r="J5916">
        <v>1.2333333333333329</v>
      </c>
      <c r="K5916">
        <f t="shared" si="458"/>
        <v>11</v>
      </c>
      <c r="L5916">
        <f t="shared" si="456"/>
        <v>0.43742988869607585</v>
      </c>
      <c r="M5916">
        <f t="shared" si="457"/>
        <v>6.1854560860103405</v>
      </c>
      <c r="N5916" s="10" t="str" cm="1">
        <f t="array" ref="N5916">_xlfn.IFS(AND(C5916&lt;=0, C5916-M5916&lt;=2), "escarcha",AND(C5916&lt;=0, C5916-M5916&gt;2), "helada negra", AND(C5916&gt;0, M5916+2&gt;C5916), "rocío", TRUE, "sin riesgo")</f>
        <v>rocío</v>
      </c>
      <c r="O5916">
        <f t="shared" si="459"/>
        <v>0.54102095290603802</v>
      </c>
      <c r="P5916">
        <f t="shared" si="460"/>
        <v>7.6966690272691638</v>
      </c>
      <c r="Q5916" s="10" t="str" cm="1">
        <f t="array" ref="Q5916">_xlfn.IFS(AND(D5916&lt;=0, D5916-P5916&lt;=2), "escarcha",AND(D5916&lt;=0, D5916-P5916&gt;2), "helada negra", AND(D5916&gt;0, P5916+2&gt;D5916), "rocío", TRUE, "sin riesgo")</f>
        <v>sin riesgo</v>
      </c>
    </row>
    <row r="5917" spans="1:17" x14ac:dyDescent="0.35">
      <c r="A5917" s="2">
        <v>45885</v>
      </c>
      <c r="B5917" s="3" t="s">
        <v>29</v>
      </c>
      <c r="C5917">
        <v>11.43333333333333</v>
      </c>
      <c r="D5917">
        <v>21</v>
      </c>
      <c r="E5917">
        <v>80.433333333333337</v>
      </c>
      <c r="F5917">
        <v>45.666666666666657</v>
      </c>
      <c r="G5917">
        <v>0</v>
      </c>
      <c r="H5917">
        <v>0.1333333333333333</v>
      </c>
      <c r="I5917">
        <v>0</v>
      </c>
      <c r="J5917">
        <v>0.6</v>
      </c>
      <c r="K5917">
        <f t="shared" si="458"/>
        <v>9.56666666666667</v>
      </c>
      <c r="L5917">
        <f t="shared" si="456"/>
        <v>0.57413911414936747</v>
      </c>
      <c r="M5917">
        <f t="shared" si="457"/>
        <v>8.1836788908797065</v>
      </c>
      <c r="N5917" s="10" t="str" cm="1">
        <f t="array" ref="N5917">_xlfn.IFS(AND(C5917&lt;=0, C5917-M5917&lt;=2), "escarcha",AND(C5917&lt;=0, C5917-M5917&gt;2), "helada negra", AND(C5917&gt;0, M5917+2&gt;C5917), "rocío", TRUE, "sin riesgo")</f>
        <v>sin riesgo</v>
      </c>
      <c r="O5917">
        <f t="shared" si="459"/>
        <v>0.61797469719525366</v>
      </c>
      <c r="P5917">
        <f t="shared" si="460"/>
        <v>8.8312075587707373</v>
      </c>
      <c r="Q5917" s="10" t="str" cm="1">
        <f t="array" ref="Q5917">_xlfn.IFS(AND(D5917&lt;=0, D5917-P5917&lt;=2), "escarcha",AND(D5917&lt;=0, D5917-P5917&gt;2), "helada negra", AND(D5917&gt;0, P5917+2&gt;D5917), "rocío", TRUE, "sin riesgo")</f>
        <v>sin riesgo</v>
      </c>
    </row>
    <row r="5918" spans="1:17" x14ac:dyDescent="0.35">
      <c r="A5918" s="2">
        <v>45885</v>
      </c>
      <c r="B5918" s="3" t="s">
        <v>30</v>
      </c>
      <c r="C5918">
        <v>16.366666666666671</v>
      </c>
      <c r="D5918">
        <v>22.56666666666667</v>
      </c>
      <c r="E5918">
        <v>67.266666666666666</v>
      </c>
      <c r="F5918">
        <v>44.666666666666657</v>
      </c>
      <c r="G5918">
        <v>0.33333333333333331</v>
      </c>
      <c r="H5918">
        <v>0.3</v>
      </c>
      <c r="I5918">
        <v>1.333333333333333</v>
      </c>
      <c r="J5918">
        <v>0.96666666666666667</v>
      </c>
      <c r="K5918">
        <f t="shared" si="458"/>
        <v>6.1999999999999993</v>
      </c>
      <c r="L5918">
        <f t="shared" si="456"/>
        <v>0.71550344825135759</v>
      </c>
      <c r="M5918">
        <f t="shared" si="457"/>
        <v>10.283922855469463</v>
      </c>
      <c r="N5918" s="10" t="str" cm="1">
        <f t="array" ref="N5918">_xlfn.IFS(AND(C5918&lt;=0, C5918-M5918&lt;=2), "escarcha",AND(C5918&lt;=0, C5918-M5918&gt;2), "helada negra", AND(C5918&gt;0, M5918+2&gt;C5918), "rocío", TRUE, "sin riesgo")</f>
        <v>sin riesgo</v>
      </c>
      <c r="O5918">
        <f t="shared" si="459"/>
        <v>0.69152538583535927</v>
      </c>
      <c r="P5918">
        <f t="shared" si="460"/>
        <v>9.9252122557787779</v>
      </c>
      <c r="Q5918" s="10" t="str" cm="1">
        <f t="array" ref="Q5918">_xlfn.IFS(AND(D5918&lt;=0, D5918-P5918&lt;=2), "escarcha",AND(D5918&lt;=0, D5918-P5918&gt;2), "helada negra", AND(D5918&gt;0, P5918+2&gt;D5918), "rocío", TRUE, "sin riesgo")</f>
        <v>sin riesgo</v>
      </c>
    </row>
    <row r="5919" spans="1:17" x14ac:dyDescent="0.35">
      <c r="A5919" s="2">
        <v>45885</v>
      </c>
      <c r="B5919" s="3" t="s">
        <v>31</v>
      </c>
      <c r="C5919">
        <v>20.3</v>
      </c>
      <c r="D5919">
        <v>24.833333333333329</v>
      </c>
      <c r="E5919">
        <v>52.866666666666667</v>
      </c>
      <c r="F5919">
        <v>39.666666666666657</v>
      </c>
      <c r="G5919">
        <v>1</v>
      </c>
      <c r="H5919">
        <v>1.1000000000000001</v>
      </c>
      <c r="I5919">
        <v>3</v>
      </c>
      <c r="J5919">
        <v>2.666666666666667</v>
      </c>
      <c r="K5919">
        <f t="shared" si="458"/>
        <v>4.5333333333333279</v>
      </c>
      <c r="L5919">
        <f t="shared" si="456"/>
        <v>0.72125514714422767</v>
      </c>
      <c r="M5919">
        <f t="shared" si="457"/>
        <v>10.370119313077444</v>
      </c>
      <c r="N5919" s="10" t="str" cm="1">
        <f t="array" ref="N5919">_xlfn.IFS(AND(C5919&lt;=0, C5919-M5919&lt;=2), "escarcha",AND(C5919&lt;=0, C5919-M5919&gt;2), "helada negra", AND(C5919&gt;0, M5919+2&gt;C5919), "rocío", TRUE, "sin riesgo")</f>
        <v>sin riesgo</v>
      </c>
      <c r="O5919">
        <f t="shared" si="459"/>
        <v>0.70927558952125458</v>
      </c>
      <c r="P5919">
        <f t="shared" si="460"/>
        <v>10.190656639597439</v>
      </c>
      <c r="Q5919" s="10" t="str" cm="1">
        <f t="array" ref="Q5919">_xlfn.IFS(AND(D5919&lt;=0, D5919-P5919&lt;=2), "escarcha",AND(D5919&lt;=0, D5919-P5919&gt;2), "helada negra", AND(D5919&gt;0, P5919+2&gt;D5919), "rocío", TRUE, "sin riesgo")</f>
        <v>sin riesgo</v>
      </c>
    </row>
    <row r="5920" spans="1:17" x14ac:dyDescent="0.35">
      <c r="A5920" s="2">
        <v>45885</v>
      </c>
      <c r="B5920" s="3" t="s">
        <v>32</v>
      </c>
      <c r="C5920">
        <v>23.7</v>
      </c>
      <c r="D5920">
        <v>27.133333333333329</v>
      </c>
      <c r="E5920">
        <v>47.8</v>
      </c>
      <c r="F5920">
        <v>35.666666666666657</v>
      </c>
      <c r="G5920">
        <v>0</v>
      </c>
      <c r="H5920">
        <v>1.5</v>
      </c>
      <c r="I5920">
        <v>1</v>
      </c>
      <c r="J5920">
        <v>4.2333333333333334</v>
      </c>
      <c r="K5920">
        <f t="shared" si="458"/>
        <v>3.43333333333333</v>
      </c>
      <c r="L5920">
        <f t="shared" si="456"/>
        <v>0.82784668092178038</v>
      </c>
      <c r="M5920">
        <f t="shared" si="457"/>
        <v>11.978211635581522</v>
      </c>
      <c r="N5920" s="10" t="str" cm="1">
        <f t="array" ref="N5920">_xlfn.IFS(AND(C5920&lt;=0, C5920-M5920&lt;=2), "escarcha",AND(C5920&lt;=0, C5920-M5920&gt;2), "helada negra", AND(C5920&gt;0, M5920+2&gt;C5920), "rocío", TRUE, "sin riesgo")</f>
        <v>sin riesgo</v>
      </c>
      <c r="O5920">
        <f t="shared" si="459"/>
        <v>0.7391137239669836</v>
      </c>
      <c r="P5920">
        <f t="shared" si="460"/>
        <v>10.638126808179413</v>
      </c>
      <c r="Q5920" s="10" t="str" cm="1">
        <f t="array" ref="Q5920">_xlfn.IFS(AND(D5920&lt;=0, D5920-P5920&lt;=2), "escarcha",AND(D5920&lt;=0, D5920-P5920&gt;2), "helada negra", AND(D5920&gt;0, P5920+2&gt;D5920), "rocío", TRUE, "sin riesgo")</f>
        <v>sin riesgo</v>
      </c>
    </row>
    <row r="5921" spans="1:17" x14ac:dyDescent="0.35">
      <c r="A5921" s="2">
        <v>45885</v>
      </c>
      <c r="B5921" s="3" t="s">
        <v>33</v>
      </c>
      <c r="C5921">
        <v>26.833333333333329</v>
      </c>
      <c r="D5921">
        <v>28.7</v>
      </c>
      <c r="E5921">
        <v>40.700000000000003</v>
      </c>
      <c r="F5921">
        <v>32.666666666666657</v>
      </c>
      <c r="G5921">
        <v>1</v>
      </c>
      <c r="H5921">
        <v>2.8</v>
      </c>
      <c r="I5921">
        <v>2.333333333333333</v>
      </c>
      <c r="J5921">
        <v>5.7333333333333334</v>
      </c>
      <c r="K5921">
        <f t="shared" si="458"/>
        <v>1.8666666666666707</v>
      </c>
      <c r="L5921">
        <f t="shared" si="456"/>
        <v>0.85350041035117186</v>
      </c>
      <c r="M5921">
        <f t="shared" si="457"/>
        <v>12.368288155924654</v>
      </c>
      <c r="N5921" s="10" t="str" cm="1">
        <f t="array" ref="N5921">_xlfn.IFS(AND(C5921&lt;=0, C5921-M5921&lt;=2), "escarcha",AND(C5921&lt;=0, C5921-M5921&gt;2), "helada negra", AND(C5921&gt;0, M5921+2&gt;C5921), "rocío", TRUE, "sin riesgo")</f>
        <v>sin riesgo</v>
      </c>
      <c r="O5921">
        <f t="shared" si="459"/>
        <v>0.74266104729103177</v>
      </c>
      <c r="P5921">
        <f t="shared" si="460"/>
        <v>10.69142975029829</v>
      </c>
      <c r="Q5921" s="10" t="str" cm="1">
        <f t="array" ref="Q5921">_xlfn.IFS(AND(D5921&lt;=0, D5921-P5921&lt;=2), "escarcha",AND(D5921&lt;=0, D5921-P5921&gt;2), "helada negra", AND(D5921&gt;0, P5921+2&gt;D5921), "rocío", TRUE, "sin riesgo")</f>
        <v>sin riesgo</v>
      </c>
    </row>
    <row r="5922" spans="1:17" x14ac:dyDescent="0.35">
      <c r="A5922" s="2">
        <v>45885</v>
      </c>
      <c r="B5922" s="3" t="s">
        <v>34</v>
      </c>
      <c r="C5922">
        <v>29.533333333333331</v>
      </c>
      <c r="D5922">
        <v>29.966666666666669</v>
      </c>
      <c r="E5922">
        <v>32.133333333333333</v>
      </c>
      <c r="F5922">
        <v>31.333333333333329</v>
      </c>
      <c r="G5922">
        <v>3</v>
      </c>
      <c r="H5922">
        <v>3.3666666666666671</v>
      </c>
      <c r="I5922">
        <v>9.3333333333333339</v>
      </c>
      <c r="J5922">
        <v>7.6333333333333337</v>
      </c>
      <c r="K5922">
        <f t="shared" si="458"/>
        <v>0.43333333333333712</v>
      </c>
      <c r="L5922">
        <f t="shared" si="456"/>
        <v>0.77439329600593787</v>
      </c>
      <c r="M5922">
        <f t="shared" si="457"/>
        <v>11.16924452439285</v>
      </c>
      <c r="N5922" s="10" t="str" cm="1">
        <f t="array" ref="N5922">_xlfn.IFS(AND(C5922&lt;=0, C5922-M5922&lt;=2), "escarcha",AND(C5922&lt;=0, C5922-M5922&gt;2), "helada negra", AND(C5922&gt;0, M5922+2&gt;C5922), "rocío", TRUE, "sin riesgo")</f>
        <v>sin riesgo</v>
      </c>
      <c r="O5922">
        <f t="shared" si="459"/>
        <v>0.77412623645558942</v>
      </c>
      <c r="P5922">
        <f t="shared" si="460"/>
        <v>11.165215712149061</v>
      </c>
      <c r="Q5922" s="10" t="str" cm="1">
        <f t="array" ref="Q5922">_xlfn.IFS(AND(D5922&lt;=0, D5922-P5922&lt;=2), "escarcha",AND(D5922&lt;=0, D5922-P5922&gt;2), "helada negra", AND(D5922&gt;0, P5922+2&gt;D5922), "rocío", TRUE, "sin riesgo")</f>
        <v>sin riesgo</v>
      </c>
    </row>
    <row r="5923" spans="1:17" x14ac:dyDescent="0.35">
      <c r="A5923" s="2">
        <v>45885</v>
      </c>
      <c r="B5923" s="3" t="s">
        <v>35</v>
      </c>
      <c r="C5923">
        <v>30.233333333333331</v>
      </c>
      <c r="D5923">
        <v>30.5</v>
      </c>
      <c r="E5923">
        <v>30.866666666666671</v>
      </c>
      <c r="F5923">
        <v>31</v>
      </c>
      <c r="G5923">
        <v>6.666666666666667</v>
      </c>
      <c r="H5923">
        <v>6</v>
      </c>
      <c r="I5923">
        <v>15</v>
      </c>
      <c r="J5923">
        <v>12.633333333333329</v>
      </c>
      <c r="K5923">
        <f t="shared" si="458"/>
        <v>0.26666666666666927</v>
      </c>
      <c r="L5923">
        <f t="shared" si="456"/>
        <v>0.77443165052890328</v>
      </c>
      <c r="M5923">
        <f t="shared" si="457"/>
        <v>11.169823144300793</v>
      </c>
      <c r="N5923" s="10" t="str" cm="1">
        <f t="array" ref="N5923">_xlfn.IFS(AND(C5923&lt;=0, C5923-M5923&lt;=2), "escarcha",AND(C5923&lt;=0, C5923-M5923&gt;2), "helada negra", AND(C5923&gt;0, M5923+2&gt;C5923), "rocío", TRUE, "sin riesgo")</f>
        <v>sin riesgo</v>
      </c>
      <c r="O5923">
        <f t="shared" si="459"/>
        <v>0.79402320406406557</v>
      </c>
      <c r="P5923">
        <f t="shared" si="460"/>
        <v>11.46572785735929</v>
      </c>
      <c r="Q5923" s="10" t="str" cm="1">
        <f t="array" ref="Q5923">_xlfn.IFS(AND(D5923&lt;=0, D5923-P5923&lt;=2), "escarcha",AND(D5923&lt;=0, D5923-P5923&gt;2), "helada negra", AND(D5923&gt;0, P5923+2&gt;D5923), "rocío", TRUE, "sin riesgo")</f>
        <v>sin riesgo</v>
      </c>
    </row>
    <row r="5924" spans="1:17" x14ac:dyDescent="0.35">
      <c r="A5924" s="2">
        <v>45885</v>
      </c>
      <c r="B5924" s="3" t="s">
        <v>36</v>
      </c>
      <c r="C5924">
        <v>30.966666666666669</v>
      </c>
      <c r="D5924">
        <v>31.666666666666671</v>
      </c>
      <c r="E5924">
        <v>28.333333333333329</v>
      </c>
      <c r="F5924">
        <v>27.333333333333329</v>
      </c>
      <c r="G5924">
        <v>7.666666666666667</v>
      </c>
      <c r="H5924">
        <v>4.0333333333333332</v>
      </c>
      <c r="I5924">
        <v>18.333333333333329</v>
      </c>
      <c r="J5924">
        <v>9.3333333333333339</v>
      </c>
      <c r="K5924">
        <f t="shared" si="458"/>
        <v>0.70000000000000284</v>
      </c>
      <c r="L5924">
        <f t="shared" si="456"/>
        <v>0.73074550016213635</v>
      </c>
      <c r="M5924">
        <f t="shared" si="457"/>
        <v>10.51247253088972</v>
      </c>
      <c r="N5924" s="10" t="str" cm="1">
        <f t="array" ref="N5924">_xlfn.IFS(AND(C5924&lt;=0, C5924-M5924&lt;=2), "escarcha",AND(C5924&lt;=0, C5924-M5924&gt;2), "helada negra", AND(C5924&gt;0, M5924+2&gt;C5924), "rocío", TRUE, "sin riesgo")</f>
        <v>sin riesgo</v>
      </c>
      <c r="O5924">
        <f t="shared" si="459"/>
        <v>0.7346493872758193</v>
      </c>
      <c r="P5924">
        <f t="shared" si="460"/>
        <v>10.571076419752165</v>
      </c>
      <c r="Q5924" s="10" t="str" cm="1">
        <f t="array" ref="Q5924">_xlfn.IFS(AND(D5924&lt;=0, D5924-P5924&lt;=2), "escarcha",AND(D5924&lt;=0, D5924-P5924&gt;2), "helada negra", AND(D5924&gt;0, P5924+2&gt;D5924), "rocío", TRUE, "sin riesgo")</f>
        <v>sin riesgo</v>
      </c>
    </row>
    <row r="5925" spans="1:17" x14ac:dyDescent="0.35">
      <c r="A5925" s="2">
        <v>45885</v>
      </c>
      <c r="B5925" s="3" t="s">
        <v>47</v>
      </c>
      <c r="C5925">
        <v>31.133333333333329</v>
      </c>
      <c r="D5925">
        <v>31.9</v>
      </c>
      <c r="E5925">
        <v>27.8</v>
      </c>
      <c r="F5925">
        <v>27.666666666666671</v>
      </c>
      <c r="G5925">
        <v>7.666666666666667</v>
      </c>
      <c r="H5925">
        <v>4.9333333333333336</v>
      </c>
      <c r="I5925">
        <v>16</v>
      </c>
      <c r="J5925">
        <v>10.9</v>
      </c>
      <c r="K5925">
        <f t="shared" si="458"/>
        <v>0.76666666666666927</v>
      </c>
      <c r="L5925">
        <f t="shared" si="456"/>
        <v>0.72124574036428912</v>
      </c>
      <c r="M5925">
        <f t="shared" si="457"/>
        <v>10.369978292734272</v>
      </c>
      <c r="N5925" s="10" t="str" cm="1">
        <f t="array" ref="N5925">_xlfn.IFS(AND(C5925&lt;=0, C5925-M5925&lt;=2), "escarcha",AND(C5925&lt;=0, C5925-M5925&gt;2), "helada negra", AND(C5925&gt;0, M5925+2&gt;C5925), "rocío", TRUE, "sin riesgo")</f>
        <v>sin riesgo</v>
      </c>
      <c r="O5925">
        <f t="shared" si="459"/>
        <v>0.76000430321386747</v>
      </c>
      <c r="P5925">
        <f t="shared" si="460"/>
        <v>10.952356536224778</v>
      </c>
      <c r="Q5925" s="10" t="str" cm="1">
        <f t="array" ref="Q5925">_xlfn.IFS(AND(D5925&lt;=0, D5925-P5925&lt;=2), "escarcha",AND(D5925&lt;=0, D5925-P5925&gt;2), "helada negra", AND(D5925&gt;0, P5925+2&gt;D5925), "rocío", TRUE, "sin riesgo")</f>
        <v>sin riesgo</v>
      </c>
    </row>
    <row r="5926" spans="1:17" x14ac:dyDescent="0.35">
      <c r="A5926" s="2">
        <v>45885</v>
      </c>
      <c r="B5926" s="3" t="s">
        <v>52</v>
      </c>
      <c r="C5926">
        <v>31.8</v>
      </c>
      <c r="D5926">
        <v>31.966666666666669</v>
      </c>
      <c r="E5926">
        <v>28.06666666666667</v>
      </c>
      <c r="F5926">
        <v>28</v>
      </c>
      <c r="G5926">
        <v>9</v>
      </c>
      <c r="H5926">
        <v>5.3</v>
      </c>
      <c r="I5926">
        <v>17.666666666666671</v>
      </c>
      <c r="J5926">
        <v>11.1</v>
      </c>
      <c r="K5926">
        <f t="shared" si="458"/>
        <v>0.16666666666666785</v>
      </c>
      <c r="L5926">
        <f t="shared" si="456"/>
        <v>0.76868984435077636</v>
      </c>
      <c r="M5926">
        <f t="shared" si="457"/>
        <v>11.083231030155259</v>
      </c>
      <c r="N5926" s="10" t="str" cm="1">
        <f t="array" ref="N5926">_xlfn.IFS(AND(C5926&lt;=0, C5926-M5926&lt;=2), "escarcha",AND(C5926&lt;=0, C5926-M5926&gt;2), "helada negra", AND(C5926&gt;0, M5926+2&gt;C5926), "rocío", TRUE, "sin riesgo")</f>
        <v>sin riesgo</v>
      </c>
      <c r="O5926">
        <f t="shared" si="459"/>
        <v>0.77575738544623385</v>
      </c>
      <c r="P5926">
        <f t="shared" si="460"/>
        <v>11.189824923999764</v>
      </c>
      <c r="Q5926" s="10" t="str" cm="1">
        <f t="array" ref="Q5926">_xlfn.IFS(AND(D5926&lt;=0, D5926-P5926&lt;=2), "escarcha",AND(D5926&lt;=0, D5926-P5926&gt;2), "helada negra", AND(D5926&gt;0, P5926+2&gt;D5926), "rocío", TRUE, "sin riesgo")</f>
        <v>sin riesgo</v>
      </c>
    </row>
    <row r="5927" spans="1:17" x14ac:dyDescent="0.35">
      <c r="A5927" s="2">
        <v>45885</v>
      </c>
      <c r="B5927" s="3" t="s">
        <v>53</v>
      </c>
      <c r="C5927">
        <v>31.43333333333333</v>
      </c>
      <c r="D5927">
        <v>31.833333333333339</v>
      </c>
      <c r="E5927">
        <v>27.233333333333331</v>
      </c>
      <c r="F5927">
        <v>27.333333333333329</v>
      </c>
      <c r="G5927">
        <v>9</v>
      </c>
      <c r="H5927">
        <v>4.5666666666666664</v>
      </c>
      <c r="I5927">
        <v>16</v>
      </c>
      <c r="J5927">
        <v>10.8</v>
      </c>
      <c r="K5927">
        <f t="shared" si="458"/>
        <v>0.40000000000000924</v>
      </c>
      <c r="L5927">
        <f t="shared" si="456"/>
        <v>0.71772808643833907</v>
      </c>
      <c r="M5927">
        <f t="shared" si="457"/>
        <v>10.317254907816015</v>
      </c>
      <c r="N5927" s="10" t="str" cm="1">
        <f t="array" ref="N5927">_xlfn.IFS(AND(C5927&lt;=0, C5927-M5927&lt;=2), "escarcha",AND(C5927&lt;=0, C5927-M5927&gt;2), "helada negra", AND(C5927&gt;0, M5927+2&gt;C5927), "rocío", TRUE, "sin riesgo")</f>
        <v>sin riesgo</v>
      </c>
      <c r="O5927">
        <f t="shared" si="459"/>
        <v>0.74410421943204397</v>
      </c>
      <c r="P5927">
        <f t="shared" si="460"/>
        <v>10.713121616386127</v>
      </c>
      <c r="Q5927" s="10" t="str" cm="1">
        <f t="array" ref="Q5927">_xlfn.IFS(AND(D5927&lt;=0, D5927-P5927&lt;=2), "escarcha",AND(D5927&lt;=0, D5927-P5927&gt;2), "helada negra", AND(D5927&gt;0, P5927+2&gt;D5927), "rocío", TRUE, "sin riesgo")</f>
        <v>sin riesgo</v>
      </c>
    </row>
    <row r="5928" spans="1:17" x14ac:dyDescent="0.35">
      <c r="A5928" s="2">
        <v>45885</v>
      </c>
      <c r="B5928" s="3" t="s">
        <v>51</v>
      </c>
      <c r="C5928">
        <v>32.6</v>
      </c>
      <c r="D5928">
        <v>32.9</v>
      </c>
      <c r="E5928">
        <v>25.7</v>
      </c>
      <c r="F5928">
        <v>26</v>
      </c>
      <c r="G5928">
        <v>6.333333333333333</v>
      </c>
      <c r="H5928">
        <v>4.9333333333333336</v>
      </c>
      <c r="I5928">
        <v>13</v>
      </c>
      <c r="J5928">
        <v>10.06666666666667</v>
      </c>
      <c r="K5928">
        <f t="shared" si="458"/>
        <v>0.29999999999999716</v>
      </c>
      <c r="L5928">
        <f t="shared" si="456"/>
        <v>0.72583321340111118</v>
      </c>
      <c r="M5928">
        <f t="shared" si="457"/>
        <v>10.438769343639898</v>
      </c>
      <c r="N5928" s="10" t="str" cm="1">
        <f t="array" ref="N5928">_xlfn.IFS(AND(C5928&lt;=0, C5928-M5928&lt;=2), "escarcha",AND(C5928&lt;=0, C5928-M5928&gt;2), "helada negra", AND(C5928&gt;0, M5928+2&gt;C5928), "rocío", TRUE, "sin riesgo")</f>
        <v>sin riesgo</v>
      </c>
      <c r="O5928">
        <f t="shared" si="459"/>
        <v>0.75433426679746995</v>
      </c>
      <c r="P5928">
        <f t="shared" si="460"/>
        <v>10.866992630981091</v>
      </c>
      <c r="Q5928" s="10" t="str" cm="1">
        <f t="array" ref="Q5928">_xlfn.IFS(AND(D5928&lt;=0, D5928-P5928&lt;=2), "escarcha",AND(D5928&lt;=0, D5928-P5928&gt;2), "helada negra", AND(D5928&gt;0, P5928+2&gt;D5928), "rocío", TRUE, "sin riesgo")</f>
        <v>sin riesgo</v>
      </c>
    </row>
    <row r="5929" spans="1:17" x14ac:dyDescent="0.35">
      <c r="A5929" s="2">
        <v>45885</v>
      </c>
      <c r="B5929" s="3" t="s">
        <v>50</v>
      </c>
      <c r="C5929">
        <v>31.6</v>
      </c>
      <c r="D5929">
        <v>31.966666666666669</v>
      </c>
      <c r="E5929">
        <v>26.633333333333329</v>
      </c>
      <c r="F5929">
        <v>26.666666666666671</v>
      </c>
      <c r="G5929">
        <v>2</v>
      </c>
      <c r="H5929">
        <v>3.2333333333333329</v>
      </c>
      <c r="I5929">
        <v>5</v>
      </c>
      <c r="J5929">
        <v>6.5</v>
      </c>
      <c r="K5929">
        <f t="shared" si="458"/>
        <v>0.36666666666666714</v>
      </c>
      <c r="L5929">
        <f t="shared" si="456"/>
        <v>0.70492084680230827</v>
      </c>
      <c r="M5929">
        <f t="shared" si="457"/>
        <v>10.125482337028833</v>
      </c>
      <c r="N5929" s="10" t="str" cm="1">
        <f t="array" ref="N5929">_xlfn.IFS(AND(C5929&lt;=0, C5929-M5929&lt;=2), "escarcha",AND(C5929&lt;=0, C5929-M5929&gt;2), "helada negra", AND(C5929&gt;0, M5929+2&gt;C5929), "rocío", TRUE, "sin riesgo")</f>
        <v>sin riesgo</v>
      </c>
      <c r="O5929">
        <f t="shared" si="459"/>
        <v>0.72696722127680191</v>
      </c>
      <c r="P5929">
        <f t="shared" si="460"/>
        <v>10.455780017279851</v>
      </c>
      <c r="Q5929" s="10" t="str" cm="1">
        <f t="array" ref="Q5929">_xlfn.IFS(AND(D5929&lt;=0, D5929-P5929&lt;=2), "escarcha",AND(D5929&lt;=0, D5929-P5929&gt;2), "helada negra", AND(D5929&gt;0, P5929+2&gt;D5929), "rocío", TRUE, "sin riesgo")</f>
        <v>sin riesgo</v>
      </c>
    </row>
    <row r="5930" spans="1:17" x14ac:dyDescent="0.35">
      <c r="A5930" s="2">
        <v>45885</v>
      </c>
      <c r="B5930" s="3" t="s">
        <v>48</v>
      </c>
      <c r="C5930">
        <v>28.666666666666671</v>
      </c>
      <c r="D5930">
        <v>30.8</v>
      </c>
      <c r="E5930">
        <v>36.633333333333333</v>
      </c>
      <c r="F5930">
        <v>26.666666666666671</v>
      </c>
      <c r="G5930">
        <v>0</v>
      </c>
      <c r="H5930">
        <v>1.7666666666666671</v>
      </c>
      <c r="I5930">
        <v>0</v>
      </c>
      <c r="J5930">
        <v>4.3</v>
      </c>
      <c r="K5930">
        <f t="shared" si="458"/>
        <v>2.1333333333333293</v>
      </c>
      <c r="L5930">
        <f t="shared" si="456"/>
        <v>0.8553305400559561</v>
      </c>
      <c r="M5930">
        <f t="shared" si="457"/>
        <v>12.3961617103867</v>
      </c>
      <c r="N5930" s="10" t="str" cm="1">
        <f t="array" ref="N5930">_xlfn.IFS(AND(C5930&lt;=0, C5930-M5930&lt;=2), "escarcha",AND(C5930&lt;=0, C5930-M5930&gt;2), "helada negra", AND(C5930&gt;0, M5930+2&gt;C5930), "rocío", TRUE, "sin riesgo")</f>
        <v>sin riesgo</v>
      </c>
      <c r="O5930">
        <f t="shared" si="459"/>
        <v>0.66060612320786505</v>
      </c>
      <c r="P5930">
        <f t="shared" si="460"/>
        <v>9.4641584810219737</v>
      </c>
      <c r="Q5930" s="10" t="str" cm="1">
        <f t="array" ref="Q5930">_xlfn.IFS(AND(D5930&lt;=0, D5930-P5930&lt;=2), "escarcha",AND(D5930&lt;=0, D5930-P5930&gt;2), "helada negra", AND(D5930&gt;0, P5930+2&gt;D5930), "rocío", TRUE, "sin riesgo")</f>
        <v>sin riesgo</v>
      </c>
    </row>
    <row r="5931" spans="1:17" x14ac:dyDescent="0.35">
      <c r="A5931" s="2">
        <v>45885</v>
      </c>
      <c r="B5931" s="3" t="s">
        <v>38</v>
      </c>
      <c r="C5931">
        <v>25.766666666666669</v>
      </c>
      <c r="D5931">
        <v>29.466666666666669</v>
      </c>
      <c r="E5931">
        <v>46.466666666666669</v>
      </c>
      <c r="F5931">
        <v>28</v>
      </c>
      <c r="G5931">
        <v>0</v>
      </c>
      <c r="H5931">
        <v>0.1333333333333333</v>
      </c>
      <c r="I5931">
        <v>0</v>
      </c>
      <c r="J5931">
        <v>0.83333333333333337</v>
      </c>
      <c r="K5931">
        <f t="shared" si="458"/>
        <v>3.6999999999999993</v>
      </c>
      <c r="L5931">
        <f t="shared" si="456"/>
        <v>0.92302275041311099</v>
      </c>
      <c r="M5931">
        <f t="shared" si="457"/>
        <v>13.431430656867356</v>
      </c>
      <c r="N5931" s="10" t="str" cm="1">
        <f t="array" ref="N5931">_xlfn.IFS(AND(C5931&lt;=0, C5931-M5931&lt;=2), "escarcha",AND(C5931&lt;=0, C5931-M5931&gt;2), "helada negra", AND(C5931&gt;0, M5931+2&gt;C5931), "rocío", TRUE, "sin riesgo")</f>
        <v>sin riesgo</v>
      </c>
      <c r="O5931">
        <f t="shared" si="459"/>
        <v>0.63285925813368293</v>
      </c>
      <c r="P5931">
        <f t="shared" si="460"/>
        <v>9.0518385195482249</v>
      </c>
      <c r="Q5931" s="10" t="str" cm="1">
        <f t="array" ref="Q5931">_xlfn.IFS(AND(D5931&lt;=0, D5931-P5931&lt;=2), "escarcha",AND(D5931&lt;=0, D5931-P5931&gt;2), "helada negra", AND(D5931&gt;0, P5931+2&gt;D5931), "rocío", TRUE, "sin riesgo")</f>
        <v>sin riesgo</v>
      </c>
    </row>
    <row r="5932" spans="1:17" x14ac:dyDescent="0.35">
      <c r="A5932" s="2">
        <v>45885</v>
      </c>
      <c r="B5932" s="3" t="s">
        <v>39</v>
      </c>
      <c r="C5932">
        <v>24.033333333333331</v>
      </c>
      <c r="D5932">
        <v>27.93333333333333</v>
      </c>
      <c r="E5932">
        <v>52.033333333333331</v>
      </c>
      <c r="F5932">
        <v>31.333333333333329</v>
      </c>
      <c r="G5932">
        <v>0</v>
      </c>
      <c r="H5932">
        <v>2.066666666666666</v>
      </c>
      <c r="I5932">
        <v>0</v>
      </c>
      <c r="J5932">
        <v>3.166666666666667</v>
      </c>
      <c r="K5932">
        <f t="shared" si="458"/>
        <v>3.8999999999999986</v>
      </c>
      <c r="L5932">
        <f t="shared" si="456"/>
        <v>0.93274877537086409</v>
      </c>
      <c r="M5932">
        <f t="shared" si="457"/>
        <v>13.580868111525291</v>
      </c>
      <c r="N5932" s="10" t="str" cm="1">
        <f t="array" ref="N5932">_xlfn.IFS(AND(C5932&lt;=0, C5932-M5932&lt;=2), "escarcha",AND(C5932&lt;=0, C5932-M5932&gt;2), "helada negra", AND(C5932&gt;0, M5932+2&gt;C5932), "rocío", TRUE, "sin riesgo")</f>
        <v>sin riesgo</v>
      </c>
      <c r="O5932">
        <f t="shared" si="459"/>
        <v>0.65638850699381535</v>
      </c>
      <c r="P5932">
        <f t="shared" si="460"/>
        <v>9.4013975631140188</v>
      </c>
      <c r="Q5932" s="10" t="str" cm="1">
        <f t="array" ref="Q5932">_xlfn.IFS(AND(D5932&lt;=0, D5932-P5932&lt;=2), "escarcha",AND(D5932&lt;=0, D5932-P5932&gt;2), "helada negra", AND(D5932&gt;0, P5932+2&gt;D5932), "rocío", TRUE, "sin riesgo")</f>
        <v>sin riesgo</v>
      </c>
    </row>
    <row r="5933" spans="1:17" x14ac:dyDescent="0.35">
      <c r="A5933" s="2">
        <v>45885</v>
      </c>
      <c r="B5933" s="3" t="s">
        <v>37</v>
      </c>
      <c r="C5933">
        <v>21.93333333333333</v>
      </c>
      <c r="D5933">
        <v>26.266666666666669</v>
      </c>
      <c r="E5933">
        <v>55.333333333333343</v>
      </c>
      <c r="F5933">
        <v>33</v>
      </c>
      <c r="G5933">
        <v>0</v>
      </c>
      <c r="H5933">
        <v>2.6333333333333329</v>
      </c>
      <c r="I5933">
        <v>0</v>
      </c>
      <c r="J5933">
        <v>3.833333333333333</v>
      </c>
      <c r="K5933">
        <f t="shared" si="458"/>
        <v>4.3333333333333393</v>
      </c>
      <c r="L5933">
        <f t="shared" si="456"/>
        <v>0.86712570820544987</v>
      </c>
      <c r="M5933">
        <f t="shared" si="457"/>
        <v>12.57595256132479</v>
      </c>
      <c r="N5933" s="10" t="str" cm="1">
        <f t="array" ref="N5933">_xlfn.IFS(AND(C5933&lt;=0, C5933-M5933&lt;=2), "escarcha",AND(C5933&lt;=0, C5933-M5933&gt;2), "helada negra", AND(C5933&gt;0, M5933+2&gt;C5933), "rocío", TRUE, "sin riesgo")</f>
        <v>sin riesgo</v>
      </c>
      <c r="O5933">
        <f t="shared" si="459"/>
        <v>0.61038134022737411</v>
      </c>
      <c r="P5933">
        <f t="shared" si="460"/>
        <v>8.7188013963307611</v>
      </c>
      <c r="Q5933" s="10" t="str" cm="1">
        <f t="array" ref="Q5933">_xlfn.IFS(AND(D5933&lt;=0, D5933-P5933&lt;=2), "escarcha",AND(D5933&lt;=0, D5933-P5933&gt;2), "helada negra", AND(D5933&gt;0, P5933+2&gt;D5933), "rocío", TRUE, "sin riesgo")</f>
        <v>sin riesgo</v>
      </c>
    </row>
    <row r="5934" spans="1:17" x14ac:dyDescent="0.35">
      <c r="A5934" s="2">
        <v>45885</v>
      </c>
      <c r="B5934" s="3" t="s">
        <v>40</v>
      </c>
      <c r="C5934">
        <v>19.266666666666669</v>
      </c>
      <c r="D5934">
        <v>25.2</v>
      </c>
      <c r="E5934">
        <v>62.2</v>
      </c>
      <c r="F5934">
        <v>32.666666666666657</v>
      </c>
      <c r="G5934">
        <v>0</v>
      </c>
      <c r="H5934">
        <v>2.0666666666666669</v>
      </c>
      <c r="I5934">
        <v>0</v>
      </c>
      <c r="J5934">
        <v>3.433333333333334</v>
      </c>
      <c r="K5934">
        <f t="shared" si="458"/>
        <v>5.93333333333333</v>
      </c>
      <c r="L5934">
        <f t="shared" si="456"/>
        <v>0.81975732430449344</v>
      </c>
      <c r="M5934">
        <f t="shared" si="457"/>
        <v>11.855456296808194</v>
      </c>
      <c r="N5934" s="10" t="str" cm="1">
        <f t="array" ref="N5934">_xlfn.IFS(AND(C5934&lt;=0, C5934-M5934&lt;=2), "escarcha",AND(C5934&lt;=0, C5934-M5934&gt;2), "helada negra", AND(C5934&gt;0, M5934+2&gt;C5934), "rocío", TRUE, "sin riesgo")</f>
        <v>sin riesgo</v>
      </c>
      <c r="O5934">
        <f t="shared" si="459"/>
        <v>0.5369783234298191</v>
      </c>
      <c r="P5934">
        <f t="shared" si="460"/>
        <v>7.6373505486199695</v>
      </c>
      <c r="Q5934" s="10" t="str" cm="1">
        <f t="array" ref="Q5934">_xlfn.IFS(AND(D5934&lt;=0, D5934-P5934&lt;=2), "escarcha",AND(D5934&lt;=0, D5934-P5934&gt;2), "helada negra", AND(D5934&gt;0, P5934+2&gt;D5934), "rocío", TRUE, "sin riesgo")</f>
        <v>sin riesgo</v>
      </c>
    </row>
    <row r="5935" spans="1:17" x14ac:dyDescent="0.35">
      <c r="A5935" s="2">
        <v>45885</v>
      </c>
      <c r="B5935" s="3" t="s">
        <v>41</v>
      </c>
      <c r="C5935">
        <v>17.399999999999999</v>
      </c>
      <c r="D5935">
        <v>24.033333333333331</v>
      </c>
      <c r="E5935">
        <v>66.666666666666671</v>
      </c>
      <c r="F5935">
        <v>34.666666666666657</v>
      </c>
      <c r="G5935">
        <v>0</v>
      </c>
      <c r="H5935">
        <v>2.4333333333333331</v>
      </c>
      <c r="I5935">
        <v>0</v>
      </c>
      <c r="J5935">
        <v>3.7666666666666671</v>
      </c>
      <c r="K5935">
        <f t="shared" si="458"/>
        <v>6.6333333333333329</v>
      </c>
      <c r="L5935">
        <f t="shared" si="456"/>
        <v>0.77206138551800663</v>
      </c>
      <c r="M5935">
        <f t="shared" si="457"/>
        <v>11.134070053222221</v>
      </c>
      <c r="N5935" s="10" t="str" cm="1">
        <f t="array" ref="N5935">_xlfn.IFS(AND(C5935&lt;=0, C5935-M5935&lt;=2), "escarcha",AND(C5935&lt;=0, C5935-M5935&gt;2), "helada negra", AND(C5935&gt;0, M5935+2&gt;C5935), "rocío", TRUE, "sin riesgo")</f>
        <v>sin riesgo</v>
      </c>
      <c r="O5935">
        <f t="shared" si="459"/>
        <v>0.52664284699085018</v>
      </c>
      <c r="P5935">
        <f t="shared" si="460"/>
        <v>7.4858231341910093</v>
      </c>
      <c r="Q5935" s="10" t="str" cm="1">
        <f t="array" ref="Q5935">_xlfn.IFS(AND(D5935&lt;=0, D5935-P5935&lt;=2), "escarcha",AND(D5935&lt;=0, D5935-P5935&gt;2), "helada negra", AND(D5935&gt;0, P5935+2&gt;D5935), "rocío", TRUE, "sin riesgo")</f>
        <v>sin riesgo</v>
      </c>
    </row>
    <row r="5936" spans="1:17" x14ac:dyDescent="0.35">
      <c r="A5936" s="2">
        <v>45885</v>
      </c>
      <c r="B5936" s="3" t="s">
        <v>42</v>
      </c>
      <c r="C5936">
        <v>15.1</v>
      </c>
      <c r="D5936">
        <v>23.56666666666667</v>
      </c>
      <c r="E5936">
        <v>71.7</v>
      </c>
      <c r="F5936">
        <v>36</v>
      </c>
      <c r="G5936">
        <v>0.66666666666666663</v>
      </c>
      <c r="H5936">
        <v>2.333333333333333</v>
      </c>
      <c r="I5936">
        <v>1.333333333333333</v>
      </c>
      <c r="J5936">
        <v>4.2</v>
      </c>
      <c r="K5936">
        <f t="shared" si="458"/>
        <v>8.4666666666666703</v>
      </c>
      <c r="L5936">
        <f t="shared" si="456"/>
        <v>0.69830181210171671</v>
      </c>
      <c r="M5936">
        <f t="shared" si="457"/>
        <v>10.026484228007263</v>
      </c>
      <c r="N5936" s="10" t="str" cm="1">
        <f t="array" ref="N5936">_xlfn.IFS(AND(C5936&lt;=0, C5936-M5936&lt;=2), "escarcha",AND(C5936&lt;=0, C5936-M5936&gt;2), "helada negra", AND(C5936&gt;0, M5936+2&gt;C5936), "rocío", TRUE, "sin riesgo")</f>
        <v>sin riesgo</v>
      </c>
      <c r="O5936">
        <f t="shared" si="459"/>
        <v>0.53630866844911451</v>
      </c>
      <c r="P5936">
        <f t="shared" si="460"/>
        <v>7.6275272489249968</v>
      </c>
      <c r="Q5936" s="10" t="str" cm="1">
        <f t="array" ref="Q5936">_xlfn.IFS(AND(D5936&lt;=0, D5936-P5936&lt;=2), "escarcha",AND(D5936&lt;=0, D5936-P5936&gt;2), "helada negra", AND(D5936&gt;0, P5936+2&gt;D5936), "rocío", TRUE, "sin riesgo")</f>
        <v>sin riesgo</v>
      </c>
    </row>
    <row r="5937" spans="1:17" x14ac:dyDescent="0.35">
      <c r="A5937" s="2">
        <v>45885</v>
      </c>
      <c r="B5937" s="3" t="s">
        <v>43</v>
      </c>
      <c r="C5937">
        <v>13.866666666666671</v>
      </c>
      <c r="D5937">
        <v>22.633333333333329</v>
      </c>
      <c r="E5937">
        <v>74.8</v>
      </c>
      <c r="F5937">
        <v>38</v>
      </c>
      <c r="G5937">
        <v>1</v>
      </c>
      <c r="H5937">
        <v>2.333333333333333</v>
      </c>
      <c r="I5937">
        <v>4</v>
      </c>
      <c r="J5937">
        <v>4.666666666666667</v>
      </c>
      <c r="K5937">
        <f t="shared" si="458"/>
        <v>8.7666666666666586</v>
      </c>
      <c r="L5937">
        <f t="shared" si="456"/>
        <v>0.6609659468644602</v>
      </c>
      <c r="M5937">
        <f t="shared" si="457"/>
        <v>9.4695143397360955</v>
      </c>
      <c r="N5937" s="10" t="str" cm="1">
        <f t="array" ref="N5937">_xlfn.IFS(AND(C5937&lt;=0, C5937-M5937&lt;=2), "escarcha",AND(C5937&lt;=0, C5937-M5937&gt;2), "helada negra", AND(C5937&gt;0, M5937+2&gt;C5937), "rocío", TRUE, "sin riesgo")</f>
        <v>sin riesgo</v>
      </c>
      <c r="O5937">
        <f t="shared" si="459"/>
        <v>0.53393099218199669</v>
      </c>
      <c r="P5937">
        <f t="shared" si="460"/>
        <v>7.5926548702455685</v>
      </c>
      <c r="Q5937" s="10" t="str" cm="1">
        <f t="array" ref="Q5937">_xlfn.IFS(AND(D5937&lt;=0, D5937-P5937&lt;=2), "escarcha",AND(D5937&lt;=0, D5937-P5937&gt;2), "helada negra", AND(D5937&gt;0, P5937+2&gt;D5937), "rocío", TRUE, "sin riesgo")</f>
        <v>sin riesgo</v>
      </c>
    </row>
    <row r="5938" spans="1:17" x14ac:dyDescent="0.35">
      <c r="A5938" s="2">
        <v>45885</v>
      </c>
      <c r="B5938" s="3" t="s">
        <v>44</v>
      </c>
      <c r="C5938">
        <v>12.4</v>
      </c>
      <c r="D5938">
        <v>21.9</v>
      </c>
      <c r="E5938">
        <v>76.7</v>
      </c>
      <c r="F5938">
        <v>38.5</v>
      </c>
      <c r="G5938">
        <v>2.666666666666667</v>
      </c>
      <c r="H5938">
        <v>0.95</v>
      </c>
      <c r="I5938">
        <v>5</v>
      </c>
      <c r="J5938">
        <v>1.1499999999999999</v>
      </c>
      <c r="K5938">
        <f t="shared" si="458"/>
        <v>9.4999999999999982</v>
      </c>
      <c r="L5938">
        <f t="shared" si="456"/>
        <v>0.59031404665696385</v>
      </c>
      <c r="M5938">
        <f t="shared" si="457"/>
        <v>8.422223121251772</v>
      </c>
      <c r="N5938" s="10" t="str" cm="1">
        <f t="array" ref="N5938">_xlfn.IFS(AND(C5938&lt;=0, C5938-M5938&lt;=2), "escarcha",AND(C5938&lt;=0, C5938-M5938&gt;2), "helada negra", AND(C5938&gt;0, M5938+2&gt;C5938), "rocío", TRUE, "sin riesgo")</f>
        <v>sin riesgo</v>
      </c>
      <c r="O5938">
        <f t="shared" si="459"/>
        <v>0.50237452016561535</v>
      </c>
      <c r="P5938">
        <f t="shared" si="460"/>
        <v>7.130746597526592</v>
      </c>
      <c r="Q5938" s="10" t="str" cm="1">
        <f t="array" ref="Q5938">_xlfn.IFS(AND(D5938&lt;=0, D5938-P5938&lt;=2), "escarcha",AND(D5938&lt;=0, D5938-P5938&gt;2), "helada negra", AND(D5938&gt;0, P5938+2&gt;D5938), "rocío", TRUE, "sin riesgo")</f>
        <v>sin riesgo</v>
      </c>
    </row>
    <row r="5939" spans="1:17" x14ac:dyDescent="0.35">
      <c r="A5939" s="2">
        <v>45885</v>
      </c>
      <c r="B5939" s="3" t="s">
        <v>45</v>
      </c>
      <c r="C5939">
        <v>11.4</v>
      </c>
      <c r="D5939">
        <v>21.666666666666671</v>
      </c>
      <c r="E5939">
        <v>79.833333333333329</v>
      </c>
      <c r="F5939">
        <v>39.333333333333343</v>
      </c>
      <c r="G5939">
        <v>0</v>
      </c>
      <c r="H5939">
        <v>0.33333333333333331</v>
      </c>
      <c r="I5939">
        <v>0</v>
      </c>
      <c r="J5939">
        <v>0.93333333333333324</v>
      </c>
      <c r="K5939">
        <f t="shared" si="458"/>
        <v>10.266666666666671</v>
      </c>
      <c r="L5939">
        <f t="shared" si="456"/>
        <v>0.56444630770333681</v>
      </c>
      <c r="M5939">
        <f t="shared" si="457"/>
        <v>8.0409483243302411</v>
      </c>
      <c r="N5939" s="10" t="str" cm="1">
        <f t="array" ref="N5939">_xlfn.IFS(AND(C5939&lt;=0, C5939-M5939&lt;=2), "escarcha",AND(C5939&lt;=0, C5939-M5939&gt;2), "helada negra", AND(C5939&gt;0, M5939+2&gt;C5939), "rocío", TRUE, "sin riesgo")</f>
        <v>sin riesgo</v>
      </c>
      <c r="O5939">
        <f t="shared" si="459"/>
        <v>0.5095367642254216</v>
      </c>
      <c r="P5939">
        <f t="shared" si="460"/>
        <v>7.2354346167214363</v>
      </c>
      <c r="Q5939" s="10" t="str" cm="1">
        <f t="array" ref="Q5939">_xlfn.IFS(AND(D5939&lt;=0, D5939-P5939&lt;=2), "escarcha",AND(D5939&lt;=0, D5939-P5939&gt;2), "helada negra", AND(D5939&gt;0, P5939+2&gt;D5939), "rocío", TRUE, "sin riesgo")</f>
        <v>sin riesgo</v>
      </c>
    </row>
    <row r="5940" spans="1:17" x14ac:dyDescent="0.35">
      <c r="A5940" s="2">
        <v>45885</v>
      </c>
      <c r="B5940" s="3" t="s">
        <v>46</v>
      </c>
      <c r="C5940">
        <v>10.266666666666669</v>
      </c>
      <c r="D5940">
        <v>20.766666666666669</v>
      </c>
      <c r="E5940">
        <v>83.8</v>
      </c>
      <c r="F5940">
        <v>41</v>
      </c>
      <c r="G5940">
        <v>0</v>
      </c>
      <c r="H5940">
        <v>1.9333333333333329</v>
      </c>
      <c r="I5940">
        <v>0</v>
      </c>
      <c r="J5940">
        <v>3.166666666666667</v>
      </c>
      <c r="K5940">
        <f t="shared" si="458"/>
        <v>10.5</v>
      </c>
      <c r="L5940">
        <f t="shared" si="456"/>
        <v>0.53761433218528132</v>
      </c>
      <c r="M5940">
        <f t="shared" si="457"/>
        <v>7.6466809981600248</v>
      </c>
      <c r="N5940" s="10" t="str" cm="1">
        <f t="array" ref="N5940">_xlfn.IFS(AND(C5940&lt;=0, C5940-M5940&lt;=2), "escarcha",AND(C5940&lt;=0, C5940-M5940&gt;2), "helada negra", AND(C5940&gt;0, M5940+2&gt;C5940), "rocío", TRUE, "sin riesgo")</f>
        <v>sin riesgo</v>
      </c>
      <c r="O5940">
        <f t="shared" si="459"/>
        <v>0.4958289106118472</v>
      </c>
      <c r="P5940">
        <f t="shared" si="460"/>
        <v>7.0351482746155334</v>
      </c>
      <c r="Q5940" s="10" t="str" cm="1">
        <f t="array" ref="Q5940">_xlfn.IFS(AND(D5940&lt;=0, D5940-P5940&lt;=2), "escarcha",AND(D5940&lt;=0, D5940-P5940&gt;2), "helada negra", AND(D5940&gt;0, P5940+2&gt;D5940), "rocío", TRUE, "sin riesgo")</f>
        <v>sin riesgo</v>
      </c>
    </row>
    <row r="5941" spans="1:17" x14ac:dyDescent="0.35">
      <c r="A5941" s="2">
        <v>45886</v>
      </c>
      <c r="B5941" s="3" t="s">
        <v>10</v>
      </c>
      <c r="C5941">
        <v>9.7999999999999989</v>
      </c>
      <c r="D5941">
        <v>21.4</v>
      </c>
      <c r="E5941">
        <v>84.233333333333334</v>
      </c>
      <c r="F5941">
        <v>40.333333333333343</v>
      </c>
      <c r="G5941">
        <v>0</v>
      </c>
      <c r="H5941">
        <v>3</v>
      </c>
      <c r="I5941">
        <v>0</v>
      </c>
      <c r="J5941">
        <v>4.666666666666667</v>
      </c>
      <c r="K5941">
        <f t="shared" si="458"/>
        <v>11.6</v>
      </c>
      <c r="L5941">
        <f t="shared" si="456"/>
        <v>0.51156007462166841</v>
      </c>
      <c r="M5941">
        <f t="shared" si="457"/>
        <v>7.2650245116223591</v>
      </c>
      <c r="N5941" s="10" t="str" cm="1">
        <f t="array" ref="N5941">_xlfn.IFS(AND(C5941&lt;=0, C5941-M5941&lt;=2), "escarcha",AND(C5941&lt;=0, C5941-M5941&gt;2), "helada negra", AND(C5941&gt;0, M5941+2&gt;C5941), "rocío", TRUE, "sin riesgo")</f>
        <v>sin riesgo</v>
      </c>
      <c r="O5941">
        <f t="shared" si="459"/>
        <v>0.51832405944454851</v>
      </c>
      <c r="P5941">
        <f t="shared" si="460"/>
        <v>7.3639951937566615</v>
      </c>
      <c r="Q5941" s="10" t="str" cm="1">
        <f t="array" ref="Q5941">_xlfn.IFS(AND(D5941&lt;=0, D5941-P5941&lt;=2), "escarcha",AND(D5941&lt;=0, D5941-P5941&gt;2), "helada negra", AND(D5941&gt;0, P5941+2&gt;D5941), "rocío", TRUE, "sin riesgo")</f>
        <v>sin riesgo</v>
      </c>
    </row>
    <row r="5942" spans="1:17" x14ac:dyDescent="0.35">
      <c r="A5942" s="2">
        <v>45886</v>
      </c>
      <c r="B5942" s="3" t="s">
        <v>11</v>
      </c>
      <c r="C5942">
        <v>9.4</v>
      </c>
      <c r="D5942">
        <v>19.5</v>
      </c>
      <c r="E5942">
        <v>84.6</v>
      </c>
      <c r="F5942">
        <v>44.666666666666657</v>
      </c>
      <c r="G5942">
        <v>1.666666666666667</v>
      </c>
      <c r="H5942">
        <v>1.0666666666666671</v>
      </c>
      <c r="I5942">
        <v>2.666666666666667</v>
      </c>
      <c r="J5942">
        <v>2.1</v>
      </c>
      <c r="K5942">
        <f t="shared" si="458"/>
        <v>10.1</v>
      </c>
      <c r="L5942">
        <f t="shared" si="456"/>
        <v>0.48905864566924545</v>
      </c>
      <c r="M5942">
        <f t="shared" si="457"/>
        <v>6.9363457067045688</v>
      </c>
      <c r="N5942" s="10" t="str" cm="1">
        <f t="array" ref="N5942">_xlfn.IFS(AND(C5942&lt;=0, C5942-M5942&lt;=2), "escarcha",AND(C5942&lt;=0, C5942-M5942&gt;2), "helada negra", AND(C5942&gt;0, M5942+2&gt;C5942), "rocío", TRUE, "sin riesgo")</f>
        <v>sin riesgo</v>
      </c>
      <c r="O5942">
        <f t="shared" si="459"/>
        <v>0.50314355977326597</v>
      </c>
      <c r="P5942">
        <f t="shared" si="460"/>
        <v>7.1419831835522176</v>
      </c>
      <c r="Q5942" s="10" t="str" cm="1">
        <f t="array" ref="Q5942">_xlfn.IFS(AND(D5942&lt;=0, D5942-P5942&lt;=2), "escarcha",AND(D5942&lt;=0, D5942-P5942&gt;2), "helada negra", AND(D5942&gt;0, P5942+2&gt;D5942), "rocío", TRUE, "sin riesgo")</f>
        <v>sin riesgo</v>
      </c>
    </row>
    <row r="5943" spans="1:17" x14ac:dyDescent="0.35">
      <c r="A5943" s="2">
        <v>45886</v>
      </c>
      <c r="B5943" s="3" t="s">
        <v>12</v>
      </c>
      <c r="C5943">
        <v>9.7333333333333325</v>
      </c>
      <c r="D5943">
        <v>19.399999999999999</v>
      </c>
      <c r="E5943">
        <v>85.066666666666663</v>
      </c>
      <c r="F5943">
        <v>44.666666666666657</v>
      </c>
      <c r="G5943">
        <v>0.66666666666666663</v>
      </c>
      <c r="H5943">
        <v>0.43333333333333329</v>
      </c>
      <c r="I5943">
        <v>1.666666666666667</v>
      </c>
      <c r="J5943">
        <v>1.1333333333333331</v>
      </c>
      <c r="K5943">
        <f t="shared" si="458"/>
        <v>9.6666666666666661</v>
      </c>
      <c r="L5943">
        <f t="shared" si="456"/>
        <v>0.51693635015550343</v>
      </c>
      <c r="M5943">
        <f t="shared" si="457"/>
        <v>7.3436838389910664</v>
      </c>
      <c r="N5943" s="10" t="str" cm="1">
        <f t="array" ref="N5943">_xlfn.IFS(AND(C5943&lt;=0, C5943-M5943&lt;=2), "escarcha",AND(C5943&lt;=0, C5943-M5943&gt;2), "helada negra", AND(C5943&gt;0, M5943+2&gt;C5943), "rocío", TRUE, "sin riesgo")</f>
        <v>sin riesgo</v>
      </c>
      <c r="O5943">
        <f t="shared" si="459"/>
        <v>0.49692655254665319</v>
      </c>
      <c r="P5943">
        <f t="shared" si="460"/>
        <v>7.0511741849691498</v>
      </c>
      <c r="Q5943" s="10" t="str" cm="1">
        <f t="array" ref="Q5943">_xlfn.IFS(AND(D5943&lt;=0, D5943-P5943&lt;=2), "escarcha",AND(D5943&lt;=0, D5943-P5943&gt;2), "helada negra", AND(D5943&gt;0, P5943+2&gt;D5943), "rocío", TRUE, "sin riesgo")</f>
        <v>sin riesgo</v>
      </c>
    </row>
    <row r="5944" spans="1:17" x14ac:dyDescent="0.35">
      <c r="A5944" s="2">
        <v>45886</v>
      </c>
      <c r="B5944" s="3" t="s">
        <v>13</v>
      </c>
      <c r="C5944">
        <v>9.6</v>
      </c>
      <c r="D5944">
        <v>19.5</v>
      </c>
      <c r="E5944">
        <v>84.766666666666666</v>
      </c>
      <c r="F5944">
        <v>44.333333333333343</v>
      </c>
      <c r="G5944">
        <v>0</v>
      </c>
      <c r="H5944">
        <v>1.166666666666667</v>
      </c>
      <c r="I5944">
        <v>0</v>
      </c>
      <c r="J5944">
        <v>2.433333333333334</v>
      </c>
      <c r="K5944">
        <f t="shared" si="458"/>
        <v>9.9</v>
      </c>
      <c r="L5944">
        <f t="shared" si="456"/>
        <v>0.50445987351601473</v>
      </c>
      <c r="M5944">
        <f t="shared" si="457"/>
        <v>7.1612184401632639</v>
      </c>
      <c r="N5944" s="10" t="str" cm="1">
        <f t="array" ref="N5944">_xlfn.IFS(AND(C5944&lt;=0, C5944-M5944&lt;=2), "escarcha",AND(C5944&lt;=0, C5944-M5944&gt;2), "helada negra", AND(C5944&gt;0, M5944+2&gt;C5944), "rocío", TRUE, "sin riesgo")</f>
        <v>sin riesgo</v>
      </c>
      <c r="O5944">
        <f t="shared" si="459"/>
        <v>0.49565288804410879</v>
      </c>
      <c r="P5944">
        <f t="shared" si="460"/>
        <v>7.0325784819994368</v>
      </c>
      <c r="Q5944" s="10" t="str" cm="1">
        <f t="array" ref="Q5944">_xlfn.IFS(AND(D5944&lt;=0, D5944-P5944&lt;=2), "escarcha",AND(D5944&lt;=0, D5944-P5944&gt;2), "helada negra", AND(D5944&gt;0, P5944+2&gt;D5944), "rocío", TRUE, "sin riesgo")</f>
        <v>sin riesgo</v>
      </c>
    </row>
    <row r="5945" spans="1:17" x14ac:dyDescent="0.35">
      <c r="A5945" s="2">
        <v>45886</v>
      </c>
      <c r="B5945" s="3" t="s">
        <v>14</v>
      </c>
      <c r="C5945">
        <v>9.4</v>
      </c>
      <c r="D5945">
        <v>19.166666666666671</v>
      </c>
      <c r="E5945">
        <v>85.533333333333331</v>
      </c>
      <c r="F5945">
        <v>45.333333333333343</v>
      </c>
      <c r="G5945">
        <v>0</v>
      </c>
      <c r="H5945">
        <v>2.566666666666666</v>
      </c>
      <c r="I5945">
        <v>0</v>
      </c>
      <c r="J5945">
        <v>3.6333333333333329</v>
      </c>
      <c r="K5945">
        <f t="shared" si="458"/>
        <v>9.766666666666671</v>
      </c>
      <c r="L5945">
        <f t="shared" si="456"/>
        <v>0.50003054257049417</v>
      </c>
      <c r="M5945">
        <f t="shared" si="457"/>
        <v>7.0965045145589674</v>
      </c>
      <c r="N5945" s="10" t="str" cm="1">
        <f t="array" ref="N5945">_xlfn.IFS(AND(C5945&lt;=0, C5945-M5945&lt;=2), "escarcha",AND(C5945&lt;=0, C5945-M5945&gt;2), "helada negra", AND(C5945&gt;0, M5945+2&gt;C5945), "rocío", TRUE, "sin riesgo")</f>
        <v>sin riesgo</v>
      </c>
      <c r="O5945">
        <f t="shared" si="459"/>
        <v>0.49721684676671429</v>
      </c>
      <c r="P5945">
        <f t="shared" si="460"/>
        <v>7.0554129134551822</v>
      </c>
      <c r="Q5945" s="10" t="str" cm="1">
        <f t="array" ref="Q5945">_xlfn.IFS(AND(D5945&lt;=0, D5945-P5945&lt;=2), "escarcha",AND(D5945&lt;=0, D5945-P5945&gt;2), "helada negra", AND(D5945&gt;0, P5945+2&gt;D5945), "rocío", TRUE, "sin riesgo")</f>
        <v>sin riesgo</v>
      </c>
    </row>
    <row r="5946" spans="1:17" x14ac:dyDescent="0.35">
      <c r="A5946" s="2">
        <v>45886</v>
      </c>
      <c r="B5946" s="3" t="s">
        <v>15</v>
      </c>
      <c r="C5946">
        <v>8.8666666666666671</v>
      </c>
      <c r="D5946">
        <v>19.399999999999999</v>
      </c>
      <c r="E5946">
        <v>86.666666666666671</v>
      </c>
      <c r="F5946">
        <v>45</v>
      </c>
      <c r="G5946">
        <v>0</v>
      </c>
      <c r="H5946">
        <v>0.6</v>
      </c>
      <c r="I5946">
        <v>0</v>
      </c>
      <c r="J5946">
        <v>1.4333333333333329</v>
      </c>
      <c r="K5946">
        <f t="shared" si="458"/>
        <v>10.533333333333331</v>
      </c>
      <c r="L5946">
        <f t="shared" si="456"/>
        <v>0.47726781141675534</v>
      </c>
      <c r="M5946">
        <f t="shared" si="457"/>
        <v>6.7644611900316711</v>
      </c>
      <c r="N5946" s="10" t="str" cm="1">
        <f t="array" ref="N5946">_xlfn.IFS(AND(C5946&lt;=0, C5946-M5946&lt;=2), "escarcha",AND(C5946&lt;=0, C5946-M5946&gt;2), "helada negra", AND(C5946&gt;0, M5946+2&gt;C5946), "rocío", TRUE, "sin riesgo")</f>
        <v>sin riesgo</v>
      </c>
      <c r="O5946">
        <f t="shared" si="459"/>
        <v>0.50436153103417147</v>
      </c>
      <c r="P5946">
        <f t="shared" si="460"/>
        <v>7.1597812619396697</v>
      </c>
      <c r="Q5946" s="10" t="str" cm="1">
        <f t="array" ref="Q5946">_xlfn.IFS(AND(D5946&lt;=0, D5946-P5946&lt;=2), "escarcha",AND(D5946&lt;=0, D5946-P5946&gt;2), "helada negra", AND(D5946&gt;0, P5946+2&gt;D5946), "rocío", TRUE, "sin riesgo")</f>
        <v>sin riesgo</v>
      </c>
    </row>
    <row r="5947" spans="1:17" x14ac:dyDescent="0.35">
      <c r="A5947" s="2">
        <v>45886</v>
      </c>
      <c r="B5947" s="3" t="s">
        <v>16</v>
      </c>
      <c r="C5947">
        <v>9.6999999999999993</v>
      </c>
      <c r="D5947">
        <v>19.06666666666667</v>
      </c>
      <c r="E5947">
        <v>85.033333333333331</v>
      </c>
      <c r="F5947">
        <v>46.333333333333343</v>
      </c>
      <c r="G5947">
        <v>0.66666666666666663</v>
      </c>
      <c r="H5947">
        <v>1.466666666666667</v>
      </c>
      <c r="I5947">
        <v>2</v>
      </c>
      <c r="J5947">
        <v>2.5333333333333332</v>
      </c>
      <c r="K5947">
        <f t="shared" si="458"/>
        <v>9.3666666666666707</v>
      </c>
      <c r="L5947">
        <f t="shared" si="456"/>
        <v>0.51430940909724621</v>
      </c>
      <c r="M5947">
        <f t="shared" si="457"/>
        <v>7.3052433578252138</v>
      </c>
      <c r="N5947" s="10" t="str" cm="1">
        <f t="array" ref="N5947">_xlfn.IFS(AND(C5947&lt;=0, C5947-M5947&lt;=2), "escarcha",AND(C5947&lt;=0, C5947-M5947&gt;2), "helada negra", AND(C5947&gt;0, M5947+2&gt;C5947), "rocío", TRUE, "sin riesgo")</f>
        <v>sin riesgo</v>
      </c>
      <c r="O5947">
        <f t="shared" si="459"/>
        <v>0.51280306697993405</v>
      </c>
      <c r="P5947">
        <f t="shared" si="460"/>
        <v>7.283206118222683</v>
      </c>
      <c r="Q5947" s="10" t="str" cm="1">
        <f t="array" ref="Q5947">_xlfn.IFS(AND(D5947&lt;=0, D5947-P5947&lt;=2), "escarcha",AND(D5947&lt;=0, D5947-P5947&gt;2), "helada negra", AND(D5947&gt;0, P5947+2&gt;D5947), "rocío", TRUE, "sin riesgo")</f>
        <v>sin riesgo</v>
      </c>
    </row>
    <row r="5948" spans="1:17" x14ac:dyDescent="0.35">
      <c r="A5948" s="2">
        <v>45886</v>
      </c>
      <c r="B5948" s="3" t="s">
        <v>17</v>
      </c>
      <c r="C5948">
        <v>10.46666666666667</v>
      </c>
      <c r="D5948">
        <v>18.93333333333333</v>
      </c>
      <c r="E5948">
        <v>83.666666666666671</v>
      </c>
      <c r="F5948">
        <v>47</v>
      </c>
      <c r="G5948">
        <v>0</v>
      </c>
      <c r="H5948">
        <v>0.16666666666666671</v>
      </c>
      <c r="I5948">
        <v>0</v>
      </c>
      <c r="J5948">
        <v>0.7</v>
      </c>
      <c r="K5948">
        <f t="shared" si="458"/>
        <v>8.4666666666666597</v>
      </c>
      <c r="L5948">
        <f t="shared" si="456"/>
        <v>0.54936335881103782</v>
      </c>
      <c r="M5948">
        <f t="shared" si="457"/>
        <v>7.8191679485244627</v>
      </c>
      <c r="N5948" s="10" t="str" cm="1">
        <f t="array" ref="N5948">_xlfn.IFS(AND(C5948&lt;=0, C5948-M5948&lt;=2), "escarcha",AND(C5948&lt;=0, C5948-M5948&gt;2), "helada negra", AND(C5948&gt;0, M5948+2&gt;C5948), "rocío", TRUE, "sin riesgo")</f>
        <v>sin riesgo</v>
      </c>
      <c r="O5948">
        <f t="shared" si="459"/>
        <v>0.51877118608027317</v>
      </c>
      <c r="P5948">
        <f t="shared" si="460"/>
        <v>7.3705403123307738</v>
      </c>
      <c r="Q5948" s="10" t="str" cm="1">
        <f t="array" ref="Q5948">_xlfn.IFS(AND(D5948&lt;=0, D5948-P5948&lt;=2), "escarcha",AND(D5948&lt;=0, D5948-P5948&gt;2), "helada negra", AND(D5948&gt;0, P5948+2&gt;D5948), "rocío", TRUE, "sin riesgo")</f>
        <v>sin riesgo</v>
      </c>
    </row>
    <row r="5949" spans="1:17" x14ac:dyDescent="0.35">
      <c r="A5949" s="2">
        <v>45886</v>
      </c>
      <c r="B5949" s="3" t="s">
        <v>18</v>
      </c>
      <c r="C5949">
        <v>10.46666666666667</v>
      </c>
      <c r="D5949">
        <v>19.43333333333333</v>
      </c>
      <c r="E5949">
        <v>84.5</v>
      </c>
      <c r="F5949">
        <v>46</v>
      </c>
      <c r="G5949">
        <v>0</v>
      </c>
      <c r="H5949">
        <v>0.1333333333333333</v>
      </c>
      <c r="I5949">
        <v>0</v>
      </c>
      <c r="J5949">
        <v>0.4</v>
      </c>
      <c r="K5949">
        <f t="shared" si="458"/>
        <v>8.9666666666666597</v>
      </c>
      <c r="L5949">
        <f t="shared" si="456"/>
        <v>0.55927424271049164</v>
      </c>
      <c r="M5949">
        <f t="shared" si="457"/>
        <v>7.9648538762143177</v>
      </c>
      <c r="N5949" s="10" t="str" cm="1">
        <f t="array" ref="N5949">_xlfn.IFS(AND(C5949&lt;=0, C5949-M5949&lt;=2), "escarcha",AND(C5949&lt;=0, C5949-M5949&gt;2), "helada negra", AND(C5949&gt;0, M5949+2&gt;C5949), "rocío", TRUE, "sin riesgo")</f>
        <v>sin riesgo</v>
      </c>
      <c r="O5949">
        <f t="shared" si="459"/>
        <v>0.52841329985611263</v>
      </c>
      <c r="P5949">
        <f t="shared" si="460"/>
        <v>7.5117665677645915</v>
      </c>
      <c r="Q5949" s="10" t="str" cm="1">
        <f t="array" ref="Q5949">_xlfn.IFS(AND(D5949&lt;=0, D5949-P5949&lt;=2), "escarcha",AND(D5949&lt;=0, D5949-P5949&gt;2), "helada negra", AND(D5949&gt;0, P5949+2&gt;D5949), "rocío", TRUE, "sin riesgo")</f>
        <v>sin riesgo</v>
      </c>
    </row>
    <row r="5950" spans="1:17" x14ac:dyDescent="0.35">
      <c r="A5950" s="2">
        <v>45886</v>
      </c>
      <c r="B5950" s="3" t="s">
        <v>19</v>
      </c>
      <c r="C5950">
        <v>10.199999999999999</v>
      </c>
      <c r="D5950">
        <v>18.600000000000001</v>
      </c>
      <c r="E5950">
        <v>84.63333333333334</v>
      </c>
      <c r="F5950">
        <v>47.666666666666657</v>
      </c>
      <c r="G5950">
        <v>0</v>
      </c>
      <c r="H5950">
        <v>0.79999999999999993</v>
      </c>
      <c r="I5950">
        <v>0</v>
      </c>
      <c r="J5950">
        <v>1.5666666666666671</v>
      </c>
      <c r="K5950">
        <f t="shared" si="458"/>
        <v>8.4000000000000021</v>
      </c>
      <c r="L5950">
        <f t="shared" si="456"/>
        <v>0.5430577139438646</v>
      </c>
      <c r="M5950">
        <f t="shared" si="457"/>
        <v>7.7265655501397532</v>
      </c>
      <c r="N5950" s="10" t="str" cm="1">
        <f t="array" ref="N5950">_xlfn.IFS(AND(C5950&lt;=0, C5950-M5950&lt;=2), "escarcha",AND(C5950&lt;=0, C5950-M5950&gt;2), "helada negra", AND(C5950&gt;0, M5950+2&gt;C5950), "rocío", TRUE, "sin riesgo")</f>
        <v>sin riesgo</v>
      </c>
      <c r="O5950">
        <f t="shared" si="459"/>
        <v>0.51202424091176324</v>
      </c>
      <c r="P5950">
        <f t="shared" si="460"/>
        <v>7.2718136964056042</v>
      </c>
      <c r="Q5950" s="10" t="str" cm="1">
        <f t="array" ref="Q5950">_xlfn.IFS(AND(D5950&lt;=0, D5950-P5950&lt;=2), "escarcha",AND(D5950&lt;=0, D5950-P5950&gt;2), "helada negra", AND(D5950&gt;0, P5950+2&gt;D5950), "rocío", TRUE, "sin riesgo")</f>
        <v>sin riesgo</v>
      </c>
    </row>
    <row r="5951" spans="1:17" x14ac:dyDescent="0.35">
      <c r="A5951" s="2">
        <v>45886</v>
      </c>
      <c r="B5951" s="3" t="s">
        <v>20</v>
      </c>
      <c r="C5951">
        <v>10.266666666666669</v>
      </c>
      <c r="D5951">
        <v>19.033333333333331</v>
      </c>
      <c r="E5951">
        <v>84.533333333333331</v>
      </c>
      <c r="F5951">
        <v>46.666666666666657</v>
      </c>
      <c r="G5951">
        <v>0</v>
      </c>
      <c r="H5951">
        <v>0.66666666666666674</v>
      </c>
      <c r="I5951">
        <v>0</v>
      </c>
      <c r="J5951">
        <v>1.3666666666666669</v>
      </c>
      <c r="K5951">
        <f t="shared" si="458"/>
        <v>8.7666666666666622</v>
      </c>
      <c r="L5951">
        <f t="shared" si="456"/>
        <v>0.54632725859220521</v>
      </c>
      <c r="M5951">
        <f t="shared" si="457"/>
        <v>7.7745723534078657</v>
      </c>
      <c r="N5951" s="10" t="str" cm="1">
        <f t="array" ref="N5951">_xlfn.IFS(AND(C5951&lt;=0, C5951-M5951&lt;=2), "escarcha",AND(C5951&lt;=0, C5951-M5951&gt;2), "helada negra", AND(C5951&gt;0, M5951+2&gt;C5951), "rocío", TRUE, "sin riesgo")</f>
        <v>sin riesgo</v>
      </c>
      <c r="O5951">
        <f t="shared" si="459"/>
        <v>0.51789289038651865</v>
      </c>
      <c r="P5951">
        <f t="shared" si="460"/>
        <v>7.35768398906011</v>
      </c>
      <c r="Q5951" s="10" t="str" cm="1">
        <f t="array" ref="Q5951">_xlfn.IFS(AND(D5951&lt;=0, D5951-P5951&lt;=2), "escarcha",AND(D5951&lt;=0, D5951-P5951&gt;2), "helada negra", AND(D5951&gt;0, P5951+2&gt;D5951), "rocío", TRUE, "sin riesgo")</f>
        <v>sin riesgo</v>
      </c>
    </row>
    <row r="5952" spans="1:17" x14ac:dyDescent="0.35">
      <c r="A5952" s="2">
        <v>45886</v>
      </c>
      <c r="B5952" s="3" t="s">
        <v>21</v>
      </c>
      <c r="C5952">
        <v>11.06666666666667</v>
      </c>
      <c r="D5952">
        <v>18.966666666666669</v>
      </c>
      <c r="E5952">
        <v>83.666666666666671</v>
      </c>
      <c r="F5952">
        <v>47.666666666666657</v>
      </c>
      <c r="G5952">
        <v>0</v>
      </c>
      <c r="H5952">
        <v>0</v>
      </c>
      <c r="I5952">
        <v>0</v>
      </c>
      <c r="J5952">
        <v>0</v>
      </c>
      <c r="K5952">
        <f t="shared" si="458"/>
        <v>7.8999999999999986</v>
      </c>
      <c r="L5952">
        <f t="shared" ref="L5952:L6015" si="461">(LN(E5952/100))+((17.625*C5952)/(243.04+C5952))</f>
        <v>0.58926150235993613</v>
      </c>
      <c r="M5952">
        <f t="shared" ref="M5952:M6015" si="462">(243.04*L5952)/(17.625-L5952)</f>
        <v>8.4066866577811172</v>
      </c>
      <c r="N5952" s="10" t="str" cm="1">
        <f t="array" ref="N5952">_xlfn.IFS(AND(C5952&lt;=0, C5952-M5952&lt;=2), "escarcha",AND(C5952&lt;=0, C5952-M5952&gt;2), "helada negra", AND(C5952&gt;0, M5952+2&gt;C5952), "rocío", TRUE, "sin riesgo")</f>
        <v>sin riesgo</v>
      </c>
      <c r="O5952">
        <f t="shared" si="459"/>
        <v>0.53493617916544767</v>
      </c>
      <c r="P5952">
        <f t="shared" si="460"/>
        <v>7.6073963413684691</v>
      </c>
      <c r="Q5952" s="10" t="str" cm="1">
        <f t="array" ref="Q5952">_xlfn.IFS(AND(D5952&lt;=0, D5952-P5952&lt;=2), "escarcha",AND(D5952&lt;=0, D5952-P5952&gt;2), "helada negra", AND(D5952&gt;0, P5952+2&gt;D5952), "rocío", TRUE, "sin riesgo")</f>
        <v>sin riesgo</v>
      </c>
    </row>
    <row r="5953" spans="1:17" x14ac:dyDescent="0.35">
      <c r="A5953" s="2">
        <v>45886</v>
      </c>
      <c r="B5953" s="3" t="s">
        <v>22</v>
      </c>
      <c r="C5953">
        <v>11.3</v>
      </c>
      <c r="D5953">
        <v>18.133333333333329</v>
      </c>
      <c r="E5953">
        <v>84.033333333333331</v>
      </c>
      <c r="F5953">
        <v>50.333333333333343</v>
      </c>
      <c r="G5953">
        <v>0</v>
      </c>
      <c r="H5953">
        <v>2.1333333333333329</v>
      </c>
      <c r="I5953">
        <v>0</v>
      </c>
      <c r="J5953">
        <v>3.4</v>
      </c>
      <c r="K5953">
        <f t="shared" si="458"/>
        <v>6.8333333333333286</v>
      </c>
      <c r="L5953">
        <f t="shared" si="461"/>
        <v>0.60909950485496478</v>
      </c>
      <c r="M5953">
        <f t="shared" si="462"/>
        <v>8.6998359976416193</v>
      </c>
      <c r="N5953" s="10" t="str" cm="1">
        <f t="array" ref="N5953">_xlfn.IFS(AND(C5953&lt;=0, C5953-M5953&lt;=2), "escarcha",AND(C5953&lt;=0, C5953-M5953&gt;2), "helada negra", AND(C5953&gt;0, M5953+2&gt;C5953), "rocío", TRUE, "sin riesgo")</f>
        <v>sin riesgo</v>
      </c>
      <c r="O5953">
        <f t="shared" si="459"/>
        <v>0.53720575505233126</v>
      </c>
      <c r="P5953">
        <f t="shared" si="460"/>
        <v>7.6406869626559244</v>
      </c>
      <c r="Q5953" s="10" t="str" cm="1">
        <f t="array" ref="Q5953">_xlfn.IFS(AND(D5953&lt;=0, D5953-P5953&lt;=2), "escarcha",AND(D5953&lt;=0, D5953-P5953&gt;2), "helada negra", AND(D5953&gt;0, P5953+2&gt;D5953), "rocío", TRUE, "sin riesgo")</f>
        <v>sin riesgo</v>
      </c>
    </row>
    <row r="5954" spans="1:17" x14ac:dyDescent="0.35">
      <c r="A5954" s="2">
        <v>45886</v>
      </c>
      <c r="B5954" s="3" t="s">
        <v>23</v>
      </c>
      <c r="C5954">
        <v>11.4</v>
      </c>
      <c r="D5954">
        <v>19.033333333333331</v>
      </c>
      <c r="E5954">
        <v>83.333333333333329</v>
      </c>
      <c r="F5954">
        <v>47.333333333333343</v>
      </c>
      <c r="G5954">
        <v>0</v>
      </c>
      <c r="H5954">
        <v>1.2333333333333329</v>
      </c>
      <c r="I5954">
        <v>0</v>
      </c>
      <c r="J5954">
        <v>2.5666666666666669</v>
      </c>
      <c r="K5954">
        <f t="shared" ref="K5954:K6017" si="463">ABS((C5954-D5954))</f>
        <v>7.6333333333333311</v>
      </c>
      <c r="L5954">
        <f t="shared" si="461"/>
        <v>0.6073538087146132</v>
      </c>
      <c r="M5954">
        <f t="shared" si="462"/>
        <v>8.6740121407383732</v>
      </c>
      <c r="N5954" s="10" t="str" cm="1">
        <f t="array" ref="N5954">_xlfn.IFS(AND(C5954&lt;=0, C5954-M5954&lt;=2), "escarcha",AND(C5954&lt;=0, C5954-M5954&gt;2), "helada negra", AND(C5954&gt;0, M5954+2&gt;C5954), "rocío", TRUE, "sin riesgo")</f>
        <v>sin riesgo</v>
      </c>
      <c r="O5954">
        <f t="shared" si="459"/>
        <v>0.53207752537847552</v>
      </c>
      <c r="P5954">
        <f t="shared" si="460"/>
        <v>7.5654775805591461</v>
      </c>
      <c r="Q5954" s="10" t="str" cm="1">
        <f t="array" ref="Q5954">_xlfn.IFS(AND(D5954&lt;=0, D5954-P5954&lt;=2), "escarcha",AND(D5954&lt;=0, D5954-P5954&gt;2), "helada negra", AND(D5954&gt;0, P5954+2&gt;D5954), "rocío", TRUE, "sin riesgo")</f>
        <v>sin riesgo</v>
      </c>
    </row>
    <row r="5955" spans="1:17" x14ac:dyDescent="0.35">
      <c r="A5955" s="2">
        <v>45886</v>
      </c>
      <c r="B5955" s="3" t="s">
        <v>24</v>
      </c>
      <c r="C5955">
        <v>11.33333333333333</v>
      </c>
      <c r="D5955">
        <v>18</v>
      </c>
      <c r="E5955">
        <v>82.833333333333329</v>
      </c>
      <c r="F5955">
        <v>50.333333333333343</v>
      </c>
      <c r="G5955">
        <v>0</v>
      </c>
      <c r="H5955">
        <v>1.966666666666667</v>
      </c>
      <c r="I5955">
        <v>0</v>
      </c>
      <c r="J5955">
        <v>3.2</v>
      </c>
      <c r="K5955">
        <f t="shared" si="463"/>
        <v>6.6666666666666696</v>
      </c>
      <c r="L5955">
        <f t="shared" si="461"/>
        <v>0.59692350118764215</v>
      </c>
      <c r="M5955">
        <f t="shared" si="462"/>
        <v>8.5198282811780324</v>
      </c>
      <c r="N5955" s="10" t="str" cm="1">
        <f t="array" ref="N5955">_xlfn.IFS(AND(C5955&lt;=0, C5955-M5955&lt;=2), "escarcha",AND(C5955&lt;=0, C5955-M5955&gt;2), "helada negra", AND(C5955&gt;0, M5955+2&gt;C5955), "rocío", TRUE, "sin riesgo")</f>
        <v>sin riesgo</v>
      </c>
      <c r="O5955">
        <f t="shared" ref="O5955:O6018" si="464">(LN(F5955/100))+((17.625*D5955)/(243.04+D5955))</f>
        <v>0.52882834591600214</v>
      </c>
      <c r="P5955">
        <f t="shared" ref="P5955:P6018" si="465">(243.04*O5955)/(17.625-O5955)</f>
        <v>7.5178492467184768</v>
      </c>
      <c r="Q5955" s="10" t="str" cm="1">
        <f t="array" ref="Q5955">_xlfn.IFS(AND(D5955&lt;=0, D5955-P5955&lt;=2), "escarcha",AND(D5955&lt;=0, D5955-P5955&gt;2), "helada negra", AND(D5955&gt;0, P5955+2&gt;D5955), "rocío", TRUE, "sin riesgo")</f>
        <v>sin riesgo</v>
      </c>
    </row>
    <row r="5956" spans="1:17" x14ac:dyDescent="0.35">
      <c r="A5956" s="2">
        <v>45886</v>
      </c>
      <c r="B5956" s="3" t="s">
        <v>25</v>
      </c>
      <c r="C5956">
        <v>10.366666666666671</v>
      </c>
      <c r="D5956">
        <v>18.966666666666669</v>
      </c>
      <c r="E5956">
        <v>85.433333333333337</v>
      </c>
      <c r="F5956">
        <v>47.666666666666657</v>
      </c>
      <c r="G5956">
        <v>0</v>
      </c>
      <c r="H5956">
        <v>0.8666666666666667</v>
      </c>
      <c r="I5956">
        <v>0</v>
      </c>
      <c r="J5956">
        <v>2.0333333333333332</v>
      </c>
      <c r="K5956">
        <f t="shared" si="463"/>
        <v>8.5999999999999979</v>
      </c>
      <c r="L5956">
        <f t="shared" si="461"/>
        <v>0.56359099363003318</v>
      </c>
      <c r="M5956">
        <f t="shared" si="462"/>
        <v>8.0283612590673403</v>
      </c>
      <c r="N5956" s="10" t="str" cm="1">
        <f t="array" ref="N5956">_xlfn.IFS(AND(C5956&lt;=0, C5956-M5956&lt;=2), "escarcha",AND(C5956&lt;=0, C5956-M5956&gt;2), "helada negra", AND(C5956&gt;0, M5956+2&gt;C5956), "rocío", TRUE, "sin riesgo")</f>
        <v>sin riesgo</v>
      </c>
      <c r="O5956">
        <f t="shared" si="464"/>
        <v>0.53493617916544767</v>
      </c>
      <c r="P5956">
        <f t="shared" si="465"/>
        <v>7.6073963413684691</v>
      </c>
      <c r="Q5956" s="10" t="str" cm="1">
        <f t="array" ref="Q5956">_xlfn.IFS(AND(D5956&lt;=0, D5956-P5956&lt;=2), "escarcha",AND(D5956&lt;=0, D5956-P5956&gt;2), "helada negra", AND(D5956&gt;0, P5956+2&gt;D5956), "rocío", TRUE, "sin riesgo")</f>
        <v>sin riesgo</v>
      </c>
    </row>
    <row r="5957" spans="1:17" x14ac:dyDescent="0.35">
      <c r="A5957" s="2">
        <v>45886</v>
      </c>
      <c r="B5957" s="3" t="s">
        <v>26</v>
      </c>
      <c r="C5957">
        <v>9.7333333333333325</v>
      </c>
      <c r="D5957">
        <v>18.06666666666667</v>
      </c>
      <c r="E5957">
        <v>87.4</v>
      </c>
      <c r="F5957">
        <v>50.333333333333343</v>
      </c>
      <c r="G5957">
        <v>0</v>
      </c>
      <c r="H5957">
        <v>0.93333333333333335</v>
      </c>
      <c r="I5957">
        <v>0</v>
      </c>
      <c r="J5957">
        <v>1.8666666666666669</v>
      </c>
      <c r="K5957">
        <f t="shared" si="463"/>
        <v>8.3333333333333375</v>
      </c>
      <c r="L5957">
        <f t="shared" si="461"/>
        <v>0.54399637001446821</v>
      </c>
      <c r="M5957">
        <f t="shared" si="462"/>
        <v>7.7403459792150606</v>
      </c>
      <c r="N5957" s="10" t="str" cm="1">
        <f t="array" ref="N5957">_xlfn.IFS(AND(C5957&lt;=0, C5957-M5957&lt;=2), "escarcha",AND(C5957&lt;=0, C5957-M5957&gt;2), "helada negra", AND(C5957&gt;0, M5957+2&gt;C5957), "rocío", TRUE, "sin riesgo")</f>
        <v>rocío</v>
      </c>
      <c r="O5957">
        <f t="shared" si="464"/>
        <v>0.5330181199588564</v>
      </c>
      <c r="P5957">
        <f t="shared" si="465"/>
        <v>7.5792687345447058</v>
      </c>
      <c r="Q5957" s="10" t="str" cm="1">
        <f t="array" ref="Q5957">_xlfn.IFS(AND(D5957&lt;=0, D5957-P5957&lt;=2), "escarcha",AND(D5957&lt;=0, D5957-P5957&gt;2), "helada negra", AND(D5957&gt;0, P5957+2&gt;D5957), "rocío", TRUE, "sin riesgo")</f>
        <v>sin riesgo</v>
      </c>
    </row>
    <row r="5958" spans="1:17" x14ac:dyDescent="0.35">
      <c r="A5958" s="2">
        <v>45886</v>
      </c>
      <c r="B5958" s="3" t="s">
        <v>27</v>
      </c>
      <c r="C5958">
        <v>10.133333333333329</v>
      </c>
      <c r="D5958">
        <v>19</v>
      </c>
      <c r="E5958">
        <v>87.7</v>
      </c>
      <c r="F5958">
        <v>49</v>
      </c>
      <c r="G5958">
        <v>0</v>
      </c>
      <c r="H5958">
        <v>1.6333333333333331</v>
      </c>
      <c r="I5958">
        <v>0</v>
      </c>
      <c r="J5958">
        <v>2.833333333333333</v>
      </c>
      <c r="K5958">
        <f t="shared" si="463"/>
        <v>8.8666666666666707</v>
      </c>
      <c r="L5958">
        <f t="shared" si="461"/>
        <v>0.57419725794450127</v>
      </c>
      <c r="M5958">
        <f t="shared" si="462"/>
        <v>8.1845355718430106</v>
      </c>
      <c r="N5958" s="10" t="str" cm="1">
        <f t="array" ref="N5958">_xlfn.IFS(AND(C5958&lt;=0, C5958-M5958&lt;=2), "escarcha",AND(C5958&lt;=0, C5958-M5958&gt;2), "helada negra", AND(C5958&gt;0, M5958+2&gt;C5958), "rocío", TRUE, "sin riesgo")</f>
        <v>rocío</v>
      </c>
      <c r="O5958">
        <f t="shared" si="464"/>
        <v>0.56460385964199811</v>
      </c>
      <c r="P5958">
        <f t="shared" si="465"/>
        <v>8.0432670448244181</v>
      </c>
      <c r="Q5958" s="10" t="str" cm="1">
        <f t="array" ref="Q5958">_xlfn.IFS(AND(D5958&lt;=0, D5958-P5958&lt;=2), "escarcha",AND(D5958&lt;=0, D5958-P5958&gt;2), "helada negra", AND(D5958&gt;0, P5958+2&gt;D5958), "rocío", TRUE, "sin riesgo")</f>
        <v>sin riesgo</v>
      </c>
    </row>
    <row r="5959" spans="1:17" x14ac:dyDescent="0.35">
      <c r="A5959" s="2">
        <v>45886</v>
      </c>
      <c r="B5959" s="3" t="s">
        <v>28</v>
      </c>
      <c r="C5959">
        <v>13.06666666666667</v>
      </c>
      <c r="D5959">
        <v>20.2</v>
      </c>
      <c r="E5959">
        <v>81.63333333333334</v>
      </c>
      <c r="F5959">
        <v>48</v>
      </c>
      <c r="G5959">
        <v>0</v>
      </c>
      <c r="H5959">
        <v>1.033333333333333</v>
      </c>
      <c r="I5959">
        <v>0</v>
      </c>
      <c r="J5959">
        <v>2.2000000000000002</v>
      </c>
      <c r="K5959">
        <f t="shared" si="463"/>
        <v>7.1333333333333293</v>
      </c>
      <c r="L5959">
        <f t="shared" si="461"/>
        <v>0.69630218317947234</v>
      </c>
      <c r="M5959">
        <f t="shared" si="462"/>
        <v>9.9965918484167755</v>
      </c>
      <c r="N5959" s="10" t="str" cm="1">
        <f t="array" ref="N5959">_xlfn.IFS(AND(C5959&lt;=0, C5959-M5959&lt;=2), "escarcha",AND(C5959&lt;=0, C5959-M5959&gt;2), "helada negra", AND(C5959&gt;0, M5959+2&gt;C5959), "rocío", TRUE, "sin riesgo")</f>
        <v>sin riesgo</v>
      </c>
      <c r="O5959">
        <f t="shared" si="464"/>
        <v>0.61850385333493385</v>
      </c>
      <c r="P5959">
        <f t="shared" si="465"/>
        <v>8.8390445167624936</v>
      </c>
      <c r="Q5959" s="10" t="str" cm="1">
        <f t="array" ref="Q5959">_xlfn.IFS(AND(D5959&lt;=0, D5959-P5959&lt;=2), "escarcha",AND(D5959&lt;=0, D5959-P5959&gt;2), "helada negra", AND(D5959&gt;0, P5959+2&gt;D5959), "rocío", TRUE, "sin riesgo")</f>
        <v>sin riesgo</v>
      </c>
    </row>
    <row r="5960" spans="1:17" x14ac:dyDescent="0.35">
      <c r="A5960" s="2">
        <v>45886</v>
      </c>
      <c r="B5960" s="3" t="s">
        <v>29</v>
      </c>
      <c r="C5960">
        <v>16.366666666666671</v>
      </c>
      <c r="D5960">
        <v>21.533333333333331</v>
      </c>
      <c r="E5960">
        <v>68.033333333333331</v>
      </c>
      <c r="F5960">
        <v>47</v>
      </c>
      <c r="G5960">
        <v>0</v>
      </c>
      <c r="H5960">
        <v>1.4333333333333329</v>
      </c>
      <c r="I5960">
        <v>0</v>
      </c>
      <c r="J5960">
        <v>3.066666666666666</v>
      </c>
      <c r="K5960">
        <f t="shared" si="463"/>
        <v>5.1666666666666607</v>
      </c>
      <c r="L5960">
        <f t="shared" si="461"/>
        <v>0.7268364101476481</v>
      </c>
      <c r="M5960">
        <f t="shared" si="462"/>
        <v>10.453817669771292</v>
      </c>
      <c r="N5960" s="10" t="str" cm="1">
        <f t="array" ref="N5960">_xlfn.IFS(AND(C5960&lt;=0, C5960-M5960&lt;=2), "escarcha",AND(C5960&lt;=0, C5960-M5960&gt;2), "helada negra", AND(C5960&gt;0, M5960+2&gt;C5960), "rocío", TRUE, "sin riesgo")</f>
        <v>sin riesgo</v>
      </c>
      <c r="O5960">
        <f t="shared" si="464"/>
        <v>0.67945682911711913</v>
      </c>
      <c r="P5960">
        <f t="shared" si="465"/>
        <v>9.7450513142814117</v>
      </c>
      <c r="Q5960" s="10" t="str" cm="1">
        <f t="array" ref="Q5960">_xlfn.IFS(AND(D5960&lt;=0, D5960-P5960&lt;=2), "escarcha",AND(D5960&lt;=0, D5960-P5960&gt;2), "helada negra", AND(D5960&gt;0, P5960+2&gt;D5960), "rocío", TRUE, "sin riesgo")</f>
        <v>sin riesgo</v>
      </c>
    </row>
    <row r="5961" spans="1:17" x14ac:dyDescent="0.35">
      <c r="A5961" s="2">
        <v>45886</v>
      </c>
      <c r="B5961" s="3" t="s">
        <v>30</v>
      </c>
      <c r="C5961">
        <v>18.7</v>
      </c>
      <c r="D5961">
        <v>22.133333333333329</v>
      </c>
      <c r="E5961">
        <v>62.233333333333327</v>
      </c>
      <c r="F5961">
        <v>46.666666666666657</v>
      </c>
      <c r="G5961">
        <v>0</v>
      </c>
      <c r="H5961">
        <v>0.73333333333333328</v>
      </c>
      <c r="I5961">
        <v>0</v>
      </c>
      <c r="J5961">
        <v>2</v>
      </c>
      <c r="K5961">
        <f t="shared" si="463"/>
        <v>3.43333333333333</v>
      </c>
      <c r="L5961">
        <f t="shared" si="461"/>
        <v>0.78493773796070476</v>
      </c>
      <c r="M5961">
        <f t="shared" si="462"/>
        <v>11.328418200923426</v>
      </c>
      <c r="N5961" s="10" t="str" cm="1">
        <f t="array" ref="N5961">_xlfn.IFS(AND(C5961&lt;=0, C5961-M5961&lt;=2), "escarcha",AND(C5961&lt;=0, C5961-M5961&gt;2), "helada negra", AND(C5961&gt;0, M5961+2&gt;C5961), "rocío", TRUE, "sin riesgo")</f>
        <v>sin riesgo</v>
      </c>
      <c r="O5961">
        <f t="shared" si="464"/>
        <v>0.70897318206412441</v>
      </c>
      <c r="P5961">
        <f t="shared" si="465"/>
        <v>10.186129640452428</v>
      </c>
      <c r="Q5961" s="10" t="str" cm="1">
        <f t="array" ref="Q5961">_xlfn.IFS(AND(D5961&lt;=0, D5961-P5961&lt;=2), "escarcha",AND(D5961&lt;=0, D5961-P5961&gt;2), "helada negra", AND(D5961&gt;0, P5961+2&gt;D5961), "rocío", TRUE, "sin riesgo")</f>
        <v>sin riesgo</v>
      </c>
    </row>
    <row r="5962" spans="1:17" x14ac:dyDescent="0.35">
      <c r="A5962" s="2">
        <v>45886</v>
      </c>
      <c r="B5962" s="3" t="s">
        <v>31</v>
      </c>
      <c r="C5962">
        <v>20.033333333333331</v>
      </c>
      <c r="D5962">
        <v>23.333333333333329</v>
      </c>
      <c r="E5962">
        <v>64.599999999999994</v>
      </c>
      <c r="F5962">
        <v>44.333333333333343</v>
      </c>
      <c r="G5962">
        <v>0</v>
      </c>
      <c r="H5962">
        <v>0.8666666666666667</v>
      </c>
      <c r="I5962">
        <v>0</v>
      </c>
      <c r="J5962">
        <v>2.3666666666666671</v>
      </c>
      <c r="K5962">
        <f t="shared" si="463"/>
        <v>3.2999999999999972</v>
      </c>
      <c r="L5962">
        <f t="shared" si="461"/>
        <v>0.90520800676240165</v>
      </c>
      <c r="M5962">
        <f t="shared" si="462"/>
        <v>13.158163334359354</v>
      </c>
      <c r="N5962" s="10" t="str" cm="1">
        <f t="array" ref="N5962">_xlfn.IFS(AND(C5962&lt;=0, C5962-M5962&lt;=2), "escarcha",AND(C5962&lt;=0, C5962-M5962&gt;2), "helada negra", AND(C5962&gt;0, M5962+2&gt;C5962), "rocío", TRUE, "sin riesgo")</f>
        <v>sin riesgo</v>
      </c>
      <c r="O5962">
        <f t="shared" si="464"/>
        <v>0.73045242791733955</v>
      </c>
      <c r="P5962">
        <f t="shared" si="465"/>
        <v>10.508074118207679</v>
      </c>
      <c r="Q5962" s="10" t="str" cm="1">
        <f t="array" ref="Q5962">_xlfn.IFS(AND(D5962&lt;=0, D5962-P5962&lt;=2), "escarcha",AND(D5962&lt;=0, D5962-P5962&gt;2), "helada negra", AND(D5962&gt;0, P5962+2&gt;D5962), "rocío", TRUE, "sin riesgo")</f>
        <v>sin riesgo</v>
      </c>
    </row>
    <row r="5963" spans="1:17" x14ac:dyDescent="0.35">
      <c r="A5963" s="2">
        <v>45886</v>
      </c>
      <c r="B5963" s="3" t="s">
        <v>32</v>
      </c>
      <c r="C5963">
        <v>22.966666666666669</v>
      </c>
      <c r="D5963">
        <v>25.1</v>
      </c>
      <c r="E5963">
        <v>53.6</v>
      </c>
      <c r="F5963">
        <v>42.333333333333343</v>
      </c>
      <c r="G5963">
        <v>0</v>
      </c>
      <c r="H5963">
        <v>0.70000000000000007</v>
      </c>
      <c r="I5963">
        <v>0</v>
      </c>
      <c r="J5963">
        <v>2.2666666666666671</v>
      </c>
      <c r="K5963">
        <f t="shared" si="463"/>
        <v>2.1333333333333329</v>
      </c>
      <c r="L5963">
        <f t="shared" si="461"/>
        <v>0.8980982625553201</v>
      </c>
      <c r="M5963">
        <f t="shared" si="462"/>
        <v>13.04926669371288</v>
      </c>
      <c r="N5963" s="10" t="str" cm="1">
        <f t="array" ref="N5963">_xlfn.IFS(AND(C5963&lt;=0, C5963-M5963&lt;=2), "escarcha",AND(C5963&lt;=0, C5963-M5963&gt;2), "helada negra", AND(C5963&gt;0, M5963+2&gt;C5963), "rocío", TRUE, "sin riesgo")</f>
        <v>sin riesgo</v>
      </c>
      <c r="O5963">
        <f t="shared" si="464"/>
        <v>0.7902423831158838</v>
      </c>
      <c r="P5963">
        <f t="shared" si="465"/>
        <v>11.40856988637964</v>
      </c>
      <c r="Q5963" s="10" t="str" cm="1">
        <f t="array" ref="Q5963">_xlfn.IFS(AND(D5963&lt;=0, D5963-P5963&lt;=2), "escarcha",AND(D5963&lt;=0, D5963-P5963&gt;2), "helada negra", AND(D5963&gt;0, P5963+2&gt;D5963), "rocío", TRUE, "sin riesgo")</f>
        <v>sin riesgo</v>
      </c>
    </row>
    <row r="5964" spans="1:17" x14ac:dyDescent="0.35">
      <c r="A5964" s="2">
        <v>45886</v>
      </c>
      <c r="B5964" s="3" t="s">
        <v>33</v>
      </c>
      <c r="C5964">
        <v>27</v>
      </c>
      <c r="D5964">
        <v>27.7</v>
      </c>
      <c r="E5964">
        <v>41.5</v>
      </c>
      <c r="F5964">
        <v>35.666666666666657</v>
      </c>
      <c r="G5964">
        <v>0</v>
      </c>
      <c r="H5964">
        <v>1.966666666666667</v>
      </c>
      <c r="I5964">
        <v>0</v>
      </c>
      <c r="J5964">
        <v>3.933333333333334</v>
      </c>
      <c r="K5964">
        <f t="shared" si="463"/>
        <v>0.69999999999999929</v>
      </c>
      <c r="L5964">
        <f t="shared" si="461"/>
        <v>0.88276216881484781</v>
      </c>
      <c r="M5964">
        <f t="shared" si="462"/>
        <v>12.814685806764295</v>
      </c>
      <c r="N5964" s="10" t="str" cm="1">
        <f t="array" ref="N5964">_xlfn.IFS(AND(C5964&lt;=0, C5964-M5964&lt;=2), "escarcha",AND(C5964&lt;=0, C5964-M5964&gt;2), "helada negra", AND(C5964&gt;0, M5964+2&gt;C5964), "rocío", TRUE, "sin riesgo")</f>
        <v>sin riesgo</v>
      </c>
      <c r="O5964">
        <f t="shared" si="464"/>
        <v>0.77229855748613607</v>
      </c>
      <c r="P5964">
        <f t="shared" si="465"/>
        <v>11.137647103741248</v>
      </c>
      <c r="Q5964" s="10" t="str" cm="1">
        <f t="array" ref="Q5964">_xlfn.IFS(AND(D5964&lt;=0, D5964-P5964&lt;=2), "escarcha",AND(D5964&lt;=0, D5964-P5964&gt;2), "helada negra", AND(D5964&gt;0, P5964+2&gt;D5964), "rocío", TRUE, "sin riesgo")</f>
        <v>sin riesgo</v>
      </c>
    </row>
    <row r="5965" spans="1:17" x14ac:dyDescent="0.35">
      <c r="A5965" s="2">
        <v>45886</v>
      </c>
      <c r="B5965" s="3" t="s">
        <v>34</v>
      </c>
      <c r="C5965">
        <v>29.06666666666667</v>
      </c>
      <c r="D5965">
        <v>30.2</v>
      </c>
      <c r="E5965">
        <v>33.9</v>
      </c>
      <c r="F5965">
        <v>31.333333333333329</v>
      </c>
      <c r="G5965">
        <v>1.666666666666667</v>
      </c>
      <c r="H5965">
        <v>2.2333333333333329</v>
      </c>
      <c r="I5965">
        <v>4</v>
      </c>
      <c r="J5965">
        <v>4.8</v>
      </c>
      <c r="K5965">
        <f t="shared" si="463"/>
        <v>1.1333333333333293</v>
      </c>
      <c r="L5965">
        <f t="shared" si="461"/>
        <v>0.80096239013880721</v>
      </c>
      <c r="M5965">
        <f t="shared" si="462"/>
        <v>11.57070043550276</v>
      </c>
      <c r="N5965" s="10" t="str" cm="1">
        <f t="array" ref="N5965">_xlfn.IFS(AND(C5965&lt;=0, C5965-M5965&lt;=2), "escarcha",AND(C5965&lt;=0, C5965-M5965&gt;2), "helada negra", AND(C5965&gt;0, M5965+2&gt;C5965), "rocío", TRUE, "sin riesgo")</f>
        <v>sin riesgo</v>
      </c>
      <c r="O5965">
        <f t="shared" si="464"/>
        <v>0.78752504367001697</v>
      </c>
      <c r="P5965">
        <f t="shared" si="465"/>
        <v>11.367505348039421</v>
      </c>
      <c r="Q5965" s="10" t="str" cm="1">
        <f t="array" ref="Q5965">_xlfn.IFS(AND(D5965&lt;=0, D5965-P5965&lt;=2), "escarcha",AND(D5965&lt;=0, D5965-P5965&gt;2), "helada negra", AND(D5965&gt;0, P5965+2&gt;D5965), "rocío", TRUE, "sin riesgo")</f>
        <v>sin riesgo</v>
      </c>
    </row>
    <row r="5966" spans="1:17" x14ac:dyDescent="0.35">
      <c r="A5966" s="2">
        <v>45886</v>
      </c>
      <c r="B5966" s="3" t="s">
        <v>35</v>
      </c>
      <c r="C5966">
        <v>30.333333333333329</v>
      </c>
      <c r="D5966">
        <v>30.666666666666671</v>
      </c>
      <c r="E5966">
        <v>33.966666666666669</v>
      </c>
      <c r="F5966">
        <v>30.333333333333329</v>
      </c>
      <c r="G5966">
        <v>1.333333333333333</v>
      </c>
      <c r="H5966">
        <v>4.2</v>
      </c>
      <c r="I5966">
        <v>4</v>
      </c>
      <c r="J5966">
        <v>8.1666666666666661</v>
      </c>
      <c r="K5966">
        <f t="shared" si="463"/>
        <v>0.33333333333334281</v>
      </c>
      <c r="L5966">
        <f t="shared" si="461"/>
        <v>0.87586839353423951</v>
      </c>
      <c r="M5966">
        <f t="shared" si="462"/>
        <v>12.709378573536659</v>
      </c>
      <c r="N5966" s="10" t="str" cm="1">
        <f t="array" ref="N5966">_xlfn.IFS(AND(C5966&lt;=0, C5966-M5966&lt;=2), "escarcha",AND(C5966&lt;=0, C5966-M5966&gt;2), "helada negra", AND(C5966&gt;0, M5966+2&gt;C5966), "rocío", TRUE, "sin riesgo")</f>
        <v>sin riesgo</v>
      </c>
      <c r="O5966">
        <f t="shared" si="464"/>
        <v>0.78181884791676781</v>
      </c>
      <c r="P5966">
        <f t="shared" si="465"/>
        <v>11.281316224173581</v>
      </c>
      <c r="Q5966" s="10" t="str" cm="1">
        <f t="array" ref="Q5966">_xlfn.IFS(AND(D5966&lt;=0, D5966-P5966&lt;=2), "escarcha",AND(D5966&lt;=0, D5966-P5966&gt;2), "helada negra", AND(D5966&gt;0, P5966+2&gt;D5966), "rocío", TRUE, "sin riesgo")</f>
        <v>sin riesgo</v>
      </c>
    </row>
    <row r="5967" spans="1:17" x14ac:dyDescent="0.35">
      <c r="A5967" s="2">
        <v>45886</v>
      </c>
      <c r="B5967" s="3" t="s">
        <v>38</v>
      </c>
      <c r="C5967">
        <v>27.266666666666669</v>
      </c>
      <c r="D5967">
        <v>27.533333333333331</v>
      </c>
      <c r="E5967">
        <v>34.06666666666667</v>
      </c>
      <c r="F5967">
        <v>32</v>
      </c>
      <c r="G5967">
        <v>0</v>
      </c>
      <c r="H5967">
        <v>4.2333333333333334</v>
      </c>
      <c r="I5967">
        <v>2.666666666666667</v>
      </c>
      <c r="J5967">
        <v>7.0666666666666664</v>
      </c>
      <c r="K5967">
        <f t="shared" si="463"/>
        <v>0.26666666666666217</v>
      </c>
      <c r="L5967">
        <f t="shared" si="461"/>
        <v>0.70103728085226757</v>
      </c>
      <c r="M5967">
        <f t="shared" si="462"/>
        <v>10.067388091417117</v>
      </c>
      <c r="N5967" s="10" t="str" cm="1">
        <f t="array" ref="N5967">_xlfn.IFS(AND(C5967&lt;=0, C5967-M5967&lt;=2), "escarcha",AND(C5967&lt;=0, C5967-M5967&gt;2), "helada negra", AND(C5967&gt;0, M5967+2&gt;C5967), "rocío", TRUE, "sin riesgo")</f>
        <v>sin riesgo</v>
      </c>
      <c r="O5967">
        <f t="shared" si="464"/>
        <v>0.65407209832250102</v>
      </c>
      <c r="P5967">
        <f t="shared" si="465"/>
        <v>9.3669411417738448</v>
      </c>
      <c r="Q5967" s="10" t="str" cm="1">
        <f t="array" ref="Q5967">_xlfn.IFS(AND(D5967&lt;=0, D5967-P5967&lt;=2), "escarcha",AND(D5967&lt;=0, D5967-P5967&gt;2), "helada negra", AND(D5967&gt;0, P5967+2&gt;D5967), "rocío", TRUE, "sin riesgo")</f>
        <v>sin riesgo</v>
      </c>
    </row>
    <row r="5968" spans="1:17" x14ac:dyDescent="0.35">
      <c r="A5968" s="2">
        <v>45886</v>
      </c>
      <c r="B5968" s="3" t="s">
        <v>39</v>
      </c>
      <c r="C5968">
        <v>24.666666666666671</v>
      </c>
      <c r="D5968">
        <v>26.733333333333331</v>
      </c>
      <c r="E5968">
        <v>44.56666666666667</v>
      </c>
      <c r="F5968">
        <v>33</v>
      </c>
      <c r="G5968">
        <v>0</v>
      </c>
      <c r="H5968">
        <v>0.56666666666666665</v>
      </c>
      <c r="I5968">
        <v>0.66666666666666663</v>
      </c>
      <c r="J5968">
        <v>1.0666666666666671</v>
      </c>
      <c r="K5968">
        <f t="shared" si="463"/>
        <v>2.0666666666666593</v>
      </c>
      <c r="L5968">
        <f t="shared" si="461"/>
        <v>0.81579499142201262</v>
      </c>
      <c r="M5968">
        <f t="shared" si="462"/>
        <v>11.79537132267858</v>
      </c>
      <c r="N5968" s="10" t="str" cm="1">
        <f t="array" ref="N5968">_xlfn.IFS(AND(C5968&lt;=0, C5968-M5968&lt;=2), "escarcha",AND(C5968&lt;=0, C5968-M5968&gt;2), "helada negra", AND(C5968&gt;0, M5968+2&gt;C5968), "rocío", TRUE, "sin riesgo")</f>
        <v>sin riesgo</v>
      </c>
      <c r="O5968">
        <f t="shared" si="464"/>
        <v>0.63789621499798543</v>
      </c>
      <c r="P5968">
        <f t="shared" si="465"/>
        <v>9.1265879137084465</v>
      </c>
      <c r="Q5968" s="10" t="str" cm="1">
        <f t="array" ref="Q5968">_xlfn.IFS(AND(D5968&lt;=0, D5968-P5968&lt;=2), "escarcha",AND(D5968&lt;=0, D5968-P5968&gt;2), "helada negra", AND(D5968&gt;0, P5968+2&gt;D5968), "rocío", TRUE, "sin riesgo")</f>
        <v>sin riesgo</v>
      </c>
    </row>
    <row r="5969" spans="1:17" x14ac:dyDescent="0.35">
      <c r="A5969" s="2">
        <v>45886</v>
      </c>
      <c r="B5969" s="3" t="s">
        <v>37</v>
      </c>
      <c r="C5969">
        <v>23.233333333333331</v>
      </c>
      <c r="D5969">
        <v>25.6</v>
      </c>
      <c r="E5969">
        <v>49.2</v>
      </c>
      <c r="F5969">
        <v>36.333333333333343</v>
      </c>
      <c r="G5969">
        <v>0</v>
      </c>
      <c r="H5969">
        <v>3.0666666666666669</v>
      </c>
      <c r="I5969">
        <v>0</v>
      </c>
      <c r="J5969">
        <v>4.4333333333333336</v>
      </c>
      <c r="K5969">
        <f t="shared" si="463"/>
        <v>2.3666666666666707</v>
      </c>
      <c r="L5969">
        <f t="shared" si="461"/>
        <v>0.82856988602172554</v>
      </c>
      <c r="M5969">
        <f t="shared" si="462"/>
        <v>11.989191973068847</v>
      </c>
      <c r="N5969" s="10" t="str" cm="1">
        <f t="array" ref="N5969">_xlfn.IFS(AND(C5969&lt;=0, C5969-M5969&lt;=2), "escarcha",AND(C5969&lt;=0, C5969-M5969&gt;2), "helada negra", AND(C5969&gt;0, M5969+2&gt;C5969), "rocío", TRUE, "sin riesgo")</f>
        <v>sin riesgo</v>
      </c>
      <c r="O5969">
        <f t="shared" si="464"/>
        <v>0.66713658089039418</v>
      </c>
      <c r="P5969">
        <f t="shared" si="465"/>
        <v>9.5613976013562443</v>
      </c>
      <c r="Q5969" s="10" t="str" cm="1">
        <f t="array" ref="Q5969">_xlfn.IFS(AND(D5969&lt;=0, D5969-P5969&lt;=2), "escarcha",AND(D5969&lt;=0, D5969-P5969&gt;2), "helada negra", AND(D5969&gt;0, P5969+2&gt;D5969), "rocío", TRUE, "sin riesgo")</f>
        <v>sin riesgo</v>
      </c>
    </row>
    <row r="5970" spans="1:17" x14ac:dyDescent="0.35">
      <c r="A5970" s="2">
        <v>45886</v>
      </c>
      <c r="B5970" s="3" t="s">
        <v>40</v>
      </c>
      <c r="C5970">
        <v>21.7</v>
      </c>
      <c r="D5970">
        <v>24.666666666666671</v>
      </c>
      <c r="E5970">
        <v>51</v>
      </c>
      <c r="F5970">
        <v>41.333333333333343</v>
      </c>
      <c r="G5970">
        <v>0</v>
      </c>
      <c r="H5970">
        <v>1.833333333333333</v>
      </c>
      <c r="I5970">
        <v>0</v>
      </c>
      <c r="J5970">
        <v>3.6</v>
      </c>
      <c r="K5970">
        <f t="shared" si="463"/>
        <v>2.9666666666666721</v>
      </c>
      <c r="L5970">
        <f t="shared" si="461"/>
        <v>0.77132757788377515</v>
      </c>
      <c r="M5970">
        <f t="shared" si="462"/>
        <v>11.123003333260106</v>
      </c>
      <c r="N5970" s="10" t="str" cm="1">
        <f t="array" ref="N5970">_xlfn.IFS(AND(C5970&lt;=0, C5970-M5970&lt;=2), "escarcha",AND(C5970&lt;=0, C5970-M5970&gt;2), "helada negra", AND(C5970&gt;0, M5970+2&gt;C5970), "rocío", TRUE, "sin riesgo")</f>
        <v>sin riesgo</v>
      </c>
      <c r="O5970">
        <f t="shared" si="464"/>
        <v>0.74047807291915213</v>
      </c>
      <c r="P5970">
        <f t="shared" si="465"/>
        <v>10.658625196466247</v>
      </c>
      <c r="Q5970" s="10" t="str" cm="1">
        <f t="array" ref="Q5970">_xlfn.IFS(AND(D5970&lt;=0, D5970-P5970&lt;=2), "escarcha",AND(D5970&lt;=0, D5970-P5970&gt;2), "helada negra", AND(D5970&gt;0, P5970+2&gt;D5970), "rocío", TRUE, "sin riesgo")</f>
        <v>sin riesgo</v>
      </c>
    </row>
    <row r="5971" spans="1:17" x14ac:dyDescent="0.35">
      <c r="A5971" s="2">
        <v>45886</v>
      </c>
      <c r="B5971" s="3" t="s">
        <v>41</v>
      </c>
      <c r="C5971">
        <v>20.3</v>
      </c>
      <c r="D5971">
        <v>24.366666666666671</v>
      </c>
      <c r="E5971">
        <v>55.4</v>
      </c>
      <c r="F5971">
        <v>38.666666666666657</v>
      </c>
      <c r="G5971">
        <v>0</v>
      </c>
      <c r="H5971">
        <v>2.4</v>
      </c>
      <c r="I5971">
        <v>0</v>
      </c>
      <c r="J5971">
        <v>3.7</v>
      </c>
      <c r="K5971">
        <f t="shared" si="463"/>
        <v>4.06666666666667</v>
      </c>
      <c r="L5971">
        <f t="shared" si="461"/>
        <v>0.76806172036482789</v>
      </c>
      <c r="M5971">
        <f t="shared" si="462"/>
        <v>11.073761878987421</v>
      </c>
      <c r="N5971" s="10" t="str" cm="1">
        <f t="array" ref="N5971">_xlfn.IFS(AND(C5971&lt;=0, C5971-M5971&lt;=2), "escarcha",AND(C5971&lt;=0, C5971-M5971&gt;2), "helada negra", AND(C5971&gt;0, M5971+2&gt;C5971), "rocío", TRUE, "sin riesgo")</f>
        <v>sin riesgo</v>
      </c>
      <c r="O5971">
        <f t="shared" si="464"/>
        <v>0.65583536472619774</v>
      </c>
      <c r="P5971">
        <f t="shared" si="465"/>
        <v>9.3931687545609819</v>
      </c>
      <c r="Q5971" s="10" t="str" cm="1">
        <f t="array" ref="Q5971">_xlfn.IFS(AND(D5971&lt;=0, D5971-P5971&lt;=2), "escarcha",AND(D5971&lt;=0, D5971-P5971&gt;2), "helada negra", AND(D5971&gt;0, P5971+2&gt;D5971), "rocío", TRUE, "sin riesgo")</f>
        <v>sin riesgo</v>
      </c>
    </row>
    <row r="5972" spans="1:17" x14ac:dyDescent="0.35">
      <c r="A5972" s="2">
        <v>45886</v>
      </c>
      <c r="B5972" s="3" t="s">
        <v>42</v>
      </c>
      <c r="C5972">
        <v>18.7</v>
      </c>
      <c r="D5972">
        <v>23.266666666666669</v>
      </c>
      <c r="E5972">
        <v>62.133333333333333</v>
      </c>
      <c r="F5972">
        <v>42</v>
      </c>
      <c r="G5972">
        <v>0</v>
      </c>
      <c r="H5972">
        <v>3.6333333333333329</v>
      </c>
      <c r="I5972">
        <v>0</v>
      </c>
      <c r="J5972">
        <v>4.833333333333333</v>
      </c>
      <c r="K5972">
        <f t="shared" si="463"/>
        <v>4.56666666666667</v>
      </c>
      <c r="L5972">
        <f t="shared" si="461"/>
        <v>0.78332958966451871</v>
      </c>
      <c r="M5972">
        <f t="shared" si="462"/>
        <v>11.304129509340772</v>
      </c>
      <c r="N5972" s="10" t="str" cm="1">
        <f t="array" ref="N5972">_xlfn.IFS(AND(C5972&lt;=0, C5972-M5972&lt;=2), "escarcha",AND(C5972&lt;=0, C5972-M5972&gt;2), "helada negra", AND(C5972&gt;0, M5972+2&gt;C5972), "rocío", TRUE, "sin riesgo")</f>
        <v>sin riesgo</v>
      </c>
      <c r="O5972">
        <f t="shared" si="464"/>
        <v>0.67235949337773848</v>
      </c>
      <c r="P5972">
        <f t="shared" si="465"/>
        <v>9.6392211706897282</v>
      </c>
      <c r="Q5972" s="10" t="str" cm="1">
        <f t="array" ref="Q5972">_xlfn.IFS(AND(D5972&lt;=0, D5972-P5972&lt;=2), "escarcha",AND(D5972&lt;=0, D5972-P5972&gt;2), "helada negra", AND(D5972&gt;0, P5972+2&gt;D5972), "rocío", TRUE, "sin riesgo")</f>
        <v>sin riesgo</v>
      </c>
    </row>
    <row r="5973" spans="1:17" x14ac:dyDescent="0.35">
      <c r="A5973" s="2">
        <v>45886</v>
      </c>
      <c r="B5973" s="3" t="s">
        <v>43</v>
      </c>
      <c r="C5973">
        <v>16.733333333333331</v>
      </c>
      <c r="D5973">
        <v>22.166666666666671</v>
      </c>
      <c r="E5973">
        <v>65.133333333333326</v>
      </c>
      <c r="F5973">
        <v>47.666666666666657</v>
      </c>
      <c r="G5973">
        <v>0</v>
      </c>
      <c r="H5973">
        <v>2.066666666666666</v>
      </c>
      <c r="I5973">
        <v>0</v>
      </c>
      <c r="J5973">
        <v>3.7333333333333329</v>
      </c>
      <c r="K5973">
        <f t="shared" si="463"/>
        <v>5.4333333333333407</v>
      </c>
      <c r="L5973">
        <f t="shared" si="461"/>
        <v>0.70658295129442017</v>
      </c>
      <c r="M5973">
        <f t="shared" si="462"/>
        <v>10.150353900617121</v>
      </c>
      <c r="N5973" s="10" t="str" cm="1">
        <f t="array" ref="N5973">_xlfn.IFS(AND(C5973&lt;=0, C5973-M5973&lt;=2), "escarcha",AND(C5973&lt;=0, C5973-M5973&gt;2), "helada negra", AND(C5973&gt;0, M5973+2&gt;C5973), "rocío", TRUE, "sin riesgo")</f>
        <v>sin riesgo</v>
      </c>
      <c r="O5973">
        <f t="shared" si="464"/>
        <v>0.73220574173779052</v>
      </c>
      <c r="P5973">
        <f t="shared" si="465"/>
        <v>10.534390033485151</v>
      </c>
      <c r="Q5973" s="10" t="str" cm="1">
        <f t="array" ref="Q5973">_xlfn.IFS(AND(D5973&lt;=0, D5973-P5973&lt;=2), "escarcha",AND(D5973&lt;=0, D5973-P5973&gt;2), "helada negra", AND(D5973&gt;0, P5973+2&gt;D5973), "rocío", TRUE, "sin riesgo")</f>
        <v>sin riesgo</v>
      </c>
    </row>
    <row r="5974" spans="1:17" x14ac:dyDescent="0.35">
      <c r="A5974" s="2">
        <v>45886</v>
      </c>
      <c r="B5974" s="3" t="s">
        <v>44</v>
      </c>
      <c r="C5974">
        <v>14.766666666666669</v>
      </c>
      <c r="D5974">
        <v>21.366666666666671</v>
      </c>
      <c r="E5974">
        <v>70.13333333333334</v>
      </c>
      <c r="F5974">
        <v>48</v>
      </c>
      <c r="G5974">
        <v>1</v>
      </c>
      <c r="H5974">
        <v>1.333333333333333</v>
      </c>
      <c r="I5974">
        <v>1.666666666666667</v>
      </c>
      <c r="J5974">
        <v>2.4333333333333331</v>
      </c>
      <c r="K5974">
        <f t="shared" si="463"/>
        <v>6.6000000000000014</v>
      </c>
      <c r="L5974">
        <f t="shared" si="461"/>
        <v>0.65475387830789444</v>
      </c>
      <c r="M5974">
        <f t="shared" si="462"/>
        <v>9.3770815958020783</v>
      </c>
      <c r="N5974" s="10" t="str" cm="1">
        <f t="array" ref="N5974">_xlfn.IFS(AND(C5974&lt;=0, C5974-M5974&lt;=2), "escarcha",AND(C5974&lt;=0, C5974-M5974&gt;2), "helada negra", AND(C5974&gt;0, M5974+2&gt;C5974), "rocío", TRUE, "sin riesgo")</f>
        <v>sin riesgo</v>
      </c>
      <c r="O5974">
        <f t="shared" si="464"/>
        <v>0.69030467076332402</v>
      </c>
      <c r="P5974">
        <f t="shared" si="465"/>
        <v>9.9069775936666069</v>
      </c>
      <c r="Q5974" s="10" t="str" cm="1">
        <f t="array" ref="Q5974">_xlfn.IFS(AND(D5974&lt;=0, D5974-P5974&lt;=2), "escarcha",AND(D5974&lt;=0, D5974-P5974&gt;2), "helada negra", AND(D5974&gt;0, P5974+2&gt;D5974), "rocío", TRUE, "sin riesgo")</f>
        <v>sin riesgo</v>
      </c>
    </row>
    <row r="5975" spans="1:17" x14ac:dyDescent="0.35">
      <c r="A5975" s="2">
        <v>45886</v>
      </c>
      <c r="B5975" s="3" t="s">
        <v>45</v>
      </c>
      <c r="C5975">
        <v>12.8</v>
      </c>
      <c r="D5975">
        <v>20.93333333333333</v>
      </c>
      <c r="E5975">
        <v>76.733333333333334</v>
      </c>
      <c r="F5975">
        <v>53</v>
      </c>
      <c r="G5975">
        <v>0</v>
      </c>
      <c r="H5975">
        <v>2.7</v>
      </c>
      <c r="I5975">
        <v>1</v>
      </c>
      <c r="J5975">
        <v>4.5999999999999996</v>
      </c>
      <c r="K5975">
        <f t="shared" si="463"/>
        <v>8.1333333333333293</v>
      </c>
      <c r="L5975">
        <f t="shared" si="461"/>
        <v>0.61696714733514602</v>
      </c>
      <c r="M5975">
        <f t="shared" si="462"/>
        <v>8.8162867973787904</v>
      </c>
      <c r="N5975" s="10" t="str" cm="1">
        <f t="array" ref="N5975">_xlfn.IFS(AND(C5975&lt;=0, C5975-M5975&lt;=2), "escarcha",AND(C5975&lt;=0, C5975-M5975&gt;2), "helada negra", AND(C5975&gt;0, M5975+2&gt;C5975), "rocío", TRUE, "sin riesgo")</f>
        <v>sin riesgo</v>
      </c>
      <c r="O5975">
        <f t="shared" si="464"/>
        <v>0.76280078605478707</v>
      </c>
      <c r="P5975">
        <f t="shared" si="465"/>
        <v>10.994479467982746</v>
      </c>
      <c r="Q5975" s="10" t="str" cm="1">
        <f t="array" ref="Q5975">_xlfn.IFS(AND(D5975&lt;=0, D5975-P5975&lt;=2), "escarcha",AND(D5975&lt;=0, D5975-P5975&gt;2), "helada negra", AND(D5975&gt;0, P5975+2&gt;D5975), "rocío", TRUE, "sin riesgo")</f>
        <v>sin riesgo</v>
      </c>
    </row>
    <row r="5976" spans="1:17" x14ac:dyDescent="0.35">
      <c r="A5976" s="2">
        <v>45886</v>
      </c>
      <c r="B5976" s="3" t="s">
        <v>46</v>
      </c>
      <c r="C5976">
        <v>11.266666666666669</v>
      </c>
      <c r="D5976">
        <v>20.06666666666667</v>
      </c>
      <c r="E5976">
        <v>80.633333333333326</v>
      </c>
      <c r="F5976">
        <v>56.333333333333343</v>
      </c>
      <c r="G5976">
        <v>0</v>
      </c>
      <c r="H5976">
        <v>1.6333333333333331</v>
      </c>
      <c r="I5976">
        <v>0</v>
      </c>
      <c r="J5976">
        <v>3.166666666666667</v>
      </c>
      <c r="K5976">
        <f t="shared" si="463"/>
        <v>8.8000000000000007</v>
      </c>
      <c r="L5976">
        <f t="shared" si="461"/>
        <v>0.56559052472457894</v>
      </c>
      <c r="M5976">
        <f t="shared" si="462"/>
        <v>8.0577889479871576</v>
      </c>
      <c r="N5976" s="10" t="str" cm="1">
        <f t="array" ref="N5976">_xlfn.IFS(AND(C5976&lt;=0, C5976-M5976&lt;=2), "escarcha",AND(C5976&lt;=0, C5976-M5976&gt;2), "helada negra", AND(C5976&gt;0, M5976+2&gt;C5976), "rocío", TRUE, "sin riesgo")</f>
        <v>sin riesgo</v>
      </c>
      <c r="O5976">
        <f t="shared" si="464"/>
        <v>0.77034291639315866</v>
      </c>
      <c r="P5976">
        <f t="shared" si="465"/>
        <v>11.108154943258443</v>
      </c>
      <c r="Q5976" s="10" t="str" cm="1">
        <f t="array" ref="Q5976">_xlfn.IFS(AND(D5976&lt;=0, D5976-P5976&lt;=2), "escarcha",AND(D5976&lt;=0, D5976-P5976&gt;2), "helada negra", AND(D5976&gt;0, P5976+2&gt;D5976), "rocío", TRUE, "sin riesgo")</f>
        <v>sin riesgo</v>
      </c>
    </row>
    <row r="5977" spans="1:17" x14ac:dyDescent="0.35">
      <c r="A5977" s="2">
        <v>45887</v>
      </c>
      <c r="B5977" s="3" t="s">
        <v>10</v>
      </c>
      <c r="C5977">
        <v>11.1</v>
      </c>
      <c r="D5977">
        <v>19.600000000000001</v>
      </c>
      <c r="E5977">
        <v>80.63333333333334</v>
      </c>
      <c r="F5977">
        <v>52.333333333333343</v>
      </c>
      <c r="G5977">
        <v>0</v>
      </c>
      <c r="H5977">
        <v>1.6</v>
      </c>
      <c r="I5977">
        <v>0</v>
      </c>
      <c r="J5977">
        <v>2.9</v>
      </c>
      <c r="K5977">
        <f t="shared" si="463"/>
        <v>8.5000000000000018</v>
      </c>
      <c r="L5977">
        <f t="shared" si="461"/>
        <v>0.55454402055480689</v>
      </c>
      <c r="M5977">
        <f t="shared" si="462"/>
        <v>7.895300448794492</v>
      </c>
      <c r="N5977" s="10" t="str" cm="1">
        <f t="array" ref="N5977">_xlfn.IFS(AND(C5977&lt;=0, C5977-M5977&lt;=2), "escarcha",AND(C5977&lt;=0, C5977-M5977&gt;2), "helada negra", AND(C5977&gt;0, M5977+2&gt;C5977), "rocío", TRUE, "sin riesgo")</f>
        <v>sin riesgo</v>
      </c>
      <c r="O5977">
        <f t="shared" si="464"/>
        <v>0.66776183815479406</v>
      </c>
      <c r="P5977">
        <f t="shared" si="465"/>
        <v>9.5707116687379958</v>
      </c>
      <c r="Q5977" s="10" t="str" cm="1">
        <f t="array" ref="Q5977">_xlfn.IFS(AND(D5977&lt;=0, D5977-P5977&lt;=2), "escarcha",AND(D5977&lt;=0, D5977-P5977&gt;2), "helada negra", AND(D5977&gt;0, P5977+2&gt;D5977), "rocío", TRUE, "sin riesgo")</f>
        <v>sin riesgo</v>
      </c>
    </row>
    <row r="5978" spans="1:17" x14ac:dyDescent="0.35">
      <c r="A5978" s="2">
        <v>45887</v>
      </c>
      <c r="B5978" s="3" t="s">
        <v>11</v>
      </c>
      <c r="C5978">
        <v>12.1</v>
      </c>
      <c r="D5978">
        <v>19.3</v>
      </c>
      <c r="E5978">
        <v>79.900000000000006</v>
      </c>
      <c r="F5978">
        <v>57.666666666666657</v>
      </c>
      <c r="G5978">
        <v>0</v>
      </c>
      <c r="H5978">
        <v>1.6333333333333331</v>
      </c>
      <c r="I5978">
        <v>0</v>
      </c>
      <c r="J5978">
        <v>2.7333333333333329</v>
      </c>
      <c r="K5978">
        <f t="shared" si="463"/>
        <v>7.2000000000000011</v>
      </c>
      <c r="L5978">
        <f t="shared" si="461"/>
        <v>0.6114702901281841</v>
      </c>
      <c r="M5978">
        <f t="shared" si="462"/>
        <v>8.7349152026063344</v>
      </c>
      <c r="N5978" s="10" t="str" cm="1">
        <f t="array" ref="N5978">_xlfn.IFS(AND(C5978&lt;=0, C5978-M5978&lt;=2), "escarcha",AND(C5978&lt;=0, C5978-M5978&gt;2), "helada negra", AND(C5978&gt;0, M5978+2&gt;C5978), "rocío", TRUE, "sin riesgo")</f>
        <v>sin riesgo</v>
      </c>
      <c r="O5978">
        <f t="shared" si="464"/>
        <v>0.74615660021056462</v>
      </c>
      <c r="P5978">
        <f t="shared" si="465"/>
        <v>10.743976694365085</v>
      </c>
      <c r="Q5978" s="10" t="str" cm="1">
        <f t="array" ref="Q5978">_xlfn.IFS(AND(D5978&lt;=0, D5978-P5978&lt;=2), "escarcha",AND(D5978&lt;=0, D5978-P5978&gt;2), "helada negra", AND(D5978&gt;0, P5978+2&gt;D5978), "rocío", TRUE, "sin riesgo")</f>
        <v>sin riesgo</v>
      </c>
    </row>
    <row r="5979" spans="1:17" x14ac:dyDescent="0.35">
      <c r="A5979" s="2">
        <v>45887</v>
      </c>
      <c r="B5979" s="3" t="s">
        <v>12</v>
      </c>
      <c r="C5979">
        <v>13.16666666666667</v>
      </c>
      <c r="D5979">
        <v>19.866666666666671</v>
      </c>
      <c r="E5979">
        <v>74.766666666666666</v>
      </c>
      <c r="F5979">
        <v>60.666666666666657</v>
      </c>
      <c r="G5979">
        <v>0</v>
      </c>
      <c r="H5979">
        <v>3.5</v>
      </c>
      <c r="I5979">
        <v>0</v>
      </c>
      <c r="J5979">
        <v>6.4666666666666668</v>
      </c>
      <c r="K5979">
        <f t="shared" si="463"/>
        <v>6.7000000000000011</v>
      </c>
      <c r="L5979">
        <f t="shared" si="461"/>
        <v>0.61496489263301779</v>
      </c>
      <c r="M5979">
        <f t="shared" si="462"/>
        <v>8.7866407424872168</v>
      </c>
      <c r="N5979" s="10" t="str" cm="1">
        <f t="array" ref="N5979">_xlfn.IFS(AND(C5979&lt;=0, C5979-M5979&lt;=2), "escarcha",AND(C5979&lt;=0, C5979-M5979&gt;2), "helada negra", AND(C5979&gt;0, M5979+2&gt;C5979), "rocío", TRUE, "sin riesgo")</f>
        <v>sin riesgo</v>
      </c>
      <c r="O5979">
        <f t="shared" si="464"/>
        <v>0.83206567707218204</v>
      </c>
      <c r="P5979">
        <f t="shared" si="465"/>
        <v>12.042281489752501</v>
      </c>
      <c r="Q5979" s="10" t="str" cm="1">
        <f t="array" ref="Q5979">_xlfn.IFS(AND(D5979&lt;=0, D5979-P5979&lt;=2), "escarcha",AND(D5979&lt;=0, D5979-P5979&gt;2), "helada negra", AND(D5979&gt;0, P5979+2&gt;D5979), "rocío", TRUE, "sin riesgo")</f>
        <v>sin riesgo</v>
      </c>
    </row>
    <row r="5980" spans="1:17" x14ac:dyDescent="0.35">
      <c r="A5980" s="2">
        <v>45887</v>
      </c>
      <c r="B5980" s="3" t="s">
        <v>13</v>
      </c>
      <c r="C5980">
        <v>13.16666666666667</v>
      </c>
      <c r="D5980">
        <v>19.100000000000001</v>
      </c>
      <c r="E5980">
        <v>77.266666666666666</v>
      </c>
      <c r="F5980">
        <v>60.333333333333343</v>
      </c>
      <c r="G5980">
        <v>0</v>
      </c>
      <c r="H5980">
        <v>1.3666666666666669</v>
      </c>
      <c r="I5980">
        <v>0</v>
      </c>
      <c r="J5980">
        <v>2.5333333333333332</v>
      </c>
      <c r="K5980">
        <f t="shared" si="463"/>
        <v>5.9333333333333318</v>
      </c>
      <c r="L5980">
        <f t="shared" si="461"/>
        <v>0.64785538201250636</v>
      </c>
      <c r="M5980">
        <f t="shared" si="462"/>
        <v>9.274514389038913</v>
      </c>
      <c r="N5980" s="10" t="str" cm="1">
        <f t="array" ref="N5980">_xlfn.IFS(AND(C5980&lt;=0, C5980-M5980&lt;=2), "escarcha",AND(C5980&lt;=0, C5980-M5980&gt;2), "helada negra", AND(C5980&gt;0, M5980+2&gt;C5980), "rocío", TRUE, "sin riesgo")</f>
        <v>sin riesgo</v>
      </c>
      <c r="O5980">
        <f t="shared" si="464"/>
        <v>0.77890430254691057</v>
      </c>
      <c r="P5980">
        <f t="shared" si="465"/>
        <v>11.237316057727345</v>
      </c>
      <c r="Q5980" s="10" t="str" cm="1">
        <f t="array" ref="Q5980">_xlfn.IFS(AND(D5980&lt;=0, D5980-P5980&lt;=2), "escarcha",AND(D5980&lt;=0, D5980-P5980&gt;2), "helada negra", AND(D5980&gt;0, P5980+2&gt;D5980), "rocío", TRUE, "sin riesgo")</f>
        <v>sin riesgo</v>
      </c>
    </row>
    <row r="5981" spans="1:17" x14ac:dyDescent="0.35">
      <c r="A5981" s="2">
        <v>45887</v>
      </c>
      <c r="B5981" s="3" t="s">
        <v>14</v>
      </c>
      <c r="C5981">
        <v>12.96666666666667</v>
      </c>
      <c r="D5981">
        <v>18.5</v>
      </c>
      <c r="E5981">
        <v>76.86666666666666</v>
      </c>
      <c r="F5981">
        <v>61.666666666666657</v>
      </c>
      <c r="G5981">
        <v>0</v>
      </c>
      <c r="H5981">
        <v>0.43333333333333329</v>
      </c>
      <c r="I5981">
        <v>0</v>
      </c>
      <c r="J5981">
        <v>0.76666666666666672</v>
      </c>
      <c r="K5981">
        <f t="shared" si="463"/>
        <v>5.5333333333333297</v>
      </c>
      <c r="L5981">
        <f t="shared" si="461"/>
        <v>0.62960349512245717</v>
      </c>
      <c r="M5981">
        <f t="shared" si="462"/>
        <v>9.0035459549676755</v>
      </c>
      <c r="N5981" s="10" t="str" cm="1">
        <f t="array" ref="N5981">_xlfn.IFS(AND(C5981&lt;=0, C5981-M5981&lt;=2), "escarcha",AND(C5981&lt;=0, C5981-M5981&gt;2), "helada negra", AND(C5981&gt;0, M5981+2&gt;C5981), "rocío", TRUE, "sin riesgo")</f>
        <v>sin riesgo</v>
      </c>
      <c r="O5981">
        <f t="shared" si="464"/>
        <v>0.76327557570315163</v>
      </c>
      <c r="P5981">
        <f t="shared" si="465"/>
        <v>11.001632528852682</v>
      </c>
      <c r="Q5981" s="10" t="str" cm="1">
        <f t="array" ref="Q5981">_xlfn.IFS(AND(D5981&lt;=0, D5981-P5981&lt;=2), "escarcha",AND(D5981&lt;=0, D5981-P5981&gt;2), "helada negra", AND(D5981&gt;0, P5981+2&gt;D5981), "rocío", TRUE, "sin riesgo")</f>
        <v>sin riesgo</v>
      </c>
    </row>
    <row r="5982" spans="1:17" x14ac:dyDescent="0.35">
      <c r="A5982" s="2">
        <v>45887</v>
      </c>
      <c r="B5982" s="3" t="s">
        <v>15</v>
      </c>
      <c r="C5982">
        <v>12.1</v>
      </c>
      <c r="D5982">
        <v>18.733333333333331</v>
      </c>
      <c r="E5982">
        <v>79.13333333333334</v>
      </c>
      <c r="F5982">
        <v>66</v>
      </c>
      <c r="G5982">
        <v>0</v>
      </c>
      <c r="H5982">
        <v>3.333333333333333</v>
      </c>
      <c r="I5982">
        <v>0</v>
      </c>
      <c r="J5982">
        <v>6.5666666666666664</v>
      </c>
      <c r="K5982">
        <f t="shared" si="463"/>
        <v>6.6333333333333311</v>
      </c>
      <c r="L5982">
        <f t="shared" si="461"/>
        <v>0.60182863086341321</v>
      </c>
      <c r="M5982">
        <f t="shared" si="462"/>
        <v>8.5923138100008831</v>
      </c>
      <c r="N5982" s="10" t="str" cm="1">
        <f t="array" ref="N5982">_xlfn.IFS(AND(C5982&lt;=0, C5982-M5982&lt;=2), "escarcha",AND(C5982&lt;=0, C5982-M5982&gt;2), "helada negra", AND(C5982&gt;0, M5982+2&gt;C5982), "rocío", TRUE, "sin riesgo")</f>
        <v>sin riesgo</v>
      </c>
      <c r="O5982">
        <f t="shared" si="464"/>
        <v>0.84578568169411783</v>
      </c>
      <c r="P5982">
        <f t="shared" si="465"/>
        <v>12.250856814831648</v>
      </c>
      <c r="Q5982" s="10" t="str" cm="1">
        <f t="array" ref="Q5982">_xlfn.IFS(AND(D5982&lt;=0, D5982-P5982&lt;=2), "escarcha",AND(D5982&lt;=0, D5982-P5982&gt;2), "helada negra", AND(D5982&gt;0, P5982+2&gt;D5982), "rocío", TRUE, "sin riesgo")</f>
        <v>sin riesgo</v>
      </c>
    </row>
    <row r="5983" spans="1:17" x14ac:dyDescent="0.35">
      <c r="A5983" s="2">
        <v>45887</v>
      </c>
      <c r="B5983" s="3" t="s">
        <v>16</v>
      </c>
      <c r="C5983">
        <v>10.96666666666667</v>
      </c>
      <c r="D5983">
        <v>18.333333333333329</v>
      </c>
      <c r="E5983">
        <v>82.1</v>
      </c>
      <c r="F5983">
        <v>65.666666666666671</v>
      </c>
      <c r="G5983">
        <v>0</v>
      </c>
      <c r="H5983">
        <v>3.9333333333333331</v>
      </c>
      <c r="I5983">
        <v>0</v>
      </c>
      <c r="J5983">
        <v>7.5333333333333332</v>
      </c>
      <c r="K5983">
        <f t="shared" si="463"/>
        <v>7.3666666666666583</v>
      </c>
      <c r="L5983">
        <f t="shared" si="461"/>
        <v>0.56372226736171149</v>
      </c>
      <c r="M5983">
        <f t="shared" si="462"/>
        <v>8.0302930417395029</v>
      </c>
      <c r="N5983" s="10" t="str" cm="1">
        <f t="array" ref="N5983">_xlfn.IFS(AND(C5983&lt;=0, C5983-M5983&lt;=2), "escarcha",AND(C5983&lt;=0, C5983-M5983&gt;2), "helada negra", AND(C5983&gt;0, M5983+2&gt;C5983), "rocío", TRUE, "sin riesgo")</f>
        <v>sin riesgo</v>
      </c>
      <c r="O5983">
        <f t="shared" si="464"/>
        <v>0.8156797349265561</v>
      </c>
      <c r="P5983">
        <f t="shared" si="465"/>
        <v>11.793623992545424</v>
      </c>
      <c r="Q5983" s="10" t="str" cm="1">
        <f t="array" ref="Q5983">_xlfn.IFS(AND(D5983&lt;=0, D5983-P5983&lt;=2), "escarcha",AND(D5983&lt;=0, D5983-P5983&gt;2), "helada negra", AND(D5983&gt;0, P5983+2&gt;D5983), "rocío", TRUE, "sin riesgo")</f>
        <v>sin riesgo</v>
      </c>
    </row>
    <row r="5984" spans="1:17" x14ac:dyDescent="0.35">
      <c r="A5984" s="2">
        <v>45887</v>
      </c>
      <c r="B5984" s="3" t="s">
        <v>17</v>
      </c>
      <c r="C5984">
        <v>9.9666666666666668</v>
      </c>
      <c r="D5984">
        <v>18.033333333333331</v>
      </c>
      <c r="E5984">
        <v>85.13333333333334</v>
      </c>
      <c r="F5984">
        <v>63</v>
      </c>
      <c r="G5984">
        <v>0</v>
      </c>
      <c r="H5984">
        <v>2.5</v>
      </c>
      <c r="I5984">
        <v>0</v>
      </c>
      <c r="J5984">
        <v>5.9333333333333336</v>
      </c>
      <c r="K5984">
        <f t="shared" si="463"/>
        <v>8.0666666666666647</v>
      </c>
      <c r="L5984">
        <f t="shared" si="461"/>
        <v>0.53334835563824068</v>
      </c>
      <c r="M5984">
        <f t="shared" si="462"/>
        <v>7.5841110649525225</v>
      </c>
      <c r="N5984" s="10" t="str" cm="1">
        <f t="array" ref="N5984">_xlfn.IFS(AND(C5984&lt;=0, C5984-M5984&lt;=2), "escarcha",AND(C5984&lt;=0, C5984-M5984&gt;2), "helada negra", AND(C5984&gt;0, M5984+2&gt;C5984), "rocío", TRUE, "sin riesgo")</f>
        <v>sin riesgo</v>
      </c>
      <c r="O5984">
        <f t="shared" si="464"/>
        <v>0.75539067865323062</v>
      </c>
      <c r="P5984">
        <f t="shared" si="465"/>
        <v>10.882892842548912</v>
      </c>
      <c r="Q5984" s="10" t="str" cm="1">
        <f t="array" ref="Q5984">_xlfn.IFS(AND(D5984&lt;=0, D5984-P5984&lt;=2), "escarcha",AND(D5984&lt;=0, D5984-P5984&gt;2), "helada negra", AND(D5984&gt;0, P5984+2&gt;D5984), "rocío", TRUE, "sin riesgo")</f>
        <v>sin riesgo</v>
      </c>
    </row>
    <row r="5985" spans="1:17" x14ac:dyDescent="0.35">
      <c r="A5985" s="2">
        <v>45887</v>
      </c>
      <c r="B5985" s="3" t="s">
        <v>18</v>
      </c>
      <c r="C5985">
        <v>9.2666666666666675</v>
      </c>
      <c r="D5985">
        <v>17.3</v>
      </c>
      <c r="E5985">
        <v>87.1</v>
      </c>
      <c r="F5985">
        <v>66.666666666666671</v>
      </c>
      <c r="G5985">
        <v>0</v>
      </c>
      <c r="H5985">
        <v>1.9</v>
      </c>
      <c r="I5985">
        <v>0</v>
      </c>
      <c r="J5985">
        <v>3.5666666666666669</v>
      </c>
      <c r="K5985">
        <f t="shared" si="463"/>
        <v>8.0333333333333332</v>
      </c>
      <c r="L5985">
        <f t="shared" si="461"/>
        <v>0.50921402440421348</v>
      </c>
      <c r="M5985">
        <f t="shared" si="462"/>
        <v>7.2307153564352786</v>
      </c>
      <c r="N5985" s="10" t="str" cm="1">
        <f t="array" ref="N5985">_xlfn.IFS(AND(C5985&lt;=0, C5985-M5985&lt;=2), "escarcha",AND(C5985&lt;=0, C5985-M5985&gt;2), "helada negra", AND(C5985&gt;0, M5985+2&gt;C5985), "rocío", TRUE, "sin riesgo")</f>
        <v>sin riesgo</v>
      </c>
      <c r="O5985">
        <f t="shared" si="464"/>
        <v>0.76574369576369572</v>
      </c>
      <c r="P5985">
        <f t="shared" si="465"/>
        <v>11.038823092786412</v>
      </c>
      <c r="Q5985" s="10" t="str" cm="1">
        <f t="array" ref="Q5985">_xlfn.IFS(AND(D5985&lt;=0, D5985-P5985&lt;=2), "escarcha",AND(D5985&lt;=0, D5985-P5985&gt;2), "helada negra", AND(D5985&gt;0, P5985+2&gt;D5985), "rocío", TRUE, "sin riesgo")</f>
        <v>sin riesgo</v>
      </c>
    </row>
    <row r="5986" spans="1:17" x14ac:dyDescent="0.35">
      <c r="A5986" s="2">
        <v>45887</v>
      </c>
      <c r="B5986" s="3" t="s">
        <v>19</v>
      </c>
      <c r="C5986">
        <v>8.3333333333333339</v>
      </c>
      <c r="D5986">
        <v>16.366666666666671</v>
      </c>
      <c r="E5986">
        <v>88.233333333333334</v>
      </c>
      <c r="F5986">
        <v>74.666666666666671</v>
      </c>
      <c r="G5986">
        <v>0</v>
      </c>
      <c r="H5986">
        <v>2.5666666666666669</v>
      </c>
      <c r="I5986">
        <v>0</v>
      </c>
      <c r="J5986">
        <v>4.9333333333333336</v>
      </c>
      <c r="K5986">
        <f t="shared" si="463"/>
        <v>8.0333333333333368</v>
      </c>
      <c r="L5986">
        <f t="shared" si="461"/>
        <v>0.45910493320306778</v>
      </c>
      <c r="M5986">
        <f t="shared" si="462"/>
        <v>6.5001482609257266</v>
      </c>
      <c r="N5986" s="10" t="str" cm="1">
        <f t="array" ref="N5986">_xlfn.IFS(AND(C5986&lt;=0, C5986-M5986&lt;=2), "escarcha",AND(C5986&lt;=0, C5986-M5986&gt;2), "helada negra", AND(C5986&gt;0, M5986+2&gt;C5986), "rocío", TRUE, "sin riesgo")</f>
        <v>rocío</v>
      </c>
      <c r="O5986">
        <f t="shared" si="464"/>
        <v>0.8198723921868889</v>
      </c>
      <c r="P5986">
        <f t="shared" si="465"/>
        <v>11.857201614134713</v>
      </c>
      <c r="Q5986" s="10" t="str" cm="1">
        <f t="array" ref="Q5986">_xlfn.IFS(AND(D5986&lt;=0, D5986-P5986&lt;=2), "escarcha",AND(D5986&lt;=0, D5986-P5986&gt;2), "helada negra", AND(D5986&gt;0, P5986+2&gt;D5986), "rocío", TRUE, "sin riesgo")</f>
        <v>sin riesgo</v>
      </c>
    </row>
    <row r="5987" spans="1:17" x14ac:dyDescent="0.35">
      <c r="A5987" s="2">
        <v>45887</v>
      </c>
      <c r="B5987" s="3" t="s">
        <v>20</v>
      </c>
      <c r="C5987">
        <v>7.9666666666666668</v>
      </c>
      <c r="D5987">
        <v>16.266666666666669</v>
      </c>
      <c r="E5987">
        <v>89.733333333333334</v>
      </c>
      <c r="F5987">
        <v>82</v>
      </c>
      <c r="G5987">
        <v>0</v>
      </c>
      <c r="H5987">
        <v>3.9666666666666668</v>
      </c>
      <c r="I5987">
        <v>0</v>
      </c>
      <c r="J5987">
        <v>8.1</v>
      </c>
      <c r="K5987">
        <f t="shared" si="463"/>
        <v>8.3000000000000025</v>
      </c>
      <c r="L5987">
        <f t="shared" si="461"/>
        <v>0.45106961587684807</v>
      </c>
      <c r="M5987">
        <f t="shared" si="462"/>
        <v>6.3833937247153001</v>
      </c>
      <c r="N5987" s="10" t="str" cm="1">
        <f t="array" ref="N5987">_xlfn.IFS(AND(C5987&lt;=0, C5987-M5987&lt;=2), "escarcha",AND(C5987&lt;=0, C5987-M5987&gt;2), "helada negra", AND(C5987&gt;0, M5987+2&gt;C5987), "rocío", TRUE, "sin riesgo")</f>
        <v>rocío</v>
      </c>
      <c r="O5987">
        <f t="shared" si="464"/>
        <v>0.9071897441227269</v>
      </c>
      <c r="P5987">
        <f t="shared" si="465"/>
        <v>13.188533189271899</v>
      </c>
      <c r="Q5987" s="10" t="str" cm="1">
        <f t="array" ref="Q5987">_xlfn.IFS(AND(D5987&lt;=0, D5987-P5987&lt;=2), "escarcha",AND(D5987&lt;=0, D5987-P5987&gt;2), "helada negra", AND(D5987&gt;0, P5987+2&gt;D5987), "rocío", TRUE, "sin riesgo")</f>
        <v>sin riesgo</v>
      </c>
    </row>
    <row r="5988" spans="1:17" x14ac:dyDescent="0.35">
      <c r="A5988" s="2">
        <v>45887</v>
      </c>
      <c r="B5988" s="3" t="s">
        <v>21</v>
      </c>
      <c r="C5988">
        <v>8.0333333333333332</v>
      </c>
      <c r="D5988">
        <v>16.06666666666667</v>
      </c>
      <c r="E5988">
        <v>89.566666666666663</v>
      </c>
      <c r="F5988">
        <v>82.333333333333329</v>
      </c>
      <c r="G5988">
        <v>0</v>
      </c>
      <c r="H5988">
        <v>3.8666666666666671</v>
      </c>
      <c r="I5988">
        <v>0</v>
      </c>
      <c r="J5988">
        <v>5.9333333333333336</v>
      </c>
      <c r="K5988">
        <f t="shared" si="463"/>
        <v>8.0333333333333368</v>
      </c>
      <c r="L5988">
        <f t="shared" si="461"/>
        <v>0.45374190636977435</v>
      </c>
      <c r="M5988">
        <f t="shared" si="462"/>
        <v>6.4222104357640513</v>
      </c>
      <c r="N5988" s="10" t="str" cm="1">
        <f t="array" ref="N5988">_xlfn.IFS(AND(C5988&lt;=0, C5988-M5988&lt;=2), "escarcha",AND(C5988&lt;=0, C5988-M5988&gt;2), "helada negra", AND(C5988&gt;0, M5988+2&gt;C5988), "rocío", TRUE, "sin riesgo")</f>
        <v>rocío</v>
      </c>
      <c r="O5988">
        <f t="shared" si="464"/>
        <v>0.89849553417884676</v>
      </c>
      <c r="P5988">
        <f t="shared" si="465"/>
        <v>13.055349076254615</v>
      </c>
      <c r="Q5988" s="10" t="str" cm="1">
        <f t="array" ref="Q5988">_xlfn.IFS(AND(D5988&lt;=0, D5988-P5988&lt;=2), "escarcha",AND(D5988&lt;=0, D5988-P5988&gt;2), "helada negra", AND(D5988&gt;0, P5988+2&gt;D5988), "rocío", TRUE, "sin riesgo")</f>
        <v>sin riesgo</v>
      </c>
    </row>
    <row r="5989" spans="1:17" x14ac:dyDescent="0.35">
      <c r="A5989" s="2">
        <v>45887</v>
      </c>
      <c r="B5989" s="3" t="s">
        <v>22</v>
      </c>
      <c r="C5989">
        <v>8.3000000000000007</v>
      </c>
      <c r="D5989">
        <v>16.06666666666667</v>
      </c>
      <c r="E5989">
        <v>89.933333333333337</v>
      </c>
      <c r="F5989">
        <v>84.333333333333329</v>
      </c>
      <c r="G5989">
        <v>0</v>
      </c>
      <c r="H5989">
        <v>4.6333333333333337</v>
      </c>
      <c r="I5989">
        <v>0</v>
      </c>
      <c r="J5989">
        <v>7.8</v>
      </c>
      <c r="K5989">
        <f t="shared" si="463"/>
        <v>7.7666666666666693</v>
      </c>
      <c r="L5989">
        <f t="shared" si="461"/>
        <v>0.47592878661566407</v>
      </c>
      <c r="M5989">
        <f t="shared" si="462"/>
        <v>6.7449560888635318</v>
      </c>
      <c r="N5989" s="10" t="str" cm="1">
        <f t="array" ref="N5989">_xlfn.IFS(AND(C5989&lt;=0, C5989-M5989&lt;=2), "escarcha",AND(C5989&lt;=0, C5989-M5989&gt;2), "helada negra", AND(C5989&gt;0, M5989+2&gt;C5989), "rocío", TRUE, "sin riesgo")</f>
        <v>rocío</v>
      </c>
      <c r="O5989">
        <f t="shared" si="464"/>
        <v>0.92249668627838977</v>
      </c>
      <c r="P5989">
        <f t="shared" si="465"/>
        <v>13.423352800589468</v>
      </c>
      <c r="Q5989" s="10" t="str" cm="1">
        <f t="array" ref="Q5989">_xlfn.IFS(AND(D5989&lt;=0, D5989-P5989&lt;=2), "escarcha",AND(D5989&lt;=0, D5989-P5989&gt;2), "helada negra", AND(D5989&gt;0, P5989+2&gt;D5989), "rocío", TRUE, "sin riesgo")</f>
        <v>sin riesgo</v>
      </c>
    </row>
    <row r="5990" spans="1:17" x14ac:dyDescent="0.35">
      <c r="A5990" s="2">
        <v>45887</v>
      </c>
      <c r="B5990" s="3" t="s">
        <v>23</v>
      </c>
      <c r="C5990">
        <v>9.4333333333333336</v>
      </c>
      <c r="D5990">
        <v>16.100000000000001</v>
      </c>
      <c r="E5990">
        <v>89.466666666666669</v>
      </c>
      <c r="F5990">
        <v>83.666666666666671</v>
      </c>
      <c r="G5990">
        <v>0</v>
      </c>
      <c r="H5990">
        <v>2.7666666666666671</v>
      </c>
      <c r="I5990">
        <v>0</v>
      </c>
      <c r="J5990">
        <v>5.1333333333333329</v>
      </c>
      <c r="K5990">
        <f t="shared" si="463"/>
        <v>6.6666666666666679</v>
      </c>
      <c r="L5990">
        <f t="shared" si="461"/>
        <v>0.54723082521569144</v>
      </c>
      <c r="M5990">
        <f t="shared" si="462"/>
        <v>7.7878426859637777</v>
      </c>
      <c r="N5990" s="10" t="str" cm="1">
        <f t="array" ref="N5990">_xlfn.IFS(AND(C5990&lt;=0, C5990-M5990&lt;=2), "escarcha",AND(C5990&lt;=0, C5990-M5990&gt;2), "helada negra", AND(C5990&gt;0, M5990+2&gt;C5990), "rocío", TRUE, "sin riesgo")</f>
        <v>rocío</v>
      </c>
      <c r="O5990">
        <f t="shared" si="464"/>
        <v>0.9166866719310125</v>
      </c>
      <c r="P5990">
        <f t="shared" si="465"/>
        <v>13.334172299237203</v>
      </c>
      <c r="Q5990" s="10" t="str" cm="1">
        <f t="array" ref="Q5990">_xlfn.IFS(AND(D5990&lt;=0, D5990-P5990&lt;=2), "escarcha",AND(D5990&lt;=0, D5990-P5990&gt;2), "helada negra", AND(D5990&gt;0, P5990+2&gt;D5990), "rocío", TRUE, "sin riesgo")</f>
        <v>sin riesgo</v>
      </c>
    </row>
    <row r="5991" spans="1:17" x14ac:dyDescent="0.35">
      <c r="A5991" s="2">
        <v>45887</v>
      </c>
      <c r="B5991" s="3" t="s">
        <v>24</v>
      </c>
      <c r="C5991">
        <v>9.5666666666666664</v>
      </c>
      <c r="D5991">
        <v>15.9</v>
      </c>
      <c r="E5991">
        <v>89</v>
      </c>
      <c r="F5991">
        <v>83.333333333333329</v>
      </c>
      <c r="G5991">
        <v>0</v>
      </c>
      <c r="H5991">
        <v>2</v>
      </c>
      <c r="I5991">
        <v>0</v>
      </c>
      <c r="J5991">
        <v>4.2333333333333334</v>
      </c>
      <c r="K5991">
        <f t="shared" si="463"/>
        <v>6.3333333333333339</v>
      </c>
      <c r="L5991">
        <f t="shared" si="461"/>
        <v>0.55095648487096516</v>
      </c>
      <c r="M5991">
        <f t="shared" si="462"/>
        <v>7.8425748396616637</v>
      </c>
      <c r="N5991" s="10" t="str" cm="1">
        <f t="array" ref="N5991">_xlfn.IFS(AND(C5991&lt;=0, C5991-M5991&lt;=2), "escarcha",AND(C5991&lt;=0, C5991-M5991&gt;2), "helada negra", AND(C5991&gt;0, M5991+2&gt;C5991), "rocío", TRUE, "sin riesgo")</f>
        <v>rocío</v>
      </c>
      <c r="O5991">
        <f t="shared" si="464"/>
        <v>0.89992722670801495</v>
      </c>
      <c r="P5991">
        <f t="shared" si="465"/>
        <v>13.077271240839316</v>
      </c>
      <c r="Q5991" s="10" t="str" cm="1">
        <f t="array" ref="Q5991">_xlfn.IFS(AND(D5991&lt;=0, D5991-P5991&lt;=2), "escarcha",AND(D5991&lt;=0, D5991-P5991&gt;2), "helada negra", AND(D5991&gt;0, P5991+2&gt;D5991), "rocío", TRUE, "sin riesgo")</f>
        <v>sin riesgo</v>
      </c>
    </row>
    <row r="5992" spans="1:17" x14ac:dyDescent="0.35">
      <c r="A5992" s="2">
        <v>45887</v>
      </c>
      <c r="B5992" s="3" t="s">
        <v>25</v>
      </c>
      <c r="C5992">
        <v>9.1</v>
      </c>
      <c r="D5992">
        <v>15.4</v>
      </c>
      <c r="E5992">
        <v>89.333333333333329</v>
      </c>
      <c r="F5992">
        <v>83</v>
      </c>
      <c r="G5992">
        <v>0</v>
      </c>
      <c r="H5992">
        <v>3.1</v>
      </c>
      <c r="I5992">
        <v>0</v>
      </c>
      <c r="J5992">
        <v>5</v>
      </c>
      <c r="K5992">
        <f t="shared" si="463"/>
        <v>6.3000000000000007</v>
      </c>
      <c r="L5992">
        <f t="shared" si="461"/>
        <v>0.52330944755371167</v>
      </c>
      <c r="M5992">
        <f t="shared" si="462"/>
        <v>7.4369915502453674</v>
      </c>
      <c r="N5992" s="10" t="str" cm="1">
        <f t="array" ref="N5992">_xlfn.IFS(AND(C5992&lt;=0, C5992-M5992&lt;=2), "escarcha",AND(C5992&lt;=0, C5992-M5992&gt;2), "helada negra", AND(C5992&gt;0, M5992+2&gt;C5992), "rocío", TRUE, "sin riesgo")</f>
        <v>rocío</v>
      </c>
      <c r="O5992">
        <f t="shared" si="464"/>
        <v>0.86391419212269938</v>
      </c>
      <c r="P5992">
        <f t="shared" si="465"/>
        <v>12.526975141122547</v>
      </c>
      <c r="Q5992" s="10" t="str" cm="1">
        <f t="array" ref="Q5992">_xlfn.IFS(AND(D5992&lt;=0, D5992-P5992&lt;=2), "escarcha",AND(D5992&lt;=0, D5992-P5992&gt;2), "helada negra", AND(D5992&gt;0, P5992+2&gt;D5992), "rocío", TRUE, "sin riesgo")</f>
        <v>sin riesgo</v>
      </c>
    </row>
    <row r="5993" spans="1:17" x14ac:dyDescent="0.35">
      <c r="A5993" s="2">
        <v>45887</v>
      </c>
      <c r="B5993" s="3" t="s">
        <v>26</v>
      </c>
      <c r="C5993">
        <v>8.4666666666666668</v>
      </c>
      <c r="D5993">
        <v>15.56666666666667</v>
      </c>
      <c r="E5993">
        <v>90.600000000000009</v>
      </c>
      <c r="F5993">
        <v>82.666666666666671</v>
      </c>
      <c r="G5993">
        <v>0</v>
      </c>
      <c r="H5993">
        <v>6.9333333333333336</v>
      </c>
      <c r="I5993">
        <v>0</v>
      </c>
      <c r="J5993">
        <v>11.866666666666671</v>
      </c>
      <c r="K5993">
        <f t="shared" si="463"/>
        <v>7.1000000000000032</v>
      </c>
      <c r="L5993">
        <f t="shared" si="461"/>
        <v>0.49460825968555744</v>
      </c>
      <c r="M5993">
        <f t="shared" si="462"/>
        <v>7.0173288069693216</v>
      </c>
      <c r="N5993" s="10" t="str" cm="1">
        <f t="array" ref="N5993">_xlfn.IFS(AND(C5993&lt;=0, C5993-M5993&lt;=2), "escarcha",AND(C5993&lt;=0, C5993-M5993&gt;2), "helada negra", AND(C5993&gt;0, M5993+2&gt;C5993), "rocío", TRUE, "sin riesgo")</f>
        <v>rocío</v>
      </c>
      <c r="O5993">
        <f t="shared" si="464"/>
        <v>0.87057213059980754</v>
      </c>
      <c r="P5993">
        <f t="shared" si="465"/>
        <v>12.62853332087859</v>
      </c>
      <c r="Q5993" s="10" t="str" cm="1">
        <f t="array" ref="Q5993">_xlfn.IFS(AND(D5993&lt;=0, D5993-P5993&lt;=2), "escarcha",AND(D5993&lt;=0, D5993-P5993&gt;2), "helada negra", AND(D5993&gt;0, P5993+2&gt;D5993), "rocío", TRUE, "sin riesgo")</f>
        <v>sin riesgo</v>
      </c>
    </row>
    <row r="5994" spans="1:17" x14ac:dyDescent="0.35">
      <c r="A5994" s="2">
        <v>45887</v>
      </c>
      <c r="B5994" s="3" t="s">
        <v>27</v>
      </c>
      <c r="C5994">
        <v>9.5333333333333332</v>
      </c>
      <c r="D5994">
        <v>15.66666666666667</v>
      </c>
      <c r="E5994">
        <v>90.600000000000009</v>
      </c>
      <c r="F5994">
        <v>82</v>
      </c>
      <c r="G5994">
        <v>0</v>
      </c>
      <c r="H5994">
        <v>6.0333333333333332</v>
      </c>
      <c r="I5994">
        <v>0</v>
      </c>
      <c r="J5994">
        <v>11.733333333333331</v>
      </c>
      <c r="K5994">
        <f t="shared" si="463"/>
        <v>6.1333333333333364</v>
      </c>
      <c r="L5994">
        <f t="shared" si="461"/>
        <v>0.56653636301607657</v>
      </c>
      <c r="M5994">
        <f t="shared" si="462"/>
        <v>8.0717115326203039</v>
      </c>
      <c r="N5994" s="10" t="str" cm="1">
        <f t="array" ref="N5994">_xlfn.IFS(AND(C5994&lt;=0, C5994-M5994&lt;=2), "escarcha",AND(C5994&lt;=0, C5994-M5994&gt;2), "helada negra", AND(C5994&gt;0, M5994+2&gt;C5994), "rocío", TRUE, "sin riesgo")</f>
        <v>rocío</v>
      </c>
      <c r="O5994">
        <f t="shared" si="464"/>
        <v>0.86887756717731135</v>
      </c>
      <c r="P5994">
        <f t="shared" si="465"/>
        <v>12.602677306362956</v>
      </c>
      <c r="Q5994" s="10" t="str" cm="1">
        <f t="array" ref="Q5994">_xlfn.IFS(AND(D5994&lt;=0, D5994-P5994&lt;=2), "escarcha",AND(D5994&lt;=0, D5994-P5994&gt;2), "helada negra", AND(D5994&gt;0, P5994+2&gt;D5994), "rocío", TRUE, "sin riesgo")</f>
        <v>sin riesgo</v>
      </c>
    </row>
    <row r="5995" spans="1:17" x14ac:dyDescent="0.35">
      <c r="A5995" s="2">
        <v>45887</v>
      </c>
      <c r="B5995" s="3" t="s">
        <v>28</v>
      </c>
      <c r="C5995">
        <v>10.16666666666667</v>
      </c>
      <c r="D5995">
        <v>15.96666666666667</v>
      </c>
      <c r="E5995">
        <v>89.9</v>
      </c>
      <c r="F5995">
        <v>80.666666666666671</v>
      </c>
      <c r="G5995">
        <v>0</v>
      </c>
      <c r="H5995">
        <v>5.0999999999999996</v>
      </c>
      <c r="I5995">
        <v>0</v>
      </c>
      <c r="J5995">
        <v>9.8666666666666671</v>
      </c>
      <c r="K5995">
        <f t="shared" si="463"/>
        <v>5.8000000000000007</v>
      </c>
      <c r="L5995">
        <f t="shared" si="461"/>
        <v>0.60120067089455453</v>
      </c>
      <c r="M5995">
        <f t="shared" si="462"/>
        <v>8.5830318032708242</v>
      </c>
      <c r="N5995" s="10" t="str" cm="1">
        <f t="array" ref="N5995">_xlfn.IFS(AND(C5995&lt;=0, C5995-M5995&lt;=2), "escarcha",AND(C5995&lt;=0, C5995-M5995&gt;2), "helada negra", AND(C5995&gt;0, M5995+2&gt;C5995), "rocío", TRUE, "sin riesgo")</f>
        <v>rocío</v>
      </c>
      <c r="O5995">
        <f t="shared" si="464"/>
        <v>0.87166203382269114</v>
      </c>
      <c r="P5995">
        <f t="shared" si="465"/>
        <v>12.645166063500922</v>
      </c>
      <c r="Q5995" s="10" t="str" cm="1">
        <f t="array" ref="Q5995">_xlfn.IFS(AND(D5995&lt;=0, D5995-P5995&lt;=2), "escarcha",AND(D5995&lt;=0, D5995-P5995&gt;2), "helada negra", AND(D5995&gt;0, P5995+2&gt;D5995), "rocío", TRUE, "sin riesgo")</f>
        <v>sin riesgo</v>
      </c>
    </row>
    <row r="5996" spans="1:17" x14ac:dyDescent="0.35">
      <c r="A5996" s="2">
        <v>45887</v>
      </c>
      <c r="B5996" s="3" t="s">
        <v>29</v>
      </c>
      <c r="C5996">
        <v>12.03333333333333</v>
      </c>
      <c r="D5996">
        <v>16.533333333333331</v>
      </c>
      <c r="E5996">
        <v>87.8</v>
      </c>
      <c r="F5996">
        <v>78</v>
      </c>
      <c r="G5996">
        <v>0</v>
      </c>
      <c r="H5996">
        <v>5.5666666666666664</v>
      </c>
      <c r="I5996">
        <v>0</v>
      </c>
      <c r="J5996">
        <v>10.43333333333333</v>
      </c>
      <c r="K5996">
        <f t="shared" si="463"/>
        <v>4.5000000000000018</v>
      </c>
      <c r="L5996">
        <f t="shared" si="461"/>
        <v>0.7013678834828585</v>
      </c>
      <c r="M5996">
        <f t="shared" si="462"/>
        <v>10.072332536424483</v>
      </c>
      <c r="N5996" s="10" t="str" cm="1">
        <f t="array" ref="N5996">_xlfn.IFS(AND(C5996&lt;=0, C5996-M5996&lt;=2), "escarcha",AND(C5996&lt;=0, C5996-M5996&gt;2), "helada negra", AND(C5996&gt;0, M5996+2&gt;C5996), "rocío", TRUE, "sin riesgo")</f>
        <v>rocío</v>
      </c>
      <c r="O5996">
        <f t="shared" si="464"/>
        <v>0.87415010566965323</v>
      </c>
      <c r="P5996">
        <f t="shared" si="465"/>
        <v>12.683144020881086</v>
      </c>
      <c r="Q5996" s="10" t="str" cm="1">
        <f t="array" ref="Q5996">_xlfn.IFS(AND(D5996&lt;=0, D5996-P5996&lt;=2), "escarcha",AND(D5996&lt;=0, D5996-P5996&gt;2), "helada negra", AND(D5996&gt;0, P5996+2&gt;D5996), "rocío", TRUE, "sin riesgo")</f>
        <v>sin riesgo</v>
      </c>
    </row>
    <row r="5997" spans="1:17" x14ac:dyDescent="0.35">
      <c r="A5997" s="2">
        <v>45887</v>
      </c>
      <c r="B5997" s="3" t="s">
        <v>30</v>
      </c>
      <c r="C5997">
        <v>14.43333333333333</v>
      </c>
      <c r="D5997">
        <v>17.2</v>
      </c>
      <c r="E5997">
        <v>83.933333333333337</v>
      </c>
      <c r="F5997">
        <v>75.666666666666671</v>
      </c>
      <c r="G5997">
        <v>0</v>
      </c>
      <c r="H5997">
        <v>7.5333333333333332</v>
      </c>
      <c r="I5997">
        <v>0</v>
      </c>
      <c r="J5997">
        <v>14.3</v>
      </c>
      <c r="K5997">
        <f t="shared" si="463"/>
        <v>2.7666666666666693</v>
      </c>
      <c r="L5997">
        <f t="shared" si="461"/>
        <v>0.81286758701256301</v>
      </c>
      <c r="M5997">
        <f t="shared" si="462"/>
        <v>11.750998237137244</v>
      </c>
      <c r="N5997" s="10" t="str" cm="1">
        <f t="array" ref="N5997">_xlfn.IFS(AND(C5997&lt;=0, C5997-M5997&lt;=2), "escarcha",AND(C5997&lt;=0, C5997-M5997&gt;2), "helada negra", AND(C5997&gt;0, M5997+2&gt;C5997), "rocío", TRUE, "sin riesgo")</f>
        <v>sin riesgo</v>
      </c>
      <c r="O5997">
        <f t="shared" si="464"/>
        <v>0.88605380166319725</v>
      </c>
      <c r="P5997">
        <f t="shared" si="465"/>
        <v>12.864998393842766</v>
      </c>
      <c r="Q5997" s="10" t="str" cm="1">
        <f t="array" ref="Q5997">_xlfn.IFS(AND(D5997&lt;=0, D5997-P5997&lt;=2), "escarcha",AND(D5997&lt;=0, D5997-P5997&gt;2), "helada negra", AND(D5997&gt;0, P5997+2&gt;D5997), "rocío", TRUE, "sin riesgo")</f>
        <v>sin riesgo</v>
      </c>
    </row>
    <row r="5998" spans="1:17" x14ac:dyDescent="0.35">
      <c r="A5998" s="2">
        <v>45887</v>
      </c>
      <c r="B5998" s="3" t="s">
        <v>31</v>
      </c>
      <c r="C5998">
        <v>15.266666666666669</v>
      </c>
      <c r="D5998">
        <v>17</v>
      </c>
      <c r="E5998">
        <v>82.63333333333334</v>
      </c>
      <c r="F5998">
        <v>76.666666666666671</v>
      </c>
      <c r="G5998">
        <v>0</v>
      </c>
      <c r="H5998">
        <v>8.6999999999999993</v>
      </c>
      <c r="I5998">
        <v>0</v>
      </c>
      <c r="J5998">
        <v>14.266666666666669</v>
      </c>
      <c r="K5998">
        <f t="shared" si="463"/>
        <v>1.7333333333333307</v>
      </c>
      <c r="L5998">
        <f t="shared" si="461"/>
        <v>0.85093113864809367</v>
      </c>
      <c r="M5998">
        <f t="shared" si="462"/>
        <v>12.329167457606632</v>
      </c>
      <c r="N5998" s="10" t="str" cm="1">
        <f t="array" ref="N5998">_xlfn.IFS(AND(C5998&lt;=0, C5998-M5998&lt;=2), "escarcha",AND(C5998&lt;=0, C5998-M5998&gt;2), "helada negra", AND(C5998&gt;0, M5998+2&gt;C5998), "rocío", TRUE, "sin riesgo")</f>
        <v>sin riesgo</v>
      </c>
      <c r="O5998">
        <f t="shared" si="464"/>
        <v>0.8865234147930674</v>
      </c>
      <c r="P5998">
        <f t="shared" si="465"/>
        <v>12.872178040487034</v>
      </c>
      <c r="Q5998" s="10" t="str" cm="1">
        <f t="array" ref="Q5998">_xlfn.IFS(AND(D5998&lt;=0, D5998-P5998&lt;=2), "escarcha",AND(D5998&lt;=0, D5998-P5998&gt;2), "helada negra", AND(D5998&gt;0, P5998+2&gt;D5998), "rocío", TRUE, "sin riesgo")</f>
        <v>sin riesgo</v>
      </c>
    </row>
    <row r="5999" spans="1:17" x14ac:dyDescent="0.35">
      <c r="A5999" s="2">
        <v>45887</v>
      </c>
      <c r="B5999" s="3" t="s">
        <v>32</v>
      </c>
      <c r="C5999">
        <v>18.06666666666667</v>
      </c>
      <c r="D5999">
        <v>18.100000000000001</v>
      </c>
      <c r="E5999">
        <v>76.5</v>
      </c>
      <c r="F5999">
        <v>73.333333333333329</v>
      </c>
      <c r="G5999">
        <v>4.333333333333333</v>
      </c>
      <c r="H5999">
        <v>10.1</v>
      </c>
      <c r="I5999">
        <v>7</v>
      </c>
      <c r="J5999">
        <v>17.7</v>
      </c>
      <c r="K5999">
        <f t="shared" si="463"/>
        <v>3.3333333333331439E-2</v>
      </c>
      <c r="L5999">
        <f t="shared" si="461"/>
        <v>0.95164131264453178</v>
      </c>
      <c r="M5999">
        <f t="shared" si="462"/>
        <v>13.871644517581659</v>
      </c>
      <c r="N5999" s="10" t="str" cm="1">
        <f t="array" ref="N5999">_xlfn.IFS(AND(C5999&lt;=0, C5999-M5999&lt;=2), "escarcha",AND(C5999&lt;=0, C5999-M5999&gt;2), "helada negra", AND(C5999&gt;0, M5999+2&gt;C5999), "rocío", TRUE, "sin riesgo")</f>
        <v>sin riesgo</v>
      </c>
      <c r="O5999">
        <f t="shared" si="464"/>
        <v>0.91145991430931828</v>
      </c>
      <c r="P5999">
        <f t="shared" si="465"/>
        <v>13.253997443868423</v>
      </c>
      <c r="Q5999" s="10" t="str" cm="1">
        <f t="array" ref="Q5999">_xlfn.IFS(AND(D5999&lt;=0, D5999-P5999&lt;=2), "escarcha",AND(D5999&lt;=0, D5999-P5999&gt;2), "helada negra", AND(D5999&gt;0, P5999+2&gt;D5999), "rocío", TRUE, "sin riesgo")</f>
        <v>sin riesgo</v>
      </c>
    </row>
    <row r="6000" spans="1:17" x14ac:dyDescent="0.35">
      <c r="A6000" s="2">
        <v>45887</v>
      </c>
      <c r="B6000" s="3" t="s">
        <v>44</v>
      </c>
      <c r="C6000">
        <v>14.866666666666671</v>
      </c>
      <c r="D6000">
        <v>15.3</v>
      </c>
      <c r="E6000">
        <v>79.86666666666666</v>
      </c>
      <c r="F6000">
        <v>79.666666666666671</v>
      </c>
      <c r="G6000">
        <v>0</v>
      </c>
      <c r="H6000">
        <v>13.733333333333331</v>
      </c>
      <c r="I6000">
        <v>1.333333333333333</v>
      </c>
      <c r="J6000">
        <v>22.733333333333331</v>
      </c>
      <c r="K6000">
        <f t="shared" si="463"/>
        <v>0.43333333333333002</v>
      </c>
      <c r="L6000">
        <f t="shared" si="461"/>
        <v>0.79115670053406739</v>
      </c>
      <c r="M6000">
        <f t="shared" si="462"/>
        <v>11.422390067270024</v>
      </c>
      <c r="N6000" s="10" t="str" cm="1">
        <f t="array" ref="N6000">_xlfn.IFS(AND(C6000&lt;=0, C6000-M6000&lt;=2), "escarcha",AND(C6000&lt;=0, C6000-M6000&gt;2), "helada negra", AND(C6000&gt;0, M6000+2&gt;C6000), "rocío", TRUE, "sin riesgo")</f>
        <v>sin riesgo</v>
      </c>
      <c r="O6000">
        <f t="shared" si="464"/>
        <v>0.81650897849076243</v>
      </c>
      <c r="P6000">
        <f t="shared" si="465"/>
        <v>11.806196158742187</v>
      </c>
      <c r="Q6000" s="10" t="str" cm="1">
        <f t="array" ref="Q6000">_xlfn.IFS(AND(D6000&lt;=0, D6000-P6000&lt;=2), "escarcha",AND(D6000&lt;=0, D6000-P6000&gt;2), "helada negra", AND(D6000&gt;0, P6000+2&gt;D6000), "rocío", TRUE, "sin riesgo")</f>
        <v>sin riesgo</v>
      </c>
    </row>
    <row r="6001" spans="1:17" x14ac:dyDescent="0.35">
      <c r="A6001" s="2">
        <v>45887</v>
      </c>
      <c r="B6001" s="3" t="s">
        <v>46</v>
      </c>
      <c r="C6001">
        <v>14.233333333333331</v>
      </c>
      <c r="D6001">
        <v>14.866666666666671</v>
      </c>
      <c r="E6001">
        <v>82.166666666666671</v>
      </c>
      <c r="F6001">
        <v>82.333333333333329</v>
      </c>
      <c r="G6001">
        <v>0.66666666666666663</v>
      </c>
      <c r="H6001">
        <v>6.2333333333333334</v>
      </c>
      <c r="I6001">
        <v>2.333333333333333</v>
      </c>
      <c r="J6001">
        <v>13.3</v>
      </c>
      <c r="K6001">
        <f t="shared" si="463"/>
        <v>0.63333333333333997</v>
      </c>
      <c r="L6001">
        <f t="shared" si="461"/>
        <v>0.77866114407595421</v>
      </c>
      <c r="M6001">
        <f t="shared" si="462"/>
        <v>11.233645842857499</v>
      </c>
      <c r="N6001" s="10" t="str" cm="1">
        <f t="array" ref="N6001">_xlfn.IFS(AND(C6001&lt;=0, C6001-M6001&lt;=2), "escarcha",AND(C6001&lt;=0, C6001-M6001&gt;2), "helada negra", AND(C6001&gt;0, M6001+2&gt;C6001), "rocío", TRUE, "sin riesgo")</f>
        <v>sin riesgo</v>
      </c>
      <c r="O6001">
        <f t="shared" si="464"/>
        <v>0.82157417092075025</v>
      </c>
      <c r="P6001">
        <f t="shared" si="465"/>
        <v>11.883016506969069</v>
      </c>
      <c r="Q6001" s="10" t="str" cm="1">
        <f t="array" ref="Q6001">_xlfn.IFS(AND(D6001&lt;=0, D6001-P6001&lt;=2), "escarcha",AND(D6001&lt;=0, D6001-P6001&gt;2), "helada negra", AND(D6001&gt;0, P6001+2&gt;D6001), "rocío", TRUE, "sin riesgo")</f>
        <v>sin riesgo</v>
      </c>
    </row>
    <row r="6002" spans="1:17" x14ac:dyDescent="0.35">
      <c r="A6002" s="2">
        <v>45888</v>
      </c>
      <c r="B6002" s="3" t="s">
        <v>10</v>
      </c>
      <c r="C6002">
        <v>12.2</v>
      </c>
      <c r="D6002">
        <v>15.475</v>
      </c>
      <c r="E6002">
        <v>85.3</v>
      </c>
      <c r="F6002">
        <v>77.25</v>
      </c>
      <c r="G6002">
        <v>0</v>
      </c>
      <c r="H6002">
        <v>3.45</v>
      </c>
      <c r="I6002">
        <v>0</v>
      </c>
      <c r="J6002">
        <v>5.45</v>
      </c>
      <c r="K6002">
        <f t="shared" si="463"/>
        <v>3.2750000000000004</v>
      </c>
      <c r="L6002">
        <f t="shared" si="461"/>
        <v>0.68344667565575734</v>
      </c>
      <c r="M6002">
        <f t="shared" si="462"/>
        <v>9.8045838460804013</v>
      </c>
      <c r="N6002" s="10" t="str" cm="1">
        <f t="array" ref="N6002">_xlfn.IFS(AND(C6002&lt;=0, C6002-M6002&lt;=2), "escarcha",AND(C6002&lt;=0, C6002-M6002&gt;2), "helada negra", AND(C6002&gt;0, M6002+2&gt;C6002), "rocío", TRUE, "sin riesgo")</f>
        <v>sin riesgo</v>
      </c>
      <c r="O6002">
        <f t="shared" si="464"/>
        <v>0.79692914454325936</v>
      </c>
      <c r="P6002">
        <f t="shared" si="465"/>
        <v>11.509676953076795</v>
      </c>
      <c r="Q6002" s="10" t="str" cm="1">
        <f t="array" ref="Q6002">_xlfn.IFS(AND(D6002&lt;=0, D6002-P6002&lt;=2), "escarcha",AND(D6002&lt;=0, D6002-P6002&gt;2), "helada negra", AND(D6002&gt;0, P6002+2&gt;D6002), "rocío", TRUE, "sin riesgo")</f>
        <v>sin riesgo</v>
      </c>
    </row>
    <row r="6003" spans="1:17" x14ac:dyDescent="0.35">
      <c r="A6003" s="2">
        <v>45888</v>
      </c>
      <c r="B6003" s="3" t="s">
        <v>11</v>
      </c>
      <c r="C6003">
        <v>10.66666666666667</v>
      </c>
      <c r="D6003">
        <v>13.8</v>
      </c>
      <c r="E6003">
        <v>88.8</v>
      </c>
      <c r="F6003">
        <v>84.666666666666671</v>
      </c>
      <c r="G6003">
        <v>0</v>
      </c>
      <c r="H6003">
        <v>3.2666666666666671</v>
      </c>
      <c r="I6003">
        <v>0</v>
      </c>
      <c r="J6003">
        <v>5.0333333333333332</v>
      </c>
      <c r="K6003">
        <f t="shared" si="463"/>
        <v>3.1333333333333311</v>
      </c>
      <c r="L6003">
        <f t="shared" si="461"/>
        <v>0.62222970765098351</v>
      </c>
      <c r="M6003">
        <f t="shared" si="462"/>
        <v>8.8942393237850599</v>
      </c>
      <c r="N6003" s="10" t="str" cm="1">
        <f t="array" ref="N6003">_xlfn.IFS(AND(C6003&lt;=0, C6003-M6003&lt;=2), "escarcha",AND(C6003&lt;=0, C6003-M6003&gt;2), "helada negra", AND(C6003&gt;0, M6003+2&gt;C6003), "rocío", TRUE, "sin riesgo")</f>
        <v>rocío</v>
      </c>
      <c r="O6003">
        <f t="shared" si="464"/>
        <v>0.78054213654548477</v>
      </c>
      <c r="P6003">
        <f t="shared" si="465"/>
        <v>11.262040156103293</v>
      </c>
      <c r="Q6003" s="10" t="str" cm="1">
        <f t="array" ref="Q6003">_xlfn.IFS(AND(D6003&lt;=0, D6003-P6003&lt;=2), "escarcha",AND(D6003&lt;=0, D6003-P6003&gt;2), "helada negra", AND(D6003&gt;0, P6003+2&gt;D6003), "rocío", TRUE, "sin riesgo")</f>
        <v>sin riesgo</v>
      </c>
    </row>
    <row r="6004" spans="1:17" x14ac:dyDescent="0.35">
      <c r="A6004" s="2">
        <v>45888</v>
      </c>
      <c r="B6004" s="3" t="s">
        <v>12</v>
      </c>
      <c r="C6004">
        <v>10.03333333333333</v>
      </c>
      <c r="D6004">
        <v>13.66666666666667</v>
      </c>
      <c r="E6004">
        <v>90.9</v>
      </c>
      <c r="F6004">
        <v>84.666666666666671</v>
      </c>
      <c r="G6004">
        <v>0</v>
      </c>
      <c r="H6004">
        <v>2.166666666666667</v>
      </c>
      <c r="I6004">
        <v>0.66666666666666663</v>
      </c>
      <c r="J6004">
        <v>3.7666666666666671</v>
      </c>
      <c r="K6004">
        <f t="shared" si="463"/>
        <v>3.63333333333334</v>
      </c>
      <c r="L6004">
        <f t="shared" si="461"/>
        <v>0.60334972668344777</v>
      </c>
      <c r="M6004">
        <f t="shared" si="462"/>
        <v>8.6148002819102505</v>
      </c>
      <c r="N6004" s="10" t="str" cm="1">
        <f t="array" ref="N6004">_xlfn.IFS(AND(C6004&lt;=0, C6004-M6004&lt;=2), "escarcha",AND(C6004&lt;=0, C6004-M6004&gt;2), "helada negra", AND(C6004&gt;0, M6004+2&gt;C6004), "rocío", TRUE, "sin riesgo")</f>
        <v>rocío</v>
      </c>
      <c r="O6004">
        <f t="shared" si="464"/>
        <v>0.77187958543354551</v>
      </c>
      <c r="P6004">
        <f t="shared" si="465"/>
        <v>11.131328194962927</v>
      </c>
      <c r="Q6004" s="10" t="str" cm="1">
        <f t="array" ref="Q6004">_xlfn.IFS(AND(D6004&lt;=0, D6004-P6004&lt;=2), "escarcha",AND(D6004&lt;=0, D6004-P6004&gt;2), "helada negra", AND(D6004&gt;0, P6004+2&gt;D6004), "rocío", TRUE, "sin riesgo")</f>
        <v>sin riesgo</v>
      </c>
    </row>
    <row r="6005" spans="1:17" x14ac:dyDescent="0.35">
      <c r="A6005" s="2">
        <v>45888</v>
      </c>
      <c r="B6005" s="3" t="s">
        <v>13</v>
      </c>
      <c r="C6005">
        <v>9.3333333333333339</v>
      </c>
      <c r="D6005">
        <v>13.366666666666671</v>
      </c>
      <c r="E6005">
        <v>91.333333333333329</v>
      </c>
      <c r="F6005">
        <v>84.666666666666671</v>
      </c>
      <c r="G6005">
        <v>0</v>
      </c>
      <c r="H6005">
        <v>3.8</v>
      </c>
      <c r="I6005">
        <v>0</v>
      </c>
      <c r="J6005">
        <v>5.7666666666666666</v>
      </c>
      <c r="K6005">
        <f t="shared" si="463"/>
        <v>4.0333333333333368</v>
      </c>
      <c r="L6005">
        <f t="shared" si="461"/>
        <v>0.56115776190938393</v>
      </c>
      <c r="M6005">
        <f t="shared" si="462"/>
        <v>7.9925599728070127</v>
      </c>
      <c r="N6005" s="10" t="str" cm="1">
        <f t="array" ref="N6005">_xlfn.IFS(AND(C6005&lt;=0, C6005-M6005&lt;=2), "escarcha",AND(C6005&lt;=0, C6005-M6005&gt;2), "helada negra", AND(C6005&gt;0, M6005+2&gt;C6005), "rocío", TRUE, "sin riesgo")</f>
        <v>rocío</v>
      </c>
      <c r="O6005">
        <f t="shared" si="464"/>
        <v>0.75235590561992149</v>
      </c>
      <c r="P6005">
        <f t="shared" si="465"/>
        <v>10.837221379118052</v>
      </c>
      <c r="Q6005" s="10" t="str" cm="1">
        <f t="array" ref="Q6005">_xlfn.IFS(AND(D6005&lt;=0, D6005-P6005&lt;=2), "escarcha",AND(D6005&lt;=0, D6005-P6005&gt;2), "helada negra", AND(D6005&gt;0, P6005+2&gt;D6005), "rocío", TRUE, "sin riesgo")</f>
        <v>sin riesgo</v>
      </c>
    </row>
    <row r="6006" spans="1:17" x14ac:dyDescent="0.35">
      <c r="A6006" s="2">
        <v>45888</v>
      </c>
      <c r="B6006" s="3" t="s">
        <v>14</v>
      </c>
      <c r="C6006">
        <v>8.9333333333333336</v>
      </c>
      <c r="D6006">
        <v>12.866666666666671</v>
      </c>
      <c r="E6006">
        <v>92.5</v>
      </c>
      <c r="F6006">
        <v>85.666666666666671</v>
      </c>
      <c r="G6006">
        <v>0</v>
      </c>
      <c r="H6006">
        <v>2.4666666666666668</v>
      </c>
      <c r="I6006">
        <v>0</v>
      </c>
      <c r="J6006">
        <v>4.6333333333333329</v>
      </c>
      <c r="K6006">
        <f t="shared" si="463"/>
        <v>3.9333333333333371</v>
      </c>
      <c r="L6006">
        <f t="shared" si="461"/>
        <v>0.54690616939916326</v>
      </c>
      <c r="M6006">
        <f t="shared" si="462"/>
        <v>7.7830744302741826</v>
      </c>
      <c r="N6006" s="10" t="str" cm="1">
        <f t="array" ref="N6006">_xlfn.IFS(AND(C6006&lt;=0, C6006-M6006&lt;=2), "escarcha",AND(C6006&lt;=0, C6006-M6006&gt;2), "helada negra", AND(C6006&gt;0, M6006+2&gt;C6006), "rocío", TRUE, "sin riesgo")</f>
        <v>rocío</v>
      </c>
      <c r="O6006">
        <f t="shared" si="464"/>
        <v>0.73145653422172097</v>
      </c>
      <c r="P6006">
        <f t="shared" si="465"/>
        <v>10.523144326550979</v>
      </c>
      <c r="Q6006" s="10" t="str" cm="1">
        <f t="array" ref="Q6006">_xlfn.IFS(AND(D6006&lt;=0, D6006-P6006&lt;=2), "escarcha",AND(D6006&lt;=0, D6006-P6006&gt;2), "helada negra", AND(D6006&gt;0, P6006+2&gt;D6006), "rocío", TRUE, "sin riesgo")</f>
        <v>sin riesgo</v>
      </c>
    </row>
    <row r="6007" spans="1:17" x14ac:dyDescent="0.35">
      <c r="A6007" s="2">
        <v>45888</v>
      </c>
      <c r="B6007" s="3" t="s">
        <v>15</v>
      </c>
      <c r="C6007">
        <v>8.6333333333333329</v>
      </c>
      <c r="D6007">
        <v>12.4</v>
      </c>
      <c r="E6007">
        <v>92.666666666666671</v>
      </c>
      <c r="F6007">
        <v>86</v>
      </c>
      <c r="G6007">
        <v>0</v>
      </c>
      <c r="H6007">
        <v>2.0333333333333332</v>
      </c>
      <c r="I6007">
        <v>0</v>
      </c>
      <c r="J6007">
        <v>3.8666666666666671</v>
      </c>
      <c r="K6007">
        <f t="shared" si="463"/>
        <v>3.7666666666666675</v>
      </c>
      <c r="L6007">
        <f t="shared" si="461"/>
        <v>0.52844182835392428</v>
      </c>
      <c r="M6007">
        <f t="shared" si="462"/>
        <v>7.5121846557477081</v>
      </c>
      <c r="N6007" s="10" t="str" cm="1">
        <f t="array" ref="N6007">_xlfn.IFS(AND(C6007&lt;=0, C6007-M6007&lt;=2), "escarcha",AND(C6007&lt;=0, C6007-M6007&gt;2), "helada negra", AND(C6007&gt;0, M6007+2&gt;C6007), "rocío", TRUE, "sin riesgo")</f>
        <v>rocío</v>
      </c>
      <c r="O6007">
        <f t="shared" si="464"/>
        <v>0.70475963453726098</v>
      </c>
      <c r="P6007">
        <f t="shared" si="465"/>
        <v>10.123070232947697</v>
      </c>
      <c r="Q6007" s="10" t="str" cm="1">
        <f t="array" ref="Q6007">_xlfn.IFS(AND(D6007&lt;=0, D6007-P6007&lt;=2), "escarcha",AND(D6007&lt;=0, D6007-P6007&gt;2), "helada negra", AND(D6007&gt;0, P6007+2&gt;D6007), "rocío", TRUE, "sin riesgo")</f>
        <v>sin riesgo</v>
      </c>
    </row>
    <row r="6008" spans="1:17" x14ac:dyDescent="0.35">
      <c r="A6008" s="2">
        <v>45888</v>
      </c>
      <c r="B6008" s="3" t="s">
        <v>16</v>
      </c>
      <c r="C6008">
        <v>7.3666666666666671</v>
      </c>
      <c r="D6008">
        <v>12.2</v>
      </c>
      <c r="E6008">
        <v>93.100000000000009</v>
      </c>
      <c r="F6008">
        <v>85.666666666666671</v>
      </c>
      <c r="G6008">
        <v>0</v>
      </c>
      <c r="H6008">
        <v>2.166666666666667</v>
      </c>
      <c r="I6008">
        <v>0</v>
      </c>
      <c r="J6008">
        <v>4.0333333333333332</v>
      </c>
      <c r="K6008">
        <f t="shared" si="463"/>
        <v>4.8333333333333321</v>
      </c>
      <c r="L6008">
        <f t="shared" si="461"/>
        <v>0.44701056095300634</v>
      </c>
      <c r="M6008">
        <f t="shared" si="462"/>
        <v>6.3244564865704049</v>
      </c>
      <c r="N6008" s="10" t="str" cm="1">
        <f t="array" ref="N6008">_xlfn.IFS(AND(C6008&lt;=0, C6008-M6008&lt;=2), "escarcha",AND(C6008&lt;=0, C6008-M6008&gt;2), "helada negra", AND(C6008&gt;0, M6008+2&gt;C6008), "rocío", TRUE, "sin riesgo")</f>
        <v>rocío</v>
      </c>
      <c r="O6008">
        <f t="shared" si="464"/>
        <v>0.68773601738523404</v>
      </c>
      <c r="P6008">
        <f t="shared" si="465"/>
        <v>9.8686164327884054</v>
      </c>
      <c r="Q6008" s="10" t="str" cm="1">
        <f t="array" ref="Q6008">_xlfn.IFS(AND(D6008&lt;=0, D6008-P6008&lt;=2), "escarcha",AND(D6008&lt;=0, D6008-P6008&gt;2), "helada negra", AND(D6008&gt;0, P6008+2&gt;D6008), "rocío", TRUE, "sin riesgo")</f>
        <v>sin riesgo</v>
      </c>
    </row>
    <row r="6009" spans="1:17" x14ac:dyDescent="0.35">
      <c r="A6009" s="2">
        <v>45888</v>
      </c>
      <c r="B6009" s="3" t="s">
        <v>17</v>
      </c>
      <c r="C6009">
        <v>6.7666666666666666</v>
      </c>
      <c r="D6009">
        <v>11.866666666666671</v>
      </c>
      <c r="E6009">
        <v>94.100000000000009</v>
      </c>
      <c r="F6009">
        <v>85.666666666666671</v>
      </c>
      <c r="G6009">
        <v>0</v>
      </c>
      <c r="H6009">
        <v>2.2333333333333329</v>
      </c>
      <c r="I6009">
        <v>0</v>
      </c>
      <c r="J6009">
        <v>3.7666666666666671</v>
      </c>
      <c r="K6009">
        <f t="shared" si="463"/>
        <v>5.1000000000000041</v>
      </c>
      <c r="L6009">
        <f t="shared" si="461"/>
        <v>0.41660706478781206</v>
      </c>
      <c r="M6009">
        <f t="shared" si="462"/>
        <v>5.8838836030321824</v>
      </c>
      <c r="N6009" s="10" t="str" cm="1">
        <f t="array" ref="N6009">_xlfn.IFS(AND(C6009&lt;=0, C6009-M6009&lt;=2), "escarcha",AND(C6009&lt;=0, C6009-M6009&gt;2), "helada negra", AND(C6009&gt;0, M6009+2&gt;C6009), "rocío", TRUE, "sin riesgo")</f>
        <v>rocío</v>
      </c>
      <c r="O6009">
        <f t="shared" si="464"/>
        <v>0.66579000107488051</v>
      </c>
      <c r="P6009">
        <f t="shared" si="465"/>
        <v>9.5413407742161791</v>
      </c>
      <c r="Q6009" s="10" t="str" cm="1">
        <f t="array" ref="Q6009">_xlfn.IFS(AND(D6009&lt;=0, D6009-P6009&lt;=2), "escarcha",AND(D6009&lt;=0, D6009-P6009&gt;2), "helada negra", AND(D6009&gt;0, P6009+2&gt;D6009), "rocío", TRUE, "sin riesgo")</f>
        <v>sin riesgo</v>
      </c>
    </row>
    <row r="6010" spans="1:17" x14ac:dyDescent="0.35">
      <c r="A6010" s="2">
        <v>45888</v>
      </c>
      <c r="B6010" s="3" t="s">
        <v>18</v>
      </c>
      <c r="C6010">
        <v>5.666666666666667</v>
      </c>
      <c r="D6010">
        <v>11.66666666666667</v>
      </c>
      <c r="E6010">
        <v>94.333333333333329</v>
      </c>
      <c r="F6010">
        <v>85.333333333333329</v>
      </c>
      <c r="G6010">
        <v>0</v>
      </c>
      <c r="H6010">
        <v>2.5</v>
      </c>
      <c r="I6010">
        <v>0</v>
      </c>
      <c r="J6010">
        <v>4.3666666666666663</v>
      </c>
      <c r="K6010">
        <f t="shared" si="463"/>
        <v>6.0000000000000027</v>
      </c>
      <c r="L6010">
        <f t="shared" si="461"/>
        <v>0.34324191722388847</v>
      </c>
      <c r="M6010">
        <f t="shared" si="462"/>
        <v>4.8271428845677464</v>
      </c>
      <c r="N6010" s="10" t="str" cm="1">
        <f t="array" ref="N6010">_xlfn.IFS(AND(C6010&lt;=0, C6010-M6010&lt;=2), "escarcha",AND(C6010&lt;=0, C6010-M6010&gt;2), "helada negra", AND(C6010&gt;0, M6010+2&gt;C6010), "rocío", TRUE, "sin riesgo")</f>
        <v>rocío</v>
      </c>
      <c r="O6010">
        <f t="shared" si="464"/>
        <v>0.64869617905751331</v>
      </c>
      <c r="P6010">
        <f t="shared" si="465"/>
        <v>9.2870109430796663</v>
      </c>
      <c r="Q6010" s="10" t="str" cm="1">
        <f t="array" ref="Q6010">_xlfn.IFS(AND(D6010&lt;=0, D6010-P6010&lt;=2), "escarcha",AND(D6010&lt;=0, D6010-P6010&gt;2), "helada negra", AND(D6010&gt;0, P6010+2&gt;D6010), "rocío", TRUE, "sin riesgo")</f>
        <v>sin riesgo</v>
      </c>
    </row>
    <row r="6011" spans="1:17" x14ac:dyDescent="0.35">
      <c r="A6011" s="2">
        <v>45888</v>
      </c>
      <c r="B6011" s="3" t="s">
        <v>19</v>
      </c>
      <c r="C6011">
        <v>4.2666666666666666</v>
      </c>
      <c r="D6011">
        <v>11.5</v>
      </c>
      <c r="E6011">
        <v>94.9</v>
      </c>
      <c r="F6011">
        <v>85.333333333333329</v>
      </c>
      <c r="G6011">
        <v>0</v>
      </c>
      <c r="H6011">
        <v>2.0666666666666669</v>
      </c>
      <c r="I6011">
        <v>0</v>
      </c>
      <c r="J6011">
        <v>2.8666666666666671</v>
      </c>
      <c r="K6011">
        <f t="shared" si="463"/>
        <v>7.2333333333333334</v>
      </c>
      <c r="L6011">
        <f t="shared" si="461"/>
        <v>0.25172943077724097</v>
      </c>
      <c r="M6011">
        <f t="shared" si="462"/>
        <v>3.5215200622318816</v>
      </c>
      <c r="N6011" s="10" t="str" cm="1">
        <f t="array" ref="N6011">_xlfn.IFS(AND(C6011&lt;=0, C6011-M6011&lt;=2), "escarcha",AND(C6011&lt;=0, C6011-M6011&gt;2), "helada negra", AND(C6011&gt;0, M6011+2&gt;C6011), "rocío", TRUE, "sin riesgo")</f>
        <v>rocío</v>
      </c>
      <c r="O6011">
        <f t="shared" si="464"/>
        <v>0.63768435459589223</v>
      </c>
      <c r="P6011">
        <f t="shared" si="465"/>
        <v>9.1234429721635273</v>
      </c>
      <c r="Q6011" s="10" t="str" cm="1">
        <f t="array" ref="Q6011">_xlfn.IFS(AND(D6011&lt;=0, D6011-P6011&lt;=2), "escarcha",AND(D6011&lt;=0, D6011-P6011&gt;2), "helada negra", AND(D6011&gt;0, P6011+2&gt;D6011), "rocío", TRUE, "sin riesgo")</f>
        <v>sin riesgo</v>
      </c>
    </row>
    <row r="6012" spans="1:17" x14ac:dyDescent="0.35">
      <c r="A6012" s="2">
        <v>45888</v>
      </c>
      <c r="B6012" s="3" t="s">
        <v>20</v>
      </c>
      <c r="C6012">
        <v>3.3</v>
      </c>
      <c r="D6012">
        <v>10.43333333333333</v>
      </c>
      <c r="E6012">
        <v>95.233333333333334</v>
      </c>
      <c r="F6012">
        <v>88</v>
      </c>
      <c r="G6012">
        <v>1.333333333333333</v>
      </c>
      <c r="H6012">
        <v>2.666666666666667</v>
      </c>
      <c r="I6012">
        <v>5</v>
      </c>
      <c r="J6012">
        <v>3.8666666666666671</v>
      </c>
      <c r="K6012">
        <f t="shared" si="463"/>
        <v>7.1333333333333302</v>
      </c>
      <c r="L6012">
        <f t="shared" si="461"/>
        <v>0.18726643521379743</v>
      </c>
      <c r="M6012">
        <f t="shared" si="462"/>
        <v>2.6100429992961272</v>
      </c>
      <c r="N6012" s="10" t="str" cm="1">
        <f t="array" ref="N6012">_xlfn.IFS(AND(C6012&lt;=0, C6012-M6012&lt;=2), "escarcha",AND(C6012&lt;=0, C6012-M6012&gt;2), "helada negra", AND(C6012&gt;0, M6012+2&gt;C6012), "rocío", TRUE, "sin riesgo")</f>
        <v>rocío</v>
      </c>
      <c r="O6012">
        <f t="shared" si="464"/>
        <v>0.59763742094691508</v>
      </c>
      <c r="P6012">
        <f t="shared" si="465"/>
        <v>8.5303756299653415</v>
      </c>
      <c r="Q6012" s="10" t="str" cm="1">
        <f t="array" ref="Q6012">_xlfn.IFS(AND(D6012&lt;=0, D6012-P6012&lt;=2), "escarcha",AND(D6012&lt;=0, D6012-P6012&gt;2), "helada negra", AND(D6012&gt;0, P6012+2&gt;D6012), "rocío", TRUE, "sin riesgo")</f>
        <v>rocío</v>
      </c>
    </row>
    <row r="6013" spans="1:17" x14ac:dyDescent="0.35">
      <c r="A6013" s="2">
        <v>45888</v>
      </c>
      <c r="B6013" s="3" t="s">
        <v>21</v>
      </c>
      <c r="C6013">
        <v>2.2999999999999998</v>
      </c>
      <c r="D6013">
        <v>9.7666666666666657</v>
      </c>
      <c r="E6013">
        <v>95.566666666666663</v>
      </c>
      <c r="F6013">
        <v>90</v>
      </c>
      <c r="G6013">
        <v>1</v>
      </c>
      <c r="H6013">
        <v>1.1000000000000001</v>
      </c>
      <c r="I6013">
        <v>2.333333333333333</v>
      </c>
      <c r="J6013">
        <v>2.6</v>
      </c>
      <c r="K6013">
        <f t="shared" si="463"/>
        <v>7.4666666666666659</v>
      </c>
      <c r="L6013">
        <f t="shared" si="461"/>
        <v>0.11988378329059433</v>
      </c>
      <c r="M6013">
        <f t="shared" si="462"/>
        <v>1.6644593689206082</v>
      </c>
      <c r="N6013" s="10" t="str" cm="1">
        <f t="array" ref="N6013">_xlfn.IFS(AND(C6013&lt;=0, C6013-M6013&lt;=2), "escarcha",AND(C6013&lt;=0, C6013-M6013&gt;2), "helada negra", AND(C6013&gt;0, M6013+2&gt;C6013), "rocío", TRUE, "sin riesgo")</f>
        <v>rocío</v>
      </c>
      <c r="O6013">
        <f t="shared" si="464"/>
        <v>0.57554518303155411</v>
      </c>
      <c r="P6013">
        <f t="shared" si="465"/>
        <v>8.2043973127382959</v>
      </c>
      <c r="Q6013" s="10" t="str" cm="1">
        <f t="array" ref="Q6013">_xlfn.IFS(AND(D6013&lt;=0, D6013-P6013&lt;=2), "escarcha",AND(D6013&lt;=0, D6013-P6013&gt;2), "helada negra", AND(D6013&gt;0, P6013+2&gt;D6013), "rocío", TRUE, "sin riesgo")</f>
        <v>rocío</v>
      </c>
    </row>
    <row r="6014" spans="1:17" x14ac:dyDescent="0.35">
      <c r="A6014" s="2">
        <v>45888</v>
      </c>
      <c r="B6014" s="3" t="s">
        <v>22</v>
      </c>
      <c r="C6014">
        <v>1.8666666666666669</v>
      </c>
      <c r="D6014">
        <v>10.233333333333331</v>
      </c>
      <c r="E6014">
        <v>95.8</v>
      </c>
      <c r="F6014">
        <v>89</v>
      </c>
      <c r="G6014">
        <v>1</v>
      </c>
      <c r="H6014">
        <v>2.9333333333333331</v>
      </c>
      <c r="I6014">
        <v>3</v>
      </c>
      <c r="J6014">
        <v>3.8666666666666671</v>
      </c>
      <c r="K6014">
        <f t="shared" si="463"/>
        <v>8.3666666666666636</v>
      </c>
      <c r="L6014">
        <f t="shared" si="461"/>
        <v>9.1429389232625918E-2</v>
      </c>
      <c r="M6014">
        <f t="shared" si="462"/>
        <v>1.2673401928442045</v>
      </c>
      <c r="N6014" s="10" t="str" cm="1">
        <f t="array" ref="N6014">_xlfn.IFS(AND(C6014&lt;=0, C6014-M6014&lt;=2), "escarcha",AND(C6014&lt;=0, C6014-M6014&gt;2), "helada negra", AND(C6014&gt;0, M6014+2&gt;C6014), "rocío", TRUE, "sin riesgo")</f>
        <v>rocío</v>
      </c>
      <c r="O6014">
        <f t="shared" si="464"/>
        <v>0.59559208198310498</v>
      </c>
      <c r="P6014">
        <f t="shared" si="465"/>
        <v>8.5001604460967393</v>
      </c>
      <c r="Q6014" s="10" t="str" cm="1">
        <f t="array" ref="Q6014">_xlfn.IFS(AND(D6014&lt;=0, D6014-P6014&lt;=2), "escarcha",AND(D6014&lt;=0, D6014-P6014&gt;2), "helada negra", AND(D6014&gt;0, P6014+2&gt;D6014), "rocío", TRUE, "sin riesgo")</f>
        <v>rocío</v>
      </c>
    </row>
    <row r="6015" spans="1:17" x14ac:dyDescent="0.35">
      <c r="A6015" s="2">
        <v>45888</v>
      </c>
      <c r="B6015" s="3" t="s">
        <v>23</v>
      </c>
      <c r="C6015">
        <v>2.2000000000000002</v>
      </c>
      <c r="D6015">
        <v>10.266666666666669</v>
      </c>
      <c r="E6015">
        <v>96.1</v>
      </c>
      <c r="F6015">
        <v>89</v>
      </c>
      <c r="G6015">
        <v>1</v>
      </c>
      <c r="H6015">
        <v>3.7666666666666671</v>
      </c>
      <c r="I6015">
        <v>5.333333333333333</v>
      </c>
      <c r="J6015">
        <v>6.5333333333333341</v>
      </c>
      <c r="K6015">
        <f t="shared" si="463"/>
        <v>8.06666666666667</v>
      </c>
      <c r="L6015">
        <f t="shared" si="461"/>
        <v>0.11832955243147625</v>
      </c>
      <c r="M6015">
        <f t="shared" si="462"/>
        <v>1.6427346655708741</v>
      </c>
      <c r="N6015" s="10" t="str" cm="1">
        <f t="array" ref="N6015">_xlfn.IFS(AND(C6015&lt;=0, C6015-M6015&lt;=2), "escarcha",AND(C6015&lt;=0, C6015-M6015&gt;2), "helada negra", AND(C6015&gt;0, M6015+2&gt;C6015), "rocío", TRUE, "sin riesgo")</f>
        <v>rocío</v>
      </c>
      <c r="O6015">
        <f t="shared" si="464"/>
        <v>0.59781769442938393</v>
      </c>
      <c r="P6015">
        <f t="shared" si="465"/>
        <v>8.5330391045724099</v>
      </c>
      <c r="Q6015" s="10" t="str" cm="1">
        <f t="array" ref="Q6015">_xlfn.IFS(AND(D6015&lt;=0, D6015-P6015&lt;=2), "escarcha",AND(D6015&lt;=0, D6015-P6015&gt;2), "helada negra", AND(D6015&gt;0, P6015+2&gt;D6015), "rocío", TRUE, "sin riesgo")</f>
        <v>rocío</v>
      </c>
    </row>
    <row r="6016" spans="1:17" x14ac:dyDescent="0.35">
      <c r="A6016" s="2">
        <v>45888</v>
      </c>
      <c r="B6016" s="3" t="s">
        <v>24</v>
      </c>
      <c r="C6016">
        <v>1.9</v>
      </c>
      <c r="D6016">
        <v>9.4</v>
      </c>
      <c r="E6016">
        <v>96.066666666666663</v>
      </c>
      <c r="F6016">
        <v>90.666666666666671</v>
      </c>
      <c r="G6016">
        <v>0.66666666666666663</v>
      </c>
      <c r="H6016">
        <v>2.1</v>
      </c>
      <c r="I6016">
        <v>3.333333333333333</v>
      </c>
      <c r="J6016">
        <v>3.7</v>
      </c>
      <c r="K6016">
        <f t="shared" si="463"/>
        <v>7.5</v>
      </c>
      <c r="L6016">
        <f t="shared" ref="L6016:L6079" si="466">(LN(E6016/100))+((17.625*C6016)/(243.04+C6016))</f>
        <v>9.6589364130907573E-2</v>
      </c>
      <c r="M6016">
        <f t="shared" ref="M6016:M6079" si="467">(243.04*L6016)/(17.625-L6016)</f>
        <v>1.3392588493070658</v>
      </c>
      <c r="N6016" s="10" t="str" cm="1">
        <f t="array" ref="N6016">_xlfn.IFS(AND(C6016&lt;=0, C6016-M6016&lt;=2), "escarcha",AND(C6016&lt;=0, C6016-M6016&gt;2), "helada negra", AND(C6016&gt;0, M6016+2&gt;C6016), "rocío", TRUE, "sin riesgo")</f>
        <v>rocío</v>
      </c>
      <c r="O6016">
        <f t="shared" si="464"/>
        <v>0.55831415668495565</v>
      </c>
      <c r="P6016">
        <f t="shared" si="465"/>
        <v>7.9507336038450545</v>
      </c>
      <c r="Q6016" s="10" t="str" cm="1">
        <f t="array" ref="Q6016">_xlfn.IFS(AND(D6016&lt;=0, D6016-P6016&lt;=2), "escarcha",AND(D6016&lt;=0, D6016-P6016&gt;2), "helada negra", AND(D6016&gt;0, P6016+2&gt;D6016), "rocío", TRUE, "sin riesgo")</f>
        <v>rocío</v>
      </c>
    </row>
    <row r="6017" spans="1:17" x14ac:dyDescent="0.35">
      <c r="A6017" s="2">
        <v>45888</v>
      </c>
      <c r="B6017" s="3" t="s">
        <v>25</v>
      </c>
      <c r="C6017">
        <v>1.3666666666666669</v>
      </c>
      <c r="D6017">
        <v>9.7000000000000011</v>
      </c>
      <c r="E6017">
        <v>96.266666666666666</v>
      </c>
      <c r="F6017">
        <v>89.333333333333329</v>
      </c>
      <c r="G6017">
        <v>0</v>
      </c>
      <c r="H6017">
        <v>3.2666666666666671</v>
      </c>
      <c r="I6017">
        <v>0.66666666666666663</v>
      </c>
      <c r="J6017">
        <v>4.4666666666666668</v>
      </c>
      <c r="K6017">
        <f t="shared" si="463"/>
        <v>8.3333333333333339</v>
      </c>
      <c r="L6017">
        <f t="shared" si="466"/>
        <v>6.0506936317626846E-2</v>
      </c>
      <c r="M6017">
        <f t="shared" si="467"/>
        <v>0.83723485496102412</v>
      </c>
      <c r="N6017" s="10" t="str" cm="1">
        <f t="array" ref="N6017">_xlfn.IFS(AND(C6017&lt;=0, C6017-M6017&lt;=2), "escarcha",AND(C6017&lt;=0, C6017-M6017&gt;2), "helada negra", AND(C6017&gt;0, M6017+2&gt;C6017), "rocío", TRUE, "sin riesgo")</f>
        <v>rocío</v>
      </c>
      <c r="O6017">
        <f t="shared" si="464"/>
        <v>0.5636407644603374</v>
      </c>
      <c r="P6017">
        <f t="shared" si="465"/>
        <v>8.029093667349148</v>
      </c>
      <c r="Q6017" s="10" t="str" cm="1">
        <f t="array" ref="Q6017">_xlfn.IFS(AND(D6017&lt;=0, D6017-P6017&lt;=2), "escarcha",AND(D6017&lt;=0, D6017-P6017&gt;2), "helada negra", AND(D6017&gt;0, P6017+2&gt;D6017), "rocío", TRUE, "sin riesgo")</f>
        <v>rocío</v>
      </c>
    </row>
    <row r="6018" spans="1:17" x14ac:dyDescent="0.35">
      <c r="A6018" s="2">
        <v>45888</v>
      </c>
      <c r="B6018" s="3" t="s">
        <v>26</v>
      </c>
      <c r="C6018">
        <v>1.8666666666666669</v>
      </c>
      <c r="D6018">
        <v>9.0666666666666664</v>
      </c>
      <c r="E6018">
        <v>96.466666666666669</v>
      </c>
      <c r="F6018">
        <v>90</v>
      </c>
      <c r="G6018">
        <v>0.33333333333333331</v>
      </c>
      <c r="H6018">
        <v>1.333333333333333</v>
      </c>
      <c r="I6018">
        <v>1.333333333333333</v>
      </c>
      <c r="J6018">
        <v>2.666666666666667</v>
      </c>
      <c r="K6018">
        <f t="shared" ref="K6018:K6081" si="468">ABS((C6018-D6018))</f>
        <v>7.1999999999999993</v>
      </c>
      <c r="L6018">
        <f t="shared" si="466"/>
        <v>9.8364229785084911E-2</v>
      </c>
      <c r="M6018">
        <f t="shared" si="467"/>
        <v>1.3640063455642797</v>
      </c>
      <c r="N6018" s="10" t="str" cm="1">
        <f t="array" ref="N6018">_xlfn.IFS(AND(C6018&lt;=0, C6018-M6018&lt;=2), "escarcha",AND(C6018&lt;=0, C6018-M6018&gt;2), "helada negra", AND(C6018&gt;0, M6018+2&gt;C6018), "rocío", TRUE, "sin riesgo")</f>
        <v>rocío</v>
      </c>
      <c r="O6018">
        <f t="shared" si="464"/>
        <v>0.52849816849702869</v>
      </c>
      <c r="P6018">
        <f t="shared" si="465"/>
        <v>7.5130103302674307</v>
      </c>
      <c r="Q6018" s="10" t="str" cm="1">
        <f t="array" ref="Q6018">_xlfn.IFS(AND(D6018&lt;=0, D6018-P6018&lt;=2), "escarcha",AND(D6018&lt;=0, D6018-P6018&gt;2), "helada negra", AND(D6018&gt;0, P6018+2&gt;D6018), "rocío", TRUE, "sin riesgo")</f>
        <v>rocío</v>
      </c>
    </row>
    <row r="6019" spans="1:17" x14ac:dyDescent="0.35">
      <c r="A6019" s="2">
        <v>45888</v>
      </c>
      <c r="B6019" s="3" t="s">
        <v>27</v>
      </c>
      <c r="C6019">
        <v>3.7</v>
      </c>
      <c r="D6019">
        <v>10.366666666666671</v>
      </c>
      <c r="E6019">
        <v>96.766666666666666</v>
      </c>
      <c r="F6019">
        <v>87.333333333333329</v>
      </c>
      <c r="G6019">
        <v>0</v>
      </c>
      <c r="H6019">
        <v>1.0666666666666671</v>
      </c>
      <c r="I6019">
        <v>0</v>
      </c>
      <c r="J6019">
        <v>2.1333333333333329</v>
      </c>
      <c r="K6019">
        <f t="shared" si="468"/>
        <v>6.6666666666666705</v>
      </c>
      <c r="L6019">
        <f t="shared" si="466"/>
        <v>0.23142882176143026</v>
      </c>
      <c r="M6019">
        <f t="shared" si="467"/>
        <v>3.2337500024876453</v>
      </c>
      <c r="N6019" s="10" t="str" cm="1">
        <f t="array" ref="N6019">_xlfn.IFS(AND(C6019&lt;=0, C6019-M6019&lt;=2), "escarcha",AND(C6019&lt;=0, C6019-M6019&gt;2), "helada negra", AND(C6019&gt;0, M6019+2&gt;C6019), "rocío", TRUE, "sin riesgo")</f>
        <v>rocío</v>
      </c>
      <c r="O6019">
        <f t="shared" ref="O6019:O6082" si="469">(LN(F6019/100))+((17.625*D6019)/(243.04+D6019))</f>
        <v>0.58558686402110449</v>
      </c>
      <c r="P6019">
        <f t="shared" ref="P6019:P6082" si="470">(243.04*O6019)/(17.625-O6019)</f>
        <v>8.3524608679847603</v>
      </c>
      <c r="Q6019" s="10" t="str" cm="1">
        <f t="array" ref="Q6019">_xlfn.IFS(AND(D6019&lt;=0, D6019-P6019&lt;=2), "escarcha",AND(D6019&lt;=0, D6019-P6019&gt;2), "helada negra", AND(D6019&gt;0, P6019+2&gt;D6019), "rocío", TRUE, "sin riesgo")</f>
        <v>sin riesgo</v>
      </c>
    </row>
    <row r="6020" spans="1:17" x14ac:dyDescent="0.35">
      <c r="A6020" s="2">
        <v>45888</v>
      </c>
      <c r="B6020" s="3" t="s">
        <v>28</v>
      </c>
      <c r="C6020">
        <v>6.0666666666666664</v>
      </c>
      <c r="D6020">
        <v>11.1</v>
      </c>
      <c r="E6020">
        <v>96.966666666666669</v>
      </c>
      <c r="F6020">
        <v>86</v>
      </c>
      <c r="G6020">
        <v>0</v>
      </c>
      <c r="H6020">
        <v>2.8</v>
      </c>
      <c r="I6020">
        <v>0</v>
      </c>
      <c r="J6020">
        <v>4.333333333333333</v>
      </c>
      <c r="K6020">
        <f t="shared" si="468"/>
        <v>5.0333333333333332</v>
      </c>
      <c r="L6020">
        <f t="shared" si="466"/>
        <v>0.39843088627395457</v>
      </c>
      <c r="M6020">
        <f t="shared" si="467"/>
        <v>5.621237865807216</v>
      </c>
      <c r="N6020" s="10" t="str" cm="1">
        <f t="array" ref="N6020">_xlfn.IFS(AND(C6020&lt;=0, C6020-M6020&lt;=2), "escarcha",AND(C6020&lt;=0, C6020-M6020&gt;2), "helada negra", AND(C6020&gt;0, M6020+2&gt;C6020), "rocío", TRUE, "sin riesgo")</f>
        <v>rocío</v>
      </c>
      <c r="O6020">
        <f t="shared" si="469"/>
        <v>0.6189791878604427</v>
      </c>
      <c r="P6020">
        <f t="shared" si="470"/>
        <v>8.846084776646542</v>
      </c>
      <c r="Q6020" s="10" t="str" cm="1">
        <f t="array" ref="Q6020">_xlfn.IFS(AND(D6020&lt;=0, D6020-P6020&lt;=2), "escarcha",AND(D6020&lt;=0, D6020-P6020&gt;2), "helada negra", AND(D6020&gt;0, P6020+2&gt;D6020), "rocío", TRUE, "sin riesgo")</f>
        <v>sin riesgo</v>
      </c>
    </row>
    <row r="6021" spans="1:17" x14ac:dyDescent="0.35">
      <c r="A6021" s="2">
        <v>45888</v>
      </c>
      <c r="B6021" s="3" t="s">
        <v>29</v>
      </c>
      <c r="C6021">
        <v>8.5333333333333332</v>
      </c>
      <c r="D6021">
        <v>11.9</v>
      </c>
      <c r="E6021">
        <v>97.1</v>
      </c>
      <c r="F6021">
        <v>83.666666666666671</v>
      </c>
      <c r="G6021">
        <v>1.333333333333333</v>
      </c>
      <c r="H6021">
        <v>3.1</v>
      </c>
      <c r="I6021">
        <v>3.333333333333333</v>
      </c>
      <c r="J6021">
        <v>4.9000000000000004</v>
      </c>
      <c r="K6021">
        <f t="shared" si="468"/>
        <v>3.3666666666666671</v>
      </c>
      <c r="L6021">
        <f t="shared" si="466"/>
        <v>0.56840879795875332</v>
      </c>
      <c r="M6021">
        <f t="shared" si="467"/>
        <v>8.0992780221737846</v>
      </c>
      <c r="N6021" s="10" t="str" cm="1">
        <f t="array" ref="N6021">_xlfn.IFS(AND(C6021&lt;=0, C6021-M6021&lt;=2), "escarcha",AND(C6021&lt;=0, C6021-M6021&gt;2), "helada negra", AND(C6021&gt;0, M6021+2&gt;C6021), "rocío", TRUE, "sin riesgo")</f>
        <v>rocío</v>
      </c>
      <c r="O6021">
        <f t="shared" si="469"/>
        <v>0.6443640394343968</v>
      </c>
      <c r="P6021">
        <f t="shared" si="470"/>
        <v>9.2226366849760453</v>
      </c>
      <c r="Q6021" s="10" t="str" cm="1">
        <f t="array" ref="Q6021">_xlfn.IFS(AND(D6021&lt;=0, D6021-P6021&lt;=2), "escarcha",AND(D6021&lt;=0, D6021-P6021&gt;2), "helada negra", AND(D6021&gt;0, P6021+2&gt;D6021), "rocío", TRUE, "sin riesgo")</f>
        <v>sin riesgo</v>
      </c>
    </row>
    <row r="6022" spans="1:17" x14ac:dyDescent="0.35">
      <c r="A6022" s="2">
        <v>45888</v>
      </c>
      <c r="B6022" s="3" t="s">
        <v>30</v>
      </c>
      <c r="C6022">
        <v>11.7</v>
      </c>
      <c r="D6022">
        <v>14.53333333333333</v>
      </c>
      <c r="E6022">
        <v>95.4</v>
      </c>
      <c r="F6022">
        <v>74</v>
      </c>
      <c r="G6022">
        <v>0</v>
      </c>
      <c r="H6022">
        <v>3.1333333333333329</v>
      </c>
      <c r="I6022">
        <v>0.66666666666666663</v>
      </c>
      <c r="J6022">
        <v>6.8</v>
      </c>
      <c r="K6022">
        <f t="shared" si="468"/>
        <v>2.8333333333333304</v>
      </c>
      <c r="L6022">
        <f t="shared" si="466"/>
        <v>0.76241023748459968</v>
      </c>
      <c r="M6022">
        <f t="shared" si="467"/>
        <v>10.988595863854803</v>
      </c>
      <c r="N6022" s="10" t="str" cm="1">
        <f t="array" ref="N6022">_xlfn.IFS(AND(C6022&lt;=0, C6022-M6022&lt;=2), "escarcha",AND(C6022&lt;=0, C6022-M6022&gt;2), "helada negra", AND(C6022&gt;0, M6022+2&gt;C6022), "rocío", TRUE, "sin riesgo")</f>
        <v>rocío</v>
      </c>
      <c r="O6022">
        <f t="shared" si="469"/>
        <v>0.69336897285434296</v>
      </c>
      <c r="P6022">
        <f t="shared" si="470"/>
        <v>9.9527561693463209</v>
      </c>
      <c r="Q6022" s="10" t="str" cm="1">
        <f t="array" ref="Q6022">_xlfn.IFS(AND(D6022&lt;=0, D6022-P6022&lt;=2), "escarcha",AND(D6022&lt;=0, D6022-P6022&gt;2), "helada negra", AND(D6022&gt;0, P6022+2&gt;D6022), "rocío", TRUE, "sin riesgo")</f>
        <v>sin riesgo</v>
      </c>
    </row>
    <row r="6023" spans="1:17" x14ac:dyDescent="0.35">
      <c r="A6023" s="2">
        <v>45888</v>
      </c>
      <c r="B6023" s="3" t="s">
        <v>31</v>
      </c>
      <c r="C6023">
        <v>15</v>
      </c>
      <c r="D6023">
        <v>16.966666666666669</v>
      </c>
      <c r="E6023">
        <v>78.333333333333329</v>
      </c>
      <c r="F6023">
        <v>63</v>
      </c>
      <c r="G6023">
        <v>0.33333333333333331</v>
      </c>
      <c r="H6023">
        <v>4.6666666666666661</v>
      </c>
      <c r="I6023">
        <v>4</v>
      </c>
      <c r="J6023">
        <v>8.6999999999999993</v>
      </c>
      <c r="K6023">
        <f t="shared" si="468"/>
        <v>1.9666666666666686</v>
      </c>
      <c r="L6023">
        <f t="shared" si="466"/>
        <v>0.78035349678140087</v>
      </c>
      <c r="M6023">
        <f t="shared" si="467"/>
        <v>11.25919227936976</v>
      </c>
      <c r="N6023" s="10" t="str" cm="1">
        <f t="array" ref="N6023">_xlfn.IFS(AND(C6023&lt;=0, C6023-M6023&lt;=2), "escarcha",AND(C6023&lt;=0, C6023-M6023&gt;2), "helada negra", AND(C6023&gt;0, M6023+2&gt;C6023), "rocío", TRUE, "sin riesgo")</f>
        <v>sin riesgo</v>
      </c>
      <c r="O6023">
        <f t="shared" si="469"/>
        <v>0.68807928105111704</v>
      </c>
      <c r="P6023">
        <f t="shared" si="470"/>
        <v>9.8737421779135506</v>
      </c>
      <c r="Q6023" s="10" t="str" cm="1">
        <f t="array" ref="Q6023">_xlfn.IFS(AND(D6023&lt;=0, D6023-P6023&lt;=2), "escarcha",AND(D6023&lt;=0, D6023-P6023&gt;2), "helada negra", AND(D6023&gt;0, P6023+2&gt;D6023), "rocío", TRUE, "sin riesgo")</f>
        <v>sin riesgo</v>
      </c>
    </row>
    <row r="6024" spans="1:17" x14ac:dyDescent="0.35">
      <c r="A6024" s="2">
        <v>45888</v>
      </c>
      <c r="B6024" s="3" t="s">
        <v>32</v>
      </c>
      <c r="C6024">
        <v>16.93333333333333</v>
      </c>
      <c r="D6024">
        <v>18</v>
      </c>
      <c r="E6024">
        <v>66.933333333333337</v>
      </c>
      <c r="F6024">
        <v>57.666666666666657</v>
      </c>
      <c r="G6024">
        <v>2.333333333333333</v>
      </c>
      <c r="H6024">
        <v>4.2666666666666666</v>
      </c>
      <c r="I6024">
        <v>5.333333333333333</v>
      </c>
      <c r="J6024">
        <v>8.6333333333333329</v>
      </c>
      <c r="K6024">
        <f t="shared" si="468"/>
        <v>1.06666666666667</v>
      </c>
      <c r="L6024">
        <f t="shared" si="466"/>
        <v>0.74652927237770283</v>
      </c>
      <c r="M6024">
        <f t="shared" si="467"/>
        <v>10.749580177411973</v>
      </c>
      <c r="N6024" s="10" t="str" cm="1">
        <f t="array" ref="N6024">_xlfn.IFS(AND(C6024&lt;=0, C6024-M6024&lt;=2), "escarcha",AND(C6024&lt;=0, C6024-M6024&gt;2), "helada negra", AND(C6024&gt;0, M6024+2&gt;C6024), "rocío", TRUE, "sin riesgo")</f>
        <v>sin riesgo</v>
      </c>
      <c r="O6024">
        <f t="shared" si="469"/>
        <v>0.66484010359885648</v>
      </c>
      <c r="P6024">
        <f t="shared" si="470"/>
        <v>9.5271943051051711</v>
      </c>
      <c r="Q6024" s="10" t="str" cm="1">
        <f t="array" ref="Q6024">_xlfn.IFS(AND(D6024&lt;=0, D6024-P6024&lt;=2), "escarcha",AND(D6024&lt;=0, D6024-P6024&gt;2), "helada negra", AND(D6024&gt;0, P6024+2&gt;D6024), "rocío", TRUE, "sin riesgo")</f>
        <v>sin riesgo</v>
      </c>
    </row>
    <row r="6025" spans="1:17" x14ac:dyDescent="0.35">
      <c r="A6025" s="2">
        <v>45888</v>
      </c>
      <c r="B6025" s="3" t="s">
        <v>33</v>
      </c>
      <c r="C6025">
        <v>18.633333333333329</v>
      </c>
      <c r="D6025">
        <v>19.366666666666671</v>
      </c>
      <c r="E6025">
        <v>60.233333333333327</v>
      </c>
      <c r="F6025">
        <v>52</v>
      </c>
      <c r="G6025">
        <v>3</v>
      </c>
      <c r="H6025">
        <v>4.0333333333333332</v>
      </c>
      <c r="I6025">
        <v>6</v>
      </c>
      <c r="J6025">
        <v>8.1999999999999993</v>
      </c>
      <c r="K6025">
        <f t="shared" si="468"/>
        <v>0.73333333333334139</v>
      </c>
      <c r="L6025">
        <f t="shared" si="466"/>
        <v>0.74810336504027175</v>
      </c>
      <c r="M6025">
        <f t="shared" si="467"/>
        <v>10.773250898672789</v>
      </c>
      <c r="N6025" s="10" t="str" cm="1">
        <f t="array" ref="N6025">_xlfn.IFS(AND(C6025&lt;=0, C6025-M6025&lt;=2), "escarcha",AND(C6025&lt;=0, C6025-M6025&gt;2), "helada negra", AND(C6025&gt;0, M6025+2&gt;C6025), "rocío", TRUE, "sin riesgo")</f>
        <v>sin riesgo</v>
      </c>
      <c r="O6025">
        <f t="shared" si="469"/>
        <v>0.64686937111369935</v>
      </c>
      <c r="P6025">
        <f t="shared" si="470"/>
        <v>9.2598611350056608</v>
      </c>
      <c r="Q6025" s="10" t="str" cm="1">
        <f t="array" ref="Q6025">_xlfn.IFS(AND(D6025&lt;=0, D6025-P6025&lt;=2), "escarcha",AND(D6025&lt;=0, D6025-P6025&gt;2), "helada negra", AND(D6025&gt;0, P6025+2&gt;D6025), "rocío", TRUE, "sin riesgo")</f>
        <v>sin riesgo</v>
      </c>
    </row>
    <row r="6026" spans="1:17" x14ac:dyDescent="0.35">
      <c r="A6026" s="2">
        <v>45888</v>
      </c>
      <c r="B6026" s="3" t="s">
        <v>34</v>
      </c>
      <c r="C6026">
        <v>19.43333333333333</v>
      </c>
      <c r="D6026">
        <v>19.766666666666669</v>
      </c>
      <c r="E6026">
        <v>56.833333333333343</v>
      </c>
      <c r="F6026">
        <v>47.333333333333343</v>
      </c>
      <c r="G6026">
        <v>3</v>
      </c>
      <c r="H6026">
        <v>3.3666666666666671</v>
      </c>
      <c r="I6026">
        <v>6</v>
      </c>
      <c r="J6026">
        <v>7.0666666666666664</v>
      </c>
      <c r="K6026">
        <f t="shared" si="468"/>
        <v>0.33333333333333925</v>
      </c>
      <c r="L6026">
        <f t="shared" si="466"/>
        <v>0.73989491142247954</v>
      </c>
      <c r="M6026">
        <f t="shared" si="467"/>
        <v>10.649863197698856</v>
      </c>
      <c r="N6026" s="10" t="str" cm="1">
        <f t="array" ref="N6026">_xlfn.IFS(AND(C6026&lt;=0, C6026-M6026&lt;=2), "escarcha",AND(C6026&lt;=0, C6026-M6026&gt;2), "helada negra", AND(C6026&gt;0, M6026+2&gt;C6026), "rocío", TRUE, "sin riesgo")</f>
        <v>sin riesgo</v>
      </c>
      <c r="O6026">
        <f t="shared" si="469"/>
        <v>0.57768637285399183</v>
      </c>
      <c r="P6026">
        <f t="shared" si="470"/>
        <v>8.2359543051323278</v>
      </c>
      <c r="Q6026" s="10" t="str" cm="1">
        <f t="array" ref="Q6026">_xlfn.IFS(AND(D6026&lt;=0, D6026-P6026&lt;=2), "escarcha",AND(D6026&lt;=0, D6026-P6026&gt;2), "helada negra", AND(D6026&gt;0, P6026+2&gt;D6026), "rocío", TRUE, "sin riesgo")</f>
        <v>sin riesgo</v>
      </c>
    </row>
    <row r="6027" spans="1:17" x14ac:dyDescent="0.35">
      <c r="A6027" s="2">
        <v>45888</v>
      </c>
      <c r="B6027" s="3" t="s">
        <v>35</v>
      </c>
      <c r="C6027">
        <v>20.7</v>
      </c>
      <c r="D6027">
        <v>21.2</v>
      </c>
      <c r="E6027">
        <v>48.233333333333327</v>
      </c>
      <c r="F6027">
        <v>45</v>
      </c>
      <c r="G6027">
        <v>3.666666666666667</v>
      </c>
      <c r="H6027">
        <v>5.9333333333333336</v>
      </c>
      <c r="I6027">
        <v>9.3333333333333339</v>
      </c>
      <c r="J6027">
        <v>11.133333333333329</v>
      </c>
      <c r="K6027">
        <f t="shared" si="468"/>
        <v>0.5</v>
      </c>
      <c r="L6027">
        <f t="shared" si="466"/>
        <v>0.65420274941120582</v>
      </c>
      <c r="M6027">
        <f t="shared" si="467"/>
        <v>9.3688843175227436</v>
      </c>
      <c r="N6027" s="10" t="str" cm="1">
        <f t="array" ref="N6027">_xlfn.IFS(AND(C6027&lt;=0, C6027-M6027&lt;=2), "escarcha",AND(C6027&lt;=0, C6027-M6027&gt;2), "helada negra", AND(C6027&gt;0, M6027+2&gt;C6027), "rocío", TRUE, "sin riesgo")</f>
        <v>sin riesgo</v>
      </c>
      <c r="O6027">
        <f t="shared" si="469"/>
        <v>0.61554770796024816</v>
      </c>
      <c r="P6027">
        <f t="shared" si="470"/>
        <v>8.7952693816408924</v>
      </c>
      <c r="Q6027" s="10" t="str" cm="1">
        <f t="array" ref="Q6027">_xlfn.IFS(AND(D6027&lt;=0, D6027-P6027&lt;=2), "escarcha",AND(D6027&lt;=0, D6027-P6027&gt;2), "helada negra", AND(D6027&gt;0, P6027+2&gt;D6027), "rocío", TRUE, "sin riesgo")</f>
        <v>sin riesgo</v>
      </c>
    </row>
    <row r="6028" spans="1:17" x14ac:dyDescent="0.35">
      <c r="A6028" s="2">
        <v>45888</v>
      </c>
      <c r="B6028" s="3" t="s">
        <v>36</v>
      </c>
      <c r="C6028">
        <v>20.833333333333329</v>
      </c>
      <c r="D6028">
        <v>20.9</v>
      </c>
      <c r="E6028">
        <v>50.4</v>
      </c>
      <c r="F6028">
        <v>43.333333333333343</v>
      </c>
      <c r="G6028">
        <v>3.333333333333333</v>
      </c>
      <c r="H6028">
        <v>5.5666666666666664</v>
      </c>
      <c r="I6028">
        <v>8.6666666666666661</v>
      </c>
      <c r="J6028">
        <v>9.4333333333333336</v>
      </c>
      <c r="K6028">
        <f t="shared" si="468"/>
        <v>6.6666666666669983E-2</v>
      </c>
      <c r="L6028">
        <f t="shared" si="466"/>
        <v>0.70635038450622434</v>
      </c>
      <c r="M6028">
        <f t="shared" si="467"/>
        <v>10.146873500659259</v>
      </c>
      <c r="N6028" s="10" t="str" cm="1">
        <f t="array" ref="N6028">_xlfn.IFS(AND(C6028&lt;=0, C6028-M6028&lt;=2), "escarcha",AND(C6028&lt;=0, C6028-M6028&gt;2), "helada negra", AND(C6028&gt;0, M6028+2&gt;C6028), "rocío", TRUE, "sin riesgo")</f>
        <v>sin riesgo</v>
      </c>
      <c r="O6028">
        <f t="shared" si="469"/>
        <v>0.5593816643649645</v>
      </c>
      <c r="P6028">
        <f t="shared" si="470"/>
        <v>7.966433857446396</v>
      </c>
      <c r="Q6028" s="10" t="str" cm="1">
        <f t="array" ref="Q6028">_xlfn.IFS(AND(D6028&lt;=0, D6028-P6028&lt;=2), "escarcha",AND(D6028&lt;=0, D6028-P6028&gt;2), "helada negra", AND(D6028&gt;0, P6028+2&gt;D6028), "rocío", TRUE, "sin riesgo")</f>
        <v>sin riesgo</v>
      </c>
    </row>
    <row r="6029" spans="1:17" x14ac:dyDescent="0.35">
      <c r="A6029" s="2">
        <v>45888</v>
      </c>
      <c r="B6029" s="3" t="s">
        <v>52</v>
      </c>
      <c r="C6029">
        <v>21.8</v>
      </c>
      <c r="D6029">
        <v>21.866666666666671</v>
      </c>
      <c r="E6029">
        <v>50.366666666666667</v>
      </c>
      <c r="F6029">
        <v>46.333333333333343</v>
      </c>
      <c r="G6029">
        <v>5.666666666666667</v>
      </c>
      <c r="H6029">
        <v>4.3999999999999986</v>
      </c>
      <c r="I6029">
        <v>13.33333333333333</v>
      </c>
      <c r="J6029">
        <v>10.06666666666667</v>
      </c>
      <c r="K6029">
        <f t="shared" si="468"/>
        <v>6.6666666666669983E-2</v>
      </c>
      <c r="L6029">
        <f t="shared" si="466"/>
        <v>0.76494099860980624</v>
      </c>
      <c r="M6029">
        <f t="shared" si="467"/>
        <v>11.026726554562948</v>
      </c>
      <c r="N6029" s="10" t="str" cm="1">
        <f t="array" ref="N6029">_xlfn.IFS(AND(C6029&lt;=0, C6029-M6029&lt;=2), "escarcha",AND(C6029&lt;=0, C6029-M6029&gt;2), "helada negra", AND(C6029&gt;0, M6029+2&gt;C6029), "rocío", TRUE, "sin riesgo")</f>
        <v>sin riesgo</v>
      </c>
      <c r="O6029">
        <f t="shared" si="469"/>
        <v>0.68554348182862868</v>
      </c>
      <c r="P6029">
        <f t="shared" si="470"/>
        <v>9.8358815493813765</v>
      </c>
      <c r="Q6029" s="10" t="str" cm="1">
        <f t="array" ref="Q6029">_xlfn.IFS(AND(D6029&lt;=0, D6029-P6029&lt;=2), "escarcha",AND(D6029&lt;=0, D6029-P6029&gt;2), "helada negra", AND(D6029&gt;0, P6029+2&gt;D6029), "rocío", TRUE, "sin riesgo")</f>
        <v>sin riesgo</v>
      </c>
    </row>
    <row r="6030" spans="1:17" x14ac:dyDescent="0.35">
      <c r="A6030" s="2">
        <v>45888</v>
      </c>
      <c r="B6030" s="3" t="s">
        <v>57</v>
      </c>
      <c r="C6030">
        <v>22.833333333333329</v>
      </c>
      <c r="D6030">
        <v>23.233333333333331</v>
      </c>
      <c r="E6030">
        <v>46.56666666666667</v>
      </c>
      <c r="F6030">
        <v>46.333333333333343</v>
      </c>
      <c r="G6030">
        <v>8.6666666666666661</v>
      </c>
      <c r="H6030">
        <v>7.8</v>
      </c>
      <c r="I6030">
        <v>14.33333333333333</v>
      </c>
      <c r="J6030">
        <v>14.66666666666667</v>
      </c>
      <c r="K6030">
        <f t="shared" si="468"/>
        <v>0.40000000000000213</v>
      </c>
      <c r="L6030">
        <f t="shared" si="466"/>
        <v>0.74935850665899539</v>
      </c>
      <c r="M6030">
        <f t="shared" si="467"/>
        <v>10.792128496582899</v>
      </c>
      <c r="N6030" s="10" t="str" cm="1">
        <f t="array" ref="N6030">_xlfn.IFS(AND(C6030&lt;=0, C6030-M6030&lt;=2), "escarcha",AND(C6030&lt;=0, C6030-M6030&gt;2), "helada negra", AND(C6030&gt;0, M6030+2&gt;C6030), "rocío", TRUE, "sin riesgo")</f>
        <v>sin riesgo</v>
      </c>
      <c r="O6030">
        <f t="shared" si="469"/>
        <v>0.76853790698604529</v>
      </c>
      <c r="P6030">
        <f t="shared" si="470"/>
        <v>11.080940465633081</v>
      </c>
      <c r="Q6030" s="10" t="str" cm="1">
        <f t="array" ref="Q6030">_xlfn.IFS(AND(D6030&lt;=0, D6030-P6030&lt;=2), "escarcha",AND(D6030&lt;=0, D6030-P6030&gt;2), "helada negra", AND(D6030&gt;0, P6030+2&gt;D6030), "rocío", TRUE, "sin riesgo")</f>
        <v>sin riesgo</v>
      </c>
    </row>
    <row r="6031" spans="1:17" x14ac:dyDescent="0.35">
      <c r="A6031" s="2">
        <v>45888</v>
      </c>
      <c r="B6031" s="3" t="s">
        <v>45</v>
      </c>
      <c r="C6031">
        <v>11.93333333333333</v>
      </c>
      <c r="D6031">
        <v>13.7</v>
      </c>
      <c r="E6031">
        <v>81.766666666666666</v>
      </c>
      <c r="F6031">
        <v>78</v>
      </c>
      <c r="G6031">
        <v>0</v>
      </c>
      <c r="H6031">
        <v>4.7333333333333334</v>
      </c>
      <c r="I6031">
        <v>0</v>
      </c>
      <c r="J6031">
        <v>8.9333333333333336</v>
      </c>
      <c r="K6031">
        <f t="shared" si="468"/>
        <v>1.7666666666666693</v>
      </c>
      <c r="L6031">
        <f t="shared" si="466"/>
        <v>0.62358966120270964</v>
      </c>
      <c r="M6031">
        <f t="shared" si="467"/>
        <v>8.9143917027196444</v>
      </c>
      <c r="N6031" s="10" t="str" cm="1">
        <f t="array" ref="N6031">_xlfn.IFS(AND(C6031&lt;=0, C6031-M6031&lt;=2), "escarcha",AND(C6031&lt;=0, C6031-M6031&gt;2), "helada negra", AND(C6031&gt;0, M6031+2&gt;C6031), "rocío", TRUE, "sin riesgo")</f>
        <v>sin riesgo</v>
      </c>
      <c r="O6031">
        <f t="shared" si="469"/>
        <v>0.69203291506466913</v>
      </c>
      <c r="P6031">
        <f t="shared" si="470"/>
        <v>9.9327943433464441</v>
      </c>
      <c r="Q6031" s="10" t="str" cm="1">
        <f t="array" ref="Q6031">_xlfn.IFS(AND(D6031&lt;=0, D6031-P6031&lt;=2), "escarcha",AND(D6031&lt;=0, D6031-P6031&gt;2), "helada negra", AND(D6031&gt;0, P6031+2&gt;D6031), "rocío", TRUE, "sin riesgo")</f>
        <v>sin riesgo</v>
      </c>
    </row>
    <row r="6032" spans="1:17" x14ac:dyDescent="0.35">
      <c r="A6032" s="2">
        <v>45888</v>
      </c>
      <c r="B6032" s="3" t="s">
        <v>46</v>
      </c>
      <c r="C6032">
        <v>10.733333333333331</v>
      </c>
      <c r="D6032">
        <v>13.366666666666671</v>
      </c>
      <c r="E6032">
        <v>84.766666666666666</v>
      </c>
      <c r="F6032">
        <v>78.666666666666671</v>
      </c>
      <c r="G6032">
        <v>0</v>
      </c>
      <c r="H6032">
        <v>2.8</v>
      </c>
      <c r="I6032">
        <v>0</v>
      </c>
      <c r="J6032">
        <v>6.5</v>
      </c>
      <c r="K6032">
        <f t="shared" si="468"/>
        <v>2.63333333333334</v>
      </c>
      <c r="L6032">
        <f t="shared" si="466"/>
        <v>0.58018089214480406</v>
      </c>
      <c r="M6032">
        <f t="shared" si="467"/>
        <v>8.2727286886775619</v>
      </c>
      <c r="N6032" s="10" t="str" cm="1">
        <f t="array" ref="N6032">_xlfn.IFS(AND(C6032&lt;=0, C6032-M6032&lt;=2), "escarcha",AND(C6032&lt;=0, C6032-M6032&gt;2), "helada negra", AND(C6032&gt;0, M6032+2&gt;C6032), "rocío", TRUE, "sin riesgo")</f>
        <v>sin riesgo</v>
      </c>
      <c r="O6032">
        <f t="shared" si="469"/>
        <v>0.67885344362699507</v>
      </c>
      <c r="P6032">
        <f t="shared" si="470"/>
        <v>9.7360506348894376</v>
      </c>
      <c r="Q6032" s="10" t="str" cm="1">
        <f t="array" ref="Q6032">_xlfn.IFS(AND(D6032&lt;=0, D6032-P6032&lt;=2), "escarcha",AND(D6032&lt;=0, D6032-P6032&gt;2), "helada negra", AND(D6032&gt;0, P6032+2&gt;D6032), "rocío", TRUE, "sin riesgo")</f>
        <v>sin riesgo</v>
      </c>
    </row>
    <row r="6033" spans="1:17" x14ac:dyDescent="0.35">
      <c r="A6033" s="2">
        <v>45889</v>
      </c>
      <c r="B6033" s="3" t="s">
        <v>10</v>
      </c>
      <c r="C6033">
        <v>10.633333333333329</v>
      </c>
      <c r="D6033">
        <v>12.93333333333333</v>
      </c>
      <c r="E6033">
        <v>87.333333333333329</v>
      </c>
      <c r="F6033">
        <v>78.333333333333329</v>
      </c>
      <c r="G6033">
        <v>0</v>
      </c>
      <c r="H6033">
        <v>3.4</v>
      </c>
      <c r="I6033">
        <v>0</v>
      </c>
      <c r="J6033">
        <v>5.9666666666666668</v>
      </c>
      <c r="K6033">
        <f t="shared" si="468"/>
        <v>2.3000000000000007</v>
      </c>
      <c r="L6033">
        <f t="shared" si="466"/>
        <v>0.60335667313527586</v>
      </c>
      <c r="M6033">
        <f t="shared" si="467"/>
        <v>8.6149029810394655</v>
      </c>
      <c r="N6033" s="10" t="str" cm="1">
        <f t="array" ref="N6033">_xlfn.IFS(AND(C6033&lt;=0, C6033-M6033&lt;=2), "escarcha",AND(C6033&lt;=0, C6033-M6033&gt;2), "helada negra", AND(C6033&gt;0, M6033+2&gt;C6033), "rocío", TRUE, "sin riesgo")</f>
        <v>sin riesgo</v>
      </c>
      <c r="O6033">
        <f t="shared" si="469"/>
        <v>0.64632548974319259</v>
      </c>
      <c r="P6033">
        <f t="shared" si="470"/>
        <v>9.2517791616943832</v>
      </c>
      <c r="Q6033" s="10" t="str" cm="1">
        <f t="array" ref="Q6033">_xlfn.IFS(AND(D6033&lt;=0, D6033-P6033&lt;=2), "escarcha",AND(D6033&lt;=0, D6033-P6033&gt;2), "helada negra", AND(D6033&gt;0, P6033+2&gt;D6033), "rocío", TRUE, "sin riesgo")</f>
        <v>sin riesgo</v>
      </c>
    </row>
    <row r="6034" spans="1:17" x14ac:dyDescent="0.35">
      <c r="A6034" s="2">
        <v>45889</v>
      </c>
      <c r="B6034" s="3" t="s">
        <v>11</v>
      </c>
      <c r="C6034">
        <v>10.66666666666667</v>
      </c>
      <c r="D6034">
        <v>12.733333333333331</v>
      </c>
      <c r="E6034">
        <v>87.233333333333334</v>
      </c>
      <c r="F6034">
        <v>79</v>
      </c>
      <c r="G6034">
        <v>0</v>
      </c>
      <c r="H6034">
        <v>4.1333333333333337</v>
      </c>
      <c r="I6034">
        <v>0</v>
      </c>
      <c r="J6034">
        <v>7.4</v>
      </c>
      <c r="K6034">
        <f t="shared" si="468"/>
        <v>2.0666666666666611</v>
      </c>
      <c r="L6034">
        <f t="shared" si="466"/>
        <v>0.60442957852084955</v>
      </c>
      <c r="M6034">
        <f t="shared" si="467"/>
        <v>8.6307662508376186</v>
      </c>
      <c r="N6034" s="10" t="str" cm="1">
        <f t="array" ref="N6034">_xlfn.IFS(AND(C6034&lt;=0, C6034-M6034&lt;=2), "escarcha",AND(C6034&lt;=0, C6034-M6034&gt;2), "helada negra", AND(C6034&gt;0, M6034+2&gt;C6034), "rocío", TRUE, "sin riesgo")</f>
        <v>sin riesgo</v>
      </c>
      <c r="O6034">
        <f t="shared" si="469"/>
        <v>0.64171472012017494</v>
      </c>
      <c r="P6034">
        <f t="shared" si="470"/>
        <v>9.1832848007785977</v>
      </c>
      <c r="Q6034" s="10" t="str" cm="1">
        <f t="array" ref="Q6034">_xlfn.IFS(AND(D6034&lt;=0, D6034-P6034&lt;=2), "escarcha",AND(D6034&lt;=0, D6034-P6034&gt;2), "helada negra", AND(D6034&gt;0, P6034+2&gt;D6034), "rocío", TRUE, "sin riesgo")</f>
        <v>sin riesgo</v>
      </c>
    </row>
    <row r="6035" spans="1:17" x14ac:dyDescent="0.35">
      <c r="A6035" s="2">
        <v>45889</v>
      </c>
      <c r="B6035" s="3" t="s">
        <v>12</v>
      </c>
      <c r="C6035">
        <v>9.3000000000000007</v>
      </c>
      <c r="D6035">
        <v>12.5</v>
      </c>
      <c r="E6035">
        <v>88.466666666666669</v>
      </c>
      <c r="F6035">
        <v>79.333333333333329</v>
      </c>
      <c r="G6035">
        <v>0</v>
      </c>
      <c r="H6035">
        <v>4.5333333333333332</v>
      </c>
      <c r="I6035">
        <v>0</v>
      </c>
      <c r="J6035">
        <v>9.0333333333333332</v>
      </c>
      <c r="K6035">
        <f t="shared" si="468"/>
        <v>3.1999999999999993</v>
      </c>
      <c r="L6035">
        <f t="shared" si="466"/>
        <v>0.52702567181193083</v>
      </c>
      <c r="M6035">
        <f t="shared" si="467"/>
        <v>7.4914324246003021</v>
      </c>
      <c r="N6035" s="10" t="str" cm="1">
        <f t="array" ref="N6035">_xlfn.IFS(AND(C6035&lt;=0, C6035-M6035&lt;=2), "escarcha",AND(C6035&lt;=0, C6035-M6035&gt;2), "helada negra", AND(C6035&gt;0, M6035+2&gt;C6035), "rocío", TRUE, "sin riesgo")</f>
        <v>rocío</v>
      </c>
      <c r="O6035">
        <f t="shared" si="469"/>
        <v>0.63063306870299385</v>
      </c>
      <c r="P6035">
        <f t="shared" si="470"/>
        <v>9.0188155661929184</v>
      </c>
      <c r="Q6035" s="10" t="str" cm="1">
        <f t="array" ref="Q6035">_xlfn.IFS(AND(D6035&lt;=0, D6035-P6035&lt;=2), "escarcha",AND(D6035&lt;=0, D6035-P6035&gt;2), "helada negra", AND(D6035&gt;0, P6035+2&gt;D6035), "rocío", TRUE, "sin riesgo")</f>
        <v>sin riesgo</v>
      </c>
    </row>
    <row r="6036" spans="1:17" x14ac:dyDescent="0.35">
      <c r="A6036" s="2">
        <v>45889</v>
      </c>
      <c r="B6036" s="3" t="s">
        <v>13</v>
      </c>
      <c r="C6036">
        <v>7.5333333333333332</v>
      </c>
      <c r="D6036">
        <v>12.8</v>
      </c>
      <c r="E6036">
        <v>90.333333333333329</v>
      </c>
      <c r="F6036">
        <v>77.666666666666671</v>
      </c>
      <c r="G6036">
        <v>0</v>
      </c>
      <c r="H6036">
        <v>3.933333333333334</v>
      </c>
      <c r="I6036">
        <v>0</v>
      </c>
      <c r="J6036">
        <v>7.833333333333333</v>
      </c>
      <c r="K6036">
        <f t="shared" si="468"/>
        <v>5.2666666666666675</v>
      </c>
      <c r="L6036">
        <f t="shared" si="466"/>
        <v>0.42822114375449544</v>
      </c>
      <c r="M6036">
        <f t="shared" si="467"/>
        <v>6.0519977402799938</v>
      </c>
      <c r="N6036" s="10" t="str" cm="1">
        <f t="array" ref="N6036">_xlfn.IFS(AND(C6036&lt;=0, C6036-M6036&lt;=2), "escarcha",AND(C6036&lt;=0, C6036-M6036&gt;2), "helada negra", AND(C6036&gt;0, M6036+2&gt;C6036), "rocío", TRUE, "sin riesgo")</f>
        <v>rocío</v>
      </c>
      <c r="O6036">
        <f t="shared" si="469"/>
        <v>0.62905710461306441</v>
      </c>
      <c r="P6036">
        <f t="shared" si="470"/>
        <v>8.9954431858355868</v>
      </c>
      <c r="Q6036" s="10" t="str" cm="1">
        <f t="array" ref="Q6036">_xlfn.IFS(AND(D6036&lt;=0, D6036-P6036&lt;=2), "escarcha",AND(D6036&lt;=0, D6036-P6036&gt;2), "helada negra", AND(D6036&gt;0, P6036+2&gt;D6036), "rocío", TRUE, "sin riesgo")</f>
        <v>sin riesgo</v>
      </c>
    </row>
    <row r="6037" spans="1:17" x14ac:dyDescent="0.35">
      <c r="A6037" s="2">
        <v>45889</v>
      </c>
      <c r="B6037" s="3" t="s">
        <v>14</v>
      </c>
      <c r="C6037">
        <v>5.5</v>
      </c>
      <c r="D6037">
        <v>11.43333333333333</v>
      </c>
      <c r="E6037">
        <v>91.63333333333334</v>
      </c>
      <c r="F6037">
        <v>82</v>
      </c>
      <c r="G6037">
        <v>0</v>
      </c>
      <c r="H6037">
        <v>0.3</v>
      </c>
      <c r="I6037">
        <v>0</v>
      </c>
      <c r="J6037">
        <v>1.033333333333333</v>
      </c>
      <c r="K6037">
        <f t="shared" si="468"/>
        <v>5.93333333333333</v>
      </c>
      <c r="L6037">
        <f t="shared" si="466"/>
        <v>0.30265268264584327</v>
      </c>
      <c r="M6037">
        <f t="shared" si="467"/>
        <v>4.2463476018953825</v>
      </c>
      <c r="N6037" s="10" t="str" cm="1">
        <f t="array" ref="N6037">_xlfn.IFS(AND(C6037&lt;=0, C6037-M6037&lt;=2), "escarcha",AND(C6037&lt;=0, C6037-M6037&gt;2), "helada negra", AND(C6037&gt;0, M6037+2&gt;C6037), "rocío", TRUE, "sin riesgo")</f>
        <v>rocío</v>
      </c>
      <c r="O6037">
        <f t="shared" si="469"/>
        <v>0.59342967745074415</v>
      </c>
      <c r="P6037">
        <f t="shared" si="470"/>
        <v>8.468223779499457</v>
      </c>
      <c r="Q6037" s="10" t="str" cm="1">
        <f t="array" ref="Q6037">_xlfn.IFS(AND(D6037&lt;=0, D6037-P6037&lt;=2), "escarcha",AND(D6037&lt;=0, D6037-P6037&gt;2), "helada negra", AND(D6037&gt;0, P6037+2&gt;D6037), "rocío", TRUE, "sin riesgo")</f>
        <v>sin riesgo</v>
      </c>
    </row>
    <row r="6038" spans="1:17" x14ac:dyDescent="0.35">
      <c r="A6038" s="2">
        <v>45889</v>
      </c>
      <c r="B6038" s="3" t="s">
        <v>15</v>
      </c>
      <c r="C6038">
        <v>5.1333333333333337</v>
      </c>
      <c r="D6038">
        <v>10.9</v>
      </c>
      <c r="E6038">
        <v>93.166666666666671</v>
      </c>
      <c r="F6038">
        <v>83</v>
      </c>
      <c r="G6038">
        <v>0</v>
      </c>
      <c r="H6038">
        <v>1.9</v>
      </c>
      <c r="I6038">
        <v>0</v>
      </c>
      <c r="J6038">
        <v>3.2666666666666671</v>
      </c>
      <c r="K6038">
        <f t="shared" si="468"/>
        <v>5.7666666666666666</v>
      </c>
      <c r="L6038">
        <f t="shared" si="466"/>
        <v>0.29378356370803904</v>
      </c>
      <c r="M6038">
        <f t="shared" si="467"/>
        <v>4.1198006837007792</v>
      </c>
      <c r="N6038" s="10" t="str" cm="1">
        <f t="array" ref="N6038">_xlfn.IFS(AND(C6038&lt;=0, C6038-M6038&lt;=2), "escarcha",AND(C6038&lt;=0, C6038-M6038&gt;2), "helada negra", AND(C6038&gt;0, M6038+2&gt;C6038), "rocío", TRUE, "sin riesgo")</f>
        <v>rocío</v>
      </c>
      <c r="O6038">
        <f t="shared" si="469"/>
        <v>0.57019755420198526</v>
      </c>
      <c r="P6038">
        <f t="shared" si="470"/>
        <v>8.1256182247595721</v>
      </c>
      <c r="Q6038" s="10" t="str" cm="1">
        <f t="array" ref="Q6038">_xlfn.IFS(AND(D6038&lt;=0, D6038-P6038&lt;=2), "escarcha",AND(D6038&lt;=0, D6038-P6038&gt;2), "helada negra", AND(D6038&gt;0, P6038+2&gt;D6038), "rocío", TRUE, "sin riesgo")</f>
        <v>sin riesgo</v>
      </c>
    </row>
    <row r="6039" spans="1:17" x14ac:dyDescent="0.35">
      <c r="A6039" s="2">
        <v>45889</v>
      </c>
      <c r="B6039" s="3" t="s">
        <v>16</v>
      </c>
      <c r="C6039">
        <v>3.9</v>
      </c>
      <c r="D6039">
        <v>10.5</v>
      </c>
      <c r="E6039">
        <v>93.466666666666669</v>
      </c>
      <c r="F6039">
        <v>84.666666666666671</v>
      </c>
      <c r="G6039">
        <v>0</v>
      </c>
      <c r="H6039">
        <v>1.6</v>
      </c>
      <c r="I6039">
        <v>0</v>
      </c>
      <c r="J6039">
        <v>3.4</v>
      </c>
      <c r="K6039">
        <f t="shared" si="468"/>
        <v>6.6</v>
      </c>
      <c r="L6039">
        <f t="shared" si="466"/>
        <v>0.21079177129551929</v>
      </c>
      <c r="M6039">
        <f t="shared" si="467"/>
        <v>2.9418984442380407</v>
      </c>
      <c r="N6039" s="10" t="str" cm="1">
        <f t="array" ref="N6039">_xlfn.IFS(AND(C6039&lt;=0, C6039-M6039&lt;=2), "escarcha",AND(C6039&lt;=0, C6039-M6039&gt;2), "helada negra", AND(C6039&gt;0, M6039+2&gt;C6039), "rocío", TRUE, "sin riesgo")</f>
        <v>rocío</v>
      </c>
      <c r="O6039">
        <f t="shared" si="469"/>
        <v>0.56346620428944771</v>
      </c>
      <c r="P6039">
        <f t="shared" si="470"/>
        <v>8.0265249262019296</v>
      </c>
      <c r="Q6039" s="10" t="str" cm="1">
        <f t="array" ref="Q6039">_xlfn.IFS(AND(D6039&lt;=0, D6039-P6039&lt;=2), "escarcha",AND(D6039&lt;=0, D6039-P6039&gt;2), "helada negra", AND(D6039&gt;0, P6039+2&gt;D6039), "rocío", TRUE, "sin riesgo")</f>
        <v>sin riesgo</v>
      </c>
    </row>
    <row r="6040" spans="1:17" x14ac:dyDescent="0.35">
      <c r="A6040" s="2">
        <v>45889</v>
      </c>
      <c r="B6040" s="3" t="s">
        <v>17</v>
      </c>
      <c r="C6040">
        <v>3.5</v>
      </c>
      <c r="D6040">
        <v>10.96666666666667</v>
      </c>
      <c r="E6040">
        <v>94.233333333333334</v>
      </c>
      <c r="F6040">
        <v>82.666666666666671</v>
      </c>
      <c r="G6040">
        <v>0.33333333333333331</v>
      </c>
      <c r="H6040">
        <v>3.0333333333333332</v>
      </c>
      <c r="I6040">
        <v>1.333333333333333</v>
      </c>
      <c r="J6040">
        <v>5.9</v>
      </c>
      <c r="K6040">
        <f t="shared" si="468"/>
        <v>7.4666666666666703</v>
      </c>
      <c r="L6040">
        <f t="shared" si="466"/>
        <v>0.19081673723244072</v>
      </c>
      <c r="M6040">
        <f t="shared" si="467"/>
        <v>2.6600672436438817</v>
      </c>
      <c r="N6040" s="10" t="str" cm="1">
        <f t="array" ref="N6040">_xlfn.IFS(AND(C6040&lt;=0, C6040-M6040&lt;=2), "escarcha",AND(C6040&lt;=0, C6040-M6040&gt;2), "helada negra", AND(C6040&gt;0, M6040+2&gt;C6040), "rocío", TRUE, "sin riesgo")</f>
        <v>rocío</v>
      </c>
      <c r="O6040">
        <f t="shared" si="469"/>
        <v>0.5706007084002015</v>
      </c>
      <c r="P6040">
        <f t="shared" si="470"/>
        <v>8.1315556061767396</v>
      </c>
      <c r="Q6040" s="10" t="str" cm="1">
        <f t="array" ref="Q6040">_xlfn.IFS(AND(D6040&lt;=0, D6040-P6040&lt;=2), "escarcha",AND(D6040&lt;=0, D6040-P6040&gt;2), "helada negra", AND(D6040&gt;0, P6040+2&gt;D6040), "rocío", TRUE, "sin riesgo")</f>
        <v>sin riesgo</v>
      </c>
    </row>
    <row r="6041" spans="1:17" x14ac:dyDescent="0.35">
      <c r="A6041" s="2">
        <v>45889</v>
      </c>
      <c r="B6041" s="3" t="s">
        <v>18</v>
      </c>
      <c r="C6041">
        <v>3.4666666666666659</v>
      </c>
      <c r="D6041">
        <v>11.66666666666667</v>
      </c>
      <c r="E6041">
        <v>94.666666666666671</v>
      </c>
      <c r="F6041">
        <v>80</v>
      </c>
      <c r="G6041">
        <v>1</v>
      </c>
      <c r="H6041">
        <v>5.7</v>
      </c>
      <c r="I6041">
        <v>2.333333333333333</v>
      </c>
      <c r="J6041">
        <v>10.366666666666671</v>
      </c>
      <c r="K6041">
        <f t="shared" si="468"/>
        <v>8.2000000000000028</v>
      </c>
      <c r="L6041">
        <f t="shared" si="466"/>
        <v>0.19305524251841916</v>
      </c>
      <c r="M6041">
        <f t="shared" si="467"/>
        <v>2.6916185654809985</v>
      </c>
      <c r="N6041" s="10" t="str" cm="1">
        <f t="array" ref="N6041">_xlfn.IFS(AND(C6041&lt;=0, C6041-M6041&lt;=2), "escarcha",AND(C6041&lt;=0, C6041-M6041&gt;2), "helada negra", AND(C6041&gt;0, M6041+2&gt;C6041), "rocío", TRUE, "sin riesgo")</f>
        <v>rocío</v>
      </c>
      <c r="O6041">
        <f t="shared" si="469"/>
        <v>0.58415765791994223</v>
      </c>
      <c r="P6041">
        <f t="shared" si="470"/>
        <v>8.3313767201682243</v>
      </c>
      <c r="Q6041" s="10" t="str" cm="1">
        <f t="array" ref="Q6041">_xlfn.IFS(AND(D6041&lt;=0, D6041-P6041&lt;=2), "escarcha",AND(D6041&lt;=0, D6041-P6041&gt;2), "helada negra", AND(D6041&gt;0, P6041+2&gt;D6041), "rocío", TRUE, "sin riesgo")</f>
        <v>sin riesgo</v>
      </c>
    </row>
    <row r="6042" spans="1:17" x14ac:dyDescent="0.35">
      <c r="A6042" s="2">
        <v>45889</v>
      </c>
      <c r="B6042" s="3" t="s">
        <v>19</v>
      </c>
      <c r="C6042">
        <v>2.9333333333333331</v>
      </c>
      <c r="D6042">
        <v>11.66666666666667</v>
      </c>
      <c r="E6042">
        <v>94.6</v>
      </c>
      <c r="F6042">
        <v>79</v>
      </c>
      <c r="G6042">
        <v>1.333333333333333</v>
      </c>
      <c r="H6042">
        <v>6.5</v>
      </c>
      <c r="I6042">
        <v>3.333333333333333</v>
      </c>
      <c r="J6042">
        <v>12.4</v>
      </c>
      <c r="K6042">
        <f t="shared" si="468"/>
        <v>8.7333333333333361</v>
      </c>
      <c r="L6042">
        <f t="shared" si="466"/>
        <v>0.1546726760194376</v>
      </c>
      <c r="M6042">
        <f t="shared" si="467"/>
        <v>2.1517425794400609</v>
      </c>
      <c r="N6042" s="10" t="str" cm="1">
        <f t="array" ref="N6042">_xlfn.IFS(AND(C6042&lt;=0, C6042-M6042&lt;=2), "escarcha",AND(C6042&lt;=0, C6042-M6042&gt;2), "helada negra", AND(C6042&gt;0, M6042+2&gt;C6042), "rocío", TRUE, "sin riesgo")</f>
        <v>rocío</v>
      </c>
      <c r="O6042">
        <f t="shared" si="469"/>
        <v>0.57157887571308208</v>
      </c>
      <c r="P6042">
        <f t="shared" si="470"/>
        <v>8.1459625573584855</v>
      </c>
      <c r="Q6042" s="10" t="str" cm="1">
        <f t="array" ref="Q6042">_xlfn.IFS(AND(D6042&lt;=0, D6042-P6042&lt;=2), "escarcha",AND(D6042&lt;=0, D6042-P6042&gt;2), "helada negra", AND(D6042&gt;0, P6042+2&gt;D6042), "rocío", TRUE, "sin riesgo")</f>
        <v>sin riesgo</v>
      </c>
    </row>
    <row r="6043" spans="1:17" x14ac:dyDescent="0.35">
      <c r="A6043" s="2">
        <v>45889</v>
      </c>
      <c r="B6043" s="3" t="s">
        <v>20</v>
      </c>
      <c r="C6043">
        <v>1.9</v>
      </c>
      <c r="D6043">
        <v>11.16666666666667</v>
      </c>
      <c r="E6043">
        <v>94.6</v>
      </c>
      <c r="F6043">
        <v>80</v>
      </c>
      <c r="G6043">
        <v>1.666666666666667</v>
      </c>
      <c r="H6043">
        <v>5.6333333333333329</v>
      </c>
      <c r="I6043">
        <v>4</v>
      </c>
      <c r="J6043">
        <v>10.3</v>
      </c>
      <c r="K6043">
        <f t="shared" si="468"/>
        <v>9.2666666666666693</v>
      </c>
      <c r="L6043">
        <f t="shared" si="466"/>
        <v>8.120444529142809E-2</v>
      </c>
      <c r="M6043">
        <f t="shared" si="467"/>
        <v>1.1249520277458867</v>
      </c>
      <c r="N6043" s="10" t="str" cm="1">
        <f t="array" ref="N6043">_xlfn.IFS(AND(C6043&lt;=0, C6043-M6043&lt;=2), "escarcha",AND(C6043&lt;=0, C6043-M6043&gt;2), "helada negra", AND(C6043&gt;0, M6043+2&gt;C6043), "rocío", TRUE, "sin riesgo")</f>
        <v>rocío</v>
      </c>
      <c r="O6043">
        <f t="shared" si="469"/>
        <v>0.55107886614140411</v>
      </c>
      <c r="P6043">
        <f t="shared" si="470"/>
        <v>7.8443730984212747</v>
      </c>
      <c r="Q6043" s="10" t="str" cm="1">
        <f t="array" ref="Q6043">_xlfn.IFS(AND(D6043&lt;=0, D6043-P6043&lt;=2), "escarcha",AND(D6043&lt;=0, D6043-P6043&gt;2), "helada negra", AND(D6043&gt;0, P6043+2&gt;D6043), "rocío", TRUE, "sin riesgo")</f>
        <v>sin riesgo</v>
      </c>
    </row>
    <row r="6044" spans="1:17" x14ac:dyDescent="0.35">
      <c r="A6044" s="2">
        <v>45889</v>
      </c>
      <c r="B6044" s="3" t="s">
        <v>21</v>
      </c>
      <c r="C6044">
        <v>2.2666666666666671</v>
      </c>
      <c r="D6044">
        <v>11.53333333333333</v>
      </c>
      <c r="E6044">
        <v>95.233333333333334</v>
      </c>
      <c r="F6044">
        <v>78.333333333333329</v>
      </c>
      <c r="G6044">
        <v>0.66666666666666663</v>
      </c>
      <c r="H6044">
        <v>5.8666666666666663</v>
      </c>
      <c r="I6044">
        <v>4.666666666666667</v>
      </c>
      <c r="J6044">
        <v>10.16666666666667</v>
      </c>
      <c r="K6044">
        <f t="shared" si="468"/>
        <v>9.2666666666666622</v>
      </c>
      <c r="L6044">
        <f t="shared" si="466"/>
        <v>0.11401721038224397</v>
      </c>
      <c r="M6044">
        <f t="shared" si="467"/>
        <v>1.5824778736993701</v>
      </c>
      <c r="N6044" s="10" t="str" cm="1">
        <f t="array" ref="N6044">_xlfn.IFS(AND(C6044&lt;=0, C6044-M6044&lt;=2), "escarcha",AND(C6044&lt;=0, C6044-M6044&gt;2), "helada negra", AND(C6044&gt;0, M6044+2&gt;C6044), "rocío", TRUE, "sin riesgo")</f>
        <v>rocío</v>
      </c>
      <c r="O6044">
        <f t="shared" si="469"/>
        <v>0.55429594264618332</v>
      </c>
      <c r="P6044">
        <f t="shared" si="470"/>
        <v>7.8916537623821457</v>
      </c>
      <c r="Q6044" s="10" t="str" cm="1">
        <f t="array" ref="Q6044">_xlfn.IFS(AND(D6044&lt;=0, D6044-P6044&lt;=2), "escarcha",AND(D6044&lt;=0, D6044-P6044&gt;2), "helada negra", AND(D6044&gt;0, P6044+2&gt;D6044), "rocío", TRUE, "sin riesgo")</f>
        <v>sin riesgo</v>
      </c>
    </row>
    <row r="6045" spans="1:17" x14ac:dyDescent="0.35">
      <c r="A6045" s="2">
        <v>45889</v>
      </c>
      <c r="B6045" s="3" t="s">
        <v>22</v>
      </c>
      <c r="C6045">
        <v>4.9666666666666668</v>
      </c>
      <c r="D6045">
        <v>12.33333333333333</v>
      </c>
      <c r="E6045">
        <v>95.666666666666671</v>
      </c>
      <c r="F6045">
        <v>76.333333333333329</v>
      </c>
      <c r="G6045">
        <v>1.333333333333333</v>
      </c>
      <c r="H6045">
        <v>4.166666666666667</v>
      </c>
      <c r="I6045">
        <v>4.333333333333333</v>
      </c>
      <c r="J6045">
        <v>8.4333333333333336</v>
      </c>
      <c r="K6045">
        <f t="shared" si="468"/>
        <v>7.3666666666666636</v>
      </c>
      <c r="L6045">
        <f t="shared" si="466"/>
        <v>0.30866404313831164</v>
      </c>
      <c r="M6045">
        <f t="shared" si="467"/>
        <v>4.3321929784233077</v>
      </c>
      <c r="N6045" s="10" t="str" cm="1">
        <f t="array" ref="N6045">_xlfn.IFS(AND(C6045&lt;=0, C6045-M6045&lt;=2), "escarcha",AND(C6045&lt;=0, C6045-M6045&gt;2), "helada negra", AND(C6045&gt;0, M6045+2&gt;C6045), "rocío", TRUE, "sin riesgo")</f>
        <v>rocío</v>
      </c>
      <c r="O6045">
        <f t="shared" si="469"/>
        <v>0.58114430099640413</v>
      </c>
      <c r="P6045">
        <f t="shared" si="470"/>
        <v>8.286934213038613</v>
      </c>
      <c r="Q6045" s="10" t="str" cm="1">
        <f t="array" ref="Q6045">_xlfn.IFS(AND(D6045&lt;=0, D6045-P6045&lt;=2), "escarcha",AND(D6045&lt;=0, D6045-P6045&gt;2), "helada negra", AND(D6045&gt;0, P6045+2&gt;D6045), "rocío", TRUE, "sin riesgo")</f>
        <v>sin riesgo</v>
      </c>
    </row>
    <row r="6046" spans="1:17" x14ac:dyDescent="0.35">
      <c r="A6046" s="2">
        <v>45889</v>
      </c>
      <c r="B6046" s="3" t="s">
        <v>23</v>
      </c>
      <c r="C6046">
        <v>6.2666666666666666</v>
      </c>
      <c r="D6046">
        <v>11.46666666666667</v>
      </c>
      <c r="E6046">
        <v>95.4</v>
      </c>
      <c r="F6046">
        <v>79.666666666666671</v>
      </c>
      <c r="G6046">
        <v>1</v>
      </c>
      <c r="H6046">
        <v>1.8666666666666669</v>
      </c>
      <c r="I6046">
        <v>3.666666666666667</v>
      </c>
      <c r="J6046">
        <v>3.433333333333334</v>
      </c>
      <c r="K6046">
        <f t="shared" si="468"/>
        <v>5.2000000000000037</v>
      </c>
      <c r="L6046">
        <f t="shared" si="466"/>
        <v>0.39593705863365408</v>
      </c>
      <c r="M6046">
        <f t="shared" si="467"/>
        <v>5.5852452949882778</v>
      </c>
      <c r="N6046" s="10" t="str" cm="1">
        <f t="array" ref="N6046">_xlfn.IFS(AND(C6046&lt;=0, C6046-M6046&lt;=2), "escarcha",AND(C6046&lt;=0, C6046-M6046&gt;2), "helada negra", AND(C6046&gt;0, M6046+2&gt;C6046), "rocío", TRUE, "sin riesgo")</f>
        <v>rocío</v>
      </c>
      <c r="O6046">
        <f t="shared" si="469"/>
        <v>0.56676636646223355</v>
      </c>
      <c r="P6046">
        <f t="shared" si="470"/>
        <v>8.0750973790252534</v>
      </c>
      <c r="Q6046" s="10" t="str" cm="1">
        <f t="array" ref="Q6046">_xlfn.IFS(AND(D6046&lt;=0, D6046-P6046&lt;=2), "escarcha",AND(D6046&lt;=0, D6046-P6046&gt;2), "helada negra", AND(D6046&gt;0, P6046+2&gt;D6046), "rocío", TRUE, "sin riesgo")</f>
        <v>sin riesgo</v>
      </c>
    </row>
    <row r="6047" spans="1:17" x14ac:dyDescent="0.35">
      <c r="A6047" s="2">
        <v>45889</v>
      </c>
      <c r="B6047" s="3" t="s">
        <v>24</v>
      </c>
      <c r="C6047">
        <v>6.6333333333333329</v>
      </c>
      <c r="D6047">
        <v>11.233333333333331</v>
      </c>
      <c r="E6047">
        <v>94.966666666666669</v>
      </c>
      <c r="F6047">
        <v>80</v>
      </c>
      <c r="G6047">
        <v>0</v>
      </c>
      <c r="H6047">
        <v>1.9</v>
      </c>
      <c r="I6047">
        <v>0</v>
      </c>
      <c r="J6047">
        <v>3.9666666666666668</v>
      </c>
      <c r="K6047">
        <f t="shared" si="468"/>
        <v>4.5999999999999979</v>
      </c>
      <c r="L6047">
        <f t="shared" si="466"/>
        <v>0.41661762901422583</v>
      </c>
      <c r="M6047">
        <f t="shared" si="467"/>
        <v>5.884036417411215</v>
      </c>
      <c r="N6047" s="10" t="str" cm="1">
        <f t="array" ref="N6047">_xlfn.IFS(AND(C6047&lt;=0, C6047-M6047&lt;=2), "escarcha",AND(C6047&lt;=0, C6047-M6047&gt;2), "helada negra", AND(C6047&gt;0, M6047+2&gt;C6047), "rocío", TRUE, "sin riesgo")</f>
        <v>rocío</v>
      </c>
      <c r="O6047">
        <f t="shared" si="469"/>
        <v>0.55549688810793429</v>
      </c>
      <c r="P6047">
        <f t="shared" si="470"/>
        <v>7.9093083612782111</v>
      </c>
      <c r="Q6047" s="10" t="str" cm="1">
        <f t="array" ref="Q6047">_xlfn.IFS(AND(D6047&lt;=0, D6047-P6047&lt;=2), "escarcha",AND(D6047&lt;=0, D6047-P6047&gt;2), "helada negra", AND(D6047&gt;0, P6047+2&gt;D6047), "rocío", TRUE, "sin riesgo")</f>
        <v>sin riesgo</v>
      </c>
    </row>
    <row r="6048" spans="1:17" x14ac:dyDescent="0.35">
      <c r="A6048" s="2">
        <v>45889</v>
      </c>
      <c r="B6048" s="3" t="s">
        <v>25</v>
      </c>
      <c r="C6048">
        <v>5.5</v>
      </c>
      <c r="D6048">
        <v>10.43333333333333</v>
      </c>
      <c r="E6048">
        <v>94.5</v>
      </c>
      <c r="F6048">
        <v>81.666666666666671</v>
      </c>
      <c r="G6048">
        <v>0</v>
      </c>
      <c r="H6048">
        <v>2.166666666666667</v>
      </c>
      <c r="I6048">
        <v>0</v>
      </c>
      <c r="J6048">
        <v>3.833333333333333</v>
      </c>
      <c r="K6048">
        <f t="shared" si="468"/>
        <v>4.93333333333333</v>
      </c>
      <c r="L6048">
        <f t="shared" si="466"/>
        <v>0.33345741064244983</v>
      </c>
      <c r="M6048">
        <f t="shared" si="467"/>
        <v>4.686886011686485</v>
      </c>
      <c r="N6048" s="10" t="str" cm="1">
        <f t="array" ref="N6048">_xlfn.IFS(AND(C6048&lt;=0, C6048-M6048&lt;=2), "escarcha",AND(C6048&lt;=0, C6048-M6048&gt;2), "helada negra", AND(C6048&gt;0, M6048+2&gt;C6048), "rocío", TRUE, "sin riesgo")</f>
        <v>rocío</v>
      </c>
      <c r="O6048">
        <f t="shared" si="469"/>
        <v>0.52294652834532596</v>
      </c>
      <c r="P6048">
        <f t="shared" si="470"/>
        <v>7.4316762288049967</v>
      </c>
      <c r="Q6048" s="10" t="str" cm="1">
        <f t="array" ref="Q6048">_xlfn.IFS(AND(D6048&lt;=0, D6048-P6048&lt;=2), "escarcha",AND(D6048&lt;=0, D6048-P6048&gt;2), "helada negra", AND(D6048&gt;0, P6048+2&gt;D6048), "rocío", TRUE, "sin riesgo")</f>
        <v>sin riesgo</v>
      </c>
    </row>
    <row r="6049" spans="1:17" x14ac:dyDescent="0.35">
      <c r="A6049" s="2">
        <v>45889</v>
      </c>
      <c r="B6049" s="3" t="s">
        <v>26</v>
      </c>
      <c r="C6049">
        <v>3.8666666666666671</v>
      </c>
      <c r="D6049">
        <v>10.266666666666669</v>
      </c>
      <c r="E6049">
        <v>94.666666666666671</v>
      </c>
      <c r="F6049">
        <v>81.666666666666671</v>
      </c>
      <c r="G6049">
        <v>0</v>
      </c>
      <c r="H6049">
        <v>1.833333333333333</v>
      </c>
      <c r="I6049">
        <v>1.666666666666667</v>
      </c>
      <c r="J6049">
        <v>3.833333333333333</v>
      </c>
      <c r="K6049">
        <f t="shared" si="468"/>
        <v>6.4000000000000021</v>
      </c>
      <c r="L6049">
        <f t="shared" si="466"/>
        <v>0.22120699193140106</v>
      </c>
      <c r="M6049">
        <f t="shared" si="467"/>
        <v>3.0891051906950948</v>
      </c>
      <c r="N6049" s="10" t="str" cm="1">
        <f t="array" ref="N6049">_xlfn.IFS(AND(C6049&lt;=0, C6049-M6049&lt;=2), "escarcha",AND(C6049&lt;=0, C6049-M6049&gt;2), "helada negra", AND(C6049&gt;0, M6049+2&gt;C6049), "rocío", TRUE, "sin riesgo")</f>
        <v>rocío</v>
      </c>
      <c r="O6049">
        <f t="shared" si="469"/>
        <v>0.51182724657386147</v>
      </c>
      <c r="P6049">
        <f t="shared" si="470"/>
        <v>7.2689322897419437</v>
      </c>
      <c r="Q6049" s="10" t="str" cm="1">
        <f t="array" ref="Q6049">_xlfn.IFS(AND(D6049&lt;=0, D6049-P6049&lt;=2), "escarcha",AND(D6049&lt;=0, D6049-P6049&gt;2), "helada negra", AND(D6049&gt;0, P6049+2&gt;D6049), "rocío", TRUE, "sin riesgo")</f>
        <v>sin riesgo</v>
      </c>
    </row>
    <row r="6050" spans="1:17" x14ac:dyDescent="0.35">
      <c r="A6050" s="2">
        <v>45889</v>
      </c>
      <c r="B6050" s="3" t="s">
        <v>27</v>
      </c>
      <c r="C6050">
        <v>5.5333333333333332</v>
      </c>
      <c r="D6050">
        <v>12.33333333333333</v>
      </c>
      <c r="E6050">
        <v>95.63333333333334</v>
      </c>
      <c r="F6050">
        <v>77</v>
      </c>
      <c r="G6050">
        <v>0</v>
      </c>
      <c r="H6050">
        <v>3.0333333333333332</v>
      </c>
      <c r="I6050">
        <v>0</v>
      </c>
      <c r="J6050">
        <v>4.9666666666666668</v>
      </c>
      <c r="K6050">
        <f t="shared" si="468"/>
        <v>6.7999999999999972</v>
      </c>
      <c r="L6050">
        <f t="shared" si="466"/>
        <v>0.34769019592538936</v>
      </c>
      <c r="M6050">
        <f t="shared" si="467"/>
        <v>4.8909596561021242</v>
      </c>
      <c r="N6050" s="10" t="str" cm="1">
        <f t="array" ref="N6050">_xlfn.IFS(AND(C6050&lt;=0, C6050-M6050&lt;=2), "escarcha",AND(C6050&lt;=0, C6050-M6050&gt;2), "helada negra", AND(C6050&gt;0, M6050+2&gt;C6050), "rocío", TRUE, "sin riesgo")</f>
        <v>rocío</v>
      </c>
      <c r="O6050">
        <f t="shared" si="469"/>
        <v>0.58984000796395808</v>
      </c>
      <c r="P6050">
        <f t="shared" si="470"/>
        <v>8.415225662839612</v>
      </c>
      <c r="Q6050" s="10" t="str" cm="1">
        <f t="array" ref="Q6050">_xlfn.IFS(AND(D6050&lt;=0, D6050-P6050&lt;=2), "escarcha",AND(D6050&lt;=0, D6050-P6050&gt;2), "helada negra", AND(D6050&gt;0, P6050+2&gt;D6050), "rocío", TRUE, "sin riesgo")</f>
        <v>sin riesgo</v>
      </c>
    </row>
    <row r="6051" spans="1:17" x14ac:dyDescent="0.35">
      <c r="A6051" s="2">
        <v>45889</v>
      </c>
      <c r="B6051" s="3" t="s">
        <v>28</v>
      </c>
      <c r="C6051">
        <v>8.4333333333333336</v>
      </c>
      <c r="D6051">
        <v>13.4</v>
      </c>
      <c r="E6051">
        <v>95.8</v>
      </c>
      <c r="F6051">
        <v>73.666666666666671</v>
      </c>
      <c r="G6051">
        <v>0</v>
      </c>
      <c r="H6051">
        <v>3.066666666666666</v>
      </c>
      <c r="I6051">
        <v>0</v>
      </c>
      <c r="J6051">
        <v>5.3333333333333339</v>
      </c>
      <c r="K6051">
        <f t="shared" si="468"/>
        <v>4.9666666666666668</v>
      </c>
      <c r="L6051">
        <f t="shared" si="466"/>
        <v>0.54815914621440687</v>
      </c>
      <c r="M6051">
        <f t="shared" si="467"/>
        <v>7.8014780389791012</v>
      </c>
      <c r="N6051" s="10" t="str" cm="1">
        <f t="array" ref="N6051">_xlfn.IFS(AND(C6051&lt;=0, C6051-M6051&lt;=2), "escarcha",AND(C6051&lt;=0, C6051-M6051&gt;2), "helada negra", AND(C6051&gt;0, M6051+2&gt;C6051), "rocío", TRUE, "sin riesgo")</f>
        <v>rocío</v>
      </c>
      <c r="O6051">
        <f t="shared" si="469"/>
        <v>0.61535589368420041</v>
      </c>
      <c r="P6051">
        <f t="shared" si="470"/>
        <v>8.792429486838989</v>
      </c>
      <c r="Q6051" s="10" t="str" cm="1">
        <f t="array" ref="Q6051">_xlfn.IFS(AND(D6051&lt;=0, D6051-P6051&lt;=2), "escarcha",AND(D6051&lt;=0, D6051-P6051&gt;2), "helada negra", AND(D6051&gt;0, P6051+2&gt;D6051), "rocío", TRUE, "sin riesgo")</f>
        <v>sin riesgo</v>
      </c>
    </row>
    <row r="6052" spans="1:17" x14ac:dyDescent="0.35">
      <c r="A6052" s="2">
        <v>45889</v>
      </c>
      <c r="B6052" s="3" t="s">
        <v>29</v>
      </c>
      <c r="C6052">
        <v>10.366666666666671</v>
      </c>
      <c r="D6052">
        <v>14.633333333333329</v>
      </c>
      <c r="E6052">
        <v>90.8</v>
      </c>
      <c r="F6052">
        <v>68.666666666666671</v>
      </c>
      <c r="G6052">
        <v>1.333333333333333</v>
      </c>
      <c r="H6052">
        <v>4.6333333333333329</v>
      </c>
      <c r="I6052">
        <v>3.333333333333333</v>
      </c>
      <c r="J6052">
        <v>7.7666666666666666</v>
      </c>
      <c r="K6052">
        <f t="shared" si="468"/>
        <v>4.2666666666666586</v>
      </c>
      <c r="L6052">
        <f t="shared" si="466"/>
        <v>0.62451393453536486</v>
      </c>
      <c r="M6052">
        <f t="shared" si="467"/>
        <v>8.9280898243144886</v>
      </c>
      <c r="N6052" s="10" t="str" cm="1">
        <f t="array" ref="N6052">_xlfn.IFS(AND(C6052&lt;=0, C6052-M6052&lt;=2), "escarcha",AND(C6052&lt;=0, C6052-M6052&gt;2), "helada negra", AND(C6052&gt;0, M6052+2&gt;C6052), "rocío", TRUE, "sin riesgo")</f>
        <v>rocío</v>
      </c>
      <c r="O6052">
        <f t="shared" si="469"/>
        <v>0.62502187192955572</v>
      </c>
      <c r="P6052">
        <f t="shared" si="470"/>
        <v>8.9356183054690188</v>
      </c>
      <c r="Q6052" s="10" t="str" cm="1">
        <f t="array" ref="Q6052">_xlfn.IFS(AND(D6052&lt;=0, D6052-P6052&lt;=2), "escarcha",AND(D6052&lt;=0, D6052-P6052&gt;2), "helada negra", AND(D6052&gt;0, P6052+2&gt;D6052), "rocío", TRUE, "sin riesgo")</f>
        <v>sin riesgo</v>
      </c>
    </row>
    <row r="6053" spans="1:17" x14ac:dyDescent="0.35">
      <c r="A6053" s="2">
        <v>45889</v>
      </c>
      <c r="B6053" s="3" t="s">
        <v>30</v>
      </c>
      <c r="C6053">
        <v>14.96666666666667</v>
      </c>
      <c r="D6053">
        <v>16</v>
      </c>
      <c r="E6053">
        <v>77.833333333333343</v>
      </c>
      <c r="F6053">
        <v>63.666666666666657</v>
      </c>
      <c r="G6053">
        <v>3.333333333333333</v>
      </c>
      <c r="H6053">
        <v>6.5333333333333332</v>
      </c>
      <c r="I6053">
        <v>7.333333333333333</v>
      </c>
      <c r="J6053">
        <v>12.53333333333333</v>
      </c>
      <c r="K6053">
        <f t="shared" si="468"/>
        <v>1.0333333333333297</v>
      </c>
      <c r="L6053">
        <f t="shared" si="466"/>
        <v>0.77180535424211094</v>
      </c>
      <c r="M6053">
        <f t="shared" si="467"/>
        <v>11.130208677808051</v>
      </c>
      <c r="N6053" s="10" t="str" cm="1">
        <f t="array" ref="N6053">_xlfn.IFS(AND(C6053&lt;=0, C6053-M6053&lt;=2), "escarcha",AND(C6053&lt;=0, C6053-M6053&gt;2), "helada negra", AND(C6053&gt;0, M6053+2&gt;C6053), "rocío", TRUE, "sin riesgo")</f>
        <v>sin riesgo</v>
      </c>
      <c r="O6053">
        <f t="shared" si="469"/>
        <v>0.63712591324218915</v>
      </c>
      <c r="P6053">
        <f t="shared" si="470"/>
        <v>9.1151536186088311</v>
      </c>
      <c r="Q6053" s="10" t="str" cm="1">
        <f t="array" ref="Q6053">_xlfn.IFS(AND(D6053&lt;=0, D6053-P6053&lt;=2), "escarcha",AND(D6053&lt;=0, D6053-P6053&gt;2), "helada negra", AND(D6053&gt;0, P6053+2&gt;D6053), "rocío", TRUE, "sin riesgo")</f>
        <v>sin riesgo</v>
      </c>
    </row>
    <row r="6054" spans="1:17" x14ac:dyDescent="0.35">
      <c r="A6054" s="2">
        <v>45889</v>
      </c>
      <c r="B6054" s="3" t="s">
        <v>32</v>
      </c>
      <c r="C6054">
        <v>16.75</v>
      </c>
      <c r="D6054">
        <v>17.133333333333329</v>
      </c>
      <c r="E6054">
        <v>60.55</v>
      </c>
      <c r="F6054">
        <v>56.333333333333343</v>
      </c>
      <c r="G6054">
        <v>7</v>
      </c>
      <c r="H6054">
        <v>8.6</v>
      </c>
      <c r="I6054">
        <v>11.5</v>
      </c>
      <c r="J6054">
        <v>16.666666666666671</v>
      </c>
      <c r="K6054">
        <f t="shared" si="468"/>
        <v>0.38333333333332931</v>
      </c>
      <c r="L6054">
        <f t="shared" si="466"/>
        <v>0.63467385578051616</v>
      </c>
      <c r="M6054">
        <f t="shared" si="467"/>
        <v>9.0787623851103394</v>
      </c>
      <c r="N6054" s="10" t="str" cm="1">
        <f t="array" ref="N6054">_xlfn.IFS(AND(C6054&lt;=0, C6054-M6054&lt;=2), "escarcha",AND(C6054&lt;=0, C6054-M6054&gt;2), "helada negra", AND(C6054&gt;0, M6054+2&gt;C6054), "rocío", TRUE, "sin riesgo")</f>
        <v>sin riesgo</v>
      </c>
      <c r="O6054">
        <f t="shared" si="469"/>
        <v>0.58678476894006459</v>
      </c>
      <c r="P6054">
        <f t="shared" si="470"/>
        <v>8.3701355047574122</v>
      </c>
      <c r="Q6054" s="10" t="str" cm="1">
        <f t="array" ref="Q6054">_xlfn.IFS(AND(D6054&lt;=0, D6054-P6054&lt;=2), "escarcha",AND(D6054&lt;=0, D6054-P6054&gt;2), "helada negra", AND(D6054&gt;0, P6054+2&gt;D6054), "rocío", TRUE, "sin riesgo")</f>
        <v>sin riesgo</v>
      </c>
    </row>
    <row r="6055" spans="1:17" x14ac:dyDescent="0.35">
      <c r="A6055" s="2">
        <v>45889</v>
      </c>
      <c r="B6055" s="3" t="s">
        <v>52</v>
      </c>
      <c r="C6055">
        <v>19.8</v>
      </c>
      <c r="D6055">
        <v>21.3</v>
      </c>
      <c r="E6055">
        <v>44.43333333333333</v>
      </c>
      <c r="F6055">
        <v>41.333333333333343</v>
      </c>
      <c r="G6055">
        <v>10.66666666666667</v>
      </c>
      <c r="H6055">
        <v>9.9666666666666668</v>
      </c>
      <c r="I6055">
        <v>20.333333333333329</v>
      </c>
      <c r="J6055">
        <v>18.56666666666667</v>
      </c>
      <c r="K6055">
        <f t="shared" si="468"/>
        <v>1.5</v>
      </c>
      <c r="L6055">
        <f t="shared" si="466"/>
        <v>0.51652862484622197</v>
      </c>
      <c r="M6055">
        <f t="shared" si="467"/>
        <v>7.3377167503661571</v>
      </c>
      <c r="N6055" s="10" t="str" cm="1">
        <f t="array" ref="N6055">_xlfn.IFS(AND(C6055&lt;=0, C6055-M6055&lt;=2), "escarcha",AND(C6055&lt;=0, C6055-M6055&gt;2), "helada negra", AND(C6055&gt;0, M6055+2&gt;C6055), "rocío", TRUE, "sin riesgo")</f>
        <v>sin riesgo</v>
      </c>
      <c r="O6055">
        <f t="shared" si="469"/>
        <v>0.53668710638350381</v>
      </c>
      <c r="P6055">
        <f t="shared" si="470"/>
        <v>7.6330785342871703</v>
      </c>
      <c r="Q6055" s="10" t="str" cm="1">
        <f t="array" ref="Q6055">_xlfn.IFS(AND(D6055&lt;=0, D6055-P6055&lt;=2), "escarcha",AND(D6055&lt;=0, D6055-P6055&gt;2), "helada negra", AND(D6055&gt;0, P6055+2&gt;D6055), "rocío", TRUE, "sin riesgo")</f>
        <v>sin riesgo</v>
      </c>
    </row>
    <row r="6056" spans="1:17" x14ac:dyDescent="0.35">
      <c r="A6056" s="2">
        <v>45889</v>
      </c>
      <c r="B6056" s="3" t="s">
        <v>54</v>
      </c>
      <c r="C6056">
        <v>21.1</v>
      </c>
      <c r="D6056">
        <v>21.56666666666667</v>
      </c>
      <c r="E6056">
        <v>45.8</v>
      </c>
      <c r="F6056">
        <v>41.333333333333343</v>
      </c>
      <c r="G6056">
        <v>4</v>
      </c>
      <c r="H6056">
        <v>4.4666666666666668</v>
      </c>
      <c r="I6056">
        <v>6.666666666666667</v>
      </c>
      <c r="J6056">
        <v>8.9666666666666668</v>
      </c>
      <c r="K6056">
        <f t="shared" si="468"/>
        <v>0.46666666666666856</v>
      </c>
      <c r="L6056">
        <f t="shared" si="466"/>
        <v>0.62703205459824018</v>
      </c>
      <c r="M6056">
        <f t="shared" si="467"/>
        <v>8.9654169862569599</v>
      </c>
      <c r="N6056" s="10" t="str" cm="1">
        <f t="array" ref="N6056">_xlfn.IFS(AND(C6056&lt;=0, C6056-M6056&lt;=2), "escarcha",AND(C6056&lt;=0, C6056-M6056&gt;2), "helada negra", AND(C6056&gt;0, M6056+2&gt;C6056), "rocío", TRUE, "sin riesgo")</f>
        <v>sin riesgo</v>
      </c>
      <c r="O6056">
        <f t="shared" si="469"/>
        <v>0.55301807510141499</v>
      </c>
      <c r="P6056">
        <f t="shared" si="470"/>
        <v>7.8728710915880571</v>
      </c>
      <c r="Q6056" s="10" t="str" cm="1">
        <f t="array" ref="Q6056">_xlfn.IFS(AND(D6056&lt;=0, D6056-P6056&lt;=2), "escarcha",AND(D6056&lt;=0, D6056-P6056&gt;2), "helada negra", AND(D6056&gt;0, P6056+2&gt;D6056), "rocío", TRUE, "sin riesgo")</f>
        <v>sin riesgo</v>
      </c>
    </row>
    <row r="6057" spans="1:17" x14ac:dyDescent="0.35">
      <c r="A6057" s="2">
        <v>45889</v>
      </c>
      <c r="B6057" s="3" t="s">
        <v>48</v>
      </c>
      <c r="C6057">
        <v>19.966666666666669</v>
      </c>
      <c r="D6057">
        <v>20.100000000000001</v>
      </c>
      <c r="E6057">
        <v>50.933333333333337</v>
      </c>
      <c r="F6057">
        <v>51.666666666666657</v>
      </c>
      <c r="G6057">
        <v>12.66666666666667</v>
      </c>
      <c r="H6057">
        <v>11</v>
      </c>
      <c r="I6057">
        <v>19.333333333333329</v>
      </c>
      <c r="J6057">
        <v>18.56666666666667</v>
      </c>
      <c r="K6057">
        <f t="shared" si="468"/>
        <v>0.13333333333333286</v>
      </c>
      <c r="L6057">
        <f t="shared" si="466"/>
        <v>0.66338382700841381</v>
      </c>
      <c r="M6057">
        <f t="shared" si="467"/>
        <v>9.505509597184119</v>
      </c>
      <c r="N6057" s="10" t="str" cm="1">
        <f t="array" ref="N6057">_xlfn.IFS(AND(C6057&lt;=0, C6057-M6057&lt;=2), "escarcha",AND(C6057&lt;=0, C6057-M6057&gt;2), "helada negra", AND(C6057&gt;0, M6057+2&gt;C6057), "rocío", TRUE, "sin riesgo")</f>
        <v>sin riesgo</v>
      </c>
      <c r="O6057">
        <f t="shared" si="469"/>
        <v>0.68593168991828612</v>
      </c>
      <c r="P6057">
        <f t="shared" si="470"/>
        <v>9.8416769367722114</v>
      </c>
      <c r="Q6057" s="10" t="str" cm="1">
        <f t="array" ref="Q6057">_xlfn.IFS(AND(D6057&lt;=0, D6057-P6057&lt;=2), "escarcha",AND(D6057&lt;=0, D6057-P6057&gt;2), "helada negra", AND(D6057&gt;0, P6057+2&gt;D6057), "rocío", TRUE, "sin riesgo")</f>
        <v>sin riesgo</v>
      </c>
    </row>
    <row r="6058" spans="1:17" x14ac:dyDescent="0.35">
      <c r="A6058" s="2">
        <v>45889</v>
      </c>
      <c r="B6058" s="3" t="s">
        <v>44</v>
      </c>
      <c r="C6058">
        <v>12.93333333333333</v>
      </c>
      <c r="D6058">
        <v>13.2</v>
      </c>
      <c r="E6058">
        <v>79.033333333333331</v>
      </c>
      <c r="F6058">
        <v>78.666666666666671</v>
      </c>
      <c r="G6058">
        <v>0.66666666666666663</v>
      </c>
      <c r="H6058">
        <v>13.233333333333331</v>
      </c>
      <c r="I6058">
        <v>5</v>
      </c>
      <c r="J6058">
        <v>20.93333333333333</v>
      </c>
      <c r="K6058">
        <f t="shared" si="468"/>
        <v>0.26666666666666927</v>
      </c>
      <c r="L6058">
        <f t="shared" si="466"/>
        <v>0.6552219686703934</v>
      </c>
      <c r="M6058">
        <f t="shared" si="467"/>
        <v>9.3840442091613685</v>
      </c>
      <c r="N6058" s="10" t="str" cm="1">
        <f t="array" ref="N6058">_xlfn.IFS(AND(C6058&lt;=0, C6058-M6058&lt;=2), "escarcha",AND(C6058&lt;=0, C6058-M6058&gt;2), "helada negra", AND(C6058&gt;0, M6058+2&gt;C6058), "rocío", TRUE, "sin riesgo")</f>
        <v>sin riesgo</v>
      </c>
      <c r="O6058">
        <f t="shared" si="469"/>
        <v>0.66798720111558452</v>
      </c>
      <c r="P6058">
        <f t="shared" si="470"/>
        <v>9.5740689285681455</v>
      </c>
      <c r="Q6058" s="10" t="str" cm="1">
        <f t="array" ref="Q6058">_xlfn.IFS(AND(D6058&lt;=0, D6058-P6058&lt;=2), "escarcha",AND(D6058&lt;=0, D6058-P6058&gt;2), "helada negra", AND(D6058&gt;0, P6058+2&gt;D6058), "rocío", TRUE, "sin riesgo")</f>
        <v>sin riesgo</v>
      </c>
    </row>
    <row r="6059" spans="1:17" x14ac:dyDescent="0.35">
      <c r="A6059" s="2">
        <v>45889</v>
      </c>
      <c r="B6059" s="3" t="s">
        <v>45</v>
      </c>
      <c r="C6059">
        <v>11.66666666666667</v>
      </c>
      <c r="D6059">
        <v>12.96666666666667</v>
      </c>
      <c r="E6059">
        <v>82.333333333333329</v>
      </c>
      <c r="F6059">
        <v>79</v>
      </c>
      <c r="G6059">
        <v>0</v>
      </c>
      <c r="H6059">
        <v>10.7</v>
      </c>
      <c r="I6059">
        <v>0</v>
      </c>
      <c r="J6059">
        <v>19.8</v>
      </c>
      <c r="K6059">
        <f t="shared" si="468"/>
        <v>1.3000000000000007</v>
      </c>
      <c r="L6059">
        <f t="shared" si="466"/>
        <v>0.61290707120592791</v>
      </c>
      <c r="M6059">
        <f t="shared" si="467"/>
        <v>8.7561792196516084</v>
      </c>
      <c r="N6059" s="10" t="str" cm="1">
        <f t="array" ref="N6059">_xlfn.IFS(AND(C6059&lt;=0, C6059-M6059&lt;=2), "escarcha",AND(C6059&lt;=0, C6059-M6059&gt;2), "helada negra", AND(C6059&gt;0, M6059+2&gt;C6059), "rocío", TRUE, "sin riesgo")</f>
        <v>sin riesgo</v>
      </c>
      <c r="O6059">
        <f t="shared" si="469"/>
        <v>0.65697902842262978</v>
      </c>
      <c r="P6059">
        <f t="shared" si="470"/>
        <v>9.410183034031963</v>
      </c>
      <c r="Q6059" s="10" t="str" cm="1">
        <f t="array" ref="Q6059">_xlfn.IFS(AND(D6059&lt;=0, D6059-P6059&lt;=2), "escarcha",AND(D6059&lt;=0, D6059-P6059&gt;2), "helada negra", AND(D6059&gt;0, P6059+2&gt;D6059), "rocío", TRUE, "sin riesgo")</f>
        <v>sin riesgo</v>
      </c>
    </row>
    <row r="6060" spans="1:17" x14ac:dyDescent="0.35">
      <c r="A6060" s="2">
        <v>45889</v>
      </c>
      <c r="B6060" s="3" t="s">
        <v>46</v>
      </c>
      <c r="C6060">
        <v>12.03333333333333</v>
      </c>
      <c r="D6060">
        <v>13.03333333333333</v>
      </c>
      <c r="E6060">
        <v>81.533333333333331</v>
      </c>
      <c r="F6060">
        <v>77.333333333333329</v>
      </c>
      <c r="G6060">
        <v>0.66666666666666663</v>
      </c>
      <c r="H6060">
        <v>11.93333333333333</v>
      </c>
      <c r="I6060">
        <v>1.333333333333333</v>
      </c>
      <c r="J6060">
        <v>20.133333333333329</v>
      </c>
      <c r="K6060">
        <f t="shared" si="468"/>
        <v>1</v>
      </c>
      <c r="L6060">
        <f t="shared" si="466"/>
        <v>0.62731831742674982</v>
      </c>
      <c r="M6060">
        <f t="shared" si="467"/>
        <v>8.9696610817055902</v>
      </c>
      <c r="N6060" s="10" t="str" cm="1">
        <f t="array" ref="N6060">_xlfn.IFS(AND(C6060&lt;=0, C6060-M6060&lt;=2), "escarcha",AND(C6060&lt;=0, C6060-M6060&gt;2), "helada negra", AND(C6060&gt;0, M6060+2&gt;C6060), "rocío", TRUE, "sin riesgo")</f>
        <v>sin riesgo</v>
      </c>
      <c r="O6060">
        <f t="shared" si="469"/>
        <v>0.64001238054347154</v>
      </c>
      <c r="P6060">
        <f t="shared" si="470"/>
        <v>9.1580054370544435</v>
      </c>
      <c r="Q6060" s="10" t="str" cm="1">
        <f t="array" ref="Q6060">_xlfn.IFS(AND(D6060&lt;=0, D6060-P6060&lt;=2), "escarcha",AND(D6060&lt;=0, D6060-P6060&gt;2), "helada negra", AND(D6060&gt;0, P6060+2&gt;D6060), "rocío", TRUE, "sin riesgo")</f>
        <v>sin riesgo</v>
      </c>
    </row>
    <row r="6061" spans="1:17" x14ac:dyDescent="0.35">
      <c r="A6061" s="2">
        <v>45890</v>
      </c>
      <c r="B6061" s="3" t="s">
        <v>10</v>
      </c>
      <c r="C6061">
        <v>10.7</v>
      </c>
      <c r="D6061">
        <v>12.766666666666669</v>
      </c>
      <c r="E6061">
        <v>83.8</v>
      </c>
      <c r="F6061">
        <v>76.666666666666671</v>
      </c>
      <c r="G6061">
        <v>0</v>
      </c>
      <c r="H6061">
        <v>9.1</v>
      </c>
      <c r="I6061">
        <v>0</v>
      </c>
      <c r="J6061">
        <v>17.033333333333331</v>
      </c>
      <c r="K6061">
        <f t="shared" si="468"/>
        <v>2.06666666666667</v>
      </c>
      <c r="L6061">
        <f t="shared" si="466"/>
        <v>0.56649408184518113</v>
      </c>
      <c r="M6061">
        <f t="shared" si="467"/>
        <v>8.0710891277485004</v>
      </c>
      <c r="N6061" s="10" t="str" cm="1">
        <f t="array" ref="N6061">_xlfn.IFS(AND(C6061&lt;=0, C6061-M6061&lt;=2), "escarcha",AND(C6061&lt;=0, C6061-M6061&gt;2), "helada negra", AND(C6061&gt;0, M6061+2&gt;C6061), "rocío", TRUE, "sin riesgo")</f>
        <v>sin riesgo</v>
      </c>
      <c r="O6061">
        <f t="shared" si="469"/>
        <v>0.61391620827340554</v>
      </c>
      <c r="P6061">
        <f t="shared" si="470"/>
        <v>8.771116354816586</v>
      </c>
      <c r="Q6061" s="10" t="str" cm="1">
        <f t="array" ref="Q6061">_xlfn.IFS(AND(D6061&lt;=0, D6061-P6061&lt;=2), "escarcha",AND(D6061&lt;=0, D6061-P6061&gt;2), "helada negra", AND(D6061&gt;0, P6061+2&gt;D6061), "rocío", TRUE, "sin riesgo")</f>
        <v>sin riesgo</v>
      </c>
    </row>
    <row r="6062" spans="1:17" x14ac:dyDescent="0.35">
      <c r="A6062" s="2">
        <v>45890</v>
      </c>
      <c r="B6062" s="3" t="s">
        <v>11</v>
      </c>
      <c r="C6062">
        <v>9.1999999999999993</v>
      </c>
      <c r="D6062">
        <v>12.53333333333333</v>
      </c>
      <c r="E6062">
        <v>86.8</v>
      </c>
      <c r="F6062">
        <v>75.333333333333329</v>
      </c>
      <c r="G6062">
        <v>0</v>
      </c>
      <c r="H6062">
        <v>4.9000000000000004</v>
      </c>
      <c r="I6062">
        <v>0</v>
      </c>
      <c r="J6062">
        <v>10.56666666666667</v>
      </c>
      <c r="K6062">
        <f t="shared" si="468"/>
        <v>3.3333333333333304</v>
      </c>
      <c r="L6062">
        <f t="shared" si="466"/>
        <v>0.50127658791417884</v>
      </c>
      <c r="M6062">
        <f t="shared" si="467"/>
        <v>7.1147062466960289</v>
      </c>
      <c r="N6062" s="10" t="str" cm="1">
        <f t="array" ref="N6062">_xlfn.IFS(AND(C6062&lt;=0, C6062-M6062&lt;=2), "escarcha",AND(C6062&lt;=0, C6062-M6062&gt;2), "helada negra", AND(C6062&gt;0, M6062+2&gt;C6062), "rocío", TRUE, "sin riesgo")</f>
        <v>sin riesgo</v>
      </c>
      <c r="O6062">
        <f t="shared" si="469"/>
        <v>0.58108370157768729</v>
      </c>
      <c r="P6062">
        <f t="shared" si="470"/>
        <v>8.2860406234518926</v>
      </c>
      <c r="Q6062" s="10" t="str" cm="1">
        <f t="array" ref="Q6062">_xlfn.IFS(AND(D6062&lt;=0, D6062-P6062&lt;=2), "escarcha",AND(D6062&lt;=0, D6062-P6062&gt;2), "helada negra", AND(D6062&gt;0, P6062+2&gt;D6062), "rocío", TRUE, "sin riesgo")</f>
        <v>sin riesgo</v>
      </c>
    </row>
    <row r="6063" spans="1:17" x14ac:dyDescent="0.35">
      <c r="A6063" s="2">
        <v>45890</v>
      </c>
      <c r="B6063" s="3" t="s">
        <v>12</v>
      </c>
      <c r="C6063">
        <v>9.6333333333333329</v>
      </c>
      <c r="D6063">
        <v>11.766666666666669</v>
      </c>
      <c r="E6063">
        <v>88.033333333333331</v>
      </c>
      <c r="F6063">
        <v>78.333333333333329</v>
      </c>
      <c r="G6063">
        <v>0</v>
      </c>
      <c r="H6063">
        <v>5</v>
      </c>
      <c r="I6063">
        <v>0.66666666666666663</v>
      </c>
      <c r="J6063">
        <v>8.6</v>
      </c>
      <c r="K6063">
        <f t="shared" si="468"/>
        <v>2.1333333333333364</v>
      </c>
      <c r="L6063">
        <f t="shared" si="466"/>
        <v>0.54450980468751764</v>
      </c>
      <c r="M6063">
        <f t="shared" si="467"/>
        <v>7.7478843650267493</v>
      </c>
      <c r="N6063" s="10" t="str" cm="1">
        <f t="array" ref="N6063">_xlfn.IFS(AND(C6063&lt;=0, C6063-M6063&lt;=2), "escarcha",AND(C6063&lt;=0, C6063-M6063&gt;2), "helada negra", AND(C6063&gt;0, M6063+2&gt;C6063), "rocío", TRUE, "sin riesgo")</f>
        <v>rocío</v>
      </c>
      <c r="O6063">
        <f t="shared" si="469"/>
        <v>0.56970442877656902</v>
      </c>
      <c r="P6063">
        <f t="shared" si="470"/>
        <v>8.1183561898203482</v>
      </c>
      <c r="Q6063" s="10" t="str" cm="1">
        <f t="array" ref="Q6063">_xlfn.IFS(AND(D6063&lt;=0, D6063-P6063&lt;=2), "escarcha",AND(D6063&lt;=0, D6063-P6063&gt;2), "helada negra", AND(D6063&gt;0, P6063+2&gt;D6063), "rocío", TRUE, "sin riesgo")</f>
        <v>sin riesgo</v>
      </c>
    </row>
    <row r="6064" spans="1:17" x14ac:dyDescent="0.35">
      <c r="A6064" s="2">
        <v>45890</v>
      </c>
      <c r="B6064" s="3" t="s">
        <v>13</v>
      </c>
      <c r="C6064">
        <v>9.3000000000000007</v>
      </c>
      <c r="D6064">
        <v>11.9</v>
      </c>
      <c r="E6064">
        <v>85.866666666666674</v>
      </c>
      <c r="F6064">
        <v>79.333333333333329</v>
      </c>
      <c r="G6064">
        <v>0</v>
      </c>
      <c r="H6064">
        <v>6.8666666666666663</v>
      </c>
      <c r="I6064">
        <v>2.333333333333333</v>
      </c>
      <c r="J6064">
        <v>11.766666666666669</v>
      </c>
      <c r="K6064">
        <f t="shared" si="468"/>
        <v>2.5999999999999996</v>
      </c>
      <c r="L6064">
        <f t="shared" si="466"/>
        <v>0.49719554414402217</v>
      </c>
      <c r="M6064">
        <f t="shared" si="467"/>
        <v>7.0551018585133738</v>
      </c>
      <c r="N6064" s="10" t="str" cm="1">
        <f t="array" ref="N6064">_xlfn.IFS(AND(C6064&lt;=0, C6064-M6064&lt;=2), "escarcha",AND(C6064&lt;=0, C6064-M6064&gt;2), "helada negra", AND(C6064&gt;0, M6064+2&gt;C6064), "rocío", TRUE, "sin riesgo")</f>
        <v>sin riesgo</v>
      </c>
      <c r="O6064">
        <f t="shared" si="469"/>
        <v>0.59118177397408755</v>
      </c>
      <c r="P6064">
        <f t="shared" si="470"/>
        <v>8.4350329703021494</v>
      </c>
      <c r="Q6064" s="10" t="str" cm="1">
        <f t="array" ref="Q6064">_xlfn.IFS(AND(D6064&lt;=0, D6064-P6064&lt;=2), "escarcha",AND(D6064&lt;=0, D6064-P6064&gt;2), "helada negra", AND(D6064&gt;0, P6064+2&gt;D6064), "rocío", TRUE, "sin riesgo")</f>
        <v>sin riesgo</v>
      </c>
    </row>
    <row r="6065" spans="1:17" x14ac:dyDescent="0.35">
      <c r="A6065" s="2">
        <v>45890</v>
      </c>
      <c r="B6065" s="3" t="s">
        <v>14</v>
      </c>
      <c r="C6065">
        <v>6.6</v>
      </c>
      <c r="D6065">
        <v>11.7</v>
      </c>
      <c r="E6065">
        <v>88.9</v>
      </c>
      <c r="F6065">
        <v>80</v>
      </c>
      <c r="G6065">
        <v>0</v>
      </c>
      <c r="H6065">
        <v>7.166666666666667</v>
      </c>
      <c r="I6065">
        <v>2</v>
      </c>
      <c r="J6065">
        <v>12.83333333333333</v>
      </c>
      <c r="K6065">
        <f t="shared" si="468"/>
        <v>5.0999999999999996</v>
      </c>
      <c r="L6065">
        <f t="shared" si="466"/>
        <v>0.34831295476922947</v>
      </c>
      <c r="M6065">
        <f t="shared" si="467"/>
        <v>4.8998966240163657</v>
      </c>
      <c r="N6065" s="10" t="str" cm="1">
        <f t="array" ref="N6065">_xlfn.IFS(AND(C6065&lt;=0, C6065-M6065&lt;=2), "escarcha",AND(C6065&lt;=0, C6065-M6065&gt;2), "helada negra", AND(C6065&gt;0, M6065+2&gt;C6065), "rocío", TRUE, "sin riesgo")</f>
        <v>rocío</v>
      </c>
      <c r="O6065">
        <f t="shared" si="469"/>
        <v>0.58635829370424042</v>
      </c>
      <c r="P6065">
        <f t="shared" si="470"/>
        <v>8.3638427380758777</v>
      </c>
      <c r="Q6065" s="10" t="str" cm="1">
        <f t="array" ref="Q6065">_xlfn.IFS(AND(D6065&lt;=0, D6065-P6065&lt;=2), "escarcha",AND(D6065&lt;=0, D6065-P6065&gt;2), "helada negra", AND(D6065&gt;0, P6065+2&gt;D6065), "rocío", TRUE, "sin riesgo")</f>
        <v>sin riesgo</v>
      </c>
    </row>
    <row r="6066" spans="1:17" x14ac:dyDescent="0.35">
      <c r="A6066" s="2">
        <v>45890</v>
      </c>
      <c r="B6066" s="3" t="s">
        <v>15</v>
      </c>
      <c r="C6066">
        <v>5.5666666666666664</v>
      </c>
      <c r="D6066">
        <v>11.5</v>
      </c>
      <c r="E6066">
        <v>91.766666666666666</v>
      </c>
      <c r="F6066">
        <v>79.333333333333329</v>
      </c>
      <c r="G6066">
        <v>2</v>
      </c>
      <c r="H6066">
        <v>4.4666666666666668</v>
      </c>
      <c r="I6066">
        <v>4.666666666666667</v>
      </c>
      <c r="J6066">
        <v>8.5666666666666664</v>
      </c>
      <c r="K6066">
        <f t="shared" si="468"/>
        <v>5.9333333333333336</v>
      </c>
      <c r="L6066">
        <f t="shared" si="466"/>
        <v>0.30872845077974892</v>
      </c>
      <c r="M6066">
        <f t="shared" si="467"/>
        <v>4.3331130760009886</v>
      </c>
      <c r="N6066" s="10" t="str" cm="1">
        <f t="array" ref="N6066">_xlfn.IFS(AND(C6066&lt;=0, C6066-M6066&lt;=2), "escarcha",AND(C6066&lt;=0, C6066-M6066&gt;2), "helada negra", AND(C6066&gt;0, M6066+2&gt;C6066), "rocío", TRUE, "sin riesgo")</f>
        <v>rocío</v>
      </c>
      <c r="O6066">
        <f t="shared" si="469"/>
        <v>0.56477758378780452</v>
      </c>
      <c r="P6066">
        <f t="shared" si="470"/>
        <v>8.045823824274855</v>
      </c>
      <c r="Q6066" s="10" t="str" cm="1">
        <f t="array" ref="Q6066">_xlfn.IFS(AND(D6066&lt;=0, D6066-P6066&lt;=2), "escarcha",AND(D6066&lt;=0, D6066-P6066&gt;2), "helada negra", AND(D6066&gt;0, P6066+2&gt;D6066), "rocío", TRUE, "sin riesgo")</f>
        <v>sin riesgo</v>
      </c>
    </row>
    <row r="6067" spans="1:17" x14ac:dyDescent="0.35">
      <c r="A6067" s="2">
        <v>45890</v>
      </c>
      <c r="B6067" s="3" t="s">
        <v>16</v>
      </c>
      <c r="C6067">
        <v>5.7666666666666666</v>
      </c>
      <c r="D6067">
        <v>11.43333333333333</v>
      </c>
      <c r="E6067">
        <v>92.966666666666669</v>
      </c>
      <c r="F6067">
        <v>78.333333333333329</v>
      </c>
      <c r="G6067">
        <v>0.66666666666666663</v>
      </c>
      <c r="H6067">
        <v>8.0333333333333332</v>
      </c>
      <c r="I6067">
        <v>1</v>
      </c>
      <c r="J6067">
        <v>12.633333333333329</v>
      </c>
      <c r="K6067">
        <f t="shared" si="468"/>
        <v>5.6666666666666634</v>
      </c>
      <c r="L6067">
        <f t="shared" si="466"/>
        <v>0.33557072619626094</v>
      </c>
      <c r="M6067">
        <f t="shared" si="467"/>
        <v>4.7171660789469412</v>
      </c>
      <c r="N6067" s="10" t="str" cm="1">
        <f t="array" ref="N6067">_xlfn.IFS(AND(C6067&lt;=0, C6067-M6067&lt;=2), "escarcha",AND(C6067&lt;=0, C6067-M6067&gt;2), "helada negra", AND(C6067&gt;0, M6067+2&gt;C6067), "rocío", TRUE, "sin riesgo")</f>
        <v>rocío</v>
      </c>
      <c r="O6067">
        <f t="shared" si="469"/>
        <v>0.5476836556625404</v>
      </c>
      <c r="P6067">
        <f t="shared" si="470"/>
        <v>7.7944937593406145</v>
      </c>
      <c r="Q6067" s="10" t="str" cm="1">
        <f t="array" ref="Q6067">_xlfn.IFS(AND(D6067&lt;=0, D6067-P6067&lt;=2), "escarcha",AND(D6067&lt;=0, D6067-P6067&gt;2), "helada negra", AND(D6067&gt;0, P6067+2&gt;D6067), "rocío", TRUE, "sin riesgo")</f>
        <v>sin riesgo</v>
      </c>
    </row>
    <row r="6068" spans="1:17" x14ac:dyDescent="0.35">
      <c r="A6068" s="2">
        <v>45890</v>
      </c>
      <c r="B6068" s="3" t="s">
        <v>17</v>
      </c>
      <c r="C6068">
        <v>5.666666666666667</v>
      </c>
      <c r="D6068">
        <v>11.03333333333333</v>
      </c>
      <c r="E6068">
        <v>93</v>
      </c>
      <c r="F6068">
        <v>78</v>
      </c>
      <c r="G6068">
        <v>0.66666666666666663</v>
      </c>
      <c r="H6068">
        <v>5.4</v>
      </c>
      <c r="I6068">
        <v>1.666666666666667</v>
      </c>
      <c r="J6068">
        <v>8.6666666666666661</v>
      </c>
      <c r="K6068">
        <f t="shared" si="468"/>
        <v>5.3666666666666627</v>
      </c>
      <c r="L6068">
        <f t="shared" si="466"/>
        <v>0.32900680140201666</v>
      </c>
      <c r="M6068">
        <f t="shared" si="467"/>
        <v>4.623140868211479</v>
      </c>
      <c r="N6068" s="10" t="str" cm="1">
        <f t="array" ref="N6068">_xlfn.IFS(AND(C6068&lt;=0, C6068-M6068&lt;=2), "escarcha",AND(C6068&lt;=0, C6068-M6068&gt;2), "helada negra", AND(C6068&gt;0, M6068+2&gt;C6068), "rocío", TRUE, "sin riesgo")</f>
        <v>rocío</v>
      </c>
      <c r="O6068">
        <f t="shared" si="469"/>
        <v>0.51691805871729612</v>
      </c>
      <c r="P6068">
        <f t="shared" si="470"/>
        <v>7.343416136410684</v>
      </c>
      <c r="Q6068" s="10" t="str" cm="1">
        <f t="array" ref="Q6068">_xlfn.IFS(AND(D6068&lt;=0, D6068-P6068&lt;=2), "escarcha",AND(D6068&lt;=0, D6068-P6068&gt;2), "helada negra", AND(D6068&gt;0, P6068+2&gt;D6068), "rocío", TRUE, "sin riesgo")</f>
        <v>sin riesgo</v>
      </c>
    </row>
    <row r="6069" spans="1:17" x14ac:dyDescent="0.35">
      <c r="A6069" s="2">
        <v>45890</v>
      </c>
      <c r="B6069" s="3" t="s">
        <v>18</v>
      </c>
      <c r="C6069">
        <v>5.4333333333333336</v>
      </c>
      <c r="D6069">
        <v>11</v>
      </c>
      <c r="E6069">
        <v>93.600000000000009</v>
      </c>
      <c r="F6069">
        <v>77.333333333333329</v>
      </c>
      <c r="G6069">
        <v>0</v>
      </c>
      <c r="H6069">
        <v>3.8</v>
      </c>
      <c r="I6069">
        <v>0.66666666666666663</v>
      </c>
      <c r="J6069">
        <v>8.0333333333333332</v>
      </c>
      <c r="K6069">
        <f t="shared" si="468"/>
        <v>5.5666666666666664</v>
      </c>
      <c r="L6069">
        <f t="shared" si="466"/>
        <v>0.31926372839078926</v>
      </c>
      <c r="M6069">
        <f t="shared" si="467"/>
        <v>4.4837073286152762</v>
      </c>
      <c r="N6069" s="10" t="str" cm="1">
        <f t="array" ref="N6069">_xlfn.IFS(AND(C6069&lt;=0, C6069-M6069&lt;=2), "escarcha",AND(C6069&lt;=0, C6069-M6069&gt;2), "helada negra", AND(C6069&gt;0, M6069+2&gt;C6069), "rocío", TRUE, "sin riesgo")</f>
        <v>rocío</v>
      </c>
      <c r="O6069">
        <f t="shared" si="469"/>
        <v>0.50612211477109137</v>
      </c>
      <c r="P6069">
        <f t="shared" si="470"/>
        <v>7.1855129523474144</v>
      </c>
      <c r="Q6069" s="10" t="str" cm="1">
        <f t="array" ref="Q6069">_xlfn.IFS(AND(D6069&lt;=0, D6069-P6069&lt;=2), "escarcha",AND(D6069&lt;=0, D6069-P6069&gt;2), "helada negra", AND(D6069&gt;0, P6069+2&gt;D6069), "rocío", TRUE, "sin riesgo")</f>
        <v>sin riesgo</v>
      </c>
    </row>
    <row r="6070" spans="1:17" x14ac:dyDescent="0.35">
      <c r="A6070" s="2">
        <v>45890</v>
      </c>
      <c r="B6070" s="3" t="s">
        <v>19</v>
      </c>
      <c r="C6070">
        <v>6.0333333333333332</v>
      </c>
      <c r="D6070">
        <v>10.66666666666667</v>
      </c>
      <c r="E6070">
        <v>93.7</v>
      </c>
      <c r="F6070">
        <v>78</v>
      </c>
      <c r="G6070">
        <v>0</v>
      </c>
      <c r="H6070">
        <v>3.7333333333333329</v>
      </c>
      <c r="I6070">
        <v>0</v>
      </c>
      <c r="J6070">
        <v>7.2333333333333334</v>
      </c>
      <c r="K6070">
        <f t="shared" si="468"/>
        <v>4.6333333333333364</v>
      </c>
      <c r="L6070">
        <f t="shared" si="466"/>
        <v>0.36186049970980627</v>
      </c>
      <c r="M6070">
        <f t="shared" si="467"/>
        <v>5.0944717122857597</v>
      </c>
      <c r="N6070" s="10" t="str" cm="1">
        <f t="array" ref="N6070">_xlfn.IFS(AND(C6070&lt;=0, C6070-M6070&lt;=2), "escarcha",AND(C6070&lt;=0, C6070-M6070&gt;2), "helada negra", AND(C6070&gt;0, M6070+2&gt;C6070), "rocío", TRUE, "sin riesgo")</f>
        <v>rocío</v>
      </c>
      <c r="O6070">
        <f t="shared" si="469"/>
        <v>0.49255188434245084</v>
      </c>
      <c r="P6070">
        <f t="shared" si="470"/>
        <v>6.9873148987496432</v>
      </c>
      <c r="Q6070" s="10" t="str" cm="1">
        <f t="array" ref="Q6070">_xlfn.IFS(AND(D6070&lt;=0, D6070-P6070&lt;=2), "escarcha",AND(D6070&lt;=0, D6070-P6070&gt;2), "helada negra", AND(D6070&gt;0, P6070+2&gt;D6070), "rocío", TRUE, "sin riesgo")</f>
        <v>sin riesgo</v>
      </c>
    </row>
    <row r="6071" spans="1:17" x14ac:dyDescent="0.35">
      <c r="A6071" s="2">
        <v>45890</v>
      </c>
      <c r="B6071" s="3" t="s">
        <v>20</v>
      </c>
      <c r="C6071">
        <v>5.9333333333333336</v>
      </c>
      <c r="D6071">
        <v>11.3</v>
      </c>
      <c r="E6071">
        <v>93.666666666666671</v>
      </c>
      <c r="F6071">
        <v>78.666666666666671</v>
      </c>
      <c r="G6071">
        <v>0.66666666666666663</v>
      </c>
      <c r="H6071">
        <v>5.9</v>
      </c>
      <c r="I6071">
        <v>3.666666666666667</v>
      </c>
      <c r="J6071">
        <v>10.733333333333331</v>
      </c>
      <c r="K6071">
        <f t="shared" si="468"/>
        <v>5.3666666666666671</v>
      </c>
      <c r="L6071">
        <f t="shared" si="466"/>
        <v>0.35459709694284769</v>
      </c>
      <c r="M6071">
        <f t="shared" si="467"/>
        <v>4.9901139495555231</v>
      </c>
      <c r="N6071" s="10" t="str" cm="1">
        <f t="array" ref="N6071">_xlfn.IFS(AND(C6071&lt;=0, C6071-M6071&lt;=2), "escarcha",AND(C6071&lt;=0, C6071-M6071&gt;2), "helada negra", AND(C6071&gt;0, M6071+2&gt;C6071), "rocío", TRUE, "sin riesgo")</f>
        <v>rocío</v>
      </c>
      <c r="O6071">
        <f t="shared" si="469"/>
        <v>0.54310547568670098</v>
      </c>
      <c r="P6071">
        <f t="shared" si="470"/>
        <v>7.7272667046983852</v>
      </c>
      <c r="Q6071" s="10" t="str" cm="1">
        <f t="array" ref="Q6071">_xlfn.IFS(AND(D6071&lt;=0, D6071-P6071&lt;=2), "escarcha",AND(D6071&lt;=0, D6071-P6071&gt;2), "helada negra", AND(D6071&gt;0, P6071+2&gt;D6071), "rocío", TRUE, "sin riesgo")</f>
        <v>sin riesgo</v>
      </c>
    </row>
    <row r="6072" spans="1:17" x14ac:dyDescent="0.35">
      <c r="A6072" s="2">
        <v>45890</v>
      </c>
      <c r="B6072" s="3" t="s">
        <v>21</v>
      </c>
      <c r="C6072">
        <v>6.4</v>
      </c>
      <c r="D6072">
        <v>11.6</v>
      </c>
      <c r="E6072">
        <v>93.433333333333337</v>
      </c>
      <c r="F6072">
        <v>79.333333333333329</v>
      </c>
      <c r="G6072">
        <v>1.333333333333333</v>
      </c>
      <c r="H6072">
        <v>7.333333333333333</v>
      </c>
      <c r="I6072">
        <v>4.666666666666667</v>
      </c>
      <c r="J6072">
        <v>12.96666666666667</v>
      </c>
      <c r="K6072">
        <f t="shared" si="468"/>
        <v>5.1999999999999993</v>
      </c>
      <c r="L6072">
        <f t="shared" si="466"/>
        <v>0.38429094053827473</v>
      </c>
      <c r="M6072">
        <f t="shared" si="467"/>
        <v>5.4172986659829565</v>
      </c>
      <c r="N6072" s="10" t="str" cm="1">
        <f t="array" ref="N6072">_xlfn.IFS(AND(C6072&lt;=0, C6072-M6072&lt;=2), "escarcha",AND(C6072&lt;=0, C6072-M6072&gt;2), "helada negra", AND(C6072&gt;0, M6072+2&gt;C6072), "rocío", TRUE, "sin riesgo")</f>
        <v>rocío</v>
      </c>
      <c r="O6072">
        <f t="shared" si="469"/>
        <v>0.57138640825184295</v>
      </c>
      <c r="P6072">
        <f t="shared" si="470"/>
        <v>8.1431276670138537</v>
      </c>
      <c r="Q6072" s="10" t="str" cm="1">
        <f t="array" ref="Q6072">_xlfn.IFS(AND(D6072&lt;=0, D6072-P6072&lt;=2), "escarcha",AND(D6072&lt;=0, D6072-P6072&gt;2), "helada negra", AND(D6072&gt;0, P6072+2&gt;D6072), "rocío", TRUE, "sin riesgo")</f>
        <v>sin riesgo</v>
      </c>
    </row>
    <row r="6073" spans="1:17" x14ac:dyDescent="0.35">
      <c r="A6073" s="2">
        <v>45890</v>
      </c>
      <c r="B6073" s="3" t="s">
        <v>22</v>
      </c>
      <c r="C6073">
        <v>7.3</v>
      </c>
      <c r="D6073">
        <v>12.03333333333333</v>
      </c>
      <c r="E6073">
        <v>91.733333333333334</v>
      </c>
      <c r="F6073">
        <v>79.333333333333329</v>
      </c>
      <c r="G6073">
        <v>1</v>
      </c>
      <c r="H6073">
        <v>12.03333333333333</v>
      </c>
      <c r="I6073">
        <v>4.666666666666667</v>
      </c>
      <c r="J6073">
        <v>20.866666666666671</v>
      </c>
      <c r="K6073">
        <f t="shared" si="468"/>
        <v>4.7333333333333298</v>
      </c>
      <c r="L6073">
        <f t="shared" si="466"/>
        <v>0.42766665800680626</v>
      </c>
      <c r="M6073">
        <f t="shared" si="467"/>
        <v>6.0439663810068014</v>
      </c>
      <c r="N6073" s="10" t="str" cm="1">
        <f t="array" ref="N6073">_xlfn.IFS(AND(C6073&lt;=0, C6073-M6073&lt;=2), "escarcha",AND(C6073&lt;=0, C6073-M6073&gt;2), "helada negra", AND(C6073&gt;0, M6073+2&gt;C6073), "rocío", TRUE, "sin riesgo")</f>
        <v>rocío</v>
      </c>
      <c r="O6073">
        <f t="shared" si="469"/>
        <v>0.59996476784515251</v>
      </c>
      <c r="P6073">
        <f t="shared" si="470"/>
        <v>8.5647656635498244</v>
      </c>
      <c r="Q6073" s="10" t="str" cm="1">
        <f t="array" ref="Q6073">_xlfn.IFS(AND(D6073&lt;=0, D6073-P6073&lt;=2), "escarcha",AND(D6073&lt;=0, D6073-P6073&gt;2), "helada negra", AND(D6073&gt;0, P6073+2&gt;D6073), "rocío", TRUE, "sin riesgo")</f>
        <v>sin riesgo</v>
      </c>
    </row>
    <row r="6074" spans="1:17" x14ac:dyDescent="0.35">
      <c r="A6074" s="2">
        <v>45890</v>
      </c>
      <c r="B6074" s="3" t="s">
        <v>23</v>
      </c>
      <c r="C6074">
        <v>7.2333333333333334</v>
      </c>
      <c r="D6074">
        <v>11.133333333333329</v>
      </c>
      <c r="E6074">
        <v>91.3</v>
      </c>
      <c r="F6074">
        <v>81.666666666666671</v>
      </c>
      <c r="G6074">
        <v>0.33333333333333331</v>
      </c>
      <c r="H6074">
        <v>2.4666666666666668</v>
      </c>
      <c r="I6074">
        <v>2.333333333333333</v>
      </c>
      <c r="J6074">
        <v>5.3</v>
      </c>
      <c r="K6074">
        <f t="shared" si="468"/>
        <v>3.8999999999999959</v>
      </c>
      <c r="L6074">
        <f t="shared" si="466"/>
        <v>0.41837366519664643</v>
      </c>
      <c r="M6074">
        <f t="shared" si="467"/>
        <v>5.9094405614960444</v>
      </c>
      <c r="N6074" s="10" t="str" cm="1">
        <f t="array" ref="N6074">_xlfn.IFS(AND(C6074&lt;=0, C6074-M6074&lt;=2), "escarcha",AND(C6074&lt;=0, C6074-M6074&gt;2), "helada negra", AND(C6074&gt;0, M6074+2&gt;C6074), "rocío", TRUE, "sin riesgo")</f>
        <v>rocío</v>
      </c>
      <c r="O6074">
        <f t="shared" si="469"/>
        <v>0.56948827326459472</v>
      </c>
      <c r="P6074">
        <f t="shared" si="470"/>
        <v>8.1151730978124021</v>
      </c>
      <c r="Q6074" s="10" t="str" cm="1">
        <f t="array" ref="Q6074">_xlfn.IFS(AND(D6074&lt;=0, D6074-P6074&lt;=2), "escarcha",AND(D6074&lt;=0, D6074-P6074&gt;2), "helada negra", AND(D6074&gt;0, P6074+2&gt;D6074), "rocío", TRUE, "sin riesgo")</f>
        <v>sin riesgo</v>
      </c>
    </row>
    <row r="6075" spans="1:17" x14ac:dyDescent="0.35">
      <c r="A6075" s="2">
        <v>45890</v>
      </c>
      <c r="B6075" s="3" t="s">
        <v>24</v>
      </c>
      <c r="C6075">
        <v>6.6333333333333337</v>
      </c>
      <c r="D6075">
        <v>10.6</v>
      </c>
      <c r="E6075">
        <v>91.8</v>
      </c>
      <c r="F6075">
        <v>85</v>
      </c>
      <c r="G6075">
        <v>0</v>
      </c>
      <c r="H6075">
        <v>2.6</v>
      </c>
      <c r="I6075">
        <v>0.66666666666666663</v>
      </c>
      <c r="J6075">
        <v>4.5333333333333332</v>
      </c>
      <c r="K6075">
        <f t="shared" si="468"/>
        <v>3.9666666666666659</v>
      </c>
      <c r="L6075">
        <f t="shared" si="466"/>
        <v>0.38270397380491766</v>
      </c>
      <c r="M6075">
        <f t="shared" si="467"/>
        <v>5.3944308607298952</v>
      </c>
      <c r="N6075" s="10" t="str" cm="1">
        <f t="array" ref="N6075">_xlfn.IFS(AND(C6075&lt;=0, C6075-M6075&lt;=2), "escarcha",AND(C6075&lt;=0, C6075-M6075&gt;2), "helada negra", AND(C6075&gt;0, M6075+2&gt;C6075), "rocío", TRUE, "sin riesgo")</f>
        <v>rocío</v>
      </c>
      <c r="O6075">
        <f t="shared" si="469"/>
        <v>0.5740565317859343</v>
      </c>
      <c r="P6075">
        <f t="shared" si="470"/>
        <v>8.1824621461762916</v>
      </c>
      <c r="Q6075" s="10" t="str" cm="1">
        <f t="array" ref="Q6075">_xlfn.IFS(AND(D6075&lt;=0, D6075-P6075&lt;=2), "escarcha",AND(D6075&lt;=0, D6075-P6075&gt;2), "helada negra", AND(D6075&gt;0, P6075+2&gt;D6075), "rocío", TRUE, "sin riesgo")</f>
        <v>sin riesgo</v>
      </c>
    </row>
    <row r="6076" spans="1:17" x14ac:dyDescent="0.35">
      <c r="A6076" s="2">
        <v>45890</v>
      </c>
      <c r="B6076" s="3" t="s">
        <v>25</v>
      </c>
      <c r="C6076">
        <v>6.8666666666666671</v>
      </c>
      <c r="D6076">
        <v>11.733333333333331</v>
      </c>
      <c r="E6076">
        <v>92.666666666666671</v>
      </c>
      <c r="F6076">
        <v>82.666666666666671</v>
      </c>
      <c r="G6076">
        <v>0.66666666666666663</v>
      </c>
      <c r="H6076">
        <v>4.9333333333333336</v>
      </c>
      <c r="I6076">
        <v>4</v>
      </c>
      <c r="J6076">
        <v>11.06666666666667</v>
      </c>
      <c r="K6076">
        <f t="shared" si="468"/>
        <v>4.8666666666666636</v>
      </c>
      <c r="L6076">
        <f t="shared" si="466"/>
        <v>0.40811943719908422</v>
      </c>
      <c r="M6076">
        <f t="shared" si="467"/>
        <v>5.761168386750362</v>
      </c>
      <c r="N6076" s="10" t="str" cm="1">
        <f t="array" ref="N6076">_xlfn.IFS(AND(C6076&lt;=0, C6076-M6076&lt;=2), "escarcha",AND(C6076&lt;=0, C6076-M6076&gt;2), "helada negra", AND(C6076&gt;0, M6076+2&gt;C6076), "rocío", TRUE, "sin riesgo")</f>
        <v>rocío</v>
      </c>
      <c r="O6076">
        <f t="shared" si="469"/>
        <v>0.6213481764700538</v>
      </c>
      <c r="P6076">
        <f t="shared" si="470"/>
        <v>8.8811781361171036</v>
      </c>
      <c r="Q6076" s="10" t="str" cm="1">
        <f t="array" ref="Q6076">_xlfn.IFS(AND(D6076&lt;=0, D6076-P6076&lt;=2), "escarcha",AND(D6076&lt;=0, D6076-P6076&gt;2), "helada negra", AND(D6076&gt;0, P6076+2&gt;D6076), "rocío", TRUE, "sin riesgo")</f>
        <v>sin riesgo</v>
      </c>
    </row>
    <row r="6077" spans="1:17" x14ac:dyDescent="0.35">
      <c r="A6077" s="2">
        <v>45890</v>
      </c>
      <c r="B6077" s="3" t="s">
        <v>26</v>
      </c>
      <c r="C6077">
        <v>7.166666666666667</v>
      </c>
      <c r="D6077">
        <v>11.9</v>
      </c>
      <c r="E6077">
        <v>92.733333333333334</v>
      </c>
      <c r="F6077">
        <v>82.666666666666671</v>
      </c>
      <c r="G6077">
        <v>0</v>
      </c>
      <c r="H6077">
        <v>4.7333333333333334</v>
      </c>
      <c r="I6077">
        <v>0.66666666666666663</v>
      </c>
      <c r="J6077">
        <v>9.1</v>
      </c>
      <c r="K6077">
        <f t="shared" si="468"/>
        <v>4.7333333333333334</v>
      </c>
      <c r="L6077">
        <f t="shared" si="466"/>
        <v>0.42939047649123746</v>
      </c>
      <c r="M6077">
        <f t="shared" si="467"/>
        <v>6.068936449374311</v>
      </c>
      <c r="N6077" s="10" t="str" cm="1">
        <f t="array" ref="N6077">_xlfn.IFS(AND(C6077&lt;=0, C6077-M6077&lt;=2), "escarcha",AND(C6077&lt;=0, C6077-M6077&gt;2), "helada negra", AND(C6077&gt;0, M6077+2&gt;C6077), "rocío", TRUE, "sin riesgo")</f>
        <v>rocío</v>
      </c>
      <c r="O6077">
        <f t="shared" si="469"/>
        <v>0.632339846467595</v>
      </c>
      <c r="P6077">
        <f t="shared" si="470"/>
        <v>9.0441328724824004</v>
      </c>
      <c r="Q6077" s="10" t="str" cm="1">
        <f t="array" ref="Q6077">_xlfn.IFS(AND(D6077&lt;=0, D6077-P6077&lt;=2), "escarcha",AND(D6077&lt;=0, D6077-P6077&gt;2), "helada negra", AND(D6077&gt;0, P6077+2&gt;D6077), "rocío", TRUE, "sin riesgo")</f>
        <v>sin riesgo</v>
      </c>
    </row>
    <row r="6078" spans="1:17" x14ac:dyDescent="0.35">
      <c r="A6078" s="2">
        <v>45890</v>
      </c>
      <c r="B6078" s="3" t="s">
        <v>27</v>
      </c>
      <c r="C6078">
        <v>8.0666666666666664</v>
      </c>
      <c r="D6078">
        <v>12.7</v>
      </c>
      <c r="E6078">
        <v>93.066666666666663</v>
      </c>
      <c r="F6078">
        <v>80</v>
      </c>
      <c r="G6078">
        <v>0.33333333333333331</v>
      </c>
      <c r="H6078">
        <v>4.7333333333333334</v>
      </c>
      <c r="I6078">
        <v>2.666666666666667</v>
      </c>
      <c r="J6078">
        <v>8.8666666666666671</v>
      </c>
      <c r="K6078">
        <f t="shared" si="468"/>
        <v>4.6333333333333329</v>
      </c>
      <c r="L6078">
        <f t="shared" si="466"/>
        <v>0.49433954567713917</v>
      </c>
      <c r="M6078">
        <f t="shared" si="467"/>
        <v>7.0134063716763428</v>
      </c>
      <c r="N6078" s="10" t="str" cm="1">
        <f t="array" ref="N6078">_xlfn.IFS(AND(C6078&lt;=0, C6078-M6078&lt;=2), "escarcha",AND(C6078&lt;=0, C6078-M6078&gt;2), "helada negra", AND(C6078&gt;0, M6078+2&gt;C6078), "rocío", TRUE, "sin riesgo")</f>
        <v>rocío</v>
      </c>
      <c r="O6078">
        <f t="shared" si="469"/>
        <v>0.65211061307149454</v>
      </c>
      <c r="P6078">
        <f t="shared" si="470"/>
        <v>9.3377715359975593</v>
      </c>
      <c r="Q6078" s="10" t="str" cm="1">
        <f t="array" ref="Q6078">_xlfn.IFS(AND(D6078&lt;=0, D6078-P6078&lt;=2), "escarcha",AND(D6078&lt;=0, D6078-P6078&gt;2), "helada negra", AND(D6078&gt;0, P6078+2&gt;D6078), "rocío", TRUE, "sin riesgo")</f>
        <v>sin riesgo</v>
      </c>
    </row>
    <row r="6079" spans="1:17" x14ac:dyDescent="0.35">
      <c r="A6079" s="2">
        <v>45890</v>
      </c>
      <c r="B6079" s="3" t="s">
        <v>28</v>
      </c>
      <c r="C6079">
        <v>10.43333333333333</v>
      </c>
      <c r="D6079">
        <v>14.2</v>
      </c>
      <c r="E6079">
        <v>91.066666666666663</v>
      </c>
      <c r="F6079">
        <v>75</v>
      </c>
      <c r="G6079">
        <v>1</v>
      </c>
      <c r="H6079">
        <v>6.3</v>
      </c>
      <c r="I6079">
        <v>1.666666666666667</v>
      </c>
      <c r="J6079">
        <v>12.33333333333333</v>
      </c>
      <c r="K6079">
        <f t="shared" si="468"/>
        <v>3.7666666666666693</v>
      </c>
      <c r="L6079">
        <f t="shared" si="466"/>
        <v>0.63189244549723378</v>
      </c>
      <c r="M6079">
        <f t="shared" si="467"/>
        <v>9.0374959059771243</v>
      </c>
      <c r="N6079" s="10" t="str" cm="1">
        <f t="array" ref="N6079">_xlfn.IFS(AND(C6079&lt;=0, C6079-M6079&lt;=2), "escarcha",AND(C6079&lt;=0, C6079-M6079&gt;2), "helada negra", AND(C6079&gt;0, M6079+2&gt;C6079), "rocío", TRUE, "sin riesgo")</f>
        <v>rocío</v>
      </c>
      <c r="O6079">
        <f t="shared" si="469"/>
        <v>0.68524204510380904</v>
      </c>
      <c r="P6079">
        <f t="shared" si="470"/>
        <v>9.8313817166374236</v>
      </c>
      <c r="Q6079" s="10" t="str" cm="1">
        <f t="array" ref="Q6079">_xlfn.IFS(AND(D6079&lt;=0, D6079-P6079&lt;=2), "escarcha",AND(D6079&lt;=0, D6079-P6079&gt;2), "helada negra", AND(D6079&gt;0, P6079+2&gt;D6079), "rocío", TRUE, "sin riesgo")</f>
        <v>sin riesgo</v>
      </c>
    </row>
    <row r="6080" spans="1:17" x14ac:dyDescent="0.35">
      <c r="A6080" s="2">
        <v>45890</v>
      </c>
      <c r="B6080" s="3" t="s">
        <v>29</v>
      </c>
      <c r="C6080">
        <v>13.7</v>
      </c>
      <c r="D6080">
        <v>15.266666666666669</v>
      </c>
      <c r="E6080">
        <v>81.966666666666669</v>
      </c>
      <c r="F6080">
        <v>72.333333333333329</v>
      </c>
      <c r="G6080">
        <v>2.333333333333333</v>
      </c>
      <c r="H6080">
        <v>11</v>
      </c>
      <c r="I6080">
        <v>6</v>
      </c>
      <c r="J6080">
        <v>19.56666666666667</v>
      </c>
      <c r="K6080">
        <f t="shared" si="468"/>
        <v>1.56666666666667</v>
      </c>
      <c r="L6080">
        <f t="shared" ref="L6080:L6143" si="471">(LN(E6080/100))+((17.625*C6080)/(243.04+C6080))</f>
        <v>0.74163674892911458</v>
      </c>
      <c r="M6080">
        <f t="shared" ref="M6080:M6143" si="472">(243.04*L6080)/(17.625-L6080)</f>
        <v>10.676036094188708</v>
      </c>
      <c r="N6080" s="10" t="str" cm="1">
        <f t="array" ref="N6080">_xlfn.IFS(AND(C6080&lt;=0, C6080-M6080&lt;=2), "escarcha",AND(C6080&lt;=0, C6080-M6080&gt;2), "helada negra", AND(C6080&gt;0, M6080+2&gt;C6080), "rocío", TRUE, "sin riesgo")</f>
        <v>sin riesgo</v>
      </c>
      <c r="O6080">
        <f t="shared" si="469"/>
        <v>0.71780305314740822</v>
      </c>
      <c r="P6080">
        <f t="shared" si="470"/>
        <v>10.318378296848445</v>
      </c>
      <c r="Q6080" s="10" t="str" cm="1">
        <f t="array" ref="Q6080">_xlfn.IFS(AND(D6080&lt;=0, D6080-P6080&lt;=2), "escarcha",AND(D6080&lt;=0, D6080-P6080&gt;2), "helada negra", AND(D6080&gt;0, P6080+2&gt;D6080), "rocío", TRUE, "sin riesgo")</f>
        <v>sin riesgo</v>
      </c>
    </row>
    <row r="6081" spans="1:17" x14ac:dyDescent="0.35">
      <c r="A6081" s="2">
        <v>45890</v>
      </c>
      <c r="B6081" s="3" t="s">
        <v>53</v>
      </c>
      <c r="C6081">
        <v>20.8</v>
      </c>
      <c r="D6081">
        <v>21.033333333333331</v>
      </c>
      <c r="E6081">
        <v>52</v>
      </c>
      <c r="F6081">
        <v>49.333333333333343</v>
      </c>
      <c r="G6081">
        <v>15</v>
      </c>
      <c r="H6081">
        <v>9.0666666666666664</v>
      </c>
      <c r="I6081">
        <v>26.333333333333329</v>
      </c>
      <c r="J6081">
        <v>17</v>
      </c>
      <c r="K6081">
        <f t="shared" si="468"/>
        <v>0.23333333333333073</v>
      </c>
      <c r="L6081">
        <f t="shared" si="471"/>
        <v>0.73555200439442781</v>
      </c>
      <c r="M6081">
        <f t="shared" si="472"/>
        <v>10.584630071659838</v>
      </c>
      <c r="N6081" s="10" t="str" cm="1">
        <f t="array" ref="N6081">_xlfn.IFS(AND(C6081&lt;=0, C6081-M6081&lt;=2), "escarcha",AND(C6081&lt;=0, C6081-M6081&gt;2), "helada negra", AND(C6081&gt;0, M6081+2&gt;C6081), "rocío", TRUE, "sin riesgo")</f>
        <v>sin riesgo</v>
      </c>
      <c r="O6081">
        <f t="shared" si="469"/>
        <v>0.69725386313053417</v>
      </c>
      <c r="P6081">
        <f t="shared" si="470"/>
        <v>10.010817596451988</v>
      </c>
      <c r="Q6081" s="10" t="str" cm="1">
        <f t="array" ref="Q6081">_xlfn.IFS(AND(D6081&lt;=0, D6081-P6081&lt;=2), "escarcha",AND(D6081&lt;=0, D6081-P6081&gt;2), "helada negra", AND(D6081&gt;0, P6081+2&gt;D6081), "rocío", TRUE, "sin riesgo")</f>
        <v>sin riesgo</v>
      </c>
    </row>
    <row r="6082" spans="1:17" x14ac:dyDescent="0.35">
      <c r="A6082" s="2">
        <v>45890</v>
      </c>
      <c r="B6082" s="3" t="s">
        <v>56</v>
      </c>
      <c r="C6082">
        <v>21.133333333333329</v>
      </c>
      <c r="D6082">
        <v>21.366666666666671</v>
      </c>
      <c r="E6082">
        <v>51.133333333333333</v>
      </c>
      <c r="F6082">
        <v>48</v>
      </c>
      <c r="G6082">
        <v>15</v>
      </c>
      <c r="H6082">
        <v>8.6333333333333329</v>
      </c>
      <c r="I6082">
        <v>23.666666666666671</v>
      </c>
      <c r="J6082">
        <v>17.43333333333333</v>
      </c>
      <c r="K6082">
        <f t="shared" ref="K6082:K6145" si="473">ABS((C6082-D6082))</f>
        <v>0.23333333333334139</v>
      </c>
      <c r="L6082">
        <f t="shared" si="471"/>
        <v>0.73923083157872582</v>
      </c>
      <c r="M6082">
        <f t="shared" si="472"/>
        <v>10.639886138138591</v>
      </c>
      <c r="N6082" s="10" t="str" cm="1">
        <f t="array" ref="N6082">_xlfn.IFS(AND(C6082&lt;=0, C6082-M6082&lt;=2), "escarcha",AND(C6082&lt;=0, C6082-M6082&gt;2), "helada negra", AND(C6082&gt;0, M6082+2&gt;C6082), "rocío", TRUE, "sin riesgo")</f>
        <v>sin riesgo</v>
      </c>
      <c r="O6082">
        <f t="shared" si="469"/>
        <v>0.69030467076332402</v>
      </c>
      <c r="P6082">
        <f t="shared" si="470"/>
        <v>9.9069775936666069</v>
      </c>
      <c r="Q6082" s="10" t="str" cm="1">
        <f t="array" ref="Q6082">_xlfn.IFS(AND(D6082&lt;=0, D6082-P6082&lt;=2), "escarcha",AND(D6082&lt;=0, D6082-P6082&gt;2), "helada negra", AND(D6082&gt;0, P6082+2&gt;D6082), "rocío", TRUE, "sin riesgo")</f>
        <v>sin riesgo</v>
      </c>
    </row>
    <row r="6083" spans="1:17" x14ac:dyDescent="0.35">
      <c r="A6083" s="2">
        <v>45890</v>
      </c>
      <c r="B6083" s="3" t="s">
        <v>55</v>
      </c>
      <c r="C6083">
        <v>21.366666666666671</v>
      </c>
      <c r="D6083">
        <v>21.833333333333329</v>
      </c>
      <c r="E6083">
        <v>48.6</v>
      </c>
      <c r="F6083">
        <v>46.666666666666657</v>
      </c>
      <c r="G6083">
        <v>17.666666666666671</v>
      </c>
      <c r="H6083">
        <v>9.4333333333333336</v>
      </c>
      <c r="I6083">
        <v>26.333333333333329</v>
      </c>
      <c r="J6083">
        <v>18.8</v>
      </c>
      <c r="K6083">
        <f t="shared" si="473"/>
        <v>0.4666666666666579</v>
      </c>
      <c r="L6083">
        <f t="shared" si="471"/>
        <v>0.70272719076188117</v>
      </c>
      <c r="M6083">
        <f t="shared" si="472"/>
        <v>10.092664169172972</v>
      </c>
      <c r="N6083" s="10" t="str" cm="1">
        <f t="array" ref="N6083">_xlfn.IFS(AND(C6083&lt;=0, C6083-M6083&lt;=2), "escarcha",AND(C6083&lt;=0, C6083-M6083&gt;2), "helada negra", AND(C6083&gt;0, M6083+2&gt;C6083), "rocío", TRUE, "sin riesgo")</f>
        <v>sin riesgo</v>
      </c>
      <c r="O6083">
        <f t="shared" ref="O6083:O6146" si="474">(LN(F6083/100))+((17.625*D6083)/(243.04+D6083))</f>
        <v>0.69067701774747003</v>
      </c>
      <c r="P6083">
        <f t="shared" ref="P6083:P6146" si="475">(243.04*O6083)/(17.625-O6083)</f>
        <v>9.912539318475714</v>
      </c>
      <c r="Q6083" s="10" t="str" cm="1">
        <f t="array" ref="Q6083">_xlfn.IFS(AND(D6083&lt;=0, D6083-P6083&lt;=2), "escarcha",AND(D6083&lt;=0, D6083-P6083&gt;2), "helada negra", AND(D6083&gt;0, P6083+2&gt;D6083), "rocío", TRUE, "sin riesgo")</f>
        <v>sin riesgo</v>
      </c>
    </row>
    <row r="6084" spans="1:17" x14ac:dyDescent="0.35">
      <c r="A6084" s="2">
        <v>45890</v>
      </c>
      <c r="B6084" s="3" t="s">
        <v>44</v>
      </c>
      <c r="C6084">
        <v>14.3</v>
      </c>
      <c r="D6084">
        <v>14.366666666666671</v>
      </c>
      <c r="E6084">
        <v>73.933333333333337</v>
      </c>
      <c r="F6084">
        <v>74.333333333333329</v>
      </c>
      <c r="G6084">
        <v>0.33333333333333331</v>
      </c>
      <c r="H6084">
        <v>12.83333333333333</v>
      </c>
      <c r="I6084">
        <v>1.333333333333333</v>
      </c>
      <c r="J6084">
        <v>21.3</v>
      </c>
      <c r="K6084">
        <f t="shared" si="473"/>
        <v>6.6666666666669983E-2</v>
      </c>
      <c r="L6084">
        <f t="shared" si="471"/>
        <v>0.67738856412110571</v>
      </c>
      <c r="M6084">
        <f t="shared" si="472"/>
        <v>9.7142017473600273</v>
      </c>
      <c r="N6084" s="10" t="str" cm="1">
        <f t="array" ref="N6084">_xlfn.IFS(AND(C6084&lt;=0, C6084-M6084&lt;=2), "escarcha",AND(C6084&lt;=0, C6084-M6084&gt;2), "helada negra", AND(C6084&gt;0, M6084+2&gt;C6084), "rocío", TRUE, "sin riesgo")</f>
        <v>sin riesgo</v>
      </c>
      <c r="O6084">
        <f t="shared" si="474"/>
        <v>0.68709536502281932</v>
      </c>
      <c r="P6084">
        <f t="shared" si="475"/>
        <v>9.8590505209424908</v>
      </c>
      <c r="Q6084" s="10" t="str" cm="1">
        <f t="array" ref="Q6084">_xlfn.IFS(AND(D6084&lt;=0, D6084-P6084&lt;=2), "escarcha",AND(D6084&lt;=0, D6084-P6084&gt;2), "helada negra", AND(D6084&gt;0, P6084+2&gt;D6084), "rocío", TRUE, "sin riesgo")</f>
        <v>sin riesgo</v>
      </c>
    </row>
    <row r="6085" spans="1:17" x14ac:dyDescent="0.35">
      <c r="A6085" s="2">
        <v>45890</v>
      </c>
      <c r="B6085" s="3" t="s">
        <v>45</v>
      </c>
      <c r="C6085">
        <v>12.43333333333333</v>
      </c>
      <c r="D6085">
        <v>14.1</v>
      </c>
      <c r="E6085">
        <v>78.566666666666663</v>
      </c>
      <c r="F6085">
        <v>75.666666666666671</v>
      </c>
      <c r="G6085">
        <v>0</v>
      </c>
      <c r="H6085">
        <v>13.66666666666667</v>
      </c>
      <c r="I6085">
        <v>1</v>
      </c>
      <c r="J6085">
        <v>21.9</v>
      </c>
      <c r="K6085">
        <f t="shared" si="473"/>
        <v>1.6666666666666696</v>
      </c>
      <c r="L6085">
        <f t="shared" si="471"/>
        <v>0.61654787885207496</v>
      </c>
      <c r="M6085">
        <f t="shared" si="472"/>
        <v>8.8100783897844188</v>
      </c>
      <c r="N6085" s="10" t="str" cm="1">
        <f t="array" ref="N6085">_xlfn.IFS(AND(C6085&lt;=0, C6085-M6085&lt;=2), "escarcha",AND(C6085&lt;=0, C6085-M6085&gt;2), "helada negra", AND(C6085&gt;0, M6085+2&gt;C6085), "rocío", TRUE, "sin riesgo")</f>
        <v>sin riesgo</v>
      </c>
      <c r="O6085">
        <f t="shared" si="474"/>
        <v>0.68761578113896071</v>
      </c>
      <c r="P6085">
        <f t="shared" si="475"/>
        <v>9.8668210680321291</v>
      </c>
      <c r="Q6085" s="10" t="str" cm="1">
        <f t="array" ref="Q6085">_xlfn.IFS(AND(D6085&lt;=0, D6085-P6085&lt;=2), "escarcha",AND(D6085&lt;=0, D6085-P6085&gt;2), "helada negra", AND(D6085&gt;0, P6085+2&gt;D6085), "rocío", TRUE, "sin riesgo")</f>
        <v>sin riesgo</v>
      </c>
    </row>
    <row r="6086" spans="1:17" x14ac:dyDescent="0.35">
      <c r="A6086" s="2">
        <v>45890</v>
      </c>
      <c r="B6086" s="3" t="s">
        <v>46</v>
      </c>
      <c r="C6086">
        <v>11.43333333333333</v>
      </c>
      <c r="D6086">
        <v>13.66666666666667</v>
      </c>
      <c r="E6086">
        <v>82.8</v>
      </c>
      <c r="F6086">
        <v>77</v>
      </c>
      <c r="G6086">
        <v>0</v>
      </c>
      <c r="H6086">
        <v>10.46666666666667</v>
      </c>
      <c r="I6086">
        <v>0</v>
      </c>
      <c r="J6086">
        <v>17.7</v>
      </c>
      <c r="K6086">
        <f t="shared" si="473"/>
        <v>2.2333333333333396</v>
      </c>
      <c r="L6086">
        <f t="shared" si="471"/>
        <v>0.60313849157770505</v>
      </c>
      <c r="M6086">
        <f t="shared" si="472"/>
        <v>8.6116773374354718</v>
      </c>
      <c r="N6086" s="10" t="str" cm="1">
        <f t="array" ref="N6086">_xlfn.IFS(AND(C6086&lt;=0, C6086-M6086&lt;=2), "escarcha",AND(C6086&lt;=0, C6086-M6086&gt;2), "helada negra", AND(C6086&gt;0, M6086+2&gt;C6086), "rocío", TRUE, "sin riesgo")</f>
        <v>sin riesgo</v>
      </c>
      <c r="O6086">
        <f t="shared" si="474"/>
        <v>0.67696302893680249</v>
      </c>
      <c r="P6086">
        <f t="shared" si="475"/>
        <v>9.7078555371170587</v>
      </c>
      <c r="Q6086" s="10" t="str" cm="1">
        <f t="array" ref="Q6086">_xlfn.IFS(AND(D6086&lt;=0, D6086-P6086&lt;=2), "escarcha",AND(D6086&lt;=0, D6086-P6086&gt;2), "helada negra", AND(D6086&gt;0, P6086+2&gt;D6086), "rocío", TRUE, "sin riesgo")</f>
        <v>sin riesgo</v>
      </c>
    </row>
    <row r="6087" spans="1:17" x14ac:dyDescent="0.35">
      <c r="A6087" s="2">
        <v>45891</v>
      </c>
      <c r="B6087" s="3" t="s">
        <v>10</v>
      </c>
      <c r="C6087">
        <v>10.66666666666667</v>
      </c>
      <c r="D6087">
        <v>13.366666666666671</v>
      </c>
      <c r="E6087">
        <v>84.8</v>
      </c>
      <c r="F6087">
        <v>77.666666666666671</v>
      </c>
      <c r="G6087">
        <v>0</v>
      </c>
      <c r="H6087">
        <v>10.633333333333329</v>
      </c>
      <c r="I6087">
        <v>0</v>
      </c>
      <c r="J6087">
        <v>16.5</v>
      </c>
      <c r="K6087">
        <f t="shared" si="473"/>
        <v>2.7000000000000011</v>
      </c>
      <c r="L6087">
        <f t="shared" si="471"/>
        <v>0.57613860045071641</v>
      </c>
      <c r="M6087">
        <f t="shared" si="472"/>
        <v>8.2131423425873997</v>
      </c>
      <c r="N6087" s="10" t="str" cm="1">
        <f t="array" ref="N6087">_xlfn.IFS(AND(C6087&lt;=0, C6087-M6087&lt;=2), "escarcha",AND(C6087&lt;=0, C6087-M6087&gt;2), "helada negra", AND(C6087&gt;0, M6087+2&gt;C6087), "rocío", TRUE, "sin riesgo")</f>
        <v>sin riesgo</v>
      </c>
      <c r="O6087">
        <f t="shared" si="474"/>
        <v>0.6660600921670855</v>
      </c>
      <c r="P6087">
        <f t="shared" si="475"/>
        <v>9.5453634295573195</v>
      </c>
      <c r="Q6087" s="10" t="str" cm="1">
        <f t="array" ref="Q6087">_xlfn.IFS(AND(D6087&lt;=0, D6087-P6087&lt;=2), "escarcha",AND(D6087&lt;=0, D6087-P6087&gt;2), "helada negra", AND(D6087&gt;0, P6087+2&gt;D6087), "rocío", TRUE, "sin riesgo")</f>
        <v>sin riesgo</v>
      </c>
    </row>
    <row r="6088" spans="1:17" x14ac:dyDescent="0.35">
      <c r="A6088" s="2">
        <v>45891</v>
      </c>
      <c r="B6088" s="3" t="s">
        <v>11</v>
      </c>
      <c r="C6088">
        <v>9.6</v>
      </c>
      <c r="D6088">
        <v>13.266666666666669</v>
      </c>
      <c r="E6088">
        <v>86.86666666666666</v>
      </c>
      <c r="F6088">
        <v>77</v>
      </c>
      <c r="G6088">
        <v>0</v>
      </c>
      <c r="H6088">
        <v>9</v>
      </c>
      <c r="I6088">
        <v>1</v>
      </c>
      <c r="J6088">
        <v>14.56666666666667</v>
      </c>
      <c r="K6088">
        <f t="shared" si="473"/>
        <v>3.6666666666666696</v>
      </c>
      <c r="L6088">
        <f t="shared" si="471"/>
        <v>0.52893186577868545</v>
      </c>
      <c r="M6088">
        <f t="shared" si="472"/>
        <v>7.5193664209567048</v>
      </c>
      <c r="N6088" s="10" t="str" cm="1">
        <f t="array" ref="N6088">_xlfn.IFS(AND(C6088&lt;=0, C6088-M6088&lt;=2), "escarcha",AND(C6088&lt;=0, C6088-M6088&gt;2), "helada negra", AND(C6088&gt;0, M6088+2&gt;C6088), "rocío", TRUE, "sin riesgo")</f>
        <v>sin riesgo</v>
      </c>
      <c r="O6088">
        <f t="shared" si="474"/>
        <v>0.65092129943527488</v>
      </c>
      <c r="P6088">
        <f t="shared" si="475"/>
        <v>9.3200883185186303</v>
      </c>
      <c r="Q6088" s="10" t="str" cm="1">
        <f t="array" ref="Q6088">_xlfn.IFS(AND(D6088&lt;=0, D6088-P6088&lt;=2), "escarcha",AND(D6088&lt;=0, D6088-P6088&gt;2), "helada negra", AND(D6088&gt;0, P6088+2&gt;D6088), "rocío", TRUE, "sin riesgo")</f>
        <v>sin riesgo</v>
      </c>
    </row>
    <row r="6089" spans="1:17" x14ac:dyDescent="0.35">
      <c r="A6089" s="2">
        <v>45891</v>
      </c>
      <c r="B6089" s="3" t="s">
        <v>12</v>
      </c>
      <c r="C6089">
        <v>8.8666666666666654</v>
      </c>
      <c r="D6089">
        <v>13.233333333333331</v>
      </c>
      <c r="E6089">
        <v>88.6</v>
      </c>
      <c r="F6089">
        <v>77</v>
      </c>
      <c r="G6089">
        <v>0</v>
      </c>
      <c r="H6089">
        <v>10.4</v>
      </c>
      <c r="I6089">
        <v>1</v>
      </c>
      <c r="J6089">
        <v>16.43333333333333</v>
      </c>
      <c r="K6089">
        <f t="shared" si="473"/>
        <v>4.3666666666666654</v>
      </c>
      <c r="L6089">
        <f t="shared" si="471"/>
        <v>0.49933032668037236</v>
      </c>
      <c r="M6089">
        <f t="shared" si="472"/>
        <v>7.0862772032478363</v>
      </c>
      <c r="N6089" s="10" t="str" cm="1">
        <f t="array" ref="N6089">_xlfn.IFS(AND(C6089&lt;=0, C6089-M6089&lt;=2), "escarcha",AND(C6089&lt;=0, C6089-M6089&gt;2), "helada negra", AND(C6089&gt;0, M6089+2&gt;C6089), "rocío", TRUE, "sin riesgo")</f>
        <v>rocío</v>
      </c>
      <c r="O6089">
        <f t="shared" si="474"/>
        <v>0.64874748580706121</v>
      </c>
      <c r="P6089">
        <f t="shared" si="475"/>
        <v>9.2877735424073915</v>
      </c>
      <c r="Q6089" s="10" t="str" cm="1">
        <f t="array" ref="Q6089">_xlfn.IFS(AND(D6089&lt;=0, D6089-P6089&lt;=2), "escarcha",AND(D6089&lt;=0, D6089-P6089&gt;2), "helada negra", AND(D6089&gt;0, P6089+2&gt;D6089), "rocío", TRUE, "sin riesgo")</f>
        <v>sin riesgo</v>
      </c>
    </row>
    <row r="6090" spans="1:17" x14ac:dyDescent="0.35">
      <c r="A6090" s="2">
        <v>45891</v>
      </c>
      <c r="B6090" s="3" t="s">
        <v>13</v>
      </c>
      <c r="C6090">
        <v>8.1999999999999993</v>
      </c>
      <c r="D6090">
        <v>12.733333333333331</v>
      </c>
      <c r="E6090">
        <v>89.7</v>
      </c>
      <c r="F6090">
        <v>78.333333333333329</v>
      </c>
      <c r="G6090">
        <v>0.66666666666666663</v>
      </c>
      <c r="H6090">
        <v>6.6333333333333337</v>
      </c>
      <c r="I6090">
        <v>1.333333333333333</v>
      </c>
      <c r="J6090">
        <v>11.6</v>
      </c>
      <c r="K6090">
        <f t="shared" si="473"/>
        <v>4.5333333333333314</v>
      </c>
      <c r="L6090">
        <f t="shared" si="471"/>
        <v>0.46654735906774331</v>
      </c>
      <c r="M6090">
        <f t="shared" si="472"/>
        <v>6.608385529900767</v>
      </c>
      <c r="N6090" s="10" t="str" cm="1">
        <f t="array" ref="N6090">_xlfn.IFS(AND(C6090&lt;=0, C6090-M6090&lt;=2), "escarcha",AND(C6090&lt;=0, C6090-M6090&gt;2), "helada negra", AND(C6090&gt;0, M6090+2&gt;C6090), "rocío", TRUE, "sin riesgo")</f>
        <v>rocío</v>
      </c>
      <c r="O6090">
        <f t="shared" si="474"/>
        <v>0.63324009312920271</v>
      </c>
      <c r="P6090">
        <f t="shared" si="475"/>
        <v>9.0574886343520689</v>
      </c>
      <c r="Q6090" s="10" t="str" cm="1">
        <f t="array" ref="Q6090">_xlfn.IFS(AND(D6090&lt;=0, D6090-P6090&lt;=2), "escarcha",AND(D6090&lt;=0, D6090-P6090&gt;2), "helada negra", AND(D6090&gt;0, P6090+2&gt;D6090), "rocío", TRUE, "sin riesgo")</f>
        <v>sin riesgo</v>
      </c>
    </row>
    <row r="6091" spans="1:17" x14ac:dyDescent="0.35">
      <c r="A6091" s="2">
        <v>45891</v>
      </c>
      <c r="B6091" s="3" t="s">
        <v>14</v>
      </c>
      <c r="C6091">
        <v>7.4</v>
      </c>
      <c r="D6091">
        <v>12.03333333333333</v>
      </c>
      <c r="E6091">
        <v>90.966666666666669</v>
      </c>
      <c r="F6091">
        <v>79.333333333333329</v>
      </c>
      <c r="G6091">
        <v>1.333333333333333</v>
      </c>
      <c r="H6091">
        <v>3.6</v>
      </c>
      <c r="I6091">
        <v>3</v>
      </c>
      <c r="J6091">
        <v>6.4</v>
      </c>
      <c r="K6091">
        <f t="shared" si="473"/>
        <v>4.6333333333333293</v>
      </c>
      <c r="L6091">
        <f t="shared" si="471"/>
        <v>0.42610637423681724</v>
      </c>
      <c r="M6091">
        <f t="shared" si="472"/>
        <v>6.0213694815453946</v>
      </c>
      <c r="N6091" s="10" t="str" cm="1">
        <f t="array" ref="N6091">_xlfn.IFS(AND(C6091&lt;=0, C6091-M6091&lt;=2), "escarcha",AND(C6091&lt;=0, C6091-M6091&gt;2), "helada negra", AND(C6091&gt;0, M6091+2&gt;C6091), "rocío", TRUE, "sin riesgo")</f>
        <v>rocío</v>
      </c>
      <c r="O6091">
        <f t="shared" si="474"/>
        <v>0.59996476784515251</v>
      </c>
      <c r="P6091">
        <f t="shared" si="475"/>
        <v>8.5647656635498244</v>
      </c>
      <c r="Q6091" s="10" t="str" cm="1">
        <f t="array" ref="Q6091">_xlfn.IFS(AND(D6091&lt;=0, D6091-P6091&lt;=2), "escarcha",AND(D6091&lt;=0, D6091-P6091&gt;2), "helada negra", AND(D6091&gt;0, P6091+2&gt;D6091), "rocío", TRUE, "sin riesgo")</f>
        <v>sin riesgo</v>
      </c>
    </row>
    <row r="6092" spans="1:17" x14ac:dyDescent="0.35">
      <c r="A6092" s="2">
        <v>45891</v>
      </c>
      <c r="B6092" s="3" t="s">
        <v>15</v>
      </c>
      <c r="C6092">
        <v>6.3666666666666671</v>
      </c>
      <c r="D6092">
        <v>11.46666666666667</v>
      </c>
      <c r="E6092">
        <v>91.4</v>
      </c>
      <c r="F6092">
        <v>81</v>
      </c>
      <c r="G6092">
        <v>0.66666666666666663</v>
      </c>
      <c r="H6092">
        <v>2.666666666666667</v>
      </c>
      <c r="I6092">
        <v>2.666666666666667</v>
      </c>
      <c r="J6092">
        <v>4.2666666666666666</v>
      </c>
      <c r="K6092">
        <f t="shared" si="473"/>
        <v>5.1000000000000032</v>
      </c>
      <c r="L6092">
        <f t="shared" si="471"/>
        <v>0.35999309739569851</v>
      </c>
      <c r="M6092">
        <f t="shared" si="472"/>
        <v>5.067633212347741</v>
      </c>
      <c r="N6092" s="10" t="str" cm="1">
        <f t="array" ref="N6092">_xlfn.IFS(AND(C6092&lt;=0, C6092-M6092&lt;=2), "escarcha",AND(C6092&lt;=0, C6092-M6092&gt;2), "helada negra", AND(C6092&gt;0, M6092+2&gt;C6092), "rocío", TRUE, "sin riesgo")</f>
        <v>rocío</v>
      </c>
      <c r="O6092">
        <f t="shared" si="474"/>
        <v>0.58336425787127133</v>
      </c>
      <c r="P6092">
        <f t="shared" si="475"/>
        <v>8.3196737319373923</v>
      </c>
      <c r="Q6092" s="10" t="str" cm="1">
        <f t="array" ref="Q6092">_xlfn.IFS(AND(D6092&lt;=0, D6092-P6092&lt;=2), "escarcha",AND(D6092&lt;=0, D6092-P6092&gt;2), "helada negra", AND(D6092&gt;0, P6092+2&gt;D6092), "rocío", TRUE, "sin riesgo")</f>
        <v>sin riesgo</v>
      </c>
    </row>
    <row r="6093" spans="1:17" x14ac:dyDescent="0.35">
      <c r="A6093" s="2">
        <v>45891</v>
      </c>
      <c r="B6093" s="3" t="s">
        <v>16</v>
      </c>
      <c r="C6093">
        <v>5.6333333333333337</v>
      </c>
      <c r="D6093">
        <v>10.9</v>
      </c>
      <c r="E6093">
        <v>93.266666666666666</v>
      </c>
      <c r="F6093">
        <v>82.333333333333329</v>
      </c>
      <c r="G6093">
        <v>1</v>
      </c>
      <c r="H6093">
        <v>1.966666666666667</v>
      </c>
      <c r="I6093">
        <v>1.666666666666667</v>
      </c>
      <c r="J6093">
        <v>3.2</v>
      </c>
      <c r="K6093">
        <f t="shared" si="473"/>
        <v>5.2666666666666666</v>
      </c>
      <c r="L6093">
        <f t="shared" si="471"/>
        <v>0.32956137393479479</v>
      </c>
      <c r="M6093">
        <f t="shared" si="472"/>
        <v>4.6310821051050084</v>
      </c>
      <c r="N6093" s="10" t="str" cm="1">
        <f t="array" ref="N6093">_xlfn.IFS(AND(C6093&lt;=0, C6093-M6093&lt;=2), "escarcha",AND(C6093&lt;=0, C6093-M6093&gt;2), "helada negra", AND(C6093&gt;0, M6093+2&gt;C6093), "rocío", TRUE, "sin riesgo")</f>
        <v>rocío</v>
      </c>
      <c r="O6093">
        <f t="shared" si="474"/>
        <v>0.56213299436525488</v>
      </c>
      <c r="P6093">
        <f t="shared" si="475"/>
        <v>8.0069078019194926</v>
      </c>
      <c r="Q6093" s="10" t="str" cm="1">
        <f t="array" ref="Q6093">_xlfn.IFS(AND(D6093&lt;=0, D6093-P6093&lt;=2), "escarcha",AND(D6093&lt;=0, D6093-P6093&gt;2), "helada negra", AND(D6093&gt;0, P6093+2&gt;D6093), "rocío", TRUE, "sin riesgo")</f>
        <v>sin riesgo</v>
      </c>
    </row>
    <row r="6094" spans="1:17" x14ac:dyDescent="0.35">
      <c r="A6094" s="2">
        <v>45891</v>
      </c>
      <c r="B6094" s="3" t="s">
        <v>17</v>
      </c>
      <c r="C6094">
        <v>4.3999999999999986</v>
      </c>
      <c r="D6094">
        <v>9.3000000000000007</v>
      </c>
      <c r="E6094">
        <v>93.13333333333334</v>
      </c>
      <c r="F6094">
        <v>87</v>
      </c>
      <c r="G6094">
        <v>0.66666666666666663</v>
      </c>
      <c r="H6094">
        <v>1.2</v>
      </c>
      <c r="I6094">
        <v>2.666666666666667</v>
      </c>
      <c r="J6094">
        <v>2.5333333333333332</v>
      </c>
      <c r="K6094">
        <f t="shared" si="473"/>
        <v>4.9000000000000021</v>
      </c>
      <c r="L6094">
        <f t="shared" si="471"/>
        <v>0.24227128351486588</v>
      </c>
      <c r="M6094">
        <f t="shared" si="472"/>
        <v>3.3873630375196426</v>
      </c>
      <c r="N6094" s="10" t="str" cm="1">
        <f t="array" ref="N6094">_xlfn.IFS(AND(C6094&lt;=0, C6094-M6094&lt;=2), "escarcha",AND(C6094&lt;=0, C6094-M6094&gt;2), "helada negra", AND(C6094&gt;0, M6094+2&gt;C6094), "rocío", TRUE, "sin riesgo")</f>
        <v>rocío</v>
      </c>
      <c r="O6094">
        <f t="shared" si="474"/>
        <v>0.51030795723651701</v>
      </c>
      <c r="P6094">
        <f t="shared" si="475"/>
        <v>7.2467121007417745</v>
      </c>
      <c r="Q6094" s="10" t="str" cm="1">
        <f t="array" ref="Q6094">_xlfn.IFS(AND(D6094&lt;=0, D6094-P6094&lt;=2), "escarcha",AND(D6094&lt;=0, D6094-P6094&gt;2), "helada negra", AND(D6094&gt;0, P6094+2&gt;D6094), "rocío", TRUE, "sin riesgo")</f>
        <v>sin riesgo</v>
      </c>
    </row>
    <row r="6095" spans="1:17" x14ac:dyDescent="0.35">
      <c r="A6095" s="2">
        <v>45891</v>
      </c>
      <c r="B6095" s="3" t="s">
        <v>18</v>
      </c>
      <c r="C6095">
        <v>3.5</v>
      </c>
      <c r="D6095">
        <v>9.9333333333333336</v>
      </c>
      <c r="E6095">
        <v>93.833333333333329</v>
      </c>
      <c r="F6095">
        <v>87.333333333333329</v>
      </c>
      <c r="G6095">
        <v>0.66666666666666663</v>
      </c>
      <c r="H6095">
        <v>2.2333333333333329</v>
      </c>
      <c r="I6095">
        <v>1.666666666666667</v>
      </c>
      <c r="J6095">
        <v>4</v>
      </c>
      <c r="K6095">
        <f t="shared" si="473"/>
        <v>6.4333333333333336</v>
      </c>
      <c r="L6095">
        <f t="shared" si="471"/>
        <v>0.186562920112641</v>
      </c>
      <c r="M6095">
        <f t="shared" si="472"/>
        <v>2.6001327926613222</v>
      </c>
      <c r="N6095" s="10" t="str" cm="1">
        <f t="array" ref="N6095">_xlfn.IFS(AND(C6095&lt;=0, C6095-M6095&lt;=2), "escarcha",AND(C6095&lt;=0, C6095-M6095&gt;2), "helada negra", AND(C6095&gt;0, M6095+2&gt;C6095), "rocío", TRUE, "sin riesgo")</f>
        <v>rocío</v>
      </c>
      <c r="O6095">
        <f t="shared" si="474"/>
        <v>0.5566310218841084</v>
      </c>
      <c r="P6095">
        <f t="shared" si="475"/>
        <v>7.9259830703312533</v>
      </c>
      <c r="Q6095" s="10" t="str" cm="1">
        <f t="array" ref="Q6095">_xlfn.IFS(AND(D6095&lt;=0, D6095-P6095&lt;=2), "escarcha",AND(D6095&lt;=0, D6095-P6095&gt;2), "helada negra", AND(D6095&gt;0, P6095+2&gt;D6095), "rocío", TRUE, "sin riesgo")</f>
        <v>sin riesgo</v>
      </c>
    </row>
    <row r="6096" spans="1:17" x14ac:dyDescent="0.35">
      <c r="A6096" s="2">
        <v>45891</v>
      </c>
      <c r="B6096" s="3" t="s">
        <v>19</v>
      </c>
      <c r="C6096">
        <v>1.833333333333333</v>
      </c>
      <c r="D6096">
        <v>8.4333333333333336</v>
      </c>
      <c r="E6096">
        <v>94.333333333333329</v>
      </c>
      <c r="F6096">
        <v>90</v>
      </c>
      <c r="G6096">
        <v>0</v>
      </c>
      <c r="H6096">
        <v>0.76666666666666661</v>
      </c>
      <c r="I6096">
        <v>0</v>
      </c>
      <c r="J6096">
        <v>1.6</v>
      </c>
      <c r="K6096">
        <f t="shared" si="473"/>
        <v>6.6000000000000005</v>
      </c>
      <c r="L6096">
        <f t="shared" si="471"/>
        <v>7.3620400226970029E-2</v>
      </c>
      <c r="M6096">
        <f t="shared" si="472"/>
        <v>1.0194470451424902</v>
      </c>
      <c r="N6096" s="10" t="str" cm="1">
        <f t="array" ref="N6096">_xlfn.IFS(AND(C6096&lt;=0, C6096-M6096&lt;=2), "escarcha",AND(C6096&lt;=0, C6096-M6096&gt;2), "helada negra", AND(C6096&gt;0, M6096+2&gt;C6096), "rocío", TRUE, "sin riesgo")</f>
        <v>rocío</v>
      </c>
      <c r="O6096">
        <f t="shared" si="474"/>
        <v>0.48570613156785708</v>
      </c>
      <c r="P6096">
        <f t="shared" si="475"/>
        <v>6.8874493384861077</v>
      </c>
      <c r="Q6096" s="10" t="str" cm="1">
        <f t="array" ref="Q6096">_xlfn.IFS(AND(D6096&lt;=0, D6096-P6096&lt;=2), "escarcha",AND(D6096&lt;=0, D6096-P6096&gt;2), "helada negra", AND(D6096&gt;0, P6096+2&gt;D6096), "rocío", TRUE, "sin riesgo")</f>
        <v>rocío</v>
      </c>
    </row>
    <row r="6097" spans="1:17" x14ac:dyDescent="0.35">
      <c r="A6097" s="2">
        <v>45891</v>
      </c>
      <c r="B6097" s="3" t="s">
        <v>20</v>
      </c>
      <c r="C6097">
        <v>1.033333333333333</v>
      </c>
      <c r="D6097">
        <v>7.5333333333333332</v>
      </c>
      <c r="E6097">
        <v>94.9</v>
      </c>
      <c r="F6097">
        <v>92.666666666666671</v>
      </c>
      <c r="G6097">
        <v>0.66666666666666663</v>
      </c>
      <c r="H6097">
        <v>1.666666666666667</v>
      </c>
      <c r="I6097">
        <v>1</v>
      </c>
      <c r="J6097">
        <v>3.3666666666666671</v>
      </c>
      <c r="K6097">
        <f t="shared" si="473"/>
        <v>6.5</v>
      </c>
      <c r="L6097">
        <f t="shared" si="471"/>
        <v>2.2272486604928886E-2</v>
      </c>
      <c r="M6097">
        <f t="shared" si="472"/>
        <v>0.30751513595508023</v>
      </c>
      <c r="N6097" s="10" t="str" cm="1">
        <f t="array" ref="N6097">_xlfn.IFS(AND(C6097&lt;=0, C6097-M6097&lt;=2), "escarcha",AND(C6097&lt;=0, C6097-M6097&gt;2), "helada negra", AND(C6097&gt;0, M6097+2&gt;C6097), "rocío", TRUE, "sin riesgo")</f>
        <v>rocío</v>
      </c>
      <c r="O6097">
        <f t="shared" si="474"/>
        <v>0.45372343656543168</v>
      </c>
      <c r="P6097">
        <f t="shared" si="475"/>
        <v>6.4219421087005033</v>
      </c>
      <c r="Q6097" s="10" t="str" cm="1">
        <f t="array" ref="Q6097">_xlfn.IFS(AND(D6097&lt;=0, D6097-P6097&lt;=2), "escarcha",AND(D6097&lt;=0, D6097-P6097&gt;2), "helada negra", AND(D6097&gt;0, P6097+2&gt;D6097), "rocío", TRUE, "sin riesgo")</f>
        <v>rocío</v>
      </c>
    </row>
    <row r="6098" spans="1:17" x14ac:dyDescent="0.35">
      <c r="A6098" s="2">
        <v>45891</v>
      </c>
      <c r="B6098" s="3" t="s">
        <v>21</v>
      </c>
      <c r="C6098">
        <v>0.26666666666666672</v>
      </c>
      <c r="D6098">
        <v>7.833333333333333</v>
      </c>
      <c r="E6098">
        <v>95.100000000000009</v>
      </c>
      <c r="F6098">
        <v>93</v>
      </c>
      <c r="G6098">
        <v>0.33333333333333331</v>
      </c>
      <c r="H6098">
        <v>0.23333333333333331</v>
      </c>
      <c r="I6098">
        <v>1.333333333333333</v>
      </c>
      <c r="J6098">
        <v>0.9</v>
      </c>
      <c r="K6098">
        <f t="shared" si="473"/>
        <v>7.5666666666666664</v>
      </c>
      <c r="L6098">
        <f t="shared" si="471"/>
        <v>-3.0924030991766403E-2</v>
      </c>
      <c r="M6098">
        <f t="shared" si="472"/>
        <v>-0.42568015579622603</v>
      </c>
      <c r="N6098" s="10" t="str" cm="1">
        <f t="array" ref="N6098">_xlfn.IFS(AND(C6098&lt;=0, C6098-M6098&lt;=2), "escarcha",AND(C6098&lt;=0, C6098-M6098&gt;2), "helada negra", AND(C6098&gt;0, M6098+2&gt;C6098), "rocío", TRUE, "sin riesgo")</f>
        <v>rocío</v>
      </c>
      <c r="O6098">
        <f t="shared" si="474"/>
        <v>0.47775682968649019</v>
      </c>
      <c r="P6098">
        <f t="shared" si="475"/>
        <v>6.7715853057959299</v>
      </c>
      <c r="Q6098" s="10" t="str" cm="1">
        <f t="array" ref="Q6098">_xlfn.IFS(AND(D6098&lt;=0, D6098-P6098&lt;=2), "escarcha",AND(D6098&lt;=0, D6098-P6098&gt;2), "helada negra", AND(D6098&gt;0, P6098+2&gt;D6098), "rocío", TRUE, "sin riesgo")</f>
        <v>rocío</v>
      </c>
    </row>
    <row r="6099" spans="1:17" x14ac:dyDescent="0.35">
      <c r="A6099" s="2">
        <v>45891</v>
      </c>
      <c r="B6099" s="3" t="s">
        <v>22</v>
      </c>
      <c r="C6099">
        <v>3.3333333333333347E-2</v>
      </c>
      <c r="D6099">
        <v>7.2</v>
      </c>
      <c r="E6099">
        <v>95.433333333333337</v>
      </c>
      <c r="F6099">
        <v>93.666666666666671</v>
      </c>
      <c r="G6099">
        <v>0</v>
      </c>
      <c r="H6099">
        <v>0.23333333333333331</v>
      </c>
      <c r="I6099">
        <v>1</v>
      </c>
      <c r="J6099">
        <v>1.0666666666666671</v>
      </c>
      <c r="K6099">
        <f t="shared" si="473"/>
        <v>7.166666666666667</v>
      </c>
      <c r="L6099">
        <f t="shared" si="471"/>
        <v>-4.4325296478793019E-2</v>
      </c>
      <c r="M6099">
        <f t="shared" si="472"/>
        <v>-0.60969051593343537</v>
      </c>
      <c r="N6099" s="10" t="str" cm="1">
        <f t="array" ref="N6099">_xlfn.IFS(AND(C6099&lt;=0, C6099-M6099&lt;=2), "escarcha",AND(C6099&lt;=0, C6099-M6099&gt;2), "helada negra", AND(C6099&gt;0, M6099+2&gt;C6099), "rocío", TRUE, "sin riesgo")</f>
        <v>rocío</v>
      </c>
      <c r="O6099">
        <f t="shared" si="474"/>
        <v>0.44168536603304365</v>
      </c>
      <c r="P6099">
        <f t="shared" si="475"/>
        <v>6.2471771976096706</v>
      </c>
      <c r="Q6099" s="10" t="str" cm="1">
        <f t="array" ref="Q6099">_xlfn.IFS(AND(D6099&lt;=0, D6099-P6099&lt;=2), "escarcha",AND(D6099&lt;=0, D6099-P6099&gt;2), "helada negra", AND(D6099&gt;0, P6099+2&gt;D6099), "rocío", TRUE, "sin riesgo")</f>
        <v>rocío</v>
      </c>
    </row>
    <row r="6100" spans="1:17" x14ac:dyDescent="0.35">
      <c r="A6100" s="2">
        <v>45891</v>
      </c>
      <c r="B6100" s="3" t="s">
        <v>23</v>
      </c>
      <c r="C6100">
        <v>-0.53333333333333333</v>
      </c>
      <c r="D6100">
        <v>7.333333333333333</v>
      </c>
      <c r="E6100">
        <v>95.399999999999991</v>
      </c>
      <c r="F6100">
        <v>94</v>
      </c>
      <c r="G6100">
        <v>0.66666666666666663</v>
      </c>
      <c r="H6100">
        <v>0.9</v>
      </c>
      <c r="I6100">
        <v>1.333333333333333</v>
      </c>
      <c r="J6100">
        <v>1.666666666666667</v>
      </c>
      <c r="K6100">
        <f t="shared" si="473"/>
        <v>7.8666666666666663</v>
      </c>
      <c r="L6100">
        <f t="shared" si="471"/>
        <v>-8.5853428514717084E-2</v>
      </c>
      <c r="M6100">
        <f t="shared" si="472"/>
        <v>-1.1781373128311585</v>
      </c>
      <c r="N6100" s="10" t="str" cm="1">
        <f t="array" ref="N6100">_xlfn.IFS(AND(C6100&lt;=0, C6100-M6100&lt;=2), "escarcha",AND(C6100&lt;=0, C6100-M6100&gt;2), "helada negra", AND(C6100&gt;0, M6100+2&gt;C6100), "rocío", TRUE, "sin riesgo")</f>
        <v>escarcha</v>
      </c>
      <c r="O6100">
        <f t="shared" si="474"/>
        <v>0.45435369416241089</v>
      </c>
      <c r="P6100">
        <f t="shared" si="475"/>
        <v>6.4310987403945434</v>
      </c>
      <c r="Q6100" s="10" t="str" cm="1">
        <f t="array" ref="Q6100">_xlfn.IFS(AND(D6100&lt;=0, D6100-P6100&lt;=2), "escarcha",AND(D6100&lt;=0, D6100-P6100&gt;2), "helada negra", AND(D6100&gt;0, P6100+2&gt;D6100), "rocío", TRUE, "sin riesgo")</f>
        <v>rocío</v>
      </c>
    </row>
    <row r="6101" spans="1:17" x14ac:dyDescent="0.35">
      <c r="A6101" s="2">
        <v>45891</v>
      </c>
      <c r="B6101" s="3" t="s">
        <v>24</v>
      </c>
      <c r="C6101">
        <v>-0.6</v>
      </c>
      <c r="D6101">
        <v>6.7333333333333334</v>
      </c>
      <c r="E6101">
        <v>95.666666666666671</v>
      </c>
      <c r="F6101">
        <v>94.666666666666671</v>
      </c>
      <c r="G6101">
        <v>1</v>
      </c>
      <c r="H6101">
        <v>1.2333333333333329</v>
      </c>
      <c r="I6101">
        <v>2</v>
      </c>
      <c r="J6101">
        <v>1.8</v>
      </c>
      <c r="K6101">
        <f t="shared" si="473"/>
        <v>7.333333333333333</v>
      </c>
      <c r="L6101">
        <f t="shared" si="471"/>
        <v>-8.7919298658995393E-2</v>
      </c>
      <c r="M6101">
        <f t="shared" si="472"/>
        <v>-1.2063458307349684</v>
      </c>
      <c r="N6101" s="10" t="str" cm="1">
        <f t="array" ref="N6101">_xlfn.IFS(AND(C6101&lt;=0, C6101-M6101&lt;=2), "escarcha",AND(C6101&lt;=0, C6101-M6101&gt;2), "helada negra", AND(C6101&gt;0, M6101+2&gt;C6101), "rocío", TRUE, "sin riesgo")</f>
        <v>escarcha</v>
      </c>
      <c r="O6101">
        <f t="shared" si="474"/>
        <v>0.42032254875029418</v>
      </c>
      <c r="P6101">
        <f t="shared" si="475"/>
        <v>5.937640652533779</v>
      </c>
      <c r="Q6101" s="10" t="str" cm="1">
        <f t="array" ref="Q6101">_xlfn.IFS(AND(D6101&lt;=0, D6101-P6101&lt;=2), "escarcha",AND(D6101&lt;=0, D6101-P6101&gt;2), "helada negra", AND(D6101&gt;0, P6101+2&gt;D6101), "rocío", TRUE, "sin riesgo")</f>
        <v>rocío</v>
      </c>
    </row>
    <row r="6102" spans="1:17" x14ac:dyDescent="0.35">
      <c r="A6102" s="2">
        <v>45891</v>
      </c>
      <c r="B6102" s="3" t="s">
        <v>25</v>
      </c>
      <c r="C6102">
        <v>-0.76666666666666672</v>
      </c>
      <c r="D6102">
        <v>6.166666666666667</v>
      </c>
      <c r="E6102">
        <v>95.733333333333334</v>
      </c>
      <c r="F6102">
        <v>95.333333333333329</v>
      </c>
      <c r="G6102">
        <v>0</v>
      </c>
      <c r="H6102">
        <v>0.36666666666666659</v>
      </c>
      <c r="I6102">
        <v>1.333333333333333</v>
      </c>
      <c r="J6102">
        <v>0.7</v>
      </c>
      <c r="K6102">
        <f t="shared" si="473"/>
        <v>6.9333333333333336</v>
      </c>
      <c r="L6102">
        <f t="shared" si="471"/>
        <v>-9.9377419161227151E-2</v>
      </c>
      <c r="M6102">
        <f t="shared" si="472"/>
        <v>-1.362681880540074</v>
      </c>
      <c r="N6102" s="10" t="str" cm="1">
        <f t="array" ref="N6102">_xlfn.IFS(AND(C6102&lt;=0, C6102-M6102&lt;=2), "escarcha",AND(C6102&lt;=0, C6102-M6102&gt;2), "helada negra", AND(C6102&gt;0, M6102+2&gt;C6102), "rocío", TRUE, "sin riesgo")</f>
        <v>escarcha</v>
      </c>
      <c r="O6102">
        <f t="shared" si="474"/>
        <v>0.38834333471906735</v>
      </c>
      <c r="P6102">
        <f t="shared" si="475"/>
        <v>5.4757117869751237</v>
      </c>
      <c r="Q6102" s="10" t="str" cm="1">
        <f t="array" ref="Q6102">_xlfn.IFS(AND(D6102&lt;=0, D6102-P6102&lt;=2), "escarcha",AND(D6102&lt;=0, D6102-P6102&gt;2), "helada negra", AND(D6102&gt;0, P6102+2&gt;D6102), "rocío", TRUE, "sin riesgo")</f>
        <v>rocío</v>
      </c>
    </row>
    <row r="6103" spans="1:17" x14ac:dyDescent="0.35">
      <c r="A6103" s="2">
        <v>45891</v>
      </c>
      <c r="B6103" s="3" t="s">
        <v>26</v>
      </c>
      <c r="C6103">
        <v>-0.83333333333333337</v>
      </c>
      <c r="D6103">
        <v>6.1333333333333329</v>
      </c>
      <c r="E6103">
        <v>96.033333333333331</v>
      </c>
      <c r="F6103">
        <v>96</v>
      </c>
      <c r="G6103">
        <v>0</v>
      </c>
      <c r="H6103">
        <v>1.6</v>
      </c>
      <c r="I6103">
        <v>0</v>
      </c>
      <c r="J6103">
        <v>2.5333333333333332</v>
      </c>
      <c r="K6103">
        <f t="shared" si="473"/>
        <v>6.9666666666666659</v>
      </c>
      <c r="L6103">
        <f t="shared" si="471"/>
        <v>-0.10111519479081536</v>
      </c>
      <c r="M6103">
        <f t="shared" si="472"/>
        <v>-1.3863746608834884</v>
      </c>
      <c r="N6103" s="10" t="str" cm="1">
        <f t="array" ref="N6103">_xlfn.IFS(AND(C6103&lt;=0, C6103-M6103&lt;=2), "escarcha",AND(C6103&lt;=0, C6103-M6103&gt;2), "helada negra", AND(C6103&gt;0, M6103+2&gt;C6103), "rocío", TRUE, "sin riesgo")</f>
        <v>escarcha</v>
      </c>
      <c r="O6103">
        <f t="shared" si="474"/>
        <v>0.39301255171262156</v>
      </c>
      <c r="P6103">
        <f t="shared" si="475"/>
        <v>5.543050147574748</v>
      </c>
      <c r="Q6103" s="10" t="str" cm="1">
        <f t="array" ref="Q6103">_xlfn.IFS(AND(D6103&lt;=0, D6103-P6103&lt;=2), "escarcha",AND(D6103&lt;=0, D6103-P6103&gt;2), "helada negra", AND(D6103&gt;0, P6103+2&gt;D6103), "rocío", TRUE, "sin riesgo")</f>
        <v>rocío</v>
      </c>
    </row>
    <row r="6104" spans="1:17" x14ac:dyDescent="0.35">
      <c r="A6104" s="2">
        <v>45891</v>
      </c>
      <c r="B6104" s="3" t="s">
        <v>27</v>
      </c>
      <c r="C6104">
        <v>-0.56666666666666665</v>
      </c>
      <c r="D6104">
        <v>8.2333333333333343</v>
      </c>
      <c r="E6104">
        <v>96.166666666666671</v>
      </c>
      <c r="F6104">
        <v>91</v>
      </c>
      <c r="G6104">
        <v>0</v>
      </c>
      <c r="H6104">
        <v>0.56666666666666665</v>
      </c>
      <c r="I6104">
        <v>0</v>
      </c>
      <c r="J6104">
        <v>1.0666666666666671</v>
      </c>
      <c r="K6104">
        <f t="shared" si="473"/>
        <v>8.8000000000000007</v>
      </c>
      <c r="L6104">
        <f t="shared" si="471"/>
        <v>-8.0277485213504446E-2</v>
      </c>
      <c r="M6104">
        <f t="shared" si="472"/>
        <v>-1.1019674796164227</v>
      </c>
      <c r="N6104" s="10" t="str" cm="1">
        <f t="array" ref="N6104">_xlfn.IFS(AND(C6104&lt;=0, C6104-M6104&lt;=2), "escarcha",AND(C6104&lt;=0, C6104-M6104&gt;2), "helada negra", AND(C6104&gt;0, M6104+2&gt;C6104), "rocío", TRUE, "sin riesgo")</f>
        <v>escarcha</v>
      </c>
      <c r="O6104">
        <f t="shared" si="474"/>
        <v>0.48319787694806315</v>
      </c>
      <c r="P6104">
        <f t="shared" si="475"/>
        <v>6.8508789898776881</v>
      </c>
      <c r="Q6104" s="10" t="str" cm="1">
        <f t="array" ref="Q6104">_xlfn.IFS(AND(D6104&lt;=0, D6104-P6104&lt;=2), "escarcha",AND(D6104&lt;=0, D6104-P6104&gt;2), "helada negra", AND(D6104&gt;0, P6104+2&gt;D6104), "rocío", TRUE, "sin riesgo")</f>
        <v>rocío</v>
      </c>
    </row>
    <row r="6105" spans="1:17" x14ac:dyDescent="0.35">
      <c r="A6105" s="2">
        <v>45891</v>
      </c>
      <c r="B6105" s="3" t="s">
        <v>28</v>
      </c>
      <c r="C6105">
        <v>1.4</v>
      </c>
      <c r="D6105">
        <v>8.8666666666666654</v>
      </c>
      <c r="E6105">
        <v>96.566666666666663</v>
      </c>
      <c r="F6105">
        <v>86.666666666666671</v>
      </c>
      <c r="G6105">
        <v>1</v>
      </c>
      <c r="H6105">
        <v>0.33333333333333343</v>
      </c>
      <c r="I6105">
        <v>1.666666666666667</v>
      </c>
      <c r="J6105">
        <v>1.533333333333333</v>
      </c>
      <c r="K6105">
        <f t="shared" si="473"/>
        <v>7.466666666666665</v>
      </c>
      <c r="L6105">
        <f t="shared" si="471"/>
        <v>6.600844730123423E-2</v>
      </c>
      <c r="M6105">
        <f t="shared" si="472"/>
        <v>0.91364546670826619</v>
      </c>
      <c r="N6105" s="10" t="str" cm="1">
        <f t="array" ref="N6105">_xlfn.IFS(AND(C6105&lt;=0, C6105-M6105&lt;=2), "escarcha",AND(C6105&lt;=0, C6105-M6105&gt;2), "helada negra", AND(C6105&gt;0, M6105+2&gt;C6105), "rocío", TRUE, "sin riesgo")</f>
        <v>rocío</v>
      </c>
      <c r="O6105">
        <f t="shared" si="474"/>
        <v>0.47726781141675523</v>
      </c>
      <c r="P6105">
        <f t="shared" si="475"/>
        <v>6.7644611900316693</v>
      </c>
      <c r="Q6105" s="10" t="str" cm="1">
        <f t="array" ref="Q6105">_xlfn.IFS(AND(D6105&lt;=0, D6105-P6105&lt;=2), "escarcha",AND(D6105&lt;=0, D6105-P6105&gt;2), "helada negra", AND(D6105&gt;0, P6105+2&gt;D6105), "rocío", TRUE, "sin riesgo")</f>
        <v>sin riesgo</v>
      </c>
    </row>
    <row r="6106" spans="1:17" x14ac:dyDescent="0.35">
      <c r="A6106" s="2">
        <v>45891</v>
      </c>
      <c r="B6106" s="3" t="s">
        <v>29</v>
      </c>
      <c r="C6106">
        <v>4.5666666666666664</v>
      </c>
      <c r="D6106">
        <v>10.03333333333333</v>
      </c>
      <c r="E6106">
        <v>96.8</v>
      </c>
      <c r="F6106">
        <v>83</v>
      </c>
      <c r="G6106">
        <v>0</v>
      </c>
      <c r="H6106">
        <v>1.166666666666667</v>
      </c>
      <c r="I6106">
        <v>1</v>
      </c>
      <c r="J6106">
        <v>2.2000000000000002</v>
      </c>
      <c r="K6106">
        <f t="shared" si="473"/>
        <v>5.4666666666666632</v>
      </c>
      <c r="L6106">
        <f t="shared" si="471"/>
        <v>0.2925387344676717</v>
      </c>
      <c r="M6106">
        <f t="shared" si="472"/>
        <v>4.1020494975177604</v>
      </c>
      <c r="N6106" s="10" t="str" cm="1">
        <f t="array" ref="N6106">_xlfn.IFS(AND(C6106&lt;=0, C6106-M6106&lt;=2), "escarcha",AND(C6106&lt;=0, C6106-M6106&gt;2), "helada negra", AND(C6106&gt;0, M6106+2&gt;C6106), "rocío", TRUE, "sin riesgo")</f>
        <v>rocío</v>
      </c>
      <c r="O6106">
        <f t="shared" si="474"/>
        <v>0.51243033329661247</v>
      </c>
      <c r="P6106">
        <f t="shared" si="475"/>
        <v>7.2777537582057734</v>
      </c>
      <c r="Q6106" s="10" t="str" cm="1">
        <f t="array" ref="Q6106">_xlfn.IFS(AND(D6106&lt;=0, D6106-P6106&lt;=2), "escarcha",AND(D6106&lt;=0, D6106-P6106&gt;2), "helada negra", AND(D6106&gt;0, P6106+2&gt;D6106), "rocío", TRUE, "sin riesgo")</f>
        <v>sin riesgo</v>
      </c>
    </row>
    <row r="6107" spans="1:17" x14ac:dyDescent="0.35">
      <c r="A6107" s="2">
        <v>45891</v>
      </c>
      <c r="B6107" s="3" t="s">
        <v>30</v>
      </c>
      <c r="C6107">
        <v>9.0666666666666664</v>
      </c>
      <c r="D6107">
        <v>12.6</v>
      </c>
      <c r="E6107">
        <v>93.833333333333343</v>
      </c>
      <c r="F6107">
        <v>75.666666666666671</v>
      </c>
      <c r="G6107">
        <v>1.333333333333333</v>
      </c>
      <c r="H6107">
        <v>0.9</v>
      </c>
      <c r="I6107">
        <v>2.333333333333333</v>
      </c>
      <c r="J6107">
        <v>2.5666666666666669</v>
      </c>
      <c r="K6107">
        <f t="shared" si="473"/>
        <v>3.5333333333333332</v>
      </c>
      <c r="L6107">
        <f t="shared" si="471"/>
        <v>0.57020865707839918</v>
      </c>
      <c r="M6107">
        <f t="shared" si="472"/>
        <v>8.1257817366292002</v>
      </c>
      <c r="N6107" s="10" t="str" cm="1">
        <f t="array" ref="N6107">_xlfn.IFS(AND(C6107&lt;=0, C6107-M6107&lt;=2), "escarcha",AND(C6107&lt;=0, C6107-M6107&gt;2), "helada negra", AND(C6107&gt;0, M6107+2&gt;C6107), "rocío", TRUE, "sin riesgo")</f>
        <v>rocío</v>
      </c>
      <c r="O6107">
        <f t="shared" si="474"/>
        <v>0.58986962387668029</v>
      </c>
      <c r="P6107">
        <f t="shared" si="475"/>
        <v>8.4156628227469543</v>
      </c>
      <c r="Q6107" s="10" t="str" cm="1">
        <f t="array" ref="Q6107">_xlfn.IFS(AND(D6107&lt;=0, D6107-P6107&lt;=2), "escarcha",AND(D6107&lt;=0, D6107-P6107&gt;2), "helada negra", AND(D6107&gt;0, P6107+2&gt;D6107), "rocío", TRUE, "sin riesgo")</f>
        <v>sin riesgo</v>
      </c>
    </row>
    <row r="6108" spans="1:17" x14ac:dyDescent="0.35">
      <c r="A6108" s="2">
        <v>45891</v>
      </c>
      <c r="B6108" s="3" t="s">
        <v>31</v>
      </c>
      <c r="C6108">
        <v>13.43333333333333</v>
      </c>
      <c r="D6108">
        <v>15</v>
      </c>
      <c r="E6108">
        <v>76.099999999999994</v>
      </c>
      <c r="F6108">
        <v>72</v>
      </c>
      <c r="G6108">
        <v>1.333333333333333</v>
      </c>
      <c r="H6108">
        <v>1.466666666666667</v>
      </c>
      <c r="I6108">
        <v>2.666666666666667</v>
      </c>
      <c r="J6108">
        <v>4.5</v>
      </c>
      <c r="K6108">
        <f t="shared" si="473"/>
        <v>1.56666666666667</v>
      </c>
      <c r="L6108">
        <f t="shared" si="471"/>
        <v>0.65002473480219147</v>
      </c>
      <c r="M6108">
        <f t="shared" si="472"/>
        <v>9.3067594549148023</v>
      </c>
      <c r="N6108" s="10" t="str" cm="1">
        <f t="array" ref="N6108">_xlfn.IFS(AND(C6108&lt;=0, C6108-M6108&lt;=2), "escarcha",AND(C6108&lt;=0, C6108-M6108&gt;2), "helada negra", AND(C6108&gt;0, M6108+2&gt;C6108), "rocío", TRUE, "sin riesgo")</f>
        <v>sin riesgo</v>
      </c>
      <c r="O6108">
        <f t="shared" si="474"/>
        <v>0.69604639032140692</v>
      </c>
      <c r="P6108">
        <f t="shared" si="475"/>
        <v>9.9927685197860541</v>
      </c>
      <c r="Q6108" s="10" t="str" cm="1">
        <f t="array" ref="Q6108">_xlfn.IFS(AND(D6108&lt;=0, D6108-P6108&lt;=2), "escarcha",AND(D6108&lt;=0, D6108-P6108&gt;2), "helada negra", AND(D6108&gt;0, P6108+2&gt;D6108), "rocío", TRUE, "sin riesgo")</f>
        <v>sin riesgo</v>
      </c>
    </row>
    <row r="6109" spans="1:17" x14ac:dyDescent="0.35">
      <c r="A6109" s="2">
        <v>45891</v>
      </c>
      <c r="B6109" s="3" t="s">
        <v>34</v>
      </c>
      <c r="C6109">
        <v>19.333333333333329</v>
      </c>
      <c r="D6109">
        <v>19.43333333333333</v>
      </c>
      <c r="E6109">
        <v>61.266666666666673</v>
      </c>
      <c r="F6109">
        <v>57.666666666666657</v>
      </c>
      <c r="G6109">
        <v>1.666666666666667</v>
      </c>
      <c r="H6109">
        <v>2.0333333333333332</v>
      </c>
      <c r="I6109">
        <v>5.333333333333333</v>
      </c>
      <c r="J6109">
        <v>5.5333333333333332</v>
      </c>
      <c r="K6109">
        <f t="shared" si="473"/>
        <v>0.10000000000000142</v>
      </c>
      <c r="L6109">
        <f t="shared" si="471"/>
        <v>0.80878765822503573</v>
      </c>
      <c r="M6109">
        <f t="shared" si="472"/>
        <v>11.689181158036257</v>
      </c>
      <c r="N6109" s="10" t="str" cm="1">
        <f t="array" ref="N6109">_xlfn.IFS(AND(C6109&lt;=0, C6109-M6109&lt;=2), "escarcha",AND(C6109&lt;=0, C6109-M6109&gt;2), "helada negra", AND(C6109&gt;0, M6109+2&gt;C6109), "rocío", TRUE, "sin riesgo")</f>
        <v>sin riesgo</v>
      </c>
      <c r="O6109">
        <f t="shared" si="474"/>
        <v>0.75445120919668662</v>
      </c>
      <c r="P6109">
        <f t="shared" si="475"/>
        <v>10.868752650365426</v>
      </c>
      <c r="Q6109" s="10" t="str" cm="1">
        <f t="array" ref="Q6109">_xlfn.IFS(AND(D6109&lt;=0, D6109-P6109&lt;=2), "escarcha",AND(D6109&lt;=0, D6109-P6109&gt;2), "helada negra", AND(D6109&gt;0, P6109+2&gt;D6109), "rocío", TRUE, "sin riesgo")</f>
        <v>sin riesgo</v>
      </c>
    </row>
    <row r="6110" spans="1:17" x14ac:dyDescent="0.35">
      <c r="A6110" s="2">
        <v>45891</v>
      </c>
      <c r="B6110" s="3" t="s">
        <v>35</v>
      </c>
      <c r="C6110">
        <v>20.7</v>
      </c>
      <c r="D6110">
        <v>20.733333333333331</v>
      </c>
      <c r="E6110">
        <v>56.5</v>
      </c>
      <c r="F6110">
        <v>54</v>
      </c>
      <c r="G6110">
        <v>3.333333333333333</v>
      </c>
      <c r="H6110">
        <v>3.0333333333333332</v>
      </c>
      <c r="I6110">
        <v>7.333333333333333</v>
      </c>
      <c r="J6110">
        <v>6.7333333333333334</v>
      </c>
      <c r="K6110">
        <f t="shared" si="473"/>
        <v>3.3333333333331439E-2</v>
      </c>
      <c r="L6110">
        <f t="shared" si="471"/>
        <v>0.8123930425942727</v>
      </c>
      <c r="M6110">
        <f t="shared" si="472"/>
        <v>11.743806631079339</v>
      </c>
      <c r="N6110" s="10" t="str" cm="1">
        <f t="array" ref="N6110">_xlfn.IFS(AND(C6110&lt;=0, C6110-M6110&lt;=2), "escarcha",AND(C6110&lt;=0, C6110-M6110&gt;2), "helada negra", AND(C6110&gt;0, M6110+2&gt;C6110), "rocío", TRUE, "sin riesgo")</f>
        <v>sin riesgo</v>
      </c>
      <c r="O6110">
        <f t="shared" si="474"/>
        <v>0.76918893008030265</v>
      </c>
      <c r="P6110">
        <f t="shared" si="475"/>
        <v>11.090755395350275</v>
      </c>
      <c r="Q6110" s="10" t="str" cm="1">
        <f t="array" ref="Q6110">_xlfn.IFS(AND(D6110&lt;=0, D6110-P6110&lt;=2), "escarcha",AND(D6110&lt;=0, D6110-P6110&gt;2), "helada negra", AND(D6110&gt;0, P6110+2&gt;D6110), "rocío", TRUE, "sin riesgo")</f>
        <v>sin riesgo</v>
      </c>
    </row>
    <row r="6111" spans="1:17" x14ac:dyDescent="0.35">
      <c r="A6111" s="2">
        <v>45891</v>
      </c>
      <c r="B6111" s="3" t="s">
        <v>36</v>
      </c>
      <c r="C6111">
        <v>21.8</v>
      </c>
      <c r="D6111">
        <v>22.033333333333331</v>
      </c>
      <c r="E6111">
        <v>53.533333333333331</v>
      </c>
      <c r="F6111">
        <v>49.666666666666657</v>
      </c>
      <c r="G6111">
        <v>5.333333333333333</v>
      </c>
      <c r="H6111">
        <v>3.5</v>
      </c>
      <c r="I6111">
        <v>11.66666666666667</v>
      </c>
      <c r="J6111">
        <v>7.7333333333333334</v>
      </c>
      <c r="K6111">
        <f t="shared" si="473"/>
        <v>0.23333333333333073</v>
      </c>
      <c r="L6111">
        <f t="shared" si="471"/>
        <v>0.82591593084377357</v>
      </c>
      <c r="M6111">
        <f t="shared" si="472"/>
        <v>11.948901916671751</v>
      </c>
      <c r="N6111" s="10" t="str" cm="1">
        <f t="array" ref="N6111">_xlfn.IFS(AND(C6111&lt;=0, C6111-M6111&lt;=2), "escarcha",AND(C6111&lt;=0, C6111-M6111&gt;2), "helada negra", AND(C6111&gt;0, M6111+2&gt;C6111), "rocío", TRUE, "sin riesgo")</f>
        <v>sin riesgo</v>
      </c>
      <c r="O6111">
        <f t="shared" si="474"/>
        <v>0.76518294549664712</v>
      </c>
      <c r="P6111">
        <f t="shared" si="475"/>
        <v>11.030372540361075</v>
      </c>
      <c r="Q6111" s="10" t="str" cm="1">
        <f t="array" ref="Q6111">_xlfn.IFS(AND(D6111&lt;=0, D6111-P6111&lt;=2), "escarcha",AND(D6111&lt;=0, D6111-P6111&gt;2), "helada negra", AND(D6111&gt;0, P6111+2&gt;D6111), "rocío", TRUE, "sin riesgo")</f>
        <v>sin riesgo</v>
      </c>
    </row>
    <row r="6112" spans="1:17" x14ac:dyDescent="0.35">
      <c r="A6112" s="2">
        <v>45891</v>
      </c>
      <c r="B6112" s="3" t="s">
        <v>47</v>
      </c>
      <c r="C6112">
        <v>22.8</v>
      </c>
      <c r="D6112">
        <v>23.166666666666671</v>
      </c>
      <c r="E6112">
        <v>50.43333333333333</v>
      </c>
      <c r="F6112">
        <v>47</v>
      </c>
      <c r="G6112">
        <v>6.333333333333333</v>
      </c>
      <c r="H6112">
        <v>3.5333333333333341</v>
      </c>
      <c r="I6112">
        <v>12.33333333333333</v>
      </c>
      <c r="J6112">
        <v>8</v>
      </c>
      <c r="K6112">
        <f t="shared" si="473"/>
        <v>0.36666666666667069</v>
      </c>
      <c r="L6112">
        <f t="shared" si="471"/>
        <v>0.827105679090261</v>
      </c>
      <c r="M6112">
        <f t="shared" si="472"/>
        <v>11.96696207308978</v>
      </c>
      <c r="N6112" s="10" t="str" cm="1">
        <f t="array" ref="N6112">_xlfn.IFS(AND(C6112&lt;=0, C6112-M6112&lt;=2), "escarcha",AND(C6112&lt;=0, C6112-M6112&gt;2), "helada negra", AND(C6112&gt;0, M6112+2&gt;C6112), "rocío", TRUE, "sin riesgo")</f>
        <v>sin riesgo</v>
      </c>
      <c r="O6112">
        <f t="shared" si="474"/>
        <v>0.77879512627266745</v>
      </c>
      <c r="P6112">
        <f t="shared" si="475"/>
        <v>11.235668146509369</v>
      </c>
      <c r="Q6112" s="10" t="str" cm="1">
        <f t="array" ref="Q6112">_xlfn.IFS(AND(D6112&lt;=0, D6112-P6112&lt;=2), "escarcha",AND(D6112&lt;=0, D6112-P6112&gt;2), "helada negra", AND(D6112&gt;0, P6112+2&gt;D6112), "rocío", TRUE, "sin riesgo")</f>
        <v>sin riesgo</v>
      </c>
    </row>
    <row r="6113" spans="1:17" x14ac:dyDescent="0.35">
      <c r="A6113" s="2">
        <v>45891</v>
      </c>
      <c r="B6113" s="3" t="s">
        <v>49</v>
      </c>
      <c r="C6113">
        <v>26.2</v>
      </c>
      <c r="D6113">
        <v>26.4</v>
      </c>
      <c r="E6113">
        <v>42</v>
      </c>
      <c r="F6113">
        <v>40.333333333333343</v>
      </c>
      <c r="G6113">
        <v>9</v>
      </c>
      <c r="H6113">
        <v>4.833333333333333</v>
      </c>
      <c r="I6113">
        <v>17.333333333333329</v>
      </c>
      <c r="J6113">
        <v>9.5666666666666664</v>
      </c>
      <c r="K6113">
        <f t="shared" si="473"/>
        <v>0.19999999999999929</v>
      </c>
      <c r="L6113">
        <f t="shared" si="471"/>
        <v>0.84760491439303343</v>
      </c>
      <c r="M6113">
        <f t="shared" si="472"/>
        <v>12.278538911610198</v>
      </c>
      <c r="N6113" s="10" t="str" cm="1">
        <f t="array" ref="N6113">_xlfn.IFS(AND(C6113&lt;=0, C6113-M6113&lt;=2), "escarcha",AND(C6113&lt;=0, C6113-M6113&gt;2), "helada negra", AND(C6113&gt;0, M6113+2&gt;C6113), "rocío", TRUE, "sin riesgo")</f>
        <v>sin riesgo</v>
      </c>
      <c r="O6113">
        <f t="shared" si="474"/>
        <v>0.81892315407593197</v>
      </c>
      <c r="P6113">
        <f t="shared" si="475"/>
        <v>11.842804551669355</v>
      </c>
      <c r="Q6113" s="10" t="str" cm="1">
        <f t="array" ref="Q6113">_xlfn.IFS(AND(D6113&lt;=0, D6113-P6113&lt;=2), "escarcha",AND(D6113&lt;=0, D6113-P6113&gt;2), "helada negra", AND(D6113&gt;0, P6113+2&gt;D6113), "rocío", TRUE, "sin riesgo")</f>
        <v>sin riesgo</v>
      </c>
    </row>
    <row r="6114" spans="1:17" x14ac:dyDescent="0.35">
      <c r="A6114" s="2">
        <v>45891</v>
      </c>
      <c r="B6114" s="3" t="s">
        <v>48</v>
      </c>
      <c r="C6114">
        <v>25.56666666666667</v>
      </c>
      <c r="D6114">
        <v>25.8</v>
      </c>
      <c r="E6114">
        <v>43.466666666666669</v>
      </c>
      <c r="F6114">
        <v>41.666666666666657</v>
      </c>
      <c r="G6114">
        <v>6</v>
      </c>
      <c r="H6114">
        <v>3.0333333333333332</v>
      </c>
      <c r="I6114">
        <v>11.66666666666667</v>
      </c>
      <c r="J6114">
        <v>6.7333333333333334</v>
      </c>
      <c r="K6114">
        <f t="shared" si="473"/>
        <v>0.23333333333333073</v>
      </c>
      <c r="L6114">
        <f t="shared" si="471"/>
        <v>0.84441656519648178</v>
      </c>
      <c r="M6114">
        <f t="shared" si="472"/>
        <v>12.230027805809476</v>
      </c>
      <c r="N6114" s="10" t="str" cm="1">
        <f t="array" ref="N6114">_xlfn.IFS(AND(C6114&lt;=0, C6114-M6114&lt;=2), "escarcha",AND(C6114&lt;=0, C6114-M6114&gt;2), "helada negra", AND(C6114&gt;0, M6114+2&gt;C6114), "rocío", TRUE, "sin riesgo")</f>
        <v>sin riesgo</v>
      </c>
      <c r="O6114">
        <f t="shared" si="474"/>
        <v>0.8159648290796665</v>
      </c>
      <c r="P6114">
        <f t="shared" si="475"/>
        <v>11.797946166630819</v>
      </c>
      <c r="Q6114" s="10" t="str" cm="1">
        <f t="array" ref="Q6114">_xlfn.IFS(AND(D6114&lt;=0, D6114-P6114&lt;=2), "escarcha",AND(D6114&lt;=0, D6114-P6114&gt;2), "helada negra", AND(D6114&gt;0, P6114+2&gt;D6114), "rocío", TRUE, "sin riesgo")</f>
        <v>sin riesgo</v>
      </c>
    </row>
    <row r="6115" spans="1:17" x14ac:dyDescent="0.35">
      <c r="A6115" s="2">
        <v>45891</v>
      </c>
      <c r="B6115" s="3" t="s">
        <v>38</v>
      </c>
      <c r="C6115">
        <v>25.06666666666667</v>
      </c>
      <c r="D6115">
        <v>25.166666666666671</v>
      </c>
      <c r="E6115">
        <v>44.06666666666667</v>
      </c>
      <c r="F6115">
        <v>42.666666666666657</v>
      </c>
      <c r="G6115">
        <v>4</v>
      </c>
      <c r="H6115">
        <v>3.0666666666666669</v>
      </c>
      <c r="I6115">
        <v>9.6666666666666661</v>
      </c>
      <c r="J6115">
        <v>6.8</v>
      </c>
      <c r="K6115">
        <f t="shared" si="473"/>
        <v>0.10000000000000142</v>
      </c>
      <c r="L6115">
        <f t="shared" si="471"/>
        <v>0.82838505411408059</v>
      </c>
      <c r="M6115">
        <f t="shared" si="472"/>
        <v>11.986385602129856</v>
      </c>
      <c r="N6115" s="10" t="str" cm="1">
        <f t="array" ref="N6115">_xlfn.IFS(AND(C6115&lt;=0, C6115-M6115&lt;=2), "escarcha",AND(C6115&lt;=0, C6115-M6115&gt;2), "helada negra", AND(C6115&gt;0, M6115+2&gt;C6115), "rocío", TRUE, "sin riesgo")</f>
        <v>sin riesgo</v>
      </c>
      <c r="O6115">
        <f t="shared" si="474"/>
        <v>0.80205641942423733</v>
      </c>
      <c r="P6115">
        <f t="shared" si="475"/>
        <v>11.58725827279955</v>
      </c>
      <c r="Q6115" s="10" t="str" cm="1">
        <f t="array" ref="Q6115">_xlfn.IFS(AND(D6115&lt;=0, D6115-P6115&lt;=2), "escarcha",AND(D6115&lt;=0, D6115-P6115&gt;2), "helada negra", AND(D6115&gt;0, P6115+2&gt;D6115), "rocío", TRUE, "sin riesgo")</f>
        <v>sin riesgo</v>
      </c>
    </row>
    <row r="6116" spans="1:17" x14ac:dyDescent="0.35">
      <c r="A6116" s="2">
        <v>45891</v>
      </c>
      <c r="B6116" s="3" t="s">
        <v>39</v>
      </c>
      <c r="C6116">
        <v>23.9</v>
      </c>
      <c r="D6116">
        <v>24.366666666666671</v>
      </c>
      <c r="E6116">
        <v>45.9</v>
      </c>
      <c r="F6116">
        <v>43.666666666666657</v>
      </c>
      <c r="G6116">
        <v>6.333333333333333</v>
      </c>
      <c r="H6116">
        <v>1.5666666666666671</v>
      </c>
      <c r="I6116">
        <v>11</v>
      </c>
      <c r="J6116">
        <v>4.6000000000000014</v>
      </c>
      <c r="K6116">
        <f t="shared" si="473"/>
        <v>0.46666666666667211</v>
      </c>
      <c r="L6116">
        <f t="shared" si="471"/>
        <v>0.79931808234835611</v>
      </c>
      <c r="M6116">
        <f t="shared" si="472"/>
        <v>11.545818332042863</v>
      </c>
      <c r="N6116" s="10" t="str" cm="1">
        <f t="array" ref="N6116">_xlfn.IFS(AND(C6116&lt;=0, C6116-M6116&lt;=2), "escarcha",AND(C6116&lt;=0, C6116-M6116&gt;2), "helada negra", AND(C6116&gt;0, M6116+2&gt;C6116), "rocío", TRUE, "sin riesgo")</f>
        <v>sin riesgo</v>
      </c>
      <c r="O6116">
        <f t="shared" si="474"/>
        <v>0.77744249682098476</v>
      </c>
      <c r="P6116">
        <f t="shared" si="475"/>
        <v>11.215253272868704</v>
      </c>
      <c r="Q6116" s="10" t="str" cm="1">
        <f t="array" ref="Q6116">_xlfn.IFS(AND(D6116&lt;=0, D6116-P6116&lt;=2), "escarcha",AND(D6116&lt;=0, D6116-P6116&gt;2), "helada negra", AND(D6116&gt;0, P6116+2&gt;D6116), "rocío", TRUE, "sin riesgo")</f>
        <v>sin riesgo</v>
      </c>
    </row>
    <row r="6117" spans="1:17" x14ac:dyDescent="0.35">
      <c r="A6117" s="2">
        <v>45891</v>
      </c>
      <c r="B6117" s="3" t="s">
        <v>41</v>
      </c>
      <c r="C6117">
        <v>18.033333333333331</v>
      </c>
      <c r="D6117">
        <v>18.8</v>
      </c>
      <c r="E6117">
        <v>62.433333333333337</v>
      </c>
      <c r="F6117">
        <v>59</v>
      </c>
      <c r="G6117">
        <v>0</v>
      </c>
      <c r="H6117">
        <v>2.4</v>
      </c>
      <c r="I6117">
        <v>0</v>
      </c>
      <c r="J6117">
        <v>4.5333333333333332</v>
      </c>
      <c r="K6117">
        <f t="shared" si="473"/>
        <v>0.76666666666666927</v>
      </c>
      <c r="L6117">
        <f t="shared" si="471"/>
        <v>0.74635527304363114</v>
      </c>
      <c r="M6117">
        <f t="shared" si="472"/>
        <v>10.746963899940672</v>
      </c>
      <c r="N6117" s="10" t="str" cm="1">
        <f t="array" ref="N6117">_xlfn.IFS(AND(C6117&lt;=0, C6117-M6117&lt;=2), "escarcha",AND(C6117&lt;=0, C6117-M6117&gt;2), "helada negra", AND(C6117&gt;0, M6117+2&gt;C6117), "rocío", TRUE, "sin riesgo")</f>
        <v>sin riesgo</v>
      </c>
      <c r="O6117">
        <f t="shared" si="474"/>
        <v>0.73783471896254105</v>
      </c>
      <c r="P6117">
        <f t="shared" si="475"/>
        <v>10.61891366089829</v>
      </c>
      <c r="Q6117" s="10" t="str" cm="1">
        <f t="array" ref="Q6117">_xlfn.IFS(AND(D6117&lt;=0, D6117-P6117&lt;=2), "escarcha",AND(D6117&lt;=0, D6117-P6117&gt;2), "helada negra", AND(D6117&gt;0, P6117+2&gt;D6117), "rocío", TRUE, "sin riesgo")</f>
        <v>sin riesgo</v>
      </c>
    </row>
    <row r="6118" spans="1:17" x14ac:dyDescent="0.35">
      <c r="A6118" s="2">
        <v>45891</v>
      </c>
      <c r="B6118" s="3" t="s">
        <v>42</v>
      </c>
      <c r="C6118">
        <v>14.56666666666667</v>
      </c>
      <c r="D6118">
        <v>17.666666666666661</v>
      </c>
      <c r="E6118">
        <v>73.633333333333326</v>
      </c>
      <c r="F6118">
        <v>62</v>
      </c>
      <c r="G6118">
        <v>0</v>
      </c>
      <c r="H6118">
        <v>3.7</v>
      </c>
      <c r="I6118">
        <v>0</v>
      </c>
      <c r="J6118">
        <v>6.4666666666666668</v>
      </c>
      <c r="K6118">
        <f t="shared" si="473"/>
        <v>3.0999999999999908</v>
      </c>
      <c r="L6118">
        <f t="shared" si="471"/>
        <v>0.69055362888599081</v>
      </c>
      <c r="M6118">
        <f t="shared" si="472"/>
        <v>9.9106962392778009</v>
      </c>
      <c r="N6118" s="10" t="str" cm="1">
        <f t="array" ref="N6118">_xlfn.IFS(AND(C6118&lt;=0, C6118-M6118&lt;=2), "escarcha",AND(C6118&lt;=0, C6118-M6118&gt;2), "helada negra", AND(C6118&gt;0, M6118+2&gt;C6118), "rocío", TRUE, "sin riesgo")</f>
        <v>sin riesgo</v>
      </c>
      <c r="O6118">
        <f t="shared" si="474"/>
        <v>0.71631417092832395</v>
      </c>
      <c r="P6118">
        <f t="shared" si="475"/>
        <v>10.29606900632667</v>
      </c>
      <c r="Q6118" s="10" t="str" cm="1">
        <f t="array" ref="Q6118">_xlfn.IFS(AND(D6118&lt;=0, D6118-P6118&lt;=2), "escarcha",AND(D6118&lt;=0, D6118-P6118&gt;2), "helada negra", AND(D6118&gt;0, P6118+2&gt;D6118), "rocío", TRUE, "sin riesgo")</f>
        <v>sin riesgo</v>
      </c>
    </row>
    <row r="6119" spans="1:17" x14ac:dyDescent="0.35">
      <c r="A6119" s="2">
        <v>45891</v>
      </c>
      <c r="B6119" s="3" t="s">
        <v>43</v>
      </c>
      <c r="C6119">
        <v>11.6</v>
      </c>
      <c r="D6119">
        <v>16.966666666666669</v>
      </c>
      <c r="E6119">
        <v>78.533333333333331</v>
      </c>
      <c r="F6119">
        <v>63</v>
      </c>
      <c r="G6119">
        <v>0</v>
      </c>
      <c r="H6119">
        <v>2.4</v>
      </c>
      <c r="I6119">
        <v>0</v>
      </c>
      <c r="J6119">
        <v>3.6333333333333342</v>
      </c>
      <c r="K6119">
        <f t="shared" si="473"/>
        <v>5.3666666666666689</v>
      </c>
      <c r="L6119">
        <f t="shared" si="471"/>
        <v>0.5612511863577998</v>
      </c>
      <c r="M6119">
        <f t="shared" si="472"/>
        <v>7.9939343823055342</v>
      </c>
      <c r="N6119" s="10" t="str" cm="1">
        <f t="array" ref="N6119">_xlfn.IFS(AND(C6119&lt;=0, C6119-M6119&lt;=2), "escarcha",AND(C6119&lt;=0, C6119-M6119&gt;2), "helada negra", AND(C6119&gt;0, M6119+2&gt;C6119), "rocío", TRUE, "sin riesgo")</f>
        <v>sin riesgo</v>
      </c>
      <c r="O6119">
        <f t="shared" si="474"/>
        <v>0.68807928105111704</v>
      </c>
      <c r="P6119">
        <f t="shared" si="475"/>
        <v>9.8737421779135506</v>
      </c>
      <c r="Q6119" s="10" t="str" cm="1">
        <f t="array" ref="Q6119">_xlfn.IFS(AND(D6119&lt;=0, D6119-P6119&lt;=2), "escarcha",AND(D6119&lt;=0, D6119-P6119&gt;2), "helada negra", AND(D6119&gt;0, P6119+2&gt;D6119), "rocío", TRUE, "sin riesgo")</f>
        <v>sin riesgo</v>
      </c>
    </row>
    <row r="6120" spans="1:17" x14ac:dyDescent="0.35">
      <c r="A6120" s="2">
        <v>45891</v>
      </c>
      <c r="B6120" s="3" t="s">
        <v>44</v>
      </c>
      <c r="C6120">
        <v>10.8</v>
      </c>
      <c r="D6120">
        <v>16.333333333333329</v>
      </c>
      <c r="E6120">
        <v>82.36666666666666</v>
      </c>
      <c r="F6120">
        <v>63</v>
      </c>
      <c r="G6120">
        <v>0</v>
      </c>
      <c r="H6120">
        <v>3.8666666666666671</v>
      </c>
      <c r="I6120">
        <v>0</v>
      </c>
      <c r="J6120">
        <v>5.6333333333333337</v>
      </c>
      <c r="K6120">
        <f t="shared" si="473"/>
        <v>5.5333333333333279</v>
      </c>
      <c r="L6120">
        <f t="shared" si="471"/>
        <v>0.55589245365509821</v>
      </c>
      <c r="M6120">
        <f t="shared" si="472"/>
        <v>7.9151239494806287</v>
      </c>
      <c r="N6120" s="10" t="str" cm="1">
        <f t="array" ref="N6120">_xlfn.IFS(AND(C6120&lt;=0, C6120-M6120&lt;=2), "escarcha",AND(C6120&lt;=0, C6120-M6120&gt;2), "helada negra", AND(C6120&gt;0, M6120+2&gt;C6120), "rocío", TRUE, "sin riesgo")</f>
        <v>sin riesgo</v>
      </c>
      <c r="O6120">
        <f t="shared" si="474"/>
        <v>0.64785119027749649</v>
      </c>
      <c r="P6120">
        <f t="shared" si="475"/>
        <v>9.2744520914414004</v>
      </c>
      <c r="Q6120" s="10" t="str" cm="1">
        <f t="array" ref="Q6120">_xlfn.IFS(AND(D6120&lt;=0, D6120-P6120&lt;=2), "escarcha",AND(D6120&lt;=0, D6120-P6120&gt;2), "helada negra", AND(D6120&gt;0, P6120+2&gt;D6120), "rocío", TRUE, "sin riesgo")</f>
        <v>sin riesgo</v>
      </c>
    </row>
    <row r="6121" spans="1:17" x14ac:dyDescent="0.35">
      <c r="A6121" s="2">
        <v>45891</v>
      </c>
      <c r="B6121" s="3" t="s">
        <v>45</v>
      </c>
      <c r="C6121">
        <v>9.8333333333333339</v>
      </c>
      <c r="D6121">
        <v>15.96666666666667</v>
      </c>
      <c r="E6121">
        <v>83.433333333333337</v>
      </c>
      <c r="F6121">
        <v>63.666666666666657</v>
      </c>
      <c r="G6121">
        <v>0</v>
      </c>
      <c r="H6121">
        <v>2.4</v>
      </c>
      <c r="I6121">
        <v>0</v>
      </c>
      <c r="J6121">
        <v>3.5</v>
      </c>
      <c r="K6121">
        <f t="shared" si="473"/>
        <v>6.1333333333333364</v>
      </c>
      <c r="L6121">
        <f t="shared" si="471"/>
        <v>0.50425050593860221</v>
      </c>
      <c r="M6121">
        <f t="shared" si="472"/>
        <v>7.1581587596867386</v>
      </c>
      <c r="N6121" s="10" t="str" cm="1">
        <f t="array" ref="N6121">_xlfn.IFS(AND(C6121&lt;=0, C6121-M6121&lt;=2), "escarcha",AND(C6121&lt;=0, C6121-M6121&gt;2), "helada negra", AND(C6121&gt;0, M6121+2&gt;C6121), "rocío", TRUE, "sin riesgo")</f>
        <v>sin riesgo</v>
      </c>
      <c r="O6121">
        <f t="shared" si="474"/>
        <v>0.6349977357126344</v>
      </c>
      <c r="P6121">
        <f t="shared" si="475"/>
        <v>9.0835685179393302</v>
      </c>
      <c r="Q6121" s="10" t="str" cm="1">
        <f t="array" ref="Q6121">_xlfn.IFS(AND(D6121&lt;=0, D6121-P6121&lt;=2), "escarcha",AND(D6121&lt;=0, D6121-P6121&gt;2), "helada negra", AND(D6121&gt;0, P6121+2&gt;D6121), "rocío", TRUE, "sin riesgo")</f>
        <v>sin riesgo</v>
      </c>
    </row>
    <row r="6122" spans="1:17" x14ac:dyDescent="0.35">
      <c r="A6122" s="2">
        <v>45891</v>
      </c>
      <c r="B6122" s="3" t="s">
        <v>46</v>
      </c>
      <c r="C6122">
        <v>8.9333333333333336</v>
      </c>
      <c r="D6122">
        <v>14.46666666666667</v>
      </c>
      <c r="E6122">
        <v>86.600000000000009</v>
      </c>
      <c r="F6122">
        <v>68.666666666666671</v>
      </c>
      <c r="G6122">
        <v>1.333333333333333</v>
      </c>
      <c r="H6122">
        <v>1.5666666666666671</v>
      </c>
      <c r="I6122">
        <v>2.333333333333333</v>
      </c>
      <c r="J6122">
        <v>3.8666666666666671</v>
      </c>
      <c r="K6122">
        <f t="shared" si="473"/>
        <v>5.5333333333333368</v>
      </c>
      <c r="L6122">
        <f t="shared" si="471"/>
        <v>0.48099734044917331</v>
      </c>
      <c r="M6122">
        <f t="shared" si="472"/>
        <v>6.8188039831901142</v>
      </c>
      <c r="N6122" s="10" t="str" cm="1">
        <f t="array" ref="N6122">_xlfn.IFS(AND(C6122&lt;=0, C6122-M6122&lt;=2), "escarcha",AND(C6122&lt;=0, C6122-M6122&gt;2), "helada negra", AND(C6122&gt;0, M6122+2&gt;C6122), "rocío", TRUE, "sin riesgo")</f>
        <v>sin riesgo</v>
      </c>
      <c r="O6122">
        <f t="shared" si="474"/>
        <v>0.61426223345922315</v>
      </c>
      <c r="P6122">
        <f t="shared" si="475"/>
        <v>8.7762385893441799</v>
      </c>
      <c r="Q6122" s="10" t="str" cm="1">
        <f t="array" ref="Q6122">_xlfn.IFS(AND(D6122&lt;=0, D6122-P6122&lt;=2), "escarcha",AND(D6122&lt;=0, D6122-P6122&gt;2), "helada negra", AND(D6122&gt;0, P6122+2&gt;D6122), "rocío", TRUE, "sin riesgo")</f>
        <v>sin riesgo</v>
      </c>
    </row>
    <row r="6123" spans="1:17" x14ac:dyDescent="0.35">
      <c r="A6123" s="2">
        <v>45892</v>
      </c>
      <c r="B6123" s="3" t="s">
        <v>10</v>
      </c>
      <c r="C6123">
        <v>9.3666666666666671</v>
      </c>
      <c r="D6123">
        <v>13.6</v>
      </c>
      <c r="E6123">
        <v>85.066666666666663</v>
      </c>
      <c r="F6123">
        <v>73.333333333333329</v>
      </c>
      <c r="G6123">
        <v>1</v>
      </c>
      <c r="H6123">
        <v>3.5</v>
      </c>
      <c r="I6123">
        <v>3</v>
      </c>
      <c r="J6123">
        <v>5.0666666666666664</v>
      </c>
      <c r="K6123">
        <f t="shared" si="473"/>
        <v>4.2333333333333325</v>
      </c>
      <c r="L6123">
        <f t="shared" si="471"/>
        <v>0.49231872040546409</v>
      </c>
      <c r="M6123">
        <f t="shared" si="472"/>
        <v>6.983912200004208</v>
      </c>
      <c r="N6123" s="10" t="str" cm="1">
        <f t="array" ref="N6123">_xlfn.IFS(AND(C6123&lt;=0, C6123-M6123&lt;=2), "escarcha",AND(C6123&lt;=0, C6123-M6123&gt;2), "helada negra", AND(C6123&gt;0, M6123+2&gt;C6123), "rocío", TRUE, "sin riesgo")</f>
        <v>sin riesgo</v>
      </c>
      <c r="O6123">
        <f t="shared" si="474"/>
        <v>0.62383821384079874</v>
      </c>
      <c r="P6123">
        <f t="shared" si="475"/>
        <v>8.9180752115011934</v>
      </c>
      <c r="Q6123" s="10" t="str" cm="1">
        <f t="array" ref="Q6123">_xlfn.IFS(AND(D6123&lt;=0, D6123-P6123&lt;=2), "escarcha",AND(D6123&lt;=0, D6123-P6123&gt;2), "helada negra", AND(D6123&gt;0, P6123+2&gt;D6123), "rocío", TRUE, "sin riesgo")</f>
        <v>sin riesgo</v>
      </c>
    </row>
    <row r="6124" spans="1:17" x14ac:dyDescent="0.35">
      <c r="A6124" s="2">
        <v>45892</v>
      </c>
      <c r="B6124" s="3" t="s">
        <v>11</v>
      </c>
      <c r="C6124">
        <v>8.3333333333333339</v>
      </c>
      <c r="D6124">
        <v>12.96666666666667</v>
      </c>
      <c r="E6124">
        <v>87.733333333333334</v>
      </c>
      <c r="F6124">
        <v>75</v>
      </c>
      <c r="G6124">
        <v>0</v>
      </c>
      <c r="H6124">
        <v>2.9</v>
      </c>
      <c r="I6124">
        <v>0</v>
      </c>
      <c r="J6124">
        <v>4.5333333333333332</v>
      </c>
      <c r="K6124">
        <f t="shared" si="473"/>
        <v>4.6333333333333364</v>
      </c>
      <c r="L6124">
        <f t="shared" si="471"/>
        <v>0.45342202342117433</v>
      </c>
      <c r="M6124">
        <f t="shared" si="472"/>
        <v>6.4175632968961311</v>
      </c>
      <c r="N6124" s="10" t="str" cm="1">
        <f t="array" ref="N6124">_xlfn.IFS(AND(C6124&lt;=0, C6124-M6124&lt;=2), "escarcha",AND(C6124&lt;=0, C6124-M6124&gt;2), "helada negra", AND(C6124&gt;0, M6124+2&gt;C6124), "rocío", TRUE, "sin riesgo")</f>
        <v>rocío</v>
      </c>
      <c r="O6124">
        <f t="shared" si="474"/>
        <v>0.60501928949191874</v>
      </c>
      <c r="P6124">
        <f t="shared" si="475"/>
        <v>8.6394861791665534</v>
      </c>
      <c r="Q6124" s="10" t="str" cm="1">
        <f t="array" ref="Q6124">_xlfn.IFS(AND(D6124&lt;=0, D6124-P6124&lt;=2), "escarcha",AND(D6124&lt;=0, D6124-P6124&gt;2), "helada negra", AND(D6124&gt;0, P6124+2&gt;D6124), "rocío", TRUE, "sin riesgo")</f>
        <v>sin riesgo</v>
      </c>
    </row>
    <row r="6125" spans="1:17" x14ac:dyDescent="0.35">
      <c r="A6125" s="2">
        <v>45892</v>
      </c>
      <c r="B6125" s="3" t="s">
        <v>12</v>
      </c>
      <c r="C6125">
        <v>6.9666666666666668</v>
      </c>
      <c r="D6125">
        <v>13.56666666666667</v>
      </c>
      <c r="E6125">
        <v>88.566666666666663</v>
      </c>
      <c r="F6125">
        <v>73.666666666666671</v>
      </c>
      <c r="G6125">
        <v>0</v>
      </c>
      <c r="H6125">
        <v>1.4333333333333329</v>
      </c>
      <c r="I6125">
        <v>0.66666666666666663</v>
      </c>
      <c r="J6125">
        <v>2.833333333333333</v>
      </c>
      <c r="K6125">
        <f t="shared" si="473"/>
        <v>6.6000000000000032</v>
      </c>
      <c r="L6125">
        <f t="shared" si="471"/>
        <v>0.36972228112548633</v>
      </c>
      <c r="M6125">
        <f t="shared" si="472"/>
        <v>5.2075257592897906</v>
      </c>
      <c r="N6125" s="10" t="str" cm="1">
        <f t="array" ref="N6125">_xlfn.IFS(AND(C6125&lt;=0, C6125-M6125&lt;=2), "escarcha",AND(C6125&lt;=0, C6125-M6125&gt;2), "helada negra", AND(C6125&gt;0, M6125+2&gt;C6125), "rocío", TRUE, "sin riesgo")</f>
        <v>rocío</v>
      </c>
      <c r="O6125">
        <f t="shared" si="474"/>
        <v>0.62620519893294524</v>
      </c>
      <c r="P6125">
        <f t="shared" si="475"/>
        <v>8.9531589344857245</v>
      </c>
      <c r="Q6125" s="10" t="str" cm="1">
        <f t="array" ref="Q6125">_xlfn.IFS(AND(D6125&lt;=0, D6125-P6125&lt;=2), "escarcha",AND(D6125&lt;=0, D6125-P6125&gt;2), "helada negra", AND(D6125&gt;0, P6125+2&gt;D6125), "rocío", TRUE, "sin riesgo")</f>
        <v>sin riesgo</v>
      </c>
    </row>
    <row r="6126" spans="1:17" x14ac:dyDescent="0.35">
      <c r="A6126" s="2">
        <v>45892</v>
      </c>
      <c r="B6126" s="3" t="s">
        <v>13</v>
      </c>
      <c r="C6126">
        <v>4.9666666666666668</v>
      </c>
      <c r="D6126">
        <v>12.5</v>
      </c>
      <c r="E6126">
        <v>91.066666666666663</v>
      </c>
      <c r="F6126">
        <v>77</v>
      </c>
      <c r="G6126">
        <v>0.33333333333333331</v>
      </c>
      <c r="H6126">
        <v>3.3333333333333333E-2</v>
      </c>
      <c r="I6126">
        <v>1</v>
      </c>
      <c r="J6126">
        <v>0.3666666666666667</v>
      </c>
      <c r="K6126">
        <f t="shared" si="473"/>
        <v>7.5333333333333332</v>
      </c>
      <c r="L6126">
        <f t="shared" si="471"/>
        <v>0.25938595507532547</v>
      </c>
      <c r="M6126">
        <f t="shared" si="472"/>
        <v>3.6302293923163451</v>
      </c>
      <c r="N6126" s="10" t="str" cm="1">
        <f t="array" ref="N6126">_xlfn.IFS(AND(C6126&lt;=0, C6126-M6126&lt;=2), "escarcha",AND(C6126&lt;=0, C6126-M6126&gt;2), "helada negra", AND(C6126&gt;0, M6126+2&gt;C6126), "rocío", TRUE, "sin riesgo")</f>
        <v>rocío</v>
      </c>
      <c r="O6126">
        <f t="shared" si="474"/>
        <v>0.60078010555331263</v>
      </c>
      <c r="P6126">
        <f t="shared" si="475"/>
        <v>8.5768157224817578</v>
      </c>
      <c r="Q6126" s="10" t="str" cm="1">
        <f t="array" ref="Q6126">_xlfn.IFS(AND(D6126&lt;=0, D6126-P6126&lt;=2), "escarcha",AND(D6126&lt;=0, D6126-P6126&gt;2), "helada negra", AND(D6126&gt;0, P6126+2&gt;D6126), "rocío", TRUE, "sin riesgo")</f>
        <v>sin riesgo</v>
      </c>
    </row>
    <row r="6127" spans="1:17" x14ac:dyDescent="0.35">
      <c r="A6127" s="2">
        <v>45892</v>
      </c>
      <c r="B6127" s="3" t="s">
        <v>14</v>
      </c>
      <c r="C6127">
        <v>3.8666666666666671</v>
      </c>
      <c r="D6127">
        <v>11</v>
      </c>
      <c r="E6127">
        <v>92.63333333333334</v>
      </c>
      <c r="F6127">
        <v>81.666666666666671</v>
      </c>
      <c r="G6127">
        <v>0</v>
      </c>
      <c r="H6127">
        <v>1.2</v>
      </c>
      <c r="I6127">
        <v>0</v>
      </c>
      <c r="J6127">
        <v>1.9333333333333329</v>
      </c>
      <c r="K6127">
        <f t="shared" si="473"/>
        <v>7.1333333333333329</v>
      </c>
      <c r="L6127">
        <f t="shared" si="471"/>
        <v>0.19949409051865308</v>
      </c>
      <c r="M6127">
        <f t="shared" si="472"/>
        <v>2.7824181410579518</v>
      </c>
      <c r="N6127" s="10" t="str" cm="1">
        <f t="array" ref="N6127">_xlfn.IFS(AND(C6127&lt;=0, C6127-M6127&lt;=2), "escarcha",AND(C6127&lt;=0, C6127-M6127&gt;2), "helada negra", AND(C6127&gt;0, M6127+2&gt;C6127), "rocío", TRUE, "sin riesgo")</f>
        <v>rocío</v>
      </c>
      <c r="O6127">
        <f t="shared" si="474"/>
        <v>0.56064295364950856</v>
      </c>
      <c r="P6127">
        <f t="shared" si="475"/>
        <v>7.9849866645938379</v>
      </c>
      <c r="Q6127" s="10" t="str" cm="1">
        <f t="array" ref="Q6127">_xlfn.IFS(AND(D6127&lt;=0, D6127-P6127&lt;=2), "escarcha",AND(D6127&lt;=0, D6127-P6127&gt;2), "helada negra", AND(D6127&gt;0, P6127+2&gt;D6127), "rocío", TRUE, "sin riesgo")</f>
        <v>sin riesgo</v>
      </c>
    </row>
    <row r="6128" spans="1:17" x14ac:dyDescent="0.35">
      <c r="A6128" s="2">
        <v>45892</v>
      </c>
      <c r="B6128" s="3" t="s">
        <v>15</v>
      </c>
      <c r="C6128">
        <v>2.7333333333333329</v>
      </c>
      <c r="D6128">
        <v>11.03333333333333</v>
      </c>
      <c r="E6128">
        <v>93.433333333333337</v>
      </c>
      <c r="F6128">
        <v>82.666666666666671</v>
      </c>
      <c r="G6128">
        <v>0</v>
      </c>
      <c r="H6128">
        <v>0.8666666666666667</v>
      </c>
      <c r="I6128">
        <v>0</v>
      </c>
      <c r="J6128">
        <v>1.5</v>
      </c>
      <c r="K6128">
        <f t="shared" si="473"/>
        <v>8.2999999999999972</v>
      </c>
      <c r="L6128">
        <f t="shared" si="471"/>
        <v>0.1280919259004798</v>
      </c>
      <c r="M6128">
        <f t="shared" si="472"/>
        <v>1.779255028317613</v>
      </c>
      <c r="N6128" s="10" t="str" cm="1">
        <f t="array" ref="N6128">_xlfn.IFS(AND(C6128&lt;=0, C6128-M6128&lt;=2), "escarcha",AND(C6128&lt;=0, C6128-M6128&gt;2), "helada negra", AND(C6128&gt;0, M6128+2&gt;C6128), "rocío", TRUE, "sin riesgo")</f>
        <v>rocío</v>
      </c>
      <c r="O6128">
        <f t="shared" si="474"/>
        <v>0.57502568952457689</v>
      </c>
      <c r="P6128">
        <f t="shared" si="475"/>
        <v>8.1967421790300765</v>
      </c>
      <c r="Q6128" s="10" t="str" cm="1">
        <f t="array" ref="Q6128">_xlfn.IFS(AND(D6128&lt;=0, D6128-P6128&lt;=2), "escarcha",AND(D6128&lt;=0, D6128-P6128&gt;2), "helada negra", AND(D6128&gt;0, P6128+2&gt;D6128), "rocío", TRUE, "sin riesgo")</f>
        <v>sin riesgo</v>
      </c>
    </row>
    <row r="6129" spans="1:17" x14ac:dyDescent="0.35">
      <c r="A6129" s="2">
        <v>45892</v>
      </c>
      <c r="B6129" s="3" t="s">
        <v>16</v>
      </c>
      <c r="C6129">
        <v>2.3666666666666671</v>
      </c>
      <c r="D6129">
        <v>10.56666666666667</v>
      </c>
      <c r="E6129">
        <v>94.333333333333329</v>
      </c>
      <c r="F6129">
        <v>84</v>
      </c>
      <c r="G6129">
        <v>0</v>
      </c>
      <c r="H6129">
        <v>1.3666666666666669</v>
      </c>
      <c r="I6129">
        <v>0</v>
      </c>
      <c r="J6129">
        <v>2.0333333333333332</v>
      </c>
      <c r="K6129">
        <f t="shared" si="473"/>
        <v>8.2000000000000028</v>
      </c>
      <c r="L6129">
        <f t="shared" si="471"/>
        <v>0.111637393023167</v>
      </c>
      <c r="M6129">
        <f t="shared" si="472"/>
        <v>1.5492371516102643</v>
      </c>
      <c r="N6129" s="10" t="str" cm="1">
        <f t="array" ref="N6129">_xlfn.IFS(AND(C6129&lt;=0, C6129-M6129&lt;=2), "escarcha",AND(C6129&lt;=0, C6129-M6129&gt;2), "helada negra", AND(C6129&gt;0, M6129+2&gt;C6129), "rocío", TRUE, "sin riesgo")</f>
        <v>rocío</v>
      </c>
      <c r="O6129">
        <f t="shared" si="474"/>
        <v>0.5600023080262222</v>
      </c>
      <c r="P6129">
        <f t="shared" si="475"/>
        <v>7.9755628098740772</v>
      </c>
      <c r="Q6129" s="10" t="str" cm="1">
        <f t="array" ref="Q6129">_xlfn.IFS(AND(D6129&lt;=0, D6129-P6129&lt;=2), "escarcha",AND(D6129&lt;=0, D6129-P6129&gt;2), "helada negra", AND(D6129&gt;0, P6129+2&gt;D6129), "rocío", TRUE, "sin riesgo")</f>
        <v>sin riesgo</v>
      </c>
    </row>
    <row r="6130" spans="1:17" x14ac:dyDescent="0.35">
      <c r="A6130" s="2">
        <v>45892</v>
      </c>
      <c r="B6130" s="3" t="s">
        <v>17</v>
      </c>
      <c r="C6130">
        <v>1.533333333333333</v>
      </c>
      <c r="D6130">
        <v>9.5333333333333332</v>
      </c>
      <c r="E6130">
        <v>94.733333333333334</v>
      </c>
      <c r="F6130">
        <v>87.333333333333329</v>
      </c>
      <c r="G6130">
        <v>0</v>
      </c>
      <c r="H6130">
        <v>1.633333333333334</v>
      </c>
      <c r="I6130">
        <v>0</v>
      </c>
      <c r="J6130">
        <v>2.166666666666667</v>
      </c>
      <c r="K6130">
        <f t="shared" si="473"/>
        <v>8</v>
      </c>
      <c r="L6130">
        <f t="shared" si="471"/>
        <v>5.639429631400087E-2</v>
      </c>
      <c r="M6130">
        <f t="shared" si="472"/>
        <v>0.78014556233561294</v>
      </c>
      <c r="N6130" s="10" t="str" cm="1">
        <f t="array" ref="N6130">_xlfn.IFS(AND(C6130&lt;=0, C6130-M6130&lt;=2), "escarcha",AND(C6130&lt;=0, C6130-M6130&gt;2), "helada negra", AND(C6130&gt;0, M6130+2&gt;C6130), "rocío", TRUE, "sin riesgo")</f>
        <v>rocío</v>
      </c>
      <c r="O6130">
        <f t="shared" si="474"/>
        <v>0.52981436506012991</v>
      </c>
      <c r="P6130">
        <f t="shared" si="475"/>
        <v>7.5323009667140646</v>
      </c>
      <c r="Q6130" s="10" t="str" cm="1">
        <f t="array" ref="Q6130">_xlfn.IFS(AND(D6130&lt;=0, D6130-P6130&lt;=2), "escarcha",AND(D6130&lt;=0, D6130-P6130&gt;2), "helada negra", AND(D6130&gt;0, P6130+2&gt;D6130), "rocío", TRUE, "sin riesgo")</f>
        <v>sin riesgo</v>
      </c>
    </row>
    <row r="6131" spans="1:17" x14ac:dyDescent="0.35">
      <c r="A6131" s="2">
        <v>45892</v>
      </c>
      <c r="B6131" s="3" t="s">
        <v>18</v>
      </c>
      <c r="C6131">
        <v>1.5666666666666671</v>
      </c>
      <c r="D6131">
        <v>9.8333333333333339</v>
      </c>
      <c r="E6131">
        <v>95.033333333333331</v>
      </c>
      <c r="F6131">
        <v>87</v>
      </c>
      <c r="G6131">
        <v>0.66666666666666663</v>
      </c>
      <c r="H6131">
        <v>0.96666666666666667</v>
      </c>
      <c r="I6131">
        <v>1</v>
      </c>
      <c r="J6131">
        <v>1.5666666666666671</v>
      </c>
      <c r="K6131">
        <f t="shared" si="473"/>
        <v>8.2666666666666675</v>
      </c>
      <c r="L6131">
        <f t="shared" si="471"/>
        <v>6.1942833736874099E-2</v>
      </c>
      <c r="M6131">
        <f t="shared" si="472"/>
        <v>0.85717345043596582</v>
      </c>
      <c r="N6131" s="10" t="str" cm="1">
        <f t="array" ref="N6131">_xlfn.IFS(AND(C6131&lt;=0, C6131-M6131&lt;=2), "escarcha",AND(C6131&lt;=0, C6131-M6131&gt;2), "helada negra", AND(C6131&gt;0, M6131+2&gt;C6131), "rocío", TRUE, "sin riesgo")</f>
        <v>rocío</v>
      </c>
      <c r="O6131">
        <f t="shared" si="474"/>
        <v>0.54611071482356699</v>
      </c>
      <c r="P6131">
        <f t="shared" si="475"/>
        <v>7.7713922676411675</v>
      </c>
      <c r="Q6131" s="10" t="str" cm="1">
        <f t="array" ref="Q6131">_xlfn.IFS(AND(D6131&lt;=0, D6131-P6131&lt;=2), "escarcha",AND(D6131&lt;=0, D6131-P6131&gt;2), "helada negra", AND(D6131&gt;0, P6131+2&gt;D6131), "rocío", TRUE, "sin riesgo")</f>
        <v>sin riesgo</v>
      </c>
    </row>
    <row r="6132" spans="1:17" x14ac:dyDescent="0.35">
      <c r="A6132" s="2">
        <v>45892</v>
      </c>
      <c r="B6132" s="3" t="s">
        <v>19</v>
      </c>
      <c r="C6132">
        <v>0.96666666666666667</v>
      </c>
      <c r="D6132">
        <v>9.7666666666666675</v>
      </c>
      <c r="E6132">
        <v>95.233333333333334</v>
      </c>
      <c r="F6132">
        <v>85.333333333333329</v>
      </c>
      <c r="G6132">
        <v>0</v>
      </c>
      <c r="H6132">
        <v>0.4</v>
      </c>
      <c r="I6132">
        <v>0</v>
      </c>
      <c r="J6132">
        <v>1.4</v>
      </c>
      <c r="K6132">
        <f t="shared" si="473"/>
        <v>8.8000000000000007</v>
      </c>
      <c r="L6132">
        <f t="shared" si="471"/>
        <v>2.0983746495501374E-2</v>
      </c>
      <c r="M6132">
        <f t="shared" si="472"/>
        <v>0.28970035444334469</v>
      </c>
      <c r="N6132" s="10" t="str" cm="1">
        <f t="array" ref="N6132">_xlfn.IFS(AND(C6132&lt;=0, C6132-M6132&lt;=2), "escarcha",AND(C6132&lt;=0, C6132-M6132&gt;2), "helada negra", AND(C6132&gt;0, M6132+2&gt;C6132), "rocío", TRUE, "sin riesgo")</f>
        <v>rocío</v>
      </c>
      <c r="O6132">
        <f t="shared" si="474"/>
        <v>0.52230066851274193</v>
      </c>
      <c r="P6132">
        <f t="shared" si="475"/>
        <v>7.4222175116901878</v>
      </c>
      <c r="Q6132" s="10" t="str" cm="1">
        <f t="array" ref="Q6132">_xlfn.IFS(AND(D6132&lt;=0, D6132-P6132&lt;=2), "escarcha",AND(D6132&lt;=0, D6132-P6132&gt;2), "helada negra", AND(D6132&gt;0, P6132+2&gt;D6132), "rocío", TRUE, "sin riesgo")</f>
        <v>sin riesgo</v>
      </c>
    </row>
    <row r="6133" spans="1:17" x14ac:dyDescent="0.35">
      <c r="A6133" s="2">
        <v>45892</v>
      </c>
      <c r="B6133" s="3" t="s">
        <v>20</v>
      </c>
      <c r="C6133">
        <v>0.83333333333333337</v>
      </c>
      <c r="D6133">
        <v>9.2333333333333325</v>
      </c>
      <c r="E6133">
        <v>95.433333333333337</v>
      </c>
      <c r="F6133">
        <v>87.333333333333329</v>
      </c>
      <c r="G6133">
        <v>0</v>
      </c>
      <c r="H6133">
        <v>1.4</v>
      </c>
      <c r="I6133">
        <v>0</v>
      </c>
      <c r="J6133">
        <v>2.2333333333333329</v>
      </c>
      <c r="K6133">
        <f t="shared" si="473"/>
        <v>8.3999999999999986</v>
      </c>
      <c r="L6133">
        <f t="shared" si="471"/>
        <v>1.3483674409679118E-2</v>
      </c>
      <c r="M6133">
        <f t="shared" si="472"/>
        <v>0.18607552966729388</v>
      </c>
      <c r="N6133" s="10" t="str" cm="1">
        <f t="array" ref="N6133">_xlfn.IFS(AND(C6133&lt;=0, C6133-M6133&lt;=2), "escarcha",AND(C6133&lt;=0, C6133-M6133&gt;2), "helada negra", AND(C6133&gt;0, M6133+2&gt;C6133), "rocío", TRUE, "sin riesgo")</f>
        <v>rocío</v>
      </c>
      <c r="O6133">
        <f t="shared" si="474"/>
        <v>0.50964606493904385</v>
      </c>
      <c r="P6133">
        <f t="shared" si="475"/>
        <v>7.2370329058196052</v>
      </c>
      <c r="Q6133" s="10" t="str" cm="1">
        <f t="array" ref="Q6133">_xlfn.IFS(AND(D6133&lt;=0, D6133-P6133&lt;=2), "escarcha",AND(D6133&lt;=0, D6133-P6133&gt;2), "helada negra", AND(D6133&gt;0, P6133+2&gt;D6133), "rocío", TRUE, "sin riesgo")</f>
        <v>rocío</v>
      </c>
    </row>
    <row r="6134" spans="1:17" x14ac:dyDescent="0.35">
      <c r="A6134" s="2">
        <v>45892</v>
      </c>
      <c r="B6134" s="3" t="s">
        <v>21</v>
      </c>
      <c r="C6134">
        <v>0.1333333333333333</v>
      </c>
      <c r="D6134">
        <v>9.2333333333333343</v>
      </c>
      <c r="E6134">
        <v>95.566666666666663</v>
      </c>
      <c r="F6134">
        <v>87.666666666666671</v>
      </c>
      <c r="G6134">
        <v>0</v>
      </c>
      <c r="H6134">
        <v>0</v>
      </c>
      <c r="I6134">
        <v>0</v>
      </c>
      <c r="J6134">
        <v>0.23333333333333331</v>
      </c>
      <c r="K6134">
        <f t="shared" si="473"/>
        <v>9.1000000000000014</v>
      </c>
      <c r="L6134">
        <f t="shared" si="471"/>
        <v>-3.568221318260232E-2</v>
      </c>
      <c r="M6134">
        <f t="shared" si="472"/>
        <v>-0.49104587168362074</v>
      </c>
      <c r="N6134" s="10" t="str" cm="1">
        <f t="array" ref="N6134">_xlfn.IFS(AND(C6134&lt;=0, C6134-M6134&lt;=2), "escarcha",AND(C6134&lt;=0, C6134-M6134&gt;2), "helada negra", AND(C6134&gt;0, M6134+2&gt;C6134), "rocío", TRUE, "sin riesgo")</f>
        <v>rocío</v>
      </c>
      <c r="O6134">
        <f t="shared" si="474"/>
        <v>0.51345559335571167</v>
      </c>
      <c r="P6134">
        <f t="shared" si="475"/>
        <v>7.2927518664368494</v>
      </c>
      <c r="Q6134" s="10" t="str" cm="1">
        <f t="array" ref="Q6134">_xlfn.IFS(AND(D6134&lt;=0, D6134-P6134&lt;=2), "escarcha",AND(D6134&lt;=0, D6134-P6134&gt;2), "helada negra", AND(D6134&gt;0, P6134+2&gt;D6134), "rocío", TRUE, "sin riesgo")</f>
        <v>rocío</v>
      </c>
    </row>
    <row r="6135" spans="1:17" x14ac:dyDescent="0.35">
      <c r="A6135" s="2">
        <v>45892</v>
      </c>
      <c r="B6135" s="3" t="s">
        <v>22</v>
      </c>
      <c r="C6135">
        <v>-0.3</v>
      </c>
      <c r="D6135">
        <v>8.2666666666666657</v>
      </c>
      <c r="E6135">
        <v>95.6</v>
      </c>
      <c r="F6135">
        <v>90.333333333333329</v>
      </c>
      <c r="G6135">
        <v>0</v>
      </c>
      <c r="H6135">
        <v>1.033333333333333</v>
      </c>
      <c r="I6135">
        <v>0</v>
      </c>
      <c r="J6135">
        <v>2</v>
      </c>
      <c r="K6135">
        <f t="shared" si="473"/>
        <v>8.5666666666666664</v>
      </c>
      <c r="L6135">
        <f t="shared" si="471"/>
        <v>-6.6779931638900919E-2</v>
      </c>
      <c r="M6135">
        <f t="shared" si="472"/>
        <v>-0.91738618998382337</v>
      </c>
      <c r="N6135" s="10" t="str" cm="1">
        <f t="array" ref="N6135">_xlfn.IFS(AND(C6135&lt;=0, C6135-M6135&lt;=2), "escarcha",AND(C6135&lt;=0, C6135-M6135&gt;2), "helada negra", AND(C6135&gt;0, M6135+2&gt;C6135), "rocío", TRUE, "sin riesgo")</f>
        <v>escarcha</v>
      </c>
      <c r="O6135">
        <f t="shared" si="474"/>
        <v>0.47810608306560504</v>
      </c>
      <c r="P6135">
        <f t="shared" si="475"/>
        <v>6.7766735474758946</v>
      </c>
      <c r="Q6135" s="10" t="str" cm="1">
        <f t="array" ref="Q6135">_xlfn.IFS(AND(D6135&lt;=0, D6135-P6135&lt;=2), "escarcha",AND(D6135&lt;=0, D6135-P6135&gt;2), "helada negra", AND(D6135&gt;0, P6135+2&gt;D6135), "rocío", TRUE, "sin riesgo")</f>
        <v>rocío</v>
      </c>
    </row>
    <row r="6136" spans="1:17" x14ac:dyDescent="0.35">
      <c r="A6136" s="2">
        <v>45892</v>
      </c>
      <c r="B6136" s="3" t="s">
        <v>23</v>
      </c>
      <c r="C6136">
        <v>-0.16666666666666671</v>
      </c>
      <c r="D6136">
        <v>8.1</v>
      </c>
      <c r="E6136">
        <v>95.833333333333329</v>
      </c>
      <c r="F6136">
        <v>90.666666666666671</v>
      </c>
      <c r="G6136">
        <v>0</v>
      </c>
      <c r="H6136">
        <v>0.2</v>
      </c>
      <c r="I6136">
        <v>0</v>
      </c>
      <c r="J6136">
        <v>1</v>
      </c>
      <c r="K6136">
        <f t="shared" si="473"/>
        <v>8.2666666666666657</v>
      </c>
      <c r="L6136">
        <f t="shared" si="471"/>
        <v>-5.4654396335295695E-2</v>
      </c>
      <c r="M6136">
        <f t="shared" si="472"/>
        <v>-0.75132715762156854</v>
      </c>
      <c r="N6136" s="10" t="str" cm="1">
        <f t="array" ref="N6136">_xlfn.IFS(AND(C6136&lt;=0, C6136-M6136&lt;=2), "escarcha",AND(C6136&lt;=0, C6136-M6136&gt;2), "helada negra", AND(C6136&gt;0, M6136+2&gt;C6136), "rocío", TRUE, "sin riesgo")</f>
        <v>escarcha</v>
      </c>
      <c r="O6136">
        <f t="shared" si="474"/>
        <v>0.47047742392457775</v>
      </c>
      <c r="P6136">
        <f t="shared" si="475"/>
        <v>6.66557944725903</v>
      </c>
      <c r="Q6136" s="10" t="str" cm="1">
        <f t="array" ref="Q6136">_xlfn.IFS(AND(D6136&lt;=0, D6136-P6136&lt;=2), "escarcha",AND(D6136&lt;=0, D6136-P6136&gt;2), "helada negra", AND(D6136&gt;0, P6136+2&gt;D6136), "rocío", TRUE, "sin riesgo")</f>
        <v>rocío</v>
      </c>
    </row>
    <row r="6137" spans="1:17" x14ac:dyDescent="0.35">
      <c r="A6137" s="2">
        <v>45892</v>
      </c>
      <c r="B6137" s="3" t="s">
        <v>24</v>
      </c>
      <c r="C6137">
        <v>-0.1</v>
      </c>
      <c r="D6137">
        <v>8.3333333333333339</v>
      </c>
      <c r="E6137">
        <v>95.933333333333337</v>
      </c>
      <c r="F6137">
        <v>90.333333333333329</v>
      </c>
      <c r="G6137">
        <v>0</v>
      </c>
      <c r="H6137">
        <v>1.1333333333333331</v>
      </c>
      <c r="I6137">
        <v>0</v>
      </c>
      <c r="J6137">
        <v>1.6333333333333331</v>
      </c>
      <c r="K6137">
        <f t="shared" si="473"/>
        <v>8.4333333333333336</v>
      </c>
      <c r="L6137">
        <f t="shared" si="471"/>
        <v>-4.8771557950525582E-2</v>
      </c>
      <c r="M6137">
        <f t="shared" si="472"/>
        <v>-0.67067967951432983</v>
      </c>
      <c r="N6137" s="10" t="str" cm="1">
        <f t="array" ref="N6137">_xlfn.IFS(AND(C6137&lt;=0, C6137-M6137&lt;=2), "escarcha",AND(C6137&lt;=0, C6137-M6137&gt;2), "helada negra", AND(C6137&gt;0, M6137+2&gt;C6137), "rocío", TRUE, "sin riesgo")</f>
        <v>escarcha</v>
      </c>
      <c r="O6137">
        <f t="shared" si="474"/>
        <v>0.48262664484971313</v>
      </c>
      <c r="P6137">
        <f t="shared" si="475"/>
        <v>6.8425519228953888</v>
      </c>
      <c r="Q6137" s="10" t="str" cm="1">
        <f t="array" ref="Q6137">_xlfn.IFS(AND(D6137&lt;=0, D6137-P6137&lt;=2), "escarcha",AND(D6137&lt;=0, D6137-P6137&gt;2), "helada negra", AND(D6137&gt;0, P6137+2&gt;D6137), "rocío", TRUE, "sin riesgo")</f>
        <v>rocío</v>
      </c>
    </row>
    <row r="6138" spans="1:17" x14ac:dyDescent="0.35">
      <c r="A6138" s="2">
        <v>45892</v>
      </c>
      <c r="B6138" s="3" t="s">
        <v>25</v>
      </c>
      <c r="C6138">
        <v>-0.66666666666666674</v>
      </c>
      <c r="D6138">
        <v>8.3333333333333339</v>
      </c>
      <c r="E6138">
        <v>95.933333333333337</v>
      </c>
      <c r="F6138">
        <v>89.666666666666671</v>
      </c>
      <c r="G6138">
        <v>0</v>
      </c>
      <c r="H6138">
        <v>1.4</v>
      </c>
      <c r="I6138">
        <v>0</v>
      </c>
      <c r="J6138">
        <v>2.2999999999999998</v>
      </c>
      <c r="K6138">
        <f t="shared" si="473"/>
        <v>9</v>
      </c>
      <c r="L6138">
        <f t="shared" si="471"/>
        <v>-8.9995610778354426E-2</v>
      </c>
      <c r="M6138">
        <f t="shared" si="472"/>
        <v>-1.2346902999097176</v>
      </c>
      <c r="N6138" s="10" t="str" cm="1">
        <f t="array" ref="N6138">_xlfn.IFS(AND(C6138&lt;=0, C6138-M6138&lt;=2), "escarcha",AND(C6138&lt;=0, C6138-M6138&gt;2), "helada negra", AND(C6138&gt;0, M6138+2&gt;C6138), "rocío", TRUE, "sin riesgo")</f>
        <v>escarcha</v>
      </c>
      <c r="O6138">
        <f t="shared" si="474"/>
        <v>0.47521920357185138</v>
      </c>
      <c r="P6138">
        <f t="shared" si="475"/>
        <v>6.7346210780815232</v>
      </c>
      <c r="Q6138" s="10" t="str" cm="1">
        <f t="array" ref="Q6138">_xlfn.IFS(AND(D6138&lt;=0, D6138-P6138&lt;=2), "escarcha",AND(D6138&lt;=0, D6138-P6138&gt;2), "helada negra", AND(D6138&gt;0, P6138+2&gt;D6138), "rocío", TRUE, "sin riesgo")</f>
        <v>rocío</v>
      </c>
    </row>
    <row r="6139" spans="1:17" x14ac:dyDescent="0.35">
      <c r="A6139" s="2">
        <v>45892</v>
      </c>
      <c r="B6139" s="3" t="s">
        <v>26</v>
      </c>
      <c r="C6139">
        <v>-0.53333333333333333</v>
      </c>
      <c r="D6139">
        <v>8.1999999999999993</v>
      </c>
      <c r="E6139">
        <v>96.1</v>
      </c>
      <c r="F6139">
        <v>89</v>
      </c>
      <c r="G6139">
        <v>0</v>
      </c>
      <c r="H6139">
        <v>1.1333333333333331</v>
      </c>
      <c r="I6139">
        <v>0</v>
      </c>
      <c r="J6139">
        <v>1.7</v>
      </c>
      <c r="K6139">
        <f t="shared" si="473"/>
        <v>8.7333333333333325</v>
      </c>
      <c r="L6139">
        <f t="shared" si="471"/>
        <v>-7.8542690992711106E-2</v>
      </c>
      <c r="M6139">
        <f t="shared" si="472"/>
        <v>-1.0782596428329965</v>
      </c>
      <c r="N6139" s="10" t="str" cm="1">
        <f t="array" ref="N6139">_xlfn.IFS(AND(C6139&lt;=0, C6139-M6139&lt;=2), "escarcha",AND(C6139&lt;=0, C6139-M6139&gt;2), "helada negra", AND(C6139&gt;0, M6139+2&gt;C6139), "rocío", TRUE, "sin riesgo")</f>
        <v>escarcha</v>
      </c>
      <c r="O6139">
        <f t="shared" si="474"/>
        <v>0.45871295973513271</v>
      </c>
      <c r="P6139">
        <f t="shared" si="475"/>
        <v>6.4944502834263744</v>
      </c>
      <c r="Q6139" s="10" t="str" cm="1">
        <f t="array" ref="Q6139">_xlfn.IFS(AND(D6139&lt;=0, D6139-P6139&lt;=2), "escarcha",AND(D6139&lt;=0, D6139-P6139&gt;2), "helada negra", AND(D6139&gt;0, P6139+2&gt;D6139), "rocío", TRUE, "sin riesgo")</f>
        <v>rocío</v>
      </c>
    </row>
    <row r="6140" spans="1:17" x14ac:dyDescent="0.35">
      <c r="A6140" s="2">
        <v>45892</v>
      </c>
      <c r="B6140" s="3" t="s">
        <v>27</v>
      </c>
      <c r="C6140">
        <v>6.6666666666666652E-2</v>
      </c>
      <c r="D6140">
        <v>9.7333333333333343</v>
      </c>
      <c r="E6140">
        <v>96.333333333333343</v>
      </c>
      <c r="F6140">
        <v>84.666666666666671</v>
      </c>
      <c r="G6140">
        <v>0</v>
      </c>
      <c r="H6140">
        <v>0.79999999999999993</v>
      </c>
      <c r="I6140">
        <v>0</v>
      </c>
      <c r="J6140">
        <v>1.2666666666666671</v>
      </c>
      <c r="K6140">
        <f t="shared" si="473"/>
        <v>9.6666666666666679</v>
      </c>
      <c r="L6140">
        <f t="shared" si="471"/>
        <v>-3.2522517196980072E-2</v>
      </c>
      <c r="M6140">
        <f t="shared" si="472"/>
        <v>-0.44764335267622751</v>
      </c>
      <c r="N6140" s="10" t="str" cm="1">
        <f t="array" ref="N6140">_xlfn.IFS(AND(C6140&lt;=0, C6140-M6140&lt;=2), "escarcha",AND(C6140&lt;=0, C6140-M6140&gt;2), "helada negra", AND(C6140&gt;0, M6140+2&gt;C6140), "rocío", TRUE, "sin riesgo")</f>
        <v>rocío</v>
      </c>
      <c r="O6140">
        <f t="shared" si="474"/>
        <v>0.51222306570340537</v>
      </c>
      <c r="P6140">
        <f t="shared" si="475"/>
        <v>7.2747219441081743</v>
      </c>
      <c r="Q6140" s="10" t="str" cm="1">
        <f t="array" ref="Q6140">_xlfn.IFS(AND(D6140&lt;=0, D6140-P6140&lt;=2), "escarcha",AND(D6140&lt;=0, D6140-P6140&gt;2), "helada negra", AND(D6140&gt;0, P6140+2&gt;D6140), "rocío", TRUE, "sin riesgo")</f>
        <v>sin riesgo</v>
      </c>
    </row>
    <row r="6141" spans="1:17" x14ac:dyDescent="0.35">
      <c r="A6141" s="2">
        <v>45892</v>
      </c>
      <c r="B6141" s="3" t="s">
        <v>28</v>
      </c>
      <c r="C6141">
        <v>2.5666666666666669</v>
      </c>
      <c r="D6141">
        <v>11.66666666666667</v>
      </c>
      <c r="E6141">
        <v>96.733333333333334</v>
      </c>
      <c r="F6141">
        <v>79.666666666666671</v>
      </c>
      <c r="G6141">
        <v>0</v>
      </c>
      <c r="H6141">
        <v>0</v>
      </c>
      <c r="I6141">
        <v>0</v>
      </c>
      <c r="J6141">
        <v>0</v>
      </c>
      <c r="K6141">
        <f t="shared" si="473"/>
        <v>9.1000000000000032</v>
      </c>
      <c r="L6141">
        <f t="shared" si="471"/>
        <v>0.15097464139715458</v>
      </c>
      <c r="M6141">
        <f t="shared" si="472"/>
        <v>2.0998525578480831</v>
      </c>
      <c r="N6141" s="10" t="str" cm="1">
        <f t="array" ref="N6141">_xlfn.IFS(AND(C6141&lt;=0, C6141-M6141&lt;=2), "escarcha",AND(C6141&lt;=0, C6141-M6141&gt;2), "helada negra", AND(C6141&gt;0, M6141+2&gt;C6141), "rocío", TRUE, "sin riesgo")</f>
        <v>rocío</v>
      </c>
      <c r="O6141">
        <f t="shared" si="474"/>
        <v>0.57998228650946171</v>
      </c>
      <c r="P6141">
        <f t="shared" si="475"/>
        <v>8.2698004356836492</v>
      </c>
      <c r="Q6141" s="10" t="str" cm="1">
        <f t="array" ref="Q6141">_xlfn.IFS(AND(D6141&lt;=0, D6141-P6141&lt;=2), "escarcha",AND(D6141&lt;=0, D6141-P6141&gt;2), "helada negra", AND(D6141&gt;0, P6141+2&gt;D6141), "rocío", TRUE, "sin riesgo")</f>
        <v>sin riesgo</v>
      </c>
    </row>
    <row r="6142" spans="1:17" x14ac:dyDescent="0.35">
      <c r="A6142" s="2">
        <v>45892</v>
      </c>
      <c r="B6142" s="3" t="s">
        <v>29</v>
      </c>
      <c r="C6142">
        <v>5.6666666666666661</v>
      </c>
      <c r="D6142">
        <v>12.8</v>
      </c>
      <c r="E6142">
        <v>96.933333333333337</v>
      </c>
      <c r="F6142">
        <v>76.666666666666671</v>
      </c>
      <c r="G6142">
        <v>0</v>
      </c>
      <c r="H6142">
        <v>6.6666666666666666E-2</v>
      </c>
      <c r="I6142">
        <v>0</v>
      </c>
      <c r="J6142">
        <v>0.53333333333333333</v>
      </c>
      <c r="K6142">
        <f t="shared" si="473"/>
        <v>7.1333333333333346</v>
      </c>
      <c r="L6142">
        <f t="shared" si="471"/>
        <v>0.37043076524001528</v>
      </c>
      <c r="M6142">
        <f t="shared" si="472"/>
        <v>5.2177189681771647</v>
      </c>
      <c r="N6142" s="10" t="str" cm="1">
        <f t="array" ref="N6142">_xlfn.IFS(AND(C6142&lt;=0, C6142-M6142&lt;=2), "escarcha",AND(C6142&lt;=0, C6142-M6142&gt;2), "helada negra", AND(C6142&gt;0, M6142+2&gt;C6142), "rocío", TRUE, "sin riesgo")</f>
        <v>rocío</v>
      </c>
      <c r="O6142">
        <f t="shared" si="474"/>
        <v>0.61609795997055916</v>
      </c>
      <c r="P6142">
        <f t="shared" si="475"/>
        <v>8.8034164603246499</v>
      </c>
      <c r="Q6142" s="10" t="str" cm="1">
        <f t="array" ref="Q6142">_xlfn.IFS(AND(D6142&lt;=0, D6142-P6142&lt;=2), "escarcha",AND(D6142&lt;=0, D6142-P6142&gt;2), "helada negra", AND(D6142&gt;0, P6142+2&gt;D6142), "rocío", TRUE, "sin riesgo")</f>
        <v>sin riesgo</v>
      </c>
    </row>
    <row r="6143" spans="1:17" x14ac:dyDescent="0.35">
      <c r="A6143" s="2">
        <v>45892</v>
      </c>
      <c r="B6143" s="3" t="s">
        <v>30</v>
      </c>
      <c r="C6143">
        <v>9.7666666666666675</v>
      </c>
      <c r="D6143">
        <v>14.93333333333333</v>
      </c>
      <c r="E6143">
        <v>94.466666666666669</v>
      </c>
      <c r="F6143">
        <v>70</v>
      </c>
      <c r="G6143">
        <v>0</v>
      </c>
      <c r="H6143">
        <v>0.70000000000000007</v>
      </c>
      <c r="I6143">
        <v>0</v>
      </c>
      <c r="J6143">
        <v>1.4333333333333329</v>
      </c>
      <c r="K6143">
        <f t="shared" si="473"/>
        <v>5.1666666666666625</v>
      </c>
      <c r="L6143">
        <f t="shared" si="471"/>
        <v>0.62398255128975955</v>
      </c>
      <c r="M6143">
        <f t="shared" si="472"/>
        <v>8.9202143179359012</v>
      </c>
      <c r="N6143" s="10" t="str" cm="1">
        <f t="array" ref="N6143">_xlfn.IFS(AND(C6143&lt;=0, C6143-M6143&lt;=2), "escarcha",AND(C6143&lt;=0, C6143-M6143&gt;2), "helada negra", AND(C6143&gt;0, M6143+2&gt;C6143), "rocío", TRUE, "sin riesgo")</f>
        <v>rocío</v>
      </c>
      <c r="O6143">
        <f t="shared" si="474"/>
        <v>0.66358554810178849</v>
      </c>
      <c r="P6143">
        <f t="shared" si="475"/>
        <v>9.5085131059107812</v>
      </c>
      <c r="Q6143" s="10" t="str" cm="1">
        <f t="array" ref="Q6143">_xlfn.IFS(AND(D6143&lt;=0, D6143-P6143&lt;=2), "escarcha",AND(D6143&lt;=0, D6143-P6143&gt;2), "helada negra", AND(D6143&gt;0, P6143+2&gt;D6143), "rocío", TRUE, "sin riesgo")</f>
        <v>sin riesgo</v>
      </c>
    </row>
    <row r="6144" spans="1:17" x14ac:dyDescent="0.35">
      <c r="A6144" s="2">
        <v>45892</v>
      </c>
      <c r="B6144" s="3" t="s">
        <v>31</v>
      </c>
      <c r="C6144">
        <v>14.633333333333329</v>
      </c>
      <c r="D6144">
        <v>16.5</v>
      </c>
      <c r="E6144">
        <v>74.733333333333334</v>
      </c>
      <c r="F6144">
        <v>64.333333333333329</v>
      </c>
      <c r="G6144">
        <v>0</v>
      </c>
      <c r="H6144">
        <v>1.4333333333333329</v>
      </c>
      <c r="I6144">
        <v>0</v>
      </c>
      <c r="J6144">
        <v>2.9</v>
      </c>
      <c r="K6144">
        <f t="shared" si="473"/>
        <v>1.8666666666666707</v>
      </c>
      <c r="L6144">
        <f t="shared" ref="L6144:L6207" si="476">(LN(E6144/100))+((17.625*C6144)/(243.04+C6144))</f>
        <v>0.70968421377803403</v>
      </c>
      <c r="M6144">
        <f t="shared" ref="M6144:M6207" si="477">(243.04*L6144)/(17.625-L6144)</f>
        <v>10.196773947141139</v>
      </c>
      <c r="N6144" s="10" t="str" cm="1">
        <f t="array" ref="N6144">_xlfn.IFS(AND(C6144&lt;=0, C6144-M6144&lt;=2), "escarcha",AND(C6144&lt;=0, C6144-M6144&gt;2), "helada negra", AND(C6144&gt;0, M6144+2&gt;C6144), "rocío", TRUE, "sin riesgo")</f>
        <v>sin riesgo</v>
      </c>
      <c r="O6144">
        <f t="shared" si="474"/>
        <v>0.67939973859945901</v>
      </c>
      <c r="P6144">
        <f t="shared" si="475"/>
        <v>9.7441996696530921</v>
      </c>
      <c r="Q6144" s="10" t="str" cm="1">
        <f t="array" ref="Q6144">_xlfn.IFS(AND(D6144&lt;=0, D6144-P6144&lt;=2), "escarcha",AND(D6144&lt;=0, D6144-P6144&gt;2), "helada negra", AND(D6144&gt;0, P6144+2&gt;D6144), "rocío", TRUE, "sin riesgo")</f>
        <v>sin riesgo</v>
      </c>
    </row>
    <row r="6145" spans="1:17" x14ac:dyDescent="0.35">
      <c r="A6145" s="2">
        <v>45892</v>
      </c>
      <c r="B6145" s="3" t="s">
        <v>32</v>
      </c>
      <c r="C6145">
        <v>18.366666666666671</v>
      </c>
      <c r="D6145">
        <v>19.5</v>
      </c>
      <c r="E6145">
        <v>59.5</v>
      </c>
      <c r="F6145">
        <v>52.333333333333343</v>
      </c>
      <c r="G6145">
        <v>0</v>
      </c>
      <c r="H6145">
        <v>1.3</v>
      </c>
      <c r="I6145">
        <v>0</v>
      </c>
      <c r="J6145">
        <v>3.2666666666666671</v>
      </c>
      <c r="K6145">
        <f t="shared" si="473"/>
        <v>1.1333333333333293</v>
      </c>
      <c r="L6145">
        <f t="shared" si="476"/>
        <v>0.71915442168476007</v>
      </c>
      <c r="M6145">
        <f t="shared" si="477"/>
        <v>10.338630495386447</v>
      </c>
      <c r="N6145" s="10" t="str" cm="1">
        <f t="array" ref="N6145">_xlfn.IFS(AND(C6145&lt;=0, C6145-M6145&lt;=2), "escarcha",AND(C6145&lt;=0, C6145-M6145&gt;2), "helada negra", AND(C6145&gt;0, M6145+2&gt;C6145), "rocío", TRUE, "sin riesgo")</f>
        <v>sin riesgo</v>
      </c>
      <c r="O6145">
        <f t="shared" si="474"/>
        <v>0.6615495651706631</v>
      </c>
      <c r="P6145">
        <f t="shared" si="475"/>
        <v>9.4782017925408883</v>
      </c>
      <c r="Q6145" s="10" t="str" cm="1">
        <f t="array" ref="Q6145">_xlfn.IFS(AND(D6145&lt;=0, D6145-P6145&lt;=2), "escarcha",AND(D6145&lt;=0, D6145-P6145&gt;2), "helada negra", AND(D6145&gt;0, P6145+2&gt;D6145), "rocío", TRUE, "sin riesgo")</f>
        <v>sin riesgo</v>
      </c>
    </row>
    <row r="6146" spans="1:17" x14ac:dyDescent="0.35">
      <c r="A6146" s="2">
        <v>45892</v>
      </c>
      <c r="B6146" s="3" t="s">
        <v>36</v>
      </c>
      <c r="C6146">
        <v>24.966666666666669</v>
      </c>
      <c r="D6146">
        <v>25.266666666666669</v>
      </c>
      <c r="E6146">
        <v>43.966666666666669</v>
      </c>
      <c r="F6146">
        <v>41.666666666666657</v>
      </c>
      <c r="G6146">
        <v>4.333333333333333</v>
      </c>
      <c r="H6146">
        <v>2.7</v>
      </c>
      <c r="I6146">
        <v>8.3333333333333339</v>
      </c>
      <c r="J6146">
        <v>6</v>
      </c>
      <c r="K6146">
        <f t="shared" ref="K6146:K6209" si="478">ABS((C6146-D6146))</f>
        <v>0.30000000000000071</v>
      </c>
      <c r="L6146">
        <f t="shared" si="476"/>
        <v>0.82015171217833394</v>
      </c>
      <c r="M6146">
        <f t="shared" si="477"/>
        <v>11.861438360754189</v>
      </c>
      <c r="N6146" s="10" t="str" cm="1">
        <f t="array" ref="N6146">_xlfn.IFS(AND(C6146&lt;=0, C6146-M6146&lt;=2), "escarcha",AND(C6146&lt;=0, C6146-M6146&gt;2), "helada negra", AND(C6146&gt;0, M6146+2&gt;C6146), "rocío", TRUE, "sin riesgo")</f>
        <v>sin riesgo</v>
      </c>
      <c r="O6146">
        <f t="shared" si="474"/>
        <v>0.784292481152287</v>
      </c>
      <c r="P6146">
        <f t="shared" si="475"/>
        <v>11.318671997950251</v>
      </c>
      <c r="Q6146" s="10" t="str" cm="1">
        <f t="array" ref="Q6146">_xlfn.IFS(AND(D6146&lt;=0, D6146-P6146&lt;=2), "escarcha",AND(D6146&lt;=0, D6146-P6146&gt;2), "helada negra", AND(D6146&gt;0, P6146+2&gt;D6146), "rocío", TRUE, "sin riesgo")</f>
        <v>sin riesgo</v>
      </c>
    </row>
    <row r="6147" spans="1:17" x14ac:dyDescent="0.35">
      <c r="A6147" s="2">
        <v>45892</v>
      </c>
      <c r="B6147" s="3" t="s">
        <v>47</v>
      </c>
      <c r="C6147">
        <v>25.5</v>
      </c>
      <c r="D6147">
        <v>25.7</v>
      </c>
      <c r="E6147">
        <v>41.1</v>
      </c>
      <c r="F6147">
        <v>41</v>
      </c>
      <c r="G6147">
        <v>7.333333333333333</v>
      </c>
      <c r="H6147">
        <v>5.1333333333333337</v>
      </c>
      <c r="I6147">
        <v>14.33333333333333</v>
      </c>
      <c r="J6147">
        <v>10.633333333333329</v>
      </c>
      <c r="K6147">
        <f t="shared" si="478"/>
        <v>0.19999999999999929</v>
      </c>
      <c r="L6147">
        <f t="shared" si="476"/>
        <v>0.78447128622535134</v>
      </c>
      <c r="M6147">
        <f t="shared" si="477"/>
        <v>11.321372662620826</v>
      </c>
      <c r="N6147" s="10" t="str" cm="1">
        <f t="array" ref="N6147">_xlfn.IFS(AND(C6147&lt;=0, C6147-M6147&lt;=2), "escarcha",AND(C6147&lt;=0, C6147-M6147&gt;2), "helada negra", AND(C6147&gt;0, M6147+2&gt;C6147), "rocío", TRUE, "sin riesgo")</f>
        <v>sin riesgo</v>
      </c>
      <c r="O6147">
        <f t="shared" ref="O6147:O6210" si="479">(LN(F6147/100))+((17.625*D6147)/(243.04+D6147))</f>
        <v>0.793906457630706</v>
      </c>
      <c r="P6147">
        <f t="shared" ref="P6147:P6210" si="480">(243.04*O6147)/(17.625-O6147)</f>
        <v>11.463962515379453</v>
      </c>
      <c r="Q6147" s="10" t="str" cm="1">
        <f t="array" ref="Q6147">_xlfn.IFS(AND(D6147&lt;=0, D6147-P6147&lt;=2), "escarcha",AND(D6147&lt;=0, D6147-P6147&gt;2), "helada negra", AND(D6147&gt;0, P6147+2&gt;D6147), "rocío", TRUE, "sin riesgo")</f>
        <v>sin riesgo</v>
      </c>
    </row>
    <row r="6148" spans="1:17" x14ac:dyDescent="0.35">
      <c r="A6148" s="2">
        <v>45892</v>
      </c>
      <c r="B6148" s="3" t="s">
        <v>53</v>
      </c>
      <c r="C6148">
        <v>27.1</v>
      </c>
      <c r="D6148">
        <v>27.233333333333331</v>
      </c>
      <c r="E6148">
        <v>37.6</v>
      </c>
      <c r="F6148">
        <v>35.666666666666657</v>
      </c>
      <c r="G6148">
        <v>8.3333333333333339</v>
      </c>
      <c r="H6148">
        <v>4.5</v>
      </c>
      <c r="I6148">
        <v>15.66666666666667</v>
      </c>
      <c r="J6148">
        <v>10.03333333333333</v>
      </c>
      <c r="K6148">
        <f t="shared" si="478"/>
        <v>0.13333333333332931</v>
      </c>
      <c r="L6148">
        <f t="shared" si="476"/>
        <v>0.78994484389987296</v>
      </c>
      <c r="M6148">
        <f t="shared" si="477"/>
        <v>11.404072815993052</v>
      </c>
      <c r="N6148" s="10" t="str" cm="1">
        <f t="array" ref="N6148">_xlfn.IFS(AND(C6148&lt;=0, C6148-M6148&lt;=2), "escarcha",AND(C6148&lt;=0, C6148-M6148&gt;2), "helada negra", AND(C6148&gt;0, M6148+2&gt;C6148), "rocío", TRUE, "sin riesgo")</f>
        <v>sin riesgo</v>
      </c>
      <c r="O6148">
        <f t="shared" si="479"/>
        <v>0.74497998255798037</v>
      </c>
      <c r="P6148">
        <f t="shared" si="480"/>
        <v>10.726286744553823</v>
      </c>
      <c r="Q6148" s="10" t="str" cm="1">
        <f t="array" ref="Q6148">_xlfn.IFS(AND(D6148&lt;=0, D6148-P6148&lt;=2), "escarcha",AND(D6148&lt;=0, D6148-P6148&gt;2), "helada negra", AND(D6148&gt;0, P6148+2&gt;D6148), "rocío", TRUE, "sin riesgo")</f>
        <v>sin riesgo</v>
      </c>
    </row>
    <row r="6149" spans="1:17" x14ac:dyDescent="0.35">
      <c r="A6149" s="2">
        <v>45892</v>
      </c>
      <c r="B6149" s="3" t="s">
        <v>41</v>
      </c>
      <c r="C6149">
        <v>20.43333333333333</v>
      </c>
      <c r="D6149">
        <v>21.733333333333331</v>
      </c>
      <c r="E6149">
        <v>46.8</v>
      </c>
      <c r="F6149">
        <v>39</v>
      </c>
      <c r="G6149">
        <v>2.666666666666667</v>
      </c>
      <c r="H6149">
        <v>1.5666666666666671</v>
      </c>
      <c r="I6149">
        <v>4.333333333333333</v>
      </c>
      <c r="J6149">
        <v>2.933333333333334</v>
      </c>
      <c r="K6149">
        <f t="shared" si="478"/>
        <v>1.3000000000000007</v>
      </c>
      <c r="L6149">
        <f t="shared" si="476"/>
        <v>0.60759707857362599</v>
      </c>
      <c r="M6149">
        <f t="shared" si="477"/>
        <v>8.6776104825375171</v>
      </c>
      <c r="N6149" s="10" t="str" cm="1">
        <f t="array" ref="N6149">_xlfn.IFS(AND(C6149&lt;=0, C6149-M6149&lt;=2), "escarcha",AND(C6149&lt;=0, C6149-M6149&gt;2), "helada negra", AND(C6149&gt;0, M6149+2&gt;C6149), "rocío", TRUE, "sin riesgo")</f>
        <v>sin riesgo</v>
      </c>
      <c r="O6149">
        <f t="shared" si="479"/>
        <v>0.50510059499904314</v>
      </c>
      <c r="P6149">
        <f t="shared" si="480"/>
        <v>7.1705823559166282</v>
      </c>
      <c r="Q6149" s="10" t="str" cm="1">
        <f t="array" ref="Q6149">_xlfn.IFS(AND(D6149&lt;=0, D6149-P6149&lt;=2), "escarcha",AND(D6149&lt;=0, D6149-P6149&gt;2), "helada negra", AND(D6149&gt;0, P6149+2&gt;D6149), "rocío", TRUE, "sin riesgo")</f>
        <v>sin riesgo</v>
      </c>
    </row>
    <row r="6150" spans="1:17" x14ac:dyDescent="0.35">
      <c r="A6150" s="2">
        <v>45892</v>
      </c>
      <c r="B6150" s="3" t="s">
        <v>42</v>
      </c>
      <c r="C6150">
        <v>16.766666666666669</v>
      </c>
      <c r="D6150">
        <v>19.133333333333329</v>
      </c>
      <c r="E6150">
        <v>55.9</v>
      </c>
      <c r="F6150">
        <v>52.666666666666657</v>
      </c>
      <c r="G6150">
        <v>0</v>
      </c>
      <c r="H6150">
        <v>3.6</v>
      </c>
      <c r="I6150">
        <v>0</v>
      </c>
      <c r="J6150">
        <v>5.0333333333333332</v>
      </c>
      <c r="K6150">
        <f t="shared" si="478"/>
        <v>2.36666666666666</v>
      </c>
      <c r="L6150">
        <f t="shared" si="476"/>
        <v>0.55582651564277297</v>
      </c>
      <c r="M6150">
        <f t="shared" si="477"/>
        <v>7.9141545128484907</v>
      </c>
      <c r="N6150" s="10" t="str" cm="1">
        <f t="array" ref="N6150">_xlfn.IFS(AND(C6150&lt;=0, C6150-M6150&lt;=2), "escarcha",AND(C6150&lt;=0, C6150-M6150&gt;2), "helada negra", AND(C6150&gt;0, M6150+2&gt;C6150), "rocío", TRUE, "sin riesgo")</f>
        <v>sin riesgo</v>
      </c>
      <c r="O6150">
        <f t="shared" si="479"/>
        <v>0.64507991330134551</v>
      </c>
      <c r="P6150">
        <f t="shared" si="480"/>
        <v>9.2332720842175195</v>
      </c>
      <c r="Q6150" s="10" t="str" cm="1">
        <f t="array" ref="Q6150">_xlfn.IFS(AND(D6150&lt;=0, D6150-P6150&lt;=2), "escarcha",AND(D6150&lt;=0, D6150-P6150&gt;2), "helada negra", AND(D6150&gt;0, P6150+2&gt;D6150), "rocío", TRUE, "sin riesgo")</f>
        <v>sin riesgo</v>
      </c>
    </row>
    <row r="6151" spans="1:17" x14ac:dyDescent="0.35">
      <c r="A6151" s="2">
        <v>45892</v>
      </c>
      <c r="B6151" s="3" t="s">
        <v>43</v>
      </c>
      <c r="C6151">
        <v>14.93333333333333</v>
      </c>
      <c r="D6151">
        <v>19</v>
      </c>
      <c r="E6151">
        <v>61.833333333333343</v>
      </c>
      <c r="F6151">
        <v>55.666666666666657</v>
      </c>
      <c r="G6151">
        <v>0.33333333333333331</v>
      </c>
      <c r="H6151">
        <v>4.6000000000000014</v>
      </c>
      <c r="I6151">
        <v>1.666666666666667</v>
      </c>
      <c r="J6151">
        <v>6.9</v>
      </c>
      <c r="K6151">
        <f t="shared" si="478"/>
        <v>4.06666666666667</v>
      </c>
      <c r="L6151">
        <f t="shared" si="476"/>
        <v>0.53953289943180982</v>
      </c>
      <c r="M6151">
        <f t="shared" si="477"/>
        <v>7.6748311946090304</v>
      </c>
      <c r="N6151" s="10" t="str" cm="1">
        <f t="array" ref="N6151">_xlfn.IFS(AND(C6151&lt;=0, C6151-M6151&lt;=2), "escarcha",AND(C6151&lt;=0, C6151-M6151&gt;2), "helada negra", AND(C6151&gt;0, M6151+2&gt;C6151), "rocío", TRUE, "sin riesgo")</f>
        <v>sin riesgo</v>
      </c>
      <c r="O6151">
        <f t="shared" si="479"/>
        <v>0.69216508528001675</v>
      </c>
      <c r="P6151">
        <f t="shared" si="480"/>
        <v>9.9347689370204417</v>
      </c>
      <c r="Q6151" s="10" t="str" cm="1">
        <f t="array" ref="Q6151">_xlfn.IFS(AND(D6151&lt;=0, D6151-P6151&lt;=2), "escarcha",AND(D6151&lt;=0, D6151-P6151&gt;2), "helada negra", AND(D6151&gt;0, P6151+2&gt;D6151), "rocío", TRUE, "sin riesgo")</f>
        <v>sin riesgo</v>
      </c>
    </row>
    <row r="6152" spans="1:17" x14ac:dyDescent="0.35">
      <c r="A6152" s="2">
        <v>45892</v>
      </c>
      <c r="B6152" s="3" t="s">
        <v>44</v>
      </c>
      <c r="C6152">
        <v>12.33333333333333</v>
      </c>
      <c r="D6152">
        <v>18.866666666666671</v>
      </c>
      <c r="E6152">
        <v>70</v>
      </c>
      <c r="F6152">
        <v>56.666666666666657</v>
      </c>
      <c r="G6152">
        <v>0</v>
      </c>
      <c r="H6152">
        <v>5.2</v>
      </c>
      <c r="I6152">
        <v>1</v>
      </c>
      <c r="J6152">
        <v>9</v>
      </c>
      <c r="K6152">
        <f t="shared" si="478"/>
        <v>6.5333333333333403</v>
      </c>
      <c r="L6152">
        <f t="shared" si="476"/>
        <v>0.49452982815963309</v>
      </c>
      <c r="M6152">
        <f t="shared" si="477"/>
        <v>7.0161839243321165</v>
      </c>
      <c r="N6152" s="10" t="str" cm="1">
        <f t="array" ref="N6152">_xlfn.IFS(AND(C6152&lt;=0, C6152-M6152&lt;=2), "escarcha",AND(C6152&lt;=0, C6152-M6152&gt;2), "helada negra", AND(C6152&gt;0, M6152+2&gt;C6152), "rocío", TRUE, "sin riesgo")</f>
        <v>sin riesgo</v>
      </c>
      <c r="O6152">
        <f t="shared" si="479"/>
        <v>0.70164763780005801</v>
      </c>
      <c r="P6152">
        <f t="shared" si="480"/>
        <v>10.076516652328236</v>
      </c>
      <c r="Q6152" s="10" t="str" cm="1">
        <f t="array" ref="Q6152">_xlfn.IFS(AND(D6152&lt;=0, D6152-P6152&lt;=2), "escarcha",AND(D6152&lt;=0, D6152-P6152&gt;2), "helada negra", AND(D6152&gt;0, P6152+2&gt;D6152), "rocío", TRUE, "sin riesgo")</f>
        <v>sin riesgo</v>
      </c>
    </row>
    <row r="6153" spans="1:17" x14ac:dyDescent="0.35">
      <c r="A6153" s="2">
        <v>45892</v>
      </c>
      <c r="B6153" s="3" t="s">
        <v>45</v>
      </c>
      <c r="C6153">
        <v>10.16666666666667</v>
      </c>
      <c r="D6153">
        <v>18.266666666666669</v>
      </c>
      <c r="E6153">
        <v>75.766666666666666</v>
      </c>
      <c r="F6153">
        <v>57.666666666666657</v>
      </c>
      <c r="G6153">
        <v>0</v>
      </c>
      <c r="H6153">
        <v>3</v>
      </c>
      <c r="I6153">
        <v>2.333333333333333</v>
      </c>
      <c r="J6153">
        <v>6.0666666666666673</v>
      </c>
      <c r="K6153">
        <f t="shared" si="478"/>
        <v>8.1</v>
      </c>
      <c r="L6153">
        <f t="shared" si="476"/>
        <v>0.43016117160736778</v>
      </c>
      <c r="M6153">
        <f t="shared" si="477"/>
        <v>6.0801018370014939</v>
      </c>
      <c r="N6153" s="10" t="str" cm="1">
        <f t="array" ref="N6153">_xlfn.IFS(AND(C6153&lt;=0, C6153-M6153&lt;=2), "escarcha",AND(C6153&lt;=0, C6153-M6153&gt;2), "helada negra", AND(C6153&gt;0, M6153+2&gt;C6153), "rocío", TRUE, "sin riesgo")</f>
        <v>sin riesgo</v>
      </c>
      <c r="O6153">
        <f t="shared" si="479"/>
        <v>0.68158637262247379</v>
      </c>
      <c r="P6153">
        <f t="shared" si="480"/>
        <v>9.7768227610580656</v>
      </c>
      <c r="Q6153" s="10" t="str" cm="1">
        <f t="array" ref="Q6153">_xlfn.IFS(AND(D6153&lt;=0, D6153-P6153&lt;=2), "escarcha",AND(D6153&lt;=0, D6153-P6153&gt;2), "helada negra", AND(D6153&gt;0, P6153+2&gt;D6153), "rocío", TRUE, "sin riesgo")</f>
        <v>sin riesgo</v>
      </c>
    </row>
    <row r="6154" spans="1:17" x14ac:dyDescent="0.35">
      <c r="A6154" s="2">
        <v>45892</v>
      </c>
      <c r="B6154" s="3" t="s">
        <v>46</v>
      </c>
      <c r="C6154">
        <v>8.1000000000000014</v>
      </c>
      <c r="D6154">
        <v>17.166666666666661</v>
      </c>
      <c r="E6154">
        <v>81.133333333333326</v>
      </c>
      <c r="F6154">
        <v>61</v>
      </c>
      <c r="G6154">
        <v>0.33333333333333331</v>
      </c>
      <c r="H6154">
        <v>2.333333333333333</v>
      </c>
      <c r="I6154">
        <v>2.333333333333333</v>
      </c>
      <c r="J6154">
        <v>4.0999999999999996</v>
      </c>
      <c r="K6154">
        <f t="shared" si="478"/>
        <v>9.0666666666666593</v>
      </c>
      <c r="L6154">
        <f t="shared" si="476"/>
        <v>0.35938153818200713</v>
      </c>
      <c r="M6154">
        <f t="shared" si="477"/>
        <v>5.0588450817972062</v>
      </c>
      <c r="N6154" s="10" t="str" cm="1">
        <f t="array" ref="N6154">_xlfn.IFS(AND(C6154&lt;=0, C6154-M6154&lt;=2), "escarcha",AND(C6154&lt;=0, C6154-M6154&gt;2), "helada negra", AND(C6154&gt;0, M6154+2&gt;C6154), "rocío", TRUE, "sin riesgo")</f>
        <v>sin riesgo</v>
      </c>
      <c r="O6154">
        <f t="shared" si="479"/>
        <v>0.66848134209339516</v>
      </c>
      <c r="P6154">
        <f t="shared" si="480"/>
        <v>9.5814305200332015</v>
      </c>
      <c r="Q6154" s="10" t="str" cm="1">
        <f t="array" ref="Q6154">_xlfn.IFS(AND(D6154&lt;=0, D6154-P6154&lt;=2), "escarcha",AND(D6154&lt;=0, D6154-P6154&gt;2), "helada negra", AND(D6154&gt;0, P6154+2&gt;D6154), "rocío", TRUE, "sin riesgo")</f>
        <v>sin riesgo</v>
      </c>
    </row>
    <row r="6155" spans="1:17" x14ac:dyDescent="0.35">
      <c r="A6155" s="2">
        <v>45893</v>
      </c>
      <c r="B6155" s="3" t="s">
        <v>10</v>
      </c>
      <c r="C6155">
        <v>7.1333333333333337</v>
      </c>
      <c r="D6155">
        <v>16.833333333333329</v>
      </c>
      <c r="E6155">
        <v>84.333333333333329</v>
      </c>
      <c r="F6155">
        <v>61.333333333333343</v>
      </c>
      <c r="G6155">
        <v>0.66666666666666663</v>
      </c>
      <c r="H6155">
        <v>1.533333333333333</v>
      </c>
      <c r="I6155">
        <v>2.333333333333333</v>
      </c>
      <c r="J6155">
        <v>3.4</v>
      </c>
      <c r="K6155">
        <f t="shared" si="478"/>
        <v>9.6999999999999957</v>
      </c>
      <c r="L6155">
        <f t="shared" si="476"/>
        <v>0.33215857832010665</v>
      </c>
      <c r="M6155">
        <f t="shared" si="477"/>
        <v>4.6682797179710978</v>
      </c>
      <c r="N6155" s="10" t="str" cm="1">
        <f t="array" ref="N6155">_xlfn.IFS(AND(C6155&lt;=0, C6155-M6155&lt;=2), "escarcha",AND(C6155&lt;=0, C6155-M6155&gt;2), "helada negra", AND(C6155&gt;0, M6155+2&gt;C6155), "rocío", TRUE, "sin riesgo")</f>
        <v>sin riesgo</v>
      </c>
      <c r="O6155">
        <f t="shared" si="479"/>
        <v>0.652815246473474</v>
      </c>
      <c r="P6155">
        <f t="shared" si="480"/>
        <v>9.3482494921548778</v>
      </c>
      <c r="Q6155" s="10" t="str" cm="1">
        <f t="array" ref="Q6155">_xlfn.IFS(AND(D6155&lt;=0, D6155-P6155&lt;=2), "escarcha",AND(D6155&lt;=0, D6155-P6155&gt;2), "helada negra", AND(D6155&gt;0, P6155+2&gt;D6155), "rocío", TRUE, "sin riesgo")</f>
        <v>sin riesgo</v>
      </c>
    </row>
    <row r="6156" spans="1:17" x14ac:dyDescent="0.35">
      <c r="A6156" s="2">
        <v>45893</v>
      </c>
      <c r="B6156" s="3" t="s">
        <v>11</v>
      </c>
      <c r="C6156">
        <v>5.9333333333333336</v>
      </c>
      <c r="D6156">
        <v>15.766666666666669</v>
      </c>
      <c r="E6156">
        <v>86.566666666666663</v>
      </c>
      <c r="F6156">
        <v>63</v>
      </c>
      <c r="G6156">
        <v>0.33333333333333331</v>
      </c>
      <c r="H6156">
        <v>0.5</v>
      </c>
      <c r="I6156">
        <v>1.333333333333333</v>
      </c>
      <c r="J6156">
        <v>1.8</v>
      </c>
      <c r="K6156">
        <f t="shared" si="478"/>
        <v>9.8333333333333357</v>
      </c>
      <c r="L6156">
        <f t="shared" si="476"/>
        <v>0.27576954627780448</v>
      </c>
      <c r="M6156">
        <f t="shared" si="477"/>
        <v>3.8631702256844553</v>
      </c>
      <c r="N6156" s="10" t="str" cm="1">
        <f t="array" ref="N6156">_xlfn.IFS(AND(C6156&lt;=0, C6156-M6156&lt;=2), "escarcha",AND(C6156&lt;=0, C6156-M6156&gt;2), "helada negra", AND(C6156&gt;0, M6156+2&gt;C6156), "rocío", TRUE, "sin riesgo")</f>
        <v>sin riesgo</v>
      </c>
      <c r="O6156">
        <f t="shared" si="479"/>
        <v>0.61169074529254785</v>
      </c>
      <c r="P6156">
        <f t="shared" si="480"/>
        <v>8.7381776531668152</v>
      </c>
      <c r="Q6156" s="10" t="str" cm="1">
        <f t="array" ref="Q6156">_xlfn.IFS(AND(D6156&lt;=0, D6156-P6156&lt;=2), "escarcha",AND(D6156&lt;=0, D6156-P6156&gt;2), "helada negra", AND(D6156&gt;0, P6156+2&gt;D6156), "rocío", TRUE, "sin riesgo")</f>
        <v>sin riesgo</v>
      </c>
    </row>
    <row r="6157" spans="1:17" x14ac:dyDescent="0.35">
      <c r="A6157" s="2">
        <v>45893</v>
      </c>
      <c r="B6157" s="3" t="s">
        <v>12</v>
      </c>
      <c r="C6157">
        <v>5.1333333333333329</v>
      </c>
      <c r="D6157">
        <v>15.366666666666671</v>
      </c>
      <c r="E6157">
        <v>88.433333333333337</v>
      </c>
      <c r="F6157">
        <v>64</v>
      </c>
      <c r="G6157">
        <v>0.33333333333333331</v>
      </c>
      <c r="H6157">
        <v>1.2</v>
      </c>
      <c r="I6157">
        <v>1</v>
      </c>
      <c r="J6157">
        <v>2.2999999999999998</v>
      </c>
      <c r="K6157">
        <f t="shared" si="478"/>
        <v>10.233333333333338</v>
      </c>
      <c r="L6157">
        <f t="shared" si="476"/>
        <v>0.24164253225657911</v>
      </c>
      <c r="M6157">
        <f t="shared" si="477"/>
        <v>3.3784498275788337</v>
      </c>
      <c r="N6157" s="10" t="str" cm="1">
        <f t="array" ref="N6157">_xlfn.IFS(AND(C6157&lt;=0, C6157-M6157&lt;=2), "escarcha",AND(C6157&lt;=0, C6157-M6157&gt;2), "helada negra", AND(C6157&gt;0, M6157+2&gt;C6157), "rocío", TRUE, "sin riesgo")</f>
        <v>rocío</v>
      </c>
      <c r="O6157">
        <f t="shared" si="479"/>
        <v>0.60181859639895396</v>
      </c>
      <c r="P6157">
        <f t="shared" si="480"/>
        <v>8.5921654831135719</v>
      </c>
      <c r="Q6157" s="10" t="str" cm="1">
        <f t="array" ref="Q6157">_xlfn.IFS(AND(D6157&lt;=0, D6157-P6157&lt;=2), "escarcha",AND(D6157&lt;=0, D6157-P6157&gt;2), "helada negra", AND(D6157&gt;0, P6157+2&gt;D6157), "rocío", TRUE, "sin riesgo")</f>
        <v>sin riesgo</v>
      </c>
    </row>
    <row r="6158" spans="1:17" x14ac:dyDescent="0.35">
      <c r="A6158" s="2">
        <v>45893</v>
      </c>
      <c r="B6158" s="3" t="s">
        <v>13</v>
      </c>
      <c r="C6158">
        <v>4.5</v>
      </c>
      <c r="D6158">
        <v>15.33333333333333</v>
      </c>
      <c r="E6158">
        <v>90</v>
      </c>
      <c r="F6158">
        <v>64.333333333333329</v>
      </c>
      <c r="G6158">
        <v>0.33333333333333331</v>
      </c>
      <c r="H6158">
        <v>1.4333333333333329</v>
      </c>
      <c r="I6158">
        <v>1</v>
      </c>
      <c r="J6158">
        <v>2.9</v>
      </c>
      <c r="K6158">
        <f t="shared" si="478"/>
        <v>10.83333333333333</v>
      </c>
      <c r="L6158">
        <f t="shared" si="476"/>
        <v>0.21504224753196122</v>
      </c>
      <c r="M6158">
        <f t="shared" si="477"/>
        <v>3.0019525942134422</v>
      </c>
      <c r="N6158" s="10" t="str" cm="1">
        <f t="array" ref="N6158">_xlfn.IFS(AND(C6158&lt;=0, C6158-M6158&lt;=2), "escarcha",AND(C6158&lt;=0, C6158-M6158&gt;2), "helada negra", AND(C6158&gt;0, M6158+2&gt;C6158), "rocío", TRUE, "sin riesgo")</f>
        <v>rocío</v>
      </c>
      <c r="O6158">
        <f t="shared" si="479"/>
        <v>0.60487479031432567</v>
      </c>
      <c r="P6158">
        <f t="shared" si="480"/>
        <v>8.6373494452517399</v>
      </c>
      <c r="Q6158" s="10" t="str" cm="1">
        <f t="array" ref="Q6158">_xlfn.IFS(AND(D6158&lt;=0, D6158-P6158&lt;=2), "escarcha",AND(D6158&lt;=0, D6158-P6158&gt;2), "helada negra", AND(D6158&gt;0, P6158+2&gt;D6158), "rocío", TRUE, "sin riesgo")</f>
        <v>sin riesgo</v>
      </c>
    </row>
    <row r="6159" spans="1:17" x14ac:dyDescent="0.35">
      <c r="A6159" s="2">
        <v>45893</v>
      </c>
      <c r="B6159" s="3" t="s">
        <v>14</v>
      </c>
      <c r="C6159">
        <v>4.2666666666666666</v>
      </c>
      <c r="D6159">
        <v>15.366666666666671</v>
      </c>
      <c r="E6159">
        <v>91.066666666666663</v>
      </c>
      <c r="F6159">
        <v>65.333333333333329</v>
      </c>
      <c r="G6159">
        <v>0</v>
      </c>
      <c r="H6159">
        <v>2.3666666666666671</v>
      </c>
      <c r="I6159">
        <v>0</v>
      </c>
      <c r="J6159">
        <v>3.9666666666666668</v>
      </c>
      <c r="K6159">
        <f t="shared" si="478"/>
        <v>11.100000000000005</v>
      </c>
      <c r="L6159">
        <f t="shared" si="476"/>
        <v>0.21049756418988397</v>
      </c>
      <c r="M6159">
        <f t="shared" si="477"/>
        <v>2.9377427342114864</v>
      </c>
      <c r="N6159" s="10" t="str" cm="1">
        <f t="array" ref="N6159">_xlfn.IFS(AND(C6159&lt;=0, C6159-M6159&lt;=2), "escarcha",AND(C6159&lt;=0, C6159-M6159&gt;2), "helada negra", AND(C6159&gt;0, M6159+2&gt;C6159), "rocío", TRUE, "sin riesgo")</f>
        <v>rocío</v>
      </c>
      <c r="O6159">
        <f t="shared" si="479"/>
        <v>0.6224378836016895</v>
      </c>
      <c r="P6159">
        <f t="shared" si="480"/>
        <v>8.8973239559380026</v>
      </c>
      <c r="Q6159" s="10" t="str" cm="1">
        <f t="array" ref="Q6159">_xlfn.IFS(AND(D6159&lt;=0, D6159-P6159&lt;=2), "escarcha",AND(D6159&lt;=0, D6159-P6159&gt;2), "helada negra", AND(D6159&gt;0, P6159+2&gt;D6159), "rocío", TRUE, "sin riesgo")</f>
        <v>sin riesgo</v>
      </c>
    </row>
    <row r="6160" spans="1:17" x14ac:dyDescent="0.35">
      <c r="A6160" s="2">
        <v>45893</v>
      </c>
      <c r="B6160" s="3" t="s">
        <v>15</v>
      </c>
      <c r="C6160">
        <v>4.3999999999999986</v>
      </c>
      <c r="D6160">
        <v>15.766666666666669</v>
      </c>
      <c r="E6160">
        <v>92</v>
      </c>
      <c r="F6160">
        <v>65</v>
      </c>
      <c r="G6160">
        <v>0</v>
      </c>
      <c r="H6160">
        <v>2.4333333333333331</v>
      </c>
      <c r="I6160">
        <v>0</v>
      </c>
      <c r="J6160">
        <v>4.9000000000000004</v>
      </c>
      <c r="K6160">
        <f t="shared" si="478"/>
        <v>11.366666666666671</v>
      </c>
      <c r="L6160">
        <f t="shared" si="476"/>
        <v>0.23002770240915449</v>
      </c>
      <c r="M6160">
        <f t="shared" si="477"/>
        <v>3.2139132984571472</v>
      </c>
      <c r="N6160" s="10" t="str" cm="1">
        <f t="array" ref="N6160">_xlfn.IFS(AND(C6160&lt;=0, C6160-M6160&lt;=2), "escarcha",AND(C6160&lt;=0, C6160-M6160&gt;2), "helada negra", AND(C6160&gt;0, M6160+2&gt;C6160), "rocío", TRUE, "sin riesgo")</f>
        <v>rocío</v>
      </c>
      <c r="O6160">
        <f t="shared" si="479"/>
        <v>0.6429432887966523</v>
      </c>
      <c r="P6160">
        <f t="shared" si="480"/>
        <v>9.2015319208097086</v>
      </c>
      <c r="Q6160" s="10" t="str" cm="1">
        <f t="array" ref="Q6160">_xlfn.IFS(AND(D6160&lt;=0, D6160-P6160&lt;=2), "escarcha",AND(D6160&lt;=0, D6160-P6160&gt;2), "helada negra", AND(D6160&gt;0, P6160+2&gt;D6160), "rocío", TRUE, "sin riesgo")</f>
        <v>sin riesgo</v>
      </c>
    </row>
    <row r="6161" spans="1:17" x14ac:dyDescent="0.35">
      <c r="A6161" s="2">
        <v>45893</v>
      </c>
      <c r="B6161" s="3" t="s">
        <v>16</v>
      </c>
      <c r="C6161">
        <v>4.7</v>
      </c>
      <c r="D6161">
        <v>13.83333333333333</v>
      </c>
      <c r="E6161">
        <v>91</v>
      </c>
      <c r="F6161">
        <v>70.666666666666671</v>
      </c>
      <c r="G6161">
        <v>1.666666666666667</v>
      </c>
      <c r="H6161">
        <v>1</v>
      </c>
      <c r="I6161">
        <v>5</v>
      </c>
      <c r="J6161">
        <v>2.833333333333333</v>
      </c>
      <c r="K6161">
        <f t="shared" si="478"/>
        <v>9.1333333333333293</v>
      </c>
      <c r="L6161">
        <f t="shared" si="476"/>
        <v>0.24006205000320779</v>
      </c>
      <c r="M6161">
        <f t="shared" si="477"/>
        <v>3.3560476776271946</v>
      </c>
      <c r="N6161" s="10" t="str" cm="1">
        <f t="array" ref="N6161">_xlfn.IFS(AND(C6161&lt;=0, C6161-M6161&lt;=2), "escarcha",AND(C6161&lt;=0, C6161-M6161&gt;2), "helada negra", AND(C6161&gt;0, M6161+2&gt;C6161), "rocío", TRUE, "sin riesgo")</f>
        <v>rocío</v>
      </c>
      <c r="O6161">
        <f t="shared" si="479"/>
        <v>0.60195837685004849</v>
      </c>
      <c r="P6161">
        <f t="shared" si="480"/>
        <v>8.5942316977407689</v>
      </c>
      <c r="Q6161" s="10" t="str" cm="1">
        <f t="array" ref="Q6161">_xlfn.IFS(AND(D6161&lt;=0, D6161-P6161&lt;=2), "escarcha",AND(D6161&lt;=0, D6161-P6161&gt;2), "helada negra", AND(D6161&gt;0, P6161+2&gt;D6161), "rocío", TRUE, "sin riesgo")</f>
        <v>sin riesgo</v>
      </c>
    </row>
    <row r="6162" spans="1:17" x14ac:dyDescent="0.35">
      <c r="A6162" s="2">
        <v>45893</v>
      </c>
      <c r="B6162" s="3" t="s">
        <v>17</v>
      </c>
      <c r="C6162">
        <v>4.5333333333333332</v>
      </c>
      <c r="D6162">
        <v>13.3</v>
      </c>
      <c r="E6162">
        <v>91.866666666666674</v>
      </c>
      <c r="F6162">
        <v>71</v>
      </c>
      <c r="G6162">
        <v>0.33333333333333331</v>
      </c>
      <c r="H6162">
        <v>3.5333333333333332</v>
      </c>
      <c r="I6162">
        <v>1</v>
      </c>
      <c r="J6162">
        <v>5.0999999999999996</v>
      </c>
      <c r="K6162">
        <f t="shared" si="478"/>
        <v>8.7666666666666675</v>
      </c>
      <c r="L6162">
        <f t="shared" si="476"/>
        <v>0.23790072282022623</v>
      </c>
      <c r="M6162">
        <f t="shared" si="477"/>
        <v>3.3254190795421863</v>
      </c>
      <c r="N6162" s="10" t="str" cm="1">
        <f t="array" ref="N6162">_xlfn.IFS(AND(C6162&lt;=0, C6162-M6162&lt;=2), "escarcha",AND(C6162&lt;=0, C6162-M6162&gt;2), "helada negra", AND(C6162&gt;0, M6162+2&gt;C6162), "rocío", TRUE, "sin riesgo")</f>
        <v>rocío</v>
      </c>
      <c r="O6162">
        <f t="shared" si="479"/>
        <v>0.57196900290467145</v>
      </c>
      <c r="P6162">
        <f t="shared" si="480"/>
        <v>8.1517090122940239</v>
      </c>
      <c r="Q6162" s="10" t="str" cm="1">
        <f t="array" ref="Q6162">_xlfn.IFS(AND(D6162&lt;=0, D6162-P6162&lt;=2), "escarcha",AND(D6162&lt;=0, D6162-P6162&gt;2), "helada negra", AND(D6162&gt;0, P6162+2&gt;D6162), "rocío", TRUE, "sin riesgo")</f>
        <v>sin riesgo</v>
      </c>
    </row>
    <row r="6163" spans="1:17" x14ac:dyDescent="0.35">
      <c r="A6163" s="2">
        <v>45893</v>
      </c>
      <c r="B6163" s="3" t="s">
        <v>18</v>
      </c>
      <c r="C6163">
        <v>3.7</v>
      </c>
      <c r="D6163">
        <v>14</v>
      </c>
      <c r="E6163">
        <v>92.266666666666666</v>
      </c>
      <c r="F6163">
        <v>69</v>
      </c>
      <c r="G6163">
        <v>0.33333333333333331</v>
      </c>
      <c r="H6163">
        <v>2.4</v>
      </c>
      <c r="I6163">
        <v>1</v>
      </c>
      <c r="J6163">
        <v>3.666666666666667</v>
      </c>
      <c r="K6163">
        <f t="shared" si="478"/>
        <v>10.3</v>
      </c>
      <c r="L6163">
        <f t="shared" si="476"/>
        <v>0.18380917447436051</v>
      </c>
      <c r="M6163">
        <f t="shared" si="477"/>
        <v>2.5613492915213394</v>
      </c>
      <c r="N6163" s="10" t="str" cm="1">
        <f t="array" ref="N6163">_xlfn.IFS(AND(C6163&lt;=0, C6163-M6163&lt;=2), "escarcha",AND(C6163&lt;=0, C6163-M6163&gt;2), "helada negra", AND(C6163&gt;0, M6163+2&gt;C6163), "rocío", TRUE, "sin riesgo")</f>
        <v>rocío</v>
      </c>
      <c r="O6163">
        <f t="shared" si="479"/>
        <v>0.58890363887060593</v>
      </c>
      <c r="P6163">
        <f t="shared" si="480"/>
        <v>8.4014047207246207</v>
      </c>
      <c r="Q6163" s="10" t="str" cm="1">
        <f t="array" ref="Q6163">_xlfn.IFS(AND(D6163&lt;=0, D6163-P6163&lt;=2), "escarcha",AND(D6163&lt;=0, D6163-P6163&gt;2), "helada negra", AND(D6163&gt;0, P6163+2&gt;D6163), "rocío", TRUE, "sin riesgo")</f>
        <v>sin riesgo</v>
      </c>
    </row>
    <row r="6164" spans="1:17" x14ac:dyDescent="0.35">
      <c r="A6164" s="2">
        <v>45893</v>
      </c>
      <c r="B6164" s="3" t="s">
        <v>19</v>
      </c>
      <c r="C6164">
        <v>3.4</v>
      </c>
      <c r="D6164">
        <v>13.266666666666669</v>
      </c>
      <c r="E6164">
        <v>93</v>
      </c>
      <c r="F6164">
        <v>71</v>
      </c>
      <c r="G6164">
        <v>0</v>
      </c>
      <c r="H6164">
        <v>1.9333333333333329</v>
      </c>
      <c r="I6164">
        <v>0</v>
      </c>
      <c r="J6164">
        <v>3.666666666666667</v>
      </c>
      <c r="K6164">
        <f t="shared" si="478"/>
        <v>9.8666666666666689</v>
      </c>
      <c r="L6164">
        <f t="shared" si="476"/>
        <v>0.17059194310088932</v>
      </c>
      <c r="M6164">
        <f t="shared" si="477"/>
        <v>2.3753693460175636</v>
      </c>
      <c r="N6164" s="10" t="str" cm="1">
        <f t="array" ref="N6164">_xlfn.IFS(AND(C6164&lt;=0, C6164-M6164&lt;=2), "escarcha",AND(C6164&lt;=0, C6164-M6164&gt;2), "helada negra", AND(C6164&gt;0, M6164+2&gt;C6164), "rocío", TRUE, "sin riesgo")</f>
        <v>rocío</v>
      </c>
      <c r="O6164">
        <f t="shared" si="479"/>
        <v>0.56979575462290633</v>
      </c>
      <c r="P6164">
        <f t="shared" si="480"/>
        <v>8.119701072538474</v>
      </c>
      <c r="Q6164" s="10" t="str" cm="1">
        <f t="array" ref="Q6164">_xlfn.IFS(AND(D6164&lt;=0, D6164-P6164&lt;=2), "escarcha",AND(D6164&lt;=0, D6164-P6164&gt;2), "helada negra", AND(D6164&gt;0, P6164+2&gt;D6164), "rocío", TRUE, "sin riesgo")</f>
        <v>sin riesgo</v>
      </c>
    </row>
    <row r="6165" spans="1:17" x14ac:dyDescent="0.35">
      <c r="A6165" s="2">
        <v>45893</v>
      </c>
      <c r="B6165" s="3" t="s">
        <v>20</v>
      </c>
      <c r="C6165">
        <v>2.7666666666666671</v>
      </c>
      <c r="D6165">
        <v>13.6</v>
      </c>
      <c r="E6165">
        <v>93.36666666666666</v>
      </c>
      <c r="F6165">
        <v>69.666666666666671</v>
      </c>
      <c r="G6165">
        <v>0</v>
      </c>
      <c r="H6165">
        <v>1.6333333333333331</v>
      </c>
      <c r="I6165">
        <v>0</v>
      </c>
      <c r="J6165">
        <v>2.833333333333333</v>
      </c>
      <c r="K6165">
        <f t="shared" si="478"/>
        <v>10.833333333333332</v>
      </c>
      <c r="L6165">
        <f t="shared" si="476"/>
        <v>0.12974165872320292</v>
      </c>
      <c r="M6165">
        <f t="shared" si="477"/>
        <v>1.8023405039805782</v>
      </c>
      <c r="N6165" s="10" t="str" cm="1">
        <f t="array" ref="N6165">_xlfn.IFS(AND(C6165&lt;=0, C6165-M6165&lt;=2), "escarcha",AND(C6165&lt;=0, C6165-M6165&gt;2), "helada negra", AND(C6165&gt;0, M6165+2&gt;C6165), "rocío", TRUE, "sin riesgo")</f>
        <v>rocío</v>
      </c>
      <c r="O6165">
        <f t="shared" si="479"/>
        <v>0.57254491945324837</v>
      </c>
      <c r="P6165">
        <f t="shared" si="480"/>
        <v>8.1601925685562868</v>
      </c>
      <c r="Q6165" s="10" t="str" cm="1">
        <f t="array" ref="Q6165">_xlfn.IFS(AND(D6165&lt;=0, D6165-P6165&lt;=2), "escarcha",AND(D6165&lt;=0, D6165-P6165&gt;2), "helada negra", AND(D6165&gt;0, P6165+2&gt;D6165), "rocío", TRUE, "sin riesgo")</f>
        <v>sin riesgo</v>
      </c>
    </row>
    <row r="6166" spans="1:17" x14ac:dyDescent="0.35">
      <c r="A6166" s="2">
        <v>45893</v>
      </c>
      <c r="B6166" s="3" t="s">
        <v>21</v>
      </c>
      <c r="C6166">
        <v>2.666666666666667</v>
      </c>
      <c r="D6166">
        <v>12.9</v>
      </c>
      <c r="E6166">
        <v>93.9</v>
      </c>
      <c r="F6166">
        <v>71.666666666666671</v>
      </c>
      <c r="G6166">
        <v>0</v>
      </c>
      <c r="H6166">
        <v>0.93333333333333335</v>
      </c>
      <c r="I6166">
        <v>0</v>
      </c>
      <c r="J6166">
        <v>1.8</v>
      </c>
      <c r="K6166">
        <f t="shared" si="478"/>
        <v>10.233333333333334</v>
      </c>
      <c r="L6166">
        <f t="shared" si="476"/>
        <v>0.12834520131143096</v>
      </c>
      <c r="M6166">
        <f t="shared" si="477"/>
        <v>1.7827989456057733</v>
      </c>
      <c r="N6166" s="10" t="str" cm="1">
        <f t="array" ref="N6166">_xlfn.IFS(AND(C6166&lt;=0, C6166-M6166&lt;=2), "escarcha",AND(C6166&lt;=0, C6166-M6166&gt;2), "helada negra", AND(C6166&gt;0, M6166+2&gt;C6166), "rocío", TRUE, "sin riesgo")</f>
        <v>rocío</v>
      </c>
      <c r="O6166">
        <f t="shared" si="479"/>
        <v>0.55519852448029194</v>
      </c>
      <c r="P6166">
        <f t="shared" si="480"/>
        <v>7.9049220099721111</v>
      </c>
      <c r="Q6166" s="10" t="str" cm="1">
        <f t="array" ref="Q6166">_xlfn.IFS(AND(D6166&lt;=0, D6166-P6166&lt;=2), "escarcha",AND(D6166&lt;=0, D6166-P6166&gt;2), "helada negra", AND(D6166&gt;0, P6166+2&gt;D6166), "rocío", TRUE, "sin riesgo")</f>
        <v>sin riesgo</v>
      </c>
    </row>
    <row r="6167" spans="1:17" x14ac:dyDescent="0.35">
      <c r="A6167" s="2">
        <v>45893</v>
      </c>
      <c r="B6167" s="3" t="s">
        <v>22</v>
      </c>
      <c r="C6167">
        <v>2</v>
      </c>
      <c r="D6167">
        <v>13.56666666666667</v>
      </c>
      <c r="E6167">
        <v>94.066666666666663</v>
      </c>
      <c r="F6167">
        <v>69.333333333333329</v>
      </c>
      <c r="G6167">
        <v>1</v>
      </c>
      <c r="H6167">
        <v>1.9</v>
      </c>
      <c r="I6167">
        <v>1.333333333333333</v>
      </c>
      <c r="J6167">
        <v>3.1</v>
      </c>
      <c r="K6167">
        <f t="shared" si="478"/>
        <v>11.56666666666667</v>
      </c>
      <c r="L6167">
        <f t="shared" si="476"/>
        <v>8.2687629405019919E-2</v>
      </c>
      <c r="M6167">
        <f t="shared" si="477"/>
        <v>1.1455959183740401</v>
      </c>
      <c r="N6167" s="10" t="str" cm="1">
        <f t="array" ref="N6167">_xlfn.IFS(AND(C6167&lt;=0, C6167-M6167&lt;=2), "escarcha",AND(C6167&lt;=0, C6167-M6167&gt;2), "helada negra", AND(C6167&gt;0, M6167+2&gt;C6167), "rocío", TRUE, "sin riesgo")</f>
        <v>rocío</v>
      </c>
      <c r="O6167">
        <f t="shared" si="479"/>
        <v>0.56558057711651033</v>
      </c>
      <c r="P6167">
        <f t="shared" si="480"/>
        <v>8.0576425290306002</v>
      </c>
      <c r="Q6167" s="10" t="str" cm="1">
        <f t="array" ref="Q6167">_xlfn.IFS(AND(D6167&lt;=0, D6167-P6167&lt;=2), "escarcha",AND(D6167&lt;=0, D6167-P6167&gt;2), "helada negra", AND(D6167&gt;0, P6167+2&gt;D6167), "rocío", TRUE, "sin riesgo")</f>
        <v>sin riesgo</v>
      </c>
    </row>
    <row r="6168" spans="1:17" x14ac:dyDescent="0.35">
      <c r="A6168" s="2">
        <v>45893</v>
      </c>
      <c r="B6168" s="3" t="s">
        <v>23</v>
      </c>
      <c r="C6168">
        <v>1.8</v>
      </c>
      <c r="D6168">
        <v>13.733333333333331</v>
      </c>
      <c r="E6168">
        <v>94.533333333333331</v>
      </c>
      <c r="F6168">
        <v>68.333333333333329</v>
      </c>
      <c r="G6168">
        <v>0.66666666666666663</v>
      </c>
      <c r="H6168">
        <v>0.33333333333333331</v>
      </c>
      <c r="I6168">
        <v>1.333333333333333</v>
      </c>
      <c r="J6168">
        <v>0.76666666666666672</v>
      </c>
      <c r="K6168">
        <f t="shared" si="478"/>
        <v>11.93333333333333</v>
      </c>
      <c r="L6168">
        <f t="shared" si="476"/>
        <v>7.3356735946878415E-2</v>
      </c>
      <c r="M6168">
        <f t="shared" si="477"/>
        <v>1.0157807355305286</v>
      </c>
      <c r="N6168" s="10" t="str" cm="1">
        <f t="array" ref="N6168">_xlfn.IFS(AND(C6168&lt;=0, C6168-M6168&lt;=2), "escarcha",AND(C6168&lt;=0, C6168-M6168&gt;2), "helada negra", AND(C6168&gt;0, M6168+2&gt;C6168), "rocío", TRUE, "sin riesgo")</f>
        <v>rocío</v>
      </c>
      <c r="O6168">
        <f t="shared" si="479"/>
        <v>0.56188769764868318</v>
      </c>
      <c r="P6168">
        <f t="shared" si="480"/>
        <v>8.0032987896186825</v>
      </c>
      <c r="Q6168" s="10" t="str" cm="1">
        <f t="array" ref="Q6168">_xlfn.IFS(AND(D6168&lt;=0, D6168-P6168&lt;=2), "escarcha",AND(D6168&lt;=0, D6168-P6168&gt;2), "helada negra", AND(D6168&gt;0, P6168+2&gt;D6168), "rocío", TRUE, "sin riesgo")</f>
        <v>sin riesgo</v>
      </c>
    </row>
    <row r="6169" spans="1:17" x14ac:dyDescent="0.35">
      <c r="A6169" s="2">
        <v>45893</v>
      </c>
      <c r="B6169" s="3" t="s">
        <v>24</v>
      </c>
      <c r="C6169">
        <v>1.2666666666666671</v>
      </c>
      <c r="D6169">
        <v>12.33333333333333</v>
      </c>
      <c r="E6169">
        <v>94.766666666666666</v>
      </c>
      <c r="F6169">
        <v>72</v>
      </c>
      <c r="G6169">
        <v>0.66666666666666663</v>
      </c>
      <c r="H6169">
        <v>1</v>
      </c>
      <c r="I6169">
        <v>1</v>
      </c>
      <c r="J6169">
        <v>1.8</v>
      </c>
      <c r="K6169">
        <f t="shared" si="478"/>
        <v>11.066666666666663</v>
      </c>
      <c r="L6169">
        <f t="shared" si="476"/>
        <v>3.7628595138667148E-2</v>
      </c>
      <c r="M6169">
        <f t="shared" si="477"/>
        <v>0.51998980131697337</v>
      </c>
      <c r="N6169" s="10" t="str" cm="1">
        <f t="array" ref="N6169">_xlfn.IFS(AND(C6169&lt;=0, C6169-M6169&lt;=2), "escarcha",AND(C6169&lt;=0, C6169-M6169&gt;2), "helada negra", AND(C6169&gt;0, M6169+2&gt;C6169), "rocío", TRUE, "sin riesgo")</f>
        <v>rocío</v>
      </c>
      <c r="O6169">
        <f t="shared" si="479"/>
        <v>0.52270070512632949</v>
      </c>
      <c r="P6169">
        <f t="shared" si="480"/>
        <v>7.4280760255424765</v>
      </c>
      <c r="Q6169" s="10" t="str" cm="1">
        <f t="array" ref="Q6169">_xlfn.IFS(AND(D6169&lt;=0, D6169-P6169&lt;=2), "escarcha",AND(D6169&lt;=0, D6169-P6169&gt;2), "helada negra", AND(D6169&gt;0, P6169+2&gt;D6169), "rocío", TRUE, "sin riesgo")</f>
        <v>sin riesgo</v>
      </c>
    </row>
    <row r="6170" spans="1:17" x14ac:dyDescent="0.35">
      <c r="A6170" s="2">
        <v>45893</v>
      </c>
      <c r="B6170" s="3" t="s">
        <v>25</v>
      </c>
      <c r="C6170">
        <v>0.93333333333333335</v>
      </c>
      <c r="D6170">
        <v>12.366666666666671</v>
      </c>
      <c r="E6170">
        <v>95.13333333333334</v>
      </c>
      <c r="F6170">
        <v>71</v>
      </c>
      <c r="G6170">
        <v>0</v>
      </c>
      <c r="H6170">
        <v>0.83333333333333337</v>
      </c>
      <c r="I6170">
        <v>0</v>
      </c>
      <c r="J6170">
        <v>1.9</v>
      </c>
      <c r="K6170">
        <f t="shared" si="478"/>
        <v>11.433333333333337</v>
      </c>
      <c r="L6170">
        <f t="shared" si="476"/>
        <v>1.7534632069779087E-2</v>
      </c>
      <c r="M6170">
        <f t="shared" si="477"/>
        <v>0.24203466479628052</v>
      </c>
      <c r="N6170" s="10" t="str" cm="1">
        <f t="array" ref="N6170">_xlfn.IFS(AND(C6170&lt;=0, C6170-M6170&lt;=2), "escarcha",AND(C6170&lt;=0, C6170-M6170&gt;2), "helada negra", AND(C6170&gt;0, M6170+2&gt;C6170), "rocío", TRUE, "sin riesgo")</f>
        <v>rocío</v>
      </c>
      <c r="O6170">
        <f t="shared" si="479"/>
        <v>0.51090362491034103</v>
      </c>
      <c r="P6170">
        <f t="shared" si="480"/>
        <v>7.2554234986630295</v>
      </c>
      <c r="Q6170" s="10" t="str" cm="1">
        <f t="array" ref="Q6170">_xlfn.IFS(AND(D6170&lt;=0, D6170-P6170&lt;=2), "escarcha",AND(D6170&lt;=0, D6170-P6170&gt;2), "helada negra", AND(D6170&gt;0, P6170+2&gt;D6170), "rocío", TRUE, "sin riesgo")</f>
        <v>sin riesgo</v>
      </c>
    </row>
    <row r="6171" spans="1:17" x14ac:dyDescent="0.35">
      <c r="A6171" s="2">
        <v>45893</v>
      </c>
      <c r="B6171" s="3" t="s">
        <v>26</v>
      </c>
      <c r="C6171">
        <v>1.0666666666666671</v>
      </c>
      <c r="D6171">
        <v>12.9</v>
      </c>
      <c r="E6171">
        <v>95.366666666666674</v>
      </c>
      <c r="F6171">
        <v>69.333333333333329</v>
      </c>
      <c r="G6171">
        <v>0</v>
      </c>
      <c r="H6171">
        <v>0.8</v>
      </c>
      <c r="I6171">
        <v>0.66666666666666663</v>
      </c>
      <c r="J6171">
        <v>1.0666666666666671</v>
      </c>
      <c r="K6171">
        <f t="shared" si="478"/>
        <v>11.833333333333334</v>
      </c>
      <c r="L6171">
        <f t="shared" si="476"/>
        <v>2.9574437744194007E-2</v>
      </c>
      <c r="M6171">
        <f t="shared" si="477"/>
        <v>0.40850227372547898</v>
      </c>
      <c r="N6171" s="10" t="str" cm="1">
        <f t="array" ref="N6171">_xlfn.IFS(AND(C6171&lt;=0, C6171-M6171&lt;=2), "escarcha",AND(C6171&lt;=0, C6171-M6171&gt;2), "helada negra", AND(C6171&gt;0, M6171+2&gt;C6171), "rocío", TRUE, "sin riesgo")</f>
        <v>rocío</v>
      </c>
      <c r="O6171">
        <f t="shared" si="479"/>
        <v>0.52209857605394694</v>
      </c>
      <c r="P6171">
        <f t="shared" si="480"/>
        <v>7.419257983121466</v>
      </c>
      <c r="Q6171" s="10" t="str" cm="1">
        <f t="array" ref="Q6171">_xlfn.IFS(AND(D6171&lt;=0, D6171-P6171&lt;=2), "escarcha",AND(D6171&lt;=0, D6171-P6171&gt;2), "helada negra", AND(D6171&gt;0, P6171+2&gt;D6171), "rocío", TRUE, "sin riesgo")</f>
        <v>sin riesgo</v>
      </c>
    </row>
    <row r="6172" spans="1:17" x14ac:dyDescent="0.35">
      <c r="A6172" s="2">
        <v>45893</v>
      </c>
      <c r="B6172" s="3" t="s">
        <v>27</v>
      </c>
      <c r="C6172">
        <v>2</v>
      </c>
      <c r="D6172">
        <v>14.46666666666667</v>
      </c>
      <c r="E6172">
        <v>95.86666666666666</v>
      </c>
      <c r="F6172">
        <v>65.333333333333329</v>
      </c>
      <c r="G6172">
        <v>0</v>
      </c>
      <c r="H6172">
        <v>0.46666666666666667</v>
      </c>
      <c r="I6172">
        <v>0</v>
      </c>
      <c r="J6172">
        <v>1.0666666666666671</v>
      </c>
      <c r="K6172">
        <f t="shared" si="478"/>
        <v>12.46666666666667</v>
      </c>
      <c r="L6172">
        <f t="shared" si="476"/>
        <v>0.1016422158331978</v>
      </c>
      <c r="M6172">
        <f t="shared" si="477"/>
        <v>1.4097254898499452</v>
      </c>
      <c r="N6172" s="10" t="str" cm="1">
        <f t="array" ref="N6172">_xlfn.IFS(AND(C6172&lt;=0, C6172-M6172&lt;=2), "escarcha",AND(C6172&lt;=0, C6172-M6172&gt;2), "helada negra", AND(C6172&gt;0, M6172+2&gt;C6172), "rocío", TRUE, "sin riesgo")</f>
        <v>rocío</v>
      </c>
      <c r="O6172">
        <f t="shared" si="479"/>
        <v>0.56450072390015915</v>
      </c>
      <c r="P6172">
        <f t="shared" si="480"/>
        <v>8.0417491725399728</v>
      </c>
      <c r="Q6172" s="10" t="str" cm="1">
        <f t="array" ref="Q6172">_xlfn.IFS(AND(D6172&lt;=0, D6172-P6172&lt;=2), "escarcha",AND(D6172&lt;=0, D6172-P6172&gt;2), "helada negra", AND(D6172&gt;0, P6172+2&gt;D6172), "rocío", TRUE, "sin riesgo")</f>
        <v>sin riesgo</v>
      </c>
    </row>
    <row r="6173" spans="1:17" x14ac:dyDescent="0.35">
      <c r="A6173" s="2">
        <v>45893</v>
      </c>
      <c r="B6173" s="3" t="s">
        <v>28</v>
      </c>
      <c r="C6173">
        <v>4.3</v>
      </c>
      <c r="D6173">
        <v>16</v>
      </c>
      <c r="E6173">
        <v>96.333333333333329</v>
      </c>
      <c r="F6173">
        <v>62</v>
      </c>
      <c r="G6173">
        <v>0</v>
      </c>
      <c r="H6173">
        <v>0.23333333333333331</v>
      </c>
      <c r="I6173">
        <v>0</v>
      </c>
      <c r="J6173">
        <v>0.46666666666666662</v>
      </c>
      <c r="K6173">
        <f t="shared" si="478"/>
        <v>11.7</v>
      </c>
      <c r="L6173">
        <f t="shared" si="476"/>
        <v>0.26905441803292707</v>
      </c>
      <c r="M6173">
        <f t="shared" si="477"/>
        <v>3.7676417830362525</v>
      </c>
      <c r="N6173" s="10" t="str" cm="1">
        <f t="array" ref="N6173">_xlfn.IFS(AND(C6173&lt;=0, C6173-M6173&lt;=2), "escarcha",AND(C6173&lt;=0, C6173-M6173&gt;2), "helada negra", AND(C6173&gt;0, M6173+2&gt;C6173), "rocío", TRUE, "sin riesgo")</f>
        <v>rocío</v>
      </c>
      <c r="O6173">
        <f t="shared" si="479"/>
        <v>0.6105991589087606</v>
      </c>
      <c r="P6173">
        <f t="shared" si="480"/>
        <v>8.7220244172681287</v>
      </c>
      <c r="Q6173" s="10" t="str" cm="1">
        <f t="array" ref="Q6173">_xlfn.IFS(AND(D6173&lt;=0, D6173-P6173&lt;=2), "escarcha",AND(D6173&lt;=0, D6173-P6173&gt;2), "helada negra", AND(D6173&gt;0, P6173+2&gt;D6173), "rocío", TRUE, "sin riesgo")</f>
        <v>sin riesgo</v>
      </c>
    </row>
    <row r="6174" spans="1:17" x14ac:dyDescent="0.35">
      <c r="A6174" s="2">
        <v>45893</v>
      </c>
      <c r="B6174" s="3" t="s">
        <v>29</v>
      </c>
      <c r="C6174">
        <v>7.666666666666667</v>
      </c>
      <c r="D6174">
        <v>17.8</v>
      </c>
      <c r="E6174">
        <v>96.566666666666663</v>
      </c>
      <c r="F6174">
        <v>57.333333333333343</v>
      </c>
      <c r="G6174">
        <v>0</v>
      </c>
      <c r="H6174">
        <v>0.26666666666666672</v>
      </c>
      <c r="I6174">
        <v>0</v>
      </c>
      <c r="J6174">
        <v>0.66666666666666674</v>
      </c>
      <c r="K6174">
        <f t="shared" si="478"/>
        <v>10.133333333333333</v>
      </c>
      <c r="L6174">
        <f t="shared" si="476"/>
        <v>0.50403992323190483</v>
      </c>
      <c r="M6174">
        <f t="shared" si="477"/>
        <v>7.1550813968959783</v>
      </c>
      <c r="N6174" s="10" t="str" cm="1">
        <f t="array" ref="N6174">_xlfn.IFS(AND(C6174&lt;=0, C6174-M6174&lt;=2), "escarcha",AND(C6174&lt;=0, C6174-M6174&gt;2), "helada negra", AND(C6174&gt;0, M6174+2&gt;C6174), "rocío", TRUE, "sin riesgo")</f>
        <v>rocío</v>
      </c>
      <c r="O6174">
        <f t="shared" si="479"/>
        <v>0.64646081368922603</v>
      </c>
      <c r="P6174">
        <f t="shared" si="480"/>
        <v>9.2537900013039245</v>
      </c>
      <c r="Q6174" s="10" t="str" cm="1">
        <f t="array" ref="Q6174">_xlfn.IFS(AND(D6174&lt;=0, D6174-P6174&lt;=2), "escarcha",AND(D6174&lt;=0, D6174-P6174&gt;2), "helada negra", AND(D6174&gt;0, P6174+2&gt;D6174), "rocío", TRUE, "sin riesgo")</f>
        <v>sin riesgo</v>
      </c>
    </row>
    <row r="6175" spans="1:17" x14ac:dyDescent="0.35">
      <c r="A6175" s="2">
        <v>45893</v>
      </c>
      <c r="B6175" s="3" t="s">
        <v>30</v>
      </c>
      <c r="C6175">
        <v>13.2</v>
      </c>
      <c r="D6175">
        <v>18.833333333333329</v>
      </c>
      <c r="E6175">
        <v>80.366666666666674</v>
      </c>
      <c r="F6175">
        <v>53.333333333333343</v>
      </c>
      <c r="G6175">
        <v>0</v>
      </c>
      <c r="H6175">
        <v>1.1333333333333331</v>
      </c>
      <c r="I6175">
        <v>0</v>
      </c>
      <c r="J6175">
        <v>2.4</v>
      </c>
      <c r="K6175">
        <f t="shared" si="478"/>
        <v>5.6333333333333293</v>
      </c>
      <c r="L6175">
        <f t="shared" si="476"/>
        <v>0.68936718127709984</v>
      </c>
      <c r="M6175">
        <f t="shared" si="477"/>
        <v>9.8929754518745323</v>
      </c>
      <c r="N6175" s="10" t="str" cm="1">
        <f t="array" ref="N6175">_xlfn.IFS(AND(C6175&lt;=0, C6175-M6175&lt;=2), "escarcha",AND(C6175&lt;=0, C6175-M6175&gt;2), "helada negra", AND(C6175&gt;0, M6175+2&gt;C6175), "rocío", TRUE, "sin riesgo")</f>
        <v>sin riesgo</v>
      </c>
      <c r="O6175">
        <f t="shared" si="479"/>
        <v>0.63894117383034332</v>
      </c>
      <c r="P6175">
        <f t="shared" si="480"/>
        <v>9.1421008532291772</v>
      </c>
      <c r="Q6175" s="10" t="str" cm="1">
        <f t="array" ref="Q6175">_xlfn.IFS(AND(D6175&lt;=0, D6175-P6175&lt;=2), "escarcha",AND(D6175&lt;=0, D6175-P6175&gt;2), "helada negra", AND(D6175&gt;0, P6175+2&gt;D6175), "rocío", TRUE, "sin riesgo")</f>
        <v>sin riesgo</v>
      </c>
    </row>
    <row r="6176" spans="1:17" x14ac:dyDescent="0.35">
      <c r="A6176" s="2">
        <v>45893</v>
      </c>
      <c r="B6176" s="3" t="s">
        <v>31</v>
      </c>
      <c r="C6176">
        <v>18.600000000000001</v>
      </c>
      <c r="D6176">
        <v>20.866666666666671</v>
      </c>
      <c r="E6176">
        <v>60.633333333333333</v>
      </c>
      <c r="F6176">
        <v>49</v>
      </c>
      <c r="G6176">
        <v>0</v>
      </c>
      <c r="H6176">
        <v>1.666666666666667</v>
      </c>
      <c r="I6176">
        <v>0</v>
      </c>
      <c r="J6176">
        <v>3.5333333333333332</v>
      </c>
      <c r="K6176">
        <f t="shared" si="478"/>
        <v>2.2666666666666693</v>
      </c>
      <c r="L6176">
        <f t="shared" si="476"/>
        <v>0.75263669617593265</v>
      </c>
      <c r="M6176">
        <f t="shared" si="477"/>
        <v>10.841446414157065</v>
      </c>
      <c r="N6176" s="10" t="str" cm="1">
        <f t="array" ref="N6176">_xlfn.IFS(AND(C6176&lt;=0, C6176-M6176&lt;=2), "escarcha",AND(C6176&lt;=0, C6176-M6176&gt;2), "helada negra", AND(C6176&gt;0, M6176+2&gt;C6176), "rocío", TRUE, "sin riesgo")</f>
        <v>sin riesgo</v>
      </c>
      <c r="O6176">
        <f t="shared" si="479"/>
        <v>0.68022991306226188</v>
      </c>
      <c r="P6176">
        <f t="shared" si="480"/>
        <v>9.7565843161303896</v>
      </c>
      <c r="Q6176" s="10" t="str" cm="1">
        <f t="array" ref="Q6176">_xlfn.IFS(AND(D6176&lt;=0, D6176-P6176&lt;=2), "escarcha",AND(D6176&lt;=0, D6176-P6176&gt;2), "helada negra", AND(D6176&gt;0, P6176+2&gt;D6176), "rocío", TRUE, "sin riesgo")</f>
        <v>sin riesgo</v>
      </c>
    </row>
    <row r="6177" spans="1:17" x14ac:dyDescent="0.35">
      <c r="A6177" s="2">
        <v>45893</v>
      </c>
      <c r="B6177" s="3" t="s">
        <v>32</v>
      </c>
      <c r="C6177">
        <v>23</v>
      </c>
      <c r="D6177">
        <v>23.2</v>
      </c>
      <c r="E6177">
        <v>47.6</v>
      </c>
      <c r="F6177">
        <v>43.333333333333343</v>
      </c>
      <c r="G6177">
        <v>0</v>
      </c>
      <c r="H6177">
        <v>1.7666666666666671</v>
      </c>
      <c r="I6177">
        <v>0</v>
      </c>
      <c r="J6177">
        <v>3.7666666666666671</v>
      </c>
      <c r="K6177">
        <f t="shared" si="478"/>
        <v>0.19999999999999929</v>
      </c>
      <c r="L6177">
        <f t="shared" si="476"/>
        <v>0.78139960727454272</v>
      </c>
      <c r="M6177">
        <f t="shared" si="477"/>
        <v>11.274986114846635</v>
      </c>
      <c r="N6177" s="10" t="str" cm="1">
        <f t="array" ref="N6177">_xlfn.IFS(AND(C6177&lt;=0, C6177-M6177&lt;=2), "escarcha",AND(C6177&lt;=0, C6177-M6177&gt;2), "helada negra", AND(C6177&gt;0, M6177+2&gt;C6177), "rocío", TRUE, "sin riesgo")</f>
        <v>sin riesgo</v>
      </c>
      <c r="O6177">
        <f t="shared" si="479"/>
        <v>0.69958430753015066</v>
      </c>
      <c r="P6177">
        <f t="shared" si="480"/>
        <v>10.045659923009936</v>
      </c>
      <c r="Q6177" s="10" t="str" cm="1">
        <f t="array" ref="Q6177">_xlfn.IFS(AND(D6177&lt;=0, D6177-P6177&lt;=2), "escarcha",AND(D6177&lt;=0, D6177-P6177&gt;2), "helada negra", AND(D6177&gt;0, P6177+2&gt;D6177), "rocío", TRUE, "sin riesgo")</f>
        <v>sin riesgo</v>
      </c>
    </row>
    <row r="6178" spans="1:17" x14ac:dyDescent="0.35">
      <c r="A6178" s="2">
        <v>45893</v>
      </c>
      <c r="B6178" s="3" t="s">
        <v>33</v>
      </c>
      <c r="C6178">
        <v>25.2</v>
      </c>
      <c r="D6178">
        <v>25.633333333333329</v>
      </c>
      <c r="E6178">
        <v>40.466666666666669</v>
      </c>
      <c r="F6178">
        <v>35.333333333333343</v>
      </c>
      <c r="G6178">
        <v>0.33333333333333331</v>
      </c>
      <c r="H6178">
        <v>2.333333333333333</v>
      </c>
      <c r="I6178">
        <v>1.666666666666667</v>
      </c>
      <c r="J6178">
        <v>5.833333333333333</v>
      </c>
      <c r="K6178">
        <f t="shared" si="478"/>
        <v>0.43333333333333002</v>
      </c>
      <c r="L6178">
        <f t="shared" si="476"/>
        <v>0.75110172338464543</v>
      </c>
      <c r="M6178">
        <f t="shared" si="477"/>
        <v>10.818351507095876</v>
      </c>
      <c r="N6178" s="10" t="str" cm="1">
        <f t="array" ref="N6178">_xlfn.IFS(AND(C6178&lt;=0, C6178-M6178&lt;=2), "escarcha",AND(C6178&lt;=0, C6178-M6178&gt;2), "helada negra", AND(C6178&gt;0, M6178+2&gt;C6178), "rocío", TRUE, "sin riesgo")</f>
        <v>sin riesgo</v>
      </c>
      <c r="O6178">
        <f t="shared" si="479"/>
        <v>0.64120608472968055</v>
      </c>
      <c r="P6178">
        <f t="shared" si="480"/>
        <v>9.1757311475962506</v>
      </c>
      <c r="Q6178" s="10" t="str" cm="1">
        <f t="array" ref="Q6178">_xlfn.IFS(AND(D6178&lt;=0, D6178-P6178&lt;=2), "escarcha",AND(D6178&lt;=0, D6178-P6178&gt;2), "helada negra", AND(D6178&gt;0, P6178+2&gt;D6178), "rocío", TRUE, "sin riesgo")</f>
        <v>sin riesgo</v>
      </c>
    </row>
    <row r="6179" spans="1:17" x14ac:dyDescent="0.35">
      <c r="A6179" s="2">
        <v>45893</v>
      </c>
      <c r="B6179" s="3" t="s">
        <v>34</v>
      </c>
      <c r="C6179">
        <v>25.833333333333329</v>
      </c>
      <c r="D6179">
        <v>26.466666666666669</v>
      </c>
      <c r="E6179">
        <v>34.299999999999997</v>
      </c>
      <c r="F6179">
        <v>31.333333333333329</v>
      </c>
      <c r="G6179">
        <v>4.333333333333333</v>
      </c>
      <c r="H6179">
        <v>4.0666666666666664</v>
      </c>
      <c r="I6179">
        <v>9</v>
      </c>
      <c r="J6179">
        <v>8.3666666666666671</v>
      </c>
      <c r="K6179">
        <f t="shared" si="478"/>
        <v>0.63333333333333997</v>
      </c>
      <c r="L6179">
        <f t="shared" si="476"/>
        <v>0.62338408440209636</v>
      </c>
      <c r="M6179">
        <f t="shared" si="477"/>
        <v>8.9113451700839317</v>
      </c>
      <c r="N6179" s="10" t="str" cm="1">
        <f t="array" ref="N6179">_xlfn.IFS(AND(C6179&lt;=0, C6179-M6179&lt;=2), "escarcha",AND(C6179&lt;=0, C6179-M6179&gt;2), "helada negra", AND(C6179&gt;0, M6179+2&gt;C6179), "rocío", TRUE, "sin riesgo")</f>
        <v>sin riesgo</v>
      </c>
      <c r="O6179">
        <f t="shared" si="479"/>
        <v>0.57036002937702457</v>
      </c>
      <c r="P6179">
        <f t="shared" si="480"/>
        <v>8.1280110151002205</v>
      </c>
      <c r="Q6179" s="10" t="str" cm="1">
        <f t="array" ref="Q6179">_xlfn.IFS(AND(D6179&lt;=0, D6179-P6179&lt;=2), "escarcha",AND(D6179&lt;=0, D6179-P6179&gt;2), "helada negra", AND(D6179&gt;0, P6179+2&gt;D6179), "rocío", TRUE, "sin riesgo")</f>
        <v>sin riesgo</v>
      </c>
    </row>
    <row r="6180" spans="1:17" x14ac:dyDescent="0.35">
      <c r="A6180" s="2">
        <v>45893</v>
      </c>
      <c r="B6180" s="3" t="s">
        <v>35</v>
      </c>
      <c r="C6180">
        <v>26.93333333333333</v>
      </c>
      <c r="D6180">
        <v>27.3</v>
      </c>
      <c r="E6180">
        <v>30.06666666666667</v>
      </c>
      <c r="F6180">
        <v>29.666666666666671</v>
      </c>
      <c r="G6180">
        <v>2.666666666666667</v>
      </c>
      <c r="H6180">
        <v>3.5</v>
      </c>
      <c r="I6180">
        <v>6.333333333333333</v>
      </c>
      <c r="J6180">
        <v>7.7</v>
      </c>
      <c r="K6180">
        <f t="shared" si="478"/>
        <v>0.36666666666667069</v>
      </c>
      <c r="L6180">
        <f t="shared" si="476"/>
        <v>0.55656876197381511</v>
      </c>
      <c r="M6180">
        <f t="shared" si="477"/>
        <v>7.9250676306300436</v>
      </c>
      <c r="N6180" s="10" t="str" cm="1">
        <f t="array" ref="N6180">_xlfn.IFS(AND(C6180&lt;=0, C6180-M6180&lt;=2), "escarcha",AND(C6180&lt;=0, C6180-M6180&gt;2), "helada negra", AND(C6180&gt;0, M6180+2&gt;C6180), "rocío", TRUE, "sin riesgo")</f>
        <v>sin riesgo</v>
      </c>
      <c r="O6180">
        <f t="shared" si="479"/>
        <v>0.56469594582684546</v>
      </c>
      <c r="P6180">
        <f t="shared" si="480"/>
        <v>8.0446223137614616</v>
      </c>
      <c r="Q6180" s="10" t="str" cm="1">
        <f t="array" ref="Q6180">_xlfn.IFS(AND(D6180&lt;=0, D6180-P6180&lt;=2), "escarcha",AND(D6180&lt;=0, D6180-P6180&gt;2), "helada negra", AND(D6180&gt;0, P6180+2&gt;D6180), "rocío", TRUE, "sin riesgo")</f>
        <v>sin riesgo</v>
      </c>
    </row>
    <row r="6181" spans="1:17" x14ac:dyDescent="0.35">
      <c r="A6181" s="2">
        <v>45893</v>
      </c>
      <c r="B6181" s="3" t="s">
        <v>47</v>
      </c>
      <c r="C6181">
        <v>28.166666666666671</v>
      </c>
      <c r="D6181">
        <v>28.266666666666669</v>
      </c>
      <c r="E6181">
        <v>29.56666666666667</v>
      </c>
      <c r="F6181">
        <v>29</v>
      </c>
      <c r="G6181">
        <v>5.666666666666667</v>
      </c>
      <c r="H6181">
        <v>3.8</v>
      </c>
      <c r="I6181">
        <v>11.33333333333333</v>
      </c>
      <c r="J6181">
        <v>9.5333333333333332</v>
      </c>
      <c r="K6181">
        <f t="shared" si="478"/>
        <v>9.9999999999997868E-2</v>
      </c>
      <c r="L6181">
        <f t="shared" si="476"/>
        <v>0.61195417285111797</v>
      </c>
      <c r="M6181">
        <f t="shared" si="477"/>
        <v>8.7420761503150786</v>
      </c>
      <c r="N6181" s="10" t="str" cm="1">
        <f t="array" ref="N6181">_xlfn.IFS(AND(C6181&lt;=0, C6181-M6181&lt;=2), "escarcha",AND(C6181&lt;=0, C6181-M6181&gt;2), "helada negra", AND(C6181&gt;0, M6181+2&gt;C6181), "rocío", TRUE, "sin riesgo")</f>
        <v>sin riesgo</v>
      </c>
      <c r="O6181">
        <f t="shared" si="479"/>
        <v>0.5984240517042998</v>
      </c>
      <c r="P6181">
        <f t="shared" si="480"/>
        <v>8.5419982248850879</v>
      </c>
      <c r="Q6181" s="10" t="str" cm="1">
        <f t="array" ref="Q6181">_xlfn.IFS(AND(D6181&lt;=0, D6181-P6181&lt;=2), "escarcha",AND(D6181&lt;=0, D6181-P6181&gt;2), "helada negra", AND(D6181&gt;0, P6181+2&gt;D6181), "rocío", TRUE, "sin riesgo")</f>
        <v>sin riesgo</v>
      </c>
    </row>
    <row r="6182" spans="1:17" x14ac:dyDescent="0.35">
      <c r="A6182" s="2">
        <v>45893</v>
      </c>
      <c r="B6182" s="3" t="s">
        <v>52</v>
      </c>
      <c r="C6182">
        <v>28.466666666666669</v>
      </c>
      <c r="D6182">
        <v>28.866666666666671</v>
      </c>
      <c r="E6182">
        <v>28.966666666666669</v>
      </c>
      <c r="F6182">
        <v>28.666666666666671</v>
      </c>
      <c r="G6182">
        <v>4.333333333333333</v>
      </c>
      <c r="H6182">
        <v>3.3</v>
      </c>
      <c r="I6182">
        <v>9</v>
      </c>
      <c r="J6182">
        <v>8.6666666666666661</v>
      </c>
      <c r="K6182">
        <f t="shared" si="478"/>
        <v>0.40000000000000213</v>
      </c>
      <c r="L6182">
        <f t="shared" si="476"/>
        <v>0.60890439914144312</v>
      </c>
      <c r="M6182">
        <f t="shared" si="477"/>
        <v>8.6969495610890615</v>
      </c>
      <c r="N6182" s="10" t="str" cm="1">
        <f t="array" ref="N6182">_xlfn.IFS(AND(C6182&lt;=0, C6182-M6182&lt;=2), "escarcha",AND(C6182&lt;=0, C6182-M6182&gt;2), "helada negra", AND(C6182&gt;0, M6182+2&gt;C6182), "rocío", TRUE, "sin riesgo")</f>
        <v>sin riesgo</v>
      </c>
      <c r="O6182">
        <f t="shared" si="479"/>
        <v>0.62170320241425436</v>
      </c>
      <c r="P6182">
        <f t="shared" si="480"/>
        <v>8.886438207454832</v>
      </c>
      <c r="Q6182" s="10" t="str" cm="1">
        <f t="array" ref="Q6182">_xlfn.IFS(AND(D6182&lt;=0, D6182-P6182&lt;=2), "escarcha",AND(D6182&lt;=0, D6182-P6182&gt;2), "helada negra", AND(D6182&gt;0, P6182+2&gt;D6182), "rocío", TRUE, "sin riesgo")</f>
        <v>sin riesgo</v>
      </c>
    </row>
    <row r="6183" spans="1:17" x14ac:dyDescent="0.35">
      <c r="A6183" s="2">
        <v>45893</v>
      </c>
      <c r="B6183" s="3" t="s">
        <v>56</v>
      </c>
      <c r="C6183">
        <v>28.766666666666669</v>
      </c>
      <c r="D6183">
        <v>29.06666666666667</v>
      </c>
      <c r="E6183">
        <v>26.06666666666667</v>
      </c>
      <c r="F6183">
        <v>27.333333333333329</v>
      </c>
      <c r="G6183">
        <v>4.333333333333333</v>
      </c>
      <c r="H6183">
        <v>4.4000000000000004</v>
      </c>
      <c r="I6183">
        <v>9.6666666666666661</v>
      </c>
      <c r="J6183">
        <v>9.4</v>
      </c>
      <c r="K6183">
        <f t="shared" si="478"/>
        <v>0.30000000000000071</v>
      </c>
      <c r="L6183">
        <f t="shared" si="476"/>
        <v>0.52082957313052614</v>
      </c>
      <c r="M6183">
        <f t="shared" si="477"/>
        <v>7.4006757588658498</v>
      </c>
      <c r="N6183" s="10" t="str" cm="1">
        <f t="array" ref="N6183">_xlfn.IFS(AND(C6183&lt;=0, C6183-M6183&lt;=2), "escarcha",AND(C6183&lt;=0, C6183-M6183&gt;2), "helada negra", AND(C6183&gt;0, M6183+2&gt;C6183), "rocío", TRUE, "sin riesgo")</f>
        <v>sin riesgo</v>
      </c>
      <c r="O6183">
        <f t="shared" si="479"/>
        <v>0.58565433434854586</v>
      </c>
      <c r="P6183">
        <f t="shared" si="480"/>
        <v>8.3534563012592482</v>
      </c>
      <c r="Q6183" s="10" t="str" cm="1">
        <f t="array" ref="Q6183">_xlfn.IFS(AND(D6183&lt;=0, D6183-P6183&lt;=2), "escarcha",AND(D6183&lt;=0, D6183-P6183&gt;2), "helada negra", AND(D6183&gt;0, P6183+2&gt;D6183), "rocío", TRUE, "sin riesgo")</f>
        <v>sin riesgo</v>
      </c>
    </row>
    <row r="6184" spans="1:17" x14ac:dyDescent="0.35">
      <c r="A6184" s="2">
        <v>45893</v>
      </c>
      <c r="B6184" s="3" t="s">
        <v>57</v>
      </c>
      <c r="C6184">
        <v>29.1</v>
      </c>
      <c r="D6184">
        <v>29.4</v>
      </c>
      <c r="E6184">
        <v>27.733333333333331</v>
      </c>
      <c r="F6184">
        <v>26.333333333333329</v>
      </c>
      <c r="G6184">
        <v>7</v>
      </c>
      <c r="H6184">
        <v>5.8666666666666671</v>
      </c>
      <c r="I6184">
        <v>13.33333333333333</v>
      </c>
      <c r="J6184">
        <v>12.733333333333331</v>
      </c>
      <c r="K6184">
        <f t="shared" si="478"/>
        <v>0.29999999999999716</v>
      </c>
      <c r="L6184">
        <f t="shared" si="476"/>
        <v>0.60211064373023304</v>
      </c>
      <c r="M6184">
        <f t="shared" si="477"/>
        <v>8.5964825235909714</v>
      </c>
      <c r="N6184" s="10" t="str" cm="1">
        <f t="array" ref="N6184">_xlfn.IFS(AND(C6184&lt;=0, C6184-M6184&lt;=2), "escarcha",AND(C6184&lt;=0, C6184-M6184&gt;2), "helada negra", AND(C6184&gt;0, M6184+2&gt;C6184), "rocío", TRUE, "sin riesgo")</f>
        <v>sin riesgo</v>
      </c>
      <c r="O6184">
        <f t="shared" si="479"/>
        <v>0.56764379507700724</v>
      </c>
      <c r="P6184">
        <f t="shared" si="480"/>
        <v>8.0880147133058387</v>
      </c>
      <c r="Q6184" s="10" t="str" cm="1">
        <f t="array" ref="Q6184">_xlfn.IFS(AND(D6184&lt;=0, D6184-P6184&lt;=2), "escarcha",AND(D6184&lt;=0, D6184-P6184&gt;2), "helada negra", AND(D6184&gt;0, P6184+2&gt;D6184), "rocío", TRUE, "sin riesgo")</f>
        <v>sin riesgo</v>
      </c>
    </row>
    <row r="6185" spans="1:17" x14ac:dyDescent="0.35">
      <c r="A6185" s="2">
        <v>45893</v>
      </c>
      <c r="B6185" s="3" t="s">
        <v>51</v>
      </c>
      <c r="C6185">
        <v>28.966666666666669</v>
      </c>
      <c r="D6185">
        <v>29.333333333333329</v>
      </c>
      <c r="E6185">
        <v>26.43333333333333</v>
      </c>
      <c r="F6185">
        <v>26.333333333333329</v>
      </c>
      <c r="G6185">
        <v>9.6666666666666661</v>
      </c>
      <c r="H6185">
        <v>4.666666666666667</v>
      </c>
      <c r="I6185">
        <v>16.666666666666671</v>
      </c>
      <c r="J6185">
        <v>10.93333333333333</v>
      </c>
      <c r="K6185">
        <f t="shared" si="478"/>
        <v>0.36666666666666003</v>
      </c>
      <c r="L6185">
        <f t="shared" si="476"/>
        <v>0.54638575373705822</v>
      </c>
      <c r="M6185">
        <f t="shared" si="477"/>
        <v>7.7754314064041745</v>
      </c>
      <c r="N6185" s="10" t="str" cm="1">
        <f t="array" ref="N6185">_xlfn.IFS(AND(C6185&lt;=0, C6185-M6185&lt;=2), "escarcha",AND(C6185&lt;=0, C6185-M6185&gt;2), "helada negra", AND(C6185&gt;0, M6185+2&gt;C6185), "rocío", TRUE, "sin riesgo")</f>
        <v>sin riesgo</v>
      </c>
      <c r="O6185">
        <f t="shared" si="479"/>
        <v>0.5637953954336905</v>
      </c>
      <c r="P6185">
        <f t="shared" si="480"/>
        <v>8.0313691841858805</v>
      </c>
      <c r="Q6185" s="10" t="str" cm="1">
        <f t="array" ref="Q6185">_xlfn.IFS(AND(D6185&lt;=0, D6185-P6185&lt;=2), "escarcha",AND(D6185&lt;=0, D6185-P6185&gt;2), "helada negra", AND(D6185&gt;0, P6185+2&gt;D6185), "rocío", TRUE, "sin riesgo")</f>
        <v>sin riesgo</v>
      </c>
    </row>
    <row r="6186" spans="1:17" x14ac:dyDescent="0.35">
      <c r="A6186" s="2">
        <v>45893</v>
      </c>
      <c r="B6186" s="3" t="s">
        <v>48</v>
      </c>
      <c r="C6186">
        <v>28.533333333333331</v>
      </c>
      <c r="D6186">
        <v>28.6</v>
      </c>
      <c r="E6186">
        <v>26.9</v>
      </c>
      <c r="F6186">
        <v>27.333333333333329</v>
      </c>
      <c r="G6186">
        <v>4.666666666666667</v>
      </c>
      <c r="H6186">
        <v>4.2</v>
      </c>
      <c r="I6186">
        <v>10.33333333333333</v>
      </c>
      <c r="J6186">
        <v>9.6333333333333329</v>
      </c>
      <c r="K6186">
        <f t="shared" si="478"/>
        <v>6.6666666666669983E-2</v>
      </c>
      <c r="L6186">
        <f t="shared" si="476"/>
        <v>0.53875794665269461</v>
      </c>
      <c r="M6186">
        <f t="shared" si="477"/>
        <v>7.6634599314258782</v>
      </c>
      <c r="N6186" s="10" t="str" cm="1">
        <f t="array" ref="N6186">_xlfn.IFS(AND(C6186&lt;=0, C6186-M6186&lt;=2), "escarcha",AND(C6186&lt;=0, C6186-M6186&gt;2), "helada negra", AND(C6186&gt;0, M6186+2&gt;C6186), "rocío", TRUE, "sin riesgo")</f>
        <v>sin riesgo</v>
      </c>
      <c r="O6186">
        <f t="shared" si="479"/>
        <v>0.5586097221000268</v>
      </c>
      <c r="P6186">
        <f t="shared" si="480"/>
        <v>7.9550804035577452</v>
      </c>
      <c r="Q6186" s="10" t="str" cm="1">
        <f t="array" ref="Q6186">_xlfn.IFS(AND(D6186&lt;=0, D6186-P6186&lt;=2), "escarcha",AND(D6186&lt;=0, D6186-P6186&gt;2), "helada negra", AND(D6186&gt;0, P6186+2&gt;D6186), "rocío", TRUE, "sin riesgo")</f>
        <v>sin riesgo</v>
      </c>
    </row>
    <row r="6187" spans="1:17" x14ac:dyDescent="0.35">
      <c r="A6187" s="2">
        <v>45893</v>
      </c>
      <c r="B6187" s="3" t="s">
        <v>38</v>
      </c>
      <c r="C6187">
        <v>27.966666666666669</v>
      </c>
      <c r="D6187">
        <v>28.3</v>
      </c>
      <c r="E6187">
        <v>28.033333333333331</v>
      </c>
      <c r="F6187">
        <v>29</v>
      </c>
      <c r="G6187">
        <v>7.333333333333333</v>
      </c>
      <c r="H6187">
        <v>3.066666666666666</v>
      </c>
      <c r="I6187">
        <v>11.66666666666667</v>
      </c>
      <c r="J6187">
        <v>7.2666666666666666</v>
      </c>
      <c r="K6187">
        <f t="shared" si="478"/>
        <v>0.33333333333333215</v>
      </c>
      <c r="L6187">
        <f t="shared" si="476"/>
        <v>0.54704466254237616</v>
      </c>
      <c r="M6187">
        <f t="shared" si="477"/>
        <v>7.7851084721299992</v>
      </c>
      <c r="N6187" s="10" t="str" cm="1">
        <f t="array" ref="N6187">_xlfn.IFS(AND(C6187&lt;=0, C6187-M6187&lt;=2), "escarcha",AND(C6187&lt;=0, C6187-M6187&gt;2), "helada negra", AND(C6187&gt;0, M6187+2&gt;C6187), "rocío", TRUE, "sin riesgo")</f>
        <v>sin riesgo</v>
      </c>
      <c r="O6187">
        <f t="shared" si="479"/>
        <v>0.60036364797862896</v>
      </c>
      <c r="P6187">
        <f t="shared" si="480"/>
        <v>8.5706606583347948</v>
      </c>
      <c r="Q6187" s="10" t="str" cm="1">
        <f t="array" ref="Q6187">_xlfn.IFS(AND(D6187&lt;=0, D6187-P6187&lt;=2), "escarcha",AND(D6187&lt;=0, D6187-P6187&gt;2), "helada negra", AND(D6187&gt;0, P6187+2&gt;D6187), "rocío", TRUE, "sin riesgo")</f>
        <v>sin riesgo</v>
      </c>
    </row>
    <row r="6188" spans="1:17" x14ac:dyDescent="0.35">
      <c r="A6188" s="2">
        <v>45893</v>
      </c>
      <c r="B6188" s="3" t="s">
        <v>40</v>
      </c>
      <c r="C6188">
        <v>24.6</v>
      </c>
      <c r="D6188">
        <v>25</v>
      </c>
      <c r="E6188">
        <v>38.5</v>
      </c>
      <c r="F6188">
        <v>33.333333333333343</v>
      </c>
      <c r="G6188">
        <v>1</v>
      </c>
      <c r="H6188">
        <v>0.56666666666666665</v>
      </c>
      <c r="I6188">
        <v>3</v>
      </c>
      <c r="J6188">
        <v>1.4333333333333329</v>
      </c>
      <c r="K6188">
        <f t="shared" si="478"/>
        <v>0.39999999999999858</v>
      </c>
      <c r="L6188">
        <f t="shared" si="476"/>
        <v>0.66548132985354758</v>
      </c>
      <c r="M6188">
        <f t="shared" si="477"/>
        <v>9.5367436749435495</v>
      </c>
      <c r="N6188" s="10" t="str" cm="1">
        <f t="array" ref="N6188">_xlfn.IFS(AND(C6188&lt;=0, C6188-M6188&lt;=2), "escarcha",AND(C6188&lt;=0, C6188-M6188&gt;2), "helada negra", AND(C6188&gt;0, M6188+2&gt;C6188), "rocío", TRUE, "sin riesgo")</f>
        <v>sin riesgo</v>
      </c>
      <c r="O6188">
        <f t="shared" si="479"/>
        <v>0.54526549076779607</v>
      </c>
      <c r="P6188">
        <f t="shared" si="480"/>
        <v>7.7589803755188731</v>
      </c>
      <c r="Q6188" s="10" t="str" cm="1">
        <f t="array" ref="Q6188">_xlfn.IFS(AND(D6188&lt;=0, D6188-P6188&lt;=2), "escarcha",AND(D6188&lt;=0, D6188-P6188&gt;2), "helada negra", AND(D6188&gt;0, P6188+2&gt;D6188), "rocío", TRUE, "sin riesgo")</f>
        <v>sin riesgo</v>
      </c>
    </row>
    <row r="6189" spans="1:17" x14ac:dyDescent="0.35">
      <c r="A6189" s="2">
        <v>45893</v>
      </c>
      <c r="B6189" s="3" t="s">
        <v>41</v>
      </c>
      <c r="C6189">
        <v>19.899999999999999</v>
      </c>
      <c r="D6189">
        <v>22.4</v>
      </c>
      <c r="E6189">
        <v>47.466666666666669</v>
      </c>
      <c r="F6189">
        <v>37</v>
      </c>
      <c r="G6189">
        <v>1</v>
      </c>
      <c r="H6189">
        <v>3.6333333333333329</v>
      </c>
      <c r="I6189">
        <v>2.666666666666667</v>
      </c>
      <c r="J6189">
        <v>4.9000000000000004</v>
      </c>
      <c r="K6189">
        <f t="shared" si="478"/>
        <v>2.5</v>
      </c>
      <c r="L6189">
        <f t="shared" si="476"/>
        <v>0.58876449929695385</v>
      </c>
      <c r="M6189">
        <f t="shared" si="477"/>
        <v>8.3993511303143542</v>
      </c>
      <c r="N6189" s="10" t="str" cm="1">
        <f t="array" ref="N6189">_xlfn.IFS(AND(C6189&lt;=0, C6189-M6189&lt;=2), "escarcha",AND(C6189&lt;=0, C6189-M6189&gt;2), "helada negra", AND(C6189&gt;0, M6189+2&gt;C6189), "rocío", TRUE, "sin riesgo")</f>
        <v>sin riesgo</v>
      </c>
      <c r="O6189">
        <f t="shared" si="479"/>
        <v>0.49308949880803177</v>
      </c>
      <c r="P6189">
        <f t="shared" si="480"/>
        <v>6.9951609764693803</v>
      </c>
      <c r="Q6189" s="10" t="str" cm="1">
        <f t="array" ref="Q6189">_xlfn.IFS(AND(D6189&lt;=0, D6189-P6189&lt;=2), "escarcha",AND(D6189&lt;=0, D6189-P6189&gt;2), "helada negra", AND(D6189&gt;0, P6189+2&gt;D6189), "rocío", TRUE, "sin riesgo")</f>
        <v>sin riesgo</v>
      </c>
    </row>
    <row r="6190" spans="1:17" x14ac:dyDescent="0.35">
      <c r="A6190" s="2">
        <v>45893</v>
      </c>
      <c r="B6190" s="3" t="s">
        <v>42</v>
      </c>
      <c r="C6190">
        <v>17.2</v>
      </c>
      <c r="D6190">
        <v>21.133333333333329</v>
      </c>
      <c r="E6190">
        <v>54.333333333333343</v>
      </c>
      <c r="F6190">
        <v>45.333333333333343</v>
      </c>
      <c r="G6190">
        <v>1</v>
      </c>
      <c r="H6190">
        <v>3.6333333333333329</v>
      </c>
      <c r="I6190">
        <v>1.666666666666667</v>
      </c>
      <c r="J6190">
        <v>6.833333333333333</v>
      </c>
      <c r="K6190">
        <f t="shared" si="478"/>
        <v>3.93333333333333</v>
      </c>
      <c r="L6190">
        <f t="shared" si="476"/>
        <v>0.55485398498855709</v>
      </c>
      <c r="M6190">
        <f t="shared" si="477"/>
        <v>7.899857001400612</v>
      </c>
      <c r="N6190" s="10" t="str" cm="1">
        <f t="array" ref="N6190">_xlfn.IFS(AND(C6190&lt;=0, C6190-M6190&lt;=2), "escarcha",AND(C6190&lt;=0, C6190-M6190&gt;2), "helada negra", AND(C6190&gt;0, M6190+2&gt;C6190), "rocío", TRUE, "sin riesgo")</f>
        <v>sin riesgo</v>
      </c>
      <c r="O6190">
        <f t="shared" si="479"/>
        <v>0.61883682838162224</v>
      </c>
      <c r="P6190">
        <f t="shared" si="480"/>
        <v>8.8439762250944316</v>
      </c>
      <c r="Q6190" s="10" t="str" cm="1">
        <f t="array" ref="Q6190">_xlfn.IFS(AND(D6190&lt;=0, D6190-P6190&lt;=2), "escarcha",AND(D6190&lt;=0, D6190-P6190&gt;2), "helada negra", AND(D6190&gt;0, P6190+2&gt;D6190), "rocío", TRUE, "sin riesgo")</f>
        <v>sin riesgo</v>
      </c>
    </row>
    <row r="6191" spans="1:17" x14ac:dyDescent="0.35">
      <c r="A6191" s="2">
        <v>45893</v>
      </c>
      <c r="B6191" s="3" t="s">
        <v>43</v>
      </c>
      <c r="C6191">
        <v>15.03333333333333</v>
      </c>
      <c r="D6191">
        <v>21.333333333333329</v>
      </c>
      <c r="E6191">
        <v>61.033333333333331</v>
      </c>
      <c r="F6191">
        <v>51.333333333333343</v>
      </c>
      <c r="G6191">
        <v>0</v>
      </c>
      <c r="H6191">
        <v>4.2666666666666666</v>
      </c>
      <c r="I6191">
        <v>0</v>
      </c>
      <c r="J6191">
        <v>8.4333333333333336</v>
      </c>
      <c r="K6191">
        <f t="shared" si="478"/>
        <v>6.2999999999999989</v>
      </c>
      <c r="L6191">
        <f t="shared" si="476"/>
        <v>0.53294458579179738</v>
      </c>
      <c r="M6191">
        <f t="shared" si="477"/>
        <v>7.5781905096777269</v>
      </c>
      <c r="N6191" s="10" t="str" cm="1">
        <f t="array" ref="N6191">_xlfn.IFS(AND(C6191&lt;=0, C6191-M6191&lt;=2), "escarcha",AND(C6191&lt;=0, C6191-M6191&gt;2), "helada negra", AND(C6191&gt;0, M6191+2&gt;C6191), "rocío", TRUE, "sin riesgo")</f>
        <v>sin riesgo</v>
      </c>
      <c r="O6191">
        <f t="shared" si="479"/>
        <v>0.75540131597610871</v>
      </c>
      <c r="P6191">
        <f t="shared" si="480"/>
        <v>10.883052956600698</v>
      </c>
      <c r="Q6191" s="10" t="str" cm="1">
        <f t="array" ref="Q6191">_xlfn.IFS(AND(D6191&lt;=0, D6191-P6191&lt;=2), "escarcha",AND(D6191&lt;=0, D6191-P6191&gt;2), "helada negra", AND(D6191&gt;0, P6191+2&gt;D6191), "rocío", TRUE, "sin riesgo")</f>
        <v>sin riesgo</v>
      </c>
    </row>
    <row r="6192" spans="1:17" x14ac:dyDescent="0.35">
      <c r="A6192" s="2">
        <v>45893</v>
      </c>
      <c r="B6192" s="3" t="s">
        <v>44</v>
      </c>
      <c r="C6192">
        <v>12.266666666666669</v>
      </c>
      <c r="D6192">
        <v>20.7</v>
      </c>
      <c r="E6192">
        <v>68</v>
      </c>
      <c r="F6192">
        <v>50.333333333333343</v>
      </c>
      <c r="G6192">
        <v>0.33333333333333331</v>
      </c>
      <c r="H6192">
        <v>1.5</v>
      </c>
      <c r="I6192">
        <v>1.666666666666667</v>
      </c>
      <c r="J6192">
        <v>3.4666666666666668</v>
      </c>
      <c r="K6192">
        <f t="shared" si="478"/>
        <v>8.43333333333333</v>
      </c>
      <c r="L6192">
        <f t="shared" si="476"/>
        <v>0.46116225284166079</v>
      </c>
      <c r="M6192">
        <f t="shared" si="477"/>
        <v>6.5300590451685814</v>
      </c>
      <c r="N6192" s="10" t="str" cm="1">
        <f t="array" ref="N6192">_xlfn.IFS(AND(C6192&lt;=0, C6192-M6192&lt;=2), "escarcha",AND(C6192&lt;=0, C6192-M6192&gt;2), "helada negra", AND(C6192&gt;0, M6192+2&gt;C6192), "rocío", TRUE, "sin riesgo")</f>
        <v>sin riesgo</v>
      </c>
      <c r="O6192">
        <f t="shared" si="479"/>
        <v>0.69681995258869223</v>
      </c>
      <c r="P6192">
        <f t="shared" si="480"/>
        <v>10.004331286815082</v>
      </c>
      <c r="Q6192" s="10" t="str" cm="1">
        <f t="array" ref="Q6192">_xlfn.IFS(AND(D6192&lt;=0, D6192-P6192&lt;=2), "escarcha",AND(D6192&lt;=0, D6192-P6192&gt;2), "helada negra", AND(D6192&gt;0, P6192+2&gt;D6192), "rocío", TRUE, "sin riesgo")</f>
        <v>sin riesgo</v>
      </c>
    </row>
    <row r="6193" spans="1:17" x14ac:dyDescent="0.35">
      <c r="A6193" s="2">
        <v>45893</v>
      </c>
      <c r="B6193" s="3" t="s">
        <v>45</v>
      </c>
      <c r="C6193">
        <v>10.06666666666667</v>
      </c>
      <c r="D6193">
        <v>19.633333333333329</v>
      </c>
      <c r="E6193">
        <v>74.466666666666669</v>
      </c>
      <c r="F6193">
        <v>54.333333333333343</v>
      </c>
      <c r="G6193">
        <v>0.33333333333333331</v>
      </c>
      <c r="H6193">
        <v>1.4333333333333329</v>
      </c>
      <c r="I6193">
        <v>2.333333333333333</v>
      </c>
      <c r="J6193">
        <v>2.4666666666666668</v>
      </c>
      <c r="K6193">
        <f t="shared" si="478"/>
        <v>9.5666666666666593</v>
      </c>
      <c r="L6193">
        <f t="shared" si="476"/>
        <v>0.40617045480669295</v>
      </c>
      <c r="M6193">
        <f t="shared" si="477"/>
        <v>5.733006827039266</v>
      </c>
      <c r="N6193" s="10" t="str" cm="1">
        <f t="array" ref="N6193">_xlfn.IFS(AND(C6193&lt;=0, C6193-M6193&lt;=2), "escarcha",AND(C6193&lt;=0, C6193-M6193&gt;2), "helada negra", AND(C6193&gt;0, M6193+2&gt;C6193), "rocío", TRUE, "sin riesgo")</f>
        <v>sin riesgo</v>
      </c>
      <c r="O6193">
        <f t="shared" si="479"/>
        <v>0.70733594015528178</v>
      </c>
      <c r="P6193">
        <f t="shared" si="480"/>
        <v>10.16162315832849</v>
      </c>
      <c r="Q6193" s="10" t="str" cm="1">
        <f t="array" ref="Q6193">_xlfn.IFS(AND(D6193&lt;=0, D6193-P6193&lt;=2), "escarcha",AND(D6193&lt;=0, D6193-P6193&gt;2), "helada negra", AND(D6193&gt;0, P6193+2&gt;D6193), "rocío", TRUE, "sin riesgo")</f>
        <v>sin riesgo</v>
      </c>
    </row>
    <row r="6194" spans="1:17" x14ac:dyDescent="0.35">
      <c r="A6194" s="2">
        <v>45893</v>
      </c>
      <c r="B6194" s="3" t="s">
        <v>46</v>
      </c>
      <c r="C6194">
        <v>8.7333333333333325</v>
      </c>
      <c r="D6194">
        <v>18.5</v>
      </c>
      <c r="E6194">
        <v>78.13333333333334</v>
      </c>
      <c r="F6194">
        <v>57</v>
      </c>
      <c r="G6194">
        <v>0.66666666666666663</v>
      </c>
      <c r="H6194">
        <v>2.333333333333333</v>
      </c>
      <c r="I6194">
        <v>2.666666666666667</v>
      </c>
      <c r="J6194">
        <v>3.9333333333333331</v>
      </c>
      <c r="K6194">
        <f t="shared" si="478"/>
        <v>9.7666666666666675</v>
      </c>
      <c r="L6194">
        <f t="shared" si="476"/>
        <v>0.36460997869353473</v>
      </c>
      <c r="M6194">
        <f t="shared" si="477"/>
        <v>5.1339980795503068</v>
      </c>
      <c r="N6194" s="10" t="str" cm="1">
        <f t="array" ref="N6194">_xlfn.IFS(AND(C6194&lt;=0, C6194-M6194&lt;=2), "escarcha",AND(C6194&lt;=0, C6194-M6194&gt;2), "helada negra", AND(C6194&gt;0, M6194+2&gt;C6194), "rocío", TRUE, "sin riesgo")</f>
        <v>sin riesgo</v>
      </c>
      <c r="O6194">
        <f t="shared" si="479"/>
        <v>0.68458330712748672</v>
      </c>
      <c r="P6194">
        <f t="shared" si="480"/>
        <v>9.8215486655807762</v>
      </c>
      <c r="Q6194" s="10" t="str" cm="1">
        <f t="array" ref="Q6194">_xlfn.IFS(AND(D6194&lt;=0, D6194-P6194&lt;=2), "escarcha",AND(D6194&lt;=0, D6194-P6194&gt;2), "helada negra", AND(D6194&gt;0, P6194+2&gt;D6194), "rocío", TRUE, "sin riesgo")</f>
        <v>sin riesgo</v>
      </c>
    </row>
    <row r="6195" spans="1:17" x14ac:dyDescent="0.35">
      <c r="A6195" s="2">
        <v>45894</v>
      </c>
      <c r="B6195" s="3" t="s">
        <v>10</v>
      </c>
      <c r="C6195">
        <v>8.6666666666666661</v>
      </c>
      <c r="D6195">
        <v>17.866666666666671</v>
      </c>
      <c r="E6195">
        <v>79.666666666666671</v>
      </c>
      <c r="F6195">
        <v>61.333333333333343</v>
      </c>
      <c r="G6195">
        <v>0.66666666666666663</v>
      </c>
      <c r="H6195">
        <v>1.0666666666666671</v>
      </c>
      <c r="I6195">
        <v>2</v>
      </c>
      <c r="J6195">
        <v>2.2999999999999998</v>
      </c>
      <c r="K6195">
        <f t="shared" si="478"/>
        <v>9.2000000000000046</v>
      </c>
      <c r="L6195">
        <f t="shared" si="476"/>
        <v>0.37953826553677811</v>
      </c>
      <c r="M6195">
        <f t="shared" si="477"/>
        <v>5.3488263449462039</v>
      </c>
      <c r="N6195" s="10" t="str" cm="1">
        <f t="array" ref="N6195">_xlfn.IFS(AND(C6195&lt;=0, C6195-M6195&lt;=2), "escarcha",AND(C6195&lt;=0, C6195-M6195&gt;2), "helada negra", AND(C6195&gt;0, M6195+2&gt;C6195), "rocío", TRUE, "sin riesgo")</f>
        <v>sin riesgo</v>
      </c>
      <c r="O6195">
        <f t="shared" si="479"/>
        <v>0.71809829521770752</v>
      </c>
      <c r="P6195">
        <f t="shared" si="480"/>
        <v>10.32280264694181</v>
      </c>
      <c r="Q6195" s="10" t="str" cm="1">
        <f t="array" ref="Q6195">_xlfn.IFS(AND(D6195&lt;=0, D6195-P6195&lt;=2), "escarcha",AND(D6195&lt;=0, D6195-P6195&gt;2), "helada negra", AND(D6195&gt;0, P6195+2&gt;D6195), "rocío", TRUE, "sin riesgo")</f>
        <v>sin riesgo</v>
      </c>
    </row>
    <row r="6196" spans="1:17" x14ac:dyDescent="0.35">
      <c r="A6196" s="2">
        <v>45894</v>
      </c>
      <c r="B6196" s="3" t="s">
        <v>11</v>
      </c>
      <c r="C6196">
        <v>7.7</v>
      </c>
      <c r="D6196">
        <v>17.5</v>
      </c>
      <c r="E6196">
        <v>81.400000000000006</v>
      </c>
      <c r="F6196">
        <v>62.666666666666657</v>
      </c>
      <c r="G6196">
        <v>0.33333333333333331</v>
      </c>
      <c r="H6196">
        <v>1.633333333333334</v>
      </c>
      <c r="I6196">
        <v>1.666666666666667</v>
      </c>
      <c r="J6196">
        <v>2.566666666666666</v>
      </c>
      <c r="K6196">
        <f t="shared" si="478"/>
        <v>9.8000000000000007</v>
      </c>
      <c r="L6196">
        <f t="shared" si="476"/>
        <v>0.33545299321805838</v>
      </c>
      <c r="M6196">
        <f t="shared" si="477"/>
        <v>4.7154789792778731</v>
      </c>
      <c r="N6196" s="10" t="str" cm="1">
        <f t="array" ref="N6196">_xlfn.IFS(AND(C6196&lt;=0, C6196-M6196&lt;=2), "escarcha",AND(C6196&lt;=0, C6196-M6196&gt;2), "helada negra", AND(C6196&gt;0, M6196+2&gt;C6196), "rocío", TRUE, "sin riesgo")</f>
        <v>sin riesgo</v>
      </c>
      <c r="O6196">
        <f t="shared" si="479"/>
        <v>0.71649882186531189</v>
      </c>
      <c r="P6196">
        <f t="shared" si="480"/>
        <v>10.298835587587895</v>
      </c>
      <c r="Q6196" s="10" t="str" cm="1">
        <f t="array" ref="Q6196">_xlfn.IFS(AND(D6196&lt;=0, D6196-P6196&lt;=2), "escarcha",AND(D6196&lt;=0, D6196-P6196&gt;2), "helada negra", AND(D6196&gt;0, P6196+2&gt;D6196), "rocío", TRUE, "sin riesgo")</f>
        <v>sin riesgo</v>
      </c>
    </row>
    <row r="6197" spans="1:17" x14ac:dyDescent="0.35">
      <c r="A6197" s="2">
        <v>45894</v>
      </c>
      <c r="B6197" s="3" t="s">
        <v>12</v>
      </c>
      <c r="C6197">
        <v>7.4333333333333327</v>
      </c>
      <c r="D6197">
        <v>17.866666666666671</v>
      </c>
      <c r="E6197">
        <v>83.6</v>
      </c>
      <c r="F6197">
        <v>63.333333333333343</v>
      </c>
      <c r="G6197">
        <v>0</v>
      </c>
      <c r="H6197">
        <v>2.666666666666667</v>
      </c>
      <c r="I6197">
        <v>0.66666666666666663</v>
      </c>
      <c r="J6197">
        <v>6.333333333333333</v>
      </c>
      <c r="K6197">
        <f t="shared" si="478"/>
        <v>10.433333333333337</v>
      </c>
      <c r="L6197">
        <f t="shared" si="476"/>
        <v>0.34393300778705521</v>
      </c>
      <c r="M6197">
        <f t="shared" si="477"/>
        <v>4.8370553884336136</v>
      </c>
      <c r="N6197" s="10" t="str" cm="1">
        <f t="array" ref="N6197">_xlfn.IFS(AND(C6197&lt;=0, C6197-M6197&lt;=2), "escarcha",AND(C6197&lt;=0, C6197-M6197&gt;2), "helada negra", AND(C6197&gt;0, M6197+2&gt;C6197), "rocío", TRUE, "sin riesgo")</f>
        <v>sin riesgo</v>
      </c>
      <c r="O6197">
        <f t="shared" si="479"/>
        <v>0.75018660976920803</v>
      </c>
      <c r="P6197">
        <f t="shared" si="480"/>
        <v>10.804584881742192</v>
      </c>
      <c r="Q6197" s="10" t="str" cm="1">
        <f t="array" ref="Q6197">_xlfn.IFS(AND(D6197&lt;=0, D6197-P6197&lt;=2), "escarcha",AND(D6197&lt;=0, D6197-P6197&gt;2), "helada negra", AND(D6197&gt;0, P6197+2&gt;D6197), "rocío", TRUE, "sin riesgo")</f>
        <v>sin riesgo</v>
      </c>
    </row>
    <row r="6198" spans="1:17" x14ac:dyDescent="0.35">
      <c r="A6198" s="2">
        <v>45894</v>
      </c>
      <c r="B6198" s="3" t="s">
        <v>13</v>
      </c>
      <c r="C6198">
        <v>8.4666666666666668</v>
      </c>
      <c r="D6198">
        <v>17.333333333333329</v>
      </c>
      <c r="E6198">
        <v>81.233333333333334</v>
      </c>
      <c r="F6198">
        <v>65.333333333333329</v>
      </c>
      <c r="G6198">
        <v>1</v>
      </c>
      <c r="H6198">
        <v>0.73333333333333328</v>
      </c>
      <c r="I6198">
        <v>2.333333333333333</v>
      </c>
      <c r="J6198">
        <v>2.166666666666667</v>
      </c>
      <c r="K6198">
        <f t="shared" si="478"/>
        <v>8.8666666666666618</v>
      </c>
      <c r="L6198">
        <f t="shared" si="476"/>
        <v>0.3854797185996745</v>
      </c>
      <c r="M6198">
        <f t="shared" si="477"/>
        <v>5.4344314272795371</v>
      </c>
      <c r="N6198" s="10" t="str" cm="1">
        <f t="array" ref="N6198">_xlfn.IFS(AND(C6198&lt;=0, C6198-M6198&lt;=2), "escarcha",AND(C6198&lt;=0, C6198-M6198&gt;2), "helada negra", AND(C6198&gt;0, M6198+2&gt;C6198), "rocío", TRUE, "sin riesgo")</f>
        <v>sin riesgo</v>
      </c>
      <c r="O6198">
        <f t="shared" si="479"/>
        <v>0.7476474242301947</v>
      </c>
      <c r="P6198">
        <f t="shared" si="480"/>
        <v>10.766394146779771</v>
      </c>
      <c r="Q6198" s="10" t="str" cm="1">
        <f t="array" ref="Q6198">_xlfn.IFS(AND(D6198&lt;=0, D6198-P6198&lt;=2), "escarcha",AND(D6198&lt;=0, D6198-P6198&gt;2), "helada negra", AND(D6198&gt;0, P6198+2&gt;D6198), "rocío", TRUE, "sin riesgo")</f>
        <v>sin riesgo</v>
      </c>
    </row>
    <row r="6199" spans="1:17" x14ac:dyDescent="0.35">
      <c r="A6199" s="2">
        <v>45894</v>
      </c>
      <c r="B6199" s="3" t="s">
        <v>14</v>
      </c>
      <c r="C6199">
        <v>7.8</v>
      </c>
      <c r="D6199">
        <v>16.233333333333331</v>
      </c>
      <c r="E6199">
        <v>83.666666666666671</v>
      </c>
      <c r="F6199">
        <v>65.333333333333329</v>
      </c>
      <c r="G6199">
        <v>0</v>
      </c>
      <c r="H6199">
        <v>0.56666666666666665</v>
      </c>
      <c r="I6199">
        <v>0</v>
      </c>
      <c r="J6199">
        <v>1.7666666666666671</v>
      </c>
      <c r="K6199">
        <f t="shared" si="478"/>
        <v>8.43333333333333</v>
      </c>
      <c r="L6199">
        <f t="shared" si="476"/>
        <v>0.36972898783708813</v>
      </c>
      <c r="M6199">
        <f t="shared" si="477"/>
        <v>5.2076222471722442</v>
      </c>
      <c r="N6199" s="10" t="str" cm="1">
        <f t="array" ref="N6199">_xlfn.IFS(AND(C6199&lt;=0, C6199-M6199&lt;=2), "escarcha",AND(C6199&lt;=0, C6199-M6199&gt;2), "helada negra", AND(C6199&gt;0, M6199+2&gt;C6199), "rocío", TRUE, "sin riesgo")</f>
        <v>sin riesgo</v>
      </c>
      <c r="O6199">
        <f t="shared" si="479"/>
        <v>0.67784906508651677</v>
      </c>
      <c r="P6199">
        <f t="shared" si="480"/>
        <v>9.7210697781200857</v>
      </c>
      <c r="Q6199" s="10" t="str" cm="1">
        <f t="array" ref="Q6199">_xlfn.IFS(AND(D6199&lt;=0, D6199-P6199&lt;=2), "escarcha",AND(D6199&lt;=0, D6199-P6199&gt;2), "helada negra", AND(D6199&gt;0, P6199+2&gt;D6199), "rocío", TRUE, "sin riesgo")</f>
        <v>sin riesgo</v>
      </c>
    </row>
    <row r="6200" spans="1:17" x14ac:dyDescent="0.35">
      <c r="A6200" s="2">
        <v>45894</v>
      </c>
      <c r="B6200" s="3" t="s">
        <v>15</v>
      </c>
      <c r="C6200">
        <v>6.2666666666666666</v>
      </c>
      <c r="D6200">
        <v>14.9</v>
      </c>
      <c r="E6200">
        <v>86.766666666666666</v>
      </c>
      <c r="F6200">
        <v>68</v>
      </c>
      <c r="G6200">
        <v>0</v>
      </c>
      <c r="H6200">
        <v>0.16666666666666671</v>
      </c>
      <c r="I6200">
        <v>0</v>
      </c>
      <c r="J6200">
        <v>0.33333333333333331</v>
      </c>
      <c r="K6200">
        <f t="shared" si="478"/>
        <v>8.6333333333333329</v>
      </c>
      <c r="L6200">
        <f t="shared" si="476"/>
        <v>0.30108100351182321</v>
      </c>
      <c r="M6200">
        <f t="shared" si="477"/>
        <v>4.2239130250116697</v>
      </c>
      <c r="N6200" s="10" t="str" cm="1">
        <f t="array" ref="N6200">_xlfn.IFS(AND(C6200&lt;=0, C6200-M6200&lt;=2), "escarcha",AND(C6200&lt;=0, C6200-M6200&gt;2), "helada negra", AND(C6200&gt;0, M6200+2&gt;C6200), "rocío", TRUE, "sin riesgo")</f>
        <v>sin riesgo</v>
      </c>
      <c r="O6200">
        <f t="shared" si="479"/>
        <v>0.63245219702006938</v>
      </c>
      <c r="P6200">
        <f t="shared" si="480"/>
        <v>9.0457995908536919</v>
      </c>
      <c r="Q6200" s="10" t="str" cm="1">
        <f t="array" ref="Q6200">_xlfn.IFS(AND(D6200&lt;=0, D6200-P6200&lt;=2), "escarcha",AND(D6200&lt;=0, D6200-P6200&gt;2), "helada negra", AND(D6200&gt;0, P6200+2&gt;D6200), "rocío", TRUE, "sin riesgo")</f>
        <v>sin riesgo</v>
      </c>
    </row>
    <row r="6201" spans="1:17" x14ac:dyDescent="0.35">
      <c r="A6201" s="2">
        <v>45894</v>
      </c>
      <c r="B6201" s="3" t="s">
        <v>16</v>
      </c>
      <c r="C6201">
        <v>5.6333333333333329</v>
      </c>
      <c r="D6201">
        <v>14.5</v>
      </c>
      <c r="E6201">
        <v>87.86666666666666</v>
      </c>
      <c r="F6201">
        <v>69</v>
      </c>
      <c r="G6201">
        <v>1</v>
      </c>
      <c r="H6201">
        <v>0.5</v>
      </c>
      <c r="I6201">
        <v>1.333333333333333</v>
      </c>
      <c r="J6201">
        <v>0.93333333333333335</v>
      </c>
      <c r="K6201">
        <f t="shared" si="478"/>
        <v>8.8666666666666671</v>
      </c>
      <c r="L6201">
        <f t="shared" si="476"/>
        <v>0.26991911433176607</v>
      </c>
      <c r="M6201">
        <f t="shared" si="477"/>
        <v>3.7799386807448201</v>
      </c>
      <c r="N6201" s="10" t="str" cm="1">
        <f t="array" ref="N6201">_xlfn.IFS(AND(C6201&lt;=0, C6201-M6201&lt;=2), "escarcha",AND(C6201&lt;=0, C6201-M6201&gt;2), "helada negra", AND(C6201&gt;0, M6201+2&gt;C6201), "rocío", TRUE, "sin riesgo")</f>
        <v>rocío</v>
      </c>
      <c r="O6201">
        <f t="shared" si="479"/>
        <v>0.62125789972278156</v>
      </c>
      <c r="P6201">
        <f t="shared" si="480"/>
        <v>8.8798406290908858</v>
      </c>
      <c r="Q6201" s="10" t="str" cm="1">
        <f t="array" ref="Q6201">_xlfn.IFS(AND(D6201&lt;=0, D6201-P6201&lt;=2), "escarcha",AND(D6201&lt;=0, D6201-P6201&gt;2), "helada negra", AND(D6201&gt;0, P6201+2&gt;D6201), "rocío", TRUE, "sin riesgo")</f>
        <v>sin riesgo</v>
      </c>
    </row>
    <row r="6202" spans="1:17" x14ac:dyDescent="0.35">
      <c r="A6202" s="2">
        <v>45894</v>
      </c>
      <c r="B6202" s="3" t="s">
        <v>17</v>
      </c>
      <c r="C6202">
        <v>5</v>
      </c>
      <c r="D6202">
        <v>14.03333333333333</v>
      </c>
      <c r="E6202">
        <v>89.533333333333331</v>
      </c>
      <c r="F6202">
        <v>73</v>
      </c>
      <c r="G6202">
        <v>0</v>
      </c>
      <c r="H6202">
        <v>1.7333333333333329</v>
      </c>
      <c r="I6202">
        <v>0.66666666666666663</v>
      </c>
      <c r="J6202">
        <v>2.7333333333333329</v>
      </c>
      <c r="K6202">
        <f t="shared" si="478"/>
        <v>9.0333333333333297</v>
      </c>
      <c r="L6202">
        <f t="shared" si="476"/>
        <v>0.24472624726554376</v>
      </c>
      <c r="M6202">
        <f t="shared" si="477"/>
        <v>3.4221709037269896</v>
      </c>
      <c r="N6202" s="10" t="str" cm="1">
        <f t="array" ref="N6202">_xlfn.IFS(AND(C6202&lt;=0, C6202-M6202&lt;=2), "escarcha",AND(C6202&lt;=0, C6202-M6202&gt;2), "helada negra", AND(C6202&gt;0, M6202+2&gt;C6202), "rocío", TRUE, "sin riesgo")</f>
        <v>rocío</v>
      </c>
      <c r="O6202">
        <f t="shared" si="479"/>
        <v>0.6474174416699856</v>
      </c>
      <c r="P6202">
        <f t="shared" si="480"/>
        <v>9.268005882632016</v>
      </c>
      <c r="Q6202" s="10" t="str" cm="1">
        <f t="array" ref="Q6202">_xlfn.IFS(AND(D6202&lt;=0, D6202-P6202&lt;=2), "escarcha",AND(D6202&lt;=0, D6202-P6202&gt;2), "helada negra", AND(D6202&gt;0, P6202+2&gt;D6202), "rocío", TRUE, "sin riesgo")</f>
        <v>sin riesgo</v>
      </c>
    </row>
    <row r="6203" spans="1:17" x14ac:dyDescent="0.35">
      <c r="A6203" s="2">
        <v>45894</v>
      </c>
      <c r="B6203" s="3" t="s">
        <v>18</v>
      </c>
      <c r="C6203">
        <v>4.2333333333333334</v>
      </c>
      <c r="D6203">
        <v>14.4</v>
      </c>
      <c r="E6203">
        <v>89.933333333333337</v>
      </c>
      <c r="F6203">
        <v>72.333333333333329</v>
      </c>
      <c r="G6203">
        <v>1.666666666666667</v>
      </c>
      <c r="H6203">
        <v>0.16666666666666671</v>
      </c>
      <c r="I6203">
        <v>3</v>
      </c>
      <c r="J6203">
        <v>0.96666666666666667</v>
      </c>
      <c r="K6203">
        <f t="shared" si="478"/>
        <v>10.166666666666668</v>
      </c>
      <c r="L6203">
        <f t="shared" si="476"/>
        <v>0.1956394574973849</v>
      </c>
      <c r="M6203">
        <f t="shared" si="477"/>
        <v>2.7280526806600305</v>
      </c>
      <c r="N6203" s="10" t="str" cm="1">
        <f t="array" ref="N6203">_xlfn.IFS(AND(C6203&lt;=0, C6203-M6203&lt;=2), "escarcha",AND(C6203&lt;=0, C6203-M6203&gt;2), "helada negra", AND(C6203&gt;0, M6203+2&gt;C6203), "rocío", TRUE, "sin riesgo")</f>
        <v>rocío</v>
      </c>
      <c r="O6203">
        <f t="shared" si="479"/>
        <v>0.66197566197934865</v>
      </c>
      <c r="P6203">
        <f t="shared" si="480"/>
        <v>9.4845448359613744</v>
      </c>
      <c r="Q6203" s="10" t="str" cm="1">
        <f t="array" ref="Q6203">_xlfn.IFS(AND(D6203&lt;=0, D6203-P6203&lt;=2), "escarcha",AND(D6203&lt;=0, D6203-P6203&gt;2), "helada negra", AND(D6203&gt;0, P6203+2&gt;D6203), "rocío", TRUE, "sin riesgo")</f>
        <v>sin riesgo</v>
      </c>
    </row>
    <row r="6204" spans="1:17" x14ac:dyDescent="0.35">
      <c r="A6204" s="2">
        <v>45894</v>
      </c>
      <c r="B6204" s="3" t="s">
        <v>19</v>
      </c>
      <c r="C6204">
        <v>3.833333333333333</v>
      </c>
      <c r="D6204">
        <v>13.56666666666667</v>
      </c>
      <c r="E6204">
        <v>91.566666666666663</v>
      </c>
      <c r="F6204">
        <v>75.333333333333329</v>
      </c>
      <c r="G6204">
        <v>0</v>
      </c>
      <c r="H6204">
        <v>1.4333333333333329</v>
      </c>
      <c r="I6204">
        <v>0</v>
      </c>
      <c r="J6204">
        <v>2.2000000000000002</v>
      </c>
      <c r="K6204">
        <f t="shared" si="478"/>
        <v>9.7333333333333378</v>
      </c>
      <c r="L6204">
        <f t="shared" si="476"/>
        <v>0.18556985210061294</v>
      </c>
      <c r="M6204">
        <f t="shared" si="477"/>
        <v>2.5861451017632855</v>
      </c>
      <c r="N6204" s="10" t="str" cm="1">
        <f t="array" ref="N6204">_xlfn.IFS(AND(C6204&lt;=0, C6204-M6204&lt;=2), "escarcha",AND(C6204&lt;=0, C6204-M6204&gt;2), "helada negra", AND(C6204&gt;0, M6204+2&gt;C6204), "rocío", TRUE, "sin riesgo")</f>
        <v>rocío</v>
      </c>
      <c r="O6204">
        <f t="shared" si="479"/>
        <v>0.64857749668747822</v>
      </c>
      <c r="P6204">
        <f t="shared" si="480"/>
        <v>9.285246921968815</v>
      </c>
      <c r="Q6204" s="10" t="str" cm="1">
        <f t="array" ref="Q6204">_xlfn.IFS(AND(D6204&lt;=0, D6204-P6204&lt;=2), "escarcha",AND(D6204&lt;=0, D6204-P6204&gt;2), "helada negra", AND(D6204&gt;0, P6204+2&gt;D6204), "rocío", TRUE, "sin riesgo")</f>
        <v>sin riesgo</v>
      </c>
    </row>
    <row r="6205" spans="1:17" x14ac:dyDescent="0.35">
      <c r="A6205" s="2">
        <v>45894</v>
      </c>
      <c r="B6205" s="3" t="s">
        <v>20</v>
      </c>
      <c r="C6205">
        <v>3.5</v>
      </c>
      <c r="D6205">
        <v>13.866666666666671</v>
      </c>
      <c r="E6205">
        <v>92.366666666666674</v>
      </c>
      <c r="F6205">
        <v>73.666666666666671</v>
      </c>
      <c r="G6205">
        <v>0.33333333333333331</v>
      </c>
      <c r="H6205">
        <v>0.3</v>
      </c>
      <c r="I6205">
        <v>1.333333333333333</v>
      </c>
      <c r="J6205">
        <v>0.66666666666666663</v>
      </c>
      <c r="K6205">
        <f t="shared" si="478"/>
        <v>10.366666666666671</v>
      </c>
      <c r="L6205">
        <f t="shared" si="476"/>
        <v>0.17080892440182885</v>
      </c>
      <c r="M6205">
        <f t="shared" si="477"/>
        <v>2.378420220496972</v>
      </c>
      <c r="N6205" s="10" t="str" cm="1">
        <f t="array" ref="N6205">_xlfn.IFS(AND(C6205&lt;=0, C6205-M6205&lt;=2), "escarcha",AND(C6205&lt;=0, C6205-M6205&gt;2), "helada negra", AND(C6205&gt;0, M6205+2&gt;C6205), "rocío", TRUE, "sin riesgo")</f>
        <v>rocío</v>
      </c>
      <c r="O6205">
        <f t="shared" si="479"/>
        <v>0.6456984747336717</v>
      </c>
      <c r="P6205">
        <f t="shared" si="480"/>
        <v>9.2424624809064415</v>
      </c>
      <c r="Q6205" s="10" t="str" cm="1">
        <f t="array" ref="Q6205">_xlfn.IFS(AND(D6205&lt;=0, D6205-P6205&lt;=2), "escarcha",AND(D6205&lt;=0, D6205-P6205&gt;2), "helada negra", AND(D6205&gt;0, P6205+2&gt;D6205), "rocío", TRUE, "sin riesgo")</f>
        <v>sin riesgo</v>
      </c>
    </row>
    <row r="6206" spans="1:17" x14ac:dyDescent="0.35">
      <c r="A6206" s="2">
        <v>45894</v>
      </c>
      <c r="B6206" s="3" t="s">
        <v>21</v>
      </c>
      <c r="C6206">
        <v>3.5666666666666669</v>
      </c>
      <c r="D6206">
        <v>13.4</v>
      </c>
      <c r="E6206">
        <v>93.033333333333331</v>
      </c>
      <c r="F6206">
        <v>75.666666666666671</v>
      </c>
      <c r="G6206">
        <v>0</v>
      </c>
      <c r="H6206">
        <v>0.70000000000000007</v>
      </c>
      <c r="I6206">
        <v>0</v>
      </c>
      <c r="J6206">
        <v>1.1000000000000001</v>
      </c>
      <c r="K6206">
        <f t="shared" si="478"/>
        <v>9.8333333333333339</v>
      </c>
      <c r="L6206">
        <f t="shared" si="476"/>
        <v>0.18269764398885721</v>
      </c>
      <c r="M6206">
        <f t="shared" si="477"/>
        <v>2.5456980671906133</v>
      </c>
      <c r="N6206" s="10" t="str" cm="1">
        <f t="array" ref="N6206">_xlfn.IFS(AND(C6206&lt;=0, C6206-M6206&lt;=2), "escarcha",AND(C6206&lt;=0, C6206-M6206&gt;2), "helada negra", AND(C6206&gt;0, M6206+2&gt;C6206), "rocío", TRUE, "sin riesgo")</f>
        <v>rocío</v>
      </c>
      <c r="O6206">
        <f t="shared" si="479"/>
        <v>0.64214320964785032</v>
      </c>
      <c r="P6206">
        <f t="shared" si="480"/>
        <v>9.1896485732290873</v>
      </c>
      <c r="Q6206" s="10" t="str" cm="1">
        <f t="array" ref="Q6206">_xlfn.IFS(AND(D6206&lt;=0, D6206-P6206&lt;=2), "escarcha",AND(D6206&lt;=0, D6206-P6206&gt;2), "helada negra", AND(D6206&gt;0, P6206+2&gt;D6206), "rocío", TRUE, "sin riesgo")</f>
        <v>sin riesgo</v>
      </c>
    </row>
    <row r="6207" spans="1:17" x14ac:dyDescent="0.35">
      <c r="A6207" s="2">
        <v>45894</v>
      </c>
      <c r="B6207" s="3" t="s">
        <v>22</v>
      </c>
      <c r="C6207">
        <v>4.0666666666666664</v>
      </c>
      <c r="D6207">
        <v>13.2</v>
      </c>
      <c r="E6207">
        <v>93.233333333333334</v>
      </c>
      <c r="F6207">
        <v>77.333333333333329</v>
      </c>
      <c r="G6207">
        <v>0</v>
      </c>
      <c r="H6207">
        <v>1.2333333333333329</v>
      </c>
      <c r="I6207">
        <v>0</v>
      </c>
      <c r="J6207">
        <v>2.0666666666666669</v>
      </c>
      <c r="K6207">
        <f t="shared" si="478"/>
        <v>9.1333333333333329</v>
      </c>
      <c r="L6207">
        <f t="shared" si="476"/>
        <v>0.21999205103598429</v>
      </c>
      <c r="M6207">
        <f t="shared" si="477"/>
        <v>3.0719243703056214</v>
      </c>
      <c r="N6207" s="10" t="str" cm="1">
        <f t="array" ref="N6207">_xlfn.IFS(AND(C6207&lt;=0, C6207-M6207&lt;=2), "escarcha",AND(C6207&lt;=0, C6207-M6207&gt;2), "helada negra", AND(C6207&gt;0, M6207+2&gt;C6207), "rocío", TRUE, "sin riesgo")</f>
        <v>rocío</v>
      </c>
      <c r="O6207">
        <f t="shared" si="479"/>
        <v>0.65089276775628424</v>
      </c>
      <c r="P6207">
        <f t="shared" si="480"/>
        <v>9.3196641279010386</v>
      </c>
      <c r="Q6207" s="10" t="str" cm="1">
        <f t="array" ref="Q6207">_xlfn.IFS(AND(D6207&lt;=0, D6207-P6207&lt;=2), "escarcha",AND(D6207&lt;=0, D6207-P6207&gt;2), "helada negra", AND(D6207&gt;0, P6207+2&gt;D6207), "rocío", TRUE, "sin riesgo")</f>
        <v>sin riesgo</v>
      </c>
    </row>
    <row r="6208" spans="1:17" x14ac:dyDescent="0.35">
      <c r="A6208" s="2">
        <v>45894</v>
      </c>
      <c r="B6208" s="3" t="s">
        <v>23</v>
      </c>
      <c r="C6208">
        <v>3.8</v>
      </c>
      <c r="D6208">
        <v>13.2</v>
      </c>
      <c r="E6208">
        <v>93</v>
      </c>
      <c r="F6208">
        <v>75.666666666666671</v>
      </c>
      <c r="G6208">
        <v>0</v>
      </c>
      <c r="H6208">
        <v>0.2</v>
      </c>
      <c r="I6208">
        <v>0</v>
      </c>
      <c r="J6208">
        <v>0.7</v>
      </c>
      <c r="K6208">
        <f t="shared" si="478"/>
        <v>9.3999999999999986</v>
      </c>
      <c r="L6208">
        <f t="shared" ref="L6208:L6271" si="481">(LN(E6208/100))+((17.625*C6208)/(243.04+C6208))</f>
        <v>0.19875891338781898</v>
      </c>
      <c r="M6208">
        <f t="shared" ref="M6208:M6271" si="482">(243.04*L6208)/(17.625-L6208)</f>
        <v>2.7720474007952984</v>
      </c>
      <c r="N6208" s="10" t="str" cm="1">
        <f t="array" ref="N6208">_xlfn.IFS(AND(C6208&lt;=0, C6208-M6208&lt;=2), "escarcha",AND(C6208&lt;=0, C6208-M6208&gt;2), "helada negra", AND(C6208&gt;0, M6208+2&gt;C6208), "rocío", TRUE, "sin riesgo")</f>
        <v>rocío</v>
      </c>
      <c r="O6208">
        <f t="shared" si="479"/>
        <v>0.62910541357137706</v>
      </c>
      <c r="P6208">
        <f t="shared" si="480"/>
        <v>8.9961595688218576</v>
      </c>
      <c r="Q6208" s="10" t="str" cm="1">
        <f t="array" ref="Q6208">_xlfn.IFS(AND(D6208&lt;=0, D6208-P6208&lt;=2), "escarcha",AND(D6208&lt;=0, D6208-P6208&gt;2), "helada negra", AND(D6208&gt;0, P6208+2&gt;D6208), "rocío", TRUE, "sin riesgo")</f>
        <v>sin riesgo</v>
      </c>
    </row>
    <row r="6209" spans="1:17" x14ac:dyDescent="0.35">
      <c r="A6209" s="2">
        <v>45894</v>
      </c>
      <c r="B6209" s="3" t="s">
        <v>24</v>
      </c>
      <c r="C6209">
        <v>3.9666666666666659</v>
      </c>
      <c r="D6209">
        <v>12.83333333333333</v>
      </c>
      <c r="E6209">
        <v>93.9</v>
      </c>
      <c r="F6209">
        <v>77.666666666666671</v>
      </c>
      <c r="G6209">
        <v>0</v>
      </c>
      <c r="H6209">
        <v>1.9333333333333329</v>
      </c>
      <c r="I6209">
        <v>0</v>
      </c>
      <c r="J6209">
        <v>2.8666666666666671</v>
      </c>
      <c r="K6209">
        <f t="shared" si="478"/>
        <v>8.8666666666666636</v>
      </c>
      <c r="L6209">
        <f t="shared" si="481"/>
        <v>0.22009911955353939</v>
      </c>
      <c r="M6209">
        <f t="shared" si="482"/>
        <v>3.0734383599040664</v>
      </c>
      <c r="N6209" s="10" t="str" cm="1">
        <f t="array" ref="N6209">_xlfn.IFS(AND(C6209&lt;=0, C6209-M6209&lt;=2), "escarcha",AND(C6209&lt;=0, C6209-M6209&gt;2), "helada negra", AND(C6209&gt;0, M6209+2&gt;C6209), "rocío", TRUE, "sin riesgo")</f>
        <v>rocío</v>
      </c>
      <c r="O6209">
        <f t="shared" si="479"/>
        <v>0.63123828786445102</v>
      </c>
      <c r="P6209">
        <f t="shared" si="480"/>
        <v>9.0277924382698007</v>
      </c>
      <c r="Q6209" s="10" t="str" cm="1">
        <f t="array" ref="Q6209">_xlfn.IFS(AND(D6209&lt;=0, D6209-P6209&lt;=2), "escarcha",AND(D6209&lt;=0, D6209-P6209&gt;2), "helada negra", AND(D6209&gt;0, P6209+2&gt;D6209), "rocío", TRUE, "sin riesgo")</f>
        <v>sin riesgo</v>
      </c>
    </row>
    <row r="6210" spans="1:17" x14ac:dyDescent="0.35">
      <c r="A6210" s="2">
        <v>45894</v>
      </c>
      <c r="B6210" s="3" t="s">
        <v>25</v>
      </c>
      <c r="C6210">
        <v>3.4</v>
      </c>
      <c r="D6210">
        <v>12.33333333333333</v>
      </c>
      <c r="E6210">
        <v>93.899999999999991</v>
      </c>
      <c r="F6210">
        <v>80.333333333333329</v>
      </c>
      <c r="G6210">
        <v>0</v>
      </c>
      <c r="H6210">
        <v>0.43333333333333329</v>
      </c>
      <c r="I6210">
        <v>0</v>
      </c>
      <c r="J6210">
        <v>1.2666666666666671</v>
      </c>
      <c r="K6210">
        <f t="shared" ref="K6210:K6273" si="483">ABS((C6210-D6210))</f>
        <v>8.93333333333333</v>
      </c>
      <c r="L6210">
        <f t="shared" si="481"/>
        <v>0.1802228361618505</v>
      </c>
      <c r="M6210">
        <f t="shared" si="482"/>
        <v>2.5108579885774298</v>
      </c>
      <c r="N6210" s="10" t="str" cm="1">
        <f t="array" ref="N6210">_xlfn.IFS(AND(C6210&lt;=0, C6210-M6210&lt;=2), "escarcha",AND(C6210&lt;=0, C6210-M6210&gt;2), "helada negra", AND(C6210&gt;0, M6210+2&gt;C6210), "rocío", TRUE, "sin riesgo")</f>
        <v>rocío</v>
      </c>
      <c r="O6210">
        <f t="shared" si="479"/>
        <v>0.6322192309328194</v>
      </c>
      <c r="P6210">
        <f t="shared" si="480"/>
        <v>9.0423435677824777</v>
      </c>
      <c r="Q6210" s="10" t="str" cm="1">
        <f t="array" ref="Q6210">_xlfn.IFS(AND(D6210&lt;=0, D6210-P6210&lt;=2), "escarcha",AND(D6210&lt;=0, D6210-P6210&gt;2), "helada negra", AND(D6210&gt;0, P6210+2&gt;D6210), "rocío", TRUE, "sin riesgo")</f>
        <v>sin riesgo</v>
      </c>
    </row>
    <row r="6211" spans="1:17" x14ac:dyDescent="0.35">
      <c r="A6211" s="2">
        <v>45894</v>
      </c>
      <c r="B6211" s="3" t="s">
        <v>26</v>
      </c>
      <c r="C6211">
        <v>3.5666666666666669</v>
      </c>
      <c r="D6211">
        <v>12.766666666666669</v>
      </c>
      <c r="E6211">
        <v>94.2</v>
      </c>
      <c r="F6211">
        <v>79.666666666666671</v>
      </c>
      <c r="G6211">
        <v>1</v>
      </c>
      <c r="H6211">
        <v>1.966666666666667</v>
      </c>
      <c r="I6211">
        <v>1.666666666666667</v>
      </c>
      <c r="J6211">
        <v>2.833333333333333</v>
      </c>
      <c r="K6211">
        <f t="shared" si="483"/>
        <v>9.2000000000000028</v>
      </c>
      <c r="L6211">
        <f t="shared" si="481"/>
        <v>0.19515997369700783</v>
      </c>
      <c r="M6211">
        <f t="shared" si="482"/>
        <v>2.7212917580277654</v>
      </c>
      <c r="N6211" s="10" t="str" cm="1">
        <f t="array" ref="N6211">_xlfn.IFS(AND(C6211&lt;=0, C6211-M6211&lt;=2), "escarcha",AND(C6211&lt;=0, C6211-M6211&gt;2), "helada negra", AND(C6211&gt;0, M6211+2&gt;C6211), "rocío", TRUE, "sin riesgo")</f>
        <v>rocío</v>
      </c>
      <c r="O6211">
        <f t="shared" ref="O6211:O6274" si="484">(LN(F6211/100))+((17.625*D6211)/(243.04+D6211))</f>
        <v>0.65230045128172098</v>
      </c>
      <c r="P6211">
        <f t="shared" ref="P6211:P6274" si="485">(243.04*O6211)/(17.625-O6211)</f>
        <v>9.3405943600457775</v>
      </c>
      <c r="Q6211" s="10" t="str" cm="1">
        <f t="array" ref="Q6211">_xlfn.IFS(AND(D6211&lt;=0, D6211-P6211&lt;=2), "escarcha",AND(D6211&lt;=0, D6211-P6211&gt;2), "helada negra", AND(D6211&gt;0, P6211+2&gt;D6211), "rocío", TRUE, "sin riesgo")</f>
        <v>sin riesgo</v>
      </c>
    </row>
    <row r="6212" spans="1:17" x14ac:dyDescent="0.35">
      <c r="A6212" s="2">
        <v>45894</v>
      </c>
      <c r="B6212" s="3" t="s">
        <v>27</v>
      </c>
      <c r="C6212">
        <v>4.1333333333333329</v>
      </c>
      <c r="D6212">
        <v>14</v>
      </c>
      <c r="E6212">
        <v>94.533333333333331</v>
      </c>
      <c r="F6212">
        <v>75.333333333333329</v>
      </c>
      <c r="G6212">
        <v>1</v>
      </c>
      <c r="H6212">
        <v>0.23333333333333331</v>
      </c>
      <c r="I6212">
        <v>2</v>
      </c>
      <c r="J6212">
        <v>1</v>
      </c>
      <c r="K6212">
        <f t="shared" si="483"/>
        <v>9.8666666666666671</v>
      </c>
      <c r="L6212">
        <f t="shared" si="481"/>
        <v>0.2385147614733433</v>
      </c>
      <c r="M6212">
        <f t="shared" si="482"/>
        <v>3.3341199692292531</v>
      </c>
      <c r="N6212" s="10" t="str" cm="1">
        <f t="array" ref="N6212">_xlfn.IFS(AND(C6212&lt;=0, C6212-M6212&lt;=2), "escarcha",AND(C6212&lt;=0, C6212-M6212&gt;2), "helada negra", AND(C6212&gt;0, M6212+2&gt;C6212), "rocío", TRUE, "sin riesgo")</f>
        <v>rocío</v>
      </c>
      <c r="O6212">
        <f t="shared" si="484"/>
        <v>0.6767198448775229</v>
      </c>
      <c r="P6212">
        <f t="shared" si="485"/>
        <v>9.7042289597345075</v>
      </c>
      <c r="Q6212" s="10" t="str" cm="1">
        <f t="array" ref="Q6212">_xlfn.IFS(AND(D6212&lt;=0, D6212-P6212&lt;=2), "escarcha",AND(D6212&lt;=0, D6212-P6212&gt;2), "helada negra", AND(D6212&gt;0, P6212+2&gt;D6212), "rocío", TRUE, "sin riesgo")</f>
        <v>sin riesgo</v>
      </c>
    </row>
    <row r="6213" spans="1:17" x14ac:dyDescent="0.35">
      <c r="A6213" s="2">
        <v>45894</v>
      </c>
      <c r="B6213" s="3" t="s">
        <v>28</v>
      </c>
      <c r="C6213">
        <v>6.1</v>
      </c>
      <c r="D6213">
        <v>16.100000000000001</v>
      </c>
      <c r="E6213">
        <v>94.9</v>
      </c>
      <c r="F6213">
        <v>69</v>
      </c>
      <c r="G6213">
        <v>0</v>
      </c>
      <c r="H6213">
        <v>0</v>
      </c>
      <c r="I6213">
        <v>0</v>
      </c>
      <c r="J6213">
        <v>0</v>
      </c>
      <c r="K6213">
        <f t="shared" si="483"/>
        <v>10.000000000000002</v>
      </c>
      <c r="L6213">
        <f t="shared" si="481"/>
        <v>0.37918799823419691</v>
      </c>
      <c r="M6213">
        <f t="shared" si="482"/>
        <v>5.3437814978734055</v>
      </c>
      <c r="N6213" s="10" t="str" cm="1">
        <f t="array" ref="N6213">_xlfn.IFS(AND(C6213&lt;=0, C6213-M6213&lt;=2), "escarcha",AND(C6213&lt;=0, C6213-M6213&gt;2), "helada negra", AND(C6213&gt;0, M6213+2&gt;C6213), "rocío", TRUE, "sin riesgo")</f>
        <v>rocío</v>
      </c>
      <c r="O6213">
        <f t="shared" si="484"/>
        <v>0.72395252606459759</v>
      </c>
      <c r="P6213">
        <f t="shared" si="485"/>
        <v>10.410563144449297</v>
      </c>
      <c r="Q6213" s="10" t="str" cm="1">
        <f t="array" ref="Q6213">_xlfn.IFS(AND(D6213&lt;=0, D6213-P6213&lt;=2), "escarcha",AND(D6213&lt;=0, D6213-P6213&gt;2), "helada negra", AND(D6213&gt;0, P6213+2&gt;D6213), "rocío", TRUE, "sin riesgo")</f>
        <v>sin riesgo</v>
      </c>
    </row>
    <row r="6214" spans="1:17" x14ac:dyDescent="0.35">
      <c r="A6214" s="2">
        <v>45894</v>
      </c>
      <c r="B6214" s="3" t="s">
        <v>29</v>
      </c>
      <c r="C6214">
        <v>9.3000000000000007</v>
      </c>
      <c r="D6214">
        <v>17.466666666666669</v>
      </c>
      <c r="E6214">
        <v>94.166666666666671</v>
      </c>
      <c r="F6214">
        <v>65</v>
      </c>
      <c r="G6214">
        <v>0</v>
      </c>
      <c r="H6214">
        <v>0.66666666666666663</v>
      </c>
      <c r="I6214">
        <v>0</v>
      </c>
      <c r="J6214">
        <v>1.8666666666666669</v>
      </c>
      <c r="K6214">
        <f t="shared" si="483"/>
        <v>8.1666666666666679</v>
      </c>
      <c r="L6214">
        <f t="shared" si="481"/>
        <v>0.58946610050031933</v>
      </c>
      <c r="M6214">
        <f t="shared" si="482"/>
        <v>8.4097065528310306</v>
      </c>
      <c r="N6214" s="10" t="str" cm="1">
        <f t="array" ref="N6214">_xlfn.IFS(AND(C6214&lt;=0, C6214-M6214&lt;=2), "escarcha",AND(C6214&lt;=0, C6214-M6214&gt;2), "helada negra", AND(C6214&gt;0, M6214+2&gt;C6214), "rocío", TRUE, "sin riesgo")</f>
        <v>rocío</v>
      </c>
      <c r="O6214">
        <f t="shared" si="484"/>
        <v>0.75095267608688865</v>
      </c>
      <c r="P6214">
        <f t="shared" si="485"/>
        <v>10.81610919376234</v>
      </c>
      <c r="Q6214" s="10" t="str" cm="1">
        <f t="array" ref="Q6214">_xlfn.IFS(AND(D6214&lt;=0, D6214-P6214&lt;=2), "escarcha",AND(D6214&lt;=0, D6214-P6214&gt;2), "helada negra", AND(D6214&gt;0, P6214+2&gt;D6214), "rocío", TRUE, "sin riesgo")</f>
        <v>sin riesgo</v>
      </c>
    </row>
    <row r="6215" spans="1:17" x14ac:dyDescent="0.35">
      <c r="A6215" s="2">
        <v>45894</v>
      </c>
      <c r="B6215" s="3" t="s">
        <v>30</v>
      </c>
      <c r="C6215">
        <v>14.9</v>
      </c>
      <c r="D6215">
        <v>19.399999999999999</v>
      </c>
      <c r="E6215">
        <v>77.566666666666663</v>
      </c>
      <c r="F6215">
        <v>59</v>
      </c>
      <c r="G6215">
        <v>0</v>
      </c>
      <c r="H6215">
        <v>1.0666666666666671</v>
      </c>
      <c r="I6215">
        <v>0</v>
      </c>
      <c r="J6215">
        <v>2.6</v>
      </c>
      <c r="K6215">
        <f t="shared" si="483"/>
        <v>4.4999999999999982</v>
      </c>
      <c r="L6215">
        <f t="shared" si="481"/>
        <v>0.76408227348409885</v>
      </c>
      <c r="M6215">
        <f t="shared" si="482"/>
        <v>11.013786957487783</v>
      </c>
      <c r="N6215" s="10" t="str" cm="1">
        <f t="array" ref="N6215">_xlfn.IFS(AND(C6215&lt;=0, C6215-M6215&lt;=2), "escarcha",AND(C6215&lt;=0, C6215-M6215&gt;2), "helada negra", AND(C6215&gt;0, M6215+2&gt;C6215), "rocío", TRUE, "sin riesgo")</f>
        <v>sin riesgo</v>
      </c>
      <c r="O6215">
        <f t="shared" si="484"/>
        <v>0.77523648516957111</v>
      </c>
      <c r="P6215">
        <f t="shared" si="485"/>
        <v>11.181965562292859</v>
      </c>
      <c r="Q6215" s="10" t="str" cm="1">
        <f t="array" ref="Q6215">_xlfn.IFS(AND(D6215&lt;=0, D6215-P6215&lt;=2), "escarcha",AND(D6215&lt;=0, D6215-P6215&gt;2), "helada negra", AND(D6215&gt;0, P6215+2&gt;D6215), "rocío", TRUE, "sin riesgo")</f>
        <v>sin riesgo</v>
      </c>
    </row>
    <row r="6216" spans="1:17" x14ac:dyDescent="0.35">
      <c r="A6216" s="2">
        <v>45894</v>
      </c>
      <c r="B6216" s="3" t="s">
        <v>31</v>
      </c>
      <c r="C6216">
        <v>19.899999999999999</v>
      </c>
      <c r="D6216">
        <v>21.133333333333329</v>
      </c>
      <c r="E6216">
        <v>60.733333333333327</v>
      </c>
      <c r="F6216">
        <v>53.666666666666657</v>
      </c>
      <c r="G6216">
        <v>0</v>
      </c>
      <c r="H6216">
        <v>2.0666666666666669</v>
      </c>
      <c r="I6216">
        <v>1.333333333333333</v>
      </c>
      <c r="J6216">
        <v>4.2333333333333334</v>
      </c>
      <c r="K6216">
        <f t="shared" si="483"/>
        <v>1.2333333333333307</v>
      </c>
      <c r="L6216">
        <f t="shared" si="481"/>
        <v>0.83522948514493622</v>
      </c>
      <c r="M6216">
        <f t="shared" si="482"/>
        <v>12.090348339783585</v>
      </c>
      <c r="N6216" s="10" t="str" cm="1">
        <f t="array" ref="N6216">_xlfn.IFS(AND(C6216&lt;=0, C6216-M6216&lt;=2), "escarcha",AND(C6216&lt;=0, C6216-M6216&gt;2), "helada negra", AND(C6216&gt;0, M6216+2&gt;C6216), "rocío", TRUE, "sin riesgo")</f>
        <v>sin riesgo</v>
      </c>
      <c r="O6216">
        <f t="shared" si="484"/>
        <v>0.78758630763003301</v>
      </c>
      <c r="P6216">
        <f t="shared" si="485"/>
        <v>11.368431025315052</v>
      </c>
      <c r="Q6216" s="10" t="str" cm="1">
        <f t="array" ref="Q6216">_xlfn.IFS(AND(D6216&lt;=0, D6216-P6216&lt;=2), "escarcha",AND(D6216&lt;=0, D6216-P6216&gt;2), "helada negra", AND(D6216&gt;0, P6216+2&gt;D6216), "rocío", TRUE, "sin riesgo")</f>
        <v>sin riesgo</v>
      </c>
    </row>
    <row r="6217" spans="1:17" x14ac:dyDescent="0.35">
      <c r="A6217" s="2">
        <v>45894</v>
      </c>
      <c r="B6217" s="3" t="s">
        <v>48</v>
      </c>
      <c r="C6217">
        <v>29.133333333333329</v>
      </c>
      <c r="D6217">
        <v>29.5</v>
      </c>
      <c r="E6217">
        <v>35.4</v>
      </c>
      <c r="F6217">
        <v>34.333333333333343</v>
      </c>
      <c r="G6217">
        <v>9</v>
      </c>
      <c r="H6217">
        <v>5</v>
      </c>
      <c r="I6217">
        <v>15</v>
      </c>
      <c r="J6217">
        <v>11.83333333333333</v>
      </c>
      <c r="K6217">
        <f t="shared" si="483"/>
        <v>0.36666666666667069</v>
      </c>
      <c r="L6217">
        <f t="shared" si="481"/>
        <v>0.84811514123045928</v>
      </c>
      <c r="M6217">
        <f t="shared" si="482"/>
        <v>12.286303784036855</v>
      </c>
      <c r="N6217" s="10" t="str" cm="1">
        <f t="array" ref="N6217">_xlfn.IFS(AND(C6217&lt;=0, C6217-M6217&lt;=2), "escarcha",AND(C6217&lt;=0, C6217-M6217&gt;2), "helada negra", AND(C6217&gt;0, M6217+2&gt;C6217), "rocío", TRUE, "sin riesgo")</f>
        <v>sin riesgo</v>
      </c>
      <c r="O6217">
        <f t="shared" si="484"/>
        <v>0.83869400018090556</v>
      </c>
      <c r="P6217">
        <f t="shared" si="485"/>
        <v>12.143004530369218</v>
      </c>
      <c r="Q6217" s="10" t="str" cm="1">
        <f t="array" ref="Q6217">_xlfn.IFS(AND(D6217&lt;=0, D6217-P6217&lt;=2), "escarcha",AND(D6217&lt;=0, D6217-P6217&gt;2), "helada negra", AND(D6217&gt;0, P6217+2&gt;D6217), "rocío", TRUE, "sin riesgo")</f>
        <v>sin riesgo</v>
      </c>
    </row>
    <row r="6218" spans="1:17" x14ac:dyDescent="0.35">
      <c r="A6218" s="2">
        <v>45894</v>
      </c>
      <c r="B6218" s="3" t="s">
        <v>38</v>
      </c>
      <c r="C6218">
        <v>28.766666666666669</v>
      </c>
      <c r="D6218">
        <v>28.833333333333329</v>
      </c>
      <c r="E6218">
        <v>35.4</v>
      </c>
      <c r="F6218">
        <v>35.333333333333343</v>
      </c>
      <c r="G6218">
        <v>8.6666666666666661</v>
      </c>
      <c r="H6218">
        <v>4.2333333333333334</v>
      </c>
      <c r="I6218">
        <v>18.333333333333329</v>
      </c>
      <c r="J6218">
        <v>9.6999999999999993</v>
      </c>
      <c r="K6218">
        <f t="shared" si="483"/>
        <v>6.6666666666659324E-2</v>
      </c>
      <c r="L6218">
        <f t="shared" si="481"/>
        <v>0.82688403438709912</v>
      </c>
      <c r="M6218">
        <f t="shared" si="482"/>
        <v>11.963597353943381</v>
      </c>
      <c r="N6218" s="10" t="str" cm="1">
        <f t="array" ref="N6218">_xlfn.IFS(AND(C6218&lt;=0, C6218-M6218&lt;=2), "escarcha",AND(C6218&lt;=0, C6218-M6218&gt;2), "helada negra", AND(C6218&gt;0, M6218+2&gt;C6218), "rocío", TRUE, "sin riesgo")</f>
        <v>sin riesgo</v>
      </c>
      <c r="O6218">
        <f t="shared" si="484"/>
        <v>0.82886348049409486</v>
      </c>
      <c r="P6218">
        <f t="shared" si="485"/>
        <v>11.993649853068163</v>
      </c>
      <c r="Q6218" s="10" t="str" cm="1">
        <f t="array" ref="Q6218">_xlfn.IFS(AND(D6218&lt;=0, D6218-P6218&lt;=2), "escarcha",AND(D6218&lt;=0, D6218-P6218&gt;2), "helada negra", AND(D6218&gt;0, P6218+2&gt;D6218), "rocío", TRUE, "sin riesgo")</f>
        <v>sin riesgo</v>
      </c>
    </row>
    <row r="6219" spans="1:17" x14ac:dyDescent="0.35">
      <c r="A6219" s="2">
        <v>45894</v>
      </c>
      <c r="B6219" s="3" t="s">
        <v>42</v>
      </c>
      <c r="C6219">
        <v>19.966666666666669</v>
      </c>
      <c r="D6219">
        <v>21.633333333333329</v>
      </c>
      <c r="E6219">
        <v>53.466666666666669</v>
      </c>
      <c r="F6219">
        <v>47.666666666666657</v>
      </c>
      <c r="G6219">
        <v>1.333333333333333</v>
      </c>
      <c r="H6219">
        <v>3.333333333333333</v>
      </c>
      <c r="I6219">
        <v>4</v>
      </c>
      <c r="J6219">
        <v>5.8666666666666663</v>
      </c>
      <c r="K6219">
        <f t="shared" si="483"/>
        <v>1.6666666666666607</v>
      </c>
      <c r="L6219">
        <f t="shared" si="481"/>
        <v>0.71192464570840774</v>
      </c>
      <c r="M6219">
        <f t="shared" si="482"/>
        <v>10.230319576331047</v>
      </c>
      <c r="N6219" s="10" t="str" cm="1">
        <f t="array" ref="N6219">_xlfn.IFS(AND(C6219&lt;=0, C6219-M6219&lt;=2), "escarcha",AND(C6219&lt;=0, C6219-M6219&gt;2), "helada negra", AND(C6219&gt;0, M6219+2&gt;C6219), "rocío", TRUE, "sin riesgo")</f>
        <v>sin riesgo</v>
      </c>
      <c r="O6219">
        <f t="shared" si="484"/>
        <v>0.69965874007261064</v>
      </c>
      <c r="P6219">
        <f t="shared" si="485"/>
        <v>10.046772917356042</v>
      </c>
      <c r="Q6219" s="10" t="str" cm="1">
        <f t="array" ref="Q6219">_xlfn.IFS(AND(D6219&lt;=0, D6219-P6219&lt;=2), "escarcha",AND(D6219&lt;=0, D6219-P6219&gt;2), "helada negra", AND(D6219&gt;0, P6219+2&gt;D6219), "rocío", TRUE, "sin riesgo")</f>
        <v>sin riesgo</v>
      </c>
    </row>
    <row r="6220" spans="1:17" x14ac:dyDescent="0.35">
      <c r="A6220" s="2">
        <v>45894</v>
      </c>
      <c r="B6220" s="3" t="s">
        <v>43</v>
      </c>
      <c r="C6220">
        <v>18.333333333333329</v>
      </c>
      <c r="D6220">
        <v>21.43333333333333</v>
      </c>
      <c r="E6220">
        <v>58.166666666666657</v>
      </c>
      <c r="F6220">
        <v>49</v>
      </c>
      <c r="G6220">
        <v>1</v>
      </c>
      <c r="H6220">
        <v>3.1333333333333329</v>
      </c>
      <c r="I6220">
        <v>3.333333333333333</v>
      </c>
      <c r="J6220">
        <v>6.4</v>
      </c>
      <c r="K6220">
        <f t="shared" si="483"/>
        <v>3.1000000000000014</v>
      </c>
      <c r="L6220">
        <f t="shared" si="481"/>
        <v>0.6944007478310491</v>
      </c>
      <c r="M6220">
        <f t="shared" si="482"/>
        <v>9.9681739103970397</v>
      </c>
      <c r="N6220" s="10" t="str" cm="1">
        <f t="array" ref="N6220">_xlfn.IFS(AND(C6220&lt;=0, C6220-M6220&lt;=2), "escarcha",AND(C6220&lt;=0, C6220-M6220&gt;2), "helada negra", AND(C6220&gt;0, M6220+2&gt;C6220), "rocío", TRUE, "sin riesgo")</f>
        <v>sin riesgo</v>
      </c>
      <c r="O6220">
        <f t="shared" si="484"/>
        <v>0.7150077285173827</v>
      </c>
      <c r="P6220">
        <f t="shared" si="485"/>
        <v>10.276496615076724</v>
      </c>
      <c r="Q6220" s="10" t="str" cm="1">
        <f t="array" ref="Q6220">_xlfn.IFS(AND(D6220&lt;=0, D6220-P6220&lt;=2), "escarcha",AND(D6220&lt;=0, D6220-P6220&gt;2), "helada negra", AND(D6220&gt;0, P6220+2&gt;D6220), "rocío", TRUE, "sin riesgo")</f>
        <v>sin riesgo</v>
      </c>
    </row>
    <row r="6221" spans="1:17" x14ac:dyDescent="0.35">
      <c r="A6221" s="2">
        <v>45894</v>
      </c>
      <c r="B6221" s="3" t="s">
        <v>44</v>
      </c>
      <c r="C6221">
        <v>16.8</v>
      </c>
      <c r="D6221">
        <v>20.333333333333329</v>
      </c>
      <c r="E6221">
        <v>64.5</v>
      </c>
      <c r="F6221">
        <v>52</v>
      </c>
      <c r="G6221">
        <v>1</v>
      </c>
      <c r="H6221">
        <v>3.2333333333333329</v>
      </c>
      <c r="I6221">
        <v>3</v>
      </c>
      <c r="J6221">
        <v>6</v>
      </c>
      <c r="K6221">
        <f t="shared" si="483"/>
        <v>3.5333333333333279</v>
      </c>
      <c r="L6221">
        <f t="shared" si="481"/>
        <v>0.70104245160673906</v>
      </c>
      <c r="M6221">
        <f t="shared" si="482"/>
        <v>10.067465422984215</v>
      </c>
      <c r="N6221" s="10" t="str" cm="1">
        <f t="array" ref="N6221">_xlfn.IFS(AND(C6221&lt;=0, C6221-M6221&lt;=2), "escarcha",AND(C6221&lt;=0, C6221-M6221&gt;2), "helada negra", AND(C6221&gt;0, M6221+2&gt;C6221), "rocío", TRUE, "sin riesgo")</f>
        <v>sin riesgo</v>
      </c>
      <c r="O6221">
        <f t="shared" si="484"/>
        <v>0.7067845638290976</v>
      </c>
      <c r="P6221">
        <f t="shared" si="485"/>
        <v>10.153371142547769</v>
      </c>
      <c r="Q6221" s="10" t="str" cm="1">
        <f t="array" ref="Q6221">_xlfn.IFS(AND(D6221&lt;=0, D6221-P6221&lt;=2), "escarcha",AND(D6221&lt;=0, D6221-P6221&gt;2), "helada negra", AND(D6221&gt;0, P6221+2&gt;D6221), "rocío", TRUE, "sin riesgo")</f>
        <v>sin riesgo</v>
      </c>
    </row>
    <row r="6222" spans="1:17" x14ac:dyDescent="0.35">
      <c r="A6222" s="2">
        <v>45894</v>
      </c>
      <c r="B6222" s="3" t="s">
        <v>45</v>
      </c>
      <c r="C6222">
        <v>15.53333333333333</v>
      </c>
      <c r="D6222">
        <v>20.06666666666667</v>
      </c>
      <c r="E6222">
        <v>70.533333333333331</v>
      </c>
      <c r="F6222">
        <v>52.666666666666657</v>
      </c>
      <c r="G6222">
        <v>0</v>
      </c>
      <c r="H6222">
        <v>4</v>
      </c>
      <c r="I6222">
        <v>2.333333333333333</v>
      </c>
      <c r="J6222">
        <v>6.9333333333333336</v>
      </c>
      <c r="K6222">
        <f t="shared" si="483"/>
        <v>4.5333333333333403</v>
      </c>
      <c r="L6222">
        <f t="shared" si="481"/>
        <v>0.70970576830736865</v>
      </c>
      <c r="M6222">
        <f t="shared" si="482"/>
        <v>10.19709663732896</v>
      </c>
      <c r="N6222" s="10" t="str" cm="1">
        <f t="array" ref="N6222">_xlfn.IFS(AND(C6222&lt;=0, C6222-M6222&lt;=2), "escarcha",AND(C6222&lt;=0, C6222-M6222&gt;2), "helada negra", AND(C6222&gt;0, M6222+2&gt;C6222), "rocío", TRUE, "sin riesgo")</f>
        <v>sin riesgo</v>
      </c>
      <c r="O6222">
        <f t="shared" si="484"/>
        <v>0.70303923449705163</v>
      </c>
      <c r="P6222">
        <f t="shared" si="485"/>
        <v>10.097331977065661</v>
      </c>
      <c r="Q6222" s="10" t="str" cm="1">
        <f t="array" ref="Q6222">_xlfn.IFS(AND(D6222&lt;=0, D6222-P6222&lt;=2), "escarcha",AND(D6222&lt;=0, D6222-P6222&gt;2), "helada negra", AND(D6222&gt;0, P6222+2&gt;D6222), "rocío", TRUE, "sin riesgo")</f>
        <v>sin riesgo</v>
      </c>
    </row>
    <row r="6223" spans="1:17" x14ac:dyDescent="0.35">
      <c r="A6223" s="2">
        <v>45894</v>
      </c>
      <c r="B6223" s="3" t="s">
        <v>46</v>
      </c>
      <c r="C6223">
        <v>13.66666666666667</v>
      </c>
      <c r="D6223">
        <v>19.7</v>
      </c>
      <c r="E6223">
        <v>75.533333333333331</v>
      </c>
      <c r="F6223">
        <v>54.333333333333343</v>
      </c>
      <c r="G6223">
        <v>1</v>
      </c>
      <c r="H6223">
        <v>3.4</v>
      </c>
      <c r="I6223">
        <v>3</v>
      </c>
      <c r="J6223">
        <v>6</v>
      </c>
      <c r="K6223">
        <f t="shared" si="483"/>
        <v>6.0333333333333297</v>
      </c>
      <c r="L6223">
        <f t="shared" si="481"/>
        <v>0.65773166700891483</v>
      </c>
      <c r="M6223">
        <f t="shared" si="482"/>
        <v>9.4213812861687973</v>
      </c>
      <c r="N6223" s="10" t="str" cm="1">
        <f t="array" ref="N6223">_xlfn.IFS(AND(C6223&lt;=0, C6223-M6223&lt;=2), "escarcha",AND(C6223&lt;=0, C6223-M6223&gt;2), "helada negra", AND(C6223&gt;0, M6223+2&gt;C6223), "rocío", TRUE, "sin riesgo")</f>
        <v>sin riesgo</v>
      </c>
      <c r="O6223">
        <f t="shared" si="484"/>
        <v>0.7114737777605179</v>
      </c>
      <c r="P6223">
        <f t="shared" si="485"/>
        <v>10.223568088335677</v>
      </c>
      <c r="Q6223" s="10" t="str" cm="1">
        <f t="array" ref="Q6223">_xlfn.IFS(AND(D6223&lt;=0, D6223-P6223&lt;=2), "escarcha",AND(D6223&lt;=0, D6223-P6223&gt;2), "helada negra", AND(D6223&gt;0, P6223+2&gt;D6223), "rocío", TRUE, "sin riesgo")</f>
        <v>sin riesgo</v>
      </c>
    </row>
    <row r="6224" spans="1:17" x14ac:dyDescent="0.35">
      <c r="A6224" s="2">
        <v>45895</v>
      </c>
      <c r="B6224" s="3" t="s">
        <v>10</v>
      </c>
      <c r="C6224">
        <v>11.7</v>
      </c>
      <c r="D6224">
        <v>19.266666666666669</v>
      </c>
      <c r="E6224">
        <v>80.533333333333331</v>
      </c>
      <c r="F6224">
        <v>57.666666666666657</v>
      </c>
      <c r="G6224">
        <v>0.33333333333333331</v>
      </c>
      <c r="H6224">
        <v>2.166666666666667</v>
      </c>
      <c r="I6224">
        <v>1.333333333333333</v>
      </c>
      <c r="J6224">
        <v>3.833333333333333</v>
      </c>
      <c r="K6224">
        <f t="shared" si="483"/>
        <v>7.56666666666667</v>
      </c>
      <c r="L6224">
        <f t="shared" si="481"/>
        <v>0.59300283642290896</v>
      </c>
      <c r="M6224">
        <f t="shared" si="482"/>
        <v>8.4619207002001833</v>
      </c>
      <c r="N6224" s="10" t="str" cm="1">
        <f t="array" ref="N6224">_xlfn.IFS(AND(C6224&lt;=0, C6224-M6224&lt;=2), "escarcha",AND(C6224&lt;=0, C6224-M6224&gt;2), "helada negra", AND(C6224&gt;0, M6224+2&gt;C6224), "rocío", TRUE, "sin riesgo")</f>
        <v>sin riesgo</v>
      </c>
      <c r="O6224">
        <f t="shared" si="484"/>
        <v>0.74408163038902875</v>
      </c>
      <c r="P6224">
        <f t="shared" si="485"/>
        <v>10.712782059019998</v>
      </c>
      <c r="Q6224" s="10" t="str" cm="1">
        <f t="array" ref="Q6224">_xlfn.IFS(AND(D6224&lt;=0, D6224-P6224&lt;=2), "escarcha",AND(D6224&lt;=0, D6224-P6224&gt;2), "helada negra", AND(D6224&gt;0, P6224+2&gt;D6224), "rocío", TRUE, "sin riesgo")</f>
        <v>sin riesgo</v>
      </c>
    </row>
    <row r="6225" spans="1:17" x14ac:dyDescent="0.35">
      <c r="A6225" s="2">
        <v>45895</v>
      </c>
      <c r="B6225" s="3" t="s">
        <v>11</v>
      </c>
      <c r="C6225">
        <v>10.866666666666671</v>
      </c>
      <c r="D6225">
        <v>18.266666666666669</v>
      </c>
      <c r="E6225">
        <v>83.033333333333331</v>
      </c>
      <c r="F6225">
        <v>62.666666666666657</v>
      </c>
      <c r="G6225">
        <v>0</v>
      </c>
      <c r="H6225">
        <v>2.7333333333333329</v>
      </c>
      <c r="I6225">
        <v>0</v>
      </c>
      <c r="J6225">
        <v>4.0333333333333332</v>
      </c>
      <c r="K6225">
        <f t="shared" si="483"/>
        <v>7.3999999999999986</v>
      </c>
      <c r="L6225">
        <f t="shared" si="481"/>
        <v>0.56838455591944848</v>
      </c>
      <c r="M6225">
        <f t="shared" si="482"/>
        <v>8.0989210856954568</v>
      </c>
      <c r="N6225" s="10" t="str" cm="1">
        <f t="array" ref="N6225">_xlfn.IFS(AND(C6225&lt;=0, C6225-M6225&lt;=2), "escarcha",AND(C6225&lt;=0, C6225-M6225&gt;2), "helada negra", AND(C6225&gt;0, M6225+2&gt;C6225), "rocío", TRUE, "sin riesgo")</f>
        <v>sin riesgo</v>
      </c>
      <c r="O6225">
        <f t="shared" si="484"/>
        <v>0.76473674095464417</v>
      </c>
      <c r="P6225">
        <f t="shared" si="485"/>
        <v>11.023648602989866</v>
      </c>
      <c r="Q6225" s="10" t="str" cm="1">
        <f t="array" ref="Q6225">_xlfn.IFS(AND(D6225&lt;=0, D6225-P6225&lt;=2), "escarcha",AND(D6225&lt;=0, D6225-P6225&gt;2), "helada negra", AND(D6225&gt;0, P6225+2&gt;D6225), "rocío", TRUE, "sin riesgo")</f>
        <v>sin riesgo</v>
      </c>
    </row>
    <row r="6226" spans="1:17" x14ac:dyDescent="0.35">
      <c r="A6226" s="2">
        <v>45895</v>
      </c>
      <c r="B6226" s="3" t="s">
        <v>12</v>
      </c>
      <c r="C6226">
        <v>10.9</v>
      </c>
      <c r="D6226">
        <v>17.899999999999999</v>
      </c>
      <c r="E6226">
        <v>83.5</v>
      </c>
      <c r="F6226">
        <v>65.666666666666671</v>
      </c>
      <c r="G6226">
        <v>0.33333333333333331</v>
      </c>
      <c r="H6226">
        <v>1.5</v>
      </c>
      <c r="I6226">
        <v>1.333333333333333</v>
      </c>
      <c r="J6226">
        <v>3.6333333333333329</v>
      </c>
      <c r="K6226">
        <f t="shared" si="483"/>
        <v>6.9999999999999982</v>
      </c>
      <c r="L6226">
        <f t="shared" si="481"/>
        <v>0.57620357826219715</v>
      </c>
      <c r="M6226">
        <f t="shared" si="482"/>
        <v>8.2140999397639547</v>
      </c>
      <c r="N6226" s="10" t="str" cm="1">
        <f t="array" ref="N6226">_xlfn.IFS(AND(C6226&lt;=0, C6226-M6226&lt;=2), "escarcha",AND(C6226&lt;=0, C6226-M6226&gt;2), "helada negra", AND(C6226&gt;0, M6226+2&gt;C6226), "rocío", TRUE, "sin riesgo")</f>
        <v>sin riesgo</v>
      </c>
      <c r="O6226">
        <f t="shared" si="484"/>
        <v>0.78846356265847173</v>
      </c>
      <c r="P6226">
        <f t="shared" si="485"/>
        <v>11.381686784670592</v>
      </c>
      <c r="Q6226" s="10" t="str" cm="1">
        <f t="array" ref="Q6226">_xlfn.IFS(AND(D6226&lt;=0, D6226-P6226&lt;=2), "escarcha",AND(D6226&lt;=0, D6226-P6226&gt;2), "helada negra", AND(D6226&gt;0, P6226+2&gt;D6226), "rocío", TRUE, "sin riesgo")</f>
        <v>sin riesgo</v>
      </c>
    </row>
    <row r="6227" spans="1:17" x14ac:dyDescent="0.35">
      <c r="A6227" s="2">
        <v>45895</v>
      </c>
      <c r="B6227" s="3" t="s">
        <v>13</v>
      </c>
      <c r="C6227">
        <v>9.6666666666666661</v>
      </c>
      <c r="D6227">
        <v>19.133333333333329</v>
      </c>
      <c r="E6227">
        <v>85.866666666666674</v>
      </c>
      <c r="F6227">
        <v>60.666666666666657</v>
      </c>
      <c r="G6227">
        <v>0</v>
      </c>
      <c r="H6227">
        <v>4.2333333333333334</v>
      </c>
      <c r="I6227">
        <v>1.666666666666667</v>
      </c>
      <c r="J6227">
        <v>7.6999999999999993</v>
      </c>
      <c r="K6227">
        <f t="shared" si="483"/>
        <v>9.4666666666666632</v>
      </c>
      <c r="L6227">
        <f t="shared" si="481"/>
        <v>0.52182617382398444</v>
      </c>
      <c r="M6227">
        <f t="shared" si="482"/>
        <v>7.4152689188061096</v>
      </c>
      <c r="N6227" s="10" t="str" cm="1">
        <f t="array" ref="N6227">_xlfn.IFS(AND(C6227&lt;=0, C6227-M6227&lt;=2), "escarcha",AND(C6227&lt;=0, C6227-M6227&gt;2), "helada negra", AND(C6227&gt;0, M6227+2&gt;C6227), "rocío", TRUE, "sin riesgo")</f>
        <v>sin riesgo</v>
      </c>
      <c r="O6227">
        <f t="shared" si="484"/>
        <v>0.78649156735117398</v>
      </c>
      <c r="P6227">
        <f t="shared" si="485"/>
        <v>11.351890893043912</v>
      </c>
      <c r="Q6227" s="10" t="str" cm="1">
        <f t="array" ref="Q6227">_xlfn.IFS(AND(D6227&lt;=0, D6227-P6227&lt;=2), "escarcha",AND(D6227&lt;=0, D6227-P6227&gt;2), "helada negra", AND(D6227&gt;0, P6227+2&gt;D6227), "rocío", TRUE, "sin riesgo")</f>
        <v>sin riesgo</v>
      </c>
    </row>
    <row r="6228" spans="1:17" x14ac:dyDescent="0.35">
      <c r="A6228" s="2">
        <v>45895</v>
      </c>
      <c r="B6228" s="3" t="s">
        <v>14</v>
      </c>
      <c r="C6228">
        <v>8.7333333333333325</v>
      </c>
      <c r="D6228">
        <v>17.633333333333329</v>
      </c>
      <c r="E6228">
        <v>87.766666666666666</v>
      </c>
      <c r="F6228">
        <v>69.333333333333329</v>
      </c>
      <c r="G6228">
        <v>1</v>
      </c>
      <c r="H6228">
        <v>4.0333333333333332</v>
      </c>
      <c r="I6228">
        <v>1.333333333333333</v>
      </c>
      <c r="J6228">
        <v>6.9333333333333336</v>
      </c>
      <c r="K6228">
        <f t="shared" si="483"/>
        <v>8.8999999999999968</v>
      </c>
      <c r="L6228">
        <f t="shared" si="481"/>
        <v>0.48087498749294083</v>
      </c>
      <c r="M6228">
        <f t="shared" si="482"/>
        <v>6.8170208088790449</v>
      </c>
      <c r="N6228" s="10" t="str" cm="1">
        <f t="array" ref="N6228">_xlfn.IFS(AND(C6228&lt;=0, C6228-M6228&lt;=2), "escarcha",AND(C6228&lt;=0, C6228-M6228&gt;2), "helada negra", AND(C6228&gt;0, M6228+2&gt;C6228), "rocío", TRUE, "sin riesgo")</f>
        <v>rocío</v>
      </c>
      <c r="O6228">
        <f t="shared" si="484"/>
        <v>0.82600452451009176</v>
      </c>
      <c r="P6228">
        <f t="shared" si="485"/>
        <v>11.950246663845725</v>
      </c>
      <c r="Q6228" s="10" t="str" cm="1">
        <f t="array" ref="Q6228">_xlfn.IFS(AND(D6228&lt;=0, D6228-P6228&lt;=2), "escarcha",AND(D6228&lt;=0, D6228-P6228&gt;2), "helada negra", AND(D6228&gt;0, P6228+2&gt;D6228), "rocío", TRUE, "sin riesgo")</f>
        <v>sin riesgo</v>
      </c>
    </row>
    <row r="6229" spans="1:17" x14ac:dyDescent="0.35">
      <c r="A6229" s="2">
        <v>45895</v>
      </c>
      <c r="B6229" s="3" t="s">
        <v>15</v>
      </c>
      <c r="C6229">
        <v>8.4</v>
      </c>
      <c r="D6229">
        <v>17.43333333333333</v>
      </c>
      <c r="E6229">
        <v>89.166666666666657</v>
      </c>
      <c r="F6229">
        <v>70</v>
      </c>
      <c r="G6229">
        <v>0</v>
      </c>
      <c r="H6229">
        <v>2.7333333333333329</v>
      </c>
      <c r="I6229">
        <v>2.333333333333333</v>
      </c>
      <c r="J6229">
        <v>4.7333333333333334</v>
      </c>
      <c r="K6229">
        <f t="shared" si="483"/>
        <v>9.0333333333333297</v>
      </c>
      <c r="L6229">
        <f t="shared" si="481"/>
        <v>0.4741455549315306</v>
      </c>
      <c r="M6229">
        <f t="shared" si="482"/>
        <v>6.7189851117705732</v>
      </c>
      <c r="N6229" s="10" t="str" cm="1">
        <f t="array" ref="N6229">_xlfn.IFS(AND(C6229&lt;=0, C6229-M6229&lt;=2), "escarcha",AND(C6229&lt;=0, C6229-M6229&gt;2), "helada negra", AND(C6229&gt;0, M6229+2&gt;C6229), "rocío", TRUE, "sin riesgo")</f>
        <v>rocío</v>
      </c>
      <c r="O6229">
        <f t="shared" si="484"/>
        <v>0.822956368287727</v>
      </c>
      <c r="P6229">
        <f t="shared" si="485"/>
        <v>11.903987403719549</v>
      </c>
      <c r="Q6229" s="10" t="str" cm="1">
        <f t="array" ref="Q6229">_xlfn.IFS(AND(D6229&lt;=0, D6229-P6229&lt;=2), "escarcha",AND(D6229&lt;=0, D6229-P6229&gt;2), "helada negra", AND(D6229&gt;0, P6229+2&gt;D6229), "rocío", TRUE, "sin riesgo")</f>
        <v>sin riesgo</v>
      </c>
    </row>
    <row r="6230" spans="1:17" x14ac:dyDescent="0.35">
      <c r="A6230" s="2">
        <v>45895</v>
      </c>
      <c r="B6230" s="3" t="s">
        <v>16</v>
      </c>
      <c r="C6230">
        <v>8.5666666666666664</v>
      </c>
      <c r="D6230">
        <v>16.3</v>
      </c>
      <c r="E6230">
        <v>90.333333333333329</v>
      </c>
      <c r="F6230">
        <v>74.666666666666671</v>
      </c>
      <c r="G6230">
        <v>1.333333333333333</v>
      </c>
      <c r="H6230">
        <v>2.4</v>
      </c>
      <c r="I6230">
        <v>3.666666666666667</v>
      </c>
      <c r="J6230">
        <v>4.7666666666666666</v>
      </c>
      <c r="K6230">
        <f t="shared" si="483"/>
        <v>7.7333333333333343</v>
      </c>
      <c r="L6230">
        <f t="shared" si="481"/>
        <v>0.49842974597443385</v>
      </c>
      <c r="M6230">
        <f t="shared" si="482"/>
        <v>7.0731246049192515</v>
      </c>
      <c r="N6230" s="10" t="str" cm="1">
        <f t="array" ref="N6230">_xlfn.IFS(AND(C6230&lt;=0, C6230-M6230&lt;=2), "escarcha",AND(C6230&lt;=0, C6230-M6230&gt;2), "helada negra", AND(C6230&gt;0, M6230+2&gt;C6230), "rocío", TRUE, "sin riesgo")</f>
        <v>rocío</v>
      </c>
      <c r="O6230">
        <f t="shared" si="484"/>
        <v>0.81562751642919307</v>
      </c>
      <c r="P6230">
        <f t="shared" si="485"/>
        <v>11.792832349137232</v>
      </c>
      <c r="Q6230" s="10" t="str" cm="1">
        <f t="array" ref="Q6230">_xlfn.IFS(AND(D6230&lt;=0, D6230-P6230&lt;=2), "escarcha",AND(D6230&lt;=0, D6230-P6230&gt;2), "helada negra", AND(D6230&gt;0, P6230+2&gt;D6230), "rocío", TRUE, "sin riesgo")</f>
        <v>sin riesgo</v>
      </c>
    </row>
    <row r="6231" spans="1:17" x14ac:dyDescent="0.35">
      <c r="A6231" s="2">
        <v>45895</v>
      </c>
      <c r="B6231" s="3" t="s">
        <v>17</v>
      </c>
      <c r="C6231">
        <v>8.2333333333333325</v>
      </c>
      <c r="D6231">
        <v>16.133333333333329</v>
      </c>
      <c r="E6231">
        <v>90.766666666666666</v>
      </c>
      <c r="F6231">
        <v>74.666666666666671</v>
      </c>
      <c r="G6231">
        <v>0.33333333333333331</v>
      </c>
      <c r="H6231">
        <v>1.466666666666667</v>
      </c>
      <c r="I6231">
        <v>1</v>
      </c>
      <c r="J6231">
        <v>2.2333333333333329</v>
      </c>
      <c r="K6231">
        <f t="shared" si="483"/>
        <v>7.8999999999999968</v>
      </c>
      <c r="L6231">
        <f t="shared" si="481"/>
        <v>0.48063048144281711</v>
      </c>
      <c r="M6231">
        <f t="shared" si="482"/>
        <v>6.8134574493056554</v>
      </c>
      <c r="N6231" s="10" t="str" cm="1">
        <f t="array" ref="N6231">_xlfn.IFS(AND(C6231&lt;=0, C6231-M6231&lt;=2), "escarcha",AND(C6231&lt;=0, C6231-M6231&gt;2), "helada negra", AND(C6231&gt;0, M6231+2&gt;C6231), "rocío", TRUE, "sin riesgo")</f>
        <v>rocío</v>
      </c>
      <c r="O6231">
        <f t="shared" si="484"/>
        <v>0.80500577289798447</v>
      </c>
      <c r="P6231">
        <f t="shared" si="485"/>
        <v>11.631906670329176</v>
      </c>
      <c r="Q6231" s="10" t="str" cm="1">
        <f t="array" ref="Q6231">_xlfn.IFS(AND(D6231&lt;=0, D6231-P6231&lt;=2), "escarcha",AND(D6231&lt;=0, D6231-P6231&gt;2), "helada negra", AND(D6231&gt;0, P6231+2&gt;D6231), "rocío", TRUE, "sin riesgo")</f>
        <v>sin riesgo</v>
      </c>
    </row>
    <row r="6232" spans="1:17" x14ac:dyDescent="0.35">
      <c r="A6232" s="2">
        <v>45895</v>
      </c>
      <c r="B6232" s="3" t="s">
        <v>18</v>
      </c>
      <c r="C6232">
        <v>7.6666666666666661</v>
      </c>
      <c r="D6232">
        <v>15.56666666666667</v>
      </c>
      <c r="E6232">
        <v>91.433333333333337</v>
      </c>
      <c r="F6232">
        <v>78.666666666666671</v>
      </c>
      <c r="G6232">
        <v>0.66666666666666663</v>
      </c>
      <c r="H6232">
        <v>2.5666666666666669</v>
      </c>
      <c r="I6232">
        <v>1.666666666666667</v>
      </c>
      <c r="J6232">
        <v>4.5333333333333332</v>
      </c>
      <c r="K6232">
        <f t="shared" si="483"/>
        <v>7.9000000000000039</v>
      </c>
      <c r="L6232">
        <f t="shared" si="481"/>
        <v>0.44941641640015761</v>
      </c>
      <c r="M6232">
        <f t="shared" si="482"/>
        <v>6.359386003407141</v>
      </c>
      <c r="N6232" s="10" t="str" cm="1">
        <f t="array" ref="N6232">_xlfn.IFS(AND(C6232&lt;=0, C6232-M6232&lt;=2), "escarcha",AND(C6232&lt;=0, C6232-M6232&gt;2), "helada negra", AND(C6232&gt;0, M6232+2&gt;C6232), "rocío", TRUE, "sin riesgo")</f>
        <v>rocío</v>
      </c>
      <c r="O6232">
        <f t="shared" si="484"/>
        <v>0.82097518946043557</v>
      </c>
      <c r="P6232">
        <f t="shared" si="485"/>
        <v>11.873929745766514</v>
      </c>
      <c r="Q6232" s="10" t="str" cm="1">
        <f t="array" ref="Q6232">_xlfn.IFS(AND(D6232&lt;=0, D6232-P6232&lt;=2), "escarcha",AND(D6232&lt;=0, D6232-P6232&gt;2), "helada negra", AND(D6232&gt;0, P6232+2&gt;D6232), "rocío", TRUE, "sin riesgo")</f>
        <v>sin riesgo</v>
      </c>
    </row>
    <row r="6233" spans="1:17" x14ac:dyDescent="0.35">
      <c r="A6233" s="2">
        <v>45895</v>
      </c>
      <c r="B6233" s="3" t="s">
        <v>19</v>
      </c>
      <c r="C6233">
        <v>6.8666666666666671</v>
      </c>
      <c r="D6233">
        <v>15.5</v>
      </c>
      <c r="E6233">
        <v>92.633333333333326</v>
      </c>
      <c r="F6233">
        <v>78.666666666666671</v>
      </c>
      <c r="G6233">
        <v>0</v>
      </c>
      <c r="H6233">
        <v>1.7333333333333329</v>
      </c>
      <c r="I6233">
        <v>0</v>
      </c>
      <c r="J6233">
        <v>2.9666666666666668</v>
      </c>
      <c r="K6233">
        <f t="shared" si="483"/>
        <v>8.6333333333333329</v>
      </c>
      <c r="L6233">
        <f t="shared" si="481"/>
        <v>0.40775966025690502</v>
      </c>
      <c r="M6233">
        <f t="shared" si="482"/>
        <v>5.755969358229736</v>
      </c>
      <c r="N6233" s="10" t="str" cm="1">
        <f t="array" ref="N6233">_xlfn.IFS(AND(C6233&lt;=0, C6233-M6233&lt;=2), "escarcha",AND(C6233&lt;=0, C6233-M6233&gt;2), "helada negra", AND(C6233&gt;0, M6233+2&gt;C6233), "rocío", TRUE, "sin riesgo")</f>
        <v>rocío</v>
      </c>
      <c r="O6233">
        <f t="shared" si="484"/>
        <v>0.81670400662840215</v>
      </c>
      <c r="P6233">
        <f t="shared" si="485"/>
        <v>11.809153161584177</v>
      </c>
      <c r="Q6233" s="10" t="str" cm="1">
        <f t="array" ref="Q6233">_xlfn.IFS(AND(D6233&lt;=0, D6233-P6233&lt;=2), "escarcha",AND(D6233&lt;=0, D6233-P6233&gt;2), "helada negra", AND(D6233&gt;0, P6233+2&gt;D6233), "rocío", TRUE, "sin riesgo")</f>
        <v>sin riesgo</v>
      </c>
    </row>
    <row r="6234" spans="1:17" x14ac:dyDescent="0.35">
      <c r="A6234" s="2">
        <v>45895</v>
      </c>
      <c r="B6234" s="3" t="s">
        <v>20</v>
      </c>
      <c r="C6234">
        <v>6.333333333333333</v>
      </c>
      <c r="D6234">
        <v>14.46666666666667</v>
      </c>
      <c r="E6234">
        <v>93.266666666666666</v>
      </c>
      <c r="F6234">
        <v>81.333333333333329</v>
      </c>
      <c r="G6234">
        <v>0</v>
      </c>
      <c r="H6234">
        <v>0.2</v>
      </c>
      <c r="I6234">
        <v>1.333333333333333</v>
      </c>
      <c r="J6234">
        <v>0.9</v>
      </c>
      <c r="K6234">
        <f t="shared" si="483"/>
        <v>8.1333333333333364</v>
      </c>
      <c r="L6234">
        <f t="shared" si="481"/>
        <v>0.37791462682022059</v>
      </c>
      <c r="M6234">
        <f t="shared" si="482"/>
        <v>5.3254430482043054</v>
      </c>
      <c r="N6234" s="10" t="str" cm="1">
        <f t="array" ref="N6234">_xlfn.IFS(AND(C6234&lt;=0, C6234-M6234&lt;=2), "escarcha",AND(C6234&lt;=0, C6234-M6234&gt;2), "helada negra", AND(C6234&gt;0, M6234+2&gt;C6234), "rocío", TRUE, "sin riesgo")</f>
        <v>rocío</v>
      </c>
      <c r="O6234">
        <f t="shared" si="484"/>
        <v>0.7835542899628436</v>
      </c>
      <c r="P6234">
        <f t="shared" si="485"/>
        <v>11.307522994838509</v>
      </c>
      <c r="Q6234" s="10" t="str" cm="1">
        <f t="array" ref="Q6234">_xlfn.IFS(AND(D6234&lt;=0, D6234-P6234&lt;=2), "escarcha",AND(D6234&lt;=0, D6234-P6234&gt;2), "helada negra", AND(D6234&gt;0, P6234+2&gt;D6234), "rocío", TRUE, "sin riesgo")</f>
        <v>sin riesgo</v>
      </c>
    </row>
    <row r="6235" spans="1:17" x14ac:dyDescent="0.35">
      <c r="A6235" s="2">
        <v>45895</v>
      </c>
      <c r="B6235" s="3" t="s">
        <v>21</v>
      </c>
      <c r="C6235">
        <v>5.4333333333333336</v>
      </c>
      <c r="D6235">
        <v>14</v>
      </c>
      <c r="E6235">
        <v>94</v>
      </c>
      <c r="F6235">
        <v>83.666666666666671</v>
      </c>
      <c r="G6235">
        <v>0.33333333333333331</v>
      </c>
      <c r="H6235">
        <v>0.66666666666666663</v>
      </c>
      <c r="I6235">
        <v>1</v>
      </c>
      <c r="J6235">
        <v>1.166666666666667</v>
      </c>
      <c r="K6235">
        <f t="shared" si="483"/>
        <v>8.5666666666666664</v>
      </c>
      <c r="L6235">
        <f t="shared" si="481"/>
        <v>0.32352812717724666</v>
      </c>
      <c r="M6235">
        <f t="shared" si="482"/>
        <v>4.5447159991440325</v>
      </c>
      <c r="N6235" s="10" t="str" cm="1">
        <f t="array" ref="N6235">_xlfn.IFS(AND(C6235&lt;=0, C6235-M6235&lt;=2), "escarcha",AND(C6235&lt;=0, C6235-M6235&gt;2), "helada negra", AND(C6235&gt;0, M6235+2&gt;C6235), "rocío", TRUE, "sin riesgo")</f>
        <v>rocío</v>
      </c>
      <c r="O6235">
        <f t="shared" si="484"/>
        <v>0.78163778473702084</v>
      </c>
      <c r="P6235">
        <f t="shared" si="485"/>
        <v>11.278582314779218</v>
      </c>
      <c r="Q6235" s="10" t="str" cm="1">
        <f t="array" ref="Q6235">_xlfn.IFS(AND(D6235&lt;=0, D6235-P6235&lt;=2), "escarcha",AND(D6235&lt;=0, D6235-P6235&gt;2), "helada negra", AND(D6235&gt;0, P6235+2&gt;D6235), "rocío", TRUE, "sin riesgo")</f>
        <v>sin riesgo</v>
      </c>
    </row>
    <row r="6236" spans="1:17" x14ac:dyDescent="0.35">
      <c r="A6236" s="2">
        <v>45895</v>
      </c>
      <c r="B6236" s="3" t="s">
        <v>22</v>
      </c>
      <c r="C6236">
        <v>5.1333333333333337</v>
      </c>
      <c r="D6236">
        <v>13.93333333333333</v>
      </c>
      <c r="E6236">
        <v>94.466666666666669</v>
      </c>
      <c r="F6236">
        <v>83.666666666666671</v>
      </c>
      <c r="G6236">
        <v>1</v>
      </c>
      <c r="H6236">
        <v>2.8666666666666671</v>
      </c>
      <c r="I6236">
        <v>2.333333333333333</v>
      </c>
      <c r="J6236">
        <v>4.8666666666666671</v>
      </c>
      <c r="K6236">
        <f t="shared" si="483"/>
        <v>8.7999999999999972</v>
      </c>
      <c r="L6236">
        <f t="shared" si="481"/>
        <v>0.30764059836946517</v>
      </c>
      <c r="M6236">
        <f t="shared" si="482"/>
        <v>4.3175734414032458</v>
      </c>
      <c r="N6236" s="10" t="str" cm="1">
        <f t="array" ref="N6236">_xlfn.IFS(AND(C6236&lt;=0, C6236-M6236&lt;=2), "escarcha",AND(C6236&lt;=0, C6236-M6236&gt;2), "helada negra", AND(C6236&gt;0, M6236+2&gt;C6236), "rocío", TRUE, "sin riesgo")</f>
        <v>rocío</v>
      </c>
      <c r="O6236">
        <f t="shared" si="484"/>
        <v>0.77731437045804519</v>
      </c>
      <c r="P6236">
        <f t="shared" si="485"/>
        <v>11.213319665987825</v>
      </c>
      <c r="Q6236" s="10" t="str" cm="1">
        <f t="array" ref="Q6236">_xlfn.IFS(AND(D6236&lt;=0, D6236-P6236&lt;=2), "escarcha",AND(D6236&lt;=0, D6236-P6236&gt;2), "helada negra", AND(D6236&gt;0, P6236+2&gt;D6236), "rocío", TRUE, "sin riesgo")</f>
        <v>sin riesgo</v>
      </c>
    </row>
    <row r="6237" spans="1:17" x14ac:dyDescent="0.35">
      <c r="A6237" s="2">
        <v>45895</v>
      </c>
      <c r="B6237" s="3" t="s">
        <v>23</v>
      </c>
      <c r="C6237">
        <v>5.3666666666666663</v>
      </c>
      <c r="D6237">
        <v>14.4</v>
      </c>
      <c r="E6237">
        <v>95</v>
      </c>
      <c r="F6237">
        <v>82.333333333333329</v>
      </c>
      <c r="G6237">
        <v>0</v>
      </c>
      <c r="H6237">
        <v>2.7333333333333329</v>
      </c>
      <c r="I6237">
        <v>0</v>
      </c>
      <c r="J6237">
        <v>5.1333333333333329</v>
      </c>
      <c r="K6237">
        <f t="shared" si="483"/>
        <v>9.033333333333335</v>
      </c>
      <c r="L6237">
        <f t="shared" si="481"/>
        <v>0.32948352319651852</v>
      </c>
      <c r="M6237">
        <f t="shared" si="482"/>
        <v>4.6299672857460479</v>
      </c>
      <c r="N6237" s="10" t="str" cm="1">
        <f t="array" ref="N6237">_xlfn.IFS(AND(C6237&lt;=0, C6237-M6237&lt;=2), "escarcha",AND(C6237&lt;=0, C6237-M6237&gt;2), "helada negra", AND(C6237&gt;0, M6237+2&gt;C6237), "rocío", TRUE, "sin riesgo")</f>
        <v>rocío</v>
      </c>
      <c r="O6237">
        <f t="shared" si="484"/>
        <v>0.79146664506686615</v>
      </c>
      <c r="P6237">
        <f t="shared" si="485"/>
        <v>11.427075312188087</v>
      </c>
      <c r="Q6237" s="10" t="str" cm="1">
        <f t="array" ref="Q6237">_xlfn.IFS(AND(D6237&lt;=0, D6237-P6237&lt;=2), "escarcha",AND(D6237&lt;=0, D6237-P6237&gt;2), "helada negra", AND(D6237&gt;0, P6237+2&gt;D6237), "rocío", TRUE, "sin riesgo")</f>
        <v>sin riesgo</v>
      </c>
    </row>
    <row r="6238" spans="1:17" x14ac:dyDescent="0.35">
      <c r="A6238" s="2">
        <v>45895</v>
      </c>
      <c r="B6238" s="3" t="s">
        <v>24</v>
      </c>
      <c r="C6238">
        <v>5.0666666666666664</v>
      </c>
      <c r="D6238">
        <v>13.33333333333333</v>
      </c>
      <c r="E6238">
        <v>95.333333333333329</v>
      </c>
      <c r="F6238">
        <v>84</v>
      </c>
      <c r="G6238">
        <v>0</v>
      </c>
      <c r="H6238">
        <v>0.73333333333333339</v>
      </c>
      <c r="I6238">
        <v>0</v>
      </c>
      <c r="J6238">
        <v>1.4</v>
      </c>
      <c r="K6238">
        <f t="shared" si="483"/>
        <v>8.2666666666666639</v>
      </c>
      <c r="L6238">
        <f t="shared" si="481"/>
        <v>0.31213517451274864</v>
      </c>
      <c r="M6238">
        <f t="shared" si="482"/>
        <v>4.3817897025279517</v>
      </c>
      <c r="N6238" s="10" t="str" cm="1">
        <f t="array" ref="N6238">_xlfn.IFS(AND(C6238&lt;=0, C6238-M6238&lt;=2), "escarcha",AND(C6238&lt;=0, C6238-M6238&gt;2), "helada negra", AND(C6238&gt;0, M6238+2&gt;C6238), "rocío", TRUE, "sin riesgo")</f>
        <v>rocío</v>
      </c>
      <c r="O6238">
        <f t="shared" si="484"/>
        <v>0.7422786078625031</v>
      </c>
      <c r="P6238">
        <f t="shared" si="485"/>
        <v>10.685682045248877</v>
      </c>
      <c r="Q6238" s="10" t="str" cm="1">
        <f t="array" ref="Q6238">_xlfn.IFS(AND(D6238&lt;=0, D6238-P6238&lt;=2), "escarcha",AND(D6238&lt;=0, D6238-P6238&gt;2), "helada negra", AND(D6238&gt;0, P6238+2&gt;D6238), "rocío", TRUE, "sin riesgo")</f>
        <v>sin riesgo</v>
      </c>
    </row>
    <row r="6239" spans="1:17" x14ac:dyDescent="0.35">
      <c r="A6239" s="2">
        <v>45895</v>
      </c>
      <c r="B6239" s="3" t="s">
        <v>25</v>
      </c>
      <c r="C6239">
        <v>4.4000000000000004</v>
      </c>
      <c r="D6239">
        <v>12.633333333333329</v>
      </c>
      <c r="E6239">
        <v>95.466666666666669</v>
      </c>
      <c r="F6239">
        <v>86.333333333333329</v>
      </c>
      <c r="G6239">
        <v>0</v>
      </c>
      <c r="H6239">
        <v>0.26666666666666672</v>
      </c>
      <c r="I6239">
        <v>0.66666666666666663</v>
      </c>
      <c r="J6239">
        <v>1.2333333333333329</v>
      </c>
      <c r="K6239">
        <f t="shared" si="483"/>
        <v>8.233333333333329</v>
      </c>
      <c r="L6239">
        <f t="shared" si="481"/>
        <v>0.26701627177849513</v>
      </c>
      <c r="M6239">
        <f t="shared" si="482"/>
        <v>3.7386620306328999</v>
      </c>
      <c r="N6239" s="10" t="str" cm="1">
        <f t="array" ref="N6239">_xlfn.IFS(AND(C6239&lt;=0, C6239-M6239&lt;=2), "escarcha",AND(C6239&lt;=0, C6239-M6239&gt;2), "helada negra", AND(C6239&gt;0, M6239+2&gt;C6239), "rocío", TRUE, "sin riesgo")</f>
        <v>rocío</v>
      </c>
      <c r="O6239">
        <f t="shared" si="484"/>
        <v>0.72393226535680943</v>
      </c>
      <c r="P6239">
        <f t="shared" si="485"/>
        <v>10.410259312296249</v>
      </c>
      <c r="Q6239" s="10" t="str" cm="1">
        <f t="array" ref="Q6239">_xlfn.IFS(AND(D6239&lt;=0, D6239-P6239&lt;=2), "escarcha",AND(D6239&lt;=0, D6239-P6239&gt;2), "helada negra", AND(D6239&gt;0, P6239+2&gt;D6239), "rocío", TRUE, "sin riesgo")</f>
        <v>sin riesgo</v>
      </c>
    </row>
    <row r="6240" spans="1:17" x14ac:dyDescent="0.35">
      <c r="A6240" s="2">
        <v>45895</v>
      </c>
      <c r="B6240" s="3" t="s">
        <v>26</v>
      </c>
      <c r="C6240">
        <v>4.2333333333333334</v>
      </c>
      <c r="D6240">
        <v>12.56666666666667</v>
      </c>
      <c r="E6240">
        <v>95.7</v>
      </c>
      <c r="F6240">
        <v>87</v>
      </c>
      <c r="G6240">
        <v>0</v>
      </c>
      <c r="H6240">
        <v>0.6333333333333333</v>
      </c>
      <c r="I6240">
        <v>0</v>
      </c>
      <c r="J6240">
        <v>1.333333333333333</v>
      </c>
      <c r="K6240">
        <f t="shared" si="483"/>
        <v>8.3333333333333357</v>
      </c>
      <c r="L6240">
        <f t="shared" si="481"/>
        <v>0.25778910085074774</v>
      </c>
      <c r="M6240">
        <f t="shared" si="482"/>
        <v>3.607548928529154</v>
      </c>
      <c r="N6240" s="10" t="str" cm="1">
        <f t="array" ref="N6240">_xlfn.IFS(AND(C6240&lt;=0, C6240-M6240&lt;=2), "escarcha",AND(C6240&lt;=0, C6240-M6240&gt;2), "helada negra", AND(C6240&gt;0, M6240+2&gt;C6240), "rocío", TRUE, "sin riesgo")</f>
        <v>rocío</v>
      </c>
      <c r="O6240">
        <f t="shared" si="484"/>
        <v>0.72725484667499529</v>
      </c>
      <c r="P6240">
        <f t="shared" si="485"/>
        <v>10.460094902136158</v>
      </c>
      <c r="Q6240" s="10" t="str" cm="1">
        <f t="array" ref="Q6240">_xlfn.IFS(AND(D6240&lt;=0, D6240-P6240&lt;=2), "escarcha",AND(D6240&lt;=0, D6240-P6240&gt;2), "helada negra", AND(D6240&gt;0, P6240+2&gt;D6240), "rocío", TRUE, "sin riesgo")</f>
        <v>sin riesgo</v>
      </c>
    </row>
    <row r="6241" spans="1:17" x14ac:dyDescent="0.35">
      <c r="A6241" s="2">
        <v>45895</v>
      </c>
      <c r="B6241" s="3" t="s">
        <v>27</v>
      </c>
      <c r="C6241">
        <v>4.5333333333333332</v>
      </c>
      <c r="D6241">
        <v>12.96666666666667</v>
      </c>
      <c r="E6241">
        <v>96.033333333333331</v>
      </c>
      <c r="F6241">
        <v>85</v>
      </c>
      <c r="G6241">
        <v>0</v>
      </c>
      <c r="H6241">
        <v>0.46666666666666662</v>
      </c>
      <c r="I6241">
        <v>0</v>
      </c>
      <c r="J6241">
        <v>0.6</v>
      </c>
      <c r="K6241">
        <f t="shared" si="483"/>
        <v>8.4333333333333371</v>
      </c>
      <c r="L6241">
        <f t="shared" si="481"/>
        <v>0.2822578257712054</v>
      </c>
      <c r="M6241">
        <f t="shared" si="482"/>
        <v>3.9555418218332754</v>
      </c>
      <c r="N6241" s="10" t="str" cm="1">
        <f t="array" ref="N6241">_xlfn.IFS(AND(C6241&lt;=0, C6241-M6241&lt;=2), "escarcha",AND(C6241&lt;=0, C6241-M6241&gt;2), "helada negra", AND(C6241&gt;0, M6241+2&gt;C6241), "rocío", TRUE, "sin riesgo")</f>
        <v>rocío</v>
      </c>
      <c r="O6241">
        <f t="shared" si="484"/>
        <v>0.73018243244592473</v>
      </c>
      <c r="P6241">
        <f t="shared" si="485"/>
        <v>10.50402217556171</v>
      </c>
      <c r="Q6241" s="10" t="str" cm="1">
        <f t="array" ref="Q6241">_xlfn.IFS(AND(D6241&lt;=0, D6241-P6241&lt;=2), "escarcha",AND(D6241&lt;=0, D6241-P6241&gt;2), "helada negra", AND(D6241&gt;0, P6241+2&gt;D6241), "rocío", TRUE, "sin riesgo")</f>
        <v>sin riesgo</v>
      </c>
    </row>
    <row r="6242" spans="1:17" x14ac:dyDescent="0.35">
      <c r="A6242" s="2">
        <v>45895</v>
      </c>
      <c r="B6242" s="3" t="s">
        <v>28</v>
      </c>
      <c r="C6242">
        <v>6.9</v>
      </c>
      <c r="D6242">
        <v>14.83333333333333</v>
      </c>
      <c r="E6242">
        <v>96.366666666666674</v>
      </c>
      <c r="F6242">
        <v>79</v>
      </c>
      <c r="G6242">
        <v>0</v>
      </c>
      <c r="H6242">
        <v>0.4</v>
      </c>
      <c r="I6242">
        <v>0</v>
      </c>
      <c r="J6242">
        <v>1.1333333333333331</v>
      </c>
      <c r="K6242">
        <f t="shared" si="483"/>
        <v>7.93333333333333</v>
      </c>
      <c r="L6242">
        <f t="shared" si="481"/>
        <v>0.44955695039234583</v>
      </c>
      <c r="M6242">
        <f t="shared" si="482"/>
        <v>6.3614266547756744</v>
      </c>
      <c r="N6242" s="10" t="str" cm="1">
        <f t="array" ref="N6242">_xlfn.IFS(AND(C6242&lt;=0, C6242-M6242&lt;=2), "escarcha",AND(C6242&lt;=0, C6242-M6242&gt;2), "helada negra", AND(C6242&gt;0, M6242+2&gt;C6242), "rocío", TRUE, "sin riesgo")</f>
        <v>rocío</v>
      </c>
      <c r="O6242">
        <f t="shared" si="484"/>
        <v>0.7780990516551145</v>
      </c>
      <c r="P6242">
        <f t="shared" si="485"/>
        <v>11.225162069516291</v>
      </c>
      <c r="Q6242" s="10" t="str" cm="1">
        <f t="array" ref="Q6242">_xlfn.IFS(AND(D6242&lt;=0, D6242-P6242&lt;=2), "escarcha",AND(D6242&lt;=0, D6242-P6242&gt;2), "helada negra", AND(D6242&gt;0, P6242+2&gt;D6242), "rocío", TRUE, "sin riesgo")</f>
        <v>sin riesgo</v>
      </c>
    </row>
    <row r="6243" spans="1:17" x14ac:dyDescent="0.35">
      <c r="A6243" s="2">
        <v>45895</v>
      </c>
      <c r="B6243" s="3" t="s">
        <v>29</v>
      </c>
      <c r="C6243">
        <v>9.8000000000000007</v>
      </c>
      <c r="D6243">
        <v>16.266666666666669</v>
      </c>
      <c r="E6243">
        <v>96.7</v>
      </c>
      <c r="F6243">
        <v>74</v>
      </c>
      <c r="G6243">
        <v>0</v>
      </c>
      <c r="H6243">
        <v>3.3333333333333333E-2</v>
      </c>
      <c r="I6243">
        <v>0.66666666666666663</v>
      </c>
      <c r="J6243">
        <v>0.23333333333333331</v>
      </c>
      <c r="K6243">
        <f t="shared" si="483"/>
        <v>6.4666666666666686</v>
      </c>
      <c r="L6243">
        <f t="shared" si="481"/>
        <v>0.64958275135487842</v>
      </c>
      <c r="M6243">
        <f t="shared" si="482"/>
        <v>9.3001891839736803</v>
      </c>
      <c r="N6243" s="10" t="str" cm="1">
        <f t="array" ref="N6243">_xlfn.IFS(AND(C6243&lt;=0, C6243-M6243&lt;=2), "escarcha",AND(C6243&lt;=0, C6243-M6243&gt;2), "helada negra", AND(C6243&gt;0, M6243+2&gt;C6243), "rocío", TRUE, "sin riesgo")</f>
        <v>rocío</v>
      </c>
      <c r="O6243">
        <f t="shared" si="484"/>
        <v>0.80453559006264364</v>
      </c>
      <c r="P6243">
        <f t="shared" si="485"/>
        <v>11.624787820561318</v>
      </c>
      <c r="Q6243" s="10" t="str" cm="1">
        <f t="array" ref="Q6243">_xlfn.IFS(AND(D6243&lt;=0, D6243-P6243&lt;=2), "escarcha",AND(D6243&lt;=0, D6243-P6243&gt;2), "helada negra", AND(D6243&gt;0, P6243+2&gt;D6243), "rocío", TRUE, "sin riesgo")</f>
        <v>sin riesgo</v>
      </c>
    </row>
    <row r="6244" spans="1:17" x14ac:dyDescent="0.35">
      <c r="A6244" s="2">
        <v>45895</v>
      </c>
      <c r="B6244" s="3" t="s">
        <v>30</v>
      </c>
      <c r="C6244">
        <v>13.46666666666667</v>
      </c>
      <c r="D6244">
        <v>17.899999999999999</v>
      </c>
      <c r="E6244">
        <v>89.333333333333329</v>
      </c>
      <c r="F6244">
        <v>68.333333333333329</v>
      </c>
      <c r="G6244">
        <v>0</v>
      </c>
      <c r="H6244">
        <v>1.033333333333333</v>
      </c>
      <c r="I6244">
        <v>0.66666666666666663</v>
      </c>
      <c r="J6244">
        <v>2.666666666666667</v>
      </c>
      <c r="K6244">
        <f t="shared" si="483"/>
        <v>4.4333333333333282</v>
      </c>
      <c r="L6244">
        <f t="shared" si="481"/>
        <v>0.81252158663228347</v>
      </c>
      <c r="M6244">
        <f t="shared" si="482"/>
        <v>11.745754644841432</v>
      </c>
      <c r="N6244" s="10" t="str" cm="1">
        <f t="array" ref="N6244">_xlfn.IFS(AND(C6244&lt;=0, C6244-M6244&lt;=2), "escarcha",AND(C6244&lt;=0, C6244-M6244&gt;2), "helada negra", AND(C6244&gt;0, M6244+2&gt;C6244), "rocío", TRUE, "sin riesgo")</f>
        <v>rocío</v>
      </c>
      <c r="O6244">
        <f t="shared" si="484"/>
        <v>0.82826981305889114</v>
      </c>
      <c r="P6244">
        <f t="shared" si="485"/>
        <v>11.984635885997561</v>
      </c>
      <c r="Q6244" s="10" t="str" cm="1">
        <f t="array" ref="Q6244">_xlfn.IFS(AND(D6244&lt;=0, D6244-P6244&lt;=2), "escarcha",AND(D6244&lt;=0, D6244-P6244&gt;2), "helada negra", AND(D6244&gt;0, P6244+2&gt;D6244), "rocío", TRUE, "sin riesgo")</f>
        <v>sin riesgo</v>
      </c>
    </row>
    <row r="6245" spans="1:17" x14ac:dyDescent="0.35">
      <c r="A6245" s="2">
        <v>45895</v>
      </c>
      <c r="B6245" s="3" t="s">
        <v>31</v>
      </c>
      <c r="C6245">
        <v>17.93333333333333</v>
      </c>
      <c r="D6245">
        <v>20.766666666666669</v>
      </c>
      <c r="E6245">
        <v>69.36666666666666</v>
      </c>
      <c r="F6245">
        <v>58.333333333333343</v>
      </c>
      <c r="G6245">
        <v>0</v>
      </c>
      <c r="H6245">
        <v>1.466666666666667</v>
      </c>
      <c r="I6245">
        <v>0.66666666666666663</v>
      </c>
      <c r="J6245">
        <v>3.1</v>
      </c>
      <c r="K6245">
        <f t="shared" si="483"/>
        <v>2.8333333333333393</v>
      </c>
      <c r="L6245">
        <f t="shared" si="481"/>
        <v>0.8453753278692242</v>
      </c>
      <c r="M6245">
        <f t="shared" si="482"/>
        <v>12.244613553638308</v>
      </c>
      <c r="N6245" s="10" t="str" cm="1">
        <f t="array" ref="N6245">_xlfn.IFS(AND(C6245&lt;=0, C6245-M6245&lt;=2), "escarcha",AND(C6245&lt;=0, C6245-M6245&gt;2), "helada negra", AND(C6245&gt;0, M6245+2&gt;C6245), "rocío", TRUE, "sin riesgo")</f>
        <v>sin riesgo</v>
      </c>
      <c r="O6245">
        <f t="shared" si="484"/>
        <v>0.84843052916294404</v>
      </c>
      <c r="P6245">
        <f t="shared" si="485"/>
        <v>12.29110374240733</v>
      </c>
      <c r="Q6245" s="10" t="str" cm="1">
        <f t="array" ref="Q6245">_xlfn.IFS(AND(D6245&lt;=0, D6245-P6245&lt;=2), "escarcha",AND(D6245&lt;=0, D6245-P6245&gt;2), "helada negra", AND(D6245&gt;0, P6245+2&gt;D6245), "rocío", TRUE, "sin riesgo")</f>
        <v>sin riesgo</v>
      </c>
    </row>
    <row r="6246" spans="1:17" x14ac:dyDescent="0.35">
      <c r="A6246" s="2">
        <v>45895</v>
      </c>
      <c r="B6246" s="3" t="s">
        <v>32</v>
      </c>
      <c r="C6246">
        <v>21.733333333333331</v>
      </c>
      <c r="D6246">
        <v>22.56666666666667</v>
      </c>
      <c r="E6246">
        <v>59.366666666666667</v>
      </c>
      <c r="F6246">
        <v>53</v>
      </c>
      <c r="G6246">
        <v>0</v>
      </c>
      <c r="H6246">
        <v>3.5333333333333341</v>
      </c>
      <c r="I6246">
        <v>0</v>
      </c>
      <c r="J6246">
        <v>5.9666666666666668</v>
      </c>
      <c r="K6246">
        <f t="shared" si="483"/>
        <v>0.83333333333333925</v>
      </c>
      <c r="L6246">
        <f t="shared" si="481"/>
        <v>0.92527185049690297</v>
      </c>
      <c r="M6246">
        <f t="shared" si="482"/>
        <v>13.465971932690326</v>
      </c>
      <c r="N6246" s="10" t="str" cm="1">
        <f t="array" ref="N6246">_xlfn.IFS(AND(C6246&lt;=0, C6246-M6246&lt;=2), "escarcha",AND(C6246&lt;=0, C6246-M6246&gt;2), "helada negra", AND(C6246&gt;0, M6246+2&gt;C6246), "rocío", TRUE, "sin riesgo")</f>
        <v>sin riesgo</v>
      </c>
      <c r="O6246">
        <f t="shared" si="484"/>
        <v>0.86258978810467968</v>
      </c>
      <c r="P6246">
        <f t="shared" si="485"/>
        <v>12.506782703133535</v>
      </c>
      <c r="Q6246" s="10" t="str" cm="1">
        <f t="array" ref="Q6246">_xlfn.IFS(AND(D6246&lt;=0, D6246-P6246&lt;=2), "escarcha",AND(D6246&lt;=0, D6246-P6246&gt;2), "helada negra", AND(D6246&gt;0, P6246+2&gt;D6246), "rocío", TRUE, "sin riesgo")</f>
        <v>sin riesgo</v>
      </c>
    </row>
    <row r="6247" spans="1:17" x14ac:dyDescent="0.35">
      <c r="A6247" s="2">
        <v>45895</v>
      </c>
      <c r="B6247" s="3" t="s">
        <v>33</v>
      </c>
      <c r="C6247">
        <v>23.266666666666669</v>
      </c>
      <c r="D6247">
        <v>23.6</v>
      </c>
      <c r="E6247">
        <v>50.866666666666667</v>
      </c>
      <c r="F6247">
        <v>47.333333333333343</v>
      </c>
      <c r="G6247">
        <v>1.333333333333333</v>
      </c>
      <c r="H6247">
        <v>3.2333333333333329</v>
      </c>
      <c r="I6247">
        <v>4.333333333333333</v>
      </c>
      <c r="J6247">
        <v>6.9</v>
      </c>
      <c r="K6247">
        <f t="shared" si="483"/>
        <v>0.33333333333333215</v>
      </c>
      <c r="L6247">
        <f t="shared" si="481"/>
        <v>0.86389770527661724</v>
      </c>
      <c r="M6247">
        <f t="shared" si="482"/>
        <v>12.526723755902843</v>
      </c>
      <c r="N6247" s="10" t="str" cm="1">
        <f t="array" ref="N6247">_xlfn.IFS(AND(C6247&lt;=0, C6247-M6247&lt;=2), "escarcha",AND(C6247&lt;=0, C6247-M6247&gt;2), "helada negra", AND(C6247&gt;0, M6247+2&gt;C6247), "rocío", TRUE, "sin riesgo")</f>
        <v>sin riesgo</v>
      </c>
      <c r="O6247">
        <f t="shared" si="484"/>
        <v>0.81201307979474513</v>
      </c>
      <c r="P6247">
        <f t="shared" si="485"/>
        <v>11.738048679270939</v>
      </c>
      <c r="Q6247" s="10" t="str" cm="1">
        <f t="array" ref="Q6247">_xlfn.IFS(AND(D6247&lt;=0, D6247-P6247&lt;=2), "escarcha",AND(D6247&lt;=0, D6247-P6247&gt;2), "helada negra", AND(D6247&gt;0, P6247+2&gt;D6247), "rocío", TRUE, "sin riesgo")</f>
        <v>sin riesgo</v>
      </c>
    </row>
    <row r="6248" spans="1:17" x14ac:dyDescent="0.35">
      <c r="A6248" s="2">
        <v>45895</v>
      </c>
      <c r="B6248" s="3" t="s">
        <v>35</v>
      </c>
      <c r="C6248">
        <v>24.766666666666669</v>
      </c>
      <c r="D6248">
        <v>24.9</v>
      </c>
      <c r="E6248">
        <v>46.7</v>
      </c>
      <c r="F6248">
        <v>43.666666666666657</v>
      </c>
      <c r="G6248">
        <v>5.333333333333333</v>
      </c>
      <c r="H6248">
        <v>4.1333333333333329</v>
      </c>
      <c r="I6248">
        <v>9.6666666666666661</v>
      </c>
      <c r="J6248">
        <v>9.1</v>
      </c>
      <c r="K6248">
        <f t="shared" si="483"/>
        <v>0.13333333333332931</v>
      </c>
      <c r="L6248">
        <f t="shared" si="481"/>
        <v>0.86852780109596106</v>
      </c>
      <c r="M6248">
        <f t="shared" si="482"/>
        <v>12.597341151090774</v>
      </c>
      <c r="N6248" s="10" t="str" cm="1">
        <f t="array" ref="N6248">_xlfn.IFS(AND(C6248&lt;=0, C6248-M6248&lt;=2), "escarcha",AND(C6248&lt;=0, C6248-M6248&gt;2), "helada negra", AND(C6248&gt;0, M6248+2&gt;C6248), "rocío", TRUE, "sin riesgo")</f>
        <v>sin riesgo</v>
      </c>
      <c r="O6248">
        <f t="shared" si="484"/>
        <v>0.80932818735214584</v>
      </c>
      <c r="P6248">
        <f t="shared" si="485"/>
        <v>11.697369266336354</v>
      </c>
      <c r="Q6248" s="10" t="str" cm="1">
        <f t="array" ref="Q6248">_xlfn.IFS(AND(D6248&lt;=0, D6248-P6248&lt;=2), "escarcha",AND(D6248&lt;=0, D6248-P6248&gt;2), "helada negra", AND(D6248&gt;0, P6248+2&gt;D6248), "rocío", TRUE, "sin riesgo")</f>
        <v>sin riesgo</v>
      </c>
    </row>
    <row r="6249" spans="1:17" x14ac:dyDescent="0.35">
      <c r="A6249" s="2">
        <v>45895</v>
      </c>
      <c r="B6249" s="3" t="s">
        <v>47</v>
      </c>
      <c r="C6249">
        <v>26.43333333333333</v>
      </c>
      <c r="D6249">
        <v>26.533333333333331</v>
      </c>
      <c r="E6249">
        <v>41.466666666666669</v>
      </c>
      <c r="F6249">
        <v>39</v>
      </c>
      <c r="G6249">
        <v>4.333333333333333</v>
      </c>
      <c r="H6249">
        <v>5.2666666666666666</v>
      </c>
      <c r="I6249">
        <v>10.33333333333333</v>
      </c>
      <c r="J6249">
        <v>11.233333333333331</v>
      </c>
      <c r="K6249">
        <f t="shared" si="483"/>
        <v>0.10000000000000142</v>
      </c>
      <c r="L6249">
        <f t="shared" si="481"/>
        <v>0.84860135132810421</v>
      </c>
      <c r="M6249">
        <f t="shared" si="482"/>
        <v>12.293703597888081</v>
      </c>
      <c r="N6249" s="10" t="str" cm="1">
        <f t="array" ref="N6249">_xlfn.IFS(AND(C6249&lt;=0, C6249-M6249&lt;=2), "escarcha",AND(C6249&lt;=0, C6249-M6249&gt;2), "helada negra", AND(C6249&gt;0, M6249+2&gt;C6249), "rocío", TRUE, "sin riesgo")</f>
        <v>sin riesgo</v>
      </c>
      <c r="O6249">
        <f t="shared" si="484"/>
        <v>0.79316987541507367</v>
      </c>
      <c r="P6249">
        <f t="shared" si="485"/>
        <v>11.45282509947107</v>
      </c>
      <c r="Q6249" s="10" t="str" cm="1">
        <f t="array" ref="Q6249">_xlfn.IFS(AND(D6249&lt;=0, D6249-P6249&lt;=2), "escarcha",AND(D6249&lt;=0, D6249-P6249&gt;2), "helada negra", AND(D6249&gt;0, P6249+2&gt;D6249), "rocío", TRUE, "sin riesgo")</f>
        <v>sin riesgo</v>
      </c>
    </row>
    <row r="6250" spans="1:17" x14ac:dyDescent="0.35">
      <c r="A6250" s="2">
        <v>45895</v>
      </c>
      <c r="B6250" s="3" t="s">
        <v>42</v>
      </c>
      <c r="C6250">
        <v>16.833333333333329</v>
      </c>
      <c r="D6250">
        <v>16.93333333333333</v>
      </c>
      <c r="E6250">
        <v>73.666666666666671</v>
      </c>
      <c r="F6250">
        <v>75.333333333333329</v>
      </c>
      <c r="G6250">
        <v>0.33333333333333331</v>
      </c>
      <c r="H6250">
        <v>6.2666666666666666</v>
      </c>
      <c r="I6250">
        <v>2.666666666666667</v>
      </c>
      <c r="J6250">
        <v>11.7</v>
      </c>
      <c r="K6250">
        <f t="shared" si="483"/>
        <v>0.10000000000000142</v>
      </c>
      <c r="L6250">
        <f t="shared" si="481"/>
        <v>0.83604219038224103</v>
      </c>
      <c r="M6250">
        <f t="shared" si="482"/>
        <v>12.10269846732827</v>
      </c>
      <c r="N6250" s="10" t="str" cm="1">
        <f t="array" ref="N6250">_xlfn.IFS(AND(C6250&lt;=0, C6250-M6250&lt;=2), "escarcha",AND(C6250&lt;=0, C6250-M6250&gt;2), "helada negra", AND(C6250&gt;0, M6250+2&gt;C6250), "rocío", TRUE, "sin riesgo")</f>
        <v>sin riesgo</v>
      </c>
      <c r="O6250">
        <f t="shared" si="484"/>
        <v>0.86475488383241461</v>
      </c>
      <c r="P6250">
        <f t="shared" si="485"/>
        <v>12.53979434727311</v>
      </c>
      <c r="Q6250" s="10" t="str" cm="1">
        <f t="array" ref="Q6250">_xlfn.IFS(AND(D6250&lt;=0, D6250-P6250&lt;=2), "escarcha",AND(D6250&lt;=0, D6250-P6250&gt;2), "helada negra", AND(D6250&gt;0, P6250+2&gt;D6250), "rocío", TRUE, "sin riesgo")</f>
        <v>sin riesgo</v>
      </c>
    </row>
    <row r="6251" spans="1:17" x14ac:dyDescent="0.35">
      <c r="A6251" s="2">
        <v>45895</v>
      </c>
      <c r="B6251" s="3" t="s">
        <v>44</v>
      </c>
      <c r="C6251">
        <v>14.133333333333329</v>
      </c>
      <c r="D6251">
        <v>15.866666666666671</v>
      </c>
      <c r="E6251">
        <v>81.7</v>
      </c>
      <c r="F6251">
        <v>77</v>
      </c>
      <c r="G6251">
        <v>0</v>
      </c>
      <c r="H6251">
        <v>2.333333333333333</v>
      </c>
      <c r="I6251">
        <v>0</v>
      </c>
      <c r="J6251">
        <v>3.933333333333334</v>
      </c>
      <c r="K6251">
        <f t="shared" si="483"/>
        <v>1.7333333333333414</v>
      </c>
      <c r="L6251">
        <f t="shared" si="481"/>
        <v>0.76649124018313319</v>
      </c>
      <c r="M6251">
        <f t="shared" si="482"/>
        <v>11.050089522635353</v>
      </c>
      <c r="N6251" s="10" t="str" cm="1">
        <f t="array" ref="N6251">_xlfn.IFS(AND(C6251&lt;=0, C6251-M6251&lt;=2), "escarcha",AND(C6251&lt;=0, C6251-M6251&gt;2), "helada negra", AND(C6251&gt;0, M6251+2&gt;C6251), "rocío", TRUE, "sin riesgo")</f>
        <v>sin riesgo</v>
      </c>
      <c r="O6251">
        <f t="shared" si="484"/>
        <v>0.81875419765362478</v>
      </c>
      <c r="P6251">
        <f t="shared" si="485"/>
        <v>11.84024216579977</v>
      </c>
      <c r="Q6251" s="10" t="str" cm="1">
        <f t="array" ref="Q6251">_xlfn.IFS(AND(D6251&lt;=0, D6251-P6251&lt;=2), "escarcha",AND(D6251&lt;=0, D6251-P6251&gt;2), "helada negra", AND(D6251&gt;0, P6251+2&gt;D6251), "rocío", TRUE, "sin riesgo")</f>
        <v>sin riesgo</v>
      </c>
    </row>
    <row r="6252" spans="1:17" x14ac:dyDescent="0.35">
      <c r="A6252" s="2">
        <v>45895</v>
      </c>
      <c r="B6252" s="3" t="s">
        <v>45</v>
      </c>
      <c r="C6252">
        <v>11.366666666666671</v>
      </c>
      <c r="D6252">
        <v>15.3</v>
      </c>
      <c r="E6252">
        <v>86.366666666666674</v>
      </c>
      <c r="F6252">
        <v>78.333333333333329</v>
      </c>
      <c r="G6252">
        <v>0.33333333333333331</v>
      </c>
      <c r="H6252">
        <v>2</v>
      </c>
      <c r="I6252">
        <v>2</v>
      </c>
      <c r="J6252">
        <v>3.3</v>
      </c>
      <c r="K6252">
        <f t="shared" si="483"/>
        <v>3.93333333333333</v>
      </c>
      <c r="L6252">
        <f t="shared" si="481"/>
        <v>0.64090114987368318</v>
      </c>
      <c r="M6252">
        <f t="shared" si="482"/>
        <v>9.1712028315321241</v>
      </c>
      <c r="N6252" s="10" t="str" cm="1">
        <f t="array" ref="N6252">_xlfn.IFS(AND(C6252&lt;=0, C6252-M6252&lt;=2), "escarcha",AND(C6252&lt;=0, C6252-M6252&gt;2), "helada negra", AND(C6252&gt;0, M6252+2&gt;C6252), "rocío", TRUE, "sin riesgo")</f>
        <v>sin riesgo</v>
      </c>
      <c r="O6252">
        <f t="shared" si="484"/>
        <v>0.79963094070341068</v>
      </c>
      <c r="P6252">
        <f t="shared" si="485"/>
        <v>11.550552213365934</v>
      </c>
      <c r="Q6252" s="10" t="str" cm="1">
        <f t="array" ref="Q6252">_xlfn.IFS(AND(D6252&lt;=0, D6252-P6252&lt;=2), "escarcha",AND(D6252&lt;=0, D6252-P6252&gt;2), "helada negra", AND(D6252&gt;0, P6252+2&gt;D6252), "rocío", TRUE, "sin riesgo")</f>
        <v>sin riesgo</v>
      </c>
    </row>
    <row r="6253" spans="1:17" x14ac:dyDescent="0.35">
      <c r="A6253" s="2">
        <v>45895</v>
      </c>
      <c r="B6253" s="3" t="s">
        <v>46</v>
      </c>
      <c r="C6253">
        <v>9.9666666666666668</v>
      </c>
      <c r="D6253">
        <v>14.7</v>
      </c>
      <c r="E6253">
        <v>89.2</v>
      </c>
      <c r="F6253">
        <v>82</v>
      </c>
      <c r="G6253">
        <v>0</v>
      </c>
      <c r="H6253">
        <v>2.8666666666666671</v>
      </c>
      <c r="I6253">
        <v>0</v>
      </c>
      <c r="J6253">
        <v>5.0333333333333332</v>
      </c>
      <c r="K6253">
        <f t="shared" si="483"/>
        <v>4.7333333333333325</v>
      </c>
      <c r="L6253">
        <f t="shared" si="481"/>
        <v>0.58001074029387512</v>
      </c>
      <c r="M6253">
        <f t="shared" si="482"/>
        <v>8.2702199557416343</v>
      </c>
      <c r="N6253" s="10" t="str" cm="1">
        <f t="array" ref="N6253">_xlfn.IFS(AND(C6253&lt;=0, C6253-M6253&lt;=2), "escarcha",AND(C6253&lt;=0, C6253-M6253&gt;2), "helada negra", AND(C6253&gt;0, M6253+2&gt;C6253), "rocío", TRUE, "sin riesgo")</f>
        <v>rocío</v>
      </c>
      <c r="O6253">
        <f t="shared" si="484"/>
        <v>0.80677719815829085</v>
      </c>
      <c r="P6253">
        <f t="shared" si="485"/>
        <v>11.658730684607116</v>
      </c>
      <c r="Q6253" s="10" t="str" cm="1">
        <f t="array" ref="Q6253">_xlfn.IFS(AND(D6253&lt;=0, D6253-P6253&lt;=2), "escarcha",AND(D6253&lt;=0, D6253-P6253&gt;2), "helada negra", AND(D6253&gt;0, P6253+2&gt;D6253), "rocío", TRUE, "sin riesgo")</f>
        <v>sin riesgo</v>
      </c>
    </row>
    <row r="6254" spans="1:17" x14ac:dyDescent="0.35">
      <c r="A6254" s="2">
        <v>45896</v>
      </c>
      <c r="B6254" s="3" t="s">
        <v>10</v>
      </c>
      <c r="C6254">
        <v>9.3000000000000007</v>
      </c>
      <c r="D6254">
        <v>14.1</v>
      </c>
      <c r="E6254">
        <v>90.533333333333331</v>
      </c>
      <c r="F6254">
        <v>84</v>
      </c>
      <c r="G6254">
        <v>0</v>
      </c>
      <c r="H6254">
        <v>3.566666666666666</v>
      </c>
      <c r="I6254">
        <v>1</v>
      </c>
      <c r="J6254">
        <v>6.0666666666666664</v>
      </c>
      <c r="K6254">
        <f t="shared" si="483"/>
        <v>4.7999999999999989</v>
      </c>
      <c r="L6254">
        <f t="shared" si="481"/>
        <v>0.55011794559836469</v>
      </c>
      <c r="M6254">
        <f t="shared" si="482"/>
        <v>7.8302541166754729</v>
      </c>
      <c r="N6254" s="10" t="str" cm="1">
        <f t="array" ref="N6254">_xlfn.IFS(AND(C6254&lt;=0, C6254-M6254&lt;=2), "escarcha",AND(C6254&lt;=0, C6254-M6254&gt;2), "helada negra", AND(C6254&gt;0, M6254+2&gt;C6254), "rocío", TRUE, "sin riesgo")</f>
        <v>rocío</v>
      </c>
      <c r="O6254">
        <f t="shared" si="484"/>
        <v>0.79209485116898126</v>
      </c>
      <c r="P6254">
        <f t="shared" si="485"/>
        <v>11.436572054912242</v>
      </c>
      <c r="Q6254" s="10" t="str" cm="1">
        <f t="array" ref="Q6254">_xlfn.IFS(AND(D6254&lt;=0, D6254-P6254&lt;=2), "escarcha",AND(D6254&lt;=0, D6254-P6254&gt;2), "helada negra", AND(D6254&gt;0, P6254+2&gt;D6254), "rocío", TRUE, "sin riesgo")</f>
        <v>sin riesgo</v>
      </c>
    </row>
    <row r="6255" spans="1:17" x14ac:dyDescent="0.35">
      <c r="A6255" s="2">
        <v>45896</v>
      </c>
      <c r="B6255" s="3" t="s">
        <v>11</v>
      </c>
      <c r="C6255">
        <v>9.1</v>
      </c>
      <c r="D6255">
        <v>14.16666666666667</v>
      </c>
      <c r="E6255">
        <v>91.666666666666671</v>
      </c>
      <c r="F6255">
        <v>81</v>
      </c>
      <c r="G6255">
        <v>0</v>
      </c>
      <c r="H6255">
        <v>2.833333333333333</v>
      </c>
      <c r="I6255">
        <v>0</v>
      </c>
      <c r="J6255">
        <v>5.4</v>
      </c>
      <c r="K6255">
        <f t="shared" si="483"/>
        <v>5.06666666666667</v>
      </c>
      <c r="L6255">
        <f t="shared" si="481"/>
        <v>0.54909356470942638</v>
      </c>
      <c r="M6255">
        <f t="shared" si="482"/>
        <v>7.8152044503579585</v>
      </c>
      <c r="N6255" s="10" t="str" cm="1">
        <f t="array" ref="N6255">_xlfn.IFS(AND(C6255&lt;=0, C6255-M6255&lt;=2), "escarcha",AND(C6255&lt;=0, C6255-M6255&gt;2), "helada negra", AND(C6255&gt;0, M6255+2&gt;C6255), "rocío", TRUE, "sin riesgo")</f>
        <v>rocío</v>
      </c>
      <c r="O6255">
        <f t="shared" si="484"/>
        <v>0.76004501933103907</v>
      </c>
      <c r="P6255">
        <f t="shared" si="485"/>
        <v>10.952969735759627</v>
      </c>
      <c r="Q6255" s="10" t="str" cm="1">
        <f t="array" ref="Q6255">_xlfn.IFS(AND(D6255&lt;=0, D6255-P6255&lt;=2), "escarcha",AND(D6255&lt;=0, D6255-P6255&gt;2), "helada negra", AND(D6255&gt;0, P6255+2&gt;D6255), "rocío", TRUE, "sin riesgo")</f>
        <v>sin riesgo</v>
      </c>
    </row>
    <row r="6256" spans="1:17" x14ac:dyDescent="0.35">
      <c r="A6256" s="2">
        <v>45896</v>
      </c>
      <c r="B6256" s="3" t="s">
        <v>12</v>
      </c>
      <c r="C6256">
        <v>7.9333333333333327</v>
      </c>
      <c r="D6256">
        <v>12.96666666666667</v>
      </c>
      <c r="E6256">
        <v>92.033333333333331</v>
      </c>
      <c r="F6256">
        <v>85.666666666666671</v>
      </c>
      <c r="G6256">
        <v>0.66666666666666663</v>
      </c>
      <c r="H6256">
        <v>0.1333333333333333</v>
      </c>
      <c r="I6256">
        <v>3</v>
      </c>
      <c r="J6256">
        <v>0.8</v>
      </c>
      <c r="K6256">
        <f t="shared" si="483"/>
        <v>5.0333333333333377</v>
      </c>
      <c r="L6256">
        <f t="shared" si="481"/>
        <v>0.47411154796157362</v>
      </c>
      <c r="M6256">
        <f t="shared" si="482"/>
        <v>6.718489886912284</v>
      </c>
      <c r="N6256" s="10" t="str" cm="1">
        <f t="array" ref="N6256">_xlfn.IFS(AND(C6256&lt;=0, C6256-M6256&lt;=2), "escarcha",AND(C6256&lt;=0, C6256-M6256&gt;2), "helada negra", AND(C6256&gt;0, M6256+2&gt;C6256), "rocío", TRUE, "sin riesgo")</f>
        <v>rocío</v>
      </c>
      <c r="O6256">
        <f t="shared" si="484"/>
        <v>0.73799497218271837</v>
      </c>
      <c r="P6256">
        <f t="shared" si="485"/>
        <v>10.621320817032482</v>
      </c>
      <c r="Q6256" s="10" t="str" cm="1">
        <f t="array" ref="Q6256">_xlfn.IFS(AND(D6256&lt;=0, D6256-P6256&lt;=2), "escarcha",AND(D6256&lt;=0, D6256-P6256&gt;2), "helada negra", AND(D6256&gt;0, P6256+2&gt;D6256), "rocío", TRUE, "sin riesgo")</f>
        <v>sin riesgo</v>
      </c>
    </row>
    <row r="6257" spans="1:17" x14ac:dyDescent="0.35">
      <c r="A6257" s="2">
        <v>45896</v>
      </c>
      <c r="B6257" s="3" t="s">
        <v>13</v>
      </c>
      <c r="C6257">
        <v>6.8666666666666671</v>
      </c>
      <c r="D6257">
        <v>12.6</v>
      </c>
      <c r="E6257">
        <v>92.8</v>
      </c>
      <c r="F6257">
        <v>86</v>
      </c>
      <c r="G6257">
        <v>0</v>
      </c>
      <c r="H6257">
        <v>2.7333333333333329</v>
      </c>
      <c r="I6257">
        <v>0</v>
      </c>
      <c r="J6257">
        <v>4</v>
      </c>
      <c r="K6257">
        <f t="shared" si="483"/>
        <v>5.7333333333333325</v>
      </c>
      <c r="L6257">
        <f t="shared" si="481"/>
        <v>0.40955725196871162</v>
      </c>
      <c r="M6257">
        <f t="shared" si="482"/>
        <v>5.7819479856164984</v>
      </c>
      <c r="N6257" s="10" t="str" cm="1">
        <f t="array" ref="N6257">_xlfn.IFS(AND(C6257&lt;=0, C6257-M6257&lt;=2), "escarcha",AND(C6257&lt;=0, C6257-M6257&gt;2), "helada negra", AND(C6257&gt;0, M6257+2&gt;C6257), "rocío", TRUE, "sin riesgo")</f>
        <v>rocío</v>
      </c>
      <c r="O6257">
        <f t="shared" si="484"/>
        <v>0.71787919131689493</v>
      </c>
      <c r="P6257">
        <f t="shared" si="485"/>
        <v>10.319519250613782</v>
      </c>
      <c r="Q6257" s="10" t="str" cm="1">
        <f t="array" ref="Q6257">_xlfn.IFS(AND(D6257&lt;=0, D6257-P6257&lt;=2), "escarcha",AND(D6257&lt;=0, D6257-P6257&gt;2), "helada negra", AND(D6257&gt;0, P6257+2&gt;D6257), "rocío", TRUE, "sin riesgo")</f>
        <v>sin riesgo</v>
      </c>
    </row>
    <row r="6258" spans="1:17" x14ac:dyDescent="0.35">
      <c r="A6258" s="2">
        <v>45896</v>
      </c>
      <c r="B6258" s="3" t="s">
        <v>14</v>
      </c>
      <c r="C6258">
        <v>7.2</v>
      </c>
      <c r="D6258">
        <v>12.5</v>
      </c>
      <c r="E6258">
        <v>94.166666666666671</v>
      </c>
      <c r="F6258">
        <v>86.5</v>
      </c>
      <c r="G6258">
        <v>0</v>
      </c>
      <c r="H6258">
        <v>1.75</v>
      </c>
      <c r="I6258">
        <v>0</v>
      </c>
      <c r="J6258">
        <v>2.6</v>
      </c>
      <c r="K6258">
        <f t="shared" si="483"/>
        <v>5.3</v>
      </c>
      <c r="L6258">
        <f t="shared" si="481"/>
        <v>0.4470092472857935</v>
      </c>
      <c r="M6258">
        <f t="shared" si="482"/>
        <v>6.3244374167085535</v>
      </c>
      <c r="N6258" s="10" t="str" cm="1">
        <f t="array" ref="N6258">_xlfn.IFS(AND(C6258&lt;=0, C6258-M6258&lt;=2), "escarcha",AND(C6258&lt;=0, C6258-M6258&gt;2), "helada negra", AND(C6258&gt;0, M6258+2&gt;C6258), "rocío", TRUE, "sin riesgo")</f>
        <v>rocío</v>
      </c>
      <c r="O6258">
        <f t="shared" si="484"/>
        <v>0.7171190976374624</v>
      </c>
      <c r="P6258">
        <f t="shared" si="485"/>
        <v>10.308129475022236</v>
      </c>
      <c r="Q6258" s="10" t="str" cm="1">
        <f t="array" ref="Q6258">_xlfn.IFS(AND(D6258&lt;=0, D6258-P6258&lt;=2), "escarcha",AND(D6258&lt;=0, D6258-P6258&gt;2), "helada negra", AND(D6258&gt;0, P6258+2&gt;D6258), "rocío", TRUE, "sin riesgo")</f>
        <v>sin riesgo</v>
      </c>
    </row>
    <row r="6259" spans="1:17" x14ac:dyDescent="0.35">
      <c r="A6259" s="2">
        <v>45898</v>
      </c>
      <c r="B6259" s="3" t="s">
        <v>16</v>
      </c>
      <c r="C6259">
        <v>9.3000000000000007</v>
      </c>
      <c r="D6259">
        <v>9.9666666666666668</v>
      </c>
      <c r="E6259">
        <v>85.166666666666671</v>
      </c>
      <c r="F6259">
        <v>82.333333333333329</v>
      </c>
      <c r="G6259">
        <v>0</v>
      </c>
      <c r="H6259">
        <v>0.8</v>
      </c>
      <c r="I6259">
        <v>1.333333333333333</v>
      </c>
      <c r="J6259">
        <v>2.5333333333333332</v>
      </c>
      <c r="K6259">
        <f t="shared" si="483"/>
        <v>0.66666666666666607</v>
      </c>
      <c r="L6259">
        <f t="shared" si="481"/>
        <v>0.48900995955758275</v>
      </c>
      <c r="M6259">
        <f t="shared" si="482"/>
        <v>6.9356354835863607</v>
      </c>
      <c r="N6259" s="10" t="str" cm="1">
        <f t="array" ref="N6259">_xlfn.IFS(AND(C6259&lt;=0, C6259-M6259&lt;=2), "escarcha",AND(C6259&lt;=0, C6259-M6259&gt;2), "helada negra", AND(C6259&gt;0, M6259+2&gt;C6259), "rocío", TRUE, "sin riesgo")</f>
        <v>sin riesgo</v>
      </c>
      <c r="O6259">
        <f t="shared" si="484"/>
        <v>0.49990574866777876</v>
      </c>
      <c r="P6259">
        <f t="shared" si="485"/>
        <v>7.0946817210518569</v>
      </c>
      <c r="Q6259" s="10" t="str" cm="1">
        <f t="array" ref="Q6259">_xlfn.IFS(AND(D6259&lt;=0, D6259-P6259&lt;=2), "escarcha",AND(D6259&lt;=0, D6259-P6259&gt;2), "helada negra", AND(D6259&gt;0, P6259+2&gt;D6259), "rocío", TRUE, "sin riesgo")</f>
        <v>sin riesgo</v>
      </c>
    </row>
    <row r="6260" spans="1:17" x14ac:dyDescent="0.35">
      <c r="A6260" s="2">
        <v>45898</v>
      </c>
      <c r="B6260" s="3" t="s">
        <v>17</v>
      </c>
      <c r="C6260">
        <v>10.16666666666667</v>
      </c>
      <c r="D6260">
        <v>10.233333333333331</v>
      </c>
      <c r="E6260">
        <v>84.7</v>
      </c>
      <c r="F6260">
        <v>83.666666666666671</v>
      </c>
      <c r="G6260">
        <v>2</v>
      </c>
      <c r="H6260">
        <v>0.79999999999999993</v>
      </c>
      <c r="I6260">
        <v>5.666666666666667</v>
      </c>
      <c r="J6260">
        <v>2.566666666666666</v>
      </c>
      <c r="K6260">
        <f t="shared" si="483"/>
        <v>6.6666666666661101E-2</v>
      </c>
      <c r="L6260">
        <f t="shared" si="481"/>
        <v>0.54161833107498858</v>
      </c>
      <c r="M6260">
        <f t="shared" si="482"/>
        <v>7.705436882201818</v>
      </c>
      <c r="N6260" s="10" t="str" cm="1">
        <f t="array" ref="N6260">_xlfn.IFS(AND(C6260&lt;=0, C6260-M6260&lt;=2), "escarcha",AND(C6260&lt;=0, C6260-M6260&gt;2), "helada negra", AND(C6260&gt;0, M6260+2&gt;C6260), "rocío", TRUE, "sin riesgo")</f>
        <v>sin riesgo</v>
      </c>
      <c r="O6260">
        <f t="shared" si="484"/>
        <v>0.53379636271463937</v>
      </c>
      <c r="P6260">
        <f t="shared" si="485"/>
        <v>7.5906806066686077</v>
      </c>
      <c r="Q6260" s="10" t="str" cm="1">
        <f t="array" ref="Q6260">_xlfn.IFS(AND(D6260&lt;=0, D6260-P6260&lt;=2), "escarcha",AND(D6260&lt;=0, D6260-P6260&gt;2), "helada negra", AND(D6260&gt;0, P6260+2&gt;D6260), "rocío", TRUE, "sin riesgo")</f>
        <v>sin riesgo</v>
      </c>
    </row>
    <row r="6261" spans="1:17" x14ac:dyDescent="0.35">
      <c r="A6261" s="2">
        <v>45898</v>
      </c>
      <c r="B6261" s="3" t="s">
        <v>23</v>
      </c>
      <c r="C6261">
        <v>8.5</v>
      </c>
      <c r="D6261">
        <v>9.6666666666666661</v>
      </c>
      <c r="E6261">
        <v>87.2</v>
      </c>
      <c r="F6261">
        <v>88</v>
      </c>
      <c r="G6261">
        <v>0</v>
      </c>
      <c r="H6261">
        <v>2.2666666666666671</v>
      </c>
      <c r="I6261">
        <v>0</v>
      </c>
      <c r="J6261">
        <v>4.5333333333333332</v>
      </c>
      <c r="K6261">
        <f t="shared" si="483"/>
        <v>1.1666666666666661</v>
      </c>
      <c r="L6261">
        <f t="shared" si="481"/>
        <v>0.45861536461357233</v>
      </c>
      <c r="M6261">
        <f t="shared" si="482"/>
        <v>6.4930316186622905</v>
      </c>
      <c r="N6261" s="10" t="str" cm="1">
        <f t="array" ref="N6261">_xlfn.IFS(AND(C6261&lt;=0, C6261-M6261&lt;=2), "escarcha",AND(C6261&lt;=0, C6261-M6261&gt;2), "helada negra", AND(C6261&gt;0, M6261+2&gt;C6261), "rocío", TRUE, "sin riesgo")</f>
        <v>sin riesgo</v>
      </c>
      <c r="O6261">
        <f t="shared" si="484"/>
        <v>0.54636728274010204</v>
      </c>
      <c r="P6261">
        <f t="shared" si="485"/>
        <v>7.7751601428231396</v>
      </c>
      <c r="Q6261" s="10" t="str" cm="1">
        <f t="array" ref="Q6261">_xlfn.IFS(AND(D6261&lt;=0, D6261-P6261&lt;=2), "escarcha",AND(D6261&lt;=0, D6261-P6261&gt;2), "helada negra", AND(D6261&gt;0, P6261+2&gt;D6261), "rocío", TRUE, "sin riesgo")</f>
        <v>rocío</v>
      </c>
    </row>
    <row r="6262" spans="1:17" x14ac:dyDescent="0.35">
      <c r="A6262" s="2">
        <v>45898</v>
      </c>
      <c r="B6262" s="3" t="s">
        <v>24</v>
      </c>
      <c r="C6262">
        <v>7.666666666666667</v>
      </c>
      <c r="D6262">
        <v>9.5333333333333332</v>
      </c>
      <c r="E6262">
        <v>90.533333333333331</v>
      </c>
      <c r="F6262">
        <v>89.333333333333329</v>
      </c>
      <c r="G6262">
        <v>2.666666666666667</v>
      </c>
      <c r="H6262">
        <v>0.9</v>
      </c>
      <c r="I6262">
        <v>5.666666666666667</v>
      </c>
      <c r="J6262">
        <v>2.2333333333333329</v>
      </c>
      <c r="K6262">
        <f t="shared" si="483"/>
        <v>1.8666666666666663</v>
      </c>
      <c r="L6262">
        <f t="shared" si="481"/>
        <v>0.43952441414114118</v>
      </c>
      <c r="M6262">
        <f t="shared" si="482"/>
        <v>6.2158310998830828</v>
      </c>
      <c r="N6262" s="10" t="str" cm="1">
        <f t="array" ref="N6262">_xlfn.IFS(AND(C6262&lt;=0, C6262-M6262&lt;=2), "escarcha",AND(C6262&lt;=0, C6262-M6262&gt;2), "helada negra", AND(C6262&gt;0, M6262+2&gt;C6262), "rocío", TRUE, "sin riesgo")</f>
        <v>rocío</v>
      </c>
      <c r="O6262">
        <f t="shared" si="484"/>
        <v>0.55245684180988974</v>
      </c>
      <c r="P6262">
        <f t="shared" si="485"/>
        <v>7.8646227213702167</v>
      </c>
      <c r="Q6262" s="10" t="str" cm="1">
        <f t="array" ref="Q6262">_xlfn.IFS(AND(D6262&lt;=0, D6262-P6262&lt;=2), "escarcha",AND(D6262&lt;=0, D6262-P6262&gt;2), "helada negra", AND(D6262&gt;0, P6262+2&gt;D6262), "rocío", TRUE, "sin riesgo")</f>
        <v>rocío</v>
      </c>
    </row>
    <row r="6263" spans="1:17" x14ac:dyDescent="0.35">
      <c r="A6263" s="2">
        <v>45898</v>
      </c>
      <c r="B6263" s="3" t="s">
        <v>25</v>
      </c>
      <c r="C6263">
        <v>7.6333333333333329</v>
      </c>
      <c r="D6263">
        <v>10.83333333333333</v>
      </c>
      <c r="E6263">
        <v>90.399999999999991</v>
      </c>
      <c r="F6263">
        <v>81.333333333333329</v>
      </c>
      <c r="G6263">
        <v>1</v>
      </c>
      <c r="H6263">
        <v>7.8</v>
      </c>
      <c r="I6263">
        <v>4</v>
      </c>
      <c r="J6263">
        <v>12.4</v>
      </c>
      <c r="K6263">
        <f t="shared" si="483"/>
        <v>3.1999999999999975</v>
      </c>
      <c r="L6263">
        <f t="shared" si="481"/>
        <v>0.43577855735482812</v>
      </c>
      <c r="M6263">
        <f t="shared" si="482"/>
        <v>6.1615135352645245</v>
      </c>
      <c r="N6263" s="10" t="str" cm="1">
        <f t="array" ref="N6263">_xlfn.IFS(AND(C6263&lt;=0, C6263-M6263&lt;=2), "escarcha",AND(C6263&lt;=0, C6263-M6263&gt;2), "helada negra", AND(C6263&gt;0, M6263+2&gt;C6263), "rocío", TRUE, "sin riesgo")</f>
        <v>rocío</v>
      </c>
      <c r="O6263">
        <f t="shared" si="484"/>
        <v>0.54548325332863146</v>
      </c>
      <c r="P6263">
        <f t="shared" si="485"/>
        <v>7.7621780437568875</v>
      </c>
      <c r="Q6263" s="10" t="str" cm="1">
        <f t="array" ref="Q6263">_xlfn.IFS(AND(D6263&lt;=0, D6263-P6263&lt;=2), "escarcha",AND(D6263&lt;=0, D6263-P6263&gt;2), "helada negra", AND(D6263&gt;0, P6263+2&gt;D6263), "rocío", TRUE, "sin riesgo")</f>
        <v>sin riesgo</v>
      </c>
    </row>
    <row r="6264" spans="1:17" x14ac:dyDescent="0.35">
      <c r="A6264" s="2">
        <v>45898</v>
      </c>
      <c r="B6264" s="3" t="s">
        <v>26</v>
      </c>
      <c r="C6264">
        <v>7.9666666666666668</v>
      </c>
      <c r="D6264">
        <v>12.53333333333333</v>
      </c>
      <c r="E6264">
        <v>91.166666666666671</v>
      </c>
      <c r="F6264">
        <v>72.333333333333329</v>
      </c>
      <c r="G6264">
        <v>0.33333333333333331</v>
      </c>
      <c r="H6264">
        <v>10.866666666666671</v>
      </c>
      <c r="I6264">
        <v>3.333333333333333</v>
      </c>
      <c r="J6264">
        <v>18</v>
      </c>
      <c r="K6264">
        <f t="shared" si="483"/>
        <v>4.5666666666666629</v>
      </c>
      <c r="L6264">
        <f t="shared" si="481"/>
        <v>0.46691663996831134</v>
      </c>
      <c r="M6264">
        <f t="shared" si="482"/>
        <v>6.6137585298273551</v>
      </c>
      <c r="N6264" s="10" t="str" cm="1">
        <f t="array" ref="N6264">_xlfn.IFS(AND(C6264&lt;=0, C6264-M6264&lt;=2), "escarcha",AND(C6264&lt;=0, C6264-M6264&gt;2), "helada negra", AND(C6264&gt;0, M6264+2&gt;C6264), "rocío", TRUE, "sin riesgo")</f>
        <v>rocío</v>
      </c>
      <c r="O6264">
        <f t="shared" si="484"/>
        <v>0.54044605584586103</v>
      </c>
      <c r="P6264">
        <f t="shared" si="485"/>
        <v>7.6882317116463206</v>
      </c>
      <c r="Q6264" s="10" t="str" cm="1">
        <f t="array" ref="Q6264">_xlfn.IFS(AND(D6264&lt;=0, D6264-P6264&lt;=2), "escarcha",AND(D6264&lt;=0, D6264-P6264&gt;2), "helada negra", AND(D6264&gt;0, P6264+2&gt;D6264), "rocío", TRUE, "sin riesgo")</f>
        <v>sin riesgo</v>
      </c>
    </row>
    <row r="6265" spans="1:17" x14ac:dyDescent="0.35">
      <c r="A6265" s="2">
        <v>45898</v>
      </c>
      <c r="B6265" s="3" t="s">
        <v>27</v>
      </c>
      <c r="C6265">
        <v>9.1333333333333329</v>
      </c>
      <c r="D6265">
        <v>12.83333333333333</v>
      </c>
      <c r="E6265">
        <v>89.733333333333334</v>
      </c>
      <c r="F6265">
        <v>72.333333333333329</v>
      </c>
      <c r="G6265">
        <v>0</v>
      </c>
      <c r="H6265">
        <v>6.333333333333333</v>
      </c>
      <c r="I6265">
        <v>0</v>
      </c>
      <c r="J6265">
        <v>11.06666666666667</v>
      </c>
      <c r="K6265">
        <f t="shared" si="483"/>
        <v>3.6999999999999975</v>
      </c>
      <c r="L6265">
        <f t="shared" si="481"/>
        <v>0.53002272851806231</v>
      </c>
      <c r="M6265">
        <f t="shared" si="482"/>
        <v>7.5353550866618342</v>
      </c>
      <c r="N6265" s="10" t="str" cm="1">
        <f t="array" ref="N6265">_xlfn.IFS(AND(C6265&lt;=0, C6265-M6265&lt;=2), "escarcha",AND(C6265&lt;=0, C6265-M6265&gt;2), "helada negra", AND(C6265&gt;0, M6265+2&gt;C6265), "rocío", TRUE, "sin riesgo")</f>
        <v>rocío</v>
      </c>
      <c r="O6265">
        <f t="shared" si="484"/>
        <v>0.56009718783920981</v>
      </c>
      <c r="P6265">
        <f t="shared" si="485"/>
        <v>7.976958441007671</v>
      </c>
      <c r="Q6265" s="10" t="str" cm="1">
        <f t="array" ref="Q6265">_xlfn.IFS(AND(D6265&lt;=0, D6265-P6265&lt;=2), "escarcha",AND(D6265&lt;=0, D6265-P6265&gt;2), "helada negra", AND(D6265&gt;0, P6265+2&gt;D6265), "rocío", TRUE, "sin riesgo")</f>
        <v>sin riesgo</v>
      </c>
    </row>
    <row r="6266" spans="1:17" x14ac:dyDescent="0.35">
      <c r="A6266" s="2">
        <v>45898</v>
      </c>
      <c r="B6266" s="3" t="s">
        <v>28</v>
      </c>
      <c r="C6266">
        <v>11.16666666666667</v>
      </c>
      <c r="D6266">
        <v>13.3</v>
      </c>
      <c r="E6266">
        <v>85.36666666666666</v>
      </c>
      <c r="F6266">
        <v>72.666666666666671</v>
      </c>
      <c r="G6266">
        <v>0</v>
      </c>
      <c r="H6266">
        <v>8.5666666666666664</v>
      </c>
      <c r="I6266">
        <v>0</v>
      </c>
      <c r="J6266">
        <v>13.733333333333331</v>
      </c>
      <c r="K6266">
        <f t="shared" si="483"/>
        <v>2.1333333333333311</v>
      </c>
      <c r="L6266">
        <f t="shared" si="481"/>
        <v>0.61600793600489223</v>
      </c>
      <c r="M6266">
        <f t="shared" si="482"/>
        <v>8.8020835216654056</v>
      </c>
      <c r="N6266" s="10" t="str" cm="1">
        <f t="array" ref="N6266">_xlfn.IFS(AND(C6266&lt;=0, C6266-M6266&lt;=2), "escarcha",AND(C6266&lt;=0, C6266-M6266&gt;2), "helada negra", AND(C6266&gt;0, M6266+2&gt;C6266), "rocío", TRUE, "sin riesgo")</f>
        <v>sin riesgo</v>
      </c>
      <c r="O6266">
        <f t="shared" si="484"/>
        <v>0.5951718999843354</v>
      </c>
      <c r="P6266">
        <f t="shared" si="485"/>
        <v>8.4939541211258511</v>
      </c>
      <c r="Q6266" s="10" t="str" cm="1">
        <f t="array" ref="Q6266">_xlfn.IFS(AND(D6266&lt;=0, D6266-P6266&lt;=2), "escarcha",AND(D6266&lt;=0, D6266-P6266&gt;2), "helada negra", AND(D6266&gt;0, P6266+2&gt;D6266), "rocío", TRUE, "sin riesgo")</f>
        <v>sin riesgo</v>
      </c>
    </row>
    <row r="6267" spans="1:17" x14ac:dyDescent="0.35">
      <c r="A6267" s="2">
        <v>45898</v>
      </c>
      <c r="B6267" s="3" t="s">
        <v>29</v>
      </c>
      <c r="C6267">
        <v>13.53333333333333</v>
      </c>
      <c r="D6267">
        <v>13.96666666666667</v>
      </c>
      <c r="E6267">
        <v>76.533333333333331</v>
      </c>
      <c r="F6267">
        <v>68.333333333333329</v>
      </c>
      <c r="G6267">
        <v>0.33333333333333331</v>
      </c>
      <c r="H6267">
        <v>12.66666666666667</v>
      </c>
      <c r="I6267">
        <v>1.333333333333333</v>
      </c>
      <c r="J6267">
        <v>20.8</v>
      </c>
      <c r="K6267">
        <f t="shared" si="483"/>
        <v>0.43333333333334068</v>
      </c>
      <c r="L6267">
        <f t="shared" si="481"/>
        <v>0.66221242842144012</v>
      </c>
      <c r="M6267">
        <f t="shared" si="482"/>
        <v>9.4880695713723018</v>
      </c>
      <c r="N6267" s="10" t="str" cm="1">
        <f t="array" ref="N6267">_xlfn.IFS(AND(C6267&lt;=0, C6267-M6267&lt;=2), "escarcha",AND(C6267&lt;=0, C6267-M6267&gt;2), "helada negra", AND(C6267&gt;0, M6267+2&gt;C6267), "rocío", TRUE, "sin riesgo")</f>
        <v>sin riesgo</v>
      </c>
      <c r="O6267">
        <f t="shared" si="484"/>
        <v>0.57703339797394537</v>
      </c>
      <c r="P6267">
        <f t="shared" si="485"/>
        <v>8.2263298795365234</v>
      </c>
      <c r="Q6267" s="10" t="str" cm="1">
        <f t="array" ref="Q6267">_xlfn.IFS(AND(D6267&lt;=0, D6267-P6267&lt;=2), "escarcha",AND(D6267&lt;=0, D6267-P6267&gt;2), "helada negra", AND(D6267&gt;0, P6267+2&gt;D6267), "rocío", TRUE, "sin riesgo")</f>
        <v>sin riesgo</v>
      </c>
    </row>
    <row r="6268" spans="1:17" x14ac:dyDescent="0.35">
      <c r="A6268" s="2">
        <v>45898</v>
      </c>
      <c r="B6268" s="3" t="s">
        <v>57</v>
      </c>
      <c r="C6268">
        <v>17.8</v>
      </c>
      <c r="D6268">
        <v>17.966666666666669</v>
      </c>
      <c r="E6268">
        <v>66.5</v>
      </c>
      <c r="F6268">
        <v>63.333333333333343</v>
      </c>
      <c r="G6268">
        <v>2.666666666666667</v>
      </c>
      <c r="H6268">
        <v>12.56666666666667</v>
      </c>
      <c r="I6268">
        <v>6</v>
      </c>
      <c r="J6268">
        <v>19.133333333333329</v>
      </c>
      <c r="K6268">
        <f t="shared" si="483"/>
        <v>0.16666666666666785</v>
      </c>
      <c r="L6268">
        <f t="shared" si="481"/>
        <v>0.79478057320569095</v>
      </c>
      <c r="M6268">
        <f t="shared" si="482"/>
        <v>11.477180755254325</v>
      </c>
      <c r="N6268" s="10" t="str" cm="1">
        <f t="array" ref="N6268">_xlfn.IFS(AND(C6268&lt;=0, C6268-M6268&lt;=2), "escarcha",AND(C6268&lt;=0, C6268-M6268&gt;2), "helada negra", AND(C6268&gt;0, M6268+2&gt;C6268), "rocío", TRUE, "sin riesgo")</f>
        <v>sin riesgo</v>
      </c>
      <c r="O6268">
        <f t="shared" si="484"/>
        <v>0.75647689162193243</v>
      </c>
      <c r="P6268">
        <f t="shared" si="485"/>
        <v>10.899243671692863</v>
      </c>
      <c r="Q6268" s="10" t="str" cm="1">
        <f t="array" ref="Q6268">_xlfn.IFS(AND(D6268&lt;=0, D6268-P6268&lt;=2), "escarcha",AND(D6268&lt;=0, D6268-P6268&gt;2), "helada negra", AND(D6268&gt;0, P6268+2&gt;D6268), "rocío", TRUE, "sin riesgo")</f>
        <v>sin riesgo</v>
      </c>
    </row>
    <row r="6269" spans="1:17" x14ac:dyDescent="0.35">
      <c r="A6269" s="2">
        <v>45898</v>
      </c>
      <c r="B6269" s="3" t="s">
        <v>45</v>
      </c>
      <c r="C6269">
        <v>14</v>
      </c>
      <c r="D6269">
        <v>14.5</v>
      </c>
      <c r="E6269">
        <v>84.433333333333337</v>
      </c>
      <c r="F6269">
        <v>83.333333333333329</v>
      </c>
      <c r="G6269">
        <v>0</v>
      </c>
      <c r="H6269">
        <v>3.6</v>
      </c>
      <c r="I6269">
        <v>0</v>
      </c>
      <c r="J6269">
        <v>6.6</v>
      </c>
      <c r="K6269">
        <f t="shared" si="483"/>
        <v>0.5</v>
      </c>
      <c r="L6269">
        <f t="shared" si="481"/>
        <v>0.79075940261286659</v>
      </c>
      <c r="M6269">
        <f t="shared" si="482"/>
        <v>11.416384606078434</v>
      </c>
      <c r="N6269" s="10" t="str" cm="1">
        <f t="array" ref="N6269">_xlfn.IFS(AND(C6269&lt;=0, C6269-M6269&lt;=2), "escarcha",AND(C6269&lt;=0, C6269-M6269&gt;2), "helada negra", AND(C6269&gt;0, M6269+2&gt;C6269), "rocío", TRUE, "sin riesgo")</f>
        <v>sin riesgo</v>
      </c>
      <c r="O6269">
        <f t="shared" si="484"/>
        <v>0.8100000243196589</v>
      </c>
      <c r="P6269">
        <f t="shared" si="485"/>
        <v>11.70754720162792</v>
      </c>
      <c r="Q6269" s="10" t="str" cm="1">
        <f t="array" ref="Q6269">_xlfn.IFS(AND(D6269&lt;=0, D6269-P6269&lt;=2), "escarcha",AND(D6269&lt;=0, D6269-P6269&gt;2), "helada negra", AND(D6269&gt;0, P6269+2&gt;D6269), "rocío", TRUE, "sin riesgo")</f>
        <v>sin riesgo</v>
      </c>
    </row>
    <row r="6270" spans="1:17" x14ac:dyDescent="0.35">
      <c r="A6270" s="2">
        <v>45899</v>
      </c>
      <c r="B6270" s="3" t="s">
        <v>10</v>
      </c>
      <c r="C6270">
        <v>13.633333333333329</v>
      </c>
      <c r="D6270">
        <v>13.733333333333331</v>
      </c>
      <c r="E6270">
        <v>87.5</v>
      </c>
      <c r="F6270">
        <v>81.666666666666671</v>
      </c>
      <c r="G6270">
        <v>0.66666666666666663</v>
      </c>
      <c r="H6270">
        <v>4.5666666666666664</v>
      </c>
      <c r="I6270">
        <v>1.333333333333333</v>
      </c>
      <c r="J6270">
        <v>7.4666666666666659</v>
      </c>
      <c r="K6270">
        <f t="shared" si="483"/>
        <v>0.10000000000000142</v>
      </c>
      <c r="L6270">
        <f t="shared" si="481"/>
        <v>0.80262935644692979</v>
      </c>
      <c r="M6270">
        <f t="shared" si="482"/>
        <v>11.595930378910058</v>
      </c>
      <c r="N6270" s="10" t="str" cm="1">
        <f t="array" ref="N6270">_xlfn.IFS(AND(C6270&lt;=0, C6270-M6270&lt;=2), "escarcha",AND(C6270&lt;=0, C6270-M6270&gt;2), "helada negra", AND(C6270&gt;0, M6270+2&gt;C6270), "rocío", TRUE, "sin riesgo")</f>
        <v>sin riesgo</v>
      </c>
      <c r="O6270">
        <f t="shared" si="484"/>
        <v>0.74013592905500225</v>
      </c>
      <c r="P6270">
        <f t="shared" si="485"/>
        <v>10.653484413123866</v>
      </c>
      <c r="Q6270" s="10" t="str" cm="1">
        <f t="array" ref="Q6270">_xlfn.IFS(AND(D6270&lt;=0, D6270-P6270&lt;=2), "escarcha",AND(D6270&lt;=0, D6270-P6270&gt;2), "helada negra", AND(D6270&gt;0, P6270+2&gt;D6270), "rocío", TRUE, "sin riesgo")</f>
        <v>sin riesgo</v>
      </c>
    </row>
    <row r="6271" spans="1:17" x14ac:dyDescent="0.35">
      <c r="A6271" s="2">
        <v>45899</v>
      </c>
      <c r="B6271" s="3" t="s">
        <v>11</v>
      </c>
      <c r="C6271">
        <v>12.766666666666669</v>
      </c>
      <c r="D6271">
        <v>13.2</v>
      </c>
      <c r="E6271">
        <v>89.833333333333329</v>
      </c>
      <c r="F6271">
        <v>83.333333333333329</v>
      </c>
      <c r="G6271">
        <v>0</v>
      </c>
      <c r="H6271">
        <v>1.533333333333333</v>
      </c>
      <c r="I6271">
        <v>0.66666666666666663</v>
      </c>
      <c r="J6271">
        <v>3.9666666666666668</v>
      </c>
      <c r="K6271">
        <f t="shared" si="483"/>
        <v>0.43333333333333002</v>
      </c>
      <c r="L6271">
        <f t="shared" si="481"/>
        <v>0.77240528969926192</v>
      </c>
      <c r="M6271">
        <f t="shared" si="482"/>
        <v>11.139256882132578</v>
      </c>
      <c r="N6271" s="10" t="str" cm="1">
        <f t="array" ref="N6271">_xlfn.IFS(AND(C6271&lt;=0, C6271-M6271&lt;=2), "escarcha",AND(C6271&lt;=0, C6271-M6271&gt;2), "helada negra", AND(C6271&gt;0, M6271+2&gt;C6271), "rocío", TRUE, "sin riesgo")</f>
        <v>rocío</v>
      </c>
      <c r="O6271">
        <f t="shared" si="484"/>
        <v>0.7256163139522207</v>
      </c>
      <c r="P6271">
        <f t="shared" si="485"/>
        <v>10.435516005743235</v>
      </c>
      <c r="Q6271" s="10" t="str" cm="1">
        <f t="array" ref="Q6271">_xlfn.IFS(AND(D6271&lt;=0, D6271-P6271&lt;=2), "escarcha",AND(D6271&lt;=0, D6271-P6271&gt;2), "helada negra", AND(D6271&gt;0, P6271+2&gt;D6271), "rocío", TRUE, "sin riesgo")</f>
        <v>sin riesgo</v>
      </c>
    </row>
    <row r="6272" spans="1:17" x14ac:dyDescent="0.35">
      <c r="A6272" s="2">
        <v>45899</v>
      </c>
      <c r="B6272" s="3" t="s">
        <v>12</v>
      </c>
      <c r="C6272">
        <v>11.233333333333331</v>
      </c>
      <c r="D6272">
        <v>11.9</v>
      </c>
      <c r="E6272">
        <v>91.3</v>
      </c>
      <c r="F6272">
        <v>91.666666666666671</v>
      </c>
      <c r="G6272">
        <v>0.66666666666666663</v>
      </c>
      <c r="H6272">
        <v>0.4</v>
      </c>
      <c r="I6272">
        <v>1.333333333333333</v>
      </c>
      <c r="J6272">
        <v>1.9</v>
      </c>
      <c r="K6272">
        <f t="shared" si="483"/>
        <v>0.66666666666666963</v>
      </c>
      <c r="L6272">
        <f t="shared" ref="L6272:L6335" si="486">(LN(E6272/100))+((17.625*C6272)/(243.04+C6272))</f>
        <v>0.68762104103497534</v>
      </c>
      <c r="M6272">
        <f t="shared" ref="M6272:M6335" si="487">(243.04*L6272)/(17.625-L6272)</f>
        <v>9.8668996081405744</v>
      </c>
      <c r="N6272" s="10" t="str" cm="1">
        <f t="array" ref="N6272">_xlfn.IFS(AND(C6272&lt;=0, C6272-M6272&lt;=2), "escarcha",AND(C6272&lt;=0, C6272-M6272&gt;2), "helada negra", AND(C6272&gt;0, M6272+2&gt;C6272), "rocío", TRUE, "sin riesgo")</f>
        <v>rocío</v>
      </c>
      <c r="O6272">
        <f t="shared" si="484"/>
        <v>0.73568219796918422</v>
      </c>
      <c r="P6272">
        <f t="shared" si="485"/>
        <v>10.586585171186199</v>
      </c>
      <c r="Q6272" s="10" t="str" cm="1">
        <f t="array" ref="Q6272">_xlfn.IFS(AND(D6272&lt;=0, D6272-P6272&lt;=2), "escarcha",AND(D6272&lt;=0, D6272-P6272&gt;2), "helada negra", AND(D6272&gt;0, P6272+2&gt;D6272), "rocío", TRUE, "sin riesgo")</f>
        <v>rocío</v>
      </c>
    </row>
    <row r="6273" spans="1:17" x14ac:dyDescent="0.35">
      <c r="A6273" s="2">
        <v>45899</v>
      </c>
      <c r="B6273" s="3" t="s">
        <v>13</v>
      </c>
      <c r="C6273">
        <v>10</v>
      </c>
      <c r="D6273">
        <v>11.633333333333329</v>
      </c>
      <c r="E6273">
        <v>92.7</v>
      </c>
      <c r="F6273">
        <v>92.333333333333329</v>
      </c>
      <c r="G6273">
        <v>0.66666666666666663</v>
      </c>
      <c r="H6273">
        <v>1.466666666666667</v>
      </c>
      <c r="I6273">
        <v>1.333333333333333</v>
      </c>
      <c r="J6273">
        <v>3</v>
      </c>
      <c r="K6273">
        <f t="shared" si="483"/>
        <v>1.6333333333333293</v>
      </c>
      <c r="L6273">
        <f t="shared" si="486"/>
        <v>0.62072847943860276</v>
      </c>
      <c r="M6273">
        <f t="shared" si="487"/>
        <v>8.8719972190715364</v>
      </c>
      <c r="N6273" s="10" t="str" cm="1">
        <f t="array" ref="N6273">_xlfn.IFS(AND(C6273&lt;=0, C6273-M6273&lt;=2), "escarcha",AND(C6273&lt;=0, C6273-M6273&gt;2), "helada negra", AND(C6273&gt;0, M6273+2&gt;C6273), "rocío", TRUE, "sin riesgo")</f>
        <v>rocío</v>
      </c>
      <c r="O6273">
        <f t="shared" si="484"/>
        <v>0.72533502891340462</v>
      </c>
      <c r="P6273">
        <f t="shared" si="485"/>
        <v>10.431297054037355</v>
      </c>
      <c r="Q6273" s="10" t="str" cm="1">
        <f t="array" ref="Q6273">_xlfn.IFS(AND(D6273&lt;=0, D6273-P6273&lt;=2), "escarcha",AND(D6273&lt;=0, D6273-P6273&gt;2), "helada negra", AND(D6273&gt;0, P6273+2&gt;D6273), "rocío", TRUE, "sin riesgo")</f>
        <v>rocío</v>
      </c>
    </row>
    <row r="6274" spans="1:17" x14ac:dyDescent="0.35">
      <c r="A6274" s="2">
        <v>45899</v>
      </c>
      <c r="B6274" s="3" t="s">
        <v>14</v>
      </c>
      <c r="C6274">
        <v>9.2666666666666675</v>
      </c>
      <c r="D6274">
        <v>11.03333333333333</v>
      </c>
      <c r="E6274">
        <v>93.2</v>
      </c>
      <c r="F6274">
        <v>92.333333333333329</v>
      </c>
      <c r="G6274">
        <v>0</v>
      </c>
      <c r="H6274">
        <v>1.8666666666666669</v>
      </c>
      <c r="I6274">
        <v>0</v>
      </c>
      <c r="J6274">
        <v>3.8666666666666671</v>
      </c>
      <c r="K6274">
        <f t="shared" ref="K6274:K6337" si="488">ABS((C6274-D6274))</f>
        <v>1.7666666666666622</v>
      </c>
      <c r="L6274">
        <f t="shared" si="486"/>
        <v>0.57690486223730186</v>
      </c>
      <c r="M6274">
        <f t="shared" si="487"/>
        <v>8.2244354331163354</v>
      </c>
      <c r="N6274" s="10" t="str" cm="1">
        <f t="array" ref="N6274">_xlfn.IFS(AND(C6274&lt;=0, C6274-M6274&lt;=2), "escarcha",AND(C6274&lt;=0, C6274-M6274&gt;2), "helada negra", AND(C6274&gt;0, M6274+2&gt;C6274), "rocío", TRUE, "sin riesgo")</f>
        <v>rocío</v>
      </c>
      <c r="O6274">
        <f t="shared" si="484"/>
        <v>0.68561444954693318</v>
      </c>
      <c r="P6274">
        <f t="shared" si="485"/>
        <v>9.8369409753135848</v>
      </c>
      <c r="Q6274" s="10" t="str" cm="1">
        <f t="array" ref="Q6274">_xlfn.IFS(AND(D6274&lt;=0, D6274-P6274&lt;=2), "escarcha",AND(D6274&lt;=0, D6274-P6274&gt;2), "helada negra", AND(D6274&gt;0, P6274+2&gt;D6274), "rocío", TRUE, "sin riesgo")</f>
        <v>rocío</v>
      </c>
    </row>
    <row r="6275" spans="1:17" x14ac:dyDescent="0.35">
      <c r="A6275" s="2">
        <v>45899</v>
      </c>
      <c r="B6275" s="3" t="s">
        <v>15</v>
      </c>
      <c r="C6275">
        <v>8.5</v>
      </c>
      <c r="D6275">
        <v>10.866666666666671</v>
      </c>
      <c r="E6275">
        <v>93.666666666666671</v>
      </c>
      <c r="F6275">
        <v>92.666666666666671</v>
      </c>
      <c r="G6275">
        <v>0</v>
      </c>
      <c r="H6275">
        <v>1.8</v>
      </c>
      <c r="I6275">
        <v>0</v>
      </c>
      <c r="J6275">
        <v>2.7666666666666671</v>
      </c>
      <c r="K6275">
        <f t="shared" si="488"/>
        <v>2.3666666666666707</v>
      </c>
      <c r="L6275">
        <f t="shared" si="486"/>
        <v>0.53015341436427454</v>
      </c>
      <c r="M6275">
        <f t="shared" si="487"/>
        <v>7.5372706728682024</v>
      </c>
      <c r="N6275" s="10" t="str" cm="1">
        <f t="array" ref="N6275">_xlfn.IFS(AND(C6275&lt;=0, C6275-M6275&lt;=2), "escarcha",AND(C6275&lt;=0, C6275-M6275&gt;2), "helada negra", AND(C6275&gt;0, M6275+2&gt;C6275), "rocío", TRUE, "sin riesgo")</f>
        <v>rocío</v>
      </c>
      <c r="O6275">
        <f t="shared" ref="O6275:O6338" si="489">(LN(F6275/100))+((17.625*D6275)/(243.04+D6275))</f>
        <v>0.67815124734195087</v>
      </c>
      <c r="P6275">
        <f t="shared" ref="P6275:P6338" si="490">(243.04*O6275)/(17.625-O6275)</f>
        <v>9.7255768054303715</v>
      </c>
      <c r="Q6275" s="10" t="str" cm="1">
        <f t="array" ref="Q6275">_xlfn.IFS(AND(D6275&lt;=0, D6275-P6275&lt;=2), "escarcha",AND(D6275&lt;=0, D6275-P6275&gt;2), "helada negra", AND(D6275&gt;0, P6275+2&gt;D6275), "rocío", TRUE, "sin riesgo")</f>
        <v>rocío</v>
      </c>
    </row>
    <row r="6276" spans="1:17" x14ac:dyDescent="0.35">
      <c r="A6276" s="2">
        <v>45899</v>
      </c>
      <c r="B6276" s="3" t="s">
        <v>16</v>
      </c>
      <c r="C6276">
        <v>7.833333333333333</v>
      </c>
      <c r="D6276">
        <v>10.66666666666667</v>
      </c>
      <c r="E6276">
        <v>93.9</v>
      </c>
      <c r="F6276">
        <v>94</v>
      </c>
      <c r="G6276">
        <v>0</v>
      </c>
      <c r="H6276">
        <v>0.8666666666666667</v>
      </c>
      <c r="I6276">
        <v>0</v>
      </c>
      <c r="J6276">
        <v>1.5</v>
      </c>
      <c r="K6276">
        <f t="shared" si="488"/>
        <v>2.8333333333333366</v>
      </c>
      <c r="L6276">
        <f t="shared" si="486"/>
        <v>0.48738772274745146</v>
      </c>
      <c r="M6276">
        <f t="shared" si="487"/>
        <v>6.9119729294944063</v>
      </c>
      <c r="N6276" s="10" t="str" cm="1">
        <f t="array" ref="N6276">_xlfn.IFS(AND(C6276&lt;=0, C6276-M6276&lt;=2), "escarcha",AND(C6276&lt;=0, C6276-M6276&gt;2), "helada negra", AND(C6276&gt;0, M6276+2&gt;C6276), "rocío", TRUE, "sin riesgo")</f>
        <v>rocío</v>
      </c>
      <c r="O6276">
        <f t="shared" si="489"/>
        <v>0.67913783992286292</v>
      </c>
      <c r="P6276">
        <f t="shared" si="490"/>
        <v>9.7402928842247398</v>
      </c>
      <c r="Q6276" s="10" t="str" cm="1">
        <f t="array" ref="Q6276">_xlfn.IFS(AND(D6276&lt;=0, D6276-P6276&lt;=2), "escarcha",AND(D6276&lt;=0, D6276-P6276&gt;2), "helada negra", AND(D6276&gt;0, P6276+2&gt;D6276), "rocío", TRUE, "sin riesgo")</f>
        <v>rocío</v>
      </c>
    </row>
    <row r="6277" spans="1:17" x14ac:dyDescent="0.35">
      <c r="A6277" s="2">
        <v>45899</v>
      </c>
      <c r="B6277" s="3" t="s">
        <v>17</v>
      </c>
      <c r="C6277">
        <v>7.6</v>
      </c>
      <c r="D6277">
        <v>10.83333333333333</v>
      </c>
      <c r="E6277">
        <v>94.333333333333329</v>
      </c>
      <c r="F6277">
        <v>95.666666666666671</v>
      </c>
      <c r="G6277">
        <v>0</v>
      </c>
      <c r="H6277">
        <v>1.4333333333333329</v>
      </c>
      <c r="I6277">
        <v>0</v>
      </c>
      <c r="J6277">
        <v>2.8</v>
      </c>
      <c r="K6277">
        <f t="shared" si="488"/>
        <v>3.2333333333333307</v>
      </c>
      <c r="L6277">
        <f t="shared" si="486"/>
        <v>0.47609627743963778</v>
      </c>
      <c r="M6277">
        <f t="shared" si="487"/>
        <v>6.7473957018433701</v>
      </c>
      <c r="N6277" s="10" t="str" cm="1">
        <f t="array" ref="N6277">_xlfn.IFS(AND(C6277&lt;=0, C6277-M6277&lt;=2), "escarcha",AND(C6277&lt;=0, C6277-M6277&gt;2), "helada negra", AND(C6277&gt;0, M6277+2&gt;C6277), "rocío", TRUE, "sin riesgo")</f>
        <v>rocío</v>
      </c>
      <c r="O6277">
        <f t="shared" si="489"/>
        <v>0.70779724379505082</v>
      </c>
      <c r="P6277">
        <f t="shared" si="490"/>
        <v>10.168527540337834</v>
      </c>
      <c r="Q6277" s="10" t="str" cm="1">
        <f t="array" ref="Q6277">_xlfn.IFS(AND(D6277&lt;=0, D6277-P6277&lt;=2), "escarcha",AND(D6277&lt;=0, D6277-P6277&gt;2), "helada negra", AND(D6277&gt;0, P6277+2&gt;D6277), "rocío", TRUE, "sin riesgo")</f>
        <v>rocío</v>
      </c>
    </row>
    <row r="6278" spans="1:17" x14ac:dyDescent="0.35">
      <c r="A6278" s="2">
        <v>45899</v>
      </c>
      <c r="B6278" s="3" t="s">
        <v>18</v>
      </c>
      <c r="C6278">
        <v>6.8</v>
      </c>
      <c r="D6278">
        <v>10.733333333333331</v>
      </c>
      <c r="E6278">
        <v>94.6</v>
      </c>
      <c r="F6278">
        <v>96</v>
      </c>
      <c r="G6278">
        <v>0.33333333333333331</v>
      </c>
      <c r="H6278">
        <v>1.5</v>
      </c>
      <c r="I6278">
        <v>1</v>
      </c>
      <c r="J6278">
        <v>3.0333333333333332</v>
      </c>
      <c r="K6278">
        <f t="shared" si="488"/>
        <v>3.9333333333333309</v>
      </c>
      <c r="L6278">
        <f t="shared" si="486"/>
        <v>0.42419430255773349</v>
      </c>
      <c r="M6278">
        <f t="shared" si="487"/>
        <v>5.9936833836197447</v>
      </c>
      <c r="N6278" s="10" t="str" cm="1">
        <f t="array" ref="N6278">_xlfn.IFS(AND(C6278&lt;=0, C6278-M6278&lt;=2), "escarcha",AND(C6278&lt;=0, C6278-M6278&gt;2), "helada negra", AND(C6278&gt;0, M6278+2&gt;C6278), "rocío", TRUE, "sin riesgo")</f>
        <v>rocío</v>
      </c>
      <c r="O6278">
        <f t="shared" si="489"/>
        <v>0.70462669985267601</v>
      </c>
      <c r="P6278">
        <f t="shared" si="490"/>
        <v>10.121081260701459</v>
      </c>
      <c r="Q6278" s="10" t="str" cm="1">
        <f t="array" ref="Q6278">_xlfn.IFS(AND(D6278&lt;=0, D6278-P6278&lt;=2), "escarcha",AND(D6278&lt;=0, D6278-P6278&gt;2), "helada negra", AND(D6278&gt;0, P6278+2&gt;D6278), "rocío", TRUE, "sin riesgo")</f>
        <v>rocío</v>
      </c>
    </row>
    <row r="6279" spans="1:17" x14ac:dyDescent="0.35">
      <c r="A6279" s="2">
        <v>45899</v>
      </c>
      <c r="B6279" s="3" t="s">
        <v>19</v>
      </c>
      <c r="C6279">
        <v>7.1333333333333329</v>
      </c>
      <c r="D6279">
        <v>11.06666666666667</v>
      </c>
      <c r="E6279">
        <v>95.13333333333334</v>
      </c>
      <c r="F6279">
        <v>94.333333333333329</v>
      </c>
      <c r="G6279">
        <v>1.333333333333333</v>
      </c>
      <c r="H6279">
        <v>2.6333333333333329</v>
      </c>
      <c r="I6279">
        <v>3</v>
      </c>
      <c r="J6279">
        <v>4.166666666666667</v>
      </c>
      <c r="K6279">
        <f t="shared" si="488"/>
        <v>3.9333333333333371</v>
      </c>
      <c r="L6279">
        <f t="shared" si="486"/>
        <v>0.45266079463532255</v>
      </c>
      <c r="M6279">
        <f t="shared" si="487"/>
        <v>6.4065051483376205</v>
      </c>
      <c r="N6279" s="10" t="str" cm="1">
        <f t="array" ref="N6279">_xlfn.IFS(AND(C6279&lt;=0, C6279-M6279&lt;=2), "escarcha",AND(C6279&lt;=0, C6279-M6279&gt;2), "helada negra", AND(C6279&gt;0, M6279+2&gt;C6279), "rocío", TRUE, "sin riesgo")</f>
        <v>rocío</v>
      </c>
      <c r="O6279">
        <f t="shared" si="489"/>
        <v>0.7092554608713898</v>
      </c>
      <c r="P6279">
        <f t="shared" si="490"/>
        <v>10.190355311375631</v>
      </c>
      <c r="Q6279" s="10" t="str" cm="1">
        <f t="array" ref="Q6279">_xlfn.IFS(AND(D6279&lt;=0, D6279-P6279&lt;=2), "escarcha",AND(D6279&lt;=0, D6279-P6279&gt;2), "helada negra", AND(D6279&gt;0, P6279+2&gt;D6279), "rocío", TRUE, "sin riesgo")</f>
        <v>rocío</v>
      </c>
    </row>
    <row r="6280" spans="1:17" x14ac:dyDescent="0.35">
      <c r="A6280" s="2">
        <v>45899</v>
      </c>
      <c r="B6280" s="3" t="s">
        <v>20</v>
      </c>
      <c r="C6280">
        <v>6.5333333333333332</v>
      </c>
      <c r="D6280">
        <v>10.03333333333333</v>
      </c>
      <c r="E6280">
        <v>95.166666666666671</v>
      </c>
      <c r="F6280">
        <v>95</v>
      </c>
      <c r="G6280">
        <v>2.333333333333333</v>
      </c>
      <c r="H6280">
        <v>1</v>
      </c>
      <c r="I6280">
        <v>4</v>
      </c>
      <c r="J6280">
        <v>2.4</v>
      </c>
      <c r="K6280">
        <f t="shared" si="488"/>
        <v>3.4999999999999964</v>
      </c>
      <c r="L6280">
        <f t="shared" si="486"/>
        <v>0.41184698899483768</v>
      </c>
      <c r="M6280">
        <f t="shared" si="487"/>
        <v>5.8150469086813912</v>
      </c>
      <c r="N6280" s="10" t="str" cm="1">
        <f t="array" ref="N6280">_xlfn.IFS(AND(C6280&lt;=0, C6280-M6280&lt;=2), "escarcha",AND(C6280&lt;=0, C6280-M6280&gt;2), "helada negra", AND(C6280&gt;0, M6280+2&gt;C6280), "rocío", TRUE, "sin riesgo")</f>
        <v>rocío</v>
      </c>
      <c r="O6280">
        <f t="shared" si="489"/>
        <v>0.64746661710055542</v>
      </c>
      <c r="P6280">
        <f t="shared" si="490"/>
        <v>9.2687366928472379</v>
      </c>
      <c r="Q6280" s="10" t="str" cm="1">
        <f t="array" ref="Q6280">_xlfn.IFS(AND(D6280&lt;=0, D6280-P6280&lt;=2), "escarcha",AND(D6280&lt;=0, D6280-P6280&gt;2), "helada negra", AND(D6280&gt;0, P6280+2&gt;D6280), "rocío", TRUE, "sin riesgo")</f>
        <v>rocío</v>
      </c>
    </row>
    <row r="6281" spans="1:17" x14ac:dyDescent="0.35">
      <c r="A6281" s="2">
        <v>45899</v>
      </c>
      <c r="B6281" s="3" t="s">
        <v>21</v>
      </c>
      <c r="C6281">
        <v>5.5666666666666664</v>
      </c>
      <c r="D6281">
        <v>9.9333333333333336</v>
      </c>
      <c r="E6281">
        <v>95.433333333333337</v>
      </c>
      <c r="F6281">
        <v>96</v>
      </c>
      <c r="G6281">
        <v>0</v>
      </c>
      <c r="H6281">
        <v>1.5</v>
      </c>
      <c r="I6281">
        <v>0.66666666666666663</v>
      </c>
      <c r="J6281">
        <v>2.7</v>
      </c>
      <c r="K6281">
        <f t="shared" si="488"/>
        <v>4.3666666666666671</v>
      </c>
      <c r="L6281">
        <f t="shared" si="486"/>
        <v>0.34790725073525675</v>
      </c>
      <c r="M6281">
        <f t="shared" si="487"/>
        <v>4.8940744514030117</v>
      </c>
      <c r="N6281" s="10" t="str" cm="1">
        <f t="array" ref="N6281">_xlfn.IFS(AND(C6281&lt;=0, C6281-M6281&lt;=2), "escarcha",AND(C6281&lt;=0, C6281-M6281&gt;2), "helada negra", AND(C6281&gt;0, M6281+2&gt;C6281), "rocío", TRUE, "sin riesgo")</f>
        <v>rocío</v>
      </c>
      <c r="O6281">
        <f t="shared" si="489"/>
        <v>0.65124699825895749</v>
      </c>
      <c r="P6281">
        <f t="shared" si="490"/>
        <v>9.3249306998058668</v>
      </c>
      <c r="Q6281" s="10" t="str" cm="1">
        <f t="array" ref="Q6281">_xlfn.IFS(AND(D6281&lt;=0, D6281-P6281&lt;=2), "escarcha",AND(D6281&lt;=0, D6281-P6281&gt;2), "helada negra", AND(D6281&gt;0, P6281+2&gt;D6281), "rocío", TRUE, "sin riesgo")</f>
        <v>rocío</v>
      </c>
    </row>
    <row r="6282" spans="1:17" x14ac:dyDescent="0.35">
      <c r="A6282" s="2">
        <v>45899</v>
      </c>
      <c r="B6282" s="3" t="s">
        <v>22</v>
      </c>
      <c r="C6282">
        <v>5.1333333333333329</v>
      </c>
      <c r="D6282">
        <v>9.9333333333333336</v>
      </c>
      <c r="E6282">
        <v>95.533333333333331</v>
      </c>
      <c r="F6282">
        <v>96</v>
      </c>
      <c r="G6282">
        <v>0.66666666666666663</v>
      </c>
      <c r="H6282">
        <v>2.4</v>
      </c>
      <c r="I6282">
        <v>2.333333333333333</v>
      </c>
      <c r="J6282">
        <v>3.7666666666666671</v>
      </c>
      <c r="K6282">
        <f t="shared" si="488"/>
        <v>4.8000000000000007</v>
      </c>
      <c r="L6282">
        <f t="shared" si="486"/>
        <v>0.3188687865069566</v>
      </c>
      <c r="M6282">
        <f t="shared" si="487"/>
        <v>4.4780586092071282</v>
      </c>
      <c r="N6282" s="10" t="str" cm="1">
        <f t="array" ref="N6282">_xlfn.IFS(AND(C6282&lt;=0, C6282-M6282&lt;=2), "escarcha",AND(C6282&lt;=0, C6282-M6282&gt;2), "helada negra", AND(C6282&gt;0, M6282+2&gt;C6282), "rocío", TRUE, "sin riesgo")</f>
        <v>rocío</v>
      </c>
      <c r="O6282">
        <f t="shared" si="489"/>
        <v>0.65124699825895749</v>
      </c>
      <c r="P6282">
        <f t="shared" si="490"/>
        <v>9.3249306998058668</v>
      </c>
      <c r="Q6282" s="10" t="str" cm="1">
        <f t="array" ref="Q6282">_xlfn.IFS(AND(D6282&lt;=0, D6282-P6282&lt;=2), "escarcha",AND(D6282&lt;=0, D6282-P6282&gt;2), "helada negra", AND(D6282&gt;0, P6282+2&gt;D6282), "rocío", TRUE, "sin riesgo")</f>
        <v>rocío</v>
      </c>
    </row>
    <row r="6283" spans="1:17" x14ac:dyDescent="0.35">
      <c r="A6283" s="2">
        <v>45899</v>
      </c>
      <c r="B6283" s="3" t="s">
        <v>23</v>
      </c>
      <c r="C6283">
        <v>3.7333333333333329</v>
      </c>
      <c r="D6283">
        <v>9.1</v>
      </c>
      <c r="E6283">
        <v>95.566666666666663</v>
      </c>
      <c r="F6283">
        <v>95</v>
      </c>
      <c r="G6283">
        <v>0.66666666666666663</v>
      </c>
      <c r="H6283">
        <v>1.2</v>
      </c>
      <c r="I6283">
        <v>1.333333333333333</v>
      </c>
      <c r="J6283">
        <v>2.0666666666666669</v>
      </c>
      <c r="K6283">
        <f t="shared" si="488"/>
        <v>5.3666666666666671</v>
      </c>
      <c r="L6283">
        <f t="shared" si="486"/>
        <v>0.22129535057805499</v>
      </c>
      <c r="M6283">
        <f t="shared" si="487"/>
        <v>3.0903547887016614</v>
      </c>
      <c r="N6283" s="10" t="str" cm="1">
        <f t="array" ref="N6283">_xlfn.IFS(AND(C6283&lt;=0, C6283-M6283&lt;=2), "escarcha",AND(C6283&lt;=0, C6283-M6283&gt;2), "helada negra", AND(C6283&gt;0, M6283+2&gt;C6283), "rocío", TRUE, "sin riesgo")</f>
        <v>rocío</v>
      </c>
      <c r="O6283">
        <f t="shared" si="489"/>
        <v>0.58481164731150548</v>
      </c>
      <c r="P6283">
        <f t="shared" si="490"/>
        <v>8.3410241612830216</v>
      </c>
      <c r="Q6283" s="10" t="str" cm="1">
        <f t="array" ref="Q6283">_xlfn.IFS(AND(D6283&lt;=0, D6283-P6283&lt;=2), "escarcha",AND(D6283&lt;=0, D6283-P6283&gt;2), "helada negra", AND(D6283&gt;0, P6283+2&gt;D6283), "rocío", TRUE, "sin riesgo")</f>
        <v>rocío</v>
      </c>
    </row>
    <row r="6284" spans="1:17" x14ac:dyDescent="0.35">
      <c r="A6284" s="2">
        <v>45899</v>
      </c>
      <c r="B6284" s="3" t="s">
        <v>24</v>
      </c>
      <c r="C6284">
        <v>3.166666666666667</v>
      </c>
      <c r="D6284">
        <v>9.1666666666666661</v>
      </c>
      <c r="E6284">
        <v>95.733333333333334</v>
      </c>
      <c r="F6284">
        <v>96</v>
      </c>
      <c r="G6284">
        <v>0.33333333333333331</v>
      </c>
      <c r="H6284">
        <v>1.5</v>
      </c>
      <c r="I6284">
        <v>1</v>
      </c>
      <c r="J6284">
        <v>2.4666666666666668</v>
      </c>
      <c r="K6284">
        <f t="shared" si="488"/>
        <v>5.9999999999999991</v>
      </c>
      <c r="L6284">
        <f t="shared" si="486"/>
        <v>0.18308599994983588</v>
      </c>
      <c r="M6284">
        <f t="shared" si="487"/>
        <v>2.5511661981408764</v>
      </c>
      <c r="N6284" s="10" t="str" cm="1">
        <f t="array" ref="N6284">_xlfn.IFS(AND(C6284&lt;=0, C6284-M6284&lt;=2), "escarcha",AND(C6284&lt;=0, C6284-M6284&gt;2), "helada negra", AND(C6284&gt;0, M6284+2&gt;C6284), "rocío", TRUE, "sin riesgo")</f>
        <v>rocío</v>
      </c>
      <c r="O6284">
        <f t="shared" si="489"/>
        <v>0.599773680983961</v>
      </c>
      <c r="P6284">
        <f t="shared" si="490"/>
        <v>8.5619417148967756</v>
      </c>
      <c r="Q6284" s="10" t="str" cm="1">
        <f t="array" ref="Q6284">_xlfn.IFS(AND(D6284&lt;=0, D6284-P6284&lt;=2), "escarcha",AND(D6284&lt;=0, D6284-P6284&gt;2), "helada negra", AND(D6284&gt;0, P6284+2&gt;D6284), "rocío", TRUE, "sin riesgo")</f>
        <v>rocío</v>
      </c>
    </row>
    <row r="6285" spans="1:17" x14ac:dyDescent="0.35">
      <c r="A6285" s="2">
        <v>45899</v>
      </c>
      <c r="B6285" s="3" t="s">
        <v>25</v>
      </c>
      <c r="C6285">
        <v>2.933333333333334</v>
      </c>
      <c r="D6285">
        <v>8.8333333333333339</v>
      </c>
      <c r="E6285">
        <v>95.966666666666669</v>
      </c>
      <c r="F6285">
        <v>97</v>
      </c>
      <c r="G6285">
        <v>0</v>
      </c>
      <c r="H6285">
        <v>0.76666666666666672</v>
      </c>
      <c r="I6285">
        <v>0</v>
      </c>
      <c r="J6285">
        <v>1.7</v>
      </c>
      <c r="K6285">
        <f t="shared" si="488"/>
        <v>5.9</v>
      </c>
      <c r="L6285">
        <f t="shared" si="486"/>
        <v>0.16901610891162561</v>
      </c>
      <c r="M6285">
        <f t="shared" si="487"/>
        <v>2.3532145404220071</v>
      </c>
      <c r="N6285" s="10" t="str" cm="1">
        <f t="array" ref="N6285">_xlfn.IFS(AND(C6285&lt;=0, C6285-M6285&lt;=2), "escarcha",AND(C6285&lt;=0, C6285-M6285&gt;2), "helada negra", AND(C6285&gt;0, M6285+2&gt;C6285), "rocío", TRUE, "sin riesgo")</f>
        <v>rocío</v>
      </c>
      <c r="O6285">
        <f t="shared" si="489"/>
        <v>0.58765902654827096</v>
      </c>
      <c r="P6285">
        <f t="shared" si="490"/>
        <v>8.3830364160021738</v>
      </c>
      <c r="Q6285" s="10" t="str" cm="1">
        <f t="array" ref="Q6285">_xlfn.IFS(AND(D6285&lt;=0, D6285-P6285&lt;=2), "escarcha",AND(D6285&lt;=0, D6285-P6285&gt;2), "helada negra", AND(D6285&gt;0, P6285+2&gt;D6285), "rocío", TRUE, "sin riesgo")</f>
        <v>rocío</v>
      </c>
    </row>
    <row r="6286" spans="1:17" x14ac:dyDescent="0.35">
      <c r="A6286" s="2">
        <v>45899</v>
      </c>
      <c r="B6286" s="3" t="s">
        <v>26</v>
      </c>
      <c r="C6286">
        <v>3.833333333333333</v>
      </c>
      <c r="D6286">
        <v>9</v>
      </c>
      <c r="E6286">
        <v>96.333333333333343</v>
      </c>
      <c r="F6286">
        <v>98</v>
      </c>
      <c r="G6286">
        <v>0</v>
      </c>
      <c r="H6286">
        <v>1.933333333333334</v>
      </c>
      <c r="I6286">
        <v>0</v>
      </c>
      <c r="J6286">
        <v>3.166666666666667</v>
      </c>
      <c r="K6286">
        <f t="shared" si="488"/>
        <v>5.166666666666667</v>
      </c>
      <c r="L6286">
        <f t="shared" si="486"/>
        <v>0.236316947111817</v>
      </c>
      <c r="M6286">
        <f t="shared" si="487"/>
        <v>3.302979912358365</v>
      </c>
      <c r="N6286" s="10" t="str" cm="1">
        <f t="array" ref="N6286">_xlfn.IFS(AND(C6286&lt;=0, C6286-M6286&lt;=2), "escarcha",AND(C6286&lt;=0, C6286-M6286&gt;2), "helada negra", AND(C6286&gt;0, M6286+2&gt;C6286), "rocío", TRUE, "sin riesgo")</f>
        <v>rocío</v>
      </c>
      <c r="O6286">
        <f t="shared" si="489"/>
        <v>0.60916167928778131</v>
      </c>
      <c r="P6286">
        <f t="shared" si="490"/>
        <v>8.7007558336923303</v>
      </c>
      <c r="Q6286" s="10" t="str" cm="1">
        <f t="array" ref="Q6286">_xlfn.IFS(AND(D6286&lt;=0, D6286-P6286&lt;=2), "escarcha",AND(D6286&lt;=0, D6286-P6286&gt;2), "helada negra", AND(D6286&gt;0, P6286+2&gt;D6286), "rocío", TRUE, "sin riesgo")</f>
        <v>rocío</v>
      </c>
    </row>
    <row r="6287" spans="1:17" x14ac:dyDescent="0.35">
      <c r="A6287" s="2">
        <v>45899</v>
      </c>
      <c r="B6287" s="3" t="s">
        <v>27</v>
      </c>
      <c r="C6287">
        <v>5.0666666666666664</v>
      </c>
      <c r="D6287">
        <v>10.66666666666667</v>
      </c>
      <c r="E6287">
        <v>96.63333333333334</v>
      </c>
      <c r="F6287">
        <v>96</v>
      </c>
      <c r="G6287">
        <v>0</v>
      </c>
      <c r="H6287">
        <v>0.23333333333333331</v>
      </c>
      <c r="I6287">
        <v>1</v>
      </c>
      <c r="J6287">
        <v>1.1000000000000001</v>
      </c>
      <c r="K6287">
        <f t="shared" si="488"/>
        <v>5.6000000000000032</v>
      </c>
      <c r="L6287">
        <f t="shared" si="486"/>
        <v>0.32567939962050596</v>
      </c>
      <c r="M6287">
        <f t="shared" si="487"/>
        <v>4.5755046173334328</v>
      </c>
      <c r="N6287" s="10" t="str" cm="1">
        <f t="array" ref="N6287">_xlfn.IFS(AND(C6287&lt;=0, C6287-M6287&lt;=2), "escarcha",AND(C6287&lt;=0, C6287-M6287&gt;2), "helada negra", AND(C6287&gt;0, M6287+2&gt;C6287), "rocío", TRUE, "sin riesgo")</f>
        <v>rocío</v>
      </c>
      <c r="O6287">
        <f t="shared" si="489"/>
        <v>0.7001912491206953</v>
      </c>
      <c r="P6287">
        <f t="shared" si="490"/>
        <v>10.054735843171795</v>
      </c>
      <c r="Q6287" s="10" t="str" cm="1">
        <f t="array" ref="Q6287">_xlfn.IFS(AND(D6287&lt;=0, D6287-P6287&lt;=2), "escarcha",AND(D6287&lt;=0, D6287-P6287&gt;2), "helada negra", AND(D6287&gt;0, P6287+2&gt;D6287), "rocío", TRUE, "sin riesgo")</f>
        <v>rocío</v>
      </c>
    </row>
    <row r="6288" spans="1:17" x14ac:dyDescent="0.35">
      <c r="A6288" s="2">
        <v>45899</v>
      </c>
      <c r="B6288" s="3" t="s">
        <v>28</v>
      </c>
      <c r="C6288">
        <v>5.7333333333333334</v>
      </c>
      <c r="D6288">
        <v>13.233333333333331</v>
      </c>
      <c r="E6288">
        <v>96.8</v>
      </c>
      <c r="F6288">
        <v>87.333333333333329</v>
      </c>
      <c r="G6288">
        <v>0</v>
      </c>
      <c r="H6288">
        <v>0.3</v>
      </c>
      <c r="I6288">
        <v>0</v>
      </c>
      <c r="J6288">
        <v>0.6</v>
      </c>
      <c r="K6288">
        <f t="shared" si="488"/>
        <v>7.4999999999999973</v>
      </c>
      <c r="L6288">
        <f t="shared" si="486"/>
        <v>0.37366986221233039</v>
      </c>
      <c r="M6288">
        <f t="shared" si="487"/>
        <v>5.2643316536594451</v>
      </c>
      <c r="N6288" s="10" t="str" cm="1">
        <f t="array" ref="N6288">_xlfn.IFS(AND(C6288&lt;=0, C6288-M6288&lt;=2), "escarcha",AND(C6288&lt;=0, C6288-M6288&gt;2), "helada negra", AND(C6288&gt;0, M6288+2&gt;C6288), "rocío", TRUE, "sin riesgo")</f>
        <v>rocío</v>
      </c>
      <c r="O6288">
        <f t="shared" si="489"/>
        <v>0.77467427904636443</v>
      </c>
      <c r="P6288">
        <f t="shared" si="490"/>
        <v>11.173483521763815</v>
      </c>
      <c r="Q6288" s="10" t="str" cm="1">
        <f t="array" ref="Q6288">_xlfn.IFS(AND(D6288&lt;=0, D6288-P6288&lt;=2), "escarcha",AND(D6288&lt;=0, D6288-P6288&gt;2), "helada negra", AND(D6288&gt;0, P6288+2&gt;D6288), "rocío", TRUE, "sin riesgo")</f>
        <v>sin riesgo</v>
      </c>
    </row>
    <row r="6289" spans="1:17" x14ac:dyDescent="0.35">
      <c r="A6289" s="2">
        <v>45899</v>
      </c>
      <c r="B6289" s="3" t="s">
        <v>29</v>
      </c>
      <c r="C6289">
        <v>8.4333333333333336</v>
      </c>
      <c r="D6289">
        <v>13.6</v>
      </c>
      <c r="E6289">
        <v>97.166666666666671</v>
      </c>
      <c r="F6289">
        <v>86</v>
      </c>
      <c r="G6289">
        <v>0</v>
      </c>
      <c r="H6289">
        <v>0.33333333333333331</v>
      </c>
      <c r="I6289">
        <v>0</v>
      </c>
      <c r="J6289">
        <v>0.73333333333333339</v>
      </c>
      <c r="K6289">
        <f t="shared" si="488"/>
        <v>5.1666666666666661</v>
      </c>
      <c r="L6289">
        <f t="shared" si="486"/>
        <v>0.56232417836002935</v>
      </c>
      <c r="M6289">
        <f t="shared" si="487"/>
        <v>8.0097207341471837</v>
      </c>
      <c r="N6289" s="10" t="str" cm="1">
        <f t="array" ref="N6289">_xlfn.IFS(AND(C6289&lt;=0, C6289-M6289&lt;=2), "escarcha",AND(C6289&lt;=0, C6289-M6289&gt;2), "helada negra", AND(C6289&gt;0, M6289+2&gt;C6289), "rocío", TRUE, "sin riesgo")</f>
        <v>rocío</v>
      </c>
      <c r="O6289">
        <f t="shared" si="489"/>
        <v>0.78317025241005467</v>
      </c>
      <c r="P6289">
        <f t="shared" si="490"/>
        <v>11.301723209319194</v>
      </c>
      <c r="Q6289" s="10" t="str" cm="1">
        <f t="array" ref="Q6289">_xlfn.IFS(AND(D6289&lt;=0, D6289-P6289&lt;=2), "escarcha",AND(D6289&lt;=0, D6289-P6289&gt;2), "helada negra", AND(D6289&gt;0, P6289+2&gt;D6289), "rocío", TRUE, "sin riesgo")</f>
        <v>sin riesgo</v>
      </c>
    </row>
    <row r="6290" spans="1:17" x14ac:dyDescent="0.35">
      <c r="A6290" s="2">
        <v>45899</v>
      </c>
      <c r="B6290" s="3" t="s">
        <v>30</v>
      </c>
      <c r="C6290">
        <v>11.866666666666671</v>
      </c>
      <c r="D6290">
        <v>14.633333333333329</v>
      </c>
      <c r="E6290">
        <v>97.033333333333331</v>
      </c>
      <c r="F6290">
        <v>83</v>
      </c>
      <c r="G6290">
        <v>0</v>
      </c>
      <c r="H6290">
        <v>1.033333333333333</v>
      </c>
      <c r="I6290">
        <v>0</v>
      </c>
      <c r="J6290">
        <v>2.2666666666666671</v>
      </c>
      <c r="K6290">
        <f t="shared" si="488"/>
        <v>2.7666666666666586</v>
      </c>
      <c r="L6290">
        <f t="shared" si="486"/>
        <v>0.79038076693123815</v>
      </c>
      <c r="M6290">
        <f t="shared" si="487"/>
        <v>11.410661502674897</v>
      </c>
      <c r="N6290" s="10" t="str" cm="1">
        <f t="array" ref="N6290">_xlfn.IFS(AND(C6290&lt;=0, C6290-M6290&lt;=2), "escarcha",AND(C6290&lt;=0, C6290-M6290&gt;2), "helada negra", AND(C6290&gt;0, M6290+2&gt;C6290), "rocío", TRUE, "sin riesgo")</f>
        <v>rocío</v>
      </c>
      <c r="O6290">
        <f t="shared" si="489"/>
        <v>0.81459859960468206</v>
      </c>
      <c r="P6290">
        <f t="shared" si="490"/>
        <v>11.777234756765901</v>
      </c>
      <c r="Q6290" s="10" t="str" cm="1">
        <f t="array" ref="Q6290">_xlfn.IFS(AND(D6290&lt;=0, D6290-P6290&lt;=2), "escarcha",AND(D6290&lt;=0, D6290-P6290&gt;2), "helada negra", AND(D6290&gt;0, P6290+2&gt;D6290), "rocío", TRUE, "sin riesgo")</f>
        <v>sin riesgo</v>
      </c>
    </row>
    <row r="6291" spans="1:17" x14ac:dyDescent="0.35">
      <c r="A6291" s="2">
        <v>45899</v>
      </c>
      <c r="B6291" s="3" t="s">
        <v>31</v>
      </c>
      <c r="C6291">
        <v>15.4</v>
      </c>
      <c r="D6291">
        <v>15.633333333333329</v>
      </c>
      <c r="E6291">
        <v>83.933333333333337</v>
      </c>
      <c r="F6291">
        <v>76</v>
      </c>
      <c r="G6291">
        <v>1</v>
      </c>
      <c r="H6291">
        <v>3.0333333333333332</v>
      </c>
      <c r="I6291">
        <v>5</v>
      </c>
      <c r="J6291">
        <v>5.7666666666666666</v>
      </c>
      <c r="K6291">
        <f t="shared" si="488"/>
        <v>0.23333333333332895</v>
      </c>
      <c r="L6291">
        <f t="shared" si="486"/>
        <v>0.87509641726823872</v>
      </c>
      <c r="M6291">
        <f t="shared" si="487"/>
        <v>12.697591493728822</v>
      </c>
      <c r="N6291" s="10" t="str" cm="1">
        <f t="array" ref="N6291">_xlfn.IFS(AND(C6291&lt;=0, C6291-M6291&lt;=2), "escarcha",AND(C6291&lt;=0, C6291-M6291&gt;2), "helada negra", AND(C6291&gt;0, M6291+2&gt;C6291), "rocío", TRUE, "sin riesgo")</f>
        <v>sin riesgo</v>
      </c>
      <c r="O6291">
        <f t="shared" si="489"/>
        <v>0.7907579946374057</v>
      </c>
      <c r="P6291">
        <f t="shared" si="490"/>
        <v>11.41636332395921</v>
      </c>
      <c r="Q6291" s="10" t="str" cm="1">
        <f t="array" ref="Q6291">_xlfn.IFS(AND(D6291&lt;=0, D6291-P6291&lt;=2), "escarcha",AND(D6291&lt;=0, D6291-P6291&gt;2), "helada negra", AND(D6291&gt;0, P6291+2&gt;D6291), "rocío", TRUE, "sin riesgo")</f>
        <v>sin riesgo</v>
      </c>
    </row>
    <row r="6292" spans="1:17" x14ac:dyDescent="0.35">
      <c r="A6292" s="2">
        <v>45899</v>
      </c>
      <c r="B6292" s="3" t="s">
        <v>33</v>
      </c>
      <c r="C6292">
        <v>17.766666666666669</v>
      </c>
      <c r="D6292">
        <v>18.600000000000001</v>
      </c>
      <c r="E6292">
        <v>71.466666666666669</v>
      </c>
      <c r="F6292">
        <v>66</v>
      </c>
      <c r="G6292">
        <v>7</v>
      </c>
      <c r="H6292">
        <v>3.8666666666666671</v>
      </c>
      <c r="I6292">
        <v>13.33333333333333</v>
      </c>
      <c r="J6292">
        <v>8.5666666666666664</v>
      </c>
      <c r="K6292">
        <f t="shared" si="488"/>
        <v>0.83333333333333215</v>
      </c>
      <c r="L6292">
        <f t="shared" si="486"/>
        <v>0.8647108612401726</v>
      </c>
      <c r="M6292">
        <f t="shared" si="487"/>
        <v>12.539123041129242</v>
      </c>
      <c r="N6292" s="10" t="str" cm="1">
        <f t="array" ref="N6292">_xlfn.IFS(AND(C6292&lt;=0, C6292-M6292&lt;=2), "escarcha",AND(C6292&lt;=0, C6292-M6292&gt;2), "helada negra", AND(C6292&gt;0, M6292+2&gt;C6292), "rocío", TRUE, "sin riesgo")</f>
        <v>sin riesgo</v>
      </c>
      <c r="O6292">
        <f t="shared" si="489"/>
        <v>0.83744664134639146</v>
      </c>
      <c r="P6292">
        <f t="shared" si="490"/>
        <v>12.124043770077447</v>
      </c>
      <c r="Q6292" s="10" t="str" cm="1">
        <f t="array" ref="Q6292">_xlfn.IFS(AND(D6292&lt;=0, D6292-P6292&lt;=2), "escarcha",AND(D6292&lt;=0, D6292-P6292&gt;2), "helada negra", AND(D6292&gt;0, P6292+2&gt;D6292), "rocío", TRUE, "sin riesgo")</f>
        <v>sin riesgo</v>
      </c>
    </row>
    <row r="6293" spans="1:17" x14ac:dyDescent="0.35">
      <c r="A6293" s="2">
        <v>45899</v>
      </c>
      <c r="B6293" s="3" t="s">
        <v>44</v>
      </c>
      <c r="C6293">
        <v>14.93333333333333</v>
      </c>
      <c r="D6293">
        <v>15.9</v>
      </c>
      <c r="E6293">
        <v>75.866666666666674</v>
      </c>
      <c r="F6293">
        <v>73.666666666666671</v>
      </c>
      <c r="G6293">
        <v>3</v>
      </c>
      <c r="H6293">
        <v>1.6</v>
      </c>
      <c r="I6293">
        <v>5.333333333333333</v>
      </c>
      <c r="J6293">
        <v>3</v>
      </c>
      <c r="K6293">
        <f t="shared" si="488"/>
        <v>0.96666666666667034</v>
      </c>
      <c r="L6293">
        <f t="shared" si="486"/>
        <v>0.74406771963649576</v>
      </c>
      <c r="M6293">
        <f t="shared" si="487"/>
        <v>10.712572953734986</v>
      </c>
      <c r="N6293" s="10" t="str" cm="1">
        <f t="array" ref="N6293">_xlfn.IFS(AND(C6293&lt;=0, C6293-M6293&lt;=2), "escarcha",AND(C6293&lt;=0, C6293-M6293&gt;2), "helada negra", AND(C6293&gt;0, M6293+2&gt;C6293), "rocío", TRUE, "sin riesgo")</f>
        <v>sin riesgo</v>
      </c>
      <c r="O6293">
        <f t="shared" si="489"/>
        <v>0.77662901036352139</v>
      </c>
      <c r="P6293">
        <f t="shared" si="490"/>
        <v>11.202977118372603</v>
      </c>
      <c r="Q6293" s="10" t="str" cm="1">
        <f t="array" ref="Q6293">_xlfn.IFS(AND(D6293&lt;=0, D6293-P6293&lt;=2), "escarcha",AND(D6293&lt;=0, D6293-P6293&gt;2), "helada negra", AND(D6293&gt;0, P6293+2&gt;D6293), "rocío", TRUE, "sin riesgo")</f>
        <v>sin riesgo</v>
      </c>
    </row>
    <row r="6294" spans="1:17" x14ac:dyDescent="0.35">
      <c r="A6294" s="2">
        <v>45899</v>
      </c>
      <c r="B6294" s="3" t="s">
        <v>45</v>
      </c>
      <c r="C6294">
        <v>13.633333333333329</v>
      </c>
      <c r="D6294">
        <v>15.633333333333329</v>
      </c>
      <c r="E6294">
        <v>79.63333333333334</v>
      </c>
      <c r="F6294">
        <v>76.666666666666671</v>
      </c>
      <c r="G6294">
        <v>0</v>
      </c>
      <c r="H6294">
        <v>2.7</v>
      </c>
      <c r="I6294">
        <v>0</v>
      </c>
      <c r="J6294">
        <v>4.7</v>
      </c>
      <c r="K6294">
        <f t="shared" si="488"/>
        <v>2</v>
      </c>
      <c r="L6294">
        <f t="shared" si="486"/>
        <v>0.70842332874701541</v>
      </c>
      <c r="M6294">
        <f t="shared" si="487"/>
        <v>10.177898824604322</v>
      </c>
      <c r="N6294" s="10" t="str" cm="1">
        <f t="array" ref="N6294">_xlfn.IFS(AND(C6294&lt;=0, C6294-M6294&lt;=2), "escarcha",AND(C6294&lt;=0, C6294-M6294&gt;2), "helada negra", AND(C6294&gt;0, M6294+2&gt;C6294), "rocío", TRUE, "sin riesgo")</f>
        <v>sin riesgo</v>
      </c>
      <c r="O6294">
        <f t="shared" si="489"/>
        <v>0.79949167460616044</v>
      </c>
      <c r="P6294">
        <f t="shared" si="490"/>
        <v>11.548444946713547</v>
      </c>
      <c r="Q6294" s="10" t="str" cm="1">
        <f t="array" ref="Q6294">_xlfn.IFS(AND(D6294&lt;=0, D6294-P6294&lt;=2), "escarcha",AND(D6294&lt;=0, D6294-P6294&gt;2), "helada negra", AND(D6294&gt;0, P6294+2&gt;D6294), "rocío", TRUE, "sin riesgo")</f>
        <v>sin riesgo</v>
      </c>
    </row>
    <row r="6295" spans="1:17" x14ac:dyDescent="0.35">
      <c r="A6295" s="2">
        <v>45899</v>
      </c>
      <c r="B6295" s="3" t="s">
        <v>46</v>
      </c>
      <c r="C6295">
        <v>12.5</v>
      </c>
      <c r="D6295">
        <v>16.100000000000001</v>
      </c>
      <c r="E6295">
        <v>83.766666666666666</v>
      </c>
      <c r="F6295">
        <v>77.666666666666671</v>
      </c>
      <c r="G6295">
        <v>0</v>
      </c>
      <c r="H6295">
        <v>2.9666666666666668</v>
      </c>
      <c r="I6295">
        <v>0</v>
      </c>
      <c r="J6295">
        <v>5.1333333333333329</v>
      </c>
      <c r="K6295">
        <f t="shared" si="488"/>
        <v>3.6000000000000014</v>
      </c>
      <c r="L6295">
        <f t="shared" si="486"/>
        <v>0.68500983958106565</v>
      </c>
      <c r="M6295">
        <f t="shared" si="487"/>
        <v>9.8279154731023155</v>
      </c>
      <c r="N6295" s="10" t="str" cm="1">
        <f t="array" ref="N6295">_xlfn.IFS(AND(C6295&lt;=0, C6295-M6295&lt;=2), "escarcha",AND(C6295&lt;=0, C6295-M6295&gt;2), "helada negra", AND(C6295&gt;0, M6295+2&gt;C6295), "rocío", TRUE, "sin riesgo")</f>
        <v>sin riesgo</v>
      </c>
      <c r="O6295">
        <f t="shared" si="489"/>
        <v>0.84227218636492929</v>
      </c>
      <c r="P6295">
        <f t="shared" si="490"/>
        <v>12.197411198423886</v>
      </c>
      <c r="Q6295" s="10" t="str" cm="1">
        <f t="array" ref="Q6295">_xlfn.IFS(AND(D6295&lt;=0, D6295-P6295&lt;=2), "escarcha",AND(D6295&lt;=0, D6295-P6295&gt;2), "helada negra", AND(D6295&gt;0, P6295+2&gt;D6295), "rocío", TRUE, "sin riesgo")</f>
        <v>sin riesgo</v>
      </c>
    </row>
    <row r="6296" spans="1:17" x14ac:dyDescent="0.35">
      <c r="A6296" s="2">
        <v>45900</v>
      </c>
      <c r="B6296" s="3" t="s">
        <v>10</v>
      </c>
      <c r="C6296">
        <v>12.46666666666667</v>
      </c>
      <c r="D6296">
        <v>16</v>
      </c>
      <c r="E6296">
        <v>84.7</v>
      </c>
      <c r="F6296">
        <v>81</v>
      </c>
      <c r="G6296">
        <v>0.33333333333333331</v>
      </c>
      <c r="H6296">
        <v>2.3666666666666671</v>
      </c>
      <c r="I6296">
        <v>1.333333333333333</v>
      </c>
      <c r="J6296">
        <v>4.0666666666666664</v>
      </c>
      <c r="K6296">
        <f t="shared" si="488"/>
        <v>3.5333333333333297</v>
      </c>
      <c r="L6296">
        <f t="shared" si="486"/>
        <v>0.69390340763359759</v>
      </c>
      <c r="M6296">
        <f t="shared" si="487"/>
        <v>9.960741956153381</v>
      </c>
      <c r="N6296" s="10" t="str" cm="1">
        <f t="array" ref="N6296">_xlfn.IFS(AND(C6296&lt;=0, C6296-M6296&lt;=2), "escarcha",AND(C6296&lt;=0, C6296-M6296&gt;2), "helada negra", AND(C6296&gt;0, M6296+2&gt;C6296), "rocío", TRUE, "sin riesgo")</f>
        <v>sin riesgo</v>
      </c>
      <c r="O6296">
        <f t="shared" si="489"/>
        <v>0.87791392853610783</v>
      </c>
      <c r="P6296">
        <f t="shared" si="490"/>
        <v>12.740616503726175</v>
      </c>
      <c r="Q6296" s="10" t="str" cm="1">
        <f t="array" ref="Q6296">_xlfn.IFS(AND(D6296&lt;=0, D6296-P6296&lt;=2), "escarcha",AND(D6296&lt;=0, D6296-P6296&gt;2), "helada negra", AND(D6296&gt;0, P6296+2&gt;D6296), "rocío", TRUE, "sin riesgo")</f>
        <v>sin riesgo</v>
      </c>
    </row>
    <row r="6297" spans="1:17" x14ac:dyDescent="0.35">
      <c r="A6297" s="2">
        <v>45900</v>
      </c>
      <c r="B6297" s="3" t="s">
        <v>11</v>
      </c>
      <c r="C6297">
        <v>12.83333333333333</v>
      </c>
      <c r="D6297">
        <v>15.06666666666667</v>
      </c>
      <c r="E6297">
        <v>84.533333333333331</v>
      </c>
      <c r="F6297">
        <v>83.666666666666671</v>
      </c>
      <c r="G6297">
        <v>0.66666666666666663</v>
      </c>
      <c r="H6297">
        <v>0.60000000000000009</v>
      </c>
      <c r="I6297">
        <v>1</v>
      </c>
      <c r="J6297">
        <v>0.8666666666666667</v>
      </c>
      <c r="K6297">
        <f t="shared" si="488"/>
        <v>2.2333333333333396</v>
      </c>
      <c r="L6297">
        <f t="shared" si="486"/>
        <v>0.71595805686182112</v>
      </c>
      <c r="M6297">
        <f t="shared" si="487"/>
        <v>10.29073360423653</v>
      </c>
      <c r="N6297" s="10" t="str" cm="1">
        <f t="array" ref="N6297">_xlfn.IFS(AND(C6297&lt;=0, C6297-M6297&lt;=2), "escarcha",AND(C6297&lt;=0, C6297-M6297&gt;2), "helada negra", AND(C6297&gt;0, M6297+2&gt;C6297), "rocío", TRUE, "sin riesgo")</f>
        <v>sin riesgo</v>
      </c>
      <c r="O6297">
        <f t="shared" si="489"/>
        <v>0.85050867090186677</v>
      </c>
      <c r="P6297">
        <f t="shared" si="490"/>
        <v>12.322735951904608</v>
      </c>
      <c r="Q6297" s="10" t="str" cm="1">
        <f t="array" ref="Q6297">_xlfn.IFS(AND(D6297&lt;=0, D6297-P6297&lt;=2), "escarcha",AND(D6297&lt;=0, D6297-P6297&gt;2), "helada negra", AND(D6297&gt;0, P6297+2&gt;D6297), "rocío", TRUE, "sin riesgo")</f>
        <v>sin riesgo</v>
      </c>
    </row>
    <row r="6298" spans="1:17" x14ac:dyDescent="0.35">
      <c r="A6298" s="2">
        <v>45900</v>
      </c>
      <c r="B6298" s="3" t="s">
        <v>12</v>
      </c>
      <c r="C6298">
        <v>12.4</v>
      </c>
      <c r="D6298">
        <v>14.633333333333329</v>
      </c>
      <c r="E6298">
        <v>86.566666666666663</v>
      </c>
      <c r="F6298">
        <v>87.333333333333329</v>
      </c>
      <c r="G6298">
        <v>1.666666666666667</v>
      </c>
      <c r="H6298">
        <v>0.5</v>
      </c>
      <c r="I6298">
        <v>4</v>
      </c>
      <c r="J6298">
        <v>1.466666666666667</v>
      </c>
      <c r="K6298">
        <f t="shared" si="488"/>
        <v>2.233333333333329</v>
      </c>
      <c r="L6298">
        <f t="shared" si="486"/>
        <v>0.71132716828434628</v>
      </c>
      <c r="M6298">
        <f t="shared" si="487"/>
        <v>10.221372773372439</v>
      </c>
      <c r="N6298" s="10" t="str" cm="1">
        <f t="array" ref="N6298">_xlfn.IFS(AND(C6298&lt;=0, C6298-M6298&lt;=2), "escarcha",AND(C6298&lt;=0, C6298-M6298&gt;2), "helada negra", AND(C6298&gt;0, M6298+2&gt;C6298), "rocío", TRUE, "sin riesgo")</f>
        <v>sin riesgo</v>
      </c>
      <c r="O6298">
        <f t="shared" si="489"/>
        <v>0.86549020690107137</v>
      </c>
      <c r="P6298">
        <f t="shared" si="490"/>
        <v>12.551007904291556</v>
      </c>
      <c r="Q6298" s="10" t="str" cm="1">
        <f t="array" ref="Q6298">_xlfn.IFS(AND(D6298&lt;=0, D6298-P6298&lt;=2), "escarcha",AND(D6298&lt;=0, D6298-P6298&gt;2), "helada negra", AND(D6298&gt;0, P6298+2&gt;D6298), "rocío", TRUE, "sin riesgo")</f>
        <v>sin riesgo</v>
      </c>
    </row>
    <row r="6299" spans="1:17" x14ac:dyDescent="0.35">
      <c r="A6299" s="2">
        <v>45900</v>
      </c>
      <c r="B6299" s="3" t="s">
        <v>13</v>
      </c>
      <c r="C6299">
        <v>12.03333333333333</v>
      </c>
      <c r="D6299">
        <v>13.66666666666667</v>
      </c>
      <c r="E6299">
        <v>89.233333333333334</v>
      </c>
      <c r="F6299">
        <v>90.333333333333329</v>
      </c>
      <c r="G6299">
        <v>0.66666666666666663</v>
      </c>
      <c r="H6299">
        <v>1.3</v>
      </c>
      <c r="I6299">
        <v>3</v>
      </c>
      <c r="J6299">
        <v>2.8666666666666671</v>
      </c>
      <c r="K6299">
        <f t="shared" si="488"/>
        <v>1.63333333333334</v>
      </c>
      <c r="L6299">
        <f t="shared" si="486"/>
        <v>0.71756104469998461</v>
      </c>
      <c r="M6299">
        <f t="shared" si="487"/>
        <v>10.314751794458846</v>
      </c>
      <c r="N6299" s="10" t="str" cm="1">
        <f t="array" ref="N6299">_xlfn.IFS(AND(C6299&lt;=0, C6299-M6299&lt;=2), "escarcha",AND(C6299&lt;=0, C6299-M6299&gt;2), "helada negra", AND(C6299&gt;0, M6299+2&gt;C6299), "rocío", TRUE, "sin riesgo")</f>
        <v>rocío</v>
      </c>
      <c r="O6299">
        <f t="shared" si="489"/>
        <v>0.83666413929470973</v>
      </c>
      <c r="P6299">
        <f t="shared" si="490"/>
        <v>12.112150608693126</v>
      </c>
      <c r="Q6299" s="10" t="str" cm="1">
        <f t="array" ref="Q6299">_xlfn.IFS(AND(D6299&lt;=0, D6299-P6299&lt;=2), "escarcha",AND(D6299&lt;=0, D6299-P6299&gt;2), "helada negra", AND(D6299&gt;0, P6299+2&gt;D6299), "rocío", TRUE, "sin riesgo")</f>
        <v>rocío</v>
      </c>
    </row>
    <row r="6300" spans="1:17" x14ac:dyDescent="0.35">
      <c r="A6300" s="2">
        <v>45900</v>
      </c>
      <c r="B6300" s="3" t="s">
        <v>14</v>
      </c>
      <c r="C6300">
        <v>12.733333333333331</v>
      </c>
      <c r="D6300">
        <v>13.366666666666671</v>
      </c>
      <c r="E6300">
        <v>90.233333333333334</v>
      </c>
      <c r="F6300">
        <v>92.333333333333329</v>
      </c>
      <c r="G6300">
        <v>2.333333333333333</v>
      </c>
      <c r="H6300">
        <v>1.833333333333333</v>
      </c>
      <c r="I6300">
        <v>5</v>
      </c>
      <c r="J6300">
        <v>3.2666666666666671</v>
      </c>
      <c r="K6300">
        <f t="shared" si="488"/>
        <v>0.63333333333333997</v>
      </c>
      <c r="L6300">
        <f t="shared" si="486"/>
        <v>0.77466577560529926</v>
      </c>
      <c r="M6300">
        <f t="shared" si="487"/>
        <v>11.173355234137807</v>
      </c>
      <c r="N6300" s="10" t="str" cm="1">
        <f t="array" ref="N6300">_xlfn.IFS(AND(C6300&lt;=0, C6300-M6300&lt;=2), "escarcha",AND(C6300&lt;=0, C6300-M6300&gt;2), "helada negra", AND(C6300&gt;0, M6300+2&gt;C6300), "rocío", TRUE, "sin riesgo")</f>
        <v>rocío</v>
      </c>
      <c r="O6300">
        <f t="shared" si="489"/>
        <v>0.83903914478872332</v>
      </c>
      <c r="P6300">
        <f t="shared" si="490"/>
        <v>12.148251476837171</v>
      </c>
      <c r="Q6300" s="10" t="str" cm="1">
        <f t="array" ref="Q6300">_xlfn.IFS(AND(D6300&lt;=0, D6300-P6300&lt;=2), "escarcha",AND(D6300&lt;=0, D6300-P6300&gt;2), "helada negra", AND(D6300&gt;0, P6300+2&gt;D6300), "rocío", TRUE, "sin riesgo")</f>
        <v>rocío</v>
      </c>
    </row>
    <row r="6301" spans="1:17" x14ac:dyDescent="0.35">
      <c r="A6301" s="2">
        <v>45900</v>
      </c>
      <c r="B6301" s="3" t="s">
        <v>15</v>
      </c>
      <c r="C6301">
        <v>13.06666666666667</v>
      </c>
      <c r="D6301">
        <v>14.83333333333333</v>
      </c>
      <c r="E6301">
        <v>89.466666666666669</v>
      </c>
      <c r="F6301">
        <v>88.333333333333329</v>
      </c>
      <c r="G6301">
        <v>2</v>
      </c>
      <c r="H6301">
        <v>0.8666666666666667</v>
      </c>
      <c r="I6301">
        <v>4.333333333333333</v>
      </c>
      <c r="J6301">
        <v>2.4</v>
      </c>
      <c r="K6301">
        <f t="shared" si="488"/>
        <v>1.7666666666666604</v>
      </c>
      <c r="L6301">
        <f t="shared" si="486"/>
        <v>0.78793062431887706</v>
      </c>
      <c r="M6301">
        <f t="shared" si="487"/>
        <v>11.373633656879379</v>
      </c>
      <c r="N6301" s="10" t="str" cm="1">
        <f t="array" ref="N6301">_xlfn.IFS(AND(C6301&lt;=0, C6301-M6301&lt;=2), "escarcha",AND(C6301&lt;=0, C6301-M6301&gt;2), "helada negra", AND(C6301&gt;0, M6301+2&gt;C6301), "rocío", TRUE, "sin riesgo")</f>
        <v>rocío</v>
      </c>
      <c r="O6301">
        <f t="shared" si="489"/>
        <v>0.88976873650620547</v>
      </c>
      <c r="P6301">
        <f t="shared" si="490"/>
        <v>12.921804922540522</v>
      </c>
      <c r="Q6301" s="10" t="str" cm="1">
        <f t="array" ref="Q6301">_xlfn.IFS(AND(D6301&lt;=0, D6301-P6301&lt;=2), "escarcha",AND(D6301&lt;=0, D6301-P6301&gt;2), "helada negra", AND(D6301&gt;0, P6301+2&gt;D6301), "rocío", TRUE, "sin riesgo")</f>
        <v>rocío</v>
      </c>
    </row>
    <row r="6302" spans="1:17" x14ac:dyDescent="0.35">
      <c r="A6302" s="2">
        <v>45900</v>
      </c>
      <c r="B6302" s="3" t="s">
        <v>16</v>
      </c>
      <c r="C6302">
        <v>13.4</v>
      </c>
      <c r="D6302">
        <v>14.16666666666667</v>
      </c>
      <c r="E6302">
        <v>89.7</v>
      </c>
      <c r="F6302">
        <v>90.333333333333329</v>
      </c>
      <c r="G6302">
        <v>0</v>
      </c>
      <c r="H6302">
        <v>0.56666666666666665</v>
      </c>
      <c r="I6302">
        <v>0.66666666666666663</v>
      </c>
      <c r="J6302">
        <v>1.3666666666666669</v>
      </c>
      <c r="K6302">
        <f t="shared" si="488"/>
        <v>0.76666666666666927</v>
      </c>
      <c r="L6302">
        <f t="shared" si="486"/>
        <v>0.81227624989930769</v>
      </c>
      <c r="M6302">
        <f t="shared" si="487"/>
        <v>11.7420367282455</v>
      </c>
      <c r="N6302" s="10" t="str" cm="1">
        <f t="array" ref="N6302">_xlfn.IFS(AND(C6302&lt;=0, C6302-M6302&lt;=2), "escarcha",AND(C6302&lt;=0, C6302-M6302&gt;2), "helada negra", AND(C6302&gt;0, M6302+2&gt;C6302), "rocío", TRUE, "sin riesgo")</f>
        <v>rocío</v>
      </c>
      <c r="O6302">
        <f t="shared" si="489"/>
        <v>0.86910239687019142</v>
      </c>
      <c r="P6302">
        <f t="shared" si="490"/>
        <v>12.606107505447909</v>
      </c>
      <c r="Q6302" s="10" t="str" cm="1">
        <f t="array" ref="Q6302">_xlfn.IFS(AND(D6302&lt;=0, D6302-P6302&lt;=2), "escarcha",AND(D6302&lt;=0, D6302-P6302&gt;2), "helada negra", AND(D6302&gt;0, P6302+2&gt;D6302), "rocío", TRUE, "sin riesgo")</f>
        <v>rocío</v>
      </c>
    </row>
    <row r="6303" spans="1:17" x14ac:dyDescent="0.35">
      <c r="A6303" s="2">
        <v>45900</v>
      </c>
      <c r="B6303" s="3" t="s">
        <v>17</v>
      </c>
      <c r="C6303">
        <v>13.2</v>
      </c>
      <c r="D6303">
        <v>13.96666666666667</v>
      </c>
      <c r="E6303">
        <v>90.1</v>
      </c>
      <c r="F6303">
        <v>91.333333333333329</v>
      </c>
      <c r="G6303">
        <v>0</v>
      </c>
      <c r="H6303">
        <v>0.46666666666666667</v>
      </c>
      <c r="I6303">
        <v>0</v>
      </c>
      <c r="J6303">
        <v>1.2666666666666671</v>
      </c>
      <c r="K6303">
        <f t="shared" si="488"/>
        <v>0.76666666666667105</v>
      </c>
      <c r="L6303">
        <f t="shared" si="486"/>
        <v>0.80368784937237614</v>
      </c>
      <c r="M6303">
        <f t="shared" si="487"/>
        <v>11.611953524337538</v>
      </c>
      <c r="N6303" s="10" t="str" cm="1">
        <f t="array" ref="N6303">_xlfn.IFS(AND(C6303&lt;=0, C6303-M6303&lt;=2), "escarcha",AND(C6303&lt;=0, C6303-M6303&gt;2), "helada negra", AND(C6303&gt;0, M6303+2&gt;C6303), "rocío", TRUE, "sin riesgo")</f>
        <v>rocío</v>
      </c>
      <c r="O6303">
        <f t="shared" si="489"/>
        <v>0.8671515252236075</v>
      </c>
      <c r="P6303">
        <f t="shared" si="490"/>
        <v>12.576346361382036</v>
      </c>
      <c r="Q6303" s="10" t="str" cm="1">
        <f t="array" ref="Q6303">_xlfn.IFS(AND(D6303&lt;=0, D6303-P6303&lt;=2), "escarcha",AND(D6303&lt;=0, D6303-P6303&gt;2), "helada negra", AND(D6303&gt;0, P6303+2&gt;D6303), "rocío", TRUE, "sin riesgo")</f>
        <v>rocío</v>
      </c>
    </row>
    <row r="6304" spans="1:17" x14ac:dyDescent="0.35">
      <c r="A6304" s="2">
        <v>45900</v>
      </c>
      <c r="B6304" s="3" t="s">
        <v>18</v>
      </c>
      <c r="C6304">
        <v>12.766666666666669</v>
      </c>
      <c r="D6304">
        <v>13.66666666666667</v>
      </c>
      <c r="E6304">
        <v>90.933333333333337</v>
      </c>
      <c r="F6304">
        <v>93</v>
      </c>
      <c r="G6304">
        <v>1</v>
      </c>
      <c r="H6304">
        <v>0.4</v>
      </c>
      <c r="I6304">
        <v>3</v>
      </c>
      <c r="J6304">
        <v>0.66666666666666674</v>
      </c>
      <c r="K6304">
        <f t="shared" si="488"/>
        <v>0.90000000000000036</v>
      </c>
      <c r="L6304">
        <f t="shared" si="486"/>
        <v>0.78457582531951719</v>
      </c>
      <c r="M6304">
        <f t="shared" si="487"/>
        <v>11.322951643483371</v>
      </c>
      <c r="N6304" s="10" t="str" cm="1">
        <f t="array" ref="N6304">_xlfn.IFS(AND(C6304&lt;=0, C6304-M6304&lt;=2), "escarcha",AND(C6304&lt;=0, C6304-M6304&gt;2), "helada negra", AND(C6304&gt;0, M6304+2&gt;C6304), "rocío", TRUE, "sin riesgo")</f>
        <v>rocío</v>
      </c>
      <c r="O6304">
        <f t="shared" si="489"/>
        <v>0.86575710023637453</v>
      </c>
      <c r="P6304">
        <f t="shared" si="490"/>
        <v>12.555078227574121</v>
      </c>
      <c r="Q6304" s="10" t="str" cm="1">
        <f t="array" ref="Q6304">_xlfn.IFS(AND(D6304&lt;=0, D6304-P6304&lt;=2), "escarcha",AND(D6304&lt;=0, D6304-P6304&gt;2), "helada negra", AND(D6304&gt;0, P6304+2&gt;D6304), "rocío", TRUE, "sin riesgo")</f>
        <v>rocío</v>
      </c>
    </row>
    <row r="6305" spans="1:17" x14ac:dyDescent="0.35">
      <c r="A6305" s="2">
        <v>45900</v>
      </c>
      <c r="B6305" s="3" t="s">
        <v>19</v>
      </c>
      <c r="C6305">
        <v>12.9</v>
      </c>
      <c r="D6305">
        <v>13.96666666666667</v>
      </c>
      <c r="E6305">
        <v>91.266666666666666</v>
      </c>
      <c r="F6305">
        <v>93</v>
      </c>
      <c r="G6305">
        <v>0</v>
      </c>
      <c r="H6305">
        <v>0.46666666666666662</v>
      </c>
      <c r="I6305">
        <v>0</v>
      </c>
      <c r="J6305">
        <v>0.79999999999999993</v>
      </c>
      <c r="K6305">
        <f t="shared" si="488"/>
        <v>1.06666666666667</v>
      </c>
      <c r="L6305">
        <f t="shared" si="486"/>
        <v>0.79695840920697758</v>
      </c>
      <c r="M6305">
        <f t="shared" si="487"/>
        <v>11.510119625544379</v>
      </c>
      <c r="N6305" s="10" t="str" cm="1">
        <f t="array" ref="N6305">_xlfn.IFS(AND(C6305&lt;=0, C6305-M6305&lt;=2), "escarcha",AND(C6305&lt;=0, C6305-M6305&gt;2), "helada negra", AND(C6305&gt;0, M6305+2&gt;C6305), "rocío", TRUE, "sin riesgo")</f>
        <v>rocío</v>
      </c>
      <c r="O6305">
        <f t="shared" si="489"/>
        <v>0.88523520065690298</v>
      </c>
      <c r="P6305">
        <f t="shared" si="490"/>
        <v>12.852484234192856</v>
      </c>
      <c r="Q6305" s="10" t="str" cm="1">
        <f t="array" ref="Q6305">_xlfn.IFS(AND(D6305&lt;=0, D6305-P6305&lt;=2), "escarcha",AND(D6305&lt;=0, D6305-P6305&gt;2), "helada negra", AND(D6305&gt;0, P6305+2&gt;D6305), "rocío", TRUE, "sin riesgo")</f>
        <v>rocío</v>
      </c>
    </row>
    <row r="6306" spans="1:17" x14ac:dyDescent="0.35">
      <c r="A6306" s="2">
        <v>45900</v>
      </c>
      <c r="B6306" s="3" t="s">
        <v>20</v>
      </c>
      <c r="C6306">
        <v>12.5</v>
      </c>
      <c r="D6306">
        <v>13.66666666666667</v>
      </c>
      <c r="E6306">
        <v>92.166666666666671</v>
      </c>
      <c r="F6306">
        <v>93.666666666666671</v>
      </c>
      <c r="G6306">
        <v>0</v>
      </c>
      <c r="H6306">
        <v>0</v>
      </c>
      <c r="I6306">
        <v>0</v>
      </c>
      <c r="J6306">
        <v>0.16666666666666671</v>
      </c>
      <c r="K6306">
        <f t="shared" si="488"/>
        <v>1.1666666666666696</v>
      </c>
      <c r="L6306">
        <f t="shared" si="486"/>
        <v>0.78057321599390872</v>
      </c>
      <c r="M6306">
        <f t="shared" si="487"/>
        <v>11.2625093657263</v>
      </c>
      <c r="N6306" s="10" t="str" cm="1">
        <f t="array" ref="N6306">_xlfn.IFS(AND(C6306&lt;=0, C6306-M6306&lt;=2), "escarcha",AND(C6306&lt;=0, C6306-M6306&gt;2), "helada negra", AND(C6306&gt;0, M6306+2&gt;C6306), "rocío", TRUE, "sin riesgo")</f>
        <v>rocío</v>
      </c>
      <c r="O6306">
        <f t="shared" si="489"/>
        <v>0.87289998774875477</v>
      </c>
      <c r="P6306">
        <f t="shared" si="490"/>
        <v>12.664060796396084</v>
      </c>
      <c r="Q6306" s="10" t="str" cm="1">
        <f t="array" ref="Q6306">_xlfn.IFS(AND(D6306&lt;=0, D6306-P6306&lt;=2), "escarcha",AND(D6306&lt;=0, D6306-P6306&gt;2), "helada negra", AND(D6306&gt;0, P6306+2&gt;D6306), "rocío", TRUE, "sin riesgo")</f>
        <v>rocío</v>
      </c>
    </row>
    <row r="6307" spans="1:17" x14ac:dyDescent="0.35">
      <c r="A6307" s="2">
        <v>45900</v>
      </c>
      <c r="B6307" s="3" t="s">
        <v>21</v>
      </c>
      <c r="C6307">
        <v>12.96666666666667</v>
      </c>
      <c r="D6307">
        <v>14</v>
      </c>
      <c r="E6307">
        <v>92.766666666666666</v>
      </c>
      <c r="F6307">
        <v>94</v>
      </c>
      <c r="G6307">
        <v>0</v>
      </c>
      <c r="H6307">
        <v>1.1333333333333331</v>
      </c>
      <c r="I6307">
        <v>0</v>
      </c>
      <c r="J6307">
        <v>2.7666666666666671</v>
      </c>
      <c r="K6307">
        <f t="shared" si="488"/>
        <v>1.0333333333333297</v>
      </c>
      <c r="L6307">
        <f t="shared" si="486"/>
        <v>0.81761855581934362</v>
      </c>
      <c r="M6307">
        <f t="shared" si="487"/>
        <v>11.823020407211351</v>
      </c>
      <c r="N6307" s="10" t="str" cm="1">
        <f t="array" ref="N6307">_xlfn.IFS(AND(C6307&lt;=0, C6307-M6307&lt;=2), "escarcha",AND(C6307&lt;=0, C6307-M6307&gt;2), "helada negra", AND(C6307&gt;0, M6307+2&gt;C6307), "rocío", TRUE, "sin riesgo")</f>
        <v>rocío</v>
      </c>
      <c r="O6307">
        <f t="shared" si="489"/>
        <v>0.89809191654335052</v>
      </c>
      <c r="P6307">
        <f t="shared" si="490"/>
        <v>13.049169536154318</v>
      </c>
      <c r="Q6307" s="10" t="str" cm="1">
        <f t="array" ref="Q6307">_xlfn.IFS(AND(D6307&lt;=0, D6307-P6307&lt;=2), "escarcha",AND(D6307&lt;=0, D6307-P6307&gt;2), "helada negra", AND(D6307&gt;0, P6307+2&gt;D6307), "rocío", TRUE, "sin riesgo")</f>
        <v>rocío</v>
      </c>
    </row>
    <row r="6308" spans="1:17" x14ac:dyDescent="0.35">
      <c r="A6308" s="2">
        <v>45900</v>
      </c>
      <c r="B6308" s="3" t="s">
        <v>23</v>
      </c>
      <c r="C6308">
        <v>12.93333333333333</v>
      </c>
      <c r="D6308">
        <v>13</v>
      </c>
      <c r="E6308">
        <v>93.2</v>
      </c>
      <c r="F6308">
        <v>96</v>
      </c>
      <c r="G6308">
        <v>0</v>
      </c>
      <c r="H6308">
        <v>0.70000000000000007</v>
      </c>
      <c r="I6308">
        <v>0</v>
      </c>
      <c r="J6308">
        <v>1.466666666666667</v>
      </c>
      <c r="K6308">
        <f t="shared" si="488"/>
        <v>6.6666666666669983E-2</v>
      </c>
      <c r="L6308">
        <f t="shared" si="486"/>
        <v>0.82009998595868883</v>
      </c>
      <c r="M6308">
        <f t="shared" si="487"/>
        <v>11.860653762941796</v>
      </c>
      <c r="N6308" s="10" t="str" cm="1">
        <f t="array" ref="N6308">_xlfn.IFS(AND(C6308&lt;=0, C6308-M6308&lt;=2), "escarcha",AND(C6308&lt;=0, C6308-M6308&gt;2), "helada negra", AND(C6308&gt;0, M6308+2&gt;C6308), "rocío", TRUE, "sin riesgo")</f>
        <v>rocío</v>
      </c>
      <c r="O6308">
        <f t="shared" si="489"/>
        <v>0.85405771177563627</v>
      </c>
      <c r="P6308">
        <f t="shared" si="490"/>
        <v>12.376775419213923</v>
      </c>
      <c r="Q6308" s="10" t="str" cm="1">
        <f t="array" ref="Q6308">_xlfn.IFS(AND(D6308&lt;=0, D6308-P6308&lt;=2), "escarcha",AND(D6308&lt;=0, D6308-P6308&gt;2), "helada negra", AND(D6308&gt;0, P6308+2&gt;D6308), "rocío", TRUE, "sin riesgo")</f>
        <v>rocío</v>
      </c>
    </row>
    <row r="6309" spans="1:17" x14ac:dyDescent="0.35">
      <c r="A6309" s="2">
        <v>45900</v>
      </c>
      <c r="B6309" s="3" t="s">
        <v>24</v>
      </c>
      <c r="C6309">
        <v>12.93333333333333</v>
      </c>
      <c r="D6309">
        <v>12.96666666666667</v>
      </c>
      <c r="E6309">
        <v>93.933333333333337</v>
      </c>
      <c r="F6309">
        <v>97</v>
      </c>
      <c r="G6309">
        <v>0</v>
      </c>
      <c r="H6309">
        <v>0.8666666666666667</v>
      </c>
      <c r="I6309">
        <v>0</v>
      </c>
      <c r="J6309">
        <v>2.2000000000000002</v>
      </c>
      <c r="K6309">
        <f t="shared" si="488"/>
        <v>3.333333333334032E-2</v>
      </c>
      <c r="L6309">
        <f t="shared" si="486"/>
        <v>0.82793757506361354</v>
      </c>
      <c r="M6309">
        <f t="shared" si="487"/>
        <v>11.979591618635228</v>
      </c>
      <c r="N6309" s="10" t="str" cm="1">
        <f t="array" ref="N6309">_xlfn.IFS(AND(C6309&lt;=0, C6309-M6309&lt;=2), "escarcha",AND(C6309&lt;=0, C6309-M6309&gt;2), "helada negra", AND(C6309&gt;0, M6309+2&gt;C6309), "rocío", TRUE, "sin riesgo")</f>
        <v>rocío</v>
      </c>
      <c r="O6309">
        <f t="shared" si="489"/>
        <v>0.86224215445899111</v>
      </c>
      <c r="P6309">
        <f t="shared" si="490"/>
        <v>12.501483058496676</v>
      </c>
      <c r="Q6309" s="10" t="str" cm="1">
        <f t="array" ref="Q6309">_xlfn.IFS(AND(D6309&lt;=0, D6309-P6309&lt;=2), "escarcha",AND(D6309&lt;=0, D6309-P6309&gt;2), "helada negra", AND(D6309&gt;0, P6309+2&gt;D6309), "rocío", TRUE, "sin riesgo")</f>
        <v>rocío</v>
      </c>
    </row>
    <row r="6310" spans="1:17" x14ac:dyDescent="0.35">
      <c r="A6310" s="2">
        <v>45900</v>
      </c>
      <c r="B6310" s="3" t="s">
        <v>25</v>
      </c>
      <c r="C6310">
        <v>12.8</v>
      </c>
      <c r="D6310">
        <v>13.06666666666667</v>
      </c>
      <c r="E6310">
        <v>93.8</v>
      </c>
      <c r="F6310">
        <v>96</v>
      </c>
      <c r="G6310">
        <v>0</v>
      </c>
      <c r="H6310">
        <v>0.83333333333333337</v>
      </c>
      <c r="I6310">
        <v>0</v>
      </c>
      <c r="J6310">
        <v>2.1</v>
      </c>
      <c r="K6310">
        <f t="shared" si="488"/>
        <v>0.26666666666666927</v>
      </c>
      <c r="L6310">
        <f t="shared" si="486"/>
        <v>0.81779579572765237</v>
      </c>
      <c r="M6310">
        <f t="shared" si="487"/>
        <v>11.825708058162647</v>
      </c>
      <c r="N6310" s="10" t="str" cm="1">
        <f t="array" ref="N6310">_xlfn.IFS(AND(C6310&lt;=0, C6310-M6310&lt;=2), "escarcha",AND(C6310&lt;=0, C6310-M6310&gt;2), "helada negra", AND(C6310&gt;0, M6310+2&gt;C6310), "rocío", TRUE, "sin riesgo")</f>
        <v>rocío</v>
      </c>
      <c r="O6310">
        <f t="shared" si="489"/>
        <v>0.85841269935729614</v>
      </c>
      <c r="P6310">
        <f t="shared" si="490"/>
        <v>12.443117893395037</v>
      </c>
      <c r="Q6310" s="10" t="str" cm="1">
        <f t="array" ref="Q6310">_xlfn.IFS(AND(D6310&lt;=0, D6310-P6310&lt;=2), "escarcha",AND(D6310&lt;=0, D6310-P6310&gt;2), "helada negra", AND(D6310&gt;0, P6310+2&gt;D6310), "rocío", TRUE, "sin riesgo")</f>
        <v>rocío</v>
      </c>
    </row>
    <row r="6311" spans="1:17" x14ac:dyDescent="0.35">
      <c r="A6311" s="2">
        <v>45900</v>
      </c>
      <c r="B6311" s="3" t="s">
        <v>26</v>
      </c>
      <c r="C6311">
        <v>11.766666666666669</v>
      </c>
      <c r="D6311">
        <v>12.766666666666669</v>
      </c>
      <c r="E6311">
        <v>94</v>
      </c>
      <c r="F6311">
        <v>96.666666666666671</v>
      </c>
      <c r="G6311">
        <v>0</v>
      </c>
      <c r="H6311">
        <v>1.466666666666667</v>
      </c>
      <c r="I6311">
        <v>0</v>
      </c>
      <c r="J6311">
        <v>2.5333333333333332</v>
      </c>
      <c r="K6311">
        <f t="shared" si="488"/>
        <v>1</v>
      </c>
      <c r="L6311">
        <f t="shared" si="486"/>
        <v>0.75202598557052358</v>
      </c>
      <c r="M6311">
        <f t="shared" si="487"/>
        <v>10.83225727585168</v>
      </c>
      <c r="N6311" s="10" t="str" cm="1">
        <f t="array" ref="N6311">_xlfn.IFS(AND(C6311&lt;=0, C6311-M6311&lt;=2), "escarcha",AND(C6311&lt;=0, C6311-M6311&gt;2), "helada negra", AND(C6311&gt;0, M6311+2&gt;C6311), "rocío", TRUE, "sin riesgo")</f>
        <v>rocío</v>
      </c>
      <c r="O6311">
        <f t="shared" si="489"/>
        <v>0.8457178223307299</v>
      </c>
      <c r="P6311">
        <f t="shared" si="490"/>
        <v>12.249824358565714</v>
      </c>
      <c r="Q6311" s="10" t="str" cm="1">
        <f t="array" ref="Q6311">_xlfn.IFS(AND(D6311&lt;=0, D6311-P6311&lt;=2), "escarcha",AND(D6311&lt;=0, D6311-P6311&gt;2), "helada negra", AND(D6311&gt;0, P6311+2&gt;D6311), "rocío", TRUE, "sin riesgo")</f>
        <v>rocío</v>
      </c>
    </row>
    <row r="6312" spans="1:17" x14ac:dyDescent="0.35">
      <c r="A6312" s="2">
        <v>45900</v>
      </c>
      <c r="B6312" s="3" t="s">
        <v>27</v>
      </c>
      <c r="C6312">
        <v>11.3</v>
      </c>
      <c r="D6312">
        <v>12.5</v>
      </c>
      <c r="E6312">
        <v>94.433333333333337</v>
      </c>
      <c r="F6312">
        <v>96.333333333333329</v>
      </c>
      <c r="G6312">
        <v>0</v>
      </c>
      <c r="H6312">
        <v>0.76666666666666661</v>
      </c>
      <c r="I6312">
        <v>0</v>
      </c>
      <c r="J6312">
        <v>2.1</v>
      </c>
      <c r="K6312">
        <f t="shared" si="488"/>
        <v>1.1999999999999993</v>
      </c>
      <c r="L6312">
        <f t="shared" si="486"/>
        <v>0.72578007749756168</v>
      </c>
      <c r="M6312">
        <f t="shared" si="487"/>
        <v>10.437972335050066</v>
      </c>
      <c r="N6312" s="10" t="str" cm="1">
        <f t="array" ref="N6312">_xlfn.IFS(AND(C6312&lt;=0, C6312-M6312&lt;=2), "escarcha",AND(C6312&lt;=0, C6312-M6312&gt;2), "helada negra", AND(C6312&gt;0, M6312+2&gt;C6312), "rocío", TRUE, "sin riesgo")</f>
        <v>rocío</v>
      </c>
      <c r="O6312">
        <f t="shared" si="489"/>
        <v>0.82478908314395127</v>
      </c>
      <c r="P6312">
        <f t="shared" si="490"/>
        <v>11.931798937487322</v>
      </c>
      <c r="Q6312" s="10" t="str" cm="1">
        <f t="array" ref="Q6312">_xlfn.IFS(AND(D6312&lt;=0, D6312-P6312&lt;=2), "escarcha",AND(D6312&lt;=0, D6312-P6312&gt;2), "helada negra", AND(D6312&gt;0, P6312+2&gt;D6312), "rocío", TRUE, "sin riesgo")</f>
        <v>rocío</v>
      </c>
    </row>
    <row r="6313" spans="1:17" x14ac:dyDescent="0.35">
      <c r="A6313" s="2">
        <v>45900</v>
      </c>
      <c r="B6313" s="3" t="s">
        <v>28</v>
      </c>
      <c r="C6313">
        <v>11.56666666666667</v>
      </c>
      <c r="D6313">
        <v>14.233333333333331</v>
      </c>
      <c r="E6313">
        <v>95.3</v>
      </c>
      <c r="F6313">
        <v>87.333333333333329</v>
      </c>
      <c r="G6313">
        <v>0</v>
      </c>
      <c r="H6313">
        <v>1.9</v>
      </c>
      <c r="I6313">
        <v>0</v>
      </c>
      <c r="J6313">
        <v>3.4666666666666668</v>
      </c>
      <c r="K6313">
        <f t="shared" si="488"/>
        <v>2.6666666666666607</v>
      </c>
      <c r="L6313">
        <f t="shared" si="486"/>
        <v>0.75255546924277561</v>
      </c>
      <c r="M6313">
        <f t="shared" si="487"/>
        <v>10.84022418395562</v>
      </c>
      <c r="N6313" s="10" t="str" cm="1">
        <f t="array" ref="N6313">_xlfn.IFS(AND(C6313&lt;=0, C6313-M6313&lt;=2), "escarcha",AND(C6313&lt;=0, C6313-M6313&gt;2), "helada negra", AND(C6313&gt;0, M6313+2&gt;C6313), "rocío", TRUE, "sin riesgo")</f>
        <v>rocío</v>
      </c>
      <c r="O6313">
        <f t="shared" si="489"/>
        <v>0.8396436543543061</v>
      </c>
      <c r="P6313">
        <f t="shared" si="490"/>
        <v>12.157441853011823</v>
      </c>
      <c r="Q6313" s="10" t="str" cm="1">
        <f t="array" ref="Q6313">_xlfn.IFS(AND(D6313&lt;=0, D6313-P6313&lt;=2), "escarcha",AND(D6313&lt;=0, D6313-P6313&gt;2), "helada negra", AND(D6313&gt;0, P6313+2&gt;D6313), "rocío", TRUE, "sin riesgo")</f>
        <v>sin riesgo</v>
      </c>
    </row>
    <row r="6314" spans="1:17" x14ac:dyDescent="0.35">
      <c r="A6314" s="2">
        <v>45900</v>
      </c>
      <c r="B6314" s="3" t="s">
        <v>29</v>
      </c>
      <c r="C6314">
        <v>14.866666666666671</v>
      </c>
      <c r="D6314">
        <v>15.53333333333333</v>
      </c>
      <c r="E6314">
        <v>86.2</v>
      </c>
      <c r="F6314">
        <v>81</v>
      </c>
      <c r="G6314">
        <v>2</v>
      </c>
      <c r="H6314">
        <v>3.666666666666667</v>
      </c>
      <c r="I6314">
        <v>6</v>
      </c>
      <c r="J6314">
        <v>7.6000000000000014</v>
      </c>
      <c r="K6314">
        <f t="shared" si="488"/>
        <v>0.66666666666665897</v>
      </c>
      <c r="L6314">
        <f t="shared" si="486"/>
        <v>0.86746830063053015</v>
      </c>
      <c r="M6314">
        <f t="shared" si="487"/>
        <v>12.581178395931476</v>
      </c>
      <c r="N6314" s="10" t="str" cm="1">
        <f t="array" ref="N6314">_xlfn.IFS(AND(C6314&lt;=0, C6314-M6314&lt;=2), "escarcha",AND(C6314&lt;=0, C6314-M6314&gt;2), "helada negra", AND(C6314&gt;0, M6314+2&gt;C6314), "rocío", TRUE, "sin riesgo")</f>
        <v>sin riesgo</v>
      </c>
      <c r="O6314">
        <f t="shared" si="489"/>
        <v>0.84806951166377276</v>
      </c>
      <c r="P6314">
        <f t="shared" si="490"/>
        <v>12.285609352560643</v>
      </c>
      <c r="Q6314" s="10" t="str" cm="1">
        <f t="array" ref="Q6314">_xlfn.IFS(AND(D6314&lt;=0, D6314-P6314&lt;=2), "escarcha",AND(D6314&lt;=0, D6314-P6314&gt;2), "helada negra", AND(D6314&gt;0, P6314+2&gt;D6314), "rocío", TRUE, "sin riesgo")</f>
        <v>sin riesgo</v>
      </c>
    </row>
    <row r="6315" spans="1:17" x14ac:dyDescent="0.35">
      <c r="A6315" s="2">
        <v>45900</v>
      </c>
      <c r="B6315" s="3" t="s">
        <v>46</v>
      </c>
      <c r="C6315">
        <v>7.833333333333333</v>
      </c>
      <c r="D6315">
        <v>8.2333333333333325</v>
      </c>
      <c r="E6315">
        <v>82.63333333333334</v>
      </c>
      <c r="F6315">
        <v>82.333333333333329</v>
      </c>
      <c r="G6315">
        <v>0.66666666666666663</v>
      </c>
      <c r="H6315">
        <v>1.1000000000000001</v>
      </c>
      <c r="I6315">
        <v>3.333333333333333</v>
      </c>
      <c r="J6315">
        <v>2.4666666666666668</v>
      </c>
      <c r="K6315">
        <f t="shared" si="488"/>
        <v>0.39999999999999947</v>
      </c>
      <c r="L6315">
        <f t="shared" si="486"/>
        <v>0.35957048690626936</v>
      </c>
      <c r="M6315">
        <f t="shared" si="487"/>
        <v>5.0615602161200215</v>
      </c>
      <c r="N6315" s="10" t="str" cm="1">
        <f t="array" ref="N6315">_xlfn.IFS(AND(C6315&lt;=0, C6315-M6315&lt;=2), "escarcha",AND(C6315&lt;=0, C6315-M6315&gt;2), "helada negra", AND(C6315&gt;0, M6315+2&gt;C6315), "rocío", TRUE, "sin riesgo")</f>
        <v>sin riesgo</v>
      </c>
      <c r="O6315">
        <f t="shared" si="489"/>
        <v>0.38311441839108035</v>
      </c>
      <c r="P6315">
        <f t="shared" si="490"/>
        <v>5.4003448639681464</v>
      </c>
      <c r="Q6315" s="10" t="str" cm="1">
        <f t="array" ref="Q6315">_xlfn.IFS(AND(D6315&lt;=0, D6315-P6315&lt;=2), "escarcha",AND(D6315&lt;=0, D6315-P6315&gt;2), "helada negra", AND(D6315&gt;0, P6315+2&gt;D6315), "rocío", TRUE, "sin riesgo")</f>
        <v>sin riesgo</v>
      </c>
    </row>
    <row r="6316" spans="1:17" x14ac:dyDescent="0.35">
      <c r="A6316" s="2">
        <v>45901</v>
      </c>
      <c r="B6316" s="3" t="s">
        <v>10</v>
      </c>
      <c r="C6316">
        <v>5.9666666666666668</v>
      </c>
      <c r="D6316">
        <v>7.9666666666666668</v>
      </c>
      <c r="E6316">
        <v>85.833333333333329</v>
      </c>
      <c r="F6316">
        <v>82.666666666666671</v>
      </c>
      <c r="G6316">
        <v>1</v>
      </c>
      <c r="H6316">
        <v>1.6333333333333331</v>
      </c>
      <c r="I6316">
        <v>2.333333333333333</v>
      </c>
      <c r="J6316">
        <v>3.6333333333333329</v>
      </c>
      <c r="K6316">
        <f t="shared" si="488"/>
        <v>2</v>
      </c>
      <c r="L6316">
        <f t="shared" si="486"/>
        <v>0.26956529556672981</v>
      </c>
      <c r="M6316">
        <f t="shared" si="487"/>
        <v>3.774906854842583</v>
      </c>
      <c r="N6316" s="10" t="str" cm="1">
        <f t="array" ref="N6316">_xlfn.IFS(AND(C6316&lt;=0, C6316-M6316&lt;=2), "escarcha",AND(C6316&lt;=0, C6316-M6316&gt;2), "helada negra", AND(C6316&gt;0, M6316+2&gt;C6316), "rocío", TRUE, "sin riesgo")</f>
        <v>sin riesgo</v>
      </c>
      <c r="O6316">
        <f t="shared" si="489"/>
        <v>0.36904376427125751</v>
      </c>
      <c r="P6316">
        <f t="shared" si="490"/>
        <v>5.1977644845190802</v>
      </c>
      <c r="Q6316" s="10" t="str" cm="1">
        <f t="array" ref="Q6316">_xlfn.IFS(AND(D6316&lt;=0, D6316-P6316&lt;=2), "escarcha",AND(D6316&lt;=0, D6316-P6316&gt;2), "helada negra", AND(D6316&gt;0, P6316+2&gt;D6316), "rocío", TRUE, "sin riesgo")</f>
        <v>sin riesgo</v>
      </c>
    </row>
    <row r="6317" spans="1:17" x14ac:dyDescent="0.35">
      <c r="A6317" s="2">
        <v>45901</v>
      </c>
      <c r="B6317" s="3" t="s">
        <v>11</v>
      </c>
      <c r="C6317">
        <v>5.3</v>
      </c>
      <c r="D6317">
        <v>8.4333333333333336</v>
      </c>
      <c r="E6317">
        <v>87.7</v>
      </c>
      <c r="F6317">
        <v>80.333333333333329</v>
      </c>
      <c r="G6317">
        <v>0.33333333333333331</v>
      </c>
      <c r="H6317">
        <v>1.5666666666666671</v>
      </c>
      <c r="I6317">
        <v>2</v>
      </c>
      <c r="J6317">
        <v>3.6</v>
      </c>
      <c r="K6317">
        <f t="shared" si="488"/>
        <v>3.1333333333333337</v>
      </c>
      <c r="L6317">
        <f t="shared" si="486"/>
        <v>0.24489933358816146</v>
      </c>
      <c r="M6317">
        <f t="shared" si="487"/>
        <v>3.4246253907086759</v>
      </c>
      <c r="N6317" s="10" t="str" cm="1">
        <f t="array" ref="N6317">_xlfn.IFS(AND(C6317&lt;=0, C6317-M6317&lt;=2), "escarcha",AND(C6317&lt;=0, C6317-M6317&gt;2), "helada negra", AND(C6317&gt;0, M6317+2&gt;C6317), "rocío", TRUE, "sin riesgo")</f>
        <v>rocío</v>
      </c>
      <c r="O6317">
        <f t="shared" si="489"/>
        <v>0.37208110606013717</v>
      </c>
      <c r="P6317">
        <f t="shared" si="490"/>
        <v>5.2414662453794838</v>
      </c>
      <c r="Q6317" s="10" t="str" cm="1">
        <f t="array" ref="Q6317">_xlfn.IFS(AND(D6317&lt;=0, D6317-P6317&lt;=2), "escarcha",AND(D6317&lt;=0, D6317-P6317&gt;2), "helada negra", AND(D6317&gt;0, P6317+2&gt;D6317), "rocío", TRUE, "sin riesgo")</f>
        <v>sin riesgo</v>
      </c>
    </row>
    <row r="6318" spans="1:17" x14ac:dyDescent="0.35">
      <c r="A6318" s="2">
        <v>45901</v>
      </c>
      <c r="B6318" s="3" t="s">
        <v>12</v>
      </c>
      <c r="C6318">
        <v>5.6000000000000014</v>
      </c>
      <c r="D6318">
        <v>9.0666666666666664</v>
      </c>
      <c r="E6318">
        <v>89.3</v>
      </c>
      <c r="F6318">
        <v>78.666666666666671</v>
      </c>
      <c r="G6318">
        <v>0.66666666666666663</v>
      </c>
      <c r="H6318">
        <v>3.4666666666666668</v>
      </c>
      <c r="I6318">
        <v>3</v>
      </c>
      <c r="J6318">
        <v>6.4666666666666668</v>
      </c>
      <c r="K6318">
        <f t="shared" si="488"/>
        <v>3.466666666666665</v>
      </c>
      <c r="L6318">
        <f t="shared" si="486"/>
        <v>0.28379076135382164</v>
      </c>
      <c r="M6318">
        <f t="shared" si="487"/>
        <v>3.9773758386884825</v>
      </c>
      <c r="N6318" s="10" t="str" cm="1">
        <f t="array" ref="N6318">_xlfn.IFS(AND(C6318&lt;=0, C6318-M6318&lt;=2), "escarcha",AND(C6318&lt;=0, C6318-M6318&gt;2), "helada negra", AND(C6318&gt;0, M6318+2&gt;C6318), "rocío", TRUE, "sin riesgo")</f>
        <v>rocío</v>
      </c>
      <c r="O6318">
        <f t="shared" si="489"/>
        <v>0.39390801452426416</v>
      </c>
      <c r="P6318">
        <f t="shared" si="490"/>
        <v>5.555968474352845</v>
      </c>
      <c r="Q6318" s="10" t="str" cm="1">
        <f t="array" ref="Q6318">_xlfn.IFS(AND(D6318&lt;=0, D6318-P6318&lt;=2), "escarcha",AND(D6318&lt;=0, D6318-P6318&gt;2), "helada negra", AND(D6318&gt;0, P6318+2&gt;D6318), "rocío", TRUE, "sin riesgo")</f>
        <v>sin riesgo</v>
      </c>
    </row>
    <row r="6319" spans="1:17" x14ac:dyDescent="0.35">
      <c r="A6319" s="2">
        <v>45901</v>
      </c>
      <c r="B6319" s="3" t="s">
        <v>13</v>
      </c>
      <c r="C6319">
        <v>7.3</v>
      </c>
      <c r="D6319">
        <v>8.7333333333333325</v>
      </c>
      <c r="E6319">
        <v>86.333333333333329</v>
      </c>
      <c r="F6319">
        <v>79.666666666666671</v>
      </c>
      <c r="G6319">
        <v>1.333333333333333</v>
      </c>
      <c r="H6319">
        <v>2.4</v>
      </c>
      <c r="I6319">
        <v>3</v>
      </c>
      <c r="J6319">
        <v>4.7666666666666666</v>
      </c>
      <c r="K6319">
        <f t="shared" si="488"/>
        <v>1.4333333333333327</v>
      </c>
      <c r="L6319">
        <f t="shared" si="486"/>
        <v>0.36699661364715541</v>
      </c>
      <c r="M6319">
        <f t="shared" si="487"/>
        <v>5.1683184308178713</v>
      </c>
      <c r="N6319" s="10" t="str" cm="1">
        <f t="array" ref="N6319">_xlfn.IFS(AND(C6319&lt;=0, C6319-M6319&lt;=2), "escarcha",AND(C6319&lt;=0, C6319-M6319&gt;2), "helada negra", AND(C6319&gt;0, M6319+2&gt;C6319), "rocío", TRUE, "sin riesgo")</f>
        <v>sin riesgo</v>
      </c>
      <c r="O6319">
        <f t="shared" si="489"/>
        <v>0.38404447292218785</v>
      </c>
      <c r="P6319">
        <f t="shared" si="490"/>
        <v>5.4137468513514877</v>
      </c>
      <c r="Q6319" s="10" t="str" cm="1">
        <f t="array" ref="Q6319">_xlfn.IFS(AND(D6319&lt;=0, D6319-P6319&lt;=2), "escarcha",AND(D6319&lt;=0, D6319-P6319&gt;2), "helada negra", AND(D6319&gt;0, P6319+2&gt;D6319), "rocío", TRUE, "sin riesgo")</f>
        <v>sin riesgo</v>
      </c>
    </row>
    <row r="6320" spans="1:17" x14ac:dyDescent="0.35">
      <c r="A6320" s="2">
        <v>45901</v>
      </c>
      <c r="B6320" s="3" t="s">
        <v>14</v>
      </c>
      <c r="C6320">
        <v>5.7666666666666666</v>
      </c>
      <c r="D6320">
        <v>7.4666666666666668</v>
      </c>
      <c r="E6320">
        <v>87.866666666666674</v>
      </c>
      <c r="F6320">
        <v>83</v>
      </c>
      <c r="G6320">
        <v>0</v>
      </c>
      <c r="H6320">
        <v>1.1333333333333331</v>
      </c>
      <c r="I6320">
        <v>0.66666666666666663</v>
      </c>
      <c r="J6320">
        <v>2.4</v>
      </c>
      <c r="K6320">
        <f t="shared" si="488"/>
        <v>1.7000000000000002</v>
      </c>
      <c r="L6320">
        <f t="shared" si="486"/>
        <v>0.27915023419116991</v>
      </c>
      <c r="M6320">
        <f t="shared" si="487"/>
        <v>3.911291394414909</v>
      </c>
      <c r="N6320" s="10" t="str" cm="1">
        <f t="array" ref="N6320">_xlfn.IFS(AND(C6320&lt;=0, C6320-M6320&lt;=2), "escarcha",AND(C6320&lt;=0, C6320-M6320&gt;2), "helada negra", AND(C6320&gt;0, M6320+2&gt;C6320), "rocío", TRUE, "sin riesgo")</f>
        <v>rocío</v>
      </c>
      <c r="O6320">
        <f t="shared" si="489"/>
        <v>0.3390057422257941</v>
      </c>
      <c r="P6320">
        <f t="shared" si="490"/>
        <v>4.7663995696112194</v>
      </c>
      <c r="Q6320" s="10" t="str" cm="1">
        <f t="array" ref="Q6320">_xlfn.IFS(AND(D6320&lt;=0, D6320-P6320&lt;=2), "escarcha",AND(D6320&lt;=0, D6320-P6320&gt;2), "helada negra", AND(D6320&gt;0, P6320+2&gt;D6320), "rocío", TRUE, "sin riesgo")</f>
        <v>sin riesgo</v>
      </c>
    </row>
    <row r="6321" spans="1:17" x14ac:dyDescent="0.35">
      <c r="A6321" s="2">
        <v>45901</v>
      </c>
      <c r="B6321" s="3" t="s">
        <v>15</v>
      </c>
      <c r="C6321">
        <v>3.4333333333333331</v>
      </c>
      <c r="D6321">
        <v>6.6</v>
      </c>
      <c r="E6321">
        <v>90.36666666666666</v>
      </c>
      <c r="F6321">
        <v>85</v>
      </c>
      <c r="G6321">
        <v>2</v>
      </c>
      <c r="H6321">
        <v>1.1333333333333331</v>
      </c>
      <c r="I6321">
        <v>3.666666666666667</v>
      </c>
      <c r="J6321">
        <v>2.2666666666666671</v>
      </c>
      <c r="K6321">
        <f t="shared" si="488"/>
        <v>3.1666666666666665</v>
      </c>
      <c r="L6321">
        <f t="shared" si="486"/>
        <v>0.14421865719666466</v>
      </c>
      <c r="M6321">
        <f t="shared" si="487"/>
        <v>2.005110741775137</v>
      </c>
      <c r="N6321" s="10" t="str" cm="1">
        <f t="array" ref="N6321">_xlfn.IFS(AND(C6321&lt;=0, C6321-M6321&lt;=2), "escarcha",AND(C6321&lt;=0, C6321-M6321&gt;2), "helada negra", AND(C6321&gt;0, M6321+2&gt;C6321), "rocío", TRUE, "sin riesgo")</f>
        <v>rocío</v>
      </c>
      <c r="O6321">
        <f t="shared" si="489"/>
        <v>0.303452068739687</v>
      </c>
      <c r="P6321">
        <f t="shared" si="490"/>
        <v>4.2577598191091592</v>
      </c>
      <c r="Q6321" s="10" t="str" cm="1">
        <f t="array" ref="Q6321">_xlfn.IFS(AND(D6321&lt;=0, D6321-P6321&lt;=2), "escarcha",AND(D6321&lt;=0, D6321-P6321&gt;2), "helada negra", AND(D6321&gt;0, P6321+2&gt;D6321), "rocío", TRUE, "sin riesgo")</f>
        <v>sin riesgo</v>
      </c>
    </row>
    <row r="6322" spans="1:17" x14ac:dyDescent="0.35">
      <c r="A6322" s="2">
        <v>45901</v>
      </c>
      <c r="B6322" s="3" t="s">
        <v>16</v>
      </c>
      <c r="C6322">
        <v>2.5333333333333332</v>
      </c>
      <c r="D6322">
        <v>7.4333333333333336</v>
      </c>
      <c r="E6322">
        <v>91.9</v>
      </c>
      <c r="F6322">
        <v>78.333333333333329</v>
      </c>
      <c r="G6322">
        <v>0</v>
      </c>
      <c r="H6322">
        <v>3.4666666666666668</v>
      </c>
      <c r="I6322">
        <v>1</v>
      </c>
      <c r="J6322">
        <v>6.1</v>
      </c>
      <c r="K6322">
        <f t="shared" si="488"/>
        <v>4.9000000000000004</v>
      </c>
      <c r="L6322">
        <f t="shared" si="486"/>
        <v>9.7350259162452185E-2</v>
      </c>
      <c r="M6322">
        <f t="shared" si="487"/>
        <v>1.3498676283858582</v>
      </c>
      <c r="N6322" s="10" t="str" cm="1">
        <f t="array" ref="N6322">_xlfn.IFS(AND(C6322&lt;=0, C6322-M6322&lt;=2), "escarcha",AND(C6322&lt;=0, C6322-M6322&gt;2), "helada negra", AND(C6322&gt;0, M6322+2&gt;C6322), "rocío", TRUE, "sin riesgo")</f>
        <v>rocío</v>
      </c>
      <c r="O6322">
        <f t="shared" si="489"/>
        <v>0.27886271317244871</v>
      </c>
      <c r="P6322">
        <f t="shared" si="490"/>
        <v>3.9071980515742424</v>
      </c>
      <c r="Q6322" s="10" t="str" cm="1">
        <f t="array" ref="Q6322">_xlfn.IFS(AND(D6322&lt;=0, D6322-P6322&lt;=2), "escarcha",AND(D6322&lt;=0, D6322-P6322&gt;2), "helada negra", AND(D6322&gt;0, P6322+2&gt;D6322), "rocío", TRUE, "sin riesgo")</f>
        <v>sin riesgo</v>
      </c>
    </row>
    <row r="6323" spans="1:17" x14ac:dyDescent="0.35">
      <c r="A6323" s="2">
        <v>45901</v>
      </c>
      <c r="B6323" s="3" t="s">
        <v>17</v>
      </c>
      <c r="C6323">
        <v>3.8666666666666671</v>
      </c>
      <c r="D6323">
        <v>8.1999999999999993</v>
      </c>
      <c r="E6323">
        <v>93.366666666666674</v>
      </c>
      <c r="F6323">
        <v>76.666666666666671</v>
      </c>
      <c r="G6323">
        <v>1</v>
      </c>
      <c r="H6323">
        <v>3.2</v>
      </c>
      <c r="I6323">
        <v>2.333333333333333</v>
      </c>
      <c r="J6323">
        <v>5.3666666666666663</v>
      </c>
      <c r="K6323">
        <f t="shared" si="488"/>
        <v>4.3333333333333321</v>
      </c>
      <c r="L6323">
        <f t="shared" si="486"/>
        <v>0.20737943603625786</v>
      </c>
      <c r="M6323">
        <f t="shared" si="487"/>
        <v>2.8937074354766059</v>
      </c>
      <c r="N6323" s="10" t="str" cm="1">
        <f t="array" ref="N6323">_xlfn.IFS(AND(C6323&lt;=0, C6323-M6323&lt;=2), "escarcha",AND(C6323&lt;=0, C6323-M6323&gt;2), "helada negra", AND(C6323&gt;0, M6323+2&gt;C6323), "rocío", TRUE, "sin riesgo")</f>
        <v>rocío</v>
      </c>
      <c r="O6323">
        <f t="shared" si="489"/>
        <v>0.30954361025807858</v>
      </c>
      <c r="P6323">
        <f t="shared" si="490"/>
        <v>4.3447586563004075</v>
      </c>
      <c r="Q6323" s="10" t="str" cm="1">
        <f t="array" ref="Q6323">_xlfn.IFS(AND(D6323&lt;=0, D6323-P6323&lt;=2), "escarcha",AND(D6323&lt;=0, D6323-P6323&gt;2), "helada negra", AND(D6323&gt;0, P6323+2&gt;D6323), "rocío", TRUE, "sin riesgo")</f>
        <v>sin riesgo</v>
      </c>
    </row>
    <row r="6324" spans="1:17" x14ac:dyDescent="0.35">
      <c r="A6324" s="2">
        <v>45901</v>
      </c>
      <c r="B6324" s="3" t="s">
        <v>18</v>
      </c>
      <c r="C6324">
        <v>4.833333333333333</v>
      </c>
      <c r="D6324">
        <v>8.0333333333333332</v>
      </c>
      <c r="E6324">
        <v>92.766666666666666</v>
      </c>
      <c r="F6324">
        <v>77.666666666666671</v>
      </c>
      <c r="G6324">
        <v>1.333333333333333</v>
      </c>
      <c r="H6324">
        <v>0.76666666666666672</v>
      </c>
      <c r="I6324">
        <v>2.666666666666667</v>
      </c>
      <c r="J6324">
        <v>2.1</v>
      </c>
      <c r="K6324">
        <f t="shared" si="488"/>
        <v>3.2</v>
      </c>
      <c r="L6324">
        <f t="shared" si="486"/>
        <v>0.26859070991878431</v>
      </c>
      <c r="M6324">
        <f t="shared" si="487"/>
        <v>3.7610478669667211</v>
      </c>
      <c r="N6324" s="10" t="str" cm="1">
        <f t="array" ref="N6324">_xlfn.IFS(AND(C6324&lt;=0, C6324-M6324&lt;=2), "escarcha",AND(C6324&lt;=0, C6324-M6324&gt;2), "helada negra", AND(C6324&gt;0, M6324+2&gt;C6324), "rocío", TRUE, "sin riesgo")</f>
        <v>rocío</v>
      </c>
      <c r="O6324">
        <f t="shared" si="489"/>
        <v>0.31118484431402949</v>
      </c>
      <c r="P6324">
        <f t="shared" si="490"/>
        <v>4.3682090793977446</v>
      </c>
      <c r="Q6324" s="10" t="str" cm="1">
        <f t="array" ref="Q6324">_xlfn.IFS(AND(D6324&lt;=0, D6324-P6324&lt;=2), "escarcha",AND(D6324&lt;=0, D6324-P6324&gt;2), "helada negra", AND(D6324&gt;0, P6324+2&gt;D6324), "rocío", TRUE, "sin riesgo")</f>
        <v>sin riesgo</v>
      </c>
    </row>
    <row r="6325" spans="1:17" x14ac:dyDescent="0.35">
      <c r="A6325" s="2">
        <v>45901</v>
      </c>
      <c r="B6325" s="3" t="s">
        <v>19</v>
      </c>
      <c r="C6325">
        <v>5.6666666666666661</v>
      </c>
      <c r="D6325">
        <v>6.9666666666666668</v>
      </c>
      <c r="E6325">
        <v>90.933333333333337</v>
      </c>
      <c r="F6325">
        <v>82.666666666666671</v>
      </c>
      <c r="G6325">
        <v>0.33333333333333331</v>
      </c>
      <c r="H6325">
        <v>2.333333333333333</v>
      </c>
      <c r="I6325">
        <v>1.666666666666667</v>
      </c>
      <c r="J6325">
        <v>4.2</v>
      </c>
      <c r="K6325">
        <f t="shared" si="488"/>
        <v>1.3000000000000007</v>
      </c>
      <c r="L6325">
        <f t="shared" si="486"/>
        <v>0.30653394554995794</v>
      </c>
      <c r="M6325">
        <f t="shared" si="487"/>
        <v>4.3017672519165595</v>
      </c>
      <c r="N6325" s="10" t="str" cm="1">
        <f t="array" ref="N6325">_xlfn.IFS(AND(C6325&lt;=0, C6325-M6325&lt;=2), "escarcha",AND(C6325&lt;=0, C6325-M6325&gt;2), "helada negra", AND(C6325&gt;0, M6325+2&gt;C6325), "rocío", TRUE, "sin riesgo")</f>
        <v>rocío</v>
      </c>
      <c r="O6325">
        <f t="shared" si="489"/>
        <v>0.30078317452470071</v>
      </c>
      <c r="P6325">
        <f t="shared" si="490"/>
        <v>4.2196621915390775</v>
      </c>
      <c r="Q6325" s="10" t="str" cm="1">
        <f t="array" ref="Q6325">_xlfn.IFS(AND(D6325&lt;=0, D6325-P6325&lt;=2), "escarcha",AND(D6325&lt;=0, D6325-P6325&gt;2), "helada negra", AND(D6325&gt;0, P6325+2&gt;D6325), "rocío", TRUE, "sin riesgo")</f>
        <v>sin riesgo</v>
      </c>
    </row>
    <row r="6326" spans="1:17" x14ac:dyDescent="0.35">
      <c r="A6326" s="2">
        <v>45901</v>
      </c>
      <c r="B6326" s="3" t="s">
        <v>20</v>
      </c>
      <c r="C6326">
        <v>5</v>
      </c>
      <c r="D6326">
        <v>6.5333333333333332</v>
      </c>
      <c r="E6326">
        <v>90.966666666666669</v>
      </c>
      <c r="F6326">
        <v>83.666666666666671</v>
      </c>
      <c r="G6326">
        <v>0</v>
      </c>
      <c r="H6326">
        <v>1.2666666666666671</v>
      </c>
      <c r="I6326">
        <v>1.666666666666667</v>
      </c>
      <c r="J6326">
        <v>2.933333333333334</v>
      </c>
      <c r="K6326">
        <f t="shared" si="488"/>
        <v>1.5333333333333332</v>
      </c>
      <c r="L6326">
        <f t="shared" si="486"/>
        <v>0.26060839089069943</v>
      </c>
      <c r="M6326">
        <f t="shared" si="487"/>
        <v>3.6475947299442697</v>
      </c>
      <c r="N6326" s="10" t="str" cm="1">
        <f t="array" ref="N6326">_xlfn.IFS(AND(C6326&lt;=0, C6326-M6326&lt;=2), "escarcha",AND(C6326&lt;=0, C6326-M6326&gt;2), "helada negra", AND(C6326&gt;0, M6326+2&gt;C6326), "rocío", TRUE, "sin riesgo")</f>
        <v>rocío</v>
      </c>
      <c r="O6326">
        <f t="shared" si="489"/>
        <v>0.28305789903055667</v>
      </c>
      <c r="P6326">
        <f t="shared" si="490"/>
        <v>3.9669370004724422</v>
      </c>
      <c r="Q6326" s="10" t="str" cm="1">
        <f t="array" ref="Q6326">_xlfn.IFS(AND(D6326&lt;=0, D6326-P6326&lt;=2), "escarcha",AND(D6326&lt;=0, D6326-P6326&gt;2), "helada negra", AND(D6326&gt;0, P6326+2&gt;D6326), "rocío", TRUE, "sin riesgo")</f>
        <v>sin riesgo</v>
      </c>
    </row>
    <row r="6327" spans="1:17" x14ac:dyDescent="0.35">
      <c r="A6327" s="2">
        <v>45901</v>
      </c>
      <c r="B6327" s="3" t="s">
        <v>21</v>
      </c>
      <c r="C6327">
        <v>4</v>
      </c>
      <c r="D6327">
        <v>6.833333333333333</v>
      </c>
      <c r="E6327">
        <v>92.13333333333334</v>
      </c>
      <c r="F6327">
        <v>82.333333333333329</v>
      </c>
      <c r="G6327">
        <v>0</v>
      </c>
      <c r="H6327">
        <v>1.4333333333333329</v>
      </c>
      <c r="I6327">
        <v>0</v>
      </c>
      <c r="J6327">
        <v>3.1</v>
      </c>
      <c r="K6327">
        <f t="shared" si="488"/>
        <v>2.833333333333333</v>
      </c>
      <c r="L6327">
        <f t="shared" si="486"/>
        <v>0.2034455032476766</v>
      </c>
      <c r="M6327">
        <f t="shared" si="487"/>
        <v>2.8381735463694002</v>
      </c>
      <c r="N6327" s="10" t="str" cm="1">
        <f t="array" ref="N6327">_xlfn.IFS(AND(C6327&lt;=0, C6327-M6327&lt;=2), "escarcha",AND(C6327&lt;=0, C6327-M6327&gt;2), "helada negra", AND(C6327&gt;0, M6327+2&gt;C6327), "rocío", TRUE, "sin riesgo")</f>
        <v>rocío</v>
      </c>
      <c r="O6327">
        <f t="shared" si="489"/>
        <v>0.28760007237171198</v>
      </c>
      <c r="P6327">
        <f t="shared" si="490"/>
        <v>4.031649606111543</v>
      </c>
      <c r="Q6327" s="10" t="str" cm="1">
        <f t="array" ref="Q6327">_xlfn.IFS(AND(D6327&lt;=0, D6327-P6327&lt;=2), "escarcha",AND(D6327&lt;=0, D6327-P6327&gt;2), "helada negra", AND(D6327&gt;0, P6327+2&gt;D6327), "rocío", TRUE, "sin riesgo")</f>
        <v>sin riesgo</v>
      </c>
    </row>
    <row r="6328" spans="1:17" x14ac:dyDescent="0.35">
      <c r="A6328" s="2">
        <v>45901</v>
      </c>
      <c r="B6328" s="3" t="s">
        <v>22</v>
      </c>
      <c r="C6328">
        <v>2.7333333333333329</v>
      </c>
      <c r="D6328">
        <v>6.3</v>
      </c>
      <c r="E6328">
        <v>92.766666666666666</v>
      </c>
      <c r="F6328">
        <v>87.333333333333329</v>
      </c>
      <c r="G6328">
        <v>0</v>
      </c>
      <c r="H6328">
        <v>1</v>
      </c>
      <c r="I6328">
        <v>0</v>
      </c>
      <c r="J6328">
        <v>2.066666666666666</v>
      </c>
      <c r="K6328">
        <f t="shared" si="488"/>
        <v>3.5666666666666669</v>
      </c>
      <c r="L6328">
        <f t="shared" si="486"/>
        <v>0.12093113626158225</v>
      </c>
      <c r="M6328">
        <f t="shared" si="487"/>
        <v>1.6791012184545169</v>
      </c>
      <c r="N6328" s="10" t="str" cm="1">
        <f t="array" ref="N6328">_xlfn.IFS(AND(C6328&lt;=0, C6328-M6328&lt;=2), "escarcha",AND(C6328&lt;=0, C6328-M6328&gt;2), "helada negra", AND(C6328&gt;0, M6328+2&gt;C6328), "rocío", TRUE, "sin riesgo")</f>
        <v>rocío</v>
      </c>
      <c r="O6328">
        <f t="shared" si="489"/>
        <v>0.30988768884661388</v>
      </c>
      <c r="P6328">
        <f t="shared" si="490"/>
        <v>4.349674581594682</v>
      </c>
      <c r="Q6328" s="10" t="str" cm="1">
        <f t="array" ref="Q6328">_xlfn.IFS(AND(D6328&lt;=0, D6328-P6328&lt;=2), "escarcha",AND(D6328&lt;=0, D6328-P6328&gt;2), "helada negra", AND(D6328&gt;0, P6328+2&gt;D6328), "rocío", TRUE, "sin riesgo")</f>
        <v>rocío</v>
      </c>
    </row>
    <row r="6329" spans="1:17" x14ac:dyDescent="0.35">
      <c r="A6329" s="2">
        <v>45901</v>
      </c>
      <c r="B6329" s="3" t="s">
        <v>23</v>
      </c>
      <c r="C6329">
        <v>1.466666666666667</v>
      </c>
      <c r="D6329">
        <v>6.0333333333333332</v>
      </c>
      <c r="E6329">
        <v>93.6</v>
      </c>
      <c r="F6329">
        <v>87.666666666666671</v>
      </c>
      <c r="G6329">
        <v>1.333333333333333</v>
      </c>
      <c r="H6329">
        <v>2.1333333333333329</v>
      </c>
      <c r="I6329">
        <v>2.666666666666667</v>
      </c>
      <c r="J6329">
        <v>3.9333333333333331</v>
      </c>
      <c r="K6329">
        <f t="shared" si="488"/>
        <v>4.5666666666666664</v>
      </c>
      <c r="L6329">
        <f t="shared" si="486"/>
        <v>3.9583286163793918E-2</v>
      </c>
      <c r="M6329">
        <f t="shared" si="487"/>
        <v>0.5470624908012105</v>
      </c>
      <c r="N6329" s="10" t="str" cm="1">
        <f t="array" ref="N6329">_xlfn.IFS(AND(C6329&lt;=0, C6329-M6329&lt;=2), "escarcha",AND(C6329&lt;=0, C6329-M6329&gt;2), "helada negra", AND(C6329&gt;0, M6329+2&gt;C6329), "rocío", TRUE, "sin riesgo")</f>
        <v>rocío</v>
      </c>
      <c r="O6329">
        <f t="shared" si="489"/>
        <v>0.29530405397508458</v>
      </c>
      <c r="P6329">
        <f t="shared" si="490"/>
        <v>4.1414862385146058</v>
      </c>
      <c r="Q6329" s="10" t="str" cm="1">
        <f t="array" ref="Q6329">_xlfn.IFS(AND(D6329&lt;=0, D6329-P6329&lt;=2), "escarcha",AND(D6329&lt;=0, D6329-P6329&gt;2), "helada negra", AND(D6329&gt;0, P6329+2&gt;D6329), "rocío", TRUE, "sin riesgo")</f>
        <v>rocío</v>
      </c>
    </row>
    <row r="6330" spans="1:17" x14ac:dyDescent="0.35">
      <c r="A6330" s="2">
        <v>45901</v>
      </c>
      <c r="B6330" s="3" t="s">
        <v>24</v>
      </c>
      <c r="C6330">
        <v>1.666666666666667</v>
      </c>
      <c r="D6330">
        <v>6.9333333333333336</v>
      </c>
      <c r="E6330">
        <v>94.1</v>
      </c>
      <c r="F6330">
        <v>82</v>
      </c>
      <c r="G6330">
        <v>0.66666666666666663</v>
      </c>
      <c r="H6330">
        <v>3.166666666666667</v>
      </c>
      <c r="I6330">
        <v>1.333333333333333</v>
      </c>
      <c r="J6330">
        <v>5.4666666666666668</v>
      </c>
      <c r="K6330">
        <f t="shared" si="488"/>
        <v>5.2666666666666666</v>
      </c>
      <c r="L6330">
        <f t="shared" si="486"/>
        <v>5.9229543161952294E-2</v>
      </c>
      <c r="M6330">
        <f t="shared" si="487"/>
        <v>0.81949995905116158</v>
      </c>
      <c r="N6330" s="10" t="str" cm="1">
        <f t="array" ref="N6330">_xlfn.IFS(AND(C6330&lt;=0, C6330-M6330&lt;=2), "escarcha",AND(C6330&lt;=0, C6330-M6330&gt;2), "helada negra", AND(C6330&gt;0, M6330+2&gt;C6330), "rocío", TRUE, "sin riesgo")</f>
        <v>rocío</v>
      </c>
      <c r="O6330">
        <f t="shared" si="489"/>
        <v>0.29040120550487947</v>
      </c>
      <c r="P6330">
        <f t="shared" si="490"/>
        <v>4.0715744173046238</v>
      </c>
      <c r="Q6330" s="10" t="str" cm="1">
        <f t="array" ref="Q6330">_xlfn.IFS(AND(D6330&lt;=0, D6330-P6330&lt;=2), "escarcha",AND(D6330&lt;=0, D6330-P6330&gt;2), "helada negra", AND(D6330&gt;0, P6330+2&gt;D6330), "rocío", TRUE, "sin riesgo")</f>
        <v>sin riesgo</v>
      </c>
    </row>
    <row r="6331" spans="1:17" x14ac:dyDescent="0.35">
      <c r="A6331" s="2">
        <v>45901</v>
      </c>
      <c r="B6331" s="3" t="s">
        <v>25</v>
      </c>
      <c r="C6331">
        <v>0.73333333333333328</v>
      </c>
      <c r="D6331">
        <v>5.833333333333333</v>
      </c>
      <c r="E6331">
        <v>94.233333333333334</v>
      </c>
      <c r="F6331">
        <v>87</v>
      </c>
      <c r="G6331">
        <v>0</v>
      </c>
      <c r="H6331">
        <v>1.333333333333333</v>
      </c>
      <c r="I6331">
        <v>1</v>
      </c>
      <c r="J6331">
        <v>2.566666666666666</v>
      </c>
      <c r="K6331">
        <f t="shared" si="488"/>
        <v>5.0999999999999996</v>
      </c>
      <c r="L6331">
        <f t="shared" si="486"/>
        <v>-6.3756444039571453E-3</v>
      </c>
      <c r="M6331">
        <f t="shared" si="487"/>
        <v>-8.7885179647315487E-2</v>
      </c>
      <c r="N6331" s="10" t="str" cm="1">
        <f t="array" ref="N6331">_xlfn.IFS(AND(C6331&lt;=0, C6331-M6331&lt;=2), "escarcha",AND(C6331&lt;=0, C6331-M6331&gt;2), "helada negra", AND(C6331&gt;0, M6331+2&gt;C6331), "rocío", TRUE, "sin riesgo")</f>
        <v>rocío</v>
      </c>
      <c r="O6331">
        <f t="shared" si="489"/>
        <v>0.27384968965130391</v>
      </c>
      <c r="P6331">
        <f t="shared" si="490"/>
        <v>3.8358510751391992</v>
      </c>
      <c r="Q6331" s="10" t="str" cm="1">
        <f t="array" ref="Q6331">_xlfn.IFS(AND(D6331&lt;=0, D6331-P6331&lt;=2), "escarcha",AND(D6331&lt;=0, D6331-P6331&gt;2), "helada negra", AND(D6331&gt;0, P6331+2&gt;D6331), "rocío", TRUE, "sin riesgo")</f>
        <v>rocío</v>
      </c>
    </row>
    <row r="6332" spans="1:17" x14ac:dyDescent="0.35">
      <c r="A6332" s="2">
        <v>45901</v>
      </c>
      <c r="B6332" s="3" t="s">
        <v>26</v>
      </c>
      <c r="C6332">
        <v>0.5</v>
      </c>
      <c r="D6332">
        <v>5.2</v>
      </c>
      <c r="E6332">
        <v>94.566666666666663</v>
      </c>
      <c r="F6332">
        <v>89</v>
      </c>
      <c r="G6332">
        <v>0.33333333333333331</v>
      </c>
      <c r="H6332">
        <v>0.6</v>
      </c>
      <c r="I6332">
        <v>1</v>
      </c>
      <c r="J6332">
        <v>1.5666666666666671</v>
      </c>
      <c r="K6332">
        <f t="shared" si="488"/>
        <v>4.7</v>
      </c>
      <c r="L6332">
        <f t="shared" si="486"/>
        <v>-1.9680111900276909E-2</v>
      </c>
      <c r="M6332">
        <f t="shared" si="487"/>
        <v>-0.2710762884852424</v>
      </c>
      <c r="N6332" s="10" t="str" cm="1">
        <f t="array" ref="N6332">_xlfn.IFS(AND(C6332&lt;=0, C6332-M6332&lt;=2), "escarcha",AND(C6332&lt;=0, C6332-M6332&gt;2), "helada negra", AND(C6332&gt;0, M6332+2&gt;C6332), "rocío", TRUE, "sin riesgo")</f>
        <v>rocío</v>
      </c>
      <c r="O6332">
        <f t="shared" si="489"/>
        <v>0.25266534584524097</v>
      </c>
      <c r="P6332">
        <f t="shared" si="490"/>
        <v>3.5348032879127795</v>
      </c>
      <c r="Q6332" s="10" t="str" cm="1">
        <f t="array" ref="Q6332">_xlfn.IFS(AND(D6332&lt;=0, D6332-P6332&lt;=2), "escarcha",AND(D6332&lt;=0, D6332-P6332&gt;2), "helada negra", AND(D6332&gt;0, P6332+2&gt;D6332), "rocío", TRUE, "sin riesgo")</f>
        <v>rocío</v>
      </c>
    </row>
    <row r="6333" spans="1:17" x14ac:dyDescent="0.35">
      <c r="A6333" s="2">
        <v>45901</v>
      </c>
      <c r="B6333" s="3" t="s">
        <v>27</v>
      </c>
      <c r="C6333">
        <v>1.666666666666667</v>
      </c>
      <c r="D6333">
        <v>6.8</v>
      </c>
      <c r="E6333">
        <v>95.166666666666671</v>
      </c>
      <c r="F6333">
        <v>86</v>
      </c>
      <c r="G6333">
        <v>0.33333333333333331</v>
      </c>
      <c r="H6333">
        <v>0.73333333333333328</v>
      </c>
      <c r="I6333">
        <v>2</v>
      </c>
      <c r="J6333">
        <v>1.4333333333333329</v>
      </c>
      <c r="K6333">
        <f t="shared" si="488"/>
        <v>5.1333333333333329</v>
      </c>
      <c r="L6333">
        <f t="shared" si="486"/>
        <v>7.0501236998573608E-2</v>
      </c>
      <c r="M6333">
        <f t="shared" si="487"/>
        <v>0.97608145190946438</v>
      </c>
      <c r="N6333" s="10" t="str" cm="1">
        <f t="array" ref="N6333">_xlfn.IFS(AND(C6333&lt;=0, C6333-M6333&lt;=2), "escarcha",AND(C6333&lt;=0, C6333-M6333&gt;2), "helada negra", AND(C6333&gt;0, M6333+2&gt;C6333), "rocío", TRUE, "sin riesgo")</f>
        <v>rocío</v>
      </c>
      <c r="O6333">
        <f t="shared" si="489"/>
        <v>0.32888412275340861</v>
      </c>
      <c r="P6333">
        <f t="shared" si="490"/>
        <v>4.6213842322333569</v>
      </c>
      <c r="Q6333" s="10" t="str" cm="1">
        <f t="array" ref="Q6333">_xlfn.IFS(AND(D6333&lt;=0, D6333-P6333&lt;=2), "escarcha",AND(D6333&lt;=0, D6333-P6333&gt;2), "helada negra", AND(D6333&gt;0, P6333+2&gt;D6333), "rocío", TRUE, "sin riesgo")</f>
        <v>sin riesgo</v>
      </c>
    </row>
    <row r="6334" spans="1:17" x14ac:dyDescent="0.35">
      <c r="A6334" s="2">
        <v>45901</v>
      </c>
      <c r="B6334" s="3" t="s">
        <v>28</v>
      </c>
      <c r="C6334">
        <v>3.9666666666666668</v>
      </c>
      <c r="D6334">
        <v>8.9333333333333336</v>
      </c>
      <c r="E6334">
        <v>95.566666666666663</v>
      </c>
      <c r="F6334">
        <v>80.333333333333329</v>
      </c>
      <c r="G6334">
        <v>0</v>
      </c>
      <c r="H6334">
        <v>5.0999999999999996</v>
      </c>
      <c r="I6334">
        <v>0</v>
      </c>
      <c r="J6334">
        <v>7.8</v>
      </c>
      <c r="K6334">
        <f t="shared" si="488"/>
        <v>4.9666666666666668</v>
      </c>
      <c r="L6334">
        <f t="shared" si="486"/>
        <v>0.23769281756053667</v>
      </c>
      <c r="M6334">
        <f t="shared" si="487"/>
        <v>3.3224732141534394</v>
      </c>
      <c r="N6334" s="10" t="str" cm="1">
        <f t="array" ref="N6334">_xlfn.IFS(AND(C6334&lt;=0, C6334-M6334&lt;=2), "escarcha",AND(C6334&lt;=0, C6334-M6334&gt;2), "helada negra", AND(C6334&gt;0, M6334+2&gt;C6334), "rocío", TRUE, "sin riesgo")</f>
        <v>rocío</v>
      </c>
      <c r="O6334">
        <f t="shared" si="489"/>
        <v>0.40588216970332885</v>
      </c>
      <c r="P6334">
        <f t="shared" si="490"/>
        <v>5.7288418313237974</v>
      </c>
      <c r="Q6334" s="10" t="str" cm="1">
        <f t="array" ref="Q6334">_xlfn.IFS(AND(D6334&lt;=0, D6334-P6334&lt;=2), "escarcha",AND(D6334&lt;=0, D6334-P6334&gt;2), "helada negra", AND(D6334&gt;0, P6334+2&gt;D6334), "rocío", TRUE, "sin riesgo")</f>
        <v>sin riesgo</v>
      </c>
    </row>
    <row r="6335" spans="1:17" x14ac:dyDescent="0.35">
      <c r="A6335" s="2">
        <v>45901</v>
      </c>
      <c r="B6335" s="3" t="s">
        <v>29</v>
      </c>
      <c r="C6335">
        <v>5.0666666666666664</v>
      </c>
      <c r="D6335">
        <v>8.9</v>
      </c>
      <c r="E6335">
        <v>95.066666666666663</v>
      </c>
      <c r="F6335">
        <v>79</v>
      </c>
      <c r="G6335">
        <v>0.33333333333333331</v>
      </c>
      <c r="H6335">
        <v>6.3333333333333339</v>
      </c>
      <c r="I6335">
        <v>1.333333333333333</v>
      </c>
      <c r="J6335">
        <v>10.03333333333333</v>
      </c>
      <c r="K6335">
        <f t="shared" si="488"/>
        <v>3.8333333333333339</v>
      </c>
      <c r="L6335">
        <f t="shared" si="486"/>
        <v>0.309334052233037</v>
      </c>
      <c r="M6335">
        <f t="shared" si="487"/>
        <v>4.341764751150829</v>
      </c>
      <c r="N6335" s="10" t="str" cm="1">
        <f t="array" ref="N6335">_xlfn.IFS(AND(C6335&lt;=0, C6335-M6335&lt;=2), "escarcha",AND(C6335&lt;=0, C6335-M6335&gt;2), "helada negra", AND(C6335&gt;0, M6335+2&gt;C6335), "rocío", TRUE, "sin riesgo")</f>
        <v>rocío</v>
      </c>
      <c r="O6335">
        <f t="shared" si="489"/>
        <v>0.386896147069547</v>
      </c>
      <c r="P6335">
        <f t="shared" si="490"/>
        <v>5.4548481889902014</v>
      </c>
      <c r="Q6335" s="10" t="str" cm="1">
        <f t="array" ref="Q6335">_xlfn.IFS(AND(D6335&lt;=0, D6335-P6335&lt;=2), "escarcha",AND(D6335&lt;=0, D6335-P6335&gt;2), "helada negra", AND(D6335&gt;0, P6335+2&gt;D6335), "rocío", TRUE, "sin riesgo")</f>
        <v>sin riesgo</v>
      </c>
    </row>
    <row r="6336" spans="1:17" x14ac:dyDescent="0.35">
      <c r="A6336" s="2">
        <v>45901</v>
      </c>
      <c r="B6336" s="3" t="s">
        <v>30</v>
      </c>
      <c r="C6336">
        <v>7.7</v>
      </c>
      <c r="D6336">
        <v>11</v>
      </c>
      <c r="E6336">
        <v>90.333333333333329</v>
      </c>
      <c r="F6336">
        <v>68.333333333333329</v>
      </c>
      <c r="G6336">
        <v>2.666666666666667</v>
      </c>
      <c r="H6336">
        <v>14.733333333333331</v>
      </c>
      <c r="I6336">
        <v>6</v>
      </c>
      <c r="J6336">
        <v>22.56666666666667</v>
      </c>
      <c r="K6336">
        <f t="shared" si="488"/>
        <v>3.3</v>
      </c>
      <c r="L6336">
        <f t="shared" ref="L6336:L6399" si="491">(LN(E6336/100))+((17.625*C6336)/(243.04+C6336))</f>
        <v>0.4395842524211549</v>
      </c>
      <c r="M6336">
        <f t="shared" ref="M6336:M6399" si="492">(243.04*L6336)/(17.625-L6336)</f>
        <v>6.2166989892862548</v>
      </c>
      <c r="N6336" s="10" t="str" cm="1">
        <f t="array" ref="N6336">_xlfn.IFS(AND(C6336&lt;=0, C6336-M6336&lt;=2), "escarcha",AND(C6336&lt;=0, C6336-M6336&gt;2), "helada negra", AND(C6336&gt;0, M6336+2&gt;C6336), "rocío", TRUE, "sin riesgo")</f>
        <v>rocío</v>
      </c>
      <c r="O6336">
        <f t="shared" si="489"/>
        <v>0.38239472224318949</v>
      </c>
      <c r="P6336">
        <f t="shared" si="490"/>
        <v>5.3899751108885505</v>
      </c>
      <c r="Q6336" s="10" t="str" cm="1">
        <f t="array" ref="Q6336">_xlfn.IFS(AND(D6336&lt;=0, D6336-P6336&lt;=2), "escarcha",AND(D6336&lt;=0, D6336-P6336&gt;2), "helada negra", AND(D6336&gt;0, P6336+2&gt;D6336), "rocío", TRUE, "sin riesgo")</f>
        <v>sin riesgo</v>
      </c>
    </row>
    <row r="6337" spans="1:17" x14ac:dyDescent="0.35">
      <c r="A6337" s="2">
        <v>45901</v>
      </c>
      <c r="B6337" s="3" t="s">
        <v>31</v>
      </c>
      <c r="C6337">
        <v>11.133333333333329</v>
      </c>
      <c r="D6337">
        <v>12.06666666666667</v>
      </c>
      <c r="E6337">
        <v>77.066666666666663</v>
      </c>
      <c r="F6337">
        <v>65.333333333333329</v>
      </c>
      <c r="G6337">
        <v>1</v>
      </c>
      <c r="H6337">
        <v>15.633333333333329</v>
      </c>
      <c r="I6337">
        <v>3.333333333333333</v>
      </c>
      <c r="J6337">
        <v>24.033333333333331</v>
      </c>
      <c r="K6337">
        <f t="shared" si="488"/>
        <v>0.93333333333334068</v>
      </c>
      <c r="L6337">
        <f t="shared" si="491"/>
        <v>0.51151319951808993</v>
      </c>
      <c r="M6337">
        <f t="shared" si="492"/>
        <v>7.2643389076839577</v>
      </c>
      <c r="N6337" s="10" t="str" cm="1">
        <f t="array" ref="N6337">_xlfn.IFS(AND(C6337&lt;=0, C6337-M6337&lt;=2), "escarcha",AND(C6337&lt;=0, C6337-M6337&gt;2), "helada negra", AND(C6337&gt;0, M6337+2&gt;C6337), "rocío", TRUE, "sin riesgo")</f>
        <v>sin riesgo</v>
      </c>
      <c r="O6337">
        <f t="shared" si="489"/>
        <v>0.4080030673423089</v>
      </c>
      <c r="P6337">
        <f t="shared" si="490"/>
        <v>5.7594867371314455</v>
      </c>
      <c r="Q6337" s="10" t="str" cm="1">
        <f t="array" ref="Q6337">_xlfn.IFS(AND(D6337&lt;=0, D6337-P6337&lt;=2), "escarcha",AND(D6337&lt;=0, D6337-P6337&gt;2), "helada negra", AND(D6337&gt;0, P6337+2&gt;D6337), "rocío", TRUE, "sin riesgo")</f>
        <v>sin riesgo</v>
      </c>
    </row>
    <row r="6338" spans="1:17" x14ac:dyDescent="0.35">
      <c r="A6338" s="2">
        <v>45901</v>
      </c>
      <c r="B6338" s="3" t="s">
        <v>55</v>
      </c>
      <c r="C6338">
        <v>16.56666666666667</v>
      </c>
      <c r="D6338">
        <v>17.166666666666671</v>
      </c>
      <c r="E6338">
        <v>54</v>
      </c>
      <c r="F6338">
        <v>49.333333333333343</v>
      </c>
      <c r="G6338">
        <v>4</v>
      </c>
      <c r="H6338">
        <v>12.96666666666667</v>
      </c>
      <c r="I6338">
        <v>9.3333333333333339</v>
      </c>
      <c r="J6338">
        <v>19.7</v>
      </c>
      <c r="K6338">
        <f t="shared" ref="K6338:K6401" si="493">ABS((C6338-D6338))</f>
        <v>0.60000000000000142</v>
      </c>
      <c r="L6338">
        <f t="shared" si="491"/>
        <v>0.50854422189202009</v>
      </c>
      <c r="M6338">
        <f t="shared" si="492"/>
        <v>7.220921742848021</v>
      </c>
      <c r="N6338" s="10" t="str" cm="1">
        <f t="array" ref="N6338">_xlfn.IFS(AND(C6338&lt;=0, C6338-M6338&lt;=2), "escarcha",AND(C6338&lt;=0, C6338-M6338&gt;2), "helada negra", AND(C6338&gt;0, M6338+2&gt;C6338), "rocío", TRUE, "sin riesgo")</f>
        <v>sin riesgo</v>
      </c>
      <c r="O6338">
        <f t="shared" si="489"/>
        <v>0.45620746301609005</v>
      </c>
      <c r="P6338">
        <f t="shared" si="490"/>
        <v>6.4580349242724626</v>
      </c>
      <c r="Q6338" s="10" t="str" cm="1">
        <f t="array" ref="Q6338">_xlfn.IFS(AND(D6338&lt;=0, D6338-P6338&lt;=2), "escarcha",AND(D6338&lt;=0, D6338-P6338&gt;2), "helada negra", AND(D6338&gt;0, P6338+2&gt;D6338), "rocío", TRUE, "sin riesgo")</f>
        <v>sin riesgo</v>
      </c>
    </row>
    <row r="6339" spans="1:17" x14ac:dyDescent="0.35">
      <c r="A6339" s="2">
        <v>45901</v>
      </c>
      <c r="B6339" s="3" t="s">
        <v>54</v>
      </c>
      <c r="C6339">
        <v>15.8</v>
      </c>
      <c r="D6339">
        <v>16.166666666666671</v>
      </c>
      <c r="E6339">
        <v>59.666666666666657</v>
      </c>
      <c r="F6339">
        <v>52.333333333333343</v>
      </c>
      <c r="G6339">
        <v>5.666666666666667</v>
      </c>
      <c r="H6339">
        <v>13.3</v>
      </c>
      <c r="I6339">
        <v>14.66666666666667</v>
      </c>
      <c r="J6339">
        <v>22.633333333333329</v>
      </c>
      <c r="K6339">
        <f t="shared" si="493"/>
        <v>0.36666666666667069</v>
      </c>
      <c r="L6339">
        <f t="shared" si="491"/>
        <v>0.55946100387810982</v>
      </c>
      <c r="M6339">
        <f t="shared" si="492"/>
        <v>7.9676008131612512</v>
      </c>
      <c r="N6339" s="10" t="str" cm="1">
        <f t="array" ref="N6339">_xlfn.IFS(AND(C6339&lt;=0, C6339-M6339&lt;=2), "escarcha",AND(C6339&lt;=0, C6339-M6339&gt;2), "helada negra", AND(C6339&gt;0, M6339+2&gt;C6339), "rocío", TRUE, "sin riesgo")</f>
        <v>sin riesgo</v>
      </c>
      <c r="O6339">
        <f t="shared" ref="O6339:O6402" si="494">(LN(F6339/100))+((17.625*D6339)/(243.04+D6339))</f>
        <v>0.45173096784135769</v>
      </c>
      <c r="P6339">
        <f t="shared" ref="P6339:P6402" si="495">(243.04*O6339)/(17.625-O6339)</f>
        <v>6.392999155756157</v>
      </c>
      <c r="Q6339" s="10" t="str" cm="1">
        <f t="array" ref="Q6339">_xlfn.IFS(AND(D6339&lt;=0, D6339-P6339&lt;=2), "escarcha",AND(D6339&lt;=0, D6339-P6339&gt;2), "helada negra", AND(D6339&gt;0, P6339+2&gt;D6339), "rocío", TRUE, "sin riesgo")</f>
        <v>sin riesgo</v>
      </c>
    </row>
    <row r="6340" spans="1:17" x14ac:dyDescent="0.35">
      <c r="A6340" s="2">
        <v>45901</v>
      </c>
      <c r="B6340" s="3" t="s">
        <v>57</v>
      </c>
      <c r="C6340">
        <v>17.133333333333329</v>
      </c>
      <c r="D6340">
        <v>17.56666666666667</v>
      </c>
      <c r="E6340">
        <v>52.733333333333327</v>
      </c>
      <c r="F6340">
        <v>46</v>
      </c>
      <c r="G6340">
        <v>5</v>
      </c>
      <c r="H6340">
        <v>17.366666666666671</v>
      </c>
      <c r="I6340">
        <v>10.66666666666667</v>
      </c>
      <c r="J6340">
        <v>25.966666666666669</v>
      </c>
      <c r="K6340">
        <f t="shared" si="493"/>
        <v>0.43333333333334068</v>
      </c>
      <c r="L6340">
        <f t="shared" si="491"/>
        <v>0.52074610935054433</v>
      </c>
      <c r="M6340">
        <f t="shared" si="492"/>
        <v>7.3994536812707867</v>
      </c>
      <c r="N6340" s="10" t="str" cm="1">
        <f t="array" ref="N6340">_xlfn.IFS(AND(C6340&lt;=0, C6340-M6340&lt;=2), "escarcha",AND(C6340&lt;=0, C6340-M6340&gt;2), "helada negra", AND(C6340&gt;0, M6340+2&gt;C6340), "rocío", TRUE, "sin riesgo")</f>
        <v>sin riesgo</v>
      </c>
      <c r="O6340">
        <f t="shared" si="494"/>
        <v>0.41151641272146389</v>
      </c>
      <c r="P6340">
        <f t="shared" si="495"/>
        <v>5.8102677729765109</v>
      </c>
      <c r="Q6340" s="10" t="str" cm="1">
        <f t="array" ref="Q6340">_xlfn.IFS(AND(D6340&lt;=0, D6340-P6340&lt;=2), "escarcha",AND(D6340&lt;=0, D6340-P6340&gt;2), "helada negra", AND(D6340&gt;0, P6340+2&gt;D6340), "rocío", TRUE, "sin riesgo")</f>
        <v>sin riesgo</v>
      </c>
    </row>
    <row r="6341" spans="1:17" x14ac:dyDescent="0.35">
      <c r="A6341" s="2">
        <v>45901</v>
      </c>
      <c r="B6341" s="3" t="s">
        <v>41</v>
      </c>
      <c r="C6341">
        <v>11.1</v>
      </c>
      <c r="D6341">
        <v>11.366666666666671</v>
      </c>
      <c r="E6341">
        <v>76.933333333333337</v>
      </c>
      <c r="F6341">
        <v>75.666666666666671</v>
      </c>
      <c r="G6341">
        <v>0</v>
      </c>
      <c r="H6341">
        <v>1.1333333333333331</v>
      </c>
      <c r="I6341">
        <v>0</v>
      </c>
      <c r="J6341">
        <v>2.4666666666666668</v>
      </c>
      <c r="K6341">
        <f t="shared" si="493"/>
        <v>0.26666666666667105</v>
      </c>
      <c r="L6341">
        <f t="shared" si="491"/>
        <v>0.50757113757276995</v>
      </c>
      <c r="M6341">
        <f t="shared" si="492"/>
        <v>7.2066950163561954</v>
      </c>
      <c r="N6341" s="10" t="str" cm="1">
        <f t="array" ref="N6341">_xlfn.IFS(AND(C6341&lt;=0, C6341-M6341&lt;=2), "escarcha",AND(C6341&lt;=0, C6341-M6341&gt;2), "helada negra", AND(C6341&gt;0, M6341+2&gt;C6341), "rocío", TRUE, "sin riesgo")</f>
        <v>sin riesgo</v>
      </c>
      <c r="O6341">
        <f t="shared" si="494"/>
        <v>0.50863707978702155</v>
      </c>
      <c r="P6341">
        <f t="shared" si="495"/>
        <v>7.2222794321247967</v>
      </c>
      <c r="Q6341" s="10" t="str" cm="1">
        <f t="array" ref="Q6341">_xlfn.IFS(AND(D6341&lt;=0, D6341-P6341&lt;=2), "escarcha",AND(D6341&lt;=0, D6341-P6341&gt;2), "helada negra", AND(D6341&gt;0, P6341+2&gt;D6341), "rocío", TRUE, "sin riesgo")</f>
        <v>sin riesgo</v>
      </c>
    </row>
    <row r="6342" spans="1:17" x14ac:dyDescent="0.35">
      <c r="A6342" s="2">
        <v>45901</v>
      </c>
      <c r="B6342" s="3" t="s">
        <v>42</v>
      </c>
      <c r="C6342">
        <v>7.7</v>
      </c>
      <c r="D6342">
        <v>9.8333333333333339</v>
      </c>
      <c r="E6342">
        <v>84.133333333333326</v>
      </c>
      <c r="F6342">
        <v>81</v>
      </c>
      <c r="G6342">
        <v>1</v>
      </c>
      <c r="H6342">
        <v>1.166666666666667</v>
      </c>
      <c r="I6342">
        <v>1.666666666666667</v>
      </c>
      <c r="J6342">
        <v>2.0333333333333332</v>
      </c>
      <c r="K6342">
        <f t="shared" si="493"/>
        <v>2.1333333333333337</v>
      </c>
      <c r="L6342">
        <f t="shared" si="491"/>
        <v>0.368480562208512</v>
      </c>
      <c r="M6342">
        <f t="shared" si="492"/>
        <v>5.1896627336699002</v>
      </c>
      <c r="N6342" s="10" t="str" cm="1">
        <f t="array" ref="N6342">_xlfn.IFS(AND(C6342&lt;=0, C6342-M6342&lt;=2), "escarcha",AND(C6342&lt;=0, C6342-M6342&gt;2), "helada negra", AND(C6342&gt;0, M6342+2&gt;C6342), "rocío", TRUE, "sin riesgo")</f>
        <v>sin riesgo</v>
      </c>
      <c r="O6342">
        <f t="shared" si="494"/>
        <v>0.47465175084142208</v>
      </c>
      <c r="P6342">
        <f t="shared" si="495"/>
        <v>6.7263567974579708</v>
      </c>
      <c r="Q6342" s="10" t="str" cm="1">
        <f t="array" ref="Q6342">_xlfn.IFS(AND(D6342&lt;=0, D6342-P6342&lt;=2), "escarcha",AND(D6342&lt;=0, D6342-P6342&gt;2), "helada negra", AND(D6342&gt;0, P6342+2&gt;D6342), "rocío", TRUE, "sin riesgo")</f>
        <v>sin riesgo</v>
      </c>
    </row>
    <row r="6343" spans="1:17" x14ac:dyDescent="0.35">
      <c r="A6343" s="2">
        <v>45901</v>
      </c>
      <c r="B6343" s="3" t="s">
        <v>43</v>
      </c>
      <c r="C6343">
        <v>6.2666666666666666</v>
      </c>
      <c r="D6343">
        <v>9.6999999999999993</v>
      </c>
      <c r="E6343">
        <v>86.966666666666669</v>
      </c>
      <c r="F6343">
        <v>81.333333333333329</v>
      </c>
      <c r="G6343">
        <v>0</v>
      </c>
      <c r="H6343">
        <v>1.5</v>
      </c>
      <c r="I6343">
        <v>0.66666666666666663</v>
      </c>
      <c r="J6343">
        <v>2.7</v>
      </c>
      <c r="K6343">
        <f t="shared" si="493"/>
        <v>3.4333333333333327</v>
      </c>
      <c r="L6343">
        <f t="shared" si="491"/>
        <v>0.30338338365398626</v>
      </c>
      <c r="M6343">
        <f t="shared" si="492"/>
        <v>4.2567792138802707</v>
      </c>
      <c r="N6343" s="10" t="str" cm="1">
        <f t="array" ref="N6343">_xlfn.IFS(AND(C6343&lt;=0, C6343-M6343&lt;=2), "escarcha",AND(C6343&lt;=0, C6343-M6343&gt;2), "helada negra", AND(C6343&gt;0, M6343+2&gt;C6343), "rocío", TRUE, "sin riesgo")</f>
        <v>sin riesgo</v>
      </c>
      <c r="O6343">
        <f t="shared" si="494"/>
        <v>0.46982200924268236</v>
      </c>
      <c r="P6343">
        <f t="shared" si="495"/>
        <v>6.656039429486607</v>
      </c>
      <c r="Q6343" s="10" t="str" cm="1">
        <f t="array" ref="Q6343">_xlfn.IFS(AND(D6343&lt;=0, D6343-P6343&lt;=2), "escarcha",AND(D6343&lt;=0, D6343-P6343&gt;2), "helada negra", AND(D6343&gt;0, P6343+2&gt;D6343), "rocío", TRUE, "sin riesgo")</f>
        <v>sin riesgo</v>
      </c>
    </row>
    <row r="6344" spans="1:17" x14ac:dyDescent="0.35">
      <c r="A6344" s="2">
        <v>45901</v>
      </c>
      <c r="B6344" s="3" t="s">
        <v>44</v>
      </c>
      <c r="C6344">
        <v>4.833333333333333</v>
      </c>
      <c r="D6344">
        <v>8.6</v>
      </c>
      <c r="E6344">
        <v>88.333333333333329</v>
      </c>
      <c r="F6344">
        <v>84.333333333333329</v>
      </c>
      <c r="G6344">
        <v>1</v>
      </c>
      <c r="H6344">
        <v>2.5666666666666669</v>
      </c>
      <c r="I6344">
        <v>1.666666666666667</v>
      </c>
      <c r="J6344">
        <v>3.666666666666667</v>
      </c>
      <c r="K6344">
        <f t="shared" si="493"/>
        <v>3.7666666666666666</v>
      </c>
      <c r="L6344">
        <f t="shared" si="491"/>
        <v>0.21962086737316144</v>
      </c>
      <c r="M6344">
        <f t="shared" si="492"/>
        <v>3.0666758362256656</v>
      </c>
      <c r="N6344" s="10" t="str" cm="1">
        <f t="array" ref="N6344">_xlfn.IFS(AND(C6344&lt;=0, C6344-M6344&lt;=2), "escarcha",AND(C6344&lt;=0, C6344-M6344&gt;2), "helada negra", AND(C6344&gt;0, M6344+2&gt;C6344), "rocío", TRUE, "sin riesgo")</f>
        <v>rocío</v>
      </c>
      <c r="O6344">
        <f t="shared" si="494"/>
        <v>0.43195560729974058</v>
      </c>
      <c r="P6344">
        <f t="shared" si="495"/>
        <v>6.1061024679667506</v>
      </c>
      <c r="Q6344" s="10" t="str" cm="1">
        <f t="array" ref="Q6344">_xlfn.IFS(AND(D6344&lt;=0, D6344-P6344&lt;=2), "escarcha",AND(D6344&lt;=0, D6344-P6344&gt;2), "helada negra", AND(D6344&gt;0, P6344+2&gt;D6344), "rocío", TRUE, "sin riesgo")</f>
        <v>sin riesgo</v>
      </c>
    </row>
    <row r="6345" spans="1:17" x14ac:dyDescent="0.35">
      <c r="A6345" s="2">
        <v>45901</v>
      </c>
      <c r="B6345" s="3" t="s">
        <v>45</v>
      </c>
      <c r="C6345">
        <v>3.9</v>
      </c>
      <c r="D6345">
        <v>8.6333333333333329</v>
      </c>
      <c r="E6345">
        <v>90.733333333333334</v>
      </c>
      <c r="F6345">
        <v>84</v>
      </c>
      <c r="G6345">
        <v>0</v>
      </c>
      <c r="H6345">
        <v>2.833333333333333</v>
      </c>
      <c r="I6345">
        <v>0.66666666666666663</v>
      </c>
      <c r="J6345">
        <v>3.833333333333333</v>
      </c>
      <c r="K6345">
        <f t="shared" si="493"/>
        <v>4.7333333333333325</v>
      </c>
      <c r="L6345">
        <f t="shared" si="491"/>
        <v>0.18111170635244997</v>
      </c>
      <c r="M6345">
        <f t="shared" si="492"/>
        <v>2.5233702699144791</v>
      </c>
      <c r="N6345" s="10" t="str" cm="1">
        <f t="array" ref="N6345">_xlfn.IFS(AND(C6345&lt;=0, C6345-M6345&lt;=2), "escarcha",AND(C6345&lt;=0, C6345-M6345&gt;2), "helada negra", AND(C6345&gt;0, M6345+2&gt;C6345), "rocío", TRUE, "sin riesgo")</f>
        <v>rocío</v>
      </c>
      <c r="O6345">
        <f t="shared" si="494"/>
        <v>0.43024980217471043</v>
      </c>
      <c r="P6345">
        <f t="shared" si="495"/>
        <v>6.081385929861713</v>
      </c>
      <c r="Q6345" s="10" t="str" cm="1">
        <f t="array" ref="Q6345">_xlfn.IFS(AND(D6345&lt;=0, D6345-P6345&lt;=2), "escarcha",AND(D6345&lt;=0, D6345-P6345&gt;2), "helada negra", AND(D6345&gt;0, P6345+2&gt;D6345), "rocío", TRUE, "sin riesgo")</f>
        <v>sin riesgo</v>
      </c>
    </row>
    <row r="6346" spans="1:17" x14ac:dyDescent="0.35">
      <c r="A6346" s="2">
        <v>45901</v>
      </c>
      <c r="B6346" s="3" t="s">
        <v>46</v>
      </c>
      <c r="C6346">
        <v>3.5</v>
      </c>
      <c r="D6346">
        <v>8.3666666666666671</v>
      </c>
      <c r="E6346">
        <v>91.833333333333329</v>
      </c>
      <c r="F6346">
        <v>85.333333333333329</v>
      </c>
      <c r="G6346">
        <v>0.66666666666666663</v>
      </c>
      <c r="H6346">
        <v>1.4333333333333329</v>
      </c>
      <c r="I6346">
        <v>2</v>
      </c>
      <c r="J6346">
        <v>2.5</v>
      </c>
      <c r="K6346">
        <f t="shared" si="493"/>
        <v>4.8666666666666671</v>
      </c>
      <c r="L6346">
        <f t="shared" si="491"/>
        <v>0.16501810112586521</v>
      </c>
      <c r="M6346">
        <f t="shared" si="492"/>
        <v>2.2970241051748408</v>
      </c>
      <c r="N6346" s="10" t="str" cm="1">
        <f t="array" ref="N6346">_xlfn.IFS(AND(C6346&lt;=0, C6346-M6346&lt;=2), "escarcha",AND(C6346&lt;=0, C6346-M6346&gt;2), "helada negra", AND(C6346&gt;0, M6346+2&gt;C6346), "rocío", TRUE, "sin riesgo")</f>
        <v>rocío</v>
      </c>
      <c r="O6346">
        <f t="shared" si="494"/>
        <v>0.42794465028794737</v>
      </c>
      <c r="P6346">
        <f t="shared" si="495"/>
        <v>6.0479928505739347</v>
      </c>
      <c r="Q6346" s="10" t="str" cm="1">
        <f t="array" ref="Q6346">_xlfn.IFS(AND(D6346&lt;=0, D6346-P6346&lt;=2), "escarcha",AND(D6346&lt;=0, D6346-P6346&gt;2), "helada negra", AND(D6346&gt;0, P6346+2&gt;D6346), "rocío", TRUE, "sin riesgo")</f>
        <v>sin riesgo</v>
      </c>
    </row>
    <row r="6347" spans="1:17" x14ac:dyDescent="0.35">
      <c r="A6347" s="2">
        <v>45902</v>
      </c>
      <c r="B6347" s="3" t="s">
        <v>10</v>
      </c>
      <c r="C6347">
        <v>3.7</v>
      </c>
      <c r="D6347">
        <v>8</v>
      </c>
      <c r="E6347">
        <v>92.366666666666674</v>
      </c>
      <c r="F6347">
        <v>85.666666666666671</v>
      </c>
      <c r="G6347">
        <v>1.333333333333333</v>
      </c>
      <c r="H6347">
        <v>0.9</v>
      </c>
      <c r="I6347">
        <v>3</v>
      </c>
      <c r="J6347">
        <v>1.6333333333333331</v>
      </c>
      <c r="K6347">
        <f t="shared" si="493"/>
        <v>4.3</v>
      </c>
      <c r="L6347">
        <f t="shared" si="491"/>
        <v>0.18489240259977888</v>
      </c>
      <c r="M6347">
        <f t="shared" si="492"/>
        <v>2.5766039158238256</v>
      </c>
      <c r="N6347" s="10" t="str" cm="1">
        <f t="array" ref="N6347">_xlfn.IFS(AND(C6347&lt;=0, C6347-M6347&lt;=2), "escarcha",AND(C6347&lt;=0, C6347-M6347&gt;2), "helada negra", AND(C6347&gt;0, M6347+2&gt;C6347), "rocío", TRUE, "sin riesgo")</f>
        <v>rocío</v>
      </c>
      <c r="O6347">
        <f t="shared" si="494"/>
        <v>0.40695709016253689</v>
      </c>
      <c r="P6347">
        <f t="shared" si="495"/>
        <v>5.7443724418059681</v>
      </c>
      <c r="Q6347" s="10" t="str" cm="1">
        <f t="array" ref="Q6347">_xlfn.IFS(AND(D6347&lt;=0, D6347-P6347&lt;=2), "escarcha",AND(D6347&lt;=0, D6347-P6347&gt;2), "helada negra", AND(D6347&gt;0, P6347+2&gt;D6347), "rocío", TRUE, "sin riesgo")</f>
        <v>sin riesgo</v>
      </c>
    </row>
    <row r="6348" spans="1:17" x14ac:dyDescent="0.35">
      <c r="A6348" s="2">
        <v>45902</v>
      </c>
      <c r="B6348" s="3" t="s">
        <v>11</v>
      </c>
      <c r="C6348">
        <v>2.2000000000000002</v>
      </c>
      <c r="D6348">
        <v>6.8666666666666671</v>
      </c>
      <c r="E6348">
        <v>93.100000000000009</v>
      </c>
      <c r="F6348">
        <v>88.333333333333329</v>
      </c>
      <c r="G6348">
        <v>0.66666666666666663</v>
      </c>
      <c r="H6348">
        <v>1.033333333333333</v>
      </c>
      <c r="I6348">
        <v>1.333333333333333</v>
      </c>
      <c r="J6348">
        <v>2.4333333333333331</v>
      </c>
      <c r="K6348">
        <f t="shared" si="493"/>
        <v>4.666666666666667</v>
      </c>
      <c r="L6348">
        <f t="shared" si="491"/>
        <v>8.661442073825093E-2</v>
      </c>
      <c r="M6348">
        <f t="shared" si="492"/>
        <v>1.2002683326289718</v>
      </c>
      <c r="N6348" s="10" t="str" cm="1">
        <f t="array" ref="N6348">_xlfn.IFS(AND(C6348&lt;=0, C6348-M6348&lt;=2), "escarcha",AND(C6348&lt;=0, C6348-M6348&gt;2), "helada negra", AND(C6348&gt;0, M6348+2&gt;C6348), "rocío", TRUE, "sin riesgo")</f>
        <v>rocío</v>
      </c>
      <c r="O6348">
        <f t="shared" si="494"/>
        <v>0.36022814949466925</v>
      </c>
      <c r="P6348">
        <f t="shared" si="495"/>
        <v>5.0710110861164885</v>
      </c>
      <c r="Q6348" s="10" t="str" cm="1">
        <f t="array" ref="Q6348">_xlfn.IFS(AND(D6348&lt;=0, D6348-P6348&lt;=2), "escarcha",AND(D6348&lt;=0, D6348-P6348&gt;2), "helada negra", AND(D6348&gt;0, P6348+2&gt;D6348), "rocío", TRUE, "sin riesgo")</f>
        <v>rocío</v>
      </c>
    </row>
    <row r="6349" spans="1:17" x14ac:dyDescent="0.35">
      <c r="A6349" s="2">
        <v>45902</v>
      </c>
      <c r="B6349" s="3" t="s">
        <v>12</v>
      </c>
      <c r="C6349">
        <v>3.066666666666666</v>
      </c>
      <c r="D6349">
        <v>6.9666666666666668</v>
      </c>
      <c r="E6349">
        <v>94.100000000000009</v>
      </c>
      <c r="F6349">
        <v>89</v>
      </c>
      <c r="G6349">
        <v>1</v>
      </c>
      <c r="H6349">
        <v>1.1000000000000001</v>
      </c>
      <c r="I6349">
        <v>1.666666666666667</v>
      </c>
      <c r="J6349">
        <v>2.166666666666667</v>
      </c>
      <c r="K6349">
        <f t="shared" si="493"/>
        <v>3.9000000000000008</v>
      </c>
      <c r="L6349">
        <f t="shared" si="491"/>
        <v>0.15880807947852704</v>
      </c>
      <c r="M6349">
        <f t="shared" si="492"/>
        <v>2.209795690559941</v>
      </c>
      <c r="N6349" s="10" t="str" cm="1">
        <f t="array" ref="N6349">_xlfn.IFS(AND(C6349&lt;=0, C6349-M6349&lt;=2), "escarcha",AND(C6349&lt;=0, C6349-M6349&gt;2), "helada negra", AND(C6349&gt;0, M6349+2&gt;C6349), "rocío", TRUE, "sin riesgo")</f>
        <v>rocío</v>
      </c>
      <c r="O6349">
        <f t="shared" si="494"/>
        <v>0.37460308675996812</v>
      </c>
      <c r="P6349">
        <f t="shared" si="495"/>
        <v>5.2777646024054601</v>
      </c>
      <c r="Q6349" s="10" t="str" cm="1">
        <f t="array" ref="Q6349">_xlfn.IFS(AND(D6349&lt;=0, D6349-P6349&lt;=2), "escarcha",AND(D6349&lt;=0, D6349-P6349&gt;2), "helada negra", AND(D6349&gt;0, P6349+2&gt;D6349), "rocío", TRUE, "sin riesgo")</f>
        <v>rocío</v>
      </c>
    </row>
    <row r="6350" spans="1:17" x14ac:dyDescent="0.35">
      <c r="A6350" s="2">
        <v>45902</v>
      </c>
      <c r="B6350" s="3" t="s">
        <v>13</v>
      </c>
      <c r="C6350">
        <v>4.1333333333333329</v>
      </c>
      <c r="D6350">
        <v>7.4333333333333336</v>
      </c>
      <c r="E6350">
        <v>93.566666666666663</v>
      </c>
      <c r="F6350">
        <v>87</v>
      </c>
      <c r="G6350">
        <v>0</v>
      </c>
      <c r="H6350">
        <v>4.166666666666667</v>
      </c>
      <c r="I6350">
        <v>0</v>
      </c>
      <c r="J6350">
        <v>6.7</v>
      </c>
      <c r="K6350">
        <f t="shared" si="493"/>
        <v>3.3000000000000007</v>
      </c>
      <c r="L6350">
        <f t="shared" si="491"/>
        <v>0.22823645018320765</v>
      </c>
      <c r="M6350">
        <f t="shared" si="492"/>
        <v>3.1885578425942884</v>
      </c>
      <c r="N6350" s="10" t="str" cm="1">
        <f t="array" ref="N6350">_xlfn.IFS(AND(C6350&lt;=0, C6350-M6350&lt;=2), "escarcha",AND(C6350&lt;=0, C6350-M6350&gt;2), "helada negra", AND(C6350&gt;0, M6350+2&gt;C6350), "rocío", TRUE, "sin riesgo")</f>
        <v>rocío</v>
      </c>
      <c r="O6350">
        <f t="shared" si="494"/>
        <v>0.38379760635098314</v>
      </c>
      <c r="P6350">
        <f t="shared" si="495"/>
        <v>5.4101893892216566</v>
      </c>
      <c r="Q6350" s="10" t="str" cm="1">
        <f t="array" ref="Q6350">_xlfn.IFS(AND(D6350&lt;=0, D6350-P6350&lt;=2), "escarcha",AND(D6350&lt;=0, D6350-P6350&gt;2), "helada negra", AND(D6350&gt;0, P6350+2&gt;D6350), "rocío", TRUE, "sin riesgo")</f>
        <v>sin riesgo</v>
      </c>
    </row>
    <row r="6351" spans="1:17" x14ac:dyDescent="0.35">
      <c r="A6351" s="2">
        <v>45902</v>
      </c>
      <c r="B6351" s="3" t="s">
        <v>14</v>
      </c>
      <c r="C6351">
        <v>4</v>
      </c>
      <c r="D6351">
        <v>8</v>
      </c>
      <c r="E6351">
        <v>93.266666666666666</v>
      </c>
      <c r="F6351">
        <v>83.333333333333329</v>
      </c>
      <c r="G6351">
        <v>0.33333333333333331</v>
      </c>
      <c r="H6351">
        <v>3.066666666666666</v>
      </c>
      <c r="I6351">
        <v>2</v>
      </c>
      <c r="J6351">
        <v>4.7333333333333334</v>
      </c>
      <c r="K6351">
        <f t="shared" si="493"/>
        <v>4</v>
      </c>
      <c r="L6351">
        <f t="shared" si="491"/>
        <v>0.21567147358554242</v>
      </c>
      <c r="M6351">
        <f t="shared" si="492"/>
        <v>3.0108452982951279</v>
      </c>
      <c r="N6351" s="10" t="str" cm="1">
        <f t="array" ref="N6351">_xlfn.IFS(AND(C6351&lt;=0, C6351-M6351&lt;=2), "escarcha",AND(C6351&lt;=0, C6351-M6351&gt;2), "helada negra", AND(C6351&gt;0, M6351+2&gt;C6351), "rocío", TRUE, "sin riesgo")</f>
        <v>rocío</v>
      </c>
      <c r="O6351">
        <f t="shared" si="494"/>
        <v>0.3793419231295635</v>
      </c>
      <c r="P6351">
        <f t="shared" si="495"/>
        <v>5.3459984296603738</v>
      </c>
      <c r="Q6351" s="10" t="str" cm="1">
        <f t="array" ref="Q6351">_xlfn.IFS(AND(D6351&lt;=0, D6351-P6351&lt;=2), "escarcha",AND(D6351&lt;=0, D6351-P6351&gt;2), "helada negra", AND(D6351&gt;0, P6351+2&gt;D6351), "rocío", TRUE, "sin riesgo")</f>
        <v>sin riesgo</v>
      </c>
    </row>
    <row r="6352" spans="1:17" x14ac:dyDescent="0.35">
      <c r="A6352" s="2">
        <v>45902</v>
      </c>
      <c r="B6352" s="3" t="s">
        <v>15</v>
      </c>
      <c r="C6352">
        <v>2.9</v>
      </c>
      <c r="D6352">
        <v>7.9</v>
      </c>
      <c r="E6352">
        <v>92.63333333333334</v>
      </c>
      <c r="F6352">
        <v>83.333333333333329</v>
      </c>
      <c r="G6352">
        <v>0</v>
      </c>
      <c r="H6352">
        <v>3.5666666666666669</v>
      </c>
      <c r="I6352">
        <v>0</v>
      </c>
      <c r="J6352">
        <v>5.9333333333333336</v>
      </c>
      <c r="K6352">
        <f t="shared" si="493"/>
        <v>5</v>
      </c>
      <c r="L6352">
        <f t="shared" si="491"/>
        <v>0.13130394137988821</v>
      </c>
      <c r="M6352">
        <f t="shared" si="492"/>
        <v>1.8242062629894136</v>
      </c>
      <c r="N6352" s="10" t="str" cm="1">
        <f t="array" ref="N6352">_xlfn.IFS(AND(C6352&lt;=0, C6352-M6352&lt;=2), "escarcha",AND(C6352&lt;=0, C6352-M6352&gt;2), "helada negra", AND(C6352&gt;0, M6352+2&gt;C6352), "rocío", TRUE, "sin riesgo")</f>
        <v>rocío</v>
      </c>
      <c r="O6352">
        <f t="shared" si="494"/>
        <v>0.37254215564726634</v>
      </c>
      <c r="P6352">
        <f t="shared" si="495"/>
        <v>5.2481012459421272</v>
      </c>
      <c r="Q6352" s="10" t="str" cm="1">
        <f t="array" ref="Q6352">_xlfn.IFS(AND(D6352&lt;=0, D6352-P6352&lt;=2), "escarcha",AND(D6352&lt;=0, D6352-P6352&gt;2), "helada negra", AND(D6352&gt;0, P6352+2&gt;D6352), "rocío", TRUE, "sin riesgo")</f>
        <v>sin riesgo</v>
      </c>
    </row>
    <row r="6353" spans="1:17" x14ac:dyDescent="0.35">
      <c r="A6353" s="2">
        <v>45902</v>
      </c>
      <c r="B6353" s="3" t="s">
        <v>16</v>
      </c>
      <c r="C6353">
        <v>3.0333333333333332</v>
      </c>
      <c r="D6353">
        <v>7.1</v>
      </c>
      <c r="E6353">
        <v>93.833333333333329</v>
      </c>
      <c r="F6353">
        <v>84.666666666666671</v>
      </c>
      <c r="G6353">
        <v>0</v>
      </c>
      <c r="H6353">
        <v>1.0666666666666671</v>
      </c>
      <c r="I6353">
        <v>0</v>
      </c>
      <c r="J6353">
        <v>2.433333333333334</v>
      </c>
      <c r="K6353">
        <f t="shared" si="493"/>
        <v>4.0666666666666664</v>
      </c>
      <c r="L6353">
        <f t="shared" si="491"/>
        <v>0.15361244210617239</v>
      </c>
      <c r="M6353">
        <f t="shared" si="492"/>
        <v>2.1368633604957212</v>
      </c>
      <c r="N6353" s="10" t="str" cm="1">
        <f t="array" ref="N6353">_xlfn.IFS(AND(C6353&lt;=0, C6353-M6353&lt;=2), "escarcha",AND(C6353&lt;=0, C6353-M6353&gt;2), "helada negra", AND(C6353&gt;0, M6353+2&gt;C6353), "rocío", TRUE, "sin riesgo")</f>
        <v>rocío</v>
      </c>
      <c r="O6353">
        <f t="shared" si="494"/>
        <v>0.33382164124696012</v>
      </c>
      <c r="P6353">
        <f t="shared" si="495"/>
        <v>4.6921042629573595</v>
      </c>
      <c r="Q6353" s="10" t="str" cm="1">
        <f t="array" ref="Q6353">_xlfn.IFS(AND(D6353&lt;=0, D6353-P6353&lt;=2), "escarcha",AND(D6353&lt;=0, D6353-P6353&gt;2), "helada negra", AND(D6353&gt;0, P6353+2&gt;D6353), "rocío", TRUE, "sin riesgo")</f>
        <v>sin riesgo</v>
      </c>
    </row>
    <row r="6354" spans="1:17" x14ac:dyDescent="0.35">
      <c r="A6354" s="2">
        <v>45902</v>
      </c>
      <c r="B6354" s="3" t="s">
        <v>17</v>
      </c>
      <c r="C6354">
        <v>2.8666666666666671</v>
      </c>
      <c r="D6354">
        <v>6.7666666666666666</v>
      </c>
      <c r="E6354">
        <v>93.966666666666669</v>
      </c>
      <c r="F6354">
        <v>85.333333333333329</v>
      </c>
      <c r="G6354">
        <v>0</v>
      </c>
      <c r="H6354">
        <v>0.7</v>
      </c>
      <c r="I6354">
        <v>0</v>
      </c>
      <c r="J6354">
        <v>1.833333333333333</v>
      </c>
      <c r="K6354">
        <f t="shared" si="493"/>
        <v>3.8999999999999995</v>
      </c>
      <c r="L6354">
        <f t="shared" si="491"/>
        <v>0.14323405619715215</v>
      </c>
      <c r="M6354">
        <f t="shared" si="492"/>
        <v>1.991309409476238</v>
      </c>
      <c r="N6354" s="10" t="str" cm="1">
        <f t="array" ref="N6354">_xlfn.IFS(AND(C6354&lt;=0, C6354-M6354&lt;=2), "escarcha",AND(C6354&lt;=0, C6354-M6354&gt;2), "helada negra", AND(C6354&gt;0, M6354+2&gt;C6354), "rocío", TRUE, "sin riesgo")</f>
        <v>rocío</v>
      </c>
      <c r="O6354">
        <f t="shared" si="494"/>
        <v>0.31881417400793077</v>
      </c>
      <c r="P6354">
        <f t="shared" si="495"/>
        <v>4.4772775255026893</v>
      </c>
      <c r="Q6354" s="10" t="str" cm="1">
        <f t="array" ref="Q6354">_xlfn.IFS(AND(D6354&lt;=0, D6354-P6354&lt;=2), "escarcha",AND(D6354&lt;=0, D6354-P6354&gt;2), "helada negra", AND(D6354&gt;0, P6354+2&gt;D6354), "rocío", TRUE, "sin riesgo")</f>
        <v>sin riesgo</v>
      </c>
    </row>
    <row r="6355" spans="1:17" x14ac:dyDescent="0.35">
      <c r="A6355" s="2">
        <v>45902</v>
      </c>
      <c r="B6355" s="3" t="s">
        <v>18</v>
      </c>
      <c r="C6355">
        <v>2.5</v>
      </c>
      <c r="D6355">
        <v>7.3</v>
      </c>
      <c r="E6355">
        <v>93.933333333333337</v>
      </c>
      <c r="F6355">
        <v>83.333333333333329</v>
      </c>
      <c r="G6355">
        <v>0.66666666666666663</v>
      </c>
      <c r="H6355">
        <v>0.70000000000000007</v>
      </c>
      <c r="I6355">
        <v>3.333333333333333</v>
      </c>
      <c r="J6355">
        <v>1.333333333333333</v>
      </c>
      <c r="K6355">
        <f t="shared" si="493"/>
        <v>4.8</v>
      </c>
      <c r="L6355">
        <f t="shared" si="491"/>
        <v>0.11686653802007547</v>
      </c>
      <c r="M6355">
        <f t="shared" si="492"/>
        <v>1.6222884902082038</v>
      </c>
      <c r="N6355" s="10" t="str" cm="1">
        <f t="array" ref="N6355">_xlfn.IFS(AND(C6355&lt;=0, C6355-M6355&lt;=2), "escarcha",AND(C6355&lt;=0, C6355-M6355&gt;2), "helada negra", AND(C6355&gt;0, M6355+2&gt;C6355), "rocío", TRUE, "sin riesgo")</f>
        <v>rocío</v>
      </c>
      <c r="O6355">
        <f t="shared" si="494"/>
        <v>0.33162946980986407</v>
      </c>
      <c r="P6355">
        <f t="shared" si="495"/>
        <v>4.6607008276311532</v>
      </c>
      <c r="Q6355" s="10" t="str" cm="1">
        <f t="array" ref="Q6355">_xlfn.IFS(AND(D6355&lt;=0, D6355-P6355&lt;=2), "escarcha",AND(D6355&lt;=0, D6355-P6355&gt;2), "helada negra", AND(D6355&gt;0, P6355+2&gt;D6355), "rocío", TRUE, "sin riesgo")</f>
        <v>sin riesgo</v>
      </c>
    </row>
    <row r="6356" spans="1:17" x14ac:dyDescent="0.35">
      <c r="A6356" s="2">
        <v>45902</v>
      </c>
      <c r="B6356" s="3" t="s">
        <v>19</v>
      </c>
      <c r="C6356">
        <v>2.5</v>
      </c>
      <c r="D6356">
        <v>6.4666666666666668</v>
      </c>
      <c r="E6356">
        <v>94.333333333333329</v>
      </c>
      <c r="F6356">
        <v>86.333333333333329</v>
      </c>
      <c r="G6356">
        <v>0</v>
      </c>
      <c r="H6356">
        <v>1.5</v>
      </c>
      <c r="I6356">
        <v>0.66666666666666663</v>
      </c>
      <c r="J6356">
        <v>2.4666666666666668</v>
      </c>
      <c r="K6356">
        <f t="shared" si="493"/>
        <v>3.9666666666666668</v>
      </c>
      <c r="L6356">
        <f t="shared" si="491"/>
        <v>0.12111583619873315</v>
      </c>
      <c r="M6356">
        <f t="shared" si="492"/>
        <v>1.6816834797510207</v>
      </c>
      <c r="N6356" s="10" t="str" cm="1">
        <f t="array" ref="N6356">_xlfn.IFS(AND(C6356&lt;=0, C6356-M6356&lt;=2), "escarcha",AND(C6356&lt;=0, C6356-M6356&gt;2), "helada negra", AND(C6356&gt;0, M6356+2&gt;C6356), "rocío", TRUE, "sin riesgo")</f>
        <v>rocío</v>
      </c>
      <c r="O6356">
        <f t="shared" si="494"/>
        <v>0.30984700851504088</v>
      </c>
      <c r="P6356">
        <f t="shared" si="495"/>
        <v>4.3490933627053856</v>
      </c>
      <c r="Q6356" s="10" t="str" cm="1">
        <f t="array" ref="Q6356">_xlfn.IFS(AND(D6356&lt;=0, D6356-P6356&lt;=2), "escarcha",AND(D6356&lt;=0, D6356-P6356&gt;2), "helada negra", AND(D6356&gt;0, P6356+2&gt;D6356), "rocío", TRUE, "sin riesgo")</f>
        <v>sin riesgo</v>
      </c>
    </row>
    <row r="6357" spans="1:17" x14ac:dyDescent="0.35">
      <c r="A6357" s="2">
        <v>45902</v>
      </c>
      <c r="B6357" s="3" t="s">
        <v>20</v>
      </c>
      <c r="C6357">
        <v>2.666666666666667</v>
      </c>
      <c r="D6357">
        <v>6.9666666666666668</v>
      </c>
      <c r="E6357">
        <v>94.566666666666663</v>
      </c>
      <c r="F6357">
        <v>84.333333333333329</v>
      </c>
      <c r="G6357">
        <v>0</v>
      </c>
      <c r="H6357">
        <v>1.7666666666666671</v>
      </c>
      <c r="I6357">
        <v>0</v>
      </c>
      <c r="J6357">
        <v>3.1333333333333329</v>
      </c>
      <c r="K6357">
        <f t="shared" si="493"/>
        <v>4.3</v>
      </c>
      <c r="L6357">
        <f t="shared" si="491"/>
        <v>0.13541986824390961</v>
      </c>
      <c r="M6357">
        <f t="shared" si="492"/>
        <v>1.8818316123118459</v>
      </c>
      <c r="N6357" s="10" t="str" cm="1">
        <f t="array" ref="N6357">_xlfn.IFS(AND(C6357&lt;=0, C6357-M6357&lt;=2), "escarcha",AND(C6357&lt;=0, C6357-M6357&gt;2), "helada negra", AND(C6357&gt;0, M6357+2&gt;C6357), "rocío", TRUE, "sin riesgo")</f>
        <v>rocío</v>
      </c>
      <c r="O6357">
        <f t="shared" si="494"/>
        <v>0.32074391708723871</v>
      </c>
      <c r="P6357">
        <f t="shared" si="495"/>
        <v>4.5048802580920224</v>
      </c>
      <c r="Q6357" s="10" t="str" cm="1">
        <f t="array" ref="Q6357">_xlfn.IFS(AND(D6357&lt;=0, D6357-P6357&lt;=2), "escarcha",AND(D6357&lt;=0, D6357-P6357&gt;2), "helada negra", AND(D6357&gt;0, P6357+2&gt;D6357), "rocío", TRUE, "sin riesgo")</f>
        <v>sin riesgo</v>
      </c>
    </row>
    <row r="6358" spans="1:17" x14ac:dyDescent="0.35">
      <c r="A6358" s="2">
        <v>45902</v>
      </c>
      <c r="B6358" s="3" t="s">
        <v>21</v>
      </c>
      <c r="C6358">
        <v>2.2999999999999998</v>
      </c>
      <c r="D6358">
        <v>7.4</v>
      </c>
      <c r="E6358">
        <v>94.433333333333337</v>
      </c>
      <c r="F6358">
        <v>82.666666666666671</v>
      </c>
      <c r="G6358">
        <v>0.66666666666666663</v>
      </c>
      <c r="H6358">
        <v>0.96666666666666667</v>
      </c>
      <c r="I6358">
        <v>1.666666666666667</v>
      </c>
      <c r="J6358">
        <v>2</v>
      </c>
      <c r="K6358">
        <f t="shared" si="493"/>
        <v>5.1000000000000005</v>
      </c>
      <c r="L6358">
        <f t="shared" si="491"/>
        <v>0.10795381723774108</v>
      </c>
      <c r="M6358">
        <f t="shared" si="492"/>
        <v>1.4978036518097066</v>
      </c>
      <c r="N6358" s="10" t="str" cm="1">
        <f t="array" ref="N6358">_xlfn.IFS(AND(C6358&lt;=0, C6358-M6358&lt;=2), "escarcha",AND(C6358&lt;=0, C6358-M6358&gt;2), "helada negra", AND(C6358&gt;0, M6358+2&gt;C6358), "rocío", TRUE, "sin riesgo")</f>
        <v>rocío</v>
      </c>
      <c r="O6358">
        <f t="shared" si="494"/>
        <v>0.33042969268750655</v>
      </c>
      <c r="P6358">
        <f t="shared" si="495"/>
        <v>4.6435170740735829</v>
      </c>
      <c r="Q6358" s="10" t="str" cm="1">
        <f t="array" ref="Q6358">_xlfn.IFS(AND(D6358&lt;=0, D6358-P6358&lt;=2), "escarcha",AND(D6358&lt;=0, D6358-P6358&gt;2), "helada negra", AND(D6358&gt;0, P6358+2&gt;D6358), "rocío", TRUE, "sin riesgo")</f>
        <v>sin riesgo</v>
      </c>
    </row>
    <row r="6359" spans="1:17" x14ac:dyDescent="0.35">
      <c r="A6359" s="2">
        <v>45902</v>
      </c>
      <c r="B6359" s="3" t="s">
        <v>22</v>
      </c>
      <c r="C6359">
        <v>2.9666666666666668</v>
      </c>
      <c r="D6359">
        <v>7.3</v>
      </c>
      <c r="E6359">
        <v>94.8</v>
      </c>
      <c r="F6359">
        <v>82</v>
      </c>
      <c r="G6359">
        <v>0</v>
      </c>
      <c r="H6359">
        <v>0.76666666666666661</v>
      </c>
      <c r="I6359">
        <v>1</v>
      </c>
      <c r="J6359">
        <v>1.9333333333333329</v>
      </c>
      <c r="K6359">
        <f t="shared" si="493"/>
        <v>4.333333333333333</v>
      </c>
      <c r="L6359">
        <f t="shared" si="491"/>
        <v>0.15914427625247876</v>
      </c>
      <c r="M6359">
        <f t="shared" si="492"/>
        <v>2.2145164549718093</v>
      </c>
      <c r="N6359" s="10" t="str" cm="1">
        <f t="array" ref="N6359">_xlfn.IFS(AND(C6359&lt;=0, C6359-M6359&lt;=2), "escarcha",AND(C6359&lt;=0, C6359-M6359&gt;2), "helada negra", AND(C6359&gt;0, M6359+2&gt;C6359), "rocío", TRUE, "sin riesgo")</f>
        <v>rocío</v>
      </c>
      <c r="O6359">
        <f t="shared" si="494"/>
        <v>0.31550008787998041</v>
      </c>
      <c r="P6359">
        <f t="shared" si="495"/>
        <v>4.4298877349229544</v>
      </c>
      <c r="Q6359" s="10" t="str" cm="1">
        <f t="array" ref="Q6359">_xlfn.IFS(AND(D6359&lt;=0, D6359-P6359&lt;=2), "escarcha",AND(D6359&lt;=0, D6359-P6359&gt;2), "helada negra", AND(D6359&gt;0, P6359+2&gt;D6359), "rocío", TRUE, "sin riesgo")</f>
        <v>sin riesgo</v>
      </c>
    </row>
    <row r="6360" spans="1:17" x14ac:dyDescent="0.35">
      <c r="A6360" s="2">
        <v>45902</v>
      </c>
      <c r="B6360" s="3" t="s">
        <v>23</v>
      </c>
      <c r="C6360">
        <v>2.333333333333333</v>
      </c>
      <c r="D6360">
        <v>7.6</v>
      </c>
      <c r="E6360">
        <v>94.433333333333337</v>
      </c>
      <c r="F6360">
        <v>80.333333333333329</v>
      </c>
      <c r="G6360">
        <v>0</v>
      </c>
      <c r="H6360">
        <v>0.83333333333333337</v>
      </c>
      <c r="I6360">
        <v>0</v>
      </c>
      <c r="J6360">
        <v>1.5</v>
      </c>
      <c r="K6360">
        <f t="shared" si="493"/>
        <v>5.2666666666666666</v>
      </c>
      <c r="L6360">
        <f t="shared" si="491"/>
        <v>0.11032568189499023</v>
      </c>
      <c r="M6360">
        <f t="shared" si="492"/>
        <v>1.5309193445887326</v>
      </c>
      <c r="N6360" s="10" t="str" cm="1">
        <f t="array" ref="N6360">_xlfn.IFS(AND(C6360&lt;=0, C6360-M6360&lt;=2), "escarcha",AND(C6360&lt;=0, C6360-M6360&gt;2), "helada negra", AND(C6360&gt;0, M6360+2&gt;C6360), "rocío", TRUE, "sin riesgo")</f>
        <v>rocío</v>
      </c>
      <c r="O6360">
        <f t="shared" si="494"/>
        <v>0.31544631328705514</v>
      </c>
      <c r="P6360">
        <f t="shared" si="495"/>
        <v>4.429118934483899</v>
      </c>
      <c r="Q6360" s="10" t="str" cm="1">
        <f t="array" ref="Q6360">_xlfn.IFS(AND(D6360&lt;=0, D6360-P6360&lt;=2), "escarcha",AND(D6360&lt;=0, D6360-P6360&gt;2), "helada negra", AND(D6360&gt;0, P6360+2&gt;D6360), "rocío", TRUE, "sin riesgo")</f>
        <v>sin riesgo</v>
      </c>
    </row>
    <row r="6361" spans="1:17" x14ac:dyDescent="0.35">
      <c r="A6361" s="2">
        <v>45902</v>
      </c>
      <c r="B6361" s="3" t="s">
        <v>24</v>
      </c>
      <c r="C6361">
        <v>2.4</v>
      </c>
      <c r="D6361">
        <v>6.8</v>
      </c>
      <c r="E6361">
        <v>94.833333333333329</v>
      </c>
      <c r="F6361">
        <v>83.333333333333329</v>
      </c>
      <c r="G6361">
        <v>0</v>
      </c>
      <c r="H6361">
        <v>0.4</v>
      </c>
      <c r="I6361">
        <v>0</v>
      </c>
      <c r="J6361">
        <v>1.7333333333333329</v>
      </c>
      <c r="K6361">
        <f t="shared" si="493"/>
        <v>4.4000000000000004</v>
      </c>
      <c r="L6361">
        <f t="shared" si="491"/>
        <v>0.1192943251944087</v>
      </c>
      <c r="M6361">
        <f t="shared" si="492"/>
        <v>1.6562195968470192</v>
      </c>
      <c r="N6361" s="10" t="str" cm="1">
        <f t="array" ref="N6361">_xlfn.IFS(AND(C6361&lt;=0, C6361-M6361&lt;=2), "escarcha",AND(C6361&lt;=0, C6361-M6361&gt;2), "helada negra", AND(C6361&gt;0, M6361+2&gt;C6361), "rocío", TRUE, "sin riesgo")</f>
        <v>rocío</v>
      </c>
      <c r="O6361">
        <f t="shared" si="494"/>
        <v>0.29738545569403763</v>
      </c>
      <c r="P6361">
        <f t="shared" si="495"/>
        <v>4.1711778021764543</v>
      </c>
      <c r="Q6361" s="10" t="str" cm="1">
        <f t="array" ref="Q6361">_xlfn.IFS(AND(D6361&lt;=0, D6361-P6361&lt;=2), "escarcha",AND(D6361&lt;=0, D6361-P6361&gt;2), "helada negra", AND(D6361&gt;0, P6361+2&gt;D6361), "rocío", TRUE, "sin riesgo")</f>
        <v>sin riesgo</v>
      </c>
    </row>
    <row r="6362" spans="1:17" x14ac:dyDescent="0.35">
      <c r="A6362" s="2">
        <v>45902</v>
      </c>
      <c r="B6362" s="3" t="s">
        <v>25</v>
      </c>
      <c r="C6362">
        <v>2.9333333333333331</v>
      </c>
      <c r="D6362">
        <v>6.7333333333333334</v>
      </c>
      <c r="E6362">
        <v>94.833333333333329</v>
      </c>
      <c r="F6362">
        <v>85</v>
      </c>
      <c r="G6362">
        <v>0</v>
      </c>
      <c r="H6362">
        <v>2.1333333333333329</v>
      </c>
      <c r="I6362">
        <v>0</v>
      </c>
      <c r="J6362">
        <v>3.4</v>
      </c>
      <c r="K6362">
        <f t="shared" si="493"/>
        <v>3.8000000000000003</v>
      </c>
      <c r="L6362">
        <f t="shared" si="491"/>
        <v>0.15713616485988091</v>
      </c>
      <c r="M6362">
        <f t="shared" si="492"/>
        <v>2.1863219148020745</v>
      </c>
      <c r="N6362" s="10" t="str" cm="1">
        <f t="array" ref="N6362">_xlfn.IFS(AND(C6362&lt;=0, C6362-M6362&lt;=2), "escarcha",AND(C6362&lt;=0, C6362-M6362&gt;2), "helada negra", AND(C6362&gt;0, M6362+2&gt;C6362), "rocío", TRUE, "sin riesgo")</f>
        <v>rocío</v>
      </c>
      <c r="O6362">
        <f t="shared" si="494"/>
        <v>0.31261185574751416</v>
      </c>
      <c r="P6362">
        <f t="shared" si="495"/>
        <v>4.3886022418056392</v>
      </c>
      <c r="Q6362" s="10" t="str" cm="1">
        <f t="array" ref="Q6362">_xlfn.IFS(AND(D6362&lt;=0, D6362-P6362&lt;=2), "escarcha",AND(D6362&lt;=0, D6362-P6362&gt;2), "helada negra", AND(D6362&gt;0, P6362+2&gt;D6362), "rocío", TRUE, "sin riesgo")</f>
        <v>sin riesgo</v>
      </c>
    </row>
    <row r="6363" spans="1:17" x14ac:dyDescent="0.35">
      <c r="A6363" s="2">
        <v>45902</v>
      </c>
      <c r="B6363" s="3" t="s">
        <v>26</v>
      </c>
      <c r="C6363">
        <v>3.4333333333333331</v>
      </c>
      <c r="D6363">
        <v>7.4333333333333336</v>
      </c>
      <c r="E6363">
        <v>94.8</v>
      </c>
      <c r="F6363">
        <v>86.666666666666671</v>
      </c>
      <c r="G6363">
        <v>0</v>
      </c>
      <c r="H6363">
        <v>0.5</v>
      </c>
      <c r="I6363">
        <v>1</v>
      </c>
      <c r="J6363">
        <v>1.5</v>
      </c>
      <c r="K6363">
        <f t="shared" si="493"/>
        <v>4</v>
      </c>
      <c r="L6363">
        <f t="shared" si="491"/>
        <v>0.19211259862113061</v>
      </c>
      <c r="M6363">
        <f t="shared" si="492"/>
        <v>2.6783311848378322</v>
      </c>
      <c r="N6363" s="10" t="str" cm="1">
        <f t="array" ref="N6363">_xlfn.IFS(AND(C6363&lt;=0, C6363-M6363&lt;=2), "escarcha",AND(C6363&lt;=0, C6363-M6363&gt;2), "helada negra", AND(C6363&gt;0, M6363+2&gt;C6363), "rocío", TRUE, "sin riesgo")</f>
        <v>rocío</v>
      </c>
      <c r="O6363">
        <f t="shared" si="494"/>
        <v>0.37995883004381747</v>
      </c>
      <c r="P6363">
        <f t="shared" si="495"/>
        <v>5.3548839427957153</v>
      </c>
      <c r="Q6363" s="10" t="str" cm="1">
        <f t="array" ref="Q6363">_xlfn.IFS(AND(D6363&lt;=0, D6363-P6363&lt;=2), "escarcha",AND(D6363&lt;=0, D6363-P6363&gt;2), "helada negra", AND(D6363&gt;0, P6363+2&gt;D6363), "rocío", TRUE, "sin riesgo")</f>
        <v>sin riesgo</v>
      </c>
    </row>
    <row r="6364" spans="1:17" x14ac:dyDescent="0.35">
      <c r="A6364" s="2">
        <v>45902</v>
      </c>
      <c r="B6364" s="3" t="s">
        <v>27</v>
      </c>
      <c r="C6364">
        <v>4.2</v>
      </c>
      <c r="D6364">
        <v>8.5333333333333332</v>
      </c>
      <c r="E6364">
        <v>94.8</v>
      </c>
      <c r="F6364">
        <v>85</v>
      </c>
      <c r="G6364">
        <v>0</v>
      </c>
      <c r="H6364">
        <v>0.73333333333333339</v>
      </c>
      <c r="I6364">
        <v>0.66666666666666663</v>
      </c>
      <c r="J6364">
        <v>1.5</v>
      </c>
      <c r="K6364">
        <f t="shared" si="493"/>
        <v>4.333333333333333</v>
      </c>
      <c r="L6364">
        <f t="shared" si="491"/>
        <v>0.2460046592864748</v>
      </c>
      <c r="M6364">
        <f t="shared" si="492"/>
        <v>3.4403008471334386</v>
      </c>
      <c r="N6364" s="10" t="str" cm="1">
        <f t="array" ref="N6364">_xlfn.IFS(AND(C6364&lt;=0, C6364-M6364&lt;=2), "escarcha",AND(C6364&lt;=0, C6364-M6364&gt;2), "helada negra", AND(C6364&gt;0, M6364+2&gt;C6364), "rocío", TRUE, "sin riesgo")</f>
        <v>rocío</v>
      </c>
      <c r="O6364">
        <f t="shared" si="494"/>
        <v>0.43531867915179057</v>
      </c>
      <c r="P6364">
        <f t="shared" si="495"/>
        <v>6.1548466086298905</v>
      </c>
      <c r="Q6364" s="10" t="str" cm="1">
        <f t="array" ref="Q6364">_xlfn.IFS(AND(D6364&lt;=0, D6364-P6364&lt;=2), "escarcha",AND(D6364&lt;=0, D6364-P6364&gt;2), "helada negra", AND(D6364&gt;0, P6364+2&gt;D6364), "rocío", TRUE, "sin riesgo")</f>
        <v>sin riesgo</v>
      </c>
    </row>
    <row r="6365" spans="1:17" x14ac:dyDescent="0.35">
      <c r="A6365" s="2">
        <v>45902</v>
      </c>
      <c r="B6365" s="3" t="s">
        <v>28</v>
      </c>
      <c r="C6365">
        <v>5.7333333333333334</v>
      </c>
      <c r="D6365">
        <v>9.7333333333333325</v>
      </c>
      <c r="E6365">
        <v>93.866666666666674</v>
      </c>
      <c r="F6365">
        <v>81.666666666666671</v>
      </c>
      <c r="G6365">
        <v>0</v>
      </c>
      <c r="H6365">
        <v>0.46666666666666667</v>
      </c>
      <c r="I6365">
        <v>1</v>
      </c>
      <c r="J6365">
        <v>1.3</v>
      </c>
      <c r="K6365">
        <f t="shared" si="493"/>
        <v>3.9999999999999991</v>
      </c>
      <c r="L6365">
        <f t="shared" si="491"/>
        <v>0.34289820354557682</v>
      </c>
      <c r="M6365">
        <f t="shared" si="492"/>
        <v>4.8222131990227322</v>
      </c>
      <c r="N6365" s="10" t="str" cm="1">
        <f t="array" ref="N6365">_xlfn.IFS(AND(C6365&lt;=0, C6365-M6365&lt;=2), "escarcha",AND(C6365&lt;=0, C6365-M6365&gt;2), "helada negra", AND(C6365&gt;0, M6365+2&gt;C6365), "rocío", TRUE, "sin riesgo")</f>
        <v>rocío</v>
      </c>
      <c r="O6365">
        <f t="shared" si="494"/>
        <v>0.47614700922959574</v>
      </c>
      <c r="P6365">
        <f t="shared" si="495"/>
        <v>6.7481346528215909</v>
      </c>
      <c r="Q6365" s="10" t="str" cm="1">
        <f t="array" ref="Q6365">_xlfn.IFS(AND(D6365&lt;=0, D6365-P6365&lt;=2), "escarcha",AND(D6365&lt;=0, D6365-P6365&gt;2), "helada negra", AND(D6365&gt;0, P6365+2&gt;D6365), "rocío", TRUE, "sin riesgo")</f>
        <v>sin riesgo</v>
      </c>
    </row>
    <row r="6366" spans="1:17" x14ac:dyDescent="0.35">
      <c r="A6366" s="2">
        <v>45902</v>
      </c>
      <c r="B6366" s="3" t="s">
        <v>29</v>
      </c>
      <c r="C6366">
        <v>7.9333333333333336</v>
      </c>
      <c r="D6366">
        <v>11</v>
      </c>
      <c r="E6366">
        <v>90.166666666666671</v>
      </c>
      <c r="F6366">
        <v>79.333333333333329</v>
      </c>
      <c r="G6366">
        <v>0</v>
      </c>
      <c r="H6366">
        <v>1.533333333333333</v>
      </c>
      <c r="I6366">
        <v>0</v>
      </c>
      <c r="J6366">
        <v>3.333333333333333</v>
      </c>
      <c r="K6366">
        <f t="shared" si="493"/>
        <v>3.0666666666666664</v>
      </c>
      <c r="L6366">
        <f t="shared" si="491"/>
        <v>0.45362052731200142</v>
      </c>
      <c r="M6366">
        <f t="shared" si="492"/>
        <v>6.4204470661931428</v>
      </c>
      <c r="N6366" s="10" t="str" cm="1">
        <f t="array" ref="N6366">_xlfn.IFS(AND(C6366&lt;=0, C6366-M6366&lt;=2), "escarcha",AND(C6366&lt;=0, C6366-M6366&gt;2), "helada negra", AND(C6366&gt;0, M6366+2&gt;C6366), "rocío", TRUE, "sin riesgo")</f>
        <v>rocío</v>
      </c>
      <c r="O6366">
        <f t="shared" si="494"/>
        <v>0.53165541677625616</v>
      </c>
      <c r="P6366">
        <f t="shared" si="495"/>
        <v>7.5592890475113848</v>
      </c>
      <c r="Q6366" s="10" t="str" cm="1">
        <f t="array" ref="Q6366">_xlfn.IFS(AND(D6366&lt;=0, D6366-P6366&lt;=2), "escarcha",AND(D6366&lt;=0, D6366-P6366&gt;2), "helada negra", AND(D6366&gt;0, P6366+2&gt;D6366), "rocío", TRUE, "sin riesgo")</f>
        <v>sin riesgo</v>
      </c>
    </row>
    <row r="6367" spans="1:17" x14ac:dyDescent="0.35">
      <c r="A6367" s="2">
        <v>45902</v>
      </c>
      <c r="B6367" s="3" t="s">
        <v>30</v>
      </c>
      <c r="C6367">
        <v>10.16666666666667</v>
      </c>
      <c r="D6367">
        <v>11.633333333333329</v>
      </c>
      <c r="E6367">
        <v>84.033333333333331</v>
      </c>
      <c r="F6367">
        <v>78.333333333333329</v>
      </c>
      <c r="G6367">
        <v>0</v>
      </c>
      <c r="H6367">
        <v>0.93333333333333335</v>
      </c>
      <c r="I6367">
        <v>0</v>
      </c>
      <c r="J6367">
        <v>2.5333333333333332</v>
      </c>
      <c r="K6367">
        <f t="shared" si="493"/>
        <v>1.4666666666666597</v>
      </c>
      <c r="L6367">
        <f t="shared" si="491"/>
        <v>0.53371627494274421</v>
      </c>
      <c r="M6367">
        <f t="shared" si="492"/>
        <v>7.5895061803878638</v>
      </c>
      <c r="N6367" s="10" t="str" cm="1">
        <f t="array" ref="N6367">_xlfn.IFS(AND(C6367&lt;=0, C6367-M6367&lt;=2), "escarcha",AND(C6367&lt;=0, C6367-M6367&gt;2), "helada negra", AND(C6367&gt;0, M6367+2&gt;C6367), "rocío", TRUE, "sin riesgo")</f>
        <v>sin riesgo</v>
      </c>
      <c r="O6367">
        <f t="shared" si="494"/>
        <v>0.56090303687022514</v>
      </c>
      <c r="P6367">
        <f t="shared" si="495"/>
        <v>7.9888126735032534</v>
      </c>
      <c r="Q6367" s="10" t="str" cm="1">
        <f t="array" ref="Q6367">_xlfn.IFS(AND(D6367&lt;=0, D6367-P6367&lt;=2), "escarcha",AND(D6367&lt;=0, D6367-P6367&gt;2), "helada negra", AND(D6367&gt;0, P6367+2&gt;D6367), "rocío", TRUE, "sin riesgo")</f>
        <v>sin riesgo</v>
      </c>
    </row>
    <row r="6368" spans="1:17" x14ac:dyDescent="0.35">
      <c r="A6368" s="2">
        <v>45902</v>
      </c>
      <c r="B6368" s="3" t="s">
        <v>42</v>
      </c>
      <c r="C6368">
        <v>14.133333333333329</v>
      </c>
      <c r="D6368">
        <v>14.8</v>
      </c>
      <c r="E6368">
        <v>76.5</v>
      </c>
      <c r="F6368">
        <v>75.666666666666671</v>
      </c>
      <c r="G6368">
        <v>0</v>
      </c>
      <c r="H6368">
        <v>5.9666666666666668</v>
      </c>
      <c r="I6368">
        <v>0</v>
      </c>
      <c r="J6368">
        <v>9.1666666666666679</v>
      </c>
      <c r="K6368">
        <f t="shared" si="493"/>
        <v>0.6666666666666714</v>
      </c>
      <c r="L6368">
        <f t="shared" si="491"/>
        <v>0.70072797914966611</v>
      </c>
      <c r="M6368">
        <f t="shared" si="492"/>
        <v>10.062762394903773</v>
      </c>
      <c r="N6368" s="10" t="str" cm="1">
        <f t="array" ref="N6368">_xlfn.IFS(AND(C6368&lt;=0, C6368-M6368&lt;=2), "escarcha",AND(C6368&lt;=0, C6368-M6368&gt;2), "helada negra", AND(C6368&gt;0, M6368+2&gt;C6368), "rocío", TRUE, "sin riesgo")</f>
        <v>sin riesgo</v>
      </c>
      <c r="O6368">
        <f t="shared" si="494"/>
        <v>0.73284144912368154</v>
      </c>
      <c r="P6368">
        <f t="shared" si="495"/>
        <v>10.54393287030684</v>
      </c>
      <c r="Q6368" s="10" t="str" cm="1">
        <f t="array" ref="Q6368">_xlfn.IFS(AND(D6368&lt;=0, D6368-P6368&lt;=2), "escarcha",AND(D6368&lt;=0, D6368-P6368&gt;2), "helada negra", AND(D6368&gt;0, P6368+2&gt;D6368), "rocío", TRUE, "sin riesgo")</f>
        <v>sin riesgo</v>
      </c>
    </row>
    <row r="6369" spans="1:17" x14ac:dyDescent="0.35">
      <c r="A6369" s="2">
        <v>45902</v>
      </c>
      <c r="B6369" s="3" t="s">
        <v>43</v>
      </c>
      <c r="C6369">
        <v>11.733333333333331</v>
      </c>
      <c r="D6369">
        <v>14.46666666666667</v>
      </c>
      <c r="E6369">
        <v>82.766666666666666</v>
      </c>
      <c r="F6369">
        <v>77.666666666666671</v>
      </c>
      <c r="G6369">
        <v>0</v>
      </c>
      <c r="H6369">
        <v>4.0999999999999996</v>
      </c>
      <c r="I6369">
        <v>0</v>
      </c>
      <c r="J6369">
        <v>7.3</v>
      </c>
      <c r="K6369">
        <f t="shared" si="493"/>
        <v>2.7333333333333396</v>
      </c>
      <c r="L6369">
        <f t="shared" si="491"/>
        <v>0.62255712281919262</v>
      </c>
      <c r="M6369">
        <f t="shared" si="492"/>
        <v>8.8990908084770943</v>
      </c>
      <c r="N6369" s="10" t="str" cm="1">
        <f t="array" ref="N6369">_xlfn.IFS(AND(C6369&lt;=0, C6369-M6369&lt;=2), "escarcha",AND(C6369&lt;=0, C6369-M6369&gt;2), "helada negra", AND(C6369&gt;0, M6369+2&gt;C6369), "rocío", TRUE, "sin riesgo")</f>
        <v>sin riesgo</v>
      </c>
      <c r="O6369">
        <f t="shared" si="494"/>
        <v>0.7374245182353425</v>
      </c>
      <c r="P6369">
        <f t="shared" si="495"/>
        <v>10.612752263073217</v>
      </c>
      <c r="Q6369" s="10" t="str" cm="1">
        <f t="array" ref="Q6369">_xlfn.IFS(AND(D6369&lt;=0, D6369-P6369&lt;=2), "escarcha",AND(D6369&lt;=0, D6369-P6369&gt;2), "helada negra", AND(D6369&gt;0, P6369+2&gt;D6369), "rocío", TRUE, "sin riesgo")</f>
        <v>sin riesgo</v>
      </c>
    </row>
    <row r="6370" spans="1:17" x14ac:dyDescent="0.35">
      <c r="A6370" s="2">
        <v>45902</v>
      </c>
      <c r="B6370" s="3" t="s">
        <v>44</v>
      </c>
      <c r="C6370">
        <v>10.1</v>
      </c>
      <c r="D6370">
        <v>14.03333333333333</v>
      </c>
      <c r="E6370">
        <v>86.066666666666663</v>
      </c>
      <c r="F6370">
        <v>79.333333333333329</v>
      </c>
      <c r="G6370">
        <v>0</v>
      </c>
      <c r="H6370">
        <v>5.2333333333333334</v>
      </c>
      <c r="I6370">
        <v>0</v>
      </c>
      <c r="J6370">
        <v>8.3000000000000007</v>
      </c>
      <c r="K6370">
        <f t="shared" si="493"/>
        <v>3.93333333333333</v>
      </c>
      <c r="L6370">
        <f t="shared" si="491"/>
        <v>0.55316959086229023</v>
      </c>
      <c r="M6370">
        <f t="shared" si="492"/>
        <v>7.8750979913208754</v>
      </c>
      <c r="N6370" s="10" t="str" cm="1">
        <f t="array" ref="N6370">_xlfn.IFS(AND(C6370&lt;=0, C6370-M6370&lt;=2), "escarcha",AND(C6370&lt;=0, C6370-M6370&gt;2), "helada negra", AND(C6370&gt;0, M6370+2&gt;C6370), "rocío", TRUE, "sin riesgo")</f>
        <v>sin riesgo</v>
      </c>
      <c r="O6370">
        <f t="shared" si="494"/>
        <v>0.73061638552495944</v>
      </c>
      <c r="P6370">
        <f t="shared" si="495"/>
        <v>10.510534766467936</v>
      </c>
      <c r="Q6370" s="10" t="str" cm="1">
        <f t="array" ref="Q6370">_xlfn.IFS(AND(D6370&lt;=0, D6370-P6370&lt;=2), "escarcha",AND(D6370&lt;=0, D6370-P6370&gt;2), "helada negra", AND(D6370&gt;0, P6370+2&gt;D6370), "rocío", TRUE, "sin riesgo")</f>
        <v>sin riesgo</v>
      </c>
    </row>
    <row r="6371" spans="1:17" x14ac:dyDescent="0.35">
      <c r="A6371" s="2">
        <v>45902</v>
      </c>
      <c r="B6371" s="3" t="s">
        <v>45</v>
      </c>
      <c r="C6371">
        <v>9.5</v>
      </c>
      <c r="D6371">
        <v>13.7</v>
      </c>
      <c r="E6371">
        <v>88.7</v>
      </c>
      <c r="F6371">
        <v>80.666666666666671</v>
      </c>
      <c r="G6371">
        <v>0</v>
      </c>
      <c r="H6371">
        <v>1.0666666666666671</v>
      </c>
      <c r="I6371">
        <v>1.333333333333333</v>
      </c>
      <c r="J6371">
        <v>2.5666666666666669</v>
      </c>
      <c r="K6371">
        <f t="shared" si="493"/>
        <v>4.1999999999999993</v>
      </c>
      <c r="L6371">
        <f t="shared" si="491"/>
        <v>0.54310348332269076</v>
      </c>
      <c r="M6371">
        <f t="shared" si="492"/>
        <v>7.7272374562085204</v>
      </c>
      <c r="N6371" s="10" t="str" cm="1">
        <f t="array" ref="N6371">_xlfn.IFS(AND(C6371&lt;=0, C6371-M6371&lt;=2), "escarcha",AND(C6371&lt;=0, C6371-M6371&gt;2), "helada negra", AND(C6371&gt;0, M6371+2&gt;C6371), "rocío", TRUE, "sin riesgo")</f>
        <v>rocío</v>
      </c>
      <c r="O6371">
        <f t="shared" si="494"/>
        <v>0.72564952586365428</v>
      </c>
      <c r="P6371">
        <f t="shared" si="495"/>
        <v>10.436014155444376</v>
      </c>
      <c r="Q6371" s="10" t="str" cm="1">
        <f t="array" ref="Q6371">_xlfn.IFS(AND(D6371&lt;=0, D6371-P6371&lt;=2), "escarcha",AND(D6371&lt;=0, D6371-P6371&gt;2), "helada negra", AND(D6371&gt;0, P6371+2&gt;D6371), "rocío", TRUE, "sin riesgo")</f>
        <v>sin riesgo</v>
      </c>
    </row>
    <row r="6372" spans="1:17" x14ac:dyDescent="0.35">
      <c r="A6372" s="2">
        <v>45902</v>
      </c>
      <c r="B6372" s="3" t="s">
        <v>46</v>
      </c>
      <c r="C6372">
        <v>8.8333333333333339</v>
      </c>
      <c r="D6372">
        <v>12.33333333333333</v>
      </c>
      <c r="E6372">
        <v>88.966666666666669</v>
      </c>
      <c r="F6372">
        <v>85</v>
      </c>
      <c r="G6372">
        <v>0.66666666666666663</v>
      </c>
      <c r="H6372">
        <v>0.79999999999999993</v>
      </c>
      <c r="I6372">
        <v>1.333333333333333</v>
      </c>
      <c r="J6372">
        <v>1.3</v>
      </c>
      <c r="K6372">
        <f t="shared" si="493"/>
        <v>3.4999999999999964</v>
      </c>
      <c r="L6372">
        <f t="shared" si="491"/>
        <v>0.50120981578725698</v>
      </c>
      <c r="M6372">
        <f t="shared" si="492"/>
        <v>7.1137307989933927</v>
      </c>
      <c r="N6372" s="10" t="str" cm="1">
        <f t="array" ref="N6372">_xlfn.IFS(AND(C6372&lt;=0, C6372-M6372&lt;=2), "escarcha",AND(C6372&lt;=0, C6372-M6372&gt;2), "helada negra", AND(C6372&gt;0, M6372+2&gt;C6372), "rocío", TRUE, "sin riesgo")</f>
        <v>rocío</v>
      </c>
      <c r="O6372">
        <f t="shared" si="494"/>
        <v>0.68868584260059063</v>
      </c>
      <c r="P6372">
        <f t="shared" si="495"/>
        <v>9.88280009629608</v>
      </c>
      <c r="Q6372" s="10" t="str" cm="1">
        <f t="array" ref="Q6372">_xlfn.IFS(AND(D6372&lt;=0, D6372-P6372&lt;=2), "escarcha",AND(D6372&lt;=0, D6372-P6372&gt;2), "helada negra", AND(D6372&gt;0, P6372+2&gt;D6372), "rocío", TRUE, "sin riesgo")</f>
        <v>sin riesgo</v>
      </c>
    </row>
    <row r="6373" spans="1:17" x14ac:dyDescent="0.35">
      <c r="A6373" s="2">
        <v>45903</v>
      </c>
      <c r="B6373" s="3" t="s">
        <v>10</v>
      </c>
      <c r="C6373">
        <v>7.666666666666667</v>
      </c>
      <c r="D6373">
        <v>12.2</v>
      </c>
      <c r="E6373">
        <v>90.933333333333337</v>
      </c>
      <c r="F6373">
        <v>86</v>
      </c>
      <c r="G6373">
        <v>0</v>
      </c>
      <c r="H6373">
        <v>2.8</v>
      </c>
      <c r="I6373">
        <v>0</v>
      </c>
      <c r="J6373">
        <v>4.2666666666666666</v>
      </c>
      <c r="K6373">
        <f t="shared" si="493"/>
        <v>4.5333333333333323</v>
      </c>
      <c r="L6373">
        <f t="shared" si="491"/>
        <v>0.44393294442590714</v>
      </c>
      <c r="M6373">
        <f t="shared" si="492"/>
        <v>6.2797882380808439</v>
      </c>
      <c r="N6373" s="10" t="str" cm="1">
        <f t="array" ref="N6373">_xlfn.IFS(AND(C6373&lt;=0, C6373-M6373&lt;=2), "escarcha",AND(C6373&lt;=0, C6373-M6373&gt;2), "helada negra", AND(C6373&gt;0, M6373+2&gt;C6373), "rocío", TRUE, "sin riesgo")</f>
        <v>rocío</v>
      </c>
      <c r="O6373">
        <f t="shared" si="494"/>
        <v>0.69161951741163163</v>
      </c>
      <c r="P6373">
        <f t="shared" si="495"/>
        <v>9.9266184731726526</v>
      </c>
      <c r="Q6373" s="10" t="str" cm="1">
        <f t="array" ref="Q6373">_xlfn.IFS(AND(D6373&lt;=0, D6373-P6373&lt;=2), "escarcha",AND(D6373&lt;=0, D6373-P6373&gt;2), "helada negra", AND(D6373&gt;0, P6373+2&gt;D6373), "rocío", TRUE, "sin riesgo")</f>
        <v>sin riesgo</v>
      </c>
    </row>
    <row r="6374" spans="1:17" x14ac:dyDescent="0.35">
      <c r="A6374" s="2">
        <v>45903</v>
      </c>
      <c r="B6374" s="3" t="s">
        <v>11</v>
      </c>
      <c r="C6374">
        <v>6.0333333333333332</v>
      </c>
      <c r="D6374">
        <v>11.5</v>
      </c>
      <c r="E6374">
        <v>91.4</v>
      </c>
      <c r="F6374">
        <v>87.666666666666671</v>
      </c>
      <c r="G6374">
        <v>0.66666666666666663</v>
      </c>
      <c r="H6374">
        <v>0.8666666666666667</v>
      </c>
      <c r="I6374">
        <v>1.333333333333333</v>
      </c>
      <c r="J6374">
        <v>2.066666666666666</v>
      </c>
      <c r="K6374">
        <f t="shared" si="493"/>
        <v>5.4666666666666668</v>
      </c>
      <c r="L6374">
        <f t="shared" si="491"/>
        <v>0.33700778892553407</v>
      </c>
      <c r="M6374">
        <f t="shared" si="492"/>
        <v>4.7377608701138598</v>
      </c>
      <c r="N6374" s="10" t="str" cm="1">
        <f t="array" ref="N6374">_xlfn.IFS(AND(C6374&lt;=0, C6374-M6374&lt;=2), "escarcha",AND(C6374&lt;=0, C6374-M6374&gt;2), "helada negra", AND(C6374&gt;0, M6374+2&gt;C6374), "rocío", TRUE, "sin riesgo")</f>
        <v>rocío</v>
      </c>
      <c r="O6374">
        <f t="shared" si="494"/>
        <v>0.66466094229409434</v>
      </c>
      <c r="P6374">
        <f t="shared" si="495"/>
        <v>9.5245263001839326</v>
      </c>
      <c r="Q6374" s="10" t="str" cm="1">
        <f t="array" ref="Q6374">_xlfn.IFS(AND(D6374&lt;=0, D6374-P6374&lt;=2), "escarcha",AND(D6374&lt;=0, D6374-P6374&gt;2), "helada negra", AND(D6374&gt;0, P6374+2&gt;D6374), "rocío", TRUE, "sin riesgo")</f>
        <v>rocío</v>
      </c>
    </row>
    <row r="6375" spans="1:17" x14ac:dyDescent="0.35">
      <c r="A6375" s="2">
        <v>45903</v>
      </c>
      <c r="B6375" s="3" t="s">
        <v>12</v>
      </c>
      <c r="C6375">
        <v>5.5</v>
      </c>
      <c r="D6375">
        <v>11.133333333333329</v>
      </c>
      <c r="E6375">
        <v>93.033333333333331</v>
      </c>
      <c r="F6375">
        <v>89.666666666666671</v>
      </c>
      <c r="G6375">
        <v>0</v>
      </c>
      <c r="H6375">
        <v>2.2000000000000002</v>
      </c>
      <c r="I6375">
        <v>0</v>
      </c>
      <c r="J6375">
        <v>2.9666666666666668</v>
      </c>
      <c r="K6375">
        <f t="shared" si="493"/>
        <v>5.6333333333333293</v>
      </c>
      <c r="L6375">
        <f t="shared" si="491"/>
        <v>0.31781542801691964</v>
      </c>
      <c r="M6375">
        <f t="shared" si="492"/>
        <v>4.4629940418080185</v>
      </c>
      <c r="N6375" s="10" t="str" cm="1">
        <f t="array" ref="N6375">_xlfn.IFS(AND(C6375&lt;=0, C6375-M6375&lt;=2), "escarcha",AND(C6375&lt;=0, C6375-M6375&gt;2), "helada negra", AND(C6375&gt;0, M6375+2&gt;C6375), "rocío", TRUE, "sin riesgo")</f>
        <v>rocío</v>
      </c>
      <c r="O6375">
        <f t="shared" si="494"/>
        <v>0.66294144232170682</v>
      </c>
      <c r="P6375">
        <f t="shared" si="495"/>
        <v>9.4989229988792889</v>
      </c>
      <c r="Q6375" s="10" t="str" cm="1">
        <f t="array" ref="Q6375">_xlfn.IFS(AND(D6375&lt;=0, D6375-P6375&lt;=2), "escarcha",AND(D6375&lt;=0, D6375-P6375&gt;2), "helada negra", AND(D6375&gt;0, P6375+2&gt;D6375), "rocío", TRUE, "sin riesgo")</f>
        <v>rocío</v>
      </c>
    </row>
    <row r="6376" spans="1:17" x14ac:dyDescent="0.35">
      <c r="A6376" s="2">
        <v>45903</v>
      </c>
      <c r="B6376" s="3" t="s">
        <v>13</v>
      </c>
      <c r="C6376">
        <v>4.9666666666666668</v>
      </c>
      <c r="D6376">
        <v>10.83333333333333</v>
      </c>
      <c r="E6376">
        <v>93.766666666666666</v>
      </c>
      <c r="F6376">
        <v>89.333333333333329</v>
      </c>
      <c r="G6376">
        <v>1</v>
      </c>
      <c r="H6376">
        <v>1.466666666666667</v>
      </c>
      <c r="I6376">
        <v>2.333333333333333</v>
      </c>
      <c r="J6376">
        <v>3.2333333333333329</v>
      </c>
      <c r="K6376">
        <f t="shared" si="493"/>
        <v>5.8666666666666636</v>
      </c>
      <c r="L6376">
        <f t="shared" si="491"/>
        <v>0.28860354287450168</v>
      </c>
      <c r="M6376">
        <f t="shared" si="492"/>
        <v>4.0459506814860289</v>
      </c>
      <c r="N6376" s="10" t="str" cm="1">
        <f t="array" ref="N6376">_xlfn.IFS(AND(C6376&lt;=0, C6376-M6376&lt;=2), "escarcha",AND(C6376&lt;=0, C6376-M6376&gt;2), "helada negra", AND(C6376&gt;0, M6376+2&gt;C6376), "rocío", TRUE, "sin riesgo")</f>
        <v>rocío</v>
      </c>
      <c r="O6376">
        <f t="shared" si="494"/>
        <v>0.63930200854628638</v>
      </c>
      <c r="P6376">
        <f t="shared" si="495"/>
        <v>9.147458069445614</v>
      </c>
      <c r="Q6376" s="10" t="str" cm="1">
        <f t="array" ref="Q6376">_xlfn.IFS(AND(D6376&lt;=0, D6376-P6376&lt;=2), "escarcha",AND(D6376&lt;=0, D6376-P6376&gt;2), "helada negra", AND(D6376&gt;0, P6376+2&gt;D6376), "rocío", TRUE, "sin riesgo")</f>
        <v>rocío</v>
      </c>
    </row>
    <row r="6377" spans="1:17" x14ac:dyDescent="0.35">
      <c r="A6377" s="2">
        <v>45903</v>
      </c>
      <c r="B6377" s="3" t="s">
        <v>14</v>
      </c>
      <c r="C6377">
        <v>5.2333333333333334</v>
      </c>
      <c r="D6377">
        <v>10.266666666666669</v>
      </c>
      <c r="E6377">
        <v>94.533333333333331</v>
      </c>
      <c r="F6377">
        <v>91.666666666666671</v>
      </c>
      <c r="G6377">
        <v>0.33333333333333331</v>
      </c>
      <c r="H6377">
        <v>1.8666666666666669</v>
      </c>
      <c r="I6377">
        <v>1.333333333333333</v>
      </c>
      <c r="J6377">
        <v>3.0333333333333332</v>
      </c>
      <c r="K6377">
        <f t="shared" si="493"/>
        <v>5.0333333333333359</v>
      </c>
      <c r="L6377">
        <f t="shared" si="491"/>
        <v>0.31529825673816414</v>
      </c>
      <c r="M6377">
        <f t="shared" si="492"/>
        <v>4.427002235753327</v>
      </c>
      <c r="N6377" s="10" t="str" cm="1">
        <f t="array" ref="N6377">_xlfn.IFS(AND(C6377&lt;=0, C6377-M6377&lt;=2), "escarcha",AND(C6377&lt;=0, C6377-M6377&gt;2), "helada negra", AND(C6377&gt;0, M6377+2&gt;C6377), "rocío", TRUE, "sin riesgo")</f>
        <v>rocío</v>
      </c>
      <c r="O6377">
        <f t="shared" si="494"/>
        <v>0.62734013369570574</v>
      </c>
      <c r="P6377">
        <f t="shared" si="495"/>
        <v>8.9699845327329015</v>
      </c>
      <c r="Q6377" s="10" t="str" cm="1">
        <f t="array" ref="Q6377">_xlfn.IFS(AND(D6377&lt;=0, D6377-P6377&lt;=2), "escarcha",AND(D6377&lt;=0, D6377-P6377&gt;2), "helada negra", AND(D6377&gt;0, P6377+2&gt;D6377), "rocío", TRUE, "sin riesgo")</f>
        <v>rocío</v>
      </c>
    </row>
    <row r="6378" spans="1:17" x14ac:dyDescent="0.35">
      <c r="A6378" s="2">
        <v>45903</v>
      </c>
      <c r="B6378" s="3" t="s">
        <v>15</v>
      </c>
      <c r="C6378">
        <v>5.4333333333333336</v>
      </c>
      <c r="D6378">
        <v>10.9</v>
      </c>
      <c r="E6378">
        <v>94.866666666666674</v>
      </c>
      <c r="F6378">
        <v>90.666666666666671</v>
      </c>
      <c r="G6378">
        <v>0.66666666666666663</v>
      </c>
      <c r="H6378">
        <v>3.2666666666666671</v>
      </c>
      <c r="I6378">
        <v>1.666666666666667</v>
      </c>
      <c r="J6378">
        <v>4.4333333333333336</v>
      </c>
      <c r="K6378">
        <f t="shared" si="493"/>
        <v>5.4666666666666668</v>
      </c>
      <c r="L6378">
        <f t="shared" si="491"/>
        <v>0.33270574189488522</v>
      </c>
      <c r="M6378">
        <f t="shared" si="492"/>
        <v>4.6761177148158009</v>
      </c>
      <c r="N6378" s="10" t="str" cm="1">
        <f t="array" ref="N6378">_xlfn.IFS(AND(C6378&lt;=0, C6378-M6378&lt;=2), "escarcha",AND(C6378&lt;=0, C6378-M6378&gt;2), "helada negra", AND(C6378&gt;0, M6378+2&gt;C6378), "rocío", TRUE, "sin riesgo")</f>
        <v>rocío</v>
      </c>
      <c r="O6378">
        <f t="shared" si="494"/>
        <v>0.65854672403327519</v>
      </c>
      <c r="P6378">
        <f t="shared" si="495"/>
        <v>9.4335093614270775</v>
      </c>
      <c r="Q6378" s="10" t="str" cm="1">
        <f t="array" ref="Q6378">_xlfn.IFS(AND(D6378&lt;=0, D6378-P6378&lt;=2), "escarcha",AND(D6378&lt;=0, D6378-P6378&gt;2), "helada negra", AND(D6378&gt;0, P6378+2&gt;D6378), "rocío", TRUE, "sin riesgo")</f>
        <v>rocío</v>
      </c>
    </row>
    <row r="6379" spans="1:17" x14ac:dyDescent="0.35">
      <c r="A6379" s="2">
        <v>45903</v>
      </c>
      <c r="B6379" s="3" t="s">
        <v>16</v>
      </c>
      <c r="C6379">
        <v>4.833333333333333</v>
      </c>
      <c r="D6379">
        <v>10.4</v>
      </c>
      <c r="E6379">
        <v>95</v>
      </c>
      <c r="F6379">
        <v>91.666666666666671</v>
      </c>
      <c r="G6379">
        <v>0</v>
      </c>
      <c r="H6379">
        <v>1.533333333333333</v>
      </c>
      <c r="I6379">
        <v>0</v>
      </c>
      <c r="J6379">
        <v>2.933333333333334</v>
      </c>
      <c r="K6379">
        <f t="shared" si="493"/>
        <v>5.5666666666666673</v>
      </c>
      <c r="L6379">
        <f t="shared" si="491"/>
        <v>0.29238022165558974</v>
      </c>
      <c r="M6379">
        <f t="shared" si="492"/>
        <v>4.0997892978623973</v>
      </c>
      <c r="N6379" s="10" t="str" cm="1">
        <f t="array" ref="N6379">_xlfn.IFS(AND(C6379&lt;=0, C6379-M6379&lt;=2), "escarcha",AND(C6379&lt;=0, C6379-M6379&gt;2), "helada negra", AND(C6379&gt;0, M6379+2&gt;C6379), "rocío", TRUE, "sin riesgo")</f>
        <v>rocío</v>
      </c>
      <c r="O6379">
        <f t="shared" si="494"/>
        <v>0.63623672907097639</v>
      </c>
      <c r="P6379">
        <f t="shared" si="495"/>
        <v>9.1019559321314958</v>
      </c>
      <c r="Q6379" s="10" t="str" cm="1">
        <f t="array" ref="Q6379">_xlfn.IFS(AND(D6379&lt;=0, D6379-P6379&lt;=2), "escarcha",AND(D6379&lt;=0, D6379-P6379&gt;2), "helada negra", AND(D6379&gt;0, P6379+2&gt;D6379), "rocío", TRUE, "sin riesgo")</f>
        <v>rocío</v>
      </c>
    </row>
    <row r="6380" spans="1:17" x14ac:dyDescent="0.35">
      <c r="A6380" s="2">
        <v>45903</v>
      </c>
      <c r="B6380" s="3" t="s">
        <v>17</v>
      </c>
      <c r="C6380">
        <v>3.5</v>
      </c>
      <c r="D6380">
        <v>10.4</v>
      </c>
      <c r="E6380">
        <v>94.733333333333334</v>
      </c>
      <c r="F6380">
        <v>92.666666666666671</v>
      </c>
      <c r="G6380">
        <v>0</v>
      </c>
      <c r="H6380">
        <v>1.166666666666667</v>
      </c>
      <c r="I6380">
        <v>0.66666666666666663</v>
      </c>
      <c r="J6380">
        <v>2.1333333333333329</v>
      </c>
      <c r="K6380">
        <f t="shared" si="493"/>
        <v>6.9</v>
      </c>
      <c r="L6380">
        <f t="shared" si="491"/>
        <v>0.19610868819589633</v>
      </c>
      <c r="M6380">
        <f t="shared" si="492"/>
        <v>2.7346693904075425</v>
      </c>
      <c r="N6380" s="10" t="str" cm="1">
        <f t="array" ref="N6380">_xlfn.IFS(AND(C6380&lt;=0, C6380-M6380&lt;=2), "escarcha",AND(C6380&lt;=0, C6380-M6380&gt;2), "helada negra", AND(C6380&gt;0, M6380+2&gt;C6380), "rocío", TRUE, "sin riesgo")</f>
        <v>rocío</v>
      </c>
      <c r="O6380">
        <f t="shared" si="494"/>
        <v>0.64708674509504216</v>
      </c>
      <c r="P6380">
        <f t="shared" si="495"/>
        <v>9.263091415693502</v>
      </c>
      <c r="Q6380" s="10" t="str" cm="1">
        <f t="array" ref="Q6380">_xlfn.IFS(AND(D6380&lt;=0, D6380-P6380&lt;=2), "escarcha",AND(D6380&lt;=0, D6380-P6380&gt;2), "helada negra", AND(D6380&gt;0, P6380+2&gt;D6380), "rocío", TRUE, "sin riesgo")</f>
        <v>rocío</v>
      </c>
    </row>
    <row r="6381" spans="1:17" x14ac:dyDescent="0.35">
      <c r="A6381" s="2">
        <v>45903</v>
      </c>
      <c r="B6381" s="3" t="s">
        <v>18</v>
      </c>
      <c r="C6381">
        <v>2.7</v>
      </c>
      <c r="D6381">
        <v>9.4</v>
      </c>
      <c r="E6381">
        <v>95.166666666666671</v>
      </c>
      <c r="F6381">
        <v>94.666666666666671</v>
      </c>
      <c r="G6381">
        <v>0</v>
      </c>
      <c r="H6381">
        <v>9.9999999999999992E-2</v>
      </c>
      <c r="I6381">
        <v>0</v>
      </c>
      <c r="J6381">
        <v>0.60000000000000009</v>
      </c>
      <c r="K6381">
        <f t="shared" si="493"/>
        <v>6.7</v>
      </c>
      <c r="L6381">
        <f t="shared" si="491"/>
        <v>0.14410934690344329</v>
      </c>
      <c r="M6381">
        <f t="shared" si="492"/>
        <v>2.0035784426812753</v>
      </c>
      <c r="N6381" s="10" t="str" cm="1">
        <f t="array" ref="N6381">_xlfn.IFS(AND(C6381&lt;=0, C6381-M6381&lt;=2), "escarcha",AND(C6381&lt;=0, C6381-M6381&gt;2), "helada negra", AND(C6381&gt;0, M6381+2&gt;C6381), "rocío", TRUE, "sin riesgo")</f>
        <v>rocío</v>
      </c>
      <c r="O6381">
        <f t="shared" si="494"/>
        <v>0.60148632855016437</v>
      </c>
      <c r="P6381">
        <f t="shared" si="495"/>
        <v>8.5872540835091797</v>
      </c>
      <c r="Q6381" s="10" t="str" cm="1">
        <f t="array" ref="Q6381">_xlfn.IFS(AND(D6381&lt;=0, D6381-P6381&lt;=2), "escarcha",AND(D6381&lt;=0, D6381-P6381&gt;2), "helada negra", AND(D6381&gt;0, P6381+2&gt;D6381), "rocío", TRUE, "sin riesgo")</f>
        <v>rocío</v>
      </c>
    </row>
    <row r="6382" spans="1:17" x14ac:dyDescent="0.35">
      <c r="A6382" s="2">
        <v>45903</v>
      </c>
      <c r="B6382" s="3" t="s">
        <v>19</v>
      </c>
      <c r="C6382">
        <v>2.566666666666666</v>
      </c>
      <c r="D6382">
        <v>9.0333333333333332</v>
      </c>
      <c r="E6382">
        <v>95.633333333333326</v>
      </c>
      <c r="F6382">
        <v>96</v>
      </c>
      <c r="G6382">
        <v>0</v>
      </c>
      <c r="H6382">
        <v>1.2</v>
      </c>
      <c r="I6382">
        <v>0</v>
      </c>
      <c r="J6382">
        <v>2.0333333333333332</v>
      </c>
      <c r="K6382">
        <f t="shared" si="493"/>
        <v>6.4666666666666668</v>
      </c>
      <c r="L6382">
        <f t="shared" si="491"/>
        <v>0.13953802393438602</v>
      </c>
      <c r="M6382">
        <f t="shared" si="492"/>
        <v>1.9395153175497615</v>
      </c>
      <c r="N6382" s="10" t="str" cm="1">
        <f t="array" ref="N6382">_xlfn.IFS(AND(C6382&lt;=0, C6382-M6382&lt;=2), "escarcha",AND(C6382&lt;=0, C6382-M6382&gt;2), "helada negra", AND(C6382&gt;0, M6382+2&gt;C6382), "rocío", TRUE, "sin riesgo")</f>
        <v>rocío</v>
      </c>
      <c r="O6382">
        <f t="shared" si="494"/>
        <v>0.59078983801525042</v>
      </c>
      <c r="P6382">
        <f t="shared" si="495"/>
        <v>8.4292468430186673</v>
      </c>
      <c r="Q6382" s="10" t="str" cm="1">
        <f t="array" ref="Q6382">_xlfn.IFS(AND(D6382&lt;=0, D6382-P6382&lt;=2), "escarcha",AND(D6382&lt;=0, D6382-P6382&gt;2), "helada negra", AND(D6382&gt;0, P6382+2&gt;D6382), "rocío", TRUE, "sin riesgo")</f>
        <v>rocío</v>
      </c>
    </row>
    <row r="6383" spans="1:17" x14ac:dyDescent="0.35">
      <c r="A6383" s="2">
        <v>45903</v>
      </c>
      <c r="B6383" s="3" t="s">
        <v>20</v>
      </c>
      <c r="C6383">
        <v>2.1</v>
      </c>
      <c r="D6383">
        <v>8.8666666666666671</v>
      </c>
      <c r="E6383">
        <v>95.7</v>
      </c>
      <c r="F6383">
        <v>96</v>
      </c>
      <c r="G6383">
        <v>0</v>
      </c>
      <c r="H6383">
        <v>1.6</v>
      </c>
      <c r="I6383">
        <v>0</v>
      </c>
      <c r="J6383">
        <v>2.566666666666666</v>
      </c>
      <c r="K6383">
        <f t="shared" si="493"/>
        <v>6.7666666666666675</v>
      </c>
      <c r="L6383">
        <f t="shared" si="491"/>
        <v>0.10703326381290754</v>
      </c>
      <c r="M6383">
        <f t="shared" si="492"/>
        <v>1.4849534097671793</v>
      </c>
      <c r="N6383" s="10" t="str" cm="1">
        <f t="array" ref="N6383">_xlfn.IFS(AND(C6383&lt;=0, C6383-M6383&lt;=2), "escarcha",AND(C6383&lt;=0, C6383-M6383&gt;2), "helada negra", AND(C6383&gt;0, M6383+2&gt;C6383), "rocío", TRUE, "sin riesgo")</f>
        <v>rocío</v>
      </c>
      <c r="O6383">
        <f t="shared" si="494"/>
        <v>0.57954666053717352</v>
      </c>
      <c r="P6383">
        <f t="shared" si="495"/>
        <v>8.2633777800944959</v>
      </c>
      <c r="Q6383" s="10" t="str" cm="1">
        <f t="array" ref="Q6383">_xlfn.IFS(AND(D6383&lt;=0, D6383-P6383&lt;=2), "escarcha",AND(D6383&lt;=0, D6383-P6383&gt;2), "helada negra", AND(D6383&gt;0, P6383+2&gt;D6383), "rocío", TRUE, "sin riesgo")</f>
        <v>rocío</v>
      </c>
    </row>
    <row r="6384" spans="1:17" x14ac:dyDescent="0.35">
      <c r="A6384" s="2">
        <v>45903</v>
      </c>
      <c r="B6384" s="3" t="s">
        <v>21</v>
      </c>
      <c r="C6384">
        <v>2.1333333333333329</v>
      </c>
      <c r="D6384">
        <v>8.6333333333333329</v>
      </c>
      <c r="E6384">
        <v>95.966666666666669</v>
      </c>
      <c r="F6384">
        <v>96.666666666666671</v>
      </c>
      <c r="G6384">
        <v>0</v>
      </c>
      <c r="H6384">
        <v>3.3333333333333333E-2</v>
      </c>
      <c r="I6384">
        <v>0</v>
      </c>
      <c r="J6384">
        <v>0.26666666666666672</v>
      </c>
      <c r="K6384">
        <f t="shared" si="493"/>
        <v>6.5</v>
      </c>
      <c r="L6384">
        <f t="shared" si="491"/>
        <v>0.11219161049727826</v>
      </c>
      <c r="M6384">
        <f t="shared" si="492"/>
        <v>1.5569775223260327</v>
      </c>
      <c r="N6384" s="10" t="str" cm="1">
        <f t="array" ref="N6384">_xlfn.IFS(AND(C6384&lt;=0, C6384-M6384&lt;=2), "escarcha",AND(C6384&lt;=0, C6384-M6384&gt;2), "helada negra", AND(C6384&gt;0, M6384+2&gt;C6384), "rocío", TRUE, "sin riesgo")</f>
        <v>rocío</v>
      </c>
      <c r="O6384">
        <f t="shared" si="494"/>
        <v>0.57070163764380688</v>
      </c>
      <c r="P6384">
        <f t="shared" si="495"/>
        <v>8.1330420675124042</v>
      </c>
      <c r="Q6384" s="10" t="str" cm="1">
        <f t="array" ref="Q6384">_xlfn.IFS(AND(D6384&lt;=0, D6384-P6384&lt;=2), "escarcha",AND(D6384&lt;=0, D6384-P6384&gt;2), "helada negra", AND(D6384&gt;0, P6384+2&gt;D6384), "rocío", TRUE, "sin riesgo")</f>
        <v>rocío</v>
      </c>
    </row>
    <row r="6385" spans="1:17" x14ac:dyDescent="0.35">
      <c r="A6385" s="2">
        <v>45903</v>
      </c>
      <c r="B6385" s="3" t="s">
        <v>22</v>
      </c>
      <c r="C6385">
        <v>3.3666666666666671</v>
      </c>
      <c r="D6385">
        <v>8.8000000000000007</v>
      </c>
      <c r="E6385">
        <v>96.2</v>
      </c>
      <c r="F6385">
        <v>97</v>
      </c>
      <c r="G6385">
        <v>0</v>
      </c>
      <c r="H6385">
        <v>1.7666666666666671</v>
      </c>
      <c r="I6385">
        <v>0</v>
      </c>
      <c r="J6385">
        <v>3.2333333333333329</v>
      </c>
      <c r="K6385">
        <f t="shared" si="493"/>
        <v>5.4333333333333336</v>
      </c>
      <c r="L6385">
        <f t="shared" si="491"/>
        <v>0.20207043220141269</v>
      </c>
      <c r="M6385">
        <f t="shared" si="492"/>
        <v>2.8187680866827156</v>
      </c>
      <c r="N6385" s="10" t="str" cm="1">
        <f t="array" ref="N6385">_xlfn.IFS(AND(C6385&lt;=0, C6385-M6385&lt;=2), "escarcha",AND(C6385&lt;=0, C6385-M6385&gt;2), "helada negra", AND(C6385&gt;0, M6385+2&gt;C6385), "rocío", TRUE, "sin riesgo")</f>
        <v>rocío</v>
      </c>
      <c r="O6385">
        <f t="shared" si="494"/>
        <v>0.58540800979610474</v>
      </c>
      <c r="P6385">
        <f t="shared" si="495"/>
        <v>8.349822154347418</v>
      </c>
      <c r="Q6385" s="10" t="str" cm="1">
        <f t="array" ref="Q6385">_xlfn.IFS(AND(D6385&lt;=0, D6385-P6385&lt;=2), "escarcha",AND(D6385&lt;=0, D6385-P6385&gt;2), "helada negra", AND(D6385&gt;0, P6385+2&gt;D6385), "rocío", TRUE, "sin riesgo")</f>
        <v>rocío</v>
      </c>
    </row>
    <row r="6386" spans="1:17" x14ac:dyDescent="0.35">
      <c r="A6386" s="2">
        <v>45903</v>
      </c>
      <c r="B6386" s="3" t="s">
        <v>23</v>
      </c>
      <c r="C6386">
        <v>3.333333333333333</v>
      </c>
      <c r="D6386">
        <v>8.3666666666666671</v>
      </c>
      <c r="E6386">
        <v>96.466666666666669</v>
      </c>
      <c r="F6386">
        <v>97</v>
      </c>
      <c r="G6386">
        <v>1.333333333333333</v>
      </c>
      <c r="H6386">
        <v>0.76666666666666661</v>
      </c>
      <c r="I6386">
        <v>3</v>
      </c>
      <c r="J6386">
        <v>1.9333333333333329</v>
      </c>
      <c r="K6386">
        <f t="shared" si="493"/>
        <v>5.0333333333333341</v>
      </c>
      <c r="L6386">
        <f t="shared" si="491"/>
        <v>0.20248658837763658</v>
      </c>
      <c r="M6386">
        <f t="shared" si="492"/>
        <v>2.8246406977349086</v>
      </c>
      <c r="N6386" s="10" t="str" cm="1">
        <f t="array" ref="N6386">_xlfn.IFS(AND(C6386&lt;=0, C6386-M6386&lt;=2), "escarcha",AND(C6386&lt;=0, C6386-M6386&gt;2), "helada negra", AND(C6386&gt;0, M6386+2&gt;C6386), "rocío", TRUE, "sin riesgo")</f>
        <v>rocío</v>
      </c>
      <c r="O6386">
        <f t="shared" si="494"/>
        <v>0.55609047297987746</v>
      </c>
      <c r="P6386">
        <f t="shared" si="495"/>
        <v>7.9180353225894793</v>
      </c>
      <c r="Q6386" s="10" t="str" cm="1">
        <f t="array" ref="Q6386">_xlfn.IFS(AND(D6386&lt;=0, D6386-P6386&lt;=2), "escarcha",AND(D6386&lt;=0, D6386-P6386&gt;2), "helada negra", AND(D6386&gt;0, P6386+2&gt;D6386), "rocío", TRUE, "sin riesgo")</f>
        <v>rocío</v>
      </c>
    </row>
    <row r="6387" spans="1:17" x14ac:dyDescent="0.35">
      <c r="A6387" s="2">
        <v>45903</v>
      </c>
      <c r="B6387" s="3" t="s">
        <v>24</v>
      </c>
      <c r="C6387">
        <v>4.2666666666666666</v>
      </c>
      <c r="D6387">
        <v>8.6</v>
      </c>
      <c r="E6387">
        <v>96.6</v>
      </c>
      <c r="F6387">
        <v>97</v>
      </c>
      <c r="G6387">
        <v>0</v>
      </c>
      <c r="H6387">
        <v>1.7333333333333329</v>
      </c>
      <c r="I6387">
        <v>2</v>
      </c>
      <c r="J6387">
        <v>2.7333333333333329</v>
      </c>
      <c r="K6387">
        <f t="shared" si="493"/>
        <v>4.333333333333333</v>
      </c>
      <c r="L6387">
        <f t="shared" si="491"/>
        <v>0.26948446637983103</v>
      </c>
      <c r="M6387">
        <f t="shared" si="492"/>
        <v>3.7737573731001977</v>
      </c>
      <c r="N6387" s="10" t="str" cm="1">
        <f t="array" ref="N6387">_xlfn.IFS(AND(C6387&lt;=0, C6387-M6387&lt;=2), "escarcha",AND(C6387&lt;=0, C6387-M6387&gt;2), "helada negra", AND(C6387&gt;0, M6387+2&gt;C6387), "rocío", TRUE, "sin riesgo")</f>
        <v>rocío</v>
      </c>
      <c r="O6387">
        <f t="shared" si="494"/>
        <v>0.57188938574371295</v>
      </c>
      <c r="P6387">
        <f t="shared" si="495"/>
        <v>8.1505362543626259</v>
      </c>
      <c r="Q6387" s="10" t="str" cm="1">
        <f t="array" ref="Q6387">_xlfn.IFS(AND(D6387&lt;=0, D6387-P6387&lt;=2), "escarcha",AND(D6387&lt;=0, D6387-P6387&gt;2), "helada negra", AND(D6387&gt;0, P6387+2&gt;D6387), "rocío", TRUE, "sin riesgo")</f>
        <v>rocío</v>
      </c>
    </row>
    <row r="6388" spans="1:17" x14ac:dyDescent="0.35">
      <c r="A6388" s="2">
        <v>45903</v>
      </c>
      <c r="B6388" s="3" t="s">
        <v>25</v>
      </c>
      <c r="C6388">
        <v>3.5</v>
      </c>
      <c r="D6388">
        <v>8.5</v>
      </c>
      <c r="E6388">
        <v>96.63333333333334</v>
      </c>
      <c r="F6388">
        <v>97.333333333333329</v>
      </c>
      <c r="G6388">
        <v>0.66666666666666663</v>
      </c>
      <c r="H6388">
        <v>1.1000000000000001</v>
      </c>
      <c r="I6388">
        <v>1.333333333333333</v>
      </c>
      <c r="J6388">
        <v>2.066666666666666</v>
      </c>
      <c r="K6388">
        <f t="shared" si="493"/>
        <v>5</v>
      </c>
      <c r="L6388">
        <f t="shared" si="491"/>
        <v>0.21596650846050588</v>
      </c>
      <c r="M6388">
        <f t="shared" si="492"/>
        <v>3.0150151782837287</v>
      </c>
      <c r="N6388" s="10" t="str" cm="1">
        <f t="array" ref="N6388">_xlfn.IFS(AND(C6388&lt;=0, C6388-M6388&lt;=2), "escarcha",AND(C6388&lt;=0, C6388-M6388&gt;2), "helada negra", AND(C6388&gt;0, M6388+2&gt;C6388), "rocío", TRUE, "sin riesgo")</f>
        <v>rocío</v>
      </c>
      <c r="O6388">
        <f t="shared" si="494"/>
        <v>0.56855254729881033</v>
      </c>
      <c r="P6388">
        <f t="shared" si="495"/>
        <v>8.1013945886849648</v>
      </c>
      <c r="Q6388" s="10" t="str" cm="1">
        <f t="array" ref="Q6388">_xlfn.IFS(AND(D6388&lt;=0, D6388-P6388&lt;=2), "escarcha",AND(D6388&lt;=0, D6388-P6388&gt;2), "helada negra", AND(D6388&gt;0, P6388+2&gt;D6388), "rocío", TRUE, "sin riesgo")</f>
        <v>rocío</v>
      </c>
    </row>
    <row r="6389" spans="1:17" x14ac:dyDescent="0.35">
      <c r="A6389" s="2">
        <v>45903</v>
      </c>
      <c r="B6389" s="3" t="s">
        <v>26</v>
      </c>
      <c r="C6389">
        <v>4.1666666666666661</v>
      </c>
      <c r="D6389">
        <v>8.3666666666666671</v>
      </c>
      <c r="E6389">
        <v>96.8</v>
      </c>
      <c r="F6389">
        <v>97.333333333333329</v>
      </c>
      <c r="G6389">
        <v>3.666666666666667</v>
      </c>
      <c r="H6389">
        <v>1.9</v>
      </c>
      <c r="I6389">
        <v>7.333333333333333</v>
      </c>
      <c r="J6389">
        <v>3.1</v>
      </c>
      <c r="K6389">
        <f t="shared" si="493"/>
        <v>4.2000000000000011</v>
      </c>
      <c r="L6389">
        <f t="shared" si="491"/>
        <v>0.26454606209018433</v>
      </c>
      <c r="M6389">
        <f t="shared" si="492"/>
        <v>3.703548027047701</v>
      </c>
      <c r="N6389" s="10" t="str" cm="1">
        <f t="array" ref="N6389">_xlfn.IFS(AND(C6389&lt;=0, C6389-M6389&lt;=2), "escarcha",AND(C6389&lt;=0, C6389-M6389&gt;2), "helada negra", AND(C6389&gt;0, M6389+2&gt;C6389), "rocío", TRUE, "sin riesgo")</f>
        <v>rocío</v>
      </c>
      <c r="O6389">
        <f t="shared" si="494"/>
        <v>0.5595210080766666</v>
      </c>
      <c r="P6389">
        <f t="shared" si="495"/>
        <v>7.9684833849264836</v>
      </c>
      <c r="Q6389" s="10" t="str" cm="1">
        <f t="array" ref="Q6389">_xlfn.IFS(AND(D6389&lt;=0, D6389-P6389&lt;=2), "escarcha",AND(D6389&lt;=0, D6389-P6389&gt;2), "helada negra", AND(D6389&gt;0, P6389+2&gt;D6389), "rocío", TRUE, "sin riesgo")</f>
        <v>rocío</v>
      </c>
    </row>
    <row r="6390" spans="1:17" x14ac:dyDescent="0.35">
      <c r="A6390" s="2">
        <v>45903</v>
      </c>
      <c r="B6390" s="3" t="s">
        <v>27</v>
      </c>
      <c r="C6390">
        <v>4.5666666666666664</v>
      </c>
      <c r="D6390">
        <v>9.6333333333333329</v>
      </c>
      <c r="E6390">
        <v>97.033333333333331</v>
      </c>
      <c r="F6390">
        <v>97</v>
      </c>
      <c r="G6390">
        <v>0</v>
      </c>
      <c r="H6390">
        <v>2.4333333333333331</v>
      </c>
      <c r="I6390">
        <v>1</v>
      </c>
      <c r="J6390">
        <v>5.2</v>
      </c>
      <c r="K6390">
        <f t="shared" si="493"/>
        <v>5.0666666666666664</v>
      </c>
      <c r="L6390">
        <f t="shared" si="491"/>
        <v>0.29494630226860818</v>
      </c>
      <c r="M6390">
        <f t="shared" si="492"/>
        <v>4.1363835654327126</v>
      </c>
      <c r="N6390" s="10" t="str" cm="1">
        <f t="array" ref="N6390">_xlfn.IFS(AND(C6390&lt;=0, C6390-M6390&lt;=2), "escarcha",AND(C6390&lt;=0, C6390-M6390&gt;2), "helada negra", AND(C6390&gt;0, M6390+2&gt;C6390), "rocío", TRUE, "sin riesgo")</f>
        <v>rocío</v>
      </c>
      <c r="O6390">
        <f t="shared" si="494"/>
        <v>0.64150525255592361</v>
      </c>
      <c r="P6390">
        <f t="shared" si="495"/>
        <v>9.1801739806617544</v>
      </c>
      <c r="Q6390" s="10" t="str" cm="1">
        <f t="array" ref="Q6390">_xlfn.IFS(AND(D6390&lt;=0, D6390-P6390&lt;=2), "escarcha",AND(D6390&lt;=0, D6390-P6390&gt;2), "helada negra", AND(D6390&gt;0, P6390+2&gt;D6390), "rocío", TRUE, "sin riesgo")</f>
        <v>rocío</v>
      </c>
    </row>
    <row r="6391" spans="1:17" x14ac:dyDescent="0.35">
      <c r="A6391" s="2">
        <v>45903</v>
      </c>
      <c r="B6391" s="3" t="s">
        <v>28</v>
      </c>
      <c r="C6391">
        <v>6.3</v>
      </c>
      <c r="D6391">
        <v>11.2</v>
      </c>
      <c r="E6391">
        <v>97.166666666666671</v>
      </c>
      <c r="F6391">
        <v>92</v>
      </c>
      <c r="G6391">
        <v>1.333333333333333</v>
      </c>
      <c r="H6391">
        <v>1.7333333333333329</v>
      </c>
      <c r="I6391">
        <v>4.666666666666667</v>
      </c>
      <c r="J6391">
        <v>4.2333333333333334</v>
      </c>
      <c r="K6391">
        <f t="shared" si="493"/>
        <v>4.8999999999999995</v>
      </c>
      <c r="L6391">
        <f t="shared" si="491"/>
        <v>0.41658319087606416</v>
      </c>
      <c r="M6391">
        <f t="shared" si="492"/>
        <v>5.8835382611628519</v>
      </c>
      <c r="N6391" s="10" t="str" cm="1">
        <f t="array" ref="N6391">_xlfn.IFS(AND(C6391&lt;=0, C6391-M6391&lt;=2), "escarcha",AND(C6391&lt;=0, C6391-M6391&gt;2), "helada negra", AND(C6391&gt;0, M6391+2&gt;C6391), "rocío", TRUE, "sin riesgo")</f>
        <v>rocío</v>
      </c>
      <c r="O6391">
        <f t="shared" si="494"/>
        <v>0.69305010912262299</v>
      </c>
      <c r="P6391">
        <f t="shared" si="495"/>
        <v>9.9479917910644229</v>
      </c>
      <c r="Q6391" s="10" t="str" cm="1">
        <f t="array" ref="Q6391">_xlfn.IFS(AND(D6391&lt;=0, D6391-P6391&lt;=2), "escarcha",AND(D6391&lt;=0, D6391-P6391&gt;2), "helada negra", AND(D6391&gt;0, P6391+2&gt;D6391), "rocío", TRUE, "sin riesgo")</f>
        <v>rocío</v>
      </c>
    </row>
    <row r="6392" spans="1:17" x14ac:dyDescent="0.35">
      <c r="A6392" s="2">
        <v>45903</v>
      </c>
      <c r="B6392" s="3" t="s">
        <v>29</v>
      </c>
      <c r="C6392">
        <v>7.6333333333333337</v>
      </c>
      <c r="D6392">
        <v>12.266666666666669</v>
      </c>
      <c r="E6392">
        <v>97.233333333333334</v>
      </c>
      <c r="F6392">
        <v>88</v>
      </c>
      <c r="G6392">
        <v>0</v>
      </c>
      <c r="H6392">
        <v>1.2</v>
      </c>
      <c r="I6392">
        <v>1</v>
      </c>
      <c r="J6392">
        <v>3.7333333333333329</v>
      </c>
      <c r="K6392">
        <f t="shared" si="493"/>
        <v>4.6333333333333355</v>
      </c>
      <c r="L6392">
        <f t="shared" si="491"/>
        <v>0.50864787816226353</v>
      </c>
      <c r="M6392">
        <f t="shared" si="492"/>
        <v>7.2224373177527035</v>
      </c>
      <c r="N6392" s="10" t="str" cm="1">
        <f t="array" ref="N6392">_xlfn.IFS(AND(C6392&lt;=0, C6392-M6392&lt;=2), "escarcha",AND(C6392&lt;=0, C6392-M6392&gt;2), "helada negra", AND(C6392&gt;0, M6392+2&gt;C6392), "rocío", TRUE, "sin riesgo")</f>
        <v>rocío</v>
      </c>
      <c r="O6392">
        <f t="shared" si="494"/>
        <v>0.71899136214376047</v>
      </c>
      <c r="P6392">
        <f t="shared" si="495"/>
        <v>10.336186642193615</v>
      </c>
      <c r="Q6392" s="10" t="str" cm="1">
        <f t="array" ref="Q6392">_xlfn.IFS(AND(D6392&lt;=0, D6392-P6392&lt;=2), "escarcha",AND(D6392&lt;=0, D6392-P6392&gt;2), "helada negra", AND(D6392&gt;0, P6392+2&gt;D6392), "rocío", TRUE, "sin riesgo")</f>
        <v>rocío</v>
      </c>
    </row>
    <row r="6393" spans="1:17" x14ac:dyDescent="0.35">
      <c r="A6393" s="2">
        <v>45903</v>
      </c>
      <c r="B6393" s="3" t="s">
        <v>30</v>
      </c>
      <c r="C6393">
        <v>12.46666666666667</v>
      </c>
      <c r="D6393">
        <v>13.1</v>
      </c>
      <c r="E6393">
        <v>95.833333333333329</v>
      </c>
      <c r="F6393">
        <v>87.333333333333329</v>
      </c>
      <c r="G6393">
        <v>3</v>
      </c>
      <c r="H6393">
        <v>2.066666666666666</v>
      </c>
      <c r="I6393">
        <v>8</v>
      </c>
      <c r="J6393">
        <v>5.0999999999999996</v>
      </c>
      <c r="K6393">
        <f t="shared" si="493"/>
        <v>0.63333333333332931</v>
      </c>
      <c r="L6393">
        <f t="shared" si="491"/>
        <v>0.81739837754488431</v>
      </c>
      <c r="M6393">
        <f t="shared" si="492"/>
        <v>11.819681721459672</v>
      </c>
      <c r="N6393" s="10" t="str" cm="1">
        <f t="array" ref="N6393">_xlfn.IFS(AND(C6393&lt;=0, C6393-M6393&lt;=2), "escarcha",AND(C6393&lt;=0, C6393-M6393&gt;2), "helada negra", AND(C6393&gt;0, M6393+2&gt;C6393), "rocío", TRUE, "sin riesgo")</f>
        <v>rocío</v>
      </c>
      <c r="O6393">
        <f t="shared" si="494"/>
        <v>0.76597336665467319</v>
      </c>
      <c r="P6393">
        <f t="shared" si="495"/>
        <v>11.04228441418695</v>
      </c>
      <c r="Q6393" s="10" t="str" cm="1">
        <f t="array" ref="Q6393">_xlfn.IFS(AND(D6393&lt;=0, D6393-P6393&lt;=2), "escarcha",AND(D6393&lt;=0, D6393-P6393&gt;2), "helada negra", AND(D6393&gt;0, P6393+2&gt;D6393), "rocío", TRUE, "sin riesgo")</f>
        <v>sin riesgo</v>
      </c>
    </row>
    <row r="6394" spans="1:17" x14ac:dyDescent="0.35">
      <c r="A6394" s="2">
        <v>45903</v>
      </c>
      <c r="B6394" s="3" t="s">
        <v>45</v>
      </c>
      <c r="C6394">
        <v>11.1</v>
      </c>
      <c r="D6394">
        <v>12.93333333333333</v>
      </c>
      <c r="E6394">
        <v>78.766666666666666</v>
      </c>
      <c r="F6394">
        <v>74.666666666666671</v>
      </c>
      <c r="G6394">
        <v>1.333333333333333</v>
      </c>
      <c r="H6394">
        <v>3</v>
      </c>
      <c r="I6394">
        <v>1.666666666666667</v>
      </c>
      <c r="J6394">
        <v>6.0666666666666664</v>
      </c>
      <c r="K6394">
        <f t="shared" si="493"/>
        <v>1.8333333333333304</v>
      </c>
      <c r="L6394">
        <f t="shared" si="491"/>
        <v>0.53112178713168745</v>
      </c>
      <c r="M6394">
        <f t="shared" si="492"/>
        <v>7.5514659421938966</v>
      </c>
      <c r="N6394" s="10" t="str" cm="1">
        <f t="array" ref="N6394">_xlfn.IFS(AND(C6394&lt;=0, C6394-M6394&lt;=2), "escarcha",AND(C6394&lt;=0, C6394-M6394&gt;2), "helada negra", AND(C6394&gt;0, M6394+2&gt;C6394), "rocío", TRUE, "sin riesgo")</f>
        <v>sin riesgo</v>
      </c>
      <c r="O6394">
        <f t="shared" si="494"/>
        <v>0.59838602745407354</v>
      </c>
      <c r="P6394">
        <f t="shared" si="495"/>
        <v>8.5414363858213527</v>
      </c>
      <c r="Q6394" s="10" t="str" cm="1">
        <f t="array" ref="Q6394">_xlfn.IFS(AND(D6394&lt;=0, D6394-P6394&lt;=2), "escarcha",AND(D6394&lt;=0, D6394-P6394&gt;2), "helada negra", AND(D6394&gt;0, P6394+2&gt;D6394), "rocío", TRUE, "sin riesgo")</f>
        <v>sin riesgo</v>
      </c>
    </row>
    <row r="6395" spans="1:17" x14ac:dyDescent="0.35">
      <c r="A6395" s="2">
        <v>45904</v>
      </c>
      <c r="B6395" s="3" t="s">
        <v>10</v>
      </c>
      <c r="C6395">
        <v>9.9666666666666668</v>
      </c>
      <c r="D6395">
        <v>12.4</v>
      </c>
      <c r="E6395">
        <v>81.266666666666666</v>
      </c>
      <c r="F6395">
        <v>74.333333333333329</v>
      </c>
      <c r="G6395">
        <v>1</v>
      </c>
      <c r="H6395">
        <v>5.2</v>
      </c>
      <c r="I6395">
        <v>3</v>
      </c>
      <c r="J6395">
        <v>8.6999999999999993</v>
      </c>
      <c r="K6395">
        <f t="shared" si="493"/>
        <v>2.4333333333333336</v>
      </c>
      <c r="L6395">
        <f t="shared" si="491"/>
        <v>0.48686562908697284</v>
      </c>
      <c r="M6395">
        <f t="shared" si="492"/>
        <v>6.9043584285419524</v>
      </c>
      <c r="N6395" s="10" t="str" cm="1">
        <f t="array" ref="N6395">_xlfn.IFS(AND(C6395&lt;=0, C6395-M6395&lt;=2), "escarcha",AND(C6395&lt;=0, C6395-M6395&gt;2), "helada negra", AND(C6395&gt;0, M6395+2&gt;C6395), "rocío", TRUE, "sin riesgo")</f>
        <v>sin riesgo</v>
      </c>
      <c r="O6395">
        <f t="shared" si="494"/>
        <v>0.55897182107576238</v>
      </c>
      <c r="P6395">
        <f t="shared" si="495"/>
        <v>7.9604058993659041</v>
      </c>
      <c r="Q6395" s="10" t="str" cm="1">
        <f t="array" ref="Q6395">_xlfn.IFS(AND(D6395&lt;=0, D6395-P6395&lt;=2), "escarcha",AND(D6395&lt;=0, D6395-P6395&gt;2), "helada negra", AND(D6395&gt;0, P6395+2&gt;D6395), "rocío", TRUE, "sin riesgo")</f>
        <v>sin riesgo</v>
      </c>
    </row>
    <row r="6396" spans="1:17" x14ac:dyDescent="0.35">
      <c r="A6396" s="2">
        <v>45904</v>
      </c>
      <c r="B6396" s="3" t="s">
        <v>11</v>
      </c>
      <c r="C6396">
        <v>8.6999999999999993</v>
      </c>
      <c r="D6396">
        <v>11.366666666666671</v>
      </c>
      <c r="E6396">
        <v>84.666666666666671</v>
      </c>
      <c r="F6396">
        <v>75.666666666666671</v>
      </c>
      <c r="G6396">
        <v>1</v>
      </c>
      <c r="H6396">
        <v>6.2666666666666666</v>
      </c>
      <c r="I6396">
        <v>1.666666666666667</v>
      </c>
      <c r="J6396">
        <v>10</v>
      </c>
      <c r="K6396">
        <f t="shared" si="493"/>
        <v>2.6666666666666714</v>
      </c>
      <c r="L6396">
        <f t="shared" si="491"/>
        <v>0.44266238265390623</v>
      </c>
      <c r="M6396">
        <f t="shared" si="492"/>
        <v>6.2613520858532876</v>
      </c>
      <c r="N6396" s="10" t="str" cm="1">
        <f t="array" ref="N6396">_xlfn.IFS(AND(C6396&lt;=0, C6396-M6396&lt;=2), "escarcha",AND(C6396&lt;=0, C6396-M6396&gt;2), "helada negra", AND(C6396&gt;0, M6396+2&gt;C6396), "rocío", TRUE, "sin riesgo")</f>
        <v>sin riesgo</v>
      </c>
      <c r="O6396">
        <f t="shared" si="494"/>
        <v>0.50863707978702155</v>
      </c>
      <c r="P6396">
        <f t="shared" si="495"/>
        <v>7.2222794321247967</v>
      </c>
      <c r="Q6396" s="10" t="str" cm="1">
        <f t="array" ref="Q6396">_xlfn.IFS(AND(D6396&lt;=0, D6396-P6396&lt;=2), "escarcha",AND(D6396&lt;=0, D6396-P6396&gt;2), "helada negra", AND(D6396&gt;0, P6396+2&gt;D6396), "rocío", TRUE, "sin riesgo")</f>
        <v>sin riesgo</v>
      </c>
    </row>
    <row r="6397" spans="1:17" x14ac:dyDescent="0.35">
      <c r="A6397" s="2">
        <v>45904</v>
      </c>
      <c r="B6397" s="3" t="s">
        <v>12</v>
      </c>
      <c r="C6397">
        <v>8.6666666666666661</v>
      </c>
      <c r="D6397">
        <v>10.66666666666667</v>
      </c>
      <c r="E6397">
        <v>84.13333333333334</v>
      </c>
      <c r="F6397">
        <v>76.666666666666671</v>
      </c>
      <c r="G6397">
        <v>0</v>
      </c>
      <c r="H6397">
        <v>5.2666666666666666</v>
      </c>
      <c r="I6397">
        <v>1.333333333333333</v>
      </c>
      <c r="J6397">
        <v>8.8000000000000007</v>
      </c>
      <c r="K6397">
        <f t="shared" si="493"/>
        <v>2.0000000000000036</v>
      </c>
      <c r="L6397">
        <f t="shared" si="491"/>
        <v>0.43408984427232544</v>
      </c>
      <c r="M6397">
        <f t="shared" si="492"/>
        <v>6.1370337461041897</v>
      </c>
      <c r="N6397" s="10" t="str" cm="1">
        <f t="array" ref="N6397">_xlfn.IFS(AND(C6397&lt;=0, C6397-M6397&lt;=2), "escarcha",AND(C6397&lt;=0, C6397-M6397&gt;2), "helada negra", AND(C6397&gt;0, M6397+2&gt;C6397), "rocío", TRUE, "sin riesgo")</f>
        <v>sin riesgo</v>
      </c>
      <c r="O6397">
        <f t="shared" si="494"/>
        <v>0.47531007790794483</v>
      </c>
      <c r="P6397">
        <f t="shared" si="495"/>
        <v>6.7359446065515183</v>
      </c>
      <c r="Q6397" s="10" t="str" cm="1">
        <f t="array" ref="Q6397">_xlfn.IFS(AND(D6397&lt;=0, D6397-P6397&lt;=2), "escarcha",AND(D6397&lt;=0, D6397-P6397&gt;2), "helada negra", AND(D6397&gt;0, P6397+2&gt;D6397), "rocío", TRUE, "sin riesgo")</f>
        <v>sin riesgo</v>
      </c>
    </row>
    <row r="6398" spans="1:17" x14ac:dyDescent="0.35">
      <c r="A6398" s="2">
        <v>45904</v>
      </c>
      <c r="B6398" s="3" t="s">
        <v>13</v>
      </c>
      <c r="C6398">
        <v>6.2</v>
      </c>
      <c r="D6398">
        <v>9.3000000000000007</v>
      </c>
      <c r="E6398">
        <v>87</v>
      </c>
      <c r="F6398">
        <v>80.666666666666671</v>
      </c>
      <c r="G6398">
        <v>0.66666666666666663</v>
      </c>
      <c r="H6398">
        <v>3.433333333333334</v>
      </c>
      <c r="I6398">
        <v>1.333333333333333</v>
      </c>
      <c r="J6398">
        <v>5.4333333333333336</v>
      </c>
      <c r="K6398">
        <f t="shared" si="493"/>
        <v>3.1000000000000005</v>
      </c>
      <c r="L6398">
        <f t="shared" si="491"/>
        <v>0.29917076848738794</v>
      </c>
      <c r="M6398">
        <f t="shared" si="492"/>
        <v>4.1966512887549028</v>
      </c>
      <c r="N6398" s="10" t="str" cm="1">
        <f t="array" ref="N6398">_xlfn.IFS(AND(C6398&lt;=0, C6398-M6398&lt;=2), "escarcha",AND(C6398&lt;=0, C6398-M6398&gt;2), "helada negra", AND(C6398&gt;0, M6398+2&gt;C6398), "rocío", TRUE, "sin riesgo")</f>
        <v>sin riesgo</v>
      </c>
      <c r="O6398">
        <f t="shared" si="494"/>
        <v>0.43472527607051015</v>
      </c>
      <c r="P6398">
        <f t="shared" si="495"/>
        <v>6.1462444779372998</v>
      </c>
      <c r="Q6398" s="10" t="str" cm="1">
        <f t="array" ref="Q6398">_xlfn.IFS(AND(D6398&lt;=0, D6398-P6398&lt;=2), "escarcha",AND(D6398&lt;=0, D6398-P6398&gt;2), "helada negra", AND(D6398&gt;0, P6398+2&gt;D6398), "rocío", TRUE, "sin riesgo")</f>
        <v>sin riesgo</v>
      </c>
    </row>
    <row r="6399" spans="1:17" x14ac:dyDescent="0.35">
      <c r="A6399" s="2">
        <v>45904</v>
      </c>
      <c r="B6399" s="3" t="s">
        <v>14</v>
      </c>
      <c r="C6399">
        <v>5.1333333333333337</v>
      </c>
      <c r="D6399">
        <v>9.2666666666666657</v>
      </c>
      <c r="E6399">
        <v>90.266666666666666</v>
      </c>
      <c r="F6399">
        <v>80.333333333333329</v>
      </c>
      <c r="G6399">
        <v>0</v>
      </c>
      <c r="H6399">
        <v>4.5999999999999996</v>
      </c>
      <c r="I6399">
        <v>1.666666666666667</v>
      </c>
      <c r="J6399">
        <v>8.5666666666666664</v>
      </c>
      <c r="K6399">
        <f t="shared" si="493"/>
        <v>4.133333333333332</v>
      </c>
      <c r="L6399">
        <f t="shared" si="491"/>
        <v>0.26216181215100498</v>
      </c>
      <c r="M6399">
        <f t="shared" si="492"/>
        <v>3.6696654162088764</v>
      </c>
      <c r="N6399" s="10" t="str" cm="1">
        <f t="array" ref="N6399">_xlfn.IFS(AND(C6399&lt;=0, C6399-M6399&lt;=2), "escarcha",AND(C6399&lt;=0, C6399-M6399&gt;2), "helada negra", AND(C6399&gt;0, M6399+2&gt;C6399), "rocío", TRUE, "sin riesgo")</f>
        <v>rocío</v>
      </c>
      <c r="O6399">
        <f t="shared" si="494"/>
        <v>0.42834178536830142</v>
      </c>
      <c r="P6399">
        <f t="shared" si="495"/>
        <v>6.0537452228558797</v>
      </c>
      <c r="Q6399" s="10" t="str" cm="1">
        <f t="array" ref="Q6399">_xlfn.IFS(AND(D6399&lt;=0, D6399-P6399&lt;=2), "escarcha",AND(D6399&lt;=0, D6399-P6399&gt;2), "helada negra", AND(D6399&gt;0, P6399+2&gt;D6399), "rocío", TRUE, "sin riesgo")</f>
        <v>sin riesgo</v>
      </c>
    </row>
    <row r="6400" spans="1:17" x14ac:dyDescent="0.35">
      <c r="A6400" s="2">
        <v>45904</v>
      </c>
      <c r="B6400" s="3" t="s">
        <v>15</v>
      </c>
      <c r="C6400">
        <v>5.833333333333333</v>
      </c>
      <c r="D6400">
        <v>8.8000000000000007</v>
      </c>
      <c r="E6400">
        <v>90.166666666666671</v>
      </c>
      <c r="F6400">
        <v>81.333333333333329</v>
      </c>
      <c r="G6400">
        <v>1.666666666666667</v>
      </c>
      <c r="H6400">
        <v>2.666666666666667</v>
      </c>
      <c r="I6400">
        <v>4.333333333333333</v>
      </c>
      <c r="J6400">
        <v>5.9333333333333336</v>
      </c>
      <c r="K6400">
        <f t="shared" si="493"/>
        <v>2.9666666666666677</v>
      </c>
      <c r="L6400">
        <f t="shared" ref="L6400:L6463" si="496">(LN(E6400/100))+((17.625*C6400)/(243.04+C6400))</f>
        <v>0.30960138061514675</v>
      </c>
      <c r="M6400">
        <f t="shared" ref="M6400:M6463" si="497">(243.04*L6400)/(17.625-L6400)</f>
        <v>4.3455840202527449</v>
      </c>
      <c r="N6400" s="10" t="str" cm="1">
        <f t="array" ref="N6400">_xlfn.IFS(AND(C6400&lt;=0, C6400-M6400&lt;=2), "escarcha",AND(C6400&lt;=0, C6400-M6400&gt;2), "helada negra", AND(C6400&gt;0, M6400+2&gt;C6400), "rocío", TRUE, "sin riesgo")</f>
        <v>rocío</v>
      </c>
      <c r="O6400">
        <f t="shared" si="494"/>
        <v>0.40925296791781396</v>
      </c>
      <c r="P6400">
        <f t="shared" si="495"/>
        <v>5.7775501195149461</v>
      </c>
      <c r="Q6400" s="10" t="str" cm="1">
        <f t="array" ref="Q6400">_xlfn.IFS(AND(D6400&lt;=0, D6400-P6400&lt;=2), "escarcha",AND(D6400&lt;=0, D6400-P6400&gt;2), "helada negra", AND(D6400&gt;0, P6400+2&gt;D6400), "rocío", TRUE, "sin riesgo")</f>
        <v>sin riesgo</v>
      </c>
    </row>
    <row r="6401" spans="1:17" x14ac:dyDescent="0.35">
      <c r="A6401" s="2">
        <v>45904</v>
      </c>
      <c r="B6401" s="3" t="s">
        <v>16</v>
      </c>
      <c r="C6401">
        <v>5.1333333333333329</v>
      </c>
      <c r="D6401">
        <v>7.6333333333333337</v>
      </c>
      <c r="E6401">
        <v>90.233333333333334</v>
      </c>
      <c r="F6401">
        <v>84</v>
      </c>
      <c r="G6401">
        <v>0.66666666666666663</v>
      </c>
      <c r="H6401">
        <v>2.333333333333333</v>
      </c>
      <c r="I6401">
        <v>2</v>
      </c>
      <c r="J6401">
        <v>4.6000000000000014</v>
      </c>
      <c r="K6401">
        <f t="shared" si="493"/>
        <v>2.5000000000000009</v>
      </c>
      <c r="L6401">
        <f t="shared" si="496"/>
        <v>0.26179246773314058</v>
      </c>
      <c r="M6401">
        <f t="shared" si="497"/>
        <v>3.6644174896615871</v>
      </c>
      <c r="N6401" s="10" t="str" cm="1">
        <f t="array" ref="N6401">_xlfn.IFS(AND(C6401&lt;=0, C6401-M6401&lt;=2), "escarcha",AND(C6401&lt;=0, C6401-M6401&gt;2), "helada negra", AND(C6401&gt;0, M6401+2&gt;C6401), "rocío", TRUE, "sin riesgo")</f>
        <v>rocío</v>
      </c>
      <c r="O6401">
        <f t="shared" si="494"/>
        <v>0.36235108880001099</v>
      </c>
      <c r="P6401">
        <f t="shared" si="495"/>
        <v>5.1015234727283172</v>
      </c>
      <c r="Q6401" s="10" t="str" cm="1">
        <f t="array" ref="Q6401">_xlfn.IFS(AND(D6401&lt;=0, D6401-P6401&lt;=2), "escarcha",AND(D6401&lt;=0, D6401-P6401&gt;2), "helada negra", AND(D6401&gt;0, P6401+2&gt;D6401), "rocío", TRUE, "sin riesgo")</f>
        <v>sin riesgo</v>
      </c>
    </row>
    <row r="6402" spans="1:17" x14ac:dyDescent="0.35">
      <c r="A6402" s="2">
        <v>45904</v>
      </c>
      <c r="B6402" s="3" t="s">
        <v>17</v>
      </c>
      <c r="C6402">
        <v>3.333333333333333</v>
      </c>
      <c r="D6402">
        <v>7.8</v>
      </c>
      <c r="E6402">
        <v>91.2</v>
      </c>
      <c r="F6402">
        <v>83.666666666666671</v>
      </c>
      <c r="G6402">
        <v>0</v>
      </c>
      <c r="H6402">
        <v>1.7</v>
      </c>
      <c r="I6402">
        <v>1</v>
      </c>
      <c r="J6402">
        <v>2.9666666666666668</v>
      </c>
      <c r="K6402">
        <f t="shared" ref="K6402:K6465" si="498">ABS((C6402-D6402))</f>
        <v>4.4666666666666668</v>
      </c>
      <c r="L6402">
        <f t="shared" si="496"/>
        <v>0.14634395992864851</v>
      </c>
      <c r="M6402">
        <f t="shared" si="497"/>
        <v>2.0349067994425472</v>
      </c>
      <c r="N6402" s="10" t="str" cm="1">
        <f t="array" ref="N6402">_xlfn.IFS(AND(C6402&lt;=0, C6402-M6402&lt;=2), "escarcha",AND(C6402&lt;=0, C6402-M6402&gt;2), "helada negra", AND(C6402&gt;0, M6402+2&gt;C6402), "rocío", TRUE, "sin riesgo")</f>
        <v>rocío</v>
      </c>
      <c r="O6402">
        <f t="shared" si="494"/>
        <v>0.36972898783708813</v>
      </c>
      <c r="P6402">
        <f t="shared" si="495"/>
        <v>5.2076222471722442</v>
      </c>
      <c r="Q6402" s="10" t="str" cm="1">
        <f t="array" ref="Q6402">_xlfn.IFS(AND(D6402&lt;=0, D6402-P6402&lt;=2), "escarcha",AND(D6402&lt;=0, D6402-P6402&gt;2), "helada negra", AND(D6402&gt;0, P6402+2&gt;D6402), "rocío", TRUE, "sin riesgo")</f>
        <v>sin riesgo</v>
      </c>
    </row>
    <row r="6403" spans="1:17" x14ac:dyDescent="0.35">
      <c r="A6403" s="2">
        <v>45904</v>
      </c>
      <c r="B6403" s="3" t="s">
        <v>18</v>
      </c>
      <c r="C6403">
        <v>2.2000000000000002</v>
      </c>
      <c r="D6403">
        <v>7.6</v>
      </c>
      <c r="E6403">
        <v>92.4</v>
      </c>
      <c r="F6403">
        <v>84</v>
      </c>
      <c r="G6403">
        <v>0</v>
      </c>
      <c r="H6403">
        <v>1.3666666666666669</v>
      </c>
      <c r="I6403">
        <v>0</v>
      </c>
      <c r="J6403">
        <v>2.7666666666666671</v>
      </c>
      <c r="K6403">
        <f t="shared" si="498"/>
        <v>5.3999999999999995</v>
      </c>
      <c r="L6403">
        <f t="shared" si="496"/>
        <v>7.9067215102868002E-2</v>
      </c>
      <c r="M6403">
        <f t="shared" si="497"/>
        <v>1.0952108499550313</v>
      </c>
      <c r="N6403" s="10" t="str" cm="1">
        <f t="array" ref="N6403">_xlfn.IFS(AND(C6403&lt;=0, C6403-M6403&lt;=2), "escarcha",AND(C6403&lt;=0, C6403-M6403&gt;2), "helada negra", AND(C6403&gt;0, M6403+2&gt;C6403), "rocío", TRUE, "sin riesgo")</f>
        <v>rocío</v>
      </c>
      <c r="O6403">
        <f t="shared" ref="O6403:O6466" si="499">(LN(F6403/100))+((17.625*D6403)/(243.04+D6403))</f>
        <v>0.36007846730782356</v>
      </c>
      <c r="P6403">
        <f t="shared" ref="P6403:P6466" si="500">(243.04*O6403)/(17.625-O6403)</f>
        <v>5.0688600309466434</v>
      </c>
      <c r="Q6403" s="10" t="str" cm="1">
        <f t="array" ref="Q6403">_xlfn.IFS(AND(D6403&lt;=0, D6403-P6403&lt;=2), "escarcha",AND(D6403&lt;=0, D6403-P6403&gt;2), "helada negra", AND(D6403&gt;0, P6403+2&gt;D6403), "rocío", TRUE, "sin riesgo")</f>
        <v>sin riesgo</v>
      </c>
    </row>
    <row r="6404" spans="1:17" x14ac:dyDescent="0.35">
      <c r="A6404" s="2">
        <v>45904</v>
      </c>
      <c r="B6404" s="3" t="s">
        <v>19</v>
      </c>
      <c r="C6404">
        <v>1.2666666666666671</v>
      </c>
      <c r="D6404">
        <v>6.8666666666666663</v>
      </c>
      <c r="E6404">
        <v>93.13333333333334</v>
      </c>
      <c r="F6404">
        <v>86.333333333333329</v>
      </c>
      <c r="G6404">
        <v>0</v>
      </c>
      <c r="H6404">
        <v>1.5</v>
      </c>
      <c r="I6404">
        <v>0</v>
      </c>
      <c r="J6404">
        <v>2.5666666666666669</v>
      </c>
      <c r="K6404">
        <f t="shared" si="498"/>
        <v>5.6</v>
      </c>
      <c r="L6404">
        <f t="shared" si="496"/>
        <v>2.0243023304574517E-2</v>
      </c>
      <c r="M6404">
        <f t="shared" si="497"/>
        <v>0.27946221526696097</v>
      </c>
      <c r="N6404" s="10" t="str" cm="1">
        <f t="array" ref="N6404">_xlfn.IFS(AND(C6404&lt;=0, C6404-M6404&lt;=2), "escarcha",AND(C6404&lt;=0, C6404-M6404&gt;2), "helada negra", AND(C6404&gt;0, M6404+2&gt;C6404), "rocío", TRUE, "sin riesgo")</f>
        <v>rocío</v>
      </c>
      <c r="O6404">
        <f t="shared" si="499"/>
        <v>0.33732638520798475</v>
      </c>
      <c r="P6404">
        <f t="shared" si="500"/>
        <v>4.7423271914851535</v>
      </c>
      <c r="Q6404" s="10" t="str" cm="1">
        <f t="array" ref="Q6404">_xlfn.IFS(AND(D6404&lt;=0, D6404-P6404&lt;=2), "escarcha",AND(D6404&lt;=0, D6404-P6404&gt;2), "helada negra", AND(D6404&gt;0, P6404+2&gt;D6404), "rocío", TRUE, "sin riesgo")</f>
        <v>sin riesgo</v>
      </c>
    </row>
    <row r="6405" spans="1:17" x14ac:dyDescent="0.35">
      <c r="A6405" s="2">
        <v>45904</v>
      </c>
      <c r="B6405" s="3" t="s">
        <v>20</v>
      </c>
      <c r="C6405">
        <v>1.033333333333333</v>
      </c>
      <c r="D6405">
        <v>6.8333333333333339</v>
      </c>
      <c r="E6405">
        <v>94.033333333333331</v>
      </c>
      <c r="F6405">
        <v>86.666666666666671</v>
      </c>
      <c r="G6405">
        <v>0</v>
      </c>
      <c r="H6405">
        <v>2.0666666666666669</v>
      </c>
      <c r="I6405">
        <v>1</v>
      </c>
      <c r="J6405">
        <v>3.0666666666666669</v>
      </c>
      <c r="K6405">
        <f t="shared" si="498"/>
        <v>5.8000000000000007</v>
      </c>
      <c r="L6405">
        <f t="shared" si="496"/>
        <v>1.3098110328887573E-2</v>
      </c>
      <c r="M6405">
        <f t="shared" si="497"/>
        <v>0.18075076469735443</v>
      </c>
      <c r="N6405" s="10" t="str" cm="1">
        <f t="array" ref="N6405">_xlfn.IFS(AND(C6405&lt;=0, C6405-M6405&lt;=2), "escarcha",AND(C6405&lt;=0, C6405-M6405&gt;2), "helada negra", AND(C6405&gt;0, M6405+2&gt;C6405), "rocío", TRUE, "sin riesgo")</f>
        <v>rocío</v>
      </c>
      <c r="O6405">
        <f t="shared" si="499"/>
        <v>0.33889336675926274</v>
      </c>
      <c r="P6405">
        <f t="shared" si="500"/>
        <v>4.7647886018929286</v>
      </c>
      <c r="Q6405" s="10" t="str" cm="1">
        <f t="array" ref="Q6405">_xlfn.IFS(AND(D6405&lt;=0, D6405-P6405&lt;=2), "escarcha",AND(D6405&lt;=0, D6405-P6405&gt;2), "helada negra", AND(D6405&gt;0, P6405+2&gt;D6405), "rocío", TRUE, "sin riesgo")</f>
        <v>sin riesgo</v>
      </c>
    </row>
    <row r="6406" spans="1:17" x14ac:dyDescent="0.35">
      <c r="A6406" s="2">
        <v>45904</v>
      </c>
      <c r="B6406" s="3" t="s">
        <v>21</v>
      </c>
      <c r="C6406">
        <v>0.36666666666666659</v>
      </c>
      <c r="D6406">
        <v>6.3</v>
      </c>
      <c r="E6406">
        <v>94.13333333333334</v>
      </c>
      <c r="F6406">
        <v>88.333333333333329</v>
      </c>
      <c r="G6406">
        <v>0</v>
      </c>
      <c r="H6406">
        <v>1.466666666666667</v>
      </c>
      <c r="I6406">
        <v>0</v>
      </c>
      <c r="J6406">
        <v>2.5</v>
      </c>
      <c r="K6406">
        <f t="shared" si="498"/>
        <v>5.9333333333333336</v>
      </c>
      <c r="L6406">
        <f t="shared" si="496"/>
        <v>-3.3907751294515912E-2</v>
      </c>
      <c r="M6406">
        <f t="shared" si="497"/>
        <v>-0.46667325016265682</v>
      </c>
      <c r="N6406" s="10" t="str" cm="1">
        <f t="array" ref="N6406">_xlfn.IFS(AND(C6406&lt;=0, C6406-M6406&lt;=2), "escarcha",AND(C6406&lt;=0, C6406-M6406&gt;2), "helada negra", AND(C6406&gt;0, M6406+2&gt;C6406), "rocío", TRUE, "sin riesgo")</f>
        <v>rocío</v>
      </c>
      <c r="O6406">
        <f t="shared" si="499"/>
        <v>0.32127301107173922</v>
      </c>
      <c r="P6406">
        <f t="shared" si="500"/>
        <v>4.5124494082018378</v>
      </c>
      <c r="Q6406" s="10" t="str" cm="1">
        <f t="array" ref="Q6406">_xlfn.IFS(AND(D6406&lt;=0, D6406-P6406&lt;=2), "escarcha",AND(D6406&lt;=0, D6406-P6406&gt;2), "helada negra", AND(D6406&gt;0, P6406+2&gt;D6406), "rocío", TRUE, "sin riesgo")</f>
        <v>rocío</v>
      </c>
    </row>
    <row r="6407" spans="1:17" x14ac:dyDescent="0.35">
      <c r="A6407" s="2">
        <v>45904</v>
      </c>
      <c r="B6407" s="3" t="s">
        <v>22</v>
      </c>
      <c r="C6407">
        <v>-0.7</v>
      </c>
      <c r="D6407">
        <v>5.9</v>
      </c>
      <c r="E6407">
        <v>94.2</v>
      </c>
      <c r="F6407">
        <v>89.333333333333329</v>
      </c>
      <c r="G6407">
        <v>0</v>
      </c>
      <c r="H6407">
        <v>2.2999999999999998</v>
      </c>
      <c r="I6407">
        <v>0</v>
      </c>
      <c r="J6407">
        <v>4.333333333333333</v>
      </c>
      <c r="K6407">
        <f t="shared" si="498"/>
        <v>6.6000000000000005</v>
      </c>
      <c r="L6407">
        <f t="shared" si="496"/>
        <v>-0.11065988308861621</v>
      </c>
      <c r="M6407">
        <f t="shared" si="497"/>
        <v>-1.5164238693764145</v>
      </c>
      <c r="N6407" s="10" t="str" cm="1">
        <f t="array" ref="N6407">_xlfn.IFS(AND(C6407&lt;=0, C6407-M6407&lt;=2), "escarcha",AND(C6407&lt;=0, C6407-M6407&gt;2), "helada negra", AND(C6407&gt;0, M6407+2&gt;C6407), "rocío", TRUE, "sin riesgo")</f>
        <v>escarcha</v>
      </c>
      <c r="O6407">
        <f t="shared" si="499"/>
        <v>0.30492564347817941</v>
      </c>
      <c r="P6407">
        <f t="shared" si="500"/>
        <v>4.2787996671059991</v>
      </c>
      <c r="Q6407" s="10" t="str" cm="1">
        <f t="array" ref="Q6407">_xlfn.IFS(AND(D6407&lt;=0, D6407-P6407&lt;=2), "escarcha",AND(D6407&lt;=0, D6407-P6407&gt;2), "helada negra", AND(D6407&gt;0, P6407+2&gt;D6407), "rocío", TRUE, "sin riesgo")</f>
        <v>rocío</v>
      </c>
    </row>
    <row r="6408" spans="1:17" x14ac:dyDescent="0.35">
      <c r="A6408" s="2">
        <v>45904</v>
      </c>
      <c r="B6408" s="3" t="s">
        <v>23</v>
      </c>
      <c r="C6408">
        <v>-1.533333333333333</v>
      </c>
      <c r="D6408">
        <v>6.7</v>
      </c>
      <c r="E6408">
        <v>94.6</v>
      </c>
      <c r="F6408">
        <v>87</v>
      </c>
      <c r="G6408">
        <v>0.66666666666666663</v>
      </c>
      <c r="H6408">
        <v>3.1333333333333329</v>
      </c>
      <c r="I6408">
        <v>2.666666666666667</v>
      </c>
      <c r="J6408">
        <v>6.0666666666666664</v>
      </c>
      <c r="K6408">
        <f t="shared" si="498"/>
        <v>8.2333333333333325</v>
      </c>
      <c r="L6408">
        <f t="shared" si="496"/>
        <v>-0.16741438276192666</v>
      </c>
      <c r="M6408">
        <f t="shared" si="497"/>
        <v>-2.2868392513317</v>
      </c>
      <c r="N6408" s="10" t="str" cm="1">
        <f t="array" ref="N6408">_xlfn.IFS(AND(C6408&lt;=0, C6408-M6408&lt;=2), "escarcha",AND(C6408&lt;=0, C6408-M6408&gt;2), "helada negra", AND(C6408&gt;0, M6408+2&gt;C6408), "rocío", TRUE, "sin riesgo")</f>
        <v>escarcha</v>
      </c>
      <c r="O6408">
        <f t="shared" si="499"/>
        <v>0.33357968809213506</v>
      </c>
      <c r="P6408">
        <f t="shared" si="500"/>
        <v>4.6886378291366171</v>
      </c>
      <c r="Q6408" s="10" t="str" cm="1">
        <f t="array" ref="Q6408">_xlfn.IFS(AND(D6408&lt;=0, D6408-P6408&lt;=2), "escarcha",AND(D6408&lt;=0, D6408-P6408&gt;2), "helada negra", AND(D6408&gt;0, P6408+2&gt;D6408), "rocío", TRUE, "sin riesgo")</f>
        <v>sin riesgo</v>
      </c>
    </row>
    <row r="6409" spans="1:17" x14ac:dyDescent="0.35">
      <c r="A6409" s="2">
        <v>45904</v>
      </c>
      <c r="B6409" s="3" t="s">
        <v>24</v>
      </c>
      <c r="C6409">
        <v>-0.8666666666666667</v>
      </c>
      <c r="D6409">
        <v>7.1000000000000014</v>
      </c>
      <c r="E6409">
        <v>94.933333333333337</v>
      </c>
      <c r="F6409">
        <v>85</v>
      </c>
      <c r="G6409">
        <v>2</v>
      </c>
      <c r="H6409">
        <v>4.2333333333333334</v>
      </c>
      <c r="I6409">
        <v>5.333333333333333</v>
      </c>
      <c r="J6409">
        <v>8.9666666666666668</v>
      </c>
      <c r="K6409">
        <f t="shared" si="498"/>
        <v>7.9666666666666686</v>
      </c>
      <c r="L6409">
        <f t="shared" si="496"/>
        <v>-0.11506995238865507</v>
      </c>
      <c r="M6409">
        <f t="shared" si="497"/>
        <v>-1.5764651043426747</v>
      </c>
      <c r="N6409" s="10" t="str" cm="1">
        <f t="array" ref="N6409">_xlfn.IFS(AND(C6409&lt;=0, C6409-M6409&lt;=2), "escarcha",AND(C6409&lt;=0, C6409-M6409&gt;2), "helada negra", AND(C6409&gt;0, M6409+2&gt;C6409), "rocío", TRUE, "sin riesgo")</f>
        <v>escarcha</v>
      </c>
      <c r="O6409">
        <f t="shared" si="499"/>
        <v>0.33775091938684987</v>
      </c>
      <c r="P6409">
        <f t="shared" si="500"/>
        <v>4.7484121426720654</v>
      </c>
      <c r="Q6409" s="10" t="str" cm="1">
        <f t="array" ref="Q6409">_xlfn.IFS(AND(D6409&lt;=0, D6409-P6409&lt;=2), "escarcha",AND(D6409&lt;=0, D6409-P6409&gt;2), "helada negra", AND(D6409&gt;0, P6409+2&gt;D6409), "rocío", TRUE, "sin riesgo")</f>
        <v>sin riesgo</v>
      </c>
    </row>
    <row r="6410" spans="1:17" x14ac:dyDescent="0.35">
      <c r="A6410" s="2">
        <v>45904</v>
      </c>
      <c r="B6410" s="3" t="s">
        <v>25</v>
      </c>
      <c r="C6410">
        <v>-0.6</v>
      </c>
      <c r="D6410">
        <v>7.5</v>
      </c>
      <c r="E6410">
        <v>95.033333333333331</v>
      </c>
      <c r="F6410">
        <v>83.333333333333329</v>
      </c>
      <c r="G6410">
        <v>2</v>
      </c>
      <c r="H6410">
        <v>4.0999999999999996</v>
      </c>
      <c r="I6410">
        <v>5.666666666666667</v>
      </c>
      <c r="J6410">
        <v>8.2333333333333343</v>
      </c>
      <c r="K6410">
        <f t="shared" si="498"/>
        <v>8.1</v>
      </c>
      <c r="L6410">
        <f t="shared" si="496"/>
        <v>-9.4561518499990158E-2</v>
      </c>
      <c r="M6410">
        <f t="shared" si="497"/>
        <v>-1.2969977520179132</v>
      </c>
      <c r="N6410" s="10" t="str" cm="1">
        <f t="array" ref="N6410">_xlfn.IFS(AND(C6410&lt;=0, C6410-M6410&lt;=2), "escarcha",AND(C6410&lt;=0, C6410-M6410&gt;2), "helada negra", AND(C6410&gt;0, M6410+2&gt;C6410), "rocío", TRUE, "sin riesgo")</f>
        <v>escarcha</v>
      </c>
      <c r="O6410">
        <f t="shared" si="499"/>
        <v>0.3452888048249485</v>
      </c>
      <c r="P6410">
        <f t="shared" si="500"/>
        <v>4.8565042654235953</v>
      </c>
      <c r="Q6410" s="10" t="str" cm="1">
        <f t="array" ref="Q6410">_xlfn.IFS(AND(D6410&lt;=0, D6410-P6410&lt;=2), "escarcha",AND(D6410&lt;=0, D6410-P6410&gt;2), "helada negra", AND(D6410&gt;0, P6410+2&gt;D6410), "rocío", TRUE, "sin riesgo")</f>
        <v>sin riesgo</v>
      </c>
    </row>
    <row r="6411" spans="1:17" x14ac:dyDescent="0.35">
      <c r="A6411" s="2">
        <v>45904</v>
      </c>
      <c r="B6411" s="3" t="s">
        <v>26</v>
      </c>
      <c r="C6411">
        <v>1.033333333333333</v>
      </c>
      <c r="D6411">
        <v>7.6333333333333337</v>
      </c>
      <c r="E6411">
        <v>95.5</v>
      </c>
      <c r="F6411">
        <v>83.666666666666671</v>
      </c>
      <c r="G6411">
        <v>0.33333333333333331</v>
      </c>
      <c r="H6411">
        <v>4.2666666666666666</v>
      </c>
      <c r="I6411">
        <v>2</v>
      </c>
      <c r="J6411">
        <v>9.1666666666666661</v>
      </c>
      <c r="K6411">
        <f t="shared" si="498"/>
        <v>6.6000000000000005</v>
      </c>
      <c r="L6411">
        <f t="shared" si="496"/>
        <v>2.8575028475731158E-2</v>
      </c>
      <c r="M6411">
        <f t="shared" si="497"/>
        <v>0.39467533501721908</v>
      </c>
      <c r="N6411" s="10" t="str" cm="1">
        <f t="array" ref="N6411">_xlfn.IFS(AND(C6411&lt;=0, C6411-M6411&lt;=2), "escarcha",AND(C6411&lt;=0, C6411-M6411&gt;2), "helada negra", AND(C6411&gt;0, M6411+2&gt;C6411), "rocío", TRUE, "sin riesgo")</f>
        <v>rocío</v>
      </c>
      <c r="O6411">
        <f t="shared" si="499"/>
        <v>0.3583749404203716</v>
      </c>
      <c r="P6411">
        <f t="shared" si="500"/>
        <v>5.0443815869763045</v>
      </c>
      <c r="Q6411" s="10" t="str" cm="1">
        <f t="array" ref="Q6411">_xlfn.IFS(AND(D6411&lt;=0, D6411-P6411&lt;=2), "escarcha",AND(D6411&lt;=0, D6411-P6411&gt;2), "helada negra", AND(D6411&gt;0, P6411+2&gt;D6411), "rocío", TRUE, "sin riesgo")</f>
        <v>sin riesgo</v>
      </c>
    </row>
    <row r="6412" spans="1:17" x14ac:dyDescent="0.35">
      <c r="A6412" s="2">
        <v>45904</v>
      </c>
      <c r="B6412" s="3" t="s">
        <v>27</v>
      </c>
      <c r="C6412">
        <v>7.5333333333333332</v>
      </c>
      <c r="D6412">
        <v>8.4333333333333336</v>
      </c>
      <c r="E6412">
        <v>92.533333333333331</v>
      </c>
      <c r="F6412">
        <v>81.666666666666671</v>
      </c>
      <c r="G6412">
        <v>2</v>
      </c>
      <c r="H6412">
        <v>4.0333333333333332</v>
      </c>
      <c r="I6412">
        <v>7.666666666666667</v>
      </c>
      <c r="J6412">
        <v>8.6</v>
      </c>
      <c r="K6412">
        <f t="shared" si="498"/>
        <v>0.90000000000000036</v>
      </c>
      <c r="L6412">
        <f t="shared" si="496"/>
        <v>0.45228355150744398</v>
      </c>
      <c r="M6412">
        <f t="shared" si="497"/>
        <v>6.401025410747895</v>
      </c>
      <c r="N6412" s="10" t="str" cm="1">
        <f t="array" ref="N6412">_xlfn.IFS(AND(C6412&lt;=0, C6412-M6412&lt;=2), "escarcha",AND(C6412&lt;=0, C6412-M6412&gt;2), "helada negra", AND(C6412&gt;0, M6412+2&gt;C6412), "rocío", TRUE, "sin riesgo")</f>
        <v>rocío</v>
      </c>
      <c r="O6412">
        <f t="shared" si="499"/>
        <v>0.38854238311420941</v>
      </c>
      <c r="P6412">
        <f t="shared" si="500"/>
        <v>5.4785816721161584</v>
      </c>
      <c r="Q6412" s="10" t="str" cm="1">
        <f t="array" ref="Q6412">_xlfn.IFS(AND(D6412&lt;=0, D6412-P6412&lt;=2), "escarcha",AND(D6412&lt;=0, D6412-P6412&gt;2), "helada negra", AND(D6412&gt;0, P6412+2&gt;D6412), "rocío", TRUE, "sin riesgo")</f>
        <v>sin riesgo</v>
      </c>
    </row>
    <row r="6413" spans="1:17" x14ac:dyDescent="0.35">
      <c r="A6413" s="2">
        <v>45904</v>
      </c>
      <c r="B6413" s="3" t="s">
        <v>29</v>
      </c>
      <c r="C6413">
        <v>12.1</v>
      </c>
      <c r="D6413">
        <v>12.2</v>
      </c>
      <c r="E6413">
        <v>73.3</v>
      </c>
      <c r="F6413">
        <v>71</v>
      </c>
      <c r="G6413">
        <v>5</v>
      </c>
      <c r="H6413">
        <v>10.366666666666671</v>
      </c>
      <c r="I6413">
        <v>10.66666666666667</v>
      </c>
      <c r="J6413">
        <v>15.93333333333333</v>
      </c>
      <c r="K6413">
        <f t="shared" si="498"/>
        <v>9.9999999999999645E-2</v>
      </c>
      <c r="L6413">
        <f t="shared" si="496"/>
        <v>0.52525504624856079</v>
      </c>
      <c r="M6413">
        <f t="shared" si="497"/>
        <v>7.4654906716748357</v>
      </c>
      <c r="N6413" s="10" t="str" cm="1">
        <f t="array" ref="N6413">_xlfn.IFS(AND(C6413&lt;=0, C6413-M6413&lt;=2), "escarcha",AND(C6413&lt;=0, C6413-M6413&gt;2), "helada negra", AND(C6413&gt;0, M6413+2&gt;C6413), "rocío", TRUE, "sin riesgo")</f>
        <v>sin riesgo</v>
      </c>
      <c r="O6413">
        <f t="shared" si="499"/>
        <v>0.49995209819943931</v>
      </c>
      <c r="P6413">
        <f t="shared" si="500"/>
        <v>7.0953587191785958</v>
      </c>
      <c r="Q6413" s="10" t="str" cm="1">
        <f t="array" ref="Q6413">_xlfn.IFS(AND(D6413&lt;=0, D6413-P6413&lt;=2), "escarcha",AND(D6413&lt;=0, D6413-P6413&gt;2), "helada negra", AND(D6413&gt;0, P6413+2&gt;D6413), "rocío", TRUE, "sin riesgo")</f>
        <v>sin riesgo</v>
      </c>
    </row>
    <row r="6414" spans="1:17" x14ac:dyDescent="0.35">
      <c r="A6414" s="2">
        <v>45904</v>
      </c>
      <c r="B6414" s="3" t="s">
        <v>41</v>
      </c>
      <c r="C6414">
        <v>12.9</v>
      </c>
      <c r="D6414">
        <v>13.53333333333333</v>
      </c>
      <c r="E6414">
        <v>61.966666666666669</v>
      </c>
      <c r="F6414">
        <v>57.333333333333343</v>
      </c>
      <c r="G6414">
        <v>0</v>
      </c>
      <c r="H6414">
        <v>2.9</v>
      </c>
      <c r="I6414">
        <v>0</v>
      </c>
      <c r="J6414">
        <v>5.5</v>
      </c>
      <c r="K6414">
        <f t="shared" si="498"/>
        <v>0.63333333333332931</v>
      </c>
      <c r="L6414">
        <f t="shared" si="496"/>
        <v>0.40976939108002752</v>
      </c>
      <c r="M6414">
        <f t="shared" si="497"/>
        <v>5.7850141581308652</v>
      </c>
      <c r="N6414" s="10" t="str" cm="1">
        <f t="array" ref="N6414">_xlfn.IFS(AND(C6414&lt;=0, C6414-M6414&lt;=2), "escarcha",AND(C6414&lt;=0, C6414-M6414&gt;2), "helada negra", AND(C6414&gt;0, M6414+2&gt;C6414), "rocío", TRUE, "sin riesgo")</f>
        <v>sin riesgo</v>
      </c>
      <c r="O6414">
        <f t="shared" si="499"/>
        <v>0.37336824078948205</v>
      </c>
      <c r="P6414">
        <f t="shared" si="500"/>
        <v>5.2599903886209765</v>
      </c>
      <c r="Q6414" s="10" t="str" cm="1">
        <f t="array" ref="Q6414">_xlfn.IFS(AND(D6414&lt;=0, D6414-P6414&lt;=2), "escarcha",AND(D6414&lt;=0, D6414-P6414&gt;2), "helada negra", AND(D6414&gt;0, P6414+2&gt;D6414), "rocío", TRUE, "sin riesgo")</f>
        <v>sin riesgo</v>
      </c>
    </row>
    <row r="6415" spans="1:17" x14ac:dyDescent="0.35">
      <c r="A6415" s="2">
        <v>45904</v>
      </c>
      <c r="B6415" s="3" t="s">
        <v>42</v>
      </c>
      <c r="C6415">
        <v>10.233333333333331</v>
      </c>
      <c r="D6415">
        <v>12.66666666666667</v>
      </c>
      <c r="E6415">
        <v>68.36666666666666</v>
      </c>
      <c r="F6415">
        <v>65.333333333333329</v>
      </c>
      <c r="G6415">
        <v>0</v>
      </c>
      <c r="H6415">
        <v>4.4333333333333336</v>
      </c>
      <c r="I6415">
        <v>0.66666666666666663</v>
      </c>
      <c r="J6415">
        <v>7.2</v>
      </c>
      <c r="K6415">
        <f t="shared" si="498"/>
        <v>2.4333333333333389</v>
      </c>
      <c r="L6415">
        <f t="shared" si="496"/>
        <v>0.33184108866119033</v>
      </c>
      <c r="M6415">
        <f t="shared" si="497"/>
        <v>4.6637319764253435</v>
      </c>
      <c r="N6415" s="10" t="str" cm="1">
        <f t="array" ref="N6415">_xlfn.IFS(AND(C6415&lt;=0, C6415-M6415&lt;=2), "escarcha",AND(C6415&lt;=0, C6415-M6415&gt;2), "helada negra", AND(C6415&gt;0, M6415+2&gt;C6415), "rocío", TRUE, "sin riesgo")</f>
        <v>sin riesgo</v>
      </c>
      <c r="O6415">
        <f t="shared" si="499"/>
        <v>0.44740289059162791</v>
      </c>
      <c r="P6415">
        <f t="shared" si="500"/>
        <v>6.330151873793386</v>
      </c>
      <c r="Q6415" s="10" t="str" cm="1">
        <f t="array" ref="Q6415">_xlfn.IFS(AND(D6415&lt;=0, D6415-P6415&lt;=2), "escarcha",AND(D6415&lt;=0, D6415-P6415&gt;2), "helada negra", AND(D6415&gt;0, P6415+2&gt;D6415), "rocío", TRUE, "sin riesgo")</f>
        <v>sin riesgo</v>
      </c>
    </row>
    <row r="6416" spans="1:17" x14ac:dyDescent="0.35">
      <c r="A6416" s="2">
        <v>45904</v>
      </c>
      <c r="B6416" s="3" t="s">
        <v>43</v>
      </c>
      <c r="C6416">
        <v>7.8666666666666663</v>
      </c>
      <c r="D6416">
        <v>12.43333333333333</v>
      </c>
      <c r="E6416">
        <v>74.266666666666666</v>
      </c>
      <c r="F6416">
        <v>71.666666666666671</v>
      </c>
      <c r="G6416">
        <v>0</v>
      </c>
      <c r="H6416">
        <v>4.2</v>
      </c>
      <c r="I6416">
        <v>0</v>
      </c>
      <c r="J6416">
        <v>7.333333333333333</v>
      </c>
      <c r="K6416">
        <f t="shared" si="498"/>
        <v>4.5666666666666638</v>
      </c>
      <c r="L6416">
        <f t="shared" si="496"/>
        <v>0.25508795219807584</v>
      </c>
      <c r="M6416">
        <f t="shared" si="497"/>
        <v>3.5691934266337118</v>
      </c>
      <c r="N6416" s="10" t="str" cm="1">
        <f t="array" ref="N6416">_xlfn.IFS(AND(C6416&lt;=0, C6416-M6416&lt;=2), "escarcha",AND(C6416&lt;=0, C6416-M6416&gt;2), "helada negra", AND(C6416&gt;0, M6416+2&gt;C6416), "rocío", TRUE, "sin riesgo")</f>
        <v>sin riesgo</v>
      </c>
      <c r="O6416">
        <f t="shared" si="499"/>
        <v>0.52462609703765239</v>
      </c>
      <c r="P6416">
        <f t="shared" si="500"/>
        <v>7.456277116954908</v>
      </c>
      <c r="Q6416" s="10" t="str" cm="1">
        <f t="array" ref="Q6416">_xlfn.IFS(AND(D6416&lt;=0, D6416-P6416&lt;=2), "escarcha",AND(D6416&lt;=0, D6416-P6416&gt;2), "helada negra", AND(D6416&gt;0, P6416+2&gt;D6416), "rocío", TRUE, "sin riesgo")</f>
        <v>sin riesgo</v>
      </c>
    </row>
    <row r="6417" spans="1:17" x14ac:dyDescent="0.35">
      <c r="A6417" s="2">
        <v>45904</v>
      </c>
      <c r="B6417" s="3" t="s">
        <v>44</v>
      </c>
      <c r="C6417">
        <v>7.2</v>
      </c>
      <c r="D6417">
        <v>12.2</v>
      </c>
      <c r="E6417">
        <v>79.166666666666671</v>
      </c>
      <c r="F6417">
        <v>73.666666666666671</v>
      </c>
      <c r="G6417">
        <v>0</v>
      </c>
      <c r="H6417">
        <v>3</v>
      </c>
      <c r="I6417">
        <v>1.333333333333333</v>
      </c>
      <c r="J6417">
        <v>5.6333333333333337</v>
      </c>
      <c r="K6417">
        <f t="shared" si="498"/>
        <v>4.9999999999999991</v>
      </c>
      <c r="L6417">
        <f t="shared" si="496"/>
        <v>0.27349832017399378</v>
      </c>
      <c r="M6417">
        <f t="shared" si="497"/>
        <v>3.8308518168413643</v>
      </c>
      <c r="N6417" s="10" t="str" cm="1">
        <f t="array" ref="N6417">_xlfn.IFS(AND(C6417&lt;=0, C6417-M6417&lt;=2), "escarcha",AND(C6417&lt;=0, C6417-M6417&gt;2), "helada negra", AND(C6417&gt;0, M6417+2&gt;C6417), "rocío", TRUE, "sin riesgo")</f>
        <v>sin riesgo</v>
      </c>
      <c r="O6417">
        <f t="shared" si="499"/>
        <v>0.53682263400776709</v>
      </c>
      <c r="P6417">
        <f t="shared" si="500"/>
        <v>7.6350666413902788</v>
      </c>
      <c r="Q6417" s="10" t="str" cm="1">
        <f t="array" ref="Q6417">_xlfn.IFS(AND(D6417&lt;=0, D6417-P6417&lt;=2), "escarcha",AND(D6417&lt;=0, D6417-P6417&gt;2), "helada negra", AND(D6417&gt;0, P6417+2&gt;D6417), "rocío", TRUE, "sin riesgo")</f>
        <v>sin riesgo</v>
      </c>
    </row>
    <row r="6418" spans="1:17" x14ac:dyDescent="0.35">
      <c r="A6418" s="2">
        <v>45904</v>
      </c>
      <c r="B6418" s="3" t="s">
        <v>45</v>
      </c>
      <c r="C6418">
        <v>6.1333333333333329</v>
      </c>
      <c r="D6418">
        <v>11.5</v>
      </c>
      <c r="E6418">
        <v>81.2</v>
      </c>
      <c r="F6418">
        <v>77.333333333333329</v>
      </c>
      <c r="G6418">
        <v>0</v>
      </c>
      <c r="H6418">
        <v>3</v>
      </c>
      <c r="I6418">
        <v>2.333333333333333</v>
      </c>
      <c r="J6418">
        <v>5.0999999999999996</v>
      </c>
      <c r="K6418">
        <f t="shared" si="498"/>
        <v>5.3666666666666671</v>
      </c>
      <c r="L6418">
        <f t="shared" si="496"/>
        <v>0.22557960741241767</v>
      </c>
      <c r="M6418">
        <f t="shared" si="497"/>
        <v>3.150959431319345</v>
      </c>
      <c r="N6418" s="10" t="str" cm="1">
        <f t="array" ref="N6418">_xlfn.IFS(AND(C6418&lt;=0, C6418-M6418&lt;=2), "escarcha",AND(C6418&lt;=0, C6418-M6418&gt;2), "helada negra", AND(C6418&gt;0, M6418+2&gt;C6418), "rocío", TRUE, "sin riesgo")</f>
        <v>sin riesgo</v>
      </c>
      <c r="O6418">
        <f t="shared" si="499"/>
        <v>0.53924428178263972</v>
      </c>
      <c r="P6418">
        <f t="shared" si="500"/>
        <v>7.6705960453780078</v>
      </c>
      <c r="Q6418" s="10" t="str" cm="1">
        <f t="array" ref="Q6418">_xlfn.IFS(AND(D6418&lt;=0, D6418-P6418&lt;=2), "escarcha",AND(D6418&lt;=0, D6418-P6418&gt;2), "helada negra", AND(D6418&gt;0, P6418+2&gt;D6418), "rocío", TRUE, "sin riesgo")</f>
        <v>sin riesgo</v>
      </c>
    </row>
    <row r="6419" spans="1:17" x14ac:dyDescent="0.35">
      <c r="A6419" s="2">
        <v>45904</v>
      </c>
      <c r="B6419" s="3" t="s">
        <v>46</v>
      </c>
      <c r="C6419">
        <v>5.4666666666666668</v>
      </c>
      <c r="D6419">
        <v>10.8</v>
      </c>
      <c r="E6419">
        <v>83.266666666666666</v>
      </c>
      <c r="F6419">
        <v>79</v>
      </c>
      <c r="G6419">
        <v>0</v>
      </c>
      <c r="H6419">
        <v>2.166666666666667</v>
      </c>
      <c r="I6419">
        <v>1</v>
      </c>
      <c r="J6419">
        <v>4</v>
      </c>
      <c r="K6419">
        <f t="shared" si="498"/>
        <v>5.3333333333333339</v>
      </c>
      <c r="L6419">
        <f t="shared" si="496"/>
        <v>0.20459407968298526</v>
      </c>
      <c r="M6419">
        <f t="shared" si="497"/>
        <v>2.8543849869858744</v>
      </c>
      <c r="N6419" s="10" t="str" cm="1">
        <f t="array" ref="N6419">_xlfn.IFS(AND(C6419&lt;=0, C6419-M6419&lt;=2), "escarcha",AND(C6419&lt;=0, C6419-M6419&gt;2), "helada negra", AND(C6419&gt;0, M6419+2&gt;C6419), "rocío", TRUE, "sin riesgo")</f>
        <v>sin riesgo</v>
      </c>
      <c r="O6419">
        <f t="shared" si="499"/>
        <v>0.51415948179566517</v>
      </c>
      <c r="P6419">
        <f t="shared" si="500"/>
        <v>7.3030498018300918</v>
      </c>
      <c r="Q6419" s="10" t="str" cm="1">
        <f t="array" ref="Q6419">_xlfn.IFS(AND(D6419&lt;=0, D6419-P6419&lt;=2), "escarcha",AND(D6419&lt;=0, D6419-P6419&gt;2), "helada negra", AND(D6419&gt;0, P6419+2&gt;D6419), "rocío", TRUE, "sin riesgo")</f>
        <v>sin riesgo</v>
      </c>
    </row>
    <row r="6420" spans="1:17" x14ac:dyDescent="0.35">
      <c r="A6420" s="2">
        <v>45905</v>
      </c>
      <c r="B6420" s="3" t="s">
        <v>10</v>
      </c>
      <c r="C6420">
        <v>5.2</v>
      </c>
      <c r="D6420">
        <v>10.633333333333329</v>
      </c>
      <c r="E6420">
        <v>86.2</v>
      </c>
      <c r="F6420">
        <v>80</v>
      </c>
      <c r="G6420">
        <v>0</v>
      </c>
      <c r="H6420">
        <v>2.8666666666666658</v>
      </c>
      <c r="I6420">
        <v>0.66666666666666663</v>
      </c>
      <c r="J6420">
        <v>4.9000000000000004</v>
      </c>
      <c r="K6420">
        <f t="shared" si="498"/>
        <v>5.4333333333333291</v>
      </c>
      <c r="L6420">
        <f t="shared" si="496"/>
        <v>0.22069915378274851</v>
      </c>
      <c r="M6420">
        <f t="shared" si="497"/>
        <v>3.0819234170510987</v>
      </c>
      <c r="N6420" s="10" t="str" cm="1">
        <f t="array" ref="N6420">_xlfn.IFS(AND(C6420&lt;=0, C6420-M6420&lt;=2), "escarcha",AND(C6420&lt;=0, C6420-M6420&gt;2), "helada negra", AND(C6420&gt;0, M6420+2&gt;C6420), "rocío", TRUE, "sin riesgo")</f>
        <v>sin riesgo</v>
      </c>
      <c r="O6420">
        <f t="shared" si="499"/>
        <v>0.51565109271617038</v>
      </c>
      <c r="P6420">
        <f t="shared" si="500"/>
        <v>7.3248749705714928</v>
      </c>
      <c r="Q6420" s="10" t="str" cm="1">
        <f t="array" ref="Q6420">_xlfn.IFS(AND(D6420&lt;=0, D6420-P6420&lt;=2), "escarcha",AND(D6420&lt;=0, D6420-P6420&gt;2), "helada negra", AND(D6420&gt;0, P6420+2&gt;D6420), "rocío", TRUE, "sin riesgo")</f>
        <v>sin riesgo</v>
      </c>
    </row>
    <row r="6421" spans="1:17" x14ac:dyDescent="0.35">
      <c r="A6421" s="2">
        <v>45905</v>
      </c>
      <c r="B6421" s="3" t="s">
        <v>11</v>
      </c>
      <c r="C6421">
        <v>5.4</v>
      </c>
      <c r="D6421">
        <v>10.53333333333333</v>
      </c>
      <c r="E6421">
        <v>86.633333333333326</v>
      </c>
      <c r="F6421">
        <v>81.333333333333329</v>
      </c>
      <c r="G6421">
        <v>0</v>
      </c>
      <c r="H6421">
        <v>3.1</v>
      </c>
      <c r="I6421">
        <v>0</v>
      </c>
      <c r="J6421">
        <v>5.3666666666666663</v>
      </c>
      <c r="K6421">
        <f t="shared" si="498"/>
        <v>5.1333333333333293</v>
      </c>
      <c r="L6421">
        <f t="shared" si="496"/>
        <v>0.2396049516152976</v>
      </c>
      <c r="M6421">
        <f t="shared" si="497"/>
        <v>3.3495694103305684</v>
      </c>
      <c r="N6421" s="10" t="str" cm="1">
        <f t="array" ref="N6421">_xlfn.IFS(AND(C6421&lt;=0, C6421-M6421&lt;=2), "escarcha",AND(C6421&lt;=0, C6421-M6421&gt;2), "helada negra", AND(C6421&gt;0, M6421+2&gt;C6421), "rocío", TRUE, "sin riesgo")</f>
        <v>sin riesgo</v>
      </c>
      <c r="O6421">
        <f t="shared" si="499"/>
        <v>0.52552109609919417</v>
      </c>
      <c r="P6421">
        <f t="shared" si="500"/>
        <v>7.4693882728093843</v>
      </c>
      <c r="Q6421" s="10" t="str" cm="1">
        <f t="array" ref="Q6421">_xlfn.IFS(AND(D6421&lt;=0, D6421-P6421&lt;=2), "escarcha",AND(D6421&lt;=0, D6421-P6421&gt;2), "helada negra", AND(D6421&gt;0, P6421+2&gt;D6421), "rocío", TRUE, "sin riesgo")</f>
        <v>sin riesgo</v>
      </c>
    </row>
    <row r="6422" spans="1:17" x14ac:dyDescent="0.35">
      <c r="A6422" s="2">
        <v>45905</v>
      </c>
      <c r="B6422" s="3" t="s">
        <v>12</v>
      </c>
      <c r="C6422">
        <v>5.7666666666666666</v>
      </c>
      <c r="D6422">
        <v>10.46666666666667</v>
      </c>
      <c r="E6422">
        <v>87.36666666666666</v>
      </c>
      <c r="F6422">
        <v>82</v>
      </c>
      <c r="G6422">
        <v>1</v>
      </c>
      <c r="H6422">
        <v>3.5333333333333332</v>
      </c>
      <c r="I6422">
        <v>4</v>
      </c>
      <c r="J6422">
        <v>6.9333333333333327</v>
      </c>
      <c r="K6422">
        <f t="shared" si="498"/>
        <v>4.7000000000000037</v>
      </c>
      <c r="L6422">
        <f t="shared" si="496"/>
        <v>0.27344354189217829</v>
      </c>
      <c r="M6422">
        <f t="shared" si="497"/>
        <v>3.8300724538415376</v>
      </c>
      <c r="N6422" s="10" t="str" cm="1">
        <f t="array" ref="N6422">_xlfn.IFS(AND(C6422&lt;=0, C6422-M6422&lt;=2), "escarcha",AND(C6422&lt;=0, C6422-M6422&gt;2), "helada negra", AND(C6422&gt;0, M6422+2&gt;C6422), "rocío", TRUE, "sin riesgo")</f>
        <v>rocío</v>
      </c>
      <c r="O6422">
        <f t="shared" si="499"/>
        <v>0.52924195561161658</v>
      </c>
      <c r="P6422">
        <f t="shared" si="500"/>
        <v>7.5239111689503932</v>
      </c>
      <c r="Q6422" s="10" t="str" cm="1">
        <f t="array" ref="Q6422">_xlfn.IFS(AND(D6422&lt;=0, D6422-P6422&lt;=2), "escarcha",AND(D6422&lt;=0, D6422-P6422&gt;2), "helada negra", AND(D6422&gt;0, P6422+2&gt;D6422), "rocío", TRUE, "sin riesgo")</f>
        <v>sin riesgo</v>
      </c>
    </row>
    <row r="6423" spans="1:17" x14ac:dyDescent="0.35">
      <c r="A6423" s="2">
        <v>45905</v>
      </c>
      <c r="B6423" s="3" t="s">
        <v>13</v>
      </c>
      <c r="C6423">
        <v>5.5333333333333332</v>
      </c>
      <c r="D6423">
        <v>10.16666666666667</v>
      </c>
      <c r="E6423">
        <v>87.8</v>
      </c>
      <c r="F6423">
        <v>82.666666666666671</v>
      </c>
      <c r="G6423">
        <v>0.33333333333333331</v>
      </c>
      <c r="H6423">
        <v>3.7666666666666671</v>
      </c>
      <c r="I6423">
        <v>2.333333333333333</v>
      </c>
      <c r="J6423">
        <v>5.1333333333333337</v>
      </c>
      <c r="K6423">
        <f t="shared" si="498"/>
        <v>4.6333333333333364</v>
      </c>
      <c r="L6423">
        <f t="shared" si="496"/>
        <v>0.26223026224725088</v>
      </c>
      <c r="M6423">
        <f t="shared" si="497"/>
        <v>3.6706380317879335</v>
      </c>
      <c r="N6423" s="10" t="str" cm="1">
        <f t="array" ref="N6423">_xlfn.IFS(AND(C6423&lt;=0, C6423-M6423&lt;=2), "escarcha",AND(C6423&lt;=0, C6423-M6423&gt;2), "helada negra", AND(C6423&gt;0, M6423+2&gt;C6423), "rocío", TRUE, "sin riesgo")</f>
        <v>rocío</v>
      </c>
      <c r="O6423">
        <f t="shared" si="499"/>
        <v>0.51731918691385237</v>
      </c>
      <c r="P6423">
        <f t="shared" si="500"/>
        <v>7.3492869408323784</v>
      </c>
      <c r="Q6423" s="10" t="str" cm="1">
        <f t="array" ref="Q6423">_xlfn.IFS(AND(D6423&lt;=0, D6423-P6423&lt;=2), "escarcha",AND(D6423&lt;=0, D6423-P6423&gt;2), "helada negra", AND(D6423&gt;0, P6423+2&gt;D6423), "rocío", TRUE, "sin riesgo")</f>
        <v>sin riesgo</v>
      </c>
    </row>
    <row r="6424" spans="1:17" x14ac:dyDescent="0.35">
      <c r="A6424" s="2">
        <v>45905</v>
      </c>
      <c r="B6424" s="3" t="s">
        <v>14</v>
      </c>
      <c r="C6424">
        <v>4</v>
      </c>
      <c r="D6424">
        <v>9.9333333333333336</v>
      </c>
      <c r="E6424">
        <v>89.36666666666666</v>
      </c>
      <c r="F6424">
        <v>83</v>
      </c>
      <c r="G6424">
        <v>0</v>
      </c>
      <c r="H6424">
        <v>3.5666666666666669</v>
      </c>
      <c r="I6424">
        <v>0.66666666666666663</v>
      </c>
      <c r="J6424">
        <v>5.0666666666666664</v>
      </c>
      <c r="K6424">
        <f t="shared" si="498"/>
        <v>5.9333333333333336</v>
      </c>
      <c r="L6424">
        <f t="shared" si="496"/>
        <v>0.1729564565960752</v>
      </c>
      <c r="M6424">
        <f t="shared" si="497"/>
        <v>2.4086197760489521</v>
      </c>
      <c r="N6424" s="10" t="str" cm="1">
        <f t="array" ref="N6424">_xlfn.IFS(AND(C6424&lt;=0, C6424-M6424&lt;=2), "escarcha",AND(C6424&lt;=0, C6424-M6424&gt;2), "helada negra", AND(C6424&gt;0, M6424+2&gt;C6424), "rocío", TRUE, "sin riesgo")</f>
        <v>rocío</v>
      </c>
      <c r="O6424">
        <f t="shared" si="499"/>
        <v>0.5057394145877192</v>
      </c>
      <c r="P6424">
        <f t="shared" si="500"/>
        <v>7.1799191739705108</v>
      </c>
      <c r="Q6424" s="10" t="str" cm="1">
        <f t="array" ref="Q6424">_xlfn.IFS(AND(D6424&lt;=0, D6424-P6424&lt;=2), "escarcha",AND(D6424&lt;=0, D6424-P6424&gt;2), "helada negra", AND(D6424&gt;0, P6424+2&gt;D6424), "rocío", TRUE, "sin riesgo")</f>
        <v>sin riesgo</v>
      </c>
    </row>
    <row r="6425" spans="1:17" x14ac:dyDescent="0.35">
      <c r="A6425" s="2">
        <v>45905</v>
      </c>
      <c r="B6425" s="3" t="s">
        <v>15</v>
      </c>
      <c r="C6425">
        <v>1.6333333333333331</v>
      </c>
      <c r="D6425">
        <v>9.6333333333333329</v>
      </c>
      <c r="E6425">
        <v>90.966666666666669</v>
      </c>
      <c r="F6425">
        <v>83.333333333333329</v>
      </c>
      <c r="G6425">
        <v>0</v>
      </c>
      <c r="H6425">
        <v>2.7</v>
      </c>
      <c r="I6425">
        <v>1.666666666666667</v>
      </c>
      <c r="J6425">
        <v>4.5333333333333332</v>
      </c>
      <c r="K6425">
        <f t="shared" si="498"/>
        <v>8</v>
      </c>
      <c r="L6425">
        <f t="shared" si="496"/>
        <v>2.2979828892537718E-2</v>
      </c>
      <c r="M6425">
        <f t="shared" si="497"/>
        <v>0.31729412645542809</v>
      </c>
      <c r="N6425" s="10" t="str" cm="1">
        <f t="array" ref="N6425">_xlfn.IFS(AND(C6425&lt;=0, C6425-M6425&lt;=2), "escarcha",AND(C6425&lt;=0, C6425-M6425&gt;2), "helada negra", AND(C6425&gt;0, M6425+2&gt;C6425), "rocío", TRUE, "sin riesgo")</f>
        <v>rocío</v>
      </c>
      <c r="O6425">
        <f t="shared" si="499"/>
        <v>0.48964290324667747</v>
      </c>
      <c r="P6425">
        <f t="shared" si="500"/>
        <v>6.9448690525171637</v>
      </c>
      <c r="Q6425" s="10" t="str" cm="1">
        <f t="array" ref="Q6425">_xlfn.IFS(AND(D6425&lt;=0, D6425-P6425&lt;=2), "escarcha",AND(D6425&lt;=0, D6425-P6425&gt;2), "helada negra", AND(D6425&gt;0, P6425+2&gt;D6425), "rocío", TRUE, "sin riesgo")</f>
        <v>sin riesgo</v>
      </c>
    </row>
    <row r="6426" spans="1:17" x14ac:dyDescent="0.35">
      <c r="A6426" s="2">
        <v>45905</v>
      </c>
      <c r="B6426" s="3" t="s">
        <v>16</v>
      </c>
      <c r="C6426">
        <v>0.79999999999999993</v>
      </c>
      <c r="D6426">
        <v>8.9333333333333336</v>
      </c>
      <c r="E6426">
        <v>92.366666666666674</v>
      </c>
      <c r="F6426">
        <v>85</v>
      </c>
      <c r="G6426">
        <v>1.333333333333333</v>
      </c>
      <c r="H6426">
        <v>1.2</v>
      </c>
      <c r="I6426">
        <v>3</v>
      </c>
      <c r="J6426">
        <v>2.2666666666666671</v>
      </c>
      <c r="K6426">
        <f t="shared" si="498"/>
        <v>8.1333333333333329</v>
      </c>
      <c r="L6426">
        <f t="shared" si="496"/>
        <v>-2.1579219637661948E-2</v>
      </c>
      <c r="M6426">
        <f t="shared" si="497"/>
        <v>-0.29720284455476736</v>
      </c>
      <c r="N6426" s="10" t="str" cm="1">
        <f t="array" ref="N6426">_xlfn.IFS(AND(C6426&lt;=0, C6426-M6426&lt;=2), "escarcha",AND(C6426&lt;=0, C6426-M6426&gt;2), "helada negra", AND(C6426&gt;0, M6426+2&gt;C6426), "rocío", TRUE, "sin riesgo")</f>
        <v>rocío</v>
      </c>
      <c r="O6426">
        <f t="shared" si="499"/>
        <v>0.46234878137110014</v>
      </c>
      <c r="P6426">
        <f t="shared" si="500"/>
        <v>6.5473129059724151</v>
      </c>
      <c r="Q6426" s="10" t="str" cm="1">
        <f t="array" ref="Q6426">_xlfn.IFS(AND(D6426&lt;=0, D6426-P6426&lt;=2), "escarcha",AND(D6426&lt;=0, D6426-P6426&gt;2), "helada negra", AND(D6426&gt;0, P6426+2&gt;D6426), "rocío", TRUE, "sin riesgo")</f>
        <v>sin riesgo</v>
      </c>
    </row>
    <row r="6427" spans="1:17" x14ac:dyDescent="0.35">
      <c r="A6427" s="2">
        <v>45905</v>
      </c>
      <c r="B6427" s="3" t="s">
        <v>17</v>
      </c>
      <c r="C6427">
        <v>-0.46666666666666667</v>
      </c>
      <c r="D6427">
        <v>7.833333333333333</v>
      </c>
      <c r="E6427">
        <v>93.2</v>
      </c>
      <c r="F6427">
        <v>88.333333333333329</v>
      </c>
      <c r="G6427">
        <v>0</v>
      </c>
      <c r="H6427">
        <v>1.9</v>
      </c>
      <c r="I6427">
        <v>0</v>
      </c>
      <c r="J6427">
        <v>3.166666666666667</v>
      </c>
      <c r="K6427">
        <f t="shared" si="498"/>
        <v>8.2999999999999989</v>
      </c>
      <c r="L6427">
        <f t="shared" si="496"/>
        <v>-0.10432973632424877</v>
      </c>
      <c r="M6427">
        <f t="shared" si="497"/>
        <v>-1.4301893807240138</v>
      </c>
      <c r="N6427" s="10" t="str" cm="1">
        <f t="array" ref="N6427">_xlfn.IFS(AND(C6427&lt;=0, C6427-M6427&lt;=2), "escarcha",AND(C6427&lt;=0, C6427-M6427&gt;2), "helada negra", AND(C6427&gt;0, M6427+2&gt;C6427), "rocío", TRUE, "sin riesgo")</f>
        <v>escarcha</v>
      </c>
      <c r="O6427">
        <f t="shared" si="499"/>
        <v>0.42627487385134666</v>
      </c>
      <c r="P6427">
        <f t="shared" si="500"/>
        <v>6.0238095894280432</v>
      </c>
      <c r="Q6427" s="10" t="str" cm="1">
        <f t="array" ref="Q6427">_xlfn.IFS(AND(D6427&lt;=0, D6427-P6427&lt;=2), "escarcha",AND(D6427&lt;=0, D6427-P6427&gt;2), "helada negra", AND(D6427&gt;0, P6427+2&gt;D6427), "rocío", TRUE, "sin riesgo")</f>
        <v>rocío</v>
      </c>
    </row>
    <row r="6428" spans="1:17" x14ac:dyDescent="0.35">
      <c r="A6428" s="2">
        <v>45905</v>
      </c>
      <c r="B6428" s="3" t="s">
        <v>18</v>
      </c>
      <c r="C6428">
        <v>-1.4333333333333329</v>
      </c>
      <c r="D6428">
        <v>7.1666666666666661</v>
      </c>
      <c r="E6428">
        <v>93.8</v>
      </c>
      <c r="F6428">
        <v>91</v>
      </c>
      <c r="G6428">
        <v>0.66666666666666663</v>
      </c>
      <c r="H6428">
        <v>0.83333333333333337</v>
      </c>
      <c r="I6428">
        <v>1.666666666666667</v>
      </c>
      <c r="J6428">
        <v>2.2000000000000002</v>
      </c>
      <c r="K6428">
        <f t="shared" si="498"/>
        <v>8.6</v>
      </c>
      <c r="L6428">
        <f t="shared" si="496"/>
        <v>-0.16856577256855609</v>
      </c>
      <c r="M6428">
        <f t="shared" si="497"/>
        <v>-2.3024179576316581</v>
      </c>
      <c r="N6428" s="10" t="str" cm="1">
        <f t="array" ref="N6428">_xlfn.IFS(AND(C6428&lt;=0, C6428-M6428&lt;=2), "escarcha",AND(C6428&lt;=0, C6428-M6428&gt;2), "helada negra", AND(C6428&gt;0, M6428+2&gt;C6428), "rocío", TRUE, "sin riesgo")</f>
        <v>escarcha</v>
      </c>
      <c r="O6428">
        <f t="shared" si="499"/>
        <v>0.4105219921868547</v>
      </c>
      <c r="P6428">
        <f t="shared" si="500"/>
        <v>5.7958925583342706</v>
      </c>
      <c r="Q6428" s="10" t="str" cm="1">
        <f t="array" ref="Q6428">_xlfn.IFS(AND(D6428&lt;=0, D6428-P6428&lt;=2), "escarcha",AND(D6428&lt;=0, D6428-P6428&gt;2), "helada negra", AND(D6428&gt;0, P6428+2&gt;D6428), "rocío", TRUE, "sin riesgo")</f>
        <v>rocío</v>
      </c>
    </row>
    <row r="6429" spans="1:17" x14ac:dyDescent="0.35">
      <c r="A6429" s="2">
        <v>45905</v>
      </c>
      <c r="B6429" s="3" t="s">
        <v>19</v>
      </c>
      <c r="C6429">
        <v>-1.7666666666666671</v>
      </c>
      <c r="D6429">
        <v>6.3</v>
      </c>
      <c r="E6429">
        <v>94.266666666666666</v>
      </c>
      <c r="F6429">
        <v>92.333333333333329</v>
      </c>
      <c r="G6429">
        <v>0.66666666666666663</v>
      </c>
      <c r="H6429">
        <v>0.93333333333333335</v>
      </c>
      <c r="I6429">
        <v>2</v>
      </c>
      <c r="J6429">
        <v>2.0333333333333332</v>
      </c>
      <c r="K6429">
        <f t="shared" si="498"/>
        <v>8.0666666666666664</v>
      </c>
      <c r="L6429">
        <f t="shared" si="496"/>
        <v>-0.18809741615532194</v>
      </c>
      <c r="M6429">
        <f t="shared" si="497"/>
        <v>-2.5663810708702872</v>
      </c>
      <c r="N6429" s="10" t="str" cm="1">
        <f t="array" ref="N6429">_xlfn.IFS(AND(C6429&lt;=0, C6429-M6429&lt;=2), "escarcha",AND(C6429&lt;=0, C6429-M6429&gt;2), "helada negra", AND(C6429&gt;0, M6429+2&gt;C6429), "rocío", TRUE, "sin riesgo")</f>
        <v>escarcha</v>
      </c>
      <c r="O6429">
        <f t="shared" si="499"/>
        <v>0.36556069127285556</v>
      </c>
      <c r="P6429">
        <f t="shared" si="500"/>
        <v>5.1476684043861356</v>
      </c>
      <c r="Q6429" s="10" t="str" cm="1">
        <f t="array" ref="Q6429">_xlfn.IFS(AND(D6429&lt;=0, D6429-P6429&lt;=2), "escarcha",AND(D6429&lt;=0, D6429-P6429&gt;2), "helada negra", AND(D6429&gt;0, P6429+2&gt;D6429), "rocío", TRUE, "sin riesgo")</f>
        <v>rocío</v>
      </c>
    </row>
    <row r="6430" spans="1:17" x14ac:dyDescent="0.35">
      <c r="A6430" s="2">
        <v>45905</v>
      </c>
      <c r="B6430" s="3" t="s">
        <v>20</v>
      </c>
      <c r="C6430">
        <v>-2.2333333333333329</v>
      </c>
      <c r="D6430">
        <v>6.4666666666666668</v>
      </c>
      <c r="E6430">
        <v>94.7</v>
      </c>
      <c r="F6430">
        <v>93</v>
      </c>
      <c r="G6430">
        <v>0.33333333333333331</v>
      </c>
      <c r="H6430">
        <v>0.73333333333333339</v>
      </c>
      <c r="I6430">
        <v>1</v>
      </c>
      <c r="J6430">
        <v>1.3666666666666669</v>
      </c>
      <c r="K6430">
        <f t="shared" si="498"/>
        <v>8.6999999999999993</v>
      </c>
      <c r="L6430">
        <f t="shared" si="496"/>
        <v>-0.21791719185901376</v>
      </c>
      <c r="M6430">
        <f t="shared" si="497"/>
        <v>-2.9682699157276455</v>
      </c>
      <c r="N6430" s="10" t="str" cm="1">
        <f t="array" ref="N6430">_xlfn.IFS(AND(C6430&lt;=0, C6430-M6430&lt;=2), "escarcha",AND(C6430&lt;=0, C6430-M6430&gt;2), "helada negra", AND(C6430&gt;0, M6430+2&gt;C6430), "rocío", TRUE, "sin riesgo")</f>
        <v>escarcha</v>
      </c>
      <c r="O6430">
        <f t="shared" si="499"/>
        <v>0.38423072863686886</v>
      </c>
      <c r="P6430">
        <f t="shared" si="500"/>
        <v>5.4164309502717041</v>
      </c>
      <c r="Q6430" s="10" t="str" cm="1">
        <f t="array" ref="Q6430">_xlfn.IFS(AND(D6430&lt;=0, D6430-P6430&lt;=2), "escarcha",AND(D6430&lt;=0, D6430-P6430&gt;2), "helada negra", AND(D6430&gt;0, P6430+2&gt;D6430), "rocío", TRUE, "sin riesgo")</f>
        <v>rocío</v>
      </c>
    </row>
    <row r="6431" spans="1:17" x14ac:dyDescent="0.35">
      <c r="A6431" s="2">
        <v>45905</v>
      </c>
      <c r="B6431" s="3" t="s">
        <v>21</v>
      </c>
      <c r="C6431">
        <v>-2.7666666666666671</v>
      </c>
      <c r="D6431">
        <v>6.8666666666666671</v>
      </c>
      <c r="E6431">
        <v>94.8</v>
      </c>
      <c r="F6431">
        <v>92.333333333333329</v>
      </c>
      <c r="G6431">
        <v>0.33333333333333331</v>
      </c>
      <c r="H6431">
        <v>0.9</v>
      </c>
      <c r="I6431">
        <v>2</v>
      </c>
      <c r="J6431">
        <v>1.166666666666667</v>
      </c>
      <c r="K6431">
        <f t="shared" si="498"/>
        <v>9.6333333333333346</v>
      </c>
      <c r="L6431">
        <f t="shared" si="496"/>
        <v>-0.2563467271724415</v>
      </c>
      <c r="M6431">
        <f t="shared" si="497"/>
        <v>-3.4842179128105308</v>
      </c>
      <c r="N6431" s="10" t="str" cm="1">
        <f t="array" ref="N6431">_xlfn.IFS(AND(C6431&lt;=0, C6431-M6431&lt;=2), "escarcha",AND(C6431&lt;=0, C6431-M6431&gt;2), "helada negra", AND(C6431&gt;0, M6431+2&gt;C6431), "rocío", TRUE, "sin riesgo")</f>
        <v>escarcha</v>
      </c>
      <c r="O6431">
        <f t="shared" si="499"/>
        <v>0.40451582969578559</v>
      </c>
      <c r="P6431">
        <f t="shared" si="500"/>
        <v>5.7091035465077136</v>
      </c>
      <c r="Q6431" s="10" t="str" cm="1">
        <f t="array" ref="Q6431">_xlfn.IFS(AND(D6431&lt;=0, D6431-P6431&lt;=2), "escarcha",AND(D6431&lt;=0, D6431-P6431&gt;2), "helada negra", AND(D6431&gt;0, P6431+2&gt;D6431), "rocío", TRUE, "sin riesgo")</f>
        <v>rocío</v>
      </c>
    </row>
    <row r="6432" spans="1:17" x14ac:dyDescent="0.35">
      <c r="A6432" s="2">
        <v>45905</v>
      </c>
      <c r="B6432" s="3" t="s">
        <v>22</v>
      </c>
      <c r="C6432">
        <v>-2.9333333333333331</v>
      </c>
      <c r="D6432">
        <v>6.166666666666667</v>
      </c>
      <c r="E6432">
        <v>94.866666666666674</v>
      </c>
      <c r="F6432">
        <v>94</v>
      </c>
      <c r="G6432">
        <v>0</v>
      </c>
      <c r="H6432">
        <v>0.43333333333333329</v>
      </c>
      <c r="I6432">
        <v>0</v>
      </c>
      <c r="J6432">
        <v>0.76666666666666672</v>
      </c>
      <c r="K6432">
        <f t="shared" si="498"/>
        <v>9.1</v>
      </c>
      <c r="L6432">
        <f t="shared" si="496"/>
        <v>-0.26801875745891185</v>
      </c>
      <c r="M6432">
        <f t="shared" si="497"/>
        <v>-3.6404856942129942</v>
      </c>
      <c r="N6432" s="10" t="str" cm="1">
        <f t="array" ref="N6432">_xlfn.IFS(AND(C6432&lt;=0, C6432-M6432&lt;=2), "escarcha",AND(C6432&lt;=0, C6432-M6432&gt;2), "helada negra", AND(C6432&gt;0, M6432+2&gt;C6432), "rocío", TRUE, "sin riesgo")</f>
        <v>escarcha</v>
      </c>
      <c r="O6432">
        <f t="shared" si="499"/>
        <v>0.37425859483732837</v>
      </c>
      <c r="P6432">
        <f t="shared" si="500"/>
        <v>5.272805774135743</v>
      </c>
      <c r="Q6432" s="10" t="str" cm="1">
        <f t="array" ref="Q6432">_xlfn.IFS(AND(D6432&lt;=0, D6432-P6432&lt;=2), "escarcha",AND(D6432&lt;=0, D6432-P6432&gt;2), "helada negra", AND(D6432&gt;0, P6432+2&gt;D6432), "rocío", TRUE, "sin riesgo")</f>
        <v>rocío</v>
      </c>
    </row>
    <row r="6433" spans="1:17" x14ac:dyDescent="0.35">
      <c r="A6433" s="2">
        <v>45905</v>
      </c>
      <c r="B6433" s="3" t="s">
        <v>23</v>
      </c>
      <c r="C6433">
        <v>-2.666666666666667</v>
      </c>
      <c r="D6433">
        <v>5.4</v>
      </c>
      <c r="E6433">
        <v>95.033333333333331</v>
      </c>
      <c r="F6433">
        <v>95</v>
      </c>
      <c r="G6433">
        <v>0.33333333333333331</v>
      </c>
      <c r="H6433">
        <v>0.26666666666666672</v>
      </c>
      <c r="I6433">
        <v>1</v>
      </c>
      <c r="J6433">
        <v>0.6</v>
      </c>
      <c r="K6433">
        <f t="shared" si="498"/>
        <v>8.0666666666666664</v>
      </c>
      <c r="L6433">
        <f t="shared" si="496"/>
        <v>-0.24647165557360756</v>
      </c>
      <c r="M6433">
        <f t="shared" si="497"/>
        <v>-3.3518488194522966</v>
      </c>
      <c r="N6433" s="10" t="str" cm="1">
        <f t="array" ref="N6433">_xlfn.IFS(AND(C6433&lt;=0, C6433-M6433&lt;=2), "escarcha",AND(C6433&lt;=0, C6433-M6433&gt;2), "helada negra", AND(C6433&gt;0, M6433+2&gt;C6433), "rocío", TRUE, "sin riesgo")</f>
        <v>escarcha</v>
      </c>
      <c r="O6433">
        <f t="shared" si="499"/>
        <v>0.33179719023650356</v>
      </c>
      <c r="P6433">
        <f t="shared" si="500"/>
        <v>4.6631031858107646</v>
      </c>
      <c r="Q6433" s="10" t="str" cm="1">
        <f t="array" ref="Q6433">_xlfn.IFS(AND(D6433&lt;=0, D6433-P6433&lt;=2), "escarcha",AND(D6433&lt;=0, D6433-P6433&gt;2), "helada negra", AND(D6433&gt;0, P6433+2&gt;D6433), "rocío", TRUE, "sin riesgo")</f>
        <v>rocío</v>
      </c>
    </row>
    <row r="6434" spans="1:17" x14ac:dyDescent="0.35">
      <c r="A6434" s="2">
        <v>45905</v>
      </c>
      <c r="B6434" s="3" t="s">
        <v>24</v>
      </c>
      <c r="C6434">
        <v>-3</v>
      </c>
      <c r="D6434">
        <v>5.2666666666666666</v>
      </c>
      <c r="E6434">
        <v>95.033333333333331</v>
      </c>
      <c r="F6434">
        <v>95.666666666666671</v>
      </c>
      <c r="G6434">
        <v>0</v>
      </c>
      <c r="H6434">
        <v>0.66666666666666663</v>
      </c>
      <c r="I6434">
        <v>0</v>
      </c>
      <c r="J6434">
        <v>1.2666666666666671</v>
      </c>
      <c r="K6434">
        <f t="shared" si="498"/>
        <v>8.2666666666666657</v>
      </c>
      <c r="L6434">
        <f t="shared" si="496"/>
        <v>-0.27121826610634658</v>
      </c>
      <c r="M6434">
        <f t="shared" si="497"/>
        <v>-3.683285843653711</v>
      </c>
      <c r="N6434" s="10" t="str" cm="1">
        <f t="array" ref="N6434">_xlfn.IFS(AND(C6434&lt;=0, C6434-M6434&lt;=2), "escarcha",AND(C6434&lt;=0, C6434-M6434&gt;2), "helada negra", AND(C6434&gt;0, M6434+2&gt;C6434), "rocío", TRUE, "sin riesgo")</f>
        <v>escarcha</v>
      </c>
      <c r="O6434">
        <f t="shared" si="499"/>
        <v>0.32953183045529677</v>
      </c>
      <c r="P6434">
        <f t="shared" si="500"/>
        <v>4.6306590425163172</v>
      </c>
      <c r="Q6434" s="10" t="str" cm="1">
        <f t="array" ref="Q6434">_xlfn.IFS(AND(D6434&lt;=0, D6434-P6434&lt;=2), "escarcha",AND(D6434&lt;=0, D6434-P6434&gt;2), "helada negra", AND(D6434&gt;0, P6434+2&gt;D6434), "rocío", TRUE, "sin riesgo")</f>
        <v>rocío</v>
      </c>
    </row>
    <row r="6435" spans="1:17" x14ac:dyDescent="0.35">
      <c r="A6435" s="2">
        <v>45905</v>
      </c>
      <c r="B6435" s="3" t="s">
        <v>25</v>
      </c>
      <c r="C6435">
        <v>-3.5</v>
      </c>
      <c r="D6435">
        <v>5.666666666666667</v>
      </c>
      <c r="E6435">
        <v>94.8</v>
      </c>
      <c r="F6435">
        <v>95.666666666666671</v>
      </c>
      <c r="G6435">
        <v>0.33333333333333331</v>
      </c>
      <c r="H6435">
        <v>0.4</v>
      </c>
      <c r="I6435">
        <v>1.333333333333333</v>
      </c>
      <c r="J6435">
        <v>0.6</v>
      </c>
      <c r="K6435">
        <f t="shared" si="498"/>
        <v>9.1666666666666679</v>
      </c>
      <c r="L6435">
        <f t="shared" si="496"/>
        <v>-0.31092561600239293</v>
      </c>
      <c r="M6435">
        <f t="shared" si="497"/>
        <v>-4.2131843837376612</v>
      </c>
      <c r="N6435" s="10" t="str" cm="1">
        <f t="array" ref="N6435">_xlfn.IFS(AND(C6435&lt;=0, C6435-M6435&lt;=2), "escarcha",AND(C6435&lt;=0, C6435-M6435&gt;2), "helada negra", AND(C6435&gt;0, M6435+2&gt;C6435), "rocío", TRUE, "sin riesgo")</f>
        <v>escarcha</v>
      </c>
      <c r="O6435">
        <f t="shared" si="499"/>
        <v>0.35727723534027206</v>
      </c>
      <c r="P6435">
        <f t="shared" si="500"/>
        <v>5.0286109211118566</v>
      </c>
      <c r="Q6435" s="10" t="str" cm="1">
        <f t="array" ref="Q6435">_xlfn.IFS(AND(D6435&lt;=0, D6435-P6435&lt;=2), "escarcha",AND(D6435&lt;=0, D6435-P6435&gt;2), "helada negra", AND(D6435&gt;0, P6435+2&gt;D6435), "rocío", TRUE, "sin riesgo")</f>
        <v>rocío</v>
      </c>
    </row>
    <row r="6436" spans="1:17" x14ac:dyDescent="0.35">
      <c r="A6436" s="2">
        <v>45905</v>
      </c>
      <c r="B6436" s="3" t="s">
        <v>26</v>
      </c>
      <c r="C6436">
        <v>-2.6</v>
      </c>
      <c r="D6436">
        <v>5.4666666666666668</v>
      </c>
      <c r="E6436">
        <v>95.066666666666663</v>
      </c>
      <c r="F6436">
        <v>95.666666666666671</v>
      </c>
      <c r="G6436">
        <v>0</v>
      </c>
      <c r="H6436">
        <v>0</v>
      </c>
      <c r="I6436">
        <v>0</v>
      </c>
      <c r="J6436">
        <v>0</v>
      </c>
      <c r="K6436">
        <f t="shared" si="498"/>
        <v>8.0666666666666664</v>
      </c>
      <c r="L6436">
        <f t="shared" si="496"/>
        <v>-0.24117987462046878</v>
      </c>
      <c r="M6436">
        <f t="shared" si="497"/>
        <v>-3.2808556243758247</v>
      </c>
      <c r="N6436" s="10" t="str" cm="1">
        <f t="array" ref="N6436">_xlfn.IFS(AND(C6436&lt;=0, C6436-M6436&lt;=2), "escarcha",AND(C6436&lt;=0, C6436-M6436&gt;2), "helada negra", AND(C6436&gt;0, M6436+2&gt;C6436), "rocío", TRUE, "sin riesgo")</f>
        <v>escarcha</v>
      </c>
      <c r="O6436">
        <f t="shared" si="499"/>
        <v>0.34341569775112907</v>
      </c>
      <c r="P6436">
        <f t="shared" si="500"/>
        <v>4.829635392316038</v>
      </c>
      <c r="Q6436" s="10" t="str" cm="1">
        <f t="array" ref="Q6436">_xlfn.IFS(AND(D6436&lt;=0, D6436-P6436&lt;=2), "escarcha",AND(D6436&lt;=0, D6436-P6436&gt;2), "helada negra", AND(D6436&gt;0, P6436+2&gt;D6436), "rocío", TRUE, "sin riesgo")</f>
        <v>rocío</v>
      </c>
    </row>
    <row r="6437" spans="1:17" x14ac:dyDescent="0.35">
      <c r="A6437" s="2">
        <v>45905</v>
      </c>
      <c r="B6437" s="3" t="s">
        <v>27</v>
      </c>
      <c r="C6437">
        <v>-0.8666666666666667</v>
      </c>
      <c r="D6437">
        <v>7.1333333333333329</v>
      </c>
      <c r="E6437">
        <v>95.5</v>
      </c>
      <c r="F6437">
        <v>94</v>
      </c>
      <c r="G6437">
        <v>0</v>
      </c>
      <c r="H6437">
        <v>0.3666666666666667</v>
      </c>
      <c r="I6437">
        <v>0</v>
      </c>
      <c r="J6437">
        <v>0.83333333333333337</v>
      </c>
      <c r="K6437">
        <f t="shared" si="498"/>
        <v>8</v>
      </c>
      <c r="L6437">
        <f t="shared" si="496"/>
        <v>-0.10911859577168159</v>
      </c>
      <c r="M6437">
        <f t="shared" si="497"/>
        <v>-1.4954328501373988</v>
      </c>
      <c r="N6437" s="10" t="str" cm="1">
        <f t="array" ref="N6437">_xlfn.IFS(AND(C6437&lt;=0, C6437-M6437&lt;=2), "escarcha",AND(C6437&lt;=0, C6437-M6437&gt;2), "helada negra", AND(C6437&gt;0, M6437+2&gt;C6437), "rocío", TRUE, "sin riesgo")</f>
        <v>escarcha</v>
      </c>
      <c r="O6437">
        <f t="shared" si="499"/>
        <v>0.44067616053070002</v>
      </c>
      <c r="P6437">
        <f t="shared" si="500"/>
        <v>6.2325369945244784</v>
      </c>
      <c r="Q6437" s="10" t="str" cm="1">
        <f t="array" ref="Q6437">_xlfn.IFS(AND(D6437&lt;=0, D6437-P6437&lt;=2), "escarcha",AND(D6437&lt;=0, D6437-P6437&gt;2), "helada negra", AND(D6437&gt;0, P6437+2&gt;D6437), "rocío", TRUE, "sin riesgo")</f>
        <v>rocío</v>
      </c>
    </row>
    <row r="6438" spans="1:17" x14ac:dyDescent="0.35">
      <c r="A6438" s="2">
        <v>45905</v>
      </c>
      <c r="B6438" s="3" t="s">
        <v>28</v>
      </c>
      <c r="C6438">
        <v>0.4</v>
      </c>
      <c r="D6438">
        <v>8.8000000000000007</v>
      </c>
      <c r="E6438">
        <v>95.8</v>
      </c>
      <c r="F6438">
        <v>85</v>
      </c>
      <c r="G6438">
        <v>0</v>
      </c>
      <c r="H6438">
        <v>0.23333333333333331</v>
      </c>
      <c r="I6438">
        <v>0</v>
      </c>
      <c r="J6438">
        <v>0.66666666666666674</v>
      </c>
      <c r="K6438">
        <f t="shared" si="498"/>
        <v>8.4</v>
      </c>
      <c r="L6438">
        <f t="shared" si="496"/>
        <v>-1.3947593025735963E-2</v>
      </c>
      <c r="M6438">
        <f t="shared" si="497"/>
        <v>-0.19217830265084354</v>
      </c>
      <c r="N6438" s="10" t="str" cm="1">
        <f t="array" ref="N6438">_xlfn.IFS(AND(C6438&lt;=0, C6438-M6438&lt;=2), "escarcha",AND(C6438&lt;=0, C6438-M6438&gt;2), "helada negra", AND(C6438&gt;0, M6438+2&gt;C6438), "rocío", TRUE, "sin riesgo")</f>
        <v>rocío</v>
      </c>
      <c r="O6438">
        <f t="shared" si="499"/>
        <v>0.45334828778303837</v>
      </c>
      <c r="P6438">
        <f t="shared" si="500"/>
        <v>6.4164921179014822</v>
      </c>
      <c r="Q6438" s="10" t="str" cm="1">
        <f t="array" ref="Q6438">_xlfn.IFS(AND(D6438&lt;=0, D6438-P6438&lt;=2), "escarcha",AND(D6438&lt;=0, D6438-P6438&gt;2), "helada negra", AND(D6438&gt;0, P6438+2&gt;D6438), "rocío", TRUE, "sin riesgo")</f>
        <v>sin riesgo</v>
      </c>
    </row>
    <row r="6439" spans="1:17" x14ac:dyDescent="0.35">
      <c r="A6439" s="2">
        <v>45905</v>
      </c>
      <c r="B6439" s="3" t="s">
        <v>29</v>
      </c>
      <c r="C6439">
        <v>2.7</v>
      </c>
      <c r="D6439">
        <v>11.83333333333333</v>
      </c>
      <c r="E6439">
        <v>96.2</v>
      </c>
      <c r="F6439">
        <v>77.666666666666671</v>
      </c>
      <c r="G6439">
        <v>0</v>
      </c>
      <c r="H6439">
        <v>0.23333333333333331</v>
      </c>
      <c r="I6439">
        <v>0</v>
      </c>
      <c r="J6439">
        <v>0.9</v>
      </c>
      <c r="K6439">
        <f t="shared" si="498"/>
        <v>9.1333333333333293</v>
      </c>
      <c r="L6439">
        <f t="shared" si="496"/>
        <v>0.15490896414714894</v>
      </c>
      <c r="M6439">
        <f t="shared" si="497"/>
        <v>2.1550588699886037</v>
      </c>
      <c r="N6439" s="10" t="str" cm="1">
        <f t="array" ref="N6439">_xlfn.IFS(AND(C6439&lt;=0, C6439-M6439&lt;=2), "escarcha",AND(C6439&lt;=0, C6439-M6439&gt;2), "helada negra", AND(C6439&gt;0, M6439+2&gt;C6439), "rocío", TRUE, "sin riesgo")</f>
        <v>rocío</v>
      </c>
      <c r="O6439">
        <f t="shared" si="499"/>
        <v>0.5655546109097086</v>
      </c>
      <c r="P6439">
        <f t="shared" si="500"/>
        <v>8.0572603329413006</v>
      </c>
      <c r="Q6439" s="10" t="str" cm="1">
        <f t="array" ref="Q6439">_xlfn.IFS(AND(D6439&lt;=0, D6439-P6439&lt;=2), "escarcha",AND(D6439&lt;=0, D6439-P6439&gt;2), "helada negra", AND(D6439&gt;0, P6439+2&gt;D6439), "rocío", TRUE, "sin riesgo")</f>
        <v>sin riesgo</v>
      </c>
    </row>
    <row r="6440" spans="1:17" x14ac:dyDescent="0.35">
      <c r="A6440" s="2">
        <v>45905</v>
      </c>
      <c r="B6440" s="3" t="s">
        <v>30</v>
      </c>
      <c r="C6440">
        <v>7.5</v>
      </c>
      <c r="D6440">
        <v>13.56666666666667</v>
      </c>
      <c r="E6440">
        <v>96.033333333333331</v>
      </c>
      <c r="F6440">
        <v>74</v>
      </c>
      <c r="G6440">
        <v>0</v>
      </c>
      <c r="H6440">
        <v>1.3666666666666669</v>
      </c>
      <c r="I6440">
        <v>0</v>
      </c>
      <c r="J6440">
        <v>3.166666666666667</v>
      </c>
      <c r="K6440">
        <f t="shared" si="498"/>
        <v>6.06666666666667</v>
      </c>
      <c r="L6440">
        <f t="shared" si="496"/>
        <v>0.48713552905318486</v>
      </c>
      <c r="M6440">
        <f t="shared" si="497"/>
        <v>6.9082947400940178</v>
      </c>
      <c r="N6440" s="10" t="str" cm="1">
        <f t="array" ref="N6440">_xlfn.IFS(AND(C6440&lt;=0, C6440-M6440&lt;=2), "escarcha",AND(C6440&lt;=0, C6440-M6440&gt;2), "helada negra", AND(C6440&gt;0, M6440+2&gt;C6440), "rocío", TRUE, "sin riesgo")</f>
        <v>rocío</v>
      </c>
      <c r="O6440">
        <f t="shared" si="499"/>
        <v>0.63071987928747186</v>
      </c>
      <c r="P6440">
        <f t="shared" si="500"/>
        <v>9.0201031390084019</v>
      </c>
      <c r="Q6440" s="10" t="str" cm="1">
        <f t="array" ref="Q6440">_xlfn.IFS(AND(D6440&lt;=0, D6440-P6440&lt;=2), "escarcha",AND(D6440&lt;=0, D6440-P6440&gt;2), "helada negra", AND(D6440&gt;0, P6440+2&gt;D6440), "rocío", TRUE, "sin riesgo")</f>
        <v>sin riesgo</v>
      </c>
    </row>
    <row r="6441" spans="1:17" x14ac:dyDescent="0.35">
      <c r="A6441" s="2">
        <v>45905</v>
      </c>
      <c r="B6441" s="3" t="s">
        <v>31</v>
      </c>
      <c r="C6441">
        <v>13.03333333333333</v>
      </c>
      <c r="D6441">
        <v>15.233333333333331</v>
      </c>
      <c r="E6441">
        <v>77.2</v>
      </c>
      <c r="F6441">
        <v>67.666666666666671</v>
      </c>
      <c r="G6441">
        <v>0</v>
      </c>
      <c r="H6441">
        <v>3.2666666666666671</v>
      </c>
      <c r="I6441">
        <v>0</v>
      </c>
      <c r="J6441">
        <v>6.6666666666666661</v>
      </c>
      <c r="K6441">
        <f t="shared" si="498"/>
        <v>2.2000000000000011</v>
      </c>
      <c r="L6441">
        <f t="shared" si="496"/>
        <v>0.63828675457600181</v>
      </c>
      <c r="M6441">
        <f t="shared" si="497"/>
        <v>9.1323854468398267</v>
      </c>
      <c r="N6441" s="10" t="str" cm="1">
        <f t="array" ref="N6441">_xlfn.IFS(AND(C6441&lt;=0, C6441-M6441&lt;=2), "escarcha",AND(C6441&lt;=0, C6441-M6441&gt;2), "helada negra", AND(C6441&gt;0, M6441+2&gt;C6441), "rocío", TRUE, "sin riesgo")</f>
        <v>sin riesgo</v>
      </c>
      <c r="O6441">
        <f t="shared" si="499"/>
        <v>0.64897139938055304</v>
      </c>
      <c r="P6441">
        <f t="shared" si="500"/>
        <v>9.2911017421173678</v>
      </c>
      <c r="Q6441" s="10" t="str" cm="1">
        <f t="array" ref="Q6441">_xlfn.IFS(AND(D6441&lt;=0, D6441-P6441&lt;=2), "escarcha",AND(D6441&lt;=0, D6441-P6441&gt;2), "helada negra", AND(D6441&gt;0, P6441+2&gt;D6441), "rocío", TRUE, "sin riesgo")</f>
        <v>sin riesgo</v>
      </c>
    </row>
    <row r="6442" spans="1:17" x14ac:dyDescent="0.35">
      <c r="A6442" s="2">
        <v>45905</v>
      </c>
      <c r="B6442" s="3" t="s">
        <v>33</v>
      </c>
      <c r="C6442">
        <v>16.766666666666669</v>
      </c>
      <c r="D6442">
        <v>16.899999999999999</v>
      </c>
      <c r="E6442">
        <v>63.966666666666669</v>
      </c>
      <c r="F6442">
        <v>61.333333333333343</v>
      </c>
      <c r="G6442">
        <v>3.666666666666667</v>
      </c>
      <c r="H6442">
        <v>3.7333333333333329</v>
      </c>
      <c r="I6442">
        <v>7.666666666666667</v>
      </c>
      <c r="J6442">
        <v>9.5666666666666664</v>
      </c>
      <c r="K6442">
        <f t="shared" si="498"/>
        <v>0.13333333333332931</v>
      </c>
      <c r="L6442">
        <f t="shared" si="496"/>
        <v>0.69062424982726422</v>
      </c>
      <c r="M6442">
        <f t="shared" si="497"/>
        <v>9.911751112308119</v>
      </c>
      <c r="N6442" s="10" t="str" cm="1">
        <f t="array" ref="N6442">_xlfn.IFS(AND(C6442&lt;=0, C6442-M6442&lt;=2), "escarcha",AND(C6442&lt;=0, C6442-M6442&gt;2), "helada negra", AND(C6442&gt;0, M6442+2&gt;C6442), "rocío", TRUE, "sin riesgo")</f>
        <v>sin riesgo</v>
      </c>
      <c r="O6442">
        <f t="shared" si="499"/>
        <v>0.65704271897648225</v>
      </c>
      <c r="P6442">
        <f t="shared" si="500"/>
        <v>9.4111306255252281</v>
      </c>
      <c r="Q6442" s="10" t="str" cm="1">
        <f t="array" ref="Q6442">_xlfn.IFS(AND(D6442&lt;=0, D6442-P6442&lt;=2), "escarcha",AND(D6442&lt;=0, D6442-P6442&gt;2), "helada negra", AND(D6442&gt;0, P6442+2&gt;D6442), "rocío", TRUE, "sin riesgo")</f>
        <v>sin riesgo</v>
      </c>
    </row>
    <row r="6443" spans="1:17" x14ac:dyDescent="0.35">
      <c r="A6443" s="2">
        <v>45905</v>
      </c>
      <c r="B6443" s="3" t="s">
        <v>34</v>
      </c>
      <c r="C6443">
        <v>17.266666666666669</v>
      </c>
      <c r="D6443">
        <v>17.733333333333331</v>
      </c>
      <c r="E6443">
        <v>61.1</v>
      </c>
      <c r="F6443">
        <v>57.666666666666657</v>
      </c>
      <c r="G6443">
        <v>5.666666666666667</v>
      </c>
      <c r="H6443">
        <v>3.6</v>
      </c>
      <c r="I6443">
        <v>11</v>
      </c>
      <c r="J6443">
        <v>7.4666666666666668</v>
      </c>
      <c r="K6443">
        <f t="shared" si="498"/>
        <v>0.46666666666666146</v>
      </c>
      <c r="L6443">
        <f t="shared" si="496"/>
        <v>0.67644350880186421</v>
      </c>
      <c r="M6443">
        <f t="shared" si="497"/>
        <v>9.700108116262534</v>
      </c>
      <c r="N6443" s="10" t="str" cm="1">
        <f t="array" ref="N6443">_xlfn.IFS(AND(C6443&lt;=0, C6443-M6443&lt;=2), "escarcha",AND(C6443&lt;=0, C6443-M6443&gt;2), "helada negra", AND(C6443&gt;0, M6443+2&gt;C6443), "rocío", TRUE, "sin riesgo")</f>
        <v>sin riesgo</v>
      </c>
      <c r="O6443">
        <f t="shared" si="499"/>
        <v>0.64805958512432649</v>
      </c>
      <c r="P6443">
        <f t="shared" si="500"/>
        <v>9.2775492944892779</v>
      </c>
      <c r="Q6443" s="10" t="str" cm="1">
        <f t="array" ref="Q6443">_xlfn.IFS(AND(D6443&lt;=0, D6443-P6443&lt;=2), "escarcha",AND(D6443&lt;=0, D6443-P6443&gt;2), "helada negra", AND(D6443&gt;0, P6443+2&gt;D6443), "rocío", TRUE, "sin riesgo")</f>
        <v>sin riesgo</v>
      </c>
    </row>
    <row r="6444" spans="1:17" x14ac:dyDescent="0.35">
      <c r="A6444" s="2">
        <v>45905</v>
      </c>
      <c r="B6444" s="3" t="s">
        <v>35</v>
      </c>
      <c r="C6444">
        <v>18.666666666666671</v>
      </c>
      <c r="D6444">
        <v>19.399999999999999</v>
      </c>
      <c r="E6444">
        <v>57.133333333333333</v>
      </c>
      <c r="F6444">
        <v>53</v>
      </c>
      <c r="G6444">
        <v>2.333333333333333</v>
      </c>
      <c r="H6444">
        <v>3.5333333333333332</v>
      </c>
      <c r="I6444">
        <v>6.666666666666667</v>
      </c>
      <c r="J6444">
        <v>8.4</v>
      </c>
      <c r="K6444">
        <f t="shared" si="498"/>
        <v>0.73333333333332718</v>
      </c>
      <c r="L6444">
        <f t="shared" si="496"/>
        <v>0.69735019912516771</v>
      </c>
      <c r="M6444">
        <f t="shared" si="497"/>
        <v>10.012257719711435</v>
      </c>
      <c r="N6444" s="10" t="str" cm="1">
        <f t="array" ref="N6444">_xlfn.IFS(AND(C6444&lt;=0, C6444-M6444&lt;=2), "escarcha",AND(C6444&lt;=0, C6444-M6444&gt;2), "helada negra", AND(C6444&gt;0, M6444+2&gt;C6444), "rocío", TRUE, "sin riesgo")</f>
        <v>sin riesgo</v>
      </c>
      <c r="O6444">
        <f t="shared" si="499"/>
        <v>0.66799095481597359</v>
      </c>
      <c r="P6444">
        <f t="shared" si="500"/>
        <v>9.5741248486615014</v>
      </c>
      <c r="Q6444" s="10" t="str" cm="1">
        <f t="array" ref="Q6444">_xlfn.IFS(AND(D6444&lt;=0, D6444-P6444&lt;=2), "escarcha",AND(D6444&lt;=0, D6444-P6444&gt;2), "helada negra", AND(D6444&gt;0, P6444+2&gt;D6444), "rocío", TRUE, "sin riesgo")</f>
        <v>sin riesgo</v>
      </c>
    </row>
    <row r="6445" spans="1:17" x14ac:dyDescent="0.35">
      <c r="A6445" s="2">
        <v>45905</v>
      </c>
      <c r="B6445" s="3" t="s">
        <v>36</v>
      </c>
      <c r="C6445">
        <v>19.733333333333331</v>
      </c>
      <c r="D6445">
        <v>19.899999999999999</v>
      </c>
      <c r="E6445">
        <v>54.8</v>
      </c>
      <c r="F6445">
        <v>50.666666666666657</v>
      </c>
      <c r="G6445">
        <v>4</v>
      </c>
      <c r="H6445">
        <v>3.3666666666666671</v>
      </c>
      <c r="I6445">
        <v>7</v>
      </c>
      <c r="J6445">
        <v>7.8999999999999986</v>
      </c>
      <c r="K6445">
        <f t="shared" si="498"/>
        <v>0.16666666666666785</v>
      </c>
      <c r="L6445">
        <f t="shared" si="496"/>
        <v>0.72209419103874217</v>
      </c>
      <c r="M6445">
        <f t="shared" si="497"/>
        <v>10.382698346281611</v>
      </c>
      <c r="N6445" s="10" t="str" cm="1">
        <f t="array" ref="N6445">_xlfn.IFS(AND(C6445&lt;=0, C6445-M6445&lt;=2), "escarcha",AND(C6445&lt;=0, C6445-M6445&gt;2), "helada negra", AND(C6445&gt;0, M6445+2&gt;C6445), "rocío", TRUE, "sin riesgo")</f>
        <v>sin riesgo</v>
      </c>
      <c r="O6445">
        <f t="shared" si="499"/>
        <v>0.65400502116535464</v>
      </c>
      <c r="P6445">
        <f t="shared" si="500"/>
        <v>9.3659435137575198</v>
      </c>
      <c r="Q6445" s="10" t="str" cm="1">
        <f t="array" ref="Q6445">_xlfn.IFS(AND(D6445&lt;=0, D6445-P6445&lt;=2), "escarcha",AND(D6445&lt;=0, D6445-P6445&gt;2), "helada negra", AND(D6445&gt;0, P6445+2&gt;D6445), "rocío", TRUE, "sin riesgo")</f>
        <v>sin riesgo</v>
      </c>
    </row>
    <row r="6446" spans="1:17" x14ac:dyDescent="0.35">
      <c r="A6446" s="2">
        <v>45905</v>
      </c>
      <c r="B6446" s="3" t="s">
        <v>48</v>
      </c>
      <c r="C6446">
        <v>23.8</v>
      </c>
      <c r="D6446">
        <v>23.833333333333329</v>
      </c>
      <c r="E6446">
        <v>30.666666666666671</v>
      </c>
      <c r="F6446">
        <v>32.666666666666657</v>
      </c>
      <c r="G6446">
        <v>4</v>
      </c>
      <c r="H6446">
        <v>3.4333333333333331</v>
      </c>
      <c r="I6446">
        <v>7</v>
      </c>
      <c r="J6446">
        <v>8.5333333333333332</v>
      </c>
      <c r="K6446">
        <f t="shared" si="498"/>
        <v>3.3333333333327886E-2</v>
      </c>
      <c r="L6446">
        <f t="shared" si="496"/>
        <v>0.39001554625432955</v>
      </c>
      <c r="M6446">
        <f t="shared" si="497"/>
        <v>5.4998238388925103</v>
      </c>
      <c r="N6446" s="10" t="str" cm="1">
        <f t="array" ref="N6446">_xlfn.IFS(AND(C6446&lt;=0, C6446-M6446&lt;=2), "escarcha",AND(C6446&lt;=0, C6446-M6446&gt;2), "helada negra", AND(C6446&gt;0, M6446+2&gt;C6446), "rocío", TRUE, "sin riesgo")</f>
        <v>sin riesgo</v>
      </c>
      <c r="O6446">
        <f t="shared" si="499"/>
        <v>0.4551995177662127</v>
      </c>
      <c r="P6446">
        <f t="shared" si="500"/>
        <v>6.4433882567461955</v>
      </c>
      <c r="Q6446" s="10" t="str" cm="1">
        <f t="array" ref="Q6446">_xlfn.IFS(AND(D6446&lt;=0, D6446-P6446&lt;=2), "escarcha",AND(D6446&lt;=0, D6446-P6446&gt;2), "helada negra", AND(D6446&gt;0, P6446+2&gt;D6446), "rocío", TRUE, "sin riesgo")</f>
        <v>sin riesgo</v>
      </c>
    </row>
    <row r="6447" spans="1:17" x14ac:dyDescent="0.35">
      <c r="A6447" s="2">
        <v>45905</v>
      </c>
      <c r="B6447" s="3" t="s">
        <v>41</v>
      </c>
      <c r="C6447">
        <v>15.3</v>
      </c>
      <c r="D6447">
        <v>17.133333333333329</v>
      </c>
      <c r="E6447">
        <v>54.1</v>
      </c>
      <c r="F6447">
        <v>48.333333333333343</v>
      </c>
      <c r="G6447">
        <v>3</v>
      </c>
      <c r="H6447">
        <v>1.333333333333333</v>
      </c>
      <c r="I6447">
        <v>4.666666666666667</v>
      </c>
      <c r="J6447">
        <v>2.5</v>
      </c>
      <c r="K6447">
        <f t="shared" si="498"/>
        <v>1.8333333333333286</v>
      </c>
      <c r="L6447">
        <f t="shared" si="496"/>
        <v>0.42949190107979729</v>
      </c>
      <c r="M6447">
        <f t="shared" si="497"/>
        <v>6.0704057732954535</v>
      </c>
      <c r="N6447" s="10" t="str" cm="1">
        <f t="array" ref="N6447">_xlfn.IFS(AND(C6447&lt;=0, C6447-M6447&lt;=2), "escarcha",AND(C6447&lt;=0, C6447-M6447&gt;2), "helada negra", AND(C6447&gt;0, M6447+2&gt;C6447), "rocío", TRUE, "sin riesgo")</f>
        <v>sin riesgo</v>
      </c>
      <c r="O6447">
        <f t="shared" si="499"/>
        <v>0.43361979643756554</v>
      </c>
      <c r="P6447">
        <f t="shared" si="500"/>
        <v>6.1302207314539769</v>
      </c>
      <c r="Q6447" s="10" t="str" cm="1">
        <f t="array" ref="Q6447">_xlfn.IFS(AND(D6447&lt;=0, D6447-P6447&lt;=2), "escarcha",AND(D6447&lt;=0, D6447-P6447&gt;2), "helada negra", AND(D6447&gt;0, P6447+2&gt;D6447), "rocío", TRUE, "sin riesgo")</f>
        <v>sin riesgo</v>
      </c>
    </row>
    <row r="6448" spans="1:17" x14ac:dyDescent="0.35">
      <c r="A6448" s="2">
        <v>45905</v>
      </c>
      <c r="B6448" s="3" t="s">
        <v>42</v>
      </c>
      <c r="C6448">
        <v>12.9</v>
      </c>
      <c r="D6448">
        <v>16.5</v>
      </c>
      <c r="E6448">
        <v>60.166666666666657</v>
      </c>
      <c r="F6448">
        <v>48.333333333333343</v>
      </c>
      <c r="G6448">
        <v>2</v>
      </c>
      <c r="H6448">
        <v>2.4</v>
      </c>
      <c r="I6448">
        <v>3</v>
      </c>
      <c r="J6448">
        <v>3.666666666666667</v>
      </c>
      <c r="K6448">
        <f t="shared" si="498"/>
        <v>3.5999999999999996</v>
      </c>
      <c r="L6448">
        <f t="shared" si="496"/>
        <v>0.38029127412556463</v>
      </c>
      <c r="M6448">
        <f t="shared" si="497"/>
        <v>5.3596725078225722</v>
      </c>
      <c r="N6448" s="10" t="str" cm="1">
        <f t="array" ref="N6448">_xlfn.IFS(AND(C6448&lt;=0, C6448-M6448&lt;=2), "escarcha",AND(C6448&lt;=0, C6448-M6448&gt;2), "helada negra", AND(C6448&gt;0, M6448+2&gt;C6448), "rocío", TRUE, "sin riesgo")</f>
        <v>sin riesgo</v>
      </c>
      <c r="O6448">
        <f t="shared" si="499"/>
        <v>0.39344329211514817</v>
      </c>
      <c r="P6448">
        <f t="shared" si="500"/>
        <v>5.5492640239468596</v>
      </c>
      <c r="Q6448" s="10" t="str" cm="1">
        <f t="array" ref="Q6448">_xlfn.IFS(AND(D6448&lt;=0, D6448-P6448&lt;=2), "escarcha",AND(D6448&lt;=0, D6448-P6448&gt;2), "helada negra", AND(D6448&gt;0, P6448+2&gt;D6448), "rocío", TRUE, "sin riesgo")</f>
        <v>sin riesgo</v>
      </c>
    </row>
    <row r="6449" spans="1:17" x14ac:dyDescent="0.35">
      <c r="A6449" s="2">
        <v>45905</v>
      </c>
      <c r="B6449" s="3" t="s">
        <v>43</v>
      </c>
      <c r="C6449">
        <v>10.06666666666667</v>
      </c>
      <c r="D6449">
        <v>15.5</v>
      </c>
      <c r="E6449">
        <v>68.966666666666669</v>
      </c>
      <c r="F6449">
        <v>50.333333333333343</v>
      </c>
      <c r="G6449">
        <v>0</v>
      </c>
      <c r="H6449">
        <v>2.9333333333333331</v>
      </c>
      <c r="I6449">
        <v>0</v>
      </c>
      <c r="J6449">
        <v>4.5333333333333332</v>
      </c>
      <c r="K6449">
        <f t="shared" si="498"/>
        <v>5.43333333333333</v>
      </c>
      <c r="L6449">
        <f t="shared" si="496"/>
        <v>0.32944215292308987</v>
      </c>
      <c r="M6449">
        <f t="shared" si="497"/>
        <v>4.6293748692216852</v>
      </c>
      <c r="N6449" s="10" t="str" cm="1">
        <f t="array" ref="N6449">_xlfn.IFS(AND(C6449&lt;=0, C6449-M6449&lt;=2), "escarcha",AND(C6449&lt;=0, C6449-M6449&gt;2), "helada negra", AND(C6449&gt;0, M6449+2&gt;C6449), "rocío", TRUE, "sin riesgo")</f>
        <v>sin riesgo</v>
      </c>
      <c r="O6449">
        <f t="shared" si="499"/>
        <v>0.37015203841771638</v>
      </c>
      <c r="P6449">
        <f t="shared" si="500"/>
        <v>5.2137087279668055</v>
      </c>
      <c r="Q6449" s="10" t="str" cm="1">
        <f t="array" ref="Q6449">_xlfn.IFS(AND(D6449&lt;=0, D6449-P6449&lt;=2), "escarcha",AND(D6449&lt;=0, D6449-P6449&gt;2), "helada negra", AND(D6449&gt;0, P6449+2&gt;D6449), "rocío", TRUE, "sin riesgo")</f>
        <v>sin riesgo</v>
      </c>
    </row>
    <row r="6450" spans="1:17" x14ac:dyDescent="0.35">
      <c r="A6450" s="2">
        <v>45905</v>
      </c>
      <c r="B6450" s="3" t="s">
        <v>44</v>
      </c>
      <c r="C6450">
        <v>7.5666666666666664</v>
      </c>
      <c r="D6450">
        <v>15.46666666666667</v>
      </c>
      <c r="E6450">
        <v>76.599999999999994</v>
      </c>
      <c r="F6450">
        <v>51.666666666666657</v>
      </c>
      <c r="G6450">
        <v>0.33333333333333331</v>
      </c>
      <c r="H6450">
        <v>6.6666666666666666E-2</v>
      </c>
      <c r="I6450">
        <v>2</v>
      </c>
      <c r="J6450">
        <v>0.76666666666666672</v>
      </c>
      <c r="K6450">
        <f t="shared" si="498"/>
        <v>7.9000000000000039</v>
      </c>
      <c r="L6450">
        <f t="shared" si="496"/>
        <v>0.26558551915354867</v>
      </c>
      <c r="M6450">
        <f t="shared" si="497"/>
        <v>3.7183226799669735</v>
      </c>
      <c r="N6450" s="10" t="str" cm="1">
        <f t="array" ref="N6450">_xlfn.IFS(AND(C6450&lt;=0, C6450-M6450&lt;=2), "escarcha",AND(C6450&lt;=0, C6450-M6450&gt;2), "helada negra", AND(C6450&gt;0, M6450+2&gt;C6450), "rocío", TRUE, "sin riesgo")</f>
        <v>sin riesgo</v>
      </c>
      <c r="O6450">
        <f t="shared" si="499"/>
        <v>0.39416090097977774</v>
      </c>
      <c r="P6450">
        <f t="shared" si="500"/>
        <v>5.5596169648854978</v>
      </c>
      <c r="Q6450" s="10" t="str" cm="1">
        <f t="array" ref="Q6450">_xlfn.IFS(AND(D6450&lt;=0, D6450-P6450&lt;=2), "escarcha",AND(D6450&lt;=0, D6450-P6450&gt;2), "helada negra", AND(D6450&gt;0, P6450+2&gt;D6450), "rocío", TRUE, "sin riesgo")</f>
        <v>sin riesgo</v>
      </c>
    </row>
    <row r="6451" spans="1:17" x14ac:dyDescent="0.35">
      <c r="A6451" s="2">
        <v>45905</v>
      </c>
      <c r="B6451" s="3" t="s">
        <v>45</v>
      </c>
      <c r="C6451">
        <v>5.6333333333333337</v>
      </c>
      <c r="D6451">
        <v>14.6</v>
      </c>
      <c r="E6451">
        <v>80.666666666666671</v>
      </c>
      <c r="F6451">
        <v>53.333333333333343</v>
      </c>
      <c r="G6451">
        <v>1</v>
      </c>
      <c r="H6451">
        <v>1.5666666666666671</v>
      </c>
      <c r="I6451">
        <v>2.333333333333333</v>
      </c>
      <c r="J6451">
        <v>2.5</v>
      </c>
      <c r="K6451">
        <f t="shared" si="498"/>
        <v>8.966666666666665</v>
      </c>
      <c r="L6451">
        <f t="shared" si="496"/>
        <v>0.18442403786010056</v>
      </c>
      <c r="M6451">
        <f t="shared" si="497"/>
        <v>2.5700079090747692</v>
      </c>
      <c r="N6451" s="10" t="str" cm="1">
        <f t="array" ref="N6451">_xlfn.IFS(AND(C6451&lt;=0, C6451-M6451&lt;=2), "escarcha",AND(C6451&lt;=0, C6451-M6451&gt;2), "helada negra", AND(C6451&gt;0, M6451+2&gt;C6451), "rocío", TRUE, "sin riesgo")</f>
        <v>sin riesgo</v>
      </c>
      <c r="O6451">
        <f t="shared" si="499"/>
        <v>0.37016870434101679</v>
      </c>
      <c r="P6451">
        <f t="shared" si="500"/>
        <v>5.2139485087677757</v>
      </c>
      <c r="Q6451" s="10" t="str" cm="1">
        <f t="array" ref="Q6451">_xlfn.IFS(AND(D6451&lt;=0, D6451-P6451&lt;=2), "escarcha",AND(D6451&lt;=0, D6451-P6451&gt;2), "helada negra", AND(D6451&gt;0, P6451+2&gt;D6451), "rocío", TRUE, "sin riesgo")</f>
        <v>sin riesgo</v>
      </c>
    </row>
    <row r="6452" spans="1:17" x14ac:dyDescent="0.35">
      <c r="A6452" s="2">
        <v>45905</v>
      </c>
      <c r="B6452" s="3" t="s">
        <v>46</v>
      </c>
      <c r="C6452">
        <v>3.6</v>
      </c>
      <c r="D6452">
        <v>13.3</v>
      </c>
      <c r="E6452">
        <v>84.566666666666663</v>
      </c>
      <c r="F6452">
        <v>57.333333333333343</v>
      </c>
      <c r="G6452">
        <v>0</v>
      </c>
      <c r="H6452">
        <v>0.3</v>
      </c>
      <c r="I6452">
        <v>1</v>
      </c>
      <c r="J6452">
        <v>0.56666666666666665</v>
      </c>
      <c r="K6452">
        <f t="shared" si="498"/>
        <v>9.7000000000000011</v>
      </c>
      <c r="L6452">
        <f t="shared" si="496"/>
        <v>8.9627533304857426E-2</v>
      </c>
      <c r="M6452">
        <f t="shared" si="497"/>
        <v>1.2422362704747247</v>
      </c>
      <c r="N6452" s="10" t="str" cm="1">
        <f t="array" ref="N6452">_xlfn.IFS(AND(C6452&lt;=0, C6452-M6452&lt;=2), "escarcha",AND(C6452&lt;=0, C6452-M6452&gt;2), "helada negra", AND(C6452&gt;0, M6452+2&gt;C6452), "rocío", TRUE, "sin riesgo")</f>
        <v>sin riesgo</v>
      </c>
      <c r="O6452">
        <f t="shared" si="499"/>
        <v>0.35817131400869973</v>
      </c>
      <c r="P6452">
        <f t="shared" si="500"/>
        <v>5.041455946528191</v>
      </c>
      <c r="Q6452" s="10" t="str" cm="1">
        <f t="array" ref="Q6452">_xlfn.IFS(AND(D6452&lt;=0, D6452-P6452&lt;=2), "escarcha",AND(D6452&lt;=0, D6452-P6452&gt;2), "helada negra", AND(D6452&gt;0, P6452+2&gt;D6452), "rocío", TRUE, "sin riesgo")</f>
        <v>sin riesgo</v>
      </c>
    </row>
    <row r="6453" spans="1:17" x14ac:dyDescent="0.35">
      <c r="A6453" s="2">
        <v>45906</v>
      </c>
      <c r="B6453" s="3" t="s">
        <v>10</v>
      </c>
      <c r="C6453">
        <v>2.333333333333333</v>
      </c>
      <c r="D6453">
        <v>12.83333333333333</v>
      </c>
      <c r="E6453">
        <v>87.1</v>
      </c>
      <c r="F6453">
        <v>58</v>
      </c>
      <c r="G6453">
        <v>0</v>
      </c>
      <c r="H6453">
        <v>2</v>
      </c>
      <c r="I6453">
        <v>0</v>
      </c>
      <c r="J6453">
        <v>2.7</v>
      </c>
      <c r="K6453">
        <f t="shared" si="498"/>
        <v>10.499999999999996</v>
      </c>
      <c r="L6453">
        <f t="shared" si="496"/>
        <v>2.9488447585086119E-2</v>
      </c>
      <c r="M6453">
        <f t="shared" si="497"/>
        <v>0.40731252852354305</v>
      </c>
      <c r="N6453" s="10" t="str" cm="1">
        <f t="array" ref="N6453">_xlfn.IFS(AND(C6453&lt;=0, C6453-M6453&lt;=2), "escarcha",AND(C6453&lt;=0, C6453-M6453&gt;2), "helada negra", AND(C6453&gt;0, M6453+2&gt;C6453), "rocío", TRUE, "sin riesgo")</f>
        <v>rocío</v>
      </c>
      <c r="O6453">
        <f t="shared" si="499"/>
        <v>0.33925513351327929</v>
      </c>
      <c r="P6453">
        <f t="shared" si="500"/>
        <v>4.7699748136931541</v>
      </c>
      <c r="Q6453" s="10" t="str" cm="1">
        <f t="array" ref="Q6453">_xlfn.IFS(AND(D6453&lt;=0, D6453-P6453&lt;=2), "escarcha",AND(D6453&lt;=0, D6453-P6453&gt;2), "helada negra", AND(D6453&gt;0, P6453+2&gt;D6453), "rocío", TRUE, "sin riesgo")</f>
        <v>sin riesgo</v>
      </c>
    </row>
    <row r="6454" spans="1:17" x14ac:dyDescent="0.35">
      <c r="A6454" s="2">
        <v>45906</v>
      </c>
      <c r="B6454" s="3" t="s">
        <v>11</v>
      </c>
      <c r="C6454">
        <v>1.833333333333333</v>
      </c>
      <c r="D6454">
        <v>11.8</v>
      </c>
      <c r="E6454">
        <v>88.733333333333334</v>
      </c>
      <c r="F6454">
        <v>62</v>
      </c>
      <c r="G6454">
        <v>0</v>
      </c>
      <c r="H6454">
        <v>1.0666666666666671</v>
      </c>
      <c r="I6454">
        <v>0</v>
      </c>
      <c r="J6454">
        <v>2.1</v>
      </c>
      <c r="K6454">
        <f t="shared" si="498"/>
        <v>9.9666666666666686</v>
      </c>
      <c r="L6454">
        <f t="shared" si="496"/>
        <v>1.2421408544743717E-2</v>
      </c>
      <c r="M6454">
        <f t="shared" si="497"/>
        <v>0.17140585729900629</v>
      </c>
      <c r="N6454" s="10" t="str" cm="1">
        <f t="array" ref="N6454">_xlfn.IFS(AND(C6454&lt;=0, C6454-M6454&lt;=2), "escarcha",AND(C6454&lt;=0, C6454-M6454&gt;2), "helada negra", AND(C6454&gt;0, M6454+2&gt;C6454), "rocío", TRUE, "sin riesgo")</f>
        <v>rocío</v>
      </c>
      <c r="O6454">
        <f t="shared" si="499"/>
        <v>0.33806449728333843</v>
      </c>
      <c r="P6454">
        <f t="shared" si="500"/>
        <v>4.7529069225040219</v>
      </c>
      <c r="Q6454" s="10" t="str" cm="1">
        <f t="array" ref="Q6454">_xlfn.IFS(AND(D6454&lt;=0, D6454-P6454&lt;=2), "escarcha",AND(D6454&lt;=0, D6454-P6454&gt;2), "helada negra", AND(D6454&gt;0, P6454+2&gt;D6454), "rocío", TRUE, "sin riesgo")</f>
        <v>sin riesgo</v>
      </c>
    </row>
    <row r="6455" spans="1:17" x14ac:dyDescent="0.35">
      <c r="A6455" s="2">
        <v>45906</v>
      </c>
      <c r="B6455" s="3" t="s">
        <v>12</v>
      </c>
      <c r="C6455">
        <v>1.166666666666667</v>
      </c>
      <c r="D6455">
        <v>12.1</v>
      </c>
      <c r="E6455">
        <v>90</v>
      </c>
      <c r="F6455">
        <v>60.666666666666657</v>
      </c>
      <c r="G6455">
        <v>0</v>
      </c>
      <c r="H6455">
        <v>0.46666666666666667</v>
      </c>
      <c r="I6455">
        <v>0</v>
      </c>
      <c r="J6455">
        <v>0.9</v>
      </c>
      <c r="K6455">
        <f t="shared" si="498"/>
        <v>10.933333333333334</v>
      </c>
      <c r="L6455">
        <f t="shared" si="496"/>
        <v>-2.1159292649991363E-2</v>
      </c>
      <c r="M6455">
        <f t="shared" si="497"/>
        <v>-0.29142627584665898</v>
      </c>
      <c r="N6455" s="10" t="str" cm="1">
        <f t="array" ref="N6455">_xlfn.IFS(AND(C6455&lt;=0, C6455-M6455&lt;=2), "escarcha",AND(C6455&lt;=0, C6455-M6455&gt;2), "helada negra", AND(C6455&gt;0, M6455+2&gt;C6455), "rocío", TRUE, "sin riesgo")</f>
        <v>rocío</v>
      </c>
      <c r="O6455">
        <f t="shared" si="499"/>
        <v>0.33608883576464055</v>
      </c>
      <c r="P6455">
        <f t="shared" si="500"/>
        <v>4.7245908009066255</v>
      </c>
      <c r="Q6455" s="10" t="str" cm="1">
        <f t="array" ref="Q6455">_xlfn.IFS(AND(D6455&lt;=0, D6455-P6455&lt;=2), "escarcha",AND(D6455&lt;=0, D6455-P6455&gt;2), "helada negra", AND(D6455&gt;0, P6455+2&gt;D6455), "rocío", TRUE, "sin riesgo")</f>
        <v>sin riesgo</v>
      </c>
    </row>
    <row r="6456" spans="1:17" x14ac:dyDescent="0.35">
      <c r="A6456" s="2">
        <v>45906</v>
      </c>
      <c r="B6456" s="3" t="s">
        <v>13</v>
      </c>
      <c r="C6456">
        <v>0.6333333333333333</v>
      </c>
      <c r="D6456">
        <v>10.83333333333333</v>
      </c>
      <c r="E6456">
        <v>90.7</v>
      </c>
      <c r="F6456">
        <v>64</v>
      </c>
      <c r="G6456">
        <v>0</v>
      </c>
      <c r="H6456">
        <v>1.833333333333333</v>
      </c>
      <c r="I6456">
        <v>0</v>
      </c>
      <c r="J6456">
        <v>2.8666666666666671</v>
      </c>
      <c r="K6456">
        <f t="shared" si="498"/>
        <v>10.199999999999998</v>
      </c>
      <c r="L6456">
        <f t="shared" si="496"/>
        <v>-5.1803548683147717E-2</v>
      </c>
      <c r="M6456">
        <f t="shared" si="497"/>
        <v>-0.71225176187977446</v>
      </c>
      <c r="N6456" s="10" t="str" cm="1">
        <f t="array" ref="N6456">_xlfn.IFS(AND(C6456&lt;=0, C6456-M6456&lt;=2), "escarcha",AND(C6456&lt;=0, C6456-M6456&gt;2), "helada negra", AND(C6456&gt;0, M6456+2&gt;C6456), "rocío", TRUE, "sin riesgo")</f>
        <v>rocío</v>
      </c>
      <c r="O6456">
        <f t="shared" si="499"/>
        <v>0.30581040006321131</v>
      </c>
      <c r="P6456">
        <f t="shared" si="500"/>
        <v>4.2914340305873289</v>
      </c>
      <c r="Q6456" s="10" t="str" cm="1">
        <f t="array" ref="Q6456">_xlfn.IFS(AND(D6456&lt;=0, D6456-P6456&lt;=2), "escarcha",AND(D6456&lt;=0, D6456-P6456&gt;2), "helada negra", AND(D6456&gt;0, P6456+2&gt;D6456), "rocío", TRUE, "sin riesgo")</f>
        <v>sin riesgo</v>
      </c>
    </row>
    <row r="6457" spans="1:17" x14ac:dyDescent="0.35">
      <c r="A6457" s="2">
        <v>45906</v>
      </c>
      <c r="B6457" s="3" t="s">
        <v>14</v>
      </c>
      <c r="C6457">
        <v>0.1333333333333333</v>
      </c>
      <c r="D6457">
        <v>11.4</v>
      </c>
      <c r="E6457">
        <v>90.833333333333329</v>
      </c>
      <c r="F6457">
        <v>61.666666666666657</v>
      </c>
      <c r="G6457">
        <v>0.33333333333333331</v>
      </c>
      <c r="H6457">
        <v>0.83333333333333337</v>
      </c>
      <c r="I6457">
        <v>1.666666666666667</v>
      </c>
      <c r="J6457">
        <v>1.7666666666666671</v>
      </c>
      <c r="K6457">
        <f t="shared" si="498"/>
        <v>11.266666666666667</v>
      </c>
      <c r="L6457">
        <f t="shared" si="496"/>
        <v>-8.6479971968627709E-2</v>
      </c>
      <c r="M6457">
        <f t="shared" si="497"/>
        <v>-1.1866931741740336</v>
      </c>
      <c r="N6457" s="10" t="str" cm="1">
        <f t="array" ref="N6457">_xlfn.IFS(AND(C6457&lt;=0, C6457-M6457&lt;=2), "escarcha",AND(C6457&lt;=0, C6457-M6457&gt;2), "helada negra", AND(C6457&gt;0, M6457+2&gt;C6457), "rocío", TRUE, "sin riesgo")</f>
        <v>rocío</v>
      </c>
      <c r="O6457">
        <f t="shared" si="499"/>
        <v>0.30624871593069147</v>
      </c>
      <c r="P6457">
        <f t="shared" si="500"/>
        <v>4.2976936788889901</v>
      </c>
      <c r="Q6457" s="10" t="str" cm="1">
        <f t="array" ref="Q6457">_xlfn.IFS(AND(D6457&lt;=0, D6457-P6457&lt;=2), "escarcha",AND(D6457&lt;=0, D6457-P6457&gt;2), "helada negra", AND(D6457&gt;0, P6457+2&gt;D6457), "rocío", TRUE, "sin riesgo")</f>
        <v>sin riesgo</v>
      </c>
    </row>
    <row r="6458" spans="1:17" x14ac:dyDescent="0.35">
      <c r="A6458" s="2">
        <v>45906</v>
      </c>
      <c r="B6458" s="3" t="s">
        <v>15</v>
      </c>
      <c r="C6458">
        <v>6.6666666666666666E-2</v>
      </c>
      <c r="D6458">
        <v>10.233333333333331</v>
      </c>
      <c r="E6458">
        <v>91.8</v>
      </c>
      <c r="F6458">
        <v>67.666666666666671</v>
      </c>
      <c r="G6458">
        <v>0</v>
      </c>
      <c r="H6458">
        <v>0.79999999999999993</v>
      </c>
      <c r="I6458">
        <v>0</v>
      </c>
      <c r="J6458">
        <v>1.1333333333333331</v>
      </c>
      <c r="K6458">
        <f t="shared" si="498"/>
        <v>10.166666666666664</v>
      </c>
      <c r="L6458">
        <f t="shared" si="496"/>
        <v>-8.0724619014857876E-2</v>
      </c>
      <c r="M6458">
        <f t="shared" si="497"/>
        <v>-1.1080772929395459</v>
      </c>
      <c r="N6458" s="10" t="str" cm="1">
        <f t="array" ref="N6458">_xlfn.IFS(AND(C6458&lt;=0, C6458-M6458&lt;=2), "escarcha",AND(C6458&lt;=0, C6458-M6458&gt;2), "helada negra", AND(C6458&gt;0, M6458+2&gt;C6458), "rocío", TRUE, "sin riesgo")</f>
        <v>rocío</v>
      </c>
      <c r="O6458">
        <f t="shared" si="499"/>
        <v>0.32154940262464288</v>
      </c>
      <c r="P6458">
        <f t="shared" si="500"/>
        <v>4.5164036140714705</v>
      </c>
      <c r="Q6458" s="10" t="str" cm="1">
        <f t="array" ref="Q6458">_xlfn.IFS(AND(D6458&lt;=0, D6458-P6458&lt;=2), "escarcha",AND(D6458&lt;=0, D6458-P6458&gt;2), "helada negra", AND(D6458&gt;0, P6458+2&gt;D6458), "rocío", TRUE, "sin riesgo")</f>
        <v>sin riesgo</v>
      </c>
    </row>
    <row r="6459" spans="1:17" x14ac:dyDescent="0.35">
      <c r="A6459" s="2">
        <v>45906</v>
      </c>
      <c r="B6459" s="3" t="s">
        <v>16</v>
      </c>
      <c r="C6459">
        <v>-0.73333333333333328</v>
      </c>
      <c r="D6459">
        <v>10.366666666666671</v>
      </c>
      <c r="E6459">
        <v>92.066666666666663</v>
      </c>
      <c r="F6459">
        <v>65.333333333333329</v>
      </c>
      <c r="G6459">
        <v>0</v>
      </c>
      <c r="H6459">
        <v>0.79999999999999993</v>
      </c>
      <c r="I6459">
        <v>0</v>
      </c>
      <c r="J6459">
        <v>1.5</v>
      </c>
      <c r="K6459">
        <f t="shared" si="498"/>
        <v>11.100000000000003</v>
      </c>
      <c r="L6459">
        <f t="shared" si="496"/>
        <v>-0.13599872930638765</v>
      </c>
      <c r="M6459">
        <f t="shared" si="497"/>
        <v>-1.8609950754675417</v>
      </c>
      <c r="N6459" s="10" t="str" cm="1">
        <f t="array" ref="N6459">_xlfn.IFS(AND(C6459&lt;=0, C6459-M6459&lt;=2), "escarcha",AND(C6459&lt;=0, C6459-M6459&gt;2), "helada negra", AND(C6459&gt;0, M6459+2&gt;C6459), "rocío", TRUE, "sin riesgo")</f>
        <v>escarcha</v>
      </c>
      <c r="O6459">
        <f t="shared" si="499"/>
        <v>0.2953570194905249</v>
      </c>
      <c r="P6459">
        <f t="shared" si="500"/>
        <v>4.1422417125218116</v>
      </c>
      <c r="Q6459" s="10" t="str" cm="1">
        <f t="array" ref="Q6459">_xlfn.IFS(AND(D6459&lt;=0, D6459-P6459&lt;=2), "escarcha",AND(D6459&lt;=0, D6459-P6459&gt;2), "helada negra", AND(D6459&gt;0, P6459+2&gt;D6459), "rocío", TRUE, "sin riesgo")</f>
        <v>sin riesgo</v>
      </c>
    </row>
    <row r="6460" spans="1:17" x14ac:dyDescent="0.35">
      <c r="A6460" s="2">
        <v>45906</v>
      </c>
      <c r="B6460" s="3" t="s">
        <v>17</v>
      </c>
      <c r="C6460">
        <v>-1.1000000000000001</v>
      </c>
      <c r="D6460">
        <v>10.3</v>
      </c>
      <c r="E6460">
        <v>92.6</v>
      </c>
      <c r="F6460">
        <v>66</v>
      </c>
      <c r="G6460">
        <v>0</v>
      </c>
      <c r="H6460">
        <v>0.7</v>
      </c>
      <c r="I6460">
        <v>0</v>
      </c>
      <c r="J6460">
        <v>2</v>
      </c>
      <c r="K6460">
        <f t="shared" si="498"/>
        <v>11.4</v>
      </c>
      <c r="L6460">
        <f t="shared" si="496"/>
        <v>-0.1570145485105465</v>
      </c>
      <c r="M6460">
        <f t="shared" si="497"/>
        <v>-2.1460344532897504</v>
      </c>
      <c r="N6460" s="10" t="str" cm="1">
        <f t="array" ref="N6460">_xlfn.IFS(AND(C6460&lt;=0, C6460-M6460&lt;=2), "escarcha",AND(C6460&lt;=0, C6460-M6460&gt;2), "helada negra", AND(C6460&gt;0, M6460+2&gt;C6460), "rocío", TRUE, "sin riesgo")</f>
        <v>escarcha</v>
      </c>
      <c r="O6460">
        <f t="shared" si="499"/>
        <v>0.30106109349787485</v>
      </c>
      <c r="P6460">
        <f t="shared" si="500"/>
        <v>4.2236288501491384</v>
      </c>
      <c r="Q6460" s="10" t="str" cm="1">
        <f t="array" ref="Q6460">_xlfn.IFS(AND(D6460&lt;=0, D6460-P6460&lt;=2), "escarcha",AND(D6460&lt;=0, D6460-P6460&gt;2), "helada negra", AND(D6460&gt;0, P6460+2&gt;D6460), "rocío", TRUE, "sin riesgo")</f>
        <v>sin riesgo</v>
      </c>
    </row>
    <row r="6461" spans="1:17" x14ac:dyDescent="0.35">
      <c r="A6461" s="2">
        <v>45906</v>
      </c>
      <c r="B6461" s="3" t="s">
        <v>18</v>
      </c>
      <c r="C6461">
        <v>-1.2</v>
      </c>
      <c r="D6461">
        <v>9.6666666666666661</v>
      </c>
      <c r="E6461">
        <v>93.166666666666671</v>
      </c>
      <c r="F6461">
        <v>67.666666666666671</v>
      </c>
      <c r="G6461">
        <v>0</v>
      </c>
      <c r="H6461">
        <v>1.1000000000000001</v>
      </c>
      <c r="I6461">
        <v>0</v>
      </c>
      <c r="J6461">
        <v>2.333333333333333</v>
      </c>
      <c r="K6461">
        <f t="shared" si="498"/>
        <v>10.866666666666665</v>
      </c>
      <c r="L6461">
        <f t="shared" si="496"/>
        <v>-0.15823469744311791</v>
      </c>
      <c r="M6461">
        <f t="shared" si="497"/>
        <v>-2.1625627463660928</v>
      </c>
      <c r="N6461" s="10" t="str" cm="1">
        <f t="array" ref="N6461">_xlfn.IFS(AND(C6461&lt;=0, C6461-M6461&lt;=2), "escarcha",AND(C6461&lt;=0, C6461-M6461&gt;2), "helada negra", AND(C6461&gt;0, M6461+2&gt;C6461), "rocío", TRUE, "sin riesgo")</f>
        <v>escarcha</v>
      </c>
      <c r="O6461">
        <f t="shared" si="499"/>
        <v>0.28362415863557328</v>
      </c>
      <c r="P6461">
        <f t="shared" si="500"/>
        <v>3.975002684064203</v>
      </c>
      <c r="Q6461" s="10" t="str" cm="1">
        <f t="array" ref="Q6461">_xlfn.IFS(AND(D6461&lt;=0, D6461-P6461&lt;=2), "escarcha",AND(D6461&lt;=0, D6461-P6461&gt;2), "helada negra", AND(D6461&gt;0, P6461+2&gt;D6461), "rocío", TRUE, "sin riesgo")</f>
        <v>sin riesgo</v>
      </c>
    </row>
    <row r="6462" spans="1:17" x14ac:dyDescent="0.35">
      <c r="A6462" s="2">
        <v>45906</v>
      </c>
      <c r="B6462" s="3" t="s">
        <v>19</v>
      </c>
      <c r="C6462">
        <v>-1.833333333333333</v>
      </c>
      <c r="D6462">
        <v>8.6333333333333329</v>
      </c>
      <c r="E6462">
        <v>93.13333333333334</v>
      </c>
      <c r="F6462">
        <v>71.333333333333329</v>
      </c>
      <c r="G6462">
        <v>0</v>
      </c>
      <c r="H6462">
        <v>0.56666666666666665</v>
      </c>
      <c r="I6462">
        <v>0</v>
      </c>
      <c r="J6462">
        <v>1.333333333333333</v>
      </c>
      <c r="K6462">
        <f t="shared" si="498"/>
        <v>10.466666666666665</v>
      </c>
      <c r="L6462">
        <f t="shared" si="496"/>
        <v>-0.20509991390614024</v>
      </c>
      <c r="M6462">
        <f t="shared" si="497"/>
        <v>-2.7956928629923734</v>
      </c>
      <c r="N6462" s="10" t="str" cm="1">
        <f t="array" ref="N6462">_xlfn.IFS(AND(C6462&lt;=0, C6462-M6462&lt;=2), "escarcha",AND(C6462&lt;=0, C6462-M6462&gt;2), "helada negra", AND(C6462&gt;0, M6462+2&gt;C6462), "rocío", TRUE, "sin riesgo")</f>
        <v>escarcha</v>
      </c>
      <c r="O6462">
        <f t="shared" si="499"/>
        <v>0.26679672968513851</v>
      </c>
      <c r="P6462">
        <f t="shared" si="500"/>
        <v>3.7355408375454453</v>
      </c>
      <c r="Q6462" s="10" t="str" cm="1">
        <f t="array" ref="Q6462">_xlfn.IFS(AND(D6462&lt;=0, D6462-P6462&lt;=2), "escarcha",AND(D6462&lt;=0, D6462-P6462&gt;2), "helada negra", AND(D6462&gt;0, P6462+2&gt;D6462), "rocío", TRUE, "sin riesgo")</f>
        <v>sin riesgo</v>
      </c>
    </row>
    <row r="6463" spans="1:17" x14ac:dyDescent="0.35">
      <c r="A6463" s="2">
        <v>45906</v>
      </c>
      <c r="B6463" s="3" t="s">
        <v>20</v>
      </c>
      <c r="C6463">
        <v>-2.0333333333333332</v>
      </c>
      <c r="D6463">
        <v>8.7333333333333325</v>
      </c>
      <c r="E6463">
        <v>93.4</v>
      </c>
      <c r="F6463">
        <v>72.333333333333329</v>
      </c>
      <c r="G6463">
        <v>0.66666666666666663</v>
      </c>
      <c r="H6463">
        <v>1.7333333333333329</v>
      </c>
      <c r="I6463">
        <v>3</v>
      </c>
      <c r="J6463">
        <v>2.7</v>
      </c>
      <c r="K6463">
        <f t="shared" si="498"/>
        <v>10.766666666666666</v>
      </c>
      <c r="L6463">
        <f t="shared" si="496"/>
        <v>-0.21697804686100924</v>
      </c>
      <c r="M6463">
        <f t="shared" si="497"/>
        <v>-2.9556333031346482</v>
      </c>
      <c r="N6463" s="10" t="str" cm="1">
        <f t="array" ref="N6463">_xlfn.IFS(AND(C6463&lt;=0, C6463-M6463&lt;=2), "escarcha",AND(C6463&lt;=0, C6463-M6463&gt;2), "helada negra", AND(C6463&gt;0, M6463+2&gt;C6463), "rocío", TRUE, "sin riesgo")</f>
        <v>escarcha</v>
      </c>
      <c r="O6463">
        <f t="shared" si="499"/>
        <v>0.28747827453113656</v>
      </c>
      <c r="P6463">
        <f t="shared" si="500"/>
        <v>4.0299139028278823</v>
      </c>
      <c r="Q6463" s="10" t="str" cm="1">
        <f t="array" ref="Q6463">_xlfn.IFS(AND(D6463&lt;=0, D6463-P6463&lt;=2), "escarcha",AND(D6463&lt;=0, D6463-P6463&gt;2), "helada negra", AND(D6463&gt;0, P6463+2&gt;D6463), "rocío", TRUE, "sin riesgo")</f>
        <v>sin riesgo</v>
      </c>
    </row>
    <row r="6464" spans="1:17" x14ac:dyDescent="0.35">
      <c r="A6464" s="2">
        <v>45906</v>
      </c>
      <c r="B6464" s="3" t="s">
        <v>21</v>
      </c>
      <c r="C6464">
        <v>-1.4</v>
      </c>
      <c r="D6464">
        <v>8.8000000000000007</v>
      </c>
      <c r="E6464">
        <v>93.966666666666669</v>
      </c>
      <c r="F6464">
        <v>72</v>
      </c>
      <c r="G6464">
        <v>0.33333333333333331</v>
      </c>
      <c r="H6464">
        <v>0.66666666666666663</v>
      </c>
      <c r="I6464">
        <v>1.333333333333333</v>
      </c>
      <c r="J6464">
        <v>1.3666666666666669</v>
      </c>
      <c r="K6464">
        <f t="shared" si="498"/>
        <v>10.200000000000001</v>
      </c>
      <c r="L6464">
        <f t="shared" ref="L6464:L6527" si="501">(LN(E6464/100))+((17.625*C6464)/(243.04+C6464))</f>
        <v>-0.16434479264273907</v>
      </c>
      <c r="M6464">
        <f t="shared" ref="M6464:M6527" si="502">(243.04*L6464)/(17.625-L6464)</f>
        <v>-2.2452967700311559</v>
      </c>
      <c r="N6464" s="10" t="str" cm="1">
        <f t="array" ref="N6464">_xlfn.IFS(AND(C6464&lt;=0, C6464-M6464&lt;=2), "escarcha",AND(C6464&lt;=0, C6464-M6464&gt;2), "helada negra", AND(C6464&gt;0, M6464+2&gt;C6464), "rocío", TRUE, "sin riesgo")</f>
        <v>escarcha</v>
      </c>
      <c r="O6464">
        <f t="shared" si="499"/>
        <v>0.28736315030877718</v>
      </c>
      <c r="P6464">
        <f t="shared" si="500"/>
        <v>4.0282733256285184</v>
      </c>
      <c r="Q6464" s="10" t="str" cm="1">
        <f t="array" ref="Q6464">_xlfn.IFS(AND(D6464&lt;=0, D6464-P6464&lt;=2), "escarcha",AND(D6464&lt;=0, D6464-P6464&gt;2), "helada negra", AND(D6464&gt;0, P6464+2&gt;D6464), "rocío", TRUE, "sin riesgo")</f>
        <v>sin riesgo</v>
      </c>
    </row>
    <row r="6465" spans="1:17" x14ac:dyDescent="0.35">
      <c r="A6465" s="2">
        <v>45906</v>
      </c>
      <c r="B6465" s="3" t="s">
        <v>22</v>
      </c>
      <c r="C6465">
        <v>-2.066666666666666</v>
      </c>
      <c r="D6465">
        <v>8.3333333333333339</v>
      </c>
      <c r="E6465">
        <v>93.933333333333337</v>
      </c>
      <c r="F6465">
        <v>74.333333333333329</v>
      </c>
      <c r="G6465">
        <v>0</v>
      </c>
      <c r="H6465">
        <v>0.53333333333333333</v>
      </c>
      <c r="I6465">
        <v>0.66666666666666663</v>
      </c>
      <c r="J6465">
        <v>1.3666666666666669</v>
      </c>
      <c r="K6465">
        <f t="shared" si="498"/>
        <v>10.4</v>
      </c>
      <c r="L6465">
        <f t="shared" si="501"/>
        <v>-0.21374267965131238</v>
      </c>
      <c r="M6465">
        <f t="shared" si="502"/>
        <v>-2.9120898145872225</v>
      </c>
      <c r="N6465" s="10" t="str" cm="1">
        <f t="array" ref="N6465">_xlfn.IFS(AND(C6465&lt;=0, C6465-M6465&lt;=2), "escarcha",AND(C6465&lt;=0, C6465-M6465&gt;2), "helada negra", AND(C6465&gt;0, M6465+2&gt;C6465), "rocío", TRUE, "sin riesgo")</f>
        <v>escarcha</v>
      </c>
      <c r="O6465">
        <f t="shared" si="499"/>
        <v>0.28767959543013094</v>
      </c>
      <c r="P6465">
        <f t="shared" si="500"/>
        <v>4.0327828777340775</v>
      </c>
      <c r="Q6465" s="10" t="str" cm="1">
        <f t="array" ref="Q6465">_xlfn.IFS(AND(D6465&lt;=0, D6465-P6465&lt;=2), "escarcha",AND(D6465&lt;=0, D6465-P6465&gt;2), "helada negra", AND(D6465&gt;0, P6465+2&gt;D6465), "rocío", TRUE, "sin riesgo")</f>
        <v>sin riesgo</v>
      </c>
    </row>
    <row r="6466" spans="1:17" x14ac:dyDescent="0.35">
      <c r="A6466" s="2">
        <v>45906</v>
      </c>
      <c r="B6466" s="3" t="s">
        <v>23</v>
      </c>
      <c r="C6466">
        <v>-2.5</v>
      </c>
      <c r="D6466">
        <v>8.4</v>
      </c>
      <c r="E6466">
        <v>94.1</v>
      </c>
      <c r="F6466">
        <v>75.333333333333329</v>
      </c>
      <c r="G6466">
        <v>0</v>
      </c>
      <c r="H6466">
        <v>1.4</v>
      </c>
      <c r="I6466">
        <v>0</v>
      </c>
      <c r="J6466">
        <v>2.2666666666666671</v>
      </c>
      <c r="K6466">
        <f t="shared" ref="K6466:K6529" si="503">ABS((C6466-D6466))</f>
        <v>10.9</v>
      </c>
      <c r="L6466">
        <f t="shared" si="501"/>
        <v>-0.24399373081606404</v>
      </c>
      <c r="M6466">
        <f t="shared" si="502"/>
        <v>-3.3186108423816658</v>
      </c>
      <c r="N6466" s="10" t="str" cm="1">
        <f t="array" ref="N6466">_xlfn.IFS(AND(C6466&lt;=0, C6466-M6466&lt;=2), "escarcha",AND(C6466&lt;=0, C6466-M6466&gt;2), "helada negra", AND(C6466&gt;0, M6466+2&gt;C6466), "rocío", TRUE, "sin riesgo")</f>
        <v>escarcha</v>
      </c>
      <c r="O6466">
        <f t="shared" si="499"/>
        <v>0.30556098786775526</v>
      </c>
      <c r="P6466">
        <f t="shared" si="500"/>
        <v>4.2878722826621418</v>
      </c>
      <c r="Q6466" s="10" t="str" cm="1">
        <f t="array" ref="Q6466">_xlfn.IFS(AND(D6466&lt;=0, D6466-P6466&lt;=2), "escarcha",AND(D6466&lt;=0, D6466-P6466&gt;2), "helada negra", AND(D6466&gt;0, P6466+2&gt;D6466), "rocío", TRUE, "sin riesgo")</f>
        <v>sin riesgo</v>
      </c>
    </row>
    <row r="6467" spans="1:17" x14ac:dyDescent="0.35">
      <c r="A6467" s="2">
        <v>45906</v>
      </c>
      <c r="B6467" s="3" t="s">
        <v>24</v>
      </c>
      <c r="C6467">
        <v>-2.4</v>
      </c>
      <c r="D6467">
        <v>8.4</v>
      </c>
      <c r="E6467">
        <v>94.233333333333334</v>
      </c>
      <c r="F6467">
        <v>76.666666666666671</v>
      </c>
      <c r="G6467">
        <v>0.66666666666666663</v>
      </c>
      <c r="H6467">
        <v>1.1333333333333331</v>
      </c>
      <c r="I6467">
        <v>1.333333333333333</v>
      </c>
      <c r="J6467">
        <v>2.5</v>
      </c>
      <c r="K6467">
        <f t="shared" si="503"/>
        <v>10.8</v>
      </c>
      <c r="L6467">
        <f t="shared" si="501"/>
        <v>-0.23517745995665637</v>
      </c>
      <c r="M6467">
        <f t="shared" si="502"/>
        <v>-3.2002778245633667</v>
      </c>
      <c r="N6467" s="10" t="str" cm="1">
        <f t="array" ref="N6467">_xlfn.IFS(AND(C6467&lt;=0, C6467-M6467&lt;=2), "escarcha",AND(C6467&lt;=0, C6467-M6467&gt;2), "helada negra", AND(C6467&gt;0, M6467+2&gt;C6467), "rocío", TRUE, "sin riesgo")</f>
        <v>escarcha</v>
      </c>
      <c r="O6467">
        <f t="shared" ref="O6467:O6530" si="504">(LN(F6467/100))+((17.625*D6467)/(243.04+D6467))</f>
        <v>0.32310529751866485</v>
      </c>
      <c r="P6467">
        <f t="shared" ref="P6467:P6530" si="505">(243.04*O6467)/(17.625-O6467)</f>
        <v>4.5386654386281959</v>
      </c>
      <c r="Q6467" s="10" t="str" cm="1">
        <f t="array" ref="Q6467">_xlfn.IFS(AND(D6467&lt;=0, D6467-P6467&lt;=2), "escarcha",AND(D6467&lt;=0, D6467-P6467&gt;2), "helada negra", AND(D6467&gt;0, P6467+2&gt;D6467), "rocío", TRUE, "sin riesgo")</f>
        <v>sin riesgo</v>
      </c>
    </row>
    <row r="6468" spans="1:17" x14ac:dyDescent="0.35">
      <c r="A6468" s="2">
        <v>45906</v>
      </c>
      <c r="B6468" s="3" t="s">
        <v>25</v>
      </c>
      <c r="C6468">
        <v>-2.7666666666666671</v>
      </c>
      <c r="D6468">
        <v>8.2666666666666675</v>
      </c>
      <c r="E6468">
        <v>94.266666666666666</v>
      </c>
      <c r="F6468">
        <v>78.333333333333329</v>
      </c>
      <c r="G6468">
        <v>0</v>
      </c>
      <c r="H6468">
        <v>0.23333333333333331</v>
      </c>
      <c r="I6468">
        <v>1.666666666666667</v>
      </c>
      <c r="J6468">
        <v>0.8666666666666667</v>
      </c>
      <c r="K6468">
        <f t="shared" si="503"/>
        <v>11.033333333333335</v>
      </c>
      <c r="L6468">
        <f t="shared" si="501"/>
        <v>-0.2619884910791096</v>
      </c>
      <c r="M6468">
        <f t="shared" si="502"/>
        <v>-3.5597765886428103</v>
      </c>
      <c r="N6468" s="10" t="str" cm="1">
        <f t="array" ref="N6468">_xlfn.IFS(AND(C6468&lt;=0, C6468-M6468&lt;=2), "escarcha",AND(C6468&lt;=0, C6468-M6468&gt;2), "helada negra", AND(C6468&gt;0, M6468+2&gt;C6468), "rocío", TRUE, "sin riesgo")</f>
        <v>escarcha</v>
      </c>
      <c r="O6468">
        <f t="shared" si="504"/>
        <v>0.33557277633006322</v>
      </c>
      <c r="P6468">
        <f t="shared" si="505"/>
        <v>4.7171954573256683</v>
      </c>
      <c r="Q6468" s="10" t="str" cm="1">
        <f t="array" ref="Q6468">_xlfn.IFS(AND(D6468&lt;=0, D6468-P6468&lt;=2), "escarcha",AND(D6468&lt;=0, D6468-P6468&gt;2), "helada negra", AND(D6468&gt;0, P6468+2&gt;D6468), "rocío", TRUE, "sin riesgo")</f>
        <v>sin riesgo</v>
      </c>
    </row>
    <row r="6469" spans="1:17" x14ac:dyDescent="0.35">
      <c r="A6469" s="2">
        <v>45906</v>
      </c>
      <c r="B6469" s="3" t="s">
        <v>26</v>
      </c>
      <c r="C6469">
        <v>-2.833333333333333</v>
      </c>
      <c r="D6469">
        <v>8.1666666666666661</v>
      </c>
      <c r="E6469">
        <v>94.333333333333329</v>
      </c>
      <c r="F6469">
        <v>78</v>
      </c>
      <c r="G6469">
        <v>0.66666666666666663</v>
      </c>
      <c r="H6469">
        <v>0.73333333333333339</v>
      </c>
      <c r="I6469">
        <v>1.666666666666667</v>
      </c>
      <c r="J6469">
        <v>1.5</v>
      </c>
      <c r="K6469">
        <f t="shared" si="503"/>
        <v>11</v>
      </c>
      <c r="L6469">
        <f t="shared" si="501"/>
        <v>-0.26622947393505836</v>
      </c>
      <c r="M6469">
        <f t="shared" si="502"/>
        <v>-3.6165435941359747</v>
      </c>
      <c r="N6469" s="10" t="str" cm="1">
        <f t="array" ref="N6469">_xlfn.IFS(AND(C6469&lt;=0, C6469-M6469&lt;=2), "escarcha",AND(C6469&lt;=0, C6469-M6469&gt;2), "helada negra", AND(C6469&gt;0, M6469+2&gt;C6469), "rocío", TRUE, "sin riesgo")</f>
        <v>escarcha</v>
      </c>
      <c r="O6469">
        <f t="shared" si="504"/>
        <v>0.32452303602009597</v>
      </c>
      <c r="P6469">
        <f t="shared" si="505"/>
        <v>4.5589540010103811</v>
      </c>
      <c r="Q6469" s="10" t="str" cm="1">
        <f t="array" ref="Q6469">_xlfn.IFS(AND(D6469&lt;=0, D6469-P6469&lt;=2), "escarcha",AND(D6469&lt;=0, D6469-P6469&gt;2), "helada negra", AND(D6469&gt;0, P6469+2&gt;D6469), "rocío", TRUE, "sin riesgo")</f>
        <v>sin riesgo</v>
      </c>
    </row>
    <row r="6470" spans="1:17" x14ac:dyDescent="0.35">
      <c r="A6470" s="2">
        <v>45906</v>
      </c>
      <c r="B6470" s="3" t="s">
        <v>27</v>
      </c>
      <c r="C6470">
        <v>-2.333333333333333</v>
      </c>
      <c r="D6470">
        <v>8.6666666666666661</v>
      </c>
      <c r="E6470">
        <v>94.433333333333337</v>
      </c>
      <c r="F6470">
        <v>78</v>
      </c>
      <c r="G6470">
        <v>0</v>
      </c>
      <c r="H6470">
        <v>0.4</v>
      </c>
      <c r="I6470">
        <v>1.666666666666667</v>
      </c>
      <c r="J6470">
        <v>1.466666666666667</v>
      </c>
      <c r="K6470">
        <f t="shared" si="503"/>
        <v>11</v>
      </c>
      <c r="L6470">
        <f t="shared" si="501"/>
        <v>-0.22812717289921833</v>
      </c>
      <c r="M6470">
        <f t="shared" si="502"/>
        <v>-3.105563947675746</v>
      </c>
      <c r="N6470" s="10" t="str" cm="1">
        <f t="array" ref="N6470">_xlfn.IFS(AND(C6470&lt;=0, C6470-M6470&lt;=2), "escarcha",AND(C6470&lt;=0, C6470-M6470&gt;2), "helada negra", AND(C6470&gt;0, M6470+2&gt;C6470), "rocío", TRUE, "sin riesgo")</f>
        <v>escarcha</v>
      </c>
      <c r="O6470">
        <f t="shared" si="504"/>
        <v>0.35839582896296879</v>
      </c>
      <c r="P6470">
        <f t="shared" si="505"/>
        <v>5.0446817109104112</v>
      </c>
      <c r="Q6470" s="10" t="str" cm="1">
        <f t="array" ref="Q6470">_xlfn.IFS(AND(D6470&lt;=0, D6470-P6470&lt;=2), "escarcha",AND(D6470&lt;=0, D6470-P6470&gt;2), "helada negra", AND(D6470&gt;0, P6470+2&gt;D6470), "rocío", TRUE, "sin riesgo")</f>
        <v>sin riesgo</v>
      </c>
    </row>
    <row r="6471" spans="1:17" x14ac:dyDescent="0.35">
      <c r="A6471" s="2">
        <v>45906</v>
      </c>
      <c r="B6471" s="3" t="s">
        <v>28</v>
      </c>
      <c r="C6471">
        <v>-1.2333333333333329</v>
      </c>
      <c r="D6471">
        <v>10.56666666666667</v>
      </c>
      <c r="E6471">
        <v>94.766666666666666</v>
      </c>
      <c r="F6471">
        <v>73.666666666666671</v>
      </c>
      <c r="G6471">
        <v>0</v>
      </c>
      <c r="H6471">
        <v>0.93333333333333335</v>
      </c>
      <c r="I6471">
        <v>0</v>
      </c>
      <c r="J6471">
        <v>1.7666666666666671</v>
      </c>
      <c r="K6471">
        <f t="shared" si="503"/>
        <v>11.800000000000002</v>
      </c>
      <c r="L6471">
        <f t="shared" si="501"/>
        <v>-0.14364865406381644</v>
      </c>
      <c r="M6471">
        <f t="shared" si="502"/>
        <v>-1.9648297157187156</v>
      </c>
      <c r="N6471" s="10" t="str" cm="1">
        <f t="array" ref="N6471">_xlfn.IFS(AND(C6471&lt;=0, C6471-M6471&lt;=2), "escarcha",AND(C6471&lt;=0, C6471-M6471&gt;2), "helada negra", AND(C6471&gt;0, M6471+2&gt;C6471), "rocío", TRUE, "sin riesgo")</f>
        <v>escarcha</v>
      </c>
      <c r="O6471">
        <f t="shared" si="504"/>
        <v>0.42873592203255173</v>
      </c>
      <c r="P6471">
        <f t="shared" si="505"/>
        <v>6.0594544267493893</v>
      </c>
      <c r="Q6471" s="10" t="str" cm="1">
        <f t="array" ref="Q6471">_xlfn.IFS(AND(D6471&lt;=0, D6471-P6471&lt;=2), "escarcha",AND(D6471&lt;=0, D6471-P6471&gt;2), "helada negra", AND(D6471&gt;0, P6471+2&gt;D6471), "rocío", TRUE, "sin riesgo")</f>
        <v>sin riesgo</v>
      </c>
    </row>
    <row r="6472" spans="1:17" x14ac:dyDescent="0.35">
      <c r="A6472" s="2">
        <v>45906</v>
      </c>
      <c r="B6472" s="3" t="s">
        <v>29</v>
      </c>
      <c r="C6472">
        <v>2.7333333333333329</v>
      </c>
      <c r="D6472">
        <v>13.33333333333333</v>
      </c>
      <c r="E6472">
        <v>95.866666666666674</v>
      </c>
      <c r="F6472">
        <v>65.333333333333329</v>
      </c>
      <c r="G6472">
        <v>0.66666666666666663</v>
      </c>
      <c r="H6472">
        <v>0.4</v>
      </c>
      <c r="I6472">
        <v>1.333333333333333</v>
      </c>
      <c r="J6472">
        <v>1.5</v>
      </c>
      <c r="K6472">
        <f t="shared" si="503"/>
        <v>10.599999999999998</v>
      </c>
      <c r="L6472">
        <f t="shared" si="501"/>
        <v>0.15380209357662894</v>
      </c>
      <c r="M6472">
        <f t="shared" si="502"/>
        <v>2.1395247780417472</v>
      </c>
      <c r="N6472" s="10" t="str" cm="1">
        <f t="array" ref="N6472">_xlfn.IFS(AND(C6472&lt;=0, C6472-M6472&lt;=2), "escarcha",AND(C6472&lt;=0, C6472-M6472&gt;2), "helada negra", AND(C6472&gt;0, M6472+2&gt;C6472), "rocío", TRUE, "sin riesgo")</f>
        <v>rocío</v>
      </c>
      <c r="O6472">
        <f t="shared" si="504"/>
        <v>0.49096417958159705</v>
      </c>
      <c r="P6472">
        <f t="shared" si="505"/>
        <v>6.9641464192175082</v>
      </c>
      <c r="Q6472" s="10" t="str" cm="1">
        <f t="array" ref="Q6472">_xlfn.IFS(AND(D6472&lt;=0, D6472-P6472&lt;=2), "escarcha",AND(D6472&lt;=0, D6472-P6472&gt;2), "helada negra", AND(D6472&gt;0, P6472+2&gt;D6472), "rocío", TRUE, "sin riesgo")</f>
        <v>sin riesgo</v>
      </c>
    </row>
    <row r="6473" spans="1:17" x14ac:dyDescent="0.35">
      <c r="A6473" s="2">
        <v>45906</v>
      </c>
      <c r="B6473" s="3" t="s">
        <v>30</v>
      </c>
      <c r="C6473">
        <v>8.0333333333333332</v>
      </c>
      <c r="D6473">
        <v>15.5</v>
      </c>
      <c r="E6473">
        <v>90.266666666666666</v>
      </c>
      <c r="F6473">
        <v>59.333333333333343</v>
      </c>
      <c r="G6473">
        <v>0</v>
      </c>
      <c r="H6473">
        <v>0.9</v>
      </c>
      <c r="I6473">
        <v>0.66666666666666663</v>
      </c>
      <c r="J6473">
        <v>2.0666666666666669</v>
      </c>
      <c r="K6473">
        <f t="shared" si="503"/>
        <v>7.4666666666666668</v>
      </c>
      <c r="L6473">
        <f t="shared" si="501"/>
        <v>0.46152693178644871</v>
      </c>
      <c r="M6473">
        <f t="shared" si="502"/>
        <v>6.5353617566548596</v>
      </c>
      <c r="N6473" s="10" t="str" cm="1">
        <f t="array" ref="N6473">_xlfn.IFS(AND(C6473&lt;=0, C6473-M6473&lt;=2), "escarcha",AND(C6473&lt;=0, C6473-M6473&gt;2), "helada negra", AND(C6473&gt;0, M6473+2&gt;C6473), "rocío", TRUE, "sin riesgo")</f>
        <v>rocío</v>
      </c>
      <c r="O6473">
        <f t="shared" si="504"/>
        <v>0.53465575189487713</v>
      </c>
      <c r="P6473">
        <f t="shared" si="505"/>
        <v>7.6032835883301892</v>
      </c>
      <c r="Q6473" s="10" t="str" cm="1">
        <f t="array" ref="Q6473">_xlfn.IFS(AND(D6473&lt;=0, D6473-P6473&lt;=2), "escarcha",AND(D6473&lt;=0, D6473-P6473&gt;2), "helada negra", AND(D6473&gt;0, P6473+2&gt;D6473), "rocío", TRUE, "sin riesgo")</f>
        <v>sin riesgo</v>
      </c>
    </row>
    <row r="6474" spans="1:17" x14ac:dyDescent="0.35">
      <c r="A6474" s="2">
        <v>45906</v>
      </c>
      <c r="B6474" s="3" t="s">
        <v>31</v>
      </c>
      <c r="C6474">
        <v>14.56666666666667</v>
      </c>
      <c r="D6474">
        <v>18.733333333333331</v>
      </c>
      <c r="E6474">
        <v>65.3</v>
      </c>
      <c r="F6474">
        <v>51.666666666666657</v>
      </c>
      <c r="G6474">
        <v>1</v>
      </c>
      <c r="H6474">
        <v>4.4666666666666668</v>
      </c>
      <c r="I6474">
        <v>3</v>
      </c>
      <c r="J6474">
        <v>7.8666666666666663</v>
      </c>
      <c r="K6474">
        <f t="shared" si="503"/>
        <v>4.1666666666666607</v>
      </c>
      <c r="L6474">
        <f t="shared" si="501"/>
        <v>0.57044784341041455</v>
      </c>
      <c r="M6474">
        <f t="shared" si="502"/>
        <v>8.1293042813146155</v>
      </c>
      <c r="N6474" s="10" t="str" cm="1">
        <f t="array" ref="N6474">_xlfn.IFS(AND(C6474&lt;=0, C6474-M6474&lt;=2), "escarcha",AND(C6474&lt;=0, C6474-M6474&gt;2), "helada negra", AND(C6474&gt;0, M6474+2&gt;C6474), "rocío", TRUE, "sin riesgo")</f>
        <v>sin riesgo</v>
      </c>
      <c r="O6474">
        <f t="shared" si="504"/>
        <v>0.60094376791882897</v>
      </c>
      <c r="P6474">
        <f t="shared" si="505"/>
        <v>8.5792346644015609</v>
      </c>
      <c r="Q6474" s="10" t="str" cm="1">
        <f t="array" ref="Q6474">_xlfn.IFS(AND(D6474&lt;=0, D6474-P6474&lt;=2), "escarcha",AND(D6474&lt;=0, D6474-P6474&gt;2), "helada negra", AND(D6474&gt;0, P6474+2&gt;D6474), "rocío", TRUE, "sin riesgo")</f>
        <v>sin riesgo</v>
      </c>
    </row>
    <row r="6475" spans="1:17" x14ac:dyDescent="0.35">
      <c r="A6475" s="2">
        <v>45906</v>
      </c>
      <c r="B6475" s="3" t="s">
        <v>32</v>
      </c>
      <c r="C6475">
        <v>19.133333333333329</v>
      </c>
      <c r="D6475">
        <v>19.966666666666669</v>
      </c>
      <c r="E6475">
        <v>53.166666666666657</v>
      </c>
      <c r="F6475">
        <v>47.333333333333343</v>
      </c>
      <c r="G6475">
        <v>3</v>
      </c>
      <c r="H6475">
        <v>7.333333333333333</v>
      </c>
      <c r="I6475">
        <v>5.333333333333333</v>
      </c>
      <c r="J6475">
        <v>13.06666666666667</v>
      </c>
      <c r="K6475">
        <f t="shared" si="503"/>
        <v>0.83333333333333925</v>
      </c>
      <c r="L6475">
        <f t="shared" si="501"/>
        <v>0.65452880249927803</v>
      </c>
      <c r="M6475">
        <f t="shared" si="502"/>
        <v>9.373733840864249</v>
      </c>
      <c r="N6475" s="10" t="str" cm="1">
        <f t="array" ref="N6475">_xlfn.IFS(AND(C6475&lt;=0, C6475-M6475&lt;=2), "escarcha",AND(C6475&lt;=0, C6475-M6475&gt;2), "helada negra", AND(C6475&gt;0, M6475+2&gt;C6475), "rocío", TRUE, "sin riesgo")</f>
        <v>sin riesgo</v>
      </c>
      <c r="O6475">
        <f t="shared" si="504"/>
        <v>0.59008100787725448</v>
      </c>
      <c r="P6475">
        <f t="shared" si="505"/>
        <v>8.4187831019803987</v>
      </c>
      <c r="Q6475" s="10" t="str" cm="1">
        <f t="array" ref="Q6475">_xlfn.IFS(AND(D6475&lt;=0, D6475-P6475&lt;=2), "escarcha",AND(D6475&lt;=0, D6475-P6475&gt;2), "helada negra", AND(D6475&gt;0, P6475+2&gt;D6475), "rocío", TRUE, "sin riesgo")</f>
        <v>sin riesgo</v>
      </c>
    </row>
    <row r="6476" spans="1:17" x14ac:dyDescent="0.35">
      <c r="A6476" s="2">
        <v>45906</v>
      </c>
      <c r="B6476" s="3" t="s">
        <v>34</v>
      </c>
      <c r="C6476">
        <v>22.2</v>
      </c>
      <c r="D6476">
        <v>22.9</v>
      </c>
      <c r="E6476">
        <v>38.733333333333327</v>
      </c>
      <c r="F6476">
        <v>38</v>
      </c>
      <c r="G6476">
        <v>8</v>
      </c>
      <c r="H6476">
        <v>4.0333333333333332</v>
      </c>
      <c r="I6476">
        <v>14</v>
      </c>
      <c r="J6476">
        <v>9.3333333333333339</v>
      </c>
      <c r="K6476">
        <f t="shared" si="503"/>
        <v>0.69999999999999929</v>
      </c>
      <c r="L6476">
        <f t="shared" si="501"/>
        <v>0.52670379760054775</v>
      </c>
      <c r="M6476">
        <f t="shared" si="502"/>
        <v>7.486716188182136</v>
      </c>
      <c r="N6476" s="10" t="str" cm="1">
        <f t="array" ref="N6476">_xlfn.IFS(AND(C6476&lt;=0, C6476-M6476&lt;=2), "escarcha",AND(C6476&lt;=0, C6476-M6476&gt;2), "helada negra", AND(C6476&gt;0, M6476+2&gt;C6476), "rocío", TRUE, "sin riesgo")</f>
        <v>sin riesgo</v>
      </c>
      <c r="O6476">
        <f t="shared" si="504"/>
        <v>0.55009853371422868</v>
      </c>
      <c r="P6476">
        <f t="shared" si="505"/>
        <v>7.8299689106779047</v>
      </c>
      <c r="Q6476" s="10" t="str" cm="1">
        <f t="array" ref="Q6476">_xlfn.IFS(AND(D6476&lt;=0, D6476-P6476&lt;=2), "escarcha",AND(D6476&lt;=0, D6476-P6476&gt;2), "helada negra", AND(D6476&gt;0, P6476+2&gt;D6476), "rocío", TRUE, "sin riesgo")</f>
        <v>sin riesgo</v>
      </c>
    </row>
    <row r="6477" spans="1:17" x14ac:dyDescent="0.35">
      <c r="A6477" s="2">
        <v>45906</v>
      </c>
      <c r="B6477" s="3" t="s">
        <v>35</v>
      </c>
      <c r="C6477">
        <v>23.166666666666671</v>
      </c>
      <c r="D6477">
        <v>23.866666666666671</v>
      </c>
      <c r="E6477">
        <v>39</v>
      </c>
      <c r="F6477">
        <v>36.333333333333343</v>
      </c>
      <c r="G6477">
        <v>6</v>
      </c>
      <c r="H6477">
        <v>4.4666666666666668</v>
      </c>
      <c r="I6477">
        <v>14.66666666666667</v>
      </c>
      <c r="J6477">
        <v>8.8000000000000007</v>
      </c>
      <c r="K6477">
        <f t="shared" si="503"/>
        <v>0.69999999999999929</v>
      </c>
      <c r="L6477">
        <f t="shared" si="501"/>
        <v>0.59220917069225532</v>
      </c>
      <c r="M6477">
        <f t="shared" si="502"/>
        <v>8.45020163092647</v>
      </c>
      <c r="N6477" s="10" t="str" cm="1">
        <f t="array" ref="N6477">_xlfn.IFS(AND(C6477&lt;=0, C6477-M6477&lt;=2), "escarcha",AND(C6477&lt;=0, C6477-M6477&gt;2), "helada negra", AND(C6477&gt;0, M6477+2&gt;C6477), "rocío", TRUE, "sin riesgo")</f>
        <v>sin riesgo</v>
      </c>
      <c r="O6477">
        <f t="shared" si="504"/>
        <v>0.56358449039840064</v>
      </c>
      <c r="P6477">
        <f t="shared" si="505"/>
        <v>8.0282655603424651</v>
      </c>
      <c r="Q6477" s="10" t="str" cm="1">
        <f t="array" ref="Q6477">_xlfn.IFS(AND(D6477&lt;=0, D6477-P6477&lt;=2), "escarcha",AND(D6477&lt;=0, D6477-P6477&gt;2), "helada negra", AND(D6477&gt;0, P6477+2&gt;D6477), "rocío", TRUE, "sin riesgo")</f>
        <v>sin riesgo</v>
      </c>
    </row>
    <row r="6478" spans="1:17" x14ac:dyDescent="0.35">
      <c r="A6478" s="2">
        <v>45906</v>
      </c>
      <c r="B6478" s="3" t="s">
        <v>36</v>
      </c>
      <c r="C6478">
        <v>23.733333333333331</v>
      </c>
      <c r="D6478">
        <v>24.666666666666671</v>
      </c>
      <c r="E6478">
        <v>37</v>
      </c>
      <c r="F6478">
        <v>35</v>
      </c>
      <c r="G6478">
        <v>8</v>
      </c>
      <c r="H6478">
        <v>4.7333333333333334</v>
      </c>
      <c r="I6478">
        <v>15</v>
      </c>
      <c r="J6478">
        <v>10.866666666666671</v>
      </c>
      <c r="K6478">
        <f t="shared" si="503"/>
        <v>0.93333333333334068</v>
      </c>
      <c r="L6478">
        <f t="shared" si="501"/>
        <v>0.57374552753578112</v>
      </c>
      <c r="M6478">
        <f t="shared" si="502"/>
        <v>8.1778800051034697</v>
      </c>
      <c r="N6478" s="10" t="str" cm="1">
        <f t="array" ref="N6478">_xlfn.IFS(AND(C6478&lt;=0, C6478-M6478&lt;=2), "escarcha",AND(C6478&lt;=0, C6478-M6478&gt;2), "helada negra", AND(C6478&gt;0, M6478+2&gt;C6478), "rocío", TRUE, "sin riesgo")</f>
        <v>sin riesgo</v>
      </c>
      <c r="O6478">
        <f t="shared" si="504"/>
        <v>0.57415685747163825</v>
      </c>
      <c r="P6478">
        <f t="shared" si="505"/>
        <v>8.1839403174062042</v>
      </c>
      <c r="Q6478" s="10" t="str" cm="1">
        <f t="array" ref="Q6478">_xlfn.IFS(AND(D6478&lt;=0, D6478-P6478&lt;=2), "escarcha",AND(D6478&lt;=0, D6478-P6478&gt;2), "helada negra", AND(D6478&gt;0, P6478+2&gt;D6478), "rocío", TRUE, "sin riesgo")</f>
        <v>sin riesgo</v>
      </c>
    </row>
    <row r="6479" spans="1:17" x14ac:dyDescent="0.35">
      <c r="A6479" s="2">
        <v>45906</v>
      </c>
      <c r="B6479" s="3" t="s">
        <v>47</v>
      </c>
      <c r="C6479">
        <v>24.766666666666669</v>
      </c>
      <c r="D6479">
        <v>24.93333333333333</v>
      </c>
      <c r="E6479">
        <v>36</v>
      </c>
      <c r="F6479">
        <v>35.333333333333343</v>
      </c>
      <c r="G6479">
        <v>6</v>
      </c>
      <c r="H6479">
        <v>5.0333333333333332</v>
      </c>
      <c r="I6479">
        <v>12</v>
      </c>
      <c r="J6479">
        <v>11.46666666666667</v>
      </c>
      <c r="K6479">
        <f t="shared" si="503"/>
        <v>0.16666666666666075</v>
      </c>
      <c r="L6479">
        <f t="shared" si="501"/>
        <v>0.60830257487721928</v>
      </c>
      <c r="M6479">
        <f t="shared" si="502"/>
        <v>8.6880464584092252</v>
      </c>
      <c r="N6479" s="10" t="str" cm="1">
        <f t="array" ref="N6479">_xlfn.IFS(AND(C6479&lt;=0, C6479-M6479&lt;=2), "escarcha",AND(C6479&lt;=0, C6479-M6479&gt;2), "helada negra", AND(C6479&gt;0, M6479+2&gt;C6479), "rocío", TRUE, "sin riesgo")</f>
        <v>sin riesgo</v>
      </c>
      <c r="O6479">
        <f t="shared" si="504"/>
        <v>0.59955859975241332</v>
      </c>
      <c r="P6479">
        <f t="shared" si="505"/>
        <v>8.5587632448523472</v>
      </c>
      <c r="Q6479" s="10" t="str" cm="1">
        <f t="array" ref="Q6479">_xlfn.IFS(AND(D6479&lt;=0, D6479-P6479&lt;=2), "escarcha",AND(D6479&lt;=0, D6479-P6479&gt;2), "helada negra", AND(D6479&gt;0, P6479+2&gt;D6479), "rocío", TRUE, "sin riesgo")</f>
        <v>sin riesgo</v>
      </c>
    </row>
    <row r="6480" spans="1:17" x14ac:dyDescent="0.35">
      <c r="A6480" s="2">
        <v>45907</v>
      </c>
      <c r="B6480" s="3" t="s">
        <v>11</v>
      </c>
      <c r="C6480">
        <v>16.43333333333333</v>
      </c>
      <c r="D6480">
        <v>18.3</v>
      </c>
      <c r="E6480">
        <v>55.133333333333333</v>
      </c>
      <c r="F6480">
        <v>48.666666666666657</v>
      </c>
      <c r="G6480">
        <v>1.666666666666667</v>
      </c>
      <c r="H6480">
        <v>0.7</v>
      </c>
      <c r="I6480">
        <v>4.333333333333333</v>
      </c>
      <c r="J6480">
        <v>1.2666666666666671</v>
      </c>
      <c r="K6480">
        <f t="shared" si="503"/>
        <v>1.8666666666666707</v>
      </c>
      <c r="L6480">
        <f t="shared" si="501"/>
        <v>0.52083581740128626</v>
      </c>
      <c r="M6480">
        <f t="shared" si="502"/>
        <v>7.4007671880273165</v>
      </c>
      <c r="N6480" s="10" t="str" cm="1">
        <f t="array" ref="N6480">_xlfn.IFS(AND(C6480&lt;=0, C6480-M6480&lt;=2), "escarcha",AND(C6480&lt;=0, C6480-M6480&gt;2), "helada negra", AND(C6480&gt;0, M6480+2&gt;C6480), "rocío", TRUE, "sin riesgo")</f>
        <v>sin riesgo</v>
      </c>
      <c r="O6480">
        <f t="shared" si="504"/>
        <v>0.51399228051811852</v>
      </c>
      <c r="P6480">
        <f t="shared" si="505"/>
        <v>7.3006035591284331</v>
      </c>
      <c r="Q6480" s="10" t="str" cm="1">
        <f t="array" ref="Q6480">_xlfn.IFS(AND(D6480&lt;=0, D6480-P6480&lt;=2), "escarcha",AND(D6480&lt;=0, D6480-P6480&gt;2), "helada negra", AND(D6480&gt;0, P6480+2&gt;D6480), "rocío", TRUE, "sin riesgo")</f>
        <v>sin riesgo</v>
      </c>
    </row>
    <row r="6481" spans="1:17" x14ac:dyDescent="0.35">
      <c r="A6481" s="2">
        <v>45907</v>
      </c>
      <c r="B6481" s="3" t="s">
        <v>12</v>
      </c>
      <c r="C6481">
        <v>13.733333333333331</v>
      </c>
      <c r="D6481">
        <v>18.100000000000001</v>
      </c>
      <c r="E6481">
        <v>62.56666666666667</v>
      </c>
      <c r="F6481">
        <v>50</v>
      </c>
      <c r="G6481">
        <v>0</v>
      </c>
      <c r="H6481">
        <v>0.2</v>
      </c>
      <c r="I6481">
        <v>0</v>
      </c>
      <c r="J6481">
        <v>1.2</v>
      </c>
      <c r="K6481">
        <f t="shared" si="503"/>
        <v>4.3666666666666707</v>
      </c>
      <c r="L6481">
        <f t="shared" si="501"/>
        <v>0.47372266210273833</v>
      </c>
      <c r="M6481">
        <f t="shared" si="502"/>
        <v>6.7128268950005117</v>
      </c>
      <c r="N6481" s="10" t="str" cm="1">
        <f t="array" ref="N6481">_xlfn.IFS(AND(C6481&lt;=0, C6481-M6481&lt;=2), "escarcha",AND(C6481&lt;=0, C6481-M6481&gt;2), "helada negra", AND(C6481&gt;0, M6481+2&gt;C6481), "rocío", TRUE, "sin riesgo")</f>
        <v>sin riesgo</v>
      </c>
      <c r="O6481">
        <f t="shared" si="504"/>
        <v>0.52846766205321261</v>
      </c>
      <c r="P6481">
        <f t="shared" si="505"/>
        <v>7.5125632523933028</v>
      </c>
      <c r="Q6481" s="10" t="str" cm="1">
        <f t="array" ref="Q6481">_xlfn.IFS(AND(D6481&lt;=0, D6481-P6481&lt;=2), "escarcha",AND(D6481&lt;=0, D6481-P6481&gt;2), "helada negra", AND(D6481&gt;0, P6481+2&gt;D6481), "rocío", TRUE, "sin riesgo")</f>
        <v>sin riesgo</v>
      </c>
    </row>
    <row r="6482" spans="1:17" x14ac:dyDescent="0.35">
      <c r="A6482" s="2">
        <v>45907</v>
      </c>
      <c r="B6482" s="3" t="s">
        <v>13</v>
      </c>
      <c r="C6482">
        <v>13.2</v>
      </c>
      <c r="D6482">
        <v>17.533333333333331</v>
      </c>
      <c r="E6482">
        <v>65.099999999999994</v>
      </c>
      <c r="F6482">
        <v>51.333333333333343</v>
      </c>
      <c r="G6482">
        <v>0.66666666666666663</v>
      </c>
      <c r="H6482">
        <v>0.23333333333333331</v>
      </c>
      <c r="I6482">
        <v>1.666666666666667</v>
      </c>
      <c r="J6482">
        <v>0.76666666666666672</v>
      </c>
      <c r="K6482">
        <f t="shared" si="503"/>
        <v>4.3333333333333321</v>
      </c>
      <c r="L6482">
        <f t="shared" si="501"/>
        <v>0.47869223397260746</v>
      </c>
      <c r="M6482">
        <f t="shared" si="502"/>
        <v>6.7852135942184546</v>
      </c>
      <c r="N6482" s="10" t="str" cm="1">
        <f t="array" ref="N6482">_xlfn.IFS(AND(C6482&lt;=0, C6482-M6482&lt;=2), "escarcha",AND(C6482&lt;=0, C6482-M6482&gt;2), "helada negra", AND(C6482&gt;0, M6482+2&gt;C6482), "rocío", TRUE, "sin riesgo")</f>
        <v>sin riesgo</v>
      </c>
      <c r="O6482">
        <f t="shared" si="504"/>
        <v>0.5191126647271872</v>
      </c>
      <c r="P6482">
        <f t="shared" si="505"/>
        <v>7.3755391674502366</v>
      </c>
      <c r="Q6482" s="10" t="str" cm="1">
        <f t="array" ref="Q6482">_xlfn.IFS(AND(D6482&lt;=0, D6482-P6482&lt;=2), "escarcha",AND(D6482&lt;=0, D6482-P6482&gt;2), "helada negra", AND(D6482&gt;0, P6482+2&gt;D6482), "rocío", TRUE, "sin riesgo")</f>
        <v>sin riesgo</v>
      </c>
    </row>
    <row r="6483" spans="1:17" x14ac:dyDescent="0.35">
      <c r="A6483" s="2">
        <v>45907</v>
      </c>
      <c r="B6483" s="3" t="s">
        <v>14</v>
      </c>
      <c r="C6483">
        <v>13</v>
      </c>
      <c r="D6483">
        <v>16.899999999999999</v>
      </c>
      <c r="E6483">
        <v>66.733333333333334</v>
      </c>
      <c r="F6483">
        <v>53.666666666666657</v>
      </c>
      <c r="G6483">
        <v>1.666666666666667</v>
      </c>
      <c r="H6483">
        <v>0.4</v>
      </c>
      <c r="I6483">
        <v>2.666666666666667</v>
      </c>
      <c r="J6483">
        <v>0.93333333333333324</v>
      </c>
      <c r="K6483">
        <f t="shared" si="503"/>
        <v>3.8999999999999986</v>
      </c>
      <c r="L6483">
        <f t="shared" si="501"/>
        <v>0.49041409852081058</v>
      </c>
      <c r="M6483">
        <f t="shared" si="502"/>
        <v>6.9561203982296647</v>
      </c>
      <c r="N6483" s="10" t="str" cm="1">
        <f t="array" ref="N6483">_xlfn.IFS(AND(C6483&lt;=0, C6483-M6483&lt;=2), "escarcha",AND(C6483&lt;=0, C6483-M6483&gt;2), "helada negra", AND(C6483&gt;0, M6483+2&gt;C6483), "rocío", TRUE, "sin riesgo")</f>
        <v>sin riesgo</v>
      </c>
      <c r="O6483">
        <f t="shared" si="504"/>
        <v>0.52351132635195941</v>
      </c>
      <c r="P6483">
        <f t="shared" si="505"/>
        <v>7.4399483685088432</v>
      </c>
      <c r="Q6483" s="10" t="str" cm="1">
        <f t="array" ref="Q6483">_xlfn.IFS(AND(D6483&lt;=0, D6483-P6483&lt;=2), "escarcha",AND(D6483&lt;=0, D6483-P6483&gt;2), "helada negra", AND(D6483&gt;0, P6483+2&gt;D6483), "rocío", TRUE, "sin riesgo")</f>
        <v>sin riesgo</v>
      </c>
    </row>
    <row r="6484" spans="1:17" x14ac:dyDescent="0.35">
      <c r="A6484" s="2">
        <v>45907</v>
      </c>
      <c r="B6484" s="3" t="s">
        <v>15</v>
      </c>
      <c r="C6484">
        <v>12.03333333333333</v>
      </c>
      <c r="D6484">
        <v>17.133333333333329</v>
      </c>
      <c r="E6484">
        <v>71</v>
      </c>
      <c r="F6484">
        <v>54.666666666666657</v>
      </c>
      <c r="G6484">
        <v>0</v>
      </c>
      <c r="H6484">
        <v>4.4000000000000004</v>
      </c>
      <c r="I6484">
        <v>0.66666666666666663</v>
      </c>
      <c r="J6484">
        <v>6.666666666666667</v>
      </c>
      <c r="K6484">
        <f t="shared" si="503"/>
        <v>5.0999999999999996</v>
      </c>
      <c r="L6484">
        <f t="shared" si="501"/>
        <v>0.48898625988310285</v>
      </c>
      <c r="M6484">
        <f t="shared" si="502"/>
        <v>6.9352897590042781</v>
      </c>
      <c r="N6484" s="10" t="str" cm="1">
        <f t="array" ref="N6484">_xlfn.IFS(AND(C6484&lt;=0, C6484-M6484&lt;=2), "escarcha",AND(C6484&lt;=0, C6484-M6484&gt;2), "helada negra", AND(C6484&gt;0, M6484+2&gt;C6484), "rocío", TRUE, "sin riesgo")</f>
        <v>sin riesgo</v>
      </c>
      <c r="O6484">
        <f t="shared" si="504"/>
        <v>0.55675248184118897</v>
      </c>
      <c r="P6484">
        <f t="shared" si="505"/>
        <v>7.9277689781990635</v>
      </c>
      <c r="Q6484" s="10" t="str" cm="1">
        <f t="array" ref="Q6484">_xlfn.IFS(AND(D6484&lt;=0, D6484-P6484&lt;=2), "escarcha",AND(D6484&lt;=0, D6484-P6484&gt;2), "helada negra", AND(D6484&gt;0, P6484+2&gt;D6484), "rocío", TRUE, "sin riesgo")</f>
        <v>sin riesgo</v>
      </c>
    </row>
    <row r="6485" spans="1:17" x14ac:dyDescent="0.35">
      <c r="A6485" s="2">
        <v>45907</v>
      </c>
      <c r="B6485" s="3" t="s">
        <v>16</v>
      </c>
      <c r="C6485">
        <v>11.866666666666671</v>
      </c>
      <c r="D6485">
        <v>17.333333333333329</v>
      </c>
      <c r="E6485">
        <v>73.399999999999991</v>
      </c>
      <c r="F6485">
        <v>56.666666666666657</v>
      </c>
      <c r="G6485">
        <v>0</v>
      </c>
      <c r="H6485">
        <v>2.4666666666666668</v>
      </c>
      <c r="I6485">
        <v>0</v>
      </c>
      <c r="J6485">
        <v>5.2333333333333334</v>
      </c>
      <c r="K6485">
        <f t="shared" si="503"/>
        <v>5.4666666666666579</v>
      </c>
      <c r="L6485">
        <f t="shared" si="501"/>
        <v>0.51125014046824013</v>
      </c>
      <c r="M6485">
        <f t="shared" si="502"/>
        <v>7.2604914270261949</v>
      </c>
      <c r="N6485" s="10" t="str" cm="1">
        <f t="array" ref="N6485">_xlfn.IFS(AND(C6485&lt;=0, C6485-M6485&lt;=2), "escarcha",AND(C6485&lt;=0, C6485-M6485&gt;2), "helada negra", AND(C6485&gt;0, M6485+2&gt;C6485), "rocío", TRUE, "sin riesgo")</f>
        <v>sin riesgo</v>
      </c>
      <c r="O6485">
        <f t="shared" si="504"/>
        <v>0.60533120204993907</v>
      </c>
      <c r="P6485">
        <f t="shared" si="505"/>
        <v>8.6440986068975132</v>
      </c>
      <c r="Q6485" s="10" t="str" cm="1">
        <f t="array" ref="Q6485">_xlfn.IFS(AND(D6485&lt;=0, D6485-P6485&lt;=2), "escarcha",AND(D6485&lt;=0, D6485-P6485&gt;2), "helada negra", AND(D6485&gt;0, P6485+2&gt;D6485), "rocío", TRUE, "sin riesgo")</f>
        <v>sin riesgo</v>
      </c>
    </row>
    <row r="6486" spans="1:17" x14ac:dyDescent="0.35">
      <c r="A6486" s="2">
        <v>45907</v>
      </c>
      <c r="B6486" s="3" t="s">
        <v>17</v>
      </c>
      <c r="C6486">
        <v>11.8</v>
      </c>
      <c r="D6486">
        <v>17.100000000000001</v>
      </c>
      <c r="E6486">
        <v>73.933333333333337</v>
      </c>
      <c r="F6486">
        <v>58.666666666666657</v>
      </c>
      <c r="G6486">
        <v>0.33333333333333331</v>
      </c>
      <c r="H6486">
        <v>0.16666666666666671</v>
      </c>
      <c r="I6486">
        <v>1</v>
      </c>
      <c r="J6486">
        <v>1.333333333333333</v>
      </c>
      <c r="K6486">
        <f t="shared" si="503"/>
        <v>5.3000000000000007</v>
      </c>
      <c r="L6486">
        <f t="shared" si="501"/>
        <v>0.51409389848640386</v>
      </c>
      <c r="M6486">
        <f t="shared" si="502"/>
        <v>7.3020902777955854</v>
      </c>
      <c r="N6486" s="10" t="str" cm="1">
        <f t="array" ref="N6486">_xlfn.IFS(AND(C6486&lt;=0, C6486-M6486&lt;=2), "escarcha",AND(C6486&lt;=0, C6486-M6486&gt;2), "helada negra", AND(C6486&gt;0, M6486+2&gt;C6486), "rocío", TRUE, "sin riesgo")</f>
        <v>sin riesgo</v>
      </c>
      <c r="O6486">
        <f t="shared" si="504"/>
        <v>0.62526037330729867</v>
      </c>
      <c r="P6486">
        <f t="shared" si="505"/>
        <v>8.9391534497384733</v>
      </c>
      <c r="Q6486" s="10" t="str" cm="1">
        <f t="array" ref="Q6486">_xlfn.IFS(AND(D6486&lt;=0, D6486-P6486&lt;=2), "escarcha",AND(D6486&lt;=0, D6486-P6486&gt;2), "helada negra", AND(D6486&gt;0, P6486+2&gt;D6486), "rocío", TRUE, "sin riesgo")</f>
        <v>sin riesgo</v>
      </c>
    </row>
    <row r="6487" spans="1:17" x14ac:dyDescent="0.35">
      <c r="A6487" s="2">
        <v>45907</v>
      </c>
      <c r="B6487" s="3" t="s">
        <v>18</v>
      </c>
      <c r="C6487">
        <v>12.7</v>
      </c>
      <c r="D6487">
        <v>17.333333333333329</v>
      </c>
      <c r="E6487">
        <v>71.166666666666671</v>
      </c>
      <c r="F6487">
        <v>60</v>
      </c>
      <c r="G6487">
        <v>2</v>
      </c>
      <c r="H6487">
        <v>2.333333333333333</v>
      </c>
      <c r="I6487">
        <v>4</v>
      </c>
      <c r="J6487">
        <v>4.9333333333333336</v>
      </c>
      <c r="K6487">
        <f t="shared" si="503"/>
        <v>4.6333333333333293</v>
      </c>
      <c r="L6487">
        <f t="shared" si="501"/>
        <v>0.53510852239818241</v>
      </c>
      <c r="M6487">
        <f t="shared" si="502"/>
        <v>7.6099239982947067</v>
      </c>
      <c r="N6487" s="10" t="str" cm="1">
        <f t="array" ref="N6487">_xlfn.IFS(AND(C6487&lt;=0, C6487-M6487&lt;=2), "escarcha",AND(C6487&lt;=0, C6487-M6487&gt;2), "helada negra", AND(C6487&gt;0, M6487+2&gt;C6487), "rocío", TRUE, "sin riesgo")</f>
        <v>sin riesgo</v>
      </c>
      <c r="O6487">
        <f t="shared" si="504"/>
        <v>0.66248961588988786</v>
      </c>
      <c r="P6487">
        <f t="shared" si="505"/>
        <v>9.4921961785036419</v>
      </c>
      <c r="Q6487" s="10" t="str" cm="1">
        <f t="array" ref="Q6487">_xlfn.IFS(AND(D6487&lt;=0, D6487-P6487&lt;=2), "escarcha",AND(D6487&lt;=0, D6487-P6487&gt;2), "helada negra", AND(D6487&gt;0, P6487+2&gt;D6487), "rocío", TRUE, "sin riesgo")</f>
        <v>sin riesgo</v>
      </c>
    </row>
    <row r="6488" spans="1:17" x14ac:dyDescent="0.35">
      <c r="A6488" s="2">
        <v>45907</v>
      </c>
      <c r="B6488" s="3" t="s">
        <v>19</v>
      </c>
      <c r="C6488">
        <v>12.9</v>
      </c>
      <c r="D6488">
        <v>17.266666666666669</v>
      </c>
      <c r="E6488">
        <v>71.766666666666666</v>
      </c>
      <c r="F6488">
        <v>60.666666666666657</v>
      </c>
      <c r="G6488">
        <v>0</v>
      </c>
      <c r="H6488">
        <v>1.833333333333333</v>
      </c>
      <c r="I6488">
        <v>1.666666666666667</v>
      </c>
      <c r="J6488">
        <v>3.9666666666666668</v>
      </c>
      <c r="K6488">
        <f t="shared" si="503"/>
        <v>4.3666666666666689</v>
      </c>
      <c r="L6488">
        <f t="shared" si="501"/>
        <v>0.55659290072294643</v>
      </c>
      <c r="M6488">
        <f t="shared" si="502"/>
        <v>7.9254225543656354</v>
      </c>
      <c r="N6488" s="10" t="str" cm="1">
        <f t="array" ref="N6488">_xlfn.IFS(AND(C6488&lt;=0, C6488-M6488&lt;=2), "escarcha",AND(C6488&lt;=0, C6488-M6488&gt;2), "helada negra", AND(C6488&gt;0, M6488+2&gt;C6488), "rocío", TRUE, "sin riesgo")</f>
        <v>sin riesgo</v>
      </c>
      <c r="O6488">
        <f t="shared" si="504"/>
        <v>0.66932604103300009</v>
      </c>
      <c r="P6488">
        <f t="shared" si="505"/>
        <v>9.5940156319549175</v>
      </c>
      <c r="Q6488" s="10" t="str" cm="1">
        <f t="array" ref="Q6488">_xlfn.IFS(AND(D6488&lt;=0, D6488-P6488&lt;=2), "escarcha",AND(D6488&lt;=0, D6488-P6488&gt;2), "helada negra", AND(D6488&gt;0, P6488+2&gt;D6488), "rocío", TRUE, "sin riesgo")</f>
        <v>sin riesgo</v>
      </c>
    </row>
    <row r="6489" spans="1:17" x14ac:dyDescent="0.35">
      <c r="A6489" s="2">
        <v>45907</v>
      </c>
      <c r="B6489" s="3" t="s">
        <v>20</v>
      </c>
      <c r="C6489">
        <v>12.633333333333329</v>
      </c>
      <c r="D6489">
        <v>16.3</v>
      </c>
      <c r="E6489">
        <v>72.766666666666666</v>
      </c>
      <c r="F6489">
        <v>63.666666666666657</v>
      </c>
      <c r="G6489">
        <v>0.66666666666666663</v>
      </c>
      <c r="H6489">
        <v>1.466666666666667</v>
      </c>
      <c r="I6489">
        <v>2</v>
      </c>
      <c r="J6489">
        <v>2.8666666666666671</v>
      </c>
      <c r="K6489">
        <f t="shared" si="503"/>
        <v>3.6666666666666714</v>
      </c>
      <c r="L6489">
        <f t="shared" si="501"/>
        <v>0.55297446721317001</v>
      </c>
      <c r="M6489">
        <f t="shared" si="502"/>
        <v>7.8722301728862423</v>
      </c>
      <c r="N6489" s="10" t="str" cm="1">
        <f t="array" ref="N6489">_xlfn.IFS(AND(C6489&lt;=0, C6489-M6489&lt;=2), "escarcha",AND(C6489&lt;=0, C6489-M6489&gt;2), "helada negra", AND(C6489&gt;0, M6489+2&gt;C6489), "rocío", TRUE, "sin riesgo")</f>
        <v>sin riesgo</v>
      </c>
      <c r="O6489">
        <f t="shared" si="504"/>
        <v>0.65625489262078296</v>
      </c>
      <c r="P6489">
        <f t="shared" si="505"/>
        <v>9.3994098027434454</v>
      </c>
      <c r="Q6489" s="10" t="str" cm="1">
        <f t="array" ref="Q6489">_xlfn.IFS(AND(D6489&lt;=0, D6489-P6489&lt;=2), "escarcha",AND(D6489&lt;=0, D6489-P6489&gt;2), "helada negra", AND(D6489&gt;0, P6489+2&gt;D6489), "rocío", TRUE, "sin riesgo")</f>
        <v>sin riesgo</v>
      </c>
    </row>
    <row r="6490" spans="1:17" x14ac:dyDescent="0.35">
      <c r="A6490" s="2">
        <v>45907</v>
      </c>
      <c r="B6490" s="3" t="s">
        <v>21</v>
      </c>
      <c r="C6490">
        <v>13.1</v>
      </c>
      <c r="D6490">
        <v>17.600000000000001</v>
      </c>
      <c r="E6490">
        <v>72.433333333333337</v>
      </c>
      <c r="F6490">
        <v>46</v>
      </c>
      <c r="G6490">
        <v>2.666666666666667</v>
      </c>
      <c r="H6490">
        <v>5.333333333333333</v>
      </c>
      <c r="I6490">
        <v>6.666666666666667</v>
      </c>
      <c r="J6490">
        <v>10.199999999999999</v>
      </c>
      <c r="K6490">
        <f t="shared" si="503"/>
        <v>4.5000000000000018</v>
      </c>
      <c r="L6490">
        <f t="shared" si="501"/>
        <v>0.57890775015596041</v>
      </c>
      <c r="M6490">
        <f t="shared" si="502"/>
        <v>8.2539585927203873</v>
      </c>
      <c r="N6490" s="10" t="str" cm="1">
        <f t="array" ref="N6490">_xlfn.IFS(AND(C6490&lt;=0, C6490-M6490&lt;=2), "escarcha",AND(C6490&lt;=0, C6490-M6490&gt;2), "helada negra", AND(C6490&gt;0, M6490+2&gt;C6490), "rocío", TRUE, "sin riesgo")</f>
        <v>sin riesgo</v>
      </c>
      <c r="O6490">
        <f t="shared" si="504"/>
        <v>0.41361854015109611</v>
      </c>
      <c r="P6490">
        <f t="shared" si="505"/>
        <v>5.840661322441278</v>
      </c>
      <c r="Q6490" s="10" t="str" cm="1">
        <f t="array" ref="Q6490">_xlfn.IFS(AND(D6490&lt;=0, D6490-P6490&lt;=2), "escarcha",AND(D6490&lt;=0, D6490-P6490&gt;2), "helada negra", AND(D6490&gt;0, P6490+2&gt;D6490), "rocío", TRUE, "sin riesgo")</f>
        <v>sin riesgo</v>
      </c>
    </row>
    <row r="6491" spans="1:17" x14ac:dyDescent="0.35">
      <c r="A6491" s="2">
        <v>45907</v>
      </c>
      <c r="B6491" s="3" t="s">
        <v>22</v>
      </c>
      <c r="C6491">
        <v>12.766666666666669</v>
      </c>
      <c r="D6491">
        <v>16.533333333333331</v>
      </c>
      <c r="E6491">
        <v>74</v>
      </c>
      <c r="F6491">
        <v>48.666666666666657</v>
      </c>
      <c r="G6491">
        <v>1</v>
      </c>
      <c r="H6491">
        <v>2.0333333333333332</v>
      </c>
      <c r="I6491">
        <v>3</v>
      </c>
      <c r="J6491">
        <v>3.8</v>
      </c>
      <c r="K6491">
        <f t="shared" si="503"/>
        <v>3.7666666666666622</v>
      </c>
      <c r="L6491">
        <f t="shared" si="501"/>
        <v>0.5785142812224896</v>
      </c>
      <c r="M6491">
        <f t="shared" si="502"/>
        <v>8.2481581968202384</v>
      </c>
      <c r="N6491" s="10" t="str" cm="1">
        <f t="array" ref="N6491">_xlfn.IFS(AND(C6491&lt;=0, C6491-M6491&lt;=2), "escarcha",AND(C6491&lt;=0, C6491-M6491&gt;2), "helada negra", AND(C6491&gt;0, M6491+2&gt;C6491), "rocío", TRUE, "sin riesgo")</f>
        <v>sin riesgo</v>
      </c>
      <c r="O6491">
        <f t="shared" si="504"/>
        <v>0.4024356120202881</v>
      </c>
      <c r="P6491">
        <f t="shared" si="505"/>
        <v>5.6790585270608558</v>
      </c>
      <c r="Q6491" s="10" t="str" cm="1">
        <f t="array" ref="Q6491">_xlfn.IFS(AND(D6491&lt;=0, D6491-P6491&lt;=2), "escarcha",AND(D6491&lt;=0, D6491-P6491&gt;2), "helada negra", AND(D6491&gt;0, P6491+2&gt;D6491), "rocío", TRUE, "sin riesgo")</f>
        <v>sin riesgo</v>
      </c>
    </row>
    <row r="6492" spans="1:17" x14ac:dyDescent="0.35">
      <c r="A6492" s="2">
        <v>45907</v>
      </c>
      <c r="B6492" s="3" t="s">
        <v>23</v>
      </c>
      <c r="C6492">
        <v>14.53333333333333</v>
      </c>
      <c r="D6492">
        <v>16.2</v>
      </c>
      <c r="E6492">
        <v>61.06666666666667</v>
      </c>
      <c r="F6492">
        <v>48.666666666666657</v>
      </c>
      <c r="G6492">
        <v>0</v>
      </c>
      <c r="H6492">
        <v>3.9333333333333331</v>
      </c>
      <c r="I6492">
        <v>2</v>
      </c>
      <c r="J6492">
        <v>7.0333333333333332</v>
      </c>
      <c r="K6492">
        <f t="shared" si="503"/>
        <v>1.6666666666666696</v>
      </c>
      <c r="L6492">
        <f t="shared" si="501"/>
        <v>0.50127004322209345</v>
      </c>
      <c r="M6492">
        <f t="shared" si="502"/>
        <v>7.1146106375308387</v>
      </c>
      <c r="N6492" s="10" t="str" cm="1">
        <f t="array" ref="N6492">_xlfn.IFS(AND(C6492&lt;=0, C6492-M6492&lt;=2), "escarcha",AND(C6492&lt;=0, C6492-M6492&gt;2), "helada negra", AND(C6492&gt;0, M6492+2&gt;C6492), "rocío", TRUE, "sin riesgo")</f>
        <v>sin riesgo</v>
      </c>
      <c r="O6492">
        <f t="shared" si="504"/>
        <v>0.38121667906879919</v>
      </c>
      <c r="P6492">
        <f t="shared" si="505"/>
        <v>5.3730031256202082</v>
      </c>
      <c r="Q6492" s="10" t="str" cm="1">
        <f t="array" ref="Q6492">_xlfn.IFS(AND(D6492&lt;=0, D6492-P6492&lt;=2), "escarcha",AND(D6492&lt;=0, D6492-P6492&gt;2), "helada negra", AND(D6492&gt;0, P6492+2&gt;D6492), "rocío", TRUE, "sin riesgo")</f>
        <v>sin riesgo</v>
      </c>
    </row>
    <row r="6493" spans="1:17" x14ac:dyDescent="0.35">
      <c r="A6493" s="2">
        <v>45907</v>
      </c>
      <c r="B6493" s="3" t="s">
        <v>24</v>
      </c>
      <c r="C6493">
        <v>14.16666666666667</v>
      </c>
      <c r="D6493">
        <v>15.6</v>
      </c>
      <c r="E6493">
        <v>61.733333333333327</v>
      </c>
      <c r="F6493">
        <v>50.333333333333343</v>
      </c>
      <c r="G6493">
        <v>0.66666666666666663</v>
      </c>
      <c r="H6493">
        <v>0.93333333333333335</v>
      </c>
      <c r="I6493">
        <v>3.333333333333333</v>
      </c>
      <c r="J6493">
        <v>2.2000000000000002</v>
      </c>
      <c r="K6493">
        <f t="shared" si="503"/>
        <v>1.43333333333333</v>
      </c>
      <c r="L6493">
        <f t="shared" si="501"/>
        <v>0.48841989820256954</v>
      </c>
      <c r="M6493">
        <f t="shared" si="502"/>
        <v>6.9270281091092176</v>
      </c>
      <c r="N6493" s="10" t="str" cm="1">
        <f t="array" ref="N6493">_xlfn.IFS(AND(C6493&lt;=0, C6493-M6493&lt;=2), "escarcha",AND(C6493&lt;=0, C6493-M6493&gt;2), "helada negra", AND(C6493&gt;0, M6493+2&gt;C6493), "rocío", TRUE, "sin riesgo")</f>
        <v>sin riesgo</v>
      </c>
      <c r="O6493">
        <f t="shared" si="504"/>
        <v>0.37655798696540455</v>
      </c>
      <c r="P6493">
        <f t="shared" si="505"/>
        <v>5.3059083877205575</v>
      </c>
      <c r="Q6493" s="10" t="str" cm="1">
        <f t="array" ref="Q6493">_xlfn.IFS(AND(D6493&lt;=0, D6493-P6493&lt;=2), "escarcha",AND(D6493&lt;=0, D6493-P6493&gt;2), "helada negra", AND(D6493&gt;0, P6493+2&gt;D6493), "rocío", TRUE, "sin riesgo")</f>
        <v>sin riesgo</v>
      </c>
    </row>
    <row r="6494" spans="1:17" x14ac:dyDescent="0.35">
      <c r="A6494" s="2">
        <v>45907</v>
      </c>
      <c r="B6494" s="3" t="s">
        <v>25</v>
      </c>
      <c r="C6494">
        <v>13.5</v>
      </c>
      <c r="D6494">
        <v>14.66666666666667</v>
      </c>
      <c r="E6494">
        <v>65.333333333333343</v>
      </c>
      <c r="F6494">
        <v>59.333333333333343</v>
      </c>
      <c r="G6494">
        <v>0</v>
      </c>
      <c r="H6494">
        <v>4.2666666666666666</v>
      </c>
      <c r="I6494">
        <v>2</v>
      </c>
      <c r="J6494">
        <v>7.0333333333333332</v>
      </c>
      <c r="K6494">
        <f t="shared" si="503"/>
        <v>1.1666666666666696</v>
      </c>
      <c r="L6494">
        <f t="shared" si="501"/>
        <v>0.50181912618186308</v>
      </c>
      <c r="M6494">
        <f t="shared" si="502"/>
        <v>7.1226322565875471</v>
      </c>
      <c r="N6494" s="10" t="str" cm="1">
        <f t="array" ref="N6494">_xlfn.IFS(AND(C6494&lt;=0, C6494-M6494&lt;=2), "escarcha",AND(C6494&lt;=0, C6494-M6494&gt;2), "helada negra", AND(C6494&gt;0, M6494+2&gt;C6494), "rocío", TRUE, "sin riesgo")</f>
        <v>sin riesgo</v>
      </c>
      <c r="O6494">
        <f t="shared" si="504"/>
        <v>0.48107951106634794</v>
      </c>
      <c r="P6494">
        <f t="shared" si="505"/>
        <v>6.8200015536141638</v>
      </c>
      <c r="Q6494" s="10" t="str" cm="1">
        <f t="array" ref="Q6494">_xlfn.IFS(AND(D6494&lt;=0, D6494-P6494&lt;=2), "escarcha",AND(D6494&lt;=0, D6494-P6494&gt;2), "helada negra", AND(D6494&gt;0, P6494+2&gt;D6494), "rocío", TRUE, "sin riesgo")</f>
        <v>sin riesgo</v>
      </c>
    </row>
    <row r="6495" spans="1:17" x14ac:dyDescent="0.35">
      <c r="A6495" s="2">
        <v>45907</v>
      </c>
      <c r="B6495" s="3" t="s">
        <v>47</v>
      </c>
      <c r="C6495">
        <v>21.266666666666669</v>
      </c>
      <c r="D6495">
        <v>21.3</v>
      </c>
      <c r="E6495">
        <v>53.333333333333343</v>
      </c>
      <c r="F6495">
        <v>50.666666666666657</v>
      </c>
      <c r="G6495">
        <v>5</v>
      </c>
      <c r="H6495">
        <v>6.8</v>
      </c>
      <c r="I6495">
        <v>9</v>
      </c>
      <c r="J6495">
        <v>12.9</v>
      </c>
      <c r="K6495">
        <f t="shared" si="503"/>
        <v>3.3333333333331439E-2</v>
      </c>
      <c r="L6495">
        <f t="shared" si="501"/>
        <v>0.78953566787420082</v>
      </c>
      <c r="M6495">
        <f t="shared" si="502"/>
        <v>11.397888702955433</v>
      </c>
      <c r="N6495" s="10" t="str" cm="1">
        <f t="array" ref="N6495">_xlfn.IFS(AND(C6495&lt;=0, C6495-M6495&lt;=2), "escarcha",AND(C6495&lt;=0, C6495-M6495&gt;2), "helada negra", AND(C6495&gt;0, M6495+2&gt;C6495), "rocío", TRUE, "sin riesgo")</f>
        <v>sin riesgo</v>
      </c>
      <c r="O6495">
        <f t="shared" si="504"/>
        <v>0.74028606162474297</v>
      </c>
      <c r="P6495">
        <f t="shared" si="505"/>
        <v>10.655740160830369</v>
      </c>
      <c r="Q6495" s="10" t="str" cm="1">
        <f t="array" ref="Q6495">_xlfn.IFS(AND(D6495&lt;=0, D6495-P6495&lt;=2), "escarcha",AND(D6495&lt;=0, D6495-P6495&gt;2), "helada negra", AND(D6495&gt;0, P6495+2&gt;D6495), "rocío", TRUE, "sin riesgo")</f>
        <v>sin riesgo</v>
      </c>
    </row>
    <row r="6496" spans="1:17" x14ac:dyDescent="0.35">
      <c r="A6496" s="2">
        <v>45907</v>
      </c>
      <c r="B6496" s="3" t="s">
        <v>57</v>
      </c>
      <c r="C6496">
        <v>23.166666666666671</v>
      </c>
      <c r="D6496">
        <v>23.2</v>
      </c>
      <c r="E6496">
        <v>44.8</v>
      </c>
      <c r="F6496">
        <v>42.333333333333343</v>
      </c>
      <c r="G6496">
        <v>5.333333333333333</v>
      </c>
      <c r="H6496">
        <v>12.266666666666669</v>
      </c>
      <c r="I6496">
        <v>10.66666666666667</v>
      </c>
      <c r="J6496">
        <v>20.033333333333331</v>
      </c>
      <c r="K6496">
        <f t="shared" si="503"/>
        <v>3.3333333333327886E-2</v>
      </c>
      <c r="L6496">
        <f t="shared" si="501"/>
        <v>0.73085566398354829</v>
      </c>
      <c r="M6496">
        <f t="shared" si="502"/>
        <v>10.514125903132014</v>
      </c>
      <c r="N6496" s="10" t="str" cm="1">
        <f t="array" ref="N6496">_xlfn.IFS(AND(C6496&lt;=0, C6496-M6496&lt;=2), "escarcha",AND(C6496&lt;=0, C6496-M6496&gt;2), "helada negra", AND(C6496&gt;0, M6496+2&gt;C6496), "rocío", TRUE, "sin riesgo")</f>
        <v>sin riesgo</v>
      </c>
      <c r="O6496">
        <f t="shared" si="504"/>
        <v>0.67623694353315966</v>
      </c>
      <c r="P6496">
        <f t="shared" si="505"/>
        <v>9.6970278131058052</v>
      </c>
      <c r="Q6496" s="10" t="str" cm="1">
        <f t="array" ref="Q6496">_xlfn.IFS(AND(D6496&lt;=0, D6496-P6496&lt;=2), "escarcha",AND(D6496&lt;=0, D6496-P6496&gt;2), "helada negra", AND(D6496&gt;0, P6496+2&gt;D6496), "rocío", TRUE, "sin riesgo")</f>
        <v>sin riesgo</v>
      </c>
    </row>
    <row r="6497" spans="1:17" x14ac:dyDescent="0.35">
      <c r="A6497" s="2">
        <v>45907</v>
      </c>
      <c r="B6497" s="3" t="s">
        <v>41</v>
      </c>
      <c r="C6497">
        <v>17.333333333333329</v>
      </c>
      <c r="D6497">
        <v>17.366666666666671</v>
      </c>
      <c r="E6497">
        <v>57.56666666666667</v>
      </c>
      <c r="F6497">
        <v>52.666666666666657</v>
      </c>
      <c r="G6497">
        <v>0</v>
      </c>
      <c r="H6497">
        <v>5.0999999999999996</v>
      </c>
      <c r="I6497">
        <v>2</v>
      </c>
      <c r="J6497">
        <v>8.6333333333333329</v>
      </c>
      <c r="K6497">
        <f t="shared" si="503"/>
        <v>3.3333333333342097E-2</v>
      </c>
      <c r="L6497">
        <f t="shared" si="501"/>
        <v>0.62108875015231046</v>
      </c>
      <c r="M6497">
        <f t="shared" si="502"/>
        <v>8.8773346096104593</v>
      </c>
      <c r="N6497" s="10" t="str" cm="1">
        <f t="array" ref="N6497">_xlfn.IFS(AND(C6497&lt;=0, C6497-M6497&lt;=2), "escarcha",AND(C6497&lt;=0, C6497-M6497&gt;2), "helada negra", AND(C6497&gt;0, M6497+2&gt;C6497), "rocío", TRUE, "sin riesgo")</f>
        <v>sin riesgo</v>
      </c>
      <c r="O6497">
        <f t="shared" si="504"/>
        <v>0.53423369454239522</v>
      </c>
      <c r="P6497">
        <f t="shared" si="505"/>
        <v>7.5970939395573964</v>
      </c>
      <c r="Q6497" s="10" t="str" cm="1">
        <f t="array" ref="Q6497">_xlfn.IFS(AND(D6497&lt;=0, D6497-P6497&lt;=2), "escarcha",AND(D6497&lt;=0, D6497-P6497&gt;2), "helada negra", AND(D6497&gt;0, P6497+2&gt;D6497), "rocío", TRUE, "sin riesgo")</f>
        <v>sin riesgo</v>
      </c>
    </row>
    <row r="6498" spans="1:17" x14ac:dyDescent="0.35">
      <c r="A6498" s="2">
        <v>45907</v>
      </c>
      <c r="B6498" s="3" t="s">
        <v>42</v>
      </c>
      <c r="C6498">
        <v>14.03333333333333</v>
      </c>
      <c r="D6498">
        <v>15.53333333333333</v>
      </c>
      <c r="E6498">
        <v>66.666666666666671</v>
      </c>
      <c r="F6498">
        <v>63.666666666666657</v>
      </c>
      <c r="G6498">
        <v>0</v>
      </c>
      <c r="H6498">
        <v>2.7333333333333329</v>
      </c>
      <c r="I6498">
        <v>0</v>
      </c>
      <c r="J6498">
        <v>4.7333333333333334</v>
      </c>
      <c r="K6498">
        <f t="shared" si="503"/>
        <v>1.5</v>
      </c>
      <c r="L6498">
        <f t="shared" si="501"/>
        <v>0.55666307840152152</v>
      </c>
      <c r="M6498">
        <f t="shared" si="502"/>
        <v>7.926454416511219</v>
      </c>
      <c r="N6498" s="10" t="str" cm="1">
        <f t="array" ref="N6498">_xlfn.IFS(AND(C6498&lt;=0, C6498-M6498&lt;=2), "escarcha",AND(C6498&lt;=0, C6498-M6498&gt;2), "helada negra", AND(C6498&gt;0, M6498+2&gt;C6498), "rocío", TRUE, "sin riesgo")</f>
        <v>sin riesgo</v>
      </c>
      <c r="O6498">
        <f t="shared" si="504"/>
        <v>0.60728149636985407</v>
      </c>
      <c r="P6498">
        <f t="shared" si="505"/>
        <v>8.6729425478653486</v>
      </c>
      <c r="Q6498" s="10" t="str" cm="1">
        <f t="array" ref="Q6498">_xlfn.IFS(AND(D6498&lt;=0, D6498-P6498&lt;=2), "escarcha",AND(D6498&lt;=0, D6498-P6498&gt;2), "helada negra", AND(D6498&gt;0, P6498+2&gt;D6498), "rocío", TRUE, "sin riesgo")</f>
        <v>sin riesgo</v>
      </c>
    </row>
    <row r="6499" spans="1:17" x14ac:dyDescent="0.35">
      <c r="A6499" s="2">
        <v>45907</v>
      </c>
      <c r="B6499" s="3" t="s">
        <v>43</v>
      </c>
      <c r="C6499">
        <v>11.8</v>
      </c>
      <c r="D6499">
        <v>14.4</v>
      </c>
      <c r="E6499">
        <v>72.2</v>
      </c>
      <c r="F6499">
        <v>72.333333333333329</v>
      </c>
      <c r="G6499">
        <v>0.66666666666666663</v>
      </c>
      <c r="H6499">
        <v>2.8</v>
      </c>
      <c r="I6499">
        <v>2.333333333333333</v>
      </c>
      <c r="J6499">
        <v>4.9000000000000004</v>
      </c>
      <c r="K6499">
        <f t="shared" si="503"/>
        <v>2.5999999999999996</v>
      </c>
      <c r="L6499">
        <f t="shared" si="501"/>
        <v>0.49037015813702739</v>
      </c>
      <c r="M6499">
        <f t="shared" si="502"/>
        <v>6.9554793032322229</v>
      </c>
      <c r="N6499" s="10" t="str" cm="1">
        <f t="array" ref="N6499">_xlfn.IFS(AND(C6499&lt;=0, C6499-M6499&lt;=2), "escarcha",AND(C6499&lt;=0, C6499-M6499&gt;2), "helada negra", AND(C6499&gt;0, M6499+2&gt;C6499), "rocío", TRUE, "sin riesgo")</f>
        <v>sin riesgo</v>
      </c>
      <c r="O6499">
        <f t="shared" si="504"/>
        <v>0.66197566197934865</v>
      </c>
      <c r="P6499">
        <f t="shared" si="505"/>
        <v>9.4845448359613744</v>
      </c>
      <c r="Q6499" s="10" t="str" cm="1">
        <f t="array" ref="Q6499">_xlfn.IFS(AND(D6499&lt;=0, D6499-P6499&lt;=2), "escarcha",AND(D6499&lt;=0, D6499-P6499&gt;2), "helada negra", AND(D6499&gt;0, P6499+2&gt;D6499), "rocío", TRUE, "sin riesgo")</f>
        <v>sin riesgo</v>
      </c>
    </row>
    <row r="6500" spans="1:17" x14ac:dyDescent="0.35">
      <c r="A6500" s="2">
        <v>45907</v>
      </c>
      <c r="B6500" s="3" t="s">
        <v>44</v>
      </c>
      <c r="C6500">
        <v>10.03333333333333</v>
      </c>
      <c r="D6500">
        <v>13.66666666666667</v>
      </c>
      <c r="E6500">
        <v>76.36666666666666</v>
      </c>
      <c r="F6500">
        <v>76.333333333333329</v>
      </c>
      <c r="G6500">
        <v>0.66666666666666663</v>
      </c>
      <c r="H6500">
        <v>4.3</v>
      </c>
      <c r="I6500">
        <v>3</v>
      </c>
      <c r="J6500">
        <v>7.7333333333333334</v>
      </c>
      <c r="K6500">
        <f t="shared" si="503"/>
        <v>3.63333333333334</v>
      </c>
      <c r="L6500">
        <f t="shared" si="501"/>
        <v>0.42913602629135472</v>
      </c>
      <c r="M6500">
        <f t="shared" si="502"/>
        <v>6.0652503409723701</v>
      </c>
      <c r="N6500" s="10" t="str" cm="1">
        <f t="array" ref="N6500">_xlfn.IFS(AND(C6500&lt;=0, C6500-M6500&lt;=2), "escarcha",AND(C6500&lt;=0, C6500-M6500&gt;2), "helada negra", AND(C6500&gt;0, M6500+2&gt;C6500), "rocío", TRUE, "sin riesgo")</f>
        <v>sin riesgo</v>
      </c>
      <c r="O6500">
        <f t="shared" si="504"/>
        <v>0.66826732196924854</v>
      </c>
      <c r="P6500">
        <f t="shared" si="505"/>
        <v>9.5782420478818384</v>
      </c>
      <c r="Q6500" s="10" t="str" cm="1">
        <f t="array" ref="Q6500">_xlfn.IFS(AND(D6500&lt;=0, D6500-P6500&lt;=2), "escarcha",AND(D6500&lt;=0, D6500-P6500&gt;2), "helada negra", AND(D6500&gt;0, P6500+2&gt;D6500), "rocío", TRUE, "sin riesgo")</f>
        <v>sin riesgo</v>
      </c>
    </row>
    <row r="6501" spans="1:17" x14ac:dyDescent="0.35">
      <c r="A6501" s="2">
        <v>45907</v>
      </c>
      <c r="B6501" s="3" t="s">
        <v>45</v>
      </c>
      <c r="C6501">
        <v>8.6666666666666661</v>
      </c>
      <c r="D6501">
        <v>12.733333333333331</v>
      </c>
      <c r="E6501">
        <v>80.600000000000009</v>
      </c>
      <c r="F6501">
        <v>79.666666666666671</v>
      </c>
      <c r="G6501">
        <v>0</v>
      </c>
      <c r="H6501">
        <v>3.4666666666666668</v>
      </c>
      <c r="I6501">
        <v>2</v>
      </c>
      <c r="J6501">
        <v>5.3666666666666671</v>
      </c>
      <c r="K6501">
        <f t="shared" si="503"/>
        <v>4.0666666666666647</v>
      </c>
      <c r="L6501">
        <f t="shared" si="501"/>
        <v>0.39118565178595965</v>
      </c>
      <c r="M6501">
        <f t="shared" si="502"/>
        <v>5.5166986767448973</v>
      </c>
      <c r="N6501" s="10" t="str" cm="1">
        <f t="array" ref="N6501">_xlfn.IFS(AND(C6501&lt;=0, C6501-M6501&lt;=2), "escarcha",AND(C6501&lt;=0, C6501-M6501&gt;2), "helada negra", AND(C6501&gt;0, M6501+2&gt;C6501), "rocío", TRUE, "sin riesgo")</f>
        <v>sin riesgo</v>
      </c>
      <c r="O6501">
        <f t="shared" si="504"/>
        <v>0.65011813091655446</v>
      </c>
      <c r="P6501">
        <f t="shared" si="505"/>
        <v>9.30814787145796</v>
      </c>
      <c r="Q6501" s="10" t="str" cm="1">
        <f t="array" ref="Q6501">_xlfn.IFS(AND(D6501&lt;=0, D6501-P6501&lt;=2), "escarcha",AND(D6501&lt;=0, D6501-P6501&gt;2), "helada negra", AND(D6501&gt;0, P6501+2&gt;D6501), "rocío", TRUE, "sin riesgo")</f>
        <v>sin riesgo</v>
      </c>
    </row>
    <row r="6502" spans="1:17" x14ac:dyDescent="0.35">
      <c r="A6502" s="2">
        <v>45907</v>
      </c>
      <c r="B6502" s="3" t="s">
        <v>46</v>
      </c>
      <c r="C6502">
        <v>7.3666666666666663</v>
      </c>
      <c r="D6502">
        <v>12.5</v>
      </c>
      <c r="E6502">
        <v>84.633333333333326</v>
      </c>
      <c r="F6502">
        <v>81.333333333333329</v>
      </c>
      <c r="G6502">
        <v>0.33333333333333331</v>
      </c>
      <c r="H6502">
        <v>2.0666666666666669</v>
      </c>
      <c r="I6502">
        <v>1.333333333333333</v>
      </c>
      <c r="J6502">
        <v>3.2</v>
      </c>
      <c r="K6502">
        <f t="shared" si="503"/>
        <v>5.1333333333333337</v>
      </c>
      <c r="L6502">
        <f t="shared" si="501"/>
        <v>0.35166457671250789</v>
      </c>
      <c r="M6502">
        <f t="shared" si="502"/>
        <v>4.9480055026883383</v>
      </c>
      <c r="N6502" s="10" t="str" cm="1">
        <f t="array" ref="N6502">_xlfn.IFS(AND(C6502&lt;=0, C6502-M6502&lt;=2), "escarcha",AND(C6502&lt;=0, C6502-M6502&gt;2), "helada negra", AND(C6502&gt;0, M6502+2&gt;C6502), "rocío", TRUE, "sin riesgo")</f>
        <v>sin riesgo</v>
      </c>
      <c r="O6502">
        <f t="shared" si="504"/>
        <v>0.65553062032472087</v>
      </c>
      <c r="P6502">
        <f t="shared" si="505"/>
        <v>9.3886354604900948</v>
      </c>
      <c r="Q6502" s="10" t="str" cm="1">
        <f t="array" ref="Q6502">_xlfn.IFS(AND(D6502&lt;=0, D6502-P6502&lt;=2), "escarcha",AND(D6502&lt;=0, D6502-P6502&gt;2), "helada negra", AND(D6502&gt;0, P6502+2&gt;D6502), "rocío", TRUE, "sin riesgo")</f>
        <v>sin riesgo</v>
      </c>
    </row>
    <row r="6503" spans="1:17" x14ac:dyDescent="0.35">
      <c r="A6503" s="2">
        <v>45908</v>
      </c>
      <c r="B6503" s="3" t="s">
        <v>10</v>
      </c>
      <c r="C6503">
        <v>6.5333333333333332</v>
      </c>
      <c r="D6503">
        <v>11.733333333333331</v>
      </c>
      <c r="E6503">
        <v>85.833333333333329</v>
      </c>
      <c r="F6503">
        <v>83</v>
      </c>
      <c r="G6503">
        <v>0.66666666666666663</v>
      </c>
      <c r="H6503">
        <v>2.1333333333333329</v>
      </c>
      <c r="I6503">
        <v>2.666666666666667</v>
      </c>
      <c r="J6503">
        <v>3.6</v>
      </c>
      <c r="K6503">
        <f t="shared" si="503"/>
        <v>5.1999999999999975</v>
      </c>
      <c r="L6503">
        <f t="shared" si="501"/>
        <v>0.30862468000256355</v>
      </c>
      <c r="M6503">
        <f t="shared" si="502"/>
        <v>4.3316306583631006</v>
      </c>
      <c r="N6503" s="10" t="str" cm="1">
        <f t="array" ref="N6503">_xlfn.IFS(AND(C6503&lt;=0, C6503-M6503&lt;=2), "escarcha",AND(C6503&lt;=0, C6503-M6503&gt;2), "helada negra", AND(C6503&gt;0, M6503+2&gt;C6503), "rocío", TRUE, "sin riesgo")</f>
        <v>sin riesgo</v>
      </c>
      <c r="O6503">
        <f t="shared" si="504"/>
        <v>0.62537232676977927</v>
      </c>
      <c r="P6503">
        <f t="shared" si="505"/>
        <v>8.940812894241839</v>
      </c>
      <c r="Q6503" s="10" t="str" cm="1">
        <f t="array" ref="Q6503">_xlfn.IFS(AND(D6503&lt;=0, D6503-P6503&lt;=2), "escarcha",AND(D6503&lt;=0, D6503-P6503&gt;2), "helada negra", AND(D6503&gt;0, P6503+2&gt;D6503), "rocío", TRUE, "sin riesgo")</f>
        <v>sin riesgo</v>
      </c>
    </row>
    <row r="6504" spans="1:17" x14ac:dyDescent="0.35">
      <c r="A6504" s="2">
        <v>45908</v>
      </c>
      <c r="B6504" s="3" t="s">
        <v>11</v>
      </c>
      <c r="C6504">
        <v>5.2</v>
      </c>
      <c r="D6504">
        <v>11.133333333333329</v>
      </c>
      <c r="E6504">
        <v>88.63333333333334</v>
      </c>
      <c r="F6504">
        <v>84.333333333333329</v>
      </c>
      <c r="G6504">
        <v>0.66666666666666663</v>
      </c>
      <c r="H6504">
        <v>2.7666666666666671</v>
      </c>
      <c r="I6504">
        <v>3.666666666666667</v>
      </c>
      <c r="J6504">
        <v>4.333333333333333</v>
      </c>
      <c r="K6504">
        <f t="shared" si="503"/>
        <v>5.9333333333333291</v>
      </c>
      <c r="L6504">
        <f t="shared" si="501"/>
        <v>0.24853698569396565</v>
      </c>
      <c r="M6504">
        <f t="shared" si="502"/>
        <v>3.4762211937682874</v>
      </c>
      <c r="N6504" s="10" t="str" cm="1">
        <f t="array" ref="N6504">_xlfn.IFS(AND(C6504&lt;=0, C6504-M6504&lt;=2), "escarcha",AND(C6504&lt;=0, C6504-M6504&gt;2), "helada negra", AND(C6504&gt;0, M6504+2&gt;C6504), "rocío", TRUE, "sin riesgo")</f>
        <v>rocío</v>
      </c>
      <c r="O6504">
        <f t="shared" si="504"/>
        <v>0.60161955144738777</v>
      </c>
      <c r="P6504">
        <f t="shared" si="505"/>
        <v>8.5892232876816816</v>
      </c>
      <c r="Q6504" s="10" t="str" cm="1">
        <f t="array" ref="Q6504">_xlfn.IFS(AND(D6504&lt;=0, D6504-P6504&lt;=2), "escarcha",AND(D6504&lt;=0, D6504-P6504&gt;2), "helada negra", AND(D6504&gt;0, P6504+2&gt;D6504), "rocío", TRUE, "sin riesgo")</f>
        <v>sin riesgo</v>
      </c>
    </row>
    <row r="6505" spans="1:17" x14ac:dyDescent="0.35">
      <c r="A6505" s="2">
        <v>45908</v>
      </c>
      <c r="B6505" s="3" t="s">
        <v>12</v>
      </c>
      <c r="C6505">
        <v>4.7</v>
      </c>
      <c r="D6505">
        <v>10.96666666666667</v>
      </c>
      <c r="E6505">
        <v>90.533333333333331</v>
      </c>
      <c r="F6505">
        <v>85</v>
      </c>
      <c r="G6505">
        <v>1.333333333333333</v>
      </c>
      <c r="H6505">
        <v>1.833333333333333</v>
      </c>
      <c r="I6505">
        <v>2.666666666666667</v>
      </c>
      <c r="J6505">
        <v>2.8666666666666671</v>
      </c>
      <c r="K6505">
        <f t="shared" si="503"/>
        <v>6.2666666666666702</v>
      </c>
      <c r="L6505">
        <f t="shared" si="501"/>
        <v>0.23492065050278907</v>
      </c>
      <c r="M6505">
        <f t="shared" si="502"/>
        <v>3.2832003667567289</v>
      </c>
      <c r="N6505" s="10" t="str" cm="1">
        <f t="array" ref="N6505">_xlfn.IFS(AND(C6505&lt;=0, C6505-M6505&lt;=2), "escarcha",AND(C6505&lt;=0, C6505-M6505&gt;2), "helada negra", AND(C6505&gt;0, M6505+2&gt;C6505), "rocío", TRUE, "sin riesgo")</f>
        <v>rocío</v>
      </c>
      <c r="O6505">
        <f t="shared" si="504"/>
        <v>0.59843550739364548</v>
      </c>
      <c r="P6505">
        <f t="shared" si="505"/>
        <v>8.542167492456235</v>
      </c>
      <c r="Q6505" s="10" t="str" cm="1">
        <f t="array" ref="Q6505">_xlfn.IFS(AND(D6505&lt;=0, D6505-P6505&lt;=2), "escarcha",AND(D6505&lt;=0, D6505-P6505&gt;2), "helada negra", AND(D6505&gt;0, P6505+2&gt;D6505), "rocío", TRUE, "sin riesgo")</f>
        <v>sin riesgo</v>
      </c>
    </row>
    <row r="6506" spans="1:17" x14ac:dyDescent="0.35">
      <c r="A6506" s="2">
        <v>45908</v>
      </c>
      <c r="B6506" s="3" t="s">
        <v>13</v>
      </c>
      <c r="C6506">
        <v>4.8666666666666663</v>
      </c>
      <c r="D6506">
        <v>11.366666666666671</v>
      </c>
      <c r="E6506">
        <v>91.833333333333329</v>
      </c>
      <c r="F6506">
        <v>84.666666666666671</v>
      </c>
      <c r="G6506">
        <v>0</v>
      </c>
      <c r="H6506">
        <v>2.5333333333333332</v>
      </c>
      <c r="I6506">
        <v>0.66666666666666663</v>
      </c>
      <c r="J6506">
        <v>5.1666666666666661</v>
      </c>
      <c r="K6506">
        <f t="shared" si="503"/>
        <v>6.5000000000000044</v>
      </c>
      <c r="L6506">
        <f t="shared" si="501"/>
        <v>0.26080230340162047</v>
      </c>
      <c r="M6506">
        <f t="shared" si="502"/>
        <v>3.6503495828745915</v>
      </c>
      <c r="N6506" s="10" t="str" cm="1">
        <f t="array" ref="N6506">_xlfn.IFS(AND(C6506&lt;=0, C6506-M6506&lt;=2), "escarcha",AND(C6506&lt;=0, C6506-M6506&gt;2), "helada negra", AND(C6506&gt;0, M6506+2&gt;C6506), "rocío", TRUE, "sin riesgo")</f>
        <v>rocío</v>
      </c>
      <c r="O6506">
        <f t="shared" si="504"/>
        <v>0.62102132932415544</v>
      </c>
      <c r="P6506">
        <f t="shared" si="505"/>
        <v>8.8763357565975873</v>
      </c>
      <c r="Q6506" s="10" t="str" cm="1">
        <f t="array" ref="Q6506">_xlfn.IFS(AND(D6506&lt;=0, D6506-P6506&lt;=2), "escarcha",AND(D6506&lt;=0, D6506-P6506&gt;2), "helada negra", AND(D6506&gt;0, P6506+2&gt;D6506), "rocío", TRUE, "sin riesgo")</f>
        <v>sin riesgo</v>
      </c>
    </row>
    <row r="6507" spans="1:17" x14ac:dyDescent="0.35">
      <c r="A6507" s="2">
        <v>45908</v>
      </c>
      <c r="B6507" s="3" t="s">
        <v>14</v>
      </c>
      <c r="C6507">
        <v>5.2333333333333334</v>
      </c>
      <c r="D6507">
        <v>11</v>
      </c>
      <c r="E6507">
        <v>92.233333333333334</v>
      </c>
      <c r="F6507">
        <v>85.666666666666671</v>
      </c>
      <c r="G6507">
        <v>1</v>
      </c>
      <c r="H6507">
        <v>2.4</v>
      </c>
      <c r="I6507">
        <v>2.333333333333333</v>
      </c>
      <c r="J6507">
        <v>5.7666666666666666</v>
      </c>
      <c r="K6507">
        <f t="shared" si="503"/>
        <v>5.7666666666666666</v>
      </c>
      <c r="L6507">
        <f t="shared" si="501"/>
        <v>0.29066734887307188</v>
      </c>
      <c r="M6507">
        <f t="shared" si="502"/>
        <v>4.0753684547249502</v>
      </c>
      <c r="N6507" s="10" t="str" cm="1">
        <f t="array" ref="N6507">_xlfn.IFS(AND(C6507&lt;=0, C6507-M6507&lt;=2), "escarcha",AND(C6507&lt;=0, C6507-M6507&gt;2), "helada negra", AND(C6507&gt;0, M6507+2&gt;C6507), "rocío", TRUE, "sin riesgo")</f>
        <v>rocío</v>
      </c>
      <c r="O6507">
        <f t="shared" si="504"/>
        <v>0.60846082800000123</v>
      </c>
      <c r="P6507">
        <f t="shared" si="505"/>
        <v>8.6903875190115727</v>
      </c>
      <c r="Q6507" s="10" t="str" cm="1">
        <f t="array" ref="Q6507">_xlfn.IFS(AND(D6507&lt;=0, D6507-P6507&lt;=2), "escarcha",AND(D6507&lt;=0, D6507-P6507&gt;2), "helada negra", AND(D6507&gt;0, P6507+2&gt;D6507), "rocío", TRUE, "sin riesgo")</f>
        <v>sin riesgo</v>
      </c>
    </row>
    <row r="6508" spans="1:17" x14ac:dyDescent="0.35">
      <c r="A6508" s="2">
        <v>45908</v>
      </c>
      <c r="B6508" s="3" t="s">
        <v>15</v>
      </c>
      <c r="C6508">
        <v>4.0666666666666664</v>
      </c>
      <c r="D6508">
        <v>10.83333333333333</v>
      </c>
      <c r="E6508">
        <v>92.433333333333337</v>
      </c>
      <c r="F6508">
        <v>85.666666666666671</v>
      </c>
      <c r="G6508">
        <v>0.66666666666666663</v>
      </c>
      <c r="H6508">
        <v>3.2666666666666671</v>
      </c>
      <c r="I6508">
        <v>4</v>
      </c>
      <c r="J6508">
        <v>6.7666666666666666</v>
      </c>
      <c r="K6508">
        <f t="shared" si="503"/>
        <v>6.7666666666666639</v>
      </c>
      <c r="L6508">
        <f t="shared" si="501"/>
        <v>0.21137440344980263</v>
      </c>
      <c r="M6508">
        <f t="shared" si="502"/>
        <v>2.950128606452719</v>
      </c>
      <c r="N6508" s="10" t="str" cm="1">
        <f t="array" ref="N6508">_xlfn.IFS(AND(C6508&lt;=0, C6508-M6508&lt;=2), "escarcha",AND(C6508&lt;=0, C6508-M6508&gt;2), "helada negra", AND(C6508&gt;0, M6508+2&gt;C6508), "rocío", TRUE, "sin riesgo")</f>
        <v>rocío</v>
      </c>
      <c r="O6508">
        <f t="shared" si="504"/>
        <v>0.5973911129306495</v>
      </c>
      <c r="P6508">
        <f t="shared" si="505"/>
        <v>8.5267366105009188</v>
      </c>
      <c r="Q6508" s="10" t="str" cm="1">
        <f t="array" ref="Q6508">_xlfn.IFS(AND(D6508&lt;=0, D6508-P6508&lt;=2), "escarcha",AND(D6508&lt;=0, D6508-P6508&gt;2), "helada negra", AND(D6508&gt;0, P6508+2&gt;D6508), "rocío", TRUE, "sin riesgo")</f>
        <v>sin riesgo</v>
      </c>
    </row>
    <row r="6509" spans="1:17" x14ac:dyDescent="0.35">
      <c r="A6509" s="2">
        <v>45908</v>
      </c>
      <c r="B6509" s="3" t="s">
        <v>16</v>
      </c>
      <c r="C6509">
        <v>3.3</v>
      </c>
      <c r="D6509">
        <v>10.233333333333331</v>
      </c>
      <c r="E6509">
        <v>93.266666666666666</v>
      </c>
      <c r="F6509">
        <v>87</v>
      </c>
      <c r="G6509">
        <v>0.66666666666666663</v>
      </c>
      <c r="H6509">
        <v>1.7666666666666671</v>
      </c>
      <c r="I6509">
        <v>1.333333333333333</v>
      </c>
      <c r="J6509">
        <v>3.6</v>
      </c>
      <c r="K6509">
        <f t="shared" si="503"/>
        <v>6.9333333333333309</v>
      </c>
      <c r="L6509">
        <f t="shared" si="501"/>
        <v>0.16639918820845079</v>
      </c>
      <c r="M6509">
        <f t="shared" si="502"/>
        <v>2.3164318342663268</v>
      </c>
      <c r="N6509" s="10" t="str" cm="1">
        <f t="array" ref="N6509">_xlfn.IFS(AND(C6509&lt;=0, C6509-M6509&lt;=2), "escarcha",AND(C6509&lt;=0, C6509-M6509&gt;2), "helada negra", AND(C6509&gt;0, M6509+2&gt;C6509), "rocío", TRUE, "sin riesgo")</f>
        <v>rocío</v>
      </c>
      <c r="O6509">
        <f t="shared" si="504"/>
        <v>0.57286383090554882</v>
      </c>
      <c r="P6509">
        <f t="shared" si="505"/>
        <v>8.1648905499373754</v>
      </c>
      <c r="Q6509" s="10" t="str" cm="1">
        <f t="array" ref="Q6509">_xlfn.IFS(AND(D6509&lt;=0, D6509-P6509&lt;=2), "escarcha",AND(D6509&lt;=0, D6509-P6509&gt;2), "helada negra", AND(D6509&gt;0, P6509+2&gt;D6509), "rocío", TRUE, "sin riesgo")</f>
        <v>sin riesgo</v>
      </c>
    </row>
    <row r="6510" spans="1:17" x14ac:dyDescent="0.35">
      <c r="A6510" s="2">
        <v>45908</v>
      </c>
      <c r="B6510" s="3" t="s">
        <v>17</v>
      </c>
      <c r="C6510">
        <v>2.166666666666667</v>
      </c>
      <c r="D6510">
        <v>9.8666666666666671</v>
      </c>
      <c r="E6510">
        <v>93.466666666666669</v>
      </c>
      <c r="F6510">
        <v>87.666666666666671</v>
      </c>
      <c r="G6510">
        <v>1</v>
      </c>
      <c r="H6510">
        <v>3.3666666666666671</v>
      </c>
      <c r="I6510">
        <v>3.666666666666667</v>
      </c>
      <c r="J6510">
        <v>4.833333333333333</v>
      </c>
      <c r="K6510">
        <f t="shared" si="503"/>
        <v>7.7</v>
      </c>
      <c r="L6510">
        <f t="shared" si="501"/>
        <v>8.8170658318866529E-2</v>
      </c>
      <c r="M6510">
        <f t="shared" si="502"/>
        <v>1.2219424834616694</v>
      </c>
      <c r="N6510" s="10" t="str" cm="1">
        <f t="array" ref="N6510">_xlfn.IFS(AND(C6510&lt;=0, C6510-M6510&lt;=2), "escarcha",AND(C6510&lt;=0, C6510-M6510&gt;2), "helada negra", AND(C6510&gt;0, M6510+2&gt;C6510), "rocío", TRUE, "sin riesgo")</f>
        <v>rocío</v>
      </c>
      <c r="O6510">
        <f t="shared" si="504"/>
        <v>0.55597699826386648</v>
      </c>
      <c r="P6510">
        <f t="shared" si="505"/>
        <v>7.9163669557599308</v>
      </c>
      <c r="Q6510" s="10" t="str" cm="1">
        <f t="array" ref="Q6510">_xlfn.IFS(AND(D6510&lt;=0, D6510-P6510&lt;=2), "escarcha",AND(D6510&lt;=0, D6510-P6510&gt;2), "helada negra", AND(D6510&gt;0, P6510+2&gt;D6510), "rocío", TRUE, "sin riesgo")</f>
        <v>rocío</v>
      </c>
    </row>
    <row r="6511" spans="1:17" x14ac:dyDescent="0.35">
      <c r="A6511" s="2">
        <v>45908</v>
      </c>
      <c r="B6511" s="3" t="s">
        <v>18</v>
      </c>
      <c r="C6511">
        <v>1.333333333333333</v>
      </c>
      <c r="D6511">
        <v>9.4666666666666668</v>
      </c>
      <c r="E6511">
        <v>93.600000000000009</v>
      </c>
      <c r="F6511">
        <v>88</v>
      </c>
      <c r="G6511">
        <v>1.333333333333333</v>
      </c>
      <c r="H6511">
        <v>3.6</v>
      </c>
      <c r="I6511">
        <v>5</v>
      </c>
      <c r="J6511">
        <v>4.7666666666666666</v>
      </c>
      <c r="K6511">
        <f t="shared" si="503"/>
        <v>8.1333333333333329</v>
      </c>
      <c r="L6511">
        <f t="shared" si="501"/>
        <v>3.0024536212172631E-2</v>
      </c>
      <c r="M6511">
        <f t="shared" si="502"/>
        <v>0.41472994924174289</v>
      </c>
      <c r="N6511" s="10" t="str" cm="1">
        <f t="array" ref="N6511">_xlfn.IFS(AND(C6511&lt;=0, C6511-M6511&lt;=2), "escarcha",AND(C6511&lt;=0, C6511-M6511&gt;2), "helada negra", AND(C6511&gt;0, M6511+2&gt;C6511), "rocío", TRUE, "sin riesgo")</f>
        <v>rocío</v>
      </c>
      <c r="O6511">
        <f t="shared" si="504"/>
        <v>0.53294126150310484</v>
      </c>
      <c r="P6511">
        <f t="shared" si="505"/>
        <v>7.5781417661512993</v>
      </c>
      <c r="Q6511" s="10" t="str" cm="1">
        <f t="array" ref="Q6511">_xlfn.IFS(AND(D6511&lt;=0, D6511-P6511&lt;=2), "escarcha",AND(D6511&lt;=0, D6511-P6511&gt;2), "helada negra", AND(D6511&gt;0, P6511+2&gt;D6511), "rocío", TRUE, "sin riesgo")</f>
        <v>rocío</v>
      </c>
    </row>
    <row r="6512" spans="1:17" x14ac:dyDescent="0.35">
      <c r="A6512" s="2">
        <v>45908</v>
      </c>
      <c r="B6512" s="3" t="s">
        <v>19</v>
      </c>
      <c r="C6512">
        <v>1.7</v>
      </c>
      <c r="D6512">
        <v>9.6333333333333329</v>
      </c>
      <c r="E6512">
        <v>94.2</v>
      </c>
      <c r="F6512">
        <v>87.666666666666671</v>
      </c>
      <c r="G6512">
        <v>1</v>
      </c>
      <c r="H6512">
        <v>3.0333333333333332</v>
      </c>
      <c r="I6512">
        <v>3.666666666666667</v>
      </c>
      <c r="J6512">
        <v>4.5333333333333332</v>
      </c>
      <c r="K6512">
        <f t="shared" si="503"/>
        <v>7.9333333333333327</v>
      </c>
      <c r="L6512">
        <f t="shared" si="501"/>
        <v>6.2675835260811025E-2</v>
      </c>
      <c r="M6512">
        <f t="shared" si="502"/>
        <v>0.86735302565312411</v>
      </c>
      <c r="N6512" s="10" t="str" cm="1">
        <f t="array" ref="N6512">_xlfn.IFS(AND(C6512&lt;=0, C6512-M6512&lt;=2), "escarcha",AND(C6512&lt;=0, C6512-M6512&gt;2), "helada negra", AND(C6512&gt;0, M6512+2&gt;C6512), "rocío", TRUE, "sin riesgo")</f>
        <v>rocío</v>
      </c>
      <c r="O6512">
        <f t="shared" si="504"/>
        <v>0.54033601756219563</v>
      </c>
      <c r="P6512">
        <f t="shared" si="505"/>
        <v>7.6866168303520581</v>
      </c>
      <c r="Q6512" s="10" t="str" cm="1">
        <f t="array" ref="Q6512">_xlfn.IFS(AND(D6512&lt;=0, D6512-P6512&lt;=2), "escarcha",AND(D6512&lt;=0, D6512-P6512&gt;2), "helada negra", AND(D6512&gt;0, P6512+2&gt;D6512), "rocío", TRUE, "sin riesgo")</f>
        <v>rocío</v>
      </c>
    </row>
    <row r="6513" spans="1:17" x14ac:dyDescent="0.35">
      <c r="A6513" s="2">
        <v>45908</v>
      </c>
      <c r="B6513" s="3" t="s">
        <v>20</v>
      </c>
      <c r="C6513">
        <v>1.9</v>
      </c>
      <c r="D6513">
        <v>10.133333333333329</v>
      </c>
      <c r="E6513">
        <v>94.7</v>
      </c>
      <c r="F6513">
        <v>86</v>
      </c>
      <c r="G6513">
        <v>0</v>
      </c>
      <c r="H6513">
        <v>3.3</v>
      </c>
      <c r="I6513">
        <v>1.666666666666667</v>
      </c>
      <c r="J6513">
        <v>6.6000000000000014</v>
      </c>
      <c r="K6513">
        <f t="shared" si="503"/>
        <v>8.233333333333329</v>
      </c>
      <c r="L6513">
        <f t="shared" si="501"/>
        <v>8.2260969425628189E-2</v>
      </c>
      <c r="M6513">
        <f t="shared" si="502"/>
        <v>1.1396570384111842</v>
      </c>
      <c r="N6513" s="10" t="str" cm="1">
        <f t="array" ref="N6513">_xlfn.IFS(AND(C6513&lt;=0, C6513-M6513&lt;=2), "escarcha",AND(C6513&lt;=0, C6513-M6513&gt;2), "helada negra", AND(C6513&gt;0, M6513+2&gt;C6513), "rocío", TRUE, "sin riesgo")</f>
        <v>rocío</v>
      </c>
      <c r="O6513">
        <f t="shared" si="504"/>
        <v>0.55462265481987161</v>
      </c>
      <c r="P6513">
        <f t="shared" si="505"/>
        <v>7.8964563759618063</v>
      </c>
      <c r="Q6513" s="10" t="str" cm="1">
        <f t="array" ref="Q6513">_xlfn.IFS(AND(D6513&lt;=0, D6513-P6513&lt;=2), "escarcha",AND(D6513&lt;=0, D6513-P6513&gt;2), "helada negra", AND(D6513&gt;0, P6513+2&gt;D6513), "rocío", TRUE, "sin riesgo")</f>
        <v>sin riesgo</v>
      </c>
    </row>
    <row r="6514" spans="1:17" x14ac:dyDescent="0.35">
      <c r="A6514" s="2">
        <v>45908</v>
      </c>
      <c r="B6514" s="3" t="s">
        <v>21</v>
      </c>
      <c r="C6514">
        <v>2.7666666666666671</v>
      </c>
      <c r="D6514">
        <v>10.06666666666667</v>
      </c>
      <c r="E6514">
        <v>95</v>
      </c>
      <c r="F6514">
        <v>85.333333333333329</v>
      </c>
      <c r="G6514">
        <v>1</v>
      </c>
      <c r="H6514">
        <v>3.3666666666666671</v>
      </c>
      <c r="I6514">
        <v>3</v>
      </c>
      <c r="J6514">
        <v>6.666666666666667</v>
      </c>
      <c r="K6514">
        <f t="shared" si="503"/>
        <v>7.3000000000000025</v>
      </c>
      <c r="L6514">
        <f t="shared" si="501"/>
        <v>0.14708415672579056</v>
      </c>
      <c r="M6514">
        <f t="shared" si="502"/>
        <v>2.0452858207571869</v>
      </c>
      <c r="N6514" s="10" t="str" cm="1">
        <f t="array" ref="N6514">_xlfn.IFS(AND(C6514&lt;=0, C6514-M6514&lt;=2), "escarcha",AND(C6514&lt;=0, C6514-M6514&gt;2), "helada negra", AND(C6514&gt;0, M6514+2&gt;C6514), "rocío", TRUE, "sin riesgo")</f>
        <v>rocío</v>
      </c>
      <c r="O6514">
        <f t="shared" si="504"/>
        <v>0.54238401265115499</v>
      </c>
      <c r="P6514">
        <f t="shared" si="505"/>
        <v>7.7166758611422024</v>
      </c>
      <c r="Q6514" s="10" t="str" cm="1">
        <f t="array" ref="Q6514">_xlfn.IFS(AND(D6514&lt;=0, D6514-P6514&lt;=2), "escarcha",AND(D6514&lt;=0, D6514-P6514&gt;2), "helada negra", AND(D6514&gt;0, P6514+2&gt;D6514), "rocío", TRUE, "sin riesgo")</f>
        <v>sin riesgo</v>
      </c>
    </row>
    <row r="6515" spans="1:17" x14ac:dyDescent="0.35">
      <c r="A6515" s="2">
        <v>45908</v>
      </c>
      <c r="B6515" s="3" t="s">
        <v>22</v>
      </c>
      <c r="C6515">
        <v>4.1666666666666661</v>
      </c>
      <c r="D6515">
        <v>10.33333333333333</v>
      </c>
      <c r="E6515">
        <v>95.2</v>
      </c>
      <c r="F6515">
        <v>84</v>
      </c>
      <c r="G6515">
        <v>0</v>
      </c>
      <c r="H6515">
        <v>3.3666666666666671</v>
      </c>
      <c r="I6515">
        <v>1.666666666666667</v>
      </c>
      <c r="J6515">
        <v>6.9</v>
      </c>
      <c r="K6515">
        <f t="shared" si="503"/>
        <v>6.1666666666666643</v>
      </c>
      <c r="L6515">
        <f t="shared" si="501"/>
        <v>0.24787900960497272</v>
      </c>
      <c r="M6515">
        <f t="shared" si="502"/>
        <v>3.4668869790163699</v>
      </c>
      <c r="N6515" s="10" t="str" cm="1">
        <f t="array" ref="N6515">_xlfn.IFS(AND(C6515&lt;=0, C6515-M6515&lt;=2), "escarcha",AND(C6515&lt;=0, C6515-M6515&gt;2), "helada negra", AND(C6515&gt;0, M6515+2&gt;C6515), "rocío", TRUE, "sin riesgo")</f>
        <v>rocío</v>
      </c>
      <c r="O6515">
        <f t="shared" si="504"/>
        <v>0.54444759164804424</v>
      </c>
      <c r="P6515">
        <f t="shared" si="505"/>
        <v>7.7469709123364359</v>
      </c>
      <c r="Q6515" s="10" t="str" cm="1">
        <f t="array" ref="Q6515">_xlfn.IFS(AND(D6515&lt;=0, D6515-P6515&lt;=2), "escarcha",AND(D6515&lt;=0, D6515-P6515&gt;2), "helada negra", AND(D6515&gt;0, P6515+2&gt;D6515), "rocío", TRUE, "sin riesgo")</f>
        <v>sin riesgo</v>
      </c>
    </row>
    <row r="6516" spans="1:17" x14ac:dyDescent="0.35">
      <c r="A6516" s="2">
        <v>45908</v>
      </c>
      <c r="B6516" s="3" t="s">
        <v>23</v>
      </c>
      <c r="C6516">
        <v>5.1333333333333337</v>
      </c>
      <c r="D6516">
        <v>9.7666666666666675</v>
      </c>
      <c r="E6516">
        <v>94.9</v>
      </c>
      <c r="F6516">
        <v>85.666666666666671</v>
      </c>
      <c r="G6516">
        <v>0</v>
      </c>
      <c r="H6516">
        <v>2.6</v>
      </c>
      <c r="I6516">
        <v>1</v>
      </c>
      <c r="J6516">
        <v>5.5666666666666664</v>
      </c>
      <c r="K6516">
        <f t="shared" si="503"/>
        <v>4.6333333333333337</v>
      </c>
      <c r="L6516">
        <f t="shared" si="501"/>
        <v>0.31221726539687705</v>
      </c>
      <c r="M6516">
        <f t="shared" si="502"/>
        <v>4.3829628861680803</v>
      </c>
      <c r="N6516" s="10" t="str" cm="1">
        <f t="array" ref="N6516">_xlfn.IFS(AND(C6516&lt;=0, C6516-M6516&lt;=2), "escarcha",AND(C6516&lt;=0, C6516-M6516&gt;2), "helada negra", AND(C6516&gt;0, M6516+2&gt;C6516), "rocío", TRUE, "sin riesgo")</f>
        <v>rocío</v>
      </c>
      <c r="O6516">
        <f t="shared" si="504"/>
        <v>0.52619930892839928</v>
      </c>
      <c r="P6516">
        <f t="shared" si="505"/>
        <v>7.4793245650694402</v>
      </c>
      <c r="Q6516" s="10" t="str" cm="1">
        <f t="array" ref="Q6516">_xlfn.IFS(AND(D6516&lt;=0, D6516-P6516&lt;=2), "escarcha",AND(D6516&lt;=0, D6516-P6516&gt;2), "helada negra", AND(D6516&gt;0, P6516+2&gt;D6516), "rocío", TRUE, "sin riesgo")</f>
        <v>sin riesgo</v>
      </c>
    </row>
    <row r="6517" spans="1:17" x14ac:dyDescent="0.35">
      <c r="A6517" s="2">
        <v>45908</v>
      </c>
      <c r="B6517" s="3" t="s">
        <v>24</v>
      </c>
      <c r="C6517">
        <v>5.7666666666666666</v>
      </c>
      <c r="D6517">
        <v>9.6333333333333329</v>
      </c>
      <c r="E6517">
        <v>94.066666666666663</v>
      </c>
      <c r="F6517">
        <v>85.666666666666671</v>
      </c>
      <c r="G6517">
        <v>0</v>
      </c>
      <c r="H6517">
        <v>1.666666666666667</v>
      </c>
      <c r="I6517">
        <v>0</v>
      </c>
      <c r="J6517">
        <v>3.4</v>
      </c>
      <c r="K6517">
        <f t="shared" si="503"/>
        <v>3.8666666666666663</v>
      </c>
      <c r="L6517">
        <f t="shared" si="501"/>
        <v>0.34733347098153133</v>
      </c>
      <c r="M6517">
        <f t="shared" si="502"/>
        <v>4.8858407265571282</v>
      </c>
      <c r="N6517" s="10" t="str" cm="1">
        <f t="array" ref="N6517">_xlfn.IFS(AND(C6517&lt;=0, C6517-M6517&lt;=2), "escarcha",AND(C6517&lt;=0, C6517-M6517&gt;2), "helada negra", AND(C6517&gt;0, M6517+2&gt;C6517), "rocío", TRUE, "sin riesgo")</f>
        <v>rocío</v>
      </c>
      <c r="O6517">
        <f t="shared" si="504"/>
        <v>0.51725807027965087</v>
      </c>
      <c r="P6517">
        <f t="shared" si="505"/>
        <v>7.3483924364307587</v>
      </c>
      <c r="Q6517" s="10" t="str" cm="1">
        <f t="array" ref="Q6517">_xlfn.IFS(AND(D6517&lt;=0, D6517-P6517&lt;=2), "escarcha",AND(D6517&lt;=0, D6517-P6517&gt;2), "helada negra", AND(D6517&gt;0, P6517+2&gt;D6517), "rocío", TRUE, "sin riesgo")</f>
        <v>sin riesgo</v>
      </c>
    </row>
    <row r="6518" spans="1:17" x14ac:dyDescent="0.35">
      <c r="A6518" s="2">
        <v>45908</v>
      </c>
      <c r="B6518" s="3" t="s">
        <v>25</v>
      </c>
      <c r="C6518">
        <v>6.0666666666666664</v>
      </c>
      <c r="D6518">
        <v>10.133333333333329</v>
      </c>
      <c r="E6518">
        <v>94.166666666666671</v>
      </c>
      <c r="F6518">
        <v>84</v>
      </c>
      <c r="G6518">
        <v>0</v>
      </c>
      <c r="H6518">
        <v>3.166666666666667</v>
      </c>
      <c r="I6518">
        <v>0</v>
      </c>
      <c r="J6518">
        <v>6.9666666666666668</v>
      </c>
      <c r="K6518">
        <f t="shared" si="503"/>
        <v>4.0666666666666629</v>
      </c>
      <c r="L6518">
        <f t="shared" si="501"/>
        <v>0.36912987135929431</v>
      </c>
      <c r="M6518">
        <f t="shared" si="502"/>
        <v>5.1990031952233906</v>
      </c>
      <c r="N6518" s="10" t="str" cm="1">
        <f t="array" ref="N6518">_xlfn.IFS(AND(C6518&lt;=0, C6518-M6518&lt;=2), "escarcha",AND(C6518&lt;=0, C6518-M6518&gt;2), "helada negra", AND(C6518&gt;0, M6518+2&gt;C6518), "rocío", TRUE, "sin riesgo")</f>
        <v>rocío</v>
      </c>
      <c r="O6518">
        <f t="shared" si="504"/>
        <v>0.53109215740967752</v>
      </c>
      <c r="P6518">
        <f t="shared" si="505"/>
        <v>7.5510315795225678</v>
      </c>
      <c r="Q6518" s="10" t="str" cm="1">
        <f t="array" ref="Q6518">_xlfn.IFS(AND(D6518&lt;=0, D6518-P6518&lt;=2), "escarcha",AND(D6518&lt;=0, D6518-P6518&gt;2), "helada negra", AND(D6518&gt;0, P6518+2&gt;D6518), "rocío", TRUE, "sin riesgo")</f>
        <v>sin riesgo</v>
      </c>
    </row>
    <row r="6519" spans="1:17" x14ac:dyDescent="0.35">
      <c r="A6519" s="2">
        <v>45908</v>
      </c>
      <c r="B6519" s="3" t="s">
        <v>26</v>
      </c>
      <c r="C6519">
        <v>6.6</v>
      </c>
      <c r="D6519">
        <v>10.133333333333329</v>
      </c>
      <c r="E6519">
        <v>93.36666666666666</v>
      </c>
      <c r="F6519">
        <v>83.666666666666671</v>
      </c>
      <c r="G6519">
        <v>0.33333333333333331</v>
      </c>
      <c r="H6519">
        <v>3.5333333333333332</v>
      </c>
      <c r="I6519">
        <v>2</v>
      </c>
      <c r="J6519">
        <v>8.1</v>
      </c>
      <c r="K6519">
        <f t="shared" si="503"/>
        <v>3.5333333333333297</v>
      </c>
      <c r="L6519">
        <f t="shared" si="501"/>
        <v>0.39733520584732368</v>
      </c>
      <c r="M6519">
        <f t="shared" si="502"/>
        <v>5.6054229974285468</v>
      </c>
      <c r="N6519" s="10" t="str" cm="1">
        <f t="array" ref="N6519">_xlfn.IFS(AND(C6519&lt;=0, C6519-M6519&lt;=2), "escarcha",AND(C6519&lt;=0, C6519-M6519&gt;2), "helada negra", AND(C6519&gt;0, M6519+2&gt;C6519), "rocío", TRUE, "sin riesgo")</f>
        <v>rocío</v>
      </c>
      <c r="O6519">
        <f t="shared" si="504"/>
        <v>0.52711600903003819</v>
      </c>
      <c r="P6519">
        <f t="shared" si="505"/>
        <v>7.4927561154538402</v>
      </c>
      <c r="Q6519" s="10" t="str" cm="1">
        <f t="array" ref="Q6519">_xlfn.IFS(AND(D6519&lt;=0, D6519-P6519&lt;=2), "escarcha",AND(D6519&lt;=0, D6519-P6519&gt;2), "helada negra", AND(D6519&gt;0, P6519+2&gt;D6519), "rocío", TRUE, "sin riesgo")</f>
        <v>sin riesgo</v>
      </c>
    </row>
    <row r="6520" spans="1:17" x14ac:dyDescent="0.35">
      <c r="A6520" s="2">
        <v>45908</v>
      </c>
      <c r="B6520" s="3" t="s">
        <v>27</v>
      </c>
      <c r="C6520">
        <v>7.3333333333333339</v>
      </c>
      <c r="D6520">
        <v>10.16666666666667</v>
      </c>
      <c r="E6520">
        <v>93.100000000000009</v>
      </c>
      <c r="F6520">
        <v>83.666666666666671</v>
      </c>
      <c r="G6520">
        <v>0.33333333333333331</v>
      </c>
      <c r="H6520">
        <v>2.166666666666667</v>
      </c>
      <c r="I6520">
        <v>2</v>
      </c>
      <c r="J6520">
        <v>4.8666666666666663</v>
      </c>
      <c r="K6520">
        <f t="shared" si="503"/>
        <v>2.8333333333333357</v>
      </c>
      <c r="L6520">
        <f t="shared" si="501"/>
        <v>0.4447330961754285</v>
      </c>
      <c r="M6520">
        <f t="shared" si="502"/>
        <v>6.2914000288560263</v>
      </c>
      <c r="N6520" s="10" t="str" cm="1">
        <f t="array" ref="N6520">_xlfn.IFS(AND(C6520&lt;=0, C6520-M6520&lt;=2), "escarcha",AND(C6520&lt;=0, C6520-M6520&gt;2), "helada negra", AND(C6520&gt;0, M6520+2&gt;C6520), "rocío", TRUE, "sin riesgo")</f>
        <v>rocío</v>
      </c>
      <c r="O6520">
        <f t="shared" si="504"/>
        <v>0.52934337988065416</v>
      </c>
      <c r="P6520">
        <f t="shared" si="505"/>
        <v>7.5253977021735521</v>
      </c>
      <c r="Q6520" s="10" t="str" cm="1">
        <f t="array" ref="Q6520">_xlfn.IFS(AND(D6520&lt;=0, D6520-P6520&lt;=2), "escarcha",AND(D6520&lt;=0, D6520-P6520&gt;2), "helada negra", AND(D6520&gt;0, P6520+2&gt;D6520), "rocío", TRUE, "sin riesgo")</f>
        <v>sin riesgo</v>
      </c>
    </row>
    <row r="6521" spans="1:17" x14ac:dyDescent="0.35">
      <c r="A6521" s="2">
        <v>45908</v>
      </c>
      <c r="B6521" s="3" t="s">
        <v>28</v>
      </c>
      <c r="C6521">
        <v>9.2666666666666675</v>
      </c>
      <c r="D6521">
        <v>11.53333333333333</v>
      </c>
      <c r="E6521">
        <v>90.533333333333331</v>
      </c>
      <c r="F6521">
        <v>78</v>
      </c>
      <c r="G6521">
        <v>0.33333333333333331</v>
      </c>
      <c r="H6521">
        <v>7.5333333333333332</v>
      </c>
      <c r="I6521">
        <v>2.666666666666667</v>
      </c>
      <c r="J6521">
        <v>14.266666666666669</v>
      </c>
      <c r="K6521">
        <f t="shared" si="503"/>
        <v>2.2666666666666622</v>
      </c>
      <c r="L6521">
        <f t="shared" si="501"/>
        <v>0.54787524756218775</v>
      </c>
      <c r="M6521">
        <f t="shared" si="502"/>
        <v>7.7973079249482993</v>
      </c>
      <c r="N6521" s="10" t="str" cm="1">
        <f t="array" ref="N6521">_xlfn.IFS(AND(C6521&lt;=0, C6521-M6521&lt;=2), "escarcha",AND(C6521&lt;=0, C6521-M6521&gt;2), "helada negra", AND(C6521&gt;0, M6521+2&gt;C6521), "rocío", TRUE, "sin riesgo")</f>
        <v>rocío</v>
      </c>
      <c r="O6521">
        <f t="shared" si="504"/>
        <v>0.55003154385972586</v>
      </c>
      <c r="P6521">
        <f t="shared" si="505"/>
        <v>7.8289846779538639</v>
      </c>
      <c r="Q6521" s="10" t="str" cm="1">
        <f t="array" ref="Q6521">_xlfn.IFS(AND(D6521&lt;=0, D6521-P6521&lt;=2), "escarcha",AND(D6521&lt;=0, D6521-P6521&gt;2), "helada negra", AND(D6521&gt;0, P6521+2&gt;D6521), "rocío", TRUE, "sin riesgo")</f>
        <v>sin riesgo</v>
      </c>
    </row>
    <row r="6522" spans="1:17" x14ac:dyDescent="0.35">
      <c r="A6522" s="2">
        <v>45908</v>
      </c>
      <c r="B6522" s="3" t="s">
        <v>29</v>
      </c>
      <c r="C6522">
        <v>11.43333333333333</v>
      </c>
      <c r="D6522">
        <v>12.633333333333329</v>
      </c>
      <c r="E6522">
        <v>84.166666666666671</v>
      </c>
      <c r="F6522">
        <v>74</v>
      </c>
      <c r="G6522">
        <v>2.333333333333333</v>
      </c>
      <c r="H6522">
        <v>10.266666666666669</v>
      </c>
      <c r="I6522">
        <v>5.333333333333333</v>
      </c>
      <c r="J6522">
        <v>17.133333333333329</v>
      </c>
      <c r="K6522">
        <f t="shared" si="503"/>
        <v>1.1999999999999993</v>
      </c>
      <c r="L6522">
        <f t="shared" si="501"/>
        <v>0.61950939023379603</v>
      </c>
      <c r="M6522">
        <f t="shared" si="502"/>
        <v>8.8539381578295888</v>
      </c>
      <c r="N6522" s="10" t="str" cm="1">
        <f t="array" ref="N6522">_xlfn.IFS(AND(C6522&lt;=0, C6522-M6522&lt;=2), "escarcha",AND(C6522&lt;=0, C6522-M6522&gt;2), "helada negra", AND(C6522&gt;0, M6522+2&gt;C6522), "rocío", TRUE, "sin riesgo")</f>
        <v>sin riesgo</v>
      </c>
      <c r="O6522">
        <f t="shared" si="504"/>
        <v>0.56978158552955116</v>
      </c>
      <c r="P6522">
        <f t="shared" si="505"/>
        <v>8.1194924146857836</v>
      </c>
      <c r="Q6522" s="10" t="str" cm="1">
        <f t="array" ref="Q6522">_xlfn.IFS(AND(D6522&lt;=0, D6522-P6522&lt;=2), "escarcha",AND(D6522&lt;=0, D6522-P6522&gt;2), "helada negra", AND(D6522&gt;0, P6522+2&gt;D6522), "rocío", TRUE, "sin riesgo")</f>
        <v>sin riesgo</v>
      </c>
    </row>
    <row r="6523" spans="1:17" x14ac:dyDescent="0.35">
      <c r="A6523" s="2">
        <v>45908</v>
      </c>
      <c r="B6523" s="3" t="s">
        <v>32</v>
      </c>
      <c r="C6523">
        <v>15.33333333333333</v>
      </c>
      <c r="D6523">
        <v>15.66666666666667</v>
      </c>
      <c r="E6523">
        <v>66.233333333333334</v>
      </c>
      <c r="F6523">
        <v>62.666666666666657</v>
      </c>
      <c r="G6523">
        <v>5.666666666666667</v>
      </c>
      <c r="H6523">
        <v>8.7333333333333325</v>
      </c>
      <c r="I6523">
        <v>10.33333333333333</v>
      </c>
      <c r="J6523">
        <v>14.3</v>
      </c>
      <c r="K6523">
        <f t="shared" si="503"/>
        <v>0.33333333333333925</v>
      </c>
      <c r="L6523">
        <f t="shared" si="501"/>
        <v>0.63398075096721129</v>
      </c>
      <c r="M6523">
        <f t="shared" si="502"/>
        <v>9.0684778503704049</v>
      </c>
      <c r="N6523" s="10" t="str" cm="1">
        <f t="array" ref="N6523">_xlfn.IFS(AND(C6523&lt;=0, C6523-M6523&lt;=2), "escarcha",AND(C6523&lt;=0, C6523-M6523&gt;2), "helada negra", AND(C6523&gt;0, M6523+2&gt;C6523), "rocío", TRUE, "sin riesgo")</f>
        <v>sin riesgo</v>
      </c>
      <c r="O6523">
        <f t="shared" si="504"/>
        <v>0.59998799407489778</v>
      </c>
      <c r="P6523">
        <f t="shared" si="505"/>
        <v>8.5651089132397686</v>
      </c>
      <c r="Q6523" s="10" t="str" cm="1">
        <f t="array" ref="Q6523">_xlfn.IFS(AND(D6523&lt;=0, D6523-P6523&lt;=2), "escarcha",AND(D6523&lt;=0, D6523-P6523&gt;2), "helada negra", AND(D6523&gt;0, P6523+2&gt;D6523), "rocío", TRUE, "sin riesgo")</f>
        <v>sin riesgo</v>
      </c>
    </row>
    <row r="6524" spans="1:17" x14ac:dyDescent="0.35">
      <c r="A6524" s="2">
        <v>45908</v>
      </c>
      <c r="B6524" s="3" t="s">
        <v>33</v>
      </c>
      <c r="C6524">
        <v>15.53333333333333</v>
      </c>
      <c r="D6524">
        <v>16</v>
      </c>
      <c r="E6524">
        <v>65.366666666666674</v>
      </c>
      <c r="F6524">
        <v>61.333333333333343</v>
      </c>
      <c r="G6524">
        <v>3.666666666666667</v>
      </c>
      <c r="H6524">
        <v>6.666666666666667</v>
      </c>
      <c r="I6524">
        <v>7.333333333333333</v>
      </c>
      <c r="J6524">
        <v>12.4</v>
      </c>
      <c r="K6524">
        <f t="shared" si="503"/>
        <v>0.46666666666667034</v>
      </c>
      <c r="L6524">
        <f t="shared" si="501"/>
        <v>0.63363280152552492</v>
      </c>
      <c r="M6524">
        <f t="shared" si="502"/>
        <v>9.0633151696344889</v>
      </c>
      <c r="N6524" s="10" t="str" cm="1">
        <f t="array" ref="N6524">_xlfn.IFS(AND(C6524&lt;=0, C6524-M6524&lt;=2), "escarcha",AND(C6524&lt;=0, C6524-M6524&gt;2), "helada negra", AND(C6524&gt;0, M6524+2&gt;C6524), "rocío", TRUE, "sin riesgo")</f>
        <v>sin riesgo</v>
      </c>
      <c r="O6524">
        <f t="shared" si="504"/>
        <v>0.59978824280454512</v>
      </c>
      <c r="P6524">
        <f t="shared" si="505"/>
        <v>8.5621569123572314</v>
      </c>
      <c r="Q6524" s="10" t="str" cm="1">
        <f t="array" ref="Q6524">_xlfn.IFS(AND(D6524&lt;=0, D6524-P6524&lt;=2), "escarcha",AND(D6524&lt;=0, D6524-P6524&gt;2), "helada negra", AND(D6524&gt;0, P6524+2&gt;D6524), "rocío", TRUE, "sin riesgo")</f>
        <v>sin riesgo</v>
      </c>
    </row>
    <row r="6525" spans="1:17" x14ac:dyDescent="0.35">
      <c r="A6525" s="2">
        <v>45908</v>
      </c>
      <c r="B6525" s="3" t="s">
        <v>36</v>
      </c>
      <c r="C6525">
        <v>17.666666666666671</v>
      </c>
      <c r="D6525">
        <v>18.633333333333329</v>
      </c>
      <c r="E6525">
        <v>56.633333333333333</v>
      </c>
      <c r="F6525">
        <v>52</v>
      </c>
      <c r="G6525">
        <v>6.666666666666667</v>
      </c>
      <c r="H6525">
        <v>7.6</v>
      </c>
      <c r="I6525">
        <v>12.66666666666667</v>
      </c>
      <c r="J6525">
        <v>12.766666666666669</v>
      </c>
      <c r="K6525">
        <f t="shared" si="503"/>
        <v>0.9666666666666579</v>
      </c>
      <c r="L6525">
        <f t="shared" si="501"/>
        <v>0.62577752589300972</v>
      </c>
      <c r="M6525">
        <f t="shared" si="502"/>
        <v>8.9468191927423248</v>
      </c>
      <c r="N6525" s="10" t="str" cm="1">
        <f t="array" ref="N6525">_xlfn.IFS(AND(C6525&lt;=0, C6525-M6525&lt;=2), "escarcha",AND(C6525&lt;=0, C6525-M6525&gt;2), "helada negra", AND(C6525&gt;0, M6525+2&gt;C6525), "rocío", TRUE, "sin riesgo")</f>
        <v>sin riesgo</v>
      </c>
      <c r="O6525">
        <f t="shared" si="504"/>
        <v>0.60112117469162618</v>
      </c>
      <c r="P6525">
        <f t="shared" si="505"/>
        <v>8.5818568022147801</v>
      </c>
      <c r="Q6525" s="10" t="str" cm="1">
        <f t="array" ref="Q6525">_xlfn.IFS(AND(D6525&lt;=0, D6525-P6525&lt;=2), "escarcha",AND(D6525&lt;=0, D6525-P6525&gt;2), "helada negra", AND(D6525&gt;0, P6525+2&gt;D6525), "rocío", TRUE, "sin riesgo")</f>
        <v>sin riesgo</v>
      </c>
    </row>
    <row r="6526" spans="1:17" x14ac:dyDescent="0.35">
      <c r="A6526" s="2">
        <v>45909</v>
      </c>
      <c r="B6526" s="3" t="s">
        <v>13</v>
      </c>
      <c r="C6526">
        <v>8.1333333333333329</v>
      </c>
      <c r="D6526">
        <v>8.1999999999999993</v>
      </c>
      <c r="E6526">
        <v>79.766666666666666</v>
      </c>
      <c r="F6526">
        <v>79</v>
      </c>
      <c r="G6526">
        <v>0</v>
      </c>
      <c r="H6526">
        <v>3.833333333333333</v>
      </c>
      <c r="I6526">
        <v>0</v>
      </c>
      <c r="J6526">
        <v>6.5</v>
      </c>
      <c r="K6526">
        <f t="shared" si="503"/>
        <v>6.666666666666643E-2</v>
      </c>
      <c r="L6526">
        <f t="shared" si="501"/>
        <v>0.34465693442098877</v>
      </c>
      <c r="M6526">
        <f t="shared" si="502"/>
        <v>4.8474397194423053</v>
      </c>
      <c r="N6526" s="10" t="str" cm="1">
        <f t="array" ref="N6526">_xlfn.IFS(AND(C6526&lt;=0, C6526-M6526&lt;=2), "escarcha",AND(C6526&lt;=0, C6526-M6526&gt;2), "helada negra", AND(C6526&gt;0, M6526+2&gt;C6526), "rocío", TRUE, "sin riesgo")</f>
        <v>sin riesgo</v>
      </c>
      <c r="O6526">
        <f t="shared" si="504"/>
        <v>0.33952444247001434</v>
      </c>
      <c r="P6526">
        <f t="shared" si="505"/>
        <v>4.7738357109860008</v>
      </c>
      <c r="Q6526" s="10" t="str" cm="1">
        <f t="array" ref="Q6526">_xlfn.IFS(AND(D6526&lt;=0, D6526-P6526&lt;=2), "escarcha",AND(D6526&lt;=0, D6526-P6526&gt;2), "helada negra", AND(D6526&gt;0, P6526+2&gt;D6526), "rocío", TRUE, "sin riesgo")</f>
        <v>sin riesgo</v>
      </c>
    </row>
    <row r="6527" spans="1:17" x14ac:dyDescent="0.35">
      <c r="A6527" s="2">
        <v>45909</v>
      </c>
      <c r="B6527" s="3" t="s">
        <v>14</v>
      </c>
      <c r="C6527">
        <v>6.4666666666666668</v>
      </c>
      <c r="D6527">
        <v>7.8</v>
      </c>
      <c r="E6527">
        <v>85.333333333333329</v>
      </c>
      <c r="F6527">
        <v>81</v>
      </c>
      <c r="G6527">
        <v>0</v>
      </c>
      <c r="H6527">
        <v>4.4666666666666668</v>
      </c>
      <c r="I6527">
        <v>0</v>
      </c>
      <c r="J6527">
        <v>7.7666666666666666</v>
      </c>
      <c r="K6527">
        <f t="shared" si="503"/>
        <v>1.333333333333333</v>
      </c>
      <c r="L6527">
        <f t="shared" si="501"/>
        <v>0.29819639129506559</v>
      </c>
      <c r="M6527">
        <f t="shared" si="502"/>
        <v>4.1827478730088563</v>
      </c>
      <c r="N6527" s="10" t="str" cm="1">
        <f t="array" ref="N6527">_xlfn.IFS(AND(C6527&lt;=0, C6527-M6527&lt;=2), "escarcha",AND(C6527&lt;=0, C6527-M6527&gt;2), "helada negra", AND(C6527&gt;0, M6527+2&gt;C6527), "rocío", TRUE, "sin riesgo")</f>
        <v>sin riesgo</v>
      </c>
      <c r="O6527">
        <f t="shared" si="504"/>
        <v>0.33733749204585273</v>
      </c>
      <c r="P6527">
        <f t="shared" si="505"/>
        <v>4.742486384674713</v>
      </c>
      <c r="Q6527" s="10" t="str" cm="1">
        <f t="array" ref="Q6527">_xlfn.IFS(AND(D6527&lt;=0, D6527-P6527&lt;=2), "escarcha",AND(D6527&lt;=0, D6527-P6527&gt;2), "helada negra", AND(D6527&gt;0, P6527+2&gt;D6527), "rocío", TRUE, "sin riesgo")</f>
        <v>sin riesgo</v>
      </c>
    </row>
    <row r="6528" spans="1:17" x14ac:dyDescent="0.35">
      <c r="A6528" s="2">
        <v>45909</v>
      </c>
      <c r="B6528" s="3" t="s">
        <v>15</v>
      </c>
      <c r="C6528">
        <v>5.6333333333333337</v>
      </c>
      <c r="D6528">
        <v>8</v>
      </c>
      <c r="E6528">
        <v>87.366666666666674</v>
      </c>
      <c r="F6528">
        <v>80.666666666666671</v>
      </c>
      <c r="G6528">
        <v>0.33333333333333331</v>
      </c>
      <c r="H6528">
        <v>4.4333333333333336</v>
      </c>
      <c r="I6528">
        <v>1.666666666666667</v>
      </c>
      <c r="J6528">
        <v>7.2333333333333334</v>
      </c>
      <c r="K6528">
        <f t="shared" si="503"/>
        <v>2.3666666666666663</v>
      </c>
      <c r="L6528">
        <f t="shared" ref="L6528:L6591" si="506">(LN(E6528/100))+((17.625*C6528)/(243.04+C6528))</f>
        <v>0.26421242203277473</v>
      </c>
      <c r="M6528">
        <f t="shared" ref="M6528:M6591" si="507">(243.04*L6528)/(17.625-L6528)</f>
        <v>3.6988061032634558</v>
      </c>
      <c r="N6528" s="10" t="str" cm="1">
        <f t="array" ref="N6528">_xlfn.IFS(AND(C6528&lt;=0, C6528-M6528&lt;=2), "escarcha",AND(C6528&lt;=0, C6528-M6528&gt;2), "helada negra", AND(C6528&gt;0, M6528+2&gt;C6528), "rocío", TRUE, "sin riesgo")</f>
        <v>rocío</v>
      </c>
      <c r="O6528">
        <f t="shared" si="504"/>
        <v>0.34681873142400366</v>
      </c>
      <c r="P6528">
        <f t="shared" si="505"/>
        <v>4.8784546923691803</v>
      </c>
      <c r="Q6528" s="10" t="str" cm="1">
        <f t="array" ref="Q6528">_xlfn.IFS(AND(D6528&lt;=0, D6528-P6528&lt;=2), "escarcha",AND(D6528&lt;=0, D6528-P6528&gt;2), "helada negra", AND(D6528&gt;0, P6528+2&gt;D6528), "rocío", TRUE, "sin riesgo")</f>
        <v>sin riesgo</v>
      </c>
    </row>
    <row r="6529" spans="1:17" x14ac:dyDescent="0.35">
      <c r="A6529" s="2">
        <v>45909</v>
      </c>
      <c r="B6529" s="3" t="s">
        <v>16</v>
      </c>
      <c r="C6529">
        <v>4.4666666666666668</v>
      </c>
      <c r="D6529">
        <v>7.7</v>
      </c>
      <c r="E6529">
        <v>89.266666666666666</v>
      </c>
      <c r="F6529">
        <v>81.666666666666671</v>
      </c>
      <c r="G6529">
        <v>0</v>
      </c>
      <c r="H6529">
        <v>3.8666666666666671</v>
      </c>
      <c r="I6529">
        <v>0</v>
      </c>
      <c r="J6529">
        <v>5.7666666666666666</v>
      </c>
      <c r="K6529">
        <f t="shared" si="503"/>
        <v>3.2333333333333334</v>
      </c>
      <c r="L6529">
        <f t="shared" si="506"/>
        <v>0.20453019907924203</v>
      </c>
      <c r="M6529">
        <f t="shared" si="507"/>
        <v>2.8534832959322145</v>
      </c>
      <c r="N6529" s="10" t="str" cm="1">
        <f t="array" ref="N6529">_xlfn.IFS(AND(C6529&lt;=0, C6529-M6529&lt;=2), "escarcha",AND(C6529&lt;=0, C6529-M6529&gt;2), "helada negra", AND(C6529&gt;0, M6529+2&gt;C6529), "rocío", TRUE, "sin riesgo")</f>
        <v>rocío</v>
      </c>
      <c r="O6529">
        <f t="shared" si="504"/>
        <v>0.33872364208618111</v>
      </c>
      <c r="P6529">
        <f t="shared" si="505"/>
        <v>4.7623555396264985</v>
      </c>
      <c r="Q6529" s="10" t="str" cm="1">
        <f t="array" ref="Q6529">_xlfn.IFS(AND(D6529&lt;=0, D6529-P6529&lt;=2), "escarcha",AND(D6529&lt;=0, D6529-P6529&gt;2), "helada negra", AND(D6529&gt;0, P6529+2&gt;D6529), "rocío", TRUE, "sin riesgo")</f>
        <v>sin riesgo</v>
      </c>
    </row>
    <row r="6530" spans="1:17" x14ac:dyDescent="0.35">
      <c r="A6530" s="2">
        <v>45909</v>
      </c>
      <c r="B6530" s="3" t="s">
        <v>17</v>
      </c>
      <c r="C6530">
        <v>3.333333333333333</v>
      </c>
      <c r="D6530">
        <v>7.3666666666666671</v>
      </c>
      <c r="E6530">
        <v>89.833333333333329</v>
      </c>
      <c r="F6530">
        <v>83</v>
      </c>
      <c r="G6530">
        <v>0</v>
      </c>
      <c r="H6530">
        <v>1.9333333333333329</v>
      </c>
      <c r="I6530">
        <v>0</v>
      </c>
      <c r="J6530">
        <v>3.5</v>
      </c>
      <c r="K6530">
        <f t="shared" ref="K6530:K6593" si="508">ABS((C6530-D6530))</f>
        <v>4.0333333333333341</v>
      </c>
      <c r="L6530">
        <f t="shared" si="506"/>
        <v>0.1312451645293049</v>
      </c>
      <c r="M6530">
        <f t="shared" si="507"/>
        <v>1.8233835495696773</v>
      </c>
      <c r="N6530" s="10" t="str" cm="1">
        <f t="array" ref="N6530">_xlfn.IFS(AND(C6530&lt;=0, C6530-M6530&lt;=2), "escarcha",AND(C6530&lt;=0, C6530-M6530&gt;2), "helada negra", AND(C6530&gt;0, M6530+2&gt;C6530), "rocío", TRUE, "sin riesgo")</f>
        <v>rocío</v>
      </c>
      <c r="O6530">
        <f t="shared" si="504"/>
        <v>0.33217698446658278</v>
      </c>
      <c r="P6530">
        <f t="shared" si="505"/>
        <v>4.6685433738748054</v>
      </c>
      <c r="Q6530" s="10" t="str" cm="1">
        <f t="array" ref="Q6530">_xlfn.IFS(AND(D6530&lt;=0, D6530-P6530&lt;=2), "escarcha",AND(D6530&lt;=0, D6530-P6530&gt;2), "helada negra", AND(D6530&gt;0, P6530+2&gt;D6530), "rocío", TRUE, "sin riesgo")</f>
        <v>sin riesgo</v>
      </c>
    </row>
    <row r="6531" spans="1:17" x14ac:dyDescent="0.35">
      <c r="A6531" s="2">
        <v>45909</v>
      </c>
      <c r="B6531" s="3" t="s">
        <v>18</v>
      </c>
      <c r="C6531">
        <v>2.5</v>
      </c>
      <c r="D6531">
        <v>6.3666666666666671</v>
      </c>
      <c r="E6531">
        <v>91.433333333333337</v>
      </c>
      <c r="F6531">
        <v>85</v>
      </c>
      <c r="G6531">
        <v>0.33333333333333331</v>
      </c>
      <c r="H6531">
        <v>1.7333333333333329</v>
      </c>
      <c r="I6531">
        <v>1.333333333333333</v>
      </c>
      <c r="J6531">
        <v>3.3666666666666671</v>
      </c>
      <c r="K6531">
        <f t="shared" si="508"/>
        <v>3.8666666666666671</v>
      </c>
      <c r="L6531">
        <f t="shared" si="506"/>
        <v>8.9891336499053148E-2</v>
      </c>
      <c r="M6531">
        <f t="shared" si="507"/>
        <v>1.2459113223634857</v>
      </c>
      <c r="N6531" s="10" t="str" cm="1">
        <f t="array" ref="N6531">_xlfn.IFS(AND(C6531&lt;=0, C6531-M6531&lt;=2), "escarcha",AND(C6531&lt;=0, C6531-M6531&gt;2), "helada negra", AND(C6531&gt;0, M6531+2&gt;C6531), "rocío", TRUE, "sin riesgo")</f>
        <v>rocío</v>
      </c>
      <c r="O6531">
        <f t="shared" ref="O6531:O6594" si="509">(LN(F6531/100))+((17.625*D6531)/(243.04+D6531))</f>
        <v>0.28739887542591058</v>
      </c>
      <c r="P6531">
        <f t="shared" ref="P6531:P6594" si="510">(243.04*O6531)/(17.625-O6531)</f>
        <v>4.0287824239138628</v>
      </c>
      <c r="Q6531" s="10" t="str" cm="1">
        <f t="array" ref="Q6531">_xlfn.IFS(AND(D6531&lt;=0, D6531-P6531&lt;=2), "escarcha",AND(D6531&lt;=0, D6531-P6531&gt;2), "helada negra", AND(D6531&gt;0, P6531+2&gt;D6531), "rocío", TRUE, "sin riesgo")</f>
        <v>sin riesgo</v>
      </c>
    </row>
    <row r="6532" spans="1:17" x14ac:dyDescent="0.35">
      <c r="A6532" s="2">
        <v>45909</v>
      </c>
      <c r="B6532" s="3" t="s">
        <v>19</v>
      </c>
      <c r="C6532">
        <v>2.2666666666666671</v>
      </c>
      <c r="D6532">
        <v>5.5</v>
      </c>
      <c r="E6532">
        <v>91.933333333333337</v>
      </c>
      <c r="F6532">
        <v>87.333333333333329</v>
      </c>
      <c r="G6532">
        <v>0</v>
      </c>
      <c r="H6532">
        <v>2.2000000000000002</v>
      </c>
      <c r="I6532">
        <v>1</v>
      </c>
      <c r="J6532">
        <v>3.1333333333333329</v>
      </c>
      <c r="K6532">
        <f t="shared" si="508"/>
        <v>3.2333333333333329</v>
      </c>
      <c r="L6532">
        <f t="shared" si="506"/>
        <v>7.8750866504717992E-2</v>
      </c>
      <c r="M6532">
        <f t="shared" si="507"/>
        <v>1.0908092350501108</v>
      </c>
      <c r="N6532" s="10" t="str" cm="1">
        <f t="array" ref="N6532">_xlfn.IFS(AND(C6532&lt;=0, C6532-M6532&lt;=2), "escarcha",AND(C6532&lt;=0, C6532-M6532&gt;2), "helada negra", AND(C6532&gt;0, M6532+2&gt;C6532), "rocío", TRUE, "sin riesgo")</f>
        <v>rocío</v>
      </c>
      <c r="O6532">
        <f t="shared" si="509"/>
        <v>0.25458979123573988</v>
      </c>
      <c r="P6532">
        <f t="shared" si="510"/>
        <v>3.5621209930157471</v>
      </c>
      <c r="Q6532" s="10" t="str" cm="1">
        <f t="array" ref="Q6532">_xlfn.IFS(AND(D6532&lt;=0, D6532-P6532&lt;=2), "escarcha",AND(D6532&lt;=0, D6532-P6532&gt;2), "helada negra", AND(D6532&gt;0, P6532+2&gt;D6532), "rocío", TRUE, "sin riesgo")</f>
        <v>rocío</v>
      </c>
    </row>
    <row r="6533" spans="1:17" x14ac:dyDescent="0.35">
      <c r="A6533" s="2">
        <v>45909</v>
      </c>
      <c r="B6533" s="3" t="s">
        <v>20</v>
      </c>
      <c r="C6533">
        <v>0.53333333333333333</v>
      </c>
      <c r="D6533">
        <v>5.7666666666666666</v>
      </c>
      <c r="E6533">
        <v>92.333333333333329</v>
      </c>
      <c r="F6533">
        <v>86</v>
      </c>
      <c r="G6533">
        <v>0.33333333333333331</v>
      </c>
      <c r="H6533">
        <v>2.2999999999999998</v>
      </c>
      <c r="I6533">
        <v>2.333333333333333</v>
      </c>
      <c r="J6533">
        <v>4.0666666666666664</v>
      </c>
      <c r="K6533">
        <f t="shared" si="508"/>
        <v>5.2333333333333334</v>
      </c>
      <c r="L6533">
        <f t="shared" si="506"/>
        <v>-4.1172894897590379E-2</v>
      </c>
      <c r="M6533">
        <f t="shared" si="507"/>
        <v>-0.56643056962272376</v>
      </c>
      <c r="N6533" s="10" t="str" cm="1">
        <f t="array" ref="N6533">_xlfn.IFS(AND(C6533&lt;=0, C6533-M6533&lt;=2), "escarcha",AND(C6533&lt;=0, C6533-M6533&gt;2), "helada negra", AND(C6533&gt;0, M6533+2&gt;C6533), "rocío", TRUE, "sin riesgo")</f>
        <v>rocío</v>
      </c>
      <c r="O6533">
        <f t="shared" si="509"/>
        <v>0.25767701648443508</v>
      </c>
      <c r="P6533">
        <f t="shared" si="510"/>
        <v>3.6059571268306159</v>
      </c>
      <c r="Q6533" s="10" t="str" cm="1">
        <f t="array" ref="Q6533">_xlfn.IFS(AND(D6533&lt;=0, D6533-P6533&lt;=2), "escarcha",AND(D6533&lt;=0, D6533-P6533&gt;2), "helada negra", AND(D6533&gt;0, P6533+2&gt;D6533), "rocío", TRUE, "sin riesgo")</f>
        <v>sin riesgo</v>
      </c>
    </row>
    <row r="6534" spans="1:17" x14ac:dyDescent="0.35">
      <c r="A6534" s="2">
        <v>45909</v>
      </c>
      <c r="B6534" s="3" t="s">
        <v>21</v>
      </c>
      <c r="C6534">
        <v>-0.76666666666666661</v>
      </c>
      <c r="D6534">
        <v>4.9333333333333336</v>
      </c>
      <c r="E6534">
        <v>92.8</v>
      </c>
      <c r="F6534">
        <v>88</v>
      </c>
      <c r="G6534">
        <v>0</v>
      </c>
      <c r="H6534">
        <v>0.8</v>
      </c>
      <c r="I6534">
        <v>1.666666666666667</v>
      </c>
      <c r="J6534">
        <v>1.8</v>
      </c>
      <c r="K6534">
        <f t="shared" si="508"/>
        <v>5.7</v>
      </c>
      <c r="L6534">
        <f t="shared" si="506"/>
        <v>-0.13049732787503179</v>
      </c>
      <c r="M6534">
        <f t="shared" si="507"/>
        <v>-1.7862676545227185</v>
      </c>
      <c r="N6534" s="10" t="str" cm="1">
        <f t="array" ref="N6534">_xlfn.IFS(AND(C6534&lt;=0, C6534-M6534&lt;=2), "escarcha",AND(C6534&lt;=0, C6534-M6534&gt;2), "helada negra", AND(C6534&gt;0, M6534+2&gt;C6534), "rocío", TRUE, "sin riesgo")</f>
        <v>escarcha</v>
      </c>
      <c r="O6534">
        <f t="shared" si="509"/>
        <v>0.22280917069895478</v>
      </c>
      <c r="P6534">
        <f t="shared" si="510"/>
        <v>3.1117657183425425</v>
      </c>
      <c r="Q6534" s="10" t="str" cm="1">
        <f t="array" ref="Q6534">_xlfn.IFS(AND(D6534&lt;=0, D6534-P6534&lt;=2), "escarcha",AND(D6534&lt;=0, D6534-P6534&gt;2), "helada negra", AND(D6534&gt;0, P6534+2&gt;D6534), "rocío", TRUE, "sin riesgo")</f>
        <v>rocío</v>
      </c>
    </row>
    <row r="6535" spans="1:17" x14ac:dyDescent="0.35">
      <c r="A6535" s="2">
        <v>45909</v>
      </c>
      <c r="B6535" s="3" t="s">
        <v>22</v>
      </c>
      <c r="C6535">
        <v>-1.6333333333333331</v>
      </c>
      <c r="D6535">
        <v>4.9000000000000004</v>
      </c>
      <c r="E6535">
        <v>93.399999999999991</v>
      </c>
      <c r="F6535">
        <v>87.666666666666671</v>
      </c>
      <c r="G6535">
        <v>0</v>
      </c>
      <c r="H6535">
        <v>0.66666666666666674</v>
      </c>
      <c r="I6535">
        <v>0</v>
      </c>
      <c r="J6535">
        <v>1.3666666666666669</v>
      </c>
      <c r="K6535">
        <f t="shared" si="508"/>
        <v>6.5333333333333332</v>
      </c>
      <c r="L6535">
        <f t="shared" si="506"/>
        <v>-0.18752782586831476</v>
      </c>
      <c r="M6535">
        <f t="shared" si="507"/>
        <v>-2.5586914583143092</v>
      </c>
      <c r="N6535" s="10" t="str" cm="1">
        <f t="array" ref="N6535">_xlfn.IFS(AND(C6535&lt;=0, C6535-M6535&lt;=2), "escarcha",AND(C6535&lt;=0, C6535-M6535&gt;2), "helada negra", AND(C6535&gt;0, M6535+2&gt;C6535), "rocío", TRUE, "sin riesgo")</f>
        <v>escarcha</v>
      </c>
      <c r="O6535">
        <f t="shared" si="509"/>
        <v>0.21669171562433037</v>
      </c>
      <c r="P6535">
        <f t="shared" si="510"/>
        <v>3.0252655057013782</v>
      </c>
      <c r="Q6535" s="10" t="str" cm="1">
        <f t="array" ref="Q6535">_xlfn.IFS(AND(D6535&lt;=0, D6535-P6535&lt;=2), "escarcha",AND(D6535&lt;=0, D6535-P6535&gt;2), "helada negra", AND(D6535&gt;0, P6535+2&gt;D6535), "rocío", TRUE, "sin riesgo")</f>
        <v>rocío</v>
      </c>
    </row>
    <row r="6536" spans="1:17" x14ac:dyDescent="0.35">
      <c r="A6536" s="2">
        <v>45909</v>
      </c>
      <c r="B6536" s="3" t="s">
        <v>23</v>
      </c>
      <c r="C6536">
        <v>-2.4</v>
      </c>
      <c r="D6536">
        <v>3.8666666666666671</v>
      </c>
      <c r="E6536">
        <v>93.8</v>
      </c>
      <c r="F6536">
        <v>90.333333333333329</v>
      </c>
      <c r="G6536">
        <v>0.66666666666666663</v>
      </c>
      <c r="H6536">
        <v>0.3</v>
      </c>
      <c r="I6536">
        <v>1.666666666666667</v>
      </c>
      <c r="J6536">
        <v>0.46666666666666667</v>
      </c>
      <c r="K6536">
        <f t="shared" si="508"/>
        <v>6.2666666666666675</v>
      </c>
      <c r="L6536">
        <f t="shared" si="506"/>
        <v>-0.23978657997591243</v>
      </c>
      <c r="M6536">
        <f t="shared" si="507"/>
        <v>-3.2621565411068199</v>
      </c>
      <c r="N6536" s="10" t="str" cm="1">
        <f t="array" ref="N6536">_xlfn.IFS(AND(C6536&lt;=0, C6536-M6536&lt;=2), "escarcha",AND(C6536&lt;=0, C6536-M6536&gt;2), "helada negra", AND(C6536&gt;0, M6536+2&gt;C6536), "rocío", TRUE, "sin riesgo")</f>
        <v>escarcha</v>
      </c>
      <c r="O6536">
        <f t="shared" si="509"/>
        <v>0.17435157464989581</v>
      </c>
      <c r="P6536">
        <f t="shared" si="510"/>
        <v>2.4282425311688978</v>
      </c>
      <c r="Q6536" s="10" t="str" cm="1">
        <f t="array" ref="Q6536">_xlfn.IFS(AND(D6536&lt;=0, D6536-P6536&lt;=2), "escarcha",AND(D6536&lt;=0, D6536-P6536&gt;2), "helada negra", AND(D6536&gt;0, P6536+2&gt;D6536), "rocío", TRUE, "sin riesgo")</f>
        <v>rocío</v>
      </c>
    </row>
    <row r="6537" spans="1:17" x14ac:dyDescent="0.35">
      <c r="A6537" s="2">
        <v>45909</v>
      </c>
      <c r="B6537" s="3" t="s">
        <v>24</v>
      </c>
      <c r="C6537">
        <v>-2.6333333333333329</v>
      </c>
      <c r="D6537">
        <v>3.8</v>
      </c>
      <c r="E6537">
        <v>94.033333333333331</v>
      </c>
      <c r="F6537">
        <v>91.333333333333329</v>
      </c>
      <c r="G6537">
        <v>0.66666666666666663</v>
      </c>
      <c r="H6537">
        <v>0.83333333333333337</v>
      </c>
      <c r="I6537">
        <v>1.333333333333333</v>
      </c>
      <c r="J6537">
        <v>1.966666666666667</v>
      </c>
      <c r="K6537">
        <f t="shared" si="508"/>
        <v>6.4333333333333327</v>
      </c>
      <c r="L6537">
        <f t="shared" si="506"/>
        <v>-0.2545791467677701</v>
      </c>
      <c r="M6537">
        <f t="shared" si="507"/>
        <v>-3.4605353583853278</v>
      </c>
      <c r="N6537" s="10" t="str" cm="1">
        <f t="array" ref="N6537">_xlfn.IFS(AND(C6537&lt;=0, C6537-M6537&lt;=2), "escarcha",AND(C6537&lt;=0, C6537-M6537&gt;2), "helada negra", AND(C6537&gt;0, M6537+2&gt;C6537), "rocío", TRUE, "sin riesgo")</f>
        <v>escarcha</v>
      </c>
      <c r="O6537">
        <f t="shared" si="509"/>
        <v>0.1806752379545235</v>
      </c>
      <c r="P6537">
        <f t="shared" si="510"/>
        <v>2.5172261140200454</v>
      </c>
      <c r="Q6537" s="10" t="str" cm="1">
        <f t="array" ref="Q6537">_xlfn.IFS(AND(D6537&lt;=0, D6537-P6537&lt;=2), "escarcha",AND(D6537&lt;=0, D6537-P6537&gt;2), "helada negra", AND(D6537&gt;0, P6537+2&gt;D6537), "rocío", TRUE, "sin riesgo")</f>
        <v>rocío</v>
      </c>
    </row>
    <row r="6538" spans="1:17" x14ac:dyDescent="0.35">
      <c r="A6538" s="2">
        <v>45909</v>
      </c>
      <c r="B6538" s="3" t="s">
        <v>25</v>
      </c>
      <c r="C6538">
        <v>-3.2333333333333329</v>
      </c>
      <c r="D6538">
        <v>3.3666666666666671</v>
      </c>
      <c r="E6538">
        <v>94</v>
      </c>
      <c r="F6538">
        <v>92</v>
      </c>
      <c r="G6538">
        <v>0</v>
      </c>
      <c r="H6538">
        <v>0.66666666666666674</v>
      </c>
      <c r="I6538">
        <v>0</v>
      </c>
      <c r="J6538">
        <v>1.5</v>
      </c>
      <c r="K6538">
        <f t="shared" si="508"/>
        <v>6.6</v>
      </c>
      <c r="L6538">
        <f t="shared" si="506"/>
        <v>-0.29951475208204736</v>
      </c>
      <c r="M6538">
        <f t="shared" si="507"/>
        <v>-4.0611456629566662</v>
      </c>
      <c r="N6538" s="10" t="str" cm="1">
        <f t="array" ref="N6538">_xlfn.IFS(AND(C6538&lt;=0, C6538-M6538&lt;=2), "escarcha",AND(C6538&lt;=0, C6538-M6538&gt;2), "helada negra", AND(C6538&gt;0, M6538+2&gt;C6538), "rocío", TRUE, "sin riesgo")</f>
        <v>escarcha</v>
      </c>
      <c r="O6538">
        <f t="shared" si="509"/>
        <v>0.15742965157879213</v>
      </c>
      <c r="P6538">
        <f t="shared" si="510"/>
        <v>2.1904421597573749</v>
      </c>
      <c r="Q6538" s="10" t="str" cm="1">
        <f t="array" ref="Q6538">_xlfn.IFS(AND(D6538&lt;=0, D6538-P6538&lt;=2), "escarcha",AND(D6538&lt;=0, D6538-P6538&gt;2), "helada negra", AND(D6538&gt;0, P6538+2&gt;D6538), "rocío", TRUE, "sin riesgo")</f>
        <v>rocío</v>
      </c>
    </row>
    <row r="6539" spans="1:17" x14ac:dyDescent="0.35">
      <c r="A6539" s="2">
        <v>45909</v>
      </c>
      <c r="B6539" s="3" t="s">
        <v>26</v>
      </c>
      <c r="C6539">
        <v>-3.5333333333333332</v>
      </c>
      <c r="D6539">
        <v>3.6</v>
      </c>
      <c r="E6539">
        <v>94</v>
      </c>
      <c r="F6539">
        <v>92.666666666666671</v>
      </c>
      <c r="G6539">
        <v>0</v>
      </c>
      <c r="H6539">
        <v>0.66666666666666663</v>
      </c>
      <c r="I6539">
        <v>0</v>
      </c>
      <c r="J6539">
        <v>1.833333333333333</v>
      </c>
      <c r="K6539">
        <f t="shared" si="508"/>
        <v>7.1333333333333329</v>
      </c>
      <c r="L6539">
        <f t="shared" si="506"/>
        <v>-0.3218890428652233</v>
      </c>
      <c r="M6539">
        <f t="shared" si="507"/>
        <v>-4.3590793251750188</v>
      </c>
      <c r="N6539" s="10" t="str" cm="1">
        <f t="array" ref="N6539">_xlfn.IFS(AND(C6539&lt;=0, C6539-M6539&lt;=2), "escarcha",AND(C6539&lt;=0, C6539-M6539&gt;2), "helada negra", AND(C6539&gt;0, M6539+2&gt;C6539), "rocío", TRUE, "sin riesgo")</f>
        <v>escarcha</v>
      </c>
      <c r="O6539">
        <f t="shared" si="509"/>
        <v>0.18109618039025838</v>
      </c>
      <c r="P6539">
        <f t="shared" si="510"/>
        <v>2.5231517060172073</v>
      </c>
      <c r="Q6539" s="10" t="str" cm="1">
        <f t="array" ref="Q6539">_xlfn.IFS(AND(D6539&lt;=0, D6539-P6539&lt;=2), "escarcha",AND(D6539&lt;=0, D6539-P6539&gt;2), "helada negra", AND(D6539&gt;0, P6539+2&gt;D6539), "rocío", TRUE, "sin riesgo")</f>
        <v>rocío</v>
      </c>
    </row>
    <row r="6540" spans="1:17" x14ac:dyDescent="0.35">
      <c r="A6540" s="2">
        <v>45909</v>
      </c>
      <c r="B6540" s="3" t="s">
        <v>27</v>
      </c>
      <c r="C6540">
        <v>-3.433333333333334</v>
      </c>
      <c r="D6540">
        <v>4.3000000000000007</v>
      </c>
      <c r="E6540">
        <v>94.033333333333331</v>
      </c>
      <c r="F6540">
        <v>89.666666666666671</v>
      </c>
      <c r="G6540">
        <v>1</v>
      </c>
      <c r="H6540">
        <v>0.36666666666666659</v>
      </c>
      <c r="I6540">
        <v>2.333333333333333</v>
      </c>
      <c r="J6540">
        <v>1.1000000000000001</v>
      </c>
      <c r="K6540">
        <f t="shared" si="508"/>
        <v>7.7333333333333343</v>
      </c>
      <c r="L6540">
        <f t="shared" si="506"/>
        <v>-0.31407017358434014</v>
      </c>
      <c r="M6540">
        <f t="shared" si="507"/>
        <v>-4.2550485755018643</v>
      </c>
      <c r="N6540" s="10" t="str" cm="1">
        <f t="array" ref="N6540">_xlfn.IFS(AND(C6540&lt;=0, C6540-M6540&lt;=2), "escarcha",AND(C6540&lt;=0, C6540-M6540&gt;2), "helada negra", AND(C6540&gt;0, M6540+2&gt;C6540), "rocío", TRUE, "sin riesgo")</f>
        <v>escarcha</v>
      </c>
      <c r="O6540">
        <f t="shared" si="509"/>
        <v>0.19733910952233419</v>
      </c>
      <c r="P6540">
        <f t="shared" si="510"/>
        <v>2.7520214835321801</v>
      </c>
      <c r="Q6540" s="10" t="str" cm="1">
        <f t="array" ref="Q6540">_xlfn.IFS(AND(D6540&lt;=0, D6540-P6540&lt;=2), "escarcha",AND(D6540&lt;=0, D6540-P6540&gt;2), "helada negra", AND(D6540&gt;0, P6540+2&gt;D6540), "rocío", TRUE, "sin riesgo")</f>
        <v>rocío</v>
      </c>
    </row>
    <row r="6541" spans="1:17" x14ac:dyDescent="0.35">
      <c r="A6541" s="2">
        <v>45909</v>
      </c>
      <c r="B6541" s="3" t="s">
        <v>28</v>
      </c>
      <c r="C6541">
        <v>-1.7</v>
      </c>
      <c r="D6541">
        <v>5.3666666666666663</v>
      </c>
      <c r="E6541">
        <v>94.63333333333334</v>
      </c>
      <c r="F6541">
        <v>86</v>
      </c>
      <c r="G6541">
        <v>0</v>
      </c>
      <c r="H6541">
        <v>0.1333333333333333</v>
      </c>
      <c r="I6541">
        <v>0.66666666666666663</v>
      </c>
      <c r="J6541">
        <v>0.79999999999999993</v>
      </c>
      <c r="K6541">
        <f t="shared" si="508"/>
        <v>7.0666666666666664</v>
      </c>
      <c r="L6541">
        <f t="shared" si="506"/>
        <v>-0.17931098712821611</v>
      </c>
      <c r="M6541">
        <f t="shared" si="507"/>
        <v>-2.4477073189267475</v>
      </c>
      <c r="N6541" s="10" t="str" cm="1">
        <f t="array" ref="N6541">_xlfn.IFS(AND(C6541&lt;=0, C6541-M6541&lt;=2), "escarcha",AND(C6541&lt;=0, C6541-M6541&gt;2), "helada negra", AND(C6541&gt;0, M6541+2&gt;C6541), "rocío", TRUE, "sin riesgo")</f>
        <v>escarcha</v>
      </c>
      <c r="O6541">
        <f t="shared" si="509"/>
        <v>0.22995392784948546</v>
      </c>
      <c r="P6541">
        <f t="shared" si="510"/>
        <v>3.2128689049013608</v>
      </c>
      <c r="Q6541" s="10" t="str" cm="1">
        <f t="array" ref="Q6541">_xlfn.IFS(AND(D6541&lt;=0, D6541-P6541&lt;=2), "escarcha",AND(D6541&lt;=0, D6541-P6541&gt;2), "helada negra", AND(D6541&gt;0, P6541+2&gt;D6541), "rocío", TRUE, "sin riesgo")</f>
        <v>sin riesgo</v>
      </c>
    </row>
    <row r="6542" spans="1:17" x14ac:dyDescent="0.35">
      <c r="A6542" s="2">
        <v>45909</v>
      </c>
      <c r="B6542" s="3" t="s">
        <v>29</v>
      </c>
      <c r="C6542">
        <v>0.73333333333333339</v>
      </c>
      <c r="D6542">
        <v>7.2333333333333334</v>
      </c>
      <c r="E6542">
        <v>95.3</v>
      </c>
      <c r="F6542">
        <v>82</v>
      </c>
      <c r="G6542">
        <v>0</v>
      </c>
      <c r="H6542">
        <v>0.73333333333333339</v>
      </c>
      <c r="I6542">
        <v>0</v>
      </c>
      <c r="J6542">
        <v>1.6</v>
      </c>
      <c r="K6542">
        <f t="shared" si="508"/>
        <v>6.5</v>
      </c>
      <c r="L6542">
        <f t="shared" si="506"/>
        <v>4.8801902247642553E-3</v>
      </c>
      <c r="M6542">
        <f t="shared" si="507"/>
        <v>6.7314039009467683E-2</v>
      </c>
      <c r="N6542" s="10" t="str" cm="1">
        <f t="array" ref="N6542">_xlfn.IFS(AND(C6542&lt;=0, C6542-M6542&lt;=2), "escarcha",AND(C6542&lt;=0, C6542-M6542&gt;2), "helada negra", AND(C6542&gt;0, M6542+2&gt;C6542), "rocío", TRUE, "sin riesgo")</f>
        <v>rocío</v>
      </c>
      <c r="O6542">
        <f t="shared" si="509"/>
        <v>0.31094212485997674</v>
      </c>
      <c r="P6542">
        <f t="shared" si="510"/>
        <v>4.3647407540710663</v>
      </c>
      <c r="Q6542" s="10" t="str" cm="1">
        <f t="array" ref="Q6542">_xlfn.IFS(AND(D6542&lt;=0, D6542-P6542&lt;=2), "escarcha",AND(D6542&lt;=0, D6542-P6542&gt;2), "helada negra", AND(D6542&gt;0, P6542+2&gt;D6542), "rocío", TRUE, "sin riesgo")</f>
        <v>sin riesgo</v>
      </c>
    </row>
    <row r="6543" spans="1:17" x14ac:dyDescent="0.35">
      <c r="A6543" s="2">
        <v>45909</v>
      </c>
      <c r="B6543" s="3" t="s">
        <v>30</v>
      </c>
      <c r="C6543">
        <v>4.2333333333333334</v>
      </c>
      <c r="D6543">
        <v>8.5666666666666664</v>
      </c>
      <c r="E6543">
        <v>94.266666666666666</v>
      </c>
      <c r="F6543">
        <v>77</v>
      </c>
      <c r="G6543">
        <v>0</v>
      </c>
      <c r="H6543">
        <v>1.9333333333333329</v>
      </c>
      <c r="I6543">
        <v>0</v>
      </c>
      <c r="J6543">
        <v>3.5333333333333332</v>
      </c>
      <c r="K6543">
        <f t="shared" si="508"/>
        <v>4.333333333333333</v>
      </c>
      <c r="L6543">
        <f t="shared" si="506"/>
        <v>0.24269844774614707</v>
      </c>
      <c r="M6543">
        <f t="shared" si="507"/>
        <v>3.3934189073238876</v>
      </c>
      <c r="N6543" s="10" t="str" cm="1">
        <f t="array" ref="N6543">_xlfn.IFS(AND(C6543&lt;=0, C6543-M6543&lt;=2), "escarcha",AND(C6543&lt;=0, C6543-M6543&gt;2), "helada negra", AND(C6543&gt;0, M6543+2&gt;C6543), "rocío", TRUE, "sin riesgo")</f>
        <v>rocío</v>
      </c>
      <c r="O6543">
        <f t="shared" si="509"/>
        <v>0.3387286356165265</v>
      </c>
      <c r="P6543">
        <f t="shared" si="510"/>
        <v>4.7624271229399824</v>
      </c>
      <c r="Q6543" s="10" t="str" cm="1">
        <f t="array" ref="Q6543">_xlfn.IFS(AND(D6543&lt;=0, D6543-P6543&lt;=2), "escarcha",AND(D6543&lt;=0, D6543-P6543&gt;2), "helada negra", AND(D6543&gt;0, P6543+2&gt;D6543), "rocío", TRUE, "sin riesgo")</f>
        <v>sin riesgo</v>
      </c>
    </row>
    <row r="6544" spans="1:17" x14ac:dyDescent="0.35">
      <c r="A6544" s="2">
        <v>45909</v>
      </c>
      <c r="B6544" s="3" t="s">
        <v>31</v>
      </c>
      <c r="C6544">
        <v>9.7666666666666657</v>
      </c>
      <c r="D6544">
        <v>11.43333333333333</v>
      </c>
      <c r="E6544">
        <v>74.966666666666669</v>
      </c>
      <c r="F6544">
        <v>65.333333333333329</v>
      </c>
      <c r="G6544">
        <v>0</v>
      </c>
      <c r="H6544">
        <v>1.7333333333333329</v>
      </c>
      <c r="I6544">
        <v>0.66666666666666663</v>
      </c>
      <c r="J6544">
        <v>3.6333333333333329</v>
      </c>
      <c r="K6544">
        <f t="shared" si="508"/>
        <v>1.6666666666666643</v>
      </c>
      <c r="L6544">
        <f t="shared" si="506"/>
        <v>0.39277908299844944</v>
      </c>
      <c r="M6544">
        <f t="shared" si="507"/>
        <v>5.5396822494168445</v>
      </c>
      <c r="N6544" s="10" t="str" cm="1">
        <f t="array" ref="N6544">_xlfn.IFS(AND(C6544&lt;=0, C6544-M6544&lt;=2), "escarcha",AND(C6544&lt;=0, C6544-M6544&gt;2), "helada negra", AND(C6544&gt;0, M6544+2&gt;C6544), "rocío", TRUE, "sin riesgo")</f>
        <v>sin riesgo</v>
      </c>
      <c r="O6544">
        <f t="shared" si="509"/>
        <v>0.36621280074889867</v>
      </c>
      <c r="P6544">
        <f t="shared" si="510"/>
        <v>5.1570459770124764</v>
      </c>
      <c r="Q6544" s="10" t="str" cm="1">
        <f t="array" ref="Q6544">_xlfn.IFS(AND(D6544&lt;=0, D6544-P6544&lt;=2), "escarcha",AND(D6544&lt;=0, D6544-P6544&gt;2), "helada negra", AND(D6544&gt;0, P6544+2&gt;D6544), "rocío", TRUE, "sin riesgo")</f>
        <v>sin riesgo</v>
      </c>
    </row>
    <row r="6545" spans="1:17" x14ac:dyDescent="0.35">
      <c r="A6545" s="2">
        <v>45909</v>
      </c>
      <c r="B6545" s="3" t="s">
        <v>32</v>
      </c>
      <c r="C6545">
        <v>11.7</v>
      </c>
      <c r="D6545">
        <v>12.8</v>
      </c>
      <c r="E6545">
        <v>59.166666666666657</v>
      </c>
      <c r="F6545">
        <v>58.666666666666657</v>
      </c>
      <c r="G6545">
        <v>2.333333333333333</v>
      </c>
      <c r="H6545">
        <v>2.333333333333333</v>
      </c>
      <c r="I6545">
        <v>4.666666666666667</v>
      </c>
      <c r="J6545">
        <v>5.0333333333333332</v>
      </c>
      <c r="K6545">
        <f t="shared" si="508"/>
        <v>1.1000000000000014</v>
      </c>
      <c r="L6545">
        <f t="shared" si="506"/>
        <v>0.28468997927771933</v>
      </c>
      <c r="M6545">
        <f t="shared" si="507"/>
        <v>3.9901854396473397</v>
      </c>
      <c r="N6545" s="10" t="str" cm="1">
        <f t="array" ref="N6545">_xlfn.IFS(AND(C6545&lt;=0, C6545-M6545&lt;=2), "escarcha",AND(C6545&lt;=0, C6545-M6545&gt;2), "helada negra", AND(C6545&gt;0, M6545+2&gt;C6545), "rocío", TRUE, "sin riesgo")</f>
        <v>sin riesgo</v>
      </c>
      <c r="O6545">
        <f t="shared" si="509"/>
        <v>0.3485026460855154</v>
      </c>
      <c r="P6545">
        <f t="shared" si="510"/>
        <v>4.9026189377114928</v>
      </c>
      <c r="Q6545" s="10" t="str" cm="1">
        <f t="array" ref="Q6545">_xlfn.IFS(AND(D6545&lt;=0, D6545-P6545&lt;=2), "escarcha",AND(D6545&lt;=0, D6545-P6545&gt;2), "helada negra", AND(D6545&gt;0, P6545+2&gt;D6545), "rocío", TRUE, "sin riesgo")</f>
        <v>sin riesgo</v>
      </c>
    </row>
    <row r="6546" spans="1:17" x14ac:dyDescent="0.35">
      <c r="A6546" s="2">
        <v>45909</v>
      </c>
      <c r="B6546" s="3" t="s">
        <v>33</v>
      </c>
      <c r="C6546">
        <v>13.133333333333329</v>
      </c>
      <c r="D6546">
        <v>13.83333333333333</v>
      </c>
      <c r="E6546">
        <v>51.4</v>
      </c>
      <c r="F6546">
        <v>52</v>
      </c>
      <c r="G6546">
        <v>2</v>
      </c>
      <c r="H6546">
        <v>2.7333333333333329</v>
      </c>
      <c r="I6546">
        <v>5</v>
      </c>
      <c r="J6546">
        <v>5.4666666666666668</v>
      </c>
      <c r="K6546">
        <f t="shared" si="508"/>
        <v>0.70000000000000107</v>
      </c>
      <c r="L6546">
        <f t="shared" si="506"/>
        <v>0.23805540124427649</v>
      </c>
      <c r="M6546">
        <f t="shared" si="507"/>
        <v>3.3276108053251301</v>
      </c>
      <c r="N6546" s="10" t="str" cm="1">
        <f t="array" ref="N6546">_xlfn.IFS(AND(C6546&lt;=0, C6546-M6546&lt;=2), "escarcha",AND(C6546&lt;=0, C6546-M6546&gt;2), "helada negra", AND(C6546&gt;0, M6546+2&gt;C6546), "rocío", TRUE, "sin riesgo")</f>
        <v>sin riesgo</v>
      </c>
      <c r="O6546">
        <f t="shared" si="509"/>
        <v>0.29522810942757316</v>
      </c>
      <c r="P6546">
        <f t="shared" si="510"/>
        <v>4.1404030109773879</v>
      </c>
      <c r="Q6546" s="10" t="str" cm="1">
        <f t="array" ref="Q6546">_xlfn.IFS(AND(D6546&lt;=0, D6546-P6546&lt;=2), "escarcha",AND(D6546&lt;=0, D6546-P6546&gt;2), "helada negra", AND(D6546&gt;0, P6546+2&gt;D6546), "rocío", TRUE, "sin riesgo")</f>
        <v>sin riesgo</v>
      </c>
    </row>
    <row r="6547" spans="1:17" x14ac:dyDescent="0.35">
      <c r="A6547" s="2">
        <v>45909</v>
      </c>
      <c r="B6547" s="3" t="s">
        <v>34</v>
      </c>
      <c r="C6547">
        <v>14.366666666666671</v>
      </c>
      <c r="D6547">
        <v>14.66666666666667</v>
      </c>
      <c r="E6547">
        <v>44.466666666666669</v>
      </c>
      <c r="F6547">
        <v>45.333333333333343</v>
      </c>
      <c r="G6547">
        <v>2</v>
      </c>
      <c r="H6547">
        <v>2.2000000000000002</v>
      </c>
      <c r="I6547">
        <v>5.333333333333333</v>
      </c>
      <c r="J6547">
        <v>5.2</v>
      </c>
      <c r="K6547">
        <f t="shared" si="508"/>
        <v>0.29999999999999893</v>
      </c>
      <c r="L6547">
        <f t="shared" si="506"/>
        <v>0.17327572704422411</v>
      </c>
      <c r="M6547">
        <f t="shared" si="507"/>
        <v>2.4131101341137344</v>
      </c>
      <c r="N6547" s="10" t="str" cm="1">
        <f t="array" ref="N6547">_xlfn.IFS(AND(C6547&lt;=0, C6547-M6547&lt;=2), "escarcha",AND(C6547&lt;=0, C6547-M6547&gt;2), "helada negra", AND(C6547&gt;0, M6547+2&gt;C6547), "rocío", TRUE, "sin riesgo")</f>
        <v>sin riesgo</v>
      </c>
      <c r="O6547">
        <f t="shared" si="509"/>
        <v>0.21195084651031493</v>
      </c>
      <c r="P6547">
        <f t="shared" si="510"/>
        <v>2.9582718845965874</v>
      </c>
      <c r="Q6547" s="10" t="str" cm="1">
        <f t="array" ref="Q6547">_xlfn.IFS(AND(D6547&lt;=0, D6547-P6547&lt;=2), "escarcha",AND(D6547&lt;=0, D6547-P6547&gt;2), "helada negra", AND(D6547&gt;0, P6547+2&gt;D6547), "rocío", TRUE, "sin riesgo")</f>
        <v>sin riesgo</v>
      </c>
    </row>
    <row r="6548" spans="1:17" x14ac:dyDescent="0.35">
      <c r="A6548" s="2">
        <v>45909</v>
      </c>
      <c r="B6548" s="3" t="s">
        <v>35</v>
      </c>
      <c r="C6548">
        <v>15.7</v>
      </c>
      <c r="D6548">
        <v>15.9</v>
      </c>
      <c r="E6548">
        <v>42.3</v>
      </c>
      <c r="F6548">
        <v>34.333333333333343</v>
      </c>
      <c r="G6548">
        <v>2.666666666666667</v>
      </c>
      <c r="H6548">
        <v>2.4</v>
      </c>
      <c r="I6548">
        <v>6</v>
      </c>
      <c r="J6548">
        <v>5.9666666666666668</v>
      </c>
      <c r="K6548">
        <f t="shared" si="508"/>
        <v>0.20000000000000107</v>
      </c>
      <c r="L6548">
        <f t="shared" si="506"/>
        <v>0.20907852176932729</v>
      </c>
      <c r="M6548">
        <f t="shared" si="507"/>
        <v>2.917700564643317</v>
      </c>
      <c r="N6548" s="10" t="str" cm="1">
        <f t="array" ref="N6548">_xlfn.IFS(AND(C6548&lt;=0, C6548-M6548&lt;=2), "escarcha",AND(C6548&lt;=0, C6548-M6548&gt;2), "helada negra", AND(C6548&gt;0, M6548+2&gt;C6548), "rocío", TRUE, "sin riesgo")</f>
        <v>sin riesgo</v>
      </c>
      <c r="O6548">
        <f t="shared" si="509"/>
        <v>1.3195297075404566E-2</v>
      </c>
      <c r="P6548">
        <f t="shared" si="510"/>
        <v>0.18209292320132175</v>
      </c>
      <c r="Q6548" s="10" t="str" cm="1">
        <f t="array" ref="Q6548">_xlfn.IFS(AND(D6548&lt;=0, D6548-P6548&lt;=2), "escarcha",AND(D6548&lt;=0, D6548-P6548&gt;2), "helada negra", AND(D6548&gt;0, P6548+2&gt;D6548), "rocío", TRUE, "sin riesgo")</f>
        <v>sin riesgo</v>
      </c>
    </row>
    <row r="6549" spans="1:17" x14ac:dyDescent="0.35">
      <c r="A6549" s="2">
        <v>45909</v>
      </c>
      <c r="B6549" s="3" t="s">
        <v>36</v>
      </c>
      <c r="C6549">
        <v>16.766666666666669</v>
      </c>
      <c r="D6549">
        <v>17.06666666666667</v>
      </c>
      <c r="E6549">
        <v>38.166666666666657</v>
      </c>
      <c r="F6549">
        <v>34.666666666666657</v>
      </c>
      <c r="G6549">
        <v>2.666666666666667</v>
      </c>
      <c r="H6549">
        <v>2.8666666666666671</v>
      </c>
      <c r="I6549">
        <v>6.666666666666667</v>
      </c>
      <c r="J6549">
        <v>6.7333333333333334</v>
      </c>
      <c r="K6549">
        <f t="shared" si="508"/>
        <v>0.30000000000000071</v>
      </c>
      <c r="L6549">
        <f t="shared" si="506"/>
        <v>0.17422466980790408</v>
      </c>
      <c r="M6549">
        <f t="shared" si="507"/>
        <v>2.4264574466701876</v>
      </c>
      <c r="N6549" s="10" t="str" cm="1">
        <f t="array" ref="N6549">_xlfn.IFS(AND(C6549&lt;=0, C6549-M6549&lt;=2), "escarcha",AND(C6549&lt;=0, C6549-M6549&gt;2), "helada negra", AND(C6549&gt;0, M6549+2&gt;C6549), "rocío", TRUE, "sin riesgo")</f>
        <v>sin riesgo</v>
      </c>
      <c r="O6549">
        <f t="shared" si="509"/>
        <v>9.7057060942009832E-2</v>
      </c>
      <c r="P6549">
        <f t="shared" si="510"/>
        <v>1.3457796030806686</v>
      </c>
      <c r="Q6549" s="10" t="str" cm="1">
        <f t="array" ref="Q6549">_xlfn.IFS(AND(D6549&lt;=0, D6549-P6549&lt;=2), "escarcha",AND(D6549&lt;=0, D6549-P6549&gt;2), "helada negra", AND(D6549&gt;0, P6549+2&gt;D6549), "rocío", TRUE, "sin riesgo")</f>
        <v>sin riesgo</v>
      </c>
    </row>
    <row r="6550" spans="1:17" x14ac:dyDescent="0.35">
      <c r="A6550" s="2">
        <v>45909</v>
      </c>
      <c r="B6550" s="3" t="s">
        <v>47</v>
      </c>
      <c r="C6550">
        <v>17.333333333333329</v>
      </c>
      <c r="D6550">
        <v>17.766666666666669</v>
      </c>
      <c r="E6550">
        <v>38.666666666666657</v>
      </c>
      <c r="F6550">
        <v>35</v>
      </c>
      <c r="G6550">
        <v>7</v>
      </c>
      <c r="H6550">
        <v>3.8666666666666671</v>
      </c>
      <c r="I6550">
        <v>11.66666666666667</v>
      </c>
      <c r="J6550">
        <v>7.5</v>
      </c>
      <c r="K6550">
        <f t="shared" si="508"/>
        <v>0.43333333333334068</v>
      </c>
      <c r="L6550">
        <f t="shared" si="506"/>
        <v>0.22312295610604183</v>
      </c>
      <c r="M6550">
        <f t="shared" si="507"/>
        <v>3.1162042528647835</v>
      </c>
      <c r="N6550" s="10" t="str" cm="1">
        <f t="array" ref="N6550">_xlfn.IFS(AND(C6550&lt;=0, C6550-M6550&lt;=2), "escarcha",AND(C6550&lt;=0, C6550-M6550&gt;2), "helada negra", AND(C6550&gt;0, M6550+2&gt;C6550), "rocío", TRUE, "sin riesgo")</f>
        <v>sin riesgo</v>
      </c>
      <c r="O6550">
        <f t="shared" si="509"/>
        <v>0.15082778220104887</v>
      </c>
      <c r="P6550">
        <f t="shared" si="510"/>
        <v>2.097792314808733</v>
      </c>
      <c r="Q6550" s="10" t="str" cm="1">
        <f t="array" ref="Q6550">_xlfn.IFS(AND(D6550&lt;=0, D6550-P6550&lt;=2), "escarcha",AND(D6550&lt;=0, D6550-P6550&gt;2), "helada negra", AND(D6550&gt;0, P6550+2&gt;D6550), "rocío", TRUE, "sin riesgo")</f>
        <v>sin riesgo</v>
      </c>
    </row>
    <row r="6551" spans="1:17" x14ac:dyDescent="0.35">
      <c r="A6551" s="2">
        <v>45909</v>
      </c>
      <c r="B6551" s="3" t="s">
        <v>46</v>
      </c>
      <c r="C6551">
        <v>9.4666666666666668</v>
      </c>
      <c r="D6551">
        <v>10.8</v>
      </c>
      <c r="E6551">
        <v>87.3</v>
      </c>
      <c r="F6551">
        <v>87.666666666666671</v>
      </c>
      <c r="G6551">
        <v>0.66666666666666663</v>
      </c>
      <c r="H6551">
        <v>1.1000000000000001</v>
      </c>
      <c r="I6551">
        <v>1</v>
      </c>
      <c r="J6551">
        <v>2.3666666666666671</v>
      </c>
      <c r="K6551">
        <f t="shared" si="508"/>
        <v>1.3333333333333339</v>
      </c>
      <c r="L6551">
        <f t="shared" si="506"/>
        <v>0.5249549098704549</v>
      </c>
      <c r="M6551">
        <f t="shared" si="507"/>
        <v>7.4610938522354981</v>
      </c>
      <c r="N6551" s="10" t="str" cm="1">
        <f t="array" ref="N6551">_xlfn.IFS(AND(C6551&lt;=0, C6551-M6551&lt;=2), "escarcha",AND(C6551&lt;=0, C6551-M6551&gt;2), "helada negra", AND(C6551&gt;0, M6551+2&gt;C6551), "rocío", TRUE, "sin riesgo")</f>
        <v>sin riesgo</v>
      </c>
      <c r="O6551">
        <f t="shared" si="509"/>
        <v>0.61825337283829862</v>
      </c>
      <c r="P6551">
        <f t="shared" si="510"/>
        <v>8.8353347661825801</v>
      </c>
      <c r="Q6551" s="10" t="str" cm="1">
        <f t="array" ref="Q6551">_xlfn.IFS(AND(D6551&lt;=0, D6551-P6551&lt;=2), "escarcha",AND(D6551&lt;=0, D6551-P6551&gt;2), "helada negra", AND(D6551&gt;0, P6551+2&gt;D6551), "rocío", TRUE, "sin riesgo")</f>
        <v>rocío</v>
      </c>
    </row>
    <row r="6552" spans="1:17" x14ac:dyDescent="0.35">
      <c r="A6552" s="2">
        <v>45910</v>
      </c>
      <c r="B6552" s="3" t="s">
        <v>10</v>
      </c>
      <c r="C6552">
        <v>8.3666666666666671</v>
      </c>
      <c r="D6552">
        <v>9.9333333333333336</v>
      </c>
      <c r="E6552">
        <v>89.63333333333334</v>
      </c>
      <c r="F6552">
        <v>90.333333333333329</v>
      </c>
      <c r="G6552">
        <v>0</v>
      </c>
      <c r="H6552">
        <v>0</v>
      </c>
      <c r="I6552">
        <v>0</v>
      </c>
      <c r="J6552">
        <v>0.3</v>
      </c>
      <c r="K6552">
        <f t="shared" si="508"/>
        <v>1.5666666666666664</v>
      </c>
      <c r="L6552">
        <f t="shared" si="506"/>
        <v>0.47710676908320404</v>
      </c>
      <c r="M6552">
        <f t="shared" si="507"/>
        <v>6.7621151821098913</v>
      </c>
      <c r="N6552" s="10" t="str" cm="1">
        <f t="array" ref="N6552">_xlfn.IFS(AND(C6552&lt;=0, C6552-M6552&lt;=2), "escarcha",AND(C6552&lt;=0, C6552-M6552&gt;2), "helada negra", AND(C6552&gt;0, M6552+2&gt;C6552), "rocío", TRUE, "sin riesgo")</f>
        <v>rocío</v>
      </c>
      <c r="O6552">
        <f t="shared" si="509"/>
        <v>0.59040533900271241</v>
      </c>
      <c r="P6552">
        <f t="shared" si="510"/>
        <v>8.4235707656585053</v>
      </c>
      <c r="Q6552" s="10" t="str" cm="1">
        <f t="array" ref="Q6552">_xlfn.IFS(AND(D6552&lt;=0, D6552-P6552&lt;=2), "escarcha",AND(D6552&lt;=0, D6552-P6552&gt;2), "helada negra", AND(D6552&gt;0, P6552+2&gt;D6552), "rocío", TRUE, "sin riesgo")</f>
        <v>rocío</v>
      </c>
    </row>
    <row r="6553" spans="1:17" x14ac:dyDescent="0.35">
      <c r="A6553" s="2">
        <v>45910</v>
      </c>
      <c r="B6553" s="3" t="s">
        <v>11</v>
      </c>
      <c r="C6553">
        <v>6.5666666666666664</v>
      </c>
      <c r="D6553">
        <v>9.3666666666666671</v>
      </c>
      <c r="E6553">
        <v>91.233333333333334</v>
      </c>
      <c r="F6553">
        <v>92.666666666666671</v>
      </c>
      <c r="G6553">
        <v>2.333333333333333</v>
      </c>
      <c r="H6553">
        <v>1</v>
      </c>
      <c r="I6553">
        <v>3.666666666666667</v>
      </c>
      <c r="J6553">
        <v>1.9333333333333329</v>
      </c>
      <c r="K6553">
        <f t="shared" si="508"/>
        <v>2.8000000000000007</v>
      </c>
      <c r="L6553">
        <f t="shared" si="506"/>
        <v>0.37192966383908488</v>
      </c>
      <c r="M6553">
        <f t="shared" si="507"/>
        <v>5.2392869059366083</v>
      </c>
      <c r="N6553" s="10" t="str" cm="1">
        <f t="array" ref="N6553">_xlfn.IFS(AND(C6553&lt;=0, C6553-M6553&lt;=2), "escarcha",AND(C6553&lt;=0, C6553-M6553&gt;2), "helada negra", AND(C6553&gt;0, M6553+2&gt;C6553), "rocío", TRUE, "sin riesgo")</f>
        <v>rocío</v>
      </c>
      <c r="O6553">
        <f t="shared" si="509"/>
        <v>0.57789228262546644</v>
      </c>
      <c r="P6553">
        <f t="shared" si="510"/>
        <v>8.2389894343276051</v>
      </c>
      <c r="Q6553" s="10" t="str" cm="1">
        <f t="array" ref="Q6553">_xlfn.IFS(AND(D6553&lt;=0, D6553-P6553&lt;=2), "escarcha",AND(D6553&lt;=0, D6553-P6553&gt;2), "helada negra", AND(D6553&gt;0, P6553+2&gt;D6553), "rocío", TRUE, "sin riesgo")</f>
        <v>rocío</v>
      </c>
    </row>
    <row r="6554" spans="1:17" x14ac:dyDescent="0.35">
      <c r="A6554" s="2">
        <v>45910</v>
      </c>
      <c r="B6554" s="3" t="s">
        <v>12</v>
      </c>
      <c r="C6554">
        <v>6.2</v>
      </c>
      <c r="D6554">
        <v>9.7666666666666675</v>
      </c>
      <c r="E6554">
        <v>92.7</v>
      </c>
      <c r="F6554">
        <v>92.666666666666671</v>
      </c>
      <c r="G6554">
        <v>0</v>
      </c>
      <c r="H6554">
        <v>0.79999999999999993</v>
      </c>
      <c r="I6554">
        <v>0</v>
      </c>
      <c r="J6554">
        <v>1.8666666666666669</v>
      </c>
      <c r="K6554">
        <f t="shared" si="508"/>
        <v>3.5666666666666673</v>
      </c>
      <c r="L6554">
        <f t="shared" si="506"/>
        <v>0.36263112240461376</v>
      </c>
      <c r="M6554">
        <f t="shared" si="507"/>
        <v>5.1055488742107222</v>
      </c>
      <c r="N6554" s="10" t="str" cm="1">
        <f t="array" ref="N6554">_xlfn.IFS(AND(C6554&lt;=0, C6554-M6554&lt;=2), "escarcha",AND(C6554&lt;=0, C6554-M6554&gt;2), "helada negra", AND(C6554&gt;0, M6554+2&gt;C6554), "rocío", TRUE, "sin riesgo")</f>
        <v>rocío</v>
      </c>
      <c r="O6554">
        <f t="shared" si="509"/>
        <v>0.60474433772381664</v>
      </c>
      <c r="P6554">
        <f t="shared" si="510"/>
        <v>8.6354204517713207</v>
      </c>
      <c r="Q6554" s="10" t="str" cm="1">
        <f t="array" ref="Q6554">_xlfn.IFS(AND(D6554&lt;=0, D6554-P6554&lt;=2), "escarcha",AND(D6554&lt;=0, D6554-P6554&gt;2), "helada negra", AND(D6554&gt;0, P6554+2&gt;D6554), "rocío", TRUE, "sin riesgo")</f>
        <v>rocío</v>
      </c>
    </row>
    <row r="6555" spans="1:17" x14ac:dyDescent="0.35">
      <c r="A6555" s="2">
        <v>45910</v>
      </c>
      <c r="B6555" s="3" t="s">
        <v>13</v>
      </c>
      <c r="C6555">
        <v>5.3</v>
      </c>
      <c r="D6555">
        <v>9.4333333333333336</v>
      </c>
      <c r="E6555">
        <v>92.733333333333334</v>
      </c>
      <c r="F6555">
        <v>92.666666666666671</v>
      </c>
      <c r="G6555">
        <v>0</v>
      </c>
      <c r="H6555">
        <v>0.70000000000000007</v>
      </c>
      <c r="I6555">
        <v>0</v>
      </c>
      <c r="J6555">
        <v>2.2000000000000002</v>
      </c>
      <c r="K6555">
        <f t="shared" si="508"/>
        <v>4.1333333333333337</v>
      </c>
      <c r="L6555">
        <f t="shared" si="506"/>
        <v>0.30070542503125697</v>
      </c>
      <c r="M6555">
        <f t="shared" si="507"/>
        <v>4.2185525178723502</v>
      </c>
      <c r="N6555" s="10" t="str" cm="1">
        <f t="array" ref="N6555">_xlfn.IFS(AND(C6555&lt;=0, C6555-M6555&lt;=2), "escarcha",AND(C6555&lt;=0, C6555-M6555&gt;2), "helada negra", AND(C6555&gt;0, M6555+2&gt;C6555), "rocío", TRUE, "sin riesgo")</f>
        <v>rocío</v>
      </c>
      <c r="O6555">
        <f t="shared" si="509"/>
        <v>0.58237353380880175</v>
      </c>
      <c r="P6555">
        <f t="shared" si="510"/>
        <v>8.3050616604004883</v>
      </c>
      <c r="Q6555" s="10" t="str" cm="1">
        <f t="array" ref="Q6555">_xlfn.IFS(AND(D6555&lt;=0, D6555-P6555&lt;=2), "escarcha",AND(D6555&lt;=0, D6555-P6555&gt;2), "helada negra", AND(D6555&gt;0, P6555+2&gt;D6555), "rocío", TRUE, "sin riesgo")</f>
        <v>rocío</v>
      </c>
    </row>
    <row r="6556" spans="1:17" x14ac:dyDescent="0.35">
      <c r="A6556" s="2">
        <v>45910</v>
      </c>
      <c r="B6556" s="3" t="s">
        <v>14</v>
      </c>
      <c r="C6556">
        <v>3.8</v>
      </c>
      <c r="D6556">
        <v>8.6666666666666661</v>
      </c>
      <c r="E6556">
        <v>93.433333333333337</v>
      </c>
      <c r="F6556">
        <v>94.333333333333329</v>
      </c>
      <c r="G6556">
        <v>1</v>
      </c>
      <c r="H6556">
        <v>0.46666666666666667</v>
      </c>
      <c r="I6556">
        <v>1.666666666666667</v>
      </c>
      <c r="J6556">
        <v>1.2</v>
      </c>
      <c r="K6556">
        <f t="shared" si="508"/>
        <v>4.8666666666666663</v>
      </c>
      <c r="L6556">
        <f t="shared" si="506"/>
        <v>0.20340758973719589</v>
      </c>
      <c r="M6556">
        <f t="shared" si="507"/>
        <v>2.8376384572403355</v>
      </c>
      <c r="N6556" s="10" t="str" cm="1">
        <f t="array" ref="N6556">_xlfn.IFS(AND(C6556&lt;=0, C6556-M6556&lt;=2), "escarcha",AND(C6556&lt;=0, C6556-M6556&gt;2), "helada negra", AND(C6556&gt;0, M6556+2&gt;C6556), "rocío", TRUE, "sin riesgo")</f>
        <v>rocío</v>
      </c>
      <c r="O6556">
        <f t="shared" si="509"/>
        <v>0.54852161124850485</v>
      </c>
      <c r="P6556">
        <f t="shared" si="510"/>
        <v>7.8068023958412569</v>
      </c>
      <c r="Q6556" s="10" t="str" cm="1">
        <f t="array" ref="Q6556">_xlfn.IFS(AND(D6556&lt;=0, D6556-P6556&lt;=2), "escarcha",AND(D6556&lt;=0, D6556-P6556&gt;2), "helada negra", AND(D6556&gt;0, P6556+2&gt;D6556), "rocío", TRUE, "sin riesgo")</f>
        <v>rocío</v>
      </c>
    </row>
    <row r="6557" spans="1:17" x14ac:dyDescent="0.35">
      <c r="A6557" s="2">
        <v>45910</v>
      </c>
      <c r="B6557" s="3" t="s">
        <v>15</v>
      </c>
      <c r="C6557">
        <v>3.4333333333333331</v>
      </c>
      <c r="D6557">
        <v>8.7999999999999989</v>
      </c>
      <c r="E6557">
        <v>94.233333333333334</v>
      </c>
      <c r="F6557">
        <v>92.666666666666671</v>
      </c>
      <c r="G6557">
        <v>0.66666666666666663</v>
      </c>
      <c r="H6557">
        <v>0.4</v>
      </c>
      <c r="I6557">
        <v>2</v>
      </c>
      <c r="J6557">
        <v>1.533333333333333</v>
      </c>
      <c r="K6557">
        <f t="shared" si="508"/>
        <v>5.3666666666666654</v>
      </c>
      <c r="L6557">
        <f t="shared" si="506"/>
        <v>0.18611716539158954</v>
      </c>
      <c r="M6557">
        <f t="shared" si="507"/>
        <v>2.593853993158481</v>
      </c>
      <c r="N6557" s="10" t="str" cm="1">
        <f t="array" ref="N6557">_xlfn.IFS(AND(C6557&lt;=0, C6557-M6557&lt;=2), "escarcha",AND(C6557&lt;=0, C6557-M6557&gt;2), "helada negra", AND(C6557&gt;0, M6557+2&gt;C6557), "rocío", TRUE, "sin riesgo")</f>
        <v>rocío</v>
      </c>
      <c r="O6557">
        <f t="shared" si="509"/>
        <v>0.53970585631524925</v>
      </c>
      <c r="P6557">
        <f t="shared" si="510"/>
        <v>7.6773692168093381</v>
      </c>
      <c r="Q6557" s="10" t="str" cm="1">
        <f t="array" ref="Q6557">_xlfn.IFS(AND(D6557&lt;=0, D6557-P6557&lt;=2), "escarcha",AND(D6557&lt;=0, D6557-P6557&gt;2), "helada negra", AND(D6557&gt;0, P6557+2&gt;D6557), "rocío", TRUE, "sin riesgo")</f>
        <v>rocío</v>
      </c>
    </row>
    <row r="6558" spans="1:17" x14ac:dyDescent="0.35">
      <c r="A6558" s="2">
        <v>45910</v>
      </c>
      <c r="B6558" s="3" t="s">
        <v>16</v>
      </c>
      <c r="C6558">
        <v>4.333333333333333</v>
      </c>
      <c r="D6558">
        <v>9.1666666666666661</v>
      </c>
      <c r="E6558">
        <v>95.1</v>
      </c>
      <c r="F6558">
        <v>90.333333333333329</v>
      </c>
      <c r="G6558">
        <v>0</v>
      </c>
      <c r="H6558">
        <v>0.3666666666666667</v>
      </c>
      <c r="I6558">
        <v>0.66666666666666663</v>
      </c>
      <c r="J6558">
        <v>1.3666666666666669</v>
      </c>
      <c r="K6558">
        <f t="shared" si="508"/>
        <v>4.833333333333333</v>
      </c>
      <c r="L6558">
        <f t="shared" si="506"/>
        <v>0.25850265247933146</v>
      </c>
      <c r="M6558">
        <f t="shared" si="507"/>
        <v>3.617683140207093</v>
      </c>
      <c r="N6558" s="10" t="str" cm="1">
        <f t="array" ref="N6558">_xlfn.IFS(AND(C6558&lt;=0, C6558-M6558&lt;=2), "escarcha",AND(C6558&lt;=0, C6558-M6558&gt;2), "helada negra", AND(C6558&gt;0, M6558+2&gt;C6558), "rocío", TRUE, "sin riesgo")</f>
        <v>rocío</v>
      </c>
      <c r="O6558">
        <f t="shared" si="509"/>
        <v>0.53893202172771593</v>
      </c>
      <c r="P6558">
        <f t="shared" si="510"/>
        <v>7.6660141307683585</v>
      </c>
      <c r="Q6558" s="10" t="str" cm="1">
        <f t="array" ref="Q6558">_xlfn.IFS(AND(D6558&lt;=0, D6558-P6558&lt;=2), "escarcha",AND(D6558&lt;=0, D6558-P6558&gt;2), "helada negra", AND(D6558&gt;0, P6558+2&gt;D6558), "rocío", TRUE, "sin riesgo")</f>
        <v>rocío</v>
      </c>
    </row>
    <row r="6559" spans="1:17" x14ac:dyDescent="0.35">
      <c r="A6559" s="2">
        <v>45910</v>
      </c>
      <c r="B6559" s="3" t="s">
        <v>17</v>
      </c>
      <c r="C6559">
        <v>5.4333333333333336</v>
      </c>
      <c r="D6559">
        <v>8.8666666666666671</v>
      </c>
      <c r="E6559">
        <v>95.466666666666669</v>
      </c>
      <c r="F6559">
        <v>90.666666666666671</v>
      </c>
      <c r="G6559">
        <v>1.333333333333333</v>
      </c>
      <c r="H6559">
        <v>2.7666666666666671</v>
      </c>
      <c r="I6559">
        <v>1.666666666666667</v>
      </c>
      <c r="J6559">
        <v>3.6</v>
      </c>
      <c r="K6559">
        <f t="shared" si="508"/>
        <v>3.4333333333333336</v>
      </c>
      <c r="L6559">
        <f t="shared" si="506"/>
        <v>0.33901049132562366</v>
      </c>
      <c r="M6559">
        <f t="shared" si="507"/>
        <v>4.766467651182678</v>
      </c>
      <c r="N6559" s="10" t="str" cm="1">
        <f t="array" ref="N6559">_xlfn.IFS(AND(C6559&lt;=0, C6559-M6559&lt;=2), "escarcha",AND(C6559&lt;=0, C6559-M6559&gt;2), "helada negra", AND(C6559&gt;0, M6559+2&gt;C6559), "rocío", TRUE, "sin riesgo")</f>
        <v>rocío</v>
      </c>
      <c r="O6559">
        <f t="shared" si="509"/>
        <v>0.52238824669722494</v>
      </c>
      <c r="P6559">
        <f t="shared" si="510"/>
        <v>7.4235000658759267</v>
      </c>
      <c r="Q6559" s="10" t="str" cm="1">
        <f t="array" ref="Q6559">_xlfn.IFS(AND(D6559&lt;=0, D6559-P6559&lt;=2), "escarcha",AND(D6559&lt;=0, D6559-P6559&gt;2), "helada negra", AND(D6559&gt;0, P6559+2&gt;D6559), "rocío", TRUE, "sin riesgo")</f>
        <v>rocío</v>
      </c>
    </row>
    <row r="6560" spans="1:17" x14ac:dyDescent="0.35">
      <c r="A6560" s="2">
        <v>45910</v>
      </c>
      <c r="B6560" s="3" t="s">
        <v>18</v>
      </c>
      <c r="C6560">
        <v>6.5666666666666664</v>
      </c>
      <c r="D6560">
        <v>9.7000000000000011</v>
      </c>
      <c r="E6560">
        <v>95.6</v>
      </c>
      <c r="F6560">
        <v>87.333333333333329</v>
      </c>
      <c r="G6560">
        <v>0</v>
      </c>
      <c r="H6560">
        <v>2.333333333333333</v>
      </c>
      <c r="I6560">
        <v>0</v>
      </c>
      <c r="J6560">
        <v>3.6333333333333329</v>
      </c>
      <c r="K6560">
        <f t="shared" si="508"/>
        <v>3.1333333333333346</v>
      </c>
      <c r="L6560">
        <f t="shared" si="506"/>
        <v>0.41868215651791674</v>
      </c>
      <c r="M6560">
        <f t="shared" si="507"/>
        <v>5.9139039651450362</v>
      </c>
      <c r="N6560" s="10" t="str" cm="1">
        <f t="array" ref="N6560">_xlfn.IFS(AND(C6560&lt;=0, C6560-M6560&lt;=2), "escarcha",AND(C6560&lt;=0, C6560-M6560&gt;2), "helada negra", AND(C6560&gt;0, M6560+2&gt;C6560), "rocío", TRUE, "sin riesgo")</f>
        <v>rocío</v>
      </c>
      <c r="O6560">
        <f t="shared" si="509"/>
        <v>0.54099828771057756</v>
      </c>
      <c r="P6560">
        <f t="shared" si="510"/>
        <v>7.6963363771261655</v>
      </c>
      <c r="Q6560" s="10" t="str" cm="1">
        <f t="array" ref="Q6560">_xlfn.IFS(AND(D6560&lt;=0, D6560-P6560&lt;=2), "escarcha",AND(D6560&lt;=0, D6560-P6560&gt;2), "helada negra", AND(D6560&gt;0, P6560+2&gt;D6560), "rocío", TRUE, "sin riesgo")</f>
        <v>sin riesgo</v>
      </c>
    </row>
    <row r="6561" spans="1:17" x14ac:dyDescent="0.35">
      <c r="A6561" s="2">
        <v>45910</v>
      </c>
      <c r="B6561" s="3" t="s">
        <v>19</v>
      </c>
      <c r="C6561">
        <v>7.333333333333333</v>
      </c>
      <c r="D6561">
        <v>9.7333333333333325</v>
      </c>
      <c r="E6561">
        <v>94.933333333333337</v>
      </c>
      <c r="F6561">
        <v>87</v>
      </c>
      <c r="G6561">
        <v>1.666666666666667</v>
      </c>
      <c r="H6561">
        <v>0.73333333333333339</v>
      </c>
      <c r="I6561">
        <v>3.666666666666667</v>
      </c>
      <c r="J6561">
        <v>1.7333333333333329</v>
      </c>
      <c r="K6561">
        <f t="shared" si="508"/>
        <v>2.3999999999999995</v>
      </c>
      <c r="L6561">
        <f t="shared" si="506"/>
        <v>0.46423380276211812</v>
      </c>
      <c r="M6561">
        <f t="shared" si="507"/>
        <v>6.5747287811348043</v>
      </c>
      <c r="N6561" s="10" t="str" cm="1">
        <f t="array" ref="N6561">_xlfn.IFS(AND(C6561&lt;=0, C6561-M6561&lt;=2), "escarcha",AND(C6561&lt;=0, C6561-M6561&gt;2), "helada negra", AND(C6561&gt;0, M6561+2&gt;C6561), "rocío", TRUE, "sin riesgo")</f>
        <v>rocío</v>
      </c>
      <c r="O6561">
        <f t="shared" si="509"/>
        <v>0.53940920600756204</v>
      </c>
      <c r="P6561">
        <f t="shared" si="510"/>
        <v>7.6730161109895008</v>
      </c>
      <c r="Q6561" s="10" t="str" cm="1">
        <f t="array" ref="Q6561">_xlfn.IFS(AND(D6561&lt;=0, D6561-P6561&lt;=2), "escarcha",AND(D6561&lt;=0, D6561-P6561&gt;2), "helada negra", AND(D6561&gt;0, P6561+2&gt;D6561), "rocío", TRUE, "sin riesgo")</f>
        <v>sin riesgo</v>
      </c>
    </row>
    <row r="6562" spans="1:17" x14ac:dyDescent="0.35">
      <c r="A6562" s="2">
        <v>45910</v>
      </c>
      <c r="B6562" s="3" t="s">
        <v>20</v>
      </c>
      <c r="C6562">
        <v>7.9666666666666668</v>
      </c>
      <c r="D6562">
        <v>9.7666666666666675</v>
      </c>
      <c r="E6562">
        <v>93.933333333333337</v>
      </c>
      <c r="F6562">
        <v>87</v>
      </c>
      <c r="G6562">
        <v>0</v>
      </c>
      <c r="H6562">
        <v>0.46666666666666667</v>
      </c>
      <c r="I6562">
        <v>0</v>
      </c>
      <c r="J6562">
        <v>1.5</v>
      </c>
      <c r="K6562">
        <f t="shared" si="508"/>
        <v>1.8000000000000007</v>
      </c>
      <c r="L6562">
        <f t="shared" si="506"/>
        <v>0.49681261757085521</v>
      </c>
      <c r="M6562">
        <f t="shared" si="507"/>
        <v>7.049510603689833</v>
      </c>
      <c r="N6562" s="10" t="str" cm="1">
        <f t="array" ref="N6562">_xlfn.IFS(AND(C6562&lt;=0, C6562-M6562&lt;=2), "escarcha",AND(C6562&lt;=0, C6562-M6562&gt;2), "helada negra", AND(C6562&gt;0, M6562+2&gt;C6562), "rocío", TRUE, "sin riesgo")</f>
        <v>rocío</v>
      </c>
      <c r="O6562">
        <f t="shared" si="509"/>
        <v>0.5416436313558729</v>
      </c>
      <c r="P6562">
        <f t="shared" si="510"/>
        <v>7.7058082337001217</v>
      </c>
      <c r="Q6562" s="10" t="str" cm="1">
        <f t="array" ref="Q6562">_xlfn.IFS(AND(D6562&lt;=0, D6562-P6562&lt;=2), "escarcha",AND(D6562&lt;=0, D6562-P6562&gt;2), "helada negra", AND(D6562&gt;0, P6562+2&gt;D6562), "rocío", TRUE, "sin riesgo")</f>
        <v>sin riesgo</v>
      </c>
    </row>
    <row r="6563" spans="1:17" x14ac:dyDescent="0.35">
      <c r="A6563" s="2">
        <v>45910</v>
      </c>
      <c r="B6563" s="3" t="s">
        <v>21</v>
      </c>
      <c r="C6563">
        <v>8.1333333333333329</v>
      </c>
      <c r="D6563">
        <v>9.5333333333333332</v>
      </c>
      <c r="E6563">
        <v>94</v>
      </c>
      <c r="F6563">
        <v>87.666666666666671</v>
      </c>
      <c r="G6563">
        <v>0.33333333333333331</v>
      </c>
      <c r="H6563">
        <v>0.3</v>
      </c>
      <c r="I6563">
        <v>1.666666666666667</v>
      </c>
      <c r="J6563">
        <v>1</v>
      </c>
      <c r="K6563">
        <f t="shared" si="508"/>
        <v>1.4000000000000004</v>
      </c>
      <c r="L6563">
        <f t="shared" si="506"/>
        <v>0.50884601044477473</v>
      </c>
      <c r="M6563">
        <f t="shared" si="507"/>
        <v>7.2253342926200022</v>
      </c>
      <c r="N6563" s="10" t="str" cm="1">
        <f t="array" ref="N6563">_xlfn.IFS(AND(C6563&lt;=0, C6563-M6563&lt;=2), "escarcha",AND(C6563&lt;=0, C6563-M6563&gt;2), "helada negra", AND(C6563&gt;0, M6563+2&gt;C6563), "rocío", TRUE, "sin riesgo")</f>
        <v>rocío</v>
      </c>
      <c r="O6563">
        <f t="shared" si="509"/>
        <v>0.53362389347679762</v>
      </c>
      <c r="P6563">
        <f t="shared" si="510"/>
        <v>7.5881514901015974</v>
      </c>
      <c r="Q6563" s="10" t="str" cm="1">
        <f t="array" ref="Q6563">_xlfn.IFS(AND(D6563&lt;=0, D6563-P6563&lt;=2), "escarcha",AND(D6563&lt;=0, D6563-P6563&gt;2), "helada negra", AND(D6563&gt;0, P6563+2&gt;D6563), "rocío", TRUE, "sin riesgo")</f>
        <v>rocío</v>
      </c>
    </row>
    <row r="6564" spans="1:17" x14ac:dyDescent="0.35">
      <c r="A6564" s="2">
        <v>45910</v>
      </c>
      <c r="B6564" s="3" t="s">
        <v>22</v>
      </c>
      <c r="C6564">
        <v>8.3000000000000007</v>
      </c>
      <c r="D6564">
        <v>9.5333333333333332</v>
      </c>
      <c r="E6564">
        <v>94.566666666666663</v>
      </c>
      <c r="F6564">
        <v>83.666666666666671</v>
      </c>
      <c r="G6564">
        <v>0</v>
      </c>
      <c r="H6564">
        <v>2.2999999999999998</v>
      </c>
      <c r="I6564">
        <v>0</v>
      </c>
      <c r="J6564">
        <v>4.6333333333333337</v>
      </c>
      <c r="K6564">
        <f t="shared" si="508"/>
        <v>1.2333333333333325</v>
      </c>
      <c r="L6564">
        <f t="shared" si="506"/>
        <v>0.52616518465681428</v>
      </c>
      <c r="M6564">
        <f t="shared" si="507"/>
        <v>7.4788246017935185</v>
      </c>
      <c r="N6564" s="10" t="str" cm="1">
        <f t="array" ref="N6564">_xlfn.IFS(AND(C6564&lt;=0, C6564-M6564&lt;=2), "escarcha",AND(C6564&lt;=0, C6564-M6564&gt;2), "helada negra", AND(C6564&gt;0, M6564+2&gt;C6564), "rocío", TRUE, "sin riesgo")</f>
        <v>rocío</v>
      </c>
      <c r="O6564">
        <f t="shared" si="509"/>
        <v>0.48692280043081698</v>
      </c>
      <c r="P6564">
        <f t="shared" si="510"/>
        <v>6.9051922242292525</v>
      </c>
      <c r="Q6564" s="10" t="str" cm="1">
        <f t="array" ref="Q6564">_xlfn.IFS(AND(D6564&lt;=0, D6564-P6564&lt;=2), "escarcha",AND(D6564&lt;=0, D6564-P6564&gt;2), "helada negra", AND(D6564&gt;0, P6564+2&gt;D6564), "rocío", TRUE, "sin riesgo")</f>
        <v>sin riesgo</v>
      </c>
    </row>
    <row r="6565" spans="1:17" x14ac:dyDescent="0.35">
      <c r="A6565" s="2">
        <v>45910</v>
      </c>
      <c r="B6565" s="3" t="s">
        <v>23</v>
      </c>
      <c r="C6565">
        <v>8.6</v>
      </c>
      <c r="D6565">
        <v>8.9</v>
      </c>
      <c r="E6565">
        <v>94.766666666666666</v>
      </c>
      <c r="F6565">
        <v>89.666666666666671</v>
      </c>
      <c r="G6565">
        <v>1</v>
      </c>
      <c r="H6565">
        <v>0.33333333333333343</v>
      </c>
      <c r="I6565">
        <v>3</v>
      </c>
      <c r="J6565">
        <v>0.96666666666666667</v>
      </c>
      <c r="K6565">
        <f t="shared" si="508"/>
        <v>0.30000000000000071</v>
      </c>
      <c r="L6565">
        <f t="shared" si="506"/>
        <v>0.54859613722917455</v>
      </c>
      <c r="M6565">
        <f t="shared" si="507"/>
        <v>7.80789715818681</v>
      </c>
      <c r="N6565" s="10" t="str" cm="1">
        <f t="array" ref="N6565">_xlfn.IFS(AND(C6565&lt;=0, C6565-M6565&lt;=2), "escarcha",AND(C6565&lt;=0, C6565-M6565&gt;2), "helada negra", AND(C6565&gt;0, M6565+2&gt;C6565), "rocío", TRUE, "sin riesgo")</f>
        <v>rocío</v>
      </c>
      <c r="O6565">
        <f t="shared" si="509"/>
        <v>0.51354738553625501</v>
      </c>
      <c r="P6565">
        <f t="shared" si="510"/>
        <v>7.2940947441967312</v>
      </c>
      <c r="Q6565" s="10" t="str" cm="1">
        <f t="array" ref="Q6565">_xlfn.IFS(AND(D6565&lt;=0, D6565-P6565&lt;=2), "escarcha",AND(D6565&lt;=0, D6565-P6565&gt;2), "helada negra", AND(D6565&gt;0, P6565+2&gt;D6565), "rocío", TRUE, "sin riesgo")</f>
        <v>rocío</v>
      </c>
    </row>
    <row r="6566" spans="1:17" x14ac:dyDescent="0.35">
      <c r="A6566" s="2">
        <v>45910</v>
      </c>
      <c r="B6566" s="3" t="s">
        <v>24</v>
      </c>
      <c r="C6566">
        <v>8.8666666666666671</v>
      </c>
      <c r="D6566">
        <v>9.2333333333333343</v>
      </c>
      <c r="E6566">
        <v>94.5</v>
      </c>
      <c r="F6566">
        <v>85.333333333333329</v>
      </c>
      <c r="G6566">
        <v>0.66666666666666663</v>
      </c>
      <c r="H6566">
        <v>1.1333333333333331</v>
      </c>
      <c r="I6566">
        <v>1.333333333333333</v>
      </c>
      <c r="J6566">
        <v>2.5</v>
      </c>
      <c r="K6566">
        <f t="shared" si="508"/>
        <v>0.36666666666666714</v>
      </c>
      <c r="L6566">
        <f t="shared" si="506"/>
        <v>0.56379830356903426</v>
      </c>
      <c r="M6566">
        <f t="shared" si="507"/>
        <v>8.0314119800882757</v>
      </c>
      <c r="N6566" s="10" t="str" cm="1">
        <f t="array" ref="N6566">_xlfn.IFS(AND(C6566&lt;=0, C6566-M6566&lt;=2), "escarcha",AND(C6566&lt;=0, C6566-M6566&gt;2), "helada negra", AND(C6566&gt;0, M6566+2&gt;C6566), "rocío", TRUE, "sin riesgo")</f>
        <v>rocío</v>
      </c>
      <c r="O6566">
        <f t="shared" si="509"/>
        <v>0.48647900565750957</v>
      </c>
      <c r="P6566">
        <f t="shared" si="510"/>
        <v>6.8987199988861763</v>
      </c>
      <c r="Q6566" s="10" t="str" cm="1">
        <f t="array" ref="Q6566">_xlfn.IFS(AND(D6566&lt;=0, D6566-P6566&lt;=2), "escarcha",AND(D6566&lt;=0, D6566-P6566&gt;2), "helada negra", AND(D6566&gt;0, P6566+2&gt;D6566), "rocío", TRUE, "sin riesgo")</f>
        <v>sin riesgo</v>
      </c>
    </row>
    <row r="6567" spans="1:17" x14ac:dyDescent="0.35">
      <c r="A6567" s="2">
        <v>45910</v>
      </c>
      <c r="B6567" s="3" t="s">
        <v>25</v>
      </c>
      <c r="C6567">
        <v>9.0333333333333332</v>
      </c>
      <c r="D6567">
        <v>9.2333333333333325</v>
      </c>
      <c r="E6567">
        <v>94.433333333333337</v>
      </c>
      <c r="F6567">
        <v>86.666666666666671</v>
      </c>
      <c r="G6567">
        <v>0</v>
      </c>
      <c r="H6567">
        <v>0.23333333333333331</v>
      </c>
      <c r="I6567">
        <v>0</v>
      </c>
      <c r="J6567">
        <v>0.7</v>
      </c>
      <c r="K6567">
        <f t="shared" si="508"/>
        <v>0.19999999999999929</v>
      </c>
      <c r="L6567">
        <f t="shared" si="506"/>
        <v>0.57433576471577541</v>
      </c>
      <c r="M6567">
        <f t="shared" si="507"/>
        <v>8.1865763310068047</v>
      </c>
      <c r="N6567" s="10" t="str" cm="1">
        <f t="array" ref="N6567">_xlfn.IFS(AND(C6567&lt;=0, C6567-M6567&lt;=2), "escarcha",AND(C6567&lt;=0, C6567-M6567&gt;2), "helada negra", AND(C6567&gt;0, M6567+2&gt;C6567), "rocío", TRUE, "sin riesgo")</f>
        <v>rocío</v>
      </c>
      <c r="O6567">
        <f t="shared" si="509"/>
        <v>0.50198319219347476</v>
      </c>
      <c r="P6567">
        <f t="shared" si="510"/>
        <v>7.1250292165268672</v>
      </c>
      <c r="Q6567" s="10" t="str" cm="1">
        <f t="array" ref="Q6567">_xlfn.IFS(AND(D6567&lt;=0, D6567-P6567&lt;=2), "escarcha",AND(D6567&lt;=0, D6567-P6567&gt;2), "helada negra", AND(D6567&gt;0, P6567+2&gt;D6567), "rocío", TRUE, "sin riesgo")</f>
        <v>sin riesgo</v>
      </c>
    </row>
    <row r="6568" spans="1:17" x14ac:dyDescent="0.35">
      <c r="A6568" s="2">
        <v>45910</v>
      </c>
      <c r="B6568" s="3" t="s">
        <v>29</v>
      </c>
      <c r="C6568">
        <v>9.6</v>
      </c>
      <c r="D6568">
        <v>9.8666666666666671</v>
      </c>
      <c r="E6568">
        <v>95.2</v>
      </c>
      <c r="F6568">
        <v>91</v>
      </c>
      <c r="G6568">
        <v>0</v>
      </c>
      <c r="H6568">
        <v>0.33333333333333331</v>
      </c>
      <c r="I6568">
        <v>0</v>
      </c>
      <c r="J6568">
        <v>0.99999999999999989</v>
      </c>
      <c r="K6568">
        <f t="shared" si="508"/>
        <v>0.2666666666666675</v>
      </c>
      <c r="L6568">
        <f t="shared" si="506"/>
        <v>0.62053743155337016</v>
      </c>
      <c r="M6568">
        <f t="shared" si="507"/>
        <v>8.8691669470685408</v>
      </c>
      <c r="N6568" s="10" t="str" cm="1">
        <f t="array" ref="N6568">_xlfn.IFS(AND(C6568&lt;=0, C6568-M6568&lt;=2), "escarcha",AND(C6568&lt;=0, C6568-M6568&gt;2), "helada negra", AND(C6568&gt;0, M6568+2&gt;C6568), "rocío", TRUE, "sin riesgo")</f>
        <v>rocío</v>
      </c>
      <c r="O6568">
        <f t="shared" si="509"/>
        <v>0.59329476127106162</v>
      </c>
      <c r="P6568">
        <f t="shared" si="510"/>
        <v>8.4662314640950118</v>
      </c>
      <c r="Q6568" s="10" t="str" cm="1">
        <f t="array" ref="Q6568">_xlfn.IFS(AND(D6568&lt;=0, D6568-P6568&lt;=2), "escarcha",AND(D6568&lt;=0, D6568-P6568&gt;2), "helada negra", AND(D6568&gt;0, P6568+2&gt;D6568), "rocío", TRUE, "sin riesgo")</f>
        <v>rocío</v>
      </c>
    </row>
    <row r="6569" spans="1:17" x14ac:dyDescent="0.35">
      <c r="A6569" s="2">
        <v>45910</v>
      </c>
      <c r="B6569" s="3" t="s">
        <v>30</v>
      </c>
      <c r="C6569">
        <v>10.199999999999999</v>
      </c>
      <c r="D6569">
        <v>10.96666666666667</v>
      </c>
      <c r="E6569">
        <v>94.899999999999991</v>
      </c>
      <c r="F6569">
        <v>90</v>
      </c>
      <c r="G6569">
        <v>0</v>
      </c>
      <c r="H6569">
        <v>0.1333333333333333</v>
      </c>
      <c r="I6569">
        <v>0.66666666666666663</v>
      </c>
      <c r="J6569">
        <v>1.033333333333333</v>
      </c>
      <c r="K6569">
        <f t="shared" si="508"/>
        <v>0.76666666666667105</v>
      </c>
      <c r="L6569">
        <f t="shared" si="506"/>
        <v>0.65755321951722367</v>
      </c>
      <c r="M6569">
        <f t="shared" si="507"/>
        <v>9.4187261371164812</v>
      </c>
      <c r="N6569" s="10" t="str" cm="1">
        <f t="array" ref="N6569">_xlfn.IFS(AND(C6569&lt;=0, C6569-M6569&lt;=2), "escarcha",AND(C6569&lt;=0, C6569-M6569&gt;2), "helada negra", AND(C6569&gt;0, M6569+2&gt;C6569), "rocío", TRUE, "sin riesgo")</f>
        <v>rocío</v>
      </c>
      <c r="O6569">
        <f t="shared" si="509"/>
        <v>0.65559392123359417</v>
      </c>
      <c r="P6569">
        <f t="shared" si="510"/>
        <v>9.3895770940379126</v>
      </c>
      <c r="Q6569" s="10" t="str" cm="1">
        <f t="array" ref="Q6569">_xlfn.IFS(AND(D6569&lt;=0, D6569-P6569&lt;=2), "escarcha",AND(D6569&lt;=0, D6569-P6569&gt;2), "helada negra", AND(D6569&gt;0, P6569+2&gt;D6569), "rocío", TRUE, "sin riesgo")</f>
        <v>rocío</v>
      </c>
    </row>
    <row r="6570" spans="1:17" x14ac:dyDescent="0.35">
      <c r="A6570" s="2">
        <v>45910</v>
      </c>
      <c r="B6570" s="3" t="s">
        <v>31</v>
      </c>
      <c r="C6570">
        <v>11.1</v>
      </c>
      <c r="D6570">
        <v>11.43333333333333</v>
      </c>
      <c r="E6570">
        <v>93.5</v>
      </c>
      <c r="F6570">
        <v>90.333333333333329</v>
      </c>
      <c r="G6570">
        <v>2.333333333333333</v>
      </c>
      <c r="H6570">
        <v>2.333333333333333</v>
      </c>
      <c r="I6570">
        <v>4.333333333333333</v>
      </c>
      <c r="J6570">
        <v>5.0333333333333332</v>
      </c>
      <c r="K6570">
        <f t="shared" si="508"/>
        <v>0.33333333333333037</v>
      </c>
      <c r="L6570">
        <f t="shared" si="506"/>
        <v>0.70259332790157636</v>
      </c>
      <c r="M6570">
        <f t="shared" si="507"/>
        <v>10.090661790721793</v>
      </c>
      <c r="N6570" s="10" t="str" cm="1">
        <f t="array" ref="N6570">_xlfn.IFS(AND(C6570&lt;=0, C6570-M6570&lt;=2), "escarcha",AND(C6570&lt;=0, C6570-M6570&gt;2), "helada negra", AND(C6570&gt;0, M6570+2&gt;C6570), "rocío", TRUE, "sin riesgo")</f>
        <v>rocío</v>
      </c>
      <c r="O6570">
        <f t="shared" si="509"/>
        <v>0.69021696239808228</v>
      </c>
      <c r="P6570">
        <f t="shared" si="510"/>
        <v>9.905667534609556</v>
      </c>
      <c r="Q6570" s="10" t="str" cm="1">
        <f t="array" ref="Q6570">_xlfn.IFS(AND(D6570&lt;=0, D6570-P6570&lt;=2), "escarcha",AND(D6570&lt;=0, D6570-P6570&gt;2), "helada negra", AND(D6570&gt;0, P6570+2&gt;D6570), "rocío", TRUE, "sin riesgo")</f>
        <v>rocío</v>
      </c>
    </row>
    <row r="6571" spans="1:17" x14ac:dyDescent="0.35">
      <c r="A6571" s="2">
        <v>45910</v>
      </c>
      <c r="B6571" s="3" t="s">
        <v>32</v>
      </c>
      <c r="C6571">
        <v>12.53333333333333</v>
      </c>
      <c r="D6571">
        <v>13.53333333333333</v>
      </c>
      <c r="E6571">
        <v>90.233333333333334</v>
      </c>
      <c r="F6571">
        <v>86</v>
      </c>
      <c r="G6571">
        <v>5</v>
      </c>
      <c r="H6571">
        <v>1.4333333333333329</v>
      </c>
      <c r="I6571">
        <v>8.6666666666666661</v>
      </c>
      <c r="J6571">
        <v>3.9666666666666668</v>
      </c>
      <c r="K6571">
        <f t="shared" si="508"/>
        <v>1</v>
      </c>
      <c r="L6571">
        <f t="shared" si="506"/>
        <v>0.76155989892565701</v>
      </c>
      <c r="M6571">
        <f t="shared" si="507"/>
        <v>10.975786478056747</v>
      </c>
      <c r="N6571" s="10" t="str" cm="1">
        <f t="array" ref="N6571">_xlfn.IFS(AND(C6571&lt;=0, C6571-M6571&lt;=2), "escarcha",AND(C6571&lt;=0, C6571-M6571&gt;2), "helada negra", AND(C6571&gt;0, M6571+2&gt;C6571), "rocío", TRUE, "sin riesgo")</f>
        <v>rocío</v>
      </c>
      <c r="O6571">
        <f t="shared" si="509"/>
        <v>0.7788333488976461</v>
      </c>
      <c r="P6571">
        <f t="shared" si="510"/>
        <v>11.23624507796838</v>
      </c>
      <c r="Q6571" s="10" t="str" cm="1">
        <f t="array" ref="Q6571">_xlfn.IFS(AND(D6571&lt;=0, D6571-P6571&lt;=2), "escarcha",AND(D6571&lt;=0, D6571-P6571&gt;2), "helada negra", AND(D6571&gt;0, P6571+2&gt;D6571), "rocío", TRUE, "sin riesgo")</f>
        <v>sin riesgo</v>
      </c>
    </row>
    <row r="6572" spans="1:17" x14ac:dyDescent="0.35">
      <c r="A6572" s="2">
        <v>45910</v>
      </c>
      <c r="B6572" s="3" t="s">
        <v>33</v>
      </c>
      <c r="C6572">
        <v>13.766666666666669</v>
      </c>
      <c r="D6572">
        <v>14.6</v>
      </c>
      <c r="E6572">
        <v>89.5</v>
      </c>
      <c r="F6572">
        <v>84.666666666666671</v>
      </c>
      <c r="G6572">
        <v>1</v>
      </c>
      <c r="H6572">
        <v>1.3666666666666669</v>
      </c>
      <c r="I6572">
        <v>4</v>
      </c>
      <c r="J6572">
        <v>3.0333333333333332</v>
      </c>
      <c r="K6572">
        <f t="shared" si="508"/>
        <v>0.83333333333333037</v>
      </c>
      <c r="L6572">
        <f t="shared" si="506"/>
        <v>0.83389398899288203</v>
      </c>
      <c r="M6572">
        <f t="shared" si="507"/>
        <v>12.070056311476655</v>
      </c>
      <c r="N6572" s="10" t="str" cm="1">
        <f t="array" ref="N6572">_xlfn.IFS(AND(C6572&lt;=0, C6572-M6572&lt;=2), "escarcha",AND(C6572&lt;=0, C6572-M6572&gt;2), "helada negra", AND(C6572&gt;0, M6572+2&gt;C6572), "rocío", TRUE, "sin riesgo")</f>
        <v>rocío</v>
      </c>
      <c r="O6572">
        <f t="shared" si="509"/>
        <v>0.83232915612572633</v>
      </c>
      <c r="P6572">
        <f t="shared" si="510"/>
        <v>12.046283761858453</v>
      </c>
      <c r="Q6572" s="10" t="str" cm="1">
        <f t="array" ref="Q6572">_xlfn.IFS(AND(D6572&lt;=0, D6572-P6572&lt;=2), "escarcha",AND(D6572&lt;=0, D6572-P6572&gt;2), "helada negra", AND(D6572&gt;0, P6572+2&gt;D6572), "rocío", TRUE, "sin riesgo")</f>
        <v>sin riesgo</v>
      </c>
    </row>
    <row r="6573" spans="1:17" x14ac:dyDescent="0.35">
      <c r="A6573" s="2">
        <v>45910</v>
      </c>
      <c r="B6573" s="3" t="s">
        <v>34</v>
      </c>
      <c r="C6573">
        <v>15.03333333333333</v>
      </c>
      <c r="D6573">
        <v>15.06666666666667</v>
      </c>
      <c r="E6573">
        <v>86.866666666666674</v>
      </c>
      <c r="F6573">
        <v>85</v>
      </c>
      <c r="G6573">
        <v>1</v>
      </c>
      <c r="H6573">
        <v>1.5666666666666671</v>
      </c>
      <c r="I6573">
        <v>3.333333333333333</v>
      </c>
      <c r="J6573">
        <v>4.4333333333333336</v>
      </c>
      <c r="K6573">
        <f t="shared" si="508"/>
        <v>3.333333333334032E-2</v>
      </c>
      <c r="L6573">
        <f t="shared" si="506"/>
        <v>0.88589879880207723</v>
      </c>
      <c r="M6573">
        <f t="shared" si="507"/>
        <v>12.862628732147723</v>
      </c>
      <c r="N6573" s="10" t="str" cm="1">
        <f t="array" ref="N6573">_xlfn.IFS(AND(C6573&lt;=0, C6573-M6573&lt;=2), "escarcha",AND(C6573&lt;=0, C6573-M6573&gt;2), "helada negra", AND(C6573&gt;0, M6573+2&gt;C6573), "rocío", TRUE, "sin riesgo")</f>
        <v>sin riesgo</v>
      </c>
      <c r="O6573">
        <f t="shared" si="509"/>
        <v>0.86631927692850907</v>
      </c>
      <c r="P6573">
        <f t="shared" si="510"/>
        <v>12.563652267379414</v>
      </c>
      <c r="Q6573" s="10" t="str" cm="1">
        <f t="array" ref="Q6573">_xlfn.IFS(AND(D6573&lt;=0, D6573-P6573&lt;=2), "escarcha",AND(D6573&lt;=0, D6573-P6573&gt;2), "helada negra", AND(D6573&gt;0, P6573+2&gt;D6573), "rocío", TRUE, "sin riesgo")</f>
        <v>sin riesgo</v>
      </c>
    </row>
    <row r="6574" spans="1:17" x14ac:dyDescent="0.35">
      <c r="A6574" s="2">
        <v>45910</v>
      </c>
      <c r="B6574" s="3" t="s">
        <v>53</v>
      </c>
      <c r="C6574">
        <v>20.100000000000001</v>
      </c>
      <c r="D6574">
        <v>20.333333333333329</v>
      </c>
      <c r="E6574">
        <v>72</v>
      </c>
      <c r="F6574">
        <v>64.666666666666671</v>
      </c>
      <c r="G6574">
        <v>3</v>
      </c>
      <c r="H6574">
        <v>11.133333333333329</v>
      </c>
      <c r="I6574">
        <v>7</v>
      </c>
      <c r="J6574">
        <v>17.966666666666669</v>
      </c>
      <c r="K6574">
        <f t="shared" si="508"/>
        <v>0.23333333333332718</v>
      </c>
      <c r="L6574">
        <f t="shared" si="506"/>
        <v>1.0177849806832047</v>
      </c>
      <c r="M6574">
        <f t="shared" si="507"/>
        <v>14.894879208676754</v>
      </c>
      <c r="N6574" s="10" t="str" cm="1">
        <f t="array" ref="N6574">_xlfn.IFS(AND(C6574&lt;=0, C6574-M6574&lt;=2), "escarcha",AND(C6574&lt;=0, C6574-M6574&gt;2), "helada negra", AND(C6574&gt;0, M6574+2&gt;C6574), "rocío", TRUE, "sin riesgo")</f>
        <v>sin riesgo</v>
      </c>
      <c r="O6574">
        <f t="shared" si="509"/>
        <v>0.92478671564288861</v>
      </c>
      <c r="P6574">
        <f t="shared" si="510"/>
        <v>13.458520531613676</v>
      </c>
      <c r="Q6574" s="10" t="str" cm="1">
        <f t="array" ref="Q6574">_xlfn.IFS(AND(D6574&lt;=0, D6574-P6574&lt;=2), "escarcha",AND(D6574&lt;=0, D6574-P6574&gt;2), "helada negra", AND(D6574&gt;0, P6574+2&gt;D6574), "rocío", TRUE, "sin riesgo")</f>
        <v>sin riesgo</v>
      </c>
    </row>
    <row r="6575" spans="1:17" x14ac:dyDescent="0.35">
      <c r="A6575" s="2">
        <v>45910</v>
      </c>
      <c r="B6575" s="3" t="s">
        <v>55</v>
      </c>
      <c r="C6575">
        <v>21.2</v>
      </c>
      <c r="D6575">
        <v>21.233333333333331</v>
      </c>
      <c r="E6575">
        <v>61.4</v>
      </c>
      <c r="F6575">
        <v>53.333333333333343</v>
      </c>
      <c r="G6575">
        <v>5.333333333333333</v>
      </c>
      <c r="H6575">
        <v>14.6</v>
      </c>
      <c r="I6575">
        <v>10</v>
      </c>
      <c r="J6575">
        <v>26.366666666666671</v>
      </c>
      <c r="K6575">
        <f t="shared" si="508"/>
        <v>3.3333333333331439E-2</v>
      </c>
      <c r="L6575">
        <f t="shared" si="506"/>
        <v>0.9262950533430252</v>
      </c>
      <c r="M6575">
        <f t="shared" si="507"/>
        <v>13.481689177911875</v>
      </c>
      <c r="N6575" s="10" t="str" cm="1">
        <f t="array" ref="N6575">_xlfn.IFS(AND(C6575&lt;=0, C6575-M6575&lt;=2), "escarcha",AND(C6575&lt;=0, C6575-M6575&gt;2), "helada negra", AND(C6575&gt;0, M6575+2&gt;C6575), "rocío", TRUE, "sin riesgo")</f>
        <v>sin riesgo</v>
      </c>
      <c r="O6575">
        <f t="shared" si="509"/>
        <v>0.78749146418702021</v>
      </c>
      <c r="P6575">
        <f t="shared" si="510"/>
        <v>11.36699797650747</v>
      </c>
      <c r="Q6575" s="10" t="str" cm="1">
        <f t="array" ref="Q6575">_xlfn.IFS(AND(D6575&lt;=0, D6575-P6575&lt;=2), "escarcha",AND(D6575&lt;=0, D6575-P6575&gt;2), "helada negra", AND(D6575&gt;0, P6575+2&gt;D6575), "rocío", TRUE, "sin riesgo")</f>
        <v>sin riesgo</v>
      </c>
    </row>
    <row r="6576" spans="1:17" x14ac:dyDescent="0.35">
      <c r="A6576" s="2">
        <v>45910</v>
      </c>
      <c r="B6576" s="3" t="s">
        <v>37</v>
      </c>
      <c r="C6576">
        <v>17.266666666666669</v>
      </c>
      <c r="D6576">
        <v>17.3</v>
      </c>
      <c r="E6576">
        <v>53.3</v>
      </c>
      <c r="F6576">
        <v>51</v>
      </c>
      <c r="G6576">
        <v>1.333333333333333</v>
      </c>
      <c r="H6576">
        <v>8.1333333333333329</v>
      </c>
      <c r="I6576">
        <v>4.666666666666667</v>
      </c>
      <c r="J6576">
        <v>15.16666666666667</v>
      </c>
      <c r="K6576">
        <f t="shared" si="508"/>
        <v>3.3333333333331439E-2</v>
      </c>
      <c r="L6576">
        <f t="shared" si="506"/>
        <v>0.53986797379611329</v>
      </c>
      <c r="M6576">
        <f t="shared" si="507"/>
        <v>7.6797482249577067</v>
      </c>
      <c r="N6576" s="10" t="str" cm="1">
        <f t="array" ref="N6576">_xlfn.IFS(AND(C6576&lt;=0, C6576-M6576&lt;=2), "escarcha",AND(C6576&lt;=0, C6576-M6576&gt;2), "helada negra", AND(C6576&gt;0, M6576+2&gt;C6576), "rocío", TRUE, "sin riesgo")</f>
        <v>sin riesgo</v>
      </c>
      <c r="O6576">
        <f t="shared" si="509"/>
        <v>0.49786425060809436</v>
      </c>
      <c r="P6576">
        <f t="shared" si="510"/>
        <v>7.0648664924657565</v>
      </c>
      <c r="Q6576" s="10" t="str" cm="1">
        <f t="array" ref="Q6576">_xlfn.IFS(AND(D6576&lt;=0, D6576-P6576&lt;=2), "escarcha",AND(D6576&lt;=0, D6576-P6576&gt;2), "helada negra", AND(D6576&gt;0, P6576+2&gt;D6576), "rocío", TRUE, "sin riesgo")</f>
        <v>sin riesgo</v>
      </c>
    </row>
    <row r="6577" spans="1:17" x14ac:dyDescent="0.35">
      <c r="A6577" s="2">
        <v>45910</v>
      </c>
      <c r="B6577" s="3" t="s">
        <v>40</v>
      </c>
      <c r="C6577">
        <v>14.46666666666667</v>
      </c>
      <c r="D6577">
        <v>15.8</v>
      </c>
      <c r="E6577">
        <v>62.06666666666667</v>
      </c>
      <c r="F6577">
        <v>52</v>
      </c>
      <c r="G6577">
        <v>0</v>
      </c>
      <c r="H6577">
        <v>6.7666666666666666</v>
      </c>
      <c r="I6577">
        <v>0.66666666666666663</v>
      </c>
      <c r="J6577">
        <v>11.93333333333333</v>
      </c>
      <c r="K6577">
        <f t="shared" si="508"/>
        <v>1.3333333333333304</v>
      </c>
      <c r="L6577">
        <f t="shared" si="506"/>
        <v>0.51320742951260856</v>
      </c>
      <c r="M6577">
        <f t="shared" si="507"/>
        <v>7.2891214146591139</v>
      </c>
      <c r="N6577" s="10" t="str" cm="1">
        <f t="array" ref="N6577">_xlfn.IFS(AND(C6577&lt;=0, C6577-M6577&lt;=2), "escarcha",AND(C6577&lt;=0, C6577-M6577&gt;2), "helada negra", AND(C6577&gt;0, M6577+2&gt;C6577), "rocío", TRUE, "sin riesgo")</f>
        <v>sin riesgo</v>
      </c>
      <c r="O6577">
        <f t="shared" si="509"/>
        <v>0.4219312052868921</v>
      </c>
      <c r="P6577">
        <f t="shared" si="510"/>
        <v>5.9609225165943069</v>
      </c>
      <c r="Q6577" s="10" t="str" cm="1">
        <f t="array" ref="Q6577">_xlfn.IFS(AND(D6577&lt;=0, D6577-P6577&lt;=2), "escarcha",AND(D6577&lt;=0, D6577-P6577&gt;2), "helada negra", AND(D6577&gt;0, P6577+2&gt;D6577), "rocío", TRUE, "sin riesgo")</f>
        <v>sin riesgo</v>
      </c>
    </row>
    <row r="6578" spans="1:17" x14ac:dyDescent="0.35">
      <c r="A6578" s="2">
        <v>45910</v>
      </c>
      <c r="B6578" s="3" t="s">
        <v>41</v>
      </c>
      <c r="C6578">
        <v>10.866666666666671</v>
      </c>
      <c r="D6578">
        <v>14.4</v>
      </c>
      <c r="E6578">
        <v>69.900000000000006</v>
      </c>
      <c r="F6578">
        <v>54.666666666666657</v>
      </c>
      <c r="G6578">
        <v>0.33333333333333331</v>
      </c>
      <c r="H6578">
        <v>3.8666666666666671</v>
      </c>
      <c r="I6578">
        <v>1</v>
      </c>
      <c r="J6578">
        <v>6.3</v>
      </c>
      <c r="K6578">
        <f t="shared" si="508"/>
        <v>3.5333333333333297</v>
      </c>
      <c r="L6578">
        <f t="shared" si="506"/>
        <v>0.39620807155918808</v>
      </c>
      <c r="M6578">
        <f t="shared" si="507"/>
        <v>5.5891562282312384</v>
      </c>
      <c r="N6578" s="10" t="str" cm="1">
        <f t="array" ref="N6578">_xlfn.IFS(AND(C6578&lt;=0, C6578-M6578&lt;=2), "escarcha",AND(C6578&lt;=0, C6578-M6578&gt;2), "helada negra", AND(C6578&gt;0, M6578+2&gt;C6578), "rocío", TRUE, "sin riesgo")</f>
        <v>sin riesgo</v>
      </c>
      <c r="O6578">
        <f t="shared" si="509"/>
        <v>0.38194473626308723</v>
      </c>
      <c r="P6578">
        <f t="shared" si="510"/>
        <v>5.3834919207504228</v>
      </c>
      <c r="Q6578" s="10" t="str" cm="1">
        <f t="array" ref="Q6578">_xlfn.IFS(AND(D6578&lt;=0, D6578-P6578&lt;=2), "escarcha",AND(D6578&lt;=0, D6578-P6578&gt;2), "helada negra", AND(D6578&gt;0, P6578+2&gt;D6578), "rocío", TRUE, "sin riesgo")</f>
        <v>sin riesgo</v>
      </c>
    </row>
    <row r="6579" spans="1:17" x14ac:dyDescent="0.35">
      <c r="A6579" s="2">
        <v>45910</v>
      </c>
      <c r="B6579" s="3" t="s">
        <v>42</v>
      </c>
      <c r="C6579">
        <v>8.0666666666666664</v>
      </c>
      <c r="D6579">
        <v>13.43333333333333</v>
      </c>
      <c r="E6579">
        <v>77.366666666666674</v>
      </c>
      <c r="F6579">
        <v>58.666666666666657</v>
      </c>
      <c r="G6579">
        <v>0.66666666666666663</v>
      </c>
      <c r="H6579">
        <v>1.7666666666666671</v>
      </c>
      <c r="I6579">
        <v>2</v>
      </c>
      <c r="J6579">
        <v>3.6</v>
      </c>
      <c r="K6579">
        <f t="shared" si="508"/>
        <v>5.3666666666666636</v>
      </c>
      <c r="L6579">
        <f t="shared" si="506"/>
        <v>0.30957948806931324</v>
      </c>
      <c r="M6579">
        <f t="shared" si="507"/>
        <v>4.34527124123401</v>
      </c>
      <c r="N6579" s="10" t="str" cm="1">
        <f t="array" ref="N6579">_xlfn.IFS(AND(C6579&lt;=0, C6579-M6579&lt;=2), "escarcha",AND(C6579&lt;=0, C6579-M6579&gt;2), "helada negra", AND(C6579&gt;0, M6579+2&gt;C6579), "rocío", TRUE, "sin riesgo")</f>
        <v>sin riesgo</v>
      </c>
      <c r="O6579">
        <f t="shared" si="509"/>
        <v>0.38984817630459345</v>
      </c>
      <c r="P6579">
        <f t="shared" si="510"/>
        <v>5.4974102774543026</v>
      </c>
      <c r="Q6579" s="10" t="str" cm="1">
        <f t="array" ref="Q6579">_xlfn.IFS(AND(D6579&lt;=0, D6579-P6579&lt;=2), "escarcha",AND(D6579&lt;=0, D6579-P6579&gt;2), "helada negra", AND(D6579&gt;0, P6579+2&gt;D6579), "rocío", TRUE, "sin riesgo")</f>
        <v>sin riesgo</v>
      </c>
    </row>
    <row r="6580" spans="1:17" x14ac:dyDescent="0.35">
      <c r="A6580" s="2">
        <v>45910</v>
      </c>
      <c r="B6580" s="3" t="s">
        <v>43</v>
      </c>
      <c r="C6580">
        <v>7.5666666666666664</v>
      </c>
      <c r="D6580">
        <v>13.06666666666667</v>
      </c>
      <c r="E6580">
        <v>80.433333333333337</v>
      </c>
      <c r="F6580">
        <v>58.666666666666657</v>
      </c>
      <c r="G6580">
        <v>1.333333333333333</v>
      </c>
      <c r="H6580">
        <v>2.6333333333333329</v>
      </c>
      <c r="I6580">
        <v>2.666666666666667</v>
      </c>
      <c r="J6580">
        <v>5.2666666666666666</v>
      </c>
      <c r="K6580">
        <f t="shared" si="508"/>
        <v>5.5000000000000036</v>
      </c>
      <c r="L6580">
        <f t="shared" si="506"/>
        <v>0.31441712636987951</v>
      </c>
      <c r="M6580">
        <f t="shared" si="507"/>
        <v>4.4144058551224674</v>
      </c>
      <c r="N6580" s="10" t="str" cm="1">
        <f t="array" ref="N6580">_xlfn.IFS(AND(C6580&lt;=0, C6580-M6580&lt;=2), "escarcha",AND(C6580&lt;=0, C6580-M6580&gt;2), "helada negra", AND(C6580&gt;0, M6580+2&gt;C6580), "rocío", TRUE, "sin riesgo")</f>
        <v>sin riesgo</v>
      </c>
      <c r="O6580">
        <f t="shared" si="509"/>
        <v>0.36593621425950185</v>
      </c>
      <c r="P6580">
        <f t="shared" si="510"/>
        <v>5.1530684756556449</v>
      </c>
      <c r="Q6580" s="10" t="str" cm="1">
        <f t="array" ref="Q6580">_xlfn.IFS(AND(D6580&lt;=0, D6580-P6580&lt;=2), "escarcha",AND(D6580&lt;=0, D6580-P6580&gt;2), "helada negra", AND(D6580&gt;0, P6580+2&gt;D6580), "rocío", TRUE, "sin riesgo")</f>
        <v>sin riesgo</v>
      </c>
    </row>
    <row r="6581" spans="1:17" x14ac:dyDescent="0.35">
      <c r="A6581" s="2">
        <v>45910</v>
      </c>
      <c r="B6581" s="3" t="s">
        <v>44</v>
      </c>
      <c r="C6581">
        <v>7</v>
      </c>
      <c r="D6581">
        <v>12.33333333333333</v>
      </c>
      <c r="E6581">
        <v>81</v>
      </c>
      <c r="F6581">
        <v>62</v>
      </c>
      <c r="G6581">
        <v>0.33333333333333331</v>
      </c>
      <c r="H6581">
        <v>2</v>
      </c>
      <c r="I6581">
        <v>3.666666666666667</v>
      </c>
      <c r="J6581">
        <v>4.0333333333333332</v>
      </c>
      <c r="K6581">
        <f t="shared" si="508"/>
        <v>5.3333333333333304</v>
      </c>
      <c r="L6581">
        <f t="shared" si="506"/>
        <v>0.28270002131592642</v>
      </c>
      <c r="M6581">
        <f t="shared" si="507"/>
        <v>3.9618397366596723</v>
      </c>
      <c r="N6581" s="10" t="str" cm="1">
        <f t="array" ref="N6581">_xlfn.IFS(AND(C6581&lt;=0, C6581-M6581&lt;=2), "escarcha",AND(C6581&lt;=0, C6581-M6581&gt;2), "helada negra", AND(C6581&gt;0, M6581+2&gt;C6581), "rocío", TRUE, "sin riesgo")</f>
        <v>sin riesgo</v>
      </c>
      <c r="O6581">
        <f t="shared" si="509"/>
        <v>0.37316897115536574</v>
      </c>
      <c r="P6581">
        <f t="shared" si="510"/>
        <v>5.2571223656179056</v>
      </c>
      <c r="Q6581" s="10" t="str" cm="1">
        <f t="array" ref="Q6581">_xlfn.IFS(AND(D6581&lt;=0, D6581-P6581&lt;=2), "escarcha",AND(D6581&lt;=0, D6581-P6581&gt;2), "helada negra", AND(D6581&gt;0, P6581+2&gt;D6581), "rocío", TRUE, "sin riesgo")</f>
        <v>sin riesgo</v>
      </c>
    </row>
    <row r="6582" spans="1:17" x14ac:dyDescent="0.35">
      <c r="A6582" s="2">
        <v>45910</v>
      </c>
      <c r="B6582" s="3" t="s">
        <v>45</v>
      </c>
      <c r="C6582">
        <v>5.4333333333333336</v>
      </c>
      <c r="D6582">
        <v>12.03333333333333</v>
      </c>
      <c r="E6582">
        <v>84.5</v>
      </c>
      <c r="F6582">
        <v>62</v>
      </c>
      <c r="G6582">
        <v>0</v>
      </c>
      <c r="H6582">
        <v>2.5666666666666669</v>
      </c>
      <c r="I6582">
        <v>0</v>
      </c>
      <c r="J6582">
        <v>5.4</v>
      </c>
      <c r="K6582">
        <f t="shared" si="508"/>
        <v>6.5999999999999961</v>
      </c>
      <c r="L6582">
        <f t="shared" si="506"/>
        <v>0.21698487927037094</v>
      </c>
      <c r="M6582">
        <f t="shared" si="507"/>
        <v>3.029409423885002</v>
      </c>
      <c r="N6582" s="10" t="str" cm="1">
        <f t="array" ref="N6582">_xlfn.IFS(AND(C6582&lt;=0, C6582-M6582&lt;=2), "escarcha",AND(C6582&lt;=0, C6582-M6582&gt;2), "helada negra", AND(C6582&gt;0, M6582+2&gt;C6582), "rocío", TRUE, "sin riesgo")</f>
        <v>sin riesgo</v>
      </c>
      <c r="O6582">
        <f t="shared" si="509"/>
        <v>0.35344076788687906</v>
      </c>
      <c r="P6582">
        <f t="shared" si="510"/>
        <v>4.9735083597728806</v>
      </c>
      <c r="Q6582" s="10" t="str" cm="1">
        <f t="array" ref="Q6582">_xlfn.IFS(AND(D6582&lt;=0, D6582-P6582&lt;=2), "escarcha",AND(D6582&lt;=0, D6582-P6582&gt;2), "helada negra", AND(D6582&gt;0, P6582+2&gt;D6582), "rocío", TRUE, "sin riesgo")</f>
        <v>sin riesgo</v>
      </c>
    </row>
    <row r="6583" spans="1:17" x14ac:dyDescent="0.35">
      <c r="A6583" s="2">
        <v>45910</v>
      </c>
      <c r="B6583" s="3" t="s">
        <v>46</v>
      </c>
      <c r="C6583">
        <v>4.7</v>
      </c>
      <c r="D6583">
        <v>11.266666666666669</v>
      </c>
      <c r="E6583">
        <v>87.233333333333334</v>
      </c>
      <c r="F6583">
        <v>64</v>
      </c>
      <c r="G6583">
        <v>0</v>
      </c>
      <c r="H6583">
        <v>4</v>
      </c>
      <c r="I6583">
        <v>0</v>
      </c>
      <c r="J6583">
        <v>7.666666666666667</v>
      </c>
      <c r="K6583">
        <f t="shared" si="508"/>
        <v>6.5666666666666691</v>
      </c>
      <c r="L6583">
        <f t="shared" si="506"/>
        <v>0.19778906435434815</v>
      </c>
      <c r="M6583">
        <f t="shared" si="507"/>
        <v>2.7583676113288425</v>
      </c>
      <c r="N6583" s="10" t="str" cm="1">
        <f t="array" ref="N6583">_xlfn.IFS(AND(C6583&lt;=0, C6583-M6583&lt;=2), "escarcha",AND(C6583&lt;=0, C6583-M6583&gt;2), "helada negra", AND(C6583&gt;0, M6583+2&gt;C6583), "rocío", TRUE, "sin riesgo")</f>
        <v>rocío</v>
      </c>
      <c r="O6583">
        <f t="shared" si="509"/>
        <v>0.33456147913637907</v>
      </c>
      <c r="P6583">
        <f t="shared" si="510"/>
        <v>4.7027044335046861</v>
      </c>
      <c r="Q6583" s="10" t="str" cm="1">
        <f t="array" ref="Q6583">_xlfn.IFS(AND(D6583&lt;=0, D6583-P6583&lt;=2), "escarcha",AND(D6583&lt;=0, D6583-P6583&gt;2), "helada negra", AND(D6583&gt;0, P6583+2&gt;D6583), "rocío", TRUE, "sin riesgo")</f>
        <v>sin riesgo</v>
      </c>
    </row>
    <row r="6584" spans="1:17" x14ac:dyDescent="0.35">
      <c r="A6584" s="2">
        <v>45911</v>
      </c>
      <c r="B6584" s="3" t="s">
        <v>10</v>
      </c>
      <c r="C6584">
        <v>5.9333333333333336</v>
      </c>
      <c r="D6584">
        <v>10.733333333333331</v>
      </c>
      <c r="E6584">
        <v>87.966666666666669</v>
      </c>
      <c r="F6584">
        <v>64.666666666666671</v>
      </c>
      <c r="G6584">
        <v>0</v>
      </c>
      <c r="H6584">
        <v>2.4</v>
      </c>
      <c r="I6584">
        <v>0</v>
      </c>
      <c r="J6584">
        <v>4.4000000000000004</v>
      </c>
      <c r="K6584">
        <f t="shared" si="508"/>
        <v>4.7999999999999972</v>
      </c>
      <c r="L6584">
        <f t="shared" si="506"/>
        <v>0.29181267111838027</v>
      </c>
      <c r="M6584">
        <f t="shared" si="507"/>
        <v>4.0916970573805722</v>
      </c>
      <c r="N6584" s="10" t="str" cm="1">
        <f t="array" ref="N6584">_xlfn.IFS(AND(C6584&lt;=0, C6584-M6584&lt;=2), "escarcha",AND(C6584&lt;=0, C6584-M6584&gt;2), "helada negra", AND(C6584&gt;0, M6584+2&gt;C6584), "rocío", TRUE, "sin riesgo")</f>
        <v>rocío</v>
      </c>
      <c r="O6584">
        <f t="shared" si="509"/>
        <v>0.30952437878005828</v>
      </c>
      <c r="P6584">
        <f t="shared" si="510"/>
        <v>4.3444838977749862</v>
      </c>
      <c r="Q6584" s="10" t="str" cm="1">
        <f t="array" ref="Q6584">_xlfn.IFS(AND(D6584&lt;=0, D6584-P6584&lt;=2), "escarcha",AND(D6584&lt;=0, D6584-P6584&gt;2), "helada negra", AND(D6584&gt;0, P6584+2&gt;D6584), "rocío", TRUE, "sin riesgo")</f>
        <v>sin riesgo</v>
      </c>
    </row>
    <row r="6585" spans="1:17" x14ac:dyDescent="0.35">
      <c r="A6585" s="2">
        <v>45911</v>
      </c>
      <c r="B6585" s="3" t="s">
        <v>11</v>
      </c>
      <c r="C6585">
        <v>5.333333333333333</v>
      </c>
      <c r="D6585">
        <v>10.03333333333333</v>
      </c>
      <c r="E6585">
        <v>87.733333333333334</v>
      </c>
      <c r="F6585">
        <v>64</v>
      </c>
      <c r="G6585">
        <v>1</v>
      </c>
      <c r="H6585">
        <v>1.6</v>
      </c>
      <c r="I6585">
        <v>3.666666666666667</v>
      </c>
      <c r="J6585">
        <v>2.6333333333333329</v>
      </c>
      <c r="K6585">
        <f t="shared" si="508"/>
        <v>4.6999999999999966</v>
      </c>
      <c r="L6585">
        <f t="shared" si="506"/>
        <v>0.2475942543204066</v>
      </c>
      <c r="M6585">
        <f t="shared" si="507"/>
        <v>3.4628475878795966</v>
      </c>
      <c r="N6585" s="10" t="str" cm="1">
        <f t="array" ref="N6585">_xlfn.IFS(AND(C6585&lt;=0, C6585-M6585&lt;=2), "escarcha",AND(C6585&lt;=0, C6585-M6585&gt;2), "helada negra", AND(C6585&gt;0, M6585+2&gt;C6585), "rocío", TRUE, "sin riesgo")</f>
        <v>rocío</v>
      </c>
      <c r="O6585">
        <f t="shared" si="509"/>
        <v>0.25247280885968654</v>
      </c>
      <c r="P6585">
        <f t="shared" si="510"/>
        <v>3.5320705381627637</v>
      </c>
      <c r="Q6585" s="10" t="str" cm="1">
        <f t="array" ref="Q6585">_xlfn.IFS(AND(D6585&lt;=0, D6585-P6585&lt;=2), "escarcha",AND(D6585&lt;=0, D6585-P6585&gt;2), "helada negra", AND(D6585&gt;0, P6585+2&gt;D6585), "rocío", TRUE, "sin riesgo")</f>
        <v>sin riesgo</v>
      </c>
    </row>
    <row r="6586" spans="1:17" x14ac:dyDescent="0.35">
      <c r="A6586" s="2">
        <v>45911</v>
      </c>
      <c r="B6586" s="3" t="s">
        <v>12</v>
      </c>
      <c r="C6586">
        <v>3.8</v>
      </c>
      <c r="D6586">
        <v>9.8333333333333339</v>
      </c>
      <c r="E6586">
        <v>87.6</v>
      </c>
      <c r="F6586">
        <v>64.666666666666671</v>
      </c>
      <c r="G6586">
        <v>1.333333333333333</v>
      </c>
      <c r="H6586">
        <v>2.3666666666666671</v>
      </c>
      <c r="I6586">
        <v>2.666666666666667</v>
      </c>
      <c r="J6586">
        <v>4.7</v>
      </c>
      <c r="K6586">
        <f t="shared" si="508"/>
        <v>6.0333333333333341</v>
      </c>
      <c r="L6586">
        <f t="shared" si="506"/>
        <v>0.13894041817690861</v>
      </c>
      <c r="M6586">
        <f t="shared" si="507"/>
        <v>1.9311428670195128</v>
      </c>
      <c r="N6586" s="10" t="str" cm="1">
        <f t="array" ref="N6586">_xlfn.IFS(AND(C6586&lt;=0, C6586-M6586&lt;=2), "escarcha",AND(C6586&lt;=0, C6586-M6586&gt;2), "helada negra", AND(C6586&gt;0, M6586+2&gt;C6586), "rocío", TRUE, "sin riesgo")</f>
        <v>rocío</v>
      </c>
      <c r="O6586">
        <f t="shared" si="509"/>
        <v>0.24944846656420178</v>
      </c>
      <c r="P6586">
        <f t="shared" si="510"/>
        <v>3.489152859240237</v>
      </c>
      <c r="Q6586" s="10" t="str" cm="1">
        <f t="array" ref="Q6586">_xlfn.IFS(AND(D6586&lt;=0, D6586-P6586&lt;=2), "escarcha",AND(D6586&lt;=0, D6586-P6586&gt;2), "helada negra", AND(D6586&gt;0, P6586+2&gt;D6586), "rocío", TRUE, "sin riesgo")</f>
        <v>sin riesgo</v>
      </c>
    </row>
    <row r="6587" spans="1:17" x14ac:dyDescent="0.35">
      <c r="A6587" s="2">
        <v>45911</v>
      </c>
      <c r="B6587" s="3" t="s">
        <v>13</v>
      </c>
      <c r="C6587">
        <v>2.333333333333333</v>
      </c>
      <c r="D6587">
        <v>9.4333333333333336</v>
      </c>
      <c r="E6587">
        <v>89.466666666666669</v>
      </c>
      <c r="F6587">
        <v>67.666666666666671</v>
      </c>
      <c r="G6587">
        <v>1.333333333333333</v>
      </c>
      <c r="H6587">
        <v>1.6333333333333331</v>
      </c>
      <c r="I6587">
        <v>3.333333333333333</v>
      </c>
      <c r="J6587">
        <v>2.6</v>
      </c>
      <c r="K6587">
        <f t="shared" si="508"/>
        <v>7.1000000000000005</v>
      </c>
      <c r="L6587">
        <f t="shared" si="506"/>
        <v>5.6297680156046123E-2</v>
      </c>
      <c r="M6587">
        <f t="shared" si="507"/>
        <v>0.77880471397542461</v>
      </c>
      <c r="N6587" s="10" t="str" cm="1">
        <f t="array" ref="N6587">_xlfn.IFS(AND(C6587&lt;=0, C6587-M6587&lt;=2), "escarcha",AND(C6587&lt;=0, C6587-M6587&gt;2), "helada negra", AND(C6587&gt;0, M6587+2&gt;C6587), "rocío", TRUE, "sin riesgo")</f>
        <v>rocío</v>
      </c>
      <c r="O6587">
        <f t="shared" si="509"/>
        <v>0.26795839915995207</v>
      </c>
      <c r="P6587">
        <f t="shared" si="510"/>
        <v>3.7520569938994002</v>
      </c>
      <c r="Q6587" s="10" t="str" cm="1">
        <f t="array" ref="Q6587">_xlfn.IFS(AND(D6587&lt;=0, D6587-P6587&lt;=2), "escarcha",AND(D6587&lt;=0, D6587-P6587&gt;2), "helada negra", AND(D6587&gt;0, P6587+2&gt;D6587), "rocío", TRUE, "sin riesgo")</f>
        <v>sin riesgo</v>
      </c>
    </row>
    <row r="6588" spans="1:17" x14ac:dyDescent="0.35">
      <c r="A6588" s="2">
        <v>45911</v>
      </c>
      <c r="B6588" s="3" t="s">
        <v>14</v>
      </c>
      <c r="C6588">
        <v>1.8666666666666669</v>
      </c>
      <c r="D6588">
        <v>9.7666666666666675</v>
      </c>
      <c r="E6588">
        <v>91.1</v>
      </c>
      <c r="F6588">
        <v>66.333333333333329</v>
      </c>
      <c r="G6588">
        <v>1.666666666666667</v>
      </c>
      <c r="H6588">
        <v>2.7</v>
      </c>
      <c r="I6588">
        <v>4.666666666666667</v>
      </c>
      <c r="J6588">
        <v>4.3999999999999986</v>
      </c>
      <c r="K6588">
        <f t="shared" si="508"/>
        <v>7.9</v>
      </c>
      <c r="L6588">
        <f t="shared" si="506"/>
        <v>4.1124508521723654E-2</v>
      </c>
      <c r="M6588">
        <f t="shared" si="507"/>
        <v>0.56841283686088273</v>
      </c>
      <c r="N6588" s="10" t="str" cm="1">
        <f t="array" ref="N6588">_xlfn.IFS(AND(C6588&lt;=0, C6588-M6588&lt;=2), "escarcha",AND(C6588&lt;=0, C6588-M6588&gt;2), "helada negra", AND(C6588&gt;0, M6588+2&gt;C6588), "rocío", TRUE, "sin riesgo")</f>
        <v>rocío</v>
      </c>
      <c r="O6588">
        <f t="shared" si="509"/>
        <v>0.2704280487576719</v>
      </c>
      <c r="P6588">
        <f t="shared" si="510"/>
        <v>3.7871768404728456</v>
      </c>
      <c r="Q6588" s="10" t="str" cm="1">
        <f t="array" ref="Q6588">_xlfn.IFS(AND(D6588&lt;=0, D6588-P6588&lt;=2), "escarcha",AND(D6588&lt;=0, D6588-P6588&gt;2), "helada negra", AND(D6588&gt;0, P6588+2&gt;D6588), "rocío", TRUE, "sin riesgo")</f>
        <v>sin riesgo</v>
      </c>
    </row>
    <row r="6589" spans="1:17" x14ac:dyDescent="0.35">
      <c r="A6589" s="2">
        <v>45911</v>
      </c>
      <c r="B6589" s="3" t="s">
        <v>15</v>
      </c>
      <c r="C6589">
        <v>1.8</v>
      </c>
      <c r="D6589">
        <v>10.199999999999999</v>
      </c>
      <c r="E6589">
        <v>90.899999999999991</v>
      </c>
      <c r="F6589">
        <v>65</v>
      </c>
      <c r="G6589">
        <v>1.333333333333333</v>
      </c>
      <c r="H6589">
        <v>3.9</v>
      </c>
      <c r="I6589">
        <v>4</v>
      </c>
      <c r="J6589">
        <v>7.333333333333333</v>
      </c>
      <c r="K6589">
        <f t="shared" si="508"/>
        <v>8.3999999999999986</v>
      </c>
      <c r="L6589">
        <f t="shared" si="506"/>
        <v>3.4164231140448711E-2</v>
      </c>
      <c r="M6589">
        <f t="shared" si="507"/>
        <v>0.47202275352224332</v>
      </c>
      <c r="N6589" s="10" t="str" cm="1">
        <f t="array" ref="N6589">_xlfn.IFS(AND(C6589&lt;=0, C6589-M6589&lt;=2), "escarcha",AND(C6589&lt;=0, C6589-M6589&gt;2), "helada negra", AND(C6589&gt;0, M6589+2&gt;C6589), "rocío", TRUE, "sin riesgo")</f>
        <v>rocío</v>
      </c>
      <c r="O6589">
        <f t="shared" si="509"/>
        <v>0.27911678379697868</v>
      </c>
      <c r="P6589">
        <f t="shared" si="510"/>
        <v>3.9108151651021541</v>
      </c>
      <c r="Q6589" s="10" t="str" cm="1">
        <f t="array" ref="Q6589">_xlfn.IFS(AND(D6589&lt;=0, D6589-P6589&lt;=2), "escarcha",AND(D6589&lt;=0, D6589-P6589&gt;2), "helada negra", AND(D6589&gt;0, P6589+2&gt;D6589), "rocío", TRUE, "sin riesgo")</f>
        <v>sin riesgo</v>
      </c>
    </row>
    <row r="6590" spans="1:17" x14ac:dyDescent="0.35">
      <c r="A6590" s="2">
        <v>45911</v>
      </c>
      <c r="B6590" s="3" t="s">
        <v>16</v>
      </c>
      <c r="C6590">
        <v>2.3666666666666671</v>
      </c>
      <c r="D6590">
        <v>10.16666666666667</v>
      </c>
      <c r="E6590">
        <v>91.13333333333334</v>
      </c>
      <c r="F6590">
        <v>66</v>
      </c>
      <c r="G6590">
        <v>1.666666666666667</v>
      </c>
      <c r="H6590">
        <v>5.1333333333333337</v>
      </c>
      <c r="I6590">
        <v>6.333333333333333</v>
      </c>
      <c r="J6590">
        <v>9.6333333333333329</v>
      </c>
      <c r="K6590">
        <f t="shared" si="508"/>
        <v>7.8000000000000025</v>
      </c>
      <c r="L6590">
        <f t="shared" si="506"/>
        <v>7.7126419669778762E-2</v>
      </c>
      <c r="M6590">
        <f t="shared" si="507"/>
        <v>1.0682094870773673</v>
      </c>
      <c r="N6590" s="10" t="str" cm="1">
        <f t="array" ref="N6590">_xlfn.IFS(AND(C6590&lt;=0, C6590-M6590&lt;=2), "escarcha",AND(C6590&lt;=0, C6590-M6590&gt;2), "helada negra", AND(C6590&gt;0, M6590+2&gt;C6590), "rocío", TRUE, "sin riesgo")</f>
        <v>rocío</v>
      </c>
      <c r="O6590">
        <f t="shared" si="509"/>
        <v>0.29215747144340548</v>
      </c>
      <c r="P6590">
        <f t="shared" si="510"/>
        <v>4.0966132209774564</v>
      </c>
      <c r="Q6590" s="10" t="str" cm="1">
        <f t="array" ref="Q6590">_xlfn.IFS(AND(D6590&lt;=0, D6590-P6590&lt;=2), "escarcha",AND(D6590&lt;=0, D6590-P6590&gt;2), "helada negra", AND(D6590&gt;0, P6590+2&gt;D6590), "rocío", TRUE, "sin riesgo")</f>
        <v>sin riesgo</v>
      </c>
    </row>
    <row r="6591" spans="1:17" x14ac:dyDescent="0.35">
      <c r="A6591" s="2">
        <v>45911</v>
      </c>
      <c r="B6591" s="3" t="s">
        <v>17</v>
      </c>
      <c r="C6591">
        <v>7.7666666666666666</v>
      </c>
      <c r="D6591">
        <v>9.8666666666666671</v>
      </c>
      <c r="E6591">
        <v>82.966666666666669</v>
      </c>
      <c r="F6591">
        <v>67</v>
      </c>
      <c r="G6591">
        <v>2.333333333333333</v>
      </c>
      <c r="H6591">
        <v>4.5666666666666664</v>
      </c>
      <c r="I6591">
        <v>5</v>
      </c>
      <c r="J6591">
        <v>8.4666666666666668</v>
      </c>
      <c r="K6591">
        <f t="shared" si="508"/>
        <v>2.1000000000000005</v>
      </c>
      <c r="L6591">
        <f t="shared" si="506"/>
        <v>0.35905765579865623</v>
      </c>
      <c r="M6591">
        <f t="shared" si="507"/>
        <v>5.0541911310512937</v>
      </c>
      <c r="N6591" s="10" t="str" cm="1">
        <f t="array" ref="N6591">_xlfn.IFS(AND(C6591&lt;=0, C6591-M6591&lt;=2), "escarcha",AND(C6591&lt;=0, C6591-M6591&gt;2), "helada negra", AND(C6591&gt;0, M6591+2&gt;C6591), "rocío", TRUE, "sin riesgo")</f>
        <v>sin riesgo</v>
      </c>
      <c r="O6591">
        <f t="shared" si="509"/>
        <v>0.28712787414517765</v>
      </c>
      <c r="P6591">
        <f t="shared" si="510"/>
        <v>4.0249205915055954</v>
      </c>
      <c r="Q6591" s="10" t="str" cm="1">
        <f t="array" ref="Q6591">_xlfn.IFS(AND(D6591&lt;=0, D6591-P6591&lt;=2), "escarcha",AND(D6591&lt;=0, D6591-P6591&gt;2), "helada negra", AND(D6591&gt;0, P6591+2&gt;D6591), "rocío", TRUE, "sin riesgo")</f>
        <v>sin riesgo</v>
      </c>
    </row>
    <row r="6592" spans="1:17" x14ac:dyDescent="0.35">
      <c r="A6592" s="2">
        <v>45911</v>
      </c>
      <c r="B6592" s="3" t="s">
        <v>18</v>
      </c>
      <c r="C6592">
        <v>9.3666666666666671</v>
      </c>
      <c r="D6592">
        <v>9.9</v>
      </c>
      <c r="E6592">
        <v>77.666666666666671</v>
      </c>
      <c r="F6592">
        <v>68</v>
      </c>
      <c r="G6592">
        <v>2</v>
      </c>
      <c r="H6592">
        <v>5.7333333333333334</v>
      </c>
      <c r="I6592">
        <v>7</v>
      </c>
      <c r="J6592">
        <v>9.7666666666666675</v>
      </c>
      <c r="K6592">
        <f t="shared" si="508"/>
        <v>0.53333333333333321</v>
      </c>
      <c r="L6592">
        <f t="shared" ref="L6592:L6655" si="511">(LN(E6592/100))+((17.625*C6592)/(243.04+C6592))</f>
        <v>0.40130962250052993</v>
      </c>
      <c r="M6592">
        <f t="shared" ref="M6592:M6655" si="512">(243.04*L6592)/(17.625-L6592)</f>
        <v>5.662798652020868</v>
      </c>
      <c r="N6592" s="10" t="str" cm="1">
        <f t="array" ref="N6592">_xlfn.IFS(AND(C6592&lt;=0, C6592-M6592&lt;=2), "escarcha",AND(C6592&lt;=0, C6592-M6592&gt;2), "helada negra", AND(C6592&gt;0, M6592+2&gt;C6592), "rocío", TRUE, "sin riesgo")</f>
        <v>sin riesgo</v>
      </c>
      <c r="O6592">
        <f t="shared" si="509"/>
        <v>0.304175030060159</v>
      </c>
      <c r="P6592">
        <f t="shared" si="510"/>
        <v>4.2680818860602923</v>
      </c>
      <c r="Q6592" s="10" t="str" cm="1">
        <f t="array" ref="Q6592">_xlfn.IFS(AND(D6592&lt;=0, D6592-P6592&lt;=2), "escarcha",AND(D6592&lt;=0, D6592-P6592&gt;2), "helada negra", AND(D6592&gt;0, P6592+2&gt;D6592), "rocío", TRUE, "sin riesgo")</f>
        <v>sin riesgo</v>
      </c>
    </row>
    <row r="6593" spans="1:17" x14ac:dyDescent="0.35">
      <c r="A6593" s="2">
        <v>45911</v>
      </c>
      <c r="B6593" s="3" t="s">
        <v>20</v>
      </c>
      <c r="C6593">
        <v>7.6333333333333329</v>
      </c>
      <c r="D6593">
        <v>8.6333333333333329</v>
      </c>
      <c r="E6593">
        <v>79.533333333333331</v>
      </c>
      <c r="F6593">
        <v>69.333333333333329</v>
      </c>
      <c r="G6593">
        <v>2.333333333333333</v>
      </c>
      <c r="H6593">
        <v>2.166666666666667</v>
      </c>
      <c r="I6593">
        <v>4</v>
      </c>
      <c r="J6593">
        <v>3.3666666666666671</v>
      </c>
      <c r="K6593">
        <f t="shared" si="508"/>
        <v>1</v>
      </c>
      <c r="L6593">
        <f t="shared" si="511"/>
        <v>0.30771051095240343</v>
      </c>
      <c r="M6593">
        <f t="shared" si="512"/>
        <v>4.3185720622832386</v>
      </c>
      <c r="N6593" s="10" t="str" cm="1">
        <f t="array" ref="N6593">_xlfn.IFS(AND(C6593&lt;=0, C6593-M6593&lt;=2), "escarcha",AND(C6593&lt;=0, C6593-M6593&gt;2), "helada negra", AND(C6593&gt;0, M6593+2&gt;C6593), "rocío", TRUE, "sin riesgo")</f>
        <v>sin riesgo</v>
      </c>
      <c r="O6593">
        <f t="shared" si="509"/>
        <v>0.238358794364605</v>
      </c>
      <c r="P6593">
        <f t="shared" si="510"/>
        <v>3.3319098667313023</v>
      </c>
      <c r="Q6593" s="10" t="str" cm="1">
        <f t="array" ref="Q6593">_xlfn.IFS(AND(D6593&lt;=0, D6593-P6593&lt;=2), "escarcha",AND(D6593&lt;=0, D6593-P6593&gt;2), "helada negra", AND(D6593&gt;0, P6593+2&gt;D6593), "rocío", TRUE, "sin riesgo")</f>
        <v>sin riesgo</v>
      </c>
    </row>
    <row r="6594" spans="1:17" x14ac:dyDescent="0.35">
      <c r="A6594" s="2">
        <v>45911</v>
      </c>
      <c r="B6594" s="3" t="s">
        <v>21</v>
      </c>
      <c r="C6594">
        <v>4.9666666666666668</v>
      </c>
      <c r="D6594">
        <v>8.3333333333333339</v>
      </c>
      <c r="E6594">
        <v>84.566666666666663</v>
      </c>
      <c r="F6594">
        <v>73.333333333333329</v>
      </c>
      <c r="G6594">
        <v>0.66666666666666663</v>
      </c>
      <c r="H6594">
        <v>2.666666666666667</v>
      </c>
      <c r="I6594">
        <v>3</v>
      </c>
      <c r="J6594">
        <v>3.9666666666666668</v>
      </c>
      <c r="K6594">
        <f t="shared" ref="K6594:K6657" si="513">ABS((C6594-D6594))</f>
        <v>3.3666666666666671</v>
      </c>
      <c r="L6594">
        <f t="shared" si="511"/>
        <v>0.18533429398392673</v>
      </c>
      <c r="M6594">
        <f t="shared" si="512"/>
        <v>2.5828274216469111</v>
      </c>
      <c r="N6594" s="10" t="str" cm="1">
        <f t="array" ref="N6594">_xlfn.IFS(AND(C6594&lt;=0, C6594-M6594&lt;=2), "escarcha",AND(C6594&lt;=0, C6594-M6594&gt;2), "helada negra", AND(C6594&gt;0, M6594+2&gt;C6594), "rocío", TRUE, "sin riesgo")</f>
        <v>sin riesgo</v>
      </c>
      <c r="O6594">
        <f t="shared" si="509"/>
        <v>0.27413537032237367</v>
      </c>
      <c r="P6594">
        <f t="shared" si="510"/>
        <v>3.8399158673159208</v>
      </c>
      <c r="Q6594" s="10" t="str" cm="1">
        <f t="array" ref="Q6594">_xlfn.IFS(AND(D6594&lt;=0, D6594-P6594&lt;=2), "escarcha",AND(D6594&lt;=0, D6594-P6594&gt;2), "helada negra", AND(D6594&gt;0, P6594+2&gt;D6594), "rocío", TRUE, "sin riesgo")</f>
        <v>sin riesgo</v>
      </c>
    </row>
    <row r="6595" spans="1:17" x14ac:dyDescent="0.35">
      <c r="A6595" s="2">
        <v>45911</v>
      </c>
      <c r="B6595" s="3" t="s">
        <v>22</v>
      </c>
      <c r="C6595">
        <v>3.333333333333333</v>
      </c>
      <c r="D6595">
        <v>8.2333333333333325</v>
      </c>
      <c r="E6595">
        <v>87.86666666666666</v>
      </c>
      <c r="F6595">
        <v>74.333333333333329</v>
      </c>
      <c r="G6595">
        <v>0</v>
      </c>
      <c r="H6595">
        <v>2.4</v>
      </c>
      <c r="I6595">
        <v>1.333333333333333</v>
      </c>
      <c r="J6595">
        <v>4.2333333333333334</v>
      </c>
      <c r="K6595">
        <f t="shared" si="513"/>
        <v>4.8999999999999995</v>
      </c>
      <c r="L6595">
        <f t="shared" si="511"/>
        <v>0.10910957680860514</v>
      </c>
      <c r="M6595">
        <f t="shared" si="512"/>
        <v>1.513939109395948</v>
      </c>
      <c r="N6595" s="10" t="str" cm="1">
        <f t="array" ref="N6595">_xlfn.IFS(AND(C6595&lt;=0, C6595-M6595&lt;=2), "escarcha",AND(C6595&lt;=0, C6595-M6595&gt;2), "helada negra", AND(C6595&gt;0, M6595+2&gt;C6595), "rocío", TRUE, "sin riesgo")</f>
        <v>rocío</v>
      </c>
      <c r="O6595">
        <f t="shared" ref="O6595:O6658" si="514">(LN(F6595/100))+((17.625*D6595)/(243.04+D6595))</f>
        <v>0.28089785322322197</v>
      </c>
      <c r="P6595">
        <f t="shared" ref="P6595:P6658" si="515">(243.04*O6595)/(17.625-O6595)</f>
        <v>3.9361745952389375</v>
      </c>
      <c r="Q6595" s="10" t="str" cm="1">
        <f t="array" ref="Q6595">_xlfn.IFS(AND(D6595&lt;=0, D6595-P6595&lt;=2), "escarcha",AND(D6595&lt;=0, D6595-P6595&gt;2), "helada negra", AND(D6595&gt;0, P6595+2&gt;D6595), "rocío", TRUE, "sin riesgo")</f>
        <v>sin riesgo</v>
      </c>
    </row>
    <row r="6596" spans="1:17" x14ac:dyDescent="0.35">
      <c r="A6596" s="2">
        <v>45911</v>
      </c>
      <c r="B6596" s="3" t="s">
        <v>23</v>
      </c>
      <c r="C6596">
        <v>2.7</v>
      </c>
      <c r="D6596">
        <v>7.7333333333333334</v>
      </c>
      <c r="E6596">
        <v>90.033333333333331</v>
      </c>
      <c r="F6596">
        <v>75.666666666666671</v>
      </c>
      <c r="G6596">
        <v>1.333333333333333</v>
      </c>
      <c r="H6596">
        <v>3.0333333333333332</v>
      </c>
      <c r="I6596">
        <v>3</v>
      </c>
      <c r="J6596">
        <v>5.4</v>
      </c>
      <c r="K6596">
        <f t="shared" si="513"/>
        <v>5.0333333333333332</v>
      </c>
      <c r="L6596">
        <f t="shared" si="511"/>
        <v>8.8659578605948253E-2</v>
      </c>
      <c r="M6596">
        <f t="shared" si="512"/>
        <v>1.2287526055380213</v>
      </c>
      <c r="N6596" s="10" t="str" cm="1">
        <f t="array" ref="N6596">_xlfn.IFS(AND(C6596&lt;=0, C6596-M6596&lt;=2), "escarcha",AND(C6596&lt;=0, C6596-M6596&gt;2), "helada negra", AND(C6596&gt;0, M6596+2&gt;C6596), "rocío", TRUE, "sin riesgo")</f>
        <v>rocío</v>
      </c>
      <c r="O6596">
        <f t="shared" si="514"/>
        <v>0.26468625826544001</v>
      </c>
      <c r="P6596">
        <f t="shared" si="515"/>
        <v>3.7055406466637426</v>
      </c>
      <c r="Q6596" s="10" t="str" cm="1">
        <f t="array" ref="Q6596">_xlfn.IFS(AND(D6596&lt;=0, D6596-P6596&lt;=2), "escarcha",AND(D6596&lt;=0, D6596-P6596&gt;2), "helada negra", AND(D6596&gt;0, P6596+2&gt;D6596), "rocío", TRUE, "sin riesgo")</f>
        <v>sin riesgo</v>
      </c>
    </row>
    <row r="6597" spans="1:17" x14ac:dyDescent="0.35">
      <c r="A6597" s="2">
        <v>45911</v>
      </c>
      <c r="B6597" s="3" t="s">
        <v>24</v>
      </c>
      <c r="C6597">
        <v>2.833333333333333</v>
      </c>
      <c r="D6597">
        <v>9.2333333333333325</v>
      </c>
      <c r="E6597">
        <v>91</v>
      </c>
      <c r="F6597">
        <v>65.666666666666671</v>
      </c>
      <c r="G6597">
        <v>2</v>
      </c>
      <c r="H6597">
        <v>2.5</v>
      </c>
      <c r="I6597">
        <v>5.333333333333333</v>
      </c>
      <c r="J6597">
        <v>4.4333333333333336</v>
      </c>
      <c r="K6597">
        <f t="shared" si="513"/>
        <v>6.3999999999999995</v>
      </c>
      <c r="L6597">
        <f t="shared" si="511"/>
        <v>0.10879186655516794</v>
      </c>
      <c r="M6597">
        <f t="shared" si="512"/>
        <v>1.5095033723128084</v>
      </c>
      <c r="N6597" s="10" t="str" cm="1">
        <f t="array" ref="N6597">_xlfn.IFS(AND(C6597&lt;=0, C6597-M6597&lt;=2), "escarcha",AND(C6597&lt;=0, C6597-M6597&gt;2), "helada negra", AND(C6597&gt;0, M6597+2&gt;C6597), "rocío", TRUE, "sin riesgo")</f>
        <v>rocío</v>
      </c>
      <c r="O6597">
        <f t="shared" si="514"/>
        <v>0.22450528991593566</v>
      </c>
      <c r="P6597">
        <f t="shared" si="515"/>
        <v>3.1357594465143452</v>
      </c>
      <c r="Q6597" s="10" t="str" cm="1">
        <f t="array" ref="Q6597">_xlfn.IFS(AND(D6597&lt;=0, D6597-P6597&lt;=2), "escarcha",AND(D6597&lt;=0, D6597-P6597&gt;2), "helada negra", AND(D6597&gt;0, P6597+2&gt;D6597), "rocío", TRUE, "sin riesgo")</f>
        <v>sin riesgo</v>
      </c>
    </row>
    <row r="6598" spans="1:17" x14ac:dyDescent="0.35">
      <c r="A6598" s="2">
        <v>45911</v>
      </c>
      <c r="B6598" s="3" t="s">
        <v>25</v>
      </c>
      <c r="C6598">
        <v>2.3666666666666671</v>
      </c>
      <c r="D6598">
        <v>9.1</v>
      </c>
      <c r="E6598">
        <v>91.333333333333329</v>
      </c>
      <c r="F6598">
        <v>70.333333333333329</v>
      </c>
      <c r="G6598">
        <v>1.333333333333333</v>
      </c>
      <c r="H6598">
        <v>2.2666666666666671</v>
      </c>
      <c r="I6598">
        <v>4.333333333333333</v>
      </c>
      <c r="J6598">
        <v>4.1666666666666661</v>
      </c>
      <c r="K6598">
        <f t="shared" si="513"/>
        <v>6.7333333333333325</v>
      </c>
      <c r="L6598">
        <f t="shared" si="511"/>
        <v>7.931860176799968E-2</v>
      </c>
      <c r="M6598">
        <f t="shared" si="512"/>
        <v>1.0987087099186219</v>
      </c>
      <c r="N6598" s="10" t="str" cm="1">
        <f t="array" ref="N6598">_xlfn.IFS(AND(C6598&lt;=0, C6598-M6598&lt;=2), "escarcha",AND(C6598&lt;=0, C6598-M6598&gt;2), "helada negra", AND(C6598&gt;0, M6598+2&gt;C6598), "rocío", TRUE, "sin riesgo")</f>
        <v>rocío</v>
      </c>
      <c r="O6598">
        <f t="shared" si="514"/>
        <v>0.28418060051892141</v>
      </c>
      <c r="P6598">
        <f t="shared" si="515"/>
        <v>3.9829290392232268</v>
      </c>
      <c r="Q6598" s="10" t="str" cm="1">
        <f t="array" ref="Q6598">_xlfn.IFS(AND(D6598&lt;=0, D6598-P6598&lt;=2), "escarcha",AND(D6598&lt;=0, D6598-P6598&gt;2), "helada negra", AND(D6598&gt;0, P6598+2&gt;D6598), "rocío", TRUE, "sin riesgo")</f>
        <v>sin riesgo</v>
      </c>
    </row>
    <row r="6599" spans="1:17" x14ac:dyDescent="0.35">
      <c r="A6599" s="2">
        <v>45911</v>
      </c>
      <c r="B6599" s="3" t="s">
        <v>26</v>
      </c>
      <c r="C6599">
        <v>2</v>
      </c>
      <c r="D6599">
        <v>9</v>
      </c>
      <c r="E6599">
        <v>91.6</v>
      </c>
      <c r="F6599">
        <v>75</v>
      </c>
      <c r="G6599">
        <v>2.666666666666667</v>
      </c>
      <c r="H6599">
        <v>1.5</v>
      </c>
      <c r="I6599">
        <v>5.666666666666667</v>
      </c>
      <c r="J6599">
        <v>2.9666666666666668</v>
      </c>
      <c r="K6599">
        <f t="shared" si="513"/>
        <v>7</v>
      </c>
      <c r="L6599">
        <f t="shared" si="511"/>
        <v>5.6115150334500485E-2</v>
      </c>
      <c r="M6599">
        <f t="shared" si="512"/>
        <v>0.77627158775285954</v>
      </c>
      <c r="N6599" s="10" t="str" cm="1">
        <f t="array" ref="N6599">_xlfn.IFS(AND(C6599&lt;=0, C6599-M6599&lt;=2), "escarcha",AND(C6599&lt;=0, C6599-M6599&gt;2), "helada negra", AND(C6599&gt;0, M6599+2&gt;C6599), "rocío", TRUE, "sin riesgo")</f>
        <v>rocío</v>
      </c>
      <c r="O6599">
        <f t="shared" si="514"/>
        <v>0.34168231415351991</v>
      </c>
      <c r="P6599">
        <f t="shared" si="515"/>
        <v>4.8047759776976129</v>
      </c>
      <c r="Q6599" s="10" t="str" cm="1">
        <f t="array" ref="Q6599">_xlfn.IFS(AND(D6599&lt;=0, D6599-P6599&lt;=2), "escarcha",AND(D6599&lt;=0, D6599-P6599&gt;2), "helada negra", AND(D6599&gt;0, P6599+2&gt;D6599), "rocío", TRUE, "sin riesgo")</f>
        <v>sin riesgo</v>
      </c>
    </row>
    <row r="6600" spans="1:17" x14ac:dyDescent="0.35">
      <c r="A6600" s="2">
        <v>45911</v>
      </c>
      <c r="B6600" s="3" t="s">
        <v>27</v>
      </c>
      <c r="C6600">
        <v>2.4</v>
      </c>
      <c r="D6600">
        <v>8.9333333333333336</v>
      </c>
      <c r="E6600">
        <v>92.133333333333326</v>
      </c>
      <c r="F6600">
        <v>75</v>
      </c>
      <c r="G6600">
        <v>1</v>
      </c>
      <c r="H6600">
        <v>1.0666666666666671</v>
      </c>
      <c r="I6600">
        <v>1.333333333333333</v>
      </c>
      <c r="J6600">
        <v>2.1333333333333329</v>
      </c>
      <c r="K6600">
        <f t="shared" si="513"/>
        <v>6.5333333333333332</v>
      </c>
      <c r="L6600">
        <f t="shared" si="511"/>
        <v>9.0410163521537898E-2</v>
      </c>
      <c r="M6600">
        <f t="shared" si="512"/>
        <v>1.2531394430773606</v>
      </c>
      <c r="N6600" s="10" t="str" cm="1">
        <f t="array" ref="N6600">_xlfn.IFS(AND(C6600&lt;=0, C6600-M6600&lt;=2), "escarcha",AND(C6600&lt;=0, C6600-M6600&gt;2), "helada negra", AND(C6600&gt;0, M6600+2&gt;C6600), "rocío", TRUE, "sin riesgo")</f>
        <v>rocío</v>
      </c>
      <c r="O6600">
        <f t="shared" si="514"/>
        <v>0.33718563841709415</v>
      </c>
      <c r="P6600">
        <f t="shared" si="515"/>
        <v>4.7403098996134228</v>
      </c>
      <c r="Q6600" s="10" t="str" cm="1">
        <f t="array" ref="Q6600">_xlfn.IFS(AND(D6600&lt;=0, D6600-P6600&lt;=2), "escarcha",AND(D6600&lt;=0, D6600-P6600&gt;2), "helada negra", AND(D6600&gt;0, P6600+2&gt;D6600), "rocío", TRUE, "sin riesgo")</f>
        <v>sin riesgo</v>
      </c>
    </row>
    <row r="6601" spans="1:17" x14ac:dyDescent="0.35">
      <c r="A6601" s="2">
        <v>45911</v>
      </c>
      <c r="B6601" s="3" t="s">
        <v>28</v>
      </c>
      <c r="C6601">
        <v>3.1333333333333329</v>
      </c>
      <c r="D6601">
        <v>11.266666666666669</v>
      </c>
      <c r="E6601">
        <v>92.333333333333329</v>
      </c>
      <c r="F6601">
        <v>71</v>
      </c>
      <c r="G6601">
        <v>1</v>
      </c>
      <c r="H6601">
        <v>0.93333333333333335</v>
      </c>
      <c r="I6601">
        <v>2.333333333333333</v>
      </c>
      <c r="J6601">
        <v>2.4666666666666668</v>
      </c>
      <c r="K6601">
        <f t="shared" si="513"/>
        <v>8.1333333333333364</v>
      </c>
      <c r="L6601">
        <f t="shared" si="511"/>
        <v>0.14456883427175382</v>
      </c>
      <c r="M6601">
        <f t="shared" si="512"/>
        <v>2.0100196126909013</v>
      </c>
      <c r="N6601" s="10" t="str" cm="1">
        <f t="array" ref="N6601">_xlfn.IFS(AND(C6601&lt;=0, C6601-M6601&lt;=2), "escarcha",AND(C6601&lt;=0, C6601-M6601&gt;2), "helada negra", AND(C6601&gt;0, M6601+2&gt;C6601), "rocío", TRUE, "sin riesgo")</f>
        <v>rocío</v>
      </c>
      <c r="O6601">
        <f t="shared" si="514"/>
        <v>0.43835827281802253</v>
      </c>
      <c r="P6601">
        <f t="shared" si="515"/>
        <v>6.1989186902752111</v>
      </c>
      <c r="Q6601" s="10" t="str" cm="1">
        <f t="array" ref="Q6601">_xlfn.IFS(AND(D6601&lt;=0, D6601-P6601&lt;=2), "escarcha",AND(D6601&lt;=0, D6601-P6601&gt;2), "helada negra", AND(D6601&gt;0, P6601+2&gt;D6601), "rocío", TRUE, "sin riesgo")</f>
        <v>sin riesgo</v>
      </c>
    </row>
    <row r="6602" spans="1:17" x14ac:dyDescent="0.35">
      <c r="A6602" s="2">
        <v>45911</v>
      </c>
      <c r="B6602" s="3" t="s">
        <v>29</v>
      </c>
      <c r="C6602">
        <v>5.4333333333333336</v>
      </c>
      <c r="D6602">
        <v>11.53333333333333</v>
      </c>
      <c r="E6602">
        <v>91.566666666666663</v>
      </c>
      <c r="F6602">
        <v>70.666666666666671</v>
      </c>
      <c r="G6602">
        <v>0</v>
      </c>
      <c r="H6602">
        <v>1.4333333333333329</v>
      </c>
      <c r="I6602">
        <v>0.66666666666666663</v>
      </c>
      <c r="J6602">
        <v>3.2333333333333329</v>
      </c>
      <c r="K6602">
        <f t="shared" si="513"/>
        <v>6.0999999999999961</v>
      </c>
      <c r="L6602">
        <f t="shared" si="511"/>
        <v>0.29730064934036127</v>
      </c>
      <c r="M6602">
        <f t="shared" si="512"/>
        <v>4.1699678851440094</v>
      </c>
      <c r="N6602" s="10" t="str" cm="1">
        <f t="array" ref="N6602">_xlfn.IFS(AND(C6602&lt;=0, C6602-M6602&lt;=2), "escarcha",AND(C6602&lt;=0, C6602-M6602&gt;2), "helada negra", AND(C6602&gt;0, M6602+2&gt;C6602), "rocío", TRUE, "sin riesgo")</f>
        <v>rocío</v>
      </c>
      <c r="O6602">
        <f t="shared" si="514"/>
        <v>0.45129670317403681</v>
      </c>
      <c r="P6602">
        <f t="shared" si="515"/>
        <v>6.3866918418049936</v>
      </c>
      <c r="Q6602" s="10" t="str" cm="1">
        <f t="array" ref="Q6602">_xlfn.IFS(AND(D6602&lt;=0, D6602-P6602&lt;=2), "escarcha",AND(D6602&lt;=0, D6602-P6602&gt;2), "helada negra", AND(D6602&gt;0, P6602+2&gt;D6602), "rocío", TRUE, "sin riesgo")</f>
        <v>sin riesgo</v>
      </c>
    </row>
    <row r="6603" spans="1:17" x14ac:dyDescent="0.35">
      <c r="A6603" s="2">
        <v>45911</v>
      </c>
      <c r="B6603" s="3" t="s">
        <v>30</v>
      </c>
      <c r="C6603">
        <v>10.4</v>
      </c>
      <c r="D6603">
        <v>13</v>
      </c>
      <c r="E6603">
        <v>83.066666666666663</v>
      </c>
      <c r="F6603">
        <v>68.333333333333329</v>
      </c>
      <c r="G6603">
        <v>0</v>
      </c>
      <c r="H6603">
        <v>1.833333333333333</v>
      </c>
      <c r="I6603">
        <v>0</v>
      </c>
      <c r="J6603">
        <v>3.7333333333333329</v>
      </c>
      <c r="K6603">
        <f t="shared" si="513"/>
        <v>2.5999999999999996</v>
      </c>
      <c r="L6603">
        <f t="shared" si="511"/>
        <v>0.53772141831770304</v>
      </c>
      <c r="M6603">
        <f t="shared" si="512"/>
        <v>7.6482520539012544</v>
      </c>
      <c r="N6603" s="10" t="str" cm="1">
        <f t="array" ref="N6603">_xlfn.IFS(AND(C6603&lt;=0, C6603-M6603&lt;=2), "escarcha",AND(C6603&lt;=0, C6603-M6603&gt;2), "helada negra", AND(C6603&gt;0, M6603+2&gt;C6603), "rocío", TRUE, "sin riesgo")</f>
        <v>sin riesgo</v>
      </c>
      <c r="O6603">
        <f t="shared" si="514"/>
        <v>0.5141072107780984</v>
      </c>
      <c r="P6603">
        <f t="shared" si="515"/>
        <v>7.3022850441920708</v>
      </c>
      <c r="Q6603" s="10" t="str" cm="1">
        <f t="array" ref="Q6603">_xlfn.IFS(AND(D6603&lt;=0, D6603-P6603&lt;=2), "escarcha",AND(D6603&lt;=0, D6603-P6603&gt;2), "helada negra", AND(D6603&gt;0, P6603+2&gt;D6603), "rocío", TRUE, "sin riesgo")</f>
        <v>sin riesgo</v>
      </c>
    </row>
    <row r="6604" spans="1:17" x14ac:dyDescent="0.35">
      <c r="A6604" s="2">
        <v>45911</v>
      </c>
      <c r="B6604" s="3" t="s">
        <v>56</v>
      </c>
      <c r="C6604">
        <v>20.466666666666669</v>
      </c>
      <c r="D6604">
        <v>20.666666666666671</v>
      </c>
      <c r="E6604">
        <v>61.9</v>
      </c>
      <c r="F6604">
        <v>57.666666666666657</v>
      </c>
      <c r="G6604">
        <v>8.3333333333333339</v>
      </c>
      <c r="H6604">
        <v>14.733333333333331</v>
      </c>
      <c r="I6604">
        <v>17</v>
      </c>
      <c r="J6604">
        <v>22.06666666666667</v>
      </c>
      <c r="K6604">
        <f t="shared" si="513"/>
        <v>0.20000000000000284</v>
      </c>
      <c r="L6604">
        <f t="shared" si="511"/>
        <v>0.88929069096502056</v>
      </c>
      <c r="M6604">
        <f t="shared" si="512"/>
        <v>12.914493526453425</v>
      </c>
      <c r="N6604" s="10" t="str" cm="1">
        <f t="array" ref="N6604">_xlfn.IFS(AND(C6604&lt;=0, C6604-M6604&lt;=2), "escarcha",AND(C6604&lt;=0, C6604-M6604&gt;2), "helada negra", AND(C6604&gt;0, M6604+2&gt;C6604), "rocío", TRUE, "sin riesgo")</f>
        <v>sin riesgo</v>
      </c>
      <c r="O6604">
        <f t="shared" si="514"/>
        <v>0.83077871231806699</v>
      </c>
      <c r="P6604">
        <f t="shared" si="515"/>
        <v>12.022734176420544</v>
      </c>
      <c r="Q6604" s="10" t="str" cm="1">
        <f t="array" ref="Q6604">_xlfn.IFS(AND(D6604&lt;=0, D6604-P6604&lt;=2), "escarcha",AND(D6604&lt;=0, D6604-P6604&gt;2), "helada negra", AND(D6604&gt;0, P6604+2&gt;D6604), "rocío", TRUE, "sin riesgo")</f>
        <v>sin riesgo</v>
      </c>
    </row>
    <row r="6605" spans="1:17" x14ac:dyDescent="0.35">
      <c r="A6605" s="2">
        <v>45911</v>
      </c>
      <c r="B6605" s="3" t="s">
        <v>42</v>
      </c>
      <c r="C6605">
        <v>13.33333333333333</v>
      </c>
      <c r="D6605">
        <v>13.5</v>
      </c>
      <c r="E6605">
        <v>91.4</v>
      </c>
      <c r="F6605">
        <v>94</v>
      </c>
      <c r="G6605">
        <v>0</v>
      </c>
      <c r="H6605">
        <v>1.2333333333333329</v>
      </c>
      <c r="I6605">
        <v>0</v>
      </c>
      <c r="J6605">
        <v>1.7333333333333329</v>
      </c>
      <c r="K6605">
        <f t="shared" si="513"/>
        <v>0.16666666666666963</v>
      </c>
      <c r="L6605">
        <f t="shared" si="511"/>
        <v>0.8267072874792939</v>
      </c>
      <c r="M6605">
        <f t="shared" si="512"/>
        <v>11.960914277866374</v>
      </c>
      <c r="N6605" s="10" t="str" cm="1">
        <f t="array" ref="N6605">_xlfn.IFS(AND(C6605&lt;=0, C6605-M6605&lt;=2), "escarcha",AND(C6605&lt;=0, C6605-M6605&gt;2), "helada negra", AND(C6605&gt;0, M6605+2&gt;C6605), "rocío", TRUE, "sin riesgo")</f>
        <v>rocío</v>
      </c>
      <c r="O6605">
        <f t="shared" si="514"/>
        <v>0.86561153788945921</v>
      </c>
      <c r="P6605">
        <f t="shared" si="515"/>
        <v>12.55285827667729</v>
      </c>
      <c r="Q6605" s="10" t="str" cm="1">
        <f t="array" ref="Q6605">_xlfn.IFS(AND(D6605&lt;=0, D6605-P6605&lt;=2), "escarcha",AND(D6605&lt;=0, D6605-P6605&gt;2), "helada negra", AND(D6605&gt;0, P6605+2&gt;D6605), "rocío", TRUE, "sin riesgo")</f>
        <v>rocío</v>
      </c>
    </row>
    <row r="6606" spans="1:17" x14ac:dyDescent="0.35">
      <c r="A6606" s="2">
        <v>45911</v>
      </c>
      <c r="B6606" s="3" t="s">
        <v>44</v>
      </c>
      <c r="C6606">
        <v>13.133333333333329</v>
      </c>
      <c r="D6606">
        <v>13.9</v>
      </c>
      <c r="E6606">
        <v>92.666666666666671</v>
      </c>
      <c r="F6606">
        <v>91</v>
      </c>
      <c r="G6606">
        <v>0.66666666666666663</v>
      </c>
      <c r="H6606">
        <v>1.9333333333333329</v>
      </c>
      <c r="I6606">
        <v>1.333333333333333</v>
      </c>
      <c r="J6606">
        <v>3.3666666666666671</v>
      </c>
      <c r="K6606">
        <f t="shared" si="513"/>
        <v>0.76666666666667105</v>
      </c>
      <c r="L6606">
        <f t="shared" si="511"/>
        <v>0.82742605380568446</v>
      </c>
      <c r="M6606">
        <f t="shared" si="512"/>
        <v>11.971825738709995</v>
      </c>
      <c r="N6606" s="10" t="str" cm="1">
        <f t="array" ref="N6606">_xlfn.IFS(AND(C6606&lt;=0, C6606-M6606&lt;=2), "escarcha",AND(C6606&lt;=0, C6606-M6606&gt;2), "helada negra", AND(C6606&gt;0, M6606+2&gt;C6606), "rocío", TRUE, "sin riesgo")</f>
        <v>rocío</v>
      </c>
      <c r="O6606">
        <f t="shared" si="514"/>
        <v>0.85917067804413205</v>
      </c>
      <c r="P6606">
        <f t="shared" si="515"/>
        <v>12.454668217240696</v>
      </c>
      <c r="Q6606" s="10" t="str" cm="1">
        <f t="array" ref="Q6606">_xlfn.IFS(AND(D6606&lt;=0, D6606-P6606&lt;=2), "escarcha",AND(D6606&lt;=0, D6606-P6606&gt;2), "helada negra", AND(D6606&gt;0, P6606+2&gt;D6606), "rocío", TRUE, "sin riesgo")</f>
        <v>rocío</v>
      </c>
    </row>
    <row r="6607" spans="1:17" x14ac:dyDescent="0.35">
      <c r="A6607" s="2">
        <v>45911</v>
      </c>
      <c r="B6607" s="3" t="s">
        <v>45</v>
      </c>
      <c r="C6607">
        <v>13.633333333333329</v>
      </c>
      <c r="D6607">
        <v>13.733333333333331</v>
      </c>
      <c r="E6607">
        <v>91.8</v>
      </c>
      <c r="F6607">
        <v>91</v>
      </c>
      <c r="G6607">
        <v>0</v>
      </c>
      <c r="H6607">
        <v>2.5333333333333332</v>
      </c>
      <c r="I6607">
        <v>0</v>
      </c>
      <c r="J6607">
        <v>4.3666666666666671</v>
      </c>
      <c r="K6607">
        <f t="shared" si="513"/>
        <v>0.10000000000000142</v>
      </c>
      <c r="L6607">
        <f t="shared" si="511"/>
        <v>0.85060286070980573</v>
      </c>
      <c r="M6607">
        <f t="shared" si="512"/>
        <v>12.324169837537241</v>
      </c>
      <c r="N6607" s="10" t="str" cm="1">
        <f t="array" ref="N6607">_xlfn.IFS(AND(C6607&lt;=0, C6607-M6607&lt;=2), "escarcha",AND(C6607&lt;=0, C6607-M6607&gt;2), "helada negra", AND(C6607&gt;0, M6607+2&gt;C6607), "rocío", TRUE, "sin riesgo")</f>
        <v>rocío</v>
      </c>
      <c r="O6607">
        <f t="shared" si="514"/>
        <v>0.84834951369523492</v>
      </c>
      <c r="P6607">
        <f t="shared" si="515"/>
        <v>12.289870732945326</v>
      </c>
      <c r="Q6607" s="10" t="str" cm="1">
        <f t="array" ref="Q6607">_xlfn.IFS(AND(D6607&lt;=0, D6607-P6607&lt;=2), "escarcha",AND(D6607&lt;=0, D6607-P6607&gt;2), "helada negra", AND(D6607&gt;0, P6607+2&gt;D6607), "rocío", TRUE, "sin riesgo")</f>
        <v>rocío</v>
      </c>
    </row>
    <row r="6608" spans="1:17" x14ac:dyDescent="0.35">
      <c r="A6608" s="2">
        <v>45911</v>
      </c>
      <c r="B6608" s="3" t="s">
        <v>46</v>
      </c>
      <c r="C6608">
        <v>12.8</v>
      </c>
      <c r="D6608">
        <v>13</v>
      </c>
      <c r="E6608">
        <v>92.1</v>
      </c>
      <c r="F6608">
        <v>92</v>
      </c>
      <c r="G6608">
        <v>1</v>
      </c>
      <c r="H6608">
        <v>0.56666666666666665</v>
      </c>
      <c r="I6608">
        <v>1.666666666666667</v>
      </c>
      <c r="J6608">
        <v>1.533333333333333</v>
      </c>
      <c r="K6608">
        <f t="shared" si="513"/>
        <v>0.19999999999999929</v>
      </c>
      <c r="L6608">
        <f t="shared" si="511"/>
        <v>0.79950588297673453</v>
      </c>
      <c r="M6608">
        <f t="shared" si="512"/>
        <v>11.548659935167649</v>
      </c>
      <c r="N6608" s="10" t="str" cm="1">
        <f t="array" ref="N6608">_xlfn.IFS(AND(C6608&lt;=0, C6608-M6608&lt;=2), "escarcha",AND(C6608&lt;=0, C6608-M6608&gt;2), "helada negra", AND(C6608&gt;0, M6608+2&gt;C6608), "rocío", TRUE, "sin riesgo")</f>
        <v>rocío</v>
      </c>
      <c r="O6608">
        <f t="shared" si="514"/>
        <v>0.81149809735684042</v>
      </c>
      <c r="P6608">
        <f t="shared" si="515"/>
        <v>11.73024505683742</v>
      </c>
      <c r="Q6608" s="10" t="str" cm="1">
        <f t="array" ref="Q6608">_xlfn.IFS(AND(D6608&lt;=0, D6608-P6608&lt;=2), "escarcha",AND(D6608&lt;=0, D6608-P6608&gt;2), "helada negra", AND(D6608&gt;0, P6608+2&gt;D6608), "rocío", TRUE, "sin riesgo")</f>
        <v>rocío</v>
      </c>
    </row>
    <row r="6609" spans="1:17" x14ac:dyDescent="0.35">
      <c r="A6609" s="2">
        <v>45912</v>
      </c>
      <c r="B6609" s="3" t="s">
        <v>10</v>
      </c>
      <c r="C6609">
        <v>11.5</v>
      </c>
      <c r="D6609">
        <v>12.56666666666667</v>
      </c>
      <c r="E6609">
        <v>92.7</v>
      </c>
      <c r="F6609">
        <v>92.666666666666671</v>
      </c>
      <c r="G6609">
        <v>0</v>
      </c>
      <c r="H6609">
        <v>0.6333333333333333</v>
      </c>
      <c r="I6609">
        <v>0</v>
      </c>
      <c r="J6609">
        <v>1.4333333333333329</v>
      </c>
      <c r="K6609">
        <f t="shared" si="513"/>
        <v>1.06666666666667</v>
      </c>
      <c r="L6609">
        <f t="shared" si="511"/>
        <v>0.72048767135624903</v>
      </c>
      <c r="M6609">
        <f t="shared" si="512"/>
        <v>10.35861432983862</v>
      </c>
      <c r="N6609" s="10" t="str" cm="1">
        <f t="array" ref="N6609">_xlfn.IFS(AND(C6609&lt;=0, C6609-M6609&lt;=2), "escarcha",AND(C6609&lt;=0, C6609-M6609&gt;2), "helada negra", AND(C6609&gt;0, M6609+2&gt;C6609), "rocío", TRUE, "sin riesgo")</f>
        <v>rocío</v>
      </c>
      <c r="O6609">
        <f t="shared" si="514"/>
        <v>0.79035555304293903</v>
      </c>
      <c r="P6609">
        <f t="shared" si="515"/>
        <v>11.41028040222594</v>
      </c>
      <c r="Q6609" s="10" t="str" cm="1">
        <f t="array" ref="Q6609">_xlfn.IFS(AND(D6609&lt;=0, D6609-P6609&lt;=2), "escarcha",AND(D6609&lt;=0, D6609-P6609&gt;2), "helada negra", AND(D6609&gt;0, P6609+2&gt;D6609), "rocío", TRUE, "sin riesgo")</f>
        <v>rocío</v>
      </c>
    </row>
    <row r="6610" spans="1:17" x14ac:dyDescent="0.35">
      <c r="A6610" s="2">
        <v>45912</v>
      </c>
      <c r="B6610" s="3" t="s">
        <v>11</v>
      </c>
      <c r="C6610">
        <v>10.7</v>
      </c>
      <c r="D6610">
        <v>12.03333333333333</v>
      </c>
      <c r="E6610">
        <v>93.933333333333337</v>
      </c>
      <c r="F6610">
        <v>92.666666666666671</v>
      </c>
      <c r="G6610">
        <v>1.333333333333333</v>
      </c>
      <c r="H6610">
        <v>1.333333333333333</v>
      </c>
      <c r="I6610">
        <v>3.666666666666667</v>
      </c>
      <c r="J6610">
        <v>2.5333333333333332</v>
      </c>
      <c r="K6610">
        <f t="shared" si="513"/>
        <v>1.3333333333333304</v>
      </c>
      <c r="L6610">
        <f t="shared" si="511"/>
        <v>0.68064638515361409</v>
      </c>
      <c r="M6610">
        <f t="shared" si="512"/>
        <v>9.7627977559906522</v>
      </c>
      <c r="N6610" s="10" t="str" cm="1">
        <f t="array" ref="N6610">_xlfn.IFS(AND(C6610&lt;=0, C6610-M6610&lt;=2), "escarcha",AND(C6610&lt;=0, C6610-M6610&gt;2), "helada negra", AND(C6610&gt;0, M6610+2&gt;C6610), "rocío", TRUE, "sin riesgo")</f>
        <v>rocío</v>
      </c>
      <c r="O6610">
        <f t="shared" si="514"/>
        <v>0.75531520786431494</v>
      </c>
      <c r="P6610">
        <f t="shared" si="515"/>
        <v>10.881756854456501</v>
      </c>
      <c r="Q6610" s="10" t="str" cm="1">
        <f t="array" ref="Q6610">_xlfn.IFS(AND(D6610&lt;=0, D6610-P6610&lt;=2), "escarcha",AND(D6610&lt;=0, D6610-P6610&gt;2), "helada negra", AND(D6610&gt;0, P6610+2&gt;D6610), "rocío", TRUE, "sin riesgo")</f>
        <v>rocío</v>
      </c>
    </row>
    <row r="6611" spans="1:17" x14ac:dyDescent="0.35">
      <c r="A6611" s="2">
        <v>45912</v>
      </c>
      <c r="B6611" s="3" t="s">
        <v>12</v>
      </c>
      <c r="C6611">
        <v>10.233333333333331</v>
      </c>
      <c r="D6611">
        <v>12.03333333333333</v>
      </c>
      <c r="E6611">
        <v>94.666666666666657</v>
      </c>
      <c r="F6611">
        <v>92</v>
      </c>
      <c r="G6611">
        <v>1.333333333333333</v>
      </c>
      <c r="H6611">
        <v>0.33333333333333331</v>
      </c>
      <c r="I6611">
        <v>2.333333333333333</v>
      </c>
      <c r="J6611">
        <v>1</v>
      </c>
      <c r="K6611">
        <f t="shared" si="513"/>
        <v>1.7999999999999989</v>
      </c>
      <c r="L6611">
        <f t="shared" si="511"/>
        <v>0.65731766174406137</v>
      </c>
      <c r="M6611">
        <f t="shared" si="512"/>
        <v>9.4152213204798496</v>
      </c>
      <c r="N6611" s="10" t="str" cm="1">
        <f t="array" ref="N6611">_xlfn.IFS(AND(C6611&lt;=0, C6611-M6611&lt;=2), "escarcha",AND(C6611&lt;=0, C6611-M6611&gt;2), "helada negra", AND(C6611&gt;0, M6611+2&gt;C6611), "rocío", TRUE, "sin riesgo")</f>
        <v>rocío</v>
      </c>
      <c r="O6611">
        <f t="shared" si="514"/>
        <v>0.74809495989082786</v>
      </c>
      <c r="P6611">
        <f t="shared" si="515"/>
        <v>10.773124492895214</v>
      </c>
      <c r="Q6611" s="10" t="str" cm="1">
        <f t="array" ref="Q6611">_xlfn.IFS(AND(D6611&lt;=0, D6611-P6611&lt;=2), "escarcha",AND(D6611&lt;=0, D6611-P6611&gt;2), "helada negra", AND(D6611&gt;0, P6611+2&gt;D6611), "rocío", TRUE, "sin riesgo")</f>
        <v>rocío</v>
      </c>
    </row>
    <row r="6612" spans="1:17" x14ac:dyDescent="0.35">
      <c r="A6612" s="2">
        <v>45912</v>
      </c>
      <c r="B6612" s="3" t="s">
        <v>13</v>
      </c>
      <c r="C6612">
        <v>10.133333333333329</v>
      </c>
      <c r="D6612">
        <v>11.6</v>
      </c>
      <c r="E6612">
        <v>95.066666666666663</v>
      </c>
      <c r="F6612">
        <v>92.666666666666671</v>
      </c>
      <c r="G6612">
        <v>0</v>
      </c>
      <c r="H6612">
        <v>0.6</v>
      </c>
      <c r="I6612">
        <v>0</v>
      </c>
      <c r="J6612">
        <v>1.466666666666667</v>
      </c>
      <c r="K6612">
        <f t="shared" si="513"/>
        <v>1.4666666666666703</v>
      </c>
      <c r="L6612">
        <f t="shared" si="511"/>
        <v>0.65485375843839511</v>
      </c>
      <c r="M6612">
        <f t="shared" si="512"/>
        <v>9.3785672312639985</v>
      </c>
      <c r="N6612" s="10" t="str" cm="1">
        <f t="array" ref="N6612">_xlfn.IFS(AND(C6612&lt;=0, C6612-M6612&lt;=2), "escarcha",AND(C6612&lt;=0, C6612-M6612&gt;2), "helada negra", AND(C6612&gt;0, M6612+2&gt;C6612), "rocío", TRUE, "sin riesgo")</f>
        <v>rocío</v>
      </c>
      <c r="O6612">
        <f t="shared" si="514"/>
        <v>0.72673684827100538</v>
      </c>
      <c r="P6612">
        <f t="shared" si="515"/>
        <v>10.452324124548454</v>
      </c>
      <c r="Q6612" s="10" t="str" cm="1">
        <f t="array" ref="Q6612">_xlfn.IFS(AND(D6612&lt;=0, D6612-P6612&lt;=2), "escarcha",AND(D6612&lt;=0, D6612-P6612&gt;2), "helada negra", AND(D6612&gt;0, P6612+2&gt;D6612), "rocío", TRUE, "sin riesgo")</f>
        <v>rocío</v>
      </c>
    </row>
    <row r="6613" spans="1:17" x14ac:dyDescent="0.35">
      <c r="A6613" s="2">
        <v>45912</v>
      </c>
      <c r="B6613" s="3" t="s">
        <v>14</v>
      </c>
      <c r="C6613">
        <v>9.6666666666666661</v>
      </c>
      <c r="D6613">
        <v>11.83333333333333</v>
      </c>
      <c r="E6613">
        <v>95.233333333333334</v>
      </c>
      <c r="F6613">
        <v>93</v>
      </c>
      <c r="G6613">
        <v>1</v>
      </c>
      <c r="H6613">
        <v>0.43333333333333329</v>
      </c>
      <c r="I6613">
        <v>1.333333333333333</v>
      </c>
      <c r="J6613">
        <v>1.2</v>
      </c>
      <c r="K6613">
        <f t="shared" si="513"/>
        <v>2.1666666666666643</v>
      </c>
      <c r="L6613">
        <f t="shared" si="511"/>
        <v>0.62536048883051321</v>
      </c>
      <c r="M6613">
        <f t="shared" si="512"/>
        <v>8.9406374238409931</v>
      </c>
      <c r="N6613" s="10" t="str" cm="1">
        <f t="array" ref="N6613">_xlfn.IFS(AND(C6613&lt;=0, C6613-M6613&lt;=2), "escarcha",AND(C6613&lt;=0, C6613-M6613&gt;2), "helada negra", AND(C6613&gt;0, M6613+2&gt;C6613), "rocío", TRUE, "sin riesgo")</f>
        <v>rocío</v>
      </c>
      <c r="O6613">
        <f t="shared" si="514"/>
        <v>0.74572793916537361</v>
      </c>
      <c r="P6613">
        <f t="shared" si="515"/>
        <v>10.737531670888334</v>
      </c>
      <c r="Q6613" s="10" t="str" cm="1">
        <f t="array" ref="Q6613">_xlfn.IFS(AND(D6613&lt;=0, D6613-P6613&lt;=2), "escarcha",AND(D6613&lt;=0, D6613-P6613&gt;2), "helada negra", AND(D6613&gt;0, P6613+2&gt;D6613), "rocío", TRUE, "sin riesgo")</f>
        <v>rocío</v>
      </c>
    </row>
    <row r="6614" spans="1:17" x14ac:dyDescent="0.35">
      <c r="A6614" s="2">
        <v>45912</v>
      </c>
      <c r="B6614" s="3" t="s">
        <v>15</v>
      </c>
      <c r="C6614">
        <v>9.8000000000000007</v>
      </c>
      <c r="D6614">
        <v>11.53333333333333</v>
      </c>
      <c r="E6614">
        <v>95.566666666666663</v>
      </c>
      <c r="F6614">
        <v>92</v>
      </c>
      <c r="G6614">
        <v>0.66666666666666663</v>
      </c>
      <c r="H6614">
        <v>0.23333333333333331</v>
      </c>
      <c r="I6614">
        <v>1.666666666666667</v>
      </c>
      <c r="J6614">
        <v>0.6333333333333333</v>
      </c>
      <c r="K6614">
        <f t="shared" si="513"/>
        <v>1.733333333333329</v>
      </c>
      <c r="L6614">
        <f t="shared" si="511"/>
        <v>0.63779343311684411</v>
      </c>
      <c r="M6614">
        <f t="shared" si="512"/>
        <v>9.1250621680736526</v>
      </c>
      <c r="N6614" s="10" t="str" cm="1">
        <f t="array" ref="N6614">_xlfn.IFS(AND(C6614&lt;=0, C6614-M6614&lt;=2), "escarcha",AND(C6614&lt;=0, C6614-M6614&gt;2), "helada negra", AND(C6614&gt;0, M6614+2&gt;C6614), "rocío", TRUE, "sin riesgo")</f>
        <v>rocío</v>
      </c>
      <c r="O6614">
        <f t="shared" si="514"/>
        <v>0.71511129421917441</v>
      </c>
      <c r="P6614">
        <f t="shared" si="515"/>
        <v>10.278048068265083</v>
      </c>
      <c r="Q6614" s="10" t="str" cm="1">
        <f t="array" ref="Q6614">_xlfn.IFS(AND(D6614&lt;=0, D6614-P6614&lt;=2), "escarcha",AND(D6614&lt;=0, D6614-P6614&gt;2), "helada negra", AND(D6614&gt;0, P6614+2&gt;D6614), "rocío", TRUE, "sin riesgo")</f>
        <v>rocío</v>
      </c>
    </row>
    <row r="6615" spans="1:17" x14ac:dyDescent="0.35">
      <c r="A6615" s="2">
        <v>45912</v>
      </c>
      <c r="B6615" s="3" t="s">
        <v>16</v>
      </c>
      <c r="C6615">
        <v>9.6666666666666661</v>
      </c>
      <c r="D6615">
        <v>11.133333333333329</v>
      </c>
      <c r="E6615">
        <v>95.8</v>
      </c>
      <c r="F6615">
        <v>92.333333333333329</v>
      </c>
      <c r="G6615">
        <v>0</v>
      </c>
      <c r="H6615">
        <v>0.5</v>
      </c>
      <c r="I6615">
        <v>0</v>
      </c>
      <c r="J6615">
        <v>1.1000000000000001</v>
      </c>
      <c r="K6615">
        <f t="shared" si="513"/>
        <v>1.4666666666666632</v>
      </c>
      <c r="L6615">
        <f t="shared" si="511"/>
        <v>0.63129315323871027</v>
      </c>
      <c r="M6615">
        <f t="shared" si="512"/>
        <v>9.0286062568142498</v>
      </c>
      <c r="N6615" s="10" t="str" cm="1">
        <f t="array" ref="N6615">_xlfn.IFS(AND(C6615&lt;=0, C6615-M6615&lt;=2), "escarcha",AND(C6615&lt;=0, C6615-M6615&gt;2), "helada negra", AND(C6615&gt;0, M6615+2&gt;C6615), "rocío", TRUE, "sin riesgo")</f>
        <v>rocío</v>
      </c>
      <c r="O6615">
        <f t="shared" si="514"/>
        <v>0.69224756890720607</v>
      </c>
      <c r="P6615">
        <f t="shared" si="515"/>
        <v>9.9360012397198538</v>
      </c>
      <c r="Q6615" s="10" t="str" cm="1">
        <f t="array" ref="Q6615">_xlfn.IFS(AND(D6615&lt;=0, D6615-P6615&lt;=2), "escarcha",AND(D6615&lt;=0, D6615-P6615&gt;2), "helada negra", AND(D6615&gt;0, P6615+2&gt;D6615), "rocío", TRUE, "sin riesgo")</f>
        <v>rocío</v>
      </c>
    </row>
    <row r="6616" spans="1:17" x14ac:dyDescent="0.35">
      <c r="A6616" s="2">
        <v>45912</v>
      </c>
      <c r="B6616" s="3" t="s">
        <v>17</v>
      </c>
      <c r="C6616">
        <v>9.5</v>
      </c>
      <c r="D6616">
        <v>10.6</v>
      </c>
      <c r="E6616">
        <v>95.86666666666666</v>
      </c>
      <c r="F6616">
        <v>92.333333333333329</v>
      </c>
      <c r="G6616">
        <v>0</v>
      </c>
      <c r="H6616">
        <v>0.16666666666666671</v>
      </c>
      <c r="I6616">
        <v>2.333333333333333</v>
      </c>
      <c r="J6616">
        <v>0.26666666666666672</v>
      </c>
      <c r="K6616">
        <f t="shared" si="513"/>
        <v>1.0999999999999996</v>
      </c>
      <c r="L6616">
        <f t="shared" si="511"/>
        <v>0.62080193118593885</v>
      </c>
      <c r="M6616">
        <f t="shared" si="512"/>
        <v>8.8730853842584949</v>
      </c>
      <c r="N6616" s="10" t="str" cm="1">
        <f t="array" ref="N6616">_xlfn.IFS(AND(C6616&lt;=0, C6616-M6616&lt;=2), "escarcha",AND(C6616&lt;=0, C6616-M6616&gt;2), "helada negra", AND(C6616&gt;0, M6616+2&gt;C6616), "rocío", TRUE, "sin riesgo")</f>
        <v>rocío</v>
      </c>
      <c r="O6616">
        <f t="shared" si="514"/>
        <v>0.6568104928148466</v>
      </c>
      <c r="P6616">
        <f t="shared" si="515"/>
        <v>9.4076755864922834</v>
      </c>
      <c r="Q6616" s="10" t="str" cm="1">
        <f t="array" ref="Q6616">_xlfn.IFS(AND(D6616&lt;=0, D6616-P6616&lt;=2), "escarcha",AND(D6616&lt;=0, D6616-P6616&gt;2), "helada negra", AND(D6616&gt;0, P6616+2&gt;D6616), "rocío", TRUE, "sin riesgo")</f>
        <v>rocío</v>
      </c>
    </row>
    <row r="6617" spans="1:17" x14ac:dyDescent="0.35">
      <c r="A6617" s="2">
        <v>45912</v>
      </c>
      <c r="B6617" s="3" t="s">
        <v>18</v>
      </c>
      <c r="C6617">
        <v>8.6999999999999993</v>
      </c>
      <c r="D6617">
        <v>9.8333333333333339</v>
      </c>
      <c r="E6617">
        <v>95.9</v>
      </c>
      <c r="F6617">
        <v>91.666666666666671</v>
      </c>
      <c r="G6617">
        <v>0</v>
      </c>
      <c r="H6617">
        <v>0.26666666666666672</v>
      </c>
      <c r="I6617">
        <v>0</v>
      </c>
      <c r="J6617">
        <v>0.66666666666666674</v>
      </c>
      <c r="K6617">
        <f t="shared" si="513"/>
        <v>1.1333333333333346</v>
      </c>
      <c r="L6617">
        <f t="shared" si="511"/>
        <v>0.56724638619287193</v>
      </c>
      <c r="M6617">
        <f t="shared" si="512"/>
        <v>8.0821639719736655</v>
      </c>
      <c r="N6617" s="10" t="str" cm="1">
        <f t="array" ref="N6617">_xlfn.IFS(AND(C6617&lt;=0, C6617-M6617&lt;=2), "escarcha",AND(C6617&lt;=0, C6617-M6617&gt;2), "helada negra", AND(C6617&gt;0, M6617+2&gt;C6617), "rocío", TRUE, "sin riesgo")</f>
        <v>rocío</v>
      </c>
      <c r="O6617">
        <f t="shared" si="514"/>
        <v>0.59836140516744496</v>
      </c>
      <c r="P6617">
        <f t="shared" si="515"/>
        <v>8.5410725729523218</v>
      </c>
      <c r="Q6617" s="10" t="str" cm="1">
        <f t="array" ref="Q6617">_xlfn.IFS(AND(D6617&lt;=0, D6617-P6617&lt;=2), "escarcha",AND(D6617&lt;=0, D6617-P6617&gt;2), "helada negra", AND(D6617&gt;0, P6617+2&gt;D6617), "rocío", TRUE, "sin riesgo")</f>
        <v>rocío</v>
      </c>
    </row>
    <row r="6618" spans="1:17" x14ac:dyDescent="0.35">
      <c r="A6618" s="2">
        <v>45912</v>
      </c>
      <c r="B6618" s="3" t="s">
        <v>19</v>
      </c>
      <c r="C6618">
        <v>7.7666666666666666</v>
      </c>
      <c r="D6618">
        <v>9.3000000000000007</v>
      </c>
      <c r="E6618">
        <v>95.8</v>
      </c>
      <c r="F6618">
        <v>92.666666666666671</v>
      </c>
      <c r="G6618">
        <v>0</v>
      </c>
      <c r="H6618">
        <v>1.033333333333333</v>
      </c>
      <c r="I6618">
        <v>0</v>
      </c>
      <c r="J6618">
        <v>1.6333333333333331</v>
      </c>
      <c r="K6618">
        <f t="shared" si="513"/>
        <v>1.5333333333333341</v>
      </c>
      <c r="L6618">
        <f t="shared" si="511"/>
        <v>0.50288142007003445</v>
      </c>
      <c r="M6618">
        <f t="shared" si="512"/>
        <v>7.138152896399407</v>
      </c>
      <c r="N6618" s="10" t="str" cm="1">
        <f t="array" ref="N6618">_xlfn.IFS(AND(C6618&lt;=0, C6618-M6618&lt;=2), "escarcha",AND(C6618&lt;=0, C6618-M6618&gt;2), "helada negra", AND(C6618&gt;0, M6618+2&gt;C6618), "rocío", TRUE, "sin riesgo")</f>
        <v>rocío</v>
      </c>
      <c r="O6618">
        <f t="shared" si="514"/>
        <v>0.57340866360446074</v>
      </c>
      <c r="P6618">
        <f t="shared" si="515"/>
        <v>8.1729170523205301</v>
      </c>
      <c r="Q6618" s="10" t="str" cm="1">
        <f t="array" ref="Q6618">_xlfn.IFS(AND(D6618&lt;=0, D6618-P6618&lt;=2), "escarcha",AND(D6618&lt;=0, D6618-P6618&gt;2), "helada negra", AND(D6618&gt;0, P6618+2&gt;D6618), "rocío", TRUE, "sin riesgo")</f>
        <v>rocío</v>
      </c>
    </row>
    <row r="6619" spans="1:17" x14ac:dyDescent="0.35">
      <c r="A6619" s="2">
        <v>45912</v>
      </c>
      <c r="B6619" s="3" t="s">
        <v>20</v>
      </c>
      <c r="C6619">
        <v>7.5333333333333332</v>
      </c>
      <c r="D6619">
        <v>8.6999999999999993</v>
      </c>
      <c r="E6619">
        <v>96</v>
      </c>
      <c r="F6619">
        <v>92</v>
      </c>
      <c r="G6619">
        <v>0</v>
      </c>
      <c r="H6619">
        <v>1.7333333333333329</v>
      </c>
      <c r="I6619">
        <v>0</v>
      </c>
      <c r="J6619">
        <v>2.6</v>
      </c>
      <c r="K6619">
        <f t="shared" si="513"/>
        <v>1.1666666666666661</v>
      </c>
      <c r="L6619">
        <f t="shared" si="511"/>
        <v>0.48906280301074045</v>
      </c>
      <c r="M6619">
        <f t="shared" si="512"/>
        <v>6.9364063533457667</v>
      </c>
      <c r="N6619" s="10" t="str" cm="1">
        <f t="array" ref="N6619">_xlfn.IFS(AND(C6619&lt;=0, C6619-M6619&lt;=2), "escarcha",AND(C6619&lt;=0, C6619-M6619&gt;2), "helada negra", AND(C6619&gt;0, M6619+2&gt;C6619), "rocío", TRUE, "sin riesgo")</f>
        <v>rocío</v>
      </c>
      <c r="O6619">
        <f t="shared" si="514"/>
        <v>0.52572898135251966</v>
      </c>
      <c r="P6619">
        <f t="shared" si="515"/>
        <v>7.4724338533832402</v>
      </c>
      <c r="Q6619" s="10" t="str" cm="1">
        <f t="array" ref="Q6619">_xlfn.IFS(AND(D6619&lt;=0, D6619-P6619&lt;=2), "escarcha",AND(D6619&lt;=0, D6619-P6619&gt;2), "helada negra", AND(D6619&gt;0, P6619+2&gt;D6619), "rocío", TRUE, "sin riesgo")</f>
        <v>rocío</v>
      </c>
    </row>
    <row r="6620" spans="1:17" x14ac:dyDescent="0.35">
      <c r="A6620" s="2">
        <v>45912</v>
      </c>
      <c r="B6620" s="3" t="s">
        <v>21</v>
      </c>
      <c r="C6620">
        <v>7</v>
      </c>
      <c r="D6620">
        <v>9.0333333333333332</v>
      </c>
      <c r="E6620">
        <v>95.9</v>
      </c>
      <c r="F6620">
        <v>89.333333333333329</v>
      </c>
      <c r="G6620">
        <v>1</v>
      </c>
      <c r="H6620">
        <v>0.83333333333333337</v>
      </c>
      <c r="I6620">
        <v>1.666666666666667</v>
      </c>
      <c r="J6620">
        <v>1.3</v>
      </c>
      <c r="K6620">
        <f t="shared" si="513"/>
        <v>2.0333333333333332</v>
      </c>
      <c r="L6620">
        <f t="shared" si="511"/>
        <v>0.45155684853288025</v>
      </c>
      <c r="M6620">
        <f t="shared" si="512"/>
        <v>6.3904701869907576</v>
      </c>
      <c r="N6620" s="10" t="str" cm="1">
        <f t="array" ref="N6620">_xlfn.IFS(AND(C6620&lt;=0, C6620-M6620&lt;=2), "escarcha",AND(C6620&lt;=0, C6620-M6620&gt;2), "helada negra", AND(C6620&gt;0, M6620+2&gt;C6620), "rocío", TRUE, "sin riesgo")</f>
        <v>rocío</v>
      </c>
      <c r="O6620">
        <f t="shared" si="514"/>
        <v>0.51881633839016117</v>
      </c>
      <c r="P6620">
        <f t="shared" si="515"/>
        <v>7.3712012788291501</v>
      </c>
      <c r="Q6620" s="10" t="str" cm="1">
        <f t="array" ref="Q6620">_xlfn.IFS(AND(D6620&lt;=0, D6620-P6620&lt;=2), "escarcha",AND(D6620&lt;=0, D6620-P6620&gt;2), "helada negra", AND(D6620&gt;0, P6620+2&gt;D6620), "rocío", TRUE, "sin riesgo")</f>
        <v>rocío</v>
      </c>
    </row>
    <row r="6621" spans="1:17" x14ac:dyDescent="0.35">
      <c r="A6621" s="2">
        <v>45912</v>
      </c>
      <c r="B6621" s="3" t="s">
        <v>22</v>
      </c>
      <c r="C6621">
        <v>6.4</v>
      </c>
      <c r="D6621">
        <v>9.0666666666666664</v>
      </c>
      <c r="E6621">
        <v>95.7</v>
      </c>
      <c r="F6621">
        <v>85.666666666666671</v>
      </c>
      <c r="G6621">
        <v>0</v>
      </c>
      <c r="H6621">
        <v>1.3</v>
      </c>
      <c r="I6621">
        <v>0</v>
      </c>
      <c r="J6621">
        <v>2.6</v>
      </c>
      <c r="K6621">
        <f t="shared" si="513"/>
        <v>2.6666666666666661</v>
      </c>
      <c r="L6621">
        <f t="shared" si="511"/>
        <v>0.40826106949455049</v>
      </c>
      <c r="M6621">
        <f t="shared" si="512"/>
        <v>5.7632151321145999</v>
      </c>
      <c r="N6621" s="10" t="str" cm="1">
        <f t="array" ref="N6621">_xlfn.IFS(AND(C6621&lt;=0, C6621-M6621&lt;=2), "escarcha",AND(C6621&lt;=0, C6621-M6621&gt;2), "helada negra", AND(C6621&gt;0, M6621+2&gt;C6621), "rocío", TRUE, "sin riesgo")</f>
        <v>rocío</v>
      </c>
      <c r="O6621">
        <f t="shared" si="514"/>
        <v>0.47915229439387375</v>
      </c>
      <c r="P6621">
        <f t="shared" si="515"/>
        <v>6.7919169485805435</v>
      </c>
      <c r="Q6621" s="10" t="str" cm="1">
        <f t="array" ref="Q6621">_xlfn.IFS(AND(D6621&lt;=0, D6621-P6621&lt;=2), "escarcha",AND(D6621&lt;=0, D6621-P6621&gt;2), "helada negra", AND(D6621&gt;0, P6621+2&gt;D6621), "rocío", TRUE, "sin riesgo")</f>
        <v>sin riesgo</v>
      </c>
    </row>
    <row r="6622" spans="1:17" x14ac:dyDescent="0.35">
      <c r="A6622" s="2">
        <v>45912</v>
      </c>
      <c r="B6622" s="3" t="s">
        <v>23</v>
      </c>
      <c r="C6622">
        <v>6</v>
      </c>
      <c r="D6622">
        <v>8.5</v>
      </c>
      <c r="E6622">
        <v>95.766666666666666</v>
      </c>
      <c r="F6622">
        <v>89</v>
      </c>
      <c r="G6622">
        <v>0</v>
      </c>
      <c r="H6622">
        <v>0.3666666666666667</v>
      </c>
      <c r="I6622">
        <v>0.66666666666666663</v>
      </c>
      <c r="J6622">
        <v>0.96666666666666667</v>
      </c>
      <c r="K6622">
        <f t="shared" si="513"/>
        <v>2.5</v>
      </c>
      <c r="L6622">
        <f t="shared" si="511"/>
        <v>0.38137507276174443</v>
      </c>
      <c r="M6622">
        <f t="shared" si="512"/>
        <v>5.3752849574917967</v>
      </c>
      <c r="N6622" s="10" t="str" cm="1">
        <f t="array" ref="N6622">_xlfn.IFS(AND(C6622&lt;=0, C6622-M6622&lt;=2), "escarcha",AND(C6622&lt;=0, C6622-M6622&gt;2), "helada negra", AND(C6622&gt;0, M6622+2&gt;C6622), "rocío", TRUE, "sin riesgo")</f>
        <v>rocío</v>
      </c>
      <c r="O6622">
        <f t="shared" si="514"/>
        <v>0.47904740343077823</v>
      </c>
      <c r="P6622">
        <f t="shared" si="515"/>
        <v>6.7903885931139607</v>
      </c>
      <c r="Q6622" s="10" t="str" cm="1">
        <f t="array" ref="Q6622">_xlfn.IFS(AND(D6622&lt;=0, D6622-P6622&lt;=2), "escarcha",AND(D6622&lt;=0, D6622-P6622&gt;2), "helada negra", AND(D6622&gt;0, P6622+2&gt;D6622), "rocío", TRUE, "sin riesgo")</f>
        <v>rocío</v>
      </c>
    </row>
    <row r="6623" spans="1:17" x14ac:dyDescent="0.35">
      <c r="A6623" s="2">
        <v>45912</v>
      </c>
      <c r="B6623" s="3" t="s">
        <v>24</v>
      </c>
      <c r="C6623">
        <v>5.7</v>
      </c>
      <c r="D6623">
        <v>8.3333333333333339</v>
      </c>
      <c r="E6623">
        <v>95.7</v>
      </c>
      <c r="F6623">
        <v>88.666666666666671</v>
      </c>
      <c r="G6623">
        <v>0.66666666666666663</v>
      </c>
      <c r="H6623">
        <v>3.3333333333333333E-2</v>
      </c>
      <c r="I6623">
        <v>1.333333333333333</v>
      </c>
      <c r="J6623">
        <v>0.6</v>
      </c>
      <c r="K6623">
        <f t="shared" si="513"/>
        <v>2.6333333333333337</v>
      </c>
      <c r="L6623">
        <f t="shared" si="511"/>
        <v>0.35993369581085111</v>
      </c>
      <c r="M6623">
        <f t="shared" si="512"/>
        <v>5.0667795818799579</v>
      </c>
      <c r="N6623" s="10" t="str" cm="1">
        <f t="array" ref="N6623">_xlfn.IFS(AND(C6623&lt;=0, C6623-M6623&lt;=2), "escarcha",AND(C6623&lt;=0, C6623-M6623&gt;2), "helada negra", AND(C6623&gt;0, M6623+2&gt;C6623), "rocío", TRUE, "sin riesgo")</f>
        <v>rocío</v>
      </c>
      <c r="O6623">
        <f t="shared" si="514"/>
        <v>0.46400413275171137</v>
      </c>
      <c r="P6623">
        <f t="shared" si="515"/>
        <v>6.5713881231799682</v>
      </c>
      <c r="Q6623" s="10" t="str" cm="1">
        <f t="array" ref="Q6623">_xlfn.IFS(AND(D6623&lt;=0, D6623-P6623&lt;=2), "escarcha",AND(D6623&lt;=0, D6623-P6623&gt;2), "helada negra", AND(D6623&gt;0, P6623+2&gt;D6623), "rocío", TRUE, "sin riesgo")</f>
        <v>rocío</v>
      </c>
    </row>
    <row r="6624" spans="1:17" x14ac:dyDescent="0.35">
      <c r="A6624" s="2">
        <v>45912</v>
      </c>
      <c r="B6624" s="3" t="s">
        <v>25</v>
      </c>
      <c r="C6624">
        <v>4.9666666666666668</v>
      </c>
      <c r="D6624">
        <v>7.8</v>
      </c>
      <c r="E6624">
        <v>95.733333333333334</v>
      </c>
      <c r="F6624">
        <v>90</v>
      </c>
      <c r="G6624">
        <v>0</v>
      </c>
      <c r="H6624">
        <v>2.433333333333334</v>
      </c>
      <c r="I6624">
        <v>0</v>
      </c>
      <c r="J6624">
        <v>3.4666666666666668</v>
      </c>
      <c r="K6624">
        <f t="shared" si="513"/>
        <v>2.833333333333333</v>
      </c>
      <c r="L6624">
        <f t="shared" si="511"/>
        <v>0.30936066455275968</v>
      </c>
      <c r="M6624">
        <f t="shared" si="512"/>
        <v>4.3421449509511119</v>
      </c>
      <c r="N6624" s="10" t="str" cm="1">
        <f t="array" ref="N6624">_xlfn.IFS(AND(C6624&lt;=0, C6624-M6624&lt;=2), "escarcha",AND(C6624&lt;=0, C6624-M6624&gt;2), "helada negra", AND(C6624&gt;0, M6624+2&gt;C6624), "rocío", TRUE, "sin riesgo")</f>
        <v>rocío</v>
      </c>
      <c r="O6624">
        <f t="shared" si="514"/>
        <v>0.44269800770367901</v>
      </c>
      <c r="P6624">
        <f t="shared" si="515"/>
        <v>6.2618689766098612</v>
      </c>
      <c r="Q6624" s="10" t="str" cm="1">
        <f t="array" ref="Q6624">_xlfn.IFS(AND(D6624&lt;=0, D6624-P6624&lt;=2), "escarcha",AND(D6624&lt;=0, D6624-P6624&gt;2), "helada negra", AND(D6624&gt;0, P6624+2&gt;D6624), "rocío", TRUE, "sin riesgo")</f>
        <v>rocío</v>
      </c>
    </row>
    <row r="6625" spans="1:17" x14ac:dyDescent="0.35">
      <c r="A6625" s="2">
        <v>45912</v>
      </c>
      <c r="B6625" s="3" t="s">
        <v>26</v>
      </c>
      <c r="C6625">
        <v>4.333333333333333</v>
      </c>
      <c r="D6625">
        <v>7.7333333333333334</v>
      </c>
      <c r="E6625">
        <v>95.766666666666666</v>
      </c>
      <c r="F6625">
        <v>88</v>
      </c>
      <c r="G6625">
        <v>0</v>
      </c>
      <c r="H6625">
        <v>1.3</v>
      </c>
      <c r="I6625">
        <v>0</v>
      </c>
      <c r="J6625">
        <v>2.6333333333333329</v>
      </c>
      <c r="K6625">
        <f t="shared" si="513"/>
        <v>3.4000000000000004</v>
      </c>
      <c r="L6625">
        <f t="shared" si="511"/>
        <v>0.26548836024512107</v>
      </c>
      <c r="M6625">
        <f t="shared" si="512"/>
        <v>3.7169416060188967</v>
      </c>
      <c r="N6625" s="10" t="str" cm="1">
        <f t="array" ref="N6625">_xlfn.IFS(AND(C6625&lt;=0, C6625-M6625&lt;=2), "escarcha",AND(C6625&lt;=0, C6625-M6625&gt;2), "helada negra", AND(C6625&gt;0, M6625+2&gt;C6625), "rocío", TRUE, "sin riesgo")</f>
        <v>rocío</v>
      </c>
      <c r="O6625">
        <f t="shared" si="514"/>
        <v>0.41568534393035345</v>
      </c>
      <c r="P6625">
        <f t="shared" si="515"/>
        <v>5.8705513849850446</v>
      </c>
      <c r="Q6625" s="10" t="str" cm="1">
        <f t="array" ref="Q6625">_xlfn.IFS(AND(D6625&lt;=0, D6625-P6625&lt;=2), "escarcha",AND(D6625&lt;=0, D6625-P6625&gt;2), "helada negra", AND(D6625&gt;0, P6625+2&gt;D6625), "rocío", TRUE, "sin riesgo")</f>
        <v>rocío</v>
      </c>
    </row>
    <row r="6626" spans="1:17" x14ac:dyDescent="0.35">
      <c r="A6626" s="2">
        <v>45912</v>
      </c>
      <c r="B6626" s="3" t="s">
        <v>27</v>
      </c>
      <c r="C6626">
        <v>4.5333333333333332</v>
      </c>
      <c r="D6626">
        <v>8</v>
      </c>
      <c r="E6626">
        <v>96.13333333333334</v>
      </c>
      <c r="F6626">
        <v>86.666666666666671</v>
      </c>
      <c r="G6626">
        <v>0</v>
      </c>
      <c r="H6626">
        <v>0.6333333333333333</v>
      </c>
      <c r="I6626">
        <v>0</v>
      </c>
      <c r="J6626">
        <v>1.0666666666666671</v>
      </c>
      <c r="K6626">
        <f t="shared" si="513"/>
        <v>3.4666666666666668</v>
      </c>
      <c r="L6626">
        <f t="shared" si="511"/>
        <v>0.28329858909151673</v>
      </c>
      <c r="M6626">
        <f t="shared" si="512"/>
        <v>3.9703652750872278</v>
      </c>
      <c r="N6626" s="10" t="str" cm="1">
        <f t="array" ref="N6626">_xlfn.IFS(AND(C6626&lt;=0, C6626-M6626&lt;=2), "escarcha",AND(C6626&lt;=0, C6626-M6626&gt;2), "helada negra", AND(C6626&gt;0, M6626+2&gt;C6626), "rocío", TRUE, "sin riesgo")</f>
        <v>rocío</v>
      </c>
      <c r="O6626">
        <f t="shared" si="514"/>
        <v>0.41856263628284485</v>
      </c>
      <c r="P6626">
        <f t="shared" si="515"/>
        <v>5.9121746688069861</v>
      </c>
      <c r="Q6626" s="10" t="str" cm="1">
        <f t="array" ref="Q6626">_xlfn.IFS(AND(D6626&lt;=0, D6626-P6626&lt;=2), "escarcha",AND(D6626&lt;=0, D6626-P6626&gt;2), "helada negra", AND(D6626&gt;0, P6626+2&gt;D6626), "rocío", TRUE, "sin riesgo")</f>
        <v>sin riesgo</v>
      </c>
    </row>
    <row r="6627" spans="1:17" x14ac:dyDescent="0.35">
      <c r="A6627" s="2">
        <v>45912</v>
      </c>
      <c r="B6627" s="3" t="s">
        <v>28</v>
      </c>
      <c r="C6627">
        <v>5.166666666666667</v>
      </c>
      <c r="D6627">
        <v>8.3666666666666654</v>
      </c>
      <c r="E6627">
        <v>96.3</v>
      </c>
      <c r="F6627">
        <v>86</v>
      </c>
      <c r="G6627">
        <v>0</v>
      </c>
      <c r="H6627">
        <v>1.833333333333333</v>
      </c>
      <c r="I6627">
        <v>0</v>
      </c>
      <c r="J6627">
        <v>2.833333333333333</v>
      </c>
      <c r="K6627">
        <f t="shared" si="513"/>
        <v>3.1999999999999984</v>
      </c>
      <c r="L6627">
        <f t="shared" si="511"/>
        <v>0.32917989801165876</v>
      </c>
      <c r="M6627">
        <f t="shared" si="512"/>
        <v>4.6256194815275764</v>
      </c>
      <c r="N6627" s="10" t="str" cm="1">
        <f t="array" ref="N6627">_xlfn.IFS(AND(C6627&lt;=0, C6627-M6627&lt;=2), "escarcha",AND(C6627&lt;=0, C6627-M6627&gt;2), "helada negra", AND(C6627&gt;0, M6627+2&gt;C6627), "rocío", TRUE, "sin riesgo")</f>
        <v>rocío</v>
      </c>
      <c r="O6627">
        <f t="shared" si="514"/>
        <v>0.4357267907300022</v>
      </c>
      <c r="P6627">
        <f t="shared" si="515"/>
        <v>6.1607630485452676</v>
      </c>
      <c r="Q6627" s="10" t="str" cm="1">
        <f t="array" ref="Q6627">_xlfn.IFS(AND(D6627&lt;=0, D6627-P6627&lt;=2), "escarcha",AND(D6627&lt;=0, D6627-P6627&gt;2), "helada negra", AND(D6627&gt;0, P6627+2&gt;D6627), "rocío", TRUE, "sin riesgo")</f>
        <v>sin riesgo</v>
      </c>
    </row>
    <row r="6628" spans="1:17" x14ac:dyDescent="0.35">
      <c r="A6628" s="2">
        <v>45912</v>
      </c>
      <c r="B6628" s="3" t="s">
        <v>29</v>
      </c>
      <c r="C6628">
        <v>6.3</v>
      </c>
      <c r="D6628">
        <v>8.7000000000000011</v>
      </c>
      <c r="E6628">
        <v>96.5</v>
      </c>
      <c r="F6628">
        <v>87.666666666666671</v>
      </c>
      <c r="G6628">
        <v>0</v>
      </c>
      <c r="H6628">
        <v>0.5</v>
      </c>
      <c r="I6628">
        <v>0</v>
      </c>
      <c r="J6628">
        <v>1</v>
      </c>
      <c r="K6628">
        <f t="shared" si="513"/>
        <v>2.4000000000000012</v>
      </c>
      <c r="L6628">
        <f t="shared" si="511"/>
        <v>0.40969848209856696</v>
      </c>
      <c r="M6628">
        <f t="shared" si="512"/>
        <v>5.7839892601180418</v>
      </c>
      <c r="N6628" s="10" t="str" cm="1">
        <f t="array" ref="N6628">_xlfn.IFS(AND(C6628&lt;=0, C6628-M6628&lt;=2), "escarcha",AND(C6628&lt;=0, C6628-M6628&gt;2), "helada negra", AND(C6628&gt;0, M6628+2&gt;C6628), "rocío", TRUE, "sin riesgo")</f>
        <v>rocío</v>
      </c>
      <c r="O6628">
        <f t="shared" si="514"/>
        <v>0.47748214781313431</v>
      </c>
      <c r="P6628">
        <f t="shared" si="515"/>
        <v>6.7675836354183678</v>
      </c>
      <c r="Q6628" s="10" t="str" cm="1">
        <f t="array" ref="Q6628">_xlfn.IFS(AND(D6628&lt;=0, D6628-P6628&lt;=2), "escarcha",AND(D6628&lt;=0, D6628-P6628&gt;2), "helada negra", AND(D6628&gt;0, P6628+2&gt;D6628), "rocío", TRUE, "sin riesgo")</f>
        <v>rocío</v>
      </c>
    </row>
    <row r="6629" spans="1:17" x14ac:dyDescent="0.35">
      <c r="A6629" s="2">
        <v>45912</v>
      </c>
      <c r="B6629" s="3" t="s">
        <v>30</v>
      </c>
      <c r="C6629">
        <v>7.1666666666666661</v>
      </c>
      <c r="D6629">
        <v>9.2666666666666675</v>
      </c>
      <c r="E6629">
        <v>96.1</v>
      </c>
      <c r="F6629">
        <v>88</v>
      </c>
      <c r="G6629">
        <v>0</v>
      </c>
      <c r="H6629">
        <v>0.79999999999999993</v>
      </c>
      <c r="I6629">
        <v>0</v>
      </c>
      <c r="J6629">
        <v>1.966666666666667</v>
      </c>
      <c r="K6629">
        <f t="shared" si="513"/>
        <v>2.1000000000000014</v>
      </c>
      <c r="L6629">
        <f t="shared" si="511"/>
        <v>0.46505180164625137</v>
      </c>
      <c r="M6629">
        <f t="shared" si="512"/>
        <v>6.5866276847472172</v>
      </c>
      <c r="N6629" s="10" t="str" cm="1">
        <f t="array" ref="N6629">_xlfn.IFS(AND(C6629&lt;=0, C6629-M6629&lt;=2), "escarcha",AND(C6629&lt;=0, C6629-M6629&gt;2), "helada negra", AND(C6629&gt;0, M6629+2&gt;C6629), "rocío", TRUE, "sin riesgo")</f>
        <v>rocío</v>
      </c>
      <c r="O6629">
        <f t="shared" si="514"/>
        <v>0.51949395502396278</v>
      </c>
      <c r="P6629">
        <f t="shared" si="515"/>
        <v>7.3811210552350994</v>
      </c>
      <c r="Q6629" s="10" t="str" cm="1">
        <f t="array" ref="Q6629">_xlfn.IFS(AND(D6629&lt;=0, D6629-P6629&lt;=2), "escarcha",AND(D6629&lt;=0, D6629-P6629&gt;2), "helada negra", AND(D6629&gt;0, P6629+2&gt;D6629), "rocío", TRUE, "sin riesgo")</f>
        <v>rocío</v>
      </c>
    </row>
    <row r="6630" spans="1:17" x14ac:dyDescent="0.35">
      <c r="A6630" s="2">
        <v>45912</v>
      </c>
      <c r="B6630" s="3" t="s">
        <v>31</v>
      </c>
      <c r="C6630">
        <v>8.9</v>
      </c>
      <c r="D6630">
        <v>10.06666666666667</v>
      </c>
      <c r="E6630">
        <v>93.5</v>
      </c>
      <c r="F6630">
        <v>86.333333333333329</v>
      </c>
      <c r="G6630">
        <v>0</v>
      </c>
      <c r="H6630">
        <v>0.3</v>
      </c>
      <c r="I6630">
        <v>0</v>
      </c>
      <c r="J6630">
        <v>0.76666666666666661</v>
      </c>
      <c r="K6630">
        <f t="shared" si="513"/>
        <v>1.1666666666666696</v>
      </c>
      <c r="L6630">
        <f t="shared" si="511"/>
        <v>0.55540973089716683</v>
      </c>
      <c r="M6630">
        <f t="shared" si="512"/>
        <v>7.9080270158319532</v>
      </c>
      <c r="N6630" s="10" t="str" cm="1">
        <f t="array" ref="N6630">_xlfn.IFS(AND(C6630&lt;=0, C6630-M6630&lt;=2), "escarcha",AND(C6630&lt;=0, C6630-M6630&gt;2), "helada negra", AND(C6630&gt;0, M6630+2&gt;C6630), "rocío", TRUE, "sin riesgo")</f>
        <v>rocío</v>
      </c>
      <c r="O6630">
        <f t="shared" si="514"/>
        <v>0.55403462987113028</v>
      </c>
      <c r="P6630">
        <f t="shared" si="515"/>
        <v>7.8878126411935297</v>
      </c>
      <c r="Q6630" s="10" t="str" cm="1">
        <f t="array" ref="Q6630">_xlfn.IFS(AND(D6630&lt;=0, D6630-P6630&lt;=2), "escarcha",AND(D6630&lt;=0, D6630-P6630&gt;2), "helada negra", AND(D6630&gt;0, P6630+2&gt;D6630), "rocío", TRUE, "sin riesgo")</f>
        <v>sin riesgo</v>
      </c>
    </row>
    <row r="6631" spans="1:17" x14ac:dyDescent="0.35">
      <c r="A6631" s="2">
        <v>45912</v>
      </c>
      <c r="B6631" s="3" t="s">
        <v>32</v>
      </c>
      <c r="C6631">
        <v>11.03333333333333</v>
      </c>
      <c r="D6631">
        <v>11.3</v>
      </c>
      <c r="E6631">
        <v>85.733333333333334</v>
      </c>
      <c r="F6631">
        <v>84</v>
      </c>
      <c r="G6631">
        <v>0</v>
      </c>
      <c r="H6631">
        <v>1.033333333333333</v>
      </c>
      <c r="I6631">
        <v>0</v>
      </c>
      <c r="J6631">
        <v>2.8666666666666671</v>
      </c>
      <c r="K6631">
        <f t="shared" si="513"/>
        <v>0.26666666666667105</v>
      </c>
      <c r="L6631">
        <f t="shared" si="511"/>
        <v>0.61145093572305909</v>
      </c>
      <c r="M6631">
        <f t="shared" si="512"/>
        <v>8.734628786545187</v>
      </c>
      <c r="N6631" s="10" t="str" cm="1">
        <f t="array" ref="N6631">_xlfn.IFS(AND(C6631&lt;=0, C6631-M6631&lt;=2), "escarcha",AND(C6631&lt;=0, C6631-M6631&gt;2), "helada negra", AND(C6631&gt;0, M6631+2&gt;C6631), "rocío", TRUE, "sin riesgo")</f>
        <v>sin riesgo</v>
      </c>
      <c r="O6631">
        <f t="shared" si="514"/>
        <v>0.60870275817251407</v>
      </c>
      <c r="P6631">
        <f t="shared" si="515"/>
        <v>8.6939665100936914</v>
      </c>
      <c r="Q6631" s="10" t="str" cm="1">
        <f t="array" ref="Q6631">_xlfn.IFS(AND(D6631&lt;=0, D6631-P6631&lt;=2), "escarcha",AND(D6631&lt;=0, D6631-P6631&gt;2), "helada negra", AND(D6631&gt;0, P6631+2&gt;D6631), "rocío", TRUE, "sin riesgo")</f>
        <v>sin riesgo</v>
      </c>
    </row>
    <row r="6632" spans="1:17" x14ac:dyDescent="0.35">
      <c r="A6632" s="2">
        <v>45912</v>
      </c>
      <c r="B6632" s="3" t="s">
        <v>47</v>
      </c>
      <c r="C6632">
        <v>18.266666666666669</v>
      </c>
      <c r="D6632">
        <v>18.266666666666669</v>
      </c>
      <c r="E6632">
        <v>40.833333333333343</v>
      </c>
      <c r="F6632">
        <v>38.333333333333343</v>
      </c>
      <c r="G6632">
        <v>2</v>
      </c>
      <c r="H6632">
        <v>3.166666666666667</v>
      </c>
      <c r="I6632">
        <v>5.333333333333333</v>
      </c>
      <c r="J6632">
        <v>5.6333333333333329</v>
      </c>
      <c r="K6632">
        <f t="shared" si="513"/>
        <v>0</v>
      </c>
      <c r="L6632">
        <f t="shared" si="511"/>
        <v>0.33640580810947696</v>
      </c>
      <c r="M6632">
        <f t="shared" si="512"/>
        <v>4.7291333636183142</v>
      </c>
      <c r="N6632" s="10" t="str" cm="1">
        <f t="array" ref="N6632">_xlfn.IFS(AND(C6632&lt;=0, C6632-M6632&lt;=2), "escarcha",AND(C6632&lt;=0, C6632-M6632&gt;2), "helada negra", AND(C6632&gt;0, M6632+2&gt;C6632), "rocío", TRUE, "sin riesgo")</f>
        <v>sin riesgo</v>
      </c>
      <c r="O6632">
        <f t="shared" si="514"/>
        <v>0.27322690648794534</v>
      </c>
      <c r="P6632">
        <f t="shared" si="515"/>
        <v>3.8269903020838565</v>
      </c>
      <c r="Q6632" s="10" t="str" cm="1">
        <f t="array" ref="Q6632">_xlfn.IFS(AND(D6632&lt;=0, D6632-P6632&lt;=2), "escarcha",AND(D6632&lt;=0, D6632-P6632&gt;2), "helada negra", AND(D6632&gt;0, P6632+2&gt;D6632), "rocío", TRUE, "sin riesgo")</f>
        <v>sin riesgo</v>
      </c>
    </row>
    <row r="6633" spans="1:17" x14ac:dyDescent="0.35">
      <c r="A6633" s="2">
        <v>45912</v>
      </c>
      <c r="B6633" s="3" t="s">
        <v>44</v>
      </c>
      <c r="C6633">
        <v>9.6999999999999993</v>
      </c>
      <c r="D6633">
        <v>12.366666666666671</v>
      </c>
      <c r="E6633">
        <v>62.833333333333343</v>
      </c>
      <c r="F6633">
        <v>57.333333333333343</v>
      </c>
      <c r="G6633">
        <v>0</v>
      </c>
      <c r="H6633">
        <v>1.8666666666666669</v>
      </c>
      <c r="I6633">
        <v>0</v>
      </c>
      <c r="J6633">
        <v>3.5</v>
      </c>
      <c r="K6633">
        <f t="shared" si="513"/>
        <v>2.6666666666666714</v>
      </c>
      <c r="L6633">
        <f t="shared" si="511"/>
        <v>0.21175179083754619</v>
      </c>
      <c r="M6633">
        <f t="shared" si="512"/>
        <v>2.955459810081726</v>
      </c>
      <c r="N6633" s="10" t="str" cm="1">
        <f t="array" ref="N6633">_xlfn.IFS(AND(C6633&lt;=0, C6633-M6633&lt;=2), "escarcha",AND(C6633&lt;=0, C6633-M6633&gt;2), "helada negra", AND(C6633&gt;0, M6633+2&gt;C6633), "rocío", TRUE, "sin riesgo")</f>
        <v>sin riesgo</v>
      </c>
      <c r="O6633">
        <f t="shared" si="514"/>
        <v>0.2971059360143693</v>
      </c>
      <c r="P6633">
        <f t="shared" si="515"/>
        <v>4.1671899898678992</v>
      </c>
      <c r="Q6633" s="10" t="str" cm="1">
        <f t="array" ref="Q6633">_xlfn.IFS(AND(D6633&lt;=0, D6633-P6633&lt;=2), "escarcha",AND(D6633&lt;=0, D6633-P6633&gt;2), "helada negra", AND(D6633&gt;0, P6633+2&gt;D6633), "rocío", TRUE, "sin riesgo")</f>
        <v>sin riesgo</v>
      </c>
    </row>
    <row r="6634" spans="1:17" x14ac:dyDescent="0.35">
      <c r="A6634" s="2">
        <v>45912</v>
      </c>
      <c r="B6634" s="3" t="s">
        <v>45</v>
      </c>
      <c r="C6634">
        <v>7.6333333333333329</v>
      </c>
      <c r="D6634">
        <v>10.96666666666667</v>
      </c>
      <c r="E6634">
        <v>71.633333333333326</v>
      </c>
      <c r="F6634">
        <v>64.666666666666671</v>
      </c>
      <c r="G6634">
        <v>1.666666666666667</v>
      </c>
      <c r="H6634">
        <v>2.1333333333333329</v>
      </c>
      <c r="I6634">
        <v>3</v>
      </c>
      <c r="J6634">
        <v>3.4666666666666668</v>
      </c>
      <c r="K6634">
        <f t="shared" si="513"/>
        <v>3.3333333333333375</v>
      </c>
      <c r="L6634">
        <f t="shared" si="511"/>
        <v>0.2030948049370524</v>
      </c>
      <c r="M6634">
        <f t="shared" si="512"/>
        <v>2.8332240842344265</v>
      </c>
      <c r="N6634" s="10" t="str" cm="1">
        <f t="array" ref="N6634">_xlfn.IFS(AND(C6634&lt;=0, C6634-M6634&lt;=2), "escarcha",AND(C6634&lt;=0, C6634-M6634&gt;2), "helada negra", AND(C6634&gt;0, M6634+2&gt;C6634), "rocío", TRUE, "sin riesgo")</f>
        <v>sin riesgo</v>
      </c>
      <c r="O6634">
        <f t="shared" si="514"/>
        <v>0.32503012129854753</v>
      </c>
      <c r="P6634">
        <f t="shared" si="515"/>
        <v>4.5662114578391639</v>
      </c>
      <c r="Q6634" s="10" t="str" cm="1">
        <f t="array" ref="Q6634">_xlfn.IFS(AND(D6634&lt;=0, D6634-P6634&lt;=2), "escarcha",AND(D6634&lt;=0, D6634-P6634&gt;2), "helada negra", AND(D6634&gt;0, P6634+2&gt;D6634), "rocío", TRUE, "sin riesgo")</f>
        <v>sin riesgo</v>
      </c>
    </row>
    <row r="6635" spans="1:17" x14ac:dyDescent="0.35">
      <c r="A6635" s="2">
        <v>45912</v>
      </c>
      <c r="B6635" s="3" t="s">
        <v>46</v>
      </c>
      <c r="C6635">
        <v>6.4666666666666668</v>
      </c>
      <c r="D6635">
        <v>9.4666666666666668</v>
      </c>
      <c r="E6635">
        <v>74.966666666666669</v>
      </c>
      <c r="F6635">
        <v>70.333333333333329</v>
      </c>
      <c r="G6635">
        <v>0.33333333333333331</v>
      </c>
      <c r="H6635">
        <v>2.333333333333333</v>
      </c>
      <c r="I6635">
        <v>2</v>
      </c>
      <c r="J6635">
        <v>3.0333333333333332</v>
      </c>
      <c r="K6635">
        <f t="shared" si="513"/>
        <v>3</v>
      </c>
      <c r="L6635">
        <f t="shared" si="511"/>
        <v>0.16867480578077321</v>
      </c>
      <c r="M6635">
        <f t="shared" si="512"/>
        <v>2.3484166536113102</v>
      </c>
      <c r="N6635" s="10" t="str" cm="1">
        <f t="array" ref="N6635">_xlfn.IFS(AND(C6635&lt;=0, C6635-M6635&lt;=2), "escarcha",AND(C6635&lt;=0, C6635-M6635&gt;2), "helada negra", AND(C6635&gt;0, M6635+2&gt;C6635), "rocío", TRUE, "sin riesgo")</f>
        <v>sin riesgo</v>
      </c>
      <c r="O6635">
        <f t="shared" si="514"/>
        <v>0.30885029183285512</v>
      </c>
      <c r="P6635">
        <f t="shared" si="515"/>
        <v>4.3348536592781777</v>
      </c>
      <c r="Q6635" s="10" t="str" cm="1">
        <f t="array" ref="Q6635">_xlfn.IFS(AND(D6635&lt;=0, D6635-P6635&lt;=2), "escarcha",AND(D6635&lt;=0, D6635-P6635&gt;2), "helada negra", AND(D6635&gt;0, P6635+2&gt;D6635), "rocío", TRUE, "sin riesgo")</f>
        <v>sin riesgo</v>
      </c>
    </row>
    <row r="6636" spans="1:17" x14ac:dyDescent="0.35">
      <c r="A6636" s="2">
        <v>45913</v>
      </c>
      <c r="B6636" s="3" t="s">
        <v>10</v>
      </c>
      <c r="C6636">
        <v>4.6333333333333337</v>
      </c>
      <c r="D6636">
        <v>9.0666666666666664</v>
      </c>
      <c r="E6636">
        <v>80.600000000000009</v>
      </c>
      <c r="F6636">
        <v>72.666666666666671</v>
      </c>
      <c r="G6636">
        <v>0.66666666666666663</v>
      </c>
      <c r="H6636">
        <v>1.0666666666666671</v>
      </c>
      <c r="I6636">
        <v>1.333333333333333</v>
      </c>
      <c r="J6636">
        <v>1.2</v>
      </c>
      <c r="K6636">
        <f t="shared" si="513"/>
        <v>4.4333333333333327</v>
      </c>
      <c r="L6636">
        <f t="shared" si="511"/>
        <v>0.11404704445098054</v>
      </c>
      <c r="M6636">
        <f t="shared" si="512"/>
        <v>1.582894646209577</v>
      </c>
      <c r="N6636" s="10" t="str" cm="1">
        <f t="array" ref="N6636">_xlfn.IFS(AND(C6636&lt;=0, C6636-M6636&lt;=2), "escarcha",AND(C6636&lt;=0, C6636-M6636&gt;2), "helada negra", AND(C6636&gt;0, M6636+2&gt;C6636), "rocío", TRUE, "sin riesgo")</f>
        <v>sin riesgo</v>
      </c>
      <c r="O6636">
        <f t="shared" si="514"/>
        <v>0.31457127228774301</v>
      </c>
      <c r="P6636">
        <f t="shared" si="515"/>
        <v>4.4166093872891112</v>
      </c>
      <c r="Q6636" s="10" t="str" cm="1">
        <f t="array" ref="Q6636">_xlfn.IFS(AND(D6636&lt;=0, D6636-P6636&lt;=2), "escarcha",AND(D6636&lt;=0, D6636-P6636&gt;2), "helada negra", AND(D6636&gt;0, P6636+2&gt;D6636), "rocío", TRUE, "sin riesgo")</f>
        <v>sin riesgo</v>
      </c>
    </row>
    <row r="6637" spans="1:17" x14ac:dyDescent="0.35">
      <c r="A6637" s="2">
        <v>45913</v>
      </c>
      <c r="B6637" s="3" t="s">
        <v>11</v>
      </c>
      <c r="C6637">
        <v>2.833333333333333</v>
      </c>
      <c r="D6637">
        <v>9.4</v>
      </c>
      <c r="E6637">
        <v>83.8</v>
      </c>
      <c r="F6637">
        <v>72</v>
      </c>
      <c r="G6637">
        <v>0</v>
      </c>
      <c r="H6637">
        <v>2.9</v>
      </c>
      <c r="I6637">
        <v>0.66666666666666663</v>
      </c>
      <c r="J6637">
        <v>4.0333333333333332</v>
      </c>
      <c r="K6637">
        <f t="shared" si="513"/>
        <v>6.5666666666666673</v>
      </c>
      <c r="L6637">
        <f t="shared" si="511"/>
        <v>2.6365367526355182E-2</v>
      </c>
      <c r="M6637">
        <f t="shared" si="512"/>
        <v>0.3641100038398084</v>
      </c>
      <c r="N6637" s="10" t="str" cm="1">
        <f t="array" ref="N6637">_xlfn.IFS(AND(C6637&lt;=0, C6637-M6637&lt;=2), "escarcha",AND(C6637&lt;=0, C6637-M6637&gt;2), "helada negra", AND(C6637&gt;0, M6637+2&gt;C6637), "rocío", TRUE, "sin riesgo")</f>
        <v>sin riesgo</v>
      </c>
      <c r="O6637">
        <f t="shared" si="514"/>
        <v>0.32779049807312316</v>
      </c>
      <c r="P6637">
        <f t="shared" si="515"/>
        <v>4.60572571794411</v>
      </c>
      <c r="Q6637" s="10" t="str" cm="1">
        <f t="array" ref="Q6637">_xlfn.IFS(AND(D6637&lt;=0, D6637-P6637&lt;=2), "escarcha",AND(D6637&lt;=0, D6637-P6637&gt;2), "helada negra", AND(D6637&gt;0, P6637+2&gt;D6637), "rocío", TRUE, "sin riesgo")</f>
        <v>sin riesgo</v>
      </c>
    </row>
    <row r="6638" spans="1:17" x14ac:dyDescent="0.35">
      <c r="A6638" s="2">
        <v>45913</v>
      </c>
      <c r="B6638" s="3" t="s">
        <v>12</v>
      </c>
      <c r="C6638">
        <v>2.166666666666667</v>
      </c>
      <c r="D6638">
        <v>8.1666666666666661</v>
      </c>
      <c r="E6638">
        <v>86.366666666666674</v>
      </c>
      <c r="F6638">
        <v>73.666666666666671</v>
      </c>
      <c r="G6638">
        <v>0.33333333333333331</v>
      </c>
      <c r="H6638">
        <v>2.4666666666666668</v>
      </c>
      <c r="I6638">
        <v>1.333333333333333</v>
      </c>
      <c r="J6638">
        <v>3.833333333333333</v>
      </c>
      <c r="K6638">
        <f t="shared" si="513"/>
        <v>5.9999999999999991</v>
      </c>
      <c r="L6638">
        <f t="shared" si="511"/>
        <v>9.1675907264958389E-3</v>
      </c>
      <c r="M6638">
        <f t="shared" si="512"/>
        <v>0.12648231422743408</v>
      </c>
      <c r="N6638" s="10" t="str" cm="1">
        <f t="array" ref="N6638">_xlfn.IFS(AND(C6638&lt;=0, C6638-M6638&lt;=2), "escarcha",AND(C6638&lt;=0, C6638-M6638&gt;2), "helada negra", AND(C6638&gt;0, M6638+2&gt;C6638), "rocío", TRUE, "sin riesgo")</f>
        <v>sin riesgo</v>
      </c>
      <c r="O6638">
        <f t="shared" si="514"/>
        <v>0.26736462218014734</v>
      </c>
      <c r="P6638">
        <f t="shared" si="515"/>
        <v>3.7436146318465084</v>
      </c>
      <c r="Q6638" s="10" t="str" cm="1">
        <f t="array" ref="Q6638">_xlfn.IFS(AND(D6638&lt;=0, D6638-P6638&lt;=2), "escarcha",AND(D6638&lt;=0, D6638-P6638&gt;2), "helada negra", AND(D6638&gt;0, P6638+2&gt;D6638), "rocío", TRUE, "sin riesgo")</f>
        <v>sin riesgo</v>
      </c>
    </row>
    <row r="6639" spans="1:17" x14ac:dyDescent="0.35">
      <c r="A6639" s="2">
        <v>45913</v>
      </c>
      <c r="B6639" s="3" t="s">
        <v>13</v>
      </c>
      <c r="C6639">
        <v>0.6333333333333333</v>
      </c>
      <c r="D6639">
        <v>8.2333333333333325</v>
      </c>
      <c r="E6639">
        <v>88.466666666666669</v>
      </c>
      <c r="F6639">
        <v>78.666666666666671</v>
      </c>
      <c r="G6639">
        <v>0</v>
      </c>
      <c r="H6639">
        <v>2.1333333333333329</v>
      </c>
      <c r="I6639">
        <v>0</v>
      </c>
      <c r="J6639">
        <v>3.2666666666666671</v>
      </c>
      <c r="K6639">
        <f t="shared" si="513"/>
        <v>7.6</v>
      </c>
      <c r="L6639">
        <f t="shared" si="511"/>
        <v>-7.673507257424117E-2</v>
      </c>
      <c r="M6639">
        <f t="shared" si="512"/>
        <v>-1.0535516412364585</v>
      </c>
      <c r="N6639" s="10" t="str" cm="1">
        <f t="array" ref="N6639">_xlfn.IFS(AND(C6639&lt;=0, C6639-M6639&lt;=2), "escarcha",AND(C6639&lt;=0, C6639-M6639&gt;2), "helada negra", AND(C6639&gt;0, M6639+2&gt;C6639), "rocío", TRUE, "sin riesgo")</f>
        <v>rocío</v>
      </c>
      <c r="O6639">
        <f t="shared" si="514"/>
        <v>0.33755788678871346</v>
      </c>
      <c r="P6639">
        <f t="shared" si="515"/>
        <v>4.74564532264914</v>
      </c>
      <c r="Q6639" s="10" t="str" cm="1">
        <f t="array" ref="Q6639">_xlfn.IFS(AND(D6639&lt;=0, D6639-P6639&lt;=2), "escarcha",AND(D6639&lt;=0, D6639-P6639&gt;2), "helada negra", AND(D6639&gt;0, P6639+2&gt;D6639), "rocío", TRUE, "sin riesgo")</f>
        <v>sin riesgo</v>
      </c>
    </row>
    <row r="6640" spans="1:17" x14ac:dyDescent="0.35">
      <c r="A6640" s="2">
        <v>45913</v>
      </c>
      <c r="B6640" s="3" t="s">
        <v>14</v>
      </c>
      <c r="C6640">
        <v>3.3333333333333333E-2</v>
      </c>
      <c r="D6640">
        <v>7.2666666666666666</v>
      </c>
      <c r="E6640">
        <v>89.86666666666666</v>
      </c>
      <c r="F6640">
        <v>80</v>
      </c>
      <c r="G6640">
        <v>1</v>
      </c>
      <c r="H6640">
        <v>0.6</v>
      </c>
      <c r="I6640">
        <v>3</v>
      </c>
      <c r="J6640">
        <v>1.3</v>
      </c>
      <c r="K6640">
        <f t="shared" si="513"/>
        <v>7.2333333333333334</v>
      </c>
      <c r="L6640">
        <f t="shared" si="511"/>
        <v>-0.10442612954471052</v>
      </c>
      <c r="M6640">
        <f t="shared" si="512"/>
        <v>-1.4315029905143464</v>
      </c>
      <c r="N6640" s="10" t="str" cm="1">
        <f t="array" ref="N6640">_xlfn.IFS(AND(C6640&lt;=0, C6640-M6640&lt;=2), "escarcha",AND(C6640&lt;=0, C6640-M6640&gt;2), "helada negra", AND(C6640&gt;0, M6640+2&gt;C6640), "rocío", TRUE, "sin riesgo")</f>
        <v>rocío</v>
      </c>
      <c r="O6640">
        <f t="shared" si="514"/>
        <v>0.28852879727152503</v>
      </c>
      <c r="P6640">
        <f t="shared" si="515"/>
        <v>4.044885378855823</v>
      </c>
      <c r="Q6640" s="10" t="str" cm="1">
        <f t="array" ref="Q6640">_xlfn.IFS(AND(D6640&lt;=0, D6640-P6640&lt;=2), "escarcha",AND(D6640&lt;=0, D6640-P6640&gt;2), "helada negra", AND(D6640&gt;0, P6640+2&gt;D6640), "rocío", TRUE, "sin riesgo")</f>
        <v>sin riesgo</v>
      </c>
    </row>
    <row r="6641" spans="1:17" x14ac:dyDescent="0.35">
      <c r="A6641" s="2">
        <v>45913</v>
      </c>
      <c r="B6641" s="3" t="s">
        <v>15</v>
      </c>
      <c r="C6641">
        <v>0.3666666666666667</v>
      </c>
      <c r="D6641">
        <v>7.4333333333333336</v>
      </c>
      <c r="E6641">
        <v>91.266666666666666</v>
      </c>
      <c r="F6641">
        <v>79</v>
      </c>
      <c r="G6641">
        <v>0.66666666666666663</v>
      </c>
      <c r="H6641">
        <v>1.333333333333333</v>
      </c>
      <c r="I6641">
        <v>1.333333333333333</v>
      </c>
      <c r="J6641">
        <v>2.4666666666666668</v>
      </c>
      <c r="K6641">
        <f t="shared" si="513"/>
        <v>7.0666666666666664</v>
      </c>
      <c r="L6641">
        <f t="shared" si="511"/>
        <v>-6.4834344059254465E-2</v>
      </c>
      <c r="M6641">
        <f t="shared" si="512"/>
        <v>-0.89075672918627213</v>
      </c>
      <c r="N6641" s="10" t="str" cm="1">
        <f t="array" ref="N6641">_xlfn.IFS(AND(C6641&lt;=0, C6641-M6641&lt;=2), "escarcha",AND(C6641&lt;=0, C6641-M6641&gt;2), "helada negra", AND(C6641&gt;0, M6641+2&gt;C6641), "rocío", TRUE, "sin riesgo")</f>
        <v>rocío</v>
      </c>
      <c r="O6641">
        <f t="shared" si="514"/>
        <v>0.28733734016342094</v>
      </c>
      <c r="P6641">
        <f t="shared" si="515"/>
        <v>4.0279055212610801</v>
      </c>
      <c r="Q6641" s="10" t="str" cm="1">
        <f t="array" ref="Q6641">_xlfn.IFS(AND(D6641&lt;=0, D6641-P6641&lt;=2), "escarcha",AND(D6641&lt;=0, D6641-P6641&gt;2), "helada negra", AND(D6641&gt;0, P6641+2&gt;D6641), "rocío", TRUE, "sin riesgo")</f>
        <v>sin riesgo</v>
      </c>
    </row>
    <row r="6642" spans="1:17" x14ac:dyDescent="0.35">
      <c r="A6642" s="2">
        <v>45913</v>
      </c>
      <c r="B6642" s="3" t="s">
        <v>16</v>
      </c>
      <c r="C6642">
        <v>0.3666666666666667</v>
      </c>
      <c r="D6642">
        <v>7.0333333333333332</v>
      </c>
      <c r="E6642">
        <v>91.166666666666657</v>
      </c>
      <c r="F6642">
        <v>80.666666666666671</v>
      </c>
      <c r="G6642">
        <v>0</v>
      </c>
      <c r="H6642">
        <v>3.3333333333333333E-2</v>
      </c>
      <c r="I6642">
        <v>0</v>
      </c>
      <c r="J6642">
        <v>0.26666666666666672</v>
      </c>
      <c r="K6642">
        <f t="shared" si="513"/>
        <v>6.6666666666666661</v>
      </c>
      <c r="L6642">
        <f t="shared" si="511"/>
        <v>-6.5930635051567085E-2</v>
      </c>
      <c r="M6642">
        <f t="shared" si="512"/>
        <v>-0.90576249907308248</v>
      </c>
      <c r="N6642" s="10" t="str" cm="1">
        <f t="array" ref="N6642">_xlfn.IFS(AND(C6642&lt;=0, C6642-M6642&lt;=2), "escarcha",AND(C6642&lt;=0, C6642-M6642&gt;2), "helada negra", AND(C6642&gt;0, M6642+2&gt;C6642), "rocío", TRUE, "sin riesgo")</f>
        <v>rocío</v>
      </c>
      <c r="O6642">
        <f t="shared" si="514"/>
        <v>0.28085984481977844</v>
      </c>
      <c r="P6642">
        <f t="shared" si="515"/>
        <v>3.9356333651750104</v>
      </c>
      <c r="Q6642" s="10" t="str" cm="1">
        <f t="array" ref="Q6642">_xlfn.IFS(AND(D6642&lt;=0, D6642-P6642&lt;=2), "escarcha",AND(D6642&lt;=0, D6642-P6642&gt;2), "helada negra", AND(D6642&gt;0, P6642+2&gt;D6642), "rocío", TRUE, "sin riesgo")</f>
        <v>sin riesgo</v>
      </c>
    </row>
    <row r="6643" spans="1:17" x14ac:dyDescent="0.35">
      <c r="A6643" s="2">
        <v>45913</v>
      </c>
      <c r="B6643" s="3" t="s">
        <v>17</v>
      </c>
      <c r="C6643">
        <v>0.83333333333333337</v>
      </c>
      <c r="D6643">
        <v>6.833333333333333</v>
      </c>
      <c r="E6643">
        <v>91.433333333333337</v>
      </c>
      <c r="F6643">
        <v>79.333333333333329</v>
      </c>
      <c r="G6643">
        <v>0</v>
      </c>
      <c r="H6643">
        <v>0.16666666666666671</v>
      </c>
      <c r="I6643">
        <v>0</v>
      </c>
      <c r="J6643">
        <v>0.5</v>
      </c>
      <c r="K6643">
        <f t="shared" si="513"/>
        <v>6</v>
      </c>
      <c r="L6643">
        <f t="shared" si="511"/>
        <v>-2.9334139750832738E-2</v>
      </c>
      <c r="M6643">
        <f t="shared" si="512"/>
        <v>-0.40383110847493053</v>
      </c>
      <c r="N6643" s="10" t="str" cm="1">
        <f t="array" ref="N6643">_xlfn.IFS(AND(C6643&lt;=0, C6643-M6643&lt;=2), "escarcha",AND(C6643&lt;=0, C6643-M6643&gt;2), "helada negra", AND(C6643&gt;0, M6643+2&gt;C6643), "rocío", TRUE, "sin riesgo")</f>
        <v>rocío</v>
      </c>
      <c r="O6643">
        <f t="shared" si="514"/>
        <v>0.25048240941520961</v>
      </c>
      <c r="P6643">
        <f t="shared" si="515"/>
        <v>3.5038236006772223</v>
      </c>
      <c r="Q6643" s="10" t="str" cm="1">
        <f t="array" ref="Q6643">_xlfn.IFS(AND(D6643&lt;=0, D6643-P6643&lt;=2), "escarcha",AND(D6643&lt;=0, D6643-P6643&gt;2), "helada negra", AND(D6643&gt;0, P6643+2&gt;D6643), "rocío", TRUE, "sin riesgo")</f>
        <v>sin riesgo</v>
      </c>
    </row>
    <row r="6644" spans="1:17" x14ac:dyDescent="0.35">
      <c r="A6644" s="2">
        <v>45913</v>
      </c>
      <c r="B6644" s="3" t="s">
        <v>18</v>
      </c>
      <c r="C6644">
        <v>1.1000000000000001</v>
      </c>
      <c r="D6644">
        <v>6.5333333333333332</v>
      </c>
      <c r="E6644">
        <v>91.9</v>
      </c>
      <c r="F6644">
        <v>80.666666666666671</v>
      </c>
      <c r="G6644">
        <v>0</v>
      </c>
      <c r="H6644">
        <v>0.5</v>
      </c>
      <c r="I6644">
        <v>0</v>
      </c>
      <c r="J6644">
        <v>1.4333333333333329</v>
      </c>
      <c r="K6644">
        <f t="shared" si="513"/>
        <v>5.4333333333333336</v>
      </c>
      <c r="L6644">
        <f t="shared" si="511"/>
        <v>-5.057753333257517E-3</v>
      </c>
      <c r="M6644">
        <f t="shared" si="512"/>
        <v>-6.9723899224465063E-2</v>
      </c>
      <c r="N6644" s="10" t="str" cm="1">
        <f t="array" ref="N6644">_xlfn.IFS(AND(C6644&lt;=0, C6644-M6644&lt;=2), "escarcha",AND(C6644&lt;=0, C6644-M6644&gt;2), "helada negra", AND(C6644&gt;0, M6644+2&gt;C6644), "rocío", TRUE, "sin riesgo")</f>
        <v>rocío</v>
      </c>
      <c r="O6644">
        <f t="shared" si="514"/>
        <v>0.24654268605545929</v>
      </c>
      <c r="P6644">
        <f t="shared" si="515"/>
        <v>3.4479317315950131</v>
      </c>
      <c r="Q6644" s="10" t="str" cm="1">
        <f t="array" ref="Q6644">_xlfn.IFS(AND(D6644&lt;=0, D6644-P6644&lt;=2), "escarcha",AND(D6644&lt;=0, D6644-P6644&gt;2), "helada negra", AND(D6644&gt;0, P6644+2&gt;D6644), "rocío", TRUE, "sin riesgo")</f>
        <v>sin riesgo</v>
      </c>
    </row>
    <row r="6645" spans="1:17" x14ac:dyDescent="0.35">
      <c r="A6645" s="2">
        <v>45913</v>
      </c>
      <c r="B6645" s="3" t="s">
        <v>19</v>
      </c>
      <c r="C6645">
        <v>1.4</v>
      </c>
      <c r="D6645">
        <v>6.5666666666666664</v>
      </c>
      <c r="E6645">
        <v>91.266666666666666</v>
      </c>
      <c r="F6645">
        <v>80.333333333333329</v>
      </c>
      <c r="G6645">
        <v>0</v>
      </c>
      <c r="H6645">
        <v>0.6</v>
      </c>
      <c r="I6645">
        <v>0</v>
      </c>
      <c r="J6645">
        <v>0.96666666666666667</v>
      </c>
      <c r="K6645">
        <f t="shared" si="513"/>
        <v>5.1666666666666661</v>
      </c>
      <c r="L6645">
        <f t="shared" si="511"/>
        <v>9.5604553802779851E-3</v>
      </c>
      <c r="M6645">
        <f t="shared" si="512"/>
        <v>0.13190548380795014</v>
      </c>
      <c r="N6645" s="10" t="str" cm="1">
        <f t="array" ref="N6645">_xlfn.IFS(AND(C6645&lt;=0, C6645-M6645&lt;=2), "escarcha",AND(C6645&lt;=0, C6645-M6645&gt;2), "helada negra", AND(C6645&gt;0, M6645+2&gt;C6645), "rocío", TRUE, "sin riesgo")</f>
        <v>rocío</v>
      </c>
      <c r="O6645">
        <f t="shared" si="514"/>
        <v>0.24469398128310638</v>
      </c>
      <c r="P6645">
        <f t="shared" si="515"/>
        <v>3.4217133545866409</v>
      </c>
      <c r="Q6645" s="10" t="str" cm="1">
        <f t="array" ref="Q6645">_xlfn.IFS(AND(D6645&lt;=0, D6645-P6645&lt;=2), "escarcha",AND(D6645&lt;=0, D6645-P6645&gt;2), "helada negra", AND(D6645&gt;0, P6645+2&gt;D6645), "rocío", TRUE, "sin riesgo")</f>
        <v>sin riesgo</v>
      </c>
    </row>
    <row r="6646" spans="1:17" x14ac:dyDescent="0.35">
      <c r="A6646" s="2">
        <v>45913</v>
      </c>
      <c r="B6646" s="3" t="s">
        <v>20</v>
      </c>
      <c r="C6646">
        <v>2.0333333333333332</v>
      </c>
      <c r="D6646">
        <v>6.2666666666666666</v>
      </c>
      <c r="E6646">
        <v>91.233333333333334</v>
      </c>
      <c r="F6646">
        <v>82.333333333333329</v>
      </c>
      <c r="G6646">
        <v>0</v>
      </c>
      <c r="H6646">
        <v>1.033333333333333</v>
      </c>
      <c r="I6646">
        <v>0</v>
      </c>
      <c r="J6646">
        <v>2.166666666666667</v>
      </c>
      <c r="K6646">
        <f t="shared" si="513"/>
        <v>4.2333333333333334</v>
      </c>
      <c r="L6646">
        <f t="shared" si="511"/>
        <v>5.4481881549840391E-2</v>
      </c>
      <c r="M6646">
        <f t="shared" si="512"/>
        <v>0.75360762856327079</v>
      </c>
      <c r="N6646" s="10" t="str" cm="1">
        <f t="array" ref="N6646">_xlfn.IFS(AND(C6646&lt;=0, C6646-M6646&lt;=2), "escarcha",AND(C6646&lt;=0, C6646-M6646&gt;2), "helada negra", AND(C6646&gt;0, M6646+2&gt;C6646), "rocío", TRUE, "sin riesgo")</f>
        <v>rocío</v>
      </c>
      <c r="O6646">
        <f t="shared" si="514"/>
        <v>0.24863452813928055</v>
      </c>
      <c r="P6646">
        <f t="shared" si="515"/>
        <v>3.4776050156649876</v>
      </c>
      <c r="Q6646" s="10" t="str" cm="1">
        <f t="array" ref="Q6646">_xlfn.IFS(AND(D6646&lt;=0, D6646-P6646&lt;=2), "escarcha",AND(D6646&lt;=0, D6646-P6646&gt;2), "helada negra", AND(D6646&gt;0, P6646+2&gt;D6646), "rocío", TRUE, "sin riesgo")</f>
        <v>sin riesgo</v>
      </c>
    </row>
    <row r="6647" spans="1:17" x14ac:dyDescent="0.35">
      <c r="A6647" s="2">
        <v>45913</v>
      </c>
      <c r="B6647" s="3" t="s">
        <v>21</v>
      </c>
      <c r="C6647">
        <v>2.7666666666666671</v>
      </c>
      <c r="D6647">
        <v>7.7666666666666666</v>
      </c>
      <c r="E6647">
        <v>89.833333333333329</v>
      </c>
      <c r="F6647">
        <v>78.333333333333329</v>
      </c>
      <c r="G6647">
        <v>0</v>
      </c>
      <c r="H6647">
        <v>1.166666666666667</v>
      </c>
      <c r="I6647">
        <v>0</v>
      </c>
      <c r="J6647">
        <v>1.5</v>
      </c>
      <c r="K6647">
        <f t="shared" si="513"/>
        <v>5</v>
      </c>
      <c r="L6647">
        <f t="shared" si="511"/>
        <v>9.1163366806191914E-2</v>
      </c>
      <c r="M6647">
        <f t="shared" si="512"/>
        <v>1.2636335750175789</v>
      </c>
      <c r="N6647" s="10" t="str" cm="1">
        <f t="array" ref="N6647">_xlfn.IFS(AND(C6647&lt;=0, C6647-M6647&lt;=2), "escarcha",AND(C6647&lt;=0, C6647-M6647&gt;2), "helada negra", AND(C6647&gt;0, M6647+2&gt;C6647), "rocío", TRUE, "sin riesgo")</f>
        <v>rocío</v>
      </c>
      <c r="O6647">
        <f t="shared" si="514"/>
        <v>0.30159196056926885</v>
      </c>
      <c r="P6647">
        <f t="shared" si="515"/>
        <v>4.2312061189065995</v>
      </c>
      <c r="Q6647" s="10" t="str" cm="1">
        <f t="array" ref="Q6647">_xlfn.IFS(AND(D6647&lt;=0, D6647-P6647&lt;=2), "escarcha",AND(D6647&lt;=0, D6647-P6647&gt;2), "helada negra", AND(D6647&gt;0, P6647+2&gt;D6647), "rocío", TRUE, "sin riesgo")</f>
        <v>sin riesgo</v>
      </c>
    </row>
    <row r="6648" spans="1:17" x14ac:dyDescent="0.35">
      <c r="A6648" s="2">
        <v>45913</v>
      </c>
      <c r="B6648" s="3" t="s">
        <v>22</v>
      </c>
      <c r="C6648">
        <v>2.933333333333334</v>
      </c>
      <c r="D6648">
        <v>6.6333333333333329</v>
      </c>
      <c r="E6648">
        <v>89.1</v>
      </c>
      <c r="F6648">
        <v>79.333333333333329</v>
      </c>
      <c r="G6648">
        <v>0</v>
      </c>
      <c r="H6648">
        <v>0.46666666666666662</v>
      </c>
      <c r="I6648">
        <v>0</v>
      </c>
      <c r="J6648">
        <v>0.76666666666666661</v>
      </c>
      <c r="K6648">
        <f t="shared" si="513"/>
        <v>3.6999999999999988</v>
      </c>
      <c r="L6648">
        <f t="shared" si="511"/>
        <v>9.4774534438368641E-2</v>
      </c>
      <c r="M6648">
        <f t="shared" si="512"/>
        <v>1.3139593038978152</v>
      </c>
      <c r="N6648" s="10" t="str" cm="1">
        <f t="array" ref="N6648">_xlfn.IFS(AND(C6648&lt;=0, C6648-M6648&lt;=2), "escarcha",AND(C6648&lt;=0, C6648-M6648&gt;2), "helada negra", AND(C6648&gt;0, M6648+2&gt;C6648), "rocío", TRUE, "sin riesgo")</f>
        <v>rocío</v>
      </c>
      <c r="O6648">
        <f t="shared" si="514"/>
        <v>0.23675006118183792</v>
      </c>
      <c r="P6648">
        <f t="shared" si="515"/>
        <v>3.3091159301305004</v>
      </c>
      <c r="Q6648" s="10" t="str" cm="1">
        <f t="array" ref="Q6648">_xlfn.IFS(AND(D6648&lt;=0, D6648-P6648&lt;=2), "escarcha",AND(D6648&lt;=0, D6648-P6648&gt;2), "helada negra", AND(D6648&gt;0, P6648+2&gt;D6648), "rocío", TRUE, "sin riesgo")</f>
        <v>sin riesgo</v>
      </c>
    </row>
    <row r="6649" spans="1:17" x14ac:dyDescent="0.35">
      <c r="A6649" s="2">
        <v>45913</v>
      </c>
      <c r="B6649" s="3" t="s">
        <v>23</v>
      </c>
      <c r="C6649">
        <v>3.5666666666666669</v>
      </c>
      <c r="D6649">
        <v>7.0333333333333332</v>
      </c>
      <c r="E6649">
        <v>88.433333333333337</v>
      </c>
      <c r="F6649">
        <v>78</v>
      </c>
      <c r="G6649">
        <v>1</v>
      </c>
      <c r="H6649">
        <v>0.26666666666666672</v>
      </c>
      <c r="I6649">
        <v>2.333333333333333</v>
      </c>
      <c r="J6649">
        <v>0.76666666666666661</v>
      </c>
      <c r="K6649">
        <f t="shared" si="513"/>
        <v>3.4666666666666663</v>
      </c>
      <c r="L6649">
        <f t="shared" si="511"/>
        <v>0.13198876459027475</v>
      </c>
      <c r="M6649">
        <f t="shared" si="512"/>
        <v>1.8337923022130285</v>
      </c>
      <c r="N6649" s="10" t="str" cm="1">
        <f t="array" ref="N6649">_xlfn.IFS(AND(C6649&lt;=0, C6649-M6649&lt;=2), "escarcha",AND(C6649&lt;=0, C6649-M6649&gt;2), "helada negra", AND(C6649&gt;0, M6649+2&gt;C6649), "rocío", TRUE, "sin riesgo")</f>
        <v>rocío</v>
      </c>
      <c r="O6649">
        <f t="shared" si="514"/>
        <v>0.2472432340207934</v>
      </c>
      <c r="P6649">
        <f t="shared" si="515"/>
        <v>3.4578683776983836</v>
      </c>
      <c r="Q6649" s="10" t="str" cm="1">
        <f t="array" ref="Q6649">_xlfn.IFS(AND(D6649&lt;=0, D6649-P6649&lt;=2), "escarcha",AND(D6649&lt;=0, D6649-P6649&gt;2), "helada negra", AND(D6649&gt;0, P6649+2&gt;D6649), "rocío", TRUE, "sin riesgo")</f>
        <v>sin riesgo</v>
      </c>
    </row>
    <row r="6650" spans="1:17" x14ac:dyDescent="0.35">
      <c r="A6650" s="2">
        <v>45913</v>
      </c>
      <c r="B6650" s="3" t="s">
        <v>24</v>
      </c>
      <c r="C6650">
        <v>3.6333333333333329</v>
      </c>
      <c r="D6650">
        <v>7.2666666666666666</v>
      </c>
      <c r="E6650">
        <v>88.2</v>
      </c>
      <c r="F6650">
        <v>76.333333333333329</v>
      </c>
      <c r="G6650">
        <v>0</v>
      </c>
      <c r="H6650">
        <v>1.333333333333333</v>
      </c>
      <c r="I6650">
        <v>0</v>
      </c>
      <c r="J6650">
        <v>1.966666666666667</v>
      </c>
      <c r="K6650">
        <f t="shared" si="513"/>
        <v>3.6333333333333337</v>
      </c>
      <c r="L6650">
        <f t="shared" si="511"/>
        <v>0.13404124717410967</v>
      </c>
      <c r="M6650">
        <f t="shared" si="512"/>
        <v>1.8625271017766432</v>
      </c>
      <c r="N6650" s="10" t="str" cm="1">
        <f t="array" ref="N6650">_xlfn.IFS(AND(C6650&lt;=0, C6650-M6650&lt;=2), "escarcha",AND(C6650&lt;=0, C6650-M6650&gt;2), "helada negra", AND(C6650&gt;0, M6650+2&gt;C6650), "rocío", TRUE, "sin riesgo")</f>
        <v>rocío</v>
      </c>
      <c r="O6650">
        <f t="shared" si="514"/>
        <v>0.24161187748377327</v>
      </c>
      <c r="P6650">
        <f t="shared" si="515"/>
        <v>3.3780152804386905</v>
      </c>
      <c r="Q6650" s="10" t="str" cm="1">
        <f t="array" ref="Q6650">_xlfn.IFS(AND(D6650&lt;=0, D6650-P6650&lt;=2), "escarcha",AND(D6650&lt;=0, D6650-P6650&gt;2), "helada negra", AND(D6650&gt;0, P6650+2&gt;D6650), "rocío", TRUE, "sin riesgo")</f>
        <v>sin riesgo</v>
      </c>
    </row>
    <row r="6651" spans="1:17" x14ac:dyDescent="0.35">
      <c r="A6651" s="2">
        <v>45913</v>
      </c>
      <c r="B6651" s="3" t="s">
        <v>25</v>
      </c>
      <c r="C6651">
        <v>4.0333333333333332</v>
      </c>
      <c r="D6651">
        <v>8.1</v>
      </c>
      <c r="E6651">
        <v>87.63333333333334</v>
      </c>
      <c r="F6651">
        <v>75.666666666666671</v>
      </c>
      <c r="G6651">
        <v>0</v>
      </c>
      <c r="H6651">
        <v>0.1333333333333333</v>
      </c>
      <c r="I6651">
        <v>1.333333333333333</v>
      </c>
      <c r="J6651">
        <v>0.43333333333333329</v>
      </c>
      <c r="K6651">
        <f t="shared" si="513"/>
        <v>4.0666666666666664</v>
      </c>
      <c r="L6651">
        <f t="shared" si="511"/>
        <v>0.15570947839044644</v>
      </c>
      <c r="M6651">
        <f t="shared" si="512"/>
        <v>2.1662947090611056</v>
      </c>
      <c r="N6651" s="10" t="str" cm="1">
        <f t="array" ref="N6651">_xlfn.IFS(AND(C6651&lt;=0, C6651-M6651&lt;=2), "escarcha",AND(C6651&lt;=0, C6651-M6651&gt;2), "helada negra", AND(C6651&gt;0, M6651+2&gt;C6651), "rocío", TRUE, "sin riesgo")</f>
        <v>rocío</v>
      </c>
      <c r="O6651">
        <f t="shared" si="514"/>
        <v>0.2896253751099831</v>
      </c>
      <c r="P6651">
        <f t="shared" si="515"/>
        <v>4.0605151425838821</v>
      </c>
      <c r="Q6651" s="10" t="str" cm="1">
        <f t="array" ref="Q6651">_xlfn.IFS(AND(D6651&lt;=0, D6651-P6651&lt;=2), "escarcha",AND(D6651&lt;=0, D6651-P6651&gt;2), "helada negra", AND(D6651&gt;0, P6651+2&gt;D6651), "rocío", TRUE, "sin riesgo")</f>
        <v>sin riesgo</v>
      </c>
    </row>
    <row r="6652" spans="1:17" x14ac:dyDescent="0.35">
      <c r="A6652" s="2">
        <v>45913</v>
      </c>
      <c r="B6652" s="3" t="s">
        <v>26</v>
      </c>
      <c r="C6652">
        <v>4</v>
      </c>
      <c r="D6652">
        <v>8.2666666666666657</v>
      </c>
      <c r="E6652">
        <v>87.933333333333337</v>
      </c>
      <c r="F6652">
        <v>76</v>
      </c>
      <c r="G6652">
        <v>1</v>
      </c>
      <c r="H6652">
        <v>9.9999999999999992E-2</v>
      </c>
      <c r="I6652">
        <v>1.666666666666667</v>
      </c>
      <c r="J6652">
        <v>0.3666666666666667</v>
      </c>
      <c r="K6652">
        <f t="shared" si="513"/>
        <v>4.2666666666666657</v>
      </c>
      <c r="L6652">
        <f t="shared" si="511"/>
        <v>0.15678765163737596</v>
      </c>
      <c r="M6652">
        <f t="shared" si="512"/>
        <v>2.1814293354133443</v>
      </c>
      <c r="N6652" s="10" t="str" cm="1">
        <f t="array" ref="N6652">_xlfn.IFS(AND(C6652&lt;=0, C6652-M6652&lt;=2), "escarcha",AND(C6652&lt;=0, C6652-M6652&gt;2), "helada negra", AND(C6652&gt;0, M6652+2&gt;C6652), "rocío", TRUE, "sin riesgo")</f>
        <v>rocío</v>
      </c>
      <c r="O6652">
        <f t="shared" si="514"/>
        <v>0.3053328911403449</v>
      </c>
      <c r="P6652">
        <f t="shared" si="515"/>
        <v>4.2846150215432957</v>
      </c>
      <c r="Q6652" s="10" t="str" cm="1">
        <f t="array" ref="Q6652">_xlfn.IFS(AND(D6652&lt;=0, D6652-P6652&lt;=2), "escarcha",AND(D6652&lt;=0, D6652-P6652&gt;2), "helada negra", AND(D6652&gt;0, P6652+2&gt;D6652), "rocío", TRUE, "sin riesgo")</f>
        <v>sin riesgo</v>
      </c>
    </row>
    <row r="6653" spans="1:17" x14ac:dyDescent="0.35">
      <c r="A6653" s="2">
        <v>45913</v>
      </c>
      <c r="B6653" s="3" t="s">
        <v>27</v>
      </c>
      <c r="C6653">
        <v>4.5666666666666664</v>
      </c>
      <c r="D6653">
        <v>7.7333333333333334</v>
      </c>
      <c r="E6653">
        <v>87.733333333333334</v>
      </c>
      <c r="F6653">
        <v>77.666666666666671</v>
      </c>
      <c r="G6653">
        <v>0.33333333333333331</v>
      </c>
      <c r="H6653">
        <v>1.1333333333333331</v>
      </c>
      <c r="I6653">
        <v>2.333333333333333</v>
      </c>
      <c r="J6653">
        <v>2</v>
      </c>
      <c r="K6653">
        <f t="shared" si="513"/>
        <v>3.166666666666667</v>
      </c>
      <c r="L6653">
        <f t="shared" si="511"/>
        <v>0.1941936509681928</v>
      </c>
      <c r="M6653">
        <f t="shared" si="512"/>
        <v>2.7076673325517793</v>
      </c>
      <c r="N6653" s="10" t="str" cm="1">
        <f t="array" ref="N6653">_xlfn.IFS(AND(C6653&lt;=0, C6653-M6653&lt;=2), "escarcha",AND(C6653&lt;=0, C6653-M6653&gt;2), "helada negra", AND(C6653&gt;0, M6653+2&gt;C6653), "rocío", TRUE, "sin riesgo")</f>
        <v>rocío</v>
      </c>
      <c r="O6653">
        <f t="shared" si="514"/>
        <v>0.29077469434973791</v>
      </c>
      <c r="P6653">
        <f t="shared" si="515"/>
        <v>4.0768987634956346</v>
      </c>
      <c r="Q6653" s="10" t="str" cm="1">
        <f t="array" ref="Q6653">_xlfn.IFS(AND(D6653&lt;=0, D6653-P6653&lt;=2), "escarcha",AND(D6653&lt;=0, D6653-P6653&gt;2), "helada negra", AND(D6653&gt;0, P6653+2&gt;D6653), "rocío", TRUE, "sin riesgo")</f>
        <v>sin riesgo</v>
      </c>
    </row>
    <row r="6654" spans="1:17" x14ac:dyDescent="0.35">
      <c r="A6654" s="2">
        <v>45913</v>
      </c>
      <c r="B6654" s="3" t="s">
        <v>28</v>
      </c>
      <c r="C6654">
        <v>5.0666666666666664</v>
      </c>
      <c r="D6654">
        <v>8.1333333333333329</v>
      </c>
      <c r="E6654">
        <v>86.433333333333337</v>
      </c>
      <c r="F6654">
        <v>75.333333333333329</v>
      </c>
      <c r="G6654">
        <v>0</v>
      </c>
      <c r="H6654">
        <v>0</v>
      </c>
      <c r="I6654">
        <v>0</v>
      </c>
      <c r="J6654">
        <v>0</v>
      </c>
      <c r="K6654">
        <f t="shared" si="513"/>
        <v>3.0666666666666664</v>
      </c>
      <c r="L6654">
        <f t="shared" si="511"/>
        <v>0.21412905623751491</v>
      </c>
      <c r="M6654">
        <f t="shared" si="512"/>
        <v>2.9890478193803309</v>
      </c>
      <c r="N6654" s="10" t="str" cm="1">
        <f t="array" ref="N6654">_xlfn.IFS(AND(C6654&lt;=0, C6654-M6654&lt;=2), "escarcha",AND(C6654&lt;=0, C6654-M6654&gt;2), "helada negra", AND(C6654&gt;0, M6654+2&gt;C6654), "rocío", TRUE, "sin riesgo")</f>
        <v>sin riesgo</v>
      </c>
      <c r="O6654">
        <f t="shared" si="514"/>
        <v>0.28747393877894706</v>
      </c>
      <c r="P6654">
        <f t="shared" si="515"/>
        <v>4.0298521158164959</v>
      </c>
      <c r="Q6654" s="10" t="str" cm="1">
        <f t="array" ref="Q6654">_xlfn.IFS(AND(D6654&lt;=0, D6654-P6654&lt;=2), "escarcha",AND(D6654&lt;=0, D6654-P6654&gt;2), "helada negra", AND(D6654&gt;0, P6654+2&gt;D6654), "rocío", TRUE, "sin riesgo")</f>
        <v>sin riesgo</v>
      </c>
    </row>
    <row r="6655" spans="1:17" x14ac:dyDescent="0.35">
      <c r="A6655" s="2">
        <v>45913</v>
      </c>
      <c r="B6655" s="3" t="s">
        <v>29</v>
      </c>
      <c r="C6655">
        <v>6.9666666666666668</v>
      </c>
      <c r="D6655">
        <v>11.06666666666667</v>
      </c>
      <c r="E6655">
        <v>81.8</v>
      </c>
      <c r="F6655">
        <v>67.333333333333329</v>
      </c>
      <c r="G6655">
        <v>0</v>
      </c>
      <c r="H6655">
        <v>1.5666666666666671</v>
      </c>
      <c r="I6655">
        <v>0</v>
      </c>
      <c r="J6655">
        <v>3.6</v>
      </c>
      <c r="K6655">
        <f t="shared" si="513"/>
        <v>4.1000000000000032</v>
      </c>
      <c r="L6655">
        <f t="shared" si="511"/>
        <v>0.29024396063652957</v>
      </c>
      <c r="M6655">
        <f t="shared" si="512"/>
        <v>4.0693328497337422</v>
      </c>
      <c r="N6655" s="10" t="str" cm="1">
        <f t="array" ref="N6655">_xlfn.IFS(AND(C6655&lt;=0, C6655-M6655&lt;=2), "escarcha",AND(C6655&lt;=0, C6655-M6655&gt;2), "helada negra", AND(C6655&gt;0, M6655+2&gt;C6655), "rocío", TRUE, "sin riesgo")</f>
        <v>sin riesgo</v>
      </c>
      <c r="O6655">
        <f t="shared" si="514"/>
        <v>0.37207626062935706</v>
      </c>
      <c r="P6655">
        <f t="shared" si="515"/>
        <v>5.2413965162902665</v>
      </c>
      <c r="Q6655" s="10" t="str" cm="1">
        <f t="array" ref="Q6655">_xlfn.IFS(AND(D6655&lt;=0, D6655-P6655&lt;=2), "escarcha",AND(D6655&lt;=0, D6655-P6655&gt;2), "helada negra", AND(D6655&gt;0, P6655+2&gt;D6655), "rocío", TRUE, "sin riesgo")</f>
        <v>sin riesgo</v>
      </c>
    </row>
    <row r="6656" spans="1:17" x14ac:dyDescent="0.35">
      <c r="A6656" s="2">
        <v>45913</v>
      </c>
      <c r="B6656" s="3" t="s">
        <v>30</v>
      </c>
      <c r="C6656">
        <v>9.8000000000000007</v>
      </c>
      <c r="D6656">
        <v>11.866666666666671</v>
      </c>
      <c r="E6656">
        <v>74.233333333333334</v>
      </c>
      <c r="F6656">
        <v>64.333333333333329</v>
      </c>
      <c r="G6656">
        <v>0</v>
      </c>
      <c r="H6656">
        <v>0.76666666666666661</v>
      </c>
      <c r="I6656">
        <v>0</v>
      </c>
      <c r="J6656">
        <v>2.1</v>
      </c>
      <c r="K6656">
        <f t="shared" si="513"/>
        <v>2.06666666666667</v>
      </c>
      <c r="L6656">
        <f t="shared" ref="L6656:L6719" si="516">(LN(E6656/100))+((17.625*C6656)/(243.04+C6656))</f>
        <v>0.38518263449084184</v>
      </c>
      <c r="M6656">
        <f t="shared" ref="M6656:M6719" si="517">(243.04*L6656)/(17.625-L6656)</f>
        <v>5.4301496066857782</v>
      </c>
      <c r="N6656" s="10" t="str" cm="1">
        <f t="array" ref="N6656">_xlfn.IFS(AND(C6656&lt;=0, C6656-M6656&lt;=2), "escarcha",AND(C6656&lt;=0, C6656-M6656&gt;2), "helada negra", AND(C6656&gt;0, M6656+2&gt;C6656), "rocío", TRUE, "sin riesgo")</f>
        <v>sin riesgo</v>
      </c>
      <c r="O6656">
        <f t="shared" si="514"/>
        <v>0.37940410508454625</v>
      </c>
      <c r="P6656">
        <f t="shared" si="515"/>
        <v>5.3468940279955559</v>
      </c>
      <c r="Q6656" s="10" t="str" cm="1">
        <f t="array" ref="Q6656">_xlfn.IFS(AND(D6656&lt;=0, D6656-P6656&lt;=2), "escarcha",AND(D6656&lt;=0, D6656-P6656&gt;2), "helada negra", AND(D6656&gt;0, P6656+2&gt;D6656), "rocío", TRUE, "sin riesgo")</f>
        <v>sin riesgo</v>
      </c>
    </row>
    <row r="6657" spans="1:17" x14ac:dyDescent="0.35">
      <c r="A6657" s="2">
        <v>45913</v>
      </c>
      <c r="B6657" s="3" t="s">
        <v>31</v>
      </c>
      <c r="C6657">
        <v>13.366666666666671</v>
      </c>
      <c r="D6657">
        <v>14.733333333333331</v>
      </c>
      <c r="E6657">
        <v>64.099999999999994</v>
      </c>
      <c r="F6657">
        <v>56</v>
      </c>
      <c r="G6657">
        <v>2</v>
      </c>
      <c r="H6657">
        <v>1.333333333333333</v>
      </c>
      <c r="I6657">
        <v>3</v>
      </c>
      <c r="J6657">
        <v>2.7333333333333329</v>
      </c>
      <c r="K6657">
        <f t="shared" si="513"/>
        <v>1.36666666666666</v>
      </c>
      <c r="L6657">
        <f t="shared" si="516"/>
        <v>0.47407829119611877</v>
      </c>
      <c r="M6657">
        <f t="shared" si="517"/>
        <v>6.7180055887702048</v>
      </c>
      <c r="N6657" s="10" t="str" cm="1">
        <f t="array" ref="N6657">_xlfn.IFS(AND(C6657&lt;=0, C6657-M6657&lt;=2), "escarcha",AND(C6657&lt;=0, C6657-M6657&gt;2), "helada negra", AND(C6657&gt;0, M6657+2&gt;C6657), "rocío", TRUE, "sin riesgo")</f>
        <v>sin riesgo</v>
      </c>
      <c r="O6657">
        <f t="shared" si="514"/>
        <v>0.42755878711399531</v>
      </c>
      <c r="P6657">
        <f t="shared" si="515"/>
        <v>6.0424040026561023</v>
      </c>
      <c r="Q6657" s="10" t="str" cm="1">
        <f t="array" ref="Q6657">_xlfn.IFS(AND(D6657&lt;=0, D6657-P6657&lt;=2), "escarcha",AND(D6657&lt;=0, D6657-P6657&gt;2), "helada negra", AND(D6657&gt;0, P6657+2&gt;D6657), "rocío", TRUE, "sin riesgo")</f>
        <v>sin riesgo</v>
      </c>
    </row>
    <row r="6658" spans="1:17" x14ac:dyDescent="0.35">
      <c r="A6658" s="2">
        <v>45913</v>
      </c>
      <c r="B6658" s="3" t="s">
        <v>33</v>
      </c>
      <c r="C6658">
        <v>17.399999999999999</v>
      </c>
      <c r="D6658">
        <v>17.766666666666669</v>
      </c>
      <c r="E6658">
        <v>44.5</v>
      </c>
      <c r="F6658">
        <v>40.333333333333343</v>
      </c>
      <c r="G6658">
        <v>2</v>
      </c>
      <c r="H6658">
        <v>1.6</v>
      </c>
      <c r="I6658">
        <v>4.333333333333333</v>
      </c>
      <c r="J6658">
        <v>4.0333333333333332</v>
      </c>
      <c r="K6658">
        <f t="shared" ref="K6658:K6721" si="518">ABS((C6658-D6658))</f>
        <v>0.36666666666667069</v>
      </c>
      <c r="L6658">
        <f t="shared" si="516"/>
        <v>0.36784549681027412</v>
      </c>
      <c r="M6658">
        <f t="shared" si="517"/>
        <v>5.1805278516944702</v>
      </c>
      <c r="N6658" s="10" t="str" cm="1">
        <f t="array" ref="N6658">_xlfn.IFS(AND(C6658&lt;=0, C6658-M6658&lt;=2), "escarcha",AND(C6658&lt;=0, C6658-M6658&gt;2), "helada negra", AND(C6658&gt;0, M6658+2&gt;C6658), "rocío", TRUE, "sin riesgo")</f>
        <v>sin riesgo</v>
      </c>
      <c r="O6658">
        <f t="shared" si="514"/>
        <v>0.29265797764026702</v>
      </c>
      <c r="P6658">
        <f t="shared" si="515"/>
        <v>4.103749787185814</v>
      </c>
      <c r="Q6658" s="10" t="str" cm="1">
        <f t="array" ref="Q6658">_xlfn.IFS(AND(D6658&lt;=0, D6658-P6658&lt;=2), "escarcha",AND(D6658&lt;=0, D6658-P6658&gt;2), "helada negra", AND(D6658&gt;0, P6658+2&gt;D6658), "rocío", TRUE, "sin riesgo")</f>
        <v>sin riesgo</v>
      </c>
    </row>
    <row r="6659" spans="1:17" x14ac:dyDescent="0.35">
      <c r="A6659" s="2">
        <v>45913</v>
      </c>
      <c r="B6659" s="3" t="s">
        <v>36</v>
      </c>
      <c r="C6659">
        <v>19.366666666666671</v>
      </c>
      <c r="D6659">
        <v>19.633333333333329</v>
      </c>
      <c r="E6659">
        <v>42.633333333333333</v>
      </c>
      <c r="F6659">
        <v>38.333333333333343</v>
      </c>
      <c r="G6659">
        <v>5.666666666666667</v>
      </c>
      <c r="H6659">
        <v>3.166666666666667</v>
      </c>
      <c r="I6659">
        <v>10</v>
      </c>
      <c r="J6659">
        <v>7.1333333333333329</v>
      </c>
      <c r="K6659">
        <f t="shared" si="518"/>
        <v>0.26666666666665861</v>
      </c>
      <c r="L6659">
        <f t="shared" si="516"/>
        <v>0.44826207244895921</v>
      </c>
      <c r="M6659">
        <f t="shared" si="517"/>
        <v>6.3426253894954705</v>
      </c>
      <c r="N6659" s="10" t="str" cm="1">
        <f t="array" ref="N6659">_xlfn.IFS(AND(C6659&lt;=0, C6659-M6659&lt;=2), "escarcha",AND(C6659&lt;=0, C6659-M6659&gt;2), "helada negra", AND(C6659&gt;0, M6659+2&gt;C6659), "rocío", TRUE, "sin riesgo")</f>
        <v>sin riesgo</v>
      </c>
      <c r="O6659">
        <f t="shared" ref="O6659:O6722" si="519">(LN(F6659/100))+((17.625*D6659)/(243.04+D6659))</f>
        <v>0.35851786771176952</v>
      </c>
      <c r="P6659">
        <f t="shared" ref="P6659:P6722" si="520">(243.04*O6659)/(17.625-O6659)</f>
        <v>5.0464351627091428</v>
      </c>
      <c r="Q6659" s="10" t="str" cm="1">
        <f t="array" ref="Q6659">_xlfn.IFS(AND(D6659&lt;=0, D6659-P6659&lt;=2), "escarcha",AND(D6659&lt;=0, D6659-P6659&gt;2), "helada negra", AND(D6659&gt;0, P6659+2&gt;D6659), "rocío", TRUE, "sin riesgo")</f>
        <v>sin riesgo</v>
      </c>
    </row>
    <row r="6660" spans="1:17" x14ac:dyDescent="0.35">
      <c r="A6660" s="2">
        <v>45913</v>
      </c>
      <c r="B6660" s="3" t="s">
        <v>38</v>
      </c>
      <c r="C6660">
        <v>20.633333333333329</v>
      </c>
      <c r="D6660">
        <v>20.7</v>
      </c>
      <c r="E6660">
        <v>46.133333333333333</v>
      </c>
      <c r="F6660">
        <v>43.333333333333343</v>
      </c>
      <c r="G6660">
        <v>5.333333333333333</v>
      </c>
      <c r="H6660">
        <v>10.06666666666667</v>
      </c>
      <c r="I6660">
        <v>10.66666666666667</v>
      </c>
      <c r="J6660">
        <v>16.399999999999999</v>
      </c>
      <c r="K6660">
        <f t="shared" si="518"/>
        <v>6.6666666666669983E-2</v>
      </c>
      <c r="L6660">
        <f t="shared" si="516"/>
        <v>0.60558164397425907</v>
      </c>
      <c r="M6660">
        <f t="shared" si="517"/>
        <v>8.6478021559059037</v>
      </c>
      <c r="N6660" s="10" t="str" cm="1">
        <f t="array" ref="N6660">_xlfn.IFS(AND(C6660&lt;=0, C6660-M6660&lt;=2), "escarcha",AND(C6660&lt;=0, C6660-M6660&gt;2), "helada negra", AND(C6660&gt;0, M6660+2&gt;C6660), "rocío", TRUE, "sin riesgo")</f>
        <v>sin riesgo</v>
      </c>
      <c r="O6660">
        <f t="shared" si="519"/>
        <v>0.54707456622935036</v>
      </c>
      <c r="P6660">
        <f t="shared" si="520"/>
        <v>7.7855476704130764</v>
      </c>
      <c r="Q6660" s="10" t="str" cm="1">
        <f t="array" ref="Q6660">_xlfn.IFS(AND(D6660&lt;=0, D6660-P6660&lt;=2), "escarcha",AND(D6660&lt;=0, D6660-P6660&gt;2), "helada negra", AND(D6660&gt;0, P6660+2&gt;D6660), "rocío", TRUE, "sin riesgo")</f>
        <v>sin riesgo</v>
      </c>
    </row>
    <row r="6661" spans="1:17" x14ac:dyDescent="0.35">
      <c r="A6661" s="2">
        <v>45913</v>
      </c>
      <c r="B6661" s="3" t="s">
        <v>45</v>
      </c>
      <c r="C6661">
        <v>13.16666666666667</v>
      </c>
      <c r="D6661">
        <v>14.56666666666667</v>
      </c>
      <c r="E6661">
        <v>75.733333333333334</v>
      </c>
      <c r="F6661">
        <v>75.333333333333329</v>
      </c>
      <c r="G6661">
        <v>2.666666666666667</v>
      </c>
      <c r="H6661">
        <v>0.66666666666666663</v>
      </c>
      <c r="I6661">
        <v>5</v>
      </c>
      <c r="J6661">
        <v>1.9333333333333329</v>
      </c>
      <c r="K6661">
        <f t="shared" si="518"/>
        <v>1.4000000000000004</v>
      </c>
      <c r="L6661">
        <f t="shared" si="516"/>
        <v>0.62781113795385135</v>
      </c>
      <c r="M6661">
        <f t="shared" si="517"/>
        <v>8.976967909617958</v>
      </c>
      <c r="N6661" s="10" t="str" cm="1">
        <f t="array" ref="N6661">_xlfn.IFS(AND(C6661&lt;=0, C6661-M6661&lt;=2), "escarcha",AND(C6661&lt;=0, C6661-M6661&gt;2), "helada negra", AND(C6661&gt;0, M6661+2&gt;C6661), "rocío", TRUE, "sin riesgo")</f>
        <v>sin riesgo</v>
      </c>
      <c r="O6661">
        <f t="shared" si="519"/>
        <v>0.71337851773220518</v>
      </c>
      <c r="P6661">
        <f t="shared" si="520"/>
        <v>10.252092925059101</v>
      </c>
      <c r="Q6661" s="10" t="str" cm="1">
        <f t="array" ref="Q6661">_xlfn.IFS(AND(D6661&lt;=0, D6661-P6661&lt;=2), "escarcha",AND(D6661&lt;=0, D6661-P6661&gt;2), "helada negra", AND(D6661&gt;0, P6661+2&gt;D6661), "rocío", TRUE, "sin riesgo")</f>
        <v>sin riesgo</v>
      </c>
    </row>
    <row r="6662" spans="1:17" x14ac:dyDescent="0.35">
      <c r="A6662" s="2">
        <v>45913</v>
      </c>
      <c r="B6662" s="3" t="s">
        <v>46</v>
      </c>
      <c r="C6662">
        <v>12.2</v>
      </c>
      <c r="D6662">
        <v>14.56666666666667</v>
      </c>
      <c r="E6662">
        <v>77.8</v>
      </c>
      <c r="F6662">
        <v>75.333333333333329</v>
      </c>
      <c r="G6662">
        <v>1</v>
      </c>
      <c r="H6662">
        <v>1.2</v>
      </c>
      <c r="I6662">
        <v>2.333333333333333</v>
      </c>
      <c r="J6662">
        <v>2.5</v>
      </c>
      <c r="K6662">
        <f t="shared" si="518"/>
        <v>2.3666666666666707</v>
      </c>
      <c r="L6662">
        <f t="shared" si="516"/>
        <v>0.5914136523424699</v>
      </c>
      <c r="M6662">
        <f t="shared" si="517"/>
        <v>8.4384563022502128</v>
      </c>
      <c r="N6662" s="10" t="str" cm="1">
        <f t="array" ref="N6662">_xlfn.IFS(AND(C6662&lt;=0, C6662-M6662&lt;=2), "escarcha",AND(C6662&lt;=0, C6662-M6662&gt;2), "helada negra", AND(C6662&gt;0, M6662+2&gt;C6662), "rocío", TRUE, "sin riesgo")</f>
        <v>sin riesgo</v>
      </c>
      <c r="O6662">
        <f t="shared" si="519"/>
        <v>0.71337851773220518</v>
      </c>
      <c r="P6662">
        <f t="shared" si="520"/>
        <v>10.252092925059101</v>
      </c>
      <c r="Q6662" s="10" t="str" cm="1">
        <f t="array" ref="Q6662">_xlfn.IFS(AND(D6662&lt;=0, D6662-P6662&lt;=2), "escarcha",AND(D6662&lt;=0, D6662-P6662&gt;2), "helada negra", AND(D6662&gt;0, P6662+2&gt;D6662), "rocío", TRUE, "sin riesgo")</f>
        <v>sin riesgo</v>
      </c>
    </row>
    <row r="6663" spans="1:17" x14ac:dyDescent="0.35">
      <c r="A6663" s="2">
        <v>45914</v>
      </c>
      <c r="B6663" s="3" t="s">
        <v>10</v>
      </c>
      <c r="C6663">
        <v>12.633333333333329</v>
      </c>
      <c r="D6663">
        <v>13.93333333333333</v>
      </c>
      <c r="E6663">
        <v>80.7</v>
      </c>
      <c r="F6663">
        <v>77.333333333333329</v>
      </c>
      <c r="G6663">
        <v>0.66666666666666663</v>
      </c>
      <c r="H6663">
        <v>0.70000000000000007</v>
      </c>
      <c r="I6663">
        <v>2.666666666666667</v>
      </c>
      <c r="J6663">
        <v>2.5</v>
      </c>
      <c r="K6663">
        <f t="shared" si="518"/>
        <v>1.3000000000000007</v>
      </c>
      <c r="L6663">
        <f t="shared" si="516"/>
        <v>0.65645506760128458</v>
      </c>
      <c r="M6663">
        <f t="shared" si="517"/>
        <v>9.4023877866623042</v>
      </c>
      <c r="N6663" s="10" t="str" cm="1">
        <f t="array" ref="N6663">_xlfn.IFS(AND(C6663&lt;=0, C6663-M6663&lt;=2), "escarcha",AND(C6663&lt;=0, C6663-M6663&gt;2), "helada negra", AND(C6663&gt;0, M6663+2&gt;C6663), "rocío", TRUE, "sin riesgo")</f>
        <v>sin riesgo</v>
      </c>
      <c r="O6663">
        <f t="shared" si="519"/>
        <v>0.69859880299257127</v>
      </c>
      <c r="P6663">
        <f t="shared" si="520"/>
        <v>10.030924536358784</v>
      </c>
      <c r="Q6663" s="10" t="str" cm="1">
        <f t="array" ref="Q6663">_xlfn.IFS(AND(D6663&lt;=0, D6663-P6663&lt;=2), "escarcha",AND(D6663&lt;=0, D6663-P6663&gt;2), "helada negra", AND(D6663&gt;0, P6663+2&gt;D6663), "rocío", TRUE, "sin riesgo")</f>
        <v>sin riesgo</v>
      </c>
    </row>
    <row r="6664" spans="1:17" x14ac:dyDescent="0.35">
      <c r="A6664" s="2">
        <v>45914</v>
      </c>
      <c r="B6664" s="3" t="s">
        <v>11</v>
      </c>
      <c r="C6664">
        <v>12.233333333333331</v>
      </c>
      <c r="D6664">
        <v>12.866666666666671</v>
      </c>
      <c r="E6664">
        <v>82.5</v>
      </c>
      <c r="F6664">
        <v>81.333333333333329</v>
      </c>
      <c r="G6664">
        <v>1.333333333333333</v>
      </c>
      <c r="H6664">
        <v>1.2666666666666671</v>
      </c>
      <c r="I6664">
        <v>5.333333333333333</v>
      </c>
      <c r="J6664">
        <v>2.2666666666666671</v>
      </c>
      <c r="K6664">
        <f t="shared" si="518"/>
        <v>0.63333333333333997</v>
      </c>
      <c r="L6664">
        <f t="shared" si="516"/>
        <v>0.65226196387235258</v>
      </c>
      <c r="M6664">
        <f t="shared" si="517"/>
        <v>9.3400220613847651</v>
      </c>
      <c r="N6664" s="10" t="str" cm="1">
        <f t="array" ref="N6664">_xlfn.IFS(AND(C6664&lt;=0, C6664-M6664&lt;=2), "escarcha",AND(C6664&lt;=0, C6664-M6664&gt;2), "helada negra", AND(C6664&gt;0, M6664+2&gt;C6664), "rocío", TRUE, "sin riesgo")</f>
        <v>sin riesgo</v>
      </c>
      <c r="O6664">
        <f t="shared" si="519"/>
        <v>0.67954867461970292</v>
      </c>
      <c r="P6664">
        <f t="shared" si="520"/>
        <v>9.7464214265102225</v>
      </c>
      <c r="Q6664" s="10" t="str" cm="1">
        <f t="array" ref="Q6664">_xlfn.IFS(AND(D6664&lt;=0, D6664-P6664&lt;=2), "escarcha",AND(D6664&lt;=0, D6664-P6664&gt;2), "helada negra", AND(D6664&gt;0, P6664+2&gt;D6664), "rocío", TRUE, "sin riesgo")</f>
        <v>sin riesgo</v>
      </c>
    </row>
    <row r="6665" spans="1:17" x14ac:dyDescent="0.35">
      <c r="A6665" s="2">
        <v>45914</v>
      </c>
      <c r="B6665" s="3" t="s">
        <v>12</v>
      </c>
      <c r="C6665">
        <v>11.8</v>
      </c>
      <c r="D6665">
        <v>12.96666666666667</v>
      </c>
      <c r="E6665">
        <v>83.033333333333331</v>
      </c>
      <c r="F6665">
        <v>81.666666666666671</v>
      </c>
      <c r="G6665">
        <v>0.33333333333333331</v>
      </c>
      <c r="H6665">
        <v>0.83333333333333337</v>
      </c>
      <c r="I6665">
        <v>1.666666666666667</v>
      </c>
      <c r="J6665">
        <v>2.0333333333333332</v>
      </c>
      <c r="K6665">
        <f t="shared" si="518"/>
        <v>1.1666666666666696</v>
      </c>
      <c r="L6665">
        <f t="shared" si="516"/>
        <v>0.63017224583827192</v>
      </c>
      <c r="M6665">
        <f t="shared" si="517"/>
        <v>9.0119808711228728</v>
      </c>
      <c r="N6665" s="10" t="str" cm="1">
        <f t="array" ref="N6665">_xlfn.IFS(AND(C6665&lt;=0, C6665-M6665&lt;=2), "escarcha",AND(C6665&lt;=0, C6665-M6665&gt;2), "helada negra", AND(C6665&gt;0, M6665+2&gt;C6665), "rocío", TRUE, "sin riesgo")</f>
        <v>sin riesgo</v>
      </c>
      <c r="O6665">
        <f t="shared" si="519"/>
        <v>0.69017709783222569</v>
      </c>
      <c r="P6665">
        <f t="shared" si="520"/>
        <v>9.905072100616545</v>
      </c>
      <c r="Q6665" s="10" t="str" cm="1">
        <f t="array" ref="Q6665">_xlfn.IFS(AND(D6665&lt;=0, D6665-P6665&lt;=2), "escarcha",AND(D6665&lt;=0, D6665-P6665&gt;2), "helada negra", AND(D6665&gt;0, P6665+2&gt;D6665), "rocío", TRUE, "sin riesgo")</f>
        <v>sin riesgo</v>
      </c>
    </row>
    <row r="6666" spans="1:17" x14ac:dyDescent="0.35">
      <c r="A6666" s="2">
        <v>45914</v>
      </c>
      <c r="B6666" s="3" t="s">
        <v>13</v>
      </c>
      <c r="C6666">
        <v>12.133333333333329</v>
      </c>
      <c r="D6666">
        <v>12.8</v>
      </c>
      <c r="E6666">
        <v>84.63333333333334</v>
      </c>
      <c r="F6666">
        <v>82.666666666666671</v>
      </c>
      <c r="G6666">
        <v>2</v>
      </c>
      <c r="H6666">
        <v>0.7</v>
      </c>
      <c r="I6666">
        <v>4.333333333333333</v>
      </c>
      <c r="J6666">
        <v>1.4</v>
      </c>
      <c r="K6666">
        <f t="shared" si="518"/>
        <v>0.6666666666666714</v>
      </c>
      <c r="L6666">
        <f t="shared" si="516"/>
        <v>0.67121580483716747</v>
      </c>
      <c r="M6666">
        <f t="shared" si="517"/>
        <v>9.6221756352289329</v>
      </c>
      <c r="N6666" s="10" t="str" cm="1">
        <f t="array" ref="N6666">_xlfn.IFS(AND(C6666&lt;=0, C6666-M6666&lt;=2), "escarcha",AND(C6666&lt;=0, C6666-M6666&gt;2), "helada negra", AND(C6666&gt;0, M6666+2&gt;C6666), "rocío", TRUE, "sin riesgo")</f>
        <v>sin riesgo</v>
      </c>
      <c r="O6666">
        <f t="shared" si="519"/>
        <v>0.69144739721234594</v>
      </c>
      <c r="P6666">
        <f t="shared" si="520"/>
        <v>9.9240472073665007</v>
      </c>
      <c r="Q6666" s="10" t="str" cm="1">
        <f t="array" ref="Q6666">_xlfn.IFS(AND(D6666&lt;=0, D6666-P6666&lt;=2), "escarcha",AND(D6666&lt;=0, D6666-P6666&gt;2), "helada negra", AND(D6666&gt;0, P6666+2&gt;D6666), "rocío", TRUE, "sin riesgo")</f>
        <v>sin riesgo</v>
      </c>
    </row>
    <row r="6667" spans="1:17" x14ac:dyDescent="0.35">
      <c r="A6667" s="2">
        <v>45914</v>
      </c>
      <c r="B6667" s="3" t="s">
        <v>14</v>
      </c>
      <c r="C6667">
        <v>12.2</v>
      </c>
      <c r="D6667">
        <v>13</v>
      </c>
      <c r="E6667">
        <v>84.433333333333337</v>
      </c>
      <c r="F6667">
        <v>85.333333333333329</v>
      </c>
      <c r="G6667">
        <v>0.33333333333333331</v>
      </c>
      <c r="H6667">
        <v>2.2000000000000002</v>
      </c>
      <c r="I6667">
        <v>1.333333333333333</v>
      </c>
      <c r="J6667">
        <v>4.0999999999999996</v>
      </c>
      <c r="K6667">
        <f t="shared" si="518"/>
        <v>0.80000000000000071</v>
      </c>
      <c r="L6667">
        <f t="shared" si="516"/>
        <v>0.67323448949764386</v>
      </c>
      <c r="M6667">
        <f t="shared" si="517"/>
        <v>9.652263666939934</v>
      </c>
      <c r="N6667" s="10" t="str" cm="1">
        <f t="array" ref="N6667">_xlfn.IFS(AND(C6667&lt;=0, C6667-M6667&lt;=2), "escarcha",AND(C6667&lt;=0, C6667-M6667&gt;2), "helada negra", AND(C6667&gt;0, M6667+2&gt;C6667), "rocío", TRUE, "sin riesgo")</f>
        <v>sin riesgo</v>
      </c>
      <c r="O6667">
        <f t="shared" si="519"/>
        <v>0.73627467611925279</v>
      </c>
      <c r="P6667">
        <f t="shared" si="520"/>
        <v>10.595482717158953</v>
      </c>
      <c r="Q6667" s="10" t="str" cm="1">
        <f t="array" ref="Q6667">_xlfn.IFS(AND(D6667&lt;=0, D6667-P6667&lt;=2), "escarcha",AND(D6667&lt;=0, D6667-P6667&gt;2), "helada negra", AND(D6667&gt;0, P6667+2&gt;D6667), "rocío", TRUE, "sin riesgo")</f>
        <v>sin riesgo</v>
      </c>
    </row>
    <row r="6668" spans="1:17" x14ac:dyDescent="0.35">
      <c r="A6668" s="2">
        <v>45914</v>
      </c>
      <c r="B6668" s="3" t="s">
        <v>15</v>
      </c>
      <c r="C6668">
        <v>11.53333333333333</v>
      </c>
      <c r="D6668">
        <v>13.9</v>
      </c>
      <c r="E6668">
        <v>85.833333333333329</v>
      </c>
      <c r="F6668">
        <v>84.333333333333329</v>
      </c>
      <c r="G6668">
        <v>0</v>
      </c>
      <c r="H6668">
        <v>1.466666666666667</v>
      </c>
      <c r="I6668">
        <v>0</v>
      </c>
      <c r="J6668">
        <v>3.4333333333333331</v>
      </c>
      <c r="K6668">
        <f t="shared" si="518"/>
        <v>2.3666666666666707</v>
      </c>
      <c r="L6668">
        <f t="shared" si="516"/>
        <v>0.64573014860581512</v>
      </c>
      <c r="M6668">
        <f t="shared" si="517"/>
        <v>9.2429330996392025</v>
      </c>
      <c r="N6668" s="10" t="str" cm="1">
        <f t="array" ref="N6668">_xlfn.IFS(AND(C6668&lt;=0, C6668-M6668&lt;=2), "escarcha",AND(C6668&lt;=0, C6668-M6668&gt;2), "helada negra", AND(C6668&gt;0, M6668+2&gt;C6668), "rocío", TRUE, "sin riesgo")</f>
        <v>sin riesgo</v>
      </c>
      <c r="O6668">
        <f t="shared" si="519"/>
        <v>0.78308837158669242</v>
      </c>
      <c r="P6668">
        <f t="shared" si="520"/>
        <v>11.300486668588471</v>
      </c>
      <c r="Q6668" s="10" t="str" cm="1">
        <f t="array" ref="Q6668">_xlfn.IFS(AND(D6668&lt;=0, D6668-P6668&lt;=2), "escarcha",AND(D6668&lt;=0, D6668-P6668&gt;2), "helada negra", AND(D6668&gt;0, P6668+2&gt;D6668), "rocío", TRUE, "sin riesgo")</f>
        <v>sin riesgo</v>
      </c>
    </row>
    <row r="6669" spans="1:17" x14ac:dyDescent="0.35">
      <c r="A6669" s="2">
        <v>45914</v>
      </c>
      <c r="B6669" s="3" t="s">
        <v>16</v>
      </c>
      <c r="C6669">
        <v>11.46666666666667</v>
      </c>
      <c r="D6669">
        <v>12.3</v>
      </c>
      <c r="E6669">
        <v>89</v>
      </c>
      <c r="F6669">
        <v>87.666666666666671</v>
      </c>
      <c r="G6669">
        <v>4.333333333333333</v>
      </c>
      <c r="H6669">
        <v>1.5</v>
      </c>
      <c r="I6669">
        <v>7.333333333333333</v>
      </c>
      <c r="J6669">
        <v>3.7333333333333329</v>
      </c>
      <c r="K6669">
        <f t="shared" si="518"/>
        <v>0.83333333333333037</v>
      </c>
      <c r="L6669">
        <f t="shared" si="516"/>
        <v>0.6775514729309724</v>
      </c>
      <c r="M6669">
        <f t="shared" si="517"/>
        <v>9.7166313689121857</v>
      </c>
      <c r="N6669" s="10" t="str" cm="1">
        <f t="array" ref="N6669">_xlfn.IFS(AND(C6669&lt;=0, C6669-M6669&lt;=2), "escarcha",AND(C6669&lt;=0, C6669-M6669&gt;2), "helada negra", AND(C6669&gt;0, M6669+2&gt;C6669), "rocío", TRUE, "sin riesgo")</f>
        <v>rocío</v>
      </c>
      <c r="O6669">
        <f t="shared" si="519"/>
        <v>0.71738659629339718</v>
      </c>
      <c r="P6669">
        <f t="shared" si="520"/>
        <v>10.312137745290784</v>
      </c>
      <c r="Q6669" s="10" t="str" cm="1">
        <f t="array" ref="Q6669">_xlfn.IFS(AND(D6669&lt;=0, D6669-P6669&lt;=2), "escarcha",AND(D6669&lt;=0, D6669-P6669&gt;2), "helada negra", AND(D6669&gt;0, P6669+2&gt;D6669), "rocío", TRUE, "sin riesgo")</f>
        <v>rocío</v>
      </c>
    </row>
    <row r="6670" spans="1:17" x14ac:dyDescent="0.35">
      <c r="A6670" s="2">
        <v>45914</v>
      </c>
      <c r="B6670" s="3" t="s">
        <v>17</v>
      </c>
      <c r="C6670">
        <v>10.8</v>
      </c>
      <c r="D6670">
        <v>12.633333333333329</v>
      </c>
      <c r="E6670">
        <v>88.233333333333334</v>
      </c>
      <c r="F6670">
        <v>87.333333333333329</v>
      </c>
      <c r="G6670">
        <v>0</v>
      </c>
      <c r="H6670">
        <v>2.1</v>
      </c>
      <c r="I6670">
        <v>2</v>
      </c>
      <c r="J6670">
        <v>3.4666666666666668</v>
      </c>
      <c r="K6670">
        <f t="shared" si="518"/>
        <v>1.8333333333333286</v>
      </c>
      <c r="L6670">
        <f t="shared" si="516"/>
        <v>0.62469644989358952</v>
      </c>
      <c r="M6670">
        <f t="shared" si="517"/>
        <v>8.9307949551987651</v>
      </c>
      <c r="N6670" s="10" t="str" cm="1">
        <f t="array" ref="N6670">_xlfn.IFS(AND(C6670&lt;=0, C6670-M6670&lt;=2), "escarcha",AND(C6670&lt;=0, C6670-M6670&gt;2), "helada negra", AND(C6670&gt;0, M6670+2&gt;C6670), "rocío", TRUE, "sin riesgo")</f>
        <v>rocío</v>
      </c>
      <c r="O6670">
        <f t="shared" si="519"/>
        <v>0.73544870741836854</v>
      </c>
      <c r="P6670">
        <f t="shared" si="520"/>
        <v>10.583078896209011</v>
      </c>
      <c r="Q6670" s="10" t="str" cm="1">
        <f t="array" ref="Q6670">_xlfn.IFS(AND(D6670&lt;=0, D6670-P6670&lt;=2), "escarcha",AND(D6670&lt;=0, D6670-P6670&gt;2), "helada negra", AND(D6670&gt;0, P6670+2&gt;D6670), "rocío", TRUE, "sin riesgo")</f>
        <v>sin riesgo</v>
      </c>
    </row>
    <row r="6671" spans="1:17" x14ac:dyDescent="0.35">
      <c r="A6671" s="2">
        <v>45914</v>
      </c>
      <c r="B6671" s="3" t="s">
        <v>18</v>
      </c>
      <c r="C6671">
        <v>9.1</v>
      </c>
      <c r="D6671">
        <v>11.96666666666667</v>
      </c>
      <c r="E6671">
        <v>90.733333333333334</v>
      </c>
      <c r="F6671">
        <v>89.666666666666671</v>
      </c>
      <c r="G6671">
        <v>0.33333333333333331</v>
      </c>
      <c r="H6671">
        <v>1.6333333333333331</v>
      </c>
      <c r="I6671">
        <v>1.666666666666667</v>
      </c>
      <c r="J6671">
        <v>2.9</v>
      </c>
      <c r="K6671">
        <f t="shared" si="518"/>
        <v>2.8666666666666707</v>
      </c>
      <c r="L6671">
        <f t="shared" si="516"/>
        <v>0.53885955726022072</v>
      </c>
      <c r="M6671">
        <f t="shared" si="517"/>
        <v>7.6649508550758325</v>
      </c>
      <c r="N6671" s="10" t="str" cm="1">
        <f t="array" ref="N6671">_xlfn.IFS(AND(C6671&lt;=0, C6671-M6671&lt;=2), "escarcha",AND(C6671&lt;=0, C6671-M6671&gt;2), "helada negra", AND(C6671&gt;0, M6671+2&gt;C6671), "rocío", TRUE, "sin riesgo")</f>
        <v>rocío</v>
      </c>
      <c r="O6671">
        <f t="shared" si="519"/>
        <v>0.71801512491374375</v>
      </c>
      <c r="P6671">
        <f t="shared" si="520"/>
        <v>10.321556282704487</v>
      </c>
      <c r="Q6671" s="10" t="str" cm="1">
        <f t="array" ref="Q6671">_xlfn.IFS(AND(D6671&lt;=0, D6671-P6671&lt;=2), "escarcha",AND(D6671&lt;=0, D6671-P6671&gt;2), "helada negra", AND(D6671&gt;0, P6671+2&gt;D6671), "rocío", TRUE, "sin riesgo")</f>
        <v>rocío</v>
      </c>
    </row>
    <row r="6672" spans="1:17" x14ac:dyDescent="0.35">
      <c r="A6672" s="2">
        <v>45914</v>
      </c>
      <c r="B6672" s="3" t="s">
        <v>19</v>
      </c>
      <c r="C6672">
        <v>8.0333333333333332</v>
      </c>
      <c r="D6672">
        <v>11.866666666666671</v>
      </c>
      <c r="E6672">
        <v>92</v>
      </c>
      <c r="F6672">
        <v>90.666666666666671</v>
      </c>
      <c r="G6672">
        <v>0.33333333333333331</v>
      </c>
      <c r="H6672">
        <v>2.2666666666666671</v>
      </c>
      <c r="I6672">
        <v>1.333333333333333</v>
      </c>
      <c r="J6672">
        <v>3.666666666666667</v>
      </c>
      <c r="K6672">
        <f t="shared" si="518"/>
        <v>3.8333333333333375</v>
      </c>
      <c r="L6672">
        <f t="shared" si="516"/>
        <v>0.48054725646547891</v>
      </c>
      <c r="M6672">
        <f t="shared" si="517"/>
        <v>6.8122445760430823</v>
      </c>
      <c r="N6672" s="10" t="str" cm="1">
        <f t="array" ref="N6672">_xlfn.IFS(AND(C6672&lt;=0, C6672-M6672&lt;=2), "escarcha",AND(C6672&lt;=0, C6672-M6672&gt;2), "helada negra", AND(C6672&gt;0, M6672+2&gt;C6672), "rocío", TRUE, "sin riesgo")</f>
        <v>rocío</v>
      </c>
      <c r="O6672">
        <f t="shared" si="519"/>
        <v>0.72251598247565818</v>
      </c>
      <c r="P6672">
        <f t="shared" si="520"/>
        <v>10.389022359010852</v>
      </c>
      <c r="Q6672" s="10" t="str" cm="1">
        <f t="array" ref="Q6672">_xlfn.IFS(AND(D6672&lt;=0, D6672-P6672&lt;=2), "escarcha",AND(D6672&lt;=0, D6672-P6672&gt;2), "helada negra", AND(D6672&gt;0, P6672+2&gt;D6672), "rocío", TRUE, "sin riesgo")</f>
        <v>rocío</v>
      </c>
    </row>
    <row r="6673" spans="1:17" x14ac:dyDescent="0.35">
      <c r="A6673" s="2">
        <v>45914</v>
      </c>
      <c r="B6673" s="3" t="s">
        <v>20</v>
      </c>
      <c r="C6673">
        <v>6.833333333333333</v>
      </c>
      <c r="D6673">
        <v>12.2</v>
      </c>
      <c r="E6673">
        <v>92.933333333333337</v>
      </c>
      <c r="F6673">
        <v>89.666666666666671</v>
      </c>
      <c r="G6673">
        <v>0</v>
      </c>
      <c r="H6673">
        <v>3.2</v>
      </c>
      <c r="I6673">
        <v>0.66666666666666663</v>
      </c>
      <c r="J6673">
        <v>4.7</v>
      </c>
      <c r="K6673">
        <f t="shared" si="518"/>
        <v>5.3666666666666663</v>
      </c>
      <c r="L6673">
        <f t="shared" si="516"/>
        <v>0.40870641463010371</v>
      </c>
      <c r="M6673">
        <f t="shared" si="517"/>
        <v>5.7696510877411491</v>
      </c>
      <c r="N6673" s="10" t="str" cm="1">
        <f t="array" ref="N6673">_xlfn.IFS(AND(C6673&lt;=0, C6673-M6673&lt;=2), "escarcha",AND(C6673&lt;=0, C6673-M6673&gt;2), "helada negra", AND(C6673&gt;0, M6673+2&gt;C6673), "rocío", TRUE, "sin riesgo")</f>
        <v>rocío</v>
      </c>
      <c r="O6673">
        <f t="shared" si="519"/>
        <v>0.73337131209185347</v>
      </c>
      <c r="P6673">
        <f t="shared" si="520"/>
        <v>10.551887386584335</v>
      </c>
      <c r="Q6673" s="10" t="str" cm="1">
        <f t="array" ref="Q6673">_xlfn.IFS(AND(D6673&lt;=0, D6673-P6673&lt;=2), "escarcha",AND(D6673&lt;=0, D6673-P6673&gt;2), "helada negra", AND(D6673&gt;0, P6673+2&gt;D6673), "rocío", TRUE, "sin riesgo")</f>
        <v>rocío</v>
      </c>
    </row>
    <row r="6674" spans="1:17" x14ac:dyDescent="0.35">
      <c r="A6674" s="2">
        <v>45914</v>
      </c>
      <c r="B6674" s="3" t="s">
        <v>21</v>
      </c>
      <c r="C6674">
        <v>5.8666666666666663</v>
      </c>
      <c r="D6674">
        <v>11.8</v>
      </c>
      <c r="E6674">
        <v>93.8</v>
      </c>
      <c r="F6674">
        <v>91</v>
      </c>
      <c r="G6674">
        <v>1.666666666666667</v>
      </c>
      <c r="H6674">
        <v>0.8666666666666667</v>
      </c>
      <c r="I6674">
        <v>3</v>
      </c>
      <c r="J6674">
        <v>1.966666666666667</v>
      </c>
      <c r="K6674">
        <f t="shared" si="518"/>
        <v>5.9333333333333345</v>
      </c>
      <c r="L6674">
        <f t="shared" si="516"/>
        <v>0.35141142597009134</v>
      </c>
      <c r="M6674">
        <f t="shared" si="517"/>
        <v>4.9443711479950831</v>
      </c>
      <c r="N6674" s="10" t="str" cm="1">
        <f t="array" ref="N6674">_xlfn.IFS(AND(C6674&lt;=0, C6674-M6674&lt;=2), "escarcha",AND(C6674&lt;=0, C6674-M6674&gt;2), "helada negra", AND(C6674&gt;0, M6674+2&gt;C6674), "rocío", TRUE, "sin riesgo")</f>
        <v>rocío</v>
      </c>
      <c r="O6674">
        <f t="shared" si="519"/>
        <v>0.72178961875509695</v>
      </c>
      <c r="P6674">
        <f t="shared" si="520"/>
        <v>10.378132022593862</v>
      </c>
      <c r="Q6674" s="10" t="str" cm="1">
        <f t="array" ref="Q6674">_xlfn.IFS(AND(D6674&lt;=0, D6674-P6674&lt;=2), "escarcha",AND(D6674&lt;=0, D6674-P6674&gt;2), "helada negra", AND(D6674&gt;0, P6674+2&gt;D6674), "rocío", TRUE, "sin riesgo")</f>
        <v>rocío</v>
      </c>
    </row>
    <row r="6675" spans="1:17" x14ac:dyDescent="0.35">
      <c r="A6675" s="2">
        <v>45914</v>
      </c>
      <c r="B6675" s="3" t="s">
        <v>22</v>
      </c>
      <c r="C6675">
        <v>6.166666666666667</v>
      </c>
      <c r="D6675">
        <v>11.233333333333331</v>
      </c>
      <c r="E6675">
        <v>94.566666666666663</v>
      </c>
      <c r="F6675">
        <v>93.333333333333329</v>
      </c>
      <c r="G6675">
        <v>1.333333333333333</v>
      </c>
      <c r="H6675">
        <v>1.7666666666666671</v>
      </c>
      <c r="I6675">
        <v>3.666666666666667</v>
      </c>
      <c r="J6675">
        <v>3.4666666666666668</v>
      </c>
      <c r="K6675">
        <f t="shared" si="518"/>
        <v>5.0666666666666638</v>
      </c>
      <c r="L6675">
        <f t="shared" si="516"/>
        <v>0.38026886571402052</v>
      </c>
      <c r="M6675">
        <f t="shared" si="517"/>
        <v>5.3593497285315745</v>
      </c>
      <c r="N6675" s="10" t="str" cm="1">
        <f t="array" ref="N6675">_xlfn.IFS(AND(C6675&lt;=0, C6675-M6675&lt;=2), "escarcha",AND(C6675&lt;=0, C6675-M6675&gt;2), "helada negra", AND(C6675&gt;0, M6675+2&gt;C6675), "rocío", TRUE, "sin riesgo")</f>
        <v>rocío</v>
      </c>
      <c r="O6675">
        <f t="shared" si="519"/>
        <v>0.70964756793519246</v>
      </c>
      <c r="P6675">
        <f t="shared" si="520"/>
        <v>10.19622532865642</v>
      </c>
      <c r="Q6675" s="10" t="str" cm="1">
        <f t="array" ref="Q6675">_xlfn.IFS(AND(D6675&lt;=0, D6675-P6675&lt;=2), "escarcha",AND(D6675&lt;=0, D6675-P6675&gt;2), "helada negra", AND(D6675&gt;0, P6675+2&gt;D6675), "rocío", TRUE, "sin riesgo")</f>
        <v>rocío</v>
      </c>
    </row>
    <row r="6676" spans="1:17" x14ac:dyDescent="0.35">
      <c r="A6676" s="2">
        <v>45914</v>
      </c>
      <c r="B6676" s="3" t="s">
        <v>23</v>
      </c>
      <c r="C6676">
        <v>5.9</v>
      </c>
      <c r="D6676">
        <v>11.3</v>
      </c>
      <c r="E6676">
        <v>94.86666666666666</v>
      </c>
      <c r="F6676">
        <v>93.333333333333329</v>
      </c>
      <c r="G6676">
        <v>1.333333333333333</v>
      </c>
      <c r="H6676">
        <v>2.0333333333333332</v>
      </c>
      <c r="I6676">
        <v>2.666666666666667</v>
      </c>
      <c r="J6676">
        <v>3.9333333333333331</v>
      </c>
      <c r="K6676">
        <f t="shared" si="518"/>
        <v>5.4</v>
      </c>
      <c r="L6676">
        <f t="shared" si="516"/>
        <v>0.36502334862307462</v>
      </c>
      <c r="M6676">
        <f t="shared" si="517"/>
        <v>5.1399417531816152</v>
      </c>
      <c r="N6676" s="10" t="str" cm="1">
        <f t="array" ref="N6676">_xlfn.IFS(AND(C6676&lt;=0, C6676-M6676&lt;=2), "escarcha",AND(C6676&lt;=0, C6676-M6676&gt;2), "helada negra", AND(C6676&gt;0, M6676+2&gt;C6676), "rocío", TRUE, "sin riesgo")</f>
        <v>rocío</v>
      </c>
      <c r="O6676">
        <f t="shared" si="519"/>
        <v>0.71406327383034029</v>
      </c>
      <c r="P6676">
        <f t="shared" si="520"/>
        <v>10.26234920524324</v>
      </c>
      <c r="Q6676" s="10" t="str" cm="1">
        <f t="array" ref="Q6676">_xlfn.IFS(AND(D6676&lt;=0, D6676-P6676&lt;=2), "escarcha",AND(D6676&lt;=0, D6676-P6676&gt;2), "helada negra", AND(D6676&gt;0, P6676+2&gt;D6676), "rocío", TRUE, "sin riesgo")</f>
        <v>rocío</v>
      </c>
    </row>
    <row r="6677" spans="1:17" x14ac:dyDescent="0.35">
      <c r="A6677" s="2">
        <v>45914</v>
      </c>
      <c r="B6677" s="3" t="s">
        <v>24</v>
      </c>
      <c r="C6677">
        <v>5.5666666666666664</v>
      </c>
      <c r="D6677">
        <v>11.2</v>
      </c>
      <c r="E6677">
        <v>95.100000000000009</v>
      </c>
      <c r="F6677">
        <v>94.666666666666671</v>
      </c>
      <c r="G6677">
        <v>1.333333333333333</v>
      </c>
      <c r="H6677">
        <v>0.7</v>
      </c>
      <c r="I6677">
        <v>2.333333333333333</v>
      </c>
      <c r="J6677">
        <v>1.8</v>
      </c>
      <c r="K6677">
        <f t="shared" si="518"/>
        <v>5.6333333333333329</v>
      </c>
      <c r="L6677">
        <f t="shared" si="516"/>
        <v>0.34440829685064173</v>
      </c>
      <c r="M6677">
        <f t="shared" si="517"/>
        <v>4.8438730515995507</v>
      </c>
      <c r="N6677" s="10" t="str" cm="1">
        <f t="array" ref="N6677">_xlfn.IFS(AND(C6677&lt;=0, C6677-M6677&lt;=2), "escarcha",AND(C6677&lt;=0, C6677-M6677&gt;2), "helada negra", AND(C6677&gt;0, M6677+2&gt;C6677), "rocío", TRUE, "sin riesgo")</f>
        <v>rocío</v>
      </c>
      <c r="O6677">
        <f t="shared" si="519"/>
        <v>0.7216234815666791</v>
      </c>
      <c r="P6677">
        <f t="shared" si="520"/>
        <v>10.375641267217125</v>
      </c>
      <c r="Q6677" s="10" t="str" cm="1">
        <f t="array" ref="Q6677">_xlfn.IFS(AND(D6677&lt;=0, D6677-P6677&lt;=2), "escarcha",AND(D6677&lt;=0, D6677-P6677&gt;2), "helada negra", AND(D6677&gt;0, P6677+2&gt;D6677), "rocío", TRUE, "sin riesgo")</f>
        <v>rocío</v>
      </c>
    </row>
    <row r="6678" spans="1:17" x14ac:dyDescent="0.35">
      <c r="A6678" s="2">
        <v>45914</v>
      </c>
      <c r="B6678" s="3" t="s">
        <v>25</v>
      </c>
      <c r="C6678">
        <v>3.7333333333333329</v>
      </c>
      <c r="D6678">
        <v>11.633333333333329</v>
      </c>
      <c r="E6678">
        <v>94.9</v>
      </c>
      <c r="F6678">
        <v>94.666666666666671</v>
      </c>
      <c r="G6678">
        <v>0</v>
      </c>
      <c r="H6678">
        <v>1.033333333333333</v>
      </c>
      <c r="I6678">
        <v>0</v>
      </c>
      <c r="J6678">
        <v>2.2999999999999998</v>
      </c>
      <c r="K6678">
        <f t="shared" si="518"/>
        <v>7.8999999999999968</v>
      </c>
      <c r="L6678">
        <f t="shared" si="516"/>
        <v>0.21429497197272279</v>
      </c>
      <c r="M6678">
        <f t="shared" si="517"/>
        <v>2.991392359149728</v>
      </c>
      <c r="N6678" s="10" t="str" cm="1">
        <f t="array" ref="N6678">_xlfn.IFS(AND(C6678&lt;=0, C6678-M6678&lt;=2), "escarcha",AND(C6678&lt;=0, C6678-M6678&gt;2), "helada negra", AND(C6678&gt;0, M6678+2&gt;C6678), "rocío", TRUE, "sin riesgo")</f>
        <v>rocío</v>
      </c>
      <c r="O6678">
        <f t="shared" si="519"/>
        <v>0.75029176088727234</v>
      </c>
      <c r="P6678">
        <f t="shared" si="520"/>
        <v>10.80616665972239</v>
      </c>
      <c r="Q6678" s="10" t="str" cm="1">
        <f t="array" ref="Q6678">_xlfn.IFS(AND(D6678&lt;=0, D6678-P6678&lt;=2), "escarcha",AND(D6678&lt;=0, D6678-P6678&gt;2), "helada negra", AND(D6678&gt;0, P6678+2&gt;D6678), "rocío", TRUE, "sin riesgo")</f>
        <v>rocío</v>
      </c>
    </row>
    <row r="6679" spans="1:17" x14ac:dyDescent="0.35">
      <c r="A6679" s="2">
        <v>45914</v>
      </c>
      <c r="B6679" s="3" t="s">
        <v>26</v>
      </c>
      <c r="C6679">
        <v>3.8666666666666671</v>
      </c>
      <c r="D6679">
        <v>11.233333333333331</v>
      </c>
      <c r="E6679">
        <v>95.333333333333329</v>
      </c>
      <c r="F6679">
        <v>95.333333333333329</v>
      </c>
      <c r="G6679">
        <v>0</v>
      </c>
      <c r="H6679">
        <v>0.3</v>
      </c>
      <c r="I6679">
        <v>0</v>
      </c>
      <c r="J6679">
        <v>0.73333333333333328</v>
      </c>
      <c r="K6679">
        <f t="shared" si="518"/>
        <v>7.3666666666666636</v>
      </c>
      <c r="L6679">
        <f t="shared" si="516"/>
        <v>0.22822456459004742</v>
      </c>
      <c r="M6679">
        <f t="shared" si="517"/>
        <v>3.1883896175991557</v>
      </c>
      <c r="N6679" s="10" t="str" cm="1">
        <f t="array" ref="N6679">_xlfn.IFS(AND(C6679&lt;=0, C6679-M6679&lt;=2), "escarcha",AND(C6679&lt;=0, C6679-M6679&gt;2), "helada negra", AND(C6679&gt;0, M6679+2&gt;C6679), "rocío", TRUE, "sin riesgo")</f>
        <v>rocío</v>
      </c>
      <c r="O6679">
        <f t="shared" si="519"/>
        <v>0.73084977558579545</v>
      </c>
      <c r="P6679">
        <f t="shared" si="520"/>
        <v>10.514037527716539</v>
      </c>
      <c r="Q6679" s="10" t="str" cm="1">
        <f t="array" ref="Q6679">_xlfn.IFS(AND(D6679&lt;=0, D6679-P6679&lt;=2), "escarcha",AND(D6679&lt;=0, D6679-P6679&gt;2), "helada negra", AND(D6679&gt;0, P6679+2&gt;D6679), "rocío", TRUE, "sin riesgo")</f>
        <v>rocío</v>
      </c>
    </row>
    <row r="6680" spans="1:17" x14ac:dyDescent="0.35">
      <c r="A6680" s="2">
        <v>45914</v>
      </c>
      <c r="B6680" s="3" t="s">
        <v>27</v>
      </c>
      <c r="C6680">
        <v>4.4000000000000004</v>
      </c>
      <c r="D6680">
        <v>11.66666666666667</v>
      </c>
      <c r="E6680">
        <v>95.8</v>
      </c>
      <c r="F6680">
        <v>95.666666666666671</v>
      </c>
      <c r="G6680">
        <v>0</v>
      </c>
      <c r="H6680">
        <v>0.93333333333333335</v>
      </c>
      <c r="I6680">
        <v>0</v>
      </c>
      <c r="J6680">
        <v>1.3666666666666669</v>
      </c>
      <c r="K6680">
        <f t="shared" si="518"/>
        <v>7.2666666666666693</v>
      </c>
      <c r="L6680">
        <f t="shared" si="516"/>
        <v>0.2705018103369291</v>
      </c>
      <c r="M6680">
        <f t="shared" si="517"/>
        <v>3.7882259265465748</v>
      </c>
      <c r="N6680" s="10" t="str" cm="1">
        <f t="array" ref="N6680">_xlfn.IFS(AND(C6680&lt;=0, C6680-M6680&lt;=2), "escarcha",AND(C6680&lt;=0, C6680-M6680&gt;2), "helada negra", AND(C6680&gt;0, M6680+2&gt;C6680), "rocío", TRUE, "sin riesgo")</f>
        <v>rocío</v>
      </c>
      <c r="O6680">
        <f t="shared" si="519"/>
        <v>0.76300095033757198</v>
      </c>
      <c r="P6680">
        <f t="shared" si="520"/>
        <v>10.997495043374226</v>
      </c>
      <c r="Q6680" s="10" t="str" cm="1">
        <f t="array" ref="Q6680">_xlfn.IFS(AND(D6680&lt;=0, D6680-P6680&lt;=2), "escarcha",AND(D6680&lt;=0, D6680-P6680&gt;2), "helada negra", AND(D6680&gt;0, P6680+2&gt;D6680), "rocío", TRUE, "sin riesgo")</f>
        <v>rocío</v>
      </c>
    </row>
    <row r="6681" spans="1:17" x14ac:dyDescent="0.35">
      <c r="A6681" s="2">
        <v>45914</v>
      </c>
      <c r="B6681" s="3" t="s">
        <v>28</v>
      </c>
      <c r="C6681">
        <v>4.9333333333333336</v>
      </c>
      <c r="D6681">
        <v>13.733333333333331</v>
      </c>
      <c r="E6681">
        <v>96.033333333333331</v>
      </c>
      <c r="F6681">
        <v>90</v>
      </c>
      <c r="G6681">
        <v>0</v>
      </c>
      <c r="H6681">
        <v>0</v>
      </c>
      <c r="I6681">
        <v>0</v>
      </c>
      <c r="J6681">
        <v>0.23333333333333331</v>
      </c>
      <c r="K6681">
        <f t="shared" si="518"/>
        <v>8.7999999999999972</v>
      </c>
      <c r="L6681">
        <f t="shared" si="516"/>
        <v>0.31016770964312135</v>
      </c>
      <c r="M6681">
        <f t="shared" si="517"/>
        <v>4.3536754435471625</v>
      </c>
      <c r="N6681" s="10" t="str" cm="1">
        <f t="array" ref="N6681">_xlfn.IFS(AND(C6681&lt;=0, C6681-M6681&lt;=2), "escarcha",AND(C6681&lt;=0, C6681-M6681&gt;2), "helada negra", AND(C6681&gt;0, M6681+2&gt;C6681), "rocío", TRUE, "sin riesgo")</f>
        <v>rocío</v>
      </c>
      <c r="O6681">
        <f t="shared" si="519"/>
        <v>0.83729967750864986</v>
      </c>
      <c r="P6681">
        <f t="shared" si="520"/>
        <v>12.121809998541991</v>
      </c>
      <c r="Q6681" s="10" t="str" cm="1">
        <f t="array" ref="Q6681">_xlfn.IFS(AND(D6681&lt;=0, D6681-P6681&lt;=2), "escarcha",AND(D6681&lt;=0, D6681-P6681&gt;2), "helada negra", AND(D6681&gt;0, P6681+2&gt;D6681), "rocío", TRUE, "sin riesgo")</f>
        <v>rocío</v>
      </c>
    </row>
    <row r="6682" spans="1:17" x14ac:dyDescent="0.35">
      <c r="A6682" s="2">
        <v>45914</v>
      </c>
      <c r="B6682" s="3" t="s">
        <v>29</v>
      </c>
      <c r="C6682">
        <v>7.4333333333333336</v>
      </c>
      <c r="D6682">
        <v>15.03333333333333</v>
      </c>
      <c r="E6682">
        <v>96.6</v>
      </c>
      <c r="F6682">
        <v>83.666666666666671</v>
      </c>
      <c r="G6682">
        <v>0</v>
      </c>
      <c r="H6682">
        <v>0.5</v>
      </c>
      <c r="I6682">
        <v>0</v>
      </c>
      <c r="J6682">
        <v>1.466666666666667</v>
      </c>
      <c r="K6682">
        <f t="shared" si="518"/>
        <v>7.5999999999999961</v>
      </c>
      <c r="L6682">
        <f t="shared" si="516"/>
        <v>0.48846822891487174</v>
      </c>
      <c r="M6682">
        <f t="shared" si="517"/>
        <v>6.9277330991668302</v>
      </c>
      <c r="N6682" s="10" t="str" cm="1">
        <f t="array" ref="N6682">_xlfn.IFS(AND(C6682&lt;=0, C6682-M6682&lt;=2), "escarcha",AND(C6682&lt;=0, C6682-M6682&gt;2), "helada negra", AND(C6682&gt;0, M6682+2&gt;C6682), "rocío", TRUE, "sin riesgo")</f>
        <v>rocío</v>
      </c>
      <c r="O6682">
        <f t="shared" si="519"/>
        <v>0.84836507324311627</v>
      </c>
      <c r="P6682">
        <f t="shared" si="520"/>
        <v>12.290107539513897</v>
      </c>
      <c r="Q6682" s="10" t="str" cm="1">
        <f t="array" ref="Q6682">_xlfn.IFS(AND(D6682&lt;=0, D6682-P6682&lt;=2), "escarcha",AND(D6682&lt;=0, D6682-P6682&gt;2), "helada negra", AND(D6682&gt;0, P6682+2&gt;D6682), "rocío", TRUE, "sin riesgo")</f>
        <v>sin riesgo</v>
      </c>
    </row>
    <row r="6683" spans="1:17" x14ac:dyDescent="0.35">
      <c r="A6683" s="2">
        <v>45914</v>
      </c>
      <c r="B6683" s="3" t="s">
        <v>30</v>
      </c>
      <c r="C6683">
        <v>11.46666666666667</v>
      </c>
      <c r="D6683">
        <v>15.93333333333333</v>
      </c>
      <c r="E6683">
        <v>96.733333333333334</v>
      </c>
      <c r="F6683">
        <v>80.333333333333329</v>
      </c>
      <c r="G6683">
        <v>0</v>
      </c>
      <c r="H6683">
        <v>1.033333333333333</v>
      </c>
      <c r="I6683">
        <v>0</v>
      </c>
      <c r="J6683">
        <v>2.833333333333333</v>
      </c>
      <c r="K6683">
        <f t="shared" si="518"/>
        <v>4.4666666666666597</v>
      </c>
      <c r="L6683">
        <f t="shared" si="516"/>
        <v>0.76087315498081032</v>
      </c>
      <c r="M6683">
        <f t="shared" si="517"/>
        <v>10.965442402442136</v>
      </c>
      <c r="N6683" s="10" t="str" cm="1">
        <f t="array" ref="N6683">_xlfn.IFS(AND(C6683&lt;=0, C6683-M6683&lt;=2), "escarcha",AND(C6683&lt;=0, C6683-M6683&gt;2), "helada negra", AND(C6683&gt;0, M6683+2&gt;C6683), "rocío", TRUE, "sin riesgo")</f>
        <v>rocío</v>
      </c>
      <c r="O6683">
        <f t="shared" si="519"/>
        <v>0.86539251577725351</v>
      </c>
      <c r="P6683">
        <f t="shared" si="520"/>
        <v>12.54951807388691</v>
      </c>
      <c r="Q6683" s="10" t="str" cm="1">
        <f t="array" ref="Q6683">_xlfn.IFS(AND(D6683&lt;=0, D6683-P6683&lt;=2), "escarcha",AND(D6683&lt;=0, D6683-P6683&gt;2), "helada negra", AND(D6683&gt;0, P6683+2&gt;D6683), "rocío", TRUE, "sin riesgo")</f>
        <v>sin riesgo</v>
      </c>
    </row>
    <row r="6684" spans="1:17" x14ac:dyDescent="0.35">
      <c r="A6684" s="2">
        <v>45914</v>
      </c>
      <c r="B6684" s="3" t="s">
        <v>31</v>
      </c>
      <c r="C6684">
        <v>16.43333333333333</v>
      </c>
      <c r="D6684">
        <v>17.966666666666669</v>
      </c>
      <c r="E6684">
        <v>87.4</v>
      </c>
      <c r="F6684">
        <v>75</v>
      </c>
      <c r="G6684">
        <v>1.333333333333333</v>
      </c>
      <c r="H6684">
        <v>1.2</v>
      </c>
      <c r="I6684">
        <v>2.666666666666667</v>
      </c>
      <c r="J6684">
        <v>3.5</v>
      </c>
      <c r="K6684">
        <f t="shared" si="518"/>
        <v>1.5333333333333385</v>
      </c>
      <c r="L6684">
        <f t="shared" si="516"/>
        <v>0.98157660614129494</v>
      </c>
      <c r="M6684">
        <f t="shared" si="517"/>
        <v>14.333732472647906</v>
      </c>
      <c r="N6684" s="10" t="str" cm="1">
        <f t="array" ref="N6684">_xlfn.IFS(AND(C6684&lt;=0, C6684-M6684&lt;=2), "escarcha",AND(C6684&lt;=0, C6684-M6684&gt;2), "helada negra", AND(C6684&gt;0, M6684+2&gt;C6684), "rocío", TRUE, "sin riesgo")</f>
        <v>sin riesgo</v>
      </c>
      <c r="O6684">
        <f t="shared" si="519"/>
        <v>0.92555322166586629</v>
      </c>
      <c r="P6684">
        <f t="shared" si="520"/>
        <v>13.470293835453143</v>
      </c>
      <c r="Q6684" s="10" t="str" cm="1">
        <f t="array" ref="Q6684">_xlfn.IFS(AND(D6684&lt;=0, D6684-P6684&lt;=2), "escarcha",AND(D6684&lt;=0, D6684-P6684&gt;2), "helada negra", AND(D6684&gt;0, P6684+2&gt;D6684), "rocío", TRUE, "sin riesgo")</f>
        <v>sin riesgo</v>
      </c>
    </row>
    <row r="6685" spans="1:17" x14ac:dyDescent="0.35">
      <c r="A6685" s="2">
        <v>45914</v>
      </c>
      <c r="B6685" s="3" t="s">
        <v>32</v>
      </c>
      <c r="C6685">
        <v>18.666666666666671</v>
      </c>
      <c r="D6685">
        <v>18.899999999999999</v>
      </c>
      <c r="E6685">
        <v>76.733333333333334</v>
      </c>
      <c r="F6685">
        <v>73</v>
      </c>
      <c r="G6685">
        <v>4</v>
      </c>
      <c r="H6685">
        <v>3.0333333333333332</v>
      </c>
      <c r="I6685">
        <v>8.6666666666666661</v>
      </c>
      <c r="J6685">
        <v>6.333333333333333</v>
      </c>
      <c r="K6685">
        <f t="shared" si="518"/>
        <v>0.23333333333332718</v>
      </c>
      <c r="L6685">
        <f t="shared" si="516"/>
        <v>0.99229868924927045</v>
      </c>
      <c r="M6685">
        <f t="shared" si="517"/>
        <v>14.499645543400753</v>
      </c>
      <c r="N6685" s="10" t="str" cm="1">
        <f t="array" ref="N6685">_xlfn.IFS(AND(C6685&lt;=0, C6685-M6685&lt;=2), "escarcha",AND(C6685&lt;=0, C6685-M6685&gt;2), "helada negra", AND(C6685&gt;0, M6685+2&gt;C6685), "rocío", TRUE, "sin riesgo")</f>
        <v>sin riesgo</v>
      </c>
      <c r="O6685">
        <f t="shared" si="519"/>
        <v>0.95700224286740809</v>
      </c>
      <c r="P6685">
        <f t="shared" si="520"/>
        <v>13.954275042241633</v>
      </c>
      <c r="Q6685" s="10" t="str" cm="1">
        <f t="array" ref="Q6685">_xlfn.IFS(AND(D6685&lt;=0, D6685-P6685&lt;=2), "escarcha",AND(D6685&lt;=0, D6685-P6685&gt;2), "helada negra", AND(D6685&gt;0, P6685+2&gt;D6685), "rocío", TRUE, "sin riesgo")</f>
        <v>sin riesgo</v>
      </c>
    </row>
    <row r="6686" spans="1:17" x14ac:dyDescent="0.35">
      <c r="A6686" s="2">
        <v>45914</v>
      </c>
      <c r="B6686" s="3" t="s">
        <v>34</v>
      </c>
      <c r="C6686">
        <v>20.9</v>
      </c>
      <c r="D6686">
        <v>21.133333333333329</v>
      </c>
      <c r="E6686">
        <v>66.899999999999991</v>
      </c>
      <c r="F6686">
        <v>63.666666666666657</v>
      </c>
      <c r="G6686">
        <v>5.666666666666667</v>
      </c>
      <c r="H6686">
        <v>3.1</v>
      </c>
      <c r="I6686">
        <v>9.6666666666666661</v>
      </c>
      <c r="J6686">
        <v>6.4333333333333336</v>
      </c>
      <c r="K6686">
        <f t="shared" si="518"/>
        <v>0.23333333333333073</v>
      </c>
      <c r="L6686">
        <f t="shared" si="516"/>
        <v>0.99365846971167437</v>
      </c>
      <c r="M6686">
        <f t="shared" si="517"/>
        <v>14.520702015463852</v>
      </c>
      <c r="N6686" s="10" t="str" cm="1">
        <f t="array" ref="N6686">_xlfn.IFS(AND(C6686&lt;=0, C6686-M6686&lt;=2), "escarcha",AND(C6686&lt;=0, C6686-M6686&gt;2), "helada negra", AND(C6686&gt;0, M6686+2&gt;C6686), "rocío", TRUE, "sin riesgo")</f>
        <v>sin riesgo</v>
      </c>
      <c r="O6686">
        <f t="shared" si="519"/>
        <v>0.95845537069219988</v>
      </c>
      <c r="P6686">
        <f t="shared" si="520"/>
        <v>13.976681938222903</v>
      </c>
      <c r="Q6686" s="10" t="str" cm="1">
        <f t="array" ref="Q6686">_xlfn.IFS(AND(D6686&lt;=0, D6686-P6686&lt;=2), "escarcha",AND(D6686&lt;=0, D6686-P6686&gt;2), "helada negra", AND(D6686&gt;0, P6686+2&gt;D6686), "rocío", TRUE, "sin riesgo")</f>
        <v>sin riesgo</v>
      </c>
    </row>
    <row r="6687" spans="1:17" x14ac:dyDescent="0.35">
      <c r="A6687" s="2">
        <v>45914</v>
      </c>
      <c r="B6687" s="3" t="s">
        <v>47</v>
      </c>
      <c r="C6687">
        <v>24.333333333333329</v>
      </c>
      <c r="D6687">
        <v>24.4</v>
      </c>
      <c r="E6687">
        <v>55.833333333333343</v>
      </c>
      <c r="F6687">
        <v>52.333333333333343</v>
      </c>
      <c r="G6687">
        <v>6</v>
      </c>
      <c r="H6687">
        <v>3</v>
      </c>
      <c r="I6687">
        <v>11</v>
      </c>
      <c r="J6687">
        <v>7.5</v>
      </c>
      <c r="K6687">
        <f t="shared" si="518"/>
        <v>6.6666666666669983E-2</v>
      </c>
      <c r="L6687">
        <f t="shared" si="516"/>
        <v>1.0212314456010909</v>
      </c>
      <c r="M6687">
        <f t="shared" si="517"/>
        <v>14.948419072797327</v>
      </c>
      <c r="N6687" s="10" t="str" cm="1">
        <f t="array" ref="N6687">_xlfn.IFS(AND(C6687&lt;=0, C6687-M6687&lt;=2), "escarcha",AND(C6687&lt;=0, C6687-M6687&gt;2), "helada negra", AND(C6687&gt;0, M6687+2&gt;C6687), "rocío", TRUE, "sin riesgo")</f>
        <v>sin riesgo</v>
      </c>
      <c r="O6687">
        <f t="shared" si="519"/>
        <v>0.96048756042587913</v>
      </c>
      <c r="P6687">
        <f t="shared" si="520"/>
        <v>14.00802438909346</v>
      </c>
      <c r="Q6687" s="10" t="str" cm="1">
        <f t="array" ref="Q6687">_xlfn.IFS(AND(D6687&lt;=0, D6687-P6687&lt;=2), "escarcha",AND(D6687&lt;=0, D6687-P6687&gt;2), "helada negra", AND(D6687&gt;0, P6687+2&gt;D6687), "rocío", TRUE, "sin riesgo")</f>
        <v>sin riesgo</v>
      </c>
    </row>
    <row r="6688" spans="1:17" x14ac:dyDescent="0.35">
      <c r="A6688" s="2">
        <v>45914</v>
      </c>
      <c r="B6688" s="3" t="s">
        <v>42</v>
      </c>
      <c r="C6688">
        <v>17.100000000000001</v>
      </c>
      <c r="D6688">
        <v>18.866666666666671</v>
      </c>
      <c r="E6688">
        <v>64.233333333333334</v>
      </c>
      <c r="F6688">
        <v>54</v>
      </c>
      <c r="G6688">
        <v>0</v>
      </c>
      <c r="H6688">
        <v>2.333333333333333</v>
      </c>
      <c r="I6688">
        <v>0</v>
      </c>
      <c r="J6688">
        <v>4.5</v>
      </c>
      <c r="K6688">
        <f t="shared" si="518"/>
        <v>1.7666666666666693</v>
      </c>
      <c r="L6688">
        <f t="shared" si="516"/>
        <v>0.71591095368946767</v>
      </c>
      <c r="M6688">
        <f t="shared" si="517"/>
        <v>10.290027907958349</v>
      </c>
      <c r="N6688" s="10" t="str" cm="1">
        <f t="array" ref="N6688">_xlfn.IFS(AND(C6688&lt;=0, C6688-M6688&lt;=2), "escarcha",AND(C6688&lt;=0, C6688-M6688&gt;2), "helada negra", AND(C6688&gt;0, M6688+2&gt;C6688), "rocío", TRUE, "sin riesgo")</f>
        <v>sin riesgo</v>
      </c>
      <c r="O6688">
        <f t="shared" si="519"/>
        <v>0.65344553598218058</v>
      </c>
      <c r="P6688">
        <f t="shared" si="520"/>
        <v>9.3576226857602709</v>
      </c>
      <c r="Q6688" s="10" t="str" cm="1">
        <f t="array" ref="Q6688">_xlfn.IFS(AND(D6688&lt;=0, D6688-P6688&lt;=2), "escarcha",AND(D6688&lt;=0, D6688-P6688&gt;2), "helada negra", AND(D6688&gt;0, P6688+2&gt;D6688), "rocío", TRUE, "sin riesgo")</f>
        <v>sin riesgo</v>
      </c>
    </row>
    <row r="6689" spans="1:17" x14ac:dyDescent="0.35">
      <c r="A6689" s="2">
        <v>45914</v>
      </c>
      <c r="B6689" s="3" t="s">
        <v>43</v>
      </c>
      <c r="C6689">
        <v>13.8</v>
      </c>
      <c r="D6689">
        <v>18.266666666666669</v>
      </c>
      <c r="E6689">
        <v>71.5</v>
      </c>
      <c r="F6689">
        <v>55.333333333333343</v>
      </c>
      <c r="G6689">
        <v>0</v>
      </c>
      <c r="H6689">
        <v>1.7666666666666671</v>
      </c>
      <c r="I6689">
        <v>0</v>
      </c>
      <c r="J6689">
        <v>3.3</v>
      </c>
      <c r="K6689">
        <f t="shared" si="518"/>
        <v>4.4666666666666686</v>
      </c>
      <c r="L6689">
        <f t="shared" si="516"/>
        <v>0.61151760789501974</v>
      </c>
      <c r="M6689">
        <f t="shared" si="517"/>
        <v>8.7356154370708641</v>
      </c>
      <c r="N6689" s="10" t="str" cm="1">
        <f t="array" ref="N6689">_xlfn.IFS(AND(C6689&lt;=0, C6689-M6689&lt;=2), "escarcha",AND(C6689&lt;=0, C6689-M6689&gt;2), "helada negra", AND(C6689&gt;0, M6689+2&gt;C6689), "rocío", TRUE, "sin riesgo")</f>
        <v>sin riesgo</v>
      </c>
      <c r="O6689">
        <f t="shared" si="519"/>
        <v>0.64028256648123849</v>
      </c>
      <c r="P6689">
        <f t="shared" si="520"/>
        <v>9.1620172997697757</v>
      </c>
      <c r="Q6689" s="10" t="str" cm="1">
        <f t="array" ref="Q6689">_xlfn.IFS(AND(D6689&lt;=0, D6689-P6689&lt;=2), "escarcha",AND(D6689&lt;=0, D6689-P6689&gt;2), "helada negra", AND(D6689&gt;0, P6689+2&gt;D6689), "rocío", TRUE, "sin riesgo")</f>
        <v>sin riesgo</v>
      </c>
    </row>
    <row r="6690" spans="1:17" x14ac:dyDescent="0.35">
      <c r="A6690" s="2">
        <v>45914</v>
      </c>
      <c r="B6690" s="3" t="s">
        <v>44</v>
      </c>
      <c r="C6690">
        <v>11.133333333333329</v>
      </c>
      <c r="D6690">
        <v>18</v>
      </c>
      <c r="E6690">
        <v>77.36666666666666</v>
      </c>
      <c r="F6690">
        <v>56.333333333333343</v>
      </c>
      <c r="G6690">
        <v>0</v>
      </c>
      <c r="H6690">
        <v>2.4666666666666668</v>
      </c>
      <c r="I6690">
        <v>0</v>
      </c>
      <c r="J6690">
        <v>3.433333333333334</v>
      </c>
      <c r="K6690">
        <f t="shared" si="518"/>
        <v>6.8666666666666707</v>
      </c>
      <c r="L6690">
        <f t="shared" si="516"/>
        <v>0.51539837600025895</v>
      </c>
      <c r="M6690">
        <f t="shared" si="517"/>
        <v>7.321176965768541</v>
      </c>
      <c r="N6690" s="10" t="str" cm="1">
        <f t="array" ref="N6690">_xlfn.IFS(AND(C6690&lt;=0, C6690-M6690&lt;=2), "escarcha",AND(C6690&lt;=0, C6690-M6690&gt;2), "helada negra", AND(C6690&gt;0, M6690+2&gt;C6690), "rocío", TRUE, "sin riesgo")</f>
        <v>sin riesgo</v>
      </c>
      <c r="O6690">
        <f t="shared" si="519"/>
        <v>0.64144722402415144</v>
      </c>
      <c r="P6690">
        <f t="shared" si="520"/>
        <v>9.1793122077116251</v>
      </c>
      <c r="Q6690" s="10" t="str" cm="1">
        <f t="array" ref="Q6690">_xlfn.IFS(AND(D6690&lt;=0, D6690-P6690&lt;=2), "escarcha",AND(D6690&lt;=0, D6690-P6690&gt;2), "helada negra", AND(D6690&gt;0, P6690+2&gt;D6690), "rocío", TRUE, "sin riesgo")</f>
        <v>sin riesgo</v>
      </c>
    </row>
    <row r="6691" spans="1:17" x14ac:dyDescent="0.35">
      <c r="A6691" s="2">
        <v>45914</v>
      </c>
      <c r="B6691" s="3" t="s">
        <v>45</v>
      </c>
      <c r="C6691">
        <v>9.2999999999999989</v>
      </c>
      <c r="D6691">
        <v>17.033333333333331</v>
      </c>
      <c r="E6691">
        <v>81.466666666666669</v>
      </c>
      <c r="F6691">
        <v>59.666666666666657</v>
      </c>
      <c r="G6691">
        <v>0.33333333333333331</v>
      </c>
      <c r="H6691">
        <v>2.4</v>
      </c>
      <c r="I6691">
        <v>2.666666666666667</v>
      </c>
      <c r="J6691">
        <v>4.4333333333333336</v>
      </c>
      <c r="K6691">
        <f t="shared" si="518"/>
        <v>7.7333333333333325</v>
      </c>
      <c r="L6691">
        <f t="shared" si="516"/>
        <v>0.4445937772112637</v>
      </c>
      <c r="M6691">
        <f t="shared" si="517"/>
        <v>6.2893781562684206</v>
      </c>
      <c r="N6691" s="10" t="str" cm="1">
        <f t="array" ref="N6691">_xlfn.IFS(AND(C6691&lt;=0, C6691-M6691&lt;=2), "escarcha",AND(C6691&lt;=0, C6691-M6691&gt;2), "helada negra", AND(C6691&gt;0, M6691+2&gt;C6691), "rocío", TRUE, "sin riesgo")</f>
        <v>sin riesgo</v>
      </c>
      <c r="O6691">
        <f t="shared" si="519"/>
        <v>0.63794121024430606</v>
      </c>
      <c r="P6691">
        <f t="shared" si="520"/>
        <v>9.127255851453139</v>
      </c>
      <c r="Q6691" s="10" t="str" cm="1">
        <f t="array" ref="Q6691">_xlfn.IFS(AND(D6691&lt;=0, D6691-P6691&lt;=2), "escarcha",AND(D6691&lt;=0, D6691-P6691&gt;2), "helada negra", AND(D6691&gt;0, P6691+2&gt;D6691), "rocío", TRUE, "sin riesgo")</f>
        <v>sin riesgo</v>
      </c>
    </row>
    <row r="6692" spans="1:17" x14ac:dyDescent="0.35">
      <c r="A6692" s="2">
        <v>45914</v>
      </c>
      <c r="B6692" s="3" t="s">
        <v>46</v>
      </c>
      <c r="C6692">
        <v>8.1333333333333329</v>
      </c>
      <c r="D6692">
        <v>15.866666666666671</v>
      </c>
      <c r="E6692">
        <v>83.333333333333329</v>
      </c>
      <c r="F6692">
        <v>64</v>
      </c>
      <c r="G6692">
        <v>1.666666666666667</v>
      </c>
      <c r="H6692">
        <v>1.2333333333333329</v>
      </c>
      <c r="I6692">
        <v>3.333333333333333</v>
      </c>
      <c r="J6692">
        <v>2.3666666666666671</v>
      </c>
      <c r="K6692">
        <f t="shared" si="518"/>
        <v>7.7333333333333378</v>
      </c>
      <c r="L6692">
        <f t="shared" si="516"/>
        <v>0.38839985736890759</v>
      </c>
      <c r="M6692">
        <f t="shared" si="517"/>
        <v>5.4765267253296068</v>
      </c>
      <c r="N6692" s="10" t="str" cm="1">
        <f t="array" ref="N6692">_xlfn.IFS(AND(C6692&lt;=0, C6692-M6692&lt;=2), "escarcha",AND(C6692&lt;=0, C6692-M6692&gt;2), "helada negra", AND(C6692&gt;0, M6692+2&gt;C6692), "rocío", TRUE, "sin riesgo")</f>
        <v>sin riesgo</v>
      </c>
      <c r="O6692">
        <f t="shared" si="519"/>
        <v>0.63383185915961282</v>
      </c>
      <c r="P6692">
        <f t="shared" si="520"/>
        <v>9.0662686504692029</v>
      </c>
      <c r="Q6692" s="10" t="str" cm="1">
        <f t="array" ref="Q6692">_xlfn.IFS(AND(D6692&lt;=0, D6692-P6692&lt;=2), "escarcha",AND(D6692&lt;=0, D6692-P6692&gt;2), "helada negra", AND(D6692&gt;0, P6692+2&gt;D6692), "rocío", TRUE, "sin riesgo")</f>
        <v>sin riesgo</v>
      </c>
    </row>
    <row r="6693" spans="1:17" x14ac:dyDescent="0.35">
      <c r="A6693" s="2">
        <v>45915</v>
      </c>
      <c r="B6693" s="3" t="s">
        <v>10</v>
      </c>
      <c r="C6693">
        <v>7.2666666666666666</v>
      </c>
      <c r="D6693">
        <v>15.3</v>
      </c>
      <c r="E6693">
        <v>86.566666666666663</v>
      </c>
      <c r="F6693">
        <v>66</v>
      </c>
      <c r="G6693">
        <v>1</v>
      </c>
      <c r="H6693">
        <v>2.6</v>
      </c>
      <c r="I6693">
        <v>1.666666666666667</v>
      </c>
      <c r="J6693">
        <v>4</v>
      </c>
      <c r="K6693">
        <f t="shared" si="518"/>
        <v>8.033333333333335</v>
      </c>
      <c r="L6693">
        <f t="shared" si="516"/>
        <v>0.36741699259823635</v>
      </c>
      <c r="M6693">
        <f t="shared" si="517"/>
        <v>5.1743645586277021</v>
      </c>
      <c r="N6693" s="10" t="str" cm="1">
        <f t="array" ref="N6693">_xlfn.IFS(AND(C6693&lt;=0, C6693-M6693&lt;=2), "escarcha",AND(C6693&lt;=0, C6693-M6693&gt;2), "helada negra", AND(C6693&gt;0, M6693+2&gt;C6693), "rocío", TRUE, "sin riesgo")</f>
        <v>sin riesgo</v>
      </c>
      <c r="O6693">
        <f t="shared" si="519"/>
        <v>0.62831245725378704</v>
      </c>
      <c r="P6693">
        <f t="shared" si="520"/>
        <v>8.9844011797540713</v>
      </c>
      <c r="Q6693" s="10" t="str" cm="1">
        <f t="array" ref="Q6693">_xlfn.IFS(AND(D6693&lt;=0, D6693-P6693&lt;=2), "escarcha",AND(D6693&lt;=0, D6693-P6693&gt;2), "helada negra", AND(D6693&gt;0, P6693+2&gt;D6693), "rocío", TRUE, "sin riesgo")</f>
        <v>sin riesgo</v>
      </c>
    </row>
    <row r="6694" spans="1:17" x14ac:dyDescent="0.35">
      <c r="A6694" s="2">
        <v>45918</v>
      </c>
      <c r="B6694" s="3" t="s">
        <v>10</v>
      </c>
      <c r="C6694">
        <v>4.0666666666666664</v>
      </c>
      <c r="D6694">
        <v>16.366666666666671</v>
      </c>
      <c r="E6694">
        <v>81.2</v>
      </c>
      <c r="F6694">
        <v>47.333333333333343</v>
      </c>
      <c r="G6694">
        <v>0.33333333333333331</v>
      </c>
      <c r="H6694">
        <v>0.8666666666666667</v>
      </c>
      <c r="I6694">
        <v>1</v>
      </c>
      <c r="J6694">
        <v>1.6</v>
      </c>
      <c r="K6694">
        <f t="shared" si="518"/>
        <v>12.300000000000004</v>
      </c>
      <c r="L6694">
        <f t="shared" si="516"/>
        <v>8.1801986663812276E-2</v>
      </c>
      <c r="M6694">
        <f t="shared" si="517"/>
        <v>1.1332685650392507</v>
      </c>
      <c r="N6694" s="10" t="str" cm="1">
        <f t="array" ref="N6694">_xlfn.IFS(AND(C6694&lt;=0, C6694-M6694&lt;=2), "escarcha",AND(C6694&lt;=0, C6694-M6694&gt;2), "helada negra", AND(C6694&gt;0, M6694+2&gt;C6694), "rocío", TRUE, "sin riesgo")</f>
        <v>sin riesgo</v>
      </c>
      <c r="O6694">
        <f t="shared" si="519"/>
        <v>0.36405339793310998</v>
      </c>
      <c r="P6694">
        <f t="shared" si="520"/>
        <v>5.1259956868801257</v>
      </c>
      <c r="Q6694" s="10" t="str" cm="1">
        <f t="array" ref="Q6694">_xlfn.IFS(AND(D6694&lt;=0, D6694-P6694&lt;=2), "escarcha",AND(D6694&lt;=0, D6694-P6694&gt;2), "helada negra", AND(D6694&gt;0, P6694+2&gt;D6694), "rocío", TRUE, "sin riesgo")</f>
        <v>sin riesgo</v>
      </c>
    </row>
    <row r="6695" spans="1:17" x14ac:dyDescent="0.35">
      <c r="A6695" s="2">
        <v>45918</v>
      </c>
      <c r="B6695" s="3" t="s">
        <v>11</v>
      </c>
      <c r="C6695">
        <v>2.7333333333333329</v>
      </c>
      <c r="D6695">
        <v>16.06666666666667</v>
      </c>
      <c r="E6695">
        <v>83.100000000000009</v>
      </c>
      <c r="F6695">
        <v>48.666666666666657</v>
      </c>
      <c r="G6695">
        <v>1.666666666666667</v>
      </c>
      <c r="H6695">
        <v>0.5</v>
      </c>
      <c r="I6695">
        <v>2.666666666666667</v>
      </c>
      <c r="J6695">
        <v>1.2</v>
      </c>
      <c r="K6695">
        <f t="shared" si="518"/>
        <v>13.333333333333337</v>
      </c>
      <c r="L6695">
        <f t="shared" si="516"/>
        <v>1.0888458259249473E-2</v>
      </c>
      <c r="M6695">
        <f t="shared" si="517"/>
        <v>0.15023924931194471</v>
      </c>
      <c r="N6695" s="10" t="str" cm="1">
        <f t="array" ref="N6695">_xlfn.IFS(AND(C6695&lt;=0, C6695-M6695&lt;=2), "escarcha",AND(C6695&lt;=0, C6695-M6695&gt;2), "helada negra", AND(C6695&gt;0, M6695+2&gt;C6695), "rocío", TRUE, "sin riesgo")</f>
        <v>sin riesgo</v>
      </c>
      <c r="O6695">
        <f t="shared" si="519"/>
        <v>0.37271381925920588</v>
      </c>
      <c r="P6695">
        <f t="shared" si="520"/>
        <v>5.2505717609692359</v>
      </c>
      <c r="Q6695" s="10" t="str" cm="1">
        <f t="array" ref="Q6695">_xlfn.IFS(AND(D6695&lt;=0, D6695-P6695&lt;=2), "escarcha",AND(D6695&lt;=0, D6695-P6695&gt;2), "helada negra", AND(D6695&gt;0, P6695+2&gt;D6695), "rocío", TRUE, "sin riesgo")</f>
        <v>sin riesgo</v>
      </c>
    </row>
    <row r="6696" spans="1:17" x14ac:dyDescent="0.35">
      <c r="A6696" s="2">
        <v>45918</v>
      </c>
      <c r="B6696" s="3" t="s">
        <v>12</v>
      </c>
      <c r="C6696">
        <v>2.2000000000000002</v>
      </c>
      <c r="D6696">
        <v>14.83333333333333</v>
      </c>
      <c r="E6696">
        <v>85.533333333333331</v>
      </c>
      <c r="F6696">
        <v>51.333333333333343</v>
      </c>
      <c r="G6696">
        <v>0.33333333333333331</v>
      </c>
      <c r="H6696">
        <v>1.5666666666666671</v>
      </c>
      <c r="I6696">
        <v>1</v>
      </c>
      <c r="J6696">
        <v>2.5</v>
      </c>
      <c r="K6696">
        <f t="shared" si="518"/>
        <v>12.633333333333329</v>
      </c>
      <c r="L6696">
        <f t="shared" si="516"/>
        <v>1.846399968655793E-3</v>
      </c>
      <c r="M6696">
        <f t="shared" si="517"/>
        <v>2.5463606489890992E-2</v>
      </c>
      <c r="N6696" s="10" t="str" cm="1">
        <f t="array" ref="N6696">_xlfn.IFS(AND(C6696&lt;=0, C6696-M6696&lt;=2), "escarcha",AND(C6696&lt;=0, C6696-M6696&gt;2), "helada negra", AND(C6696&gt;0, M6696+2&gt;C6696), "rocío", TRUE, "sin riesgo")</f>
        <v>sin riesgo</v>
      </c>
      <c r="O6696">
        <f t="shared" si="519"/>
        <v>0.34699151293361263</v>
      </c>
      <c r="P6696">
        <f t="shared" si="520"/>
        <v>4.8809338973593697</v>
      </c>
      <c r="Q6696" s="10" t="str" cm="1">
        <f t="array" ref="Q6696">_xlfn.IFS(AND(D6696&lt;=0, D6696-P6696&lt;=2), "escarcha",AND(D6696&lt;=0, D6696-P6696&gt;2), "helada negra", AND(D6696&gt;0, P6696+2&gt;D6696), "rocío", TRUE, "sin riesgo")</f>
        <v>sin riesgo</v>
      </c>
    </row>
    <row r="6697" spans="1:17" x14ac:dyDescent="0.35">
      <c r="A6697" s="2">
        <v>45918</v>
      </c>
      <c r="B6697" s="3" t="s">
        <v>13</v>
      </c>
      <c r="C6697">
        <v>1.6333333333333331</v>
      </c>
      <c r="D6697">
        <v>15.33333333333333</v>
      </c>
      <c r="E6697">
        <v>86.266666666666666</v>
      </c>
      <c r="F6697">
        <v>49.333333333333343</v>
      </c>
      <c r="G6697">
        <v>2</v>
      </c>
      <c r="H6697">
        <v>2.3666666666666671</v>
      </c>
      <c r="I6697">
        <v>3.333333333333333</v>
      </c>
      <c r="J6697">
        <v>3.7</v>
      </c>
      <c r="K6697">
        <f t="shared" si="518"/>
        <v>13.699999999999998</v>
      </c>
      <c r="L6697">
        <f t="shared" si="516"/>
        <v>-3.0070036195009628E-2</v>
      </c>
      <c r="M6697">
        <f t="shared" si="517"/>
        <v>-0.41394463923691099</v>
      </c>
      <c r="N6697" s="10" t="str" cm="1">
        <f t="array" ref="N6697">_xlfn.IFS(AND(C6697&lt;=0, C6697-M6697&lt;=2), "escarcha",AND(C6697&lt;=0, C6697-M6697&gt;2), "helada negra", AND(C6697&gt;0, M6697+2&gt;C6697), "rocío", TRUE, "sin riesgo")</f>
        <v>sin riesgo</v>
      </c>
      <c r="O6697">
        <f t="shared" si="519"/>
        <v>0.33939687517355532</v>
      </c>
      <c r="P6697">
        <f t="shared" si="520"/>
        <v>4.7720068513958251</v>
      </c>
      <c r="Q6697" s="10" t="str" cm="1">
        <f t="array" ref="Q6697">_xlfn.IFS(AND(D6697&lt;=0, D6697-P6697&lt;=2), "escarcha",AND(D6697&lt;=0, D6697-P6697&gt;2), "helada negra", AND(D6697&gt;0, P6697+2&gt;D6697), "rocío", TRUE, "sin riesgo")</f>
        <v>sin riesgo</v>
      </c>
    </row>
    <row r="6698" spans="1:17" x14ac:dyDescent="0.35">
      <c r="A6698" s="2">
        <v>45918</v>
      </c>
      <c r="B6698" s="3" t="s">
        <v>14</v>
      </c>
      <c r="C6698">
        <v>0.96666666666666667</v>
      </c>
      <c r="D6698">
        <v>14.43333333333333</v>
      </c>
      <c r="E6698">
        <v>87.7</v>
      </c>
      <c r="F6698">
        <v>52</v>
      </c>
      <c r="G6698">
        <v>0.33333333333333331</v>
      </c>
      <c r="H6698">
        <v>0.8666666666666667</v>
      </c>
      <c r="I6698">
        <v>1</v>
      </c>
      <c r="J6698">
        <v>2.5</v>
      </c>
      <c r="K6698">
        <f t="shared" si="518"/>
        <v>13.466666666666663</v>
      </c>
      <c r="L6698">
        <f t="shared" si="516"/>
        <v>-6.1424374694979009E-2</v>
      </c>
      <c r="M6698">
        <f t="shared" si="517"/>
        <v>-0.84406998891346885</v>
      </c>
      <c r="N6698" s="10" t="str" cm="1">
        <f t="array" ref="N6698">_xlfn.IFS(AND(C6698&lt;=0, C6698-M6698&lt;=2), "escarcha",AND(C6698&lt;=0, C6698-M6698&gt;2), "helada negra", AND(C6698&gt;0, M6698+2&gt;C6698), "rocío", TRUE, "sin riesgo")</f>
        <v>rocío</v>
      </c>
      <c r="O6698">
        <f t="shared" si="519"/>
        <v>0.33408847265185326</v>
      </c>
      <c r="P6698">
        <f t="shared" si="520"/>
        <v>4.6959272369696361</v>
      </c>
      <c r="Q6698" s="10" t="str" cm="1">
        <f t="array" ref="Q6698">_xlfn.IFS(AND(D6698&lt;=0, D6698-P6698&lt;=2), "escarcha",AND(D6698&lt;=0, D6698-P6698&gt;2), "helada negra", AND(D6698&gt;0, P6698+2&gt;D6698), "rocío", TRUE, "sin riesgo")</f>
        <v>sin riesgo</v>
      </c>
    </row>
    <row r="6699" spans="1:17" x14ac:dyDescent="0.35">
      <c r="A6699" s="2">
        <v>45918</v>
      </c>
      <c r="B6699" s="3" t="s">
        <v>15</v>
      </c>
      <c r="C6699">
        <v>0.76666666666666672</v>
      </c>
      <c r="D6699">
        <v>13.7</v>
      </c>
      <c r="E6699">
        <v>88.9</v>
      </c>
      <c r="F6699">
        <v>53.333333333333343</v>
      </c>
      <c r="G6699">
        <v>0</v>
      </c>
      <c r="H6699">
        <v>1.533333333333333</v>
      </c>
      <c r="I6699">
        <v>1</v>
      </c>
      <c r="J6699">
        <v>2.6333333333333329</v>
      </c>
      <c r="K6699">
        <f t="shared" si="518"/>
        <v>12.933333333333332</v>
      </c>
      <c r="L6699">
        <f t="shared" si="516"/>
        <v>-6.2235030698551561E-2</v>
      </c>
      <c r="M6699">
        <f t="shared" si="517"/>
        <v>-0.85517051335177452</v>
      </c>
      <c r="N6699" s="10" t="str" cm="1">
        <f t="array" ref="N6699">_xlfn.IFS(AND(C6699&lt;=0, C6699-M6699&lt;=2), "escarcha",AND(C6699&lt;=0, C6699-M6699&gt;2), "helada negra", AND(C6699&gt;0, M6699+2&gt;C6699), "rocío", TRUE, "sin riesgo")</f>
        <v>rocío</v>
      </c>
      <c r="O6699">
        <f t="shared" si="519"/>
        <v>0.31188561494079481</v>
      </c>
      <c r="P6699">
        <f t="shared" si="520"/>
        <v>4.3782232456469483</v>
      </c>
      <c r="Q6699" s="10" t="str" cm="1">
        <f t="array" ref="Q6699">_xlfn.IFS(AND(D6699&lt;=0, D6699-P6699&lt;=2), "escarcha",AND(D6699&lt;=0, D6699-P6699&gt;2), "helada negra", AND(D6699&gt;0, P6699+2&gt;D6699), "rocío", TRUE, "sin riesgo")</f>
        <v>sin riesgo</v>
      </c>
    </row>
    <row r="6700" spans="1:17" x14ac:dyDescent="0.35">
      <c r="A6700" s="2">
        <v>45918</v>
      </c>
      <c r="B6700" s="3" t="s">
        <v>16</v>
      </c>
      <c r="C6700">
        <v>9.2608935566470176E-18</v>
      </c>
      <c r="D6700">
        <v>14.233333333333331</v>
      </c>
      <c r="E6700">
        <v>89.466666666666669</v>
      </c>
      <c r="F6700">
        <v>52</v>
      </c>
      <c r="G6700">
        <v>0</v>
      </c>
      <c r="H6700">
        <v>0.23333333333333331</v>
      </c>
      <c r="I6700">
        <v>0</v>
      </c>
      <c r="J6700">
        <v>1.033333333333333</v>
      </c>
      <c r="K6700">
        <f t="shared" si="518"/>
        <v>14.233333333333331</v>
      </c>
      <c r="L6700">
        <f t="shared" si="516"/>
        <v>-0.11130406955867427</v>
      </c>
      <c r="M6700">
        <f t="shared" si="517"/>
        <v>-1.5251960588547409</v>
      </c>
      <c r="N6700" s="10" t="str" cm="1">
        <f t="array" ref="N6700">_xlfn.IFS(AND(C6700&lt;=0, C6700-M6700&lt;=2), "escarcha",AND(C6700&lt;=0, C6700-M6700&gt;2), "helada negra", AND(C6700&gt;0, M6700+2&gt;C6700), "rocío", TRUE, "sin riesgo")</f>
        <v>rocío</v>
      </c>
      <c r="O6700">
        <f t="shared" si="519"/>
        <v>0.3211551578427464</v>
      </c>
      <c r="P6700">
        <f t="shared" si="520"/>
        <v>4.5107633750818019</v>
      </c>
      <c r="Q6700" s="10" t="str" cm="1">
        <f t="array" ref="Q6700">_xlfn.IFS(AND(D6700&lt;=0, D6700-P6700&lt;=2), "escarcha",AND(D6700&lt;=0, D6700-P6700&gt;2), "helada negra", AND(D6700&gt;0, P6700+2&gt;D6700), "rocío", TRUE, "sin riesgo")</f>
        <v>sin riesgo</v>
      </c>
    </row>
    <row r="6701" spans="1:17" x14ac:dyDescent="0.35">
      <c r="A6701" s="2">
        <v>45918</v>
      </c>
      <c r="B6701" s="3" t="s">
        <v>17</v>
      </c>
      <c r="C6701">
        <v>-0.26666666666666672</v>
      </c>
      <c r="D6701">
        <v>13.266666666666669</v>
      </c>
      <c r="E6701">
        <v>90.433333333333337</v>
      </c>
      <c r="F6701">
        <v>53.333333333333343</v>
      </c>
      <c r="G6701">
        <v>1.333333333333333</v>
      </c>
      <c r="H6701">
        <v>1.4</v>
      </c>
      <c r="I6701">
        <v>2.666666666666667</v>
      </c>
      <c r="J6701">
        <v>2.5</v>
      </c>
      <c r="K6701">
        <f t="shared" si="518"/>
        <v>13.533333333333337</v>
      </c>
      <c r="L6701">
        <f t="shared" si="516"/>
        <v>-0.11991687713542751</v>
      </c>
      <c r="M6701">
        <f t="shared" si="517"/>
        <v>-1.6424195177012928</v>
      </c>
      <c r="N6701" s="10" t="str" cm="1">
        <f t="array" ref="N6701">_xlfn.IFS(AND(C6701&lt;=0, C6701-M6701&lt;=2), "escarcha",AND(C6701&lt;=0, C6701-M6701&gt;2), "helada negra", AND(C6701&gt;0, M6701+2&gt;C6701), "rocío", TRUE, "sin riesgo")</f>
        <v>escarcha</v>
      </c>
      <c r="O6701">
        <f t="shared" si="519"/>
        <v>0.28367740414730835</v>
      </c>
      <c r="P6701">
        <f t="shared" si="520"/>
        <v>3.9757611291107935</v>
      </c>
      <c r="Q6701" s="10" t="str" cm="1">
        <f t="array" ref="Q6701">_xlfn.IFS(AND(D6701&lt;=0, D6701-P6701&lt;=2), "escarcha",AND(D6701&lt;=0, D6701-P6701&gt;2), "helada negra", AND(D6701&gt;0, P6701+2&gt;D6701), "rocío", TRUE, "sin riesgo")</f>
        <v>sin riesgo</v>
      </c>
    </row>
    <row r="6702" spans="1:17" x14ac:dyDescent="0.35">
      <c r="A6702" s="2">
        <v>45918</v>
      </c>
      <c r="B6702" s="3" t="s">
        <v>18</v>
      </c>
      <c r="C6702">
        <v>-0.66666666666666663</v>
      </c>
      <c r="D6702">
        <v>14.3</v>
      </c>
      <c r="E6702">
        <v>90.833333333333329</v>
      </c>
      <c r="F6702">
        <v>51.333333333333343</v>
      </c>
      <c r="G6702">
        <v>0.33333333333333331</v>
      </c>
      <c r="H6702">
        <v>1.6</v>
      </c>
      <c r="I6702">
        <v>1</v>
      </c>
      <c r="J6702">
        <v>2.4666666666666668</v>
      </c>
      <c r="K6702">
        <f t="shared" si="518"/>
        <v>14.966666666666667</v>
      </c>
      <c r="L6702">
        <f t="shared" si="516"/>
        <v>-0.14462279112832316</v>
      </c>
      <c r="M6702">
        <f t="shared" si="517"/>
        <v>-1.978045542608605</v>
      </c>
      <c r="N6702" s="10" t="str" cm="1">
        <f t="array" ref="N6702">_xlfn.IFS(AND(C6702&lt;=0, C6702-M6702&lt;=2), "escarcha",AND(C6702&lt;=0, C6702-M6702&gt;2), "helada negra", AND(C6702&gt;0, M6702+2&gt;C6702), "rocío", TRUE, "sin riesgo")</f>
        <v>escarcha</v>
      </c>
      <c r="O6702">
        <f t="shared" si="519"/>
        <v>0.31256509161846835</v>
      </c>
      <c r="P6702">
        <f t="shared" si="520"/>
        <v>4.3879338908113343</v>
      </c>
      <c r="Q6702" s="10" t="str" cm="1">
        <f t="array" ref="Q6702">_xlfn.IFS(AND(D6702&lt;=0, D6702-P6702&lt;=2), "escarcha",AND(D6702&lt;=0, D6702-P6702&gt;2), "helada negra", AND(D6702&gt;0, P6702+2&gt;D6702), "rocío", TRUE, "sin riesgo")</f>
        <v>sin riesgo</v>
      </c>
    </row>
    <row r="6703" spans="1:17" x14ac:dyDescent="0.35">
      <c r="A6703" s="2">
        <v>45918</v>
      </c>
      <c r="B6703" s="3" t="s">
        <v>19</v>
      </c>
      <c r="C6703">
        <v>-1.033333333333333</v>
      </c>
      <c r="D6703">
        <v>13.53333333333333</v>
      </c>
      <c r="E6703">
        <v>91.7</v>
      </c>
      <c r="F6703">
        <v>52.666666666666657</v>
      </c>
      <c r="G6703">
        <v>0</v>
      </c>
      <c r="H6703">
        <v>0.70000000000000007</v>
      </c>
      <c r="I6703">
        <v>1</v>
      </c>
      <c r="J6703">
        <v>1.3666666666666669</v>
      </c>
      <c r="K6703">
        <f t="shared" si="518"/>
        <v>14.566666666666663</v>
      </c>
      <c r="L6703">
        <f t="shared" si="516"/>
        <v>-0.1619039980151683</v>
      </c>
      <c r="M6703">
        <f t="shared" si="517"/>
        <v>-2.2122538965745502</v>
      </c>
      <c r="N6703" s="10" t="str" cm="1">
        <f t="array" ref="N6703">_xlfn.IFS(AND(C6703&lt;=0, C6703-M6703&lt;=2), "escarcha",AND(C6703&lt;=0, C6703-M6703&gt;2), "helada negra", AND(C6703&gt;0, M6703+2&gt;C6703), "rocío", TRUE, "sin riesgo")</f>
        <v>escarcha</v>
      </c>
      <c r="O6703">
        <f t="shared" si="519"/>
        <v>0.28846879700299544</v>
      </c>
      <c r="P6703">
        <f t="shared" si="520"/>
        <v>4.044030238960838</v>
      </c>
      <c r="Q6703" s="10" t="str" cm="1">
        <f t="array" ref="Q6703">_xlfn.IFS(AND(D6703&lt;=0, D6703-P6703&lt;=2), "escarcha",AND(D6703&lt;=0, D6703-P6703&gt;2), "helada negra", AND(D6703&gt;0, P6703+2&gt;D6703), "rocío", TRUE, "sin riesgo")</f>
        <v>sin riesgo</v>
      </c>
    </row>
    <row r="6704" spans="1:17" x14ac:dyDescent="0.35">
      <c r="A6704" s="2">
        <v>45918</v>
      </c>
      <c r="B6704" s="3" t="s">
        <v>20</v>
      </c>
      <c r="C6704">
        <v>-1.333333333333333</v>
      </c>
      <c r="D6704">
        <v>13.133333333333329</v>
      </c>
      <c r="E6704">
        <v>92.13333333333334</v>
      </c>
      <c r="F6704">
        <v>54</v>
      </c>
      <c r="G6704">
        <v>0.33333333333333331</v>
      </c>
      <c r="H6704">
        <v>1.9</v>
      </c>
      <c r="I6704">
        <v>1.333333333333333</v>
      </c>
      <c r="J6704">
        <v>2.7333333333333329</v>
      </c>
      <c r="K6704">
        <f t="shared" si="518"/>
        <v>14.466666666666661</v>
      </c>
      <c r="L6704">
        <f t="shared" si="516"/>
        <v>-0.17915866961175936</v>
      </c>
      <c r="M6704">
        <f t="shared" si="517"/>
        <v>-2.4456490121468621</v>
      </c>
      <c r="N6704" s="10" t="str" cm="1">
        <f t="array" ref="N6704">_xlfn.IFS(AND(C6704&lt;=0, C6704-M6704&lt;=2), "escarcha",AND(C6704&lt;=0, C6704-M6704&gt;2), "helada negra", AND(C6704&gt;0, M6704+2&gt;C6704), "rocío", TRUE, "sin riesgo")</f>
        <v>escarcha</v>
      </c>
      <c r="O6704">
        <f t="shared" si="519"/>
        <v>0.28740127534743143</v>
      </c>
      <c r="P6704">
        <f t="shared" si="520"/>
        <v>4.0288166239030003</v>
      </c>
      <c r="Q6704" s="10" t="str" cm="1">
        <f t="array" ref="Q6704">_xlfn.IFS(AND(D6704&lt;=0, D6704-P6704&lt;=2), "escarcha",AND(D6704&lt;=0, D6704-P6704&gt;2), "helada negra", AND(D6704&gt;0, P6704+2&gt;D6704), "rocío", TRUE, "sin riesgo")</f>
        <v>sin riesgo</v>
      </c>
    </row>
    <row r="6705" spans="1:17" x14ac:dyDescent="0.35">
      <c r="A6705" s="2">
        <v>45918</v>
      </c>
      <c r="B6705" s="3" t="s">
        <v>21</v>
      </c>
      <c r="C6705">
        <v>-1.5666666666666671</v>
      </c>
      <c r="D6705">
        <v>12.16666666666667</v>
      </c>
      <c r="E6705">
        <v>92.600000000000009</v>
      </c>
      <c r="F6705">
        <v>56.333333333333343</v>
      </c>
      <c r="G6705">
        <v>0.66666666666666663</v>
      </c>
      <c r="H6705">
        <v>0.8666666666666667</v>
      </c>
      <c r="I6705">
        <v>2</v>
      </c>
      <c r="J6705">
        <v>2.4</v>
      </c>
      <c r="K6705">
        <f t="shared" si="518"/>
        <v>13.733333333333336</v>
      </c>
      <c r="L6705">
        <f t="shared" si="516"/>
        <v>-0.19123114510622904</v>
      </c>
      <c r="M6705">
        <f t="shared" si="517"/>
        <v>-2.6086784083615902</v>
      </c>
      <c r="N6705" s="10" t="str" cm="1">
        <f t="array" ref="N6705">_xlfn.IFS(AND(C6705&lt;=0, C6705-M6705&lt;=2), "escarcha",AND(C6705&lt;=0, C6705-M6705&gt;2), "helada negra", AND(C6705&gt;0, M6705+2&gt;C6705), "rocío", TRUE, "sin riesgo")</f>
        <v>escarcha</v>
      </c>
      <c r="O6705">
        <f t="shared" si="519"/>
        <v>0.26636662557551172</v>
      </c>
      <c r="P6705">
        <f t="shared" si="520"/>
        <v>3.729426348462106</v>
      </c>
      <c r="Q6705" s="10" t="str" cm="1">
        <f t="array" ref="Q6705">_xlfn.IFS(AND(D6705&lt;=0, D6705-P6705&lt;=2), "escarcha",AND(D6705&lt;=0, D6705-P6705&gt;2), "helada negra", AND(D6705&gt;0, P6705+2&gt;D6705), "rocío", TRUE, "sin riesgo")</f>
        <v>sin riesgo</v>
      </c>
    </row>
    <row r="6706" spans="1:17" x14ac:dyDescent="0.35">
      <c r="A6706" s="2">
        <v>45918</v>
      </c>
      <c r="B6706" s="3" t="s">
        <v>22</v>
      </c>
      <c r="C6706">
        <v>-1.6333333333333331</v>
      </c>
      <c r="D6706">
        <v>11.866666666666671</v>
      </c>
      <c r="E6706">
        <v>92.9</v>
      </c>
      <c r="F6706">
        <v>57.333333333333343</v>
      </c>
      <c r="G6706">
        <v>0.33333333333333331</v>
      </c>
      <c r="H6706">
        <v>1.2</v>
      </c>
      <c r="I6706">
        <v>1</v>
      </c>
      <c r="J6706">
        <v>2.3666666666666671</v>
      </c>
      <c r="K6706">
        <f t="shared" si="518"/>
        <v>13.500000000000004</v>
      </c>
      <c r="L6706">
        <f t="shared" si="516"/>
        <v>-0.19289552528331877</v>
      </c>
      <c r="M6706">
        <f t="shared" si="517"/>
        <v>-2.631137240553123</v>
      </c>
      <c r="N6706" s="10" t="str" cm="1">
        <f t="array" ref="N6706">_xlfn.IFS(AND(C6706&lt;=0, C6706-M6706&lt;=2), "escarcha",AND(C6706&lt;=0, C6706-M6706&gt;2), "helada negra", AND(C6706&gt;0, M6706+2&gt;C6706), "rocío", TRUE, "sin riesgo")</f>
        <v>escarcha</v>
      </c>
      <c r="O6706">
        <f t="shared" si="519"/>
        <v>0.26420839299311405</v>
      </c>
      <c r="P6706">
        <f t="shared" si="520"/>
        <v>3.6987488408725402</v>
      </c>
      <c r="Q6706" s="10" t="str" cm="1">
        <f t="array" ref="Q6706">_xlfn.IFS(AND(D6706&lt;=0, D6706-P6706&lt;=2), "escarcha",AND(D6706&lt;=0, D6706-P6706&gt;2), "helada negra", AND(D6706&gt;0, P6706+2&gt;D6706), "rocío", TRUE, "sin riesgo")</f>
        <v>sin riesgo</v>
      </c>
    </row>
    <row r="6707" spans="1:17" x14ac:dyDescent="0.35">
      <c r="A6707" s="2">
        <v>45918</v>
      </c>
      <c r="B6707" s="3" t="s">
        <v>23</v>
      </c>
      <c r="C6707">
        <v>-1.966666666666667</v>
      </c>
      <c r="D6707">
        <v>11.4</v>
      </c>
      <c r="E6707">
        <v>93.166666666666671</v>
      </c>
      <c r="F6707">
        <v>58.666666666666657</v>
      </c>
      <c r="G6707">
        <v>0.33333333333333331</v>
      </c>
      <c r="H6707">
        <v>0.9</v>
      </c>
      <c r="I6707">
        <v>1</v>
      </c>
      <c r="J6707">
        <v>1.6</v>
      </c>
      <c r="K6707">
        <f t="shared" si="518"/>
        <v>13.366666666666667</v>
      </c>
      <c r="L6707">
        <f t="shared" si="516"/>
        <v>-0.21456423117473317</v>
      </c>
      <c r="M6707">
        <f t="shared" si="517"/>
        <v>-2.923148237756771</v>
      </c>
      <c r="N6707" s="10" t="str" cm="1">
        <f t="array" ref="N6707">_xlfn.IFS(AND(C6707&lt;=0, C6707-M6707&lt;=2), "escarcha",AND(C6707&lt;=0, C6707-M6707&gt;2), "helada negra", AND(C6707&gt;0, M6707+2&gt;C6707), "rocío", TRUE, "sin riesgo")</f>
        <v>escarcha</v>
      </c>
      <c r="O6707">
        <f t="shared" si="519"/>
        <v>0.25637688589051844</v>
      </c>
      <c r="P6707">
        <f t="shared" si="520"/>
        <v>3.5874944108962734</v>
      </c>
      <c r="Q6707" s="10" t="str" cm="1">
        <f t="array" ref="Q6707">_xlfn.IFS(AND(D6707&lt;=0, D6707-P6707&lt;=2), "escarcha",AND(D6707&lt;=0, D6707-P6707&gt;2), "helada negra", AND(D6707&gt;0, P6707+2&gt;D6707), "rocío", TRUE, "sin riesgo")</f>
        <v>sin riesgo</v>
      </c>
    </row>
    <row r="6708" spans="1:17" x14ac:dyDescent="0.35">
      <c r="A6708" s="2">
        <v>45918</v>
      </c>
      <c r="B6708" s="3" t="s">
        <v>24</v>
      </c>
      <c r="C6708">
        <v>-2.2999999999999998</v>
      </c>
      <c r="D6708">
        <v>11.83333333333333</v>
      </c>
      <c r="E6708">
        <v>93.333333333333343</v>
      </c>
      <c r="F6708">
        <v>56.666666666666657</v>
      </c>
      <c r="G6708">
        <v>0</v>
      </c>
      <c r="H6708">
        <v>1.3</v>
      </c>
      <c r="I6708">
        <v>0</v>
      </c>
      <c r="J6708">
        <v>1.9</v>
      </c>
      <c r="K6708">
        <f t="shared" si="518"/>
        <v>14.133333333333329</v>
      </c>
      <c r="L6708">
        <f t="shared" si="516"/>
        <v>-0.23737992806251001</v>
      </c>
      <c r="M6708">
        <f t="shared" si="517"/>
        <v>-3.2298505545543077</v>
      </c>
      <c r="N6708" s="10" t="str" cm="1">
        <f t="array" ref="N6708">_xlfn.IFS(AND(C6708&lt;=0, C6708-M6708&lt;=2), "escarcha",AND(C6708&lt;=0, C6708-M6708&gt;2), "helada negra", AND(C6708&gt;0, M6708+2&gt;C6708), "rocío", TRUE, "sin riesgo")</f>
        <v>escarcha</v>
      </c>
      <c r="O6708">
        <f t="shared" si="519"/>
        <v>0.25031459439426951</v>
      </c>
      <c r="P6708">
        <f t="shared" si="520"/>
        <v>3.5014423341417804</v>
      </c>
      <c r="Q6708" s="10" t="str" cm="1">
        <f t="array" ref="Q6708">_xlfn.IFS(AND(D6708&lt;=0, D6708-P6708&lt;=2), "escarcha",AND(D6708&lt;=0, D6708-P6708&gt;2), "helada negra", AND(D6708&gt;0, P6708+2&gt;D6708), "rocío", TRUE, "sin riesgo")</f>
        <v>sin riesgo</v>
      </c>
    </row>
    <row r="6709" spans="1:17" x14ac:dyDescent="0.35">
      <c r="A6709" s="2">
        <v>45918</v>
      </c>
      <c r="B6709" s="3" t="s">
        <v>25</v>
      </c>
      <c r="C6709">
        <v>-2.4666666666666668</v>
      </c>
      <c r="D6709">
        <v>10.633333333333329</v>
      </c>
      <c r="E6709">
        <v>93.5</v>
      </c>
      <c r="F6709">
        <v>60.333333333333343</v>
      </c>
      <c r="G6709">
        <v>0</v>
      </c>
      <c r="H6709">
        <v>9.9999999999999992E-2</v>
      </c>
      <c r="I6709">
        <v>1</v>
      </c>
      <c r="J6709">
        <v>0.2</v>
      </c>
      <c r="K6709">
        <f t="shared" si="518"/>
        <v>13.099999999999996</v>
      </c>
      <c r="L6709">
        <f t="shared" si="516"/>
        <v>-0.24792287705586202</v>
      </c>
      <c r="M6709">
        <f t="shared" si="517"/>
        <v>-3.3713106946267035</v>
      </c>
      <c r="N6709" s="10" t="str" cm="1">
        <f t="array" ref="N6709">_xlfn.IFS(AND(C6709&lt;=0, C6709-M6709&lt;=2), "escarcha",AND(C6709&lt;=0, C6709-M6709&gt;2), "helada negra", AND(C6709&gt;0, M6709+2&gt;C6709), "rocío", TRUE, "sin riesgo")</f>
        <v>escarcha</v>
      </c>
      <c r="O6709">
        <f t="shared" si="519"/>
        <v>0.23350920064000491</v>
      </c>
      <c r="P6709">
        <f t="shared" si="520"/>
        <v>3.2632093923561318</v>
      </c>
      <c r="Q6709" s="10" t="str" cm="1">
        <f t="array" ref="Q6709">_xlfn.IFS(AND(D6709&lt;=0, D6709-P6709&lt;=2), "escarcha",AND(D6709&lt;=0, D6709-P6709&gt;2), "helada negra", AND(D6709&gt;0, P6709+2&gt;D6709), "rocío", TRUE, "sin riesgo")</f>
        <v>sin riesgo</v>
      </c>
    </row>
    <row r="6710" spans="1:17" x14ac:dyDescent="0.35">
      <c r="A6710" s="2">
        <v>45918</v>
      </c>
      <c r="B6710" s="3" t="s">
        <v>26</v>
      </c>
      <c r="C6710">
        <v>-2.3666666666666671</v>
      </c>
      <c r="D6710">
        <v>11.366666666666671</v>
      </c>
      <c r="E6710">
        <v>93.766666666666666</v>
      </c>
      <c r="F6710">
        <v>56.666666666666657</v>
      </c>
      <c r="G6710">
        <v>0.66666666666666663</v>
      </c>
      <c r="H6710">
        <v>0.96666666666666667</v>
      </c>
      <c r="I6710">
        <v>1.666666666666667</v>
      </c>
      <c r="J6710">
        <v>2.166666666666667</v>
      </c>
      <c r="K6710">
        <f t="shared" si="518"/>
        <v>13.733333333333338</v>
      </c>
      <c r="L6710">
        <f t="shared" si="516"/>
        <v>-0.23767659528681304</v>
      </c>
      <c r="M6710">
        <f t="shared" si="517"/>
        <v>-3.2338333737592659</v>
      </c>
      <c r="N6710" s="10" t="str" cm="1">
        <f t="array" ref="N6710">_xlfn.IFS(AND(C6710&lt;=0, C6710-M6710&lt;=2), "escarcha",AND(C6710&lt;=0, C6710-M6710&gt;2), "helada negra", AND(C6710&gt;0, M6710+2&gt;C6710), "rocío", TRUE, "sin riesgo")</f>
        <v>escarcha</v>
      </c>
      <c r="O6710">
        <f t="shared" si="519"/>
        <v>0.21948549935588035</v>
      </c>
      <c r="P6710">
        <f t="shared" si="520"/>
        <v>3.064761789229447</v>
      </c>
      <c r="Q6710" s="10" t="str" cm="1">
        <f t="array" ref="Q6710">_xlfn.IFS(AND(D6710&lt;=0, D6710-P6710&lt;=2), "escarcha",AND(D6710&lt;=0, D6710-P6710&gt;2), "helada negra", AND(D6710&gt;0, P6710+2&gt;D6710), "rocío", TRUE, "sin riesgo")</f>
        <v>sin riesgo</v>
      </c>
    </row>
    <row r="6711" spans="1:17" x14ac:dyDescent="0.35">
      <c r="A6711" s="2">
        <v>45918</v>
      </c>
      <c r="B6711" s="3" t="s">
        <v>27</v>
      </c>
      <c r="C6711">
        <v>-2.2666666666666671</v>
      </c>
      <c r="D6711">
        <v>11.83333333333333</v>
      </c>
      <c r="E6711">
        <v>94.2</v>
      </c>
      <c r="F6711">
        <v>55.333333333333343</v>
      </c>
      <c r="G6711">
        <v>0.66666666666666663</v>
      </c>
      <c r="H6711">
        <v>0.26666666666666672</v>
      </c>
      <c r="I6711">
        <v>1.333333333333333</v>
      </c>
      <c r="J6711">
        <v>0.76666666666666672</v>
      </c>
      <c r="K6711">
        <f t="shared" si="518"/>
        <v>14.099999999999998</v>
      </c>
      <c r="L6711">
        <f t="shared" si="516"/>
        <v>-0.22567369473692916</v>
      </c>
      <c r="M6711">
        <f t="shared" si="517"/>
        <v>-3.0725862623904496</v>
      </c>
      <c r="N6711" s="10" t="str" cm="1">
        <f t="array" ref="N6711">_xlfn.IFS(AND(C6711&lt;=0, C6711-M6711&lt;=2), "escarcha",AND(C6711&lt;=0, C6711-M6711&gt;2), "helada negra", AND(C6711&gt;0, M6711+2&gt;C6711), "rocío", TRUE, "sin riesgo")</f>
        <v>escarcha</v>
      </c>
      <c r="O6711">
        <f t="shared" si="519"/>
        <v>0.22650394570055143</v>
      </c>
      <c r="P6711">
        <f t="shared" si="520"/>
        <v>3.1640389371159694</v>
      </c>
      <c r="Q6711" s="10" t="str" cm="1">
        <f t="array" ref="Q6711">_xlfn.IFS(AND(D6711&lt;=0, D6711-P6711&lt;=2), "escarcha",AND(D6711&lt;=0, D6711-P6711&gt;2), "helada negra", AND(D6711&gt;0, P6711+2&gt;D6711), "rocío", TRUE, "sin riesgo")</f>
        <v>sin riesgo</v>
      </c>
    </row>
    <row r="6712" spans="1:17" x14ac:dyDescent="0.35">
      <c r="A6712" s="2">
        <v>45918</v>
      </c>
      <c r="B6712" s="3" t="s">
        <v>28</v>
      </c>
      <c r="C6712">
        <v>-1.3666666666666669</v>
      </c>
      <c r="D6712">
        <v>13.96666666666667</v>
      </c>
      <c r="E6712">
        <v>94.5</v>
      </c>
      <c r="F6712">
        <v>51.333333333333343</v>
      </c>
      <c r="G6712">
        <v>0</v>
      </c>
      <c r="H6712">
        <v>0</v>
      </c>
      <c r="I6712">
        <v>0</v>
      </c>
      <c r="J6712">
        <v>0.33333333333333331</v>
      </c>
      <c r="K6712">
        <f t="shared" si="518"/>
        <v>15.333333333333337</v>
      </c>
      <c r="L6712">
        <f t="shared" si="516"/>
        <v>-0.15624001577351754</v>
      </c>
      <c r="M6712">
        <f t="shared" si="517"/>
        <v>-2.1355413570656885</v>
      </c>
      <c r="N6712" s="10" t="str" cm="1">
        <f t="array" ref="N6712">_xlfn.IFS(AND(C6712&lt;=0, C6712-M6712&lt;=2), "escarcha",AND(C6712&lt;=0, C6712-M6712&gt;2), "helada negra", AND(C6712&gt;0, M6712+2&gt;C6712), "rocío", TRUE, "sin riesgo")</f>
        <v>escarcha</v>
      </c>
      <c r="O6712">
        <f t="shared" si="519"/>
        <v>0.29097602124916666</v>
      </c>
      <c r="P6712">
        <f t="shared" si="520"/>
        <v>4.0797689152322141</v>
      </c>
      <c r="Q6712" s="10" t="str" cm="1">
        <f t="array" ref="Q6712">_xlfn.IFS(AND(D6712&lt;=0, D6712-P6712&lt;=2), "escarcha",AND(D6712&lt;=0, D6712-P6712&gt;2), "helada negra", AND(D6712&gt;0, P6712+2&gt;D6712), "rocío", TRUE, "sin riesgo")</f>
        <v>sin riesgo</v>
      </c>
    </row>
    <row r="6713" spans="1:17" x14ac:dyDescent="0.35">
      <c r="A6713" s="2">
        <v>45918</v>
      </c>
      <c r="B6713" s="3" t="s">
        <v>29</v>
      </c>
      <c r="C6713">
        <v>1</v>
      </c>
      <c r="D6713">
        <v>15.7</v>
      </c>
      <c r="E6713">
        <v>95</v>
      </c>
      <c r="F6713">
        <v>48</v>
      </c>
      <c r="G6713">
        <v>0</v>
      </c>
      <c r="H6713">
        <v>0.23333333333333331</v>
      </c>
      <c r="I6713">
        <v>1</v>
      </c>
      <c r="J6713">
        <v>1.033333333333333</v>
      </c>
      <c r="K6713">
        <f t="shared" si="518"/>
        <v>14.7</v>
      </c>
      <c r="L6713">
        <f t="shared" si="516"/>
        <v>2.0928472535904602E-2</v>
      </c>
      <c r="M6713">
        <f t="shared" si="517"/>
        <v>0.28893633823237308</v>
      </c>
      <c r="N6713" s="10" t="str" cm="1">
        <f t="array" ref="N6713">_xlfn.IFS(AND(C6713&lt;=0, C6713-M6713&lt;=2), "escarcha",AND(C6713&lt;=0, C6713-M6713&gt;2), "helada negra", AND(C6713&gt;0, M6713+2&gt;C6713), "rocío", TRUE, "sin riesgo")</f>
        <v>rocío</v>
      </c>
      <c r="O6713">
        <f t="shared" si="519"/>
        <v>0.33549244662498601</v>
      </c>
      <c r="P6713">
        <f t="shared" si="520"/>
        <v>4.7160443393785307</v>
      </c>
      <c r="Q6713" s="10" t="str" cm="1">
        <f t="array" ref="Q6713">_xlfn.IFS(AND(D6713&lt;=0, D6713-P6713&lt;=2), "escarcha",AND(D6713&lt;=0, D6713-P6713&gt;2), "helada negra", AND(D6713&gt;0, P6713+2&gt;D6713), "rocío", TRUE, "sin riesgo")</f>
        <v>sin riesgo</v>
      </c>
    </row>
    <row r="6714" spans="1:17" x14ac:dyDescent="0.35">
      <c r="A6714" s="2">
        <v>45918</v>
      </c>
      <c r="B6714" s="3" t="s">
        <v>30</v>
      </c>
      <c r="C6714">
        <v>5.1333333333333329</v>
      </c>
      <c r="D6714">
        <v>17.93333333333333</v>
      </c>
      <c r="E6714">
        <v>92.63333333333334</v>
      </c>
      <c r="F6714">
        <v>43.666666666666657</v>
      </c>
      <c r="G6714">
        <v>0</v>
      </c>
      <c r="H6714">
        <v>0</v>
      </c>
      <c r="I6714">
        <v>0</v>
      </c>
      <c r="J6714">
        <v>0.16666666666666671</v>
      </c>
      <c r="K6714">
        <f t="shared" si="518"/>
        <v>12.799999999999997</v>
      </c>
      <c r="L6714">
        <f t="shared" si="516"/>
        <v>0.28804260786134323</v>
      </c>
      <c r="M6714">
        <f t="shared" si="517"/>
        <v>4.0379562475226836</v>
      </c>
      <c r="N6714" s="10" t="str" cm="1">
        <f t="array" ref="N6714">_xlfn.IFS(AND(C6714&lt;=0, C6714-M6714&lt;=2), "escarcha",AND(C6714&lt;=0, C6714-M6714&gt;2), "helada negra", AND(C6714&gt;0, M6714+2&gt;C6714), "rocío", TRUE, "sin riesgo")</f>
        <v>rocío</v>
      </c>
      <c r="O6714">
        <f t="shared" si="519"/>
        <v>0.38255391767078684</v>
      </c>
      <c r="P6714">
        <f t="shared" si="520"/>
        <v>5.3922688061059771</v>
      </c>
      <c r="Q6714" s="10" t="str" cm="1">
        <f t="array" ref="Q6714">_xlfn.IFS(AND(D6714&lt;=0, D6714-P6714&lt;=2), "escarcha",AND(D6714&lt;=0, D6714-P6714&gt;2), "helada negra", AND(D6714&gt;0, P6714+2&gt;D6714), "rocío", TRUE, "sin riesgo")</f>
        <v>sin riesgo</v>
      </c>
    </row>
    <row r="6715" spans="1:17" x14ac:dyDescent="0.35">
      <c r="A6715" s="2">
        <v>45918</v>
      </c>
      <c r="B6715" s="3" t="s">
        <v>31</v>
      </c>
      <c r="C6715">
        <v>13.7</v>
      </c>
      <c r="D6715">
        <v>20.5</v>
      </c>
      <c r="E6715">
        <v>63.333333333333329</v>
      </c>
      <c r="F6715">
        <v>40</v>
      </c>
      <c r="G6715">
        <v>1</v>
      </c>
      <c r="H6715">
        <v>0.5</v>
      </c>
      <c r="I6715">
        <v>1.666666666666667</v>
      </c>
      <c r="J6715">
        <v>0.9</v>
      </c>
      <c r="K6715">
        <f t="shared" si="518"/>
        <v>6.8000000000000007</v>
      </c>
      <c r="L6715">
        <f t="shared" si="516"/>
        <v>0.48373587186745381</v>
      </c>
      <c r="M6715">
        <f t="shared" si="517"/>
        <v>6.8587220533935209</v>
      </c>
      <c r="N6715" s="10" t="str" cm="1">
        <f t="array" ref="N6715">_xlfn.IFS(AND(C6715&lt;=0, C6715-M6715&lt;=2), "escarcha",AND(C6715&lt;=0, C6715-M6715&gt;2), "helada negra", AND(C6715&gt;0, M6715+2&gt;C6715), "rocío", TRUE, "sin riesgo")</f>
        <v>sin riesgo</v>
      </c>
      <c r="O6715">
        <f t="shared" si="519"/>
        <v>0.45470608075390928</v>
      </c>
      <c r="P6715">
        <f t="shared" si="520"/>
        <v>6.4362186451891805</v>
      </c>
      <c r="Q6715" s="10" t="str" cm="1">
        <f t="array" ref="Q6715">_xlfn.IFS(AND(D6715&lt;=0, D6715-P6715&lt;=2), "escarcha",AND(D6715&lt;=0, D6715-P6715&gt;2), "helada negra", AND(D6715&gt;0, P6715+2&gt;D6715), "rocío", TRUE, "sin riesgo")</f>
        <v>sin riesgo</v>
      </c>
    </row>
    <row r="6716" spans="1:17" x14ac:dyDescent="0.35">
      <c r="A6716" s="2">
        <v>45918</v>
      </c>
      <c r="B6716" s="3" t="s">
        <v>32</v>
      </c>
      <c r="C6716">
        <v>20.033333333333331</v>
      </c>
      <c r="D6716">
        <v>21.333333333333339</v>
      </c>
      <c r="E6716">
        <v>43.133333333333333</v>
      </c>
      <c r="F6716">
        <v>37.333333333333343</v>
      </c>
      <c r="G6716">
        <v>0</v>
      </c>
      <c r="H6716">
        <v>1.9333333333333329</v>
      </c>
      <c r="I6716">
        <v>1.333333333333333</v>
      </c>
      <c r="J6716">
        <v>3.3</v>
      </c>
      <c r="K6716">
        <f t="shared" si="518"/>
        <v>1.3000000000000078</v>
      </c>
      <c r="L6716">
        <f t="shared" si="516"/>
        <v>0.50128968937253615</v>
      </c>
      <c r="M6716">
        <f t="shared" si="517"/>
        <v>7.114897641633652</v>
      </c>
      <c r="N6716" s="10" t="str" cm="1">
        <f t="array" ref="N6716">_xlfn.IFS(AND(C6716&lt;=0, C6716-M6716&lt;=2), "escarcha",AND(C6716&lt;=0, C6716-M6716&gt;2), "helada negra", AND(C6716&gt;0, M6716+2&gt;C6716), "rocío", TRUE, "sin riesgo")</f>
        <v>sin riesgo</v>
      </c>
      <c r="O6716">
        <f t="shared" si="519"/>
        <v>0.43694758485757479</v>
      </c>
      <c r="P6716">
        <f t="shared" si="520"/>
        <v>6.1784627169409871</v>
      </c>
      <c r="Q6716" s="10" t="str" cm="1">
        <f t="array" ref="Q6716">_xlfn.IFS(AND(D6716&lt;=0, D6716-P6716&lt;=2), "escarcha",AND(D6716&lt;=0, D6716-P6716&gt;2), "helada negra", AND(D6716&gt;0, P6716+2&gt;D6716), "rocío", TRUE, "sin riesgo")</f>
        <v>sin riesgo</v>
      </c>
    </row>
    <row r="6717" spans="1:17" x14ac:dyDescent="0.35">
      <c r="A6717" s="2">
        <v>45918</v>
      </c>
      <c r="B6717" s="3" t="s">
        <v>33</v>
      </c>
      <c r="C6717">
        <v>24.1</v>
      </c>
      <c r="D6717">
        <v>24.43333333333333</v>
      </c>
      <c r="E6717">
        <v>34.433333333333337</v>
      </c>
      <c r="F6717">
        <v>32</v>
      </c>
      <c r="G6717">
        <v>0.33333333333333331</v>
      </c>
      <c r="H6717">
        <v>1.9</v>
      </c>
      <c r="I6717">
        <v>1</v>
      </c>
      <c r="J6717">
        <v>4.0666666666666664</v>
      </c>
      <c r="K6717">
        <f t="shared" si="518"/>
        <v>0.3333333333333286</v>
      </c>
      <c r="L6717">
        <f t="shared" si="516"/>
        <v>0.5238919606892769</v>
      </c>
      <c r="M6717">
        <f t="shared" si="517"/>
        <v>7.445523520068579</v>
      </c>
      <c r="N6717" s="10" t="str" cm="1">
        <f t="array" ref="N6717">_xlfn.IFS(AND(C6717&lt;=0, C6717-M6717&lt;=2), "escarcha",AND(C6717&lt;=0, C6717-M6717&gt;2), "helada negra", AND(C6717&gt;0, M6717+2&gt;C6717), "rocío", TRUE, "sin riesgo")</f>
        <v>sin riesgo</v>
      </c>
      <c r="O6717">
        <f t="shared" si="519"/>
        <v>0.47058603036314173</v>
      </c>
      <c r="P6717">
        <f t="shared" si="520"/>
        <v>6.6671603601203691</v>
      </c>
      <c r="Q6717" s="10" t="str" cm="1">
        <f t="array" ref="Q6717">_xlfn.IFS(AND(D6717&lt;=0, D6717-P6717&lt;=2), "escarcha",AND(D6717&lt;=0, D6717-P6717&gt;2), "helada negra", AND(D6717&gt;0, P6717+2&gt;D6717), "rocío", TRUE, "sin riesgo")</f>
        <v>sin riesgo</v>
      </c>
    </row>
    <row r="6718" spans="1:17" x14ac:dyDescent="0.35">
      <c r="A6718" s="2">
        <v>45918</v>
      </c>
      <c r="B6718" s="3" t="s">
        <v>34</v>
      </c>
      <c r="C6718">
        <v>26.233333333333331</v>
      </c>
      <c r="D6718">
        <v>26.466666666666669</v>
      </c>
      <c r="E6718">
        <v>29.6</v>
      </c>
      <c r="F6718">
        <v>29.333333333333329</v>
      </c>
      <c r="G6718">
        <v>0.66666666666666663</v>
      </c>
      <c r="H6718">
        <v>2.2333333333333329</v>
      </c>
      <c r="I6718">
        <v>1.333333333333333</v>
      </c>
      <c r="J6718">
        <v>5.6333333333333337</v>
      </c>
      <c r="K6718">
        <f t="shared" si="518"/>
        <v>0.23333333333333783</v>
      </c>
      <c r="L6718">
        <f t="shared" si="516"/>
        <v>0.49967914253758594</v>
      </c>
      <c r="M6718">
        <f t="shared" si="517"/>
        <v>7.0913718822042471</v>
      </c>
      <c r="N6718" s="10" t="str" cm="1">
        <f t="array" ref="N6718">_xlfn.IFS(AND(C6718&lt;=0, C6718-M6718&lt;=2), "escarcha",AND(C6718&lt;=0, C6718-M6718&gt;2), "helada negra", AND(C6718&gt;0, M6718+2&gt;C6718), "rocío", TRUE, "sin riesgo")</f>
        <v>sin riesgo</v>
      </c>
      <c r="O6718">
        <f t="shared" si="519"/>
        <v>0.50440206158522716</v>
      </c>
      <c r="P6718">
        <f t="shared" si="520"/>
        <v>7.1603735739047698</v>
      </c>
      <c r="Q6718" s="10" t="str" cm="1">
        <f t="array" ref="Q6718">_xlfn.IFS(AND(D6718&lt;=0, D6718-P6718&lt;=2), "escarcha",AND(D6718&lt;=0, D6718-P6718&gt;2), "helada negra", AND(D6718&gt;0, P6718+2&gt;D6718), "rocío", TRUE, "sin riesgo")</f>
        <v>sin riesgo</v>
      </c>
    </row>
    <row r="6719" spans="1:17" x14ac:dyDescent="0.35">
      <c r="A6719" s="2">
        <v>45918</v>
      </c>
      <c r="B6719" s="3" t="s">
        <v>36</v>
      </c>
      <c r="C6719">
        <v>28.366666666666671</v>
      </c>
      <c r="D6719">
        <v>28.43333333333333</v>
      </c>
      <c r="E6719">
        <v>23.8</v>
      </c>
      <c r="F6719">
        <v>24</v>
      </c>
      <c r="G6719">
        <v>3.333333333333333</v>
      </c>
      <c r="H6719">
        <v>3.333333333333333</v>
      </c>
      <c r="I6719">
        <v>8</v>
      </c>
      <c r="J6719">
        <v>8.3333333333333321</v>
      </c>
      <c r="K6719">
        <f t="shared" si="518"/>
        <v>6.6666666666659324E-2</v>
      </c>
      <c r="L6719">
        <f t="shared" si="516"/>
        <v>0.40663116192669424</v>
      </c>
      <c r="M6719">
        <f t="shared" si="517"/>
        <v>5.7396631773931928</v>
      </c>
      <c r="N6719" s="10" t="str" cm="1">
        <f t="array" ref="N6719">_xlfn.IFS(AND(C6719&lt;=0, C6719-M6719&lt;=2), "escarcha",AND(C6719&lt;=0, C6719-M6719&gt;2), "helada negra", AND(C6719&gt;0, M6719+2&gt;C6719), "rocío", TRUE, "sin riesgo")</f>
        <v>sin riesgo</v>
      </c>
      <c r="O6719">
        <f t="shared" si="519"/>
        <v>0.4188752703022427</v>
      </c>
      <c r="P6719">
        <f t="shared" si="520"/>
        <v>5.9166981114895911</v>
      </c>
      <c r="Q6719" s="10" t="str" cm="1">
        <f t="array" ref="Q6719">_xlfn.IFS(AND(D6719&lt;=0, D6719-P6719&lt;=2), "escarcha",AND(D6719&lt;=0, D6719-P6719&gt;2), "helada negra", AND(D6719&gt;0, P6719+2&gt;D6719), "rocío", TRUE, "sin riesgo")</f>
        <v>sin riesgo</v>
      </c>
    </row>
    <row r="6720" spans="1:17" x14ac:dyDescent="0.35">
      <c r="A6720" s="2">
        <v>45918</v>
      </c>
      <c r="B6720" s="3" t="s">
        <v>40</v>
      </c>
      <c r="C6720">
        <v>22.6</v>
      </c>
      <c r="D6720">
        <v>23.133333333333329</v>
      </c>
      <c r="E6720">
        <v>33.866666666666667</v>
      </c>
      <c r="F6720">
        <v>32.666666666666657</v>
      </c>
      <c r="G6720">
        <v>3.333333333333333</v>
      </c>
      <c r="H6720">
        <v>1.966666666666667</v>
      </c>
      <c r="I6720">
        <v>5.666666666666667</v>
      </c>
      <c r="J6720">
        <v>3.2</v>
      </c>
      <c r="K6720">
        <f t="shared" si="518"/>
        <v>0.53333333333332789</v>
      </c>
      <c r="L6720">
        <f t="shared" ref="L6720:L6783" si="521">(LN(E6720/100))+((17.625*C6720)/(243.04+C6720))</f>
        <v>0.41675285389278849</v>
      </c>
      <c r="M6720">
        <f t="shared" ref="M6720:M6783" si="522">(243.04*L6720)/(17.625-L6720)</f>
        <v>5.8859924982548977</v>
      </c>
      <c r="N6720" s="10" t="str" cm="1">
        <f t="array" ref="N6720">_xlfn.IFS(AND(C6720&lt;=0, C6720-M6720&lt;=2), "escarcha",AND(C6720&lt;=0, C6720-M6720&gt;2), "helada negra", AND(C6720&gt;0, M6720+2&gt;C6720), "rocío", TRUE, "sin riesgo")</f>
        <v>sin riesgo</v>
      </c>
      <c r="O6720">
        <f t="shared" si="519"/>
        <v>0.41298758879621644</v>
      </c>
      <c r="P6720">
        <f t="shared" si="520"/>
        <v>5.8315379505360543</v>
      </c>
      <c r="Q6720" s="10" t="str" cm="1">
        <f t="array" ref="Q6720">_xlfn.IFS(AND(D6720&lt;=0, D6720-P6720&lt;=2), "escarcha",AND(D6720&lt;=0, D6720-P6720&gt;2), "helada negra", AND(D6720&gt;0, P6720+2&gt;D6720), "rocío", TRUE, "sin riesgo")</f>
        <v>sin riesgo</v>
      </c>
    </row>
    <row r="6721" spans="1:17" x14ac:dyDescent="0.35">
      <c r="A6721" s="2">
        <v>45918</v>
      </c>
      <c r="B6721" s="3" t="s">
        <v>41</v>
      </c>
      <c r="C6721">
        <v>18.399999999999999</v>
      </c>
      <c r="D6721">
        <v>22.9</v>
      </c>
      <c r="E6721">
        <v>42.066666666666663</v>
      </c>
      <c r="F6721">
        <v>33</v>
      </c>
      <c r="G6721">
        <v>0.66666666666666663</v>
      </c>
      <c r="H6721">
        <v>2.2999999999999998</v>
      </c>
      <c r="I6721">
        <v>1.333333333333333</v>
      </c>
      <c r="J6721">
        <v>3.3666666666666671</v>
      </c>
      <c r="K6721">
        <f t="shared" si="518"/>
        <v>4.5</v>
      </c>
      <c r="L6721">
        <f t="shared" si="521"/>
        <v>0.37452305195029945</v>
      </c>
      <c r="M6721">
        <f t="shared" si="522"/>
        <v>5.2766125145479954</v>
      </c>
      <c r="N6721" s="10" t="str" cm="1">
        <f t="array" ref="N6721">_xlfn.IFS(AND(C6721&lt;=0, C6721-M6721&lt;=2), "escarcha",AND(C6721&lt;=0, C6721-M6721&gt;2), "helada negra", AND(C6721&gt;0, M6721+2&gt;C6721), "rocío", TRUE, "sin riesgo")</f>
        <v>sin riesgo</v>
      </c>
      <c r="O6721">
        <f t="shared" si="519"/>
        <v>0.40901993545432314</v>
      </c>
      <c r="P6721">
        <f t="shared" si="520"/>
        <v>5.7741821691312492</v>
      </c>
      <c r="Q6721" s="10" t="str" cm="1">
        <f t="array" ref="Q6721">_xlfn.IFS(AND(D6721&lt;=0, D6721-P6721&lt;=2), "escarcha",AND(D6721&lt;=0, D6721-P6721&gt;2), "helada negra", AND(D6721&gt;0, P6721+2&gt;D6721), "rocío", TRUE, "sin riesgo")</f>
        <v>sin riesgo</v>
      </c>
    </row>
    <row r="6722" spans="1:17" x14ac:dyDescent="0.35">
      <c r="A6722" s="2">
        <v>45918</v>
      </c>
      <c r="B6722" s="3" t="s">
        <v>42</v>
      </c>
      <c r="C6722">
        <v>14.633333333333329</v>
      </c>
      <c r="D6722">
        <v>20.5</v>
      </c>
      <c r="E6722">
        <v>50.666666666666657</v>
      </c>
      <c r="F6722">
        <v>36.666666666666657</v>
      </c>
      <c r="G6722">
        <v>0</v>
      </c>
      <c r="H6722">
        <v>3.1333333333333329</v>
      </c>
      <c r="I6722">
        <v>0</v>
      </c>
      <c r="J6722">
        <v>4.4333333333333336</v>
      </c>
      <c r="K6722">
        <f t="shared" ref="K6722:K6785" si="523">ABS((C6722-D6722))</f>
        <v>5.8666666666666707</v>
      </c>
      <c r="L6722">
        <f t="shared" si="521"/>
        <v>0.3210262239862508</v>
      </c>
      <c r="M6722">
        <f t="shared" si="522"/>
        <v>4.5089188464773597</v>
      </c>
      <c r="N6722" s="10" t="str" cm="1">
        <f t="array" ref="N6722">_xlfn.IFS(AND(C6722&lt;=0, C6722-M6722&lt;=2), "escarcha",AND(C6722&lt;=0, C6722-M6722&gt;2), "helada negra", AND(C6722&gt;0, M6722+2&gt;C6722), "rocío", TRUE, "sin riesgo")</f>
        <v>sin riesgo</v>
      </c>
      <c r="O6722">
        <f t="shared" si="519"/>
        <v>0.36769470376427926</v>
      </c>
      <c r="P6722">
        <f t="shared" si="520"/>
        <v>5.1783589192435056</v>
      </c>
      <c r="Q6722" s="10" t="str" cm="1">
        <f t="array" ref="Q6722">_xlfn.IFS(AND(D6722&lt;=0, D6722-P6722&lt;=2), "escarcha",AND(D6722&lt;=0, D6722-P6722&gt;2), "helada negra", AND(D6722&gt;0, P6722+2&gt;D6722), "rocío", TRUE, "sin riesgo")</f>
        <v>sin riesgo</v>
      </c>
    </row>
    <row r="6723" spans="1:17" x14ac:dyDescent="0.35">
      <c r="A6723" s="2">
        <v>45918</v>
      </c>
      <c r="B6723" s="3" t="s">
        <v>43</v>
      </c>
      <c r="C6723">
        <v>12.233333333333331</v>
      </c>
      <c r="D6723">
        <v>19.766666666666669</v>
      </c>
      <c r="E6723">
        <v>58.3</v>
      </c>
      <c r="F6723">
        <v>38.666666666666657</v>
      </c>
      <c r="G6723">
        <v>0</v>
      </c>
      <c r="H6723">
        <v>2.6333333333333329</v>
      </c>
      <c r="I6723">
        <v>0</v>
      </c>
      <c r="J6723">
        <v>3.2333333333333329</v>
      </c>
      <c r="K6723">
        <f t="shared" si="523"/>
        <v>7.5333333333333385</v>
      </c>
      <c r="L6723">
        <f t="shared" si="521"/>
        <v>0.30506576388816398</v>
      </c>
      <c r="M6723">
        <f t="shared" si="522"/>
        <v>4.280800506782052</v>
      </c>
      <c r="N6723" s="10" t="str" cm="1">
        <f t="array" ref="N6723">_xlfn.IFS(AND(C6723&lt;=0, C6723-M6723&lt;=2), "escarcha",AND(C6723&lt;=0, C6723-M6723&gt;2), "helada negra", AND(C6723&gt;0, M6723+2&gt;C6723), "rocío", TRUE, "sin riesgo")</f>
        <v>sin riesgo</v>
      </c>
      <c r="O6723">
        <f t="shared" ref="O6723:O6786" si="524">(LN(F6723/100))+((17.625*D6723)/(243.04+D6723))</f>
        <v>0.37544950635909513</v>
      </c>
      <c r="P6723">
        <f t="shared" ref="P6723:P6786" si="525">(243.04*O6723)/(17.625-O6723)</f>
        <v>5.2899493270363056</v>
      </c>
      <c r="Q6723" s="10" t="str" cm="1">
        <f t="array" ref="Q6723">_xlfn.IFS(AND(D6723&lt;=0, D6723-P6723&lt;=2), "escarcha",AND(D6723&lt;=0, D6723-P6723&gt;2), "helada negra", AND(D6723&gt;0, P6723+2&gt;D6723), "rocío", TRUE, "sin riesgo")</f>
        <v>sin riesgo</v>
      </c>
    </row>
    <row r="6724" spans="1:17" x14ac:dyDescent="0.35">
      <c r="A6724" s="2">
        <v>45918</v>
      </c>
      <c r="B6724" s="3" t="s">
        <v>44</v>
      </c>
      <c r="C6724">
        <v>9.8666666666666654</v>
      </c>
      <c r="D6724">
        <v>19.56666666666667</v>
      </c>
      <c r="E6724">
        <v>65.833333333333329</v>
      </c>
      <c r="F6724">
        <v>38.666666666666657</v>
      </c>
      <c r="G6724">
        <v>0</v>
      </c>
      <c r="H6724">
        <v>1.7333333333333329</v>
      </c>
      <c r="I6724">
        <v>0</v>
      </c>
      <c r="J6724">
        <v>2.833333333333333</v>
      </c>
      <c r="K6724">
        <f t="shared" si="523"/>
        <v>9.7000000000000046</v>
      </c>
      <c r="L6724">
        <f t="shared" si="521"/>
        <v>0.26956155042727825</v>
      </c>
      <c r="M6724">
        <f t="shared" si="522"/>
        <v>3.7748535945203168</v>
      </c>
      <c r="N6724" s="10" t="str" cm="1">
        <f t="array" ref="N6724">_xlfn.IFS(AND(C6724&lt;=0, C6724-M6724&lt;=2), "escarcha",AND(C6724&lt;=0, C6724-M6724&gt;2), "helada negra", AND(C6724&gt;0, M6724+2&gt;C6724), "rocío", TRUE, "sin riesgo")</f>
        <v>sin riesgo</v>
      </c>
      <c r="O6724">
        <f t="shared" si="524"/>
        <v>0.36303599194456571</v>
      </c>
      <c r="P6724">
        <f t="shared" si="525"/>
        <v>5.1113689868101311</v>
      </c>
      <c r="Q6724" s="10" t="str" cm="1">
        <f t="array" ref="Q6724">_xlfn.IFS(AND(D6724&lt;=0, D6724-P6724&lt;=2), "escarcha",AND(D6724&lt;=0, D6724-P6724&gt;2), "helada negra", AND(D6724&gt;0, P6724+2&gt;D6724), "rocío", TRUE, "sin riesgo")</f>
        <v>sin riesgo</v>
      </c>
    </row>
    <row r="6725" spans="1:17" x14ac:dyDescent="0.35">
      <c r="A6725" s="2">
        <v>45918</v>
      </c>
      <c r="B6725" s="3" t="s">
        <v>45</v>
      </c>
      <c r="C6725">
        <v>8.2666666666666657</v>
      </c>
      <c r="D6725">
        <v>18.56666666666667</v>
      </c>
      <c r="E6725">
        <v>70.433333333333337</v>
      </c>
      <c r="F6725">
        <v>41.666666666666657</v>
      </c>
      <c r="G6725">
        <v>0</v>
      </c>
      <c r="H6725">
        <v>1.6333333333333331</v>
      </c>
      <c r="I6725">
        <v>1.333333333333333</v>
      </c>
      <c r="J6725">
        <v>3.1</v>
      </c>
      <c r="K6725">
        <f t="shared" si="523"/>
        <v>10.300000000000004</v>
      </c>
      <c r="L6725">
        <f t="shared" si="521"/>
        <v>0.22926618680791522</v>
      </c>
      <c r="M6725">
        <f t="shared" si="522"/>
        <v>3.2031332877455108</v>
      </c>
      <c r="N6725" s="10" t="str" cm="1">
        <f t="array" ref="N6725">_xlfn.IFS(AND(C6725&lt;=0, C6725-M6725&lt;=2), "escarcha",AND(C6725&lt;=0, C6725-M6725&gt;2), "helada negra", AND(C6725&gt;0, M6725+2&gt;C6725), "rocío", TRUE, "sin riesgo")</f>
        <v>sin riesgo</v>
      </c>
      <c r="O6725">
        <f t="shared" si="524"/>
        <v>0.3754072596900081</v>
      </c>
      <c r="P6725">
        <f t="shared" si="525"/>
        <v>5.289341132202285</v>
      </c>
      <c r="Q6725" s="10" t="str" cm="1">
        <f t="array" ref="Q6725">_xlfn.IFS(AND(D6725&lt;=0, D6725-P6725&lt;=2), "escarcha",AND(D6725&lt;=0, D6725-P6725&gt;2), "helada negra", AND(D6725&gt;0, P6725+2&gt;D6725), "rocío", TRUE, "sin riesgo")</f>
        <v>sin riesgo</v>
      </c>
    </row>
    <row r="6726" spans="1:17" x14ac:dyDescent="0.35">
      <c r="A6726" s="2">
        <v>45918</v>
      </c>
      <c r="B6726" s="3" t="s">
        <v>46</v>
      </c>
      <c r="C6726">
        <v>7.666666666666667</v>
      </c>
      <c r="D6726">
        <v>17.366666666666671</v>
      </c>
      <c r="E6726">
        <v>70.666666666666671</v>
      </c>
      <c r="F6726">
        <v>44</v>
      </c>
      <c r="G6726">
        <v>1</v>
      </c>
      <c r="H6726">
        <v>2.1333333333333329</v>
      </c>
      <c r="I6726">
        <v>1.666666666666667</v>
      </c>
      <c r="J6726">
        <v>3.1333333333333329</v>
      </c>
      <c r="K6726">
        <f t="shared" si="523"/>
        <v>9.7000000000000028</v>
      </c>
      <c r="L6726">
        <f t="shared" si="521"/>
        <v>0.19178029312861256</v>
      </c>
      <c r="M6726">
        <f t="shared" si="522"/>
        <v>2.6736473942106245</v>
      </c>
      <c r="N6726" s="10" t="str" cm="1">
        <f t="array" ref="N6726">_xlfn.IFS(AND(C6726&lt;=0, C6726-M6726&lt;=2), "escarcha",AND(C6726&lt;=0, C6726-M6726&gt;2), "helada negra", AND(C6726&gt;0, M6726+2&gt;C6726), "rocío", TRUE, "sin riesgo")</f>
        <v>sin riesgo</v>
      </c>
      <c r="O6726">
        <f t="shared" si="524"/>
        <v>0.35444058410179935</v>
      </c>
      <c r="P6726">
        <f t="shared" si="525"/>
        <v>4.987866199678697</v>
      </c>
      <c r="Q6726" s="10" t="str" cm="1">
        <f t="array" ref="Q6726">_xlfn.IFS(AND(D6726&lt;=0, D6726-P6726&lt;=2), "escarcha",AND(D6726&lt;=0, D6726-P6726&gt;2), "helada negra", AND(D6726&gt;0, P6726+2&gt;D6726), "rocío", TRUE, "sin riesgo")</f>
        <v>sin riesgo</v>
      </c>
    </row>
    <row r="6727" spans="1:17" x14ac:dyDescent="0.35">
      <c r="A6727" s="2">
        <v>45919</v>
      </c>
      <c r="B6727" s="3" t="s">
        <v>10</v>
      </c>
      <c r="C6727">
        <v>5.9333333333333336</v>
      </c>
      <c r="D6727">
        <v>14.8</v>
      </c>
      <c r="E6727">
        <v>76.533333333333331</v>
      </c>
      <c r="F6727">
        <v>56.333333333333343</v>
      </c>
      <c r="G6727">
        <v>0</v>
      </c>
      <c r="H6727">
        <v>6.9</v>
      </c>
      <c r="I6727">
        <v>1</v>
      </c>
      <c r="J6727">
        <v>10.96666666666667</v>
      </c>
      <c r="K6727">
        <f t="shared" si="523"/>
        <v>8.8666666666666671</v>
      </c>
      <c r="L6727">
        <f t="shared" si="521"/>
        <v>0.15258109205451315</v>
      </c>
      <c r="M6727">
        <f t="shared" si="522"/>
        <v>2.1223912274713976</v>
      </c>
      <c r="N6727" s="10" t="str" cm="1">
        <f t="array" ref="N6727">_xlfn.IFS(AND(C6727&lt;=0, C6727-M6727&lt;=2), "escarcha",AND(C6727&lt;=0, C6727-M6727&gt;2), "helada negra", AND(C6727&gt;0, M6727+2&gt;C6727), "rocío", TRUE, "sin riesgo")</f>
        <v>sin riesgo</v>
      </c>
      <c r="O6727">
        <f t="shared" si="524"/>
        <v>0.43779014656535253</v>
      </c>
      <c r="P6727">
        <f t="shared" si="525"/>
        <v>6.1906800538646163</v>
      </c>
      <c r="Q6727" s="10" t="str" cm="1">
        <f t="array" ref="Q6727">_xlfn.IFS(AND(D6727&lt;=0, D6727-P6727&lt;=2), "escarcha",AND(D6727&lt;=0, D6727-P6727&gt;2), "helada negra", AND(D6727&gt;0, P6727+2&gt;D6727), "rocío", TRUE, "sin riesgo")</f>
        <v>sin riesgo</v>
      </c>
    </row>
    <row r="6728" spans="1:17" x14ac:dyDescent="0.35">
      <c r="A6728" s="2">
        <v>45919</v>
      </c>
      <c r="B6728" s="3" t="s">
        <v>11</v>
      </c>
      <c r="C6728">
        <v>5.333333333333333</v>
      </c>
      <c r="D6728">
        <v>16.733333333333331</v>
      </c>
      <c r="E6728">
        <v>77.966666666666669</v>
      </c>
      <c r="F6728">
        <v>45.666666666666657</v>
      </c>
      <c r="G6728">
        <v>1.333333333333333</v>
      </c>
      <c r="H6728">
        <v>1.5</v>
      </c>
      <c r="I6728">
        <v>3.666666666666667</v>
      </c>
      <c r="J6728">
        <v>2.4666666666666668</v>
      </c>
      <c r="K6728">
        <f t="shared" si="523"/>
        <v>11.399999999999999</v>
      </c>
      <c r="L6728">
        <f t="shared" si="521"/>
        <v>0.12957372845937792</v>
      </c>
      <c r="M6728">
        <f t="shared" si="522"/>
        <v>1.7999903789708636</v>
      </c>
      <c r="N6728" s="10" t="str" cm="1">
        <f t="array" ref="N6728">_xlfn.IFS(AND(C6728&lt;=0, C6728-M6728&lt;=2), "escarcha",AND(C6728&lt;=0, C6728-M6728&gt;2), "helada negra", AND(C6728&gt;0, M6728+2&gt;C6728), "rocío", TRUE, "sin riesgo")</f>
        <v>sin riesgo</v>
      </c>
      <c r="O6728">
        <f t="shared" si="524"/>
        <v>0.35151513751386265</v>
      </c>
      <c r="P6728">
        <f t="shared" si="525"/>
        <v>4.945860068277681</v>
      </c>
      <c r="Q6728" s="10" t="str" cm="1">
        <f t="array" ref="Q6728">_xlfn.IFS(AND(D6728&lt;=0, D6728-P6728&lt;=2), "escarcha",AND(D6728&lt;=0, D6728-P6728&gt;2), "helada negra", AND(D6728&gt;0, P6728+2&gt;D6728), "rocío", TRUE, "sin riesgo")</f>
        <v>sin riesgo</v>
      </c>
    </row>
    <row r="6729" spans="1:17" x14ac:dyDescent="0.35">
      <c r="A6729" s="2">
        <v>45919</v>
      </c>
      <c r="B6729" s="3" t="s">
        <v>12</v>
      </c>
      <c r="C6729">
        <v>5.0333333333333332</v>
      </c>
      <c r="D6729">
        <v>16.100000000000001</v>
      </c>
      <c r="E6729">
        <v>80.133333333333326</v>
      </c>
      <c r="F6729">
        <v>47</v>
      </c>
      <c r="G6729">
        <v>0.33333333333333331</v>
      </c>
      <c r="H6729">
        <v>1.0666666666666671</v>
      </c>
      <c r="I6729">
        <v>1</v>
      </c>
      <c r="J6729">
        <v>2.2000000000000002</v>
      </c>
      <c r="K6729">
        <f t="shared" si="523"/>
        <v>11.066666666666668</v>
      </c>
      <c r="L6729">
        <f t="shared" si="521"/>
        <v>0.13612767785838922</v>
      </c>
      <c r="M6729">
        <f t="shared" si="522"/>
        <v>1.8917440883147543</v>
      </c>
      <c r="N6729" s="10" t="str" cm="1">
        <f t="array" ref="N6729">_xlfn.IFS(AND(C6729&lt;=0, C6729-M6729&lt;=2), "escarcha",AND(C6729&lt;=0, C6729-M6729&gt;2), "helada negra", AND(C6729&gt;0, M6729+2&gt;C6729), "rocío", TRUE, "sin riesgo")</f>
        <v>sin riesgo</v>
      </c>
      <c r="O6729">
        <f t="shared" si="524"/>
        <v>0.3399936231773969</v>
      </c>
      <c r="P6729">
        <f t="shared" si="525"/>
        <v>4.7805623194814393</v>
      </c>
      <c r="Q6729" s="10" t="str" cm="1">
        <f t="array" ref="Q6729">_xlfn.IFS(AND(D6729&lt;=0, D6729-P6729&lt;=2), "escarcha",AND(D6729&lt;=0, D6729-P6729&gt;2), "helada negra", AND(D6729&gt;0, P6729+2&gt;D6729), "rocío", TRUE, "sin riesgo")</f>
        <v>sin riesgo</v>
      </c>
    </row>
    <row r="6730" spans="1:17" x14ac:dyDescent="0.35">
      <c r="A6730" s="2">
        <v>45919</v>
      </c>
      <c r="B6730" s="3" t="s">
        <v>13</v>
      </c>
      <c r="C6730">
        <v>4.2666666666666666</v>
      </c>
      <c r="D6730">
        <v>15.9</v>
      </c>
      <c r="E6730">
        <v>81.13333333333334</v>
      </c>
      <c r="F6730">
        <v>47.666666666666657</v>
      </c>
      <c r="G6730">
        <v>0.66666666666666663</v>
      </c>
      <c r="H6730">
        <v>1.7666666666666671</v>
      </c>
      <c r="I6730">
        <v>1.333333333333333</v>
      </c>
      <c r="J6730">
        <v>2.9666666666666668</v>
      </c>
      <c r="K6730">
        <f t="shared" si="523"/>
        <v>11.633333333333333</v>
      </c>
      <c r="L6730">
        <f t="shared" si="521"/>
        <v>9.4999617046675866E-2</v>
      </c>
      <c r="M6730">
        <f t="shared" si="522"/>
        <v>1.3170967725406453</v>
      </c>
      <c r="N6730" s="10" t="str" cm="1">
        <f t="array" ref="N6730">_xlfn.IFS(AND(C6730&lt;=0, C6730-M6730&lt;=2), "escarcha",AND(C6730&lt;=0, C6730-M6730&gt;2), "helada negra", AND(C6730&gt;0, M6730+2&gt;C6730), "rocío", TRUE, "sin riesgo")</f>
        <v>sin riesgo</v>
      </c>
      <c r="O6730">
        <f t="shared" si="524"/>
        <v>0.34131093910567567</v>
      </c>
      <c r="P6730">
        <f t="shared" si="525"/>
        <v>4.7994505309592244</v>
      </c>
      <c r="Q6730" s="10" t="str" cm="1">
        <f t="array" ref="Q6730">_xlfn.IFS(AND(D6730&lt;=0, D6730-P6730&lt;=2), "escarcha",AND(D6730&lt;=0, D6730-P6730&gt;2), "helada negra", AND(D6730&gt;0, P6730+2&gt;D6730), "rocío", TRUE, "sin riesgo")</f>
        <v>sin riesgo</v>
      </c>
    </row>
    <row r="6731" spans="1:17" x14ac:dyDescent="0.35">
      <c r="A6731" s="2">
        <v>45919</v>
      </c>
      <c r="B6731" s="3" t="s">
        <v>14</v>
      </c>
      <c r="C6731">
        <v>4.2666666666666666</v>
      </c>
      <c r="D6731">
        <v>15.46666666666667</v>
      </c>
      <c r="E6731">
        <v>82.86666666666666</v>
      </c>
      <c r="F6731">
        <v>49</v>
      </c>
      <c r="G6731">
        <v>1</v>
      </c>
      <c r="H6731">
        <v>1.0666666666666671</v>
      </c>
      <c r="I6731">
        <v>4</v>
      </c>
      <c r="J6731">
        <v>1.4333333333333329</v>
      </c>
      <c r="K6731">
        <f t="shared" si="523"/>
        <v>11.200000000000003</v>
      </c>
      <c r="L6731">
        <f t="shared" si="521"/>
        <v>0.11613861556985963</v>
      </c>
      <c r="M6731">
        <f t="shared" si="522"/>
        <v>1.6121167738068403</v>
      </c>
      <c r="N6731" s="10" t="str" cm="1">
        <f t="array" ref="N6731">_xlfn.IFS(AND(C6731&lt;=0, C6731-M6731&lt;=2), "escarcha",AND(C6731&lt;=0, C6731-M6731&gt;2), "helada negra", AND(C6731&gt;0, M6731+2&gt;C6731), "rocío", TRUE, "sin riesgo")</f>
        <v>sin riesgo</v>
      </c>
      <c r="O6731">
        <f t="shared" si="524"/>
        <v>0.34116837083926754</v>
      </c>
      <c r="P6731">
        <f t="shared" si="525"/>
        <v>4.7974061902384939</v>
      </c>
      <c r="Q6731" s="10" t="str" cm="1">
        <f t="array" ref="Q6731">_xlfn.IFS(AND(D6731&lt;=0, D6731-P6731&lt;=2), "escarcha",AND(D6731&lt;=0, D6731-P6731&gt;2), "helada negra", AND(D6731&gt;0, P6731+2&gt;D6731), "rocío", TRUE, "sin riesgo")</f>
        <v>sin riesgo</v>
      </c>
    </row>
    <row r="6732" spans="1:17" x14ac:dyDescent="0.35">
      <c r="A6732" s="2">
        <v>45919</v>
      </c>
      <c r="B6732" s="3" t="s">
        <v>15</v>
      </c>
      <c r="C6732">
        <v>6.5</v>
      </c>
      <c r="D6732">
        <v>14.9</v>
      </c>
      <c r="E6732">
        <v>78.433333333333337</v>
      </c>
      <c r="F6732">
        <v>50.666666666666657</v>
      </c>
      <c r="G6732">
        <v>1.666666666666667</v>
      </c>
      <c r="H6732">
        <v>2.833333333333333</v>
      </c>
      <c r="I6732">
        <v>5</v>
      </c>
      <c r="J6732">
        <v>5</v>
      </c>
      <c r="K6732">
        <f t="shared" si="523"/>
        <v>8.4</v>
      </c>
      <c r="L6732">
        <f t="shared" si="521"/>
        <v>0.21617355538824826</v>
      </c>
      <c r="M6732">
        <f t="shared" si="522"/>
        <v>3.0179415636498157</v>
      </c>
      <c r="N6732" s="10" t="str" cm="1">
        <f t="array" ref="N6732">_xlfn.IFS(AND(C6732&lt;=0, C6732-M6732&lt;=2), "escarcha",AND(C6732&lt;=0, C6732-M6732&gt;2), "helada negra", AND(C6732&gt;0, M6732+2&gt;C6732), "rocío", TRUE, "sin riesgo")</f>
        <v>sin riesgo</v>
      </c>
      <c r="O6732">
        <f t="shared" si="524"/>
        <v>0.33821272402212921</v>
      </c>
      <c r="P6732">
        <f t="shared" si="525"/>
        <v>4.7550316397173606</v>
      </c>
      <c r="Q6732" s="10" t="str" cm="1">
        <f t="array" ref="Q6732">_xlfn.IFS(AND(D6732&lt;=0, D6732-P6732&lt;=2), "escarcha",AND(D6732&lt;=0, D6732-P6732&gt;2), "helada negra", AND(D6732&gt;0, P6732+2&gt;D6732), "rocío", TRUE, "sin riesgo")</f>
        <v>sin riesgo</v>
      </c>
    </row>
    <row r="6733" spans="1:17" x14ac:dyDescent="0.35">
      <c r="A6733" s="2">
        <v>45919</v>
      </c>
      <c r="B6733" s="3" t="s">
        <v>16</v>
      </c>
      <c r="C6733">
        <v>8.1</v>
      </c>
      <c r="D6733">
        <v>16</v>
      </c>
      <c r="E6733">
        <v>74.666666666666671</v>
      </c>
      <c r="F6733">
        <v>47.666666666666657</v>
      </c>
      <c r="G6733">
        <v>0.33333333333333331</v>
      </c>
      <c r="H6733">
        <v>2.8666666666666671</v>
      </c>
      <c r="I6733">
        <v>2.333333333333333</v>
      </c>
      <c r="J6733">
        <v>6.0666666666666664</v>
      </c>
      <c r="K6733">
        <f t="shared" si="523"/>
        <v>7.9</v>
      </c>
      <c r="L6733">
        <f t="shared" si="521"/>
        <v>0.27632140948362027</v>
      </c>
      <c r="M6733">
        <f t="shared" si="522"/>
        <v>3.8710242402905775</v>
      </c>
      <c r="N6733" s="10" t="str" cm="1">
        <f t="array" ref="N6733">_xlfn.IFS(AND(C6733&lt;=0, C6733-M6733&lt;=2), "escarcha",AND(C6733&lt;=0, C6733-M6733&gt;2), "helada negra", AND(C6733&gt;0, M6733+2&gt;C6733), "rocío", TRUE, "sin riesgo")</f>
        <v>sin riesgo</v>
      </c>
      <c r="O6733">
        <f t="shared" si="524"/>
        <v>0.34769711545546644</v>
      </c>
      <c r="P6733">
        <f t="shared" si="525"/>
        <v>4.8910589520248653</v>
      </c>
      <c r="Q6733" s="10" t="str" cm="1">
        <f t="array" ref="Q6733">_xlfn.IFS(AND(D6733&lt;=0, D6733-P6733&lt;=2), "escarcha",AND(D6733&lt;=0, D6733-P6733&gt;2), "helada negra", AND(D6733&gt;0, P6733+2&gt;D6733), "rocío", TRUE, "sin riesgo")</f>
        <v>sin riesgo</v>
      </c>
    </row>
    <row r="6734" spans="1:17" x14ac:dyDescent="0.35">
      <c r="A6734" s="2">
        <v>45919</v>
      </c>
      <c r="B6734" s="3" t="s">
        <v>17</v>
      </c>
      <c r="C6734">
        <v>10.266666666666669</v>
      </c>
      <c r="D6734">
        <v>20.533333333333331</v>
      </c>
      <c r="E6734">
        <v>71.099999999999994</v>
      </c>
      <c r="F6734">
        <v>39</v>
      </c>
      <c r="G6734">
        <v>1.333333333333333</v>
      </c>
      <c r="H6734">
        <v>4.1333333333333329</v>
      </c>
      <c r="I6734">
        <v>2.666666666666667</v>
      </c>
      <c r="J6734">
        <v>7.1000000000000014</v>
      </c>
      <c r="K6734">
        <f t="shared" si="523"/>
        <v>10.266666666666662</v>
      </c>
      <c r="L6734">
        <f t="shared" si="521"/>
        <v>0.37326866150643923</v>
      </c>
      <c r="M6734">
        <f t="shared" si="522"/>
        <v>5.258557168120535</v>
      </c>
      <c r="N6734" s="10" t="str" cm="1">
        <f t="array" ref="N6734">_xlfn.IFS(AND(C6734&lt;=0, C6734-M6734&lt;=2), "escarcha",AND(C6734&lt;=0, C6734-M6734&gt;2), "helada negra", AND(C6734&gt;0, M6734+2&gt;C6734), "rocío", TRUE, "sin riesgo")</f>
        <v>sin riesgo</v>
      </c>
      <c r="O6734">
        <f t="shared" si="524"/>
        <v>0.43144386807356627</v>
      </c>
      <c r="P6734">
        <f t="shared" si="525"/>
        <v>6.0986870250704106</v>
      </c>
      <c r="Q6734" s="10" t="str" cm="1">
        <f t="array" ref="Q6734">_xlfn.IFS(AND(D6734&lt;=0, D6734-P6734&lt;=2), "escarcha",AND(D6734&lt;=0, D6734-P6734&gt;2), "helada negra", AND(D6734&gt;0, P6734+2&gt;D6734), "rocío", TRUE, "sin riesgo")</f>
        <v>sin riesgo</v>
      </c>
    </row>
    <row r="6735" spans="1:17" x14ac:dyDescent="0.35">
      <c r="A6735" s="2">
        <v>45919</v>
      </c>
      <c r="B6735" s="3" t="s">
        <v>18</v>
      </c>
      <c r="C6735">
        <v>10.9</v>
      </c>
      <c r="D6735">
        <v>16.266666666666669</v>
      </c>
      <c r="E6735">
        <v>68.399999999999991</v>
      </c>
      <c r="F6735">
        <v>47.666666666666657</v>
      </c>
      <c r="G6735">
        <v>1.333333333333333</v>
      </c>
      <c r="H6735">
        <v>1.166666666666667</v>
      </c>
      <c r="I6735">
        <v>3.333333333333333</v>
      </c>
      <c r="J6735">
        <v>2.433333333333334</v>
      </c>
      <c r="K6735">
        <f t="shared" si="523"/>
        <v>5.3666666666666689</v>
      </c>
      <c r="L6735">
        <f t="shared" si="521"/>
        <v>0.3767297710338921</v>
      </c>
      <c r="M6735">
        <f t="shared" si="522"/>
        <v>5.3083817876597266</v>
      </c>
      <c r="N6735" s="10" t="str" cm="1">
        <f t="array" ref="N6735">_xlfn.IFS(AND(C6735&lt;=0, C6735-M6735&lt;=2), "escarcha",AND(C6735&lt;=0, C6735-M6735&gt;2), "helada negra", AND(C6735&gt;0, M6735+2&gt;C6735), "rocío", TRUE, "sin riesgo")</f>
        <v>sin riesgo</v>
      </c>
      <c r="O6735">
        <f t="shared" si="524"/>
        <v>0.36470283845027129</v>
      </c>
      <c r="P6735">
        <f t="shared" si="525"/>
        <v>5.1353332464292034</v>
      </c>
      <c r="Q6735" s="10" t="str" cm="1">
        <f t="array" ref="Q6735">_xlfn.IFS(AND(D6735&lt;=0, D6735-P6735&lt;=2), "escarcha",AND(D6735&lt;=0, D6735-P6735&gt;2), "helada negra", AND(D6735&gt;0, P6735+2&gt;D6735), "rocío", TRUE, "sin riesgo")</f>
        <v>sin riesgo</v>
      </c>
    </row>
    <row r="6736" spans="1:17" x14ac:dyDescent="0.35">
      <c r="A6736" s="2">
        <v>45919</v>
      </c>
      <c r="B6736" s="3" t="s">
        <v>19</v>
      </c>
      <c r="C6736">
        <v>10.83333333333333</v>
      </c>
      <c r="D6736">
        <v>16.466666666666669</v>
      </c>
      <c r="E6736">
        <v>70.333333333333329</v>
      </c>
      <c r="F6736">
        <v>47.333333333333343</v>
      </c>
      <c r="G6736">
        <v>0.66666666666666663</v>
      </c>
      <c r="H6736">
        <v>0.46666666666666667</v>
      </c>
      <c r="I6736">
        <v>1.333333333333333</v>
      </c>
      <c r="J6736">
        <v>1.466666666666667</v>
      </c>
      <c r="K6736">
        <f t="shared" si="523"/>
        <v>5.6333333333333382</v>
      </c>
      <c r="L6736">
        <f t="shared" si="521"/>
        <v>0.40017316151149612</v>
      </c>
      <c r="M6736">
        <f t="shared" si="522"/>
        <v>5.6463897190787966</v>
      </c>
      <c r="N6736" s="10" t="str" cm="1">
        <f t="array" ref="N6736">_xlfn.IFS(AND(C6736&lt;=0, C6736-M6736&lt;=2), "escarcha",AND(C6736&lt;=0, C6736-M6736&gt;2), "helada negra", AND(C6736&gt;0, M6736+2&gt;C6736), "rocío", TRUE, "sin riesgo")</f>
        <v>sin riesgo</v>
      </c>
      <c r="O6736">
        <f t="shared" si="524"/>
        <v>0.37041662219902904</v>
      </c>
      <c r="P6736">
        <f t="shared" si="525"/>
        <v>5.2175154791089184</v>
      </c>
      <c r="Q6736" s="10" t="str" cm="1">
        <f t="array" ref="Q6736">_xlfn.IFS(AND(D6736&lt;=0, D6736-P6736&lt;=2), "escarcha",AND(D6736&lt;=0, D6736-P6736&gt;2), "helada negra", AND(D6736&gt;0, P6736+2&gt;D6736), "rocío", TRUE, "sin riesgo")</f>
        <v>sin riesgo</v>
      </c>
    </row>
    <row r="6737" spans="1:17" x14ac:dyDescent="0.35">
      <c r="A6737" s="2">
        <v>45919</v>
      </c>
      <c r="B6737" s="3" t="s">
        <v>20</v>
      </c>
      <c r="C6737">
        <v>10.93333333333333</v>
      </c>
      <c r="D6737">
        <v>17.899999999999999</v>
      </c>
      <c r="E6737">
        <v>72.2</v>
      </c>
      <c r="F6737">
        <v>44.666666666666657</v>
      </c>
      <c r="G6737">
        <v>0</v>
      </c>
      <c r="H6737">
        <v>1.8</v>
      </c>
      <c r="I6737">
        <v>0</v>
      </c>
      <c r="J6737">
        <v>2.933333333333334</v>
      </c>
      <c r="K6737">
        <f t="shared" si="523"/>
        <v>6.9666666666666686</v>
      </c>
      <c r="L6737">
        <f t="shared" si="521"/>
        <v>0.43301093508918537</v>
      </c>
      <c r="M6737">
        <f t="shared" si="522"/>
        <v>6.1213962658265304</v>
      </c>
      <c r="N6737" s="10" t="str" cm="1">
        <f t="array" ref="N6737">_xlfn.IFS(AND(C6737&lt;=0, C6737-M6737&lt;=2), "escarcha",AND(C6737&lt;=0, C6737-M6737&gt;2), "helada negra", AND(C6737&gt;0, M6737+2&gt;C6737), "rocío", TRUE, "sin riesgo")</f>
        <v>sin riesgo</v>
      </c>
      <c r="O6737">
        <f t="shared" si="524"/>
        <v>0.40309963387139425</v>
      </c>
      <c r="P6737">
        <f t="shared" si="525"/>
        <v>5.6886483450331715</v>
      </c>
      <c r="Q6737" s="10" t="str" cm="1">
        <f t="array" ref="Q6737">_xlfn.IFS(AND(D6737&lt;=0, D6737-P6737&lt;=2), "escarcha",AND(D6737&lt;=0, D6737-P6737&gt;2), "helada negra", AND(D6737&gt;0, P6737+2&gt;D6737), "rocío", TRUE, "sin riesgo")</f>
        <v>sin riesgo</v>
      </c>
    </row>
    <row r="6738" spans="1:17" x14ac:dyDescent="0.35">
      <c r="A6738" s="2">
        <v>45919</v>
      </c>
      <c r="B6738" s="3" t="s">
        <v>21</v>
      </c>
      <c r="C6738">
        <v>10.53333333333333</v>
      </c>
      <c r="D6738">
        <v>17.600000000000001</v>
      </c>
      <c r="E6738">
        <v>73.899999999999991</v>
      </c>
      <c r="F6738">
        <v>45.333333333333343</v>
      </c>
      <c r="G6738">
        <v>0.33333333333333331</v>
      </c>
      <c r="H6738">
        <v>0.9</v>
      </c>
      <c r="I6738">
        <v>1.666666666666667</v>
      </c>
      <c r="J6738">
        <v>2.0333333333333332</v>
      </c>
      <c r="K6738">
        <f t="shared" si="523"/>
        <v>7.0666666666666718</v>
      </c>
      <c r="L6738">
        <f t="shared" si="521"/>
        <v>0.42967798742825808</v>
      </c>
      <c r="M6738">
        <f t="shared" si="522"/>
        <v>6.0731016254429173</v>
      </c>
      <c r="N6738" s="10" t="str" cm="1">
        <f t="array" ref="N6738">_xlfn.IFS(AND(C6738&lt;=0, C6738-M6738&lt;=2), "escarcha",AND(C6738&lt;=0, C6738-M6738&gt;2), "helada negra", AND(C6738&gt;0, M6738+2&gt;C6738), "rocío", TRUE, "sin riesgo")</f>
        <v>sin riesgo</v>
      </c>
      <c r="O6738">
        <f t="shared" si="524"/>
        <v>0.39901974072994351</v>
      </c>
      <c r="P6738">
        <f t="shared" si="525"/>
        <v>5.6297381238909461</v>
      </c>
      <c r="Q6738" s="10" t="str" cm="1">
        <f t="array" ref="Q6738">_xlfn.IFS(AND(D6738&lt;=0, D6738-P6738&lt;=2), "escarcha",AND(D6738&lt;=0, D6738-P6738&gt;2), "helada negra", AND(D6738&gt;0, P6738+2&gt;D6738), "rocío", TRUE, "sin riesgo")</f>
        <v>sin riesgo</v>
      </c>
    </row>
    <row r="6739" spans="1:17" x14ac:dyDescent="0.35">
      <c r="A6739" s="2">
        <v>45919</v>
      </c>
      <c r="B6739" s="3" t="s">
        <v>22</v>
      </c>
      <c r="C6739">
        <v>9.8333333333333339</v>
      </c>
      <c r="D6739">
        <v>16.033333333333331</v>
      </c>
      <c r="E6739">
        <v>76.7</v>
      </c>
      <c r="F6739">
        <v>49.666666666666657</v>
      </c>
      <c r="G6739">
        <v>0</v>
      </c>
      <c r="H6739">
        <v>1.033333333333333</v>
      </c>
      <c r="I6739">
        <v>0</v>
      </c>
      <c r="J6739">
        <v>1.9333333333333329</v>
      </c>
      <c r="K6739">
        <f t="shared" si="523"/>
        <v>6.1999999999999975</v>
      </c>
      <c r="L6739">
        <f t="shared" si="521"/>
        <v>0.42010430454219377</v>
      </c>
      <c r="M6739">
        <f t="shared" si="522"/>
        <v>5.9344823696251954</v>
      </c>
      <c r="N6739" s="10" t="str" cm="1">
        <f t="array" ref="N6739">_xlfn.IFS(AND(C6739&lt;=0, C6739-M6739&lt;=2), "escarcha",AND(C6739&lt;=0, C6739-M6739&gt;2), "helada negra", AND(C6739&gt;0, M6739+2&gt;C6739), "rocío", TRUE, "sin riesgo")</f>
        <v>sin riesgo</v>
      </c>
      <c r="O6739">
        <f t="shared" si="524"/>
        <v>0.39092642103218778</v>
      </c>
      <c r="P6739">
        <f t="shared" si="525"/>
        <v>5.5129599471834982</v>
      </c>
      <c r="Q6739" s="10" t="str" cm="1">
        <f t="array" ref="Q6739">_xlfn.IFS(AND(D6739&lt;=0, D6739-P6739&lt;=2), "escarcha",AND(D6739&lt;=0, D6739-P6739&gt;2), "helada negra", AND(D6739&gt;0, P6739+2&gt;D6739), "rocío", TRUE, "sin riesgo")</f>
        <v>sin riesgo</v>
      </c>
    </row>
    <row r="6740" spans="1:17" x14ac:dyDescent="0.35">
      <c r="A6740" s="2">
        <v>45919</v>
      </c>
      <c r="B6740" s="3" t="s">
        <v>23</v>
      </c>
      <c r="C6740">
        <v>9.9333333333333336</v>
      </c>
      <c r="D6740">
        <v>15</v>
      </c>
      <c r="E6740">
        <v>76.5</v>
      </c>
      <c r="F6740">
        <v>52.333333333333343</v>
      </c>
      <c r="G6740">
        <v>0</v>
      </c>
      <c r="H6740">
        <v>0.5</v>
      </c>
      <c r="I6740">
        <v>0</v>
      </c>
      <c r="J6740">
        <v>1.033333333333333</v>
      </c>
      <c r="K6740">
        <f t="shared" si="523"/>
        <v>5.0666666666666664</v>
      </c>
      <c r="L6740">
        <f t="shared" si="521"/>
        <v>0.42418954762361144</v>
      </c>
      <c r="M6740">
        <f t="shared" si="522"/>
        <v>5.9936145415868687</v>
      </c>
      <c r="N6740" s="10" t="str" cm="1">
        <f t="array" ref="N6740">_xlfn.IFS(AND(C6740&lt;=0, C6740-M6740&lt;=2), "escarcha",AND(C6740&lt;=0, C6740-M6740&gt;2), "helada negra", AND(C6740&gt;0, M6740+2&gt;C6740), "rocío", TRUE, "sin riesgo")</f>
        <v>sin riesgo</v>
      </c>
      <c r="O6740">
        <f t="shared" si="524"/>
        <v>0.37701378798555019</v>
      </c>
      <c r="P6740">
        <f t="shared" si="525"/>
        <v>5.3124712592929662</v>
      </c>
      <c r="Q6740" s="10" t="str" cm="1">
        <f t="array" ref="Q6740">_xlfn.IFS(AND(D6740&lt;=0, D6740-P6740&lt;=2), "escarcha",AND(D6740&lt;=0, D6740-P6740&gt;2), "helada negra", AND(D6740&gt;0, P6740+2&gt;D6740), "rocío", TRUE, "sin riesgo")</f>
        <v>sin riesgo</v>
      </c>
    </row>
    <row r="6741" spans="1:17" x14ac:dyDescent="0.35">
      <c r="A6741" s="2">
        <v>45919</v>
      </c>
      <c r="B6741" s="3" t="s">
        <v>24</v>
      </c>
      <c r="C6741">
        <v>11.633333333333329</v>
      </c>
      <c r="D6741">
        <v>16.399999999999999</v>
      </c>
      <c r="E6741">
        <v>69.5</v>
      </c>
      <c r="F6741">
        <v>49</v>
      </c>
      <c r="G6741">
        <v>2</v>
      </c>
      <c r="H6741">
        <v>2.6</v>
      </c>
      <c r="I6741">
        <v>4.666666666666667</v>
      </c>
      <c r="J6741">
        <v>4</v>
      </c>
      <c r="K6741">
        <f t="shared" si="523"/>
        <v>4.7666666666666693</v>
      </c>
      <c r="L6741">
        <f t="shared" si="521"/>
        <v>0.44125656396492224</v>
      </c>
      <c r="M6741">
        <f t="shared" si="522"/>
        <v>6.2409565008484327</v>
      </c>
      <c r="N6741" s="10" t="str" cm="1">
        <f t="array" ref="N6741">_xlfn.IFS(AND(C6741&lt;=0, C6741-M6741&lt;=2), "escarcha",AND(C6741&lt;=0, C6741-M6741&gt;2), "helada negra", AND(C6741&gt;0, M6741+2&gt;C6741), "rocío", TRUE, "sin riesgo")</f>
        <v>sin riesgo</v>
      </c>
      <c r="O6741">
        <f t="shared" si="524"/>
        <v>0.40078054690514364</v>
      </c>
      <c r="P6741">
        <f t="shared" si="525"/>
        <v>5.6551592590353463</v>
      </c>
      <c r="Q6741" s="10" t="str" cm="1">
        <f t="array" ref="Q6741">_xlfn.IFS(AND(D6741&lt;=0, D6741-P6741&lt;=2), "escarcha",AND(D6741&lt;=0, D6741-P6741&gt;2), "helada negra", AND(D6741&gt;0, P6741+2&gt;D6741), "rocío", TRUE, "sin riesgo")</f>
        <v>sin riesgo</v>
      </c>
    </row>
    <row r="6742" spans="1:17" x14ac:dyDescent="0.35">
      <c r="A6742" s="2">
        <v>45919</v>
      </c>
      <c r="B6742" s="3" t="s">
        <v>25</v>
      </c>
      <c r="C6742">
        <v>12.133333333333329</v>
      </c>
      <c r="D6742">
        <v>17.06666666666667</v>
      </c>
      <c r="E6742">
        <v>69.066666666666663</v>
      </c>
      <c r="F6742">
        <v>48.666666666666657</v>
      </c>
      <c r="G6742">
        <v>2</v>
      </c>
      <c r="H6742">
        <v>1.166666666666667</v>
      </c>
      <c r="I6742">
        <v>5.333333333333333</v>
      </c>
      <c r="J6742">
        <v>3.2333333333333329</v>
      </c>
      <c r="K6742">
        <f t="shared" si="523"/>
        <v>4.9333333333333407</v>
      </c>
      <c r="L6742">
        <f t="shared" si="521"/>
        <v>0.46795982651186258</v>
      </c>
      <c r="M6742">
        <f t="shared" si="522"/>
        <v>6.6289380385778065</v>
      </c>
      <c r="N6742" s="10" t="str" cm="1">
        <f t="array" ref="N6742">_xlfn.IFS(AND(C6742&lt;=0, C6742-M6742&lt;=2), "escarcha",AND(C6742&lt;=0, C6742-M6742&gt;2), "helada negra", AND(C6742&gt;0, M6742+2&gt;C6742), "rocío", TRUE, "sin riesgo")</f>
        <v>sin riesgo</v>
      </c>
      <c r="O6742">
        <f t="shared" si="524"/>
        <v>0.43627278350897369</v>
      </c>
      <c r="P6742">
        <f t="shared" si="525"/>
        <v>6.168678807252995</v>
      </c>
      <c r="Q6742" s="10" t="str" cm="1">
        <f t="array" ref="Q6742">_xlfn.IFS(AND(D6742&lt;=0, D6742-P6742&lt;=2), "escarcha",AND(D6742&lt;=0, D6742-P6742&gt;2), "helada negra", AND(D6742&gt;0, P6742+2&gt;D6742), "rocío", TRUE, "sin riesgo")</f>
        <v>sin riesgo</v>
      </c>
    </row>
    <row r="6743" spans="1:17" x14ac:dyDescent="0.35">
      <c r="A6743" s="2">
        <v>45919</v>
      </c>
      <c r="B6743" s="3" t="s">
        <v>26</v>
      </c>
      <c r="C6743">
        <v>11.96666666666667</v>
      </c>
      <c r="D6743">
        <v>17.233333333333331</v>
      </c>
      <c r="E6743">
        <v>70.8</v>
      </c>
      <c r="F6743">
        <v>46.333333333333343</v>
      </c>
      <c r="G6743">
        <v>0.33333333333333331</v>
      </c>
      <c r="H6743">
        <v>3.1333333333333329</v>
      </c>
      <c r="I6743">
        <v>2.333333333333333</v>
      </c>
      <c r="J6743">
        <v>5.2666666666666666</v>
      </c>
      <c r="K6743">
        <f t="shared" si="523"/>
        <v>5.2666666666666604</v>
      </c>
      <c r="L6743">
        <f t="shared" si="521"/>
        <v>0.48177503467968824</v>
      </c>
      <c r="M6743">
        <f t="shared" si="522"/>
        <v>6.8301387087562881</v>
      </c>
      <c r="N6743" s="10" t="str" cm="1">
        <f t="array" ref="N6743">_xlfn.IFS(AND(C6743&lt;=0, C6743-M6743&lt;=2), "escarcha",AND(C6743&lt;=0, C6743-M6743&gt;2), "helada negra", AND(C6743&gt;0, M6743+2&gt;C6743), "rocío", TRUE, "sin riesgo")</f>
        <v>sin riesgo</v>
      </c>
      <c r="O6743">
        <f t="shared" si="524"/>
        <v>0.39768577214473499</v>
      </c>
      <c r="P6743">
        <f t="shared" si="525"/>
        <v>5.6104827939908892</v>
      </c>
      <c r="Q6743" s="10" t="str" cm="1">
        <f t="array" ref="Q6743">_xlfn.IFS(AND(D6743&lt;=0, D6743-P6743&lt;=2), "escarcha",AND(D6743&lt;=0, D6743-P6743&gt;2), "helada negra", AND(D6743&gt;0, P6743+2&gt;D6743), "rocío", TRUE, "sin riesgo")</f>
        <v>sin riesgo</v>
      </c>
    </row>
    <row r="6744" spans="1:17" x14ac:dyDescent="0.35">
      <c r="A6744" s="2">
        <v>45919</v>
      </c>
      <c r="B6744" s="3" t="s">
        <v>27</v>
      </c>
      <c r="C6744">
        <v>12.03333333333333</v>
      </c>
      <c r="D6744">
        <v>17.5</v>
      </c>
      <c r="E6744">
        <v>70.233333333333334</v>
      </c>
      <c r="F6744">
        <v>44.666666666666657</v>
      </c>
      <c r="G6744">
        <v>0</v>
      </c>
      <c r="H6744">
        <v>0.4</v>
      </c>
      <c r="I6744">
        <v>0.66666666666666663</v>
      </c>
      <c r="J6744">
        <v>1.333333333333333</v>
      </c>
      <c r="K6744">
        <f t="shared" si="523"/>
        <v>5.4666666666666703</v>
      </c>
      <c r="L6744">
        <f t="shared" si="521"/>
        <v>0.47812941498382122</v>
      </c>
      <c r="M6744">
        <f t="shared" si="522"/>
        <v>6.7770134755209197</v>
      </c>
      <c r="N6744" s="10" t="str" cm="1">
        <f t="array" ref="N6744">_xlfn.IFS(AND(C6744&lt;=0, C6744-M6744&lt;=2), "escarcha",AND(C6744&lt;=0, C6744-M6744&gt;2), "helada negra", AND(C6744&gt;0, M6744+2&gt;C6744), "rocío", TRUE, "sin riesgo")</f>
        <v>sin riesgo</v>
      </c>
      <c r="O6744">
        <f t="shared" si="524"/>
        <v>0.37789665898627389</v>
      </c>
      <c r="P6744">
        <f t="shared" si="525"/>
        <v>5.3251843039415405</v>
      </c>
      <c r="Q6744" s="10" t="str" cm="1">
        <f t="array" ref="Q6744">_xlfn.IFS(AND(D6744&lt;=0, D6744-P6744&lt;=2), "escarcha",AND(D6744&lt;=0, D6744-P6744&gt;2), "helada negra", AND(D6744&gt;0, P6744+2&gt;D6744), "rocío", TRUE, "sin riesgo")</f>
        <v>sin riesgo</v>
      </c>
    </row>
    <row r="6745" spans="1:17" x14ac:dyDescent="0.35">
      <c r="A6745" s="2">
        <v>45919</v>
      </c>
      <c r="B6745" s="3" t="s">
        <v>28</v>
      </c>
      <c r="C6745">
        <v>11.633333333333329</v>
      </c>
      <c r="D6745">
        <v>16</v>
      </c>
      <c r="E6745">
        <v>71.900000000000006</v>
      </c>
      <c r="F6745">
        <v>50.333333333333343</v>
      </c>
      <c r="G6745">
        <v>0</v>
      </c>
      <c r="H6745">
        <v>0.26666666666666672</v>
      </c>
      <c r="I6745">
        <v>0.66666666666666663</v>
      </c>
      <c r="J6745">
        <v>1.1000000000000001</v>
      </c>
      <c r="K6745">
        <f t="shared" si="523"/>
        <v>4.3666666666666707</v>
      </c>
      <c r="L6745">
        <f t="shared" si="521"/>
        <v>0.47520607612117699</v>
      </c>
      <c r="M6745">
        <f t="shared" si="522"/>
        <v>6.7344298860454881</v>
      </c>
      <c r="N6745" s="10" t="str" cm="1">
        <f t="array" ref="N6745">_xlfn.IFS(AND(C6745&lt;=0, C6745-M6745&lt;=2), "escarcha",AND(C6745&lt;=0, C6745-M6745&gt;2), "helada negra", AND(C6745&gt;0, M6745+2&gt;C6745), "rocío", TRUE, "sin riesgo")</f>
        <v>sin riesgo</v>
      </c>
      <c r="O6745">
        <f t="shared" si="524"/>
        <v>0.40213232201048377</v>
      </c>
      <c r="P6745">
        <f t="shared" si="525"/>
        <v>5.6746786521695451</v>
      </c>
      <c r="Q6745" s="10" t="str" cm="1">
        <f t="array" ref="Q6745">_xlfn.IFS(AND(D6745&lt;=0, D6745-P6745&lt;=2), "escarcha",AND(D6745&lt;=0, D6745-P6745&gt;2), "helada negra", AND(D6745&gt;0, P6745+2&gt;D6745), "rocío", TRUE, "sin riesgo")</f>
        <v>sin riesgo</v>
      </c>
    </row>
    <row r="6746" spans="1:17" x14ac:dyDescent="0.35">
      <c r="A6746" s="2">
        <v>45919</v>
      </c>
      <c r="B6746" s="3" t="s">
        <v>29</v>
      </c>
      <c r="C6746">
        <v>12.266666666666669</v>
      </c>
      <c r="D6746">
        <v>17.733333333333331</v>
      </c>
      <c r="E6746">
        <v>71.966666666666669</v>
      </c>
      <c r="F6746">
        <v>44.666666666666657</v>
      </c>
      <c r="G6746">
        <v>0</v>
      </c>
      <c r="H6746">
        <v>1.3666666666666669</v>
      </c>
      <c r="I6746">
        <v>0</v>
      </c>
      <c r="J6746">
        <v>2.7</v>
      </c>
      <c r="K6746">
        <f t="shared" si="523"/>
        <v>5.4666666666666615</v>
      </c>
      <c r="L6746">
        <f t="shared" si="521"/>
        <v>0.51785759651820595</v>
      </c>
      <c r="M6746">
        <f t="shared" si="522"/>
        <v>7.3571673918005507</v>
      </c>
      <c r="N6746" s="10" t="str" cm="1">
        <f t="array" ref="N6746">_xlfn.IFS(AND(C6746&lt;=0, C6746-M6746&lt;=2), "escarcha",AND(C6746&lt;=0, C6746-M6746&gt;2), "helada negra", AND(C6746&gt;0, M6746+2&gt;C6746), "rocío", TRUE, "sin riesgo")</f>
        <v>sin riesgo</v>
      </c>
      <c r="O6746">
        <f t="shared" si="524"/>
        <v>0.39260779057745887</v>
      </c>
      <c r="P6746">
        <f t="shared" si="525"/>
        <v>5.5372113321429044</v>
      </c>
      <c r="Q6746" s="10" t="str" cm="1">
        <f t="array" ref="Q6746">_xlfn.IFS(AND(D6746&lt;=0, D6746-P6746&lt;=2), "escarcha",AND(D6746&lt;=0, D6746-P6746&gt;2), "helada negra", AND(D6746&gt;0, P6746+2&gt;D6746), "rocío", TRUE, "sin riesgo")</f>
        <v>sin riesgo</v>
      </c>
    </row>
    <row r="6747" spans="1:17" x14ac:dyDescent="0.35">
      <c r="A6747" s="2">
        <v>45919</v>
      </c>
      <c r="B6747" s="3" t="s">
        <v>30</v>
      </c>
      <c r="C6747">
        <v>14.03333333333333</v>
      </c>
      <c r="D6747">
        <v>19.166666666666671</v>
      </c>
      <c r="E6747">
        <v>67.3</v>
      </c>
      <c r="F6747">
        <v>43.666666666666657</v>
      </c>
      <c r="G6747">
        <v>0.33333333333333331</v>
      </c>
      <c r="H6747">
        <v>1.2</v>
      </c>
      <c r="I6747">
        <v>1</v>
      </c>
      <c r="J6747">
        <v>2.6</v>
      </c>
      <c r="K6747">
        <f t="shared" si="523"/>
        <v>5.1333333333333417</v>
      </c>
      <c r="L6747">
        <f t="shared" si="521"/>
        <v>0.56611823717227638</v>
      </c>
      <c r="M6747">
        <f t="shared" si="522"/>
        <v>8.0655565983325559</v>
      </c>
      <c r="N6747" s="10" t="str" cm="1">
        <f t="array" ref="N6747">_xlfn.IFS(AND(C6747&lt;=0, C6747-M6747&lt;=2), "escarcha",AND(C6747&lt;=0, C6747-M6747&gt;2), "helada negra", AND(C6747&gt;0, M6747+2&gt;C6747), "rocío", TRUE, "sin riesgo")</f>
        <v>sin riesgo</v>
      </c>
      <c r="O6747">
        <f t="shared" si="524"/>
        <v>0.45975928423181345</v>
      </c>
      <c r="P6747">
        <f t="shared" si="525"/>
        <v>6.5096609065933109</v>
      </c>
      <c r="Q6747" s="10" t="str" cm="1">
        <f t="array" ref="Q6747">_xlfn.IFS(AND(D6747&lt;=0, D6747-P6747&lt;=2), "escarcha",AND(D6747&lt;=0, D6747-P6747&gt;2), "helada negra", AND(D6747&gt;0, P6747+2&gt;D6747), "rocío", TRUE, "sin riesgo")</f>
        <v>sin riesgo</v>
      </c>
    </row>
    <row r="6748" spans="1:17" x14ac:dyDescent="0.35">
      <c r="A6748" s="2">
        <v>45919</v>
      </c>
      <c r="B6748" s="3" t="s">
        <v>31</v>
      </c>
      <c r="C6748">
        <v>17.966666666666669</v>
      </c>
      <c r="D6748">
        <v>20.133333333333329</v>
      </c>
      <c r="E6748">
        <v>55.533333333333331</v>
      </c>
      <c r="F6748">
        <v>44.666666666666657</v>
      </c>
      <c r="G6748">
        <v>0.66666666666666663</v>
      </c>
      <c r="H6748">
        <v>1.533333333333333</v>
      </c>
      <c r="I6748">
        <v>3.333333333333333</v>
      </c>
      <c r="J6748">
        <v>3.2</v>
      </c>
      <c r="K6748">
        <f t="shared" si="523"/>
        <v>2.1666666666666607</v>
      </c>
      <c r="L6748">
        <f t="shared" si="521"/>
        <v>0.62504854919418851</v>
      </c>
      <c r="M6748">
        <f t="shared" si="522"/>
        <v>8.9360137195541718</v>
      </c>
      <c r="N6748" s="10" t="str" cm="1">
        <f t="array" ref="N6748">_xlfn.IFS(AND(C6748&lt;=0, C6748-M6748&lt;=2), "escarcha",AND(C6748&lt;=0, C6748-M6748&gt;2), "helada negra", AND(C6748&gt;0, M6748+2&gt;C6748), "rocío", TRUE, "sin riesgo")</f>
        <v>sin riesgo</v>
      </c>
      <c r="O6748">
        <f t="shared" si="524"/>
        <v>0.5424082220421006</v>
      </c>
      <c r="P6748">
        <f t="shared" si="525"/>
        <v>7.7170312326500552</v>
      </c>
      <c r="Q6748" s="10" t="str" cm="1">
        <f t="array" ref="Q6748">_xlfn.IFS(AND(D6748&lt;=0, D6748-P6748&lt;=2), "escarcha",AND(D6748&lt;=0, D6748-P6748&gt;2), "helada negra", AND(D6748&gt;0, P6748+2&gt;D6748), "rocío", TRUE, "sin riesgo")</f>
        <v>sin riesgo</v>
      </c>
    </row>
    <row r="6749" spans="1:17" x14ac:dyDescent="0.35">
      <c r="A6749" s="2">
        <v>45919</v>
      </c>
      <c r="B6749" s="3" t="s">
        <v>32</v>
      </c>
      <c r="C6749">
        <v>19.866666666666671</v>
      </c>
      <c r="D6749">
        <v>21.133333333333329</v>
      </c>
      <c r="E6749">
        <v>52.466666666666669</v>
      </c>
      <c r="F6749">
        <v>43.333333333333343</v>
      </c>
      <c r="G6749">
        <v>1.333333333333333</v>
      </c>
      <c r="H6749">
        <v>2.2666666666666671</v>
      </c>
      <c r="I6749">
        <v>4.666666666666667</v>
      </c>
      <c r="J6749">
        <v>5</v>
      </c>
      <c r="K6749">
        <f t="shared" si="523"/>
        <v>1.2666666666666586</v>
      </c>
      <c r="L6749">
        <f t="shared" si="521"/>
        <v>0.68684932597868986</v>
      </c>
      <c r="M6749">
        <f t="shared" si="522"/>
        <v>9.8553769770091009</v>
      </c>
      <c r="N6749" s="10" t="str" cm="1">
        <f t="array" ref="N6749">_xlfn.IFS(AND(C6749&lt;=0, C6749-M6749&lt;=2), "escarcha",AND(C6749&lt;=0, C6749-M6749&gt;2), "helada negra", AND(C6749&gt;0, M6749+2&gt;C6749), "rocío", TRUE, "sin riesgo")</f>
        <v>sin riesgo</v>
      </c>
      <c r="O6749">
        <f t="shared" si="524"/>
        <v>0.57371639310115263</v>
      </c>
      <c r="P6749">
        <f t="shared" si="525"/>
        <v>8.1774507652250374</v>
      </c>
      <c r="Q6749" s="10" t="str" cm="1">
        <f t="array" ref="Q6749">_xlfn.IFS(AND(D6749&lt;=0, D6749-P6749&lt;=2), "escarcha",AND(D6749&lt;=0, D6749-P6749&gt;2), "helada negra", AND(D6749&gt;0, P6749+2&gt;D6749), "rocío", TRUE, "sin riesgo")</f>
        <v>sin riesgo</v>
      </c>
    </row>
    <row r="6750" spans="1:17" x14ac:dyDescent="0.35">
      <c r="A6750" s="2">
        <v>45919</v>
      </c>
      <c r="B6750" s="3" t="s">
        <v>33</v>
      </c>
      <c r="C6750">
        <v>21.466666666666669</v>
      </c>
      <c r="D6750">
        <v>21.9</v>
      </c>
      <c r="E6750">
        <v>42.3</v>
      </c>
      <c r="F6750">
        <v>40.666666666666657</v>
      </c>
      <c r="G6750">
        <v>4.333333333333333</v>
      </c>
      <c r="H6750">
        <v>7.0666666666666664</v>
      </c>
      <c r="I6750">
        <v>9</v>
      </c>
      <c r="J6750">
        <v>10.9</v>
      </c>
      <c r="K6750">
        <f t="shared" si="523"/>
        <v>0.43333333333333002</v>
      </c>
      <c r="L6750">
        <f t="shared" si="521"/>
        <v>0.57001562977479725</v>
      </c>
      <c r="M6750">
        <f t="shared" si="522"/>
        <v>8.1229390571782396</v>
      </c>
      <c r="N6750" s="10" t="str" cm="1">
        <f t="array" ref="N6750">_xlfn.IFS(AND(C6750&lt;=0, C6750-M6750&lt;=2), "escarcha",AND(C6750&lt;=0, C6750-M6750&gt;2), "helada negra", AND(C6750&gt;0, M6750+2&gt;C6750), "rocío", TRUE, "sin riesgo")</f>
        <v>sin riesgo</v>
      </c>
      <c r="O6750">
        <f t="shared" si="524"/>
        <v>0.55712503493702348</v>
      </c>
      <c r="P6750">
        <f t="shared" si="525"/>
        <v>7.9332470368020749</v>
      </c>
      <c r="Q6750" s="10" t="str" cm="1">
        <f t="array" ref="Q6750">_xlfn.IFS(AND(D6750&lt;=0, D6750-P6750&lt;=2), "escarcha",AND(D6750&lt;=0, D6750-P6750&gt;2), "helada negra", AND(D6750&gt;0, P6750+2&gt;D6750), "rocío", TRUE, "sin riesgo")</f>
        <v>sin riesgo</v>
      </c>
    </row>
    <row r="6751" spans="1:17" x14ac:dyDescent="0.35">
      <c r="A6751" s="2">
        <v>45919</v>
      </c>
      <c r="B6751" s="3" t="s">
        <v>34</v>
      </c>
      <c r="C6751">
        <v>24</v>
      </c>
      <c r="D6751">
        <v>24.833333333333329</v>
      </c>
      <c r="E6751">
        <v>39.433333333333337</v>
      </c>
      <c r="F6751">
        <v>38</v>
      </c>
      <c r="G6751">
        <v>2.333333333333333</v>
      </c>
      <c r="H6751">
        <v>1.8666666666666669</v>
      </c>
      <c r="I6751">
        <v>5</v>
      </c>
      <c r="J6751">
        <v>4.7</v>
      </c>
      <c r="K6751">
        <f t="shared" si="523"/>
        <v>0.8333333333333286</v>
      </c>
      <c r="L6751">
        <f t="shared" si="521"/>
        <v>0.65347365103155552</v>
      </c>
      <c r="M6751">
        <f t="shared" si="522"/>
        <v>9.358040807941979</v>
      </c>
      <c r="N6751" s="10" t="str" cm="1">
        <f t="array" ref="N6751">_xlfn.IFS(AND(C6751&lt;=0, C6751-M6751&lt;=2), "escarcha",AND(C6751&lt;=0, C6751-M6751&gt;2), "helada negra", AND(C6751&gt;0, M6751+2&gt;C6751), "rocío", TRUE, "sin riesgo")</f>
        <v>sin riesgo</v>
      </c>
      <c r="O6751">
        <f t="shared" si="524"/>
        <v>0.66635054480422096</v>
      </c>
      <c r="P6751">
        <f t="shared" si="525"/>
        <v>9.5496894865999948</v>
      </c>
      <c r="Q6751" s="10" t="str" cm="1">
        <f t="array" ref="Q6751">_xlfn.IFS(AND(D6751&lt;=0, D6751-P6751&lt;=2), "escarcha",AND(D6751&lt;=0, D6751-P6751&gt;2), "helada negra", AND(D6751&gt;0, P6751+2&gt;D6751), "rocío", TRUE, "sin riesgo")</f>
        <v>sin riesgo</v>
      </c>
    </row>
    <row r="6752" spans="1:17" x14ac:dyDescent="0.35">
      <c r="A6752" s="2">
        <v>45919</v>
      </c>
      <c r="B6752" s="3" t="s">
        <v>35</v>
      </c>
      <c r="C6752">
        <v>25.7</v>
      </c>
      <c r="D6752">
        <v>25.866666666666671</v>
      </c>
      <c r="E6752">
        <v>38.033333333333331</v>
      </c>
      <c r="F6752">
        <v>38</v>
      </c>
      <c r="G6752">
        <v>1.333333333333333</v>
      </c>
      <c r="H6752">
        <v>3.2</v>
      </c>
      <c r="I6752">
        <v>7</v>
      </c>
      <c r="J6752">
        <v>7.333333333333333</v>
      </c>
      <c r="K6752">
        <f t="shared" si="523"/>
        <v>0.1666666666666714</v>
      </c>
      <c r="L6752">
        <f t="shared" si="521"/>
        <v>0.71879735912631848</v>
      </c>
      <c r="M6752">
        <f t="shared" si="522"/>
        <v>10.333279085375523</v>
      </c>
      <c r="N6752" s="10" t="str" cm="1">
        <f t="array" ref="N6752">_xlfn.IFS(AND(C6752&lt;=0, C6752-M6752&lt;=2), "escarcha",AND(C6752&lt;=0, C6752-M6752&gt;2), "helada negra", AND(C6752&gt;0, M6752+2&gt;C6752), "rocío", TRUE, "sin riesgo")</f>
        <v>sin riesgo</v>
      </c>
      <c r="O6752">
        <f t="shared" si="524"/>
        <v>0.72779975001754915</v>
      </c>
      <c r="P6752">
        <f t="shared" si="525"/>
        <v>10.468269809635999</v>
      </c>
      <c r="Q6752" s="10" t="str" cm="1">
        <f t="array" ref="Q6752">_xlfn.IFS(AND(D6752&lt;=0, D6752-P6752&lt;=2), "escarcha",AND(D6752&lt;=0, D6752-P6752&gt;2), "helada negra", AND(D6752&gt;0, P6752+2&gt;D6752), "rocío", TRUE, "sin riesgo")</f>
        <v>sin riesgo</v>
      </c>
    </row>
    <row r="6753" spans="1:17" x14ac:dyDescent="0.35">
      <c r="A6753" s="2">
        <v>45919</v>
      </c>
      <c r="B6753" s="3" t="s">
        <v>36</v>
      </c>
      <c r="C6753">
        <v>25.966666666666669</v>
      </c>
      <c r="D6753">
        <v>26.733333333333331</v>
      </c>
      <c r="E6753">
        <v>38.366666666666667</v>
      </c>
      <c r="F6753">
        <v>36.666666666666657</v>
      </c>
      <c r="G6753">
        <v>4.333333333333333</v>
      </c>
      <c r="H6753">
        <v>3.333333333333333</v>
      </c>
      <c r="I6753">
        <v>9.3333333333333339</v>
      </c>
      <c r="J6753">
        <v>8.6666666666666661</v>
      </c>
      <c r="K6753">
        <f t="shared" si="523"/>
        <v>0.76666666666666217</v>
      </c>
      <c r="L6753">
        <f t="shared" si="521"/>
        <v>0.74332426101166227</v>
      </c>
      <c r="M6753">
        <f t="shared" si="522"/>
        <v>10.701397846366914</v>
      </c>
      <c r="N6753" s="10" t="str" cm="1">
        <f t="array" ref="N6753">_xlfn.IFS(AND(C6753&lt;=0, C6753-M6753&lt;=2), "escarcha",AND(C6753&lt;=0, C6753-M6753&gt;2), "helada negra", AND(C6753&gt;0, M6753+2&gt;C6753), "rocío", TRUE, "sin riesgo")</f>
        <v>sin riesgo</v>
      </c>
      <c r="O6753">
        <f t="shared" si="524"/>
        <v>0.74325673065581155</v>
      </c>
      <c r="P6753">
        <f t="shared" si="525"/>
        <v>10.700382829930684</v>
      </c>
      <c r="Q6753" s="10" t="str" cm="1">
        <f t="array" ref="Q6753">_xlfn.IFS(AND(D6753&lt;=0, D6753-P6753&lt;=2), "escarcha",AND(D6753&lt;=0, D6753-P6753&gt;2), "helada negra", AND(D6753&gt;0, P6753+2&gt;D6753), "rocío", TRUE, "sin riesgo")</f>
        <v>sin riesgo</v>
      </c>
    </row>
    <row r="6754" spans="1:17" x14ac:dyDescent="0.35">
      <c r="A6754" s="2">
        <v>45919</v>
      </c>
      <c r="B6754" s="3" t="s">
        <v>56</v>
      </c>
      <c r="C6754">
        <v>25.866666666666671</v>
      </c>
      <c r="D6754">
        <v>26.233333333333331</v>
      </c>
      <c r="E6754">
        <v>41.066666666666663</v>
      </c>
      <c r="F6754">
        <v>39.666666666666657</v>
      </c>
      <c r="G6754">
        <v>8.6666666666666661</v>
      </c>
      <c r="H6754">
        <v>3.2</v>
      </c>
      <c r="I6754">
        <v>15.33333333333333</v>
      </c>
      <c r="J6754">
        <v>7.8333333333333339</v>
      </c>
      <c r="K6754">
        <f t="shared" si="523"/>
        <v>0.36666666666666003</v>
      </c>
      <c r="L6754">
        <f t="shared" si="521"/>
        <v>0.80541035272247297</v>
      </c>
      <c r="M6754">
        <f t="shared" si="522"/>
        <v>11.638032569798993</v>
      </c>
      <c r="N6754" s="10" t="str" cm="1">
        <f t="array" ref="N6754">_xlfn.IFS(AND(C6754&lt;=0, C6754-M6754&lt;=2), "escarcha",AND(C6754&lt;=0, C6754-M6754&gt;2), "helada negra", AND(C6754&gt;0, M6754+2&gt;C6754), "rocío", TRUE, "sin riesgo")</f>
        <v>sin riesgo</v>
      </c>
      <c r="O6754">
        <f t="shared" si="524"/>
        <v>0.79241598565099047</v>
      </c>
      <c r="P6754">
        <f t="shared" si="525"/>
        <v>11.441426995905298</v>
      </c>
      <c r="Q6754" s="10" t="str" cm="1">
        <f t="array" ref="Q6754">_xlfn.IFS(AND(D6754&lt;=0, D6754-P6754&lt;=2), "escarcha",AND(D6754&lt;=0, D6754-P6754&gt;2), "helada negra", AND(D6754&gt;0, P6754+2&gt;D6754), "rocío", TRUE, "sin riesgo")</f>
        <v>sin riesgo</v>
      </c>
    </row>
    <row r="6755" spans="1:17" x14ac:dyDescent="0.35">
      <c r="A6755" s="2">
        <v>45919</v>
      </c>
      <c r="B6755" s="3" t="s">
        <v>50</v>
      </c>
      <c r="C6755">
        <v>27.43333333333333</v>
      </c>
      <c r="D6755">
        <v>28</v>
      </c>
      <c r="E6755">
        <v>36.466666666666669</v>
      </c>
      <c r="F6755">
        <v>35</v>
      </c>
      <c r="G6755">
        <v>4</v>
      </c>
      <c r="H6755">
        <v>3.1333333333333329</v>
      </c>
      <c r="I6755">
        <v>8.6666666666666661</v>
      </c>
      <c r="J6755">
        <v>7.8</v>
      </c>
      <c r="K6755">
        <f t="shared" si="523"/>
        <v>0.56666666666666998</v>
      </c>
      <c r="L6755">
        <f t="shared" si="521"/>
        <v>0.77888154194921455</v>
      </c>
      <c r="M6755">
        <f t="shared" si="522"/>
        <v>11.236972506558068</v>
      </c>
      <c r="N6755" s="10" t="str" cm="1">
        <f t="array" ref="N6755">_xlfn.IFS(AND(C6755&lt;=0, C6755-M6755&lt;=2), "escarcha",AND(C6755&lt;=0, C6755-M6755&gt;2), "helada negra", AND(C6755&gt;0, M6755+2&gt;C6755), "rocío", TRUE, "sin riesgo")</f>
        <v>sin riesgo</v>
      </c>
      <c r="O6755">
        <f t="shared" si="524"/>
        <v>0.77094233831123971</v>
      </c>
      <c r="P6755">
        <f t="shared" si="525"/>
        <v>11.117193833332918</v>
      </c>
      <c r="Q6755" s="10" t="str" cm="1">
        <f t="array" ref="Q6755">_xlfn.IFS(AND(D6755&lt;=0, D6755-P6755&lt;=2), "escarcha",AND(D6755&lt;=0, D6755-P6755&gt;2), "helada negra", AND(D6755&gt;0, P6755+2&gt;D6755), "rocío", TRUE, "sin riesgo")</f>
        <v>sin riesgo</v>
      </c>
    </row>
    <row r="6756" spans="1:17" x14ac:dyDescent="0.35">
      <c r="A6756" s="2">
        <v>45919</v>
      </c>
      <c r="B6756" s="3" t="s">
        <v>40</v>
      </c>
      <c r="C6756">
        <v>22.833333333333329</v>
      </c>
      <c r="D6756">
        <v>23.3</v>
      </c>
      <c r="E6756">
        <v>47.6</v>
      </c>
      <c r="F6756">
        <v>43.333333333333343</v>
      </c>
      <c r="G6756">
        <v>0</v>
      </c>
      <c r="H6756">
        <v>1.7333333333333329</v>
      </c>
      <c r="I6756">
        <v>0</v>
      </c>
      <c r="J6756">
        <v>3.7666666666666671</v>
      </c>
      <c r="K6756">
        <f t="shared" si="523"/>
        <v>0.46666666666667211</v>
      </c>
      <c r="L6756">
        <f t="shared" si="521"/>
        <v>0.77130629030156339</v>
      </c>
      <c r="M6756">
        <f t="shared" si="522"/>
        <v>11.122682304770931</v>
      </c>
      <c r="N6756" s="10" t="str" cm="1">
        <f t="array" ref="N6756">_xlfn.IFS(AND(C6756&lt;=0, C6756-M6756&lt;=2), "escarcha",AND(C6756&lt;=0, C6756-M6756&gt;2), "helada negra", AND(C6756&gt;0, M6756+2&gt;C6756), "rocío", TRUE, "sin riesgo")</f>
        <v>sin riesgo</v>
      </c>
      <c r="O6756">
        <f t="shared" si="524"/>
        <v>0.7056251454321818</v>
      </c>
      <c r="P6756">
        <f t="shared" si="525"/>
        <v>10.136020793908823</v>
      </c>
      <c r="Q6756" s="10" t="str" cm="1">
        <f t="array" ref="Q6756">_xlfn.IFS(AND(D6756&lt;=0, D6756-P6756&lt;=2), "escarcha",AND(D6756&lt;=0, D6756-P6756&gt;2), "helada negra", AND(D6756&gt;0, P6756+2&gt;D6756), "rocío", TRUE, "sin riesgo")</f>
        <v>sin riesgo</v>
      </c>
    </row>
    <row r="6757" spans="1:17" x14ac:dyDescent="0.35">
      <c r="A6757" s="2">
        <v>45919</v>
      </c>
      <c r="B6757" s="3" t="s">
        <v>41</v>
      </c>
      <c r="C6757">
        <v>18.93333333333333</v>
      </c>
      <c r="D6757">
        <v>22.466666666666669</v>
      </c>
      <c r="E6757">
        <v>56.7</v>
      </c>
      <c r="F6757">
        <v>44.666666666666657</v>
      </c>
      <c r="G6757">
        <v>0</v>
      </c>
      <c r="H6757">
        <v>1</v>
      </c>
      <c r="I6757">
        <v>0</v>
      </c>
      <c r="J6757">
        <v>2.6333333333333329</v>
      </c>
      <c r="K6757">
        <f t="shared" si="523"/>
        <v>3.5333333333333385</v>
      </c>
      <c r="L6757">
        <f t="shared" si="521"/>
        <v>0.70639779510392109</v>
      </c>
      <c r="M6757">
        <f t="shared" si="522"/>
        <v>10.147583000229984</v>
      </c>
      <c r="N6757" s="10" t="str" cm="1">
        <f t="array" ref="N6757">_xlfn.IFS(AND(C6757&lt;=0, C6757-M6757&lt;=2), "escarcha",AND(C6757&lt;=0, C6757-M6757&gt;2), "helada negra", AND(C6757&gt;0, M6757+2&gt;C6757), "rocío", TRUE, "sin riesgo")</f>
        <v>sin riesgo</v>
      </c>
      <c r="O6757">
        <f t="shared" si="524"/>
        <v>0.68545113838163829</v>
      </c>
      <c r="P6757">
        <f t="shared" si="525"/>
        <v>9.8345030338876196</v>
      </c>
      <c r="Q6757" s="10" t="str" cm="1">
        <f t="array" ref="Q6757">_xlfn.IFS(AND(D6757&lt;=0, D6757-P6757&lt;=2), "escarcha",AND(D6757&lt;=0, D6757-P6757&gt;2), "helada negra", AND(D6757&gt;0, P6757+2&gt;D6757), "rocío", TRUE, "sin riesgo")</f>
        <v>sin riesgo</v>
      </c>
    </row>
    <row r="6758" spans="1:17" x14ac:dyDescent="0.35">
      <c r="A6758" s="2">
        <v>45919</v>
      </c>
      <c r="B6758" s="3" t="s">
        <v>42</v>
      </c>
      <c r="C6758">
        <v>17.966666666666669</v>
      </c>
      <c r="D6758">
        <v>22.43333333333333</v>
      </c>
      <c r="E6758">
        <v>60.9</v>
      </c>
      <c r="F6758">
        <v>43.333333333333343</v>
      </c>
      <c r="G6758">
        <v>0</v>
      </c>
      <c r="H6758">
        <v>1.533333333333333</v>
      </c>
      <c r="I6758">
        <v>0</v>
      </c>
      <c r="J6758">
        <v>2.8</v>
      </c>
      <c r="K6758">
        <f t="shared" si="523"/>
        <v>4.4666666666666615</v>
      </c>
      <c r="L6758">
        <f t="shared" si="521"/>
        <v>0.71729828284540709</v>
      </c>
      <c r="M6758">
        <f t="shared" si="522"/>
        <v>10.310814419316962</v>
      </c>
      <c r="N6758" s="10" t="str" cm="1">
        <f t="array" ref="N6758">_xlfn.IFS(AND(C6758&lt;=0, C6758-M6758&lt;=2), "escarcha",AND(C6758&lt;=0, C6758-M6758&gt;2), "helada negra", AND(C6758&gt;0, M6758+2&gt;C6758), "rocío", TRUE, "sin riesgo")</f>
        <v>sin riesgo</v>
      </c>
      <c r="O6758">
        <f t="shared" si="524"/>
        <v>0.6531200228097529</v>
      </c>
      <c r="P6758">
        <f t="shared" si="525"/>
        <v>9.352781810678426</v>
      </c>
      <c r="Q6758" s="10" t="str" cm="1">
        <f t="array" ref="Q6758">_xlfn.IFS(AND(D6758&lt;=0, D6758-P6758&lt;=2), "escarcha",AND(D6758&lt;=0, D6758-P6758&gt;2), "helada negra", AND(D6758&gt;0, P6758+2&gt;D6758), "rocío", TRUE, "sin riesgo")</f>
        <v>sin riesgo</v>
      </c>
    </row>
    <row r="6759" spans="1:17" x14ac:dyDescent="0.35">
      <c r="A6759" s="2">
        <v>45919</v>
      </c>
      <c r="B6759" s="3" t="s">
        <v>43</v>
      </c>
      <c r="C6759">
        <v>16.600000000000001</v>
      </c>
      <c r="D6759">
        <v>21.666666666666661</v>
      </c>
      <c r="E6759">
        <v>64.5</v>
      </c>
      <c r="F6759">
        <v>42.333333333333343</v>
      </c>
      <c r="G6759">
        <v>0</v>
      </c>
      <c r="H6759">
        <v>0.2</v>
      </c>
      <c r="I6759">
        <v>0</v>
      </c>
      <c r="J6759">
        <v>1.1000000000000001</v>
      </c>
      <c r="K6759">
        <f t="shared" si="523"/>
        <v>5.0666666666666593</v>
      </c>
      <c r="L6759">
        <f t="shared" si="521"/>
        <v>0.68834375141708648</v>
      </c>
      <c r="M6759">
        <f t="shared" si="522"/>
        <v>9.8776914928769504</v>
      </c>
      <c r="N6759" s="10" t="str" cm="1">
        <f t="array" ref="N6759">_xlfn.IFS(AND(C6759&lt;=0, C6759-M6759&lt;=2), "escarcha",AND(C6759&lt;=0, C6759-M6759&gt;2), "helada negra", AND(C6759&gt;0, M6759+2&gt;C6759), "rocío", TRUE, "sin riesgo")</f>
        <v>sin riesgo</v>
      </c>
      <c r="O6759">
        <f t="shared" si="524"/>
        <v>0.58303922621834747</v>
      </c>
      <c r="P6759">
        <f t="shared" si="525"/>
        <v>8.3148796914325462</v>
      </c>
      <c r="Q6759" s="10" t="str" cm="1">
        <f t="array" ref="Q6759">_xlfn.IFS(AND(D6759&lt;=0, D6759-P6759&lt;=2), "escarcha",AND(D6759&lt;=0, D6759-P6759&gt;2), "helada negra", AND(D6759&gt;0, P6759+2&gt;D6759), "rocío", TRUE, "sin riesgo")</f>
        <v>sin riesgo</v>
      </c>
    </row>
    <row r="6760" spans="1:17" x14ac:dyDescent="0.35">
      <c r="A6760" s="2">
        <v>45919</v>
      </c>
      <c r="B6760" s="3" t="s">
        <v>44</v>
      </c>
      <c r="C6760">
        <v>16.266666666666669</v>
      </c>
      <c r="D6760">
        <v>21.733333333333331</v>
      </c>
      <c r="E6760">
        <v>65.599999999999994</v>
      </c>
      <c r="F6760">
        <v>42.333333333333343</v>
      </c>
      <c r="G6760">
        <v>0</v>
      </c>
      <c r="H6760">
        <v>1.8666666666666669</v>
      </c>
      <c r="I6760">
        <v>0</v>
      </c>
      <c r="J6760">
        <v>3.933333333333334</v>
      </c>
      <c r="K6760">
        <f t="shared" si="523"/>
        <v>5.4666666666666615</v>
      </c>
      <c r="L6760">
        <f t="shared" si="521"/>
        <v>0.68404619280851708</v>
      </c>
      <c r="M6760">
        <f t="shared" si="522"/>
        <v>9.8135316696045845</v>
      </c>
      <c r="N6760" s="10" t="str" cm="1">
        <f t="array" ref="N6760">_xlfn.IFS(AND(C6760&lt;=0, C6760-M6760&lt;=2), "escarcha",AND(C6760&lt;=0, C6760-M6760&gt;2), "helada negra", AND(C6760&gt;0, M6760+2&gt;C6760), "rocío", TRUE, "sin riesgo")</f>
        <v>sin riesgo</v>
      </c>
      <c r="O6760">
        <f t="shared" si="524"/>
        <v>0.58711374665987859</v>
      </c>
      <c r="P6760">
        <f t="shared" si="525"/>
        <v>8.3749898823419713</v>
      </c>
      <c r="Q6760" s="10" t="str" cm="1">
        <f t="array" ref="Q6760">_xlfn.IFS(AND(D6760&lt;=0, D6760-P6760&lt;=2), "escarcha",AND(D6760&lt;=0, D6760-P6760&gt;2), "helada negra", AND(D6760&gt;0, P6760+2&gt;D6760), "rocío", TRUE, "sin riesgo")</f>
        <v>sin riesgo</v>
      </c>
    </row>
    <row r="6761" spans="1:17" x14ac:dyDescent="0.35">
      <c r="A6761" s="2">
        <v>45919</v>
      </c>
      <c r="B6761" s="3" t="s">
        <v>45</v>
      </c>
      <c r="C6761">
        <v>16.166666666666671</v>
      </c>
      <c r="D6761">
        <v>21.2</v>
      </c>
      <c r="E6761">
        <v>66.2</v>
      </c>
      <c r="F6761">
        <v>46.333333333333343</v>
      </c>
      <c r="G6761">
        <v>0</v>
      </c>
      <c r="H6761">
        <v>0.70000000000000007</v>
      </c>
      <c r="I6761">
        <v>0</v>
      </c>
      <c r="J6761">
        <v>1.7666666666666671</v>
      </c>
      <c r="K6761">
        <f t="shared" si="523"/>
        <v>5.0333333333333279</v>
      </c>
      <c r="L6761">
        <f t="shared" si="521"/>
        <v>0.6867779141041217</v>
      </c>
      <c r="M6761">
        <f t="shared" si="522"/>
        <v>9.8543107651689219</v>
      </c>
      <c r="N6761" s="10" t="str" cm="1">
        <f t="array" ref="N6761">_xlfn.IFS(AND(C6761&lt;=0, C6761-M6761&lt;=2), "escarcha",AND(C6761&lt;=0, C6761-M6761&gt;2), "helada negra", AND(C6761&gt;0, M6761+2&gt;C6761), "rocío", TRUE, "sin riesgo")</f>
        <v>sin riesgo</v>
      </c>
      <c r="O6761">
        <f t="shared" si="524"/>
        <v>0.64474686265251069</v>
      </c>
      <c r="P6761">
        <f t="shared" si="525"/>
        <v>9.2283239967966946</v>
      </c>
      <c r="Q6761" s="10" t="str" cm="1">
        <f t="array" ref="Q6761">_xlfn.IFS(AND(D6761&lt;=0, D6761-P6761&lt;=2), "escarcha",AND(D6761&lt;=0, D6761-P6761&gt;2), "helada negra", AND(D6761&gt;0, P6761+2&gt;D6761), "rocío", TRUE, "sin riesgo")</f>
        <v>sin riesgo</v>
      </c>
    </row>
    <row r="6762" spans="1:17" x14ac:dyDescent="0.35">
      <c r="A6762" s="2">
        <v>45919</v>
      </c>
      <c r="B6762" s="3" t="s">
        <v>46</v>
      </c>
      <c r="C6762">
        <v>15.266666666666669</v>
      </c>
      <c r="D6762">
        <v>20.133333333333329</v>
      </c>
      <c r="E6762">
        <v>68.766666666666666</v>
      </c>
      <c r="F6762">
        <v>50</v>
      </c>
      <c r="G6762">
        <v>0</v>
      </c>
      <c r="H6762">
        <v>3.3333333333333333E-2</v>
      </c>
      <c r="I6762">
        <v>0</v>
      </c>
      <c r="J6762">
        <v>0.36666666666666659</v>
      </c>
      <c r="K6762">
        <f t="shared" si="523"/>
        <v>4.86666666666666</v>
      </c>
      <c r="L6762">
        <f t="shared" si="521"/>
        <v>0.66723711968415489</v>
      </c>
      <c r="M6762">
        <f t="shared" si="522"/>
        <v>9.5628952187009606</v>
      </c>
      <c r="N6762" s="10" t="str" cm="1">
        <f t="array" ref="N6762">_xlfn.IFS(AND(C6762&lt;=0, C6762-M6762&lt;=2), "escarcha",AND(C6762&lt;=0, C6762-M6762&gt;2), "helada negra", AND(C6762&gt;0, M6762+2&gt;C6762), "rocío", TRUE, "sin riesgo")</f>
        <v>sin riesgo</v>
      </c>
      <c r="O6762">
        <f t="shared" si="524"/>
        <v>0.65520371618744522</v>
      </c>
      <c r="P6762">
        <f t="shared" si="525"/>
        <v>9.3837727052796733</v>
      </c>
      <c r="Q6762" s="10" t="str" cm="1">
        <f t="array" ref="Q6762">_xlfn.IFS(AND(D6762&lt;=0, D6762-P6762&lt;=2), "escarcha",AND(D6762&lt;=0, D6762-P6762&gt;2), "helada negra", AND(D6762&gt;0, P6762+2&gt;D6762), "rocío", TRUE, "sin riesgo")</f>
        <v>sin riesgo</v>
      </c>
    </row>
    <row r="6763" spans="1:17" x14ac:dyDescent="0.35">
      <c r="A6763" s="2">
        <v>45920</v>
      </c>
      <c r="B6763" s="3" t="s">
        <v>10</v>
      </c>
      <c r="C6763">
        <v>16.666666666666671</v>
      </c>
      <c r="D6763">
        <v>19.5</v>
      </c>
      <c r="E6763">
        <v>64.866666666666674</v>
      </c>
      <c r="F6763">
        <v>53</v>
      </c>
      <c r="G6763">
        <v>1</v>
      </c>
      <c r="H6763">
        <v>0</v>
      </c>
      <c r="I6763">
        <v>2.333333333333333</v>
      </c>
      <c r="J6763">
        <v>0.2</v>
      </c>
      <c r="K6763">
        <f t="shared" si="523"/>
        <v>2.8333333333333286</v>
      </c>
      <c r="L6763">
        <f t="shared" si="521"/>
        <v>0.69824748193213493</v>
      </c>
      <c r="M6763">
        <f t="shared" si="522"/>
        <v>10.025671954950814</v>
      </c>
      <c r="N6763" s="10" t="str" cm="1">
        <f t="array" ref="N6763">_xlfn.IFS(AND(C6763&lt;=0, C6763-M6763&lt;=2), "escarcha",AND(C6763&lt;=0, C6763-M6763&gt;2), "helada negra", AND(C6763&gt;0, M6763+2&gt;C6763), "rocío", TRUE, "sin riesgo")</f>
        <v>sin riesgo</v>
      </c>
      <c r="O6763">
        <f t="shared" si="524"/>
        <v>0.67420796204258637</v>
      </c>
      <c r="P6763">
        <f t="shared" si="525"/>
        <v>9.6667756130748579</v>
      </c>
      <c r="Q6763" s="10" t="str" cm="1">
        <f t="array" ref="Q6763">_xlfn.IFS(AND(D6763&lt;=0, D6763-P6763&lt;=2), "escarcha",AND(D6763&lt;=0, D6763-P6763&gt;2), "helada negra", AND(D6763&gt;0, P6763+2&gt;D6763), "rocío", TRUE, "sin riesgo")</f>
        <v>sin riesgo</v>
      </c>
    </row>
    <row r="6764" spans="1:17" x14ac:dyDescent="0.35">
      <c r="A6764" s="2">
        <v>45921</v>
      </c>
      <c r="B6764" s="3" t="s">
        <v>13</v>
      </c>
      <c r="C6764">
        <v>8.6</v>
      </c>
      <c r="D6764">
        <v>8.8333333333333339</v>
      </c>
      <c r="E6764">
        <v>83.8</v>
      </c>
      <c r="F6764">
        <v>83</v>
      </c>
      <c r="G6764">
        <v>0.66666666666666663</v>
      </c>
      <c r="H6764">
        <v>4.1333333333333329</v>
      </c>
      <c r="I6764">
        <v>4.333333333333333</v>
      </c>
      <c r="J6764">
        <v>7.4</v>
      </c>
      <c r="K6764">
        <f t="shared" si="523"/>
        <v>0.23333333333333428</v>
      </c>
      <c r="L6764">
        <f t="shared" si="521"/>
        <v>0.42561141472836744</v>
      </c>
      <c r="M6764">
        <f t="shared" si="522"/>
        <v>6.0142020585639768</v>
      </c>
      <c r="N6764" s="10" t="str" cm="1">
        <f t="array" ref="N6764">_xlfn.IFS(AND(C6764&lt;=0, C6764-M6764&lt;=2), "escarcha",AND(C6764&lt;=0, C6764-M6764&gt;2), "helada negra", AND(C6764&gt;0, M6764+2&gt;C6764), "rocío", TRUE, "sin riesgo")</f>
        <v>sin riesgo</v>
      </c>
      <c r="O6764">
        <f t="shared" si="524"/>
        <v>0.43178865584148601</v>
      </c>
      <c r="P6764">
        <f t="shared" si="525"/>
        <v>6.1036831814069075</v>
      </c>
      <c r="Q6764" s="10" t="str" cm="1">
        <f t="array" ref="Q6764">_xlfn.IFS(AND(D6764&lt;=0, D6764-P6764&lt;=2), "escarcha",AND(D6764&lt;=0, D6764-P6764&gt;2), "helada negra", AND(D6764&gt;0, P6764+2&gt;D6764), "rocío", TRUE, "sin riesgo")</f>
        <v>sin riesgo</v>
      </c>
    </row>
    <row r="6765" spans="1:17" x14ac:dyDescent="0.35">
      <c r="A6765" s="2">
        <v>45921</v>
      </c>
      <c r="B6765" s="3" t="s">
        <v>14</v>
      </c>
      <c r="C6765">
        <v>8.0333333333333332</v>
      </c>
      <c r="D6765">
        <v>8.5</v>
      </c>
      <c r="E6765">
        <v>84.466666666666669</v>
      </c>
      <c r="F6765">
        <v>83.666666666666671</v>
      </c>
      <c r="G6765">
        <v>0.66666666666666663</v>
      </c>
      <c r="H6765">
        <v>4.0333333333333332</v>
      </c>
      <c r="I6765">
        <v>3</v>
      </c>
      <c r="J6765">
        <v>6.3666666666666671</v>
      </c>
      <c r="K6765">
        <f t="shared" si="523"/>
        <v>0.46666666666666679</v>
      </c>
      <c r="L6765">
        <f t="shared" si="521"/>
        <v>0.39511565863536757</v>
      </c>
      <c r="M6765">
        <f t="shared" si="522"/>
        <v>5.5733925876796748</v>
      </c>
      <c r="N6765" s="10" t="str" cm="1">
        <f t="array" ref="N6765">_xlfn.IFS(AND(C6765&lt;=0, C6765-M6765&lt;=2), "escarcha",AND(C6765&lt;=0, C6765-M6765&gt;2), "helada negra", AND(C6765&gt;0, M6765+2&gt;C6765), "rocío", TRUE, "sin riesgo")</f>
        <v>sin riesgo</v>
      </c>
      <c r="O6765">
        <f t="shared" si="524"/>
        <v>0.41725168416231256</v>
      </c>
      <c r="P6765">
        <f t="shared" si="525"/>
        <v>5.8932085394039406</v>
      </c>
      <c r="Q6765" s="10" t="str" cm="1">
        <f t="array" ref="Q6765">_xlfn.IFS(AND(D6765&lt;=0, D6765-P6765&lt;=2), "escarcha",AND(D6765&lt;=0, D6765-P6765&gt;2), "helada negra", AND(D6765&gt;0, P6765+2&gt;D6765), "rocío", TRUE, "sin riesgo")</f>
        <v>sin riesgo</v>
      </c>
    </row>
    <row r="6766" spans="1:17" x14ac:dyDescent="0.35">
      <c r="A6766" s="2">
        <v>45921</v>
      </c>
      <c r="B6766" s="3" t="s">
        <v>15</v>
      </c>
      <c r="C6766">
        <v>5.9333333333333336</v>
      </c>
      <c r="D6766">
        <v>8</v>
      </c>
      <c r="E6766">
        <v>87.433333333333337</v>
      </c>
      <c r="F6766">
        <v>84.666666666666671</v>
      </c>
      <c r="G6766">
        <v>0.33333333333333331</v>
      </c>
      <c r="H6766">
        <v>2.2333333333333329</v>
      </c>
      <c r="I6766">
        <v>4</v>
      </c>
      <c r="J6766">
        <v>3.3666666666666671</v>
      </c>
      <c r="K6766">
        <f t="shared" si="523"/>
        <v>2.0666666666666664</v>
      </c>
      <c r="L6766">
        <f t="shared" si="521"/>
        <v>0.2857313144819299</v>
      </c>
      <c r="M6766">
        <f t="shared" si="522"/>
        <v>4.0050211996362144</v>
      </c>
      <c r="N6766" s="10" t="str" cm="1">
        <f t="array" ref="N6766">_xlfn.IFS(AND(C6766&lt;=0, C6766-M6766&lt;=2), "escarcha",AND(C6766&lt;=0, C6766-M6766&gt;2), "helada negra", AND(C6766&gt;0, M6766+2&gt;C6766), "rocío", TRUE, "sin riesgo")</f>
        <v>rocío</v>
      </c>
      <c r="O6766">
        <f t="shared" si="524"/>
        <v>0.39521527228585374</v>
      </c>
      <c r="P6766">
        <f t="shared" si="525"/>
        <v>5.5748299409598685</v>
      </c>
      <c r="Q6766" s="10" t="str" cm="1">
        <f t="array" ref="Q6766">_xlfn.IFS(AND(D6766&lt;=0, D6766-P6766&lt;=2), "escarcha",AND(D6766&lt;=0, D6766-P6766&gt;2), "helada negra", AND(D6766&gt;0, P6766+2&gt;D6766), "rocío", TRUE, "sin riesgo")</f>
        <v>sin riesgo</v>
      </c>
    </row>
    <row r="6767" spans="1:17" x14ac:dyDescent="0.35">
      <c r="A6767" s="2">
        <v>45921</v>
      </c>
      <c r="B6767" s="3" t="s">
        <v>16</v>
      </c>
      <c r="C6767">
        <v>5.4666666666666668</v>
      </c>
      <c r="D6767">
        <v>7.7666666666666666</v>
      </c>
      <c r="E6767">
        <v>90.5</v>
      </c>
      <c r="F6767">
        <v>86</v>
      </c>
      <c r="G6767">
        <v>0</v>
      </c>
      <c r="H6767">
        <v>2.933333333333334</v>
      </c>
      <c r="I6767">
        <v>1.666666666666667</v>
      </c>
      <c r="J6767">
        <v>4.9000000000000004</v>
      </c>
      <c r="K6767">
        <f t="shared" si="523"/>
        <v>2.2999999999999998</v>
      </c>
      <c r="L6767">
        <f t="shared" si="521"/>
        <v>0.28789562136549812</v>
      </c>
      <c r="M6767">
        <f t="shared" si="522"/>
        <v>4.0358614846259364</v>
      </c>
      <c r="N6767" s="10" t="str" cm="1">
        <f t="array" ref="N6767">_xlfn.IFS(AND(C6767&lt;=0, C6767-M6767&lt;=2), "escarcha",AND(C6767&lt;=0, C6767-M6767&gt;2), "helada negra", AND(C6767&gt;0, M6767+2&gt;C6767), "rocío", TRUE, "sin riesgo")</f>
        <v>rocío</v>
      </c>
      <c r="O6767">
        <f t="shared" si="524"/>
        <v>0.39496603134672725</v>
      </c>
      <c r="P6767">
        <f t="shared" si="525"/>
        <v>5.5712336048291329</v>
      </c>
      <c r="Q6767" s="10" t="str" cm="1">
        <f t="array" ref="Q6767">_xlfn.IFS(AND(D6767&lt;=0, D6767-P6767&lt;=2), "escarcha",AND(D6767&lt;=0, D6767-P6767&gt;2), "helada negra", AND(D6767&gt;0, P6767+2&gt;D6767), "rocío", TRUE, "sin riesgo")</f>
        <v>sin riesgo</v>
      </c>
    </row>
    <row r="6768" spans="1:17" x14ac:dyDescent="0.35">
      <c r="A6768" s="2">
        <v>45921</v>
      </c>
      <c r="B6768" s="3" t="s">
        <v>17</v>
      </c>
      <c r="C6768">
        <v>6.0333333333333332</v>
      </c>
      <c r="D6768">
        <v>7.4666666666666668</v>
      </c>
      <c r="E6768">
        <v>90.7</v>
      </c>
      <c r="F6768">
        <v>86</v>
      </c>
      <c r="G6768">
        <v>0</v>
      </c>
      <c r="H6768">
        <v>4.0666666666666664</v>
      </c>
      <c r="I6768">
        <v>1</v>
      </c>
      <c r="J6768">
        <v>6</v>
      </c>
      <c r="K6768">
        <f t="shared" si="523"/>
        <v>1.4333333333333336</v>
      </c>
      <c r="L6768">
        <f t="shared" si="521"/>
        <v>0.32931966758652065</v>
      </c>
      <c r="M6768">
        <f t="shared" si="522"/>
        <v>4.6276209129646482</v>
      </c>
      <c r="N6768" s="10" t="str" cm="1">
        <f t="array" ref="N6768">_xlfn.IFS(AND(C6768&lt;=0, C6768-M6768&lt;=2), "escarcha",AND(C6768&lt;=0, C6768-M6768&gt;2), "helada negra", AND(C6768&gt;0, M6768+2&gt;C6768), "rocío", TRUE, "sin riesgo")</f>
        <v>rocío</v>
      </c>
      <c r="O6768">
        <f t="shared" si="524"/>
        <v>0.3745124306827039</v>
      </c>
      <c r="P6768">
        <f t="shared" si="525"/>
        <v>5.2764596239598696</v>
      </c>
      <c r="Q6768" s="10" t="str" cm="1">
        <f t="array" ref="Q6768">_xlfn.IFS(AND(D6768&lt;=0, D6768-P6768&lt;=2), "escarcha",AND(D6768&lt;=0, D6768-P6768&gt;2), "helada negra", AND(D6768&gt;0, P6768+2&gt;D6768), "rocío", TRUE, "sin riesgo")</f>
        <v>sin riesgo</v>
      </c>
    </row>
    <row r="6769" spans="1:17" x14ac:dyDescent="0.35">
      <c r="A6769" s="2">
        <v>45921</v>
      </c>
      <c r="B6769" s="3" t="s">
        <v>18</v>
      </c>
      <c r="C6769">
        <v>5.2</v>
      </c>
      <c r="D6769">
        <v>7.3</v>
      </c>
      <c r="E6769">
        <v>90.7</v>
      </c>
      <c r="F6769">
        <v>85.666666666666671</v>
      </c>
      <c r="G6769">
        <v>0</v>
      </c>
      <c r="H6769">
        <v>2.666666666666667</v>
      </c>
      <c r="I6769">
        <v>0</v>
      </c>
      <c r="J6769">
        <v>4.0666666666666664</v>
      </c>
      <c r="K6769">
        <f t="shared" si="523"/>
        <v>2.0999999999999996</v>
      </c>
      <c r="L6769">
        <f t="shared" si="521"/>
        <v>0.27158633323419207</v>
      </c>
      <c r="M6769">
        <f t="shared" si="522"/>
        <v>3.8036517596332837</v>
      </c>
      <c r="N6769" s="10" t="str" cm="1">
        <f t="array" ref="N6769">_xlfn.IFS(AND(C6769&lt;=0, C6769-M6769&lt;=2), "escarcha",AND(C6769&lt;=0, C6769-M6769&gt;2), "helada negra", AND(C6769&gt;0, M6769+2&gt;C6769), "rocío", TRUE, "sin riesgo")</f>
        <v>rocío</v>
      </c>
      <c r="O6769">
        <f t="shared" si="524"/>
        <v>0.35924463684283747</v>
      </c>
      <c r="P6769">
        <f t="shared" si="525"/>
        <v>5.0568778893156887</v>
      </c>
      <c r="Q6769" s="10" t="str" cm="1">
        <f t="array" ref="Q6769">_xlfn.IFS(AND(D6769&lt;=0, D6769-P6769&lt;=2), "escarcha",AND(D6769&lt;=0, D6769-P6769&gt;2), "helada negra", AND(D6769&gt;0, P6769+2&gt;D6769), "rocío", TRUE, "sin riesgo")</f>
        <v>sin riesgo</v>
      </c>
    </row>
    <row r="6770" spans="1:17" x14ac:dyDescent="0.35">
      <c r="A6770" s="2">
        <v>45921</v>
      </c>
      <c r="B6770" s="3" t="s">
        <v>19</v>
      </c>
      <c r="C6770">
        <v>5.5333333333333332</v>
      </c>
      <c r="D6770">
        <v>6.333333333333333</v>
      </c>
      <c r="E6770">
        <v>91.3</v>
      </c>
      <c r="F6770">
        <v>86.333333333333329</v>
      </c>
      <c r="G6770">
        <v>0</v>
      </c>
      <c r="H6770">
        <v>1.333333333333333</v>
      </c>
      <c r="I6770">
        <v>0</v>
      </c>
      <c r="J6770">
        <v>2.8</v>
      </c>
      <c r="K6770">
        <f t="shared" si="523"/>
        <v>0.79999999999999982</v>
      </c>
      <c r="L6770">
        <f t="shared" si="521"/>
        <v>0.30131954920710263</v>
      </c>
      <c r="M6770">
        <f t="shared" si="522"/>
        <v>4.2273178293324154</v>
      </c>
      <c r="N6770" s="10" t="str" cm="1">
        <f t="array" ref="N6770">_xlfn.IFS(AND(C6770&lt;=0, C6770-M6770&lt;=2), "escarcha",AND(C6770&lt;=0, C6770-M6770&gt;2), "helada negra", AND(C6770&gt;0, M6770+2&gt;C6770), "rocío", TRUE, "sin riesgo")</f>
        <v>rocío</v>
      </c>
      <c r="O6770">
        <f t="shared" si="524"/>
        <v>0.30066762628837751</v>
      </c>
      <c r="P6770">
        <f t="shared" si="525"/>
        <v>4.218013041819261</v>
      </c>
      <c r="Q6770" s="10" t="str" cm="1">
        <f t="array" ref="Q6770">_xlfn.IFS(AND(D6770&lt;=0, D6770-P6770&lt;=2), "escarcha",AND(D6770&lt;=0, D6770-P6770&gt;2), "helada negra", AND(D6770&gt;0, P6770+2&gt;D6770), "rocío", TRUE, "sin riesgo")</f>
        <v>sin riesgo</v>
      </c>
    </row>
    <row r="6771" spans="1:17" x14ac:dyDescent="0.35">
      <c r="A6771" s="2">
        <v>45921</v>
      </c>
      <c r="B6771" s="3" t="s">
        <v>20</v>
      </c>
      <c r="C6771">
        <v>5.333333333333333</v>
      </c>
      <c r="D6771">
        <v>6.5</v>
      </c>
      <c r="E6771">
        <v>90.1</v>
      </c>
      <c r="F6771">
        <v>83</v>
      </c>
      <c r="G6771">
        <v>0</v>
      </c>
      <c r="H6771">
        <v>2.4</v>
      </c>
      <c r="I6771">
        <v>0</v>
      </c>
      <c r="J6771">
        <v>3.9</v>
      </c>
      <c r="K6771">
        <f t="shared" si="523"/>
        <v>1.166666666666667</v>
      </c>
      <c r="L6771">
        <f t="shared" si="521"/>
        <v>0.27421250815164633</v>
      </c>
      <c r="M6771">
        <f t="shared" si="522"/>
        <v>3.8410134417522377</v>
      </c>
      <c r="N6771" s="10" t="str" cm="1">
        <f t="array" ref="N6771">_xlfn.IFS(AND(C6771&lt;=0, C6771-M6771&lt;=2), "escarcha",AND(C6771&lt;=0, C6771-M6771&gt;2), "helada negra", AND(C6771&gt;0, M6771+2&gt;C6771), "rocío", TRUE, "sin riesgo")</f>
        <v>rocío</v>
      </c>
      <c r="O6771">
        <f t="shared" si="524"/>
        <v>0.27276515611963903</v>
      </c>
      <c r="P6771">
        <f t="shared" si="525"/>
        <v>3.8204210662061584</v>
      </c>
      <c r="Q6771" s="10" t="str" cm="1">
        <f t="array" ref="Q6771">_xlfn.IFS(AND(D6771&lt;=0, D6771-P6771&lt;=2), "escarcha",AND(D6771&lt;=0, D6771-P6771&gt;2), "helada negra", AND(D6771&gt;0, P6771+2&gt;D6771), "rocío", TRUE, "sin riesgo")</f>
        <v>sin riesgo</v>
      </c>
    </row>
    <row r="6772" spans="1:17" x14ac:dyDescent="0.35">
      <c r="A6772" s="2">
        <v>45921</v>
      </c>
      <c r="B6772" s="3" t="s">
        <v>21</v>
      </c>
      <c r="C6772">
        <v>5.5333333333333332</v>
      </c>
      <c r="D6772">
        <v>6.2333333333333334</v>
      </c>
      <c r="E6772">
        <v>88.066666666666663</v>
      </c>
      <c r="F6772">
        <v>81.666666666666671</v>
      </c>
      <c r="G6772">
        <v>0.33333333333333331</v>
      </c>
      <c r="H6772">
        <v>3.433333333333334</v>
      </c>
      <c r="I6772">
        <v>3</v>
      </c>
      <c r="J6772">
        <v>6.2</v>
      </c>
      <c r="K6772">
        <f t="shared" si="523"/>
        <v>0.70000000000000018</v>
      </c>
      <c r="L6772">
        <f t="shared" si="521"/>
        <v>0.26526286502629509</v>
      </c>
      <c r="M6772">
        <f t="shared" si="522"/>
        <v>3.7137363437438018</v>
      </c>
      <c r="N6772" s="10" t="str" cm="1">
        <f t="array" ref="N6772">_xlfn.IFS(AND(C6772&lt;=0, C6772-M6772&lt;=2), "escarcha",AND(C6772&lt;=0, C6772-M6772&gt;2), "helada negra", AND(C6772&gt;0, M6772+2&gt;C6772), "rocío", TRUE, "sin riesgo")</f>
        <v>rocío</v>
      </c>
      <c r="O6772">
        <f t="shared" si="524"/>
        <v>0.23820679416458179</v>
      </c>
      <c r="P6772">
        <f t="shared" si="525"/>
        <v>3.3297560147163563</v>
      </c>
      <c r="Q6772" s="10" t="str" cm="1">
        <f t="array" ref="Q6772">_xlfn.IFS(AND(D6772&lt;=0, D6772-P6772&lt;=2), "escarcha",AND(D6772&lt;=0, D6772-P6772&gt;2), "helada negra", AND(D6772&gt;0, P6772+2&gt;D6772), "rocío", TRUE, "sin riesgo")</f>
        <v>sin riesgo</v>
      </c>
    </row>
    <row r="6773" spans="1:17" x14ac:dyDescent="0.35">
      <c r="A6773" s="2">
        <v>45921</v>
      </c>
      <c r="B6773" s="3" t="s">
        <v>22</v>
      </c>
      <c r="C6773">
        <v>4.2333333333333334</v>
      </c>
      <c r="D6773">
        <v>6.2333333333333334</v>
      </c>
      <c r="E6773">
        <v>87.833333333333329</v>
      </c>
      <c r="F6773">
        <v>80</v>
      </c>
      <c r="G6773">
        <v>0.33333333333333331</v>
      </c>
      <c r="H6773">
        <v>3.7</v>
      </c>
      <c r="I6773">
        <v>2</v>
      </c>
      <c r="J6773">
        <v>6.3999999999999986</v>
      </c>
      <c r="K6773">
        <f t="shared" si="523"/>
        <v>2</v>
      </c>
      <c r="L6773">
        <f t="shared" si="521"/>
        <v>0.17201188170514639</v>
      </c>
      <c r="M6773">
        <f t="shared" si="522"/>
        <v>2.3953358270952156</v>
      </c>
      <c r="N6773" s="10" t="str" cm="1">
        <f t="array" ref="N6773">_xlfn.IFS(AND(C6773&lt;=0, C6773-M6773&lt;=2), "escarcha",AND(C6773&lt;=0, C6773-M6773&gt;2), "helada negra", AND(C6773&gt;0, M6773+2&gt;C6773), "rocío", TRUE, "sin riesgo")</f>
        <v>rocío</v>
      </c>
      <c r="O6773">
        <f t="shared" si="524"/>
        <v>0.21758750696184603</v>
      </c>
      <c r="P6773">
        <f t="shared" si="525"/>
        <v>3.0379281075321587</v>
      </c>
      <c r="Q6773" s="10" t="str" cm="1">
        <f t="array" ref="Q6773">_xlfn.IFS(AND(D6773&lt;=0, D6773-P6773&lt;=2), "escarcha",AND(D6773&lt;=0, D6773-P6773&gt;2), "helada negra", AND(D6773&gt;0, P6773+2&gt;D6773), "rocío", TRUE, "sin riesgo")</f>
        <v>sin riesgo</v>
      </c>
    </row>
    <row r="6774" spans="1:17" x14ac:dyDescent="0.35">
      <c r="A6774" s="2">
        <v>45921</v>
      </c>
      <c r="B6774" s="3" t="s">
        <v>23</v>
      </c>
      <c r="C6774">
        <v>2.8</v>
      </c>
      <c r="D6774">
        <v>6.5666666666666664</v>
      </c>
      <c r="E6774">
        <v>90.9</v>
      </c>
      <c r="F6774">
        <v>78.666666666666671</v>
      </c>
      <c r="G6774">
        <v>0</v>
      </c>
      <c r="H6774">
        <v>4.9666666666666668</v>
      </c>
      <c r="I6774">
        <v>0.66666666666666663</v>
      </c>
      <c r="J6774">
        <v>9.1</v>
      </c>
      <c r="K6774">
        <f t="shared" si="523"/>
        <v>3.7666666666666666</v>
      </c>
      <c r="L6774">
        <f t="shared" si="521"/>
        <v>0.10533013410194772</v>
      </c>
      <c r="M6774">
        <f t="shared" si="522"/>
        <v>1.461182544424912</v>
      </c>
      <c r="N6774" s="10" t="str" cm="1">
        <f t="array" ref="N6774">_xlfn.IFS(AND(C6774&lt;=0, C6774-M6774&lt;=2), "escarcha",AND(C6774&lt;=0, C6774-M6774&gt;2), "helada negra", AND(C6774&gt;0, M6774+2&gt;C6774), "rocío", TRUE, "sin riesgo")</f>
        <v>rocío</v>
      </c>
      <c r="O6774">
        <f t="shared" si="524"/>
        <v>0.22372885281806168</v>
      </c>
      <c r="P6774">
        <f t="shared" si="525"/>
        <v>3.1247751919380624</v>
      </c>
      <c r="Q6774" s="10" t="str" cm="1">
        <f t="array" ref="Q6774">_xlfn.IFS(AND(D6774&lt;=0, D6774-P6774&lt;=2), "escarcha",AND(D6774&lt;=0, D6774-P6774&gt;2), "helada negra", AND(D6774&gt;0, P6774+2&gt;D6774), "rocío", TRUE, "sin riesgo")</f>
        <v>sin riesgo</v>
      </c>
    </row>
    <row r="6775" spans="1:17" x14ac:dyDescent="0.35">
      <c r="A6775" s="2">
        <v>45921</v>
      </c>
      <c r="B6775" s="3" t="s">
        <v>24</v>
      </c>
      <c r="C6775">
        <v>1.8</v>
      </c>
      <c r="D6775">
        <v>6.833333333333333</v>
      </c>
      <c r="E6775">
        <v>91.966666666666669</v>
      </c>
      <c r="F6775">
        <v>78</v>
      </c>
      <c r="G6775">
        <v>0</v>
      </c>
      <c r="H6775">
        <v>4.7</v>
      </c>
      <c r="I6775">
        <v>0</v>
      </c>
      <c r="J6775">
        <v>10.16666666666667</v>
      </c>
      <c r="K6775">
        <f t="shared" si="523"/>
        <v>5.0333333333333332</v>
      </c>
      <c r="L6775">
        <f t="shared" si="521"/>
        <v>4.5830422512146321E-2</v>
      </c>
      <c r="M6775">
        <f t="shared" si="522"/>
        <v>0.63362639732518033</v>
      </c>
      <c r="N6775" s="10" t="str" cm="1">
        <f t="array" ref="N6775">_xlfn.IFS(AND(C6775&lt;=0, C6775-M6775&lt;=2), "escarcha",AND(C6775&lt;=0, C6775-M6775&gt;2), "helada negra", AND(C6775&gt;0, M6775+2&gt;C6775), "rocío", TRUE, "sin riesgo")</f>
        <v>rocío</v>
      </c>
      <c r="O6775">
        <f t="shared" si="524"/>
        <v>0.23353285110143635</v>
      </c>
      <c r="P6775">
        <f t="shared" si="525"/>
        <v>3.2635443373325561</v>
      </c>
      <c r="Q6775" s="10" t="str" cm="1">
        <f t="array" ref="Q6775">_xlfn.IFS(AND(D6775&lt;=0, D6775-P6775&lt;=2), "escarcha",AND(D6775&lt;=0, D6775-P6775&gt;2), "helada negra", AND(D6775&gt;0, P6775+2&gt;D6775), "rocío", TRUE, "sin riesgo")</f>
        <v>sin riesgo</v>
      </c>
    </row>
    <row r="6776" spans="1:17" x14ac:dyDescent="0.35">
      <c r="A6776" s="2">
        <v>45921</v>
      </c>
      <c r="B6776" s="3" t="s">
        <v>25</v>
      </c>
      <c r="C6776">
        <v>0.5</v>
      </c>
      <c r="D6776">
        <v>6.0333333333333332</v>
      </c>
      <c r="E6776">
        <v>92.1</v>
      </c>
      <c r="F6776">
        <v>79</v>
      </c>
      <c r="G6776">
        <v>0</v>
      </c>
      <c r="H6776">
        <v>4.5666666666666664</v>
      </c>
      <c r="I6776">
        <v>0</v>
      </c>
      <c r="J6776">
        <v>7.3666666666666663</v>
      </c>
      <c r="K6776">
        <f t="shared" si="523"/>
        <v>5.5333333333333332</v>
      </c>
      <c r="L6776">
        <f t="shared" si="521"/>
        <v>-4.611022178571178E-2</v>
      </c>
      <c r="M6776">
        <f t="shared" si="522"/>
        <v>-0.63417794140536654</v>
      </c>
      <c r="N6776" s="10" t="str" cm="1">
        <f t="array" ref="N6776">_xlfn.IFS(AND(C6776&lt;=0, C6776-M6776&lt;=2), "escarcha",AND(C6776&lt;=0, C6776-M6776&gt;2), "helada negra", AND(C6776&gt;0, M6776+2&gt;C6776), "rocío", TRUE, "sin riesgo")</f>
        <v>rocío</v>
      </c>
      <c r="O6776">
        <f t="shared" si="524"/>
        <v>0.19121016293245122</v>
      </c>
      <c r="P6776">
        <f t="shared" si="525"/>
        <v>2.6656119199220378</v>
      </c>
      <c r="Q6776" s="10" t="str" cm="1">
        <f t="array" ref="Q6776">_xlfn.IFS(AND(D6776&lt;=0, D6776-P6776&lt;=2), "escarcha",AND(D6776&lt;=0, D6776-P6776&gt;2), "helada negra", AND(D6776&gt;0, P6776+2&gt;D6776), "rocío", TRUE, "sin riesgo")</f>
        <v>sin riesgo</v>
      </c>
    </row>
    <row r="6777" spans="1:17" x14ac:dyDescent="0.35">
      <c r="A6777" s="2">
        <v>45921</v>
      </c>
      <c r="B6777" s="3" t="s">
        <v>26</v>
      </c>
      <c r="C6777">
        <v>-1</v>
      </c>
      <c r="D6777">
        <v>6.2</v>
      </c>
      <c r="E6777">
        <v>92.366666666666674</v>
      </c>
      <c r="F6777">
        <v>77.666666666666671</v>
      </c>
      <c r="G6777">
        <v>0</v>
      </c>
      <c r="H6777">
        <v>6.0666666666666664</v>
      </c>
      <c r="I6777">
        <v>0</v>
      </c>
      <c r="J6777">
        <v>10.83333333333333</v>
      </c>
      <c r="K6777">
        <f t="shared" si="523"/>
        <v>7.2</v>
      </c>
      <c r="L6777">
        <f t="shared" si="521"/>
        <v>-0.1522225651769559</v>
      </c>
      <c r="M6777">
        <f t="shared" si="522"/>
        <v>-2.081099682752332</v>
      </c>
      <c r="N6777" s="10" t="str" cm="1">
        <f t="array" ref="N6777">_xlfn.IFS(AND(C6777&lt;=0, C6777-M6777&lt;=2), "escarcha",AND(C6777&lt;=0, C6777-M6777&gt;2), "helada negra", AND(C6777&gt;0, M6777+2&gt;C6777), "rocío", TRUE, "sin riesgo")</f>
        <v>escarcha</v>
      </c>
      <c r="O6777">
        <f t="shared" si="524"/>
        <v>0.18568881473039517</v>
      </c>
      <c r="P6777">
        <f t="shared" si="525"/>
        <v>2.5878206457027306</v>
      </c>
      <c r="Q6777" s="10" t="str" cm="1">
        <f t="array" ref="Q6777">_xlfn.IFS(AND(D6777&lt;=0, D6777-P6777&lt;=2), "escarcha",AND(D6777&lt;=0, D6777-P6777&gt;2), "helada negra", AND(D6777&gt;0, P6777+2&gt;D6777), "rocío", TRUE, "sin riesgo")</f>
        <v>sin riesgo</v>
      </c>
    </row>
    <row r="6778" spans="1:17" x14ac:dyDescent="0.35">
      <c r="A6778" s="2">
        <v>45921</v>
      </c>
      <c r="B6778" s="3" t="s">
        <v>27</v>
      </c>
      <c r="C6778">
        <v>-1.2</v>
      </c>
      <c r="D6778">
        <v>6.3666666666666671</v>
      </c>
      <c r="E6778">
        <v>93.1</v>
      </c>
      <c r="F6778">
        <v>77.333333333333329</v>
      </c>
      <c r="G6778">
        <v>0</v>
      </c>
      <c r="H6778">
        <v>4.4666666666666668</v>
      </c>
      <c r="I6778">
        <v>2.333333333333333</v>
      </c>
      <c r="J6778">
        <v>8.1333333333333329</v>
      </c>
      <c r="K6778">
        <f t="shared" si="523"/>
        <v>7.5666666666666673</v>
      </c>
      <c r="L6778">
        <f t="shared" si="521"/>
        <v>-0.15895051708714084</v>
      </c>
      <c r="M6778">
        <f t="shared" si="522"/>
        <v>-2.1722582749958184</v>
      </c>
      <c r="N6778" s="10" t="str" cm="1">
        <f t="array" ref="N6778">_xlfn.IFS(AND(C6778&lt;=0, C6778-M6778&lt;=2), "escarcha",AND(C6778&lt;=0, C6778-M6778&gt;2), "helada negra", AND(C6778&gt;0, M6778+2&gt;C6778), "rocío", TRUE, "sin riesgo")</f>
        <v>escarcha</v>
      </c>
      <c r="O6778">
        <f t="shared" si="524"/>
        <v>0.19287270193379441</v>
      </c>
      <c r="P6778">
        <f t="shared" si="525"/>
        <v>2.6890453859403296</v>
      </c>
      <c r="Q6778" s="10" t="str" cm="1">
        <f t="array" ref="Q6778">_xlfn.IFS(AND(D6778&lt;=0, D6778-P6778&lt;=2), "escarcha",AND(D6778&lt;=0, D6778-P6778&gt;2), "helada negra", AND(D6778&gt;0, P6778+2&gt;D6778), "rocío", TRUE, "sin riesgo")</f>
        <v>sin riesgo</v>
      </c>
    </row>
    <row r="6779" spans="1:17" x14ac:dyDescent="0.35">
      <c r="A6779" s="2">
        <v>45921</v>
      </c>
      <c r="B6779" s="3" t="s">
        <v>28</v>
      </c>
      <c r="C6779">
        <v>-1.2</v>
      </c>
      <c r="D6779">
        <v>7.8666666666666671</v>
      </c>
      <c r="E6779">
        <v>93.333333333333329</v>
      </c>
      <c r="F6779">
        <v>72</v>
      </c>
      <c r="G6779">
        <v>0</v>
      </c>
      <c r="H6779">
        <v>1.8</v>
      </c>
      <c r="I6779">
        <v>2.333333333333333</v>
      </c>
      <c r="J6779">
        <v>4.2</v>
      </c>
      <c r="K6779">
        <f t="shared" si="523"/>
        <v>9.0666666666666664</v>
      </c>
      <c r="L6779">
        <f t="shared" si="521"/>
        <v>-0.15644738686902235</v>
      </c>
      <c r="M6779">
        <f t="shared" si="522"/>
        <v>-2.1383508371048481</v>
      </c>
      <c r="N6779" s="10" t="str" cm="1">
        <f t="array" ref="N6779">_xlfn.IFS(AND(C6779&lt;=0, C6779-M6779&lt;=2), "escarcha",AND(C6779&lt;=0, C6779-M6779&gt;2), "helada negra", AND(C6779&gt;0, M6779+2&gt;C6779), "rocío", TRUE, "sin riesgo")</f>
        <v>escarcha</v>
      </c>
      <c r="O6779">
        <f t="shared" si="524"/>
        <v>0.22409185182911179</v>
      </c>
      <c r="P6779">
        <f t="shared" si="525"/>
        <v>3.1299104164441145</v>
      </c>
      <c r="Q6779" s="10" t="str" cm="1">
        <f t="array" ref="Q6779">_xlfn.IFS(AND(D6779&lt;=0, D6779-P6779&lt;=2), "escarcha",AND(D6779&lt;=0, D6779-P6779&gt;2), "helada negra", AND(D6779&gt;0, P6779+2&gt;D6779), "rocío", TRUE, "sin riesgo")</f>
        <v>sin riesgo</v>
      </c>
    </row>
    <row r="6780" spans="1:17" x14ac:dyDescent="0.35">
      <c r="A6780" s="2">
        <v>45921</v>
      </c>
      <c r="B6780" s="3" t="s">
        <v>29</v>
      </c>
      <c r="C6780">
        <v>0.4</v>
      </c>
      <c r="D6780">
        <v>8.9333333333333336</v>
      </c>
      <c r="E6780">
        <v>94.4</v>
      </c>
      <c r="F6780">
        <v>69.333333333333329</v>
      </c>
      <c r="G6780">
        <v>0</v>
      </c>
      <c r="H6780">
        <v>4.9666666666666668</v>
      </c>
      <c r="I6780">
        <v>1</v>
      </c>
      <c r="J6780">
        <v>9.1999999999999993</v>
      </c>
      <c r="K6780">
        <f t="shared" si="523"/>
        <v>8.5333333333333332</v>
      </c>
      <c r="L6780">
        <f t="shared" si="521"/>
        <v>-2.8669204851095711E-2</v>
      </c>
      <c r="M6780">
        <f t="shared" si="522"/>
        <v>-0.39469208730248628</v>
      </c>
      <c r="N6780" s="10" t="str" cm="1">
        <f t="array" ref="N6780">_xlfn.IFS(AND(C6780&lt;=0, C6780-M6780&lt;=2), "escarcha",AND(C6780&lt;=0, C6780-M6780&gt;2), "helada negra", AND(C6780&gt;0, M6780+2&gt;C6780), "rocío", TRUE, "sin riesgo")</f>
        <v>rocío</v>
      </c>
      <c r="O6780">
        <f t="shared" si="524"/>
        <v>0.25862331591399185</v>
      </c>
      <c r="P6780">
        <f t="shared" si="525"/>
        <v>3.6193969440577449</v>
      </c>
      <c r="Q6780" s="10" t="str" cm="1">
        <f t="array" ref="Q6780">_xlfn.IFS(AND(D6780&lt;=0, D6780-P6780&lt;=2), "escarcha",AND(D6780&lt;=0, D6780-P6780&gt;2), "helada negra", AND(D6780&gt;0, P6780+2&gt;D6780), "rocío", TRUE, "sin riesgo")</f>
        <v>sin riesgo</v>
      </c>
    </row>
    <row r="6781" spans="1:17" x14ac:dyDescent="0.35">
      <c r="A6781" s="2">
        <v>45921</v>
      </c>
      <c r="B6781" s="3" t="s">
        <v>30</v>
      </c>
      <c r="C6781">
        <v>6.0666666666666664</v>
      </c>
      <c r="D6781">
        <v>10.266666666666669</v>
      </c>
      <c r="E6781">
        <v>89.13333333333334</v>
      </c>
      <c r="F6781">
        <v>63.666666666666657</v>
      </c>
      <c r="G6781">
        <v>2</v>
      </c>
      <c r="H6781">
        <v>6.8666666666666671</v>
      </c>
      <c r="I6781">
        <v>6.333333333333333</v>
      </c>
      <c r="J6781">
        <v>11.66666666666667</v>
      </c>
      <c r="K6781">
        <f t="shared" si="523"/>
        <v>4.2000000000000028</v>
      </c>
      <c r="L6781">
        <f t="shared" si="521"/>
        <v>0.31419698544064145</v>
      </c>
      <c r="M6781">
        <f t="shared" si="522"/>
        <v>4.411258985343915</v>
      </c>
      <c r="N6781" s="10" t="str" cm="1">
        <f t="array" ref="N6781">_xlfn.IFS(AND(C6781&lt;=0, C6781-M6781&lt;=2), "escarcha",AND(C6781&lt;=0, C6781-M6781&gt;2), "helada negra", AND(C6781&gt;0, M6781+2&gt;C6781), "rocío", TRUE, "sin riesgo")</f>
        <v>rocío</v>
      </c>
      <c r="O6781">
        <f t="shared" si="524"/>
        <v>0.26284246407576412</v>
      </c>
      <c r="P6781">
        <f t="shared" si="525"/>
        <v>3.679337221586449</v>
      </c>
      <c r="Q6781" s="10" t="str" cm="1">
        <f t="array" ref="Q6781">_xlfn.IFS(AND(D6781&lt;=0, D6781-P6781&lt;=2), "escarcha",AND(D6781&lt;=0, D6781-P6781&gt;2), "helada negra", AND(D6781&gt;0, P6781+2&gt;D6781), "rocío", TRUE, "sin riesgo")</f>
        <v>sin riesgo</v>
      </c>
    </row>
    <row r="6782" spans="1:17" x14ac:dyDescent="0.35">
      <c r="A6782" s="2">
        <v>45921</v>
      </c>
      <c r="B6782" s="3" t="s">
        <v>42</v>
      </c>
      <c r="C6782">
        <v>4.0666666666666664</v>
      </c>
      <c r="D6782">
        <v>5.333333333333333</v>
      </c>
      <c r="E6782">
        <v>74</v>
      </c>
      <c r="F6782">
        <v>72.333333333333329</v>
      </c>
      <c r="G6782">
        <v>0</v>
      </c>
      <c r="H6782">
        <v>5.5</v>
      </c>
      <c r="I6782">
        <v>0</v>
      </c>
      <c r="J6782">
        <v>8.3666666666666671</v>
      </c>
      <c r="K6782">
        <f t="shared" si="523"/>
        <v>1.2666666666666666</v>
      </c>
      <c r="L6782">
        <f t="shared" si="521"/>
        <v>-1.1048167299650302E-2</v>
      </c>
      <c r="M6782">
        <f t="shared" si="522"/>
        <v>-0.1522533027260464</v>
      </c>
      <c r="N6782" s="10" t="str" cm="1">
        <f t="array" ref="N6782">_xlfn.IFS(AND(C6782&lt;=0, C6782-M6782&lt;=2), "escarcha",AND(C6782&lt;=0, C6782-M6782&gt;2), "helada negra", AND(C6782&gt;0, M6782+2&gt;C6782), "rocío", TRUE, "sin riesgo")</f>
        <v>sin riesgo</v>
      </c>
      <c r="O6782">
        <f t="shared" si="524"/>
        <v>5.4577408409703987E-2</v>
      </c>
      <c r="P6782">
        <f t="shared" si="525"/>
        <v>0.75493308545937987</v>
      </c>
      <c r="Q6782" s="10" t="str" cm="1">
        <f t="array" ref="Q6782">_xlfn.IFS(AND(D6782&lt;=0, D6782-P6782&lt;=2), "escarcha",AND(D6782&lt;=0, D6782-P6782&gt;2), "helada negra", AND(D6782&gt;0, P6782+2&gt;D6782), "rocío", TRUE, "sin riesgo")</f>
        <v>sin riesgo</v>
      </c>
    </row>
    <row r="6783" spans="1:17" x14ac:dyDescent="0.35">
      <c r="A6783" s="2">
        <v>45921</v>
      </c>
      <c r="B6783" s="3" t="s">
        <v>43</v>
      </c>
      <c r="C6783">
        <v>2.5666666666666669</v>
      </c>
      <c r="D6783">
        <v>5.7</v>
      </c>
      <c r="E6783">
        <v>81.3</v>
      </c>
      <c r="F6783">
        <v>71.666666666666671</v>
      </c>
      <c r="G6783">
        <v>1.333333333333333</v>
      </c>
      <c r="H6783">
        <v>2.7</v>
      </c>
      <c r="I6783">
        <v>3.333333333333333</v>
      </c>
      <c r="J6783">
        <v>4.9666666666666668</v>
      </c>
      <c r="K6783">
        <f t="shared" si="523"/>
        <v>3.1333333333333333</v>
      </c>
      <c r="L6783">
        <f t="shared" si="521"/>
        <v>-2.28373938310584E-2</v>
      </c>
      <c r="M6783">
        <f t="shared" si="522"/>
        <v>-0.31450880200429659</v>
      </c>
      <c r="N6783" s="10" t="str" cm="1">
        <f t="array" ref="N6783">_xlfn.IFS(AND(C6783&lt;=0, C6783-M6783&lt;=2), "escarcha",AND(C6783&lt;=0, C6783-M6783&gt;2), "helada negra", AND(C6783&gt;0, M6783+2&gt;C6783), "rocío", TRUE, "sin riesgo")</f>
        <v>sin riesgo</v>
      </c>
      <c r="O6783">
        <f t="shared" si="524"/>
        <v>7.0741136811495575E-2</v>
      </c>
      <c r="P6783">
        <f t="shared" si="525"/>
        <v>0.9794162217078648</v>
      </c>
      <c r="Q6783" s="10" t="str" cm="1">
        <f t="array" ref="Q6783">_xlfn.IFS(AND(D6783&lt;=0, D6783-P6783&lt;=2), "escarcha",AND(D6783&lt;=0, D6783-P6783&gt;2), "helada negra", AND(D6783&gt;0, P6783+2&gt;D6783), "rocío", TRUE, "sin riesgo")</f>
        <v>sin riesgo</v>
      </c>
    </row>
    <row r="6784" spans="1:17" x14ac:dyDescent="0.35">
      <c r="A6784" s="2">
        <v>45921</v>
      </c>
      <c r="B6784" s="3" t="s">
        <v>44</v>
      </c>
      <c r="C6784">
        <v>1.2666666666666671</v>
      </c>
      <c r="D6784">
        <v>5.5</v>
      </c>
      <c r="E6784">
        <v>83.066666666666663</v>
      </c>
      <c r="F6784">
        <v>73.333333333333329</v>
      </c>
      <c r="G6784">
        <v>1.333333333333333</v>
      </c>
      <c r="H6784">
        <v>2.5333333333333332</v>
      </c>
      <c r="I6784">
        <v>3.666666666666667</v>
      </c>
      <c r="J6784">
        <v>5.2333333333333334</v>
      </c>
      <c r="K6784">
        <f t="shared" si="523"/>
        <v>4.2333333333333325</v>
      </c>
      <c r="L6784">
        <f t="shared" ref="L6784:L6847" si="526">(LN(E6784/100))+((17.625*C6784)/(243.04+C6784))</f>
        <v>-9.4145636604988869E-2</v>
      </c>
      <c r="M6784">
        <f t="shared" ref="M6784:M6847" si="527">(243.04*L6784)/(17.625-L6784)</f>
        <v>-1.2913238589341236</v>
      </c>
      <c r="N6784" s="10" t="str" cm="1">
        <f t="array" ref="N6784">_xlfn.IFS(AND(C6784&lt;=0, C6784-M6784&lt;=2), "escarcha",AND(C6784&lt;=0, C6784-M6784&gt;2), "helada negra", AND(C6784&gt;0, M6784+2&gt;C6784), "rocío", TRUE, "sin riesgo")</f>
        <v>sin riesgo</v>
      </c>
      <c r="O6784">
        <f t="shared" si="524"/>
        <v>7.9872833827004552E-2</v>
      </c>
      <c r="P6784">
        <f t="shared" si="525"/>
        <v>1.1064207941873505</v>
      </c>
      <c r="Q6784" s="10" t="str" cm="1">
        <f t="array" ref="Q6784">_xlfn.IFS(AND(D6784&lt;=0, D6784-P6784&lt;=2), "escarcha",AND(D6784&lt;=0, D6784-P6784&gt;2), "helada negra", AND(D6784&gt;0, P6784+2&gt;D6784), "rocío", TRUE, "sin riesgo")</f>
        <v>sin riesgo</v>
      </c>
    </row>
    <row r="6785" spans="1:17" x14ac:dyDescent="0.35">
      <c r="A6785" s="2">
        <v>45921</v>
      </c>
      <c r="B6785" s="3" t="s">
        <v>45</v>
      </c>
      <c r="C6785">
        <v>1.7333333333333329</v>
      </c>
      <c r="D6785">
        <v>5.1333333333333337</v>
      </c>
      <c r="E6785">
        <v>84.333333333333329</v>
      </c>
      <c r="F6785">
        <v>78</v>
      </c>
      <c r="G6785">
        <v>0.33333333333333331</v>
      </c>
      <c r="H6785">
        <v>2.666666666666667</v>
      </c>
      <c r="I6785">
        <v>1.333333333333333</v>
      </c>
      <c r="J6785">
        <v>5.4666666666666668</v>
      </c>
      <c r="K6785">
        <f t="shared" si="523"/>
        <v>3.4000000000000008</v>
      </c>
      <c r="L6785">
        <f t="shared" si="526"/>
        <v>-4.5583638505214311E-2</v>
      </c>
      <c r="M6785">
        <f t="shared" si="527"/>
        <v>-0.62695424944348066</v>
      </c>
      <c r="N6785" s="10" t="str" cm="1">
        <f t="array" ref="N6785">_xlfn.IFS(AND(C6785&lt;=0, C6785-M6785&lt;=2), "escarcha",AND(C6785&lt;=0, C6785-M6785&gt;2), "helada negra", AND(C6785&gt;0, M6785+2&gt;C6785), "rocío", TRUE, "sin riesgo")</f>
        <v>sin riesgo</v>
      </c>
      <c r="O6785">
        <f t="shared" si="524"/>
        <v>0.11610238647058657</v>
      </c>
      <c r="P6785">
        <f t="shared" si="525"/>
        <v>1.6116105440017661</v>
      </c>
      <c r="Q6785" s="10" t="str" cm="1">
        <f t="array" ref="Q6785">_xlfn.IFS(AND(D6785&lt;=0, D6785-P6785&lt;=2), "escarcha",AND(D6785&lt;=0, D6785-P6785&gt;2), "helada negra", AND(D6785&gt;0, P6785+2&gt;D6785), "rocío", TRUE, "sin riesgo")</f>
        <v>sin riesgo</v>
      </c>
    </row>
    <row r="6786" spans="1:17" x14ac:dyDescent="0.35">
      <c r="A6786" s="2">
        <v>45921</v>
      </c>
      <c r="B6786" s="3" t="s">
        <v>46</v>
      </c>
      <c r="C6786">
        <v>2.1333333333333329</v>
      </c>
      <c r="D6786">
        <v>5</v>
      </c>
      <c r="E6786">
        <v>85.36666666666666</v>
      </c>
      <c r="F6786">
        <v>80.333333333333329</v>
      </c>
      <c r="G6786">
        <v>0.33333333333333331</v>
      </c>
      <c r="H6786">
        <v>3</v>
      </c>
      <c r="I6786">
        <v>2.333333333333333</v>
      </c>
      <c r="J6786">
        <v>6.5666666666666664</v>
      </c>
      <c r="K6786">
        <f t="shared" ref="K6786:K6849" si="528">ABS((C6786-D6786))</f>
        <v>2.8666666666666671</v>
      </c>
      <c r="L6786">
        <f t="shared" si="526"/>
        <v>-4.8535939153724894E-3</v>
      </c>
      <c r="M6786">
        <f t="shared" si="527"/>
        <v>-6.6910224688380496E-2</v>
      </c>
      <c r="N6786" s="10" t="str" cm="1">
        <f t="array" ref="N6786">_xlfn.IFS(AND(C6786&lt;=0, C6786-M6786&lt;=2), "escarcha",AND(C6786&lt;=0, C6786-M6786&gt;2), "helada negra", AND(C6786&gt;0, M6786+2&gt;C6786), "rocío", TRUE, "sin riesgo")</f>
        <v>sin riesgo</v>
      </c>
      <c r="O6786">
        <f t="shared" si="524"/>
        <v>0.13629989666706144</v>
      </c>
      <c r="P6786">
        <f t="shared" si="525"/>
        <v>1.8941560373403343</v>
      </c>
      <c r="Q6786" s="10" t="str" cm="1">
        <f t="array" ref="Q6786">_xlfn.IFS(AND(D6786&lt;=0, D6786-P6786&lt;=2), "escarcha",AND(D6786&lt;=0, D6786-P6786&gt;2), "helada negra", AND(D6786&gt;0, P6786+2&gt;D6786), "rocío", TRUE, "sin riesgo")</f>
        <v>sin riesgo</v>
      </c>
    </row>
    <row r="6787" spans="1:17" x14ac:dyDescent="0.35">
      <c r="A6787" s="2">
        <v>45922</v>
      </c>
      <c r="B6787" s="3" t="s">
        <v>10</v>
      </c>
      <c r="C6787">
        <v>1.6</v>
      </c>
      <c r="D6787">
        <v>6.3</v>
      </c>
      <c r="E6787">
        <v>85.8</v>
      </c>
      <c r="F6787">
        <v>77.333333333333329</v>
      </c>
      <c r="G6787">
        <v>0.33333333333333331</v>
      </c>
      <c r="H6787">
        <v>6.0666666666666664</v>
      </c>
      <c r="I6787">
        <v>2.333333333333333</v>
      </c>
      <c r="J6787">
        <v>11.03333333333333</v>
      </c>
      <c r="K6787">
        <f t="shared" si="528"/>
        <v>4.6999999999999993</v>
      </c>
      <c r="L6787">
        <f t="shared" si="526"/>
        <v>-3.7879760265921006E-2</v>
      </c>
      <c r="M6787">
        <f t="shared" si="527"/>
        <v>-0.52122287305265769</v>
      </c>
      <c r="N6787" s="10" t="str" cm="1">
        <f t="array" ref="N6787">_xlfn.IFS(AND(C6787&lt;=0, C6787-M6787&lt;=2), "escarcha",AND(C6787&lt;=0, C6787-M6787&gt;2), "helada negra", AND(C6787&gt;0, M6787+2&gt;C6787), "rocío", TRUE, "sin riesgo")</f>
        <v>sin riesgo</v>
      </c>
      <c r="O6787">
        <f t="shared" ref="O6787:O6850" si="529">(LN(F6787/100))+((17.625*D6787)/(243.04+D6787))</f>
        <v>0.18828055675182698</v>
      </c>
      <c r="P6787">
        <f t="shared" ref="P6787:P6850" si="530">(243.04*O6787)/(17.625-O6787)</f>
        <v>2.6243300330603789</v>
      </c>
      <c r="Q6787" s="10" t="str" cm="1">
        <f t="array" ref="Q6787">_xlfn.IFS(AND(D6787&lt;=0, D6787-P6787&lt;=2), "escarcha",AND(D6787&lt;=0, D6787-P6787&gt;2), "helada negra", AND(D6787&gt;0, P6787+2&gt;D6787), "rocío", TRUE, "sin riesgo")</f>
        <v>sin riesgo</v>
      </c>
    </row>
    <row r="6788" spans="1:17" x14ac:dyDescent="0.35">
      <c r="A6788" s="2">
        <v>45922</v>
      </c>
      <c r="B6788" s="3" t="s">
        <v>11</v>
      </c>
      <c r="C6788">
        <v>1.333333333333333</v>
      </c>
      <c r="D6788">
        <v>5.4333333333333336</v>
      </c>
      <c r="E6788">
        <v>87.666666666666671</v>
      </c>
      <c r="F6788">
        <v>77.333333333333329</v>
      </c>
      <c r="G6788">
        <v>1</v>
      </c>
      <c r="H6788">
        <v>4.2</v>
      </c>
      <c r="I6788">
        <v>3.333333333333333</v>
      </c>
      <c r="J6788">
        <v>8.9333333333333336</v>
      </c>
      <c r="K6788">
        <f t="shared" si="528"/>
        <v>4.1000000000000005</v>
      </c>
      <c r="L6788">
        <f t="shared" si="526"/>
        <v>-3.5464103761718893E-2</v>
      </c>
      <c r="M6788">
        <f t="shared" si="527"/>
        <v>-0.48805035516661482</v>
      </c>
      <c r="N6788" s="10" t="str" cm="1">
        <f t="array" ref="N6788">_xlfn.IFS(AND(C6788&lt;=0, C6788-M6788&lt;=2), "escarcha",AND(C6788&lt;=0, C6788-M6788&gt;2), "helada negra", AND(C6788&gt;0, M6788+2&gt;C6788), "rocío", TRUE, "sin riesgo")</f>
        <v>rocío</v>
      </c>
      <c r="O6788">
        <f t="shared" si="529"/>
        <v>0.12835842790544305</v>
      </c>
      <c r="P6788">
        <f t="shared" si="530"/>
        <v>1.7829840195099977</v>
      </c>
      <c r="Q6788" s="10" t="str" cm="1">
        <f t="array" ref="Q6788">_xlfn.IFS(AND(D6788&lt;=0, D6788-P6788&lt;=2), "escarcha",AND(D6788&lt;=0, D6788-P6788&gt;2), "helada negra", AND(D6788&gt;0, P6788+2&gt;D6788), "rocío", TRUE, "sin riesgo")</f>
        <v>sin riesgo</v>
      </c>
    </row>
    <row r="6789" spans="1:17" x14ac:dyDescent="0.35">
      <c r="A6789" s="2">
        <v>45922</v>
      </c>
      <c r="B6789" s="3" t="s">
        <v>12</v>
      </c>
      <c r="C6789">
        <v>0.83333333333333337</v>
      </c>
      <c r="D6789">
        <v>5.5333333333333332</v>
      </c>
      <c r="E6789">
        <v>88.666666666666671</v>
      </c>
      <c r="F6789">
        <v>78.666666666666671</v>
      </c>
      <c r="G6789">
        <v>0</v>
      </c>
      <c r="H6789">
        <v>6.5</v>
      </c>
      <c r="I6789">
        <v>2</v>
      </c>
      <c r="J6789">
        <v>12</v>
      </c>
      <c r="K6789">
        <f t="shared" si="528"/>
        <v>4.7</v>
      </c>
      <c r="L6789">
        <f t="shared" si="526"/>
        <v>-6.0060228912691152E-2</v>
      </c>
      <c r="M6789">
        <f t="shared" si="527"/>
        <v>-0.82538808723287627</v>
      </c>
      <c r="N6789" s="10" t="str" cm="1">
        <f t="array" ref="N6789">_xlfn.IFS(AND(C6789&lt;=0, C6789-M6789&lt;=2), "escarcha",AND(C6789&lt;=0, C6789-M6789&gt;2), "helada negra", AND(C6789&gt;0, M6789+2&gt;C6789), "rocío", TRUE, "sin riesgo")</f>
        <v>rocío</v>
      </c>
      <c r="O6789">
        <f t="shared" si="529"/>
        <v>0.1523882779636804</v>
      </c>
      <c r="P6789">
        <f t="shared" si="530"/>
        <v>2.1196858068781328</v>
      </c>
      <c r="Q6789" s="10" t="str" cm="1">
        <f t="array" ref="Q6789">_xlfn.IFS(AND(D6789&lt;=0, D6789-P6789&lt;=2), "escarcha",AND(D6789&lt;=0, D6789-P6789&gt;2), "helada negra", AND(D6789&gt;0, P6789+2&gt;D6789), "rocío", TRUE, "sin riesgo")</f>
        <v>sin riesgo</v>
      </c>
    </row>
    <row r="6790" spans="1:17" x14ac:dyDescent="0.35">
      <c r="A6790" s="2">
        <v>45922</v>
      </c>
      <c r="B6790" s="3" t="s">
        <v>13</v>
      </c>
      <c r="C6790">
        <v>1</v>
      </c>
      <c r="D6790">
        <v>5.3666666666666671</v>
      </c>
      <c r="E6790">
        <v>88.86666666666666</v>
      </c>
      <c r="F6790">
        <v>79.333333333333329</v>
      </c>
      <c r="G6790">
        <v>0.66666666666666663</v>
      </c>
      <c r="H6790">
        <v>5.5</v>
      </c>
      <c r="I6790">
        <v>3.333333333333333</v>
      </c>
      <c r="J6790">
        <v>10.1</v>
      </c>
      <c r="K6790">
        <f t="shared" si="528"/>
        <v>4.3666666666666671</v>
      </c>
      <c r="L6790">
        <f t="shared" si="526"/>
        <v>-4.5811299988137655E-2</v>
      </c>
      <c r="M6790">
        <f t="shared" si="527"/>
        <v>-0.63007737223273108</v>
      </c>
      <c r="N6790" s="10" t="str" cm="1">
        <f t="array" ref="N6790">_xlfn.IFS(AND(C6790&lt;=0, C6790-M6790&lt;=2), "escarcha",AND(C6790&lt;=0, C6790-M6790&gt;2), "helada negra", AND(C6790&gt;0, M6790+2&gt;C6790), "rocío", TRUE, "sin riesgo")</f>
        <v>rocío</v>
      </c>
      <c r="O6790">
        <f t="shared" si="529"/>
        <v>0.1492650165993428</v>
      </c>
      <c r="P6790">
        <f t="shared" si="530"/>
        <v>2.07587089577419</v>
      </c>
      <c r="Q6790" s="10" t="str" cm="1">
        <f t="array" ref="Q6790">_xlfn.IFS(AND(D6790&lt;=0, D6790-P6790&lt;=2), "escarcha",AND(D6790&lt;=0, D6790-P6790&gt;2), "helada negra", AND(D6790&gt;0, P6790+2&gt;D6790), "rocío", TRUE, "sin riesgo")</f>
        <v>sin riesgo</v>
      </c>
    </row>
    <row r="6791" spans="1:17" x14ac:dyDescent="0.35">
      <c r="A6791" s="2">
        <v>45922</v>
      </c>
      <c r="B6791" s="3" t="s">
        <v>14</v>
      </c>
      <c r="C6791">
        <v>1.033333333333333</v>
      </c>
      <c r="D6791">
        <v>5.4333333333333336</v>
      </c>
      <c r="E6791">
        <v>89.3</v>
      </c>
      <c r="F6791">
        <v>78.666666666666671</v>
      </c>
      <c r="G6791">
        <v>0.66666666666666663</v>
      </c>
      <c r="H6791">
        <v>6.2333333333333334</v>
      </c>
      <c r="I6791">
        <v>3.666666666666667</v>
      </c>
      <c r="J6791">
        <v>11.7</v>
      </c>
      <c r="K6791">
        <f t="shared" si="528"/>
        <v>4.4000000000000004</v>
      </c>
      <c r="L6791">
        <f t="shared" si="526"/>
        <v>-3.8549731128499978E-2</v>
      </c>
      <c r="M6791">
        <f t="shared" si="527"/>
        <v>-0.53042150621397499</v>
      </c>
      <c r="N6791" s="10" t="str" cm="1">
        <f t="array" ref="N6791">_xlfn.IFS(AND(C6791&lt;=0, C6791-M6791&lt;=2), "escarcha",AND(C6791&lt;=0, C6791-M6791&gt;2), "helada negra", AND(C6791&gt;0, M6791+2&gt;C6791), "rocío", TRUE, "sin riesgo")</f>
        <v>rocío</v>
      </c>
      <c r="O6791">
        <f t="shared" si="529"/>
        <v>0.1454528612647433</v>
      </c>
      <c r="P6791">
        <f t="shared" si="530"/>
        <v>2.0224130019618483</v>
      </c>
      <c r="Q6791" s="10" t="str" cm="1">
        <f t="array" ref="Q6791">_xlfn.IFS(AND(D6791&lt;=0, D6791-P6791&lt;=2), "escarcha",AND(D6791&lt;=0, D6791-P6791&gt;2), "helada negra", AND(D6791&gt;0, P6791+2&gt;D6791), "rocío", TRUE, "sin riesgo")</f>
        <v>sin riesgo</v>
      </c>
    </row>
    <row r="6792" spans="1:17" x14ac:dyDescent="0.35">
      <c r="A6792" s="2">
        <v>45922</v>
      </c>
      <c r="B6792" s="3" t="s">
        <v>15</v>
      </c>
      <c r="C6792">
        <v>0.8666666666666667</v>
      </c>
      <c r="D6792">
        <v>5.3333333333333339</v>
      </c>
      <c r="E6792">
        <v>89.3</v>
      </c>
      <c r="F6792">
        <v>78.666666666666671</v>
      </c>
      <c r="G6792">
        <v>1.666666666666667</v>
      </c>
      <c r="H6792">
        <v>3.7333333333333329</v>
      </c>
      <c r="I6792">
        <v>6.333333333333333</v>
      </c>
      <c r="J6792">
        <v>6.6</v>
      </c>
      <c r="K6792">
        <f t="shared" si="528"/>
        <v>4.4666666666666668</v>
      </c>
      <c r="L6792">
        <f t="shared" si="526"/>
        <v>-5.054228363015556E-2</v>
      </c>
      <c r="M6792">
        <f t="shared" si="527"/>
        <v>-0.69496009889605459</v>
      </c>
      <c r="N6792" s="10" t="str" cm="1">
        <f t="array" ref="N6792">_xlfn.IFS(AND(C6792&lt;=0, C6792-M6792&lt;=2), "escarcha",AND(C6792&lt;=0, C6792-M6792&gt;2), "helada negra", AND(C6792&gt;0, M6792+2&gt;C6792), "rocío", TRUE, "sin riesgo")</f>
        <v>rocío</v>
      </c>
      <c r="O6792">
        <f t="shared" si="529"/>
        <v>0.13851185989485473</v>
      </c>
      <c r="P6792">
        <f t="shared" si="530"/>
        <v>1.9251391222253205</v>
      </c>
      <c r="Q6792" s="10" t="str" cm="1">
        <f t="array" ref="Q6792">_xlfn.IFS(AND(D6792&lt;=0, D6792-P6792&lt;=2), "escarcha",AND(D6792&lt;=0, D6792-P6792&gt;2), "helada negra", AND(D6792&gt;0, P6792+2&gt;D6792), "rocío", TRUE, "sin riesgo")</f>
        <v>sin riesgo</v>
      </c>
    </row>
    <row r="6793" spans="1:17" x14ac:dyDescent="0.35">
      <c r="A6793" s="2">
        <v>45922</v>
      </c>
      <c r="B6793" s="3" t="s">
        <v>16</v>
      </c>
      <c r="C6793">
        <v>0</v>
      </c>
      <c r="D6793">
        <v>4.9666666666666668</v>
      </c>
      <c r="E6793">
        <v>89.866666666666674</v>
      </c>
      <c r="F6793">
        <v>79.666666666666671</v>
      </c>
      <c r="G6793">
        <v>0.66666666666666663</v>
      </c>
      <c r="H6793">
        <v>3.4333333333333331</v>
      </c>
      <c r="I6793">
        <v>3</v>
      </c>
      <c r="J6793">
        <v>6.1</v>
      </c>
      <c r="K6793">
        <f t="shared" si="528"/>
        <v>4.9666666666666668</v>
      </c>
      <c r="L6793">
        <f t="shared" si="526"/>
        <v>-0.10684309561804903</v>
      </c>
      <c r="M6793">
        <f t="shared" si="527"/>
        <v>-1.4644358073204313</v>
      </c>
      <c r="N6793" s="10" t="str" cm="1">
        <f t="array" ref="N6793">_xlfn.IFS(AND(C6793&lt;=0, C6793-M6793&lt;=2), "escarcha",AND(C6793&lt;=0, C6793-M6793&gt;2), "helada negra", AND(C6793&gt;0, M6793+2&gt;C6793), "rocío", TRUE, "sin riesgo")</f>
        <v>escarcha</v>
      </c>
      <c r="O6793">
        <f t="shared" si="529"/>
        <v>0.12564537931020131</v>
      </c>
      <c r="P6793">
        <f t="shared" si="530"/>
        <v>1.7450273824068379</v>
      </c>
      <c r="Q6793" s="10" t="str" cm="1">
        <f t="array" ref="Q6793">_xlfn.IFS(AND(D6793&lt;=0, D6793-P6793&lt;=2), "escarcha",AND(D6793&lt;=0, D6793-P6793&gt;2), "helada negra", AND(D6793&gt;0, P6793+2&gt;D6793), "rocío", TRUE, "sin riesgo")</f>
        <v>sin riesgo</v>
      </c>
    </row>
    <row r="6794" spans="1:17" x14ac:dyDescent="0.35">
      <c r="A6794" s="2">
        <v>45922</v>
      </c>
      <c r="B6794" s="3" t="s">
        <v>17</v>
      </c>
      <c r="C6794">
        <v>0.56666666666666665</v>
      </c>
      <c r="D6794">
        <v>4.5999999999999996</v>
      </c>
      <c r="E6794">
        <v>91.233333333333334</v>
      </c>
      <c r="F6794">
        <v>81</v>
      </c>
      <c r="G6794">
        <v>0</v>
      </c>
      <c r="H6794">
        <v>3.4</v>
      </c>
      <c r="I6794">
        <v>2.666666666666667</v>
      </c>
      <c r="J6794">
        <v>5.833333333333333</v>
      </c>
      <c r="K6794">
        <f t="shared" si="528"/>
        <v>4.0333333333333332</v>
      </c>
      <c r="L6794">
        <f t="shared" si="526"/>
        <v>-5.0751391134676464E-2</v>
      </c>
      <c r="M6794">
        <f t="shared" si="527"/>
        <v>-0.69782708686196115</v>
      </c>
      <c r="N6794" s="10" t="str" cm="1">
        <f t="array" ref="N6794">_xlfn.IFS(AND(C6794&lt;=0, C6794-M6794&lt;=2), "escarcha",AND(C6794&lt;=0, C6794-M6794&gt;2), "helada negra", AND(C6794&gt;0, M6794+2&gt;C6794), "rocío", TRUE, "sin riesgo")</f>
        <v>rocío</v>
      </c>
      <c r="O6794">
        <f t="shared" si="529"/>
        <v>0.11666953563637458</v>
      </c>
      <c r="P6794">
        <f t="shared" si="530"/>
        <v>1.6195355690126398</v>
      </c>
      <c r="Q6794" s="10" t="str" cm="1">
        <f t="array" ref="Q6794">_xlfn.IFS(AND(D6794&lt;=0, D6794-P6794&lt;=2), "escarcha",AND(D6794&lt;=0, D6794-P6794&gt;2), "helada negra", AND(D6794&gt;0, P6794+2&gt;D6794), "rocío", TRUE, "sin riesgo")</f>
        <v>sin riesgo</v>
      </c>
    </row>
    <row r="6795" spans="1:17" x14ac:dyDescent="0.35">
      <c r="A6795" s="2">
        <v>45922</v>
      </c>
      <c r="B6795" s="3" t="s">
        <v>18</v>
      </c>
      <c r="C6795">
        <v>0.5</v>
      </c>
      <c r="D6795">
        <v>4.7666666666666666</v>
      </c>
      <c r="E6795">
        <v>90.766666666666666</v>
      </c>
      <c r="F6795">
        <v>81.666666666666671</v>
      </c>
      <c r="G6795">
        <v>0.66666666666666663</v>
      </c>
      <c r="H6795">
        <v>2.8666666666666671</v>
      </c>
      <c r="I6795">
        <v>2</v>
      </c>
      <c r="J6795">
        <v>5.833333333333333</v>
      </c>
      <c r="K6795">
        <f t="shared" si="528"/>
        <v>4.2666666666666666</v>
      </c>
      <c r="L6795">
        <f t="shared" si="526"/>
        <v>-6.069305403536869E-2</v>
      </c>
      <c r="M6795">
        <f t="shared" si="527"/>
        <v>-0.83405495095315396</v>
      </c>
      <c r="N6795" s="10" t="str" cm="1">
        <f t="array" ref="N6795">_xlfn.IFS(AND(C6795&lt;=0, C6795-M6795&lt;=2), "escarcha",AND(C6795&lt;=0, C6795-M6795&gt;2), "helada negra", AND(C6795&gt;0, M6795+2&gt;C6795), "rocío", TRUE, "sin riesgo")</f>
        <v>rocío</v>
      </c>
      <c r="O6795">
        <f t="shared" si="529"/>
        <v>0.13650010972834742</v>
      </c>
      <c r="P6795">
        <f t="shared" si="530"/>
        <v>1.8969601095878925</v>
      </c>
      <c r="Q6795" s="10" t="str" cm="1">
        <f t="array" ref="Q6795">_xlfn.IFS(AND(D6795&lt;=0, D6795-P6795&lt;=2), "escarcha",AND(D6795&lt;=0, D6795-P6795&gt;2), "helada negra", AND(D6795&gt;0, P6795+2&gt;D6795), "rocío", TRUE, "sin riesgo")</f>
        <v>sin riesgo</v>
      </c>
    </row>
    <row r="6796" spans="1:17" x14ac:dyDescent="0.35">
      <c r="A6796" s="2">
        <v>45922</v>
      </c>
      <c r="B6796" s="3" t="s">
        <v>19</v>
      </c>
      <c r="C6796">
        <v>0.66666666666666663</v>
      </c>
      <c r="D6796">
        <v>4.833333333333333</v>
      </c>
      <c r="E6796">
        <v>91.266666666666666</v>
      </c>
      <c r="F6796">
        <v>83.666666666666671</v>
      </c>
      <c r="G6796">
        <v>0</v>
      </c>
      <c r="H6796">
        <v>1.533333333333333</v>
      </c>
      <c r="I6796">
        <v>1.333333333333333</v>
      </c>
      <c r="J6796">
        <v>3.333333333333333</v>
      </c>
      <c r="K6796">
        <f t="shared" si="528"/>
        <v>4.1666666666666661</v>
      </c>
      <c r="L6796">
        <f t="shared" si="526"/>
        <v>-4.317086227236358E-2</v>
      </c>
      <c r="M6796">
        <f t="shared" si="527"/>
        <v>-0.59385017546325691</v>
      </c>
      <c r="N6796" s="10" t="str" cm="1">
        <f t="array" ref="N6796">_xlfn.IFS(AND(C6796&lt;=0, C6796-M6796&lt;=2), "escarcha",AND(C6796&lt;=0, C6796-M6796&gt;2), "helada negra", AND(C6796&gt;0, M6796+2&gt;C6796), "rocío", TRUE, "sin riesgo")</f>
        <v>rocío</v>
      </c>
      <c r="O6796">
        <f t="shared" si="529"/>
        <v>0.16534398051872318</v>
      </c>
      <c r="P6796">
        <f t="shared" si="530"/>
        <v>2.3016032492525804</v>
      </c>
      <c r="Q6796" s="10" t="str" cm="1">
        <f t="array" ref="Q6796">_xlfn.IFS(AND(D6796&lt;=0, D6796-P6796&lt;=2), "escarcha",AND(D6796&lt;=0, D6796-P6796&gt;2), "helada negra", AND(D6796&gt;0, P6796+2&gt;D6796), "rocío", TRUE, "sin riesgo")</f>
        <v>sin riesgo</v>
      </c>
    </row>
    <row r="6797" spans="1:17" x14ac:dyDescent="0.35">
      <c r="A6797" s="2">
        <v>45922</v>
      </c>
      <c r="B6797" s="3" t="s">
        <v>20</v>
      </c>
      <c r="C6797">
        <v>1.4333333333333329</v>
      </c>
      <c r="D6797">
        <v>5.2666666666666666</v>
      </c>
      <c r="E6797">
        <v>91.833333333333329</v>
      </c>
      <c r="F6797">
        <v>83.666666666666671</v>
      </c>
      <c r="G6797">
        <v>0.66666666666666663</v>
      </c>
      <c r="H6797">
        <v>2.5</v>
      </c>
      <c r="I6797">
        <v>3.333333333333333</v>
      </c>
      <c r="J6797">
        <v>4.333333333333333</v>
      </c>
      <c r="K6797">
        <f t="shared" si="528"/>
        <v>3.8333333333333339</v>
      </c>
      <c r="L6797">
        <f t="shared" si="526"/>
        <v>1.8139532601107761E-2</v>
      </c>
      <c r="M6797">
        <f t="shared" si="527"/>
        <v>0.25039285178276466</v>
      </c>
      <c r="N6797" s="10" t="str" cm="1">
        <f t="array" ref="N6797">_xlfn.IFS(AND(C6797&lt;=0, C6797-M6797&lt;=2), "escarcha",AND(C6797&lt;=0, C6797-M6797&gt;2), "helada negra", AND(C6797&gt;0, M6797+2&gt;C6797), "rocío", TRUE, "sin riesgo")</f>
        <v>rocío</v>
      </c>
      <c r="O6797">
        <f t="shared" si="529"/>
        <v>0.19550255382745957</v>
      </c>
      <c r="P6797">
        <f t="shared" si="530"/>
        <v>2.7261222435681813</v>
      </c>
      <c r="Q6797" s="10" t="str" cm="1">
        <f t="array" ref="Q6797">_xlfn.IFS(AND(D6797&lt;=0, D6797-P6797&lt;=2), "escarcha",AND(D6797&lt;=0, D6797-P6797&gt;2), "helada negra", AND(D6797&gt;0, P6797+2&gt;D6797), "rocío", TRUE, "sin riesgo")</f>
        <v>sin riesgo</v>
      </c>
    </row>
    <row r="6798" spans="1:17" x14ac:dyDescent="0.35">
      <c r="A6798" s="2">
        <v>45922</v>
      </c>
      <c r="B6798" s="3" t="s">
        <v>21</v>
      </c>
      <c r="C6798">
        <v>2.9</v>
      </c>
      <c r="D6798">
        <v>5.5666666666666664</v>
      </c>
      <c r="E6798">
        <v>91.066666666666677</v>
      </c>
      <c r="F6798">
        <v>84</v>
      </c>
      <c r="G6798">
        <v>0.66666666666666663</v>
      </c>
      <c r="H6798">
        <v>2.7</v>
      </c>
      <c r="I6798">
        <v>3.333333333333333</v>
      </c>
      <c r="J6798">
        <v>5.0333333333333332</v>
      </c>
      <c r="K6798">
        <f t="shared" si="528"/>
        <v>2.6666666666666665</v>
      </c>
      <c r="L6798">
        <f t="shared" si="526"/>
        <v>0.11424673232806512</v>
      </c>
      <c r="M6798">
        <f t="shared" si="527"/>
        <v>1.5856842592988305</v>
      </c>
      <c r="N6798" s="10" t="str" cm="1">
        <f t="array" ref="N6798">_xlfn.IFS(AND(C6798&lt;=0, C6798-M6798&lt;=2), "escarcha",AND(C6798&lt;=0, C6798-M6798&gt;2), "helada negra", AND(C6798&gt;0, M6798+2&gt;C6798), "rocío", TRUE, "sin riesgo")</f>
        <v>rocío</v>
      </c>
      <c r="O6798">
        <f t="shared" si="529"/>
        <v>0.2202961261426106</v>
      </c>
      <c r="P6798">
        <f t="shared" si="530"/>
        <v>3.0762241567419375</v>
      </c>
      <c r="Q6798" s="10" t="str" cm="1">
        <f t="array" ref="Q6798">_xlfn.IFS(AND(D6798&lt;=0, D6798-P6798&lt;=2), "escarcha",AND(D6798&lt;=0, D6798-P6798&gt;2), "helada negra", AND(D6798&gt;0, P6798+2&gt;D6798), "rocío", TRUE, "sin riesgo")</f>
        <v>sin riesgo</v>
      </c>
    </row>
    <row r="6799" spans="1:17" x14ac:dyDescent="0.35">
      <c r="A6799" s="2">
        <v>45922</v>
      </c>
      <c r="B6799" s="3" t="s">
        <v>22</v>
      </c>
      <c r="C6799">
        <v>4.9666666666666668</v>
      </c>
      <c r="D6799">
        <v>5.666666666666667</v>
      </c>
      <c r="E6799">
        <v>90.466666666666669</v>
      </c>
      <c r="F6799">
        <v>85.666666666666671</v>
      </c>
      <c r="G6799">
        <v>1</v>
      </c>
      <c r="H6799">
        <v>4.2333333333333334</v>
      </c>
      <c r="I6799">
        <v>2.333333333333333</v>
      </c>
      <c r="J6799">
        <v>7.8666666666666671</v>
      </c>
      <c r="K6799">
        <f t="shared" si="528"/>
        <v>0.70000000000000018</v>
      </c>
      <c r="L6799">
        <f t="shared" si="526"/>
        <v>0.25277557477945939</v>
      </c>
      <c r="M6799">
        <f t="shared" si="527"/>
        <v>3.5363678358432153</v>
      </c>
      <c r="N6799" s="10" t="str" cm="1">
        <f t="array" ref="N6799">_xlfn.IFS(AND(C6799&lt;=0, C6799-M6799&lt;=2), "escarcha",AND(C6799&lt;=0, C6799-M6799&gt;2), "helada negra", AND(C6799&gt;0, M6799+2&gt;C6799), "rocío", TRUE, "sin riesgo")</f>
        <v>rocío</v>
      </c>
      <c r="O6799">
        <f t="shared" si="529"/>
        <v>0.24687110447587077</v>
      </c>
      <c r="P6799">
        <f t="shared" si="530"/>
        <v>3.4525899532986535</v>
      </c>
      <c r="Q6799" s="10" t="str" cm="1">
        <f t="array" ref="Q6799">_xlfn.IFS(AND(D6799&lt;=0, D6799-P6799&lt;=2), "escarcha",AND(D6799&lt;=0, D6799-P6799&gt;2), "helada negra", AND(D6799&gt;0, P6799+2&gt;D6799), "rocío", TRUE, "sin riesgo")</f>
        <v>sin riesgo</v>
      </c>
    </row>
    <row r="6800" spans="1:17" x14ac:dyDescent="0.35">
      <c r="A6800" s="2">
        <v>45922</v>
      </c>
      <c r="B6800" s="3" t="s">
        <v>23</v>
      </c>
      <c r="C6800">
        <v>4.5333333333333332</v>
      </c>
      <c r="D6800">
        <v>5.8</v>
      </c>
      <c r="E6800">
        <v>87.7</v>
      </c>
      <c r="F6800">
        <v>83</v>
      </c>
      <c r="G6800">
        <v>0</v>
      </c>
      <c r="H6800">
        <v>4.166666666666667</v>
      </c>
      <c r="I6800">
        <v>0</v>
      </c>
      <c r="J6800">
        <v>7.8</v>
      </c>
      <c r="K6800">
        <f t="shared" si="528"/>
        <v>1.2666666666666666</v>
      </c>
      <c r="L6800">
        <f t="shared" si="526"/>
        <v>0.19148437172696969</v>
      </c>
      <c r="M6800">
        <f t="shared" si="527"/>
        <v>2.6694765815937043</v>
      </c>
      <c r="N6800" s="10" t="str" cm="1">
        <f t="array" ref="N6800">_xlfn.IFS(AND(C6800&lt;=0, C6800-M6800&lt;=2), "escarcha",AND(C6800&lt;=0, C6800-M6800&gt;2), "helada negra", AND(C6800&gt;0, M6800+2&gt;C6800), "rocío", TRUE, "sin riesgo")</f>
        <v>rocío</v>
      </c>
      <c r="O6800">
        <f t="shared" si="529"/>
        <v>0.22447656230038882</v>
      </c>
      <c r="P6800">
        <f t="shared" si="530"/>
        <v>3.1353530195123271</v>
      </c>
      <c r="Q6800" s="10" t="str" cm="1">
        <f t="array" ref="Q6800">_xlfn.IFS(AND(D6800&lt;=0, D6800-P6800&lt;=2), "escarcha",AND(D6800&lt;=0, D6800-P6800&gt;2), "helada negra", AND(D6800&gt;0, P6800+2&gt;D6800), "rocío", TRUE, "sin riesgo")</f>
        <v>sin riesgo</v>
      </c>
    </row>
    <row r="6801" spans="1:17" x14ac:dyDescent="0.35">
      <c r="A6801" s="2">
        <v>45922</v>
      </c>
      <c r="B6801" s="3" t="s">
        <v>24</v>
      </c>
      <c r="C6801">
        <v>4.2666666666666666</v>
      </c>
      <c r="D6801">
        <v>5.333333333333333</v>
      </c>
      <c r="E6801">
        <v>88.966666666666669</v>
      </c>
      <c r="F6801">
        <v>86</v>
      </c>
      <c r="G6801">
        <v>0</v>
      </c>
      <c r="H6801">
        <v>3.1</v>
      </c>
      <c r="I6801">
        <v>1</v>
      </c>
      <c r="J6801">
        <v>5.7666666666666666</v>
      </c>
      <c r="K6801">
        <f t="shared" si="528"/>
        <v>1.0666666666666664</v>
      </c>
      <c r="L6801">
        <f t="shared" si="526"/>
        <v>0.18716749290372753</v>
      </c>
      <c r="M6801">
        <f t="shared" si="527"/>
        <v>2.6086491802699823</v>
      </c>
      <c r="N6801" s="10" t="str" cm="1">
        <f t="array" ref="N6801">_xlfn.IFS(AND(C6801&lt;=0, C6801-M6801&lt;=2), "escarcha",AND(C6801&lt;=0, C6801-M6801&gt;2), "helada negra", AND(C6801&gt;0, M6801+2&gt;C6801), "rocío", TRUE, "sin riesgo")</f>
        <v>rocío</v>
      </c>
      <c r="O6801">
        <f t="shared" si="529"/>
        <v>0.22763963979086191</v>
      </c>
      <c r="P6801">
        <f t="shared" si="530"/>
        <v>3.1801110576125349</v>
      </c>
      <c r="Q6801" s="10" t="str" cm="1">
        <f t="array" ref="Q6801">_xlfn.IFS(AND(D6801&lt;=0, D6801-P6801&lt;=2), "escarcha",AND(D6801&lt;=0, D6801-P6801&gt;2), "helada negra", AND(D6801&gt;0, P6801+2&gt;D6801), "rocío", TRUE, "sin riesgo")</f>
        <v>sin riesgo</v>
      </c>
    </row>
    <row r="6802" spans="1:17" x14ac:dyDescent="0.35">
      <c r="A6802" s="2">
        <v>45922</v>
      </c>
      <c r="B6802" s="3" t="s">
        <v>25</v>
      </c>
      <c r="C6802">
        <v>3.8</v>
      </c>
      <c r="D6802">
        <v>5.166666666666667</v>
      </c>
      <c r="E6802">
        <v>89.933333333333337</v>
      </c>
      <c r="F6802">
        <v>85.666666666666671</v>
      </c>
      <c r="G6802">
        <v>0</v>
      </c>
      <c r="H6802">
        <v>2.4</v>
      </c>
      <c r="I6802">
        <v>0.66666666666666663</v>
      </c>
      <c r="J6802">
        <v>5.4666666666666668</v>
      </c>
      <c r="K6802">
        <f t="shared" si="528"/>
        <v>1.3666666666666671</v>
      </c>
      <c r="L6802">
        <f t="shared" si="526"/>
        <v>0.16522807534010878</v>
      </c>
      <c r="M6802">
        <f t="shared" si="527"/>
        <v>2.299974570340344</v>
      </c>
      <c r="N6802" s="10" t="str" cm="1">
        <f t="array" ref="N6802">_xlfn.IFS(AND(C6802&lt;=0, C6802-M6802&lt;=2), "escarcha",AND(C6802&lt;=0, C6802-M6802&gt;2), "helada negra", AND(C6802&gt;0, M6802+2&gt;C6802), "rocío", TRUE, "sin riesgo")</f>
        <v>rocío</v>
      </c>
      <c r="O6802">
        <f t="shared" si="529"/>
        <v>0.21217537543468903</v>
      </c>
      <c r="P6802">
        <f t="shared" si="530"/>
        <v>2.9614438988203</v>
      </c>
      <c r="Q6802" s="10" t="str" cm="1">
        <f t="array" ref="Q6802">_xlfn.IFS(AND(D6802&lt;=0, D6802-P6802&lt;=2), "escarcha",AND(D6802&lt;=0, D6802-P6802&gt;2), "helada negra", AND(D6802&gt;0, P6802+2&gt;D6802), "rocío", TRUE, "sin riesgo")</f>
        <v>sin riesgo</v>
      </c>
    </row>
    <row r="6803" spans="1:17" x14ac:dyDescent="0.35">
      <c r="A6803" s="2">
        <v>45922</v>
      </c>
      <c r="B6803" s="3" t="s">
        <v>26</v>
      </c>
      <c r="C6803">
        <v>3.166666666666667</v>
      </c>
      <c r="D6803">
        <v>5.2333333333333334</v>
      </c>
      <c r="E6803">
        <v>91.233333333333334</v>
      </c>
      <c r="F6803">
        <v>84.333333333333329</v>
      </c>
      <c r="G6803">
        <v>0</v>
      </c>
      <c r="H6803">
        <v>4.3000000000000007</v>
      </c>
      <c r="I6803">
        <v>0</v>
      </c>
      <c r="J6803">
        <v>8.1</v>
      </c>
      <c r="K6803">
        <f t="shared" si="528"/>
        <v>2.0666666666666664</v>
      </c>
      <c r="L6803">
        <f t="shared" si="526"/>
        <v>0.1349397788224001</v>
      </c>
      <c r="M6803">
        <f t="shared" si="527"/>
        <v>1.8751086863203485</v>
      </c>
      <c r="N6803" s="10" t="str" cm="1">
        <f t="array" ref="N6803">_xlfn.IFS(AND(C6803&lt;=0, C6803-M6803&lt;=2), "escarcha",AND(C6803&lt;=0, C6803-M6803&gt;2), "helada negra", AND(C6803&gt;0, M6803+2&gt;C6803), "rocío", TRUE, "sin riesgo")</f>
        <v>rocío</v>
      </c>
      <c r="O6803">
        <f t="shared" si="529"/>
        <v>0.20112295080771181</v>
      </c>
      <c r="P6803">
        <f t="shared" si="530"/>
        <v>2.8053986966449713</v>
      </c>
      <c r="Q6803" s="10" t="str" cm="1">
        <f t="array" ref="Q6803">_xlfn.IFS(AND(D6803&lt;=0, D6803-P6803&lt;=2), "escarcha",AND(D6803&lt;=0, D6803-P6803&gt;2), "helada negra", AND(D6803&gt;0, P6803+2&gt;D6803), "rocío", TRUE, "sin riesgo")</f>
        <v>sin riesgo</v>
      </c>
    </row>
    <row r="6804" spans="1:17" x14ac:dyDescent="0.35">
      <c r="A6804" s="2">
        <v>45922</v>
      </c>
      <c r="B6804" s="3" t="s">
        <v>27</v>
      </c>
      <c r="C6804">
        <v>3.4666666666666659</v>
      </c>
      <c r="D6804">
        <v>4.8666666666666671</v>
      </c>
      <c r="E6804">
        <v>91</v>
      </c>
      <c r="F6804">
        <v>85.333333333333329</v>
      </c>
      <c r="G6804">
        <v>0.66666666666666663</v>
      </c>
      <c r="H6804">
        <v>4.2666666666666666</v>
      </c>
      <c r="I6804">
        <v>2.333333333333333</v>
      </c>
      <c r="J6804">
        <v>6.7</v>
      </c>
      <c r="K6804">
        <f t="shared" si="528"/>
        <v>1.4000000000000012</v>
      </c>
      <c r="L6804">
        <f t="shared" si="526"/>
        <v>0.15355279954217277</v>
      </c>
      <c r="M6804">
        <f t="shared" si="527"/>
        <v>2.1360263962421917</v>
      </c>
      <c r="N6804" s="10" t="str" cm="1">
        <f t="array" ref="N6804">_xlfn.IFS(AND(C6804&lt;=0, C6804-M6804&lt;=2), "escarcha",AND(C6804&lt;=0, C6804-M6804&gt;2), "helada negra", AND(C6804&gt;0, M6804+2&gt;C6804), "rocío", TRUE, "sin riesgo")</f>
        <v>rocío</v>
      </c>
      <c r="O6804">
        <f t="shared" si="529"/>
        <v>0.18739211928821373</v>
      </c>
      <c r="P6804">
        <f t="shared" si="530"/>
        <v>2.6118135574194596</v>
      </c>
      <c r="Q6804" s="10" t="str" cm="1">
        <f t="array" ref="Q6804">_xlfn.IFS(AND(D6804&lt;=0, D6804-P6804&lt;=2), "escarcha",AND(D6804&lt;=0, D6804-P6804&gt;2), "helada negra", AND(D6804&gt;0, P6804+2&gt;D6804), "rocío", TRUE, "sin riesgo")</f>
        <v>sin riesgo</v>
      </c>
    </row>
    <row r="6805" spans="1:17" x14ac:dyDescent="0.35">
      <c r="A6805" s="2">
        <v>45922</v>
      </c>
      <c r="B6805" s="3" t="s">
        <v>28</v>
      </c>
      <c r="C6805">
        <v>5.2666666666666666</v>
      </c>
      <c r="D6805">
        <v>5.6333333333333329</v>
      </c>
      <c r="E6805">
        <v>86.533333333333331</v>
      </c>
      <c r="F6805">
        <v>83.333333333333329</v>
      </c>
      <c r="G6805">
        <v>0.66666666666666663</v>
      </c>
      <c r="H6805">
        <v>3.8666666666666671</v>
      </c>
      <c r="I6805">
        <v>5</v>
      </c>
      <c r="J6805">
        <v>6.8</v>
      </c>
      <c r="K6805">
        <f t="shared" si="528"/>
        <v>0.36666666666666625</v>
      </c>
      <c r="L6805">
        <f t="shared" si="526"/>
        <v>0.22919159952561055</v>
      </c>
      <c r="M6805">
        <f t="shared" si="527"/>
        <v>3.2020774813308104</v>
      </c>
      <c r="N6805" s="10" t="str" cm="1">
        <f t="array" ref="N6805">_xlfn.IFS(AND(C6805&lt;=0, C6805-M6805&lt;=2), "escarcha",AND(C6805&lt;=0, C6805-M6805&gt;2), "helada negra", AND(C6805&gt;0, M6805+2&gt;C6805), "rocío", TRUE, "sin riesgo")</f>
        <v>sin riesgo</v>
      </c>
      <c r="O6805">
        <f t="shared" si="529"/>
        <v>0.21694722956566034</v>
      </c>
      <c r="P6805">
        <f t="shared" si="530"/>
        <v>3.0288772310702576</v>
      </c>
      <c r="Q6805" s="10" t="str" cm="1">
        <f t="array" ref="Q6805">_xlfn.IFS(AND(D6805&lt;=0, D6805-P6805&lt;=2), "escarcha",AND(D6805&lt;=0, D6805-P6805&gt;2), "helada negra", AND(D6805&gt;0, P6805+2&gt;D6805), "rocío", TRUE, "sin riesgo")</f>
        <v>sin riesgo</v>
      </c>
    </row>
    <row r="6806" spans="1:17" x14ac:dyDescent="0.35">
      <c r="A6806" s="2">
        <v>45922</v>
      </c>
      <c r="B6806" s="3" t="s">
        <v>33</v>
      </c>
      <c r="C6806">
        <v>10.16666666666667</v>
      </c>
      <c r="D6806">
        <v>10.3</v>
      </c>
      <c r="E6806">
        <v>64.266666666666666</v>
      </c>
      <c r="F6806">
        <v>63.333333333333343</v>
      </c>
      <c r="G6806">
        <v>11</v>
      </c>
      <c r="H6806">
        <v>9.6999999999999993</v>
      </c>
      <c r="I6806">
        <v>18.333333333333329</v>
      </c>
      <c r="J6806">
        <v>17.43333333333333</v>
      </c>
      <c r="K6806">
        <f t="shared" si="528"/>
        <v>0.13333333333333108</v>
      </c>
      <c r="L6806">
        <f t="shared" si="526"/>
        <v>0.26554382292531536</v>
      </c>
      <c r="M6806">
        <f t="shared" si="527"/>
        <v>3.7177299833274029</v>
      </c>
      <c r="N6806" s="10" t="str" cm="1">
        <f t="array" ref="N6806">_xlfn.IFS(AND(C6806&lt;=0, C6806-M6806&lt;=2), "escarcha",AND(C6806&lt;=0, C6806-M6806&gt;2), "helada negra", AND(C6806&gt;0, M6806+2&gt;C6806), "rocío", TRUE, "sin riesgo")</f>
        <v>sin riesgo</v>
      </c>
      <c r="O6806">
        <f t="shared" si="529"/>
        <v>0.25981813496382583</v>
      </c>
      <c r="P6806">
        <f t="shared" si="530"/>
        <v>3.6363684534021252</v>
      </c>
      <c r="Q6806" s="10" t="str" cm="1">
        <f t="array" ref="Q6806">_xlfn.IFS(AND(D6806&lt;=0, D6806-P6806&lt;=2), "escarcha",AND(D6806&lt;=0, D6806-P6806&gt;2), "helada negra", AND(D6806&gt;0, P6806+2&gt;D6806), "rocío", TRUE, "sin riesgo")</f>
        <v>sin riesgo</v>
      </c>
    </row>
    <row r="6807" spans="1:17" x14ac:dyDescent="0.35">
      <c r="A6807" s="2">
        <v>45922</v>
      </c>
      <c r="B6807" s="3" t="s">
        <v>47</v>
      </c>
      <c r="C6807">
        <v>11.6</v>
      </c>
      <c r="D6807">
        <v>11.9</v>
      </c>
      <c r="E6807">
        <v>58.566666666666663</v>
      </c>
      <c r="F6807">
        <v>54.666666666666657</v>
      </c>
      <c r="G6807">
        <v>11.66666666666667</v>
      </c>
      <c r="H6807">
        <v>13.43333333333333</v>
      </c>
      <c r="I6807">
        <v>20</v>
      </c>
      <c r="J6807">
        <v>23.2</v>
      </c>
      <c r="K6807">
        <f t="shared" si="528"/>
        <v>0.30000000000000071</v>
      </c>
      <c r="L6807">
        <f t="shared" si="526"/>
        <v>0.26789372977341974</v>
      </c>
      <c r="M6807">
        <f t="shared" si="527"/>
        <v>3.7511374920724041</v>
      </c>
      <c r="N6807" s="10" t="str" cm="1">
        <f t="array" ref="N6807">_xlfn.IFS(AND(C6807&lt;=0, C6807-M6807&lt;=2), "escarcha",AND(C6807&lt;=0, C6807-M6807&gt;2), "helada negra", AND(C6807&gt;0, M6807+2&gt;C6807), "rocío", TRUE, "sin riesgo")</f>
        <v>sin riesgo</v>
      </c>
      <c r="O6807">
        <f t="shared" si="529"/>
        <v>0.21877752812681095</v>
      </c>
      <c r="P6807">
        <f t="shared" si="530"/>
        <v>3.0547518579554271</v>
      </c>
      <c r="Q6807" s="10" t="str" cm="1">
        <f t="array" ref="Q6807">_xlfn.IFS(AND(D6807&lt;=0, D6807-P6807&lt;=2), "escarcha",AND(D6807&lt;=0, D6807-P6807&gt;2), "helada negra", AND(D6807&gt;0, P6807+2&gt;D6807), "rocío", TRUE, "sin riesgo")</f>
        <v>sin riesgo</v>
      </c>
    </row>
    <row r="6808" spans="1:17" x14ac:dyDescent="0.35">
      <c r="A6808" s="2">
        <v>45922</v>
      </c>
      <c r="B6808" s="3" t="s">
        <v>53</v>
      </c>
      <c r="C6808">
        <v>11.96666666666667</v>
      </c>
      <c r="D6808">
        <v>12.16666666666667</v>
      </c>
      <c r="E6808">
        <v>56.43333333333333</v>
      </c>
      <c r="F6808">
        <v>53.666666666666657</v>
      </c>
      <c r="G6808">
        <v>13.33333333333333</v>
      </c>
      <c r="H6808">
        <v>12.1</v>
      </c>
      <c r="I6808">
        <v>23.333333333333329</v>
      </c>
      <c r="J6808">
        <v>21.366666666666671</v>
      </c>
      <c r="K6808">
        <f t="shared" si="528"/>
        <v>0.19999999999999929</v>
      </c>
      <c r="L6808">
        <f t="shared" si="526"/>
        <v>0.25497603445099426</v>
      </c>
      <c r="M6808">
        <f t="shared" si="527"/>
        <v>3.5676044855135007</v>
      </c>
      <c r="N6808" s="10" t="str" cm="1">
        <f t="array" ref="N6808">_xlfn.IFS(AND(C6808&lt;=0, C6808-M6808&lt;=2), "escarcha",AND(C6808&lt;=0, C6808-M6808&gt;2), "helada negra", AND(C6808&gt;0, M6808+2&gt;C6808), "rocío", TRUE, "sin riesgo")</f>
        <v>sin riesgo</v>
      </c>
      <c r="O6808">
        <f t="shared" si="529"/>
        <v>0.21787227563690093</v>
      </c>
      <c r="P6808">
        <f t="shared" si="530"/>
        <v>3.0419537737222999</v>
      </c>
      <c r="Q6808" s="10" t="str" cm="1">
        <f t="array" ref="Q6808">_xlfn.IFS(AND(D6808&lt;=0, D6808-P6808&lt;=2), "escarcha",AND(D6808&lt;=0, D6808-P6808&gt;2), "helada negra", AND(D6808&gt;0, P6808+2&gt;D6808), "rocío", TRUE, "sin riesgo")</f>
        <v>sin riesgo</v>
      </c>
    </row>
    <row r="6809" spans="1:17" x14ac:dyDescent="0.35">
      <c r="A6809" s="2">
        <v>45922</v>
      </c>
      <c r="B6809" s="3" t="s">
        <v>43</v>
      </c>
      <c r="C6809">
        <v>7.5666666666666664</v>
      </c>
      <c r="D6809">
        <v>7.6333333333333329</v>
      </c>
      <c r="E6809">
        <v>75.8</v>
      </c>
      <c r="F6809">
        <v>76.666666666666671</v>
      </c>
      <c r="G6809">
        <v>0.66666666666666663</v>
      </c>
      <c r="H6809">
        <v>4.6333333333333329</v>
      </c>
      <c r="I6809">
        <v>3.333333333333333</v>
      </c>
      <c r="J6809">
        <v>8.9</v>
      </c>
      <c r="K6809">
        <f t="shared" si="528"/>
        <v>6.666666666666643E-2</v>
      </c>
      <c r="L6809">
        <f t="shared" si="526"/>
        <v>0.25508673505532914</v>
      </c>
      <c r="M6809">
        <f t="shared" si="527"/>
        <v>3.5691761462600873</v>
      </c>
      <c r="N6809" s="10" t="str" cm="1">
        <f t="array" ref="N6809">_xlfn.IFS(AND(C6809&lt;=0, C6809-M6809&lt;=2), "escarcha",AND(C6809&lt;=0, C6809-M6809&gt;2), "helada negra", AND(C6809&gt;0, M6809+2&gt;C6809), "rocío", TRUE, "sin riesgo")</f>
        <v>sin riesgo</v>
      </c>
      <c r="O6809">
        <f t="shared" si="529"/>
        <v>0.27100131021178314</v>
      </c>
      <c r="P6809">
        <f t="shared" si="530"/>
        <v>3.7953303795412219</v>
      </c>
      <c r="Q6809" s="10" t="str" cm="1">
        <f t="array" ref="Q6809">_xlfn.IFS(AND(D6809&lt;=0, D6809-P6809&lt;=2), "escarcha",AND(D6809&lt;=0, D6809-P6809&gt;2), "helada negra", AND(D6809&gt;0, P6809+2&gt;D6809), "rocío", TRUE, "sin riesgo")</f>
        <v>sin riesgo</v>
      </c>
    </row>
    <row r="6810" spans="1:17" x14ac:dyDescent="0.35">
      <c r="A6810" s="2">
        <v>45922</v>
      </c>
      <c r="B6810" s="3" t="s">
        <v>46</v>
      </c>
      <c r="C6810">
        <v>7.9333333333333336</v>
      </c>
      <c r="D6810">
        <v>8</v>
      </c>
      <c r="E6810">
        <v>78.133333333333326</v>
      </c>
      <c r="F6810">
        <v>76.666666666666671</v>
      </c>
      <c r="G6810">
        <v>0</v>
      </c>
      <c r="H6810">
        <v>2.333333333333333</v>
      </c>
      <c r="I6810">
        <v>1</v>
      </c>
      <c r="J6810">
        <v>5.1333333333333329</v>
      </c>
      <c r="K6810">
        <f t="shared" si="528"/>
        <v>6.666666666666643E-2</v>
      </c>
      <c r="L6810">
        <f t="shared" si="526"/>
        <v>0.31037748672832255</v>
      </c>
      <c r="M6810">
        <f t="shared" si="527"/>
        <v>4.3566727669997514</v>
      </c>
      <c r="N6810" s="10" t="str" cm="1">
        <f t="array" ref="N6810">_xlfn.IFS(AND(C6810&lt;=0, C6810-M6810&lt;=2), "escarcha",AND(C6810&lt;=0, C6810-M6810&gt;2), "helada negra", AND(C6810&gt;0, M6810+2&gt;C6810), "rocío", TRUE, "sin riesgo")</f>
        <v>sin riesgo</v>
      </c>
      <c r="O6810">
        <f t="shared" si="529"/>
        <v>0.29596031419051255</v>
      </c>
      <c r="P6810">
        <f t="shared" si="530"/>
        <v>4.1508471366572506</v>
      </c>
      <c r="Q6810" s="10" t="str" cm="1">
        <f t="array" ref="Q6810">_xlfn.IFS(AND(D6810&lt;=0, D6810-P6810&lt;=2), "escarcha",AND(D6810&lt;=0, D6810-P6810&gt;2), "helada negra", AND(D6810&gt;0, P6810+2&gt;D6810), "rocío", TRUE, "sin riesgo")</f>
        <v>sin riesgo</v>
      </c>
    </row>
    <row r="6811" spans="1:17" x14ac:dyDescent="0.35">
      <c r="A6811" s="2">
        <v>45923</v>
      </c>
      <c r="B6811" s="3" t="s">
        <v>17</v>
      </c>
      <c r="C6811">
        <v>6.2666666666666666</v>
      </c>
      <c r="D6811">
        <v>6.7333333333333334</v>
      </c>
      <c r="E6811">
        <v>80.899999999999991</v>
      </c>
      <c r="F6811">
        <v>81.666666666666671</v>
      </c>
      <c r="G6811">
        <v>0.33333333333333331</v>
      </c>
      <c r="H6811">
        <v>4.9666666666666668</v>
      </c>
      <c r="I6811">
        <v>2.333333333333333</v>
      </c>
      <c r="J6811">
        <v>8.0333333333333332</v>
      </c>
      <c r="K6811">
        <f t="shared" si="528"/>
        <v>0.46666666666666679</v>
      </c>
      <c r="L6811">
        <f t="shared" si="526"/>
        <v>0.23107230424385908</v>
      </c>
      <c r="M6811">
        <f t="shared" si="527"/>
        <v>3.2287022118143947</v>
      </c>
      <c r="N6811" s="10" t="str" cm="1">
        <f t="array" ref="N6811">_xlfn.IFS(AND(C6811&lt;=0, C6811-M6811&lt;=2), "escarcha",AND(C6811&lt;=0, C6811-M6811&gt;2), "helada negra", AND(C6811&gt;0, M6811+2&gt;C6811), "rocío", TRUE, "sin riesgo")</f>
        <v>sin riesgo</v>
      </c>
      <c r="O6811">
        <f t="shared" si="529"/>
        <v>0.27260652113381512</v>
      </c>
      <c r="P6811">
        <f t="shared" si="530"/>
        <v>3.8181642767065425</v>
      </c>
      <c r="Q6811" s="10" t="str" cm="1">
        <f t="array" ref="Q6811">_xlfn.IFS(AND(D6811&lt;=0, D6811-P6811&lt;=2), "escarcha",AND(D6811&lt;=0, D6811-P6811&gt;2), "helada negra", AND(D6811&gt;0, P6811+2&gt;D6811), "rocío", TRUE, "sin riesgo")</f>
        <v>sin riesgo</v>
      </c>
    </row>
    <row r="6812" spans="1:17" x14ac:dyDescent="0.35">
      <c r="A6812" s="2">
        <v>45923</v>
      </c>
      <c r="B6812" s="3" t="s">
        <v>21</v>
      </c>
      <c r="C6812">
        <v>6.2666666666666666</v>
      </c>
      <c r="D6812">
        <v>6.7</v>
      </c>
      <c r="E6812">
        <v>80.166666666666671</v>
      </c>
      <c r="F6812">
        <v>78.666666666666671</v>
      </c>
      <c r="G6812">
        <v>0.66666666666666663</v>
      </c>
      <c r="H6812">
        <v>6.9</v>
      </c>
      <c r="I6812">
        <v>3.333333333333333</v>
      </c>
      <c r="J6812">
        <v>12.93333333333333</v>
      </c>
      <c r="K6812">
        <f t="shared" si="528"/>
        <v>0.43333333333333357</v>
      </c>
      <c r="L6812">
        <f t="shared" si="526"/>
        <v>0.22196628105711944</v>
      </c>
      <c r="M6812">
        <f t="shared" si="527"/>
        <v>3.099843729510352</v>
      </c>
      <c r="N6812" s="10" t="str" cm="1">
        <f t="array" ref="N6812">_xlfn.IFS(AND(C6812&lt;=0, C6812-M6812&lt;=2), "escarcha",AND(C6812&lt;=0, C6812-M6812&gt;2), "helada negra", AND(C6812&gt;0, M6812+2&gt;C6812), "rocío", TRUE, "sin riesgo")</f>
        <v>sin riesgo</v>
      </c>
      <c r="O6812">
        <f t="shared" si="529"/>
        <v>0.23289108579505183</v>
      </c>
      <c r="P6812">
        <f t="shared" si="530"/>
        <v>3.2544557862905301</v>
      </c>
      <c r="Q6812" s="10" t="str" cm="1">
        <f t="array" ref="Q6812">_xlfn.IFS(AND(D6812&lt;=0, D6812-P6812&lt;=2), "escarcha",AND(D6812&lt;=0, D6812-P6812&gt;2), "helada negra", AND(D6812&gt;0, P6812+2&gt;D6812), "rocío", TRUE, "sin riesgo")</f>
        <v>sin riesgo</v>
      </c>
    </row>
    <row r="6813" spans="1:17" x14ac:dyDescent="0.35">
      <c r="A6813" s="2">
        <v>45923</v>
      </c>
      <c r="B6813" s="3" t="s">
        <v>22</v>
      </c>
      <c r="C6813">
        <v>5.0666666666666664</v>
      </c>
      <c r="D6813">
        <v>6.6000000000000014</v>
      </c>
      <c r="E6813">
        <v>81.86666666666666</v>
      </c>
      <c r="F6813">
        <v>76.666666666666671</v>
      </c>
      <c r="G6813">
        <v>3</v>
      </c>
      <c r="H6813">
        <v>6.2</v>
      </c>
      <c r="I6813">
        <v>5.666666666666667</v>
      </c>
      <c r="J6813">
        <v>10.9</v>
      </c>
      <c r="K6813">
        <f t="shared" si="528"/>
        <v>1.533333333333335</v>
      </c>
      <c r="L6813">
        <f t="shared" si="526"/>
        <v>0.15984755996588351</v>
      </c>
      <c r="M6813">
        <f t="shared" si="527"/>
        <v>2.2243923210802756</v>
      </c>
      <c r="N6813" s="10" t="str" cm="1">
        <f t="array" ref="N6813">_xlfn.IFS(AND(C6813&lt;=0, C6813-M6813&lt;=2), "escarcha",AND(C6813&lt;=0, C6813-M6813&gt;2), "helada negra", AND(C6813&gt;0, M6813+2&gt;C6813), "rocío", TRUE, "sin riesgo")</f>
        <v>sin riesgo</v>
      </c>
      <c r="O6813">
        <f t="shared" si="529"/>
        <v>0.20026783250445646</v>
      </c>
      <c r="P6813">
        <f t="shared" si="530"/>
        <v>2.79333383974067</v>
      </c>
      <c r="Q6813" s="10" t="str" cm="1">
        <f t="array" ref="Q6813">_xlfn.IFS(AND(D6813&lt;=0, D6813-P6813&lt;=2), "escarcha",AND(D6813&lt;=0, D6813-P6813&gt;2), "helada negra", AND(D6813&gt;0, P6813+2&gt;D6813), "rocío", TRUE, "sin riesgo")</f>
        <v>sin riesgo</v>
      </c>
    </row>
    <row r="6814" spans="1:17" x14ac:dyDescent="0.35">
      <c r="A6814" s="2">
        <v>45923</v>
      </c>
      <c r="B6814" s="3" t="s">
        <v>23</v>
      </c>
      <c r="C6814">
        <v>4.5666666666666664</v>
      </c>
      <c r="D6814">
        <v>6.7</v>
      </c>
      <c r="E6814">
        <v>82.566666666666663</v>
      </c>
      <c r="F6814">
        <v>74.666666666666671</v>
      </c>
      <c r="G6814">
        <v>1.333333333333333</v>
      </c>
      <c r="H6814">
        <v>12.16666666666667</v>
      </c>
      <c r="I6814">
        <v>3</v>
      </c>
      <c r="J6814">
        <v>19.966666666666669</v>
      </c>
      <c r="K6814">
        <f t="shared" si="528"/>
        <v>2.1333333333333337</v>
      </c>
      <c r="L6814">
        <f t="shared" si="526"/>
        <v>0.13349778801234458</v>
      </c>
      <c r="M6814">
        <f t="shared" si="527"/>
        <v>1.8549180056292769</v>
      </c>
      <c r="N6814" s="10" t="str" cm="1">
        <f t="array" ref="N6814">_xlfn.IFS(AND(C6814&lt;=0, C6814-M6814&lt;=2), "escarcha",AND(C6814&lt;=0, C6814-M6814&gt;2), "helada negra", AND(C6814&gt;0, M6814+2&gt;C6814), "rocío", TRUE, "sin riesgo")</f>
        <v>sin riesgo</v>
      </c>
      <c r="O6814">
        <f t="shared" si="529"/>
        <v>0.18070533262448157</v>
      </c>
      <c r="P6814">
        <f t="shared" si="530"/>
        <v>2.5176497461482934</v>
      </c>
      <c r="Q6814" s="10" t="str" cm="1">
        <f t="array" ref="Q6814">_xlfn.IFS(AND(D6814&lt;=0, D6814-P6814&lt;=2), "escarcha",AND(D6814&lt;=0, D6814-P6814&gt;2), "helada negra", AND(D6814&gt;0, P6814+2&gt;D6814), "rocío", TRUE, "sin riesgo")</f>
        <v>sin riesgo</v>
      </c>
    </row>
    <row r="6815" spans="1:17" x14ac:dyDescent="0.35">
      <c r="A6815" s="2">
        <v>45923</v>
      </c>
      <c r="B6815" s="3" t="s">
        <v>24</v>
      </c>
      <c r="C6815">
        <v>2.5333333333333332</v>
      </c>
      <c r="D6815">
        <v>6.5</v>
      </c>
      <c r="E6815">
        <v>86.13333333333334</v>
      </c>
      <c r="F6815">
        <v>74.666666666666671</v>
      </c>
      <c r="G6815">
        <v>0</v>
      </c>
      <c r="H6815">
        <v>9</v>
      </c>
      <c r="I6815">
        <v>1.666666666666667</v>
      </c>
      <c r="J6815">
        <v>16.466666666666669</v>
      </c>
      <c r="K6815">
        <f t="shared" si="528"/>
        <v>3.9666666666666668</v>
      </c>
      <c r="L6815">
        <f t="shared" si="526"/>
        <v>3.254571304114795E-2</v>
      </c>
      <c r="M6815">
        <f t="shared" si="527"/>
        <v>0.4496194771063951</v>
      </c>
      <c r="N6815" s="10" t="str" cm="1">
        <f t="array" ref="N6815">_xlfn.IFS(AND(C6815&lt;=0, C6815-M6815&lt;=2), "escarcha",AND(C6815&lt;=0, C6815-M6815&gt;2), "helada negra", AND(C6815&gt;0, M6815+2&gt;C6815), "rocío", TRUE, "sin riesgo")</f>
        <v>sin riesgo</v>
      </c>
      <c r="O6815">
        <f t="shared" si="529"/>
        <v>0.16695831150997137</v>
      </c>
      <c r="P6815">
        <f t="shared" si="530"/>
        <v>2.3242897888218446</v>
      </c>
      <c r="Q6815" s="10" t="str" cm="1">
        <f t="array" ref="Q6815">_xlfn.IFS(AND(D6815&lt;=0, D6815-P6815&lt;=2), "escarcha",AND(D6815&lt;=0, D6815-P6815&gt;2), "helada negra", AND(D6815&gt;0, P6815+2&gt;D6815), "rocío", TRUE, "sin riesgo")</f>
        <v>sin riesgo</v>
      </c>
    </row>
    <row r="6816" spans="1:17" x14ac:dyDescent="0.35">
      <c r="A6816" s="2">
        <v>45923</v>
      </c>
      <c r="B6816" s="3" t="s">
        <v>25</v>
      </c>
      <c r="C6816">
        <v>4.7333333333333334</v>
      </c>
      <c r="D6816">
        <v>6.0666666666666664</v>
      </c>
      <c r="E6816">
        <v>82.366666666666674</v>
      </c>
      <c r="F6816">
        <v>76.333333333333329</v>
      </c>
      <c r="G6816">
        <v>3</v>
      </c>
      <c r="H6816">
        <v>4.6666666666666661</v>
      </c>
      <c r="I6816">
        <v>8.3333333333333339</v>
      </c>
      <c r="J6816">
        <v>9.5666666666666664</v>
      </c>
      <c r="K6816">
        <f t="shared" si="528"/>
        <v>1.333333333333333</v>
      </c>
      <c r="L6816">
        <f t="shared" si="526"/>
        <v>0.14270950289198775</v>
      </c>
      <c r="M6816">
        <f t="shared" si="527"/>
        <v>1.9839572845792881</v>
      </c>
      <c r="N6816" s="10" t="str" cm="1">
        <f t="array" ref="N6816">_xlfn.IFS(AND(C6816&lt;=0, C6816-M6816&lt;=2), "escarcha",AND(C6816&lt;=0, C6816-M6816&gt;2), "helada negra", AND(C6816&gt;0, M6816+2&gt;C6816), "rocío", TRUE, "sin riesgo")</f>
        <v>sin riesgo</v>
      </c>
      <c r="O6816">
        <f t="shared" si="529"/>
        <v>0.15917332432703818</v>
      </c>
      <c r="P6816">
        <f t="shared" si="530"/>
        <v>2.2149243470007582</v>
      </c>
      <c r="Q6816" s="10" t="str" cm="1">
        <f t="array" ref="Q6816">_xlfn.IFS(AND(D6816&lt;=0, D6816-P6816&lt;=2), "escarcha",AND(D6816&lt;=0, D6816-P6816&gt;2), "helada negra", AND(D6816&gt;0, P6816+2&gt;D6816), "rocío", TRUE, "sin riesgo")</f>
        <v>sin riesgo</v>
      </c>
    </row>
    <row r="6817" spans="1:17" x14ac:dyDescent="0.35">
      <c r="A6817" s="2">
        <v>45923</v>
      </c>
      <c r="B6817" s="3" t="s">
        <v>26</v>
      </c>
      <c r="C6817">
        <v>3.4</v>
      </c>
      <c r="D6817">
        <v>5.5666666666666664</v>
      </c>
      <c r="E6817">
        <v>82.666666666666671</v>
      </c>
      <c r="F6817">
        <v>78</v>
      </c>
      <c r="G6817">
        <v>1.666666666666667</v>
      </c>
      <c r="H6817">
        <v>2.6</v>
      </c>
      <c r="I6817">
        <v>3.333333333333333</v>
      </c>
      <c r="J6817">
        <v>5.6000000000000014</v>
      </c>
      <c r="K6817">
        <f t="shared" si="528"/>
        <v>2.1666666666666665</v>
      </c>
      <c r="L6817">
        <f t="shared" si="526"/>
        <v>5.2808907444505809E-2</v>
      </c>
      <c r="M6817">
        <f t="shared" si="527"/>
        <v>0.73039706873835075</v>
      </c>
      <c r="N6817" s="10" t="str" cm="1">
        <f t="array" ref="N6817">_xlfn.IFS(AND(C6817&lt;=0, C6817-M6817&lt;=2), "escarcha",AND(C6817&lt;=0, C6817-M6817&gt;2), "helada negra", AND(C6817&gt;0, M6817+2&gt;C6817), "rocío", TRUE, "sin riesgo")</f>
        <v>sin riesgo</v>
      </c>
      <c r="O6817">
        <f t="shared" si="529"/>
        <v>0.14618815398888879</v>
      </c>
      <c r="P6817">
        <f t="shared" si="530"/>
        <v>2.0327222043738535</v>
      </c>
      <c r="Q6817" s="10" t="str" cm="1">
        <f t="array" ref="Q6817">_xlfn.IFS(AND(D6817&lt;=0, D6817-P6817&lt;=2), "escarcha",AND(D6817&lt;=0, D6817-P6817&gt;2), "helada negra", AND(D6817&gt;0, P6817+2&gt;D6817), "rocío", TRUE, "sin riesgo")</f>
        <v>sin riesgo</v>
      </c>
    </row>
    <row r="6818" spans="1:17" x14ac:dyDescent="0.35">
      <c r="A6818" s="2">
        <v>45923</v>
      </c>
      <c r="B6818" s="3" t="s">
        <v>27</v>
      </c>
      <c r="C6818">
        <v>2.333333333333333</v>
      </c>
      <c r="D6818">
        <v>5.1333333333333337</v>
      </c>
      <c r="E6818">
        <v>87.5</v>
      </c>
      <c r="F6818">
        <v>79.666666666666671</v>
      </c>
      <c r="G6818">
        <v>0.33333333333333331</v>
      </c>
      <c r="H6818">
        <v>3.5666666666666669</v>
      </c>
      <c r="I6818">
        <v>2</v>
      </c>
      <c r="J6818">
        <v>4.9333333333333336</v>
      </c>
      <c r="K6818">
        <f t="shared" si="528"/>
        <v>2.8000000000000007</v>
      </c>
      <c r="L6818">
        <f t="shared" si="526"/>
        <v>3.4070357090197761E-2</v>
      </c>
      <c r="M6818">
        <f t="shared" si="527"/>
        <v>0.4707232508623661</v>
      </c>
      <c r="N6818" s="10" t="str" cm="1">
        <f t="array" ref="N6818">_xlfn.IFS(AND(C6818&lt;=0, C6818-M6818&lt;=2), "escarcha",AND(C6818&lt;=0, C6818-M6818&gt;2), "helada negra", AND(C6818&gt;0, M6818+2&gt;C6818), "rocío", TRUE, "sin riesgo")</f>
        <v>rocío</v>
      </c>
      <c r="O6818">
        <f t="shared" si="529"/>
        <v>0.13724482304439589</v>
      </c>
      <c r="P6818">
        <f t="shared" si="530"/>
        <v>1.9073907116829174</v>
      </c>
      <c r="Q6818" s="10" t="str" cm="1">
        <f t="array" ref="Q6818">_xlfn.IFS(AND(D6818&lt;=0, D6818-P6818&lt;=2), "escarcha",AND(D6818&lt;=0, D6818-P6818&gt;2), "helada negra", AND(D6818&gt;0, P6818+2&gt;D6818), "rocío", TRUE, "sin riesgo")</f>
        <v>sin riesgo</v>
      </c>
    </row>
    <row r="6819" spans="1:17" x14ac:dyDescent="0.35">
      <c r="A6819" s="2">
        <v>45923</v>
      </c>
      <c r="B6819" s="3" t="s">
        <v>28</v>
      </c>
      <c r="C6819">
        <v>2.3666666666666671</v>
      </c>
      <c r="D6819">
        <v>5.7333333333333334</v>
      </c>
      <c r="E6819">
        <v>89.066666666666663</v>
      </c>
      <c r="F6819">
        <v>80</v>
      </c>
      <c r="G6819">
        <v>0.33333333333333331</v>
      </c>
      <c r="H6819">
        <v>2.6333333333333329</v>
      </c>
      <c r="I6819">
        <v>2</v>
      </c>
      <c r="J6819">
        <v>4.9333333333333327</v>
      </c>
      <c r="K6819">
        <f t="shared" si="528"/>
        <v>3.3666666666666663</v>
      </c>
      <c r="L6819">
        <f t="shared" si="526"/>
        <v>5.4187937042420045E-2</v>
      </c>
      <c r="M6819">
        <f t="shared" si="527"/>
        <v>0.74952917210662917</v>
      </c>
      <c r="N6819" s="10" t="str" cm="1">
        <f t="array" ref="N6819">_xlfn.IFS(AND(C6819&lt;=0, C6819-M6819&lt;=2), "escarcha",AND(C6819&lt;=0, C6819-M6819&gt;2), "helada negra", AND(C6819&gt;0, M6819+2&gt;C6819), "rocío", TRUE, "sin riesgo")</f>
        <v>rocío</v>
      </c>
      <c r="O6819">
        <f t="shared" si="529"/>
        <v>0.18304950260368075</v>
      </c>
      <c r="P6819">
        <f t="shared" si="530"/>
        <v>2.5506522977140458</v>
      </c>
      <c r="Q6819" s="10" t="str" cm="1">
        <f t="array" ref="Q6819">_xlfn.IFS(AND(D6819&lt;=0, D6819-P6819&lt;=2), "escarcha",AND(D6819&lt;=0, D6819-P6819&gt;2), "helada negra", AND(D6819&gt;0, P6819+2&gt;D6819), "rocío", TRUE, "sin riesgo")</f>
        <v>sin riesgo</v>
      </c>
    </row>
    <row r="6820" spans="1:17" x14ac:dyDescent="0.35">
      <c r="A6820" s="2">
        <v>45923</v>
      </c>
      <c r="B6820" s="3" t="s">
        <v>29</v>
      </c>
      <c r="C6820">
        <v>3.8</v>
      </c>
      <c r="D6820">
        <v>8.1</v>
      </c>
      <c r="E6820">
        <v>87.5</v>
      </c>
      <c r="F6820">
        <v>74.333333333333329</v>
      </c>
      <c r="G6820">
        <v>0.66666666666666663</v>
      </c>
      <c r="H6820">
        <v>3</v>
      </c>
      <c r="I6820">
        <v>1.666666666666667</v>
      </c>
      <c r="J6820">
        <v>5.4</v>
      </c>
      <c r="K6820">
        <f t="shared" si="528"/>
        <v>4.3</v>
      </c>
      <c r="L6820">
        <f t="shared" si="526"/>
        <v>0.13779821359813171</v>
      </c>
      <c r="M6820">
        <f t="shared" si="527"/>
        <v>1.9151421846651466</v>
      </c>
      <c r="N6820" s="10" t="str" cm="1">
        <f t="array" ref="N6820">_xlfn.IFS(AND(C6820&lt;=0, C6820-M6820&lt;=2), "escarcha",AND(C6820&lt;=0, C6820-M6820&gt;2), "helada negra", AND(C6820&gt;0, M6820+2&gt;C6820), "rocío", TRUE, "sin riesgo")</f>
        <v>rocío</v>
      </c>
      <c r="O6820">
        <f t="shared" si="529"/>
        <v>0.27184712908869907</v>
      </c>
      <c r="P6820">
        <f t="shared" si="530"/>
        <v>3.8073615063040567</v>
      </c>
      <c r="Q6820" s="10" t="str" cm="1">
        <f t="array" ref="Q6820">_xlfn.IFS(AND(D6820&lt;=0, D6820-P6820&lt;=2), "escarcha",AND(D6820&lt;=0, D6820-P6820&gt;2), "helada negra", AND(D6820&gt;0, P6820+2&gt;D6820), "rocío", TRUE, "sin riesgo")</f>
        <v>sin riesgo</v>
      </c>
    </row>
    <row r="6821" spans="1:17" x14ac:dyDescent="0.35">
      <c r="A6821" s="2">
        <v>45923</v>
      </c>
      <c r="B6821" s="3" t="s">
        <v>30</v>
      </c>
      <c r="C6821">
        <v>5.9333333333333336</v>
      </c>
      <c r="D6821">
        <v>9.8666666666666654</v>
      </c>
      <c r="E6821">
        <v>82.466666666666669</v>
      </c>
      <c r="F6821">
        <v>67.333333333333329</v>
      </c>
      <c r="G6821">
        <v>1.333333333333333</v>
      </c>
      <c r="H6821">
        <v>4.8</v>
      </c>
      <c r="I6821">
        <v>2.666666666666667</v>
      </c>
      <c r="J6821">
        <v>9.9</v>
      </c>
      <c r="K6821">
        <f t="shared" si="528"/>
        <v>3.9333333333333318</v>
      </c>
      <c r="L6821">
        <f t="shared" si="526"/>
        <v>0.22724888756748932</v>
      </c>
      <c r="M6821">
        <f t="shared" si="527"/>
        <v>3.1745809718438029</v>
      </c>
      <c r="N6821" s="10" t="str" cm="1">
        <f t="array" ref="N6821">_xlfn.IFS(AND(C6821&lt;=0, C6821-M6821&lt;=2), "escarcha",AND(C6821&lt;=0, C6821-M6821&gt;2), "helada negra", AND(C6821&gt;0, M6821+2&gt;C6821), "rocío", TRUE, "sin riesgo")</f>
        <v>sin riesgo</v>
      </c>
      <c r="O6821">
        <f t="shared" si="529"/>
        <v>0.2920906634873065</v>
      </c>
      <c r="P6821">
        <f t="shared" si="530"/>
        <v>4.0956606577530161</v>
      </c>
      <c r="Q6821" s="10" t="str" cm="1">
        <f t="array" ref="Q6821">_xlfn.IFS(AND(D6821&lt;=0, D6821-P6821&lt;=2), "escarcha",AND(D6821&lt;=0, D6821-P6821&gt;2), "helada negra", AND(D6821&gt;0, P6821+2&gt;D6821), "rocío", TRUE, "sin riesgo")</f>
        <v>sin riesgo</v>
      </c>
    </row>
    <row r="6822" spans="1:17" x14ac:dyDescent="0.35">
      <c r="A6822" s="2">
        <v>45923</v>
      </c>
      <c r="B6822" s="3" t="s">
        <v>31</v>
      </c>
      <c r="C6822">
        <v>10.7</v>
      </c>
      <c r="D6822">
        <v>10.766666666666669</v>
      </c>
      <c r="E6822">
        <v>65.933333333333337</v>
      </c>
      <c r="F6822">
        <v>62</v>
      </c>
      <c r="G6822">
        <v>6.666666666666667</v>
      </c>
      <c r="H6822">
        <v>6.5</v>
      </c>
      <c r="I6822">
        <v>11.33333333333333</v>
      </c>
      <c r="J6822">
        <v>12.56666666666667</v>
      </c>
      <c r="K6822">
        <f t="shared" si="528"/>
        <v>6.6666666666669983E-2</v>
      </c>
      <c r="L6822">
        <f t="shared" si="526"/>
        <v>0.32670520487764593</v>
      </c>
      <c r="M6822">
        <f t="shared" si="527"/>
        <v>4.5901884511675899</v>
      </c>
      <c r="N6822" s="10" t="str" cm="1">
        <f t="array" ref="N6822">_xlfn.IFS(AND(C6822&lt;=0, C6822-M6822&lt;=2), "escarcha",AND(C6822&lt;=0, C6822-M6822&gt;2), "helada negra", AND(C6822&gt;0, M6822+2&gt;C6822), "rocío", TRUE, "sin riesgo")</f>
        <v>sin riesgo</v>
      </c>
      <c r="O6822">
        <f t="shared" si="529"/>
        <v>0.26962974501061332</v>
      </c>
      <c r="P6822">
        <f t="shared" si="530"/>
        <v>3.7758234059305305</v>
      </c>
      <c r="Q6822" s="10" t="str" cm="1">
        <f t="array" ref="Q6822">_xlfn.IFS(AND(D6822&lt;=0, D6822-P6822&lt;=2), "escarcha",AND(D6822&lt;=0, D6822-P6822&gt;2), "helada negra", AND(D6822&gt;0, P6822+2&gt;D6822), "rocío", TRUE, "sin riesgo")</f>
        <v>sin riesgo</v>
      </c>
    </row>
    <row r="6823" spans="1:17" x14ac:dyDescent="0.35">
      <c r="A6823" s="2">
        <v>45923</v>
      </c>
      <c r="B6823" s="3" t="s">
        <v>32</v>
      </c>
      <c r="C6823">
        <v>11.366666666666671</v>
      </c>
      <c r="D6823">
        <v>11.7</v>
      </c>
      <c r="E6823">
        <v>62</v>
      </c>
      <c r="F6823">
        <v>59</v>
      </c>
      <c r="G6823">
        <v>10</v>
      </c>
      <c r="H6823">
        <v>6.4</v>
      </c>
      <c r="I6823">
        <v>16.666666666666671</v>
      </c>
      <c r="J6823">
        <v>12.16666666666667</v>
      </c>
      <c r="K6823">
        <f t="shared" si="528"/>
        <v>0.3333333333333286</v>
      </c>
      <c r="L6823">
        <f t="shared" si="526"/>
        <v>0.30943373601882007</v>
      </c>
      <c r="M6823">
        <f t="shared" si="527"/>
        <v>4.3431889004086788</v>
      </c>
      <c r="N6823" s="10" t="str" cm="1">
        <f t="array" ref="N6823">_xlfn.IFS(AND(C6823&lt;=0, C6823-M6823&lt;=2), "escarcha",AND(C6823&lt;=0, C6823-M6823&gt;2), "helada negra", AND(C6823&gt;0, M6823+2&gt;C6823), "rocío", TRUE, "sin riesgo")</f>
        <v>sin riesgo</v>
      </c>
      <c r="O6823">
        <f t="shared" si="529"/>
        <v>0.28186910293607814</v>
      </c>
      <c r="P6823">
        <f t="shared" si="530"/>
        <v>3.950005750644594</v>
      </c>
      <c r="Q6823" s="10" t="str" cm="1">
        <f t="array" ref="Q6823">_xlfn.IFS(AND(D6823&lt;=0, D6823-P6823&lt;=2), "escarcha",AND(D6823&lt;=0, D6823-P6823&gt;2), "helada negra", AND(D6823&gt;0, P6823+2&gt;D6823), "rocío", TRUE, "sin riesgo")</f>
        <v>sin riesgo</v>
      </c>
    </row>
    <row r="6824" spans="1:17" x14ac:dyDescent="0.35">
      <c r="A6824" s="2">
        <v>45923</v>
      </c>
      <c r="B6824" s="3" t="s">
        <v>36</v>
      </c>
      <c r="C6824">
        <v>14.233333333333331</v>
      </c>
      <c r="D6824">
        <v>14.53333333333333</v>
      </c>
      <c r="E6824">
        <v>50.033333333333339</v>
      </c>
      <c r="F6824">
        <v>47.666666666666657</v>
      </c>
      <c r="G6824">
        <v>8</v>
      </c>
      <c r="H6824">
        <v>7.166666666666667</v>
      </c>
      <c r="I6824">
        <v>13.66666666666667</v>
      </c>
      <c r="J6824">
        <v>14.66666666666667</v>
      </c>
      <c r="K6824">
        <f t="shared" si="528"/>
        <v>0.29999999999999893</v>
      </c>
      <c r="L6824">
        <f t="shared" si="526"/>
        <v>0.28260088923262572</v>
      </c>
      <c r="M6824">
        <f t="shared" si="527"/>
        <v>3.9604278324129871</v>
      </c>
      <c r="N6824" s="10" t="str" cm="1">
        <f t="array" ref="N6824">_xlfn.IFS(AND(C6824&lt;=0, C6824-M6824&lt;=2), "escarcha",AND(C6824&lt;=0, C6824-M6824&gt;2), "helada negra", AND(C6824&gt;0, M6824+2&gt;C6824), "rocío", TRUE, "sin riesgo")</f>
        <v>sin riesgo</v>
      </c>
      <c r="O6824">
        <f t="shared" si="529"/>
        <v>0.25353622124197062</v>
      </c>
      <c r="P6824">
        <f t="shared" si="530"/>
        <v>3.5471647061773401</v>
      </c>
      <c r="Q6824" s="10" t="str" cm="1">
        <f t="array" ref="Q6824">_xlfn.IFS(AND(D6824&lt;=0, D6824-P6824&lt;=2), "escarcha",AND(D6824&lt;=0, D6824-P6824&gt;2), "helada negra", AND(D6824&gt;0, P6824+2&gt;D6824), "rocío", TRUE, "sin riesgo")</f>
        <v>sin riesgo</v>
      </c>
    </row>
    <row r="6825" spans="1:17" x14ac:dyDescent="0.35">
      <c r="A6825" s="2">
        <v>45923</v>
      </c>
      <c r="B6825" s="3" t="s">
        <v>43</v>
      </c>
      <c r="C6825">
        <v>6.7333333333333334</v>
      </c>
      <c r="D6825">
        <v>7.6333333333333329</v>
      </c>
      <c r="E6825">
        <v>75.63333333333334</v>
      </c>
      <c r="F6825">
        <v>73.333333333333329</v>
      </c>
      <c r="G6825">
        <v>0</v>
      </c>
      <c r="H6825">
        <v>13.53333333333333</v>
      </c>
      <c r="I6825">
        <v>3</v>
      </c>
      <c r="J6825">
        <v>20.033333333333331</v>
      </c>
      <c r="K6825">
        <f t="shared" si="528"/>
        <v>0.89999999999999947</v>
      </c>
      <c r="L6825">
        <f t="shared" si="526"/>
        <v>0.19585770237488415</v>
      </c>
      <c r="M6825">
        <f t="shared" si="527"/>
        <v>2.731130148135744</v>
      </c>
      <c r="N6825" s="10" t="str" cm="1">
        <f t="array" ref="N6825">_xlfn.IFS(AND(C6825&lt;=0, C6825-M6825&lt;=2), "escarcha",AND(C6825&lt;=0, C6825-M6825&gt;2), "helada negra", AND(C6825&gt;0, M6825+2&gt;C6825), "rocío", TRUE, "sin riesgo")</f>
        <v>sin riesgo</v>
      </c>
      <c r="O6825">
        <f t="shared" si="529"/>
        <v>0.22654954764094914</v>
      </c>
      <c r="P6825">
        <f t="shared" si="530"/>
        <v>3.1646842464175098</v>
      </c>
      <c r="Q6825" s="10" t="str" cm="1">
        <f t="array" ref="Q6825">_xlfn.IFS(AND(D6825&lt;=0, D6825-P6825&lt;=2), "escarcha",AND(D6825&lt;=0, D6825-P6825&gt;2), "helada negra", AND(D6825&gt;0, P6825+2&gt;D6825), "rocío", TRUE, "sin riesgo")</f>
        <v>sin riesgo</v>
      </c>
    </row>
    <row r="6826" spans="1:17" x14ac:dyDescent="0.35">
      <c r="A6826" s="2">
        <v>45923</v>
      </c>
      <c r="B6826" s="3" t="s">
        <v>44</v>
      </c>
      <c r="C6826">
        <v>6.333333333333333</v>
      </c>
      <c r="D6826">
        <v>7.4666666666666668</v>
      </c>
      <c r="E6826">
        <v>77.166666666666671</v>
      </c>
      <c r="F6826">
        <v>74.666666666666671</v>
      </c>
      <c r="G6826">
        <v>0</v>
      </c>
      <c r="H6826">
        <v>12.3</v>
      </c>
      <c r="I6826">
        <v>1</v>
      </c>
      <c r="J6826">
        <v>18.93333333333333</v>
      </c>
      <c r="K6826">
        <f t="shared" si="528"/>
        <v>1.1333333333333337</v>
      </c>
      <c r="L6826">
        <f t="shared" si="526"/>
        <v>0.18841943811512868</v>
      </c>
      <c r="M6826">
        <f t="shared" si="527"/>
        <v>2.6262867353477626</v>
      </c>
      <c r="N6826" s="10" t="str" cm="1">
        <f t="array" ref="N6826">_xlfn.IFS(AND(C6826&lt;=0, C6826-M6826&lt;=2), "escarcha",AND(C6826&lt;=0, C6826-M6826&gt;2), "helada negra", AND(C6826&gt;0, M6826+2&gt;C6826), "rocío", TRUE, "sin riesgo")</f>
        <v>sin riesgo</v>
      </c>
      <c r="O6826">
        <f t="shared" si="529"/>
        <v>0.23319889761612644</v>
      </c>
      <c r="P6826">
        <f t="shared" si="530"/>
        <v>3.2588148716152676</v>
      </c>
      <c r="Q6826" s="10" t="str" cm="1">
        <f t="array" ref="Q6826">_xlfn.IFS(AND(D6826&lt;=0, D6826-P6826&lt;=2), "escarcha",AND(D6826&lt;=0, D6826-P6826&gt;2), "helada negra", AND(D6826&gt;0, P6826+2&gt;D6826), "rocío", TRUE, "sin riesgo")</f>
        <v>sin riesgo</v>
      </c>
    </row>
    <row r="6827" spans="1:17" x14ac:dyDescent="0.35">
      <c r="A6827" s="2">
        <v>45923</v>
      </c>
      <c r="B6827" s="3" t="s">
        <v>45</v>
      </c>
      <c r="C6827">
        <v>5</v>
      </c>
      <c r="D6827">
        <v>7.2333333333333334</v>
      </c>
      <c r="E6827">
        <v>79.7</v>
      </c>
      <c r="F6827">
        <v>76</v>
      </c>
      <c r="G6827">
        <v>0</v>
      </c>
      <c r="H6827">
        <v>9.8000000000000007</v>
      </c>
      <c r="I6827">
        <v>2</v>
      </c>
      <c r="J6827">
        <v>16.833333333333329</v>
      </c>
      <c r="K6827">
        <f t="shared" si="528"/>
        <v>2.2333333333333334</v>
      </c>
      <c r="L6827">
        <f t="shared" si="526"/>
        <v>0.12838483764068567</v>
      </c>
      <c r="M6827">
        <f t="shared" si="527"/>
        <v>1.7833535601399575</v>
      </c>
      <c r="N6827" s="10" t="str" cm="1">
        <f t="array" ref="N6827">_xlfn.IFS(AND(C6827&lt;=0, C6827-M6827&lt;=2), "escarcha",AND(C6827&lt;=0, C6827-M6827&gt;2), "helada negra", AND(C6827&gt;0, M6827+2&gt;C6827), "rocío", TRUE, "sin riesgo")</f>
        <v>sin riesgo</v>
      </c>
      <c r="O6827">
        <f t="shared" si="529"/>
        <v>0.23495621788205479</v>
      </c>
      <c r="P6827">
        <f t="shared" si="530"/>
        <v>3.283704164837927</v>
      </c>
      <c r="Q6827" s="10" t="str" cm="1">
        <f t="array" ref="Q6827">_xlfn.IFS(AND(D6827&lt;=0, D6827-P6827&lt;=2), "escarcha",AND(D6827&lt;=0, D6827-P6827&gt;2), "helada negra", AND(D6827&gt;0, P6827+2&gt;D6827), "rocío", TRUE, "sin riesgo")</f>
        <v>sin riesgo</v>
      </c>
    </row>
    <row r="6828" spans="1:17" x14ac:dyDescent="0.35">
      <c r="A6828" s="2">
        <v>45923</v>
      </c>
      <c r="B6828" s="3" t="s">
        <v>46</v>
      </c>
      <c r="C6828">
        <v>3.5</v>
      </c>
      <c r="D6828">
        <v>6.9333333333333336</v>
      </c>
      <c r="E6828">
        <v>83.566666666666663</v>
      </c>
      <c r="F6828">
        <v>77.333333333333329</v>
      </c>
      <c r="G6828">
        <v>0</v>
      </c>
      <c r="H6828">
        <v>5.9</v>
      </c>
      <c r="I6828">
        <v>0</v>
      </c>
      <c r="J6828">
        <v>12.46666666666667</v>
      </c>
      <c r="K6828">
        <f t="shared" si="528"/>
        <v>3.4333333333333336</v>
      </c>
      <c r="L6828">
        <f t="shared" si="526"/>
        <v>7.068747769714373E-2</v>
      </c>
      <c r="M6828">
        <f t="shared" si="527"/>
        <v>0.97867031578061914</v>
      </c>
      <c r="N6828" s="10" t="str" cm="1">
        <f t="array" ref="N6828">_xlfn.IFS(AND(C6828&lt;=0, C6828-M6828&lt;=2), "escarcha",AND(C6828&lt;=0, C6828-M6828&gt;2), "helada negra", AND(C6828&gt;0, M6828+2&gt;C6828), "rocío", TRUE, "sin riesgo")</f>
        <v>sin riesgo</v>
      </c>
      <c r="O6828">
        <f t="shared" si="529"/>
        <v>0.23180704123882662</v>
      </c>
      <c r="P6828">
        <f t="shared" si="530"/>
        <v>3.2391052888484202</v>
      </c>
      <c r="Q6828" s="10" t="str" cm="1">
        <f t="array" ref="Q6828">_xlfn.IFS(AND(D6828&lt;=0, D6828-P6828&lt;=2), "escarcha",AND(D6828&lt;=0, D6828-P6828&gt;2), "helada negra", AND(D6828&gt;0, P6828+2&gt;D6828), "rocío", TRUE, "sin riesgo")</f>
        <v>sin riesgo</v>
      </c>
    </row>
    <row r="6829" spans="1:17" x14ac:dyDescent="0.35">
      <c r="A6829" s="2">
        <v>45924</v>
      </c>
      <c r="B6829" s="3" t="s">
        <v>10</v>
      </c>
      <c r="C6829">
        <v>2.9333333333333331</v>
      </c>
      <c r="D6829">
        <v>6.6333333333333337</v>
      </c>
      <c r="E6829">
        <v>86.5</v>
      </c>
      <c r="F6829">
        <v>77</v>
      </c>
      <c r="G6829">
        <v>0</v>
      </c>
      <c r="H6829">
        <v>5.7333333333333334</v>
      </c>
      <c r="I6829">
        <v>0.66666666666666663</v>
      </c>
      <c r="J6829">
        <v>9.3333333333333339</v>
      </c>
      <c r="K6829">
        <f t="shared" si="528"/>
        <v>3.7000000000000006</v>
      </c>
      <c r="L6829">
        <f t="shared" si="526"/>
        <v>6.5159613899438695E-2</v>
      </c>
      <c r="M6829">
        <f t="shared" si="527"/>
        <v>0.90185287644498346</v>
      </c>
      <c r="N6829" s="10" t="str" cm="1">
        <f t="array" ref="N6829">_xlfn.IFS(AND(C6829&lt;=0, C6829-M6829&lt;=2), "escarcha",AND(C6829&lt;=0, C6829-M6829&gt;2), "helada negra", AND(C6829&gt;0, M6829+2&gt;C6829), "rocío", TRUE, "sin riesgo")</f>
        <v>sin riesgo</v>
      </c>
      <c r="O6829">
        <f t="shared" si="529"/>
        <v>0.20689709803215683</v>
      </c>
      <c r="P6829">
        <f t="shared" si="530"/>
        <v>2.8868970971605892</v>
      </c>
      <c r="Q6829" s="10" t="str" cm="1">
        <f t="array" ref="Q6829">_xlfn.IFS(AND(D6829&lt;=0, D6829-P6829&lt;=2), "escarcha",AND(D6829&lt;=0, D6829-P6829&gt;2), "helada negra", AND(D6829&gt;0, P6829+2&gt;D6829), "rocío", TRUE, "sin riesgo")</f>
        <v>sin riesgo</v>
      </c>
    </row>
    <row r="6830" spans="1:17" x14ac:dyDescent="0.35">
      <c r="A6830" s="2">
        <v>45924</v>
      </c>
      <c r="B6830" s="3" t="s">
        <v>11</v>
      </c>
      <c r="C6830">
        <v>2.5333333333333332</v>
      </c>
      <c r="D6830">
        <v>6.3666666666666663</v>
      </c>
      <c r="E6830">
        <v>87.266666666666666</v>
      </c>
      <c r="F6830">
        <v>78</v>
      </c>
      <c r="G6830">
        <v>0.33333333333333331</v>
      </c>
      <c r="H6830">
        <v>5.7333333333333334</v>
      </c>
      <c r="I6830">
        <v>1.333333333333333</v>
      </c>
      <c r="J6830">
        <v>10.233333333333331</v>
      </c>
      <c r="K6830">
        <f t="shared" si="528"/>
        <v>3.833333333333333</v>
      </c>
      <c r="L6830">
        <f t="shared" si="526"/>
        <v>4.5617794608500684E-2</v>
      </c>
      <c r="M6830">
        <f t="shared" si="527"/>
        <v>0.63067909168330727</v>
      </c>
      <c r="N6830" s="10" t="str" cm="1">
        <f t="array" ref="N6830">_xlfn.IFS(AND(C6830&lt;=0, C6830-M6830&lt;=2), "escarcha",AND(C6830&lt;=0, C6830-M6830&gt;2), "helada negra", AND(C6830&gt;0, M6830+2&gt;C6830), "rocío", TRUE, "sin riesgo")</f>
        <v>rocío</v>
      </c>
      <c r="O6830">
        <f t="shared" si="529"/>
        <v>0.20145644562518589</v>
      </c>
      <c r="P6830">
        <f t="shared" si="530"/>
        <v>2.8101042931907783</v>
      </c>
      <c r="Q6830" s="10" t="str" cm="1">
        <f t="array" ref="Q6830">_xlfn.IFS(AND(D6830&lt;=0, D6830-P6830&lt;=2), "escarcha",AND(D6830&lt;=0, D6830-P6830&gt;2), "helada negra", AND(D6830&gt;0, P6830+2&gt;D6830), "rocío", TRUE, "sin riesgo")</f>
        <v>sin riesgo</v>
      </c>
    </row>
    <row r="6831" spans="1:17" x14ac:dyDescent="0.35">
      <c r="A6831" s="2">
        <v>45924</v>
      </c>
      <c r="B6831" s="3" t="s">
        <v>12</v>
      </c>
      <c r="C6831">
        <v>0.6</v>
      </c>
      <c r="D6831">
        <v>5.166666666666667</v>
      </c>
      <c r="E6831">
        <v>88.733333333333334</v>
      </c>
      <c r="F6831">
        <v>81.333333333333329</v>
      </c>
      <c r="G6831">
        <v>0.33333333333333331</v>
      </c>
      <c r="H6831">
        <v>1.7666666666666671</v>
      </c>
      <c r="I6831">
        <v>1.666666666666667</v>
      </c>
      <c r="J6831">
        <v>3.666666666666667</v>
      </c>
      <c r="K6831">
        <f t="shared" si="528"/>
        <v>4.5666666666666673</v>
      </c>
      <c r="L6831">
        <f t="shared" si="526"/>
        <v>-7.613036577284539E-2</v>
      </c>
      <c r="M6831">
        <f t="shared" si="527"/>
        <v>-1.0452848894446578</v>
      </c>
      <c r="N6831" s="10" t="str" cm="1">
        <f t="array" ref="N6831">_xlfn.IFS(AND(C6831&lt;=0, C6831-M6831&lt;=2), "escarcha",AND(C6831&lt;=0, C6831-M6831&gt;2), "helada negra", AND(C6831&gt;0, M6831+2&gt;C6831), "rocío", TRUE, "sin riesgo")</f>
        <v>rocío</v>
      </c>
      <c r="O6831">
        <f t="shared" si="529"/>
        <v>0.16026751583267099</v>
      </c>
      <c r="P6831">
        <f t="shared" si="530"/>
        <v>2.2302899333433137</v>
      </c>
      <c r="Q6831" s="10" t="str" cm="1">
        <f t="array" ref="Q6831">_xlfn.IFS(AND(D6831&lt;=0, D6831-P6831&lt;=2), "escarcha",AND(D6831&lt;=0, D6831-P6831&gt;2), "helada negra", AND(D6831&gt;0, P6831+2&gt;D6831), "rocío", TRUE, "sin riesgo")</f>
        <v>sin riesgo</v>
      </c>
    </row>
    <row r="6832" spans="1:17" x14ac:dyDescent="0.35">
      <c r="A6832" s="2">
        <v>45924</v>
      </c>
      <c r="B6832" s="3" t="s">
        <v>13</v>
      </c>
      <c r="C6832">
        <v>-1</v>
      </c>
      <c r="D6832">
        <v>4.833333333333333</v>
      </c>
      <c r="E6832">
        <v>90.133333333333326</v>
      </c>
      <c r="F6832">
        <v>82.333333333333329</v>
      </c>
      <c r="G6832">
        <v>0</v>
      </c>
      <c r="H6832">
        <v>1.2</v>
      </c>
      <c r="I6832">
        <v>0.66666666666666663</v>
      </c>
      <c r="J6832">
        <v>2.4666666666666659</v>
      </c>
      <c r="K6832">
        <f t="shared" si="528"/>
        <v>5.833333333333333</v>
      </c>
      <c r="L6832">
        <f t="shared" si="526"/>
        <v>-0.17669867287707983</v>
      </c>
      <c r="M6832">
        <f t="shared" si="527"/>
        <v>-2.4124015491553541</v>
      </c>
      <c r="N6832" s="10" t="str" cm="1">
        <f t="array" ref="N6832">_xlfn.IFS(AND(C6832&lt;=0, C6832-M6832&lt;=2), "escarcha",AND(C6832&lt;=0, C6832-M6832&gt;2), "helada negra", AND(C6832&gt;0, M6832+2&gt;C6832), "rocío", TRUE, "sin riesgo")</f>
        <v>escarcha</v>
      </c>
      <c r="O6832">
        <f t="shared" si="529"/>
        <v>0.14927937801491636</v>
      </c>
      <c r="P6832">
        <f t="shared" si="530"/>
        <v>2.076072330150589</v>
      </c>
      <c r="Q6832" s="10" t="str" cm="1">
        <f t="array" ref="Q6832">_xlfn.IFS(AND(D6832&lt;=0, D6832-P6832&lt;=2), "escarcha",AND(D6832&lt;=0, D6832-P6832&gt;2), "helada negra", AND(D6832&gt;0, P6832+2&gt;D6832), "rocío", TRUE, "sin riesgo")</f>
        <v>sin riesgo</v>
      </c>
    </row>
    <row r="6833" spans="1:17" x14ac:dyDescent="0.35">
      <c r="A6833" s="2">
        <v>45924</v>
      </c>
      <c r="B6833" s="3" t="s">
        <v>14</v>
      </c>
      <c r="C6833">
        <v>-2.4</v>
      </c>
      <c r="D6833">
        <v>4.2333333333333334</v>
      </c>
      <c r="E6833">
        <v>91.166666666666671</v>
      </c>
      <c r="F6833">
        <v>84.666666666666671</v>
      </c>
      <c r="G6833">
        <v>0</v>
      </c>
      <c r="H6833">
        <v>1.8</v>
      </c>
      <c r="I6833">
        <v>0</v>
      </c>
      <c r="J6833">
        <v>2.5666666666666669</v>
      </c>
      <c r="K6833">
        <f t="shared" si="528"/>
        <v>6.6333333333333329</v>
      </c>
      <c r="L6833">
        <f t="shared" si="526"/>
        <v>-0.26826210279416507</v>
      </c>
      <c r="M6833">
        <f t="shared" si="527"/>
        <v>-3.643741487077008</v>
      </c>
      <c r="N6833" s="10" t="str" cm="1">
        <f t="array" ref="N6833">_xlfn.IFS(AND(C6833&lt;=0, C6833-M6833&lt;=2), "escarcha",AND(C6833&lt;=0, C6833-M6833&gt;2), "helada negra", AND(C6833&gt;0, M6833+2&gt;C6833), "rocío", TRUE, "sin riesgo")</f>
        <v>escarcha</v>
      </c>
      <c r="O6833">
        <f t="shared" si="529"/>
        <v>0.135292780742266</v>
      </c>
      <c r="P6833">
        <f t="shared" si="530"/>
        <v>1.8800519082100349</v>
      </c>
      <c r="Q6833" s="10" t="str" cm="1">
        <f t="array" ref="Q6833">_xlfn.IFS(AND(D6833&lt;=0, D6833-P6833&lt;=2), "escarcha",AND(D6833&lt;=0, D6833-P6833&gt;2), "helada negra", AND(D6833&gt;0, P6833+2&gt;D6833), "rocío", TRUE, "sin riesgo")</f>
        <v>sin riesgo</v>
      </c>
    </row>
    <row r="6834" spans="1:17" x14ac:dyDescent="0.35">
      <c r="A6834" s="2">
        <v>45924</v>
      </c>
      <c r="B6834" s="3" t="s">
        <v>15</v>
      </c>
      <c r="C6834">
        <v>-3.166666666666667</v>
      </c>
      <c r="D6834">
        <v>3.2333333333333329</v>
      </c>
      <c r="E6834">
        <v>92.2</v>
      </c>
      <c r="F6834">
        <v>87</v>
      </c>
      <c r="G6834">
        <v>0</v>
      </c>
      <c r="H6834">
        <v>2.2333333333333329</v>
      </c>
      <c r="I6834">
        <v>1</v>
      </c>
      <c r="J6834">
        <v>2.7</v>
      </c>
      <c r="K6834">
        <f t="shared" si="528"/>
        <v>6.4</v>
      </c>
      <c r="L6834">
        <f t="shared" si="526"/>
        <v>-0.31388493939208112</v>
      </c>
      <c r="M6834">
        <f t="shared" si="527"/>
        <v>-4.2525829184808082</v>
      </c>
      <c r="N6834" s="10" t="str" cm="1">
        <f t="array" ref="N6834">_xlfn.IFS(AND(C6834&lt;=0, C6834-M6834&lt;=2), "escarcha",AND(C6834&lt;=0, C6834-M6834&gt;2), "helada negra", AND(C6834&gt;0, M6834+2&gt;C6834), "rocío", TRUE, "sin riesgo")</f>
        <v>escarcha</v>
      </c>
      <c r="O6834">
        <f t="shared" si="529"/>
        <v>9.2137326294168903E-2</v>
      </c>
      <c r="P6834">
        <f t="shared" si="530"/>
        <v>1.2772047668015929</v>
      </c>
      <c r="Q6834" s="10" t="str" cm="1">
        <f t="array" ref="Q6834">_xlfn.IFS(AND(D6834&lt;=0, D6834-P6834&lt;=2), "escarcha",AND(D6834&lt;=0, D6834-P6834&gt;2), "helada negra", AND(D6834&gt;0, P6834+2&gt;D6834), "rocío", TRUE, "sin riesgo")</f>
        <v>rocío</v>
      </c>
    </row>
    <row r="6835" spans="1:17" x14ac:dyDescent="0.35">
      <c r="A6835" s="2">
        <v>45924</v>
      </c>
      <c r="B6835" s="3" t="s">
        <v>16</v>
      </c>
      <c r="C6835">
        <v>-3.666666666666667</v>
      </c>
      <c r="D6835">
        <v>2.7</v>
      </c>
      <c r="E6835">
        <v>92.4</v>
      </c>
      <c r="F6835">
        <v>89</v>
      </c>
      <c r="G6835">
        <v>0.66666666666666663</v>
      </c>
      <c r="H6835">
        <v>0.2</v>
      </c>
      <c r="I6835">
        <v>1.333333333333333</v>
      </c>
      <c r="J6835">
        <v>0.96666666666666667</v>
      </c>
      <c r="K6835">
        <f t="shared" si="528"/>
        <v>6.3666666666666671</v>
      </c>
      <c r="L6835">
        <f t="shared" si="526"/>
        <v>-0.34901897740673704</v>
      </c>
      <c r="M6835">
        <f t="shared" si="527"/>
        <v>-4.7193436468248278</v>
      </c>
      <c r="N6835" s="10" t="str" cm="1">
        <f t="array" ref="N6835">_xlfn.IFS(AND(C6835&lt;=0, C6835-M6835&lt;=2), "escarcha",AND(C6835&lt;=0, C6835-M6835&gt;2), "helada negra", AND(C6835&gt;0, M6835+2&gt;C6835), "rocío", TRUE, "sin riesgo")</f>
        <v>escarcha</v>
      </c>
      <c r="O6835">
        <f t="shared" si="529"/>
        <v>7.7115976207627931E-2</v>
      </c>
      <c r="P6835">
        <f t="shared" si="530"/>
        <v>1.068064208316519</v>
      </c>
      <c r="Q6835" s="10" t="str" cm="1">
        <f t="array" ref="Q6835">_xlfn.IFS(AND(D6835&lt;=0, D6835-P6835&lt;=2), "escarcha",AND(D6835&lt;=0, D6835-P6835&gt;2), "helada negra", AND(D6835&gt;0, P6835+2&gt;D6835), "rocío", TRUE, "sin riesgo")</f>
        <v>rocío</v>
      </c>
    </row>
    <row r="6836" spans="1:17" x14ac:dyDescent="0.35">
      <c r="A6836" s="2">
        <v>45924</v>
      </c>
      <c r="B6836" s="3" t="s">
        <v>17</v>
      </c>
      <c r="C6836">
        <v>-4.833333333333333</v>
      </c>
      <c r="D6836">
        <v>2.2333333333333329</v>
      </c>
      <c r="E6836">
        <v>92.333333333333329</v>
      </c>
      <c r="F6836">
        <v>89.333333333333329</v>
      </c>
      <c r="G6836">
        <v>0.66666666666666663</v>
      </c>
      <c r="H6836">
        <v>1.1333333333333331</v>
      </c>
      <c r="I6836">
        <v>2</v>
      </c>
      <c r="J6836">
        <v>2.2000000000000002</v>
      </c>
      <c r="K6836">
        <f t="shared" si="528"/>
        <v>7.0666666666666664</v>
      </c>
      <c r="L6836">
        <f t="shared" si="526"/>
        <v>-0.43738510224625476</v>
      </c>
      <c r="M6836">
        <f t="shared" si="527"/>
        <v>-5.8852734369344137</v>
      </c>
      <c r="N6836" s="10" t="str" cm="1">
        <f t="array" ref="N6836">_xlfn.IFS(AND(C6836&lt;=0, C6836-M6836&lt;=2), "escarcha",AND(C6836&lt;=0, C6836-M6836&gt;2), "helada negra", AND(C6836&gt;0, M6836+2&gt;C6836), "rocío", TRUE, "sin riesgo")</f>
        <v>escarcha</v>
      </c>
      <c r="O6836">
        <f t="shared" si="529"/>
        <v>4.7688727539306724E-2</v>
      </c>
      <c r="P6836">
        <f t="shared" si="530"/>
        <v>0.65938801227877175</v>
      </c>
      <c r="Q6836" s="10" t="str" cm="1">
        <f t="array" ref="Q6836">_xlfn.IFS(AND(D6836&lt;=0, D6836-P6836&lt;=2), "escarcha",AND(D6836&lt;=0, D6836-P6836&gt;2), "helada negra", AND(D6836&gt;0, P6836+2&gt;D6836), "rocío", TRUE, "sin riesgo")</f>
        <v>rocío</v>
      </c>
    </row>
    <row r="6837" spans="1:17" x14ac:dyDescent="0.35">
      <c r="A6837" s="2">
        <v>45924</v>
      </c>
      <c r="B6837" s="3" t="s">
        <v>18</v>
      </c>
      <c r="C6837">
        <v>-5.7</v>
      </c>
      <c r="D6837">
        <v>2</v>
      </c>
      <c r="E6837">
        <v>92.933333333333337</v>
      </c>
      <c r="F6837">
        <v>91</v>
      </c>
      <c r="G6837">
        <v>0</v>
      </c>
      <c r="H6837">
        <v>0.79999999999999993</v>
      </c>
      <c r="I6837">
        <v>0.66666666666666663</v>
      </c>
      <c r="J6837">
        <v>1.5</v>
      </c>
      <c r="K6837">
        <f t="shared" si="528"/>
        <v>7.7</v>
      </c>
      <c r="L6837">
        <f t="shared" si="526"/>
        <v>-0.49657295629903087</v>
      </c>
      <c r="M6837">
        <f t="shared" si="527"/>
        <v>-6.6598573749618026</v>
      </c>
      <c r="N6837" s="10" t="str" cm="1">
        <f t="array" ref="N6837">_xlfn.IFS(AND(C6837&lt;=0, C6837-M6837&lt;=2), "escarcha",AND(C6837&lt;=0, C6837-M6837&gt;2), "helada negra", AND(C6837&gt;0, M6837+2&gt;C6837), "rocío", TRUE, "sin riesgo")</f>
        <v>escarcha</v>
      </c>
      <c r="O6837">
        <f t="shared" si="529"/>
        <v>4.9543385171266066E-2</v>
      </c>
      <c r="P6837">
        <f t="shared" si="530"/>
        <v>0.68510449520072614</v>
      </c>
      <c r="Q6837" s="10" t="str" cm="1">
        <f t="array" ref="Q6837">_xlfn.IFS(AND(D6837&lt;=0, D6837-P6837&lt;=2), "escarcha",AND(D6837&lt;=0, D6837-P6837&gt;2), "helada negra", AND(D6837&gt;0, P6837+2&gt;D6837), "rocío", TRUE, "sin riesgo")</f>
        <v>rocío</v>
      </c>
    </row>
    <row r="6838" spans="1:17" x14ac:dyDescent="0.35">
      <c r="A6838" s="2">
        <v>45924</v>
      </c>
      <c r="B6838" s="3" t="s">
        <v>19</v>
      </c>
      <c r="C6838">
        <v>-5.8999999999999986</v>
      </c>
      <c r="D6838">
        <v>1.7333333333333329</v>
      </c>
      <c r="E6838">
        <v>93.066666666666663</v>
      </c>
      <c r="F6838">
        <v>91</v>
      </c>
      <c r="G6838">
        <v>0.66666666666666663</v>
      </c>
      <c r="H6838">
        <v>1.966666666666667</v>
      </c>
      <c r="I6838">
        <v>1</v>
      </c>
      <c r="J6838">
        <v>2.8666666666666671</v>
      </c>
      <c r="K6838">
        <f t="shared" si="528"/>
        <v>7.6333333333333311</v>
      </c>
      <c r="L6838">
        <f t="shared" si="526"/>
        <v>-0.51036089300640808</v>
      </c>
      <c r="M6838">
        <f t="shared" si="527"/>
        <v>-6.8395722681267737</v>
      </c>
      <c r="N6838" s="10" t="str" cm="1">
        <f t="array" ref="N6838">_xlfn.IFS(AND(C6838&lt;=0, C6838-M6838&lt;=2), "escarcha",AND(C6838&lt;=0, C6838-M6838&gt;2), "helada negra", AND(C6838&gt;0, M6838+2&gt;C6838), "rocío", TRUE, "sin riesgo")</f>
        <v>escarcha</v>
      </c>
      <c r="O6838">
        <f t="shared" si="529"/>
        <v>3.0498667952225306E-2</v>
      </c>
      <c r="P6838">
        <f t="shared" si="530"/>
        <v>0.42129049975445543</v>
      </c>
      <c r="Q6838" s="10" t="str" cm="1">
        <f t="array" ref="Q6838">_xlfn.IFS(AND(D6838&lt;=0, D6838-P6838&lt;=2), "escarcha",AND(D6838&lt;=0, D6838-P6838&gt;2), "helada negra", AND(D6838&gt;0, P6838+2&gt;D6838), "rocío", TRUE, "sin riesgo")</f>
        <v>rocío</v>
      </c>
    </row>
    <row r="6839" spans="1:17" x14ac:dyDescent="0.35">
      <c r="A6839" s="2">
        <v>45924</v>
      </c>
      <c r="B6839" s="3" t="s">
        <v>20</v>
      </c>
      <c r="C6839">
        <v>-5.9666666666666668</v>
      </c>
      <c r="D6839">
        <v>0.8666666666666667</v>
      </c>
      <c r="E6839">
        <v>93.066666666666663</v>
      </c>
      <c r="F6839">
        <v>92.666666666666671</v>
      </c>
      <c r="G6839">
        <v>0</v>
      </c>
      <c r="H6839">
        <v>1.166666666666667</v>
      </c>
      <c r="I6839">
        <v>0</v>
      </c>
      <c r="J6839">
        <v>2.1</v>
      </c>
      <c r="K6839">
        <f t="shared" si="528"/>
        <v>6.8333333333333339</v>
      </c>
      <c r="L6839">
        <f t="shared" si="526"/>
        <v>-0.51544047647966229</v>
      </c>
      <c r="M6839">
        <f t="shared" si="527"/>
        <v>-6.9057117750829589</v>
      </c>
      <c r="N6839" s="10" t="str" cm="1">
        <f t="array" ref="N6839">_xlfn.IFS(AND(C6839&lt;=0, C6839-M6839&lt;=2), "escarcha",AND(C6839&lt;=0, C6839-M6839&gt;2), "helada negra", AND(C6839&gt;0, M6839+2&gt;C6839), "rocío", TRUE, "sin riesgo")</f>
        <v>escarcha</v>
      </c>
      <c r="O6839">
        <f t="shared" si="529"/>
        <v>-1.3534946490081481E-2</v>
      </c>
      <c r="P6839">
        <f t="shared" si="530"/>
        <v>-0.18649697409273733</v>
      </c>
      <c r="Q6839" s="10" t="str" cm="1">
        <f t="array" ref="Q6839">_xlfn.IFS(AND(D6839&lt;=0, D6839-P6839&lt;=2), "escarcha",AND(D6839&lt;=0, D6839-P6839&gt;2), "helada negra", AND(D6839&gt;0, P6839+2&gt;D6839), "rocío", TRUE, "sin riesgo")</f>
        <v>rocío</v>
      </c>
    </row>
    <row r="6840" spans="1:17" x14ac:dyDescent="0.35">
      <c r="A6840" s="2">
        <v>45924</v>
      </c>
      <c r="B6840" s="3" t="s">
        <v>21</v>
      </c>
      <c r="C6840">
        <v>-6.4333333333333336</v>
      </c>
      <c r="D6840">
        <v>0.79999999999999993</v>
      </c>
      <c r="E6840">
        <v>92.966666666666669</v>
      </c>
      <c r="F6840">
        <v>94</v>
      </c>
      <c r="G6840">
        <v>0</v>
      </c>
      <c r="H6840">
        <v>1.2666666666666671</v>
      </c>
      <c r="I6840">
        <v>1.666666666666667</v>
      </c>
      <c r="J6840">
        <v>1.8</v>
      </c>
      <c r="K6840">
        <f t="shared" si="528"/>
        <v>7.2333333333333334</v>
      </c>
      <c r="L6840">
        <f t="shared" si="526"/>
        <v>-0.55215278600737361</v>
      </c>
      <c r="M6840">
        <f t="shared" si="527"/>
        <v>-7.3826310804041038</v>
      </c>
      <c r="N6840" s="10" t="str" cm="1">
        <f t="array" ref="N6840">_xlfn.IFS(AND(C6840&lt;=0, C6840-M6840&lt;=2), "escarcha",AND(C6840&lt;=0, C6840-M6840&gt;2), "helada negra", AND(C6840&gt;0, M6840+2&gt;C6840), "rocío", TRUE, "sin riesgo")</f>
        <v>escarcha</v>
      </c>
      <c r="O6840">
        <f t="shared" si="529"/>
        <v>-4.0506005684812357E-3</v>
      </c>
      <c r="P6840">
        <f t="shared" si="530"/>
        <v>-5.5842937006031053E-2</v>
      </c>
      <c r="Q6840" s="10" t="str" cm="1">
        <f t="array" ref="Q6840">_xlfn.IFS(AND(D6840&lt;=0, D6840-P6840&lt;=2), "escarcha",AND(D6840&lt;=0, D6840-P6840&gt;2), "helada negra", AND(D6840&gt;0, P6840+2&gt;D6840), "rocío", TRUE, "sin riesgo")</f>
        <v>rocío</v>
      </c>
    </row>
    <row r="6841" spans="1:17" x14ac:dyDescent="0.35">
      <c r="A6841" s="2">
        <v>45924</v>
      </c>
      <c r="B6841" s="3" t="s">
        <v>22</v>
      </c>
      <c r="C6841">
        <v>-6.9333333333333336</v>
      </c>
      <c r="D6841">
        <v>0.4</v>
      </c>
      <c r="E6841">
        <v>92.7</v>
      </c>
      <c r="F6841">
        <v>94</v>
      </c>
      <c r="G6841">
        <v>0</v>
      </c>
      <c r="H6841">
        <v>0.43333333333333329</v>
      </c>
      <c r="I6841">
        <v>0.66666666666666663</v>
      </c>
      <c r="J6841">
        <v>1.4333333333333329</v>
      </c>
      <c r="K6841">
        <f t="shared" si="528"/>
        <v>7.3333333333333339</v>
      </c>
      <c r="L6841">
        <f t="shared" si="526"/>
        <v>-0.59336439694914833</v>
      </c>
      <c r="M6841">
        <f t="shared" si="527"/>
        <v>-7.9157096593517844</v>
      </c>
      <c r="N6841" s="10" t="str" cm="1">
        <f t="array" ref="N6841">_xlfn.IFS(AND(C6841&lt;=0, C6841-M6841&lt;=2), "escarcha",AND(C6841&lt;=0, C6841-M6841&gt;2), "helada negra", AND(C6841&gt;0, M6841+2&gt;C6841), "rocío", TRUE, "sin riesgo")</f>
        <v>escarcha</v>
      </c>
      <c r="O6841">
        <f t="shared" si="529"/>
        <v>-3.2915495732546943E-2</v>
      </c>
      <c r="P6841">
        <f t="shared" si="530"/>
        <v>-0.45304226791500651</v>
      </c>
      <c r="Q6841" s="10" t="str" cm="1">
        <f t="array" ref="Q6841">_xlfn.IFS(AND(D6841&lt;=0, D6841-P6841&lt;=2), "escarcha",AND(D6841&lt;=0, D6841-P6841&gt;2), "helada negra", AND(D6841&gt;0, P6841+2&gt;D6841), "rocío", TRUE, "sin riesgo")</f>
        <v>rocío</v>
      </c>
    </row>
    <row r="6842" spans="1:17" x14ac:dyDescent="0.35">
      <c r="A6842" s="2">
        <v>45924</v>
      </c>
      <c r="B6842" s="3" t="s">
        <v>23</v>
      </c>
      <c r="C6842">
        <v>-6.7666666666666666</v>
      </c>
      <c r="D6842">
        <v>0.1333333333333333</v>
      </c>
      <c r="E6842">
        <v>92.7</v>
      </c>
      <c r="F6842">
        <v>95</v>
      </c>
      <c r="G6842">
        <v>1</v>
      </c>
      <c r="H6842">
        <v>0</v>
      </c>
      <c r="I6842">
        <v>1.333333333333333</v>
      </c>
      <c r="J6842">
        <v>0</v>
      </c>
      <c r="K6842">
        <f t="shared" si="528"/>
        <v>6.9</v>
      </c>
      <c r="L6842">
        <f t="shared" si="526"/>
        <v>-0.58056667490156733</v>
      </c>
      <c r="M6842">
        <f t="shared" si="527"/>
        <v>-7.7504275031768435</v>
      </c>
      <c r="N6842" s="10" t="str" cm="1">
        <f t="array" ref="N6842">_xlfn.IFS(AND(C6842&lt;=0, C6842-M6842&lt;=2), "escarcha",AND(C6842&lt;=0, C6842-M6842&gt;2), "helada negra", AND(C6842&gt;0, M6842+2&gt;C6842), "rocío", TRUE, "sin riesgo")</f>
        <v>escarcha</v>
      </c>
      <c r="O6842">
        <f t="shared" si="529"/>
        <v>-4.1629405803275989E-2</v>
      </c>
      <c r="P6842">
        <f t="shared" si="530"/>
        <v>-0.57269615805178331</v>
      </c>
      <c r="Q6842" s="10" t="str" cm="1">
        <f t="array" ref="Q6842">_xlfn.IFS(AND(D6842&lt;=0, D6842-P6842&lt;=2), "escarcha",AND(D6842&lt;=0, D6842-P6842&gt;2), "helada negra", AND(D6842&gt;0, P6842+2&gt;D6842), "rocío", TRUE, "sin riesgo")</f>
        <v>rocío</v>
      </c>
    </row>
    <row r="6843" spans="1:17" x14ac:dyDescent="0.35">
      <c r="A6843" s="2">
        <v>45924</v>
      </c>
      <c r="B6843" s="3" t="s">
        <v>24</v>
      </c>
      <c r="C6843">
        <v>-7.3</v>
      </c>
      <c r="D6843">
        <v>-0.26666666666666672</v>
      </c>
      <c r="E6843">
        <v>91.933333333333337</v>
      </c>
      <c r="F6843">
        <v>95.333333333333329</v>
      </c>
      <c r="G6843">
        <v>0</v>
      </c>
      <c r="H6843">
        <v>0.46666666666666662</v>
      </c>
      <c r="I6843">
        <v>1.333333333333333</v>
      </c>
      <c r="J6843">
        <v>0.6</v>
      </c>
      <c r="K6843">
        <f t="shared" si="528"/>
        <v>7.0333333333333332</v>
      </c>
      <c r="L6843">
        <f t="shared" si="526"/>
        <v>-0.62988787860216633</v>
      </c>
      <c r="M6843">
        <f t="shared" si="527"/>
        <v>-8.3861347729730866</v>
      </c>
      <c r="N6843" s="10" t="str" cm="1">
        <f t="array" ref="N6843">_xlfn.IFS(AND(C6843&lt;=0, C6843-M6843&lt;=2), "escarcha",AND(C6843&lt;=0, C6843-M6843&gt;2), "helada negra", AND(C6843&gt;0, M6843+2&gt;C6843), "rocío", TRUE, "sin riesgo")</f>
        <v>escarcha</v>
      </c>
      <c r="O6843">
        <f t="shared" si="529"/>
        <v>-6.7150285980461036E-2</v>
      </c>
      <c r="P6843">
        <f t="shared" si="530"/>
        <v>-0.92245460505858567</v>
      </c>
      <c r="Q6843" s="10" t="str" cm="1">
        <f t="array" ref="Q6843">_xlfn.IFS(AND(D6843&lt;=0, D6843-P6843&lt;=2), "escarcha",AND(D6843&lt;=0, D6843-P6843&gt;2), "helada negra", AND(D6843&gt;0, P6843+2&gt;D6843), "rocío", TRUE, "sin riesgo")</f>
        <v>escarcha</v>
      </c>
    </row>
    <row r="6844" spans="1:17" x14ac:dyDescent="0.35">
      <c r="A6844" s="2">
        <v>45924</v>
      </c>
      <c r="B6844" s="3" t="s">
        <v>25</v>
      </c>
      <c r="C6844">
        <v>-7.3666666666666671</v>
      </c>
      <c r="D6844">
        <v>-0.3</v>
      </c>
      <c r="E6844">
        <v>91.899999999999991</v>
      </c>
      <c r="F6844">
        <v>95.666666666666671</v>
      </c>
      <c r="G6844">
        <v>0</v>
      </c>
      <c r="H6844">
        <v>2</v>
      </c>
      <c r="I6844">
        <v>0</v>
      </c>
      <c r="J6844">
        <v>2.9666666666666668</v>
      </c>
      <c r="K6844">
        <f t="shared" si="528"/>
        <v>7.0666666666666673</v>
      </c>
      <c r="L6844">
        <f t="shared" si="526"/>
        <v>-0.63539062985210149</v>
      </c>
      <c r="M6844">
        <f t="shared" si="527"/>
        <v>-8.4568474908088813</v>
      </c>
      <c r="N6844" s="10" t="str" cm="1">
        <f t="array" ref="N6844">_xlfn.IFS(AND(C6844&lt;=0, C6844-M6844&lt;=2), "escarcha",AND(C6844&lt;=0, C6844-M6844&gt;2), "helada negra", AND(C6844&gt;0, M6844+2&gt;C6844), "rocío", TRUE, "sin riesgo")</f>
        <v>escarcha</v>
      </c>
      <c r="O6844">
        <f t="shared" si="529"/>
        <v>-6.6082824604745072E-2</v>
      </c>
      <c r="P6844">
        <f t="shared" si="530"/>
        <v>-0.90784548640515861</v>
      </c>
      <c r="Q6844" s="10" t="str" cm="1">
        <f t="array" ref="Q6844">_xlfn.IFS(AND(D6844&lt;=0, D6844-P6844&lt;=2), "escarcha",AND(D6844&lt;=0, D6844-P6844&gt;2), "helada negra", AND(D6844&gt;0, P6844+2&gt;D6844), "rocío", TRUE, "sin riesgo")</f>
        <v>escarcha</v>
      </c>
    </row>
    <row r="6845" spans="1:17" x14ac:dyDescent="0.35">
      <c r="A6845" s="2">
        <v>45924</v>
      </c>
      <c r="B6845" s="3" t="s">
        <v>26</v>
      </c>
      <c r="C6845">
        <v>-7.5666666666666664</v>
      </c>
      <c r="D6845">
        <v>-0.16666666666666671</v>
      </c>
      <c r="E6845">
        <v>91.666666666666671</v>
      </c>
      <c r="F6845">
        <v>96</v>
      </c>
      <c r="G6845">
        <v>0</v>
      </c>
      <c r="H6845">
        <v>0.26666666666666672</v>
      </c>
      <c r="I6845">
        <v>0.66666666666666663</v>
      </c>
      <c r="J6845">
        <v>1.1333333333333331</v>
      </c>
      <c r="K6845">
        <f t="shared" si="528"/>
        <v>7.3999999999999995</v>
      </c>
      <c r="L6845">
        <f t="shared" si="526"/>
        <v>-0.65337062502903964</v>
      </c>
      <c r="M6845">
        <f t="shared" si="527"/>
        <v>-8.6876013165864716</v>
      </c>
      <c r="N6845" s="10" t="str" cm="1">
        <f t="array" ref="N6845">_xlfn.IFS(AND(C6845&lt;=0, C6845-M6845&lt;=2), "escarcha",AND(C6845&lt;=0, C6845-M6845&gt;2), "helada negra", AND(C6845&gt;0, M6845+2&gt;C6845), "rocío", TRUE, "sin riesgo")</f>
        <v>escarcha</v>
      </c>
      <c r="O6845">
        <f t="shared" si="529"/>
        <v>-5.2916776436754853E-2</v>
      </c>
      <c r="P6845">
        <f t="shared" si="530"/>
        <v>-0.72751181645630536</v>
      </c>
      <c r="Q6845" s="10" t="str" cm="1">
        <f t="array" ref="Q6845">_xlfn.IFS(AND(D6845&lt;=0, D6845-P6845&lt;=2), "escarcha",AND(D6845&lt;=0, D6845-P6845&gt;2), "helada negra", AND(D6845&gt;0, P6845+2&gt;D6845), "rocío", TRUE, "sin riesgo")</f>
        <v>escarcha</v>
      </c>
    </row>
    <row r="6846" spans="1:17" x14ac:dyDescent="0.35">
      <c r="A6846" s="2">
        <v>45924</v>
      </c>
      <c r="B6846" s="3" t="s">
        <v>27</v>
      </c>
      <c r="C6846">
        <v>-7.5666666666666664</v>
      </c>
      <c r="D6846">
        <v>0.23333333333333331</v>
      </c>
      <c r="E6846">
        <v>91.533333333333331</v>
      </c>
      <c r="F6846">
        <v>96</v>
      </c>
      <c r="G6846">
        <v>0</v>
      </c>
      <c r="H6846">
        <v>0.5</v>
      </c>
      <c r="I6846">
        <v>0</v>
      </c>
      <c r="J6846">
        <v>1.0666666666666671</v>
      </c>
      <c r="K6846">
        <f t="shared" si="528"/>
        <v>7.8</v>
      </c>
      <c r="L6846">
        <f t="shared" si="526"/>
        <v>-0.6548262293617404</v>
      </c>
      <c r="M6846">
        <f t="shared" si="527"/>
        <v>-8.7062625643807454</v>
      </c>
      <c r="N6846" s="10" t="str" cm="1">
        <f t="array" ref="N6846">_xlfn.IFS(AND(C6846&lt;=0, C6846-M6846&lt;=2), "escarcha",AND(C6846&lt;=0, C6846-M6846&gt;2), "helada negra", AND(C6846&gt;0, M6846+2&gt;C6846), "rocío", TRUE, "sin riesgo")</f>
        <v>escarcha</v>
      </c>
      <c r="O6846">
        <f t="shared" si="529"/>
        <v>-2.3917141268768496E-2</v>
      </c>
      <c r="P6846">
        <f t="shared" si="530"/>
        <v>-0.32935856446225092</v>
      </c>
      <c r="Q6846" s="10" t="str" cm="1">
        <f t="array" ref="Q6846">_xlfn.IFS(AND(D6846&lt;=0, D6846-P6846&lt;=2), "escarcha",AND(D6846&lt;=0, D6846-P6846&gt;2), "helada negra", AND(D6846&gt;0, P6846+2&gt;D6846), "rocío", TRUE, "sin riesgo")</f>
        <v>rocío</v>
      </c>
    </row>
    <row r="6847" spans="1:17" x14ac:dyDescent="0.35">
      <c r="A6847" s="2">
        <v>45924</v>
      </c>
      <c r="B6847" s="3" t="s">
        <v>28</v>
      </c>
      <c r="C6847">
        <v>-6.7</v>
      </c>
      <c r="D6847">
        <v>1.033333333333333</v>
      </c>
      <c r="E6847">
        <v>92.333333333333329</v>
      </c>
      <c r="F6847">
        <v>95.666666666666671</v>
      </c>
      <c r="G6847">
        <v>0</v>
      </c>
      <c r="H6847">
        <v>0</v>
      </c>
      <c r="I6847">
        <v>0</v>
      </c>
      <c r="J6847">
        <v>0</v>
      </c>
      <c r="K6847">
        <f t="shared" si="528"/>
        <v>7.7333333333333334</v>
      </c>
      <c r="L6847">
        <f t="shared" si="526"/>
        <v>-0.57941589509998725</v>
      </c>
      <c r="M6847">
        <f t="shared" si="527"/>
        <v>-7.7355538324635393</v>
      </c>
      <c r="N6847" s="10" t="str" cm="1">
        <f t="array" ref="N6847">_xlfn.IFS(AND(C6847&lt;=0, C6847-M6847&lt;=2), "escarcha",AND(C6847&lt;=0, C6847-M6847&gt;2), "helada negra", AND(C6847&gt;0, M6847+2&gt;C6847), "rocío", TRUE, "sin riesgo")</f>
        <v>escarcha</v>
      </c>
      <c r="O6847">
        <f t="shared" si="529"/>
        <v>3.0318708080558053E-2</v>
      </c>
      <c r="P6847">
        <f t="shared" si="530"/>
        <v>0.41880035731496706</v>
      </c>
      <c r="Q6847" s="10" t="str" cm="1">
        <f t="array" ref="Q6847">_xlfn.IFS(AND(D6847&lt;=0, D6847-P6847&lt;=2), "escarcha",AND(D6847&lt;=0, D6847-P6847&gt;2), "helada negra", AND(D6847&gt;0, P6847+2&gt;D6847), "rocío", TRUE, "sin riesgo")</f>
        <v>rocío</v>
      </c>
    </row>
    <row r="6848" spans="1:17" x14ac:dyDescent="0.35">
      <c r="A6848" s="2">
        <v>45924</v>
      </c>
      <c r="B6848" s="3" t="s">
        <v>29</v>
      </c>
      <c r="C6848">
        <v>-4.7333333333333334</v>
      </c>
      <c r="D6848">
        <v>2.2000000000000002</v>
      </c>
      <c r="E6848">
        <v>93.233333333333334</v>
      </c>
      <c r="F6848">
        <v>89.333333333333329</v>
      </c>
      <c r="G6848">
        <v>0</v>
      </c>
      <c r="H6848">
        <v>0.36666666666666659</v>
      </c>
      <c r="I6848">
        <v>0</v>
      </c>
      <c r="J6848">
        <v>1.033333333333333</v>
      </c>
      <c r="K6848">
        <f t="shared" si="528"/>
        <v>6.9333333333333336</v>
      </c>
      <c r="L6848">
        <f t="shared" ref="L6848:L6911" si="531">(LN(E6848/100))+((17.625*C6848)/(243.04+C6848))</f>
        <v>-0.42013900861714504</v>
      </c>
      <c r="M6848">
        <f t="shared" ref="M6848:M6911" si="532">(243.04*L6848)/(17.625-L6848)</f>
        <v>-5.658620008720896</v>
      </c>
      <c r="N6848" s="10" t="str" cm="1">
        <f t="array" ref="N6848">_xlfn.IFS(AND(C6848&lt;=0, C6848-M6848&lt;=2), "escarcha",AND(C6848&lt;=0, C6848-M6848&gt;2), "helada negra", AND(C6848&gt;0, M6848+2&gt;C6848), "rocío", TRUE, "sin riesgo")</f>
        <v>escarcha</v>
      </c>
      <c r="O6848">
        <f t="shared" si="529"/>
        <v>4.5314928297976453E-2</v>
      </c>
      <c r="P6848">
        <f t="shared" si="530"/>
        <v>0.62648108476461528</v>
      </c>
      <c r="Q6848" s="10" t="str" cm="1">
        <f t="array" ref="Q6848">_xlfn.IFS(AND(D6848&lt;=0, D6848-P6848&lt;=2), "escarcha",AND(D6848&lt;=0, D6848-P6848&gt;2), "helada negra", AND(D6848&gt;0, P6848+2&gt;D6848), "rocío", TRUE, "sin riesgo")</f>
        <v>rocío</v>
      </c>
    </row>
    <row r="6849" spans="1:17" x14ac:dyDescent="0.35">
      <c r="A6849" s="2">
        <v>45924</v>
      </c>
      <c r="B6849" s="3" t="s">
        <v>30</v>
      </c>
      <c r="C6849">
        <v>-0.8666666666666667</v>
      </c>
      <c r="D6849">
        <v>4.166666666666667</v>
      </c>
      <c r="E6849">
        <v>94.6</v>
      </c>
      <c r="F6849">
        <v>85.666666666666671</v>
      </c>
      <c r="G6849">
        <v>0</v>
      </c>
      <c r="H6849">
        <v>0.8666666666666667</v>
      </c>
      <c r="I6849">
        <v>0</v>
      </c>
      <c r="J6849">
        <v>2.2333333333333329</v>
      </c>
      <c r="K6849">
        <f t="shared" si="528"/>
        <v>5.0333333333333332</v>
      </c>
      <c r="L6849">
        <f t="shared" si="531"/>
        <v>-0.11858736720053356</v>
      </c>
      <c r="M6849">
        <f t="shared" si="532"/>
        <v>-1.6243318291821243</v>
      </c>
      <c r="N6849" s="10" t="str" cm="1">
        <f t="array" ref="N6849">_xlfn.IFS(AND(C6849&lt;=0, C6849-M6849&lt;=2), "escarcha",AND(C6849&lt;=0, C6849-M6849&gt;2), "helada negra", AND(C6849&gt;0, M6849+2&gt;C6849), "rocío", TRUE, "sin riesgo")</f>
        <v>escarcha</v>
      </c>
      <c r="O6849">
        <f t="shared" si="529"/>
        <v>0.1423628640347632</v>
      </c>
      <c r="P6849">
        <f t="shared" si="530"/>
        <v>1.979099045865917</v>
      </c>
      <c r="Q6849" s="10" t="str" cm="1">
        <f t="array" ref="Q6849">_xlfn.IFS(AND(D6849&lt;=0, D6849-P6849&lt;=2), "escarcha",AND(D6849&lt;=0, D6849-P6849&gt;2), "helada negra", AND(D6849&gt;0, P6849+2&gt;D6849), "rocío", TRUE, "sin riesgo")</f>
        <v>sin riesgo</v>
      </c>
    </row>
    <row r="6850" spans="1:17" x14ac:dyDescent="0.35">
      <c r="A6850" s="2">
        <v>45924</v>
      </c>
      <c r="B6850" s="3" t="s">
        <v>31</v>
      </c>
      <c r="C6850">
        <v>2.9</v>
      </c>
      <c r="D6850">
        <v>5.666666666666667</v>
      </c>
      <c r="E6850">
        <v>94.333333333333343</v>
      </c>
      <c r="F6850">
        <v>84.666666666666671</v>
      </c>
      <c r="G6850">
        <v>0</v>
      </c>
      <c r="H6850">
        <v>4.3333333333333339</v>
      </c>
      <c r="I6850">
        <v>0</v>
      </c>
      <c r="J6850">
        <v>6.3666666666666671</v>
      </c>
      <c r="K6850">
        <f t="shared" ref="K6850:K6913" si="533">ABS((C6850-D6850))</f>
        <v>2.7666666666666671</v>
      </c>
      <c r="L6850">
        <f t="shared" si="531"/>
        <v>0.14948950227466781</v>
      </c>
      <c r="M6850">
        <f t="shared" si="532"/>
        <v>2.0790195878720881</v>
      </c>
      <c r="N6850" s="10" t="str" cm="1">
        <f t="array" ref="N6850">_xlfn.IFS(AND(C6850&lt;=0, C6850-M6850&lt;=2), "escarcha",AND(C6850&lt;=0, C6850-M6850&gt;2), "helada negra", AND(C6850&gt;0, M6850+2&gt;C6850), "rocío", TRUE, "sin riesgo")</f>
        <v>rocío</v>
      </c>
      <c r="O6850">
        <f t="shared" si="529"/>
        <v>0.23512928659918755</v>
      </c>
      <c r="P6850">
        <f t="shared" si="530"/>
        <v>3.2861556452532668</v>
      </c>
      <c r="Q6850" s="10" t="str" cm="1">
        <f t="array" ref="Q6850">_xlfn.IFS(AND(D6850&lt;=0, D6850-P6850&lt;=2), "escarcha",AND(D6850&lt;=0, D6850-P6850&gt;2), "helada negra", AND(D6850&gt;0, P6850+2&gt;D6850), "rocío", TRUE, "sin riesgo")</f>
        <v>sin riesgo</v>
      </c>
    </row>
    <row r="6851" spans="1:17" x14ac:dyDescent="0.35">
      <c r="A6851" s="2">
        <v>45924</v>
      </c>
      <c r="B6851" s="3" t="s">
        <v>47</v>
      </c>
      <c r="C6851">
        <v>13.16666666666667</v>
      </c>
      <c r="D6851">
        <v>13.4</v>
      </c>
      <c r="E6851">
        <v>53.866666666666667</v>
      </c>
      <c r="F6851">
        <v>47.333333333333343</v>
      </c>
      <c r="G6851">
        <v>4.333333333333333</v>
      </c>
      <c r="H6851">
        <v>3.8</v>
      </c>
      <c r="I6851">
        <v>9.3333333333333339</v>
      </c>
      <c r="J6851">
        <v>6.6666666666666661</v>
      </c>
      <c r="K6851">
        <f t="shared" si="533"/>
        <v>0.23333333333333073</v>
      </c>
      <c r="L6851">
        <f t="shared" si="531"/>
        <v>0.28710459719385006</v>
      </c>
      <c r="M6851">
        <f t="shared" si="532"/>
        <v>4.0245888950685273</v>
      </c>
      <c r="N6851" s="10" t="str" cm="1">
        <f t="array" ref="N6851">_xlfn.IFS(AND(C6851&lt;=0, C6851-M6851&lt;=2), "escarcha",AND(C6851&lt;=0, C6851-M6851&gt;2), "helada negra", AND(C6851&gt;0, M6851+2&gt;C6851), "rocío", TRUE, "sin riesgo")</f>
        <v>sin riesgo</v>
      </c>
      <c r="O6851">
        <f t="shared" ref="O6851:O6914" si="534">(LN(F6851/100))+((17.625*D6851)/(243.04+D6851))</f>
        <v>0.17302024976770858</v>
      </c>
      <c r="P6851">
        <f t="shared" ref="P6851:P6914" si="535">(243.04*O6851)/(17.625-O6851)</f>
        <v>2.4095169777505721</v>
      </c>
      <c r="Q6851" s="10" t="str" cm="1">
        <f t="array" ref="Q6851">_xlfn.IFS(AND(D6851&lt;=0, D6851-P6851&lt;=2), "escarcha",AND(D6851&lt;=0, D6851-P6851&gt;2), "helada negra", AND(D6851&gt;0, P6851+2&gt;D6851), "rocío", TRUE, "sin riesgo")</f>
        <v>sin riesgo</v>
      </c>
    </row>
    <row r="6852" spans="1:17" x14ac:dyDescent="0.35">
      <c r="A6852" s="2">
        <v>45924</v>
      </c>
      <c r="B6852" s="3" t="s">
        <v>40</v>
      </c>
      <c r="C6852">
        <v>7.9333333333333336</v>
      </c>
      <c r="D6852">
        <v>10.766666666666669</v>
      </c>
      <c r="E6852">
        <v>64.266666666666666</v>
      </c>
      <c r="F6852">
        <v>57.333333333333343</v>
      </c>
      <c r="G6852">
        <v>0.66666666666666663</v>
      </c>
      <c r="H6852">
        <v>2.2000000000000002</v>
      </c>
      <c r="I6852">
        <v>2</v>
      </c>
      <c r="J6852">
        <v>3.4666666666666668</v>
      </c>
      <c r="K6852">
        <f t="shared" si="533"/>
        <v>2.8333333333333357</v>
      </c>
      <c r="L6852">
        <f t="shared" si="531"/>
        <v>0.11500181120191028</v>
      </c>
      <c r="M6852">
        <f t="shared" si="532"/>
        <v>1.5962331859287759</v>
      </c>
      <c r="N6852" s="10" t="str" cm="1">
        <f t="array" ref="N6852">_xlfn.IFS(AND(C6852&lt;=0, C6852-M6852&lt;=2), "escarcha",AND(C6852&lt;=0, C6852-M6852&gt;2), "helada negra", AND(C6852&gt;0, M6852+2&gt;C6852), "rocío", TRUE, "sin riesgo")</f>
        <v>sin riesgo</v>
      </c>
      <c r="O6852">
        <f t="shared" si="534"/>
        <v>0.19137754811086538</v>
      </c>
      <c r="P6852">
        <f t="shared" si="535"/>
        <v>2.6679710095376397</v>
      </c>
      <c r="Q6852" s="10" t="str" cm="1">
        <f t="array" ref="Q6852">_xlfn.IFS(AND(D6852&lt;=0, D6852-P6852&lt;=2), "escarcha",AND(D6852&lt;=0, D6852-P6852&gt;2), "helada negra", AND(D6852&gt;0, P6852+2&gt;D6852), "rocío", TRUE, "sin riesgo")</f>
        <v>sin riesgo</v>
      </c>
    </row>
    <row r="6853" spans="1:17" x14ac:dyDescent="0.35">
      <c r="A6853" s="2">
        <v>45924</v>
      </c>
      <c r="B6853" s="3" t="s">
        <v>41</v>
      </c>
      <c r="C6853">
        <v>7.7666666666666666</v>
      </c>
      <c r="D6853">
        <v>9.8000000000000007</v>
      </c>
      <c r="E6853">
        <v>66.466666666666669</v>
      </c>
      <c r="F6853">
        <v>59.666666666666657</v>
      </c>
      <c r="G6853">
        <v>2</v>
      </c>
      <c r="H6853">
        <v>2.2333333333333329</v>
      </c>
      <c r="I6853">
        <v>4.333333333333333</v>
      </c>
      <c r="J6853">
        <v>3.433333333333334</v>
      </c>
      <c r="K6853">
        <f t="shared" si="533"/>
        <v>2.0333333333333341</v>
      </c>
      <c r="L6853">
        <f t="shared" si="531"/>
        <v>0.13731930395284797</v>
      </c>
      <c r="M6853">
        <f t="shared" si="532"/>
        <v>1.9084339548951117</v>
      </c>
      <c r="N6853" s="10" t="str" cm="1">
        <f t="array" ref="N6853">_xlfn.IFS(AND(C6853&lt;=0, C6853-M6853&lt;=2), "escarcha",AND(C6853&lt;=0, C6853-M6853&gt;2), "helada negra", AND(C6853&gt;0, M6853+2&gt;C6853), "rocío", TRUE, "sin riesgo")</f>
        <v>sin riesgo</v>
      </c>
      <c r="O6853">
        <f t="shared" si="534"/>
        <v>0.16674286606827482</v>
      </c>
      <c r="P6853">
        <f t="shared" si="535"/>
        <v>2.3212618452313376</v>
      </c>
      <c r="Q6853" s="10" t="str" cm="1">
        <f t="array" ref="Q6853">_xlfn.IFS(AND(D6853&lt;=0, D6853-P6853&lt;=2), "escarcha",AND(D6853&lt;=0, D6853-P6853&gt;2), "helada negra", AND(D6853&gt;0, P6853+2&gt;D6853), "rocío", TRUE, "sin riesgo")</f>
        <v>sin riesgo</v>
      </c>
    </row>
    <row r="6854" spans="1:17" x14ac:dyDescent="0.35">
      <c r="A6854" s="2">
        <v>45924</v>
      </c>
      <c r="B6854" s="3" t="s">
        <v>42</v>
      </c>
      <c r="C6854">
        <v>5.333333333333333</v>
      </c>
      <c r="D6854">
        <v>8.6999999999999993</v>
      </c>
      <c r="E6854">
        <v>72.066666666666663</v>
      </c>
      <c r="F6854">
        <v>62.666666666666657</v>
      </c>
      <c r="G6854">
        <v>0</v>
      </c>
      <c r="H6854">
        <v>3.0666666666666669</v>
      </c>
      <c r="I6854">
        <v>1.333333333333333</v>
      </c>
      <c r="J6854">
        <v>4.9333333333333336</v>
      </c>
      <c r="K6854">
        <f t="shared" si="533"/>
        <v>3.3666666666666663</v>
      </c>
      <c r="L6854">
        <f t="shared" si="531"/>
        <v>5.0883960074352419E-2</v>
      </c>
      <c r="M6854">
        <f t="shared" si="532"/>
        <v>0.70369614200652175</v>
      </c>
      <c r="N6854" s="10" t="str" cm="1">
        <f t="array" ref="N6854">_xlfn.IFS(AND(C6854&lt;=0, C6854-M6854&lt;=2), "escarcha",AND(C6854&lt;=0, C6854-M6854&gt;2), "helada negra", AND(C6854&gt;0, M6854+2&gt;C6854), "rocío", TRUE, "sin riesgo")</f>
        <v>sin riesgo</v>
      </c>
      <c r="O6854">
        <f t="shared" si="534"/>
        <v>0.14177007846531869</v>
      </c>
      <c r="P6854">
        <f t="shared" si="535"/>
        <v>1.9707914398454878</v>
      </c>
      <c r="Q6854" s="10" t="str" cm="1">
        <f t="array" ref="Q6854">_xlfn.IFS(AND(D6854&lt;=0, D6854-P6854&lt;=2), "escarcha",AND(D6854&lt;=0, D6854-P6854&gt;2), "helada negra", AND(D6854&gt;0, P6854+2&gt;D6854), "rocío", TRUE, "sin riesgo")</f>
        <v>sin riesgo</v>
      </c>
    </row>
    <row r="6855" spans="1:17" x14ac:dyDescent="0.35">
      <c r="A6855" s="2">
        <v>45924</v>
      </c>
      <c r="B6855" s="3" t="s">
        <v>43</v>
      </c>
      <c r="C6855">
        <v>3.333333333333333</v>
      </c>
      <c r="D6855">
        <v>8.8666666666666671</v>
      </c>
      <c r="E6855">
        <v>77.033333333333331</v>
      </c>
      <c r="F6855">
        <v>62</v>
      </c>
      <c r="G6855">
        <v>0</v>
      </c>
      <c r="H6855">
        <v>3.5333333333333332</v>
      </c>
      <c r="I6855">
        <v>0</v>
      </c>
      <c r="J6855">
        <v>4.9000000000000004</v>
      </c>
      <c r="K6855">
        <f t="shared" si="533"/>
        <v>5.5333333333333341</v>
      </c>
      <c r="L6855">
        <f t="shared" si="531"/>
        <v>-2.2472708539411912E-2</v>
      </c>
      <c r="M6855">
        <f t="shared" si="532"/>
        <v>-0.30949287604087267</v>
      </c>
      <c r="N6855" s="10" t="str" cm="1">
        <f t="array" ref="N6855">_xlfn.IFS(AND(C6855&lt;=0, C6855-M6855&lt;=2), "escarcha",AND(C6855&lt;=0, C6855-M6855&gt;2), "helada negra", AND(C6855&gt;0, M6855+2&gt;C6855), "rocío", TRUE, "sin riesgo")</f>
        <v>sin riesgo</v>
      </c>
      <c r="O6855">
        <f t="shared" si="534"/>
        <v>0.14233285411442886</v>
      </c>
      <c r="P6855">
        <f t="shared" si="535"/>
        <v>1.9786784576580996</v>
      </c>
      <c r="Q6855" s="10" t="str" cm="1">
        <f t="array" ref="Q6855">_xlfn.IFS(AND(D6855&lt;=0, D6855-P6855&lt;=2), "escarcha",AND(D6855&lt;=0, D6855-P6855&gt;2), "helada negra", AND(D6855&gt;0, P6855+2&gt;D6855), "rocío", TRUE, "sin riesgo")</f>
        <v>sin riesgo</v>
      </c>
    </row>
    <row r="6856" spans="1:17" x14ac:dyDescent="0.35">
      <c r="A6856" s="2">
        <v>45924</v>
      </c>
      <c r="B6856" s="3" t="s">
        <v>44</v>
      </c>
      <c r="C6856">
        <v>0.53333333333333333</v>
      </c>
      <c r="D6856">
        <v>7.6</v>
      </c>
      <c r="E6856">
        <v>83.033333333333331</v>
      </c>
      <c r="F6856">
        <v>71.333333333333329</v>
      </c>
      <c r="G6856">
        <v>0</v>
      </c>
      <c r="H6856">
        <v>1.5</v>
      </c>
      <c r="I6856">
        <v>1.666666666666667</v>
      </c>
      <c r="J6856">
        <v>2.433333333333334</v>
      </c>
      <c r="K6856">
        <f t="shared" si="533"/>
        <v>7.0666666666666664</v>
      </c>
      <c r="L6856">
        <f t="shared" si="531"/>
        <v>-0.14733597881679411</v>
      </c>
      <c r="M6856">
        <f t="shared" si="532"/>
        <v>-2.0148469134453992</v>
      </c>
      <c r="N6856" s="10" t="str" cm="1">
        <f t="array" ref="N6856">_xlfn.IFS(AND(C6856&lt;=0, C6856-M6856&lt;=2), "escarcha",AND(C6856&lt;=0, C6856-M6856&gt;2), "helada negra", AND(C6856&gt;0, M6856+2&gt;C6856), "rocío", TRUE, "sin riesgo")</f>
        <v>sin riesgo</v>
      </c>
      <c r="O6856">
        <f t="shared" si="534"/>
        <v>0.19662539481825164</v>
      </c>
      <c r="P6856">
        <f t="shared" si="535"/>
        <v>2.7419559792121841</v>
      </c>
      <c r="Q6856" s="10" t="str" cm="1">
        <f t="array" ref="Q6856">_xlfn.IFS(AND(D6856&lt;=0, D6856-P6856&lt;=2), "escarcha",AND(D6856&lt;=0, D6856-P6856&gt;2), "helada negra", AND(D6856&gt;0, P6856+2&gt;D6856), "rocío", TRUE, "sin riesgo")</f>
        <v>sin riesgo</v>
      </c>
    </row>
    <row r="6857" spans="1:17" x14ac:dyDescent="0.35">
      <c r="A6857" s="2">
        <v>45924</v>
      </c>
      <c r="B6857" s="3" t="s">
        <v>45</v>
      </c>
      <c r="C6857">
        <v>-1.166666666666667</v>
      </c>
      <c r="D6857">
        <v>7.166666666666667</v>
      </c>
      <c r="E6857">
        <v>86.4</v>
      </c>
      <c r="F6857">
        <v>74</v>
      </c>
      <c r="G6857">
        <v>0</v>
      </c>
      <c r="H6857">
        <v>0.56666666666666665</v>
      </c>
      <c r="I6857">
        <v>0</v>
      </c>
      <c r="J6857">
        <v>1.3</v>
      </c>
      <c r="K6857">
        <f t="shared" si="533"/>
        <v>8.3333333333333339</v>
      </c>
      <c r="L6857">
        <f t="shared" si="531"/>
        <v>-0.23119601586976568</v>
      </c>
      <c r="M6857">
        <f t="shared" si="532"/>
        <v>-3.1468001161640959</v>
      </c>
      <c r="N6857" s="10" t="str" cm="1">
        <f t="array" ref="N6857">_xlfn.IFS(AND(C6857&lt;=0, C6857-M6857&lt;=2), "escarcha",AND(C6857&lt;=0, C6857-M6857&gt;2), "helada negra", AND(C6857&gt;0, M6857+2&gt;C6857), "rocío", TRUE, "sin riesgo")</f>
        <v>escarcha</v>
      </c>
      <c r="O6857">
        <f t="shared" si="534"/>
        <v>0.20372757887417436</v>
      </c>
      <c r="P6857">
        <f t="shared" si="535"/>
        <v>2.8421546700306735</v>
      </c>
      <c r="Q6857" s="10" t="str" cm="1">
        <f t="array" ref="Q6857">_xlfn.IFS(AND(D6857&lt;=0, D6857-P6857&lt;=2), "escarcha",AND(D6857&lt;=0, D6857-P6857&gt;2), "helada negra", AND(D6857&gt;0, P6857+2&gt;D6857), "rocío", TRUE, "sin riesgo")</f>
        <v>sin riesgo</v>
      </c>
    </row>
    <row r="6858" spans="1:17" x14ac:dyDescent="0.35">
      <c r="A6858" s="2">
        <v>45924</v>
      </c>
      <c r="B6858" s="3" t="s">
        <v>46</v>
      </c>
      <c r="C6858">
        <v>-2.4</v>
      </c>
      <c r="D6858">
        <v>6.2333333333333334</v>
      </c>
      <c r="E6858">
        <v>88.466666666666669</v>
      </c>
      <c r="F6858">
        <v>75.666666666666671</v>
      </c>
      <c r="G6858">
        <v>0</v>
      </c>
      <c r="H6858">
        <v>0.96666666666666667</v>
      </c>
      <c r="I6858">
        <v>0</v>
      </c>
      <c r="J6858">
        <v>1.4</v>
      </c>
      <c r="K6858">
        <f t="shared" si="533"/>
        <v>8.6333333333333329</v>
      </c>
      <c r="L6858">
        <f t="shared" si="531"/>
        <v>-0.29832560275809389</v>
      </c>
      <c r="M6858">
        <f t="shared" si="532"/>
        <v>-4.0452902603727656</v>
      </c>
      <c r="N6858" s="10" t="str" cm="1">
        <f t="array" ref="N6858">_xlfn.IFS(AND(C6858&lt;=0, C6858-M6858&lt;=2), "escarcha",AND(C6858&lt;=0, C6858-M6858&gt;2), "helada negra", AND(C6858&gt;0, M6858+2&gt;C6858), "rocío", TRUE, "sin riesgo")</f>
        <v>escarcha</v>
      </c>
      <c r="O6858">
        <f t="shared" si="534"/>
        <v>0.16189860110125742</v>
      </c>
      <c r="P6858">
        <f t="shared" si="535"/>
        <v>2.2531986222178699</v>
      </c>
      <c r="Q6858" s="10" t="str" cm="1">
        <f t="array" ref="Q6858">_xlfn.IFS(AND(D6858&lt;=0, D6858-P6858&lt;=2), "escarcha",AND(D6858&lt;=0, D6858-P6858&gt;2), "helada negra", AND(D6858&gt;0, P6858+2&gt;D6858), "rocío", TRUE, "sin riesgo")</f>
        <v>sin riesgo</v>
      </c>
    </row>
    <row r="6859" spans="1:17" x14ac:dyDescent="0.35">
      <c r="A6859" s="2">
        <v>45925</v>
      </c>
      <c r="B6859" s="3" t="s">
        <v>10</v>
      </c>
      <c r="C6859">
        <v>-3.2333333333333329</v>
      </c>
      <c r="D6859">
        <v>6.5666666666666664</v>
      </c>
      <c r="E6859">
        <v>89.566666666666663</v>
      </c>
      <c r="F6859">
        <v>72.333333333333329</v>
      </c>
      <c r="G6859">
        <v>0</v>
      </c>
      <c r="H6859">
        <v>1.7666666666666671</v>
      </c>
      <c r="I6859">
        <v>0</v>
      </c>
      <c r="J6859">
        <v>2.433333333333334</v>
      </c>
      <c r="K6859">
        <f t="shared" si="533"/>
        <v>9.7999999999999989</v>
      </c>
      <c r="L6859">
        <f t="shared" si="531"/>
        <v>-0.3478263073987154</v>
      </c>
      <c r="M6859">
        <f t="shared" si="532"/>
        <v>-4.7035287775180752</v>
      </c>
      <c r="N6859" s="10" t="str" cm="1">
        <f t="array" ref="N6859">_xlfn.IFS(AND(C6859&lt;=0, C6859-M6859&lt;=2), "escarcha",AND(C6859&lt;=0, C6859-M6859&gt;2), "helada negra", AND(C6859&gt;0, M6859+2&gt;C6859), "rocío", TRUE, "sin riesgo")</f>
        <v>escarcha</v>
      </c>
      <c r="O6859">
        <f t="shared" si="534"/>
        <v>0.13979440133291099</v>
      </c>
      <c r="P6859">
        <f t="shared" si="535"/>
        <v>1.9431073376992876</v>
      </c>
      <c r="Q6859" s="10" t="str" cm="1">
        <f t="array" ref="Q6859">_xlfn.IFS(AND(D6859&lt;=0, D6859-P6859&lt;=2), "escarcha",AND(D6859&lt;=0, D6859-P6859&gt;2), "helada negra", AND(D6859&gt;0, P6859+2&gt;D6859), "rocío", TRUE, "sin riesgo")</f>
        <v>sin riesgo</v>
      </c>
    </row>
    <row r="6860" spans="1:17" x14ac:dyDescent="0.35">
      <c r="A6860" s="2">
        <v>45925</v>
      </c>
      <c r="B6860" s="3" t="s">
        <v>11</v>
      </c>
      <c r="C6860">
        <v>-3.9666666666666668</v>
      </c>
      <c r="D6860">
        <v>5.166666666666667</v>
      </c>
      <c r="E6860">
        <v>90.266666666666666</v>
      </c>
      <c r="F6860">
        <v>81.666666666666671</v>
      </c>
      <c r="G6860">
        <v>0</v>
      </c>
      <c r="H6860">
        <v>0.7</v>
      </c>
      <c r="I6860">
        <v>0</v>
      </c>
      <c r="J6860">
        <v>1.666666666666667</v>
      </c>
      <c r="K6860">
        <f t="shared" si="533"/>
        <v>9.1333333333333329</v>
      </c>
      <c r="L6860">
        <f t="shared" si="531"/>
        <v>-0.39483312627863171</v>
      </c>
      <c r="M6860">
        <f t="shared" si="532"/>
        <v>-5.3252570286468517</v>
      </c>
      <c r="N6860" s="10" t="str" cm="1">
        <f t="array" ref="N6860">_xlfn.IFS(AND(C6860&lt;=0, C6860-M6860&lt;=2), "escarcha",AND(C6860&lt;=0, C6860-M6860&gt;2), "helada negra", AND(C6860&gt;0, M6860+2&gt;C6860), "rocío", TRUE, "sin riesgo")</f>
        <v>escarcha</v>
      </c>
      <c r="O6860">
        <f t="shared" si="534"/>
        <v>0.16435750108419633</v>
      </c>
      <c r="P6860">
        <f t="shared" si="535"/>
        <v>2.2877421071981421</v>
      </c>
      <c r="Q6860" s="10" t="str" cm="1">
        <f t="array" ref="Q6860">_xlfn.IFS(AND(D6860&lt;=0, D6860-P6860&lt;=2), "escarcha",AND(D6860&lt;=0, D6860-P6860&gt;2), "helada negra", AND(D6860&gt;0, P6860+2&gt;D6860), "rocío", TRUE, "sin riesgo")</f>
        <v>sin riesgo</v>
      </c>
    </row>
    <row r="6861" spans="1:17" x14ac:dyDescent="0.35">
      <c r="A6861" s="2">
        <v>45925</v>
      </c>
      <c r="B6861" s="3" t="s">
        <v>12</v>
      </c>
      <c r="C6861">
        <v>-3.9</v>
      </c>
      <c r="D6861">
        <v>4.0333333333333332</v>
      </c>
      <c r="E6861">
        <v>91.566666666666663</v>
      </c>
      <c r="F6861">
        <v>82.666666666666671</v>
      </c>
      <c r="G6861">
        <v>0</v>
      </c>
      <c r="H6861">
        <v>0.6</v>
      </c>
      <c r="I6861">
        <v>0</v>
      </c>
      <c r="J6861">
        <v>1.466666666666667</v>
      </c>
      <c r="K6861">
        <f t="shared" si="533"/>
        <v>7.9333333333333336</v>
      </c>
      <c r="L6861">
        <f t="shared" si="531"/>
        <v>-0.37553911137850726</v>
      </c>
      <c r="M6861">
        <f t="shared" si="532"/>
        <v>-5.0704606714661189</v>
      </c>
      <c r="N6861" s="10" t="str" cm="1">
        <f t="array" ref="N6861">_xlfn.IFS(AND(C6861&lt;=0, C6861-M6861&lt;=2), "escarcha",AND(C6861&lt;=0, C6861-M6861&gt;2), "helada negra", AND(C6861&gt;0, M6861+2&gt;C6861), "rocío", TRUE, "sin riesgo")</f>
        <v>escarcha</v>
      </c>
      <c r="O6861">
        <f t="shared" si="534"/>
        <v>9.7364492819592974E-2</v>
      </c>
      <c r="P6861">
        <f t="shared" si="535"/>
        <v>1.3500660899286645</v>
      </c>
      <c r="Q6861" s="10" t="str" cm="1">
        <f t="array" ref="Q6861">_xlfn.IFS(AND(D6861&lt;=0, D6861-P6861&lt;=2), "escarcha",AND(D6861&lt;=0, D6861-P6861&gt;2), "helada negra", AND(D6861&gt;0, P6861+2&gt;D6861), "rocío", TRUE, "sin riesgo")</f>
        <v>sin riesgo</v>
      </c>
    </row>
    <row r="6862" spans="1:17" x14ac:dyDescent="0.35">
      <c r="A6862" s="2">
        <v>45925</v>
      </c>
      <c r="B6862" s="3" t="s">
        <v>13</v>
      </c>
      <c r="C6862">
        <v>-4.833333333333333</v>
      </c>
      <c r="D6862">
        <v>3.333333333333333</v>
      </c>
      <c r="E6862">
        <v>91.466666666666669</v>
      </c>
      <c r="F6862">
        <v>85</v>
      </c>
      <c r="G6862">
        <v>0</v>
      </c>
      <c r="H6862">
        <v>1.3666666666666669</v>
      </c>
      <c r="I6862">
        <v>0</v>
      </c>
      <c r="J6862">
        <v>2.333333333333333</v>
      </c>
      <c r="K6862">
        <f t="shared" si="533"/>
        <v>8.1666666666666661</v>
      </c>
      <c r="L6862">
        <f t="shared" si="531"/>
        <v>-0.44681571258186303</v>
      </c>
      <c r="M6862">
        <f t="shared" si="532"/>
        <v>-6.0090304434817359</v>
      </c>
      <c r="N6862" s="10" t="str" cm="1">
        <f t="array" ref="N6862">_xlfn.IFS(AND(C6862&lt;=0, C6862-M6862&lt;=2), "escarcha",AND(C6862&lt;=0, C6862-M6862&gt;2), "helada negra", AND(C6862&gt;0, M6862+2&gt;C6862), "rocío", TRUE, "sin riesgo")</f>
        <v>escarcha</v>
      </c>
      <c r="O6862">
        <f t="shared" si="534"/>
        <v>7.5940319338679202E-2</v>
      </c>
      <c r="P6862">
        <f t="shared" si="535"/>
        <v>1.0517107781228467</v>
      </c>
      <c r="Q6862" s="10" t="str" cm="1">
        <f t="array" ref="Q6862">_xlfn.IFS(AND(D6862&lt;=0, D6862-P6862&lt;=2), "escarcha",AND(D6862&lt;=0, D6862-P6862&gt;2), "helada negra", AND(D6862&gt;0, P6862+2&gt;D6862), "rocío", TRUE, "sin riesgo")</f>
        <v>sin riesgo</v>
      </c>
    </row>
    <row r="6863" spans="1:17" x14ac:dyDescent="0.35">
      <c r="A6863" s="2">
        <v>45925</v>
      </c>
      <c r="B6863" s="3" t="s">
        <v>14</v>
      </c>
      <c r="C6863">
        <v>-5.4333333333333336</v>
      </c>
      <c r="D6863">
        <v>3.0666666666666669</v>
      </c>
      <c r="E6863">
        <v>91.86666666666666</v>
      </c>
      <c r="F6863">
        <v>85.666666666666671</v>
      </c>
      <c r="G6863">
        <v>0</v>
      </c>
      <c r="H6863">
        <v>1.4333333333333329</v>
      </c>
      <c r="I6863">
        <v>0</v>
      </c>
      <c r="J6863">
        <v>2.4333333333333331</v>
      </c>
      <c r="K6863">
        <f t="shared" si="533"/>
        <v>8.5</v>
      </c>
      <c r="L6863">
        <f t="shared" si="531"/>
        <v>-0.48786145208469517</v>
      </c>
      <c r="M6863">
        <f t="shared" si="532"/>
        <v>-6.5461687336551426</v>
      </c>
      <c r="N6863" s="10" t="str" cm="1">
        <f t="array" ref="N6863">_xlfn.IFS(AND(C6863&lt;=0, C6863-M6863&lt;=2), "escarcha",AND(C6863&lt;=0, C6863-M6863&gt;2), "helada negra", AND(C6863&gt;0, M6863+2&gt;C6863), "rocío", TRUE, "sin riesgo")</f>
        <v>escarcha</v>
      </c>
      <c r="O6863">
        <f t="shared" si="534"/>
        <v>6.4913829114303212E-2</v>
      </c>
      <c r="P6863">
        <f t="shared" si="535"/>
        <v>0.89843847429961154</v>
      </c>
      <c r="Q6863" s="10" t="str" cm="1">
        <f t="array" ref="Q6863">_xlfn.IFS(AND(D6863&lt;=0, D6863-P6863&lt;=2), "escarcha",AND(D6863&lt;=0, D6863-P6863&gt;2), "helada negra", AND(D6863&gt;0, P6863+2&gt;D6863), "rocío", TRUE, "sin riesgo")</f>
        <v>sin riesgo</v>
      </c>
    </row>
    <row r="6864" spans="1:17" x14ac:dyDescent="0.35">
      <c r="A6864" s="2">
        <v>45925</v>
      </c>
      <c r="B6864" s="3" t="s">
        <v>15</v>
      </c>
      <c r="C6864">
        <v>-5.9</v>
      </c>
      <c r="D6864">
        <v>3.3666666666666671</v>
      </c>
      <c r="E6864">
        <v>92.2</v>
      </c>
      <c r="F6864">
        <v>84.333333333333329</v>
      </c>
      <c r="G6864">
        <v>0</v>
      </c>
      <c r="H6864">
        <v>0.2</v>
      </c>
      <c r="I6864">
        <v>0</v>
      </c>
      <c r="J6864">
        <v>0.23333333333333331</v>
      </c>
      <c r="K6864">
        <f t="shared" si="533"/>
        <v>9.2666666666666675</v>
      </c>
      <c r="L6864">
        <f t="shared" si="531"/>
        <v>-0.51971684466396784</v>
      </c>
      <c r="M6864">
        <f t="shared" si="532"/>
        <v>-6.9613641815676397</v>
      </c>
      <c r="N6864" s="10" t="str" cm="1">
        <f t="array" ref="N6864">_xlfn.IFS(AND(C6864&lt;=0, C6864-M6864&lt;=2), "escarcha",AND(C6864&lt;=0, C6864-M6864&gt;2), "helada negra", AND(C6864&gt;0, M6864+2&gt;C6864), "rocío", TRUE, "sin riesgo")</f>
        <v>escarcha</v>
      </c>
      <c r="O6864">
        <f t="shared" si="534"/>
        <v>7.041827458916225E-2</v>
      </c>
      <c r="P6864">
        <f t="shared" si="535"/>
        <v>0.97492823946789053</v>
      </c>
      <c r="Q6864" s="10" t="str" cm="1">
        <f t="array" ref="Q6864">_xlfn.IFS(AND(D6864&lt;=0, D6864-P6864&lt;=2), "escarcha",AND(D6864&lt;=0, D6864-P6864&gt;2), "helada negra", AND(D6864&gt;0, P6864+2&gt;D6864), "rocío", TRUE, "sin riesgo")</f>
        <v>sin riesgo</v>
      </c>
    </row>
    <row r="6865" spans="1:17" x14ac:dyDescent="0.35">
      <c r="A6865" s="2">
        <v>45925</v>
      </c>
      <c r="B6865" s="3" t="s">
        <v>16</v>
      </c>
      <c r="C6865">
        <v>-6.333333333333333</v>
      </c>
      <c r="D6865">
        <v>2.9666666666666668</v>
      </c>
      <c r="E6865">
        <v>92.4</v>
      </c>
      <c r="F6865">
        <v>86</v>
      </c>
      <c r="G6865">
        <v>0</v>
      </c>
      <c r="H6865">
        <v>0</v>
      </c>
      <c r="I6865">
        <v>0</v>
      </c>
      <c r="J6865">
        <v>0</v>
      </c>
      <c r="K6865">
        <f t="shared" si="533"/>
        <v>9.3000000000000007</v>
      </c>
      <c r="L6865">
        <f t="shared" si="531"/>
        <v>-0.55061843406269706</v>
      </c>
      <c r="M6865">
        <f t="shared" si="532"/>
        <v>-7.3627373230834987</v>
      </c>
      <c r="N6865" s="10" t="str" cm="1">
        <f t="array" ref="N6865">_xlfn.IFS(AND(C6865&lt;=0, C6865-M6865&lt;=2), "escarcha",AND(C6865&lt;=0, C6865-M6865&gt;2), "helada negra", AND(C6865&gt;0, M6865+2&gt;C6865), "rocío", TRUE, "sin riesgo")</f>
        <v>escarcha</v>
      </c>
      <c r="O6865">
        <f t="shared" si="534"/>
        <v>6.1722163245010397E-2</v>
      </c>
      <c r="P6865">
        <f t="shared" si="535"/>
        <v>0.85410905040029372</v>
      </c>
      <c r="Q6865" s="10" t="str" cm="1">
        <f t="array" ref="Q6865">_xlfn.IFS(AND(D6865&lt;=0, D6865-P6865&lt;=2), "escarcha",AND(D6865&lt;=0, D6865-P6865&gt;2), "helada negra", AND(D6865&gt;0, P6865+2&gt;D6865), "rocío", TRUE, "sin riesgo")</f>
        <v>sin riesgo</v>
      </c>
    </row>
    <row r="6866" spans="1:17" x14ac:dyDescent="0.35">
      <c r="A6866" s="2">
        <v>45925</v>
      </c>
      <c r="B6866" s="3" t="s">
        <v>17</v>
      </c>
      <c r="C6866">
        <v>-6.7</v>
      </c>
      <c r="D6866">
        <v>2.666666666666667</v>
      </c>
      <c r="E6866">
        <v>92.7</v>
      </c>
      <c r="F6866">
        <v>88</v>
      </c>
      <c r="G6866">
        <v>0</v>
      </c>
      <c r="H6866">
        <v>0.53333333333333333</v>
      </c>
      <c r="I6866">
        <v>0</v>
      </c>
      <c r="J6866">
        <v>1.1333333333333331</v>
      </c>
      <c r="K6866">
        <f t="shared" si="533"/>
        <v>9.3666666666666671</v>
      </c>
      <c r="L6866">
        <f t="shared" si="531"/>
        <v>-0.57545264004740648</v>
      </c>
      <c r="M6866">
        <f t="shared" si="532"/>
        <v>-7.6843149125524919</v>
      </c>
      <c r="N6866" s="10" t="str" cm="1">
        <f t="array" ref="N6866">_xlfn.IFS(AND(C6866&lt;=0, C6866-M6866&lt;=2), "escarcha",AND(C6866&lt;=0, C6866-M6866&gt;2), "helada negra", AND(C6866&gt;0, M6866+2&gt;C6866), "rocío", TRUE, "sin riesgo")</f>
        <v>escarcha</v>
      </c>
      <c r="O6866">
        <f t="shared" si="534"/>
        <v>6.3451629575420138E-2</v>
      </c>
      <c r="P6866">
        <f t="shared" si="535"/>
        <v>0.878127812350596</v>
      </c>
      <c r="Q6866" s="10" t="str" cm="1">
        <f t="array" ref="Q6866">_xlfn.IFS(AND(D6866&lt;=0, D6866-P6866&lt;=2), "escarcha",AND(D6866&lt;=0, D6866-P6866&gt;2), "helada negra", AND(D6866&gt;0, P6866+2&gt;D6866), "rocío", TRUE, "sin riesgo")</f>
        <v>rocío</v>
      </c>
    </row>
    <row r="6867" spans="1:17" x14ac:dyDescent="0.35">
      <c r="A6867" s="2">
        <v>45925</v>
      </c>
      <c r="B6867" s="3" t="s">
        <v>18</v>
      </c>
      <c r="C6867">
        <v>-7.2666666666666666</v>
      </c>
      <c r="D6867">
        <v>1.8666666666666669</v>
      </c>
      <c r="E6867">
        <v>92.8</v>
      </c>
      <c r="F6867">
        <v>89.666666666666671</v>
      </c>
      <c r="G6867">
        <v>0</v>
      </c>
      <c r="H6867">
        <v>0.3666666666666667</v>
      </c>
      <c r="I6867">
        <v>0</v>
      </c>
      <c r="J6867">
        <v>0.6</v>
      </c>
      <c r="K6867">
        <f t="shared" si="533"/>
        <v>9.1333333333333329</v>
      </c>
      <c r="L6867">
        <f t="shared" si="531"/>
        <v>-0.61793595359287146</v>
      </c>
      <c r="M6867">
        <f t="shared" si="532"/>
        <v>-8.2324004504128911</v>
      </c>
      <c r="N6867" s="10" t="str" cm="1">
        <f t="array" ref="N6867">_xlfn.IFS(AND(C6867&lt;=0, C6867-M6867&lt;=2), "escarcha",AND(C6867&lt;=0, C6867-M6867&gt;2), "helada negra", AND(C6867&gt;0, M6867+2&gt;C6867), "rocío", TRUE, "sin riesgo")</f>
        <v>escarcha</v>
      </c>
      <c r="O6867">
        <f t="shared" si="534"/>
        <v>2.5265795189540571E-2</v>
      </c>
      <c r="P6867">
        <f t="shared" si="535"/>
        <v>0.34890293179470611</v>
      </c>
      <c r="Q6867" s="10" t="str" cm="1">
        <f t="array" ref="Q6867">_xlfn.IFS(AND(D6867&lt;=0, D6867-P6867&lt;=2), "escarcha",AND(D6867&lt;=0, D6867-P6867&gt;2), "helada negra", AND(D6867&gt;0, P6867+2&gt;D6867), "rocío", TRUE, "sin riesgo")</f>
        <v>rocío</v>
      </c>
    </row>
    <row r="6868" spans="1:17" x14ac:dyDescent="0.35">
      <c r="A6868" s="2">
        <v>45925</v>
      </c>
      <c r="B6868" s="3" t="s">
        <v>19</v>
      </c>
      <c r="C6868">
        <v>-7.4</v>
      </c>
      <c r="D6868">
        <v>1.8666666666666669</v>
      </c>
      <c r="E6868">
        <v>92.966666666666669</v>
      </c>
      <c r="F6868">
        <v>91</v>
      </c>
      <c r="G6868">
        <v>0</v>
      </c>
      <c r="H6868">
        <v>0.3</v>
      </c>
      <c r="I6868">
        <v>0</v>
      </c>
      <c r="J6868">
        <v>0.6</v>
      </c>
      <c r="K6868">
        <f t="shared" si="533"/>
        <v>9.2666666666666675</v>
      </c>
      <c r="L6868">
        <f t="shared" si="531"/>
        <v>-0.6264217958774515</v>
      </c>
      <c r="M6868">
        <f t="shared" si="532"/>
        <v>-8.3415722332626352</v>
      </c>
      <c r="N6868" s="10" t="str" cm="1">
        <f t="array" ref="N6868">_xlfn.IFS(AND(C6868&lt;=0, C6868-M6868&lt;=2), "escarcha",AND(C6868&lt;=0, C6868-M6868&gt;2), "helada negra", AND(C6868&gt;0, M6868+2&gt;C6868), "rocío", TRUE, "sin riesgo")</f>
        <v>escarcha</v>
      </c>
      <c r="O6868">
        <f t="shared" si="534"/>
        <v>4.0026210772661178E-2</v>
      </c>
      <c r="P6868">
        <f t="shared" si="535"/>
        <v>0.55319788262334435</v>
      </c>
      <c r="Q6868" s="10" t="str" cm="1">
        <f t="array" ref="Q6868">_xlfn.IFS(AND(D6868&lt;=0, D6868-P6868&lt;=2), "escarcha",AND(D6868&lt;=0, D6868-P6868&gt;2), "helada negra", AND(D6868&gt;0, P6868+2&gt;D6868), "rocío", TRUE, "sin riesgo")</f>
        <v>rocío</v>
      </c>
    </row>
    <row r="6869" spans="1:17" x14ac:dyDescent="0.35">
      <c r="A6869" s="2">
        <v>45925</v>
      </c>
      <c r="B6869" s="3" t="s">
        <v>20</v>
      </c>
      <c r="C6869">
        <v>-7.5333333333333332</v>
      </c>
      <c r="D6869">
        <v>1.5666666666666671</v>
      </c>
      <c r="E6869">
        <v>93</v>
      </c>
      <c r="F6869">
        <v>92.666666666666671</v>
      </c>
      <c r="G6869">
        <v>0</v>
      </c>
      <c r="H6869">
        <v>1.2333333333333329</v>
      </c>
      <c r="I6869">
        <v>0</v>
      </c>
      <c r="J6869">
        <v>2.3666666666666671</v>
      </c>
      <c r="K6869">
        <f t="shared" si="533"/>
        <v>9.1</v>
      </c>
      <c r="L6869">
        <f t="shared" si="531"/>
        <v>-0.63635515753505623</v>
      </c>
      <c r="M6869">
        <f t="shared" si="532"/>
        <v>-8.4692376963877116</v>
      </c>
      <c r="N6869" s="10" t="str" cm="1">
        <f t="array" ref="N6869">_xlfn.IFS(AND(C6869&lt;=0, C6869-M6869&lt;=2), "escarcha",AND(C6869&lt;=0, C6869-M6869&gt;2), "helada negra", AND(C6869&gt;0, M6869+2&gt;C6869), "rocío", TRUE, "sin riesgo")</f>
        <v>escarcha</v>
      </c>
      <c r="O6869">
        <f t="shared" si="534"/>
        <v>3.6723951508884911E-2</v>
      </c>
      <c r="P6869">
        <f t="shared" si="535"/>
        <v>0.50746242270203001</v>
      </c>
      <c r="Q6869" s="10" t="str" cm="1">
        <f t="array" ref="Q6869">_xlfn.IFS(AND(D6869&lt;=0, D6869-P6869&lt;=2), "escarcha",AND(D6869&lt;=0, D6869-P6869&gt;2), "helada negra", AND(D6869&gt;0, P6869+2&gt;D6869), "rocío", TRUE, "sin riesgo")</f>
        <v>rocío</v>
      </c>
    </row>
    <row r="6870" spans="1:17" x14ac:dyDescent="0.35">
      <c r="A6870" s="2">
        <v>45925</v>
      </c>
      <c r="B6870" s="3" t="s">
        <v>21</v>
      </c>
      <c r="C6870">
        <v>-7.9333333333333336</v>
      </c>
      <c r="D6870">
        <v>0.96666666666666667</v>
      </c>
      <c r="E6870">
        <v>92.63333333333334</v>
      </c>
      <c r="F6870">
        <v>93.333333333333329</v>
      </c>
      <c r="G6870">
        <v>0</v>
      </c>
      <c r="H6870">
        <v>0.16666666666666671</v>
      </c>
      <c r="I6870">
        <v>0</v>
      </c>
      <c r="J6870">
        <v>0.43333333333333329</v>
      </c>
      <c r="K6870">
        <f t="shared" si="533"/>
        <v>8.9</v>
      </c>
      <c r="L6870">
        <f t="shared" si="531"/>
        <v>-0.67125118951552376</v>
      </c>
      <c r="M6870">
        <f t="shared" si="532"/>
        <v>-8.9166292815950783</v>
      </c>
      <c r="N6870" s="10" t="str" cm="1">
        <f t="array" ref="N6870">_xlfn.IFS(AND(C6870&lt;=0, C6870-M6870&lt;=2), "escarcha",AND(C6870&lt;=0, C6870-M6870&gt;2), "helada negra", AND(C6870&gt;0, M6870+2&gt;C6870), "rocío", TRUE, "sin riesgo")</f>
        <v>escarcha</v>
      </c>
      <c r="O6870">
        <f t="shared" si="534"/>
        <v>8.3104042802345512E-4</v>
      </c>
      <c r="P6870">
        <f t="shared" si="535"/>
        <v>1.14601752905418E-2</v>
      </c>
      <c r="Q6870" s="10" t="str" cm="1">
        <f t="array" ref="Q6870">_xlfn.IFS(AND(D6870&lt;=0, D6870-P6870&lt;=2), "escarcha",AND(D6870&lt;=0, D6870-P6870&gt;2), "helada negra", AND(D6870&gt;0, P6870+2&gt;D6870), "rocío", TRUE, "sin riesgo")</f>
        <v>rocío</v>
      </c>
    </row>
    <row r="6871" spans="1:17" x14ac:dyDescent="0.35">
      <c r="A6871" s="2">
        <v>45925</v>
      </c>
      <c r="B6871" s="3" t="s">
        <v>22</v>
      </c>
      <c r="C6871">
        <v>-8.2333333333333343</v>
      </c>
      <c r="D6871">
        <v>1.3</v>
      </c>
      <c r="E6871">
        <v>92.433333333333337</v>
      </c>
      <c r="F6871">
        <v>94.666666666666671</v>
      </c>
      <c r="G6871">
        <v>0.66666666666666663</v>
      </c>
      <c r="H6871">
        <v>1</v>
      </c>
      <c r="I6871">
        <v>1.333333333333333</v>
      </c>
      <c r="J6871">
        <v>1.6</v>
      </c>
      <c r="K6871">
        <f t="shared" si="533"/>
        <v>9.533333333333335</v>
      </c>
      <c r="L6871">
        <f t="shared" si="531"/>
        <v>-0.69669095450373419</v>
      </c>
      <c r="M6871">
        <f t="shared" si="532"/>
        <v>-9.2417108226009752</v>
      </c>
      <c r="N6871" s="10" t="str" cm="1">
        <f t="array" ref="N6871">_xlfn.IFS(AND(C6871&lt;=0, C6871-M6871&lt;=2), "escarcha",AND(C6871&lt;=0, C6871-M6871&gt;2), "helada negra", AND(C6871&gt;0, M6871+2&gt;C6871), "rocío", TRUE, "sin riesgo")</f>
        <v>escarcha</v>
      </c>
      <c r="O6871">
        <f t="shared" si="534"/>
        <v>3.8964784704972347E-2</v>
      </c>
      <c r="P6871">
        <f t="shared" si="535"/>
        <v>0.53849552549856006</v>
      </c>
      <c r="Q6871" s="10" t="str" cm="1">
        <f t="array" ref="Q6871">_xlfn.IFS(AND(D6871&lt;=0, D6871-P6871&lt;=2), "escarcha",AND(D6871&lt;=0, D6871-P6871&gt;2), "helada negra", AND(D6871&gt;0, P6871+2&gt;D6871), "rocío", TRUE, "sin riesgo")</f>
        <v>rocío</v>
      </c>
    </row>
    <row r="6872" spans="1:17" x14ac:dyDescent="0.35">
      <c r="A6872" s="2">
        <v>45925</v>
      </c>
      <c r="B6872" s="3" t="s">
        <v>23</v>
      </c>
      <c r="C6872">
        <v>-8.4</v>
      </c>
      <c r="D6872">
        <v>1.5</v>
      </c>
      <c r="E6872">
        <v>91.966666666666669</v>
      </c>
      <c r="F6872">
        <v>95.333333333333329</v>
      </c>
      <c r="G6872">
        <v>0</v>
      </c>
      <c r="H6872">
        <v>0</v>
      </c>
      <c r="I6872">
        <v>2</v>
      </c>
      <c r="J6872">
        <v>0.33333333333333331</v>
      </c>
      <c r="K6872">
        <f t="shared" si="533"/>
        <v>9.9</v>
      </c>
      <c r="L6872">
        <f t="shared" si="531"/>
        <v>-0.71471058054513259</v>
      </c>
      <c r="M6872">
        <f t="shared" si="532"/>
        <v>-9.4714286102177869</v>
      </c>
      <c r="N6872" s="10" t="str" cm="1">
        <f t="array" ref="N6872">_xlfn.IFS(AND(C6872&lt;=0, C6872-M6872&lt;=2), "escarcha",AND(C6872&lt;=0, C6872-M6872&gt;2), "helada negra", AND(C6872&gt;0, M6872+2&gt;C6872), "rocío", TRUE, "sin riesgo")</f>
        <v>escarcha</v>
      </c>
      <c r="O6872">
        <f t="shared" si="534"/>
        <v>6.0320483624189604E-2</v>
      </c>
      <c r="P6872">
        <f t="shared" si="535"/>
        <v>0.83464604784590768</v>
      </c>
      <c r="Q6872" s="10" t="str" cm="1">
        <f t="array" ref="Q6872">_xlfn.IFS(AND(D6872&lt;=0, D6872-P6872&lt;=2), "escarcha",AND(D6872&lt;=0, D6872-P6872&gt;2), "helada negra", AND(D6872&gt;0, P6872+2&gt;D6872), "rocío", TRUE, "sin riesgo")</f>
        <v>rocío</v>
      </c>
    </row>
    <row r="6873" spans="1:17" x14ac:dyDescent="0.35">
      <c r="A6873" s="2">
        <v>45925</v>
      </c>
      <c r="B6873" s="3" t="s">
        <v>24</v>
      </c>
      <c r="C6873">
        <v>-8.5</v>
      </c>
      <c r="D6873">
        <v>1.166666666666667</v>
      </c>
      <c r="E6873">
        <v>91.7</v>
      </c>
      <c r="F6873">
        <v>96</v>
      </c>
      <c r="G6873">
        <v>0</v>
      </c>
      <c r="H6873">
        <v>1.2666666666666671</v>
      </c>
      <c r="I6873">
        <v>0.66666666666666663</v>
      </c>
      <c r="J6873">
        <v>1.8666666666666669</v>
      </c>
      <c r="K6873">
        <f t="shared" si="533"/>
        <v>9.6666666666666679</v>
      </c>
      <c r="L6873">
        <f t="shared" si="531"/>
        <v>-0.72539812650055069</v>
      </c>
      <c r="M6873">
        <f t="shared" si="532"/>
        <v>-9.6074624348389897</v>
      </c>
      <c r="N6873" s="10" t="str" cm="1">
        <f t="array" ref="N6873">_xlfn.IFS(AND(C6873&lt;=0, C6873-M6873&lt;=2), "escarcha",AND(C6873&lt;=0, C6873-M6873&gt;2), "helada negra", AND(C6873&gt;0, M6873+2&gt;C6873), "rocío", TRUE, "sin riesgo")</f>
        <v>escarcha</v>
      </c>
      <c r="O6873">
        <f t="shared" si="534"/>
        <v>4.3379228487579753E-2</v>
      </c>
      <c r="P6873">
        <f t="shared" si="535"/>
        <v>0.59965391294891723</v>
      </c>
      <c r="Q6873" s="10" t="str" cm="1">
        <f t="array" ref="Q6873">_xlfn.IFS(AND(D6873&lt;=0, D6873-P6873&lt;=2), "escarcha",AND(D6873&lt;=0, D6873-P6873&gt;2), "helada negra", AND(D6873&gt;0, P6873+2&gt;D6873), "rocío", TRUE, "sin riesgo")</f>
        <v>rocío</v>
      </c>
    </row>
    <row r="6874" spans="1:17" x14ac:dyDescent="0.35">
      <c r="A6874" s="2">
        <v>45925</v>
      </c>
      <c r="B6874" s="3" t="s">
        <v>25</v>
      </c>
      <c r="C6874">
        <v>-8.8666666666666671</v>
      </c>
      <c r="D6874">
        <v>1.1333333333333331</v>
      </c>
      <c r="E6874">
        <v>91.233333333333334</v>
      </c>
      <c r="F6874">
        <v>96</v>
      </c>
      <c r="G6874">
        <v>0</v>
      </c>
      <c r="H6874">
        <v>0</v>
      </c>
      <c r="I6874">
        <v>0</v>
      </c>
      <c r="J6874">
        <v>0</v>
      </c>
      <c r="K6874">
        <f t="shared" si="533"/>
        <v>10</v>
      </c>
      <c r="L6874">
        <f t="shared" si="531"/>
        <v>-0.7590974074338005</v>
      </c>
      <c r="M6874">
        <f t="shared" si="532"/>
        <v>-10.035359899045684</v>
      </c>
      <c r="N6874" s="10" t="str" cm="1">
        <f t="array" ref="N6874">_xlfn.IFS(AND(C6874&lt;=0, C6874-M6874&lt;=2), "escarcha",AND(C6874&lt;=0, C6874-M6874&gt;2), "helada negra", AND(C6874&gt;0, M6874+2&gt;C6874), "rocío", TRUE, "sin riesgo")</f>
        <v>escarcha</v>
      </c>
      <c r="O6874">
        <f t="shared" si="534"/>
        <v>4.0984645571482924E-2</v>
      </c>
      <c r="P6874">
        <f t="shared" si="535"/>
        <v>0.56647517981065487</v>
      </c>
      <c r="Q6874" s="10" t="str" cm="1">
        <f t="array" ref="Q6874">_xlfn.IFS(AND(D6874&lt;=0, D6874-P6874&lt;=2), "escarcha",AND(D6874&lt;=0, D6874-P6874&gt;2), "helada negra", AND(D6874&gt;0, P6874+2&gt;D6874), "rocío", TRUE, "sin riesgo")</f>
        <v>rocío</v>
      </c>
    </row>
    <row r="6875" spans="1:17" x14ac:dyDescent="0.35">
      <c r="A6875" s="2">
        <v>45925</v>
      </c>
      <c r="B6875" s="3" t="s">
        <v>26</v>
      </c>
      <c r="C6875">
        <v>-9.2666666666666675</v>
      </c>
      <c r="D6875">
        <v>0.6333333333333333</v>
      </c>
      <c r="E6875">
        <v>90.8</v>
      </c>
      <c r="F6875">
        <v>96</v>
      </c>
      <c r="G6875">
        <v>0</v>
      </c>
      <c r="H6875">
        <v>0</v>
      </c>
      <c r="I6875">
        <v>0</v>
      </c>
      <c r="J6875">
        <v>0</v>
      </c>
      <c r="K6875">
        <f t="shared" si="533"/>
        <v>9.9</v>
      </c>
      <c r="L6875">
        <f t="shared" si="531"/>
        <v>-0.79515773777318988</v>
      </c>
      <c r="M6875">
        <f t="shared" si="532"/>
        <v>-10.491502805760371</v>
      </c>
      <c r="N6875" s="10" t="str" cm="1">
        <f t="array" ref="N6875">_xlfn.IFS(AND(C6875&lt;=0, C6875-M6875&lt;=2), "escarcha",AND(C6875&lt;=0, C6875-M6875&gt;2), "helada negra", AND(C6875&gt;0, M6875+2&gt;C6875), "rocío", TRUE, "sin riesgo")</f>
        <v>escarcha</v>
      </c>
      <c r="O6875">
        <f t="shared" si="534"/>
        <v>4.9872856635975321E-3</v>
      </c>
      <c r="P6875">
        <f t="shared" si="535"/>
        <v>6.879165908288587E-2</v>
      </c>
      <c r="Q6875" s="10" t="str" cm="1">
        <f t="array" ref="Q6875">_xlfn.IFS(AND(D6875&lt;=0, D6875-P6875&lt;=2), "escarcha",AND(D6875&lt;=0, D6875-P6875&gt;2), "helada negra", AND(D6875&gt;0, P6875+2&gt;D6875), "rocío", TRUE, "sin riesgo")</f>
        <v>rocío</v>
      </c>
    </row>
    <row r="6876" spans="1:17" x14ac:dyDescent="0.35">
      <c r="A6876" s="2">
        <v>45925</v>
      </c>
      <c r="B6876" s="3" t="s">
        <v>27</v>
      </c>
      <c r="C6876">
        <v>-9.1333333333333329</v>
      </c>
      <c r="D6876">
        <v>0.73333333333333339</v>
      </c>
      <c r="E6876">
        <v>90.966666666666669</v>
      </c>
      <c r="F6876">
        <v>97</v>
      </c>
      <c r="G6876">
        <v>0</v>
      </c>
      <c r="H6876">
        <v>0</v>
      </c>
      <c r="I6876">
        <v>0</v>
      </c>
      <c r="J6876">
        <v>0</v>
      </c>
      <c r="K6876">
        <f t="shared" si="533"/>
        <v>9.8666666666666671</v>
      </c>
      <c r="L6876">
        <f t="shared" si="531"/>
        <v>-0.78287889383240572</v>
      </c>
      <c r="M6876">
        <f t="shared" si="532"/>
        <v>-10.336382994174221</v>
      </c>
      <c r="N6876" s="10" t="str" cm="1">
        <f t="array" ref="N6876">_xlfn.IFS(AND(C6876&lt;=0, C6876-M6876&lt;=2), "escarcha",AND(C6876&lt;=0, C6876-M6876&gt;2), "helada negra", AND(C6876&gt;0, M6876+2&gt;C6876), "rocío", TRUE, "sin riesgo")</f>
        <v>escarcha</v>
      </c>
      <c r="O6876">
        <f t="shared" si="534"/>
        <v>2.2561358067990665E-2</v>
      </c>
      <c r="P6876">
        <f t="shared" si="535"/>
        <v>0.31150868219942351</v>
      </c>
      <c r="Q6876" s="10" t="str" cm="1">
        <f t="array" ref="Q6876">_xlfn.IFS(AND(D6876&lt;=0, D6876-P6876&lt;=2), "escarcha",AND(D6876&lt;=0, D6876-P6876&gt;2), "helada negra", AND(D6876&gt;0, P6876+2&gt;D6876), "rocío", TRUE, "sin riesgo")</f>
        <v>rocío</v>
      </c>
    </row>
    <row r="6877" spans="1:17" x14ac:dyDescent="0.35">
      <c r="A6877" s="2">
        <v>45925</v>
      </c>
      <c r="B6877" s="3" t="s">
        <v>28</v>
      </c>
      <c r="C6877">
        <v>-7.8666666666666663</v>
      </c>
      <c r="D6877">
        <v>1.966666666666667</v>
      </c>
      <c r="E6877">
        <v>91.86666666666666</v>
      </c>
      <c r="F6877">
        <v>96.333333333333329</v>
      </c>
      <c r="G6877">
        <v>0</v>
      </c>
      <c r="H6877">
        <v>0</v>
      </c>
      <c r="I6877">
        <v>0</v>
      </c>
      <c r="J6877">
        <v>0.2</v>
      </c>
      <c r="K6877">
        <f t="shared" si="533"/>
        <v>9.8333333333333339</v>
      </c>
      <c r="L6877">
        <f t="shared" si="531"/>
        <v>-0.67439707895699708</v>
      </c>
      <c r="M6877">
        <f t="shared" si="532"/>
        <v>-8.9568779431639403</v>
      </c>
      <c r="N6877" s="10" t="str" cm="1">
        <f t="array" ref="N6877">_xlfn.IFS(AND(C6877&lt;=0, C6877-M6877&lt;=2), "escarcha",AND(C6877&lt;=0, C6877-M6877&gt;2), "helada negra", AND(C6877&gt;0, M6877+2&gt;C6877), "rocío", TRUE, "sin riesgo")</f>
        <v>escarcha</v>
      </c>
      <c r="O6877">
        <f t="shared" si="534"/>
        <v>0.10411995561290707</v>
      </c>
      <c r="P6877">
        <f t="shared" si="535"/>
        <v>1.4442946899957589</v>
      </c>
      <c r="Q6877" s="10" t="str" cm="1">
        <f t="array" ref="Q6877">_xlfn.IFS(AND(D6877&lt;=0, D6877-P6877&lt;=2), "escarcha",AND(D6877&lt;=0, D6877-P6877&gt;2), "helada negra", AND(D6877&gt;0, P6877+2&gt;D6877), "rocío", TRUE, "sin riesgo")</f>
        <v>rocío</v>
      </c>
    </row>
    <row r="6878" spans="1:17" x14ac:dyDescent="0.35">
      <c r="A6878" s="2">
        <v>45925</v>
      </c>
      <c r="B6878" s="3" t="s">
        <v>29</v>
      </c>
      <c r="C6878">
        <v>-6.166666666666667</v>
      </c>
      <c r="D6878">
        <v>4.8666666666666671</v>
      </c>
      <c r="E6878">
        <v>92.566666666666663</v>
      </c>
      <c r="F6878">
        <v>87</v>
      </c>
      <c r="G6878">
        <v>0</v>
      </c>
      <c r="H6878">
        <v>6.6666666666666666E-2</v>
      </c>
      <c r="I6878">
        <v>0</v>
      </c>
      <c r="J6878">
        <v>0.26666666666666672</v>
      </c>
      <c r="K6878">
        <f t="shared" si="533"/>
        <v>11.033333333333335</v>
      </c>
      <c r="L6878">
        <f t="shared" si="531"/>
        <v>-0.53608335891708714</v>
      </c>
      <c r="M6878">
        <f t="shared" si="532"/>
        <v>-7.1741149454741455</v>
      </c>
      <c r="N6878" s="10" t="str" cm="1">
        <f t="array" ref="N6878">_xlfn.IFS(AND(C6878&lt;=0, C6878-M6878&lt;=2), "escarcha",AND(C6878&lt;=0, C6878-M6878&gt;2), "helada negra", AND(C6878&gt;0, M6878+2&gt;C6878), "rocío", TRUE, "sin riesgo")</f>
        <v>escarcha</v>
      </c>
      <c r="O6878">
        <f t="shared" si="534"/>
        <v>0.20673508213134473</v>
      </c>
      <c r="P6878">
        <f t="shared" si="535"/>
        <v>2.8846096094024802</v>
      </c>
      <c r="Q6878" s="10" t="str" cm="1">
        <f t="array" ref="Q6878">_xlfn.IFS(AND(D6878&lt;=0, D6878-P6878&lt;=2), "escarcha",AND(D6878&lt;=0, D6878-P6878&gt;2), "helada negra", AND(D6878&gt;0, P6878+2&gt;D6878), "rocío", TRUE, "sin riesgo")</f>
        <v>rocío</v>
      </c>
    </row>
    <row r="6879" spans="1:17" x14ac:dyDescent="0.35">
      <c r="A6879" s="2">
        <v>45925</v>
      </c>
      <c r="B6879" s="3" t="s">
        <v>30</v>
      </c>
      <c r="C6879">
        <v>-3.4333333333333331</v>
      </c>
      <c r="D6879">
        <v>5.8666666666666663</v>
      </c>
      <c r="E6879">
        <v>93.6</v>
      </c>
      <c r="F6879">
        <v>85.333333333333329</v>
      </c>
      <c r="G6879">
        <v>0</v>
      </c>
      <c r="H6879">
        <v>1.3</v>
      </c>
      <c r="I6879">
        <v>0</v>
      </c>
      <c r="J6879">
        <v>2.7333333333333329</v>
      </c>
      <c r="K6879">
        <f t="shared" si="533"/>
        <v>9.2999999999999989</v>
      </c>
      <c r="L6879">
        <f t="shared" si="531"/>
        <v>-0.31868911944063472</v>
      </c>
      <c r="M6879">
        <f t="shared" si="532"/>
        <v>-4.3165150194747897</v>
      </c>
      <c r="N6879" s="10" t="str" cm="1">
        <f t="array" ref="N6879">_xlfn.IFS(AND(C6879&lt;=0, C6879-M6879&lt;=2), "escarcha",AND(C6879&lt;=0, C6879-M6879&gt;2), "helada negra", AND(C6879&gt;0, M6879+2&gt;C6879), "rocío", TRUE, "sin riesgo")</f>
        <v>escarcha</v>
      </c>
      <c r="O6879">
        <f t="shared" si="534"/>
        <v>0.25681172576936517</v>
      </c>
      <c r="P6879">
        <f t="shared" si="535"/>
        <v>3.5936691176703257</v>
      </c>
      <c r="Q6879" s="10" t="str" cm="1">
        <f t="array" ref="Q6879">_xlfn.IFS(AND(D6879&lt;=0, D6879-P6879&lt;=2), "escarcha",AND(D6879&lt;=0, D6879-P6879&gt;2), "helada negra", AND(D6879&gt;0, P6879+2&gt;D6879), "rocío", TRUE, "sin riesgo")</f>
        <v>sin riesgo</v>
      </c>
    </row>
    <row r="6880" spans="1:17" x14ac:dyDescent="0.35">
      <c r="A6880" s="2">
        <v>45925</v>
      </c>
      <c r="B6880" s="3" t="s">
        <v>31</v>
      </c>
      <c r="C6880">
        <v>3.8</v>
      </c>
      <c r="D6880">
        <v>8.0333333333333332</v>
      </c>
      <c r="E6880">
        <v>92.933333333333337</v>
      </c>
      <c r="F6880">
        <v>77.333333333333329</v>
      </c>
      <c r="G6880">
        <v>0</v>
      </c>
      <c r="H6880">
        <v>1.4333333333333329</v>
      </c>
      <c r="I6880">
        <v>0</v>
      </c>
      <c r="J6880">
        <v>2.9</v>
      </c>
      <c r="K6880">
        <f t="shared" si="533"/>
        <v>4.2333333333333334</v>
      </c>
      <c r="L6880">
        <f t="shared" si="531"/>
        <v>0.1980418104528221</v>
      </c>
      <c r="M6880">
        <f t="shared" si="532"/>
        <v>2.7619324662937372</v>
      </c>
      <c r="N6880" s="10" t="str" cm="1">
        <f t="array" ref="N6880">_xlfn.IFS(AND(C6880&lt;=0, C6880-M6880&lt;=2), "escarcha",AND(C6880&lt;=0, C6880-M6880&gt;2), "helada negra", AND(C6880&gt;0, M6880+2&gt;C6880), "rocío", TRUE, "sin riesgo")</f>
        <v>rocío</v>
      </c>
      <c r="O6880">
        <f t="shared" si="534"/>
        <v>0.30688376241463877</v>
      </c>
      <c r="P6880">
        <f t="shared" si="535"/>
        <v>4.3067634258847711</v>
      </c>
      <c r="Q6880" s="10" t="str" cm="1">
        <f t="array" ref="Q6880">_xlfn.IFS(AND(D6880&lt;=0, D6880-P6880&lt;=2), "escarcha",AND(D6880&lt;=0, D6880-P6880&gt;2), "helada negra", AND(D6880&gt;0, P6880+2&gt;D6880), "rocío", TRUE, "sin riesgo")</f>
        <v>sin riesgo</v>
      </c>
    </row>
    <row r="6881" spans="1:17" x14ac:dyDescent="0.35">
      <c r="A6881" s="2">
        <v>45925</v>
      </c>
      <c r="B6881" s="3" t="s">
        <v>32</v>
      </c>
      <c r="C6881">
        <v>9.4</v>
      </c>
      <c r="D6881">
        <v>10.733333333333331</v>
      </c>
      <c r="E6881">
        <v>73.233333333333334</v>
      </c>
      <c r="F6881">
        <v>65.333333333333329</v>
      </c>
      <c r="G6881">
        <v>0</v>
      </c>
      <c r="H6881">
        <v>1.6333333333333331</v>
      </c>
      <c r="I6881">
        <v>0</v>
      </c>
      <c r="J6881">
        <v>4</v>
      </c>
      <c r="K6881">
        <f t="shared" si="533"/>
        <v>1.3333333333333304</v>
      </c>
      <c r="L6881">
        <f t="shared" si="531"/>
        <v>0.34477506977952282</v>
      </c>
      <c r="M6881">
        <f t="shared" si="532"/>
        <v>4.8491343890247673</v>
      </c>
      <c r="N6881" s="10" t="str" cm="1">
        <f t="array" ref="N6881">_xlfn.IFS(AND(C6881&lt;=0, C6881-M6881&lt;=2), "escarcha",AND(C6881&lt;=0, C6881-M6881&gt;2), "helada negra", AND(C6881&gt;0, M6881+2&gt;C6881), "rocío", TRUE, "sin riesgo")</f>
        <v>sin riesgo</v>
      </c>
      <c r="O6881">
        <f t="shared" si="534"/>
        <v>0.31978087894724733</v>
      </c>
      <c r="P6881">
        <f t="shared" si="535"/>
        <v>4.4911043469417207</v>
      </c>
      <c r="Q6881" s="10" t="str" cm="1">
        <f t="array" ref="Q6881">_xlfn.IFS(AND(D6881&lt;=0, D6881-P6881&lt;=2), "escarcha",AND(D6881&lt;=0, D6881-P6881&gt;2), "helada negra", AND(D6881&gt;0, P6881+2&gt;D6881), "rocío", TRUE, "sin riesgo")</f>
        <v>sin riesgo</v>
      </c>
    </row>
    <row r="6882" spans="1:17" x14ac:dyDescent="0.35">
      <c r="A6882" s="2">
        <v>45925</v>
      </c>
      <c r="B6882" s="3" t="s">
        <v>36</v>
      </c>
      <c r="C6882">
        <v>14.866666666666671</v>
      </c>
      <c r="D6882">
        <v>15.133333333333329</v>
      </c>
      <c r="E6882">
        <v>51.3</v>
      </c>
      <c r="F6882">
        <v>48</v>
      </c>
      <c r="G6882">
        <v>2.333333333333333</v>
      </c>
      <c r="H6882">
        <v>3.0666666666666669</v>
      </c>
      <c r="I6882">
        <v>7</v>
      </c>
      <c r="J6882">
        <v>6.6</v>
      </c>
      <c r="K6882">
        <f t="shared" si="533"/>
        <v>0.26666666666665861</v>
      </c>
      <c r="L6882">
        <f t="shared" si="531"/>
        <v>0.34848887513760662</v>
      </c>
      <c r="M6882">
        <f t="shared" si="532"/>
        <v>4.9024213049333785</v>
      </c>
      <c r="N6882" s="10" t="str" cm="1">
        <f t="array" ref="N6882">_xlfn.IFS(AND(C6882&lt;=0, C6882-M6882&lt;=2), "escarcha",AND(C6882&lt;=0, C6882-M6882&gt;2), "helada negra", AND(C6882&gt;0, M6882+2&gt;C6882), "rocío", TRUE, "sin riesgo")</f>
        <v>sin riesgo</v>
      </c>
      <c r="O6882">
        <f t="shared" si="534"/>
        <v>0.29915456607561186</v>
      </c>
      <c r="P6882">
        <f t="shared" si="535"/>
        <v>4.1964200832968137</v>
      </c>
      <c r="Q6882" s="10" t="str" cm="1">
        <f t="array" ref="Q6882">_xlfn.IFS(AND(D6882&lt;=0, D6882-P6882&lt;=2), "escarcha",AND(D6882&lt;=0, D6882-P6882&gt;2), "helada negra", AND(D6882&gt;0, P6882+2&gt;D6882), "rocío", TRUE, "sin riesgo")</f>
        <v>sin riesgo</v>
      </c>
    </row>
    <row r="6883" spans="1:17" x14ac:dyDescent="0.35">
      <c r="A6883" s="2">
        <v>45925</v>
      </c>
      <c r="B6883" s="3" t="s">
        <v>47</v>
      </c>
      <c r="C6883">
        <v>15.8</v>
      </c>
      <c r="D6883">
        <v>16.533333333333331</v>
      </c>
      <c r="E6883">
        <v>44.3</v>
      </c>
      <c r="F6883">
        <v>43.666666666666657</v>
      </c>
      <c r="G6883">
        <v>3.666666666666667</v>
      </c>
      <c r="H6883">
        <v>2.9666666666666668</v>
      </c>
      <c r="I6883">
        <v>8.6666666666666661</v>
      </c>
      <c r="J6883">
        <v>5.7666666666666666</v>
      </c>
      <c r="K6883">
        <f t="shared" si="533"/>
        <v>0.73333333333333073</v>
      </c>
      <c r="L6883">
        <f t="shared" si="531"/>
        <v>0.26167216375655455</v>
      </c>
      <c r="M6883">
        <f t="shared" si="532"/>
        <v>3.6627081674196029</v>
      </c>
      <c r="N6883" s="10" t="str" cm="1">
        <f t="array" ref="N6883">_xlfn.IFS(AND(C6883&lt;=0, C6883-M6883&lt;=2), "escarcha",AND(C6883&lt;=0, C6883-M6883&gt;2), "helada negra", AND(C6883&gt;0, M6883+2&gt;C6883), "rocío", TRUE, "sin riesgo")</f>
        <v>sin riesgo</v>
      </c>
      <c r="O6883">
        <f t="shared" si="534"/>
        <v>0.29402631351310315</v>
      </c>
      <c r="P6883">
        <f t="shared" si="535"/>
        <v>4.1232625776786369</v>
      </c>
      <c r="Q6883" s="10" t="str" cm="1">
        <f t="array" ref="Q6883">_xlfn.IFS(AND(D6883&lt;=0, D6883-P6883&lt;=2), "escarcha",AND(D6883&lt;=0, D6883-P6883&gt;2), "helada negra", AND(D6883&gt;0, P6883+2&gt;D6883), "rocío", TRUE, "sin riesgo")</f>
        <v>sin riesgo</v>
      </c>
    </row>
    <row r="6884" spans="1:17" x14ac:dyDescent="0.35">
      <c r="A6884" s="2">
        <v>45925</v>
      </c>
      <c r="B6884" s="3" t="s">
        <v>37</v>
      </c>
      <c r="C6884">
        <v>14.133333333333329</v>
      </c>
      <c r="D6884">
        <v>15</v>
      </c>
      <c r="E6884">
        <v>46.5</v>
      </c>
      <c r="F6884">
        <v>43.666666666666657</v>
      </c>
      <c r="G6884">
        <v>0</v>
      </c>
      <c r="H6884">
        <v>1.4</v>
      </c>
      <c r="I6884">
        <v>0</v>
      </c>
      <c r="J6884">
        <v>2.7666666666666671</v>
      </c>
      <c r="K6884">
        <f t="shared" si="533"/>
        <v>0.86666666666667069</v>
      </c>
      <c r="L6884">
        <f t="shared" si="531"/>
        <v>0.20288955091048655</v>
      </c>
      <c r="M6884">
        <f t="shared" si="532"/>
        <v>2.830327393307372</v>
      </c>
      <c r="N6884" s="10" t="str" cm="1">
        <f t="array" ref="N6884">_xlfn.IFS(AND(C6884&lt;=0, C6884-M6884&lt;=2), "escarcha",AND(C6884&lt;=0, C6884-M6884&gt;2), "helada negra", AND(C6884&gt;0, M6884+2&gt;C6884), "rocío", TRUE, "sin riesgo")</f>
        <v>sin riesgo</v>
      </c>
      <c r="O6884">
        <f t="shared" si="534"/>
        <v>0.19596530583839322</v>
      </c>
      <c r="P6884">
        <f t="shared" si="535"/>
        <v>2.7326474911956744</v>
      </c>
      <c r="Q6884" s="10" t="str" cm="1">
        <f t="array" ref="Q6884">_xlfn.IFS(AND(D6884&lt;=0, D6884-P6884&lt;=2), "escarcha",AND(D6884&lt;=0, D6884-P6884&gt;2), "helada negra", AND(D6884&gt;0, P6884+2&gt;D6884), "rocío", TRUE, "sin riesgo")</f>
        <v>sin riesgo</v>
      </c>
    </row>
    <row r="6885" spans="1:17" x14ac:dyDescent="0.35">
      <c r="A6885" s="2">
        <v>45925</v>
      </c>
      <c r="B6885" s="3" t="s">
        <v>40</v>
      </c>
      <c r="C6885">
        <v>8.6999999999999993</v>
      </c>
      <c r="D6885">
        <v>12.46666666666667</v>
      </c>
      <c r="E6885">
        <v>58.266666666666673</v>
      </c>
      <c r="F6885">
        <v>47.666666666666657</v>
      </c>
      <c r="G6885">
        <v>0</v>
      </c>
      <c r="H6885">
        <v>1.1000000000000001</v>
      </c>
      <c r="I6885">
        <v>0</v>
      </c>
      <c r="J6885">
        <v>2.0333333333333332</v>
      </c>
      <c r="K6885">
        <f t="shared" si="533"/>
        <v>3.766666666666671</v>
      </c>
      <c r="L6885">
        <f t="shared" si="531"/>
        <v>6.8970578856804909E-2</v>
      </c>
      <c r="M6885">
        <f t="shared" si="532"/>
        <v>0.95480641341203309</v>
      </c>
      <c r="N6885" s="10" t="str" cm="1">
        <f t="array" ref="N6885">_xlfn.IFS(AND(C6885&lt;=0, C6885-M6885&lt;=2), "escarcha",AND(C6885&lt;=0, C6885-M6885&gt;2), "helada negra", AND(C6885&gt;0, M6885+2&gt;C6885), "rocío", TRUE, "sin riesgo")</f>
        <v>sin riesgo</v>
      </c>
      <c r="O6885">
        <f t="shared" si="534"/>
        <v>0.11902014756738633</v>
      </c>
      <c r="P6885">
        <f t="shared" si="535"/>
        <v>1.6523871790448765</v>
      </c>
      <c r="Q6885" s="10" t="str" cm="1">
        <f t="array" ref="Q6885">_xlfn.IFS(AND(D6885&lt;=0, D6885-P6885&lt;=2), "escarcha",AND(D6885&lt;=0, D6885-P6885&gt;2), "helada negra", AND(D6885&gt;0, P6885+2&gt;D6885), "rocío", TRUE, "sin riesgo")</f>
        <v>sin riesgo</v>
      </c>
    </row>
    <row r="6886" spans="1:17" x14ac:dyDescent="0.35">
      <c r="A6886" s="2">
        <v>45925</v>
      </c>
      <c r="B6886" s="3" t="s">
        <v>41</v>
      </c>
      <c r="C6886">
        <v>6.9666666666666668</v>
      </c>
      <c r="D6886">
        <v>12.1</v>
      </c>
      <c r="E6886">
        <v>66.733333333333334</v>
      </c>
      <c r="F6886">
        <v>47.666666666666657</v>
      </c>
      <c r="G6886">
        <v>0</v>
      </c>
      <c r="H6886">
        <v>1.8666666666666669</v>
      </c>
      <c r="I6886">
        <v>2</v>
      </c>
      <c r="J6886">
        <v>2.6333333333333329</v>
      </c>
      <c r="K6886">
        <f t="shared" si="533"/>
        <v>5.1333333333333329</v>
      </c>
      <c r="L6886">
        <f t="shared" si="531"/>
        <v>8.6671295240838775E-2</v>
      </c>
      <c r="M6886">
        <f t="shared" si="532"/>
        <v>1.2010603718253616</v>
      </c>
      <c r="N6886" s="10" t="str" cm="1">
        <f t="array" ref="N6886">_xlfn.IFS(AND(C6886&lt;=0, C6886-M6886&lt;=2), "escarcha",AND(C6886&lt;=0, C6886-M6886&gt;2), "helada negra", AND(C6886&gt;0, M6886+2&gt;C6886), "rocío", TRUE, "sin riesgo")</f>
        <v>sin riesgo</v>
      </c>
      <c r="O6886">
        <f t="shared" si="534"/>
        <v>9.4926778947752477E-2</v>
      </c>
      <c r="P6886">
        <f t="shared" si="535"/>
        <v>1.3160814598170238</v>
      </c>
      <c r="Q6886" s="10" t="str" cm="1">
        <f t="array" ref="Q6886">_xlfn.IFS(AND(D6886&lt;=0, D6886-P6886&lt;=2), "escarcha",AND(D6886&lt;=0, D6886-P6886&gt;2), "helada negra", AND(D6886&gt;0, P6886+2&gt;D6886), "rocío", TRUE, "sin riesgo")</f>
        <v>sin riesgo</v>
      </c>
    </row>
    <row r="6887" spans="1:17" x14ac:dyDescent="0.35">
      <c r="A6887" s="2">
        <v>45925</v>
      </c>
      <c r="B6887" s="3" t="s">
        <v>42</v>
      </c>
      <c r="C6887">
        <v>5.3666666666666671</v>
      </c>
      <c r="D6887">
        <v>11.9</v>
      </c>
      <c r="E6887">
        <v>68.566666666666663</v>
      </c>
      <c r="F6887">
        <v>47.333333333333343</v>
      </c>
      <c r="G6887">
        <v>0</v>
      </c>
      <c r="H6887">
        <v>3.166666666666667</v>
      </c>
      <c r="I6887">
        <v>0</v>
      </c>
      <c r="J6887">
        <v>3.7666666666666671</v>
      </c>
      <c r="K6887">
        <f t="shared" si="533"/>
        <v>6.5333333333333332</v>
      </c>
      <c r="L6887">
        <f t="shared" si="531"/>
        <v>3.4131395867795788E-3</v>
      </c>
      <c r="M6887">
        <f t="shared" si="532"/>
        <v>4.7074616590543343E-2</v>
      </c>
      <c r="N6887" s="10" t="str" cm="1">
        <f t="array" ref="N6887">_xlfn.IFS(AND(C6887&lt;=0, C6887-M6887&lt;=2), "escarcha",AND(C6887&lt;=0, C6887-M6887&gt;2), "helada negra", AND(C6887&gt;0, M6887+2&gt;C6887), "rocío", TRUE, "sin riesgo")</f>
        <v>sin riesgo</v>
      </c>
      <c r="O6887">
        <f t="shared" si="534"/>
        <v>7.4738157903873836E-2</v>
      </c>
      <c r="P6887">
        <f t="shared" si="535"/>
        <v>1.0349909340605044</v>
      </c>
      <c r="Q6887" s="10" t="str" cm="1">
        <f t="array" ref="Q6887">_xlfn.IFS(AND(D6887&lt;=0, D6887-P6887&lt;=2), "escarcha",AND(D6887&lt;=0, D6887-P6887&gt;2), "helada negra", AND(D6887&gt;0, P6887+2&gt;D6887), "rocío", TRUE, "sin riesgo")</f>
        <v>sin riesgo</v>
      </c>
    </row>
    <row r="6888" spans="1:17" x14ac:dyDescent="0.35">
      <c r="A6888" s="2">
        <v>45925</v>
      </c>
      <c r="B6888" s="3" t="s">
        <v>43</v>
      </c>
      <c r="C6888">
        <v>3.3666666666666671</v>
      </c>
      <c r="D6888">
        <v>10.7</v>
      </c>
      <c r="E6888">
        <v>74.900000000000006</v>
      </c>
      <c r="F6888">
        <v>50.333333333333343</v>
      </c>
      <c r="G6888">
        <v>0</v>
      </c>
      <c r="H6888">
        <v>2.6333333333333329</v>
      </c>
      <c r="I6888">
        <v>1</v>
      </c>
      <c r="J6888">
        <v>3.9</v>
      </c>
      <c r="K6888">
        <f t="shared" si="533"/>
        <v>7.3333333333333321</v>
      </c>
      <c r="L6888">
        <f t="shared" si="531"/>
        <v>-4.820503494707426E-2</v>
      </c>
      <c r="M6888">
        <f t="shared" si="532"/>
        <v>-0.66291041553414609</v>
      </c>
      <c r="N6888" s="10" t="str" cm="1">
        <f t="array" ref="N6888">_xlfn.IFS(AND(C6888&lt;=0, C6888-M6888&lt;=2), "escarcha",AND(C6888&lt;=0, C6888-M6888&gt;2), "helada negra", AND(C6888&gt;0, M6888+2&gt;C6888), "rocío", TRUE, "sin riesgo")</f>
        <v>sin riesgo</v>
      </c>
      <c r="O6888">
        <f t="shared" si="534"/>
        <v>5.6728622503958603E-2</v>
      </c>
      <c r="P6888">
        <f t="shared" si="535"/>
        <v>0.78478548726329889</v>
      </c>
      <c r="Q6888" s="10" t="str" cm="1">
        <f t="array" ref="Q6888">_xlfn.IFS(AND(D6888&lt;=0, D6888-P6888&lt;=2), "escarcha",AND(D6888&lt;=0, D6888-P6888&gt;2), "helada negra", AND(D6888&gt;0, P6888+2&gt;D6888), "rocío", TRUE, "sin riesgo")</f>
        <v>sin riesgo</v>
      </c>
    </row>
    <row r="6889" spans="1:17" x14ac:dyDescent="0.35">
      <c r="A6889" s="2">
        <v>45925</v>
      </c>
      <c r="B6889" s="3" t="s">
        <v>44</v>
      </c>
      <c r="C6889">
        <v>1.333333333333333</v>
      </c>
      <c r="D6889">
        <v>9.6</v>
      </c>
      <c r="E6889">
        <v>78.400000000000006</v>
      </c>
      <c r="F6889">
        <v>53.333333333333343</v>
      </c>
      <c r="G6889">
        <v>0</v>
      </c>
      <c r="H6889">
        <v>0.93333333333333335</v>
      </c>
      <c r="I6889">
        <v>0.66666666666666663</v>
      </c>
      <c r="J6889">
        <v>1.8</v>
      </c>
      <c r="K6889">
        <f t="shared" si="533"/>
        <v>8.2666666666666657</v>
      </c>
      <c r="L6889">
        <f t="shared" si="531"/>
        <v>-0.14718191991501162</v>
      </c>
      <c r="M6889">
        <f t="shared" si="532"/>
        <v>-2.0127575768319326</v>
      </c>
      <c r="N6889" s="10" t="str" cm="1">
        <f t="array" ref="N6889">_xlfn.IFS(AND(C6889&lt;=0, C6889-M6889&lt;=2), "escarcha",AND(C6889&lt;=0, C6889-M6889&gt;2), "helada negra", AND(C6889&gt;0, M6889+2&gt;C6889), "rocío", TRUE, "sin riesgo")</f>
        <v>sin riesgo</v>
      </c>
      <c r="O6889">
        <f t="shared" si="534"/>
        <v>4.1119016321767843E-2</v>
      </c>
      <c r="P6889">
        <f t="shared" si="535"/>
        <v>0.56833674750862551</v>
      </c>
      <c r="Q6889" s="10" t="str" cm="1">
        <f t="array" ref="Q6889">_xlfn.IFS(AND(D6889&lt;=0, D6889-P6889&lt;=2), "escarcha",AND(D6889&lt;=0, D6889-P6889&gt;2), "helada negra", AND(D6889&gt;0, P6889+2&gt;D6889), "rocío", TRUE, "sin riesgo")</f>
        <v>sin riesgo</v>
      </c>
    </row>
    <row r="6890" spans="1:17" x14ac:dyDescent="0.35">
      <c r="A6890" s="2">
        <v>45925</v>
      </c>
      <c r="B6890" s="3" t="s">
        <v>45</v>
      </c>
      <c r="C6890">
        <v>-0.76666666666666661</v>
      </c>
      <c r="D6890">
        <v>8.6333333333333329</v>
      </c>
      <c r="E6890">
        <v>83.066666666666663</v>
      </c>
      <c r="F6890">
        <v>56.666666666666657</v>
      </c>
      <c r="G6890">
        <v>0</v>
      </c>
      <c r="H6890">
        <v>2</v>
      </c>
      <c r="I6890">
        <v>0</v>
      </c>
      <c r="J6890">
        <v>3.1333333333333329</v>
      </c>
      <c r="K6890">
        <f t="shared" si="533"/>
        <v>9.3999999999999986</v>
      </c>
      <c r="L6890">
        <f t="shared" si="531"/>
        <v>-0.24130046942199823</v>
      </c>
      <c r="M6890">
        <f t="shared" si="532"/>
        <v>-3.2824739620098713</v>
      </c>
      <c r="N6890" s="10" t="str" cm="1">
        <f t="array" ref="N6890">_xlfn.IFS(AND(C6890&lt;=0, C6890-M6890&lt;=2), "escarcha",AND(C6890&lt;=0, C6890-M6890&gt;2), "helada negra", AND(C6890&gt;0, M6890+2&gt;C6890), "rocío", TRUE, "sin riesgo")</f>
        <v>helada negra</v>
      </c>
      <c r="O6890">
        <f t="shared" si="534"/>
        <v>3.6619151713548681E-2</v>
      </c>
      <c r="P6890">
        <f t="shared" si="535"/>
        <v>0.50601125306698969</v>
      </c>
      <c r="Q6890" s="10" t="str" cm="1">
        <f t="array" ref="Q6890">_xlfn.IFS(AND(D6890&lt;=0, D6890-P6890&lt;=2), "escarcha",AND(D6890&lt;=0, D6890-P6890&gt;2), "helada negra", AND(D6890&gt;0, P6890+2&gt;D6890), "rocío", TRUE, "sin riesgo")</f>
        <v>sin riesgo</v>
      </c>
    </row>
    <row r="6891" spans="1:17" x14ac:dyDescent="0.35">
      <c r="A6891" s="2">
        <v>45925</v>
      </c>
      <c r="B6891" s="3" t="s">
        <v>46</v>
      </c>
      <c r="C6891">
        <v>-2</v>
      </c>
      <c r="D6891">
        <v>7.9666666666666668</v>
      </c>
      <c r="E6891">
        <v>85.63333333333334</v>
      </c>
      <c r="F6891">
        <v>59.333333333333343</v>
      </c>
      <c r="G6891">
        <v>0</v>
      </c>
      <c r="H6891">
        <v>1.3</v>
      </c>
      <c r="I6891">
        <v>0</v>
      </c>
      <c r="J6891">
        <v>1.7666666666666671</v>
      </c>
      <c r="K6891">
        <f t="shared" si="533"/>
        <v>9.9666666666666668</v>
      </c>
      <c r="L6891">
        <f t="shared" si="531"/>
        <v>-0.30133685829343315</v>
      </c>
      <c r="M6891">
        <f t="shared" si="532"/>
        <v>-4.0854364513268475</v>
      </c>
      <c r="N6891" s="10" t="str" cm="1">
        <f t="array" ref="N6891">_xlfn.IFS(AND(C6891&lt;=0, C6891-M6891&lt;=2), "escarcha",AND(C6891&lt;=0, C6891-M6891&gt;2), "helada negra", AND(C6891&gt;0, M6891+2&gt;C6891), "rocío", TRUE, "sin riesgo")</f>
        <v>helada negra</v>
      </c>
      <c r="O6891">
        <f t="shared" si="534"/>
        <v>3.7398568398360532E-2</v>
      </c>
      <c r="P6891">
        <f t="shared" si="535"/>
        <v>0.51680430096657071</v>
      </c>
      <c r="Q6891" s="10" t="str" cm="1">
        <f t="array" ref="Q6891">_xlfn.IFS(AND(D6891&lt;=0, D6891-P6891&lt;=2), "escarcha",AND(D6891&lt;=0, D6891-P6891&gt;2), "helada negra", AND(D6891&gt;0, P6891+2&gt;D6891), "rocío", TRUE, "sin riesgo")</f>
        <v>sin riesgo</v>
      </c>
    </row>
    <row r="6892" spans="1:17" x14ac:dyDescent="0.35">
      <c r="A6892" s="2">
        <v>45926</v>
      </c>
      <c r="B6892" s="3" t="s">
        <v>10</v>
      </c>
      <c r="C6892">
        <v>-2.9333333333333331</v>
      </c>
      <c r="D6892">
        <v>8.5666666666666664</v>
      </c>
      <c r="E6892">
        <v>87.2</v>
      </c>
      <c r="F6892">
        <v>59.333333333333343</v>
      </c>
      <c r="G6892">
        <v>0</v>
      </c>
      <c r="H6892">
        <v>1.4</v>
      </c>
      <c r="I6892">
        <v>0</v>
      </c>
      <c r="J6892">
        <v>2.8</v>
      </c>
      <c r="K6892">
        <f t="shared" si="533"/>
        <v>11.5</v>
      </c>
      <c r="L6892">
        <f t="shared" si="531"/>
        <v>-0.35228682353162033</v>
      </c>
      <c r="M6892">
        <f t="shared" si="532"/>
        <v>-4.7626647130673678</v>
      </c>
      <c r="N6892" s="10" t="str" cm="1">
        <f t="array" ref="N6892">_xlfn.IFS(AND(C6892&lt;=0, C6892-M6892&lt;=2), "escarcha",AND(C6892&lt;=0, C6892-M6892&gt;2), "helada negra", AND(C6892&gt;0, M6892+2&gt;C6892), "rocío", TRUE, "sin riesgo")</f>
        <v>escarcha</v>
      </c>
      <c r="O6892">
        <f t="shared" si="534"/>
        <v>7.809447538681813E-2</v>
      </c>
      <c r="P6892">
        <f t="shared" si="535"/>
        <v>1.0816768387673126</v>
      </c>
      <c r="Q6892" s="10" t="str" cm="1">
        <f t="array" ref="Q6892">_xlfn.IFS(AND(D6892&lt;=0, D6892-P6892&lt;=2), "escarcha",AND(D6892&lt;=0, D6892-P6892&gt;2), "helada negra", AND(D6892&gt;0, P6892+2&gt;D6892), "rocío", TRUE, "sin riesgo")</f>
        <v>sin riesgo</v>
      </c>
    </row>
    <row r="6893" spans="1:17" x14ac:dyDescent="0.35">
      <c r="A6893" s="2">
        <v>45926</v>
      </c>
      <c r="B6893" s="3" t="s">
        <v>11</v>
      </c>
      <c r="C6893">
        <v>-3.6333333333333329</v>
      </c>
      <c r="D6893">
        <v>6.7666666666666666</v>
      </c>
      <c r="E6893">
        <v>88.2</v>
      </c>
      <c r="F6893">
        <v>63.666666666666657</v>
      </c>
      <c r="G6893">
        <v>0</v>
      </c>
      <c r="H6893">
        <v>0.73333333333333328</v>
      </c>
      <c r="I6893">
        <v>0</v>
      </c>
      <c r="J6893">
        <v>1.5666666666666671</v>
      </c>
      <c r="K6893">
        <f t="shared" si="533"/>
        <v>10.399999999999999</v>
      </c>
      <c r="L6893">
        <f t="shared" si="531"/>
        <v>-0.39304742001803461</v>
      </c>
      <c r="M6893">
        <f t="shared" si="532"/>
        <v>-5.3016979439766345</v>
      </c>
      <c r="N6893" s="10" t="str" cm="1">
        <f t="array" ref="N6893">_xlfn.IFS(AND(C6893&lt;=0, C6893-M6893&lt;=2), "escarcha",AND(C6893&lt;=0, C6893-M6893&gt;2), "helada negra", AND(C6893&gt;0, M6893+2&gt;C6893), "rocío", TRUE, "sin riesgo")</f>
        <v>escarcha</v>
      </c>
      <c r="O6893">
        <f t="shared" si="534"/>
        <v>2.5910157574998094E-2</v>
      </c>
      <c r="P6893">
        <f t="shared" si="535"/>
        <v>0.35781422524744816</v>
      </c>
      <c r="Q6893" s="10" t="str" cm="1">
        <f t="array" ref="Q6893">_xlfn.IFS(AND(D6893&lt;=0, D6893-P6893&lt;=2), "escarcha",AND(D6893&lt;=0, D6893-P6893&gt;2), "helada negra", AND(D6893&gt;0, P6893+2&gt;D6893), "rocío", TRUE, "sin riesgo")</f>
        <v>sin riesgo</v>
      </c>
    </row>
    <row r="6894" spans="1:17" x14ac:dyDescent="0.35">
      <c r="A6894" s="2">
        <v>45926</v>
      </c>
      <c r="B6894" s="3" t="s">
        <v>12</v>
      </c>
      <c r="C6894">
        <v>-4.1666666666666661</v>
      </c>
      <c r="D6894">
        <v>6.0666666666666664</v>
      </c>
      <c r="E6894">
        <v>89.6</v>
      </c>
      <c r="F6894">
        <v>66.333333333333329</v>
      </c>
      <c r="G6894">
        <v>0</v>
      </c>
      <c r="H6894">
        <v>1.666666666666667</v>
      </c>
      <c r="I6894">
        <v>0</v>
      </c>
      <c r="J6894">
        <v>2.6333333333333329</v>
      </c>
      <c r="K6894">
        <f t="shared" si="533"/>
        <v>10.233333333333333</v>
      </c>
      <c r="L6894">
        <f t="shared" si="531"/>
        <v>-0.41724767558550474</v>
      </c>
      <c r="M6894">
        <f t="shared" si="532"/>
        <v>-5.6205788157716441</v>
      </c>
      <c r="N6894" s="10" t="str" cm="1">
        <f t="array" ref="N6894">_xlfn.IFS(AND(C6894&lt;=0, C6894-M6894&lt;=2), "escarcha",AND(C6894&lt;=0, C6894-M6894&gt;2), "helada negra", AND(C6894&gt;0, M6894+2&gt;C6894), "rocío", TRUE, "sin riesgo")</f>
        <v>escarcha</v>
      </c>
      <c r="O6894">
        <f t="shared" si="534"/>
        <v>1.8756145497290988E-2</v>
      </c>
      <c r="P6894">
        <f t="shared" si="535"/>
        <v>0.25891346498053813</v>
      </c>
      <c r="Q6894" s="10" t="str" cm="1">
        <f t="array" ref="Q6894">_xlfn.IFS(AND(D6894&lt;=0, D6894-P6894&lt;=2), "escarcha",AND(D6894&lt;=0, D6894-P6894&gt;2), "helada negra", AND(D6894&gt;0, P6894+2&gt;D6894), "rocío", TRUE, "sin riesgo")</f>
        <v>sin riesgo</v>
      </c>
    </row>
    <row r="6895" spans="1:17" x14ac:dyDescent="0.35">
      <c r="A6895" s="2">
        <v>45926</v>
      </c>
      <c r="B6895" s="3" t="s">
        <v>13</v>
      </c>
      <c r="C6895">
        <v>-4.833333333333333</v>
      </c>
      <c r="D6895">
        <v>5.9666666666666668</v>
      </c>
      <c r="E6895">
        <v>90.166666666666671</v>
      </c>
      <c r="F6895">
        <v>67.666666666666671</v>
      </c>
      <c r="G6895">
        <v>0</v>
      </c>
      <c r="H6895">
        <v>1.2</v>
      </c>
      <c r="I6895">
        <v>0</v>
      </c>
      <c r="J6895">
        <v>1.8666666666666669</v>
      </c>
      <c r="K6895">
        <f t="shared" si="533"/>
        <v>10.8</v>
      </c>
      <c r="L6895">
        <f t="shared" si="531"/>
        <v>-0.46113051014705697</v>
      </c>
      <c r="M6895">
        <f t="shared" si="532"/>
        <v>-6.1966355447486743</v>
      </c>
      <c r="N6895" s="10" t="str" cm="1">
        <f t="array" ref="N6895">_xlfn.IFS(AND(C6895&lt;=0, C6895-M6895&lt;=2), "escarcha",AND(C6895&lt;=0, C6895-M6895&gt;2), "helada negra", AND(C6895&gt;0, M6895+2&gt;C6895), "rocío", TRUE, "sin riesgo")</f>
        <v>escarcha</v>
      </c>
      <c r="O6895">
        <f t="shared" si="534"/>
        <v>3.1751554504726498E-2</v>
      </c>
      <c r="P6895">
        <f t="shared" si="535"/>
        <v>0.43862836534913074</v>
      </c>
      <c r="Q6895" s="10" t="str" cm="1">
        <f t="array" ref="Q6895">_xlfn.IFS(AND(D6895&lt;=0, D6895-P6895&lt;=2), "escarcha",AND(D6895&lt;=0, D6895-P6895&gt;2), "helada negra", AND(D6895&gt;0, P6895+2&gt;D6895), "rocío", TRUE, "sin riesgo")</f>
        <v>sin riesgo</v>
      </c>
    </row>
    <row r="6896" spans="1:17" x14ac:dyDescent="0.35">
      <c r="A6896" s="2">
        <v>45926</v>
      </c>
      <c r="B6896" s="3" t="s">
        <v>14</v>
      </c>
      <c r="C6896">
        <v>-5.2</v>
      </c>
      <c r="D6896">
        <v>5.6333333333333329</v>
      </c>
      <c r="E6896">
        <v>90.533333333333331</v>
      </c>
      <c r="F6896">
        <v>69.666666666666671</v>
      </c>
      <c r="G6896">
        <v>0</v>
      </c>
      <c r="H6896">
        <v>0.6333333333333333</v>
      </c>
      <c r="I6896">
        <v>0</v>
      </c>
      <c r="J6896">
        <v>1.333333333333333</v>
      </c>
      <c r="K6896">
        <f t="shared" si="533"/>
        <v>10.833333333333332</v>
      </c>
      <c r="L6896">
        <f t="shared" si="531"/>
        <v>-0.48479516676177103</v>
      </c>
      <c r="M6896">
        <f t="shared" si="532"/>
        <v>-6.5061264495157269</v>
      </c>
      <c r="N6896" s="10" t="str" cm="1">
        <f t="array" ref="N6896">_xlfn.IFS(AND(C6896&lt;=0, C6896-M6896&lt;=2), "escarcha",AND(C6896&lt;=0, C6896-M6896&gt;2), "helada negra", AND(C6896&gt;0, M6896+2&gt;C6896), "rocío", TRUE, "sin riesgo")</f>
        <v>escarcha</v>
      </c>
      <c r="O6896">
        <f t="shared" si="534"/>
        <v>3.7820563668225116E-2</v>
      </c>
      <c r="P6896">
        <f t="shared" si="535"/>
        <v>0.52264832045419918</v>
      </c>
      <c r="Q6896" s="10" t="str" cm="1">
        <f t="array" ref="Q6896">_xlfn.IFS(AND(D6896&lt;=0, D6896-P6896&lt;=2), "escarcha",AND(D6896&lt;=0, D6896-P6896&gt;2), "helada negra", AND(D6896&gt;0, P6896+2&gt;D6896), "rocío", TRUE, "sin riesgo")</f>
        <v>sin riesgo</v>
      </c>
    </row>
    <row r="6897" spans="1:17" x14ac:dyDescent="0.35">
      <c r="A6897" s="2">
        <v>45926</v>
      </c>
      <c r="B6897" s="3" t="s">
        <v>15</v>
      </c>
      <c r="C6897">
        <v>-5.6333333333333337</v>
      </c>
      <c r="D6897">
        <v>5.2</v>
      </c>
      <c r="E6897">
        <v>91.36666666666666</v>
      </c>
      <c r="F6897">
        <v>72.333333333333329</v>
      </c>
      <c r="G6897">
        <v>0</v>
      </c>
      <c r="H6897">
        <v>0.33333333333333331</v>
      </c>
      <c r="I6897">
        <v>0</v>
      </c>
      <c r="J6897">
        <v>0.73333333333333339</v>
      </c>
      <c r="K6897">
        <f t="shared" si="533"/>
        <v>10.833333333333334</v>
      </c>
      <c r="L6897">
        <f t="shared" si="531"/>
        <v>-0.5085064548637902</v>
      </c>
      <c r="M6897">
        <f t="shared" si="532"/>
        <v>-6.8154170346324161</v>
      </c>
      <c r="N6897" s="10" t="str" cm="1">
        <f t="array" ref="N6897">_xlfn.IFS(AND(C6897&lt;=0, C6897-M6897&lt;=2), "escarcha",AND(C6897&lt;=0, C6897-M6897&gt;2), "helada negra", AND(C6897&gt;0, M6897+2&gt;C6897), "rocío", TRUE, "sin riesgo")</f>
        <v>escarcha</v>
      </c>
      <c r="O6897">
        <f t="shared" si="534"/>
        <v>4.5314040985450887E-2</v>
      </c>
      <c r="P6897">
        <f t="shared" si="535"/>
        <v>0.62646878600562539</v>
      </c>
      <c r="Q6897" s="10" t="str" cm="1">
        <f t="array" ref="Q6897">_xlfn.IFS(AND(D6897&lt;=0, D6897-P6897&lt;=2), "escarcha",AND(D6897&lt;=0, D6897-P6897&gt;2), "helada negra", AND(D6897&gt;0, P6897+2&gt;D6897), "rocío", TRUE, "sin riesgo")</f>
        <v>sin riesgo</v>
      </c>
    </row>
    <row r="6898" spans="1:17" x14ac:dyDescent="0.35">
      <c r="A6898" s="2">
        <v>45926</v>
      </c>
      <c r="B6898" s="3" t="s">
        <v>16</v>
      </c>
      <c r="C6898">
        <v>-6</v>
      </c>
      <c r="D6898">
        <v>4.8666666666666671</v>
      </c>
      <c r="E6898">
        <v>91.833333333333343</v>
      </c>
      <c r="F6898">
        <v>73.666666666666671</v>
      </c>
      <c r="G6898">
        <v>0</v>
      </c>
      <c r="H6898">
        <v>0.43333333333333329</v>
      </c>
      <c r="I6898">
        <v>0</v>
      </c>
      <c r="J6898">
        <v>1.333333333333333</v>
      </c>
      <c r="K6898">
        <f t="shared" si="533"/>
        <v>10.866666666666667</v>
      </c>
      <c r="L6898">
        <f t="shared" si="531"/>
        <v>-0.53132208197278297</v>
      </c>
      <c r="M6898">
        <f t="shared" si="532"/>
        <v>-7.1122619558990676</v>
      </c>
      <c r="N6898" s="10" t="str" cm="1">
        <f t="array" ref="N6898">_xlfn.IFS(AND(C6898&lt;=0, C6898-M6898&lt;=2), "escarcha",AND(C6898&lt;=0, C6898-M6898&gt;2), "helada negra", AND(C6898&gt;0, M6898+2&gt;C6898), "rocío", TRUE, "sin riesgo")</f>
        <v>escarcha</v>
      </c>
      <c r="O6898">
        <f t="shared" si="534"/>
        <v>4.0377376326404146E-2</v>
      </c>
      <c r="P6898">
        <f t="shared" si="535"/>
        <v>0.55806244765002344</v>
      </c>
      <c r="Q6898" s="10" t="str" cm="1">
        <f t="array" ref="Q6898">_xlfn.IFS(AND(D6898&lt;=0, D6898-P6898&lt;=2), "escarcha",AND(D6898&lt;=0, D6898-P6898&gt;2), "helada negra", AND(D6898&gt;0, P6898+2&gt;D6898), "rocío", TRUE, "sin riesgo")</f>
        <v>sin riesgo</v>
      </c>
    </row>
    <row r="6899" spans="1:17" x14ac:dyDescent="0.35">
      <c r="A6899" s="2">
        <v>45926</v>
      </c>
      <c r="B6899" s="3" t="s">
        <v>17</v>
      </c>
      <c r="C6899">
        <v>-6.6333333333333329</v>
      </c>
      <c r="D6899">
        <v>4.7333333333333334</v>
      </c>
      <c r="E6899">
        <v>91.9</v>
      </c>
      <c r="F6899">
        <v>74</v>
      </c>
      <c r="G6899">
        <v>0</v>
      </c>
      <c r="H6899">
        <v>0.96666666666666667</v>
      </c>
      <c r="I6899">
        <v>0</v>
      </c>
      <c r="J6899">
        <v>1.5666666666666671</v>
      </c>
      <c r="K6899">
        <f t="shared" si="533"/>
        <v>11.366666666666667</v>
      </c>
      <c r="L6899">
        <f t="shared" si="531"/>
        <v>-0.57900893271849474</v>
      </c>
      <c r="M6899">
        <f t="shared" si="532"/>
        <v>-7.7302934495367888</v>
      </c>
      <c r="N6899" s="10" t="str" cm="1">
        <f t="array" ref="N6899">_xlfn.IFS(AND(C6899&lt;=0, C6899-M6899&lt;=2), "escarcha",AND(C6899&lt;=0, C6899-M6899&gt;2), "helada negra", AND(C6899&gt;0, M6899+2&gt;C6899), "rocío", TRUE, "sin riesgo")</f>
        <v>escarcha</v>
      </c>
      <c r="O6899">
        <f t="shared" si="534"/>
        <v>3.5593771769702687E-2</v>
      </c>
      <c r="P6899">
        <f t="shared" si="535"/>
        <v>0.49181366207942218</v>
      </c>
      <c r="Q6899" s="10" t="str" cm="1">
        <f t="array" ref="Q6899">_xlfn.IFS(AND(D6899&lt;=0, D6899-P6899&lt;=2), "escarcha",AND(D6899&lt;=0, D6899-P6899&gt;2), "helada negra", AND(D6899&gt;0, P6899+2&gt;D6899), "rocío", TRUE, "sin riesgo")</f>
        <v>sin riesgo</v>
      </c>
    </row>
    <row r="6900" spans="1:17" x14ac:dyDescent="0.35">
      <c r="A6900" s="2">
        <v>45926</v>
      </c>
      <c r="B6900" s="3" t="s">
        <v>18</v>
      </c>
      <c r="C6900">
        <v>-6.9333333333333336</v>
      </c>
      <c r="D6900">
        <v>4.7</v>
      </c>
      <c r="E6900">
        <v>92.2</v>
      </c>
      <c r="F6900">
        <v>75</v>
      </c>
      <c r="G6900">
        <v>0</v>
      </c>
      <c r="H6900">
        <v>1.5666666666666671</v>
      </c>
      <c r="I6900">
        <v>0</v>
      </c>
      <c r="J6900">
        <v>2.2666666666666671</v>
      </c>
      <c r="K6900">
        <f t="shared" si="533"/>
        <v>11.633333333333333</v>
      </c>
      <c r="L6900">
        <f t="shared" si="531"/>
        <v>-0.59877273895840966</v>
      </c>
      <c r="M6900">
        <f t="shared" si="532"/>
        <v>-7.9854884365052436</v>
      </c>
      <c r="N6900" s="10" t="str" cm="1">
        <f t="array" ref="N6900">_xlfn.IFS(AND(C6900&lt;=0, C6900-M6900&lt;=2), "escarcha",AND(C6900&lt;=0, C6900-M6900&gt;2), "helada negra", AND(C6900&gt;0, M6900+2&gt;C6900), "rocío", TRUE, "sin riesgo")</f>
        <v>escarcha</v>
      </c>
      <c r="O6900">
        <f t="shared" si="534"/>
        <v>4.6690657022668169E-2</v>
      </c>
      <c r="P6900">
        <f t="shared" si="535"/>
        <v>0.64555111992739866</v>
      </c>
      <c r="Q6900" s="10" t="str" cm="1">
        <f t="array" ref="Q6900">_xlfn.IFS(AND(D6900&lt;=0, D6900-P6900&lt;=2), "escarcha",AND(D6900&lt;=0, D6900-P6900&gt;2), "helada negra", AND(D6900&gt;0, P6900+2&gt;D6900), "rocío", TRUE, "sin riesgo")</f>
        <v>sin riesgo</v>
      </c>
    </row>
    <row r="6901" spans="1:17" x14ac:dyDescent="0.35">
      <c r="A6901" s="2">
        <v>45926</v>
      </c>
      <c r="B6901" s="3" t="s">
        <v>19</v>
      </c>
      <c r="C6901">
        <v>-7.333333333333333</v>
      </c>
      <c r="D6901">
        <v>4.0666666666666664</v>
      </c>
      <c r="E6901">
        <v>92.36666666666666</v>
      </c>
      <c r="F6901">
        <v>77.666666666666671</v>
      </c>
      <c r="G6901">
        <v>0</v>
      </c>
      <c r="H6901">
        <v>0.53333333333333333</v>
      </c>
      <c r="I6901">
        <v>0</v>
      </c>
      <c r="J6901">
        <v>0.9</v>
      </c>
      <c r="K6901">
        <f t="shared" si="533"/>
        <v>11.399999999999999</v>
      </c>
      <c r="L6901">
        <f t="shared" si="531"/>
        <v>-0.62775508059923801</v>
      </c>
      <c r="M6901">
        <f t="shared" si="532"/>
        <v>-8.3587159371356634</v>
      </c>
      <c r="N6901" s="10" t="str" cm="1">
        <f t="array" ref="N6901">_xlfn.IFS(AND(C6901&lt;=0, C6901-M6901&lt;=2), "escarcha",AND(C6901&lt;=0, C6901-M6901&gt;2), "helada negra", AND(C6901&gt;0, M6901+2&gt;C6901), "rocío", TRUE, "sin riesgo")</f>
        <v>escarcha</v>
      </c>
      <c r="O6901">
        <f t="shared" si="534"/>
        <v>3.7312904393770885E-2</v>
      </c>
      <c r="P6901">
        <f t="shared" si="535"/>
        <v>0.51561801358904003</v>
      </c>
      <c r="Q6901" s="10" t="str" cm="1">
        <f t="array" ref="Q6901">_xlfn.IFS(AND(D6901&lt;=0, D6901-P6901&lt;=2), "escarcha",AND(D6901&lt;=0, D6901-P6901&gt;2), "helada negra", AND(D6901&gt;0, P6901+2&gt;D6901), "rocío", TRUE, "sin riesgo")</f>
        <v>sin riesgo</v>
      </c>
    </row>
    <row r="6902" spans="1:17" x14ac:dyDescent="0.35">
      <c r="A6902" s="2">
        <v>45926</v>
      </c>
      <c r="B6902" s="3" t="s">
        <v>20</v>
      </c>
      <c r="C6902">
        <v>-7.6</v>
      </c>
      <c r="D6902">
        <v>3.9333333333333331</v>
      </c>
      <c r="E6902">
        <v>92.3</v>
      </c>
      <c r="F6902">
        <v>79.666666666666671</v>
      </c>
      <c r="G6902">
        <v>0</v>
      </c>
      <c r="H6902">
        <v>0.26666666666666672</v>
      </c>
      <c r="I6902">
        <v>0</v>
      </c>
      <c r="J6902">
        <v>1.333333333333333</v>
      </c>
      <c r="K6902">
        <f t="shared" si="533"/>
        <v>11.533333333333333</v>
      </c>
      <c r="L6902">
        <f t="shared" si="531"/>
        <v>-0.64906080492780682</v>
      </c>
      <c r="M6902">
        <f t="shared" si="532"/>
        <v>-8.6323308055927939</v>
      </c>
      <c r="N6902" s="10" t="str" cm="1">
        <f t="array" ref="N6902">_xlfn.IFS(AND(C6902&lt;=0, C6902-M6902&lt;=2), "escarcha",AND(C6902&lt;=0, C6902-M6902&gt;2), "helada negra", AND(C6902&gt;0, M6902+2&gt;C6902), "rocío", TRUE, "sin riesgo")</f>
        <v>escarcha</v>
      </c>
      <c r="O6902">
        <f t="shared" si="534"/>
        <v>5.3379398281626189E-2</v>
      </c>
      <c r="P6902">
        <f t="shared" si="535"/>
        <v>0.73831146553993632</v>
      </c>
      <c r="Q6902" s="10" t="str" cm="1">
        <f t="array" ref="Q6902">_xlfn.IFS(AND(D6902&lt;=0, D6902-P6902&lt;=2), "escarcha",AND(D6902&lt;=0, D6902-P6902&gt;2), "helada negra", AND(D6902&gt;0, P6902+2&gt;D6902), "rocío", TRUE, "sin riesgo")</f>
        <v>sin riesgo</v>
      </c>
    </row>
    <row r="6903" spans="1:17" x14ac:dyDescent="0.35">
      <c r="A6903" s="2">
        <v>45926</v>
      </c>
      <c r="B6903" s="3" t="s">
        <v>21</v>
      </c>
      <c r="C6903">
        <v>-7.8666666666666671</v>
      </c>
      <c r="D6903">
        <v>3.1333333333333329</v>
      </c>
      <c r="E6903">
        <v>92.366666666666674</v>
      </c>
      <c r="F6903">
        <v>81.666666666666671</v>
      </c>
      <c r="G6903">
        <v>0</v>
      </c>
      <c r="H6903">
        <v>9.9999999999999992E-2</v>
      </c>
      <c r="I6903">
        <v>0</v>
      </c>
      <c r="J6903">
        <v>0.73333333333333339</v>
      </c>
      <c r="K6903">
        <f t="shared" si="533"/>
        <v>11</v>
      </c>
      <c r="L6903">
        <f t="shared" si="531"/>
        <v>-0.66896916622756764</v>
      </c>
      <c r="M6903">
        <f t="shared" si="532"/>
        <v>-8.8874243026547752</v>
      </c>
      <c r="N6903" s="10" t="str" cm="1">
        <f t="array" ref="N6903">_xlfn.IFS(AND(C6903&lt;=0, C6903-M6903&lt;=2), "escarcha",AND(C6903&lt;=0, C6903-M6903&gt;2), "helada negra", AND(C6903&gt;0, M6903+2&gt;C6903), "rocío", TRUE, "sin riesgo")</f>
        <v>escarcha</v>
      </c>
      <c r="O6903">
        <f t="shared" si="534"/>
        <v>2.1809538629142422E-2</v>
      </c>
      <c r="P6903">
        <f t="shared" si="535"/>
        <v>0.30111531657051605</v>
      </c>
      <c r="Q6903" s="10" t="str" cm="1">
        <f t="array" ref="Q6903">_xlfn.IFS(AND(D6903&lt;=0, D6903-P6903&lt;=2), "escarcha",AND(D6903&lt;=0, D6903-P6903&gt;2), "helada negra", AND(D6903&gt;0, P6903+2&gt;D6903), "rocío", TRUE, "sin riesgo")</f>
        <v>sin riesgo</v>
      </c>
    </row>
    <row r="6904" spans="1:17" x14ac:dyDescent="0.35">
      <c r="A6904" s="2">
        <v>45926</v>
      </c>
      <c r="B6904" s="3" t="s">
        <v>22</v>
      </c>
      <c r="C6904">
        <v>-8.2666666666666657</v>
      </c>
      <c r="D6904">
        <v>2.333333333333333</v>
      </c>
      <c r="E6904">
        <v>92.033333333333331</v>
      </c>
      <c r="F6904">
        <v>83</v>
      </c>
      <c r="G6904">
        <v>0</v>
      </c>
      <c r="H6904">
        <v>0.8666666666666667</v>
      </c>
      <c r="I6904">
        <v>1.666666666666667</v>
      </c>
      <c r="J6904">
        <v>1.4333333333333329</v>
      </c>
      <c r="K6904">
        <f t="shared" si="533"/>
        <v>10.599999999999998</v>
      </c>
      <c r="L6904">
        <f t="shared" si="531"/>
        <v>-0.70361794726938809</v>
      </c>
      <c r="M6904">
        <f t="shared" si="532"/>
        <v>-9.3300709522306811</v>
      </c>
      <c r="N6904" s="10" t="str" cm="1">
        <f t="array" ref="N6904">_xlfn.IFS(AND(C6904&lt;=0, C6904-M6904&lt;=2), "escarcha",AND(C6904&lt;=0, C6904-M6904&gt;2), "helada negra", AND(C6904&gt;0, M6904+2&gt;C6904), "rocío", TRUE, "sin riesgo")</f>
        <v>escarcha</v>
      </c>
      <c r="O6904">
        <f t="shared" si="534"/>
        <v>-1.8727828476773095E-2</v>
      </c>
      <c r="P6904">
        <f t="shared" si="535"/>
        <v>-0.25797334198551192</v>
      </c>
      <c r="Q6904" s="10" t="str" cm="1">
        <f t="array" ref="Q6904">_xlfn.IFS(AND(D6904&lt;=0, D6904-P6904&lt;=2), "escarcha",AND(D6904&lt;=0, D6904-P6904&gt;2), "helada negra", AND(D6904&gt;0, P6904+2&gt;D6904), "rocío", TRUE, "sin riesgo")</f>
        <v>sin riesgo</v>
      </c>
    </row>
    <row r="6905" spans="1:17" x14ac:dyDescent="0.35">
      <c r="A6905" s="2">
        <v>45926</v>
      </c>
      <c r="B6905" s="3" t="s">
        <v>23</v>
      </c>
      <c r="C6905">
        <v>-8.0333333333333332</v>
      </c>
      <c r="D6905">
        <v>3.9</v>
      </c>
      <c r="E6905">
        <v>92.533333333333331</v>
      </c>
      <c r="F6905">
        <v>81</v>
      </c>
      <c r="G6905">
        <v>0</v>
      </c>
      <c r="H6905">
        <v>1.033333333333333</v>
      </c>
      <c r="I6905">
        <v>0</v>
      </c>
      <c r="J6905">
        <v>2.066666666666666</v>
      </c>
      <c r="K6905">
        <f t="shared" si="533"/>
        <v>11.933333333333334</v>
      </c>
      <c r="L6905">
        <f t="shared" si="531"/>
        <v>-0.68008415430984148</v>
      </c>
      <c r="M6905">
        <f t="shared" si="532"/>
        <v>-9.0296035500360006</v>
      </c>
      <c r="N6905" s="10" t="str" cm="1">
        <f t="array" ref="N6905">_xlfn.IFS(AND(C6905&lt;=0, C6905-M6905&lt;=2), "escarcha",AND(C6905&lt;=0, C6905-M6905&gt;2), "helada negra", AND(C6905&gt;0, M6905+2&gt;C6905), "rocío", TRUE, "sin riesgo")</f>
        <v>escarcha</v>
      </c>
      <c r="O6905">
        <f t="shared" si="534"/>
        <v>6.7636059475632809E-2</v>
      </c>
      <c r="P6905">
        <f t="shared" si="535"/>
        <v>0.93626058847116722</v>
      </c>
      <c r="Q6905" s="10" t="str" cm="1">
        <f t="array" ref="Q6905">_xlfn.IFS(AND(D6905&lt;=0, D6905-P6905&lt;=2), "escarcha",AND(D6905&lt;=0, D6905-P6905&gt;2), "helada negra", AND(D6905&gt;0, P6905+2&gt;D6905), "rocío", TRUE, "sin riesgo")</f>
        <v>sin riesgo</v>
      </c>
    </row>
    <row r="6906" spans="1:17" x14ac:dyDescent="0.35">
      <c r="A6906" s="2">
        <v>45926</v>
      </c>
      <c r="B6906" s="3" t="s">
        <v>24</v>
      </c>
      <c r="C6906">
        <v>-8.6666666666666661</v>
      </c>
      <c r="D6906">
        <v>2.666666666666667</v>
      </c>
      <c r="E6906">
        <v>92.066666666666663</v>
      </c>
      <c r="F6906">
        <v>83</v>
      </c>
      <c r="G6906">
        <v>0.66666666666666663</v>
      </c>
      <c r="H6906">
        <v>0.6333333333333333</v>
      </c>
      <c r="I6906">
        <v>1</v>
      </c>
      <c r="J6906">
        <v>1.3666666666666669</v>
      </c>
      <c r="K6906">
        <f t="shared" si="533"/>
        <v>11.333333333333332</v>
      </c>
      <c r="L6906">
        <f t="shared" si="531"/>
        <v>-0.7343952015954478</v>
      </c>
      <c r="M6906">
        <f t="shared" si="532"/>
        <v>-9.721856729803763</v>
      </c>
      <c r="N6906" s="10" t="str" cm="1">
        <f t="array" ref="N6906">_xlfn.IFS(AND(C6906&lt;=0, C6906-M6906&lt;=2), "escarcha",AND(C6906&lt;=0, C6906-M6906&gt;2), "helada negra", AND(C6906&gt;0, M6906+2&gt;C6906), "rocío", TRUE, "sin riesgo")</f>
        <v>escarcha</v>
      </c>
      <c r="O6906">
        <f t="shared" si="534"/>
        <v>4.9554228938115397E-3</v>
      </c>
      <c r="P6906">
        <f t="shared" si="535"/>
        <v>6.835203934028608E-2</v>
      </c>
      <c r="Q6906" s="10" t="str" cm="1">
        <f t="array" ref="Q6906">_xlfn.IFS(AND(D6906&lt;=0, D6906-P6906&lt;=2), "escarcha",AND(D6906&lt;=0, D6906-P6906&gt;2), "helada negra", AND(D6906&gt;0, P6906+2&gt;D6906), "rocío", TRUE, "sin riesgo")</f>
        <v>sin riesgo</v>
      </c>
    </row>
    <row r="6907" spans="1:17" x14ac:dyDescent="0.35">
      <c r="A6907" s="2">
        <v>45926</v>
      </c>
      <c r="B6907" s="3" t="s">
        <v>25</v>
      </c>
      <c r="C6907">
        <v>-8.8666666666666654</v>
      </c>
      <c r="D6907">
        <v>2.0333333333333332</v>
      </c>
      <c r="E6907">
        <v>91.86666666666666</v>
      </c>
      <c r="F6907">
        <v>85</v>
      </c>
      <c r="G6907">
        <v>0.33333333333333331</v>
      </c>
      <c r="H6907">
        <v>1.333333333333333</v>
      </c>
      <c r="I6907">
        <v>1.666666666666667</v>
      </c>
      <c r="J6907">
        <v>1.9333333333333329</v>
      </c>
      <c r="K6907">
        <f t="shared" si="533"/>
        <v>10.899999999999999</v>
      </c>
      <c r="L6907">
        <f t="shared" si="531"/>
        <v>-0.7521794843409304</v>
      </c>
      <c r="M6907">
        <f t="shared" si="532"/>
        <v>-9.9476474085694484</v>
      </c>
      <c r="N6907" s="10" t="str" cm="1">
        <f t="array" ref="N6907">_xlfn.IFS(AND(C6907&lt;=0, C6907-M6907&lt;=2), "escarcha",AND(C6907&lt;=0, C6907-M6907&gt;2), "helada negra", AND(C6907&gt;0, M6907+2&gt;C6907), "rocío", TRUE, "sin riesgo")</f>
        <v>escarcha</v>
      </c>
      <c r="O6907">
        <f t="shared" si="534"/>
        <v>-1.628718933836687E-2</v>
      </c>
      <c r="P6907">
        <f t="shared" si="535"/>
        <v>-0.22438490198090497</v>
      </c>
      <c r="Q6907" s="10" t="str" cm="1">
        <f t="array" ref="Q6907">_xlfn.IFS(AND(D6907&lt;=0, D6907-P6907&lt;=2), "escarcha",AND(D6907&lt;=0, D6907-P6907&gt;2), "helada negra", AND(D6907&gt;0, P6907+2&gt;D6907), "rocío", TRUE, "sin riesgo")</f>
        <v>sin riesgo</v>
      </c>
    </row>
    <row r="6908" spans="1:17" x14ac:dyDescent="0.35">
      <c r="A6908" s="2">
        <v>45926</v>
      </c>
      <c r="B6908" s="3" t="s">
        <v>26</v>
      </c>
      <c r="C6908">
        <v>-9.3666666666666671</v>
      </c>
      <c r="D6908">
        <v>2.0333333333333332</v>
      </c>
      <c r="E6908">
        <v>91.266666666666666</v>
      </c>
      <c r="F6908">
        <v>87.666666666666671</v>
      </c>
      <c r="G6908">
        <v>0.66666666666666663</v>
      </c>
      <c r="H6908">
        <v>0.83333333333333337</v>
      </c>
      <c r="I6908">
        <v>3</v>
      </c>
      <c r="J6908">
        <v>1.4333333333333329</v>
      </c>
      <c r="K6908">
        <f t="shared" si="533"/>
        <v>11.4</v>
      </c>
      <c r="L6908">
        <f t="shared" si="531"/>
        <v>-0.79787296441518751</v>
      </c>
      <c r="M6908">
        <f t="shared" si="532"/>
        <v>-10.525776606397111</v>
      </c>
      <c r="N6908" s="10" t="str" cm="1">
        <f t="array" ref="N6908">_xlfn.IFS(AND(C6908&lt;=0, C6908-M6908&lt;=2), "escarcha",AND(C6908&lt;=0, C6908-M6908&gt;2), "helada negra", AND(C6908&gt;0, M6908+2&gt;C6908), "rocío", TRUE, "sin riesgo")</f>
        <v>escarcha</v>
      </c>
      <c r="O6908">
        <f t="shared" si="534"/>
        <v>1.46032976809716E-2</v>
      </c>
      <c r="P6908">
        <f t="shared" si="535"/>
        <v>0.20153921165875621</v>
      </c>
      <c r="Q6908" s="10" t="str" cm="1">
        <f t="array" ref="Q6908">_xlfn.IFS(AND(D6908&lt;=0, D6908-P6908&lt;=2), "escarcha",AND(D6908&lt;=0, D6908-P6908&gt;2), "helada negra", AND(D6908&gt;0, P6908+2&gt;D6908), "rocío", TRUE, "sin riesgo")</f>
        <v>rocío</v>
      </c>
    </row>
    <row r="6909" spans="1:17" x14ac:dyDescent="0.35">
      <c r="A6909" s="2">
        <v>45926</v>
      </c>
      <c r="B6909" s="3" t="s">
        <v>27</v>
      </c>
      <c r="C6909">
        <v>-8.9666666666666668</v>
      </c>
      <c r="D6909">
        <v>3.3</v>
      </c>
      <c r="E6909">
        <v>91.466666666666669</v>
      </c>
      <c r="F6909">
        <v>84</v>
      </c>
      <c r="G6909">
        <v>1</v>
      </c>
      <c r="H6909">
        <v>0.96666666666666667</v>
      </c>
      <c r="I6909">
        <v>2.666666666666667</v>
      </c>
      <c r="J6909">
        <v>2.1333333333333329</v>
      </c>
      <c r="K6909">
        <f t="shared" si="533"/>
        <v>12.266666666666666</v>
      </c>
      <c r="L6909">
        <f t="shared" si="531"/>
        <v>-0.76435792109036416</v>
      </c>
      <c r="M6909">
        <f t="shared" si="532"/>
        <v>-10.102013889715362</v>
      </c>
      <c r="N6909" s="10" t="str" cm="1">
        <f t="array" ref="N6909">_xlfn.IFS(AND(C6909&lt;=0, C6909-M6909&lt;=2), "escarcha",AND(C6909&lt;=0, C6909-M6909&gt;2), "helada negra", AND(C6909&gt;0, M6909+2&gt;C6909), "rocío", TRUE, "sin riesgo")</f>
        <v>escarcha</v>
      </c>
      <c r="O6909">
        <f t="shared" si="534"/>
        <v>6.1753213488493275E-2</v>
      </c>
      <c r="P6909">
        <f t="shared" si="535"/>
        <v>0.85454023328817907</v>
      </c>
      <c r="Q6909" s="10" t="str" cm="1">
        <f t="array" ref="Q6909">_xlfn.IFS(AND(D6909&lt;=0, D6909-P6909&lt;=2), "escarcha",AND(D6909&lt;=0, D6909-P6909&gt;2), "helada negra", AND(D6909&gt;0, P6909+2&gt;D6909), "rocío", TRUE, "sin riesgo")</f>
        <v>sin riesgo</v>
      </c>
    </row>
    <row r="6910" spans="1:17" x14ac:dyDescent="0.35">
      <c r="A6910" s="2">
        <v>45926</v>
      </c>
      <c r="B6910" s="3" t="s">
        <v>28</v>
      </c>
      <c r="C6910">
        <v>-8.1333333333333329</v>
      </c>
      <c r="D6910">
        <v>5.5666666666666664</v>
      </c>
      <c r="E6910">
        <v>91.766666666666666</v>
      </c>
      <c r="F6910">
        <v>77.333333333333329</v>
      </c>
      <c r="G6910">
        <v>0</v>
      </c>
      <c r="H6910">
        <v>0</v>
      </c>
      <c r="I6910">
        <v>1</v>
      </c>
      <c r="J6910">
        <v>0</v>
      </c>
      <c r="K6910">
        <f t="shared" si="533"/>
        <v>13.7</v>
      </c>
      <c r="L6910">
        <f t="shared" si="531"/>
        <v>-0.69616342826992794</v>
      </c>
      <c r="M6910">
        <f t="shared" si="532"/>
        <v>-9.2349790049714375</v>
      </c>
      <c r="N6910" s="10" t="str" cm="1">
        <f t="array" ref="N6910">_xlfn.IFS(AND(C6910&lt;=0, C6910-M6910&lt;=2), "escarcha",AND(C6910&lt;=0, C6910-M6910&gt;2), "helada negra", AND(C6910&gt;0, M6910+2&gt;C6910), "rocío", TRUE, "sin riesgo")</f>
        <v>escarcha</v>
      </c>
      <c r="O6910">
        <f t="shared" si="534"/>
        <v>0.13760441029749726</v>
      </c>
      <c r="P6910">
        <f t="shared" si="535"/>
        <v>1.9124274799614502</v>
      </c>
      <c r="Q6910" s="10" t="str" cm="1">
        <f t="array" ref="Q6910">_xlfn.IFS(AND(D6910&lt;=0, D6910-P6910&lt;=2), "escarcha",AND(D6910&lt;=0, D6910-P6910&gt;2), "helada negra", AND(D6910&gt;0, P6910+2&gt;D6910), "rocío", TRUE, "sin riesgo")</f>
        <v>sin riesgo</v>
      </c>
    </row>
    <row r="6911" spans="1:17" x14ac:dyDescent="0.35">
      <c r="A6911" s="2">
        <v>45926</v>
      </c>
      <c r="B6911" s="3" t="s">
        <v>29</v>
      </c>
      <c r="C6911">
        <v>-6.2666666666666666</v>
      </c>
      <c r="D6911">
        <v>6.8666666666666663</v>
      </c>
      <c r="E6911">
        <v>92.733333333333334</v>
      </c>
      <c r="F6911">
        <v>72.666666666666671</v>
      </c>
      <c r="G6911">
        <v>0.33333333333333331</v>
      </c>
      <c r="H6911">
        <v>0.3</v>
      </c>
      <c r="I6911">
        <v>1</v>
      </c>
      <c r="J6911">
        <v>0.70000000000000007</v>
      </c>
      <c r="K6911">
        <f t="shared" si="533"/>
        <v>13.133333333333333</v>
      </c>
      <c r="L6911">
        <f t="shared" si="531"/>
        <v>-0.54192209155158655</v>
      </c>
      <c r="M6911">
        <f t="shared" si="532"/>
        <v>-7.2499207332401081</v>
      </c>
      <c r="N6911" s="10" t="str" cm="1">
        <f t="array" ref="N6911">_xlfn.IFS(AND(C6911&lt;=0, C6911-M6911&lt;=2), "escarcha",AND(C6911&lt;=0, C6911-M6911&gt;2), "helada negra", AND(C6911&gt;0, M6911+2&gt;C6911), "rocío", TRUE, "sin riesgo")</f>
        <v>escarcha</v>
      </c>
      <c r="O6911">
        <f t="shared" si="534"/>
        <v>0.16499338629753607</v>
      </c>
      <c r="P6911">
        <f t="shared" si="535"/>
        <v>2.2966768279619685</v>
      </c>
      <c r="Q6911" s="10" t="str" cm="1">
        <f t="array" ref="Q6911">_xlfn.IFS(AND(D6911&lt;=0, D6911-P6911&lt;=2), "escarcha",AND(D6911&lt;=0, D6911-P6911&gt;2), "helada negra", AND(D6911&gt;0, P6911+2&gt;D6911), "rocío", TRUE, "sin riesgo")</f>
        <v>sin riesgo</v>
      </c>
    </row>
    <row r="6912" spans="1:17" x14ac:dyDescent="0.35">
      <c r="A6912" s="2">
        <v>45926</v>
      </c>
      <c r="B6912" s="3" t="s">
        <v>30</v>
      </c>
      <c r="C6912">
        <v>-2.666666666666667</v>
      </c>
      <c r="D6912">
        <v>8.3666666666666671</v>
      </c>
      <c r="E6912">
        <v>94</v>
      </c>
      <c r="F6912">
        <v>68.333333333333329</v>
      </c>
      <c r="G6912">
        <v>0</v>
      </c>
      <c r="H6912">
        <v>1.4</v>
      </c>
      <c r="I6912">
        <v>0</v>
      </c>
      <c r="J6912">
        <v>2.7</v>
      </c>
      <c r="K6912">
        <f t="shared" si="533"/>
        <v>11.033333333333335</v>
      </c>
      <c r="L6912">
        <f t="shared" ref="L6912:L6975" si="536">(LN(E6912/100))+((17.625*C6912)/(243.04+C6912))</f>
        <v>-0.25740458055412041</v>
      </c>
      <c r="M6912">
        <f t="shared" ref="M6912:M6975" si="537">(243.04*L6912)/(17.625-L6912)</f>
        <v>-3.4983890995231528</v>
      </c>
      <c r="N6912" s="10" t="str" cm="1">
        <f t="array" ref="N6912">_xlfn.IFS(AND(C6912&lt;=0, C6912-M6912&lt;=2), "escarcha",AND(C6912&lt;=0, C6912-M6912&gt;2), "helada negra", AND(C6912&gt;0, M6912+2&gt;C6912), "rocío", TRUE, "sin riesgo")</f>
        <v>escarcha</v>
      </c>
      <c r="O6912">
        <f t="shared" si="534"/>
        <v>0.20577718494679298</v>
      </c>
      <c r="P6912">
        <f t="shared" si="535"/>
        <v>2.8710860157463234</v>
      </c>
      <c r="Q6912" s="10" t="str" cm="1">
        <f t="array" ref="Q6912">_xlfn.IFS(AND(D6912&lt;=0, D6912-P6912&lt;=2), "escarcha",AND(D6912&lt;=0, D6912-P6912&gt;2), "helada negra", AND(D6912&gt;0, P6912+2&gt;D6912), "rocío", TRUE, "sin riesgo")</f>
        <v>sin riesgo</v>
      </c>
    </row>
    <row r="6913" spans="1:17" x14ac:dyDescent="0.35">
      <c r="A6913" s="2">
        <v>45926</v>
      </c>
      <c r="B6913" s="3" t="s">
        <v>31</v>
      </c>
      <c r="C6913">
        <v>4.833333333333333</v>
      </c>
      <c r="D6913">
        <v>10.5</v>
      </c>
      <c r="E6913">
        <v>83.399999999999991</v>
      </c>
      <c r="F6913">
        <v>59.333333333333343</v>
      </c>
      <c r="G6913">
        <v>0</v>
      </c>
      <c r="H6913">
        <v>0.9</v>
      </c>
      <c r="I6913">
        <v>0</v>
      </c>
      <c r="J6913">
        <v>2.1333333333333329</v>
      </c>
      <c r="K6913">
        <f t="shared" si="533"/>
        <v>5.666666666666667</v>
      </c>
      <c r="L6913">
        <f t="shared" si="536"/>
        <v>0.16215163941975</v>
      </c>
      <c r="M6913">
        <f t="shared" si="537"/>
        <v>2.2567529437830243</v>
      </c>
      <c r="N6913" s="10" t="str" cm="1">
        <f t="array" ref="N6913">_xlfn.IFS(AND(C6913&lt;=0, C6913-M6913&lt;=2), "escarcha",AND(C6913&lt;=0, C6913-M6913&gt;2), "helada negra", AND(C6913&gt;0, M6913+2&gt;C6913), "rocío", TRUE, "sin riesgo")</f>
        <v>sin riesgo</v>
      </c>
      <c r="O6913">
        <f t="shared" si="534"/>
        <v>0.20791548756299627</v>
      </c>
      <c r="P6913">
        <f t="shared" si="535"/>
        <v>2.9012766207356586</v>
      </c>
      <c r="Q6913" s="10" t="str" cm="1">
        <f t="array" ref="Q6913">_xlfn.IFS(AND(D6913&lt;=0, D6913-P6913&lt;=2), "escarcha",AND(D6913&lt;=0, D6913-P6913&gt;2), "helada negra", AND(D6913&gt;0, P6913+2&gt;D6913), "rocío", TRUE, "sin riesgo")</f>
        <v>sin riesgo</v>
      </c>
    </row>
    <row r="6914" spans="1:17" x14ac:dyDescent="0.35">
      <c r="A6914" s="2">
        <v>45926</v>
      </c>
      <c r="B6914" s="3" t="s">
        <v>32</v>
      </c>
      <c r="C6914">
        <v>10.8</v>
      </c>
      <c r="D6914">
        <v>13.266666666666669</v>
      </c>
      <c r="E6914">
        <v>60.93333333333333</v>
      </c>
      <c r="F6914">
        <v>51.333333333333343</v>
      </c>
      <c r="G6914">
        <v>0.66666666666666663</v>
      </c>
      <c r="H6914">
        <v>1.2333333333333329</v>
      </c>
      <c r="I6914">
        <v>2</v>
      </c>
      <c r="J6914">
        <v>3.0333333333333332</v>
      </c>
      <c r="K6914">
        <f t="shared" ref="K6914:K6977" si="538">ABS((C6914-D6914))</f>
        <v>2.4666666666666686</v>
      </c>
      <c r="L6914">
        <f t="shared" si="536"/>
        <v>0.2544919996805835</v>
      </c>
      <c r="M6914">
        <f t="shared" si="537"/>
        <v>3.560732685608945</v>
      </c>
      <c r="N6914" s="10" t="str" cm="1">
        <f t="array" ref="N6914">_xlfn.IFS(AND(C6914&lt;=0, C6914-M6914&lt;=2), "escarcha",AND(C6914&lt;=0, C6914-M6914&gt;2), "helada negra", AND(C6914&gt;0, M6914+2&gt;C6914), "rocío", TRUE, "sin riesgo")</f>
        <v>sin riesgo</v>
      </c>
      <c r="O6914">
        <f t="shared" si="534"/>
        <v>0.24545619132711061</v>
      </c>
      <c r="P6914">
        <f t="shared" si="535"/>
        <v>3.4325223605910229</v>
      </c>
      <c r="Q6914" s="10" t="str" cm="1">
        <f t="array" ref="Q6914">_xlfn.IFS(AND(D6914&lt;=0, D6914-P6914&lt;=2), "escarcha",AND(D6914&lt;=0, D6914-P6914&gt;2), "helada negra", AND(D6914&gt;0, P6914+2&gt;D6914), "rocío", TRUE, "sin riesgo")</f>
        <v>sin riesgo</v>
      </c>
    </row>
    <row r="6915" spans="1:17" x14ac:dyDescent="0.35">
      <c r="A6915" s="2">
        <v>45926</v>
      </c>
      <c r="B6915" s="3" t="s">
        <v>33</v>
      </c>
      <c r="C6915">
        <v>15.233333333333331</v>
      </c>
      <c r="D6915">
        <v>16.56666666666667</v>
      </c>
      <c r="E6915">
        <v>47.833333333333343</v>
      </c>
      <c r="F6915">
        <v>41.666666666666657</v>
      </c>
      <c r="G6915">
        <v>0.33333333333333331</v>
      </c>
      <c r="H6915">
        <v>1.333333333333333</v>
      </c>
      <c r="I6915">
        <v>1</v>
      </c>
      <c r="J6915">
        <v>3.6</v>
      </c>
      <c r="K6915">
        <f t="shared" si="538"/>
        <v>1.3333333333333393</v>
      </c>
      <c r="L6915">
        <f t="shared" si="536"/>
        <v>0.30210045553844156</v>
      </c>
      <c r="M6915">
        <f t="shared" si="537"/>
        <v>4.2384644975637071</v>
      </c>
      <c r="N6915" s="10" t="str" cm="1">
        <f t="array" ref="N6915">_xlfn.IFS(AND(C6915&lt;=0, C6915-M6915&lt;=2), "escarcha",AND(C6915&lt;=0, C6915-M6915&gt;2), "helada negra", AND(C6915&gt;0, M6915+2&gt;C6915), "rocío", TRUE, "sin riesgo")</f>
        <v>sin riesgo</v>
      </c>
      <c r="O6915">
        <f t="shared" ref="O6915:O6978" si="539">(LN(F6915/100))+((17.625*D6915)/(243.04+D6915))</f>
        <v>0.24926162396193685</v>
      </c>
      <c r="P6915">
        <f t="shared" ref="P6915:P6978" si="540">(243.04*O6915)/(17.625-O6915)</f>
        <v>3.486501912992225</v>
      </c>
      <c r="Q6915" s="10" t="str" cm="1">
        <f t="array" ref="Q6915">_xlfn.IFS(AND(D6915&lt;=0, D6915-P6915&lt;=2), "escarcha",AND(D6915&lt;=0, D6915-P6915&gt;2), "helada negra", AND(D6915&gt;0, P6915+2&gt;D6915), "rocío", TRUE, "sin riesgo")</f>
        <v>sin riesgo</v>
      </c>
    </row>
    <row r="6916" spans="1:17" x14ac:dyDescent="0.35">
      <c r="A6916" s="2">
        <v>45926</v>
      </c>
      <c r="B6916" s="3" t="s">
        <v>36</v>
      </c>
      <c r="C6916">
        <v>20.166666666666671</v>
      </c>
      <c r="D6916">
        <v>20.6</v>
      </c>
      <c r="E6916">
        <v>36.833333333333343</v>
      </c>
      <c r="F6916">
        <v>34</v>
      </c>
      <c r="G6916">
        <v>3.333333333333333</v>
      </c>
      <c r="H6916">
        <v>2.433333333333334</v>
      </c>
      <c r="I6916">
        <v>7.333333333333333</v>
      </c>
      <c r="J6916">
        <v>6.666666666666667</v>
      </c>
      <c r="K6916">
        <f t="shared" si="538"/>
        <v>0.43333333333333002</v>
      </c>
      <c r="L6916">
        <f t="shared" si="536"/>
        <v>0.35164526990283274</v>
      </c>
      <c r="M6916">
        <f t="shared" si="537"/>
        <v>4.9477283210233534</v>
      </c>
      <c r="N6916" s="10" t="str" cm="1">
        <f t="array" ref="N6916">_xlfn.IFS(AND(C6916&lt;=0, C6916-M6916&lt;=2), "escarcha",AND(C6916&lt;=0, C6916-M6916&gt;2), "helada negra", AND(C6916&gt;0, M6916+2&gt;C6916), "rocío", TRUE, "sin riesgo")</f>
        <v>sin riesgo</v>
      </c>
      <c r="O6916">
        <f t="shared" si="539"/>
        <v>0.29835237777235801</v>
      </c>
      <c r="P6916">
        <f t="shared" si="540"/>
        <v>4.1849735433397859</v>
      </c>
      <c r="Q6916" s="10" t="str" cm="1">
        <f t="array" ref="Q6916">_xlfn.IFS(AND(D6916&lt;=0, D6916-P6916&lt;=2), "escarcha",AND(D6916&lt;=0, D6916-P6916&gt;2), "helada negra", AND(D6916&gt;0, P6916+2&gt;D6916), "rocío", TRUE, "sin riesgo")</f>
        <v>sin riesgo</v>
      </c>
    </row>
    <row r="6917" spans="1:17" x14ac:dyDescent="0.35">
      <c r="A6917" s="2">
        <v>45926</v>
      </c>
      <c r="B6917" s="3" t="s">
        <v>47</v>
      </c>
      <c r="C6917">
        <v>20.766666666666669</v>
      </c>
      <c r="D6917">
        <v>21.1</v>
      </c>
      <c r="E6917">
        <v>36.466666666666669</v>
      </c>
      <c r="F6917">
        <v>33.333333333333343</v>
      </c>
      <c r="G6917">
        <v>5</v>
      </c>
      <c r="H6917">
        <v>3.7</v>
      </c>
      <c r="I6917">
        <v>10</v>
      </c>
      <c r="J6917">
        <v>7.4333333333333336</v>
      </c>
      <c r="K6917">
        <f t="shared" si="538"/>
        <v>0.33333333333333215</v>
      </c>
      <c r="L6917">
        <f t="shared" si="536"/>
        <v>0.37865544522731076</v>
      </c>
      <c r="M6917">
        <f t="shared" si="537"/>
        <v>5.3361116099572534</v>
      </c>
      <c r="N6917" s="10" t="str" cm="1">
        <f t="array" ref="N6917">_xlfn.IFS(AND(C6917&lt;=0, C6917-M6917&lt;=2), "escarcha",AND(C6917&lt;=0, C6917-M6917&gt;2), "helada negra", AND(C6917&gt;0, M6917+2&gt;C6917), "rocío", TRUE, "sin riesgo")</f>
        <v>sin riesgo</v>
      </c>
      <c r="O6917">
        <f t="shared" si="539"/>
        <v>0.30930586079808298</v>
      </c>
      <c r="P6917">
        <f t="shared" si="540"/>
        <v>4.3413619924237619</v>
      </c>
      <c r="Q6917" s="10" t="str" cm="1">
        <f t="array" ref="Q6917">_xlfn.IFS(AND(D6917&lt;=0, D6917-P6917&lt;=2), "escarcha",AND(D6917&lt;=0, D6917-P6917&gt;2), "helada negra", AND(D6917&gt;0, P6917+2&gt;D6917), "rocío", TRUE, "sin riesgo")</f>
        <v>sin riesgo</v>
      </c>
    </row>
    <row r="6918" spans="1:17" x14ac:dyDescent="0.35">
      <c r="A6918" s="2">
        <v>45926</v>
      </c>
      <c r="B6918" s="3" t="s">
        <v>37</v>
      </c>
      <c r="C6918">
        <v>15.53333333333333</v>
      </c>
      <c r="D6918">
        <v>17.2</v>
      </c>
      <c r="E6918">
        <v>42.4</v>
      </c>
      <c r="F6918">
        <v>45.666666666666657</v>
      </c>
      <c r="G6918">
        <v>0</v>
      </c>
      <c r="H6918">
        <v>2.333333333333333</v>
      </c>
      <c r="I6918">
        <v>1</v>
      </c>
      <c r="J6918">
        <v>4.1333333333333337</v>
      </c>
      <c r="K6918">
        <f t="shared" si="538"/>
        <v>1.6666666666666696</v>
      </c>
      <c r="L6918">
        <f t="shared" si="536"/>
        <v>0.200768719229246</v>
      </c>
      <c r="M6918">
        <f t="shared" si="537"/>
        <v>2.8004007026310274</v>
      </c>
      <c r="N6918" s="10" t="str" cm="1">
        <f t="array" ref="N6918">_xlfn.IFS(AND(C6918&lt;=0, C6918-M6918&lt;=2), "escarcha",AND(C6918&lt;=0, C6918-M6918&gt;2), "helada negra", AND(C6918&gt;0, M6918+2&gt;C6918), "rocío", TRUE, "sin riesgo")</f>
        <v>sin riesgo</v>
      </c>
      <c r="O6918">
        <f t="shared" si="539"/>
        <v>0.38108471000991917</v>
      </c>
      <c r="P6918">
        <f t="shared" si="540"/>
        <v>5.3711020010968769</v>
      </c>
      <c r="Q6918" s="10" t="str" cm="1">
        <f t="array" ref="Q6918">_xlfn.IFS(AND(D6918&lt;=0, D6918-P6918&lt;=2), "escarcha",AND(D6918&lt;=0, D6918-P6918&gt;2), "helada negra", AND(D6918&gt;0, P6918+2&gt;D6918), "rocío", TRUE, "sin riesgo")</f>
        <v>sin riesgo</v>
      </c>
    </row>
    <row r="6919" spans="1:17" x14ac:dyDescent="0.35">
      <c r="A6919" s="2">
        <v>45926</v>
      </c>
      <c r="B6919" s="3" t="s">
        <v>40</v>
      </c>
      <c r="C6919">
        <v>10.93333333333333</v>
      </c>
      <c r="D6919">
        <v>15.83333333333333</v>
      </c>
      <c r="E6919">
        <v>54.633333333333333</v>
      </c>
      <c r="F6919">
        <v>51</v>
      </c>
      <c r="G6919">
        <v>0</v>
      </c>
      <c r="H6919">
        <v>2.5666666666666669</v>
      </c>
      <c r="I6919">
        <v>0</v>
      </c>
      <c r="J6919">
        <v>4.4000000000000004</v>
      </c>
      <c r="K6919">
        <f t="shared" si="538"/>
        <v>4.9000000000000004</v>
      </c>
      <c r="L6919">
        <f t="shared" si="536"/>
        <v>0.15421508627207914</v>
      </c>
      <c r="M6919">
        <f t="shared" si="537"/>
        <v>2.145320588207535</v>
      </c>
      <c r="N6919" s="10" t="str" cm="1">
        <f t="array" ref="N6919">_xlfn.IFS(AND(C6919&lt;=0, C6919-M6919&lt;=2), "escarcha",AND(C6919&lt;=0, C6919-M6919&gt;2), "helada negra", AND(C6919&gt;0, M6919+2&gt;C6919), "rocío", TRUE, "sin riesgo")</f>
        <v>sin riesgo</v>
      </c>
      <c r="O6919">
        <f t="shared" si="539"/>
        <v>0.40464403832542839</v>
      </c>
      <c r="P6919">
        <f t="shared" si="540"/>
        <v>5.7109555280673021</v>
      </c>
      <c r="Q6919" s="10" t="str" cm="1">
        <f t="array" ref="Q6919">_xlfn.IFS(AND(D6919&lt;=0, D6919-P6919&lt;=2), "escarcha",AND(D6919&lt;=0, D6919-P6919&gt;2), "helada negra", AND(D6919&gt;0, P6919+2&gt;D6919), "rocío", TRUE, "sin riesgo")</f>
        <v>sin riesgo</v>
      </c>
    </row>
    <row r="6920" spans="1:17" x14ac:dyDescent="0.35">
      <c r="A6920" s="2">
        <v>45926</v>
      </c>
      <c r="B6920" s="3" t="s">
        <v>41</v>
      </c>
      <c r="C6920">
        <v>8.5333333333333332</v>
      </c>
      <c r="D6920">
        <v>14.233333333333331</v>
      </c>
      <c r="E6920">
        <v>64.2</v>
      </c>
      <c r="F6920">
        <v>57</v>
      </c>
      <c r="G6920">
        <v>0</v>
      </c>
      <c r="H6920">
        <v>3.4666666666666668</v>
      </c>
      <c r="I6920">
        <v>1</v>
      </c>
      <c r="J6920">
        <v>5.5333333333333332</v>
      </c>
      <c r="K6920">
        <f t="shared" si="538"/>
        <v>5.6999999999999975</v>
      </c>
      <c r="L6920">
        <f t="shared" si="536"/>
        <v>0.15467063335738962</v>
      </c>
      <c r="M6920">
        <f t="shared" si="537"/>
        <v>2.1517139111844985</v>
      </c>
      <c r="N6920" s="10" t="str" cm="1">
        <f t="array" ref="N6920">_xlfn.IFS(AND(C6920&lt;=0, C6920-M6920&lt;=2), "escarcha",AND(C6920&lt;=0, C6920-M6920&gt;2), "helada negra", AND(C6920&gt;0, M6920+2&gt;C6920), "rocío", TRUE, "sin riesgo")</f>
        <v>sin riesgo</v>
      </c>
      <c r="O6920">
        <f t="shared" si="539"/>
        <v>0.41296270709586902</v>
      </c>
      <c r="P6920">
        <f t="shared" si="540"/>
        <v>5.8311781821410111</v>
      </c>
      <c r="Q6920" s="10" t="str" cm="1">
        <f t="array" ref="Q6920">_xlfn.IFS(AND(D6920&lt;=0, D6920-P6920&lt;=2), "escarcha",AND(D6920&lt;=0, D6920-P6920&gt;2), "helada negra", AND(D6920&gt;0, P6920+2&gt;D6920), "rocío", TRUE, "sin riesgo")</f>
        <v>sin riesgo</v>
      </c>
    </row>
    <row r="6921" spans="1:17" x14ac:dyDescent="0.35">
      <c r="A6921" s="2">
        <v>45926</v>
      </c>
      <c r="B6921" s="3" t="s">
        <v>42</v>
      </c>
      <c r="C6921">
        <v>7.2666666666666666</v>
      </c>
      <c r="D6921">
        <v>13.9</v>
      </c>
      <c r="E6921">
        <v>69.466666666666669</v>
      </c>
      <c r="F6921">
        <v>57.666666666666657</v>
      </c>
      <c r="G6921">
        <v>0</v>
      </c>
      <c r="H6921">
        <v>3.1</v>
      </c>
      <c r="I6921">
        <v>1.333333333333333</v>
      </c>
      <c r="J6921">
        <v>5.4666666666666668</v>
      </c>
      <c r="K6921">
        <f t="shared" si="538"/>
        <v>6.6333333333333337</v>
      </c>
      <c r="L6921">
        <f t="shared" si="536"/>
        <v>0.14734918380874551</v>
      </c>
      <c r="M6921">
        <f t="shared" si="537"/>
        <v>2.0490022377436214</v>
      </c>
      <c r="N6921" s="10" t="str" cm="1">
        <f t="array" ref="N6921">_xlfn.IFS(AND(C6921&lt;=0, C6921-M6921&lt;=2), "escarcha",AND(C6921&lt;=0, C6921-M6921&gt;2), "helada negra", AND(C6921&gt;0, M6921+2&gt;C6921), "rocío", TRUE, "sin riesgo")</f>
        <v>sin riesgo</v>
      </c>
      <c r="O6921">
        <f t="shared" si="539"/>
        <v>0.40299047735695104</v>
      </c>
      <c r="P6921">
        <f t="shared" si="540"/>
        <v>5.6870718534942588</v>
      </c>
      <c r="Q6921" s="10" t="str" cm="1">
        <f t="array" ref="Q6921">_xlfn.IFS(AND(D6921&lt;=0, D6921-P6921&lt;=2), "escarcha",AND(D6921&lt;=0, D6921-P6921&gt;2), "helada negra", AND(D6921&gt;0, P6921+2&gt;D6921), "rocío", TRUE, "sin riesgo")</f>
        <v>sin riesgo</v>
      </c>
    </row>
    <row r="6922" spans="1:17" x14ac:dyDescent="0.35">
      <c r="A6922" s="2">
        <v>45926</v>
      </c>
      <c r="B6922" s="3" t="s">
        <v>43</v>
      </c>
      <c r="C6922">
        <v>6</v>
      </c>
      <c r="D6922">
        <v>13.766666666666669</v>
      </c>
      <c r="E6922">
        <v>73.566666666666663</v>
      </c>
      <c r="F6922">
        <v>55.666666666666657</v>
      </c>
      <c r="G6922">
        <v>0.33333333333333331</v>
      </c>
      <c r="H6922">
        <v>4.5999999999999996</v>
      </c>
      <c r="I6922">
        <v>2</v>
      </c>
      <c r="J6922">
        <v>7.333333333333333</v>
      </c>
      <c r="K6922">
        <f t="shared" si="538"/>
        <v>7.7666666666666693</v>
      </c>
      <c r="L6922">
        <f t="shared" si="536"/>
        <v>0.11765242003919113</v>
      </c>
      <c r="M6922">
        <f t="shared" si="537"/>
        <v>1.6332710615201611</v>
      </c>
      <c r="N6922" s="10" t="str" cm="1">
        <f t="array" ref="N6922">_xlfn.IFS(AND(C6922&lt;=0, C6922-M6922&lt;=2), "escarcha",AND(C6922&lt;=0, C6922-M6922&gt;2), "helada negra", AND(C6922&gt;0, M6922+2&gt;C6922), "rocío", TRUE, "sin riesgo")</f>
        <v>sin riesgo</v>
      </c>
      <c r="O6922">
        <f t="shared" si="539"/>
        <v>0.3590368874607176</v>
      </c>
      <c r="P6922">
        <f t="shared" si="540"/>
        <v>5.0538927113240861</v>
      </c>
      <c r="Q6922" s="10" t="str" cm="1">
        <f t="array" ref="Q6922">_xlfn.IFS(AND(D6922&lt;=0, D6922-P6922&lt;=2), "escarcha",AND(D6922&lt;=0, D6922-P6922&gt;2), "helada negra", AND(D6922&gt;0, P6922+2&gt;D6922), "rocío", TRUE, "sin riesgo")</f>
        <v>sin riesgo</v>
      </c>
    </row>
    <row r="6923" spans="1:17" x14ac:dyDescent="0.35">
      <c r="A6923" s="2">
        <v>45926</v>
      </c>
      <c r="B6923" s="3" t="s">
        <v>44</v>
      </c>
      <c r="C6923">
        <v>4.5666666666666664</v>
      </c>
      <c r="D6923">
        <v>13.33333333333333</v>
      </c>
      <c r="E6923">
        <v>78.266666666666666</v>
      </c>
      <c r="F6923">
        <v>55.333333333333343</v>
      </c>
      <c r="G6923">
        <v>0</v>
      </c>
      <c r="H6923">
        <v>2.7666666666666671</v>
      </c>
      <c r="I6923">
        <v>0.66666666666666663</v>
      </c>
      <c r="J6923">
        <v>3.7333333333333329</v>
      </c>
      <c r="K6923">
        <f t="shared" si="538"/>
        <v>8.7666666666666639</v>
      </c>
      <c r="L6923">
        <f t="shared" si="536"/>
        <v>8.0013539470972034E-2</v>
      </c>
      <c r="M6923">
        <f t="shared" si="537"/>
        <v>1.1083787768530817</v>
      </c>
      <c r="N6923" s="10" t="str" cm="1">
        <f t="array" ref="N6923">_xlfn.IFS(AND(C6923&lt;=0, C6923-M6923&lt;=2), "escarcha",AND(C6923&lt;=0, C6923-M6923&gt;2), "helada negra", AND(C6923&gt;0, M6923+2&gt;C6923), "rocío", TRUE, "sin riesgo")</f>
        <v>sin riesgo</v>
      </c>
      <c r="O6923">
        <f t="shared" si="539"/>
        <v>0.32483730870762328</v>
      </c>
      <c r="P6923">
        <f t="shared" si="540"/>
        <v>4.5634518540127704</v>
      </c>
      <c r="Q6923" s="10" t="str" cm="1">
        <f t="array" ref="Q6923">_xlfn.IFS(AND(D6923&lt;=0, D6923-P6923&lt;=2), "escarcha",AND(D6923&lt;=0, D6923-P6923&gt;2), "helada negra", AND(D6923&gt;0, P6923+2&gt;D6923), "rocío", TRUE, "sin riesgo")</f>
        <v>sin riesgo</v>
      </c>
    </row>
    <row r="6924" spans="1:17" x14ac:dyDescent="0.35">
      <c r="A6924" s="2">
        <v>45926</v>
      </c>
      <c r="B6924" s="3" t="s">
        <v>45</v>
      </c>
      <c r="C6924">
        <v>2.7666666666666671</v>
      </c>
      <c r="D6924">
        <v>11.66666666666667</v>
      </c>
      <c r="E6924">
        <v>81.433333333333337</v>
      </c>
      <c r="F6924">
        <v>50.666666666666657</v>
      </c>
      <c r="G6924">
        <v>0</v>
      </c>
      <c r="H6924">
        <v>3.2</v>
      </c>
      <c r="I6924">
        <v>0</v>
      </c>
      <c r="J6924">
        <v>4.2</v>
      </c>
      <c r="K6924">
        <f t="shared" si="538"/>
        <v>8.9000000000000021</v>
      </c>
      <c r="L6924">
        <f t="shared" si="536"/>
        <v>-7.0080452791650982E-3</v>
      </c>
      <c r="M6924">
        <f t="shared" si="537"/>
        <v>-9.6599055551379112E-2</v>
      </c>
      <c r="N6924" s="10" t="str" cm="1">
        <f t="array" ref="N6924">_xlfn.IFS(AND(C6924&lt;=0, C6924-M6924&lt;=2), "escarcha",AND(C6924&lt;=0, C6924-M6924&gt;2), "helada negra", AND(C6924&gt;0, M6924+2&gt;C6924), "rocío", TRUE, "sin riesgo")</f>
        <v>sin riesgo</v>
      </c>
      <c r="O6924">
        <f t="shared" si="539"/>
        <v>0.12739925542422714</v>
      </c>
      <c r="P6924">
        <f t="shared" si="540"/>
        <v>1.769563467031483</v>
      </c>
      <c r="Q6924" s="10" t="str" cm="1">
        <f t="array" ref="Q6924">_xlfn.IFS(AND(D6924&lt;=0, D6924-P6924&lt;=2), "escarcha",AND(D6924&lt;=0, D6924-P6924&gt;2), "helada negra", AND(D6924&gt;0, P6924+2&gt;D6924), "rocío", TRUE, "sin riesgo")</f>
        <v>sin riesgo</v>
      </c>
    </row>
    <row r="6925" spans="1:17" x14ac:dyDescent="0.35">
      <c r="A6925" s="2">
        <v>45926</v>
      </c>
      <c r="B6925" s="3" t="s">
        <v>46</v>
      </c>
      <c r="C6925">
        <v>1</v>
      </c>
      <c r="D6925">
        <v>10.96666666666667</v>
      </c>
      <c r="E6925">
        <v>84.1</v>
      </c>
      <c r="F6925">
        <v>51</v>
      </c>
      <c r="G6925">
        <v>0.33333333333333331</v>
      </c>
      <c r="H6925">
        <v>1.7333333333333329</v>
      </c>
      <c r="I6925">
        <v>1</v>
      </c>
      <c r="J6925">
        <v>3.333333333333333</v>
      </c>
      <c r="K6925">
        <f t="shared" si="538"/>
        <v>9.9666666666666703</v>
      </c>
      <c r="L6925">
        <f t="shared" si="536"/>
        <v>-0.10094185208573385</v>
      </c>
      <c r="M6925">
        <f t="shared" si="537"/>
        <v>-1.3840115202696592</v>
      </c>
      <c r="N6925" s="10" t="str" cm="1">
        <f t="array" ref="N6925">_xlfn.IFS(AND(C6925&lt;=0, C6925-M6925&lt;=2), "escarcha",AND(C6925&lt;=0, C6925-M6925&gt;2), "helada negra", AND(C6925&gt;0, M6925+2&gt;C6925), "rocío", TRUE, "sin riesgo")</f>
        <v>sin riesgo</v>
      </c>
      <c r="O6925">
        <f t="shared" si="539"/>
        <v>8.7609883627654761E-2</v>
      </c>
      <c r="P6925">
        <f t="shared" si="540"/>
        <v>1.2141319760565183</v>
      </c>
      <c r="Q6925" s="10" t="str" cm="1">
        <f t="array" ref="Q6925">_xlfn.IFS(AND(D6925&lt;=0, D6925-P6925&lt;=2), "escarcha",AND(D6925&lt;=0, D6925-P6925&gt;2), "helada negra", AND(D6925&gt;0, P6925+2&gt;D6925), "rocío", TRUE, "sin riesgo")</f>
        <v>sin riesgo</v>
      </c>
    </row>
    <row r="6926" spans="1:17" x14ac:dyDescent="0.35">
      <c r="A6926" s="2">
        <v>45927</v>
      </c>
      <c r="B6926" s="3" t="s">
        <v>10</v>
      </c>
      <c r="C6926">
        <v>0.3</v>
      </c>
      <c r="D6926">
        <v>10.366666666666671</v>
      </c>
      <c r="E6926">
        <v>86.566666666666663</v>
      </c>
      <c r="F6926">
        <v>62.333333333333343</v>
      </c>
      <c r="G6926">
        <v>0</v>
      </c>
      <c r="H6926">
        <v>4.2</v>
      </c>
      <c r="I6926">
        <v>0</v>
      </c>
      <c r="J6926">
        <v>6.5666666666666673</v>
      </c>
      <c r="K6926">
        <f t="shared" si="538"/>
        <v>10.06666666666667</v>
      </c>
      <c r="L6926">
        <f t="shared" si="536"/>
        <v>-0.12252649924384754</v>
      </c>
      <c r="M6926">
        <f t="shared" si="537"/>
        <v>-1.677914969023625</v>
      </c>
      <c r="N6926" s="10" t="str" cm="1">
        <f t="array" ref="N6926">_xlfn.IFS(AND(C6926&lt;=0, C6926-M6926&lt;=2), "escarcha",AND(C6926&lt;=0, C6926-M6926&gt;2), "helada negra", AND(C6926&gt;0, M6926+2&gt;C6926), "rocío", TRUE, "sin riesgo")</f>
        <v>rocío</v>
      </c>
      <c r="O6926">
        <f t="shared" si="539"/>
        <v>0.24835097711459442</v>
      </c>
      <c r="P6926">
        <f t="shared" si="540"/>
        <v>3.4735823574750619</v>
      </c>
      <c r="Q6926" s="10" t="str" cm="1">
        <f t="array" ref="Q6926">_xlfn.IFS(AND(D6926&lt;=0, D6926-P6926&lt;=2), "escarcha",AND(D6926&lt;=0, D6926-P6926&gt;2), "helada negra", AND(D6926&gt;0, P6926+2&gt;D6926), "rocío", TRUE, "sin riesgo")</f>
        <v>sin riesgo</v>
      </c>
    </row>
    <row r="6927" spans="1:17" x14ac:dyDescent="0.35">
      <c r="A6927" s="2">
        <v>45927</v>
      </c>
      <c r="B6927" s="3" t="s">
        <v>11</v>
      </c>
      <c r="C6927">
        <v>0.43333333333333329</v>
      </c>
      <c r="D6927">
        <v>10.16666666666667</v>
      </c>
      <c r="E6927">
        <v>86.8</v>
      </c>
      <c r="F6927">
        <v>60.333333333333343</v>
      </c>
      <c r="G6927">
        <v>0</v>
      </c>
      <c r="H6927">
        <v>0.66666666666666663</v>
      </c>
      <c r="I6927">
        <v>0.66666666666666663</v>
      </c>
      <c r="J6927">
        <v>1.333333333333333</v>
      </c>
      <c r="K6927">
        <f t="shared" si="538"/>
        <v>9.7333333333333361</v>
      </c>
      <c r="L6927">
        <f t="shared" si="536"/>
        <v>-0.11019462590279507</v>
      </c>
      <c r="M6927">
        <f t="shared" si="537"/>
        <v>-1.5100878476010529</v>
      </c>
      <c r="N6927" s="10" t="str" cm="1">
        <f t="array" ref="N6927">_xlfn.IFS(AND(C6927&lt;=0, C6927-M6927&lt;=2), "escarcha",AND(C6927&lt;=0, C6927-M6927&gt;2), "helada negra", AND(C6927&gt;0, M6927+2&gt;C6927), "rocío", TRUE, "sin riesgo")</f>
        <v>rocío</v>
      </c>
      <c r="O6927">
        <f t="shared" si="539"/>
        <v>0.20238747201469609</v>
      </c>
      <c r="P6927">
        <f t="shared" si="540"/>
        <v>2.8232419862085809</v>
      </c>
      <c r="Q6927" s="10" t="str" cm="1">
        <f t="array" ref="Q6927">_xlfn.IFS(AND(D6927&lt;=0, D6927-P6927&lt;=2), "escarcha",AND(D6927&lt;=0, D6927-P6927&gt;2), "helada negra", AND(D6927&gt;0, P6927+2&gt;D6927), "rocío", TRUE, "sin riesgo")</f>
        <v>sin riesgo</v>
      </c>
    </row>
    <row r="6928" spans="1:17" x14ac:dyDescent="0.35">
      <c r="A6928" s="2">
        <v>45927</v>
      </c>
      <c r="B6928" s="3" t="s">
        <v>12</v>
      </c>
      <c r="C6928">
        <v>0.5</v>
      </c>
      <c r="D6928">
        <v>10.16666666666667</v>
      </c>
      <c r="E6928">
        <v>87.433333333333337</v>
      </c>
      <c r="F6928">
        <v>65.333333333333329</v>
      </c>
      <c r="G6928">
        <v>0.33333333333333331</v>
      </c>
      <c r="H6928">
        <v>1.9</v>
      </c>
      <c r="I6928">
        <v>1.333333333333333</v>
      </c>
      <c r="J6928">
        <v>2.9</v>
      </c>
      <c r="K6928">
        <f t="shared" si="538"/>
        <v>9.6666666666666696</v>
      </c>
      <c r="L6928">
        <f t="shared" si="536"/>
        <v>-9.8108566842254497E-2</v>
      </c>
      <c r="M6928">
        <f t="shared" si="537"/>
        <v>-1.345379451658457</v>
      </c>
      <c r="N6928" s="10" t="str" cm="1">
        <f t="array" ref="N6928">_xlfn.IFS(AND(C6928&lt;=0, C6928-M6928&lt;=2), "escarcha",AND(C6928&lt;=0, C6928-M6928&gt;2), "helada negra", AND(C6928&gt;0, M6928+2&gt;C6928), "rocío", TRUE, "sin riesgo")</f>
        <v>rocío</v>
      </c>
      <c r="O6928">
        <f t="shared" si="539"/>
        <v>0.28200509997938744</v>
      </c>
      <c r="P6928">
        <f t="shared" si="540"/>
        <v>3.9519425505285053</v>
      </c>
      <c r="Q6928" s="10" t="str" cm="1">
        <f t="array" ref="Q6928">_xlfn.IFS(AND(D6928&lt;=0, D6928-P6928&lt;=2), "escarcha",AND(D6928&lt;=0, D6928-P6928&gt;2), "helada negra", AND(D6928&gt;0, P6928+2&gt;D6928), "rocío", TRUE, "sin riesgo")</f>
        <v>sin riesgo</v>
      </c>
    </row>
    <row r="6929" spans="1:17" x14ac:dyDescent="0.35">
      <c r="A6929" s="2">
        <v>45927</v>
      </c>
      <c r="B6929" s="3" t="s">
        <v>13</v>
      </c>
      <c r="C6929">
        <v>0.46666666666666667</v>
      </c>
      <c r="D6929">
        <v>9.8666666666666671</v>
      </c>
      <c r="E6929">
        <v>87.7</v>
      </c>
      <c r="F6929">
        <v>65.333333333333329</v>
      </c>
      <c r="G6929">
        <v>0</v>
      </c>
      <c r="H6929">
        <v>0.93333333333333335</v>
      </c>
      <c r="I6929">
        <v>0.66666666666666663</v>
      </c>
      <c r="J6929">
        <v>1.6333333333333331</v>
      </c>
      <c r="K6929">
        <f t="shared" si="538"/>
        <v>9.4</v>
      </c>
      <c r="L6929">
        <f t="shared" si="536"/>
        <v>-9.7470977296040651E-2</v>
      </c>
      <c r="M6929">
        <f t="shared" si="537"/>
        <v>-1.3366841651131913</v>
      </c>
      <c r="N6929" s="10" t="str" cm="1">
        <f t="array" ref="N6929">_xlfn.IFS(AND(C6929&lt;=0, C6929-M6929&lt;=2), "escarcha",AND(C6929&lt;=0, C6929-M6929&gt;2), "helada negra", AND(C6929&gt;0, M6929+2&gt;C6929), "rocío", TRUE, "sin riesgo")</f>
        <v>rocío</v>
      </c>
      <c r="O6929">
        <f t="shared" si="539"/>
        <v>0.26193762531661907</v>
      </c>
      <c r="P6929">
        <f t="shared" si="540"/>
        <v>3.6664799724370036</v>
      </c>
      <c r="Q6929" s="10" t="str" cm="1">
        <f t="array" ref="Q6929">_xlfn.IFS(AND(D6929&lt;=0, D6929-P6929&lt;=2), "escarcha",AND(D6929&lt;=0, D6929-P6929&gt;2), "helada negra", AND(D6929&gt;0, P6929+2&gt;D6929), "rocío", TRUE, "sin riesgo")</f>
        <v>sin riesgo</v>
      </c>
    </row>
    <row r="6930" spans="1:17" x14ac:dyDescent="0.35">
      <c r="A6930" s="2">
        <v>45927</v>
      </c>
      <c r="B6930" s="3" t="s">
        <v>14</v>
      </c>
      <c r="C6930">
        <v>0.46666666666666667</v>
      </c>
      <c r="D6930">
        <v>9.3666666666666671</v>
      </c>
      <c r="E6930">
        <v>87.3</v>
      </c>
      <c r="F6930">
        <v>65.666666666666671</v>
      </c>
      <c r="G6930">
        <v>0</v>
      </c>
      <c r="H6930">
        <v>0.70000000000000007</v>
      </c>
      <c r="I6930">
        <v>0.66666666666666663</v>
      </c>
      <c r="J6930">
        <v>1.166666666666667</v>
      </c>
      <c r="K6930">
        <f t="shared" si="538"/>
        <v>8.9</v>
      </c>
      <c r="L6930">
        <f t="shared" si="536"/>
        <v>-0.10204241382862148</v>
      </c>
      <c r="M6930">
        <f t="shared" si="537"/>
        <v>-1.3990144366982349</v>
      </c>
      <c r="N6930" s="10" t="str" cm="1">
        <f t="array" ref="N6930">_xlfn.IFS(AND(C6930&lt;=0, C6930-M6930&lt;=2), "escarcha",AND(C6930&lt;=0, C6930-M6930&gt;2), "helada negra", AND(C6930&gt;0, M6930+2&gt;C6930), "rocío", TRUE, "sin riesgo")</f>
        <v>rocío</v>
      </c>
      <c r="O6930">
        <f t="shared" si="539"/>
        <v>0.23347489767281793</v>
      </c>
      <c r="P6930">
        <f t="shared" si="540"/>
        <v>3.2627235849953555</v>
      </c>
      <c r="Q6930" s="10" t="str" cm="1">
        <f t="array" ref="Q6930">_xlfn.IFS(AND(D6930&lt;=0, D6930-P6930&lt;=2), "escarcha",AND(D6930&lt;=0, D6930-P6930&gt;2), "helada negra", AND(D6930&gt;0, P6930+2&gt;D6930), "rocío", TRUE, "sin riesgo")</f>
        <v>sin riesgo</v>
      </c>
    </row>
    <row r="6931" spans="1:17" x14ac:dyDescent="0.35">
      <c r="A6931" s="2">
        <v>45927</v>
      </c>
      <c r="B6931" s="3" t="s">
        <v>15</v>
      </c>
      <c r="C6931">
        <v>0</v>
      </c>
      <c r="D6931">
        <v>9.4</v>
      </c>
      <c r="E6931">
        <v>87.566666666666663</v>
      </c>
      <c r="F6931">
        <v>67</v>
      </c>
      <c r="G6931">
        <v>0</v>
      </c>
      <c r="H6931">
        <v>1.833333333333333</v>
      </c>
      <c r="I6931">
        <v>0.66666666666666663</v>
      </c>
      <c r="J6931">
        <v>3.1333333333333329</v>
      </c>
      <c r="K6931">
        <f t="shared" si="538"/>
        <v>9.4</v>
      </c>
      <c r="L6931">
        <f t="shared" si="536"/>
        <v>-0.13276977796470696</v>
      </c>
      <c r="M6931">
        <f t="shared" si="537"/>
        <v>-1.8171407355772573</v>
      </c>
      <c r="N6931" s="10" t="str" cm="1">
        <f t="array" ref="N6931">_xlfn.IFS(AND(C6931&lt;=0, C6931-M6931&lt;=2), "escarcha",AND(C6931&lt;=0, C6931-M6931&gt;2), "helada negra", AND(C6931&gt;0, M6931+2&gt;C6931), "rocío", TRUE, "sin riesgo")</f>
        <v>escarcha</v>
      </c>
      <c r="O6931">
        <f t="shared" si="539"/>
        <v>0.25581699844803402</v>
      </c>
      <c r="P6931">
        <f t="shared" si="540"/>
        <v>3.5795444896432294</v>
      </c>
      <c r="Q6931" s="10" t="str" cm="1">
        <f t="array" ref="Q6931">_xlfn.IFS(AND(D6931&lt;=0, D6931-P6931&lt;=2), "escarcha",AND(D6931&lt;=0, D6931-P6931&gt;2), "helada negra", AND(D6931&gt;0, P6931+2&gt;D6931), "rocío", TRUE, "sin riesgo")</f>
        <v>sin riesgo</v>
      </c>
    </row>
    <row r="6932" spans="1:17" x14ac:dyDescent="0.35">
      <c r="A6932" s="2">
        <v>45927</v>
      </c>
      <c r="B6932" s="3" t="s">
        <v>16</v>
      </c>
      <c r="C6932">
        <v>-0.3666666666666667</v>
      </c>
      <c r="D6932">
        <v>9.9666666666666668</v>
      </c>
      <c r="E6932">
        <v>87.433333333333337</v>
      </c>
      <c r="F6932">
        <v>67.666666666666671</v>
      </c>
      <c r="G6932">
        <v>0.66666666666666663</v>
      </c>
      <c r="H6932">
        <v>2.933333333333334</v>
      </c>
      <c r="I6932">
        <v>1.333333333333333</v>
      </c>
      <c r="J6932">
        <v>5.2</v>
      </c>
      <c r="K6932">
        <f t="shared" si="538"/>
        <v>10.333333333333334</v>
      </c>
      <c r="L6932">
        <f t="shared" si="536"/>
        <v>-0.16092403749629297</v>
      </c>
      <c r="M6932">
        <f t="shared" si="537"/>
        <v>-2.1989848821261835</v>
      </c>
      <c r="N6932" s="10" t="str" cm="1">
        <f t="array" ref="N6932">_xlfn.IFS(AND(C6932&lt;=0, C6932-M6932&lt;=2), "escarcha",AND(C6932&lt;=0, C6932-M6932&gt;2), "helada negra", AND(C6932&gt;0, M6932+2&gt;C6932), "rocío", TRUE, "sin riesgo")</f>
        <v>escarcha</v>
      </c>
      <c r="O6932">
        <f t="shared" si="539"/>
        <v>0.30372339108158913</v>
      </c>
      <c r="P6932">
        <f t="shared" si="540"/>
        <v>4.2616335178472022</v>
      </c>
      <c r="Q6932" s="10" t="str" cm="1">
        <f t="array" ref="Q6932">_xlfn.IFS(AND(D6932&lt;=0, D6932-P6932&lt;=2), "escarcha",AND(D6932&lt;=0, D6932-P6932&gt;2), "helada negra", AND(D6932&gt;0, P6932+2&gt;D6932), "rocío", TRUE, "sin riesgo")</f>
        <v>sin riesgo</v>
      </c>
    </row>
    <row r="6933" spans="1:17" x14ac:dyDescent="0.35">
      <c r="A6933" s="2">
        <v>45927</v>
      </c>
      <c r="B6933" s="3" t="s">
        <v>17</v>
      </c>
      <c r="C6933">
        <v>-0.63333333333333341</v>
      </c>
      <c r="D6933">
        <v>8.8000000000000007</v>
      </c>
      <c r="E6933">
        <v>88.566666666666663</v>
      </c>
      <c r="F6933">
        <v>67.333333333333329</v>
      </c>
      <c r="G6933">
        <v>1</v>
      </c>
      <c r="H6933">
        <v>1.2</v>
      </c>
      <c r="I6933">
        <v>1.333333333333333</v>
      </c>
      <c r="J6933">
        <v>2.5666666666666669</v>
      </c>
      <c r="K6933">
        <f t="shared" si="538"/>
        <v>9.4333333333333336</v>
      </c>
      <c r="L6933">
        <f t="shared" si="536"/>
        <v>-0.1674632729176328</v>
      </c>
      <c r="M6933">
        <f t="shared" si="537"/>
        <v>-2.2875007932067737</v>
      </c>
      <c r="N6933" s="10" t="str" cm="1">
        <f t="array" ref="N6933">_xlfn.IFS(AND(C6933&lt;=0, C6933-M6933&lt;=2), "escarcha",AND(C6933&lt;=0, C6933-M6933&gt;2), "helada negra", AND(C6933&gt;0, M6933+2&gt;C6933), "rocío", TRUE, "sin riesgo")</f>
        <v>escarcha</v>
      </c>
      <c r="O6933">
        <f t="shared" si="539"/>
        <v>0.220352440025817</v>
      </c>
      <c r="P6933">
        <f t="shared" si="540"/>
        <v>3.077020481990961</v>
      </c>
      <c r="Q6933" s="10" t="str" cm="1">
        <f t="array" ref="Q6933">_xlfn.IFS(AND(D6933&lt;=0, D6933-P6933&lt;=2), "escarcha",AND(D6933&lt;=0, D6933-P6933&gt;2), "helada negra", AND(D6933&gt;0, P6933+2&gt;D6933), "rocío", TRUE, "sin riesgo")</f>
        <v>sin riesgo</v>
      </c>
    </row>
    <row r="6934" spans="1:17" x14ac:dyDescent="0.35">
      <c r="A6934" s="2">
        <v>45927</v>
      </c>
      <c r="B6934" s="3" t="s">
        <v>18</v>
      </c>
      <c r="C6934">
        <v>0.16666666666666671</v>
      </c>
      <c r="D6934">
        <v>8.0333333333333332</v>
      </c>
      <c r="E6934">
        <v>88.566666666666677</v>
      </c>
      <c r="F6934">
        <v>70</v>
      </c>
      <c r="G6934">
        <v>0</v>
      </c>
      <c r="H6934">
        <v>0.2</v>
      </c>
      <c r="I6934">
        <v>1.333333333333333</v>
      </c>
      <c r="J6934">
        <v>0.73333333333333339</v>
      </c>
      <c r="K6934">
        <f t="shared" si="538"/>
        <v>7.8666666666666663</v>
      </c>
      <c r="L6934">
        <f t="shared" si="536"/>
        <v>-0.10933641679737091</v>
      </c>
      <c r="M6934">
        <f t="shared" si="537"/>
        <v>-1.4983996081896727</v>
      </c>
      <c r="N6934" s="10" t="str" cm="1">
        <f t="array" ref="N6934">_xlfn.IFS(AND(C6934&lt;=0, C6934-M6934&lt;=2), "escarcha",AND(C6934&lt;=0, C6934-M6934&gt;2), "helada negra", AND(C6934&gt;0, M6934+2&gt;C6934), "rocío", TRUE, "sin riesgo")</f>
        <v>rocío</v>
      </c>
      <c r="O6934">
        <f t="shared" si="539"/>
        <v>0.20725392146579746</v>
      </c>
      <c r="P6934">
        <f t="shared" si="540"/>
        <v>2.8919352048153408</v>
      </c>
      <c r="Q6934" s="10" t="str" cm="1">
        <f t="array" ref="Q6934">_xlfn.IFS(AND(D6934&lt;=0, D6934-P6934&lt;=2), "escarcha",AND(D6934&lt;=0, D6934-P6934&gt;2), "helada negra", AND(D6934&gt;0, P6934+2&gt;D6934), "rocío", TRUE, "sin riesgo")</f>
        <v>sin riesgo</v>
      </c>
    </row>
    <row r="6935" spans="1:17" x14ac:dyDescent="0.35">
      <c r="A6935" s="2">
        <v>45927</v>
      </c>
      <c r="B6935" s="3" t="s">
        <v>19</v>
      </c>
      <c r="C6935">
        <v>0.33333333333333331</v>
      </c>
      <c r="D6935">
        <v>8</v>
      </c>
      <c r="E6935">
        <v>88.066666666666663</v>
      </c>
      <c r="F6935">
        <v>67.666666666666671</v>
      </c>
      <c r="G6935">
        <v>0</v>
      </c>
      <c r="H6935">
        <v>1</v>
      </c>
      <c r="I6935">
        <v>0</v>
      </c>
      <c r="J6935">
        <v>2.0333333333333332</v>
      </c>
      <c r="K6935">
        <f t="shared" si="538"/>
        <v>7.666666666666667</v>
      </c>
      <c r="L6935">
        <f t="shared" si="536"/>
        <v>-0.1029362151489218</v>
      </c>
      <c r="M6935">
        <f t="shared" si="537"/>
        <v>-1.4111974132903204</v>
      </c>
      <c r="N6935" s="10" t="str" cm="1">
        <f t="array" ref="N6935">_xlfn.IFS(AND(C6935&lt;=0, C6935-M6935&lt;=2), "escarcha",AND(C6935&lt;=0, C6935-M6935&gt;2), "helada negra", AND(C6935&gt;0, M6935+2&gt;C6935), "rocío", TRUE, "sin riesgo")</f>
        <v>rocío</v>
      </c>
      <c r="O6935">
        <f t="shared" si="539"/>
        <v>0.17108698430910457</v>
      </c>
      <c r="P6935">
        <f t="shared" si="540"/>
        <v>2.3823300041144866</v>
      </c>
      <c r="Q6935" s="10" t="str" cm="1">
        <f t="array" ref="Q6935">_xlfn.IFS(AND(D6935&lt;=0, D6935-P6935&lt;=2), "escarcha",AND(D6935&lt;=0, D6935-P6935&gt;2), "helada negra", AND(D6935&gt;0, P6935+2&gt;D6935), "rocío", TRUE, "sin riesgo")</f>
        <v>sin riesgo</v>
      </c>
    </row>
    <row r="6936" spans="1:17" x14ac:dyDescent="0.35">
      <c r="A6936" s="2">
        <v>45927</v>
      </c>
      <c r="B6936" s="3" t="s">
        <v>20</v>
      </c>
      <c r="C6936">
        <v>6.6666666666666666E-2</v>
      </c>
      <c r="D6936">
        <v>7.3333333333333339</v>
      </c>
      <c r="E6936">
        <v>87.933333333333337</v>
      </c>
      <c r="F6936">
        <v>70</v>
      </c>
      <c r="G6936">
        <v>0</v>
      </c>
      <c r="H6936">
        <v>1.666666666666667</v>
      </c>
      <c r="I6936">
        <v>0</v>
      </c>
      <c r="J6936">
        <v>2.9666666666666668</v>
      </c>
      <c r="K6936">
        <f t="shared" si="538"/>
        <v>7.2666666666666675</v>
      </c>
      <c r="L6936">
        <f t="shared" si="536"/>
        <v>-0.12375796502619796</v>
      </c>
      <c r="M6936">
        <f t="shared" si="537"/>
        <v>-1.6946614450000337</v>
      </c>
      <c r="N6936" s="10" t="str" cm="1">
        <f t="array" ref="N6936">_xlfn.IFS(AND(C6936&lt;=0, C6936-M6936&lt;=2), "escarcha",AND(C6936&lt;=0, C6936-M6936&gt;2), "helada negra", AND(C6936&gt;0, M6936+2&gt;C6936), "rocío", TRUE, "sin riesgo")</f>
        <v>rocío</v>
      </c>
      <c r="O6936">
        <f t="shared" si="539"/>
        <v>0.15955415394176597</v>
      </c>
      <c r="P6936">
        <f t="shared" si="540"/>
        <v>2.2202720683914627</v>
      </c>
      <c r="Q6936" s="10" t="str" cm="1">
        <f t="array" ref="Q6936">_xlfn.IFS(AND(D6936&lt;=0, D6936-P6936&lt;=2), "escarcha",AND(D6936&lt;=0, D6936-P6936&gt;2), "helada negra", AND(D6936&gt;0, P6936+2&gt;D6936), "rocío", TRUE, "sin riesgo")</f>
        <v>sin riesgo</v>
      </c>
    </row>
    <row r="6937" spans="1:17" x14ac:dyDescent="0.35">
      <c r="A6937" s="2">
        <v>45927</v>
      </c>
      <c r="B6937" s="3" t="s">
        <v>21</v>
      </c>
      <c r="C6937">
        <v>-0.7</v>
      </c>
      <c r="D6937">
        <v>7.1</v>
      </c>
      <c r="E6937">
        <v>88.733333333333334</v>
      </c>
      <c r="F6937">
        <v>71.333333333333329</v>
      </c>
      <c r="G6937">
        <v>0</v>
      </c>
      <c r="H6937">
        <v>1.8</v>
      </c>
      <c r="I6937">
        <v>0</v>
      </c>
      <c r="J6937">
        <v>3.0333333333333332</v>
      </c>
      <c r="K6937">
        <f t="shared" si="538"/>
        <v>7.8</v>
      </c>
      <c r="L6937">
        <f t="shared" si="536"/>
        <v>-0.1704444473780321</v>
      </c>
      <c r="M6937">
        <f t="shared" si="537"/>
        <v>-2.327832755919756</v>
      </c>
      <c r="N6937" s="10" t="str" cm="1">
        <f t="array" ref="N6937">_xlfn.IFS(AND(C6937&lt;=0, C6937-M6937&lt;=2), "escarcha",AND(C6937&lt;=0, C6937-M6937&gt;2), "helada negra", AND(C6937&gt;0, M6937+2&gt;C6937), "rocío", TRUE, "sin riesgo")</f>
        <v>escarcha</v>
      </c>
      <c r="O6937">
        <f t="shared" si="539"/>
        <v>0.16246338925027487</v>
      </c>
      <c r="P6937">
        <f t="shared" si="540"/>
        <v>2.2611321025995874</v>
      </c>
      <c r="Q6937" s="10" t="str" cm="1">
        <f t="array" ref="Q6937">_xlfn.IFS(AND(D6937&lt;=0, D6937-P6937&lt;=2), "escarcha",AND(D6937&lt;=0, D6937-P6937&gt;2), "helada negra", AND(D6937&gt;0, P6937+2&gt;D6937), "rocío", TRUE, "sin riesgo")</f>
        <v>sin riesgo</v>
      </c>
    </row>
    <row r="6938" spans="1:17" x14ac:dyDescent="0.35">
      <c r="A6938" s="2">
        <v>45927</v>
      </c>
      <c r="B6938" s="3" t="s">
        <v>22</v>
      </c>
      <c r="C6938">
        <v>-1.3666666666666669</v>
      </c>
      <c r="D6938">
        <v>7.0666666666666664</v>
      </c>
      <c r="E6938">
        <v>90.033333333333331</v>
      </c>
      <c r="F6938">
        <v>74</v>
      </c>
      <c r="G6938">
        <v>0</v>
      </c>
      <c r="H6938">
        <v>0.43333333333333329</v>
      </c>
      <c r="I6938">
        <v>0</v>
      </c>
      <c r="J6938">
        <v>1.0666666666666671</v>
      </c>
      <c r="K6938">
        <f t="shared" si="538"/>
        <v>8.4333333333333336</v>
      </c>
      <c r="L6938">
        <f t="shared" si="536"/>
        <v>-0.20465987814275438</v>
      </c>
      <c r="M6938">
        <f t="shared" si="537"/>
        <v>-2.7897636367585217</v>
      </c>
      <c r="N6938" s="10" t="str" cm="1">
        <f t="array" ref="N6938">_xlfn.IFS(AND(C6938&lt;=0, C6938-M6938&lt;=2), "escarcha",AND(C6938&lt;=0, C6938-M6938&gt;2), "helada negra", AND(C6938&gt;0, M6938+2&gt;C6938), "rocío", TRUE, "sin riesgo")</f>
        <v>escarcha</v>
      </c>
      <c r="O6938">
        <f t="shared" si="539"/>
        <v>0.19688243253860743</v>
      </c>
      <c r="P6938">
        <f t="shared" si="540"/>
        <v>2.7455808820982783</v>
      </c>
      <c r="Q6938" s="10" t="str" cm="1">
        <f t="array" ref="Q6938">_xlfn.IFS(AND(D6938&lt;=0, D6938-P6938&lt;=2), "escarcha",AND(D6938&lt;=0, D6938-P6938&gt;2), "helada negra", AND(D6938&gt;0, P6938+2&gt;D6938), "rocío", TRUE, "sin riesgo")</f>
        <v>sin riesgo</v>
      </c>
    </row>
    <row r="6939" spans="1:17" x14ac:dyDescent="0.35">
      <c r="A6939" s="2">
        <v>45927</v>
      </c>
      <c r="B6939" s="3" t="s">
        <v>23</v>
      </c>
      <c r="C6939">
        <v>-0.9</v>
      </c>
      <c r="D6939">
        <v>6.2</v>
      </c>
      <c r="E6939">
        <v>90.533333333333331</v>
      </c>
      <c r="F6939">
        <v>75.666666666666671</v>
      </c>
      <c r="G6939">
        <v>0</v>
      </c>
      <c r="H6939">
        <v>0.2</v>
      </c>
      <c r="I6939">
        <v>0.66666666666666663</v>
      </c>
      <c r="J6939">
        <v>1.3666666666666669</v>
      </c>
      <c r="K6939">
        <f t="shared" si="538"/>
        <v>7.1000000000000005</v>
      </c>
      <c r="L6939">
        <f t="shared" si="536"/>
        <v>-0.16496170150407927</v>
      </c>
      <c r="M6939">
        <f t="shared" si="537"/>
        <v>-2.253646894032479</v>
      </c>
      <c r="N6939" s="10" t="str" cm="1">
        <f t="array" ref="N6939">_xlfn.IFS(AND(C6939&lt;=0, C6939-M6939&lt;=2), "escarcha",AND(C6939&lt;=0, C6939-M6939&gt;2), "helada negra", AND(C6939&gt;0, M6939+2&gt;C6939), "rocío", TRUE, "sin riesgo")</f>
        <v>escarcha</v>
      </c>
      <c r="O6939">
        <f t="shared" si="539"/>
        <v>0.15960037864609727</v>
      </c>
      <c r="P6939">
        <f t="shared" si="540"/>
        <v>2.2209211851483861</v>
      </c>
      <c r="Q6939" s="10" t="str" cm="1">
        <f t="array" ref="Q6939">_xlfn.IFS(AND(D6939&lt;=0, D6939-P6939&lt;=2), "escarcha",AND(D6939&lt;=0, D6939-P6939&gt;2), "helada negra", AND(D6939&gt;0, P6939+2&gt;D6939), "rocío", TRUE, "sin riesgo")</f>
        <v>sin riesgo</v>
      </c>
    </row>
    <row r="6940" spans="1:17" x14ac:dyDescent="0.35">
      <c r="A6940" s="2">
        <v>45927</v>
      </c>
      <c r="B6940" s="3" t="s">
        <v>24</v>
      </c>
      <c r="C6940">
        <v>-0.43333333333333329</v>
      </c>
      <c r="D6940">
        <v>6.5333333333333332</v>
      </c>
      <c r="E6940">
        <v>90.566666666666663</v>
      </c>
      <c r="F6940">
        <v>73.666666666666671</v>
      </c>
      <c r="G6940">
        <v>0</v>
      </c>
      <c r="H6940">
        <v>0.70000000000000007</v>
      </c>
      <c r="I6940">
        <v>0</v>
      </c>
      <c r="J6940">
        <v>1.2666666666666671</v>
      </c>
      <c r="K6940">
        <f t="shared" si="538"/>
        <v>6.9666666666666668</v>
      </c>
      <c r="L6940">
        <f t="shared" si="536"/>
        <v>-0.13056495627286721</v>
      </c>
      <c r="M6940">
        <f t="shared" si="537"/>
        <v>-1.7871865553535577</v>
      </c>
      <c r="N6940" s="10" t="str" cm="1">
        <f t="array" ref="N6940">_xlfn.IFS(AND(C6940&lt;=0, C6940-M6940&lt;=2), "escarcha",AND(C6940&lt;=0, C6940-M6940&gt;2), "helada negra", AND(C6940&gt;0, M6940+2&gt;C6940), "rocío", TRUE, "sin riesgo")</f>
        <v>escarcha</v>
      </c>
      <c r="O6940">
        <f t="shared" si="539"/>
        <v>0.15576766141652559</v>
      </c>
      <c r="P6940">
        <f t="shared" si="540"/>
        <v>2.1671113931582267</v>
      </c>
      <c r="Q6940" s="10" t="str" cm="1">
        <f t="array" ref="Q6940">_xlfn.IFS(AND(D6940&lt;=0, D6940-P6940&lt;=2), "escarcha",AND(D6940&lt;=0, D6940-P6940&gt;2), "helada negra", AND(D6940&gt;0, P6940+2&gt;D6940), "rocío", TRUE, "sin riesgo")</f>
        <v>sin riesgo</v>
      </c>
    </row>
    <row r="6941" spans="1:17" x14ac:dyDescent="0.35">
      <c r="A6941" s="2">
        <v>45927</v>
      </c>
      <c r="B6941" s="3" t="s">
        <v>25</v>
      </c>
      <c r="C6941">
        <v>-0.53333333333333333</v>
      </c>
      <c r="D6941">
        <v>6.2</v>
      </c>
      <c r="E6941">
        <v>90.1</v>
      </c>
      <c r="F6941">
        <v>75</v>
      </c>
      <c r="G6941">
        <v>0</v>
      </c>
      <c r="H6941">
        <v>1.1333333333333331</v>
      </c>
      <c r="I6941">
        <v>0</v>
      </c>
      <c r="J6941">
        <v>1.6333333333333331</v>
      </c>
      <c r="K6941">
        <f t="shared" si="538"/>
        <v>6.7333333333333334</v>
      </c>
      <c r="L6941">
        <f t="shared" si="536"/>
        <v>-0.14301184235466574</v>
      </c>
      <c r="M6941">
        <f t="shared" si="537"/>
        <v>-1.9561894979732175</v>
      </c>
      <c r="N6941" s="10" t="str" cm="1">
        <f t="array" ref="N6941">_xlfn.IFS(AND(C6941&lt;=0, C6941-M6941&lt;=2), "escarcha",AND(C6941&lt;=0, C6941-M6941&gt;2), "helada negra", AND(C6941&gt;0, M6941+2&gt;C6941), "rocío", TRUE, "sin riesgo")</f>
        <v>escarcha</v>
      </c>
      <c r="O6941">
        <f t="shared" si="539"/>
        <v>0.15075076336911469</v>
      </c>
      <c r="P6941">
        <f t="shared" si="540"/>
        <v>2.0967118548604207</v>
      </c>
      <c r="Q6941" s="10" t="str" cm="1">
        <f t="array" ref="Q6941">_xlfn.IFS(AND(D6941&lt;=0, D6941-P6941&lt;=2), "escarcha",AND(D6941&lt;=0, D6941-P6941&gt;2), "helada negra", AND(D6941&gt;0, P6941+2&gt;D6941), "rocío", TRUE, "sin riesgo")</f>
        <v>sin riesgo</v>
      </c>
    </row>
    <row r="6942" spans="1:17" x14ac:dyDescent="0.35">
      <c r="A6942" s="2">
        <v>45927</v>
      </c>
      <c r="B6942" s="3" t="s">
        <v>26</v>
      </c>
      <c r="C6942">
        <v>-1.3666666666666669</v>
      </c>
      <c r="D6942">
        <v>6.0666666666666664</v>
      </c>
      <c r="E6942">
        <v>90.333333333333329</v>
      </c>
      <c r="F6942">
        <v>78.333333333333329</v>
      </c>
      <c r="G6942">
        <v>0</v>
      </c>
      <c r="H6942">
        <v>0.46666666666666667</v>
      </c>
      <c r="I6942">
        <v>0</v>
      </c>
      <c r="J6942">
        <v>1.166666666666667</v>
      </c>
      <c r="K6942">
        <f t="shared" si="538"/>
        <v>7.4333333333333336</v>
      </c>
      <c r="L6942">
        <f t="shared" si="536"/>
        <v>-0.20133331806162336</v>
      </c>
      <c r="M6942">
        <f t="shared" si="537"/>
        <v>-2.7449307015996962</v>
      </c>
      <c r="N6942" s="10" t="str" cm="1">
        <f t="array" ref="N6942">_xlfn.IFS(AND(C6942&lt;=0, C6942-M6942&lt;=2), "escarcha",AND(C6942&lt;=0, C6942-M6942&gt;2), "helada negra", AND(C6942&gt;0, M6942+2&gt;C6942), "rocío", TRUE, "sin riesgo")</f>
        <v>escarcha</v>
      </c>
      <c r="O6942">
        <f t="shared" si="539"/>
        <v>0.18503683491695755</v>
      </c>
      <c r="P6942">
        <f t="shared" si="540"/>
        <v>2.5786380356728937</v>
      </c>
      <c r="Q6942" s="10" t="str" cm="1">
        <f t="array" ref="Q6942">_xlfn.IFS(AND(D6942&lt;=0, D6942-P6942&lt;=2), "escarcha",AND(D6942&lt;=0, D6942-P6942&gt;2), "helada negra", AND(D6942&gt;0, P6942+2&gt;D6942), "rocío", TRUE, "sin riesgo")</f>
        <v>sin riesgo</v>
      </c>
    </row>
    <row r="6943" spans="1:17" x14ac:dyDescent="0.35">
      <c r="A6943" s="2">
        <v>45927</v>
      </c>
      <c r="B6943" s="3" t="s">
        <v>27</v>
      </c>
      <c r="C6943">
        <v>-1.533333333333333</v>
      </c>
      <c r="D6943">
        <v>5.5333333333333332</v>
      </c>
      <c r="E6943">
        <v>90.899999999999991</v>
      </c>
      <c r="F6943">
        <v>80.333333333333329</v>
      </c>
      <c r="G6943">
        <v>0.66666666666666663</v>
      </c>
      <c r="H6943">
        <v>0.33333333333333331</v>
      </c>
      <c r="I6943">
        <v>1.333333333333333</v>
      </c>
      <c r="J6943">
        <v>0.6</v>
      </c>
      <c r="K6943">
        <f t="shared" si="538"/>
        <v>7.0666666666666664</v>
      </c>
      <c r="L6943">
        <f t="shared" si="536"/>
        <v>-0.20731185763632615</v>
      </c>
      <c r="M6943">
        <f t="shared" si="537"/>
        <v>-2.82549308705345</v>
      </c>
      <c r="N6943" s="10" t="str" cm="1">
        <f t="array" ref="N6943">_xlfn.IFS(AND(C6943&lt;=0, C6943-M6943&lt;=2), "escarcha",AND(C6943&lt;=0, C6943-M6943&gt;2), "helada negra", AND(C6943&gt;0, M6943+2&gt;C6943), "rocío", TRUE, "sin riesgo")</f>
        <v>escarcha</v>
      </c>
      <c r="O6943">
        <f t="shared" si="539"/>
        <v>0.1733534064287251</v>
      </c>
      <c r="P6943">
        <f t="shared" si="540"/>
        <v>2.4142026755204631</v>
      </c>
      <c r="Q6943" s="10" t="str" cm="1">
        <f t="array" ref="Q6943">_xlfn.IFS(AND(D6943&lt;=0, D6943-P6943&lt;=2), "escarcha",AND(D6943&lt;=0, D6943-P6943&gt;2), "helada negra", AND(D6943&gt;0, P6943+2&gt;D6943), "rocío", TRUE, "sin riesgo")</f>
        <v>sin riesgo</v>
      </c>
    </row>
    <row r="6944" spans="1:17" x14ac:dyDescent="0.35">
      <c r="A6944" s="2">
        <v>45927</v>
      </c>
      <c r="B6944" s="3" t="s">
        <v>28</v>
      </c>
      <c r="C6944">
        <v>-1.3666666666666669</v>
      </c>
      <c r="D6944">
        <v>6.0333333333333332</v>
      </c>
      <c r="E6944">
        <v>91.63333333333334</v>
      </c>
      <c r="F6944">
        <v>79.333333333333329</v>
      </c>
      <c r="G6944">
        <v>0</v>
      </c>
      <c r="H6944">
        <v>0.3</v>
      </c>
      <c r="I6944">
        <v>0</v>
      </c>
      <c r="J6944">
        <v>1</v>
      </c>
      <c r="K6944">
        <f t="shared" si="538"/>
        <v>7.4</v>
      </c>
      <c r="L6944">
        <f t="shared" si="536"/>
        <v>-0.18704474377012409</v>
      </c>
      <c r="M6944">
        <f t="shared" si="537"/>
        <v>-2.5521693427022556</v>
      </c>
      <c r="N6944" s="10" t="str" cm="1">
        <f t="array" ref="N6944">_xlfn.IFS(AND(C6944&lt;=0, C6944-M6944&lt;=2), "escarcha",AND(C6944&lt;=0, C6944-M6944&gt;2), "helada negra", AND(C6944&gt;0, M6944+2&gt;C6944), "rocío", TRUE, "sin riesgo")</f>
        <v>escarcha</v>
      </c>
      <c r="O6944">
        <f t="shared" si="539"/>
        <v>0.19542069546879468</v>
      </c>
      <c r="P6944">
        <f t="shared" si="540"/>
        <v>2.7249679981884856</v>
      </c>
      <c r="Q6944" s="10" t="str" cm="1">
        <f t="array" ref="Q6944">_xlfn.IFS(AND(D6944&lt;=0, D6944-P6944&lt;=2), "escarcha",AND(D6944&lt;=0, D6944-P6944&gt;2), "helada negra", AND(D6944&gt;0, P6944+2&gt;D6944), "rocío", TRUE, "sin riesgo")</f>
        <v>sin riesgo</v>
      </c>
    </row>
    <row r="6945" spans="1:17" x14ac:dyDescent="0.35">
      <c r="A6945" s="2">
        <v>45927</v>
      </c>
      <c r="B6945" s="3" t="s">
        <v>29</v>
      </c>
      <c r="C6945">
        <v>1.166666666666667</v>
      </c>
      <c r="D6945">
        <v>7.8999999999999986</v>
      </c>
      <c r="E6945">
        <v>91.266666666666666</v>
      </c>
      <c r="F6945">
        <v>73</v>
      </c>
      <c r="G6945">
        <v>0</v>
      </c>
      <c r="H6945">
        <v>0.2</v>
      </c>
      <c r="I6945">
        <v>1</v>
      </c>
      <c r="J6945">
        <v>1.0666666666666671</v>
      </c>
      <c r="K6945">
        <f t="shared" si="538"/>
        <v>6.7333333333333316</v>
      </c>
      <c r="L6945">
        <f t="shared" si="536"/>
        <v>-7.1833387940176685E-3</v>
      </c>
      <c r="M6945">
        <f t="shared" si="537"/>
        <v>-9.9014320969365757E-2</v>
      </c>
      <c r="N6945" s="10" t="str" cm="1">
        <f t="array" ref="N6945">_xlfn.IFS(AND(C6945&lt;=0, C6945-M6945&lt;=2), "escarcha",AND(C6945&lt;=0, C6945-M6945&gt;2), "helada negra", AND(C6945&gt;0, M6945+2&gt;C6945), "rocío", TRUE, "sin riesgo")</f>
        <v>rocío</v>
      </c>
      <c r="O6945">
        <f t="shared" si="539"/>
        <v>0.24015296760152066</v>
      </c>
      <c r="P6945">
        <f t="shared" si="540"/>
        <v>3.3573362559417976</v>
      </c>
      <c r="Q6945" s="10" t="str" cm="1">
        <f t="array" ref="Q6945">_xlfn.IFS(AND(D6945&lt;=0, D6945-P6945&lt;=2), "escarcha",AND(D6945&lt;=0, D6945-P6945&gt;2), "helada negra", AND(D6945&gt;0, P6945+2&gt;D6945), "rocío", TRUE, "sin riesgo")</f>
        <v>sin riesgo</v>
      </c>
    </row>
    <row r="6946" spans="1:17" x14ac:dyDescent="0.35">
      <c r="A6946" s="2">
        <v>45927</v>
      </c>
      <c r="B6946" s="3" t="s">
        <v>30</v>
      </c>
      <c r="C6946">
        <v>4.1333333333333337</v>
      </c>
      <c r="D6946">
        <v>8.9</v>
      </c>
      <c r="E6946">
        <v>84.933333333333337</v>
      </c>
      <c r="F6946">
        <v>69</v>
      </c>
      <c r="G6946">
        <v>0.66666666666666663</v>
      </c>
      <c r="H6946">
        <v>1.1333333333333331</v>
      </c>
      <c r="I6946">
        <v>1</v>
      </c>
      <c r="J6946">
        <v>1.5666666666666671</v>
      </c>
      <c r="K6946">
        <f t="shared" si="538"/>
        <v>4.7666666666666666</v>
      </c>
      <c r="L6946">
        <f t="shared" si="536"/>
        <v>0.13142889051337925</v>
      </c>
      <c r="M6946">
        <f t="shared" si="537"/>
        <v>1.825955223805021</v>
      </c>
      <c r="N6946" s="10" t="str" cm="1">
        <f t="array" ref="N6946">_xlfn.IFS(AND(C6946&lt;=0, C6946-M6946&lt;=2), "escarcha",AND(C6946&lt;=0, C6946-M6946&gt;2), "helada negra", AND(C6946&gt;0, M6946+2&gt;C6946), "rocío", TRUE, "sin riesgo")</f>
        <v>sin riesgo</v>
      </c>
      <c r="O6946">
        <f t="shared" si="539"/>
        <v>0.2515547991997848</v>
      </c>
      <c r="P6946">
        <f t="shared" si="540"/>
        <v>3.5190417151515634</v>
      </c>
      <c r="Q6946" s="10" t="str" cm="1">
        <f t="array" ref="Q6946">_xlfn.IFS(AND(D6946&lt;=0, D6946-P6946&lt;=2), "escarcha",AND(D6946&lt;=0, D6946-P6946&gt;2), "helada negra", AND(D6946&gt;0, P6946+2&gt;D6946), "rocío", TRUE, "sin riesgo")</f>
        <v>sin riesgo</v>
      </c>
    </row>
    <row r="6947" spans="1:17" x14ac:dyDescent="0.35">
      <c r="A6947" s="2">
        <v>45927</v>
      </c>
      <c r="B6947" s="3" t="s">
        <v>31</v>
      </c>
      <c r="C6947">
        <v>7.5666666666666673</v>
      </c>
      <c r="D6947">
        <v>11.2</v>
      </c>
      <c r="E6947">
        <v>72.3</v>
      </c>
      <c r="F6947">
        <v>62.666666666666657</v>
      </c>
      <c r="G6947">
        <v>0</v>
      </c>
      <c r="H6947">
        <v>0.99999999999999989</v>
      </c>
      <c r="I6947">
        <v>1</v>
      </c>
      <c r="J6947">
        <v>2.2333333333333329</v>
      </c>
      <c r="K6947">
        <f t="shared" si="538"/>
        <v>3.633333333333332</v>
      </c>
      <c r="L6947">
        <f t="shared" si="536"/>
        <v>0.20781257157172223</v>
      </c>
      <c r="M6947">
        <f t="shared" si="537"/>
        <v>2.8998233843631023</v>
      </c>
      <c r="N6947" s="10" t="str" cm="1">
        <f t="array" ref="N6947">_xlfn.IFS(AND(C6947&lt;=0, C6947-M6947&lt;=2), "escarcha",AND(C6947&lt;=0, C6947-M6947&gt;2), "helada negra", AND(C6947&gt;0, M6947+2&gt;C6947), "rocío", TRUE, "sin riesgo")</f>
        <v>sin riesgo</v>
      </c>
      <c r="O6947">
        <f t="shared" si="539"/>
        <v>0.30909120623542202</v>
      </c>
      <c r="P6947">
        <f t="shared" si="540"/>
        <v>4.338295359381199</v>
      </c>
      <c r="Q6947" s="10" t="str" cm="1">
        <f t="array" ref="Q6947">_xlfn.IFS(AND(D6947&lt;=0, D6947-P6947&lt;=2), "escarcha",AND(D6947&lt;=0, D6947-P6947&gt;2), "helada negra", AND(D6947&gt;0, P6947+2&gt;D6947), "rocío", TRUE, "sin riesgo")</f>
        <v>sin riesgo</v>
      </c>
    </row>
    <row r="6948" spans="1:17" x14ac:dyDescent="0.35">
      <c r="A6948" s="2">
        <v>45927</v>
      </c>
      <c r="B6948" s="3" t="s">
        <v>32</v>
      </c>
      <c r="C6948">
        <v>12.16666666666667</v>
      </c>
      <c r="D6948">
        <v>13.43333333333333</v>
      </c>
      <c r="E6948">
        <v>56.833333333333343</v>
      </c>
      <c r="F6948">
        <v>54.666666666666657</v>
      </c>
      <c r="G6948">
        <v>0.33333333333333331</v>
      </c>
      <c r="H6948">
        <v>3.0333333333333332</v>
      </c>
      <c r="I6948">
        <v>2</v>
      </c>
      <c r="J6948">
        <v>5.7</v>
      </c>
      <c r="K6948">
        <f t="shared" si="538"/>
        <v>1.2666666666666604</v>
      </c>
      <c r="L6948">
        <f t="shared" si="536"/>
        <v>0.27520320737600967</v>
      </c>
      <c r="M6948">
        <f t="shared" si="537"/>
        <v>3.8551107151353334</v>
      </c>
      <c r="N6948" s="10" t="str" cm="1">
        <f t="array" ref="N6948">_xlfn.IFS(AND(C6948&lt;=0, C6948-M6948&lt;=2), "escarcha",AND(C6948&lt;=0, C6948-M6948&gt;2), "helada negra", AND(C6948&gt;0, M6948+2&gt;C6948), "rocío", TRUE, "sin riesgo")</f>
        <v>sin riesgo</v>
      </c>
      <c r="O6948">
        <f t="shared" si="539"/>
        <v>0.31923060909063994</v>
      </c>
      <c r="P6948">
        <f t="shared" si="540"/>
        <v>4.4832336246283617</v>
      </c>
      <c r="Q6948" s="10" t="str" cm="1">
        <f t="array" ref="Q6948">_xlfn.IFS(AND(D6948&lt;=0, D6948-P6948&lt;=2), "escarcha",AND(D6948&lt;=0, D6948-P6948&gt;2), "helada negra", AND(D6948&gt;0, P6948+2&gt;D6948), "rocío", TRUE, "sin riesgo")</f>
        <v>sin riesgo</v>
      </c>
    </row>
    <row r="6949" spans="1:17" x14ac:dyDescent="0.35">
      <c r="A6949" s="2">
        <v>45927</v>
      </c>
      <c r="B6949" s="3" t="s">
        <v>34</v>
      </c>
      <c r="C6949">
        <v>16.233333333333331</v>
      </c>
      <c r="D6949">
        <v>16.466666666666669</v>
      </c>
      <c r="E6949">
        <v>44.466666666666669</v>
      </c>
      <c r="F6949">
        <v>42.333333333333343</v>
      </c>
      <c r="G6949">
        <v>4.666666666666667</v>
      </c>
      <c r="H6949">
        <v>2.8</v>
      </c>
      <c r="I6949">
        <v>10</v>
      </c>
      <c r="J6949">
        <v>7.1333333333333329</v>
      </c>
      <c r="K6949">
        <f t="shared" si="538"/>
        <v>0.23333333333333783</v>
      </c>
      <c r="L6949">
        <f t="shared" si="536"/>
        <v>0.29308653933752304</v>
      </c>
      <c r="M6949">
        <f t="shared" si="537"/>
        <v>4.1098608461358488</v>
      </c>
      <c r="N6949" s="10" t="str" cm="1">
        <f t="array" ref="N6949">_xlfn.IFS(AND(C6949&lt;=0, C6949-M6949&lt;=2), "escarcha",AND(C6949&lt;=0, C6949-M6949&gt;2), "helada negra", AND(C6949&gt;0, M6949+2&gt;C6949), "rocío", TRUE, "sin riesgo")</f>
        <v>sin riesgo</v>
      </c>
      <c r="O6949">
        <f t="shared" si="539"/>
        <v>0.25877665105635961</v>
      </c>
      <c r="P6949">
        <f t="shared" si="540"/>
        <v>3.6215748242442887</v>
      </c>
      <c r="Q6949" s="10" t="str" cm="1">
        <f t="array" ref="Q6949">_xlfn.IFS(AND(D6949&lt;=0, D6949-P6949&lt;=2), "escarcha",AND(D6949&lt;=0, D6949-P6949&gt;2), "helada negra", AND(D6949&gt;0, P6949+2&gt;D6949), "rocío", TRUE, "sin riesgo")</f>
        <v>sin riesgo</v>
      </c>
    </row>
    <row r="6950" spans="1:17" x14ac:dyDescent="0.35">
      <c r="A6950" s="2">
        <v>45927</v>
      </c>
      <c r="B6950" s="3" t="s">
        <v>37</v>
      </c>
      <c r="C6950">
        <v>10.53333333333333</v>
      </c>
      <c r="D6950">
        <v>10.66666666666667</v>
      </c>
      <c r="E6950">
        <v>79.366666666666674</v>
      </c>
      <c r="F6950">
        <v>63.333333333333343</v>
      </c>
      <c r="G6950">
        <v>0.33333333333333331</v>
      </c>
      <c r="H6950">
        <v>8.5666666666666664</v>
      </c>
      <c r="I6950">
        <v>1.666666666666667</v>
      </c>
      <c r="J6950">
        <v>13.866666666666671</v>
      </c>
      <c r="K6950">
        <f t="shared" si="538"/>
        <v>0.13333333333333997</v>
      </c>
      <c r="L6950">
        <f t="shared" si="536"/>
        <v>0.50104362429880966</v>
      </c>
      <c r="M6950">
        <f t="shared" si="537"/>
        <v>7.1113030060260423</v>
      </c>
      <c r="N6950" s="10" t="str" cm="1">
        <f t="array" ref="N6950">_xlfn.IFS(AND(C6950&lt;=0, C6950-M6950&lt;=2), "escarcha",AND(C6950&lt;=0, C6950-M6950&gt;2), "helada negra", AND(C6950&gt;0, M6950+2&gt;C6950), "rocío", TRUE, "sin riesgo")</f>
        <v>sin riesgo</v>
      </c>
      <c r="O6950">
        <f t="shared" si="539"/>
        <v>0.28425484114523564</v>
      </c>
      <c r="P6950">
        <f t="shared" si="540"/>
        <v>3.983986614131215</v>
      </c>
      <c r="Q6950" s="10" t="str" cm="1">
        <f t="array" ref="Q6950">_xlfn.IFS(AND(D6950&lt;=0, D6950-P6950&lt;=2), "escarcha",AND(D6950&lt;=0, D6950-P6950&gt;2), "helada negra", AND(D6950&gt;0, P6950+2&gt;D6950), "rocío", TRUE, "sin riesgo")</f>
        <v>sin riesgo</v>
      </c>
    </row>
    <row r="6951" spans="1:17" x14ac:dyDescent="0.35">
      <c r="A6951" s="2">
        <v>45927</v>
      </c>
      <c r="B6951" s="3" t="s">
        <v>40</v>
      </c>
      <c r="C6951">
        <v>10.03333333333333</v>
      </c>
      <c r="D6951">
        <v>10.33333333333333</v>
      </c>
      <c r="E6951">
        <v>80.433333333333337</v>
      </c>
      <c r="F6951">
        <v>65</v>
      </c>
      <c r="G6951">
        <v>4.666666666666667</v>
      </c>
      <c r="H6951">
        <v>5.5333333333333332</v>
      </c>
      <c r="I6951">
        <v>7.666666666666667</v>
      </c>
      <c r="J6951">
        <v>9.7333333333333325</v>
      </c>
      <c r="K6951">
        <f t="shared" si="538"/>
        <v>0.30000000000000071</v>
      </c>
      <c r="L6951">
        <f t="shared" si="536"/>
        <v>0.48101840946289098</v>
      </c>
      <c r="M6951">
        <f t="shared" si="537"/>
        <v>6.8191110459655135</v>
      </c>
      <c r="N6951" s="10" t="str" cm="1">
        <f t="array" ref="N6951">_xlfn.IFS(AND(C6951&lt;=0, C6951-M6951&lt;=2), "escarcha",AND(C6951&lt;=0, C6951-M6951&gt;2), "helada negra", AND(C6951&gt;0, M6951+2&gt;C6951), "rocío", TRUE, "sin riesgo")</f>
        <v>sin riesgo</v>
      </c>
      <c r="O6951">
        <f t="shared" si="539"/>
        <v>0.28801806270036778</v>
      </c>
      <c r="P6951">
        <f t="shared" si="540"/>
        <v>4.037606442220266</v>
      </c>
      <c r="Q6951" s="10" t="str" cm="1">
        <f t="array" ref="Q6951">_xlfn.IFS(AND(D6951&lt;=0, D6951-P6951&lt;=2), "escarcha",AND(D6951&lt;=0, D6951-P6951&gt;2), "helada negra", AND(D6951&gt;0, P6951+2&gt;D6951), "rocío", TRUE, "sin riesgo")</f>
        <v>sin riesgo</v>
      </c>
    </row>
    <row r="6952" spans="1:17" x14ac:dyDescent="0.35">
      <c r="A6952" s="2">
        <v>45927</v>
      </c>
      <c r="B6952" s="3" t="s">
        <v>42</v>
      </c>
      <c r="C6952">
        <v>9.1333333333333329</v>
      </c>
      <c r="D6952">
        <v>9.9333333333333336</v>
      </c>
      <c r="E6952">
        <v>83.566666666666663</v>
      </c>
      <c r="F6952">
        <v>66.333333333333329</v>
      </c>
      <c r="G6952">
        <v>0</v>
      </c>
      <c r="H6952">
        <v>1.533333333333333</v>
      </c>
      <c r="I6952">
        <v>0</v>
      </c>
      <c r="J6952">
        <v>3.5</v>
      </c>
      <c r="K6952">
        <f t="shared" si="538"/>
        <v>0.80000000000000071</v>
      </c>
      <c r="L6952">
        <f t="shared" si="536"/>
        <v>0.45882513591173724</v>
      </c>
      <c r="M6952">
        <f t="shared" si="537"/>
        <v>6.4960809216311883</v>
      </c>
      <c r="N6952" s="10" t="str" cm="1">
        <f t="array" ref="N6952">_xlfn.IFS(AND(C6952&lt;=0, C6952-M6952&lt;=2), "escarcha",AND(C6952&lt;=0, C6952-M6952&gt;2), "helada negra", AND(C6952&gt;0, M6952+2&gt;C6952), "rocío", TRUE, "sin riesgo")</f>
        <v>sin riesgo</v>
      </c>
      <c r="O6952">
        <f t="shared" si="539"/>
        <v>0.28159134284750398</v>
      </c>
      <c r="P6952">
        <f t="shared" si="540"/>
        <v>3.9460501288155525</v>
      </c>
      <c r="Q6952" s="10" t="str" cm="1">
        <f t="array" ref="Q6952">_xlfn.IFS(AND(D6952&lt;=0, D6952-P6952&lt;=2), "escarcha",AND(D6952&lt;=0, D6952-P6952&gt;2), "helada negra", AND(D6952&gt;0, P6952+2&gt;D6952), "rocío", TRUE, "sin riesgo")</f>
        <v>sin riesgo</v>
      </c>
    </row>
    <row r="6953" spans="1:17" x14ac:dyDescent="0.35">
      <c r="A6953" s="2">
        <v>45927</v>
      </c>
      <c r="B6953" s="3" t="s">
        <v>44</v>
      </c>
      <c r="C6953">
        <v>9.1666666666666661</v>
      </c>
      <c r="D6953">
        <v>9.4</v>
      </c>
      <c r="E6953">
        <v>85.033333333333331</v>
      </c>
      <c r="F6953">
        <v>72.333333333333329</v>
      </c>
      <c r="G6953">
        <v>0.66666666666666663</v>
      </c>
      <c r="H6953">
        <v>1.9333333333333329</v>
      </c>
      <c r="I6953">
        <v>2.333333333333333</v>
      </c>
      <c r="J6953">
        <v>2.8666666666666671</v>
      </c>
      <c r="K6953">
        <f t="shared" si="538"/>
        <v>0.23333333333333428</v>
      </c>
      <c r="L6953">
        <f t="shared" si="536"/>
        <v>0.47846882599578072</v>
      </c>
      <c r="M6953">
        <f t="shared" si="537"/>
        <v>6.781958536681568</v>
      </c>
      <c r="N6953" s="10" t="str" cm="1">
        <f t="array" ref="N6953">_xlfn.IFS(AND(C6953&lt;=0, C6953-M6953&lt;=2), "escarcha",AND(C6953&lt;=0, C6953-M6953&gt;2), "helada negra", AND(C6953&gt;0, M6953+2&gt;C6953), "rocío", TRUE, "sin riesgo")</f>
        <v>sin riesgo</v>
      </c>
      <c r="O6953">
        <f t="shared" si="539"/>
        <v>0.33240944392941768</v>
      </c>
      <c r="P6953">
        <f t="shared" si="540"/>
        <v>4.6718732506070175</v>
      </c>
      <c r="Q6953" s="10" t="str" cm="1">
        <f t="array" ref="Q6953">_xlfn.IFS(AND(D6953&lt;=0, D6953-P6953&lt;=2), "escarcha",AND(D6953&lt;=0, D6953-P6953&gt;2), "helada negra", AND(D6953&gt;0, P6953+2&gt;D6953), "rocío", TRUE, "sin riesgo")</f>
        <v>sin riesgo</v>
      </c>
    </row>
    <row r="6954" spans="1:17" x14ac:dyDescent="0.35">
      <c r="A6954" s="2">
        <v>45927</v>
      </c>
      <c r="B6954" s="3" t="s">
        <v>45</v>
      </c>
      <c r="C6954">
        <v>9.1333333333333329</v>
      </c>
      <c r="D6954">
        <v>9.2333333333333325</v>
      </c>
      <c r="E6954">
        <v>86.133333333333326</v>
      </c>
      <c r="F6954">
        <v>78</v>
      </c>
      <c r="G6954">
        <v>2</v>
      </c>
      <c r="H6954">
        <v>1.2666666666666671</v>
      </c>
      <c r="I6954">
        <v>4</v>
      </c>
      <c r="J6954">
        <v>3.2</v>
      </c>
      <c r="K6954">
        <f t="shared" si="538"/>
        <v>9.9999999999999645E-2</v>
      </c>
      <c r="L6954">
        <f t="shared" si="536"/>
        <v>0.48907690265593629</v>
      </c>
      <c r="M6954">
        <f t="shared" si="537"/>
        <v>6.9366120369623943</v>
      </c>
      <c r="N6954" s="10" t="str" cm="1">
        <f t="array" ref="N6954">_xlfn.IFS(AND(C6954&lt;=0, C6954-M6954&lt;=2), "escarcha",AND(C6954&lt;=0, C6954-M6954&gt;2), "helada negra", AND(C6954&gt;0, M6954+2&gt;C6954), "rocío", TRUE, "sin riesgo")</f>
        <v>sin riesgo</v>
      </c>
      <c r="O6954">
        <f t="shared" si="539"/>
        <v>0.39662267653564848</v>
      </c>
      <c r="P6954">
        <f t="shared" si="540"/>
        <v>5.5951395477006232</v>
      </c>
      <c r="Q6954" s="10" t="str" cm="1">
        <f t="array" ref="Q6954">_xlfn.IFS(AND(D6954&lt;=0, D6954-P6954&lt;=2), "escarcha",AND(D6954&lt;=0, D6954-P6954&gt;2), "helada negra", AND(D6954&gt;0, P6954+2&gt;D6954), "rocío", TRUE, "sin riesgo")</f>
        <v>sin riesgo</v>
      </c>
    </row>
    <row r="6955" spans="1:17" x14ac:dyDescent="0.35">
      <c r="A6955" s="2">
        <v>45927</v>
      </c>
      <c r="B6955" s="3" t="s">
        <v>46</v>
      </c>
      <c r="C6955">
        <v>9.1333333333333329</v>
      </c>
      <c r="D6955">
        <v>10.4</v>
      </c>
      <c r="E6955">
        <v>86.966666666666669</v>
      </c>
      <c r="F6955">
        <v>72</v>
      </c>
      <c r="G6955">
        <v>0</v>
      </c>
      <c r="H6955">
        <v>1.833333333333333</v>
      </c>
      <c r="I6955">
        <v>0</v>
      </c>
      <c r="J6955">
        <v>3.7</v>
      </c>
      <c r="K6955">
        <f t="shared" si="538"/>
        <v>1.2666666666666675</v>
      </c>
      <c r="L6955">
        <f t="shared" si="536"/>
        <v>0.49870532289017233</v>
      </c>
      <c r="M6955">
        <f t="shared" si="537"/>
        <v>7.0771491417361059</v>
      </c>
      <c r="N6955" s="10" t="str" cm="1">
        <f t="array" ref="N6955">_xlfn.IFS(AND(C6955&lt;=0, C6955-M6955&lt;=2), "escarcha",AND(C6955&lt;=0, C6955-M6955&gt;2), "helada negra", AND(C6955&gt;0, M6955+2&gt;C6955), "rocío", TRUE, "sin riesgo")</f>
        <v>sin riesgo</v>
      </c>
      <c r="O6955">
        <f t="shared" si="539"/>
        <v>0.39474403908856998</v>
      </c>
      <c r="P6955">
        <f t="shared" si="540"/>
        <v>5.5680305317420942</v>
      </c>
      <c r="Q6955" s="10" t="str" cm="1">
        <f t="array" ref="Q6955">_xlfn.IFS(AND(D6955&lt;=0, D6955-P6955&lt;=2), "escarcha",AND(D6955&lt;=0, D6955-P6955&gt;2), "helada negra", AND(D6955&gt;0, P6955+2&gt;D6955), "rocío", TRUE, "sin riesgo")</f>
        <v>sin riesgo</v>
      </c>
    </row>
    <row r="6956" spans="1:17" x14ac:dyDescent="0.35">
      <c r="A6956" s="2">
        <v>45928</v>
      </c>
      <c r="B6956" s="3" t="s">
        <v>10</v>
      </c>
      <c r="C6956">
        <v>9.1</v>
      </c>
      <c r="D6956">
        <v>10</v>
      </c>
      <c r="E6956">
        <v>87.066666666666663</v>
      </c>
      <c r="F6956">
        <v>79</v>
      </c>
      <c r="G6956">
        <v>1.666666666666667</v>
      </c>
      <c r="H6956">
        <v>10.5</v>
      </c>
      <c r="I6956">
        <v>3.333333333333333</v>
      </c>
      <c r="J6956">
        <v>16.8</v>
      </c>
      <c r="K6956">
        <f t="shared" si="538"/>
        <v>0.90000000000000036</v>
      </c>
      <c r="L6956">
        <f t="shared" si="536"/>
        <v>0.49760886444513092</v>
      </c>
      <c r="M6956">
        <f t="shared" si="537"/>
        <v>7.0611371841498265</v>
      </c>
      <c r="N6956" s="10" t="str" cm="1">
        <f t="array" ref="N6956">_xlfn.IFS(AND(C6956&lt;=0, C6956-M6956&lt;=2), "escarcha",AND(C6956&lt;=0, C6956-M6956&gt;2), "helada negra", AND(C6956&gt;0, M6956+2&gt;C6956), "rocío", TRUE, "sin riesgo")</f>
        <v>sin riesgo</v>
      </c>
      <c r="O6956">
        <f t="shared" si="539"/>
        <v>0.46080785933381474</v>
      </c>
      <c r="P6956">
        <f t="shared" si="540"/>
        <v>6.5249061077070616</v>
      </c>
      <c r="Q6956" s="10" t="str" cm="1">
        <f t="array" ref="Q6956">_xlfn.IFS(AND(D6956&lt;=0, D6956-P6956&lt;=2), "escarcha",AND(D6956&lt;=0, D6956-P6956&gt;2), "helada negra", AND(D6956&gt;0, P6956+2&gt;D6956), "rocío", TRUE, "sin riesgo")</f>
        <v>sin riesgo</v>
      </c>
    </row>
    <row r="6957" spans="1:17" x14ac:dyDescent="0.35">
      <c r="A6957" s="2">
        <v>45928</v>
      </c>
      <c r="B6957" s="3" t="s">
        <v>12</v>
      </c>
      <c r="C6957">
        <v>9.3666666666666671</v>
      </c>
      <c r="D6957">
        <v>9.5</v>
      </c>
      <c r="E6957">
        <v>87</v>
      </c>
      <c r="F6957">
        <v>82.666666666666671</v>
      </c>
      <c r="G6957">
        <v>0</v>
      </c>
      <c r="H6957">
        <v>1.2666666666666671</v>
      </c>
      <c r="I6957">
        <v>0.66666666666666663</v>
      </c>
      <c r="J6957">
        <v>2.5333333333333332</v>
      </c>
      <c r="K6957">
        <f t="shared" si="538"/>
        <v>0.13333333333333286</v>
      </c>
      <c r="L6957">
        <f t="shared" si="536"/>
        <v>0.5147915762575227</v>
      </c>
      <c r="M6957">
        <f t="shared" si="537"/>
        <v>7.3122981085383065</v>
      </c>
      <c r="N6957" s="10" t="str" cm="1">
        <f t="array" ref="N6957">_xlfn.IFS(AND(C6957&lt;=0, C6957-M6957&lt;=2), "escarcha",AND(C6957&lt;=0, C6957-M6957&gt;2), "helada negra", AND(C6957&gt;0, M6957+2&gt;C6957), "rocío", TRUE, "sin riesgo")</f>
        <v>sin riesgo</v>
      </c>
      <c r="O6957">
        <f t="shared" si="539"/>
        <v>0.47266005150402945</v>
      </c>
      <c r="P6957">
        <f t="shared" si="540"/>
        <v>6.6973543704520813</v>
      </c>
      <c r="Q6957" s="10" t="str" cm="1">
        <f t="array" ref="Q6957">_xlfn.IFS(AND(D6957&lt;=0, D6957-P6957&lt;=2), "escarcha",AND(D6957&lt;=0, D6957-P6957&gt;2), "helada negra", AND(D6957&gt;0, P6957+2&gt;D6957), "rocío", TRUE, "sin riesgo")</f>
        <v>sin riesgo</v>
      </c>
    </row>
    <row r="6958" spans="1:17" x14ac:dyDescent="0.35">
      <c r="A6958" s="2">
        <v>45928</v>
      </c>
      <c r="B6958" s="3" t="s">
        <v>13</v>
      </c>
      <c r="C6958">
        <v>9.1</v>
      </c>
      <c r="D6958">
        <v>9.2333333333333325</v>
      </c>
      <c r="E6958">
        <v>88.166666666666657</v>
      </c>
      <c r="F6958">
        <v>84.666666666666671</v>
      </c>
      <c r="G6958">
        <v>0</v>
      </c>
      <c r="H6958">
        <v>0.1333333333333333</v>
      </c>
      <c r="I6958">
        <v>0</v>
      </c>
      <c r="J6958">
        <v>0.93333333333333335</v>
      </c>
      <c r="K6958">
        <f t="shared" si="538"/>
        <v>0.13333333333333286</v>
      </c>
      <c r="L6958">
        <f t="shared" si="536"/>
        <v>0.51016371834120899</v>
      </c>
      <c r="M6958">
        <f t="shared" si="537"/>
        <v>7.2446027566458344</v>
      </c>
      <c r="N6958" s="10" t="str" cm="1">
        <f t="array" ref="N6958">_xlfn.IFS(AND(C6958&lt;=0, C6958-M6958&lt;=2), "escarcha",AND(C6958&lt;=0, C6958-M6958&gt;2), "helada negra", AND(C6958&gt;0, M6958+2&gt;C6958), "rocío", TRUE, "sin riesgo")</f>
        <v>rocío</v>
      </c>
      <c r="O6958">
        <f t="shared" si="539"/>
        <v>0.47863582819648365</v>
      </c>
      <c r="P6958">
        <f t="shared" si="540"/>
        <v>6.7843917532189932</v>
      </c>
      <c r="Q6958" s="10" t="str" cm="1">
        <f t="array" ref="Q6958">_xlfn.IFS(AND(D6958&lt;=0, D6958-P6958&lt;=2), "escarcha",AND(D6958&lt;=0, D6958-P6958&gt;2), "helada negra", AND(D6958&gt;0, P6958+2&gt;D6958), "rocío", TRUE, "sin riesgo")</f>
        <v>sin riesgo</v>
      </c>
    </row>
    <row r="6959" spans="1:17" x14ac:dyDescent="0.35">
      <c r="A6959" s="2">
        <v>45928</v>
      </c>
      <c r="B6959" s="3" t="s">
        <v>14</v>
      </c>
      <c r="C6959">
        <v>9.1</v>
      </c>
      <c r="D6959">
        <v>9.1999999999999993</v>
      </c>
      <c r="E6959">
        <v>87.933333333333337</v>
      </c>
      <c r="F6959">
        <v>85.666666666666671</v>
      </c>
      <c r="G6959">
        <v>0</v>
      </c>
      <c r="H6959">
        <v>0.3666666666666667</v>
      </c>
      <c r="I6959">
        <v>0</v>
      </c>
      <c r="J6959">
        <v>0.76666666666666672</v>
      </c>
      <c r="K6959">
        <f t="shared" si="538"/>
        <v>9.9999999999999645E-2</v>
      </c>
      <c r="L6959">
        <f t="shared" si="536"/>
        <v>0.50751370732606937</v>
      </c>
      <c r="M6959">
        <f t="shared" si="537"/>
        <v>7.2058554229027481</v>
      </c>
      <c r="N6959" s="10" t="str" cm="1">
        <f t="array" ref="N6959">_xlfn.IFS(AND(C6959&lt;=0, C6959-M6959&lt;=2), "escarcha",AND(C6959&lt;=0, C6959-M6959&gt;2), "helada negra", AND(C6959&gt;0, M6959+2&gt;C6959), "rocío", TRUE, "sin riesgo")</f>
        <v>rocío</v>
      </c>
      <c r="O6959">
        <f t="shared" si="539"/>
        <v>0.48813376247498441</v>
      </c>
      <c r="P6959">
        <f t="shared" si="540"/>
        <v>6.9228543881692897</v>
      </c>
      <c r="Q6959" s="10" t="str" cm="1">
        <f t="array" ref="Q6959">_xlfn.IFS(AND(D6959&lt;=0, D6959-P6959&lt;=2), "escarcha",AND(D6959&lt;=0, D6959-P6959&gt;2), "helada negra", AND(D6959&gt;0, P6959+2&gt;D6959), "rocío", TRUE, "sin riesgo")</f>
        <v>sin riesgo</v>
      </c>
    </row>
    <row r="6960" spans="1:17" x14ac:dyDescent="0.35">
      <c r="A6960" s="2">
        <v>45928</v>
      </c>
      <c r="B6960" s="3" t="s">
        <v>17</v>
      </c>
      <c r="C6960">
        <v>9.1666666666666661</v>
      </c>
      <c r="D6960">
        <v>9.3000000000000007</v>
      </c>
      <c r="E6960">
        <v>88.86666666666666</v>
      </c>
      <c r="F6960">
        <v>87.333333333333329</v>
      </c>
      <c r="G6960">
        <v>0.33333333333333331</v>
      </c>
      <c r="H6960">
        <v>0.8</v>
      </c>
      <c r="I6960">
        <v>1.333333333333333</v>
      </c>
      <c r="J6960">
        <v>1.466666666666667</v>
      </c>
      <c r="K6960">
        <f t="shared" si="538"/>
        <v>0.13333333333333464</v>
      </c>
      <c r="L6960">
        <f t="shared" si="536"/>
        <v>0.52256260859262327</v>
      </c>
      <c r="M6960">
        <f t="shared" si="537"/>
        <v>7.4260535785478403</v>
      </c>
      <c r="N6960" s="10" t="str" cm="1">
        <f t="array" ref="N6960">_xlfn.IFS(AND(C6960&lt;=0, C6960-M6960&lt;=2), "escarcha",AND(C6960&lt;=0, C6960-M6960&gt;2), "helada negra", AND(C6960&gt;0, M6960+2&gt;C6960), "rocío", TRUE, "sin riesgo")</f>
        <v>rocío</v>
      </c>
      <c r="O6960">
        <f t="shared" si="539"/>
        <v>0.51413205367492043</v>
      </c>
      <c r="P6960">
        <f t="shared" si="540"/>
        <v>7.3026485107080328</v>
      </c>
      <c r="Q6960" s="10" t="str" cm="1">
        <f t="array" ref="Q6960">_xlfn.IFS(AND(D6960&lt;=0, D6960-P6960&lt;=2), "escarcha",AND(D6960&lt;=0, D6960-P6960&gt;2), "helada negra", AND(D6960&gt;0, P6960+2&gt;D6960), "rocío", TRUE, "sin riesgo")</f>
        <v>rocío</v>
      </c>
    </row>
    <row r="6961" spans="1:17" x14ac:dyDescent="0.35">
      <c r="A6961" s="2">
        <v>45928</v>
      </c>
      <c r="B6961" s="3" t="s">
        <v>18</v>
      </c>
      <c r="C6961">
        <v>8.6333333333333329</v>
      </c>
      <c r="D6961">
        <v>9.1</v>
      </c>
      <c r="E6961">
        <v>90.133333333333326</v>
      </c>
      <c r="F6961">
        <v>87.333333333333329</v>
      </c>
      <c r="G6961">
        <v>0</v>
      </c>
      <c r="H6961">
        <v>0.6</v>
      </c>
      <c r="I6961">
        <v>1</v>
      </c>
      <c r="J6961">
        <v>1.466666666666667</v>
      </c>
      <c r="K6961">
        <f t="shared" si="538"/>
        <v>0.46666666666666679</v>
      </c>
      <c r="L6961">
        <f t="shared" si="536"/>
        <v>0.500723058832096</v>
      </c>
      <c r="M6961">
        <f t="shared" si="537"/>
        <v>7.106620188207069</v>
      </c>
      <c r="N6961" s="10" t="str" cm="1">
        <f t="array" ref="N6961">_xlfn.IFS(AND(C6961&lt;=0, C6961-M6961&lt;=2), "escarcha",AND(C6961&lt;=0, C6961-M6961&gt;2), "helada negra", AND(C6961&gt;0, M6961+2&gt;C6961), "rocío", TRUE, "sin riesgo")</f>
        <v>rocío</v>
      </c>
      <c r="O6961">
        <f t="shared" si="539"/>
        <v>0.50066697080395184</v>
      </c>
      <c r="P6961">
        <f t="shared" si="540"/>
        <v>7.1058008727540596</v>
      </c>
      <c r="Q6961" s="10" t="str" cm="1">
        <f t="array" ref="Q6961">_xlfn.IFS(AND(D6961&lt;=0, D6961-P6961&lt;=2), "escarcha",AND(D6961&lt;=0, D6961-P6961&gt;2), "helada negra", AND(D6961&gt;0, P6961+2&gt;D6961), "rocío", TRUE, "sin riesgo")</f>
        <v>rocío</v>
      </c>
    </row>
    <row r="6962" spans="1:17" x14ac:dyDescent="0.35">
      <c r="A6962" s="2">
        <v>45928</v>
      </c>
      <c r="B6962" s="3" t="s">
        <v>19</v>
      </c>
      <c r="C6962">
        <v>8.2999999999999989</v>
      </c>
      <c r="D6962">
        <v>8.6666666666666661</v>
      </c>
      <c r="E6962">
        <v>91.1</v>
      </c>
      <c r="F6962">
        <v>89.333333333333329</v>
      </c>
      <c r="G6962">
        <v>0.33333333333333331</v>
      </c>
      <c r="H6962">
        <v>0.33333333333333331</v>
      </c>
      <c r="I6962">
        <v>1</v>
      </c>
      <c r="J6962">
        <v>0.8</v>
      </c>
      <c r="K6962">
        <f t="shared" si="538"/>
        <v>0.36666666666666714</v>
      </c>
      <c r="L6962">
        <f t="shared" si="536"/>
        <v>0.48881793577603072</v>
      </c>
      <c r="M6962">
        <f t="shared" si="537"/>
        <v>6.9328343189721231</v>
      </c>
      <c r="N6962" s="10" t="str" cm="1">
        <f t="array" ref="N6962">_xlfn.IFS(AND(C6962&lt;=0, C6962-M6962&lt;=2), "escarcha",AND(C6962&lt;=0, C6962-M6962&gt;2), "helada negra", AND(C6962&gt;0, M6962+2&gt;C6962), "rocío", TRUE, "sin riesgo")</f>
        <v>rocío</v>
      </c>
      <c r="O6962">
        <f t="shared" si="539"/>
        <v>0.494061694116124</v>
      </c>
      <c r="P6962">
        <f t="shared" si="540"/>
        <v>7.009350684354553</v>
      </c>
      <c r="Q6962" s="10" t="str" cm="1">
        <f t="array" ref="Q6962">_xlfn.IFS(AND(D6962&lt;=0, D6962-P6962&lt;=2), "escarcha",AND(D6962&lt;=0, D6962-P6962&gt;2), "helada negra", AND(D6962&gt;0, P6962+2&gt;D6962), "rocío", TRUE, "sin riesgo")</f>
        <v>rocío</v>
      </c>
    </row>
    <row r="6963" spans="1:17" x14ac:dyDescent="0.35">
      <c r="A6963" s="2">
        <v>45928</v>
      </c>
      <c r="B6963" s="3" t="s">
        <v>20</v>
      </c>
      <c r="C6963">
        <v>8.1999999999999993</v>
      </c>
      <c r="D6963">
        <v>8.8666666666666671</v>
      </c>
      <c r="E6963">
        <v>92.233333333333334</v>
      </c>
      <c r="F6963">
        <v>89</v>
      </c>
      <c r="G6963">
        <v>0</v>
      </c>
      <c r="H6963">
        <v>0.46666666666666662</v>
      </c>
      <c r="I6963">
        <v>0</v>
      </c>
      <c r="J6963">
        <v>0.9</v>
      </c>
      <c r="K6963">
        <f t="shared" si="538"/>
        <v>0.66666666666666785</v>
      </c>
      <c r="L6963">
        <f t="shared" si="536"/>
        <v>0.49439818812776337</v>
      </c>
      <c r="M6963">
        <f t="shared" si="537"/>
        <v>7.0142623687217238</v>
      </c>
      <c r="N6963" s="10" t="str" cm="1">
        <f t="array" ref="N6963">_xlfn.IFS(AND(C6963&lt;=0, C6963-M6963&lt;=2), "escarcha",AND(C6963&lt;=0, C6963-M6963&gt;2), "helada negra", AND(C6963&gt;0, M6963+2&gt;C6963), "rocío", TRUE, "sin riesgo")</f>
        <v>rocío</v>
      </c>
      <c r="O6963">
        <f t="shared" si="539"/>
        <v>0.50383483880147717</v>
      </c>
      <c r="P6963">
        <f t="shared" si="540"/>
        <v>7.1520844562508197</v>
      </c>
      <c r="Q6963" s="10" t="str" cm="1">
        <f t="array" ref="Q6963">_xlfn.IFS(AND(D6963&lt;=0, D6963-P6963&lt;=2), "escarcha",AND(D6963&lt;=0, D6963-P6963&gt;2), "helada negra", AND(D6963&gt;0, P6963+2&gt;D6963), "rocío", TRUE, "sin riesgo")</f>
        <v>rocío</v>
      </c>
    </row>
    <row r="6964" spans="1:17" x14ac:dyDescent="0.35">
      <c r="A6964" s="2">
        <v>45928</v>
      </c>
      <c r="B6964" s="3" t="s">
        <v>21</v>
      </c>
      <c r="C6964">
        <v>7.9</v>
      </c>
      <c r="D6964">
        <v>8.8000000000000007</v>
      </c>
      <c r="E6964">
        <v>92.933333333333337</v>
      </c>
      <c r="F6964">
        <v>89.666666666666671</v>
      </c>
      <c r="G6964">
        <v>0.66666666666666663</v>
      </c>
      <c r="H6964">
        <v>0.9</v>
      </c>
      <c r="I6964">
        <v>1.333333333333333</v>
      </c>
      <c r="J6964">
        <v>1.7333333333333329</v>
      </c>
      <c r="K6964">
        <f t="shared" si="538"/>
        <v>0.90000000000000036</v>
      </c>
      <c r="L6964">
        <f t="shared" si="536"/>
        <v>0.48157591667138877</v>
      </c>
      <c r="M6964">
        <f t="shared" si="537"/>
        <v>6.8272365088158695</v>
      </c>
      <c r="N6964" s="10" t="str" cm="1">
        <f t="array" ref="N6964">_xlfn.IFS(AND(C6964&lt;=0, C6964-M6964&lt;=2), "escarcha",AND(C6964&lt;=0, C6964-M6964&gt;2), "helada negra", AND(C6964&gt;0, M6964+2&gt;C6964), "rocío", TRUE, "sin riesgo")</f>
        <v>rocío</v>
      </c>
      <c r="O6964">
        <f t="shared" si="539"/>
        <v>0.50679612222645143</v>
      </c>
      <c r="P6964">
        <f t="shared" si="540"/>
        <v>7.1953652629318299</v>
      </c>
      <c r="Q6964" s="10" t="str" cm="1">
        <f t="array" ref="Q6964">_xlfn.IFS(AND(D6964&lt;=0, D6964-P6964&lt;=2), "escarcha",AND(D6964&lt;=0, D6964-P6964&gt;2), "helada negra", AND(D6964&gt;0, P6964+2&gt;D6964), "rocío", TRUE, "sin riesgo")</f>
        <v>rocío</v>
      </c>
    </row>
    <row r="6965" spans="1:17" x14ac:dyDescent="0.35">
      <c r="A6965" s="2">
        <v>45928</v>
      </c>
      <c r="B6965" s="3" t="s">
        <v>22</v>
      </c>
      <c r="C6965">
        <v>7.7666666666666666</v>
      </c>
      <c r="D6965">
        <v>8.8666666666666671</v>
      </c>
      <c r="E6965">
        <v>93.166666666666657</v>
      </c>
      <c r="F6965">
        <v>89.666666666666671</v>
      </c>
      <c r="G6965">
        <v>0</v>
      </c>
      <c r="H6965">
        <v>0.16666666666666671</v>
      </c>
      <c r="I6965">
        <v>0</v>
      </c>
      <c r="J6965">
        <v>0.73333333333333339</v>
      </c>
      <c r="K6965">
        <f t="shared" si="538"/>
        <v>1.1000000000000005</v>
      </c>
      <c r="L6965">
        <f t="shared" si="536"/>
        <v>0.47500873902026358</v>
      </c>
      <c r="M6965">
        <f t="shared" si="537"/>
        <v>6.7315558459876277</v>
      </c>
      <c r="N6965" s="10" t="str" cm="1">
        <f t="array" ref="N6965">_xlfn.IFS(AND(C6965&lt;=0, C6965-M6965&lt;=2), "escarcha",AND(C6965&lt;=0, C6965-M6965&gt;2), "helada negra", AND(C6965&gt;0, M6965+2&gt;C6965), "rocío", TRUE, "sin riesgo")</f>
        <v>rocío</v>
      </c>
      <c r="O6965">
        <f t="shared" si="539"/>
        <v>0.51129756000306681</v>
      </c>
      <c r="P6965">
        <f t="shared" si="540"/>
        <v>7.2611849726170421</v>
      </c>
      <c r="Q6965" s="10" t="str" cm="1">
        <f t="array" ref="Q6965">_xlfn.IFS(AND(D6965&lt;=0, D6965-P6965&lt;=2), "escarcha",AND(D6965&lt;=0, D6965-P6965&gt;2), "helada negra", AND(D6965&gt;0, P6965+2&gt;D6965), "rocío", TRUE, "sin riesgo")</f>
        <v>rocío</v>
      </c>
    </row>
    <row r="6966" spans="1:17" x14ac:dyDescent="0.35">
      <c r="A6966" s="2">
        <v>45928</v>
      </c>
      <c r="B6966" s="3" t="s">
        <v>23</v>
      </c>
      <c r="C6966">
        <v>7.6333333333333329</v>
      </c>
      <c r="D6966">
        <v>8.9</v>
      </c>
      <c r="E6966">
        <v>93.9</v>
      </c>
      <c r="F6966">
        <v>89.666666666666671</v>
      </c>
      <c r="G6966">
        <v>0</v>
      </c>
      <c r="H6966">
        <v>3.3333333333333333E-2</v>
      </c>
      <c r="I6966">
        <v>0</v>
      </c>
      <c r="J6966">
        <v>0.56666666666666665</v>
      </c>
      <c r="K6966">
        <f t="shared" si="538"/>
        <v>1.2666666666666675</v>
      </c>
      <c r="L6966">
        <f t="shared" si="536"/>
        <v>0.47376467617091467</v>
      </c>
      <c r="M6966">
        <f t="shared" si="537"/>
        <v>6.7134386953809679</v>
      </c>
      <c r="N6966" s="10" t="str" cm="1">
        <f t="array" ref="N6966">_xlfn.IFS(AND(C6966&lt;=0, C6966-M6966&lt;=2), "escarcha",AND(C6966&lt;=0, C6966-M6966&gt;2), "helada negra", AND(C6966&gt;0, M6966+2&gt;C6966), "rocío", TRUE, "sin riesgo")</f>
        <v>rocío</v>
      </c>
      <c r="O6966">
        <f t="shared" si="539"/>
        <v>0.51354738553625501</v>
      </c>
      <c r="P6966">
        <f t="shared" si="540"/>
        <v>7.2940947441967312</v>
      </c>
      <c r="Q6966" s="10" t="str" cm="1">
        <f t="array" ref="Q6966">_xlfn.IFS(AND(D6966&lt;=0, D6966-P6966&lt;=2), "escarcha",AND(D6966&lt;=0, D6966-P6966&gt;2), "helada negra", AND(D6966&gt;0, P6966+2&gt;D6966), "rocío", TRUE, "sin riesgo")</f>
        <v>rocío</v>
      </c>
    </row>
    <row r="6967" spans="1:17" x14ac:dyDescent="0.35">
      <c r="A6967" s="2">
        <v>45928</v>
      </c>
      <c r="B6967" s="3" t="s">
        <v>24</v>
      </c>
      <c r="C6967">
        <v>7.666666666666667</v>
      </c>
      <c r="D6967">
        <v>9.0333333333333332</v>
      </c>
      <c r="E6967">
        <v>94</v>
      </c>
      <c r="F6967">
        <v>90.666666666666671</v>
      </c>
      <c r="G6967">
        <v>0</v>
      </c>
      <c r="H6967">
        <v>0.56666666666666665</v>
      </c>
      <c r="I6967">
        <v>0</v>
      </c>
      <c r="J6967">
        <v>1.8666666666666669</v>
      </c>
      <c r="K6967">
        <f t="shared" si="538"/>
        <v>1.3666666666666663</v>
      </c>
      <c r="L6967">
        <f t="shared" si="536"/>
        <v>0.47710108939471363</v>
      </c>
      <c r="M6967">
        <f t="shared" si="537"/>
        <v>6.7620324432154151</v>
      </c>
      <c r="N6967" s="10" t="str" cm="1">
        <f t="array" ref="N6967">_xlfn.IFS(AND(C6967&lt;=0, C6967-M6967&lt;=2), "escarcha",AND(C6967&lt;=0, C6967-M6967&gt;2), "helada negra", AND(C6967&gt;0, M6967+2&gt;C6967), "rocío", TRUE, "sin riesgo")</f>
        <v>rocío</v>
      </c>
      <c r="O6967">
        <f t="shared" si="539"/>
        <v>0.53363142417530196</v>
      </c>
      <c r="P6967">
        <f t="shared" si="540"/>
        <v>7.5882619204066497</v>
      </c>
      <c r="Q6967" s="10" t="str" cm="1">
        <f t="array" ref="Q6967">_xlfn.IFS(AND(D6967&lt;=0, D6967-P6967&lt;=2), "escarcha",AND(D6967&lt;=0, D6967-P6967&gt;2), "helada negra", AND(D6967&gt;0, P6967+2&gt;D6967), "rocío", TRUE, "sin riesgo")</f>
        <v>rocío</v>
      </c>
    </row>
    <row r="6968" spans="1:17" x14ac:dyDescent="0.35">
      <c r="A6968" s="2">
        <v>45928</v>
      </c>
      <c r="B6968" s="3" t="s">
        <v>25</v>
      </c>
      <c r="C6968">
        <v>7.6</v>
      </c>
      <c r="D6968">
        <v>9.4</v>
      </c>
      <c r="E6968">
        <v>94.2</v>
      </c>
      <c r="F6968">
        <v>88</v>
      </c>
      <c r="G6968">
        <v>0</v>
      </c>
      <c r="H6968">
        <v>0.2</v>
      </c>
      <c r="I6968">
        <v>0</v>
      </c>
      <c r="J6968">
        <v>0.96666666666666667</v>
      </c>
      <c r="K6968">
        <f t="shared" si="538"/>
        <v>1.8000000000000007</v>
      </c>
      <c r="L6968">
        <f t="shared" si="536"/>
        <v>0.47468185004682739</v>
      </c>
      <c r="M6968">
        <f t="shared" si="537"/>
        <v>6.7267951431965667</v>
      </c>
      <c r="N6968" s="10" t="str" cm="1">
        <f t="array" ref="N6968">_xlfn.IFS(AND(C6968&lt;=0, C6968-M6968&lt;=2), "escarcha",AND(C6968&lt;=0, C6968-M6968&gt;2), "helada negra", AND(C6968&gt;0, M6968+2&gt;C6968), "rocío", TRUE, "sin riesgo")</f>
        <v>rocío</v>
      </c>
      <c r="O6968">
        <f t="shared" si="539"/>
        <v>0.52846119353527432</v>
      </c>
      <c r="P6968">
        <f t="shared" si="540"/>
        <v>7.512468455208432</v>
      </c>
      <c r="Q6968" s="10" t="str" cm="1">
        <f t="array" ref="Q6968">_xlfn.IFS(AND(D6968&lt;=0, D6968-P6968&lt;=2), "escarcha",AND(D6968&lt;=0, D6968-P6968&gt;2), "helada negra", AND(D6968&gt;0, P6968+2&gt;D6968), "rocío", TRUE, "sin riesgo")</f>
        <v>rocío</v>
      </c>
    </row>
    <row r="6969" spans="1:17" x14ac:dyDescent="0.35">
      <c r="A6969" s="2">
        <v>45928</v>
      </c>
      <c r="B6969" s="3" t="s">
        <v>26</v>
      </c>
      <c r="C6969">
        <v>6.833333333333333</v>
      </c>
      <c r="D6969">
        <v>8.7666666666666657</v>
      </c>
      <c r="E6969">
        <v>94.233333333333334</v>
      </c>
      <c r="F6969">
        <v>89</v>
      </c>
      <c r="G6969">
        <v>0</v>
      </c>
      <c r="H6969">
        <v>0</v>
      </c>
      <c r="I6969">
        <v>0</v>
      </c>
      <c r="J6969">
        <v>0.3</v>
      </c>
      <c r="K6969">
        <f t="shared" si="538"/>
        <v>1.9333333333333327</v>
      </c>
      <c r="L6969">
        <f t="shared" si="536"/>
        <v>0.42259800044327955</v>
      </c>
      <c r="M6969">
        <f t="shared" si="537"/>
        <v>5.9705742273887852</v>
      </c>
      <c r="N6969" s="10" t="str" cm="1">
        <f t="array" ref="N6969">_xlfn.IFS(AND(C6969&lt;=0, C6969-M6969&lt;=2), "escarcha",AND(C6969&lt;=0, C6969-M6969&gt;2), "helada negra", AND(C6969&gt;0, M6969+2&gt;C6969), "rocío", TRUE, "sin riesgo")</f>
        <v>rocío</v>
      </c>
      <c r="O6969">
        <f t="shared" si="539"/>
        <v>0.49708178830839678</v>
      </c>
      <c r="P6969">
        <f t="shared" si="540"/>
        <v>7.0534408406975411</v>
      </c>
      <c r="Q6969" s="10" t="str" cm="1">
        <f t="array" ref="Q6969">_xlfn.IFS(AND(D6969&lt;=0, D6969-P6969&lt;=2), "escarcha",AND(D6969&lt;=0, D6969-P6969&gt;2), "helada negra", AND(D6969&gt;0, P6969+2&gt;D6969), "rocío", TRUE, "sin riesgo")</f>
        <v>rocío</v>
      </c>
    </row>
    <row r="6970" spans="1:17" x14ac:dyDescent="0.35">
      <c r="A6970" s="2">
        <v>45928</v>
      </c>
      <c r="B6970" s="3" t="s">
        <v>27</v>
      </c>
      <c r="C6970">
        <v>6.5</v>
      </c>
      <c r="D6970">
        <v>9.6333333333333329</v>
      </c>
      <c r="E6970">
        <v>94.4</v>
      </c>
      <c r="F6970">
        <v>84.333333333333329</v>
      </c>
      <c r="G6970">
        <v>0</v>
      </c>
      <c r="H6970">
        <v>1.166666666666667</v>
      </c>
      <c r="I6970">
        <v>0</v>
      </c>
      <c r="J6970">
        <v>2.3666666666666671</v>
      </c>
      <c r="K6970">
        <f t="shared" si="538"/>
        <v>3.1333333333333329</v>
      </c>
      <c r="L6970">
        <f t="shared" si="536"/>
        <v>0.40146562147449621</v>
      </c>
      <c r="M6970">
        <f t="shared" si="537"/>
        <v>5.6650512315762365</v>
      </c>
      <c r="N6970" s="10" t="str" cm="1">
        <f t="array" ref="N6970">_xlfn.IFS(AND(C6970&lt;=0, C6970-M6970&lt;=2), "escarcha",AND(C6970&lt;=0, C6970-M6970&gt;2), "helada negra", AND(C6970&gt;0, M6970+2&gt;C6970), "rocío", TRUE, "sin riesgo")</f>
        <v>rocío</v>
      </c>
      <c r="O6970">
        <f t="shared" si="539"/>
        <v>0.50157147411195124</v>
      </c>
      <c r="P6970">
        <f t="shared" si="540"/>
        <v>7.1190142139975787</v>
      </c>
      <c r="Q6970" s="10" t="str" cm="1">
        <f t="array" ref="Q6970">_xlfn.IFS(AND(D6970&lt;=0, D6970-P6970&lt;=2), "escarcha",AND(D6970&lt;=0, D6970-P6970&gt;2), "helada negra", AND(D6970&gt;0, P6970+2&gt;D6970), "rocío", TRUE, "sin riesgo")</f>
        <v>sin riesgo</v>
      </c>
    </row>
    <row r="6971" spans="1:17" x14ac:dyDescent="0.35">
      <c r="A6971" s="2">
        <v>45928</v>
      </c>
      <c r="B6971" s="3" t="s">
        <v>28</v>
      </c>
      <c r="C6971">
        <v>6.7333333333333334</v>
      </c>
      <c r="D6971">
        <v>11.16666666666667</v>
      </c>
      <c r="E6971">
        <v>94.933333333333337</v>
      </c>
      <c r="F6971">
        <v>79</v>
      </c>
      <c r="G6971">
        <v>0</v>
      </c>
      <c r="H6971">
        <v>1</v>
      </c>
      <c r="I6971">
        <v>0</v>
      </c>
      <c r="J6971">
        <v>2.833333333333333</v>
      </c>
      <c r="K6971">
        <f t="shared" si="538"/>
        <v>4.4333333333333362</v>
      </c>
      <c r="L6971">
        <f t="shared" si="536"/>
        <v>0.42313549012690876</v>
      </c>
      <c r="M6971">
        <f t="shared" si="537"/>
        <v>5.9783548150503725</v>
      </c>
      <c r="N6971" s="10" t="str" cm="1">
        <f t="array" ref="N6971">_xlfn.IFS(AND(C6971&lt;=0, C6971-M6971&lt;=2), "escarcha",AND(C6971&lt;=0, C6971-M6971&gt;2), "helada negra", AND(C6971&gt;0, M6971+2&gt;C6971), "rocío", TRUE, "sin riesgo")</f>
        <v>rocío</v>
      </c>
      <c r="O6971">
        <f t="shared" si="539"/>
        <v>0.53850008393454396</v>
      </c>
      <c r="P6971">
        <f t="shared" si="540"/>
        <v>7.6596764136811517</v>
      </c>
      <c r="Q6971" s="10" t="str" cm="1">
        <f t="array" ref="Q6971">_xlfn.IFS(AND(D6971&lt;=0, D6971-P6971&lt;=2), "escarcha",AND(D6971&lt;=0, D6971-P6971&gt;2), "helada negra", AND(D6971&gt;0, P6971+2&gt;D6971), "rocío", TRUE, "sin riesgo")</f>
        <v>sin riesgo</v>
      </c>
    </row>
    <row r="6972" spans="1:17" x14ac:dyDescent="0.35">
      <c r="A6972" s="2">
        <v>45928</v>
      </c>
      <c r="B6972" s="3" t="s">
        <v>29</v>
      </c>
      <c r="C6972">
        <v>8</v>
      </c>
      <c r="D6972">
        <v>10.366666666666671</v>
      </c>
      <c r="E6972">
        <v>95.433333333333337</v>
      </c>
      <c r="F6972">
        <v>83</v>
      </c>
      <c r="G6972">
        <v>0</v>
      </c>
      <c r="H6972">
        <v>1.3</v>
      </c>
      <c r="I6972">
        <v>0</v>
      </c>
      <c r="J6972">
        <v>2</v>
      </c>
      <c r="K6972">
        <f t="shared" si="538"/>
        <v>2.3666666666666707</v>
      </c>
      <c r="L6972">
        <f t="shared" si="536"/>
        <v>0.51492121737138652</v>
      </c>
      <c r="M6972">
        <f t="shared" si="537"/>
        <v>7.3141949993239948</v>
      </c>
      <c r="N6972" s="10" t="str" cm="1">
        <f t="array" ref="N6972">_xlfn.IFS(AND(C6972&lt;=0, C6972-M6972&lt;=2), "escarcha",AND(C6972&lt;=0, C6972-M6972&gt;2), "helada negra", AND(C6972&gt;0, M6972+2&gt;C6972), "rocío", TRUE, "sin riesgo")</f>
        <v>rocío</v>
      </c>
      <c r="O6972">
        <f t="shared" si="539"/>
        <v>0.53469525672471518</v>
      </c>
      <c r="P6972">
        <f t="shared" si="540"/>
        <v>7.6038629589392528</v>
      </c>
      <c r="Q6972" s="10" t="str" cm="1">
        <f t="array" ref="Q6972">_xlfn.IFS(AND(D6972&lt;=0, D6972-P6972&lt;=2), "escarcha",AND(D6972&lt;=0, D6972-P6972&gt;2), "helada negra", AND(D6972&gt;0, P6972+2&gt;D6972), "rocío", TRUE, "sin riesgo")</f>
        <v>sin riesgo</v>
      </c>
    </row>
    <row r="6973" spans="1:17" x14ac:dyDescent="0.35">
      <c r="A6973" s="2">
        <v>45928</v>
      </c>
      <c r="B6973" s="3" t="s">
        <v>30</v>
      </c>
      <c r="C6973">
        <v>9.5666666666666664</v>
      </c>
      <c r="D6973">
        <v>14.733333333333331</v>
      </c>
      <c r="E6973">
        <v>94.566666666666663</v>
      </c>
      <c r="F6973">
        <v>63.666666666666657</v>
      </c>
      <c r="G6973">
        <v>0</v>
      </c>
      <c r="H6973">
        <v>1.833333333333333</v>
      </c>
      <c r="I6973">
        <v>0</v>
      </c>
      <c r="J6973">
        <v>5.4333333333333336</v>
      </c>
      <c r="K6973">
        <f t="shared" si="538"/>
        <v>5.1666666666666643</v>
      </c>
      <c r="L6973">
        <f t="shared" si="536"/>
        <v>0.61162516828552127</v>
      </c>
      <c r="M6973">
        <f t="shared" si="537"/>
        <v>8.7372071896645167</v>
      </c>
      <c r="N6973" s="10" t="str" cm="1">
        <f t="array" ref="N6973">_xlfn.IFS(AND(C6973&lt;=0, C6973-M6973&lt;=2), "escarcha",AND(C6973&lt;=0, C6973-M6973&gt;2), "helada negra", AND(C6973&gt;0, M6973+2&gt;C6973), "rocío", TRUE, "sin riesgo")</f>
        <v>rocío</v>
      </c>
      <c r="O6973">
        <f t="shared" si="539"/>
        <v>0.5558682357573661</v>
      </c>
      <c r="P6973">
        <f t="shared" si="540"/>
        <v>7.914767891210583</v>
      </c>
      <c r="Q6973" s="10" t="str" cm="1">
        <f t="array" ref="Q6973">_xlfn.IFS(AND(D6973&lt;=0, D6973-P6973&lt;=2), "escarcha",AND(D6973&lt;=0, D6973-P6973&gt;2), "helada negra", AND(D6973&gt;0, P6973+2&gt;D6973), "rocío", TRUE, "sin riesgo")</f>
        <v>sin riesgo</v>
      </c>
    </row>
    <row r="6974" spans="1:17" x14ac:dyDescent="0.35">
      <c r="A6974" s="2">
        <v>45928</v>
      </c>
      <c r="B6974" s="3" t="s">
        <v>31</v>
      </c>
      <c r="C6974">
        <v>11.53333333333333</v>
      </c>
      <c r="D6974">
        <v>15.06666666666667</v>
      </c>
      <c r="E6974">
        <v>87.766666666666666</v>
      </c>
      <c r="F6974">
        <v>59.333333333333343</v>
      </c>
      <c r="G6974">
        <v>0</v>
      </c>
      <c r="H6974">
        <v>5.4</v>
      </c>
      <c r="I6974">
        <v>0.66666666666666663</v>
      </c>
      <c r="J6974">
        <v>10.3</v>
      </c>
      <c r="K6974">
        <f t="shared" si="538"/>
        <v>3.5333333333333403</v>
      </c>
      <c r="L6974">
        <f t="shared" si="536"/>
        <v>0.66800449500428805</v>
      </c>
      <c r="M6974">
        <f t="shared" si="537"/>
        <v>9.5743265614484354</v>
      </c>
      <c r="N6974" s="10" t="str" cm="1">
        <f t="array" ref="N6974">_xlfn.IFS(AND(C6974&lt;=0, C6974-M6974&lt;=2), "escarcha",AND(C6974&lt;=0, C6974-M6974&gt;2), "helada negra", AND(C6974&gt;0, M6974+2&gt;C6974), "rocío", TRUE, "sin riesgo")</f>
        <v>rocío</v>
      </c>
      <c r="O6974">
        <f t="shared" si="539"/>
        <v>0.50683928206216811</v>
      </c>
      <c r="P6974">
        <f t="shared" si="540"/>
        <v>7.1959961786845916</v>
      </c>
      <c r="Q6974" s="10" t="str" cm="1">
        <f t="array" ref="Q6974">_xlfn.IFS(AND(D6974&lt;=0, D6974-P6974&lt;=2), "escarcha",AND(D6974&lt;=0, D6974-P6974&gt;2), "helada negra", AND(D6974&gt;0, P6974+2&gt;D6974), "rocío", TRUE, "sin riesgo")</f>
        <v>sin riesgo</v>
      </c>
    </row>
    <row r="6975" spans="1:17" x14ac:dyDescent="0.35">
      <c r="A6975" s="2">
        <v>45928</v>
      </c>
      <c r="B6975" s="3" t="s">
        <v>32</v>
      </c>
      <c r="C6975">
        <v>13.9</v>
      </c>
      <c r="D6975">
        <v>16.166666666666671</v>
      </c>
      <c r="E6975">
        <v>78.400000000000006</v>
      </c>
      <c r="F6975">
        <v>55.333333333333343</v>
      </c>
      <c r="G6975">
        <v>0.66666666666666663</v>
      </c>
      <c r="H6975">
        <v>6.4666666666666668</v>
      </c>
      <c r="I6975">
        <v>1</v>
      </c>
      <c r="J6975">
        <v>11.733333333333331</v>
      </c>
      <c r="K6975">
        <f t="shared" si="538"/>
        <v>2.266666666666671</v>
      </c>
      <c r="L6975">
        <f t="shared" si="536"/>
        <v>0.71013509888364412</v>
      </c>
      <c r="M6975">
        <f t="shared" si="537"/>
        <v>10.203524263518657</v>
      </c>
      <c r="N6975" s="10" t="str" cm="1">
        <f t="array" ref="N6975">_xlfn.IFS(AND(C6975&lt;=0, C6975-M6975&lt;=2), "escarcha",AND(C6975&lt;=0, C6975-M6975&gt;2), "helada negra", AND(C6975&gt;0, M6975+2&gt;C6975), "rocío", TRUE, "sin riesgo")</f>
        <v>sin riesgo</v>
      </c>
      <c r="O6975">
        <f t="shared" si="539"/>
        <v>0.50747295084959287</v>
      </c>
      <c r="P6975">
        <f t="shared" si="540"/>
        <v>7.2052595927170788</v>
      </c>
      <c r="Q6975" s="10" t="str" cm="1">
        <f t="array" ref="Q6975">_xlfn.IFS(AND(D6975&lt;=0, D6975-P6975&lt;=2), "escarcha",AND(D6975&lt;=0, D6975-P6975&gt;2), "helada negra", AND(D6975&gt;0, P6975+2&gt;D6975), "rocío", TRUE, "sin riesgo")</f>
        <v>sin riesgo</v>
      </c>
    </row>
    <row r="6976" spans="1:17" x14ac:dyDescent="0.35">
      <c r="A6976" s="2">
        <v>45928</v>
      </c>
      <c r="B6976" s="3" t="s">
        <v>33</v>
      </c>
      <c r="C6976">
        <v>17.233333333333331</v>
      </c>
      <c r="D6976">
        <v>17.56666666666667</v>
      </c>
      <c r="E6976">
        <v>60.7</v>
      </c>
      <c r="F6976">
        <v>52.333333333333343</v>
      </c>
      <c r="G6976">
        <v>5.333333333333333</v>
      </c>
      <c r="H6976">
        <v>5.9666666666666668</v>
      </c>
      <c r="I6976">
        <v>8</v>
      </c>
      <c r="J6976">
        <v>11.46666666666667</v>
      </c>
      <c r="K6976">
        <f t="shared" si="538"/>
        <v>0.33333333333333925</v>
      </c>
      <c r="L6976">
        <f t="shared" ref="L6976:L7039" si="541">(LN(E6976/100))+((17.625*C6976)/(243.04+C6976))</f>
        <v>0.66776782574760529</v>
      </c>
      <c r="M6976">
        <f t="shared" ref="M6976:M7039" si="542">(243.04*L6976)/(17.625-L6976)</f>
        <v>9.5708008654928491</v>
      </c>
      <c r="N6976" s="10" t="str" cm="1">
        <f t="array" ref="N6976">_xlfn.IFS(AND(C6976&lt;=0, C6976-M6976&lt;=2), "escarcha",AND(C6976&lt;=0, C6976-M6976&gt;2), "helada negra", AND(C6976&gt;0, M6976+2&gt;C6976), "rocío", TRUE, "sin riesgo")</f>
        <v>sin riesgo</v>
      </c>
      <c r="O6976">
        <f t="shared" si="539"/>
        <v>0.5405085329125674</v>
      </c>
      <c r="P6976">
        <f t="shared" si="540"/>
        <v>7.6891486113086831</v>
      </c>
      <c r="Q6976" s="10" t="str" cm="1">
        <f t="array" ref="Q6976">_xlfn.IFS(AND(D6976&lt;=0, D6976-P6976&lt;=2), "escarcha",AND(D6976&lt;=0, D6976-P6976&gt;2), "helada negra", AND(D6976&gt;0, P6976+2&gt;D6976), "rocío", TRUE, "sin riesgo")</f>
        <v>sin riesgo</v>
      </c>
    </row>
    <row r="6977" spans="1:17" x14ac:dyDescent="0.35">
      <c r="A6977" s="2">
        <v>45929</v>
      </c>
      <c r="B6977" s="3" t="s">
        <v>13</v>
      </c>
      <c r="C6977">
        <v>9.6666666666666661</v>
      </c>
      <c r="D6977">
        <v>10.46666666666667</v>
      </c>
      <c r="E6977">
        <v>77.666666666666671</v>
      </c>
      <c r="F6977">
        <v>78.666666666666671</v>
      </c>
      <c r="G6977">
        <v>0</v>
      </c>
      <c r="H6977">
        <v>17.3</v>
      </c>
      <c r="I6977">
        <v>1</v>
      </c>
      <c r="J6977">
        <v>28.06666666666667</v>
      </c>
      <c r="K6977">
        <f t="shared" si="538"/>
        <v>0.80000000000000426</v>
      </c>
      <c r="L6977">
        <f t="shared" si="541"/>
        <v>0.42145663315948645</v>
      </c>
      <c r="M6977">
        <f t="shared" si="542"/>
        <v>5.9540536469082843</v>
      </c>
      <c r="N6977" s="10" t="str" cm="1">
        <f t="array" ref="N6977">_xlfn.IFS(AND(C6977&lt;=0, C6977-M6977&lt;=2), "escarcha",AND(C6977&lt;=0, C6977-M6977&gt;2), "helada negra", AND(C6977&gt;0, M6977+2&gt;C6977), "rocío", TRUE, "sin riesgo")</f>
        <v>sin riesgo</v>
      </c>
      <c r="O6977">
        <f t="shared" si="539"/>
        <v>0.48774222470486406</v>
      </c>
      <c r="P6977">
        <f t="shared" si="540"/>
        <v>6.9171434453858334</v>
      </c>
      <c r="Q6977" s="10" t="str" cm="1">
        <f t="array" ref="Q6977">_xlfn.IFS(AND(D6977&lt;=0, D6977-P6977&lt;=2), "escarcha",AND(D6977&lt;=0, D6977-P6977&gt;2), "helada negra", AND(D6977&gt;0, P6977+2&gt;D6977), "rocío", TRUE, "sin riesgo")</f>
        <v>sin riesgo</v>
      </c>
    </row>
    <row r="6978" spans="1:17" x14ac:dyDescent="0.35">
      <c r="A6978" s="2">
        <v>45929</v>
      </c>
      <c r="B6978" s="3" t="s">
        <v>14</v>
      </c>
      <c r="C6978">
        <v>9.2333333333333343</v>
      </c>
      <c r="D6978">
        <v>10.4</v>
      </c>
      <c r="E6978">
        <v>81.066666666666663</v>
      </c>
      <c r="F6978">
        <v>80</v>
      </c>
      <c r="G6978">
        <v>0.66666666666666663</v>
      </c>
      <c r="H6978">
        <v>15.233333333333331</v>
      </c>
      <c r="I6978">
        <v>5</v>
      </c>
      <c r="J6978">
        <v>23.3</v>
      </c>
      <c r="K6978">
        <f t="shared" ref="K6978:K7041" si="543">ABS((C6978-D6978))</f>
        <v>1.1666666666666661</v>
      </c>
      <c r="L6978">
        <f t="shared" si="541"/>
        <v>0.43518571126995909</v>
      </c>
      <c r="M6978">
        <f t="shared" si="542"/>
        <v>6.152919018816509</v>
      </c>
      <c r="N6978" s="10" t="str" cm="1">
        <f t="array" ref="N6978">_xlfn.IFS(AND(C6978&lt;=0, C6978-M6978&lt;=2), "escarcha",AND(C6978&lt;=0, C6978-M6978&gt;2), "helada negra", AND(C6978&gt;0, M6978+2&gt;C6978), "rocío", TRUE, "sin riesgo")</f>
        <v>sin riesgo</v>
      </c>
      <c r="O6978">
        <f t="shared" si="539"/>
        <v>0.50010455474639637</v>
      </c>
      <c r="P6978">
        <f t="shared" si="540"/>
        <v>7.0975855808364736</v>
      </c>
      <c r="Q6978" s="10" t="str" cm="1">
        <f t="array" ref="Q6978">_xlfn.IFS(AND(D6978&lt;=0, D6978-P6978&lt;=2), "escarcha",AND(D6978&lt;=0, D6978-P6978&gt;2), "helada negra", AND(D6978&gt;0, P6978+2&gt;D6978), "rocío", TRUE, "sin riesgo")</f>
        <v>sin riesgo</v>
      </c>
    </row>
    <row r="6979" spans="1:17" x14ac:dyDescent="0.35">
      <c r="A6979" s="2">
        <v>45929</v>
      </c>
      <c r="B6979" s="3" t="s">
        <v>15</v>
      </c>
      <c r="C6979">
        <v>8.8666666666666671</v>
      </c>
      <c r="D6979">
        <v>10.366666666666671</v>
      </c>
      <c r="E6979">
        <v>81.566666666666663</v>
      </c>
      <c r="F6979">
        <v>80.333333333333329</v>
      </c>
      <c r="G6979">
        <v>0.33333333333333331</v>
      </c>
      <c r="H6979">
        <v>12.53333333333333</v>
      </c>
      <c r="I6979">
        <v>2</v>
      </c>
      <c r="J6979">
        <v>21.56666666666667</v>
      </c>
      <c r="K6979">
        <f t="shared" si="543"/>
        <v>1.5000000000000036</v>
      </c>
      <c r="L6979">
        <f t="shared" si="541"/>
        <v>0.41661915084985357</v>
      </c>
      <c r="M6979">
        <f t="shared" si="542"/>
        <v>5.884058431188719</v>
      </c>
      <c r="N6979" s="10" t="str" cm="1">
        <f t="array" ref="N6979">_xlfn.IFS(AND(C6979&lt;=0, C6979-M6979&lt;=2), "escarcha",AND(C6979&lt;=0, C6979-M6979&gt;2), "helada negra", AND(C6979&gt;0, M6979+2&gt;C6979), "rocío", TRUE, "sin riesgo")</f>
        <v>sin riesgo</v>
      </c>
      <c r="O6979">
        <f t="shared" ref="O6979:O7042" si="544">(LN(F6979/100))+((17.625*D6979)/(243.04+D6979))</f>
        <v>0.50203929375066259</v>
      </c>
      <c r="P6979">
        <f t="shared" ref="P6979:P7042" si="545">(243.04*O6979)/(17.625-O6979)</f>
        <v>7.1258488556029445</v>
      </c>
      <c r="Q6979" s="10" t="str" cm="1">
        <f t="array" ref="Q6979">_xlfn.IFS(AND(D6979&lt;=0, D6979-P6979&lt;=2), "escarcha",AND(D6979&lt;=0, D6979-P6979&gt;2), "helada negra", AND(D6979&gt;0, P6979+2&gt;D6979), "rocío", TRUE, "sin riesgo")</f>
        <v>sin riesgo</v>
      </c>
    </row>
    <row r="6980" spans="1:17" x14ac:dyDescent="0.35">
      <c r="A6980" s="2">
        <v>45929</v>
      </c>
      <c r="B6980" s="3" t="s">
        <v>16</v>
      </c>
      <c r="C6980">
        <v>7.4333333333333336</v>
      </c>
      <c r="D6980">
        <v>10.16666666666667</v>
      </c>
      <c r="E6980">
        <v>84.833333333333329</v>
      </c>
      <c r="F6980">
        <v>81</v>
      </c>
      <c r="G6980">
        <v>0.33333333333333331</v>
      </c>
      <c r="H6980">
        <v>10.1</v>
      </c>
      <c r="I6980">
        <v>1.333333333333333</v>
      </c>
      <c r="J6980">
        <v>18.633333333333329</v>
      </c>
      <c r="K6980">
        <f t="shared" si="543"/>
        <v>2.7333333333333361</v>
      </c>
      <c r="L6980">
        <f t="shared" si="541"/>
        <v>0.35857803501886709</v>
      </c>
      <c r="M6980">
        <f t="shared" si="542"/>
        <v>5.047299655234661</v>
      </c>
      <c r="N6980" s="10" t="str" cm="1">
        <f t="array" ref="N6980">_xlfn.IFS(AND(C6980&lt;=0, C6980-M6980&lt;=2), "escarcha",AND(C6980&lt;=0, C6980-M6980&gt;2), "helada negra", AND(C6980&gt;0, M6980+2&gt;C6980), "rocío", TRUE, "sin riesgo")</f>
        <v>sin riesgo</v>
      </c>
      <c r="O6980">
        <f t="shared" si="544"/>
        <v>0.49695188408941871</v>
      </c>
      <c r="P6980">
        <f t="shared" si="545"/>
        <v>7.0515440575448967</v>
      </c>
      <c r="Q6980" s="10" t="str" cm="1">
        <f t="array" ref="Q6980">_xlfn.IFS(AND(D6980&lt;=0, D6980-P6980&lt;=2), "escarcha",AND(D6980&lt;=0, D6980-P6980&gt;2), "helada negra", AND(D6980&gt;0, P6980+2&gt;D6980), "rocío", TRUE, "sin riesgo")</f>
        <v>sin riesgo</v>
      </c>
    </row>
    <row r="6981" spans="1:17" x14ac:dyDescent="0.35">
      <c r="A6981" s="2">
        <v>45929</v>
      </c>
      <c r="B6981" s="3" t="s">
        <v>17</v>
      </c>
      <c r="C6981">
        <v>6.0666666666666673</v>
      </c>
      <c r="D6981">
        <v>10.1</v>
      </c>
      <c r="E6981">
        <v>87.7</v>
      </c>
      <c r="F6981">
        <v>81</v>
      </c>
      <c r="G6981">
        <v>0</v>
      </c>
      <c r="H6981">
        <v>9.8000000000000007</v>
      </c>
      <c r="I6981">
        <v>0</v>
      </c>
      <c r="J6981">
        <v>18.5</v>
      </c>
      <c r="K6981">
        <f t="shared" si="543"/>
        <v>4.0333333333333323</v>
      </c>
      <c r="L6981">
        <f t="shared" si="541"/>
        <v>0.29798550881904567</v>
      </c>
      <c r="M6981">
        <f t="shared" si="542"/>
        <v>4.1797389908251166</v>
      </c>
      <c r="N6981" s="10" t="str" cm="1">
        <f t="array" ref="N6981">_xlfn.IFS(AND(C6981&lt;=0, C6981-M6981&lt;=2), "escarcha",AND(C6981&lt;=0, C6981-M6981&gt;2), "helada negra", AND(C6981&gt;0, M6981+2&gt;C6981), "rocío", TRUE, "sin riesgo")</f>
        <v>rocío</v>
      </c>
      <c r="O6981">
        <f t="shared" si="544"/>
        <v>0.49249655579029672</v>
      </c>
      <c r="P6981">
        <f t="shared" si="545"/>
        <v>6.9865074481994434</v>
      </c>
      <c r="Q6981" s="10" t="str" cm="1">
        <f t="array" ref="Q6981">_xlfn.IFS(AND(D6981&lt;=0, D6981-P6981&lt;=2), "escarcha",AND(D6981&lt;=0, D6981-P6981&gt;2), "helada negra", AND(D6981&gt;0, P6981+2&gt;D6981), "rocío", TRUE, "sin riesgo")</f>
        <v>sin riesgo</v>
      </c>
    </row>
    <row r="6982" spans="1:17" x14ac:dyDescent="0.35">
      <c r="A6982" s="2">
        <v>45929</v>
      </c>
      <c r="B6982" s="3" t="s">
        <v>18</v>
      </c>
      <c r="C6982">
        <v>5.3999999999999986</v>
      </c>
      <c r="D6982">
        <v>9.6</v>
      </c>
      <c r="E6982">
        <v>89.166666666666671</v>
      </c>
      <c r="F6982">
        <v>81</v>
      </c>
      <c r="G6982">
        <v>0</v>
      </c>
      <c r="H6982">
        <v>4.5333333333333332</v>
      </c>
      <c r="I6982">
        <v>2.333333333333333</v>
      </c>
      <c r="J6982">
        <v>9.8333333333333339</v>
      </c>
      <c r="K6982">
        <f t="shared" si="543"/>
        <v>4.2000000000000011</v>
      </c>
      <c r="L6982">
        <f t="shared" si="541"/>
        <v>0.26842757630391423</v>
      </c>
      <c r="M6982">
        <f t="shared" si="542"/>
        <v>3.7587281954261984</v>
      </c>
      <c r="N6982" s="10" t="str" cm="1">
        <f t="array" ref="N6982">_xlfn.IFS(AND(C6982&lt;=0, C6982-M6982&lt;=2), "escarcha",AND(C6982&lt;=0, C6982-M6982&gt;2), "helada negra", AND(C6982&gt;0, M6982+2&gt;C6982), "rocío", TRUE, "sin riesgo")</f>
        <v>rocío</v>
      </c>
      <c r="O6982">
        <f t="shared" si="544"/>
        <v>0.45900664442848926</v>
      </c>
      <c r="P6982">
        <f t="shared" si="545"/>
        <v>6.4987194478723449</v>
      </c>
      <c r="Q6982" s="10" t="str" cm="1">
        <f t="array" ref="Q6982">_xlfn.IFS(AND(D6982&lt;=0, D6982-P6982&lt;=2), "escarcha",AND(D6982&lt;=0, D6982-P6982&gt;2), "helada negra", AND(D6982&gt;0, P6982+2&gt;D6982), "rocío", TRUE, "sin riesgo")</f>
        <v>sin riesgo</v>
      </c>
    </row>
    <row r="6983" spans="1:17" x14ac:dyDescent="0.35">
      <c r="A6983" s="2">
        <v>45929</v>
      </c>
      <c r="B6983" s="3" t="s">
        <v>19</v>
      </c>
      <c r="C6983">
        <v>5.0333333333333332</v>
      </c>
      <c r="D6983">
        <v>9.1666666666666661</v>
      </c>
      <c r="E6983">
        <v>90.5</v>
      </c>
      <c r="F6983">
        <v>80.333333333333329</v>
      </c>
      <c r="G6983">
        <v>0.33333333333333331</v>
      </c>
      <c r="H6983">
        <v>3.1</v>
      </c>
      <c r="I6983">
        <v>1.333333333333333</v>
      </c>
      <c r="J6983">
        <v>6.6</v>
      </c>
      <c r="K6983">
        <f t="shared" si="543"/>
        <v>4.1333333333333329</v>
      </c>
      <c r="L6983">
        <f t="shared" si="541"/>
        <v>0.25778561457132698</v>
      </c>
      <c r="M6983">
        <f t="shared" si="542"/>
        <v>3.6074994167159793</v>
      </c>
      <c r="N6983" s="10" t="str" cm="1">
        <f t="array" ref="N6983">_xlfn.IFS(AND(C6983&lt;=0, C6983-M6983&lt;=2), "escarcha",AND(C6983&lt;=0, C6983-M6983&gt;2), "helada negra", AND(C6983&gt;0, M6983+2&gt;C6983), "rocío", TRUE, "sin riesgo")</f>
        <v>rocío</v>
      </c>
      <c r="O6983">
        <f t="shared" si="544"/>
        <v>0.42161013433866995</v>
      </c>
      <c r="P6983">
        <f t="shared" si="545"/>
        <v>5.956275353277956</v>
      </c>
      <c r="Q6983" s="10" t="str" cm="1">
        <f t="array" ref="Q6983">_xlfn.IFS(AND(D6983&lt;=0, D6983-P6983&lt;=2), "escarcha",AND(D6983&lt;=0, D6983-P6983&gt;2), "helada negra", AND(D6983&gt;0, P6983+2&gt;D6983), "rocío", TRUE, "sin riesgo")</f>
        <v>sin riesgo</v>
      </c>
    </row>
    <row r="6984" spans="1:17" x14ac:dyDescent="0.35">
      <c r="A6984" s="2">
        <v>45929</v>
      </c>
      <c r="B6984" s="3" t="s">
        <v>20</v>
      </c>
      <c r="C6984">
        <v>4.333333333333333</v>
      </c>
      <c r="D6984">
        <v>9.1</v>
      </c>
      <c r="E6984">
        <v>90.7</v>
      </c>
      <c r="F6984">
        <v>78</v>
      </c>
      <c r="G6984">
        <v>0.33333333333333331</v>
      </c>
      <c r="H6984">
        <v>2.0333333333333332</v>
      </c>
      <c r="I6984">
        <v>1.666666666666667</v>
      </c>
      <c r="J6984">
        <v>3.933333333333334</v>
      </c>
      <c r="K6984">
        <f t="shared" si="543"/>
        <v>4.7666666666666666</v>
      </c>
      <c r="L6984">
        <f t="shared" si="541"/>
        <v>0.21113104004907784</v>
      </c>
      <c r="M6984">
        <f t="shared" si="542"/>
        <v>2.9466908296795005</v>
      </c>
      <c r="N6984" s="10" t="str" cm="1">
        <f t="array" ref="N6984">_xlfn.IFS(AND(C6984&lt;=0, C6984-M6984&lt;=2), "escarcha",AND(C6984&lt;=0, C6984-M6984&gt;2), "helada negra", AND(C6984&gt;0, M6984+2&gt;C6984), "rocío", TRUE, "sin riesgo")</f>
        <v>rocío</v>
      </c>
      <c r="O6984">
        <f t="shared" si="544"/>
        <v>0.38764358240055646</v>
      </c>
      <c r="P6984">
        <f t="shared" si="545"/>
        <v>5.4656232652032015</v>
      </c>
      <c r="Q6984" s="10" t="str" cm="1">
        <f t="array" ref="Q6984">_xlfn.IFS(AND(D6984&lt;=0, D6984-P6984&lt;=2), "escarcha",AND(D6984&lt;=0, D6984-P6984&gt;2), "helada negra", AND(D6984&gt;0, P6984+2&gt;D6984), "rocío", TRUE, "sin riesgo")</f>
        <v>sin riesgo</v>
      </c>
    </row>
    <row r="6985" spans="1:17" x14ac:dyDescent="0.35">
      <c r="A6985" s="2">
        <v>45929</v>
      </c>
      <c r="B6985" s="3" t="s">
        <v>21</v>
      </c>
      <c r="C6985">
        <v>3.4666666666666668</v>
      </c>
      <c r="D6985">
        <v>9</v>
      </c>
      <c r="E6985">
        <v>91.166666666666671</v>
      </c>
      <c r="F6985">
        <v>77</v>
      </c>
      <c r="G6985">
        <v>0</v>
      </c>
      <c r="H6985">
        <v>3.2666666666666671</v>
      </c>
      <c r="I6985">
        <v>0.66666666666666663</v>
      </c>
      <c r="J6985">
        <v>5.6333333333333337</v>
      </c>
      <c r="K6985">
        <f t="shared" si="543"/>
        <v>5.5333333333333332</v>
      </c>
      <c r="L6985">
        <f t="shared" si="541"/>
        <v>0.15538262621924903</v>
      </c>
      <c r="M6985">
        <f t="shared" si="542"/>
        <v>2.1617069606232255</v>
      </c>
      <c r="N6985" s="10" t="str" cm="1">
        <f t="array" ref="N6985">_xlfn.IFS(AND(C6985&lt;=0, C6985-M6985&lt;=2), "escarcha",AND(C6985&lt;=0, C6985-M6985&gt;2), "helada negra", AND(C6985&gt;0, M6985+2&gt;C6985), "rocío", TRUE, "sin riesgo")</f>
        <v>rocío</v>
      </c>
      <c r="O6985">
        <f t="shared" si="544"/>
        <v>0.3679996224708933</v>
      </c>
      <c r="P6985">
        <f t="shared" si="545"/>
        <v>5.1827447579932144</v>
      </c>
      <c r="Q6985" s="10" t="str" cm="1">
        <f t="array" ref="Q6985">_xlfn.IFS(AND(D6985&lt;=0, D6985-P6985&lt;=2), "escarcha",AND(D6985&lt;=0, D6985-P6985&gt;2), "helada negra", AND(D6985&gt;0, P6985+2&gt;D6985), "rocío", TRUE, "sin riesgo")</f>
        <v>sin riesgo</v>
      </c>
    </row>
    <row r="6986" spans="1:17" x14ac:dyDescent="0.35">
      <c r="A6986" s="2">
        <v>45929</v>
      </c>
      <c r="B6986" s="3" t="s">
        <v>22</v>
      </c>
      <c r="C6986">
        <v>2.2000000000000002</v>
      </c>
      <c r="D6986">
        <v>8.8000000000000007</v>
      </c>
      <c r="E6986">
        <v>91.333333333333329</v>
      </c>
      <c r="F6986">
        <v>77</v>
      </c>
      <c r="G6986">
        <v>0.33333333333333331</v>
      </c>
      <c r="H6986">
        <v>3.1</v>
      </c>
      <c r="I6986">
        <v>3.333333333333333</v>
      </c>
      <c r="J6986">
        <v>5.2333333333333334</v>
      </c>
      <c r="K6986">
        <f t="shared" si="543"/>
        <v>6.6000000000000005</v>
      </c>
      <c r="L6986">
        <f t="shared" si="541"/>
        <v>6.7456054175190017E-2</v>
      </c>
      <c r="M6986">
        <f t="shared" si="542"/>
        <v>0.93375926936733089</v>
      </c>
      <c r="N6986" s="10" t="str" cm="1">
        <f t="array" ref="N6986">_xlfn.IFS(AND(C6986&lt;=0, C6986-M6986&lt;=2), "escarcha",AND(C6986&lt;=0, C6986-M6986&gt;2), "helada negra", AND(C6986&gt;0, M6986+2&gt;C6986), "rocío", TRUE, "sin riesgo")</f>
        <v>rocío</v>
      </c>
      <c r="O6986">
        <f t="shared" si="544"/>
        <v>0.35450245314640577</v>
      </c>
      <c r="P6986">
        <f t="shared" si="545"/>
        <v>4.9887547234213354</v>
      </c>
      <c r="Q6986" s="10" t="str" cm="1">
        <f t="array" ref="Q6986">_xlfn.IFS(AND(D6986&lt;=0, D6986-P6986&lt;=2), "escarcha",AND(D6986&lt;=0, D6986-P6986&gt;2), "helada negra", AND(D6986&gt;0, P6986+2&gt;D6986), "rocío", TRUE, "sin riesgo")</f>
        <v>sin riesgo</v>
      </c>
    </row>
    <row r="6987" spans="1:17" x14ac:dyDescent="0.35">
      <c r="A6987" s="2">
        <v>45929</v>
      </c>
      <c r="B6987" s="3" t="s">
        <v>23</v>
      </c>
      <c r="C6987">
        <v>0.3</v>
      </c>
      <c r="D6987">
        <v>8.1333333333333329</v>
      </c>
      <c r="E6987">
        <v>92.166666666666671</v>
      </c>
      <c r="F6987">
        <v>79</v>
      </c>
      <c r="G6987">
        <v>0</v>
      </c>
      <c r="H6987">
        <v>3.333333333333333</v>
      </c>
      <c r="I6987">
        <v>1</v>
      </c>
      <c r="J6987">
        <v>6.2666666666666666</v>
      </c>
      <c r="K6987">
        <f t="shared" si="543"/>
        <v>7.833333333333333</v>
      </c>
      <c r="L6987">
        <f t="shared" si="541"/>
        <v>-5.9842796950160634E-2</v>
      </c>
      <c r="M6987">
        <f t="shared" si="542"/>
        <v>-0.82241010212854471</v>
      </c>
      <c r="N6987" s="10" t="str" cm="1">
        <f t="array" ref="N6987">_xlfn.IFS(AND(C6987&lt;=0, C6987-M6987&lt;=2), "escarcha",AND(C6987&lt;=0, C6987-M6987&gt;2), "helada negra", AND(C6987&gt;0, M6987+2&gt;C6987), "rocío", TRUE, "sin riesgo")</f>
        <v>rocío</v>
      </c>
      <c r="O6987">
        <f t="shared" si="544"/>
        <v>0.3349990806417924</v>
      </c>
      <c r="P6987">
        <f t="shared" si="545"/>
        <v>4.7089746807372297</v>
      </c>
      <c r="Q6987" s="10" t="str" cm="1">
        <f t="array" ref="Q6987">_xlfn.IFS(AND(D6987&lt;=0, D6987-P6987&lt;=2), "escarcha",AND(D6987&lt;=0, D6987-P6987&gt;2), "helada negra", AND(D6987&gt;0, P6987+2&gt;D6987), "rocío", TRUE, "sin riesgo")</f>
        <v>sin riesgo</v>
      </c>
    </row>
    <row r="6988" spans="1:17" x14ac:dyDescent="0.35">
      <c r="A6988" s="2">
        <v>45929</v>
      </c>
      <c r="B6988" s="3" t="s">
        <v>24</v>
      </c>
      <c r="C6988">
        <v>-0.43333333333333329</v>
      </c>
      <c r="D6988">
        <v>9.0666666666666664</v>
      </c>
      <c r="E6988">
        <v>93.066666666666663</v>
      </c>
      <c r="F6988">
        <v>77.333333333333329</v>
      </c>
      <c r="G6988">
        <v>0</v>
      </c>
      <c r="H6988">
        <v>5.333333333333333</v>
      </c>
      <c r="I6988">
        <v>2</v>
      </c>
      <c r="J6988">
        <v>11.866666666666671</v>
      </c>
      <c r="K6988">
        <f t="shared" si="543"/>
        <v>9.5</v>
      </c>
      <c r="L6988">
        <f t="shared" si="541"/>
        <v>-0.10333510181695182</v>
      </c>
      <c r="M6988">
        <f t="shared" si="542"/>
        <v>-1.4166340494668341</v>
      </c>
      <c r="N6988" s="10" t="str" cm="1">
        <f t="array" ref="N6988">_xlfn.IFS(AND(C6988&lt;=0, C6988-M6988&lt;=2), "escarcha",AND(C6988&lt;=0, C6988-M6988&gt;2), "helada negra", AND(C6988&gt;0, M6988+2&gt;C6988), "rocío", TRUE, "sin riesgo")</f>
        <v>escarcha</v>
      </c>
      <c r="O6988">
        <f t="shared" si="544"/>
        <v>0.37681358116496388</v>
      </c>
      <c r="P6988">
        <f t="shared" si="545"/>
        <v>5.3095885296280496</v>
      </c>
      <c r="Q6988" s="10" t="str" cm="1">
        <f t="array" ref="Q6988">_xlfn.IFS(AND(D6988&lt;=0, D6988-P6988&lt;=2), "escarcha",AND(D6988&lt;=0, D6988-P6988&gt;2), "helada negra", AND(D6988&gt;0, P6988+2&gt;D6988), "rocío", TRUE, "sin riesgo")</f>
        <v>sin riesgo</v>
      </c>
    </row>
    <row r="6989" spans="1:17" x14ac:dyDescent="0.35">
      <c r="A6989" s="2">
        <v>45929</v>
      </c>
      <c r="B6989" s="3" t="s">
        <v>25</v>
      </c>
      <c r="C6989">
        <v>0.4</v>
      </c>
      <c r="D6989">
        <v>9.6</v>
      </c>
      <c r="E6989">
        <v>93.8</v>
      </c>
      <c r="F6989">
        <v>77</v>
      </c>
      <c r="G6989">
        <v>0.33333333333333331</v>
      </c>
      <c r="H6989">
        <v>9.6333333333333329</v>
      </c>
      <c r="I6989">
        <v>1</v>
      </c>
      <c r="J6989">
        <v>17.100000000000001</v>
      </c>
      <c r="K6989">
        <f t="shared" si="543"/>
        <v>9.1999999999999993</v>
      </c>
      <c r="L6989">
        <f t="shared" si="541"/>
        <v>-3.5045421990371847E-2</v>
      </c>
      <c r="M6989">
        <f t="shared" si="542"/>
        <v>-0.48229996905523348</v>
      </c>
      <c r="N6989" s="10" t="str" cm="1">
        <f t="array" ref="N6989">_xlfn.IFS(AND(C6989&lt;=0, C6989-M6989&lt;=2), "escarcha",AND(C6989&lt;=0, C6989-M6989&gt;2), "helada negra", AND(C6989&gt;0, M6989+2&gt;C6989), "rocío", TRUE, "sin riesgo")</f>
        <v>rocío</v>
      </c>
      <c r="O6989">
        <f t="shared" si="544"/>
        <v>0.40836291160973431</v>
      </c>
      <c r="P6989">
        <f t="shared" si="545"/>
        <v>5.7646868856030142</v>
      </c>
      <c r="Q6989" s="10" t="str" cm="1">
        <f t="array" ref="Q6989">_xlfn.IFS(AND(D6989&lt;=0, D6989-P6989&lt;=2), "escarcha",AND(D6989&lt;=0, D6989-P6989&gt;2), "helada negra", AND(D6989&gt;0, P6989+2&gt;D6989), "rocío", TRUE, "sin riesgo")</f>
        <v>sin riesgo</v>
      </c>
    </row>
    <row r="6990" spans="1:17" x14ac:dyDescent="0.35">
      <c r="A6990" s="2">
        <v>45929</v>
      </c>
      <c r="B6990" s="3" t="s">
        <v>26</v>
      </c>
      <c r="C6990">
        <v>0.2</v>
      </c>
      <c r="D6990">
        <v>9.8333333333333339</v>
      </c>
      <c r="E6990">
        <v>93.733333333333334</v>
      </c>
      <c r="F6990">
        <v>77</v>
      </c>
      <c r="G6990">
        <v>0.66666666666666663</v>
      </c>
      <c r="H6990">
        <v>11</v>
      </c>
      <c r="I6990">
        <v>3</v>
      </c>
      <c r="J6990">
        <v>19.7</v>
      </c>
      <c r="K6990">
        <f t="shared" si="543"/>
        <v>9.6333333333333346</v>
      </c>
      <c r="L6990">
        <f t="shared" si="541"/>
        <v>-5.0224454828225983E-2</v>
      </c>
      <c r="M6990">
        <f t="shared" si="542"/>
        <v>-0.69060234752026917</v>
      </c>
      <c r="N6990" s="10" t="str" cm="1">
        <f t="array" ref="N6990">_xlfn.IFS(AND(C6990&lt;=0, C6990-M6990&lt;=2), "escarcha",AND(C6990&lt;=0, C6990-M6990&gt;2), "helada negra", AND(C6990&gt;0, M6990+2&gt;C6990), "rocío", TRUE, "sin riesgo")</f>
        <v>rocío</v>
      </c>
      <c r="O6990">
        <f t="shared" si="544"/>
        <v>0.42400801802266713</v>
      </c>
      <c r="P6990">
        <f t="shared" si="545"/>
        <v>5.9909863807972572</v>
      </c>
      <c r="Q6990" s="10" t="str" cm="1">
        <f t="array" ref="Q6990">_xlfn.IFS(AND(D6990&lt;=0, D6990-P6990&lt;=2), "escarcha",AND(D6990&lt;=0, D6990-P6990&gt;2), "helada negra", AND(D6990&gt;0, P6990+2&gt;D6990), "rocío", TRUE, "sin riesgo")</f>
        <v>sin riesgo</v>
      </c>
    </row>
    <row r="6991" spans="1:17" x14ac:dyDescent="0.35">
      <c r="A6991" s="2">
        <v>45929</v>
      </c>
      <c r="B6991" s="3" t="s">
        <v>27</v>
      </c>
      <c r="C6991">
        <v>0.83333333333333337</v>
      </c>
      <c r="D6991">
        <v>10.1</v>
      </c>
      <c r="E6991">
        <v>94.2</v>
      </c>
      <c r="F6991">
        <v>77</v>
      </c>
      <c r="G6991">
        <v>0.33333333333333331</v>
      </c>
      <c r="H6991">
        <v>8.6999999999999993</v>
      </c>
      <c r="I6991">
        <v>3.333333333333333</v>
      </c>
      <c r="J6991">
        <v>15.53333333333333</v>
      </c>
      <c r="K6991">
        <f t="shared" si="543"/>
        <v>9.2666666666666657</v>
      </c>
      <c r="L6991">
        <f t="shared" si="541"/>
        <v>4.7593255603684687E-4</v>
      </c>
      <c r="M6991">
        <f t="shared" si="542"/>
        <v>6.563050892980548E-3</v>
      </c>
      <c r="N6991" s="10" t="str" cm="1">
        <f t="array" ref="N6991">_xlfn.IFS(AND(C6991&lt;=0, C6991-M6991&lt;=2), "escarcha",AND(C6991&lt;=0, C6991-M6991&gt;2), "helada negra", AND(C6991&gt;0, M6991+2&gt;C6991), "rocío", TRUE, "sin riesgo")</f>
        <v>rocío</v>
      </c>
      <c r="O6991">
        <f t="shared" si="544"/>
        <v>0.44185282297154177</v>
      </c>
      <c r="P6991">
        <f t="shared" si="545"/>
        <v>6.2496066051605839</v>
      </c>
      <c r="Q6991" s="10" t="str" cm="1">
        <f t="array" ref="Q6991">_xlfn.IFS(AND(D6991&lt;=0, D6991-P6991&lt;=2), "escarcha",AND(D6991&lt;=0, D6991-P6991&gt;2), "helada negra", AND(D6991&gt;0, P6991+2&gt;D6991), "rocío", TRUE, "sin riesgo")</f>
        <v>sin riesgo</v>
      </c>
    </row>
    <row r="6992" spans="1:17" x14ac:dyDescent="0.35">
      <c r="A6992" s="2">
        <v>45929</v>
      </c>
      <c r="B6992" s="3" t="s">
        <v>28</v>
      </c>
      <c r="C6992">
        <v>1.5666666666666671</v>
      </c>
      <c r="D6992">
        <v>11.133333333333329</v>
      </c>
      <c r="E6992">
        <v>94.333333333333329</v>
      </c>
      <c r="F6992">
        <v>75</v>
      </c>
      <c r="G6992">
        <v>0</v>
      </c>
      <c r="H6992">
        <v>9.4333333333333336</v>
      </c>
      <c r="I6992">
        <v>1.666666666666667</v>
      </c>
      <c r="J6992">
        <v>16.899999999999999</v>
      </c>
      <c r="K6992">
        <f t="shared" si="543"/>
        <v>9.5666666666666629</v>
      </c>
      <c r="L6992">
        <f t="shared" si="541"/>
        <v>5.4549735461485289E-2</v>
      </c>
      <c r="M6992">
        <f t="shared" si="542"/>
        <v>0.75454911552931669</v>
      </c>
      <c r="N6992" s="10" t="str" cm="1">
        <f t="array" ref="N6992">_xlfn.IFS(AND(C6992&lt;=0, C6992-M6992&lt;=2), "escarcha",AND(C6992&lt;=0, C6992-M6992&gt;2), "helada negra", AND(C6992&gt;0, M6992+2&gt;C6992), "rocío", TRUE, "sin riesgo")</f>
        <v>rocío</v>
      </c>
      <c r="O6992">
        <f t="shared" si="544"/>
        <v>0.48433046492428777</v>
      </c>
      <c r="P6992">
        <f t="shared" si="545"/>
        <v>6.8673907955765827</v>
      </c>
      <c r="Q6992" s="10" t="str" cm="1">
        <f t="array" ref="Q6992">_xlfn.IFS(AND(D6992&lt;=0, D6992-P6992&lt;=2), "escarcha",AND(D6992&lt;=0, D6992-P6992&gt;2), "helada negra", AND(D6992&gt;0, P6992+2&gt;D6992), "rocío", TRUE, "sin riesgo")</f>
        <v>sin riesgo</v>
      </c>
    </row>
    <row r="6993" spans="1:17" x14ac:dyDescent="0.35">
      <c r="A6993" s="2">
        <v>45929</v>
      </c>
      <c r="B6993" s="3" t="s">
        <v>29</v>
      </c>
      <c r="C6993">
        <v>2.9333333333333331</v>
      </c>
      <c r="D6993">
        <v>12.16666666666667</v>
      </c>
      <c r="E6993">
        <v>94.233333333333334</v>
      </c>
      <c r="F6993">
        <v>72</v>
      </c>
      <c r="G6993">
        <v>0</v>
      </c>
      <c r="H6993">
        <v>11.3</v>
      </c>
      <c r="I6993">
        <v>0</v>
      </c>
      <c r="J6993">
        <v>18.333333333333329</v>
      </c>
      <c r="K6993">
        <f t="shared" si="543"/>
        <v>9.2333333333333361</v>
      </c>
      <c r="L6993">
        <f t="shared" si="541"/>
        <v>0.15078917599304006</v>
      </c>
      <c r="M6993">
        <f t="shared" si="542"/>
        <v>2.0972507257952868</v>
      </c>
      <c r="N6993" s="10" t="str" cm="1">
        <f t="array" ref="N6993">_xlfn.IFS(AND(C6993&lt;=0, C6993-M6993&lt;=2), "escarcha",AND(C6993&lt;=0, C6993-M6993&gt;2), "helada negra", AND(C6993&gt;0, M6993+2&gt;C6993), "rocío", TRUE, "sin riesgo")</f>
        <v>rocío</v>
      </c>
      <c r="O6993">
        <f t="shared" si="544"/>
        <v>0.51174631833660289</v>
      </c>
      <c r="P6993">
        <f t="shared" si="545"/>
        <v>7.2677485837654459</v>
      </c>
      <c r="Q6993" s="10" t="str" cm="1">
        <f t="array" ref="Q6993">_xlfn.IFS(AND(D6993&lt;=0, D6993-P6993&lt;=2), "escarcha",AND(D6993&lt;=0, D6993-P6993&gt;2), "helada negra", AND(D6993&gt;0, P6993+2&gt;D6993), "rocío", TRUE, "sin riesgo")</f>
        <v>sin riesgo</v>
      </c>
    </row>
    <row r="6994" spans="1:17" x14ac:dyDescent="0.35">
      <c r="A6994" s="2">
        <v>45929</v>
      </c>
      <c r="B6994" s="3" t="s">
        <v>30</v>
      </c>
      <c r="C6994">
        <v>7.666666666666667</v>
      </c>
      <c r="D6994">
        <v>13.03333333333333</v>
      </c>
      <c r="E6994">
        <v>91.2</v>
      </c>
      <c r="F6994">
        <v>68.666666666666671</v>
      </c>
      <c r="G6994">
        <v>1.333333333333333</v>
      </c>
      <c r="H6994">
        <v>14.733333333333331</v>
      </c>
      <c r="I6994">
        <v>5</v>
      </c>
      <c r="J6994">
        <v>23.833333333333339</v>
      </c>
      <c r="K6994">
        <f t="shared" si="543"/>
        <v>5.3666666666666627</v>
      </c>
      <c r="L6994">
        <f t="shared" si="541"/>
        <v>0.44686120420499553</v>
      </c>
      <c r="M6994">
        <f t="shared" si="542"/>
        <v>6.3222883666865766</v>
      </c>
      <c r="N6994" s="10" t="str" cm="1">
        <f t="array" ref="N6994">_xlfn.IFS(AND(C6994&lt;=0, C6994-M6994&lt;=2), "escarcha",AND(C6994&lt;=0, C6994-M6994&gt;2), "helada negra", AND(C6994&gt;0, M6994+2&gt;C6994), "rocío", TRUE, "sin riesgo")</f>
        <v>rocío</v>
      </c>
      <c r="O6994">
        <f t="shared" si="544"/>
        <v>0.52115117766674279</v>
      </c>
      <c r="P6994">
        <f t="shared" si="545"/>
        <v>7.4053848075842899</v>
      </c>
      <c r="Q6994" s="10" t="str" cm="1">
        <f t="array" ref="Q6994">_xlfn.IFS(AND(D6994&lt;=0, D6994-P6994&lt;=2), "escarcha",AND(D6994&lt;=0, D6994-P6994&gt;2), "helada negra", AND(D6994&gt;0, P6994+2&gt;D6994), "rocío", TRUE, "sin riesgo")</f>
        <v>sin riesgo</v>
      </c>
    </row>
    <row r="6995" spans="1:17" x14ac:dyDescent="0.35">
      <c r="A6995" s="2">
        <v>45929</v>
      </c>
      <c r="B6995" s="3" t="s">
        <v>31</v>
      </c>
      <c r="C6995">
        <v>13.5</v>
      </c>
      <c r="D6995">
        <v>14.16666666666667</v>
      </c>
      <c r="E6995">
        <v>70.5</v>
      </c>
      <c r="F6995">
        <v>64</v>
      </c>
      <c r="G6995">
        <v>8.3333333333333339</v>
      </c>
      <c r="H6995">
        <v>12.53333333333333</v>
      </c>
      <c r="I6995">
        <v>13</v>
      </c>
      <c r="J6995">
        <v>20.166666666666671</v>
      </c>
      <c r="K6995">
        <f t="shared" si="543"/>
        <v>0.66666666666666963</v>
      </c>
      <c r="L6995">
        <f t="shared" si="541"/>
        <v>0.57792946543767831</v>
      </c>
      <c r="M6995">
        <f t="shared" si="542"/>
        <v>8.2395375202557997</v>
      </c>
      <c r="N6995" s="10" t="str" cm="1">
        <f t="array" ref="N6995">_xlfn.IFS(AND(C6995&lt;=0, C6995-M6995&lt;=2), "escarcha",AND(C6995&lt;=0, C6995-M6995&gt;2), "helada negra", AND(C6995&gt;0, M6995+2&gt;C6995), "rocío", TRUE, "sin riesgo")</f>
        <v>sin riesgo</v>
      </c>
      <c r="O6995">
        <f t="shared" si="544"/>
        <v>0.52447894801827211</v>
      </c>
      <c r="P6995">
        <f t="shared" si="545"/>
        <v>7.454121610615414</v>
      </c>
      <c r="Q6995" s="10" t="str" cm="1">
        <f t="array" ref="Q6995">_xlfn.IFS(AND(D6995&lt;=0, D6995-P6995&lt;=2), "escarcha",AND(D6995&lt;=0, D6995-P6995&gt;2), "helada negra", AND(D6995&gt;0, P6995+2&gt;D6995), "rocío", TRUE, "sin riesgo")</f>
        <v>sin riesgo</v>
      </c>
    </row>
    <row r="6996" spans="1:17" x14ac:dyDescent="0.35">
      <c r="A6996" s="2">
        <v>45929</v>
      </c>
      <c r="B6996" s="3" t="s">
        <v>35</v>
      </c>
      <c r="C6996">
        <v>18.43333333333333</v>
      </c>
      <c r="D6996">
        <v>18.633333333333329</v>
      </c>
      <c r="E6996">
        <v>49.166666666666657</v>
      </c>
      <c r="F6996">
        <v>47.333333333333343</v>
      </c>
      <c r="G6996">
        <v>4.666666666666667</v>
      </c>
      <c r="H6996">
        <v>3.7666666666666671</v>
      </c>
      <c r="I6996">
        <v>9.3333333333333339</v>
      </c>
      <c r="J6996">
        <v>8.3666666666666671</v>
      </c>
      <c r="K6996">
        <f t="shared" si="543"/>
        <v>0.19999999999999929</v>
      </c>
      <c r="L6996">
        <f t="shared" si="541"/>
        <v>0.53257202630661105</v>
      </c>
      <c r="M6996">
        <f t="shared" si="542"/>
        <v>7.5727278460831622</v>
      </c>
      <c r="N6996" s="10" t="str" cm="1">
        <f t="array" ref="N6996">_xlfn.IFS(AND(C6996&lt;=0, C6996-M6996&lt;=2), "escarcha",AND(C6996&lt;=0, C6996-M6996&gt;2), "helada negra", AND(C6996&gt;0, M6996+2&gt;C6996), "rocío", TRUE, "sin riesgo")</f>
        <v>sin riesgo</v>
      </c>
      <c r="O6996">
        <f t="shared" si="544"/>
        <v>0.50709222504335005</v>
      </c>
      <c r="P6996">
        <f t="shared" si="545"/>
        <v>7.1996937940535144</v>
      </c>
      <c r="Q6996" s="10" t="str" cm="1">
        <f t="array" ref="Q6996">_xlfn.IFS(AND(D6996&lt;=0, D6996-P6996&lt;=2), "escarcha",AND(D6996&lt;=0, D6996-P6996&gt;2), "helada negra", AND(D6996&gt;0, P6996+2&gt;D6996), "rocío", TRUE, "sin riesgo")</f>
        <v>sin riesgo</v>
      </c>
    </row>
    <row r="6997" spans="1:17" x14ac:dyDescent="0.35">
      <c r="A6997" s="2">
        <v>45929</v>
      </c>
      <c r="B6997" s="3" t="s">
        <v>36</v>
      </c>
      <c r="C6997">
        <v>18.899999999999999</v>
      </c>
      <c r="D6997">
        <v>18.966666666666669</v>
      </c>
      <c r="E6997">
        <v>45.633333333333333</v>
      </c>
      <c r="F6997">
        <v>47</v>
      </c>
      <c r="G6997">
        <v>8</v>
      </c>
      <c r="H6997">
        <v>3.7</v>
      </c>
      <c r="I6997">
        <v>14</v>
      </c>
      <c r="J6997">
        <v>8</v>
      </c>
      <c r="K6997">
        <f t="shared" si="543"/>
        <v>6.6666666666669983E-2</v>
      </c>
      <c r="L6997">
        <f t="shared" si="541"/>
        <v>0.48718124534531038</v>
      </c>
      <c r="M6997">
        <f t="shared" si="542"/>
        <v>6.9089614940970927</v>
      </c>
      <c r="N6997" s="10" t="str" cm="1">
        <f t="array" ref="N6997">_xlfn.IFS(AND(C6997&lt;=0, C6997-M6997&lt;=2), "escarcha",AND(C6997&lt;=0, C6997-M6997&gt;2), "helada negra", AND(C6997&gt;0, M6997+2&gt;C6997), "rocío", TRUE, "sin riesgo")</f>
        <v>sin riesgo</v>
      </c>
      <c r="O6997">
        <f t="shared" si="544"/>
        <v>0.52085143928370881</v>
      </c>
      <c r="P6997">
        <f t="shared" si="545"/>
        <v>7.4009959252956419</v>
      </c>
      <c r="Q6997" s="10" t="str" cm="1">
        <f t="array" ref="Q6997">_xlfn.IFS(AND(D6997&lt;=0, D6997-P6997&lt;=2), "escarcha",AND(D6997&lt;=0, D6997-P6997&gt;2), "helada negra", AND(D6997&gt;0, P6997+2&gt;D6997), "rocío", TRUE, "sin riesgo")</f>
        <v>sin riesgo</v>
      </c>
    </row>
    <row r="6998" spans="1:17" x14ac:dyDescent="0.35">
      <c r="A6998" s="2">
        <v>45929</v>
      </c>
      <c r="B6998" s="3" t="s">
        <v>47</v>
      </c>
      <c r="C6998">
        <v>19.56666666666667</v>
      </c>
      <c r="D6998">
        <v>20.033333333333331</v>
      </c>
      <c r="E6998">
        <v>44.766666666666673</v>
      </c>
      <c r="F6998">
        <v>43</v>
      </c>
      <c r="G6998">
        <v>4.333333333333333</v>
      </c>
      <c r="H6998">
        <v>3.166666666666667</v>
      </c>
      <c r="I6998">
        <v>8.3333333333333339</v>
      </c>
      <c r="J6998">
        <v>8.0333333333333332</v>
      </c>
      <c r="K6998">
        <f t="shared" si="543"/>
        <v>0.46666666666666146</v>
      </c>
      <c r="L6998">
        <f t="shared" si="541"/>
        <v>0.50952190436739342</v>
      </c>
      <c r="M6998">
        <f t="shared" si="542"/>
        <v>7.2352173246653466</v>
      </c>
      <c r="N6998" s="10" t="str" cm="1">
        <f t="array" ref="N6998">_xlfn.IFS(AND(C6998&lt;=0, C6998-M6998&lt;=2), "escarcha",AND(C6998&lt;=0, C6998-M6998&gt;2), "helada negra", AND(C6998&gt;0, M6998+2&gt;C6998), "rocío", TRUE, "sin riesgo")</f>
        <v>sin riesgo</v>
      </c>
      <c r="O6998">
        <f t="shared" si="544"/>
        <v>0.498193711667408</v>
      </c>
      <c r="P6998">
        <f t="shared" si="545"/>
        <v>7.0696776529861056</v>
      </c>
      <c r="Q6998" s="10" t="str" cm="1">
        <f t="array" ref="Q6998">_xlfn.IFS(AND(D6998&lt;=0, D6998-P6998&lt;=2), "escarcha",AND(D6998&lt;=0, D6998-P6998&gt;2), "helada negra", AND(D6998&gt;0, P6998+2&gt;D6998), "rocío", TRUE, "sin riesgo")</f>
        <v>sin riesgo</v>
      </c>
    </row>
    <row r="6999" spans="1:17" x14ac:dyDescent="0.35">
      <c r="A6999" s="2">
        <v>45929</v>
      </c>
      <c r="B6999" s="3" t="s">
        <v>52</v>
      </c>
      <c r="C6999">
        <v>20.399999999999999</v>
      </c>
      <c r="D6999">
        <v>20.866666666666671</v>
      </c>
      <c r="E6999">
        <v>39.9</v>
      </c>
      <c r="F6999">
        <v>41</v>
      </c>
      <c r="G6999">
        <v>3.666666666666667</v>
      </c>
      <c r="H6999">
        <v>3.4</v>
      </c>
      <c r="I6999">
        <v>8.3333333333333339</v>
      </c>
      <c r="J6999">
        <v>8.0333333333333332</v>
      </c>
      <c r="K6999">
        <f t="shared" si="543"/>
        <v>0.46666666666667211</v>
      </c>
      <c r="L6999">
        <f t="shared" si="541"/>
        <v>0.44603304346496875</v>
      </c>
      <c r="M6999">
        <f t="shared" si="542"/>
        <v>6.3102671515697981</v>
      </c>
      <c r="N6999" s="10" t="str" cm="1">
        <f t="array" ref="N6999">_xlfn.IFS(AND(C6999&lt;=0, C6999-M6999&lt;=2), "escarcha",AND(C6999&lt;=0, C6999-M6999&gt;2), "helada negra", AND(C6999&gt;0, M6999+2&gt;C6999), "rocío", TRUE, "sin riesgo")</f>
        <v>sin riesgo</v>
      </c>
      <c r="O6999">
        <f t="shared" si="544"/>
        <v>0.50198168165594304</v>
      </c>
      <c r="P6999">
        <f t="shared" si="545"/>
        <v>7.1250071477736396</v>
      </c>
      <c r="Q6999" s="10" t="str" cm="1">
        <f t="array" ref="Q6999">_xlfn.IFS(AND(D6999&lt;=0, D6999-P6999&lt;=2), "escarcha",AND(D6999&lt;=0, D6999-P6999&gt;2), "helada negra", AND(D6999&gt;0, P6999+2&gt;D6999), "rocío", TRUE, "sin riesgo")</f>
        <v>sin riesgo</v>
      </c>
    </row>
    <row r="7000" spans="1:17" x14ac:dyDescent="0.35">
      <c r="A7000" s="2">
        <v>45929</v>
      </c>
      <c r="B7000" s="3" t="s">
        <v>41</v>
      </c>
      <c r="C7000">
        <v>11</v>
      </c>
      <c r="D7000">
        <v>12.4</v>
      </c>
      <c r="E7000">
        <v>71.066666666666663</v>
      </c>
      <c r="F7000">
        <v>74.333333333333329</v>
      </c>
      <c r="G7000">
        <v>0</v>
      </c>
      <c r="H7000">
        <v>3.5333333333333332</v>
      </c>
      <c r="I7000">
        <v>0</v>
      </c>
      <c r="J7000">
        <v>7</v>
      </c>
      <c r="K7000">
        <f t="shared" si="543"/>
        <v>1.4000000000000004</v>
      </c>
      <c r="L7000">
        <f t="shared" si="541"/>
        <v>0.42161543539647095</v>
      </c>
      <c r="M7000">
        <f t="shared" si="542"/>
        <v>5.9563520790898412</v>
      </c>
      <c r="N7000" s="10" t="str" cm="1">
        <f t="array" ref="N7000">_xlfn.IFS(AND(C7000&lt;=0, C7000-M7000&lt;=2), "escarcha",AND(C7000&lt;=0, C7000-M7000&gt;2), "helada negra", AND(C7000&gt;0, M7000+2&gt;C7000), "rocío", TRUE, "sin riesgo")</f>
        <v>sin riesgo</v>
      </c>
      <c r="O7000">
        <f t="shared" si="544"/>
        <v>0.55897182107576238</v>
      </c>
      <c r="P7000">
        <f t="shared" si="545"/>
        <v>7.9604058993659041</v>
      </c>
      <c r="Q7000" s="10" t="str" cm="1">
        <f t="array" ref="Q7000">_xlfn.IFS(AND(D7000&lt;=0, D7000-P7000&lt;=2), "escarcha",AND(D7000&lt;=0, D7000-P7000&gt;2), "helada negra", AND(D7000&gt;0, P7000+2&gt;D7000), "rocío", TRUE, "sin riesgo")</f>
        <v>sin riesgo</v>
      </c>
    </row>
    <row r="7001" spans="1:17" x14ac:dyDescent="0.35">
      <c r="A7001" s="2">
        <v>45929</v>
      </c>
      <c r="B7001" s="3" t="s">
        <v>42</v>
      </c>
      <c r="C7001">
        <v>8.3000000000000007</v>
      </c>
      <c r="D7001">
        <v>11.733333333333331</v>
      </c>
      <c r="E7001">
        <v>77.433333333333337</v>
      </c>
      <c r="F7001">
        <v>76.666666666666671</v>
      </c>
      <c r="G7001">
        <v>0</v>
      </c>
      <c r="H7001">
        <v>3.4666666666666668</v>
      </c>
      <c r="I7001">
        <v>0</v>
      </c>
      <c r="J7001">
        <v>7.2666666666666666</v>
      </c>
      <c r="K7001">
        <f t="shared" si="543"/>
        <v>3.43333333333333</v>
      </c>
      <c r="L7001">
        <f t="shared" si="541"/>
        <v>0.32627748261837203</v>
      </c>
      <c r="M7001">
        <f t="shared" si="542"/>
        <v>4.5840656323546787</v>
      </c>
      <c r="N7001" s="10" t="str" cm="1">
        <f t="array" ref="N7001">_xlfn.IFS(AND(C7001&lt;=0, C7001-M7001&lt;=2), "escarcha",AND(C7001&lt;=0, C7001-M7001&gt;2), "helada negra", AND(C7001&gt;0, M7001+2&gt;C7001), "rocío", TRUE, "sin riesgo")</f>
        <v>sin riesgo</v>
      </c>
      <c r="O7001">
        <f t="shared" si="544"/>
        <v>0.54599873922826703</v>
      </c>
      <c r="P7001">
        <f t="shared" si="545"/>
        <v>7.7697478649897258</v>
      </c>
      <c r="Q7001" s="10" t="str" cm="1">
        <f t="array" ref="Q7001">_xlfn.IFS(AND(D7001&lt;=0, D7001-P7001&lt;=2), "escarcha",AND(D7001&lt;=0, D7001-P7001&gt;2), "helada negra", AND(D7001&gt;0, P7001+2&gt;D7001), "rocío", TRUE, "sin riesgo")</f>
        <v>sin riesgo</v>
      </c>
    </row>
    <row r="7002" spans="1:17" x14ac:dyDescent="0.35">
      <c r="A7002" s="2">
        <v>45929</v>
      </c>
      <c r="B7002" s="3" t="s">
        <v>43</v>
      </c>
      <c r="C7002">
        <v>6</v>
      </c>
      <c r="D7002">
        <v>11.2</v>
      </c>
      <c r="E7002">
        <v>82.8</v>
      </c>
      <c r="F7002">
        <v>80.333333333333329</v>
      </c>
      <c r="G7002">
        <v>0</v>
      </c>
      <c r="H7002">
        <v>4.666666666666667</v>
      </c>
      <c r="I7002">
        <v>0</v>
      </c>
      <c r="J7002">
        <v>8.6999999999999993</v>
      </c>
      <c r="K7002">
        <f t="shared" si="543"/>
        <v>5.1999999999999993</v>
      </c>
      <c r="L7002">
        <f t="shared" si="541"/>
        <v>0.23588845683582418</v>
      </c>
      <c r="M7002">
        <f t="shared" si="542"/>
        <v>3.2969097016296844</v>
      </c>
      <c r="N7002" s="10" t="str" cm="1">
        <f t="array" ref="N7002">_xlfn.IFS(AND(C7002&lt;=0, C7002-M7002&lt;=2), "escarcha",AND(C7002&lt;=0, C7002-M7002&gt;2), "helada negra", AND(C7002&gt;0, M7002+2&gt;C7002), "rocío", TRUE, "sin riesgo")</f>
        <v>sin riesgo</v>
      </c>
      <c r="O7002">
        <f t="shared" si="544"/>
        <v>0.55744617689612785</v>
      </c>
      <c r="P7002">
        <f t="shared" si="545"/>
        <v>7.9379693327486143</v>
      </c>
      <c r="Q7002" s="10" t="str" cm="1">
        <f t="array" ref="Q7002">_xlfn.IFS(AND(D7002&lt;=0, D7002-P7002&lt;=2), "escarcha",AND(D7002&lt;=0, D7002-P7002&gt;2), "helada negra", AND(D7002&gt;0, P7002+2&gt;D7002), "rocío", TRUE, "sin riesgo")</f>
        <v>sin riesgo</v>
      </c>
    </row>
    <row r="7003" spans="1:17" x14ac:dyDescent="0.35">
      <c r="A7003" s="2">
        <v>45929</v>
      </c>
      <c r="B7003" s="3" t="s">
        <v>44</v>
      </c>
      <c r="C7003">
        <v>4.833333333333333</v>
      </c>
      <c r="D7003">
        <v>10.7</v>
      </c>
      <c r="E7003">
        <v>86.4</v>
      </c>
      <c r="F7003">
        <v>83.333333333333329</v>
      </c>
      <c r="G7003">
        <v>0</v>
      </c>
      <c r="H7003">
        <v>4.3666666666666663</v>
      </c>
      <c r="I7003">
        <v>1.333333333333333</v>
      </c>
      <c r="J7003">
        <v>7.3999999999999986</v>
      </c>
      <c r="K7003">
        <f t="shared" si="543"/>
        <v>5.8666666666666663</v>
      </c>
      <c r="L7003">
        <f t="shared" si="541"/>
        <v>0.19749100586505902</v>
      </c>
      <c r="M7003">
        <f t="shared" si="542"/>
        <v>2.7541637810427919</v>
      </c>
      <c r="N7003" s="10" t="str" cm="1">
        <f t="array" ref="N7003">_xlfn.IFS(AND(C7003&lt;=0, C7003-M7003&lt;=2), "escarcha",AND(C7003&lt;=0, C7003-M7003&gt;2), "helada negra", AND(C7003&gt;0, M7003+2&gt;C7003), "rocío", TRUE, "sin riesgo")</f>
        <v>sin riesgo</v>
      </c>
      <c r="O7003">
        <f t="shared" si="544"/>
        <v>0.56090970355128056</v>
      </c>
      <c r="P7003">
        <f t="shared" si="545"/>
        <v>7.9889107466498874</v>
      </c>
      <c r="Q7003" s="10" t="str" cm="1">
        <f t="array" ref="Q7003">_xlfn.IFS(AND(D7003&lt;=0, D7003-P7003&lt;=2), "escarcha",AND(D7003&lt;=0, D7003-P7003&gt;2), "helada negra", AND(D7003&gt;0, P7003+2&gt;D7003), "rocío", TRUE, "sin riesgo")</f>
        <v>sin riesgo</v>
      </c>
    </row>
    <row r="7004" spans="1:17" x14ac:dyDescent="0.35">
      <c r="A7004" s="2">
        <v>45929</v>
      </c>
      <c r="B7004" s="3" t="s">
        <v>45</v>
      </c>
      <c r="C7004">
        <v>3.4</v>
      </c>
      <c r="D7004">
        <v>10.1</v>
      </c>
      <c r="E7004">
        <v>88.266666666666666</v>
      </c>
      <c r="F7004">
        <v>84</v>
      </c>
      <c r="G7004">
        <v>0</v>
      </c>
      <c r="H7004">
        <v>1.833333333333333</v>
      </c>
      <c r="I7004">
        <v>0</v>
      </c>
      <c r="J7004">
        <v>2.9666666666666668</v>
      </c>
      <c r="K7004">
        <f t="shared" si="543"/>
        <v>6.6999999999999993</v>
      </c>
      <c r="L7004">
        <f t="shared" si="541"/>
        <v>0.11835498534237684</v>
      </c>
      <c r="M7004">
        <f t="shared" si="542"/>
        <v>1.6430901302635357</v>
      </c>
      <c r="N7004" s="10" t="str" cm="1">
        <f t="array" ref="N7004">_xlfn.IFS(AND(C7004&lt;=0, C7004-M7004&lt;=2), "escarcha",AND(C7004&lt;=0, C7004-M7004&gt;2), "helada negra", AND(C7004&gt;0, M7004+2&gt;C7004), "rocío", TRUE, "sin riesgo")</f>
        <v>rocío</v>
      </c>
      <c r="O7004">
        <f t="shared" si="544"/>
        <v>0.52886419996117151</v>
      </c>
      <c r="P7004">
        <f t="shared" si="545"/>
        <v>7.5183747170674202</v>
      </c>
      <c r="Q7004" s="10" t="str" cm="1">
        <f t="array" ref="Q7004">_xlfn.IFS(AND(D7004&lt;=0, D7004-P7004&lt;=2), "escarcha",AND(D7004&lt;=0, D7004-P7004&gt;2), "helada negra", AND(D7004&gt;0, P7004+2&gt;D7004), "rocío", TRUE, "sin riesgo")</f>
        <v>sin riesgo</v>
      </c>
    </row>
    <row r="7005" spans="1:17" x14ac:dyDescent="0.35">
      <c r="A7005" s="2">
        <v>45929</v>
      </c>
      <c r="B7005" s="3" t="s">
        <v>46</v>
      </c>
      <c r="C7005">
        <v>2.4666666666666668</v>
      </c>
      <c r="D7005">
        <v>9.2333333333333343</v>
      </c>
      <c r="E7005">
        <v>89.966666666666669</v>
      </c>
      <c r="F7005">
        <v>86</v>
      </c>
      <c r="G7005">
        <v>0</v>
      </c>
      <c r="H7005">
        <v>2.666666666666667</v>
      </c>
      <c r="I7005">
        <v>0</v>
      </c>
      <c r="J7005">
        <v>4.7</v>
      </c>
      <c r="K7005">
        <f t="shared" si="543"/>
        <v>6.7666666666666675</v>
      </c>
      <c r="L7005">
        <f t="shared" si="541"/>
        <v>7.135181297759885E-2</v>
      </c>
      <c r="M7005">
        <f t="shared" si="542"/>
        <v>0.9879054451425241</v>
      </c>
      <c r="N7005" s="10" t="str" cm="1">
        <f t="array" ref="N7005">_xlfn.IFS(AND(C7005&lt;=0, C7005-M7005&lt;=2), "escarcha",AND(C7005&lt;=0, C7005-M7005&gt;2), "helada negra", AND(C7005&gt;0, M7005+2&gt;C7005), "rocío", TRUE, "sin riesgo")</f>
        <v>rocío</v>
      </c>
      <c r="O7005">
        <f t="shared" si="544"/>
        <v>0.49426114609956451</v>
      </c>
      <c r="P7005">
        <f t="shared" si="545"/>
        <v>7.0122619912968478</v>
      </c>
      <c r="Q7005" s="10" t="str" cm="1">
        <f t="array" ref="Q7005">_xlfn.IFS(AND(D7005&lt;=0, D7005-P7005&lt;=2), "escarcha",AND(D7005&lt;=0, D7005-P7005&gt;2), "helada negra", AND(D7005&gt;0, P7005+2&gt;D7005), "rocío", TRUE, "sin riesgo")</f>
        <v>sin riesgo</v>
      </c>
    </row>
    <row r="7006" spans="1:17" x14ac:dyDescent="0.35">
      <c r="A7006" s="2">
        <v>45930</v>
      </c>
      <c r="B7006" s="3" t="s">
        <v>10</v>
      </c>
      <c r="C7006">
        <v>1.1333333333333331</v>
      </c>
      <c r="D7006">
        <v>8.4499999999999993</v>
      </c>
      <c r="E7006">
        <v>91.3</v>
      </c>
      <c r="F7006">
        <v>85.5</v>
      </c>
      <c r="G7006">
        <v>0</v>
      </c>
      <c r="H7006">
        <v>0.65</v>
      </c>
      <c r="I7006">
        <v>0</v>
      </c>
      <c r="J7006">
        <v>1.45</v>
      </c>
      <c r="K7006">
        <f t="shared" si="543"/>
        <v>7.3166666666666664</v>
      </c>
      <c r="L7006">
        <f t="shared" si="541"/>
        <v>-9.2127582954305842E-3</v>
      </c>
      <c r="M7006">
        <f t="shared" si="542"/>
        <v>-0.12697299317023117</v>
      </c>
      <c r="N7006" s="10" t="str" cm="1">
        <f t="array" ref="N7006">_xlfn.IFS(AND(C7006&lt;=0, C7006-M7006&lt;=2), "escarcha",AND(C7006&lt;=0, C7006-M7006&gt;2), "helada negra", AND(C7006&gt;0, M7006+2&gt;C7006), "rocío", TRUE, "sin riesgo")</f>
        <v>rocío</v>
      </c>
      <c r="O7006">
        <f t="shared" si="544"/>
        <v>0.4355417046868193</v>
      </c>
      <c r="P7006">
        <f t="shared" si="545"/>
        <v>6.158079800335905</v>
      </c>
      <c r="Q7006" s="10" t="str" cm="1">
        <f t="array" ref="Q7006">_xlfn.IFS(AND(D7006&lt;=0, D7006-P7006&lt;=2), "escarcha",AND(D7006&lt;=0, D7006-P7006&gt;2), "helada negra", AND(D7006&gt;0, P7006+2&gt;D7006), "rocío", TRUE, "sin riesgo")</f>
        <v>sin riesgo</v>
      </c>
    </row>
    <row r="7007" spans="1:17" x14ac:dyDescent="0.35">
      <c r="A7007" s="2">
        <v>45930</v>
      </c>
      <c r="B7007" s="3" t="s">
        <v>11</v>
      </c>
      <c r="C7007">
        <v>0.23333333333333331</v>
      </c>
      <c r="D7007">
        <v>7.8</v>
      </c>
      <c r="E7007">
        <v>92.166666666666657</v>
      </c>
      <c r="F7007">
        <v>87.333333333333329</v>
      </c>
      <c r="G7007">
        <v>0</v>
      </c>
      <c r="H7007">
        <v>1.7666666666666671</v>
      </c>
      <c r="I7007">
        <v>0</v>
      </c>
      <c r="J7007">
        <v>2.7</v>
      </c>
      <c r="K7007">
        <f t="shared" si="543"/>
        <v>7.5666666666666664</v>
      </c>
      <c r="L7007">
        <f t="shared" si="541"/>
        <v>-6.4666800442325062E-2</v>
      </c>
      <c r="M7007">
        <f t="shared" si="542"/>
        <v>-0.88846326823463362</v>
      </c>
      <c r="N7007" s="10" t="str" cm="1">
        <f t="array" ref="N7007">_xlfn.IFS(AND(C7007&lt;=0, C7007-M7007&lt;=2), "escarcha",AND(C7007&lt;=0, C7007-M7007&gt;2), "helada negra", AND(C7007&gt;0, M7007+2&gt;C7007), "rocío", TRUE, "sin riesgo")</f>
        <v>rocío</v>
      </c>
      <c r="O7007">
        <f t="shared" si="544"/>
        <v>0.41262055246640106</v>
      </c>
      <c r="P7007">
        <f t="shared" si="545"/>
        <v>5.8262310203604031</v>
      </c>
      <c r="Q7007" s="10" t="str" cm="1">
        <f t="array" ref="Q7007">_xlfn.IFS(AND(D7007&lt;=0, D7007-P7007&lt;=2), "escarcha",AND(D7007&lt;=0, D7007-P7007&gt;2), "helada negra", AND(D7007&gt;0, P7007+2&gt;D7007), "rocío", TRUE, "sin riesgo")</f>
        <v>rocío</v>
      </c>
    </row>
    <row r="7008" spans="1:17" x14ac:dyDescent="0.35">
      <c r="A7008" s="2">
        <v>45930</v>
      </c>
      <c r="B7008" s="3" t="s">
        <v>12</v>
      </c>
      <c r="C7008">
        <v>-0.5</v>
      </c>
      <c r="D7008">
        <v>6.9</v>
      </c>
      <c r="E7008">
        <v>92.9</v>
      </c>
      <c r="F7008">
        <v>89</v>
      </c>
      <c r="G7008">
        <v>0</v>
      </c>
      <c r="H7008">
        <v>0.43333333333333329</v>
      </c>
      <c r="I7008">
        <v>0</v>
      </c>
      <c r="J7008">
        <v>0.6</v>
      </c>
      <c r="K7008">
        <f t="shared" si="543"/>
        <v>7.4</v>
      </c>
      <c r="L7008">
        <f t="shared" si="541"/>
        <v>-0.10998075308163237</v>
      </c>
      <c r="M7008">
        <f t="shared" si="542"/>
        <v>-1.5071751473040289</v>
      </c>
      <c r="N7008" s="10" t="str" cm="1">
        <f t="array" ref="N7008">_xlfn.IFS(AND(C7008&lt;=0, C7008-M7008&lt;=2), "escarcha",AND(C7008&lt;=0, C7008-M7008&gt;2), "helada negra", AND(C7008&gt;0, M7008+2&gt;C7008), "rocío", TRUE, "sin riesgo")</f>
        <v>escarcha</v>
      </c>
      <c r="O7008">
        <f t="shared" si="544"/>
        <v>0.37003295977029488</v>
      </c>
      <c r="P7008">
        <f t="shared" si="545"/>
        <v>5.2119954986234065</v>
      </c>
      <c r="Q7008" s="10" t="str" cm="1">
        <f t="array" ref="Q7008">_xlfn.IFS(AND(D7008&lt;=0, D7008-P7008&lt;=2), "escarcha",AND(D7008&lt;=0, D7008-P7008&gt;2), "helada negra", AND(D7008&gt;0, P7008+2&gt;D7008), "rocío", TRUE, "sin riesgo")</f>
        <v>rocío</v>
      </c>
    </row>
    <row r="7009" spans="1:17" x14ac:dyDescent="0.35">
      <c r="A7009" s="2">
        <v>45930</v>
      </c>
      <c r="B7009" s="3" t="s">
        <v>13</v>
      </c>
      <c r="C7009">
        <v>-1.333333333333333</v>
      </c>
      <c r="D7009">
        <v>6.5</v>
      </c>
      <c r="E7009">
        <v>93.433333333333337</v>
      </c>
      <c r="F7009">
        <v>90.333333333333329</v>
      </c>
      <c r="G7009">
        <v>0</v>
      </c>
      <c r="H7009">
        <v>0.70000000000000007</v>
      </c>
      <c r="I7009">
        <v>0</v>
      </c>
      <c r="J7009">
        <v>1.7333333333333329</v>
      </c>
      <c r="K7009">
        <f t="shared" si="543"/>
        <v>7.833333333333333</v>
      </c>
      <c r="L7009">
        <f t="shared" si="541"/>
        <v>-0.1651473033345317</v>
      </c>
      <c r="M7009">
        <f t="shared" si="542"/>
        <v>-2.2561589804768705</v>
      </c>
      <c r="N7009" s="10" t="str" cm="1">
        <f t="array" ref="N7009">_xlfn.IFS(AND(C7009&lt;=0, C7009-M7009&lt;=2), "escarcha",AND(C7009&lt;=0, C7009-M7009&gt;2), "helada negra", AND(C7009&gt;0, M7009+2&gt;C7009), "rocío", TRUE, "sin riesgo")</f>
        <v>escarcha</v>
      </c>
      <c r="O7009">
        <f t="shared" si="544"/>
        <v>0.35743108053463235</v>
      </c>
      <c r="P7009">
        <f t="shared" si="545"/>
        <v>5.0308210853706372</v>
      </c>
      <c r="Q7009" s="10" t="str" cm="1">
        <f t="array" ref="Q7009">_xlfn.IFS(AND(D7009&lt;=0, D7009-P7009&lt;=2), "escarcha",AND(D7009&lt;=0, D7009-P7009&gt;2), "helada negra", AND(D7009&gt;0, P7009+2&gt;D7009), "rocío", TRUE, "sin riesgo")</f>
        <v>rocío</v>
      </c>
    </row>
    <row r="7010" spans="1:17" x14ac:dyDescent="0.35">
      <c r="A7010" s="2">
        <v>45930</v>
      </c>
      <c r="B7010" s="3" t="s">
        <v>14</v>
      </c>
      <c r="C7010">
        <v>-1.533333333333333</v>
      </c>
      <c r="D7010">
        <v>6.833333333333333</v>
      </c>
      <c r="E7010">
        <v>93.9</v>
      </c>
      <c r="F7010">
        <v>92</v>
      </c>
      <c r="G7010">
        <v>0.66666666666666663</v>
      </c>
      <c r="H7010">
        <v>1.4</v>
      </c>
      <c r="I7010">
        <v>1.333333333333333</v>
      </c>
      <c r="J7010">
        <v>2.4</v>
      </c>
      <c r="K7010">
        <f t="shared" si="543"/>
        <v>8.3666666666666654</v>
      </c>
      <c r="L7010">
        <f t="shared" si="541"/>
        <v>-0.17484147260554192</v>
      </c>
      <c r="M7010">
        <f t="shared" si="542"/>
        <v>-2.3872949412189741</v>
      </c>
      <c r="N7010" s="10" t="str" cm="1">
        <f t="array" ref="N7010">_xlfn.IFS(AND(C7010&lt;=0, C7010-M7010&lt;=2), "escarcha",AND(C7010&lt;=0, C7010-M7010&gt;2), "helada negra", AND(C7010&gt;0, M7010+2&gt;C7010), "rocío", TRUE, "sin riesgo")</f>
        <v>escarcha</v>
      </c>
      <c r="O7010">
        <f t="shared" si="544"/>
        <v>0.39861260146088495</v>
      </c>
      <c r="P7010">
        <f t="shared" si="545"/>
        <v>5.6238609069751506</v>
      </c>
      <c r="Q7010" s="10" t="str" cm="1">
        <f t="array" ref="Q7010">_xlfn.IFS(AND(D7010&lt;=0, D7010-P7010&lt;=2), "escarcha",AND(D7010&lt;=0, D7010-P7010&gt;2), "helada negra", AND(D7010&gt;0, P7010+2&gt;D7010), "rocío", TRUE, "sin riesgo")</f>
        <v>rocío</v>
      </c>
    </row>
    <row r="7011" spans="1:17" x14ac:dyDescent="0.35">
      <c r="A7011" s="2">
        <v>45930</v>
      </c>
      <c r="B7011" s="3" t="s">
        <v>15</v>
      </c>
      <c r="C7011">
        <v>-2.166666666666667</v>
      </c>
      <c r="D7011">
        <v>6.7666666666666666</v>
      </c>
      <c r="E7011">
        <v>93.966666666666669</v>
      </c>
      <c r="F7011">
        <v>91.666666666666671</v>
      </c>
      <c r="G7011">
        <v>0</v>
      </c>
      <c r="H7011">
        <v>0.6333333333333333</v>
      </c>
      <c r="I7011">
        <v>0</v>
      </c>
      <c r="J7011">
        <v>1.633333333333334</v>
      </c>
      <c r="K7011">
        <f t="shared" si="543"/>
        <v>8.9333333333333336</v>
      </c>
      <c r="L7011">
        <f t="shared" si="541"/>
        <v>-0.22076775885879346</v>
      </c>
      <c r="M7011">
        <f t="shared" si="542"/>
        <v>-3.0066174141712763</v>
      </c>
      <c r="N7011" s="10" t="str" cm="1">
        <f t="array" ref="N7011">_xlfn.IFS(AND(C7011&lt;=0, C7011-M7011&lt;=2), "escarcha",AND(C7011&lt;=0, C7011-M7011&gt;2), "helada negra", AND(C7011&gt;0, M7011+2&gt;C7011), "rocío", TRUE, "sin riesgo")</f>
        <v>escarcha</v>
      </c>
      <c r="O7011">
        <f t="shared" si="544"/>
        <v>0.39040782719493972</v>
      </c>
      <c r="P7011">
        <f t="shared" si="545"/>
        <v>5.5054809171045758</v>
      </c>
      <c r="Q7011" s="10" t="str" cm="1">
        <f t="array" ref="Q7011">_xlfn.IFS(AND(D7011&lt;=0, D7011-P7011&lt;=2), "escarcha",AND(D7011&lt;=0, D7011-P7011&gt;2), "helada negra", AND(D7011&gt;0, P7011+2&gt;D7011), "rocío", TRUE, "sin riesgo")</f>
        <v>rocío</v>
      </c>
    </row>
    <row r="7012" spans="1:17" x14ac:dyDescent="0.35">
      <c r="A7012" s="2">
        <v>45930</v>
      </c>
      <c r="B7012" s="3" t="s">
        <v>16</v>
      </c>
      <c r="C7012">
        <v>-2.6333333333333329</v>
      </c>
      <c r="D7012">
        <v>5.9333333333333336</v>
      </c>
      <c r="E7012">
        <v>94.266666666666666</v>
      </c>
      <c r="F7012">
        <v>93.666666666666671</v>
      </c>
      <c r="G7012">
        <v>0</v>
      </c>
      <c r="H7012">
        <v>0.26666666666666672</v>
      </c>
      <c r="I7012">
        <v>0</v>
      </c>
      <c r="J7012">
        <v>0.9</v>
      </c>
      <c r="K7012">
        <f t="shared" si="543"/>
        <v>8.5666666666666664</v>
      </c>
      <c r="L7012">
        <f t="shared" si="541"/>
        <v>-0.25210083075330308</v>
      </c>
      <c r="M7012">
        <f t="shared" si="542"/>
        <v>-3.4273222759297357</v>
      </c>
      <c r="N7012" s="10" t="str" cm="1">
        <f t="array" ref="N7012">_xlfn.IFS(AND(C7012&lt;=0, C7012-M7012&lt;=2), "escarcha",AND(C7012&lt;=0, C7012-M7012&gt;2), "helada negra", AND(C7012&gt;0, M7012+2&gt;C7012), "rocío", TRUE, "sin riesgo")</f>
        <v>escarcha</v>
      </c>
      <c r="O7012">
        <f t="shared" si="544"/>
        <v>0.35459709694284769</v>
      </c>
      <c r="P7012">
        <f t="shared" si="545"/>
        <v>4.9901139495555231</v>
      </c>
      <c r="Q7012" s="10" t="str" cm="1">
        <f t="array" ref="Q7012">_xlfn.IFS(AND(D7012&lt;=0, D7012-P7012&lt;=2), "escarcha",AND(D7012&lt;=0, D7012-P7012&gt;2), "helada negra", AND(D7012&gt;0, P7012+2&gt;D7012), "rocío", TRUE, "sin riesgo")</f>
        <v>rocío</v>
      </c>
    </row>
    <row r="7013" spans="1:17" x14ac:dyDescent="0.35">
      <c r="A7013" s="2">
        <v>45930</v>
      </c>
      <c r="B7013" s="3" t="s">
        <v>17</v>
      </c>
      <c r="C7013">
        <v>-2.8</v>
      </c>
      <c r="D7013">
        <v>5.3</v>
      </c>
      <c r="E7013">
        <v>94.5</v>
      </c>
      <c r="F7013">
        <v>95</v>
      </c>
      <c r="G7013">
        <v>0</v>
      </c>
      <c r="H7013">
        <v>0.26666666666666672</v>
      </c>
      <c r="I7013">
        <v>0</v>
      </c>
      <c r="J7013">
        <v>0.66666666666666674</v>
      </c>
      <c r="K7013">
        <f t="shared" si="543"/>
        <v>8.1</v>
      </c>
      <c r="L7013">
        <f t="shared" si="541"/>
        <v>-0.26198993190797476</v>
      </c>
      <c r="M7013">
        <f t="shared" si="542"/>
        <v>-3.5597958792009101</v>
      </c>
      <c r="N7013" s="10" t="str" cm="1">
        <f t="array" ref="N7013">_xlfn.IFS(AND(C7013&lt;=0, C7013-M7013&lt;=2), "escarcha",AND(C7013&lt;=0, C7013-M7013&gt;2), "helada negra", AND(C7013&gt;0, M7013+2&gt;C7013), "rocío", TRUE, "sin riesgo")</f>
        <v>escarcha</v>
      </c>
      <c r="O7013">
        <f t="shared" si="544"/>
        <v>0.32485432581056489</v>
      </c>
      <c r="P7013">
        <f t="shared" si="545"/>
        <v>4.5636954064954063</v>
      </c>
      <c r="Q7013" s="10" t="str" cm="1">
        <f t="array" ref="Q7013">_xlfn.IFS(AND(D7013&lt;=0, D7013-P7013&lt;=2), "escarcha",AND(D7013&lt;=0, D7013-P7013&gt;2), "helada negra", AND(D7013&gt;0, P7013+2&gt;D7013), "rocío", TRUE, "sin riesgo")</f>
        <v>rocío</v>
      </c>
    </row>
    <row r="7014" spans="1:17" x14ac:dyDescent="0.35">
      <c r="A7014" s="2">
        <v>45930</v>
      </c>
      <c r="B7014" s="3" t="s">
        <v>18</v>
      </c>
      <c r="C7014">
        <v>-3.0333333333333332</v>
      </c>
      <c r="D7014">
        <v>4.8666666666666663</v>
      </c>
      <c r="E7014">
        <v>94.766666666666666</v>
      </c>
      <c r="F7014">
        <v>95</v>
      </c>
      <c r="G7014">
        <v>1</v>
      </c>
      <c r="H7014">
        <v>1.333333333333333</v>
      </c>
      <c r="I7014">
        <v>1.333333333333333</v>
      </c>
      <c r="J7014">
        <v>1.9333333333333329</v>
      </c>
      <c r="K7014">
        <f t="shared" si="543"/>
        <v>7.8999999999999995</v>
      </c>
      <c r="L7014">
        <f t="shared" si="541"/>
        <v>-0.27650668504844</v>
      </c>
      <c r="M7014">
        <f t="shared" si="542"/>
        <v>-3.7539960136596191</v>
      </c>
      <c r="N7014" s="10" t="str" cm="1">
        <f t="array" ref="N7014">_xlfn.IFS(AND(C7014&lt;=0, C7014-M7014&lt;=2), "escarcha",AND(C7014&lt;=0, C7014-M7014&gt;2), "helada negra", AND(C7014&gt;0, M7014+2&gt;C7014), "rocío", TRUE, "sin riesgo")</f>
        <v>escarcha</v>
      </c>
      <c r="O7014">
        <f t="shared" si="544"/>
        <v>0.29470385507730174</v>
      </c>
      <c r="P7014">
        <f t="shared" si="545"/>
        <v>4.1329256199105124</v>
      </c>
      <c r="Q7014" s="10" t="str" cm="1">
        <f t="array" ref="Q7014">_xlfn.IFS(AND(D7014&lt;=0, D7014-P7014&lt;=2), "escarcha",AND(D7014&lt;=0, D7014-P7014&gt;2), "helada negra", AND(D7014&gt;0, P7014+2&gt;D7014), "rocío", TRUE, "sin riesgo")</f>
        <v>rocío</v>
      </c>
    </row>
    <row r="7015" spans="1:17" x14ac:dyDescent="0.35">
      <c r="A7015" s="2">
        <v>45930</v>
      </c>
      <c r="B7015" s="3" t="s">
        <v>19</v>
      </c>
      <c r="C7015">
        <v>-3.3666666666666671</v>
      </c>
      <c r="D7015">
        <v>5.5666666666666664</v>
      </c>
      <c r="E7015">
        <v>94.7</v>
      </c>
      <c r="F7015">
        <v>95.666666666666671</v>
      </c>
      <c r="G7015">
        <v>0.33333333333333331</v>
      </c>
      <c r="H7015">
        <v>1.833333333333333</v>
      </c>
      <c r="I7015">
        <v>1</v>
      </c>
      <c r="J7015">
        <v>2.9</v>
      </c>
      <c r="K7015">
        <f t="shared" si="543"/>
        <v>8.9333333333333336</v>
      </c>
      <c r="L7015">
        <f t="shared" si="541"/>
        <v>-0.30203274833952071</v>
      </c>
      <c r="M7015">
        <f t="shared" si="542"/>
        <v>-4.0947121694322952</v>
      </c>
      <c r="N7015" s="10" t="str" cm="1">
        <f t="array" ref="N7015">_xlfn.IFS(AND(C7015&lt;=0, C7015-M7015&lt;=2), "escarcha",AND(C7015&lt;=0, C7015-M7015&gt;2), "helada negra", AND(C7015&gt;0, M7015+2&gt;C7015), "rocío", TRUE, "sin riesgo")</f>
        <v>escarcha</v>
      </c>
      <c r="O7015">
        <f t="shared" si="544"/>
        <v>0.35034925439080844</v>
      </c>
      <c r="P7015">
        <f t="shared" si="545"/>
        <v>4.9291232593391161</v>
      </c>
      <c r="Q7015" s="10" t="str" cm="1">
        <f t="array" ref="Q7015">_xlfn.IFS(AND(D7015&lt;=0, D7015-P7015&lt;=2), "escarcha",AND(D7015&lt;=0, D7015-P7015&gt;2), "helada negra", AND(D7015&gt;0, P7015+2&gt;D7015), "rocío", TRUE, "sin riesgo")</f>
        <v>rocío</v>
      </c>
    </row>
    <row r="7016" spans="1:17" x14ac:dyDescent="0.35">
      <c r="A7016" s="2">
        <v>45930</v>
      </c>
      <c r="B7016" s="3" t="s">
        <v>20</v>
      </c>
      <c r="C7016">
        <v>-2.9666666666666668</v>
      </c>
      <c r="D7016">
        <v>5.6000000000000014</v>
      </c>
      <c r="E7016">
        <v>94.666666666666671</v>
      </c>
      <c r="F7016">
        <v>94</v>
      </c>
      <c r="G7016">
        <v>2</v>
      </c>
      <c r="H7016">
        <v>0.4</v>
      </c>
      <c r="I7016">
        <v>3.333333333333333</v>
      </c>
      <c r="J7016">
        <v>1.033333333333333</v>
      </c>
      <c r="K7016">
        <f t="shared" si="543"/>
        <v>8.5666666666666682</v>
      </c>
      <c r="L7016">
        <f t="shared" si="541"/>
        <v>-0.2726062704290706</v>
      </c>
      <c r="M7016">
        <f t="shared" si="542"/>
        <v>-3.7018485580693783</v>
      </c>
      <c r="N7016" s="10" t="str" cm="1">
        <f t="array" ref="N7016">_xlfn.IFS(AND(C7016&lt;=0, C7016-M7016&lt;=2), "escarcha",AND(C7016&lt;=0, C7016-M7016&gt;2), "helada negra", AND(C7016&gt;0, M7016+2&gt;C7016), "rocío", TRUE, "sin riesgo")</f>
        <v>escarcha</v>
      </c>
      <c r="O7016">
        <f t="shared" si="544"/>
        <v>0.33508405574137207</v>
      </c>
      <c r="P7016">
        <f t="shared" si="545"/>
        <v>4.7101922976338146</v>
      </c>
      <c r="Q7016" s="10" t="str" cm="1">
        <f t="array" ref="Q7016">_xlfn.IFS(AND(D7016&lt;=0, D7016-P7016&lt;=2), "escarcha",AND(D7016&lt;=0, D7016-P7016&gt;2), "helada negra", AND(D7016&gt;0, P7016+2&gt;D7016), "rocío", TRUE, "sin riesgo")</f>
        <v>rocío</v>
      </c>
    </row>
    <row r="7017" spans="1:17" x14ac:dyDescent="0.35">
      <c r="A7017" s="2">
        <v>45930</v>
      </c>
      <c r="B7017" s="3" t="s">
        <v>21</v>
      </c>
      <c r="C7017">
        <v>-3.0333333333333332</v>
      </c>
      <c r="D7017">
        <v>4.4000000000000004</v>
      </c>
      <c r="E7017">
        <v>94.7</v>
      </c>
      <c r="F7017">
        <v>95.333333333333329</v>
      </c>
      <c r="G7017">
        <v>0</v>
      </c>
      <c r="H7017">
        <v>0.1333333333333333</v>
      </c>
      <c r="I7017">
        <v>0</v>
      </c>
      <c r="J7017">
        <v>0.23333333333333331</v>
      </c>
      <c r="K7017">
        <f t="shared" si="543"/>
        <v>7.4333333333333336</v>
      </c>
      <c r="L7017">
        <f t="shared" si="541"/>
        <v>-0.27721041484525183</v>
      </c>
      <c r="M7017">
        <f t="shared" si="542"/>
        <v>-3.7634022650142325</v>
      </c>
      <c r="N7017" s="10" t="str" cm="1">
        <f t="array" ref="N7017">_xlfn.IFS(AND(C7017&lt;=0, C7017-M7017&lt;=2), "escarcha",AND(C7017&lt;=0, C7017-M7017&gt;2), "helada negra", AND(C7017&gt;0, M7017+2&gt;C7017), "rocío", TRUE, "sin riesgo")</f>
        <v>escarcha</v>
      </c>
      <c r="O7017">
        <f t="shared" si="544"/>
        <v>0.2656186475118571</v>
      </c>
      <c r="P7017">
        <f t="shared" si="545"/>
        <v>3.7187935894978685</v>
      </c>
      <c r="Q7017" s="10" t="str" cm="1">
        <f t="array" ref="Q7017">_xlfn.IFS(AND(D7017&lt;=0, D7017-P7017&lt;=2), "escarcha",AND(D7017&lt;=0, D7017-P7017&gt;2), "helada negra", AND(D7017&gt;0, P7017+2&gt;D7017), "rocío", TRUE, "sin riesgo")</f>
        <v>rocío</v>
      </c>
    </row>
    <row r="7018" spans="1:17" x14ac:dyDescent="0.35">
      <c r="A7018" s="2">
        <v>45930</v>
      </c>
      <c r="B7018" s="3" t="s">
        <v>22</v>
      </c>
      <c r="C7018">
        <v>-3.7666666666666671</v>
      </c>
      <c r="D7018">
        <v>4.8333333333333339</v>
      </c>
      <c r="E7018">
        <v>94.833333333333343</v>
      </c>
      <c r="F7018">
        <v>95.666666666666671</v>
      </c>
      <c r="G7018">
        <v>0.66666666666666663</v>
      </c>
      <c r="H7018">
        <v>0.96666666666666667</v>
      </c>
      <c r="I7018">
        <v>1.333333333333333</v>
      </c>
      <c r="J7018">
        <v>2.1333333333333329</v>
      </c>
      <c r="K7018">
        <f t="shared" si="543"/>
        <v>8.6000000000000014</v>
      </c>
      <c r="L7018">
        <f t="shared" si="541"/>
        <v>-0.33050387545999171</v>
      </c>
      <c r="M7018">
        <f t="shared" si="542"/>
        <v>-4.4735955308710915</v>
      </c>
      <c r="N7018" s="10" t="str" cm="1">
        <f t="array" ref="N7018">_xlfn.IFS(AND(C7018&lt;=0, C7018-M7018&lt;=2), "escarcha",AND(C7018&lt;=0, C7018-M7018&gt;2), "helada negra", AND(C7018&gt;0, M7018+2&gt;C7018), "rocío", TRUE, "sin riesgo")</f>
        <v>escarcha</v>
      </c>
      <c r="O7018">
        <f t="shared" si="544"/>
        <v>0.29937325714656043</v>
      </c>
      <c r="P7018">
        <f t="shared" si="545"/>
        <v>4.1995408014265525</v>
      </c>
      <c r="Q7018" s="10" t="str" cm="1">
        <f t="array" ref="Q7018">_xlfn.IFS(AND(D7018&lt;=0, D7018-P7018&lt;=2), "escarcha",AND(D7018&lt;=0, D7018-P7018&gt;2), "helada negra", AND(D7018&gt;0, P7018+2&gt;D7018), "rocío", TRUE, "sin riesgo")</f>
        <v>rocío</v>
      </c>
    </row>
    <row r="7019" spans="1:17" x14ac:dyDescent="0.35">
      <c r="A7019" s="2">
        <v>45930</v>
      </c>
      <c r="B7019" s="3" t="s">
        <v>23</v>
      </c>
      <c r="C7019">
        <v>-4.3666666666666671</v>
      </c>
      <c r="D7019">
        <v>4</v>
      </c>
      <c r="E7019">
        <v>94.733333333333334</v>
      </c>
      <c r="F7019">
        <v>95.666666666666671</v>
      </c>
      <c r="G7019">
        <v>0</v>
      </c>
      <c r="H7019">
        <v>0.46666666666666667</v>
      </c>
      <c r="I7019">
        <v>0</v>
      </c>
      <c r="J7019">
        <v>1.4</v>
      </c>
      <c r="K7019">
        <f t="shared" si="543"/>
        <v>8.3666666666666671</v>
      </c>
      <c r="L7019">
        <f t="shared" si="541"/>
        <v>-0.37656382716168774</v>
      </c>
      <c r="M7019">
        <f t="shared" si="542"/>
        <v>-5.0840067803046294</v>
      </c>
      <c r="N7019" s="10" t="str" cm="1">
        <f t="array" ref="N7019">_xlfn.IFS(AND(C7019&lt;=0, C7019-M7019&lt;=2), "escarcha",AND(C7019&lt;=0, C7019-M7019&gt;2), "helada negra", AND(C7019&gt;0, M7019+2&gt;C7019), "rocío", TRUE, "sin riesgo")</f>
        <v>escarcha</v>
      </c>
      <c r="O7019">
        <f t="shared" si="544"/>
        <v>0.24107862711378275</v>
      </c>
      <c r="P7019">
        <f t="shared" si="545"/>
        <v>3.3704564279219293</v>
      </c>
      <c r="Q7019" s="10" t="str" cm="1">
        <f t="array" ref="Q7019">_xlfn.IFS(AND(D7019&lt;=0, D7019-P7019&lt;=2), "escarcha",AND(D7019&lt;=0, D7019-P7019&gt;2), "helada negra", AND(D7019&gt;0, P7019+2&gt;D7019), "rocío", TRUE, "sin riesgo")</f>
        <v>rocío</v>
      </c>
    </row>
    <row r="7020" spans="1:17" x14ac:dyDescent="0.35">
      <c r="A7020" s="2">
        <v>45930</v>
      </c>
      <c r="B7020" s="3" t="s">
        <v>24</v>
      </c>
      <c r="C7020">
        <v>-4.1333333333333329</v>
      </c>
      <c r="D7020">
        <v>4.166666666666667</v>
      </c>
      <c r="E7020">
        <v>94.6</v>
      </c>
      <c r="F7020">
        <v>95.666666666666671</v>
      </c>
      <c r="G7020">
        <v>0.66666666666666663</v>
      </c>
      <c r="H7020">
        <v>1.1333333333333331</v>
      </c>
      <c r="I7020">
        <v>1.333333333333333</v>
      </c>
      <c r="J7020">
        <v>1.5</v>
      </c>
      <c r="K7020">
        <f t="shared" si="543"/>
        <v>8.3000000000000007</v>
      </c>
      <c r="L7020">
        <f t="shared" si="541"/>
        <v>-0.36044350577800965</v>
      </c>
      <c r="M7020">
        <f t="shared" si="542"/>
        <v>-4.8707272420690852</v>
      </c>
      <c r="N7020" s="10" t="str" cm="1">
        <f t="array" ref="N7020">_xlfn.IFS(AND(C7020&lt;=0, C7020-M7020&lt;=2), "escarcha",AND(C7020&lt;=0, C7020-M7020&gt;2), "helada negra", AND(C7020&gt;0, M7020+2&gt;C7020), "rocío", TRUE, "sin riesgo")</f>
        <v>escarcha</v>
      </c>
      <c r="O7020">
        <f t="shared" si="544"/>
        <v>0.25276899489916449</v>
      </c>
      <c r="P7020">
        <f t="shared" si="545"/>
        <v>3.5362744429460427</v>
      </c>
      <c r="Q7020" s="10" t="str" cm="1">
        <f t="array" ref="Q7020">_xlfn.IFS(AND(D7020&lt;=0, D7020-P7020&lt;=2), "escarcha",AND(D7020&lt;=0, D7020-P7020&gt;2), "helada negra", AND(D7020&gt;0, P7020+2&gt;D7020), "rocío", TRUE, "sin riesgo")</f>
        <v>rocío</v>
      </c>
    </row>
    <row r="7021" spans="1:17" x14ac:dyDescent="0.35">
      <c r="A7021" s="2">
        <v>45930</v>
      </c>
      <c r="B7021" s="3" t="s">
        <v>25</v>
      </c>
      <c r="C7021">
        <v>-4.833333333333333</v>
      </c>
      <c r="D7021">
        <v>3.666666666666667</v>
      </c>
      <c r="E7021">
        <v>94.266666666666666</v>
      </c>
      <c r="F7021">
        <v>95.666666666666671</v>
      </c>
      <c r="G7021">
        <v>0.33333333333333331</v>
      </c>
      <c r="H7021">
        <v>1.4</v>
      </c>
      <c r="I7021">
        <v>1</v>
      </c>
      <c r="J7021">
        <v>2.0333333333333332</v>
      </c>
      <c r="K7021">
        <f t="shared" si="543"/>
        <v>8.5</v>
      </c>
      <c r="L7021">
        <f t="shared" si="541"/>
        <v>-0.4166626744111756</v>
      </c>
      <c r="M7021">
        <f t="shared" si="542"/>
        <v>-5.6128804875904885</v>
      </c>
      <c r="N7021" s="10" t="str" cm="1">
        <f t="array" ref="N7021">_xlfn.IFS(AND(C7021&lt;=0, C7021-M7021&lt;=2), "escarcha",AND(C7021&lt;=0, C7021-M7021&gt;2), "helada negra", AND(C7021&gt;0, M7021+2&gt;C7021), "rocío", TRUE, "sin riesgo")</f>
        <v>escarcha</v>
      </c>
      <c r="O7021">
        <f t="shared" si="544"/>
        <v>0.21765050584427287</v>
      </c>
      <c r="P7021">
        <f t="shared" si="545"/>
        <v>3.0388186873683303</v>
      </c>
      <c r="Q7021" s="10" t="str" cm="1">
        <f t="array" ref="Q7021">_xlfn.IFS(AND(D7021&lt;=0, D7021-P7021&lt;=2), "escarcha",AND(D7021&lt;=0, D7021-P7021&gt;2), "helada negra", AND(D7021&gt;0, P7021+2&gt;D7021), "rocío", TRUE, "sin riesgo")</f>
        <v>rocío</v>
      </c>
    </row>
    <row r="7022" spans="1:17" x14ac:dyDescent="0.35">
      <c r="A7022" s="2">
        <v>45930</v>
      </c>
      <c r="B7022" s="3" t="s">
        <v>26</v>
      </c>
      <c r="C7022">
        <v>-4.6333333333333329</v>
      </c>
      <c r="D7022">
        <v>4.0999999999999996</v>
      </c>
      <c r="E7022">
        <v>94.133333333333326</v>
      </c>
      <c r="F7022">
        <v>96</v>
      </c>
      <c r="G7022">
        <v>1</v>
      </c>
      <c r="H7022">
        <v>1.666666666666667</v>
      </c>
      <c r="I7022">
        <v>2</v>
      </c>
      <c r="J7022">
        <v>2.6</v>
      </c>
      <c r="K7022">
        <f t="shared" si="543"/>
        <v>8.7333333333333325</v>
      </c>
      <c r="L7022">
        <f t="shared" si="541"/>
        <v>-0.40299243395699891</v>
      </c>
      <c r="M7022">
        <f t="shared" si="542"/>
        <v>-5.43284458919707</v>
      </c>
      <c r="N7022" s="10" t="str" cm="1">
        <f t="array" ref="N7022">_xlfn.IFS(AND(C7022&lt;=0, C7022-M7022&lt;=2), "escarcha",AND(C7022&lt;=0, C7022-M7022&gt;2), "helada negra", AND(C7022&gt;0, M7022+2&gt;C7022), "rocío", TRUE, "sin riesgo")</f>
        <v>escarcha</v>
      </c>
      <c r="O7022">
        <f t="shared" si="544"/>
        <v>0.25157300426585794</v>
      </c>
      <c r="P7022">
        <f t="shared" si="545"/>
        <v>3.519300076593233</v>
      </c>
      <c r="Q7022" s="10" t="str" cm="1">
        <f t="array" ref="Q7022">_xlfn.IFS(AND(D7022&lt;=0, D7022-P7022&lt;=2), "escarcha",AND(D7022&lt;=0, D7022-P7022&gt;2), "helada negra", AND(D7022&gt;0, P7022+2&gt;D7022), "rocío", TRUE, "sin riesgo")</f>
        <v>rocío</v>
      </c>
    </row>
    <row r="7023" spans="1:17" x14ac:dyDescent="0.35">
      <c r="A7023" s="2">
        <v>45930</v>
      </c>
      <c r="B7023" s="3" t="s">
        <v>27</v>
      </c>
      <c r="C7023">
        <v>-4.666666666666667</v>
      </c>
      <c r="D7023">
        <v>4</v>
      </c>
      <c r="E7023">
        <v>94.166666666666671</v>
      </c>
      <c r="F7023">
        <v>96</v>
      </c>
      <c r="G7023">
        <v>0.33333333333333331</v>
      </c>
      <c r="H7023">
        <v>0.76666666666666661</v>
      </c>
      <c r="I7023">
        <v>1</v>
      </c>
      <c r="J7023">
        <v>1.7333333333333329</v>
      </c>
      <c r="K7023">
        <f t="shared" si="543"/>
        <v>8.6666666666666679</v>
      </c>
      <c r="L7023">
        <f t="shared" si="541"/>
        <v>-0.40515090919108354</v>
      </c>
      <c r="M7023">
        <f t="shared" si="542"/>
        <v>-5.461289673377375</v>
      </c>
      <c r="N7023" s="10" t="str" cm="1">
        <f t="array" ref="N7023">_xlfn.IFS(AND(C7023&lt;=0, C7023-M7023&lt;=2), "escarcha",AND(C7023&lt;=0, C7023-M7023&gt;2), "helada negra", AND(C7023&gt;0, M7023+2&gt;C7023), "rocío", TRUE, "sin riesgo")</f>
        <v>escarcha</v>
      </c>
      <c r="O7023">
        <f t="shared" si="544"/>
        <v>0.24455689149010754</v>
      </c>
      <c r="P7023">
        <f t="shared" si="545"/>
        <v>3.4197693658715673</v>
      </c>
      <c r="Q7023" s="10" t="str" cm="1">
        <f t="array" ref="Q7023">_xlfn.IFS(AND(D7023&lt;=0, D7023-P7023&lt;=2), "escarcha",AND(D7023&lt;=0, D7023-P7023&gt;2), "helada negra", AND(D7023&gt;0, P7023+2&gt;D7023), "rocío", TRUE, "sin riesgo")</f>
        <v>rocío</v>
      </c>
    </row>
    <row r="7024" spans="1:17" x14ac:dyDescent="0.35">
      <c r="A7024" s="2">
        <v>45930</v>
      </c>
      <c r="B7024" s="3" t="s">
        <v>28</v>
      </c>
      <c r="C7024">
        <v>-3.9333333333333331</v>
      </c>
      <c r="D7024">
        <v>5.0666666666666664</v>
      </c>
      <c r="E7024">
        <v>94.566666666666663</v>
      </c>
      <c r="F7024">
        <v>93</v>
      </c>
      <c r="G7024">
        <v>0</v>
      </c>
      <c r="H7024">
        <v>0.4</v>
      </c>
      <c r="I7024">
        <v>1</v>
      </c>
      <c r="J7024">
        <v>1.2</v>
      </c>
      <c r="K7024">
        <f t="shared" si="543"/>
        <v>9</v>
      </c>
      <c r="L7024">
        <f t="shared" si="541"/>
        <v>-0.34579849591505851</v>
      </c>
      <c r="M7024">
        <f t="shared" si="542"/>
        <v>-4.6766350680688786</v>
      </c>
      <c r="N7024" s="10" t="str" cm="1">
        <f t="array" ref="N7024">_xlfn.IFS(AND(C7024&lt;=0, C7024-M7024&lt;=2), "escarcha",AND(C7024&lt;=0, C7024-M7024&gt;2), "helada negra", AND(C7024&gt;0, M7024+2&gt;C7024), "rocío", TRUE, "sin riesgo")</f>
        <v>escarcha</v>
      </c>
      <c r="O7024">
        <f t="shared" si="544"/>
        <v>0.28735514551426183</v>
      </c>
      <c r="P7024">
        <f t="shared" si="545"/>
        <v>4.0281592541513458</v>
      </c>
      <c r="Q7024" s="10" t="str" cm="1">
        <f t="array" ref="Q7024">_xlfn.IFS(AND(D7024&lt;=0, D7024-P7024&lt;=2), "escarcha",AND(D7024&lt;=0, D7024-P7024&gt;2), "helada negra", AND(D7024&gt;0, P7024+2&gt;D7024), "rocío", TRUE, "sin riesgo")</f>
        <v>rocío</v>
      </c>
    </row>
    <row r="7025" spans="1:17" x14ac:dyDescent="0.35">
      <c r="A7025" s="2">
        <v>45930</v>
      </c>
      <c r="B7025" s="3" t="s">
        <v>29</v>
      </c>
      <c r="C7025">
        <v>-2.4</v>
      </c>
      <c r="D7025">
        <v>8.1666666666666661</v>
      </c>
      <c r="E7025">
        <v>95.066666666666663</v>
      </c>
      <c r="F7025">
        <v>85.333333333333329</v>
      </c>
      <c r="G7025">
        <v>0</v>
      </c>
      <c r="H7025">
        <v>0.23333333333333331</v>
      </c>
      <c r="I7025">
        <v>0</v>
      </c>
      <c r="J7025">
        <v>0.73333333333333339</v>
      </c>
      <c r="K7025">
        <f t="shared" si="543"/>
        <v>10.566666666666666</v>
      </c>
      <c r="L7025">
        <f t="shared" si="541"/>
        <v>-0.22637303611606019</v>
      </c>
      <c r="M7025">
        <f t="shared" si="542"/>
        <v>-3.0819871718740082</v>
      </c>
      <c r="N7025" s="10" t="str" cm="1">
        <f t="array" ref="N7025">_xlfn.IFS(AND(C7025&lt;=0, C7025-M7025&lt;=2), "escarcha",AND(C7025&lt;=0, C7025-M7025&gt;2), "helada negra", AND(C7025&gt;0, M7025+2&gt;C7025), "rocío", TRUE, "sin riesgo")</f>
        <v>escarcha</v>
      </c>
      <c r="O7025">
        <f t="shared" si="544"/>
        <v>0.41437936514195695</v>
      </c>
      <c r="P7025">
        <f t="shared" si="545"/>
        <v>5.8516635187532788</v>
      </c>
      <c r="Q7025" s="10" t="str" cm="1">
        <f t="array" ref="Q7025">_xlfn.IFS(AND(D7025&lt;=0, D7025-P7025&lt;=2), "escarcha",AND(D7025&lt;=0, D7025-P7025&gt;2), "helada negra", AND(D7025&gt;0, P7025+2&gt;D7025), "rocío", TRUE, "sin riesgo")</f>
        <v>sin riesgo</v>
      </c>
    </row>
    <row r="7026" spans="1:17" x14ac:dyDescent="0.35">
      <c r="A7026" s="2">
        <v>45930</v>
      </c>
      <c r="B7026" s="3" t="s">
        <v>30</v>
      </c>
      <c r="C7026">
        <v>-0.56666666666666665</v>
      </c>
      <c r="D7026">
        <v>8.6</v>
      </c>
      <c r="E7026">
        <v>95.666666666666671</v>
      </c>
      <c r="F7026">
        <v>83</v>
      </c>
      <c r="G7026">
        <v>0</v>
      </c>
      <c r="H7026">
        <v>0.43333333333333329</v>
      </c>
      <c r="I7026">
        <v>0</v>
      </c>
      <c r="J7026">
        <v>1.6333333333333331</v>
      </c>
      <c r="K7026">
        <f t="shared" si="543"/>
        <v>9.1666666666666661</v>
      </c>
      <c r="L7026">
        <f t="shared" si="541"/>
        <v>-8.5490355402037588E-2</v>
      </c>
      <c r="M7026">
        <f t="shared" si="542"/>
        <v>-1.1731790345699638</v>
      </c>
      <c r="N7026" s="10" t="str" cm="1">
        <f t="array" ref="N7026">_xlfn.IFS(AND(C7026&lt;=0, C7026-M7026&lt;=2), "escarcha",AND(C7026&lt;=0, C7026-M7026&gt;2), "helada negra", AND(C7026&gt;0, M7026+2&gt;C7026), "rocío", TRUE, "sin riesgo")</f>
        <v>escarcha</v>
      </c>
      <c r="O7026">
        <f t="shared" si="544"/>
        <v>0.41601901503692801</v>
      </c>
      <c r="P7026">
        <f t="shared" si="545"/>
        <v>5.875377600970249</v>
      </c>
      <c r="Q7026" s="10" t="str" cm="1">
        <f t="array" ref="Q7026">_xlfn.IFS(AND(D7026&lt;=0, D7026-P7026&lt;=2), "escarcha",AND(D7026&lt;=0, D7026-P7026&gt;2), "helada negra", AND(D7026&gt;0, P7026+2&gt;D7026), "rocío", TRUE, "sin riesgo")</f>
        <v>sin riesgo</v>
      </c>
    </row>
    <row r="7027" spans="1:17" x14ac:dyDescent="0.35">
      <c r="A7027" s="2">
        <v>45930</v>
      </c>
      <c r="B7027" s="3" t="s">
        <v>31</v>
      </c>
      <c r="C7027">
        <v>5.2</v>
      </c>
      <c r="D7027">
        <v>10.733333333333331</v>
      </c>
      <c r="E7027">
        <v>96.233333333333334</v>
      </c>
      <c r="F7027">
        <v>77</v>
      </c>
      <c r="G7027">
        <v>0</v>
      </c>
      <c r="H7027">
        <v>0.46666666666666662</v>
      </c>
      <c r="I7027">
        <v>0</v>
      </c>
      <c r="J7027">
        <v>1.2</v>
      </c>
      <c r="K7027">
        <f t="shared" si="543"/>
        <v>5.5333333333333306</v>
      </c>
      <c r="L7027">
        <f t="shared" si="541"/>
        <v>0.33080477411388087</v>
      </c>
      <c r="M7027">
        <f t="shared" si="542"/>
        <v>4.6488889046595192</v>
      </c>
      <c r="N7027" s="10" t="str" cm="1">
        <f t="array" ref="N7027">_xlfn.IFS(AND(C7027&lt;=0, C7027-M7027&lt;=2), "escarcha",AND(C7027&lt;=0, C7027-M7027&gt;2), "helada negra", AND(C7027&gt;0, M7027+2&gt;C7027), "rocío", TRUE, "sin riesgo")</f>
        <v>rocío</v>
      </c>
      <c r="O7027">
        <f t="shared" si="544"/>
        <v>0.48408393023852364</v>
      </c>
      <c r="P7027">
        <f t="shared" si="545"/>
        <v>6.8637964229182504</v>
      </c>
      <c r="Q7027" s="10" t="str" cm="1">
        <f t="array" ref="Q7027">_xlfn.IFS(AND(D7027&lt;=0, D7027-P7027&lt;=2), "escarcha",AND(D7027&lt;=0, D7027-P7027&gt;2), "helada negra", AND(D7027&gt;0, P7027+2&gt;D7027), "rocío", TRUE, "sin riesgo")</f>
        <v>sin riesgo</v>
      </c>
    </row>
    <row r="7028" spans="1:17" x14ac:dyDescent="0.35">
      <c r="A7028" s="2">
        <v>45930</v>
      </c>
      <c r="B7028" s="3" t="s">
        <v>32</v>
      </c>
      <c r="C7028">
        <v>10.16666666666667</v>
      </c>
      <c r="D7028">
        <v>13.766666666666669</v>
      </c>
      <c r="E7028">
        <v>85.333333333333329</v>
      </c>
      <c r="F7028">
        <v>67.333333333333329</v>
      </c>
      <c r="G7028">
        <v>0</v>
      </c>
      <c r="H7028">
        <v>1.833333333333333</v>
      </c>
      <c r="I7028">
        <v>0</v>
      </c>
      <c r="J7028">
        <v>5.0999999999999996</v>
      </c>
      <c r="K7028">
        <f t="shared" si="543"/>
        <v>3.5999999999999996</v>
      </c>
      <c r="L7028">
        <f t="shared" si="541"/>
        <v>0.54906788522843264</v>
      </c>
      <c r="M7028">
        <f t="shared" si="542"/>
        <v>7.8148272041021407</v>
      </c>
      <c r="N7028" s="10" t="str" cm="1">
        <f t="array" ref="N7028">_xlfn.IFS(AND(C7028&lt;=0, C7028-M7028&lt;=2), "escarcha",AND(C7028&lt;=0, C7028-M7028&gt;2), "helada negra", AND(C7028&gt;0, M7028+2&gt;C7028), "rocío", TRUE, "sin riesgo")</f>
        <v>sin riesgo</v>
      </c>
      <c r="O7028">
        <f t="shared" si="544"/>
        <v>0.54931077244516746</v>
      </c>
      <c r="P7028">
        <f t="shared" si="545"/>
        <v>7.8183954015536266</v>
      </c>
      <c r="Q7028" s="10" t="str" cm="1">
        <f t="array" ref="Q7028">_xlfn.IFS(AND(D7028&lt;=0, D7028-P7028&lt;=2), "escarcha",AND(D7028&lt;=0, D7028-P7028&gt;2), "helada negra", AND(D7028&gt;0, P7028+2&gt;D7028), "rocío", TRUE, "sin riesgo")</f>
        <v>sin riesgo</v>
      </c>
    </row>
    <row r="7029" spans="1:17" x14ac:dyDescent="0.35">
      <c r="A7029" s="2">
        <v>45930</v>
      </c>
      <c r="B7029" s="3" t="s">
        <v>33</v>
      </c>
      <c r="C7029">
        <v>14.46666666666667</v>
      </c>
      <c r="D7029">
        <v>14.93333333333333</v>
      </c>
      <c r="E7029">
        <v>66.266666666666666</v>
      </c>
      <c r="F7029">
        <v>62.333333333333343</v>
      </c>
      <c r="G7029">
        <v>0.66666666666666663</v>
      </c>
      <c r="H7029">
        <v>4.5999999999999996</v>
      </c>
      <c r="I7029">
        <v>3</v>
      </c>
      <c r="J7029">
        <v>8.4</v>
      </c>
      <c r="K7029">
        <f t="shared" si="543"/>
        <v>0.46666666666665968</v>
      </c>
      <c r="L7029">
        <f t="shared" si="541"/>
        <v>0.57868535889211548</v>
      </c>
      <c r="M7029">
        <f t="shared" si="542"/>
        <v>8.2506801373929655</v>
      </c>
      <c r="N7029" s="10" t="str" cm="1">
        <f t="array" ref="N7029">_xlfn.IFS(AND(C7029&lt;=0, C7029-M7029&lt;=2), "escarcha",AND(C7029&lt;=0, C7029-M7029&gt;2), "helada negra", AND(C7029&gt;0, M7029+2&gt;C7029), "rocío", TRUE, "sin riesgo")</f>
        <v>sin riesgo</v>
      </c>
      <c r="O7029">
        <f t="shared" si="544"/>
        <v>0.54758663423890663</v>
      </c>
      <c r="P7029">
        <f t="shared" si="545"/>
        <v>7.7930687004537829</v>
      </c>
      <c r="Q7029" s="10" t="str" cm="1">
        <f t="array" ref="Q7029">_xlfn.IFS(AND(D7029&lt;=0, D7029-P7029&lt;=2), "escarcha",AND(D7029&lt;=0, D7029-P7029&gt;2), "helada negra", AND(D7029&gt;0, P7029+2&gt;D7029), "rocío", TRUE, "sin riesgo")</f>
        <v>sin riesgo</v>
      </c>
    </row>
    <row r="7030" spans="1:17" x14ac:dyDescent="0.35">
      <c r="A7030" s="2">
        <v>45930</v>
      </c>
      <c r="B7030" s="3" t="s">
        <v>36</v>
      </c>
      <c r="C7030">
        <v>17.8</v>
      </c>
      <c r="D7030">
        <v>18.466666666666669</v>
      </c>
      <c r="E7030">
        <v>45.8</v>
      </c>
      <c r="F7030">
        <v>44.666666666666657</v>
      </c>
      <c r="G7030">
        <v>3</v>
      </c>
      <c r="H7030">
        <v>4.3333333333333339</v>
      </c>
      <c r="I7030">
        <v>7</v>
      </c>
      <c r="J7030">
        <v>7.833333333333333</v>
      </c>
      <c r="K7030">
        <f t="shared" si="543"/>
        <v>0.66666666666666785</v>
      </c>
      <c r="L7030">
        <f t="shared" si="541"/>
        <v>0.42186271666402164</v>
      </c>
      <c r="M7030">
        <f t="shared" si="542"/>
        <v>5.9599312014640633</v>
      </c>
      <c r="N7030" s="10" t="str" cm="1">
        <f t="array" ref="N7030">_xlfn.IFS(AND(C7030&lt;=0, C7030-M7030&lt;=2), "escarcha",AND(C7030&lt;=0, C7030-M7030&gt;2), "helada negra", AND(C7030&gt;0, M7030+2&gt;C7030), "rocío", TRUE, "sin riesgo")</f>
        <v>sin riesgo</v>
      </c>
      <c r="O7030">
        <f t="shared" si="544"/>
        <v>0.43867186667032831</v>
      </c>
      <c r="P7030">
        <f t="shared" si="545"/>
        <v>6.2034664791950007</v>
      </c>
      <c r="Q7030" s="10" t="str" cm="1">
        <f t="array" ref="Q7030">_xlfn.IFS(AND(D7030&lt;=0, D7030-P7030&lt;=2), "escarcha",AND(D7030&lt;=0, D7030-P7030&gt;2), "helada negra", AND(D7030&gt;0, P7030+2&gt;D7030), "rocío", TRUE, "sin riesgo")</f>
        <v>sin riesgo</v>
      </c>
    </row>
    <row r="7031" spans="1:17" x14ac:dyDescent="0.35">
      <c r="A7031" s="2">
        <v>45930</v>
      </c>
      <c r="B7031" s="3" t="s">
        <v>38</v>
      </c>
      <c r="C7031">
        <v>20.366666666666671</v>
      </c>
      <c r="D7031">
        <v>20.533333333333331</v>
      </c>
      <c r="E7031">
        <v>42.233333333333327</v>
      </c>
      <c r="F7031">
        <v>41.333333333333343</v>
      </c>
      <c r="G7031">
        <v>5.333333333333333</v>
      </c>
      <c r="H7031">
        <v>1.3666666666666669</v>
      </c>
      <c r="I7031">
        <v>10</v>
      </c>
      <c r="J7031">
        <v>3.8</v>
      </c>
      <c r="K7031">
        <f t="shared" si="543"/>
        <v>0.16666666666666075</v>
      </c>
      <c r="L7031">
        <f t="shared" si="541"/>
        <v>0.500808841493246</v>
      </c>
      <c r="M7031">
        <f t="shared" si="542"/>
        <v>7.1078732834662137</v>
      </c>
      <c r="N7031" s="10" t="str" cm="1">
        <f t="array" ref="N7031">_xlfn.IFS(AND(C7031&lt;=0, C7031-M7031&lt;=2), "escarcha",AND(C7031&lt;=0, C7031-M7031&gt;2), "helada negra", AND(C7031&gt;0, M7031+2&gt;C7031), "rocío", TRUE, "sin riesgo")</f>
        <v>sin riesgo</v>
      </c>
      <c r="O7031">
        <f t="shared" si="544"/>
        <v>0.48955149888084726</v>
      </c>
      <c r="P7031">
        <f t="shared" si="545"/>
        <v>6.9435355765698361</v>
      </c>
      <c r="Q7031" s="10" t="str" cm="1">
        <f t="array" ref="Q7031">_xlfn.IFS(AND(D7031&lt;=0, D7031-P7031&lt;=2), "escarcha",AND(D7031&lt;=0, D7031-P7031&gt;2), "helada negra", AND(D7031&gt;0, P7031+2&gt;D7031), "rocío", TRUE, "sin riesgo")</f>
        <v>sin riesgo</v>
      </c>
    </row>
    <row r="7032" spans="1:17" x14ac:dyDescent="0.35">
      <c r="A7032" s="2">
        <v>45930</v>
      </c>
      <c r="B7032" s="3" t="s">
        <v>39</v>
      </c>
      <c r="C7032">
        <v>18.633333333333329</v>
      </c>
      <c r="D7032">
        <v>18.7</v>
      </c>
      <c r="E7032">
        <v>47.166666666666657</v>
      </c>
      <c r="F7032">
        <v>46</v>
      </c>
      <c r="G7032">
        <v>1.666666666666667</v>
      </c>
      <c r="H7032">
        <v>3.4333333333333331</v>
      </c>
      <c r="I7032">
        <v>4.333333333333333</v>
      </c>
      <c r="J7032">
        <v>6.2666666666666666</v>
      </c>
      <c r="K7032">
        <f t="shared" si="543"/>
        <v>6.6666666666669983E-2</v>
      </c>
      <c r="L7032">
        <f t="shared" si="541"/>
        <v>0.50356488452538117</v>
      </c>
      <c r="M7032">
        <f t="shared" si="542"/>
        <v>7.1481396687614058</v>
      </c>
      <c r="N7032" s="10" t="str" cm="1">
        <f t="array" ref="N7032">_xlfn.IFS(AND(C7032&lt;=0, C7032-M7032&lt;=2), "escarcha",AND(C7032&lt;=0, C7032-M7032&gt;2), "helada negra", AND(C7032&gt;0, M7032+2&gt;C7032), "rocío", TRUE, "sin riesgo")</f>
        <v>sin riesgo</v>
      </c>
      <c r="O7032">
        <f t="shared" si="544"/>
        <v>0.48268837257023267</v>
      </c>
      <c r="P7032">
        <f t="shared" si="545"/>
        <v>6.8434517245477595</v>
      </c>
      <c r="Q7032" s="10" t="str" cm="1">
        <f t="array" ref="Q7032">_xlfn.IFS(AND(D7032&lt;=0, D7032-P7032&lt;=2), "escarcha",AND(D7032&lt;=0, D7032-P7032&gt;2), "helada negra", AND(D7032&gt;0, P7032+2&gt;D7032), "rocío", TRUE, "sin riesgo")</f>
        <v>sin riesgo</v>
      </c>
    </row>
    <row r="7033" spans="1:17" x14ac:dyDescent="0.35">
      <c r="A7033" s="2">
        <v>45930</v>
      </c>
      <c r="B7033" s="3" t="s">
        <v>37</v>
      </c>
      <c r="C7033">
        <v>14.33333333333333</v>
      </c>
      <c r="D7033">
        <v>16.7</v>
      </c>
      <c r="E7033">
        <v>56.633333333333333</v>
      </c>
      <c r="F7033">
        <v>50.666666666666657</v>
      </c>
      <c r="G7033">
        <v>1.666666666666667</v>
      </c>
      <c r="H7033">
        <v>0.96666666666666667</v>
      </c>
      <c r="I7033">
        <v>3</v>
      </c>
      <c r="J7033">
        <v>2.166666666666667</v>
      </c>
      <c r="K7033">
        <f t="shared" si="543"/>
        <v>2.3666666666666689</v>
      </c>
      <c r="L7033">
        <f t="shared" si="541"/>
        <v>0.41297834923486443</v>
      </c>
      <c r="M7033">
        <f t="shared" si="542"/>
        <v>5.8314043541526477</v>
      </c>
      <c r="N7033" s="10" t="str" cm="1">
        <f t="array" ref="N7033">_xlfn.IFS(AND(C7033&lt;=0, C7033-M7033&lt;=2), "escarcha",AND(C7033&lt;=0, C7033-M7033&gt;2), "helada negra", AND(C7033&gt;0, M7033+2&gt;C7033), "rocío", TRUE, "sin riesgo")</f>
        <v>sin riesgo</v>
      </c>
      <c r="O7033">
        <f t="shared" si="544"/>
        <v>0.45329855439058331</v>
      </c>
      <c r="P7033">
        <f t="shared" si="545"/>
        <v>6.4157696316841291</v>
      </c>
      <c r="Q7033" s="10" t="str" cm="1">
        <f t="array" ref="Q7033">_xlfn.IFS(AND(D7033&lt;=0, D7033-P7033&lt;=2), "escarcha",AND(D7033&lt;=0, D7033-P7033&gt;2), "helada negra", AND(D7033&gt;0, P7033+2&gt;D7033), "rocío", TRUE, "sin riesgo")</f>
        <v>sin riesgo</v>
      </c>
    </row>
    <row r="7034" spans="1:17" x14ac:dyDescent="0.35">
      <c r="A7034" s="2">
        <v>45930</v>
      </c>
      <c r="B7034" s="3" t="s">
        <v>40</v>
      </c>
      <c r="C7034">
        <v>10.56666666666667</v>
      </c>
      <c r="D7034">
        <v>15.03333333333333</v>
      </c>
      <c r="E7034">
        <v>65.8</v>
      </c>
      <c r="F7034">
        <v>55</v>
      </c>
      <c r="G7034">
        <v>0</v>
      </c>
      <c r="H7034">
        <v>2.433333333333334</v>
      </c>
      <c r="I7034">
        <v>0</v>
      </c>
      <c r="J7034">
        <v>3.833333333333333</v>
      </c>
      <c r="K7034">
        <f t="shared" si="543"/>
        <v>4.4666666666666597</v>
      </c>
      <c r="L7034">
        <f t="shared" si="541"/>
        <v>0.31580534751417999</v>
      </c>
      <c r="M7034">
        <f t="shared" si="542"/>
        <v>4.4342520377644226</v>
      </c>
      <c r="N7034" s="10" t="str" cm="1">
        <f t="array" ref="N7034">_xlfn.IFS(AND(C7034&lt;=0, C7034-M7034&lt;=2), "escarcha",AND(C7034&lt;=0, C7034-M7034&gt;2), "helada negra", AND(C7034&gt;0, M7034+2&gt;C7034), "rocío", TRUE, "sin riesgo")</f>
        <v>sin riesgo</v>
      </c>
      <c r="O7034">
        <f t="shared" si="544"/>
        <v>0.42885760801191308</v>
      </c>
      <c r="P7034">
        <f t="shared" si="545"/>
        <v>6.0612171425015235</v>
      </c>
      <c r="Q7034" s="10" t="str" cm="1">
        <f t="array" ref="Q7034">_xlfn.IFS(AND(D7034&lt;=0, D7034-P7034&lt;=2), "escarcha",AND(D7034&lt;=0, D7034-P7034&gt;2), "helada negra", AND(D7034&gt;0, P7034+2&gt;D7034), "rocío", TRUE, "sin riesgo")</f>
        <v>sin riesgo</v>
      </c>
    </row>
    <row r="7035" spans="1:17" x14ac:dyDescent="0.35">
      <c r="A7035" s="2">
        <v>45930</v>
      </c>
      <c r="B7035" s="3" t="s">
        <v>41</v>
      </c>
      <c r="C7035">
        <v>8.8000000000000007</v>
      </c>
      <c r="D7035">
        <v>13.5</v>
      </c>
      <c r="E7035">
        <v>71.550000000000011</v>
      </c>
      <c r="F7035">
        <v>59</v>
      </c>
      <c r="G7035">
        <v>0</v>
      </c>
      <c r="H7035">
        <v>3.5666666666666669</v>
      </c>
      <c r="I7035">
        <v>0</v>
      </c>
      <c r="J7035">
        <v>5.166666666666667</v>
      </c>
      <c r="K7035">
        <f t="shared" si="543"/>
        <v>4.6999999999999993</v>
      </c>
      <c r="L7035">
        <f t="shared" si="541"/>
        <v>0.28109353729518199</v>
      </c>
      <c r="M7035">
        <f t="shared" si="542"/>
        <v>3.9389611245381948</v>
      </c>
      <c r="N7035" s="10" t="str" cm="1">
        <f t="array" ref="N7035">_xlfn.IFS(AND(C7035&lt;=0, C7035-M7035&lt;=2), "escarcha",AND(C7035&lt;=0, C7035-M7035&gt;2), "helada negra", AND(C7035&gt;0, M7035+2&gt;C7035), "rocío", TRUE, "sin riesgo")</f>
        <v>sin riesgo</v>
      </c>
      <c r="O7035">
        <f t="shared" si="544"/>
        <v>0.39985419952517476</v>
      </c>
      <c r="P7035">
        <f t="shared" si="545"/>
        <v>5.6417847360061026</v>
      </c>
      <c r="Q7035" s="10" t="str" cm="1">
        <f t="array" ref="Q7035">_xlfn.IFS(AND(D7035&lt;=0, D7035-P7035&lt;=2), "escarcha",AND(D7035&lt;=0, D7035-P7035&gt;2), "helada negra", AND(D7035&gt;0, P7035+2&gt;D7035), "rocío", TRUE, "sin riesgo")</f>
        <v>sin riesgo</v>
      </c>
    </row>
    <row r="7036" spans="1:17" x14ac:dyDescent="0.35">
      <c r="A7036" s="2">
        <v>45930</v>
      </c>
      <c r="B7036" s="3" t="s">
        <v>42</v>
      </c>
      <c r="C7036">
        <v>7</v>
      </c>
      <c r="D7036">
        <v>13.2</v>
      </c>
      <c r="E7036">
        <v>76.2</v>
      </c>
      <c r="F7036">
        <v>60.333333333333343</v>
      </c>
      <c r="G7036">
        <v>0</v>
      </c>
      <c r="H7036">
        <v>3.3</v>
      </c>
      <c r="I7036">
        <v>1</v>
      </c>
      <c r="J7036">
        <v>4.3666666666666671</v>
      </c>
      <c r="K7036">
        <f t="shared" si="543"/>
        <v>6.1999999999999993</v>
      </c>
      <c r="L7036">
        <f t="shared" si="541"/>
        <v>0.22161232933608821</v>
      </c>
      <c r="M7036">
        <f t="shared" si="542"/>
        <v>3.0948377144200099</v>
      </c>
      <c r="N7036" s="10" t="str" cm="1">
        <f t="array" ref="N7036">_xlfn.IFS(AND(C7036&lt;=0, C7036-M7036&lt;=2), "escarcha",AND(C7036&lt;=0, C7036-M7036&gt;2), "helada negra", AND(C7036&gt;0, M7036+2&gt;C7036), "rocío", TRUE, "sin riesgo")</f>
        <v>sin riesgo</v>
      </c>
      <c r="O7036">
        <f t="shared" si="544"/>
        <v>0.4026524273558002</v>
      </c>
      <c r="P7036">
        <f t="shared" si="545"/>
        <v>5.682189697529652</v>
      </c>
      <c r="Q7036" s="10" t="str" cm="1">
        <f t="array" ref="Q7036">_xlfn.IFS(AND(D7036&lt;=0, D7036-P7036&lt;=2), "escarcha",AND(D7036&lt;=0, D7036-P7036&gt;2), "helada negra", AND(D7036&gt;0, P7036+2&gt;D7036), "rocío", TRUE, "sin riesgo")</f>
        <v>sin riesgo</v>
      </c>
    </row>
    <row r="7037" spans="1:17" x14ac:dyDescent="0.35">
      <c r="A7037" s="2">
        <v>45930</v>
      </c>
      <c r="B7037" s="3" t="s">
        <v>43</v>
      </c>
      <c r="C7037">
        <v>4.5666666666666664</v>
      </c>
      <c r="D7037">
        <v>12.766666666666669</v>
      </c>
      <c r="E7037">
        <v>81.2</v>
      </c>
      <c r="F7037">
        <v>61.333333333333343</v>
      </c>
      <c r="G7037">
        <v>0</v>
      </c>
      <c r="H7037">
        <v>0.3</v>
      </c>
      <c r="I7037">
        <v>0</v>
      </c>
      <c r="J7037">
        <v>1</v>
      </c>
      <c r="K7037">
        <f t="shared" si="543"/>
        <v>8.2000000000000028</v>
      </c>
      <c r="L7037">
        <f t="shared" si="541"/>
        <v>0.11680698735277273</v>
      </c>
      <c r="M7037">
        <f t="shared" si="542"/>
        <v>1.6214563196619411</v>
      </c>
      <c r="N7037" s="10" t="str" cm="1">
        <f t="array" ref="N7037">_xlfn.IFS(AND(C7037&lt;=0, C7037-M7037&lt;=2), "escarcha",AND(C7037&lt;=0, C7037-M7037&gt;2), "helada negra", AND(C7037&gt;0, M7037+2&gt;C7037), "rocío", TRUE, "sin riesgo")</f>
        <v>sin riesgo</v>
      </c>
      <c r="O7037">
        <f t="shared" si="544"/>
        <v>0.39077265695919589</v>
      </c>
      <c r="P7037">
        <f t="shared" si="545"/>
        <v>5.510742353396731</v>
      </c>
      <c r="Q7037" s="10" t="str" cm="1">
        <f t="array" ref="Q7037">_xlfn.IFS(AND(D7037&lt;=0, D7037-P7037&lt;=2), "escarcha",AND(D7037&lt;=0, D7037-P7037&gt;2), "helada negra", AND(D7037&gt;0, P7037+2&gt;D7037), "rocío", TRUE, "sin riesgo")</f>
        <v>sin riesgo</v>
      </c>
    </row>
    <row r="7038" spans="1:17" x14ac:dyDescent="0.35">
      <c r="A7038" s="2">
        <v>45930</v>
      </c>
      <c r="B7038" s="3" t="s">
        <v>44</v>
      </c>
      <c r="C7038">
        <v>2.7</v>
      </c>
      <c r="D7038">
        <v>12.33333333333333</v>
      </c>
      <c r="E7038">
        <v>84.8</v>
      </c>
      <c r="F7038">
        <v>63.333333333333343</v>
      </c>
      <c r="G7038">
        <v>0</v>
      </c>
      <c r="H7038">
        <v>0</v>
      </c>
      <c r="I7038">
        <v>0</v>
      </c>
      <c r="J7038">
        <v>0.1333333333333333</v>
      </c>
      <c r="K7038">
        <f t="shared" si="543"/>
        <v>9.6333333333333293</v>
      </c>
      <c r="L7038">
        <f t="shared" si="541"/>
        <v>2.8775149273345429E-2</v>
      </c>
      <c r="M7038">
        <f t="shared" si="542"/>
        <v>0.39744390280992969</v>
      </c>
      <c r="N7038" s="10" t="str" cm="1">
        <f t="array" ref="N7038">_xlfn.IFS(AND(C7038&lt;=0, C7038-M7038&lt;=2), "escarcha",AND(C7038&lt;=0, C7038-M7038&gt;2), "helada negra", AND(C7038&gt;0, M7038+2&gt;C7038), "rocío", TRUE, "sin riesgo")</f>
        <v>sin riesgo</v>
      </c>
      <c r="O7038">
        <f t="shared" si="544"/>
        <v>0.39444636960265073</v>
      </c>
      <c r="P7038">
        <f t="shared" si="545"/>
        <v>5.5637356596079082</v>
      </c>
      <c r="Q7038" s="10" t="str" cm="1">
        <f t="array" ref="Q7038">_xlfn.IFS(AND(D7038&lt;=0, D7038-P7038&lt;=2), "escarcha",AND(D7038&lt;=0, D7038-P7038&gt;2), "helada negra", AND(D7038&gt;0, P7038+2&gt;D7038), "rocío", TRUE, "sin riesgo")</f>
        <v>sin riesgo</v>
      </c>
    </row>
    <row r="7039" spans="1:17" x14ac:dyDescent="0.35">
      <c r="A7039" s="2">
        <v>45930</v>
      </c>
      <c r="B7039" s="3" t="s">
        <v>45</v>
      </c>
      <c r="C7039">
        <v>1.466666666666667</v>
      </c>
      <c r="D7039">
        <v>11.733333333333331</v>
      </c>
      <c r="E7039">
        <v>86.966666666666669</v>
      </c>
      <c r="F7039">
        <v>64.333333333333329</v>
      </c>
      <c r="G7039">
        <v>0.33333333333333331</v>
      </c>
      <c r="H7039">
        <v>1.6</v>
      </c>
      <c r="I7039">
        <v>1</v>
      </c>
      <c r="J7039">
        <v>2.8</v>
      </c>
      <c r="K7039">
        <f t="shared" si="543"/>
        <v>10.266666666666664</v>
      </c>
      <c r="L7039">
        <f t="shared" si="541"/>
        <v>-3.3922193845179277E-2</v>
      </c>
      <c r="M7039">
        <f t="shared" si="542"/>
        <v>-0.46687164152101435</v>
      </c>
      <c r="N7039" s="10" t="str" cm="1">
        <f t="array" ref="N7039">_xlfn.IFS(AND(C7039&lt;=0, C7039-M7039&lt;=2), "escarcha",AND(C7039&lt;=0, C7039-M7039&gt;2), "helada negra", AND(C7039&gt;0, M7039+2&gt;C7039), "rocío", TRUE, "sin riesgo")</f>
        <v>rocío</v>
      </c>
      <c r="O7039">
        <f t="shared" si="544"/>
        <v>0.37060961920995716</v>
      </c>
      <c r="P7039">
        <f t="shared" si="545"/>
        <v>5.2202923351652908</v>
      </c>
      <c r="Q7039" s="10" t="str" cm="1">
        <f t="array" ref="Q7039">_xlfn.IFS(AND(D7039&lt;=0, D7039-P7039&lt;=2), "escarcha",AND(D7039&lt;=0, D7039-P7039&gt;2), "helada negra", AND(D7039&gt;0, P7039+2&gt;D7039), "rocío", TRUE, "sin riesgo")</f>
        <v>sin riesgo</v>
      </c>
    </row>
    <row r="7040" spans="1:17" x14ac:dyDescent="0.35">
      <c r="A7040" s="2">
        <v>45930</v>
      </c>
      <c r="B7040" s="3" t="s">
        <v>46</v>
      </c>
      <c r="C7040">
        <v>0.96666666666666667</v>
      </c>
      <c r="D7040">
        <v>10.9</v>
      </c>
      <c r="E7040">
        <v>88.733333333333334</v>
      </c>
      <c r="F7040">
        <v>65.666666666666671</v>
      </c>
      <c r="G7040">
        <v>0</v>
      </c>
      <c r="H7040">
        <v>1.533333333333333</v>
      </c>
      <c r="I7040">
        <v>0</v>
      </c>
      <c r="J7040">
        <v>2.5333333333333332</v>
      </c>
      <c r="K7040">
        <f t="shared" si="543"/>
        <v>9.9333333333333336</v>
      </c>
      <c r="L7040">
        <f t="shared" ref="L7040:L7103" si="546">(LN(E7040/100))+((17.625*C7040)/(243.04+C7040))</f>
        <v>-4.9710656780214815E-2</v>
      </c>
      <c r="M7040">
        <f t="shared" ref="M7040:M7103" si="547">(243.04*L7040)/(17.625-L7040)</f>
        <v>-0.68355732993166396</v>
      </c>
      <c r="N7040" s="10" t="str" cm="1">
        <f t="array" ref="N7040">_xlfn.IFS(AND(C7040&lt;=0, C7040-M7040&lt;=2), "escarcha",AND(C7040&lt;=0, C7040-M7040&gt;2), "helada negra", AND(C7040&gt;0, M7040+2&gt;C7040), "rocío", TRUE, "sin riesgo")</f>
        <v>rocío</v>
      </c>
      <c r="O7040">
        <f t="shared" si="544"/>
        <v>0.33594838647526637</v>
      </c>
      <c r="P7040">
        <f t="shared" si="545"/>
        <v>4.7225780611978232</v>
      </c>
      <c r="Q7040" s="10" t="str" cm="1">
        <f t="array" ref="Q7040">_xlfn.IFS(AND(D7040&lt;=0, D7040-P7040&lt;=2), "escarcha",AND(D7040&lt;=0, D7040-P7040&gt;2), "helada negra", AND(D7040&gt;0, P7040+2&gt;D7040), "rocío", TRUE, "sin riesgo")</f>
        <v>sin riesgo</v>
      </c>
    </row>
    <row r="7041" spans="1:17" x14ac:dyDescent="0.35">
      <c r="A7041" s="2">
        <v>45931</v>
      </c>
      <c r="B7041" s="3" t="s">
        <v>10</v>
      </c>
      <c r="C7041">
        <v>0.15</v>
      </c>
      <c r="D7041">
        <v>9.8333333333333339</v>
      </c>
      <c r="E7041">
        <v>89.474999999999994</v>
      </c>
      <c r="F7041">
        <v>70</v>
      </c>
      <c r="G7041">
        <v>0</v>
      </c>
      <c r="H7041">
        <v>0.46666666666666667</v>
      </c>
      <c r="I7041">
        <v>0</v>
      </c>
      <c r="J7041">
        <v>1.3666666666666669</v>
      </c>
      <c r="K7041">
        <f t="shared" si="543"/>
        <v>9.6833333333333336</v>
      </c>
      <c r="L7041">
        <f t="shared" si="546"/>
        <v>-0.10033979976652951</v>
      </c>
      <c r="M7041">
        <f t="shared" si="547"/>
        <v>-1.375803522569341</v>
      </c>
      <c r="N7041" s="10" t="str" cm="1">
        <f t="array" ref="N7041">_xlfn.IFS(AND(C7041&lt;=0, C7041-M7041&lt;=2), "escarcha",AND(C7041&lt;=0, C7041-M7041&gt;2), "helada negra", AND(C7041&gt;0, M7041+2&gt;C7041), "rocío", TRUE, "sin riesgo")</f>
        <v>rocío</v>
      </c>
      <c r="O7041">
        <f t="shared" si="544"/>
        <v>0.3286978382183422</v>
      </c>
      <c r="P7041">
        <f t="shared" si="545"/>
        <v>4.6187168710029587</v>
      </c>
      <c r="Q7041" s="10" t="str" cm="1">
        <f t="array" ref="Q7041">_xlfn.IFS(AND(D7041&lt;=0, D7041-P7041&lt;=2), "escarcha",AND(D7041&lt;=0, D7041-P7041&gt;2), "helada negra", AND(D7041&gt;0, P7041+2&gt;D7041), "rocío", TRUE, "sin riesgo")</f>
        <v>sin riesgo</v>
      </c>
    </row>
    <row r="7042" spans="1:17" x14ac:dyDescent="0.35">
      <c r="A7042" s="2">
        <v>45931</v>
      </c>
      <c r="B7042" s="3" t="s">
        <v>11</v>
      </c>
      <c r="C7042">
        <v>3.3333333333333319E-2</v>
      </c>
      <c r="D7042">
        <v>9.9</v>
      </c>
      <c r="E7042">
        <v>90.333333333333329</v>
      </c>
      <c r="F7042">
        <v>70</v>
      </c>
      <c r="G7042">
        <v>0</v>
      </c>
      <c r="H7042">
        <v>0.8</v>
      </c>
      <c r="I7042">
        <v>0</v>
      </c>
      <c r="J7042">
        <v>2.2999999999999998</v>
      </c>
      <c r="K7042">
        <f t="shared" ref="K7042:K7105" si="548">ABS((C7042-D7042))</f>
        <v>9.8666666666666671</v>
      </c>
      <c r="L7042">
        <f t="shared" si="546"/>
        <v>-9.9246687703161543E-2</v>
      </c>
      <c r="M7042">
        <f t="shared" si="547"/>
        <v>-1.3608993038960093</v>
      </c>
      <c r="N7042" s="10" t="str" cm="1">
        <f t="array" ref="N7042">_xlfn.IFS(AND(C7042&lt;=0, C7042-M7042&lt;=2), "escarcha",AND(C7042&lt;=0, C7042-M7042&gt;2), "helada negra", AND(C7042&gt;0, M7042+2&gt;C7042), "rocío", TRUE, "sin riesgo")</f>
        <v>rocío</v>
      </c>
      <c r="O7042">
        <f t="shared" si="544"/>
        <v>0.33316256693341118</v>
      </c>
      <c r="P7042">
        <f t="shared" si="545"/>
        <v>4.682662012115415</v>
      </c>
      <c r="Q7042" s="10" t="str" cm="1">
        <f t="array" ref="Q7042">_xlfn.IFS(AND(D7042&lt;=0, D7042-P7042&lt;=2), "escarcha",AND(D7042&lt;=0, D7042-P7042&gt;2), "helada negra", AND(D7042&gt;0, P7042+2&gt;D7042), "rocío", TRUE, "sin riesgo")</f>
        <v>sin riesgo</v>
      </c>
    </row>
    <row r="7043" spans="1:17" x14ac:dyDescent="0.35">
      <c r="A7043" s="2">
        <v>45931</v>
      </c>
      <c r="B7043" s="3" t="s">
        <v>12</v>
      </c>
      <c r="C7043">
        <v>0.2</v>
      </c>
      <c r="D7043">
        <v>9.6333333333333329</v>
      </c>
      <c r="E7043">
        <v>91.266666666666666</v>
      </c>
      <c r="F7043">
        <v>71</v>
      </c>
      <c r="G7043">
        <v>0</v>
      </c>
      <c r="H7043">
        <v>1.0666666666666671</v>
      </c>
      <c r="I7043">
        <v>0</v>
      </c>
      <c r="J7043">
        <v>1.966666666666667</v>
      </c>
      <c r="K7043">
        <f t="shared" si="548"/>
        <v>9.4333333333333336</v>
      </c>
      <c r="L7043">
        <f t="shared" si="546"/>
        <v>-7.689270191038737E-2</v>
      </c>
      <c r="M7043">
        <f t="shared" si="547"/>
        <v>-1.0557064482875178</v>
      </c>
      <c r="N7043" s="10" t="str" cm="1">
        <f t="array" ref="N7043">_xlfn.IFS(AND(C7043&lt;=0, C7043-M7043&lt;=2), "escarcha",AND(C7043&lt;=0, C7043-M7043&gt;2), "helada negra", AND(C7043&gt;0, M7043+2&gt;C7043), "rocío", TRUE, "sin riesgo")</f>
        <v>rocío</v>
      </c>
      <c r="O7043">
        <f t="shared" ref="O7043:O7106" si="549">(LN(F7043/100))+((17.625*D7043)/(243.04+D7043))</f>
        <v>0.32947415109385614</v>
      </c>
      <c r="P7043">
        <f t="shared" ref="P7043:P7106" si="550">(243.04*O7043)/(17.625-O7043)</f>
        <v>4.629833078299562</v>
      </c>
      <c r="Q7043" s="10" t="str" cm="1">
        <f t="array" ref="Q7043">_xlfn.IFS(AND(D7043&lt;=0, D7043-P7043&lt;=2), "escarcha",AND(D7043&lt;=0, D7043-P7043&gt;2), "helada negra", AND(D7043&gt;0, P7043+2&gt;D7043), "rocío", TRUE, "sin riesgo")</f>
        <v>sin riesgo</v>
      </c>
    </row>
    <row r="7044" spans="1:17" x14ac:dyDescent="0.35">
      <c r="A7044" s="2">
        <v>45931</v>
      </c>
      <c r="B7044" s="3" t="s">
        <v>13</v>
      </c>
      <c r="C7044">
        <v>-0.76666666666666661</v>
      </c>
      <c r="D7044">
        <v>9.1</v>
      </c>
      <c r="E7044">
        <v>91.13333333333334</v>
      </c>
      <c r="F7044">
        <v>73</v>
      </c>
      <c r="G7044">
        <v>0</v>
      </c>
      <c r="H7044">
        <v>0.5</v>
      </c>
      <c r="I7044">
        <v>0</v>
      </c>
      <c r="J7044">
        <v>1.5</v>
      </c>
      <c r="K7044">
        <f t="shared" si="548"/>
        <v>9.8666666666666671</v>
      </c>
      <c r="L7044">
        <f t="shared" si="546"/>
        <v>-0.148620332045447</v>
      </c>
      <c r="M7044">
        <f t="shared" si="547"/>
        <v>-2.0322638171358163</v>
      </c>
      <c r="N7044" s="10" t="str" cm="1">
        <f t="array" ref="N7044">_xlfn.IFS(AND(C7044&lt;=0, C7044-M7044&lt;=2), "escarcha",AND(C7044&lt;=0, C7044-M7044&gt;2), "helada negra", AND(C7044&gt;0, M7044+2&gt;C7044), "rocío", TRUE, "sin riesgo")</f>
        <v>escarcha</v>
      </c>
      <c r="O7044">
        <f t="shared" si="549"/>
        <v>0.32139419685935583</v>
      </c>
      <c r="P7044">
        <f t="shared" si="550"/>
        <v>4.5141831415577203</v>
      </c>
      <c r="Q7044" s="10" t="str" cm="1">
        <f t="array" ref="Q7044">_xlfn.IFS(AND(D7044&lt;=0, D7044-P7044&lt;=2), "escarcha",AND(D7044&lt;=0, D7044-P7044&gt;2), "helada negra", AND(D7044&gt;0, P7044+2&gt;D7044), "rocío", TRUE, "sin riesgo")</f>
        <v>sin riesgo</v>
      </c>
    </row>
    <row r="7045" spans="1:17" x14ac:dyDescent="0.35">
      <c r="A7045" s="2">
        <v>45931</v>
      </c>
      <c r="B7045" s="3" t="s">
        <v>14</v>
      </c>
      <c r="C7045">
        <v>-1.6</v>
      </c>
      <c r="D7045">
        <v>8.3333333333333339</v>
      </c>
      <c r="E7045">
        <v>91.866666666666674</v>
      </c>
      <c r="F7045">
        <v>76</v>
      </c>
      <c r="G7045">
        <v>0</v>
      </c>
      <c r="H7045">
        <v>0.46666666666666667</v>
      </c>
      <c r="I7045">
        <v>0</v>
      </c>
      <c r="J7045">
        <v>0.66666666666666663</v>
      </c>
      <c r="K7045">
        <f t="shared" si="548"/>
        <v>9.9333333333333336</v>
      </c>
      <c r="L7045">
        <f t="shared" si="546"/>
        <v>-0.20163114028806925</v>
      </c>
      <c r="M7045">
        <f t="shared" si="547"/>
        <v>-2.7489452129215071</v>
      </c>
      <c r="N7045" s="10" t="str" cm="1">
        <f t="array" ref="N7045">_xlfn.IFS(AND(C7045&lt;=0, C7045-M7045&lt;=2), "escarcha",AND(C7045&lt;=0, C7045-M7045&gt;2), "helada negra", AND(C7045&gt;0, M7045+2&gt;C7045), "rocío", TRUE, "sin riesgo")</f>
        <v>escarcha</v>
      </c>
      <c r="O7045">
        <f t="shared" si="549"/>
        <v>0.30985345292445299</v>
      </c>
      <c r="P7045">
        <f t="shared" si="550"/>
        <v>4.3491854368092566</v>
      </c>
      <c r="Q7045" s="10" t="str" cm="1">
        <f t="array" ref="Q7045">_xlfn.IFS(AND(D7045&lt;=0, D7045-P7045&lt;=2), "escarcha",AND(D7045&lt;=0, D7045-P7045&gt;2), "helada negra", AND(D7045&gt;0, P7045+2&gt;D7045), "rocío", TRUE, "sin riesgo")</f>
        <v>sin riesgo</v>
      </c>
    </row>
    <row r="7046" spans="1:17" x14ac:dyDescent="0.35">
      <c r="A7046" s="2">
        <v>45931</v>
      </c>
      <c r="B7046" s="3" t="s">
        <v>15</v>
      </c>
      <c r="C7046">
        <v>-2.166666666666667</v>
      </c>
      <c r="D7046">
        <v>8.1999999999999993</v>
      </c>
      <c r="E7046">
        <v>92.533333333333331</v>
      </c>
      <c r="F7046">
        <v>76.333333333333329</v>
      </c>
      <c r="G7046">
        <v>0</v>
      </c>
      <c r="H7046">
        <v>0.5</v>
      </c>
      <c r="I7046">
        <v>0</v>
      </c>
      <c r="J7046">
        <v>0.83333333333333326</v>
      </c>
      <c r="K7046">
        <f t="shared" si="548"/>
        <v>10.366666666666667</v>
      </c>
      <c r="L7046">
        <f t="shared" si="546"/>
        <v>-0.23613892834621086</v>
      </c>
      <c r="M7046">
        <f t="shared" si="547"/>
        <v>-3.2131884408659612</v>
      </c>
      <c r="N7046" s="10" t="str" cm="1">
        <f t="array" ref="N7046">_xlfn.IFS(AND(C7046&lt;=0, C7046-M7046&lt;=2), "escarcha",AND(C7046&lt;=0, C7046-M7046&gt;2), "helada negra", AND(C7046&gt;0, M7046+2&gt;C7046), "rocío", TRUE, "sin riesgo")</f>
        <v>escarcha</v>
      </c>
      <c r="O7046">
        <f t="shared" si="549"/>
        <v>0.30518630488912274</v>
      </c>
      <c r="P7046">
        <f t="shared" si="550"/>
        <v>4.2825217895496275</v>
      </c>
      <c r="Q7046" s="10" t="str" cm="1">
        <f t="array" ref="Q7046">_xlfn.IFS(AND(D7046&lt;=0, D7046-P7046&lt;=2), "escarcha",AND(D7046&lt;=0, D7046-P7046&gt;2), "helada negra", AND(D7046&gt;0, P7046+2&gt;D7046), "rocío", TRUE, "sin riesgo")</f>
        <v>sin riesgo</v>
      </c>
    </row>
    <row r="7047" spans="1:17" x14ac:dyDescent="0.35">
      <c r="A7047" s="2">
        <v>45931</v>
      </c>
      <c r="B7047" s="3" t="s">
        <v>16</v>
      </c>
      <c r="C7047">
        <v>-2.4666666666666668</v>
      </c>
      <c r="D7047">
        <v>7.2666666666666666</v>
      </c>
      <c r="E7047">
        <v>93.1</v>
      </c>
      <c r="F7047">
        <v>80.333333333333329</v>
      </c>
      <c r="G7047">
        <v>0</v>
      </c>
      <c r="H7047">
        <v>0</v>
      </c>
      <c r="I7047">
        <v>0</v>
      </c>
      <c r="J7047">
        <v>0</v>
      </c>
      <c r="K7047">
        <f t="shared" si="548"/>
        <v>9.7333333333333343</v>
      </c>
      <c r="L7047">
        <f t="shared" si="546"/>
        <v>-0.25221012906748208</v>
      </c>
      <c r="M7047">
        <f t="shared" si="547"/>
        <v>-3.4287872283211929</v>
      </c>
      <c r="N7047" s="10" t="str" cm="1">
        <f t="array" ref="N7047">_xlfn.IFS(AND(C7047&lt;=0, C7047-M7047&lt;=2), "escarcha",AND(C7047&lt;=0, C7047-M7047&gt;2), "helada negra", AND(C7047&gt;0, M7047+2&gt;C7047), "rocío", TRUE, "sin riesgo")</f>
        <v>escarcha</v>
      </c>
      <c r="O7047">
        <f t="shared" si="549"/>
        <v>0.29268680742018854</v>
      </c>
      <c r="P7047">
        <f t="shared" si="550"/>
        <v>4.104160874836734</v>
      </c>
      <c r="Q7047" s="10" t="str" cm="1">
        <f t="array" ref="Q7047">_xlfn.IFS(AND(D7047&lt;=0, D7047-P7047&lt;=2), "escarcha",AND(D7047&lt;=0, D7047-P7047&gt;2), "helada negra", AND(D7047&gt;0, P7047+2&gt;D7047), "rocío", TRUE, "sin riesgo")</f>
        <v>sin riesgo</v>
      </c>
    </row>
    <row r="7048" spans="1:17" x14ac:dyDescent="0.35">
      <c r="A7048" s="2">
        <v>45931</v>
      </c>
      <c r="B7048" s="3" t="s">
        <v>17</v>
      </c>
      <c r="C7048">
        <v>-2.9666666666666668</v>
      </c>
      <c r="D7048">
        <v>7.4666666666666668</v>
      </c>
      <c r="E7048">
        <v>93.466666666666669</v>
      </c>
      <c r="F7048">
        <v>79.333333333333329</v>
      </c>
      <c r="G7048">
        <v>0</v>
      </c>
      <c r="H7048">
        <v>0.1333333333333333</v>
      </c>
      <c r="I7048">
        <v>0</v>
      </c>
      <c r="J7048">
        <v>0.43333333333333329</v>
      </c>
      <c r="K7048">
        <f t="shared" si="548"/>
        <v>10.433333333333334</v>
      </c>
      <c r="L7048">
        <f t="shared" si="546"/>
        <v>-0.28536335342984176</v>
      </c>
      <c r="M7048">
        <f t="shared" si="547"/>
        <v>-3.8723228585034422</v>
      </c>
      <c r="N7048" s="10" t="str" cm="1">
        <f t="array" ref="N7048">_xlfn.IFS(AND(C7048&lt;=0, C7048-M7048&lt;=2), "escarcha",AND(C7048&lt;=0, C7048-M7048&gt;2), "helada negra", AND(C7048&gt;0, M7048+2&gt;C7048), "rocío", TRUE, "sin riesgo")</f>
        <v>escarcha</v>
      </c>
      <c r="O7048">
        <f t="shared" si="549"/>
        <v>0.29382351943256124</v>
      </c>
      <c r="P7048">
        <f t="shared" si="550"/>
        <v>4.1203704920412667</v>
      </c>
      <c r="Q7048" s="10" t="str" cm="1">
        <f t="array" ref="Q7048">_xlfn.IFS(AND(D7048&lt;=0, D7048-P7048&lt;=2), "escarcha",AND(D7048&lt;=0, D7048-P7048&gt;2), "helada negra", AND(D7048&gt;0, P7048+2&gt;D7048), "rocío", TRUE, "sin riesgo")</f>
        <v>sin riesgo</v>
      </c>
    </row>
    <row r="7049" spans="1:17" x14ac:dyDescent="0.35">
      <c r="A7049" s="2">
        <v>45931</v>
      </c>
      <c r="B7049" s="3" t="s">
        <v>18</v>
      </c>
      <c r="C7049">
        <v>-3.4</v>
      </c>
      <c r="D7049">
        <v>7.2666666666666666</v>
      </c>
      <c r="E7049">
        <v>93.766666666666666</v>
      </c>
      <c r="F7049">
        <v>80.666666666666671</v>
      </c>
      <c r="G7049">
        <v>0</v>
      </c>
      <c r="H7049">
        <v>0.53333333333333333</v>
      </c>
      <c r="I7049">
        <v>0</v>
      </c>
      <c r="J7049">
        <v>0.6</v>
      </c>
      <c r="K7049">
        <f t="shared" si="548"/>
        <v>10.666666666666666</v>
      </c>
      <c r="L7049">
        <f t="shared" si="546"/>
        <v>-0.31442335305122615</v>
      </c>
      <c r="M7049">
        <f t="shared" si="547"/>
        <v>-4.2597496152278804</v>
      </c>
      <c r="N7049" s="10" t="str" cm="1">
        <f t="array" ref="N7049">_xlfn.IFS(AND(C7049&lt;=0, C7049-M7049&lt;=2), "escarcha",AND(C7049&lt;=0, C7049-M7049&gt;2), "helada negra", AND(C7049&gt;0, M7049+2&gt;C7049), "rocío", TRUE, "sin riesgo")</f>
        <v>escarcha</v>
      </c>
      <c r="O7049">
        <f t="shared" si="549"/>
        <v>0.29682760008622022</v>
      </c>
      <c r="P7049">
        <f t="shared" si="550"/>
        <v>4.1632191935783096</v>
      </c>
      <c r="Q7049" s="10" t="str" cm="1">
        <f t="array" ref="Q7049">_xlfn.IFS(AND(D7049&lt;=0, D7049-P7049&lt;=2), "escarcha",AND(D7049&lt;=0, D7049-P7049&gt;2), "helada negra", AND(D7049&gt;0, P7049+2&gt;D7049), "rocío", TRUE, "sin riesgo")</f>
        <v>sin riesgo</v>
      </c>
    </row>
    <row r="7050" spans="1:17" x14ac:dyDescent="0.35">
      <c r="A7050" s="2">
        <v>45931</v>
      </c>
      <c r="B7050" s="3" t="s">
        <v>19</v>
      </c>
      <c r="C7050">
        <v>-3.7333333333333329</v>
      </c>
      <c r="D7050">
        <v>7.2333333333333334</v>
      </c>
      <c r="E7050">
        <v>94.1</v>
      </c>
      <c r="F7050">
        <v>81.666666666666671</v>
      </c>
      <c r="G7050">
        <v>0</v>
      </c>
      <c r="H7050">
        <v>1.2333333333333329</v>
      </c>
      <c r="I7050">
        <v>0</v>
      </c>
      <c r="J7050">
        <v>1.666666666666667</v>
      </c>
      <c r="K7050">
        <f t="shared" si="548"/>
        <v>10.966666666666667</v>
      </c>
      <c r="L7050">
        <f t="shared" si="546"/>
        <v>-0.33577313783669505</v>
      </c>
      <c r="M7050">
        <f t="shared" si="547"/>
        <v>-4.5435852228385487</v>
      </c>
      <c r="N7050" s="10" t="str" cm="1">
        <f t="array" ref="N7050">_xlfn.IFS(AND(C7050&lt;=0, C7050-M7050&lt;=2), "escarcha",AND(C7050&lt;=0, C7050-M7050&gt;2), "helada negra", AND(C7050&gt;0, M7050+2&gt;C7050), "rocío", TRUE, "sin riesgo")</f>
        <v>escarcha</v>
      </c>
      <c r="O7050">
        <f t="shared" si="549"/>
        <v>0.30686879947234114</v>
      </c>
      <c r="P7050">
        <f t="shared" si="550"/>
        <v>4.3065497171822669</v>
      </c>
      <c r="Q7050" s="10" t="str" cm="1">
        <f t="array" ref="Q7050">_xlfn.IFS(AND(D7050&lt;=0, D7050-P7050&lt;=2), "escarcha",AND(D7050&lt;=0, D7050-P7050&gt;2), "helada negra", AND(D7050&gt;0, P7050+2&gt;D7050), "rocío", TRUE, "sin riesgo")</f>
        <v>sin riesgo</v>
      </c>
    </row>
    <row r="7051" spans="1:17" x14ac:dyDescent="0.35">
      <c r="A7051" s="2">
        <v>45931</v>
      </c>
      <c r="B7051" s="3" t="s">
        <v>20</v>
      </c>
      <c r="C7051">
        <v>-3.8666666666666671</v>
      </c>
      <c r="D7051">
        <v>7.5</v>
      </c>
      <c r="E7051">
        <v>94.4</v>
      </c>
      <c r="F7051">
        <v>81.666666666666671</v>
      </c>
      <c r="G7051">
        <v>0</v>
      </c>
      <c r="H7051">
        <v>0.43333333333333329</v>
      </c>
      <c r="I7051">
        <v>0</v>
      </c>
      <c r="J7051">
        <v>0.6</v>
      </c>
      <c r="K7051">
        <f t="shared" si="548"/>
        <v>11.366666666666667</v>
      </c>
      <c r="L7051">
        <f t="shared" si="546"/>
        <v>-0.34256890545565744</v>
      </c>
      <c r="M7051">
        <f t="shared" si="547"/>
        <v>-4.6337903152085644</v>
      </c>
      <c r="N7051" s="10" t="str" cm="1">
        <f t="array" ref="N7051">_xlfn.IFS(AND(C7051&lt;=0, C7051-M7051&lt;=2), "escarcha",AND(C7051&lt;=0, C7051-M7051&gt;2), "helada negra", AND(C7051&gt;0, M7051+2&gt;C7051), "rocío", TRUE, "sin riesgo")</f>
        <v>escarcha</v>
      </c>
      <c r="O7051">
        <f t="shared" si="549"/>
        <v>0.32508609750742923</v>
      </c>
      <c r="P7051">
        <f t="shared" si="550"/>
        <v>4.5670126211912532</v>
      </c>
      <c r="Q7051" s="10" t="str" cm="1">
        <f t="array" ref="Q7051">_xlfn.IFS(AND(D7051&lt;=0, D7051-P7051&lt;=2), "escarcha",AND(D7051&lt;=0, D7051-P7051&gt;2), "helada negra", AND(D7051&gt;0, P7051+2&gt;D7051), "rocío", TRUE, "sin riesgo")</f>
        <v>sin riesgo</v>
      </c>
    </row>
    <row r="7052" spans="1:17" x14ac:dyDescent="0.35">
      <c r="A7052" s="2">
        <v>45931</v>
      </c>
      <c r="B7052" s="3" t="s">
        <v>21</v>
      </c>
      <c r="C7052">
        <v>-4.3</v>
      </c>
      <c r="D7052">
        <v>7.5333333333333332</v>
      </c>
      <c r="E7052">
        <v>94.3</v>
      </c>
      <c r="F7052">
        <v>80.666666666666671</v>
      </c>
      <c r="G7052">
        <v>0</v>
      </c>
      <c r="H7052">
        <v>1.5</v>
      </c>
      <c r="I7052">
        <v>0</v>
      </c>
      <c r="J7052">
        <v>2.5</v>
      </c>
      <c r="K7052">
        <f t="shared" si="548"/>
        <v>11.833333333333332</v>
      </c>
      <c r="L7052">
        <f t="shared" si="546"/>
        <v>-0.37613684756757887</v>
      </c>
      <c r="M7052">
        <f t="shared" si="547"/>
        <v>-5.0783625615943846</v>
      </c>
      <c r="N7052" s="10" t="str" cm="1">
        <f t="array" ref="N7052">_xlfn.IFS(AND(C7052&lt;=0, C7052-M7052&lt;=2), "escarcha",AND(C7052&lt;=0, C7052-M7052&gt;2), "helada negra", AND(C7052&gt;0, M7052+2&gt;C7052), "rocío", TRUE, "sin riesgo")</f>
        <v>escarcha</v>
      </c>
      <c r="O7052">
        <f t="shared" si="549"/>
        <v>0.31504004903148108</v>
      </c>
      <c r="P7052">
        <f t="shared" si="550"/>
        <v>4.423310841474656</v>
      </c>
      <c r="Q7052" s="10" t="str" cm="1">
        <f t="array" ref="Q7052">_xlfn.IFS(AND(D7052&lt;=0, D7052-P7052&lt;=2), "escarcha",AND(D7052&lt;=0, D7052-P7052&gt;2), "helada negra", AND(D7052&gt;0, P7052+2&gt;D7052), "rocío", TRUE, "sin riesgo")</f>
        <v>sin riesgo</v>
      </c>
    </row>
    <row r="7053" spans="1:17" x14ac:dyDescent="0.35">
      <c r="A7053" s="2">
        <v>45931</v>
      </c>
      <c r="B7053" s="3" t="s">
        <v>22</v>
      </c>
      <c r="C7053">
        <v>-4.6333333333333329</v>
      </c>
      <c r="D7053">
        <v>7.4666666666666668</v>
      </c>
      <c r="E7053">
        <v>94.13333333333334</v>
      </c>
      <c r="F7053">
        <v>80.666666666666671</v>
      </c>
      <c r="G7053">
        <v>0</v>
      </c>
      <c r="H7053">
        <v>1.833333333333333</v>
      </c>
      <c r="I7053">
        <v>0</v>
      </c>
      <c r="J7053">
        <v>2.666666666666667</v>
      </c>
      <c r="K7053">
        <f t="shared" si="548"/>
        <v>12.1</v>
      </c>
      <c r="L7053">
        <f t="shared" si="546"/>
        <v>-0.4029924339569988</v>
      </c>
      <c r="M7053">
        <f t="shared" si="547"/>
        <v>-5.4328445891970691</v>
      </c>
      <c r="N7053" s="10" t="str" cm="1">
        <f t="array" ref="N7053">_xlfn.IFS(AND(C7053&lt;=0, C7053-M7053&lt;=2), "escarcha",AND(C7053&lt;=0, C7053-M7053&gt;2), "helada negra", AND(C7053&gt;0, M7053+2&gt;C7053), "rocío", TRUE, "sin riesgo")</f>
        <v>escarcha</v>
      </c>
      <c r="O7053">
        <f t="shared" si="549"/>
        <v>0.31049057191777307</v>
      </c>
      <c r="P7053">
        <f t="shared" si="550"/>
        <v>4.3582885736574841</v>
      </c>
      <c r="Q7053" s="10" t="str" cm="1">
        <f t="array" ref="Q7053">_xlfn.IFS(AND(D7053&lt;=0, D7053-P7053&lt;=2), "escarcha",AND(D7053&lt;=0, D7053-P7053&gt;2), "helada negra", AND(D7053&gt;0, P7053+2&gt;D7053), "rocío", TRUE, "sin riesgo")</f>
        <v>sin riesgo</v>
      </c>
    </row>
    <row r="7054" spans="1:17" x14ac:dyDescent="0.35">
      <c r="A7054" s="2">
        <v>45931</v>
      </c>
      <c r="B7054" s="3" t="s">
        <v>23</v>
      </c>
      <c r="C7054">
        <v>-4.7666666666666666</v>
      </c>
      <c r="D7054">
        <v>6.5</v>
      </c>
      <c r="E7054">
        <v>94.1</v>
      </c>
      <c r="F7054">
        <v>83.333333333333329</v>
      </c>
      <c r="G7054">
        <v>0</v>
      </c>
      <c r="H7054">
        <v>1.3666666666666669</v>
      </c>
      <c r="I7054">
        <v>0</v>
      </c>
      <c r="J7054">
        <v>1.9333333333333329</v>
      </c>
      <c r="K7054">
        <f t="shared" si="548"/>
        <v>11.266666666666666</v>
      </c>
      <c r="L7054">
        <f t="shared" si="546"/>
        <v>-0.41340090300158117</v>
      </c>
      <c r="M7054">
        <f t="shared" si="547"/>
        <v>-5.5699480239839687</v>
      </c>
      <c r="N7054" s="10" t="str" cm="1">
        <f t="array" ref="N7054">_xlfn.IFS(AND(C7054&lt;=0, C7054-M7054&lt;=2), "escarcha",AND(C7054&lt;=0, C7054-M7054&gt;2), "helada negra", AND(C7054&gt;0, M7054+2&gt;C7054), "rocío", TRUE, "sin riesgo")</f>
        <v>escarcha</v>
      </c>
      <c r="O7054">
        <f t="shared" si="549"/>
        <v>0.27677317751717778</v>
      </c>
      <c r="P7054">
        <f t="shared" si="550"/>
        <v>3.8774540909621256</v>
      </c>
      <c r="Q7054" s="10" t="str" cm="1">
        <f t="array" ref="Q7054">_xlfn.IFS(AND(D7054&lt;=0, D7054-P7054&lt;=2), "escarcha",AND(D7054&lt;=0, D7054-P7054&gt;2), "helada negra", AND(D7054&gt;0, P7054+2&gt;D7054), "rocío", TRUE, "sin riesgo")</f>
        <v>sin riesgo</v>
      </c>
    </row>
    <row r="7055" spans="1:17" x14ac:dyDescent="0.35">
      <c r="A7055" s="2">
        <v>45931</v>
      </c>
      <c r="B7055" s="3" t="s">
        <v>24</v>
      </c>
      <c r="C7055">
        <v>-4.7</v>
      </c>
      <c r="D7055">
        <v>6.7666666666666666</v>
      </c>
      <c r="E7055">
        <v>94.166666666666671</v>
      </c>
      <c r="F7055">
        <v>83.333333333333329</v>
      </c>
      <c r="G7055">
        <v>0</v>
      </c>
      <c r="H7055">
        <v>0.33333333333333331</v>
      </c>
      <c r="I7055">
        <v>0</v>
      </c>
      <c r="J7055">
        <v>0.66666666666666663</v>
      </c>
      <c r="K7055">
        <f t="shared" si="548"/>
        <v>11.466666666666667</v>
      </c>
      <c r="L7055">
        <f t="shared" si="546"/>
        <v>-0.4076641321757723</v>
      </c>
      <c r="M7055">
        <f t="shared" si="547"/>
        <v>-5.494401157686573</v>
      </c>
      <c r="N7055" s="10" t="str" cm="1">
        <f t="array" ref="N7055">_xlfn.IFS(AND(C7055&lt;=0, C7055-M7055&lt;=2), "escarcha",AND(C7055&lt;=0, C7055-M7055&gt;2), "helada negra", AND(C7055&gt;0, M7055+2&gt;C7055), "rocío", TRUE, "sin riesgo")</f>
        <v>escarcha</v>
      </c>
      <c r="O7055">
        <f t="shared" si="549"/>
        <v>0.29509764739061473</v>
      </c>
      <c r="P7055">
        <f t="shared" si="550"/>
        <v>4.1385422007883363</v>
      </c>
      <c r="Q7055" s="10" t="str" cm="1">
        <f t="array" ref="Q7055">_xlfn.IFS(AND(D7055&lt;=0, D7055-P7055&lt;=2), "escarcha",AND(D7055&lt;=0, D7055-P7055&gt;2), "helada negra", AND(D7055&gt;0, P7055+2&gt;D7055), "rocío", TRUE, "sin riesgo")</f>
        <v>sin riesgo</v>
      </c>
    </row>
    <row r="7056" spans="1:17" x14ac:dyDescent="0.35">
      <c r="A7056" s="2">
        <v>45931</v>
      </c>
      <c r="B7056" s="3" t="s">
        <v>25</v>
      </c>
      <c r="C7056">
        <v>-4.9333333333333336</v>
      </c>
      <c r="D7056">
        <v>7.333333333333333</v>
      </c>
      <c r="E7056">
        <v>94.033333333333331</v>
      </c>
      <c r="F7056">
        <v>82.333333333333329</v>
      </c>
      <c r="G7056">
        <v>0</v>
      </c>
      <c r="H7056">
        <v>1.5666666666666671</v>
      </c>
      <c r="I7056">
        <v>0</v>
      </c>
      <c r="J7056">
        <v>2.5666666666666669</v>
      </c>
      <c r="K7056">
        <f t="shared" si="548"/>
        <v>12.266666666666666</v>
      </c>
      <c r="L7056">
        <f t="shared" si="546"/>
        <v>-0.42669332836960783</v>
      </c>
      <c r="M7056">
        <f t="shared" si="547"/>
        <v>-5.7448098990232381</v>
      </c>
      <c r="N7056" s="10" t="str" cm="1">
        <f t="array" ref="N7056">_xlfn.IFS(AND(C7056&lt;=0, C7056-M7056&lt;=2), "escarcha",AND(C7056&lt;=0, C7056-M7056&gt;2), "helada negra", AND(C7056&gt;0, M7056+2&gt;C7056), "rocío", TRUE, "sin riesgo")</f>
        <v>escarcha</v>
      </c>
      <c r="O7056">
        <f t="shared" si="549"/>
        <v>0.32183495985227445</v>
      </c>
      <c r="P7056">
        <f t="shared" si="550"/>
        <v>4.5204890816801102</v>
      </c>
      <c r="Q7056" s="10" t="str" cm="1">
        <f t="array" ref="Q7056">_xlfn.IFS(AND(D7056&lt;=0, D7056-P7056&lt;=2), "escarcha",AND(D7056&lt;=0, D7056-P7056&gt;2), "helada negra", AND(D7056&gt;0, P7056+2&gt;D7056), "rocío", TRUE, "sin riesgo")</f>
        <v>sin riesgo</v>
      </c>
    </row>
    <row r="7057" spans="1:17" x14ac:dyDescent="0.35">
      <c r="A7057" s="2">
        <v>45931</v>
      </c>
      <c r="B7057" s="3" t="s">
        <v>26</v>
      </c>
      <c r="C7057">
        <v>-5.0666666666666664</v>
      </c>
      <c r="D7057">
        <v>7.5333333333333332</v>
      </c>
      <c r="E7057">
        <v>93.9</v>
      </c>
      <c r="F7057">
        <v>81.333333333333329</v>
      </c>
      <c r="G7057">
        <v>0</v>
      </c>
      <c r="H7057">
        <v>1.9333333333333329</v>
      </c>
      <c r="I7057">
        <v>0</v>
      </c>
      <c r="J7057">
        <v>2.7666666666666671</v>
      </c>
      <c r="K7057">
        <f t="shared" si="548"/>
        <v>12.6</v>
      </c>
      <c r="L7057">
        <f t="shared" si="546"/>
        <v>-0.43819192886396824</v>
      </c>
      <c r="M7057">
        <f t="shared" si="547"/>
        <v>-5.8958664011602915</v>
      </c>
      <c r="N7057" s="10" t="str" cm="1">
        <f t="array" ref="N7057">_xlfn.IFS(AND(C7057&lt;=0, C7057-M7057&lt;=2), "escarcha",AND(C7057&lt;=0, C7057-M7057&gt;2), "helada negra", AND(C7057&gt;0, M7057+2&gt;C7057), "rocío", TRUE, "sin riesgo")</f>
        <v>escarcha</v>
      </c>
      <c r="O7057">
        <f t="shared" si="549"/>
        <v>0.32327054816799627</v>
      </c>
      <c r="P7057">
        <f t="shared" si="550"/>
        <v>4.541030088667271</v>
      </c>
      <c r="Q7057" s="10" t="str" cm="1">
        <f t="array" ref="Q7057">_xlfn.IFS(AND(D7057&lt;=0, D7057-P7057&lt;=2), "escarcha",AND(D7057&lt;=0, D7057-P7057&gt;2), "helada negra", AND(D7057&gt;0, P7057+2&gt;D7057), "rocío", TRUE, "sin riesgo")</f>
        <v>sin riesgo</v>
      </c>
    </row>
    <row r="7058" spans="1:17" x14ac:dyDescent="0.35">
      <c r="A7058" s="2">
        <v>45931</v>
      </c>
      <c r="B7058" s="3" t="s">
        <v>27</v>
      </c>
      <c r="C7058">
        <v>-5.1666666666666661</v>
      </c>
      <c r="D7058">
        <v>7.2666666666666666</v>
      </c>
      <c r="E7058">
        <v>93.733333333333334</v>
      </c>
      <c r="F7058">
        <v>82</v>
      </c>
      <c r="G7058">
        <v>0</v>
      </c>
      <c r="H7058">
        <v>1.8666666666666669</v>
      </c>
      <c r="I7058">
        <v>0</v>
      </c>
      <c r="J7058">
        <v>3.3666666666666671</v>
      </c>
      <c r="K7058">
        <f t="shared" si="548"/>
        <v>12.433333333333334</v>
      </c>
      <c r="L7058">
        <f t="shared" si="546"/>
        <v>-0.44753560229571199</v>
      </c>
      <c r="M7058">
        <f t="shared" si="547"/>
        <v>-6.0184721820735083</v>
      </c>
      <c r="N7058" s="10" t="str" cm="1">
        <f t="array" ref="N7058">_xlfn.IFS(AND(C7058&lt;=0, C7058-M7058&lt;=2), "escarcha",AND(C7058&lt;=0, C7058-M7058&gt;2), "helada negra", AND(C7058&gt;0, M7058+2&gt;C7058), "rocío", TRUE, "sin riesgo")</f>
        <v>escarcha</v>
      </c>
      <c r="O7058">
        <f t="shared" si="549"/>
        <v>0.31322140986189639</v>
      </c>
      <c r="P7058">
        <f t="shared" si="550"/>
        <v>4.3973142942228449</v>
      </c>
      <c r="Q7058" s="10" t="str" cm="1">
        <f t="array" ref="Q7058">_xlfn.IFS(AND(D7058&lt;=0, D7058-P7058&lt;=2), "escarcha",AND(D7058&lt;=0, D7058-P7058&gt;2), "helada negra", AND(D7058&gt;0, P7058+2&gt;D7058), "rocío", TRUE, "sin riesgo")</f>
        <v>sin riesgo</v>
      </c>
    </row>
    <row r="7059" spans="1:17" x14ac:dyDescent="0.35">
      <c r="A7059" s="2">
        <v>45931</v>
      </c>
      <c r="B7059" s="3" t="s">
        <v>28</v>
      </c>
      <c r="C7059">
        <v>-4.5999999999999996</v>
      </c>
      <c r="D7059">
        <v>9.3333333333333339</v>
      </c>
      <c r="E7059">
        <v>94.1</v>
      </c>
      <c r="F7059">
        <v>77</v>
      </c>
      <c r="G7059">
        <v>0</v>
      </c>
      <c r="H7059">
        <v>9.9999999999999992E-2</v>
      </c>
      <c r="I7059">
        <v>0</v>
      </c>
      <c r="J7059">
        <v>0.16666666666666671</v>
      </c>
      <c r="K7059">
        <f t="shared" si="548"/>
        <v>13.933333333333334</v>
      </c>
      <c r="L7059">
        <f t="shared" si="546"/>
        <v>-0.40083478660360194</v>
      </c>
      <c r="M7059">
        <f t="shared" si="547"/>
        <v>-5.4044036067910124</v>
      </c>
      <c r="N7059" s="10" t="str" cm="1">
        <f t="array" ref="N7059">_xlfn.IFS(AND(C7059&lt;=0, C7059-M7059&lt;=2), "escarcha",AND(C7059&lt;=0, C7059-M7059&gt;2), "helada negra", AND(C7059&gt;0, M7059+2&gt;C7059), "rocío", TRUE, "sin riesgo")</f>
        <v>escarcha</v>
      </c>
      <c r="O7059">
        <f t="shared" si="549"/>
        <v>0.39044736604310731</v>
      </c>
      <c r="P7059">
        <f t="shared" si="550"/>
        <v>5.5060511205929661</v>
      </c>
      <c r="Q7059" s="10" t="str" cm="1">
        <f t="array" ref="Q7059">_xlfn.IFS(AND(D7059&lt;=0, D7059-P7059&lt;=2), "escarcha",AND(D7059&lt;=0, D7059-P7059&gt;2), "helada negra", AND(D7059&gt;0, P7059+2&gt;D7059), "rocío", TRUE, "sin riesgo")</f>
        <v>sin riesgo</v>
      </c>
    </row>
    <row r="7060" spans="1:17" x14ac:dyDescent="0.35">
      <c r="A7060" s="2">
        <v>45931</v>
      </c>
      <c r="B7060" s="3" t="s">
        <v>29</v>
      </c>
      <c r="C7060">
        <v>-2.8666666666666671</v>
      </c>
      <c r="D7060">
        <v>11.233333333333331</v>
      </c>
      <c r="E7060">
        <v>94.633333333333326</v>
      </c>
      <c r="F7060">
        <v>70.333333333333329</v>
      </c>
      <c r="G7060">
        <v>0</v>
      </c>
      <c r="H7060">
        <v>0.23333333333333331</v>
      </c>
      <c r="I7060">
        <v>0</v>
      </c>
      <c r="J7060">
        <v>1.2</v>
      </c>
      <c r="K7060">
        <f t="shared" si="548"/>
        <v>14.099999999999998</v>
      </c>
      <c r="L7060">
        <f t="shared" si="546"/>
        <v>-0.26552931141599218</v>
      </c>
      <c r="M7060">
        <f t="shared" si="547"/>
        <v>-3.6071735342879583</v>
      </c>
      <c r="N7060" s="10" t="str" cm="1">
        <f t="array" ref="N7060">_xlfn.IFS(AND(C7060&lt;=0, C7060-M7060&lt;=2), "escarcha",AND(C7060&lt;=0, C7060-M7060&gt;2), "helada negra", AND(C7060&gt;0, M7060+2&gt;C7060), "rocío", TRUE, "sin riesgo")</f>
        <v>escarcha</v>
      </c>
      <c r="O7060">
        <f t="shared" si="549"/>
        <v>0.42671609824200935</v>
      </c>
      <c r="P7060">
        <f t="shared" si="550"/>
        <v>6.030199356468172</v>
      </c>
      <c r="Q7060" s="10" t="str" cm="1">
        <f t="array" ref="Q7060">_xlfn.IFS(AND(D7060&lt;=0, D7060-P7060&lt;=2), "escarcha",AND(D7060&lt;=0, D7060-P7060&gt;2), "helada negra", AND(D7060&gt;0, P7060+2&gt;D7060), "rocío", TRUE, "sin riesgo")</f>
        <v>sin riesgo</v>
      </c>
    </row>
    <row r="7061" spans="1:17" x14ac:dyDescent="0.35">
      <c r="A7061" s="2">
        <v>45931</v>
      </c>
      <c r="B7061" s="3" t="s">
        <v>30</v>
      </c>
      <c r="C7061">
        <v>-6.6666666666666652E-2</v>
      </c>
      <c r="D7061">
        <v>13.53333333333333</v>
      </c>
      <c r="E7061">
        <v>95.433333333333337</v>
      </c>
      <c r="F7061">
        <v>65</v>
      </c>
      <c r="G7061">
        <v>0</v>
      </c>
      <c r="H7061">
        <v>0.83333333333333337</v>
      </c>
      <c r="I7061">
        <v>0</v>
      </c>
      <c r="J7061">
        <v>2.066666666666666</v>
      </c>
      <c r="K7061">
        <f t="shared" si="548"/>
        <v>13.599999999999996</v>
      </c>
      <c r="L7061">
        <f t="shared" si="546"/>
        <v>-5.157818418962274E-2</v>
      </c>
      <c r="M7061">
        <f t="shared" si="547"/>
        <v>-0.70916224592936394</v>
      </c>
      <c r="N7061" s="10" t="str" cm="1">
        <f t="array" ref="N7061">_xlfn.IFS(AND(C7061&lt;=0, C7061-M7061&lt;=2), "escarcha",AND(C7061&lt;=0, C7061-M7061&gt;2), "helada negra", AND(C7061&gt;0, M7061+2&gt;C7061), "rocío", TRUE, "sin riesgo")</f>
        <v>escarcha</v>
      </c>
      <c r="O7061">
        <f t="shared" si="549"/>
        <v>0.49887332253977557</v>
      </c>
      <c r="P7061">
        <f t="shared" si="550"/>
        <v>7.0796026792000619</v>
      </c>
      <c r="Q7061" s="10" t="str" cm="1">
        <f t="array" ref="Q7061">_xlfn.IFS(AND(D7061&lt;=0, D7061-P7061&lt;=2), "escarcha",AND(D7061&lt;=0, D7061-P7061&gt;2), "helada negra", AND(D7061&gt;0, P7061+2&gt;D7061), "rocío", TRUE, "sin riesgo")</f>
        <v>sin riesgo</v>
      </c>
    </row>
    <row r="7062" spans="1:17" x14ac:dyDescent="0.35">
      <c r="A7062" s="2">
        <v>45931</v>
      </c>
      <c r="B7062" s="3" t="s">
        <v>31</v>
      </c>
      <c r="C7062">
        <v>6.9666666666666668</v>
      </c>
      <c r="D7062">
        <v>13.53333333333333</v>
      </c>
      <c r="E7062">
        <v>92.466666666666669</v>
      </c>
      <c r="F7062">
        <v>64</v>
      </c>
      <c r="G7062">
        <v>0</v>
      </c>
      <c r="H7062">
        <v>0.8666666666666667</v>
      </c>
      <c r="I7062">
        <v>0</v>
      </c>
      <c r="J7062">
        <v>2.1333333333333329</v>
      </c>
      <c r="K7062">
        <f t="shared" si="548"/>
        <v>6.5666666666666629</v>
      </c>
      <c r="L7062">
        <f t="shared" si="546"/>
        <v>0.41281493624044974</v>
      </c>
      <c r="M7062">
        <f t="shared" si="547"/>
        <v>5.8290415616740026</v>
      </c>
      <c r="N7062" s="10" t="str" cm="1">
        <f t="array" ref="N7062">_xlfn.IFS(AND(C7062&lt;=0, C7062-M7062&lt;=2), "escarcha",AND(C7062&lt;=0, C7062-M7062&gt;2), "helada negra", AND(C7062&gt;0, M7062+2&gt;C7062), "rocío", TRUE, "sin riesgo")</f>
        <v>rocío</v>
      </c>
      <c r="O7062">
        <f t="shared" si="549"/>
        <v>0.48336913600381032</v>
      </c>
      <c r="P7062">
        <f t="shared" si="550"/>
        <v>6.8533756062332252</v>
      </c>
      <c r="Q7062" s="10" t="str" cm="1">
        <f t="array" ref="Q7062">_xlfn.IFS(AND(D7062&lt;=0, D7062-P7062&lt;=2), "escarcha",AND(D7062&lt;=0, D7062-P7062&gt;2), "helada negra", AND(D7062&gt;0, P7062+2&gt;D7062), "rocío", TRUE, "sin riesgo")</f>
        <v>sin riesgo</v>
      </c>
    </row>
    <row r="7063" spans="1:17" x14ac:dyDescent="0.35">
      <c r="A7063" s="2">
        <v>45931</v>
      </c>
      <c r="B7063" s="3" t="s">
        <v>32</v>
      </c>
      <c r="C7063">
        <v>13.33333333333333</v>
      </c>
      <c r="D7063">
        <v>16.899999999999999</v>
      </c>
      <c r="E7063">
        <v>73.5</v>
      </c>
      <c r="F7063">
        <v>54.666666666666657</v>
      </c>
      <c r="G7063">
        <v>0</v>
      </c>
      <c r="H7063">
        <v>1.2</v>
      </c>
      <c r="I7063">
        <v>0</v>
      </c>
      <c r="J7063">
        <v>3.2666666666666671</v>
      </c>
      <c r="K7063">
        <f t="shared" si="548"/>
        <v>3.5666666666666682</v>
      </c>
      <c r="L7063">
        <f t="shared" si="546"/>
        <v>0.60874721523798048</v>
      </c>
      <c r="M7063">
        <f t="shared" si="547"/>
        <v>8.6946241962229927</v>
      </c>
      <c r="N7063" s="10" t="str" cm="1">
        <f t="array" ref="N7063">_xlfn.IFS(AND(C7063&lt;=0, C7063-M7063&lt;=2), "escarcha",AND(C7063&lt;=0, C7063-M7063&gt;2), "helada negra", AND(C7063&gt;0, M7063+2&gt;C7063), "rocío", TRUE, "sin riesgo")</f>
        <v>sin riesgo</v>
      </c>
      <c r="O7063">
        <f t="shared" si="549"/>
        <v>0.54197338919169458</v>
      </c>
      <c r="P7063">
        <f t="shared" si="550"/>
        <v>7.7106484412902807</v>
      </c>
      <c r="Q7063" s="10" t="str" cm="1">
        <f t="array" ref="Q7063">_xlfn.IFS(AND(D7063&lt;=0, D7063-P7063&lt;=2), "escarcha",AND(D7063&lt;=0, D7063-P7063&gt;2), "helada negra", AND(D7063&gt;0, P7063+2&gt;D7063), "rocío", TRUE, "sin riesgo")</f>
        <v>sin riesgo</v>
      </c>
    </row>
    <row r="7064" spans="1:17" x14ac:dyDescent="0.35">
      <c r="A7064" s="2">
        <v>45931</v>
      </c>
      <c r="B7064" s="3" t="s">
        <v>33</v>
      </c>
      <c r="C7064">
        <v>18.366666666666671</v>
      </c>
      <c r="D7064">
        <v>18.5</v>
      </c>
      <c r="E7064">
        <v>54.466666666666669</v>
      </c>
      <c r="F7064">
        <v>49.333333333333343</v>
      </c>
      <c r="G7064">
        <v>0</v>
      </c>
      <c r="H7064">
        <v>2.166666666666667</v>
      </c>
      <c r="I7064">
        <v>0</v>
      </c>
      <c r="J7064">
        <v>4.7666666666666666</v>
      </c>
      <c r="K7064">
        <f t="shared" si="548"/>
        <v>0.13333333333332931</v>
      </c>
      <c r="L7064">
        <f t="shared" si="546"/>
        <v>0.63076700289096876</v>
      </c>
      <c r="M7064">
        <f t="shared" si="547"/>
        <v>9.0208020808411842</v>
      </c>
      <c r="N7064" s="10" t="str" cm="1">
        <f t="array" ref="N7064">_xlfn.IFS(AND(C7064&lt;=0, C7064-M7064&lt;=2), "escarcha",AND(C7064&lt;=0, C7064-M7064&gt;2), "helada negra", AND(C7064&gt;0, M7064+2&gt;C7064), "rocío", TRUE, "sin riesgo")</f>
        <v>sin riesgo</v>
      </c>
      <c r="O7064">
        <f t="shared" si="549"/>
        <v>0.54013202438894214</v>
      </c>
      <c r="P7064">
        <f t="shared" si="550"/>
        <v>7.6836231567539155</v>
      </c>
      <c r="Q7064" s="10" t="str" cm="1">
        <f t="array" ref="Q7064">_xlfn.IFS(AND(D7064&lt;=0, D7064-P7064&lt;=2), "escarcha",AND(D7064&lt;=0, D7064-P7064&gt;2), "helada negra", AND(D7064&gt;0, P7064+2&gt;D7064), "rocío", TRUE, "sin riesgo")</f>
        <v>sin riesgo</v>
      </c>
    </row>
    <row r="7065" spans="1:17" x14ac:dyDescent="0.35">
      <c r="A7065" s="2">
        <v>45931</v>
      </c>
      <c r="B7065" s="3" t="s">
        <v>34</v>
      </c>
      <c r="C7065">
        <v>20.93333333333333</v>
      </c>
      <c r="D7065">
        <v>21</v>
      </c>
      <c r="E7065">
        <v>42.366666666666667</v>
      </c>
      <c r="F7065">
        <v>35.666666666666657</v>
      </c>
      <c r="G7065">
        <v>2</v>
      </c>
      <c r="H7065">
        <v>3.1333333333333329</v>
      </c>
      <c r="I7065">
        <v>3.666666666666667</v>
      </c>
      <c r="J7065">
        <v>6.4333333333333336</v>
      </c>
      <c r="K7065">
        <f t="shared" si="548"/>
        <v>6.6666666666669983E-2</v>
      </c>
      <c r="L7065">
        <f t="shared" si="546"/>
        <v>0.53887076202996398</v>
      </c>
      <c r="M7065">
        <f t="shared" si="547"/>
        <v>7.6651152627780519</v>
      </c>
      <c r="N7065" s="10" t="str" cm="1">
        <f t="array" ref="N7065">_xlfn.IFS(AND(C7065&lt;=0, C7065-M7065&lt;=2), "escarcha",AND(C7065&lt;=0, C7065-M7065&gt;2), "helada negra", AND(C7065&gt;0, M7065+2&gt;C7065), "rocío", TRUE, "sin riesgo")</f>
        <v>sin riesgo</v>
      </c>
      <c r="O7065">
        <f t="shared" si="549"/>
        <v>0.37082260582903492</v>
      </c>
      <c r="P7065">
        <f t="shared" si="550"/>
        <v>5.2233568753695421</v>
      </c>
      <c r="Q7065" s="10" t="str" cm="1">
        <f t="array" ref="Q7065">_xlfn.IFS(AND(D7065&lt;=0, D7065-P7065&lt;=2), "escarcha",AND(D7065&lt;=0, D7065-P7065&gt;2), "helada negra", AND(D7065&gt;0, P7065+2&gt;D7065), "rocío", TRUE, "sin riesgo")</f>
        <v>sin riesgo</v>
      </c>
    </row>
    <row r="7066" spans="1:17" x14ac:dyDescent="0.35">
      <c r="A7066" s="2">
        <v>45931</v>
      </c>
      <c r="B7066" s="3" t="s">
        <v>35</v>
      </c>
      <c r="C7066">
        <v>21.56666666666667</v>
      </c>
      <c r="D7066">
        <v>21.9</v>
      </c>
      <c r="E7066">
        <v>36.966666666666669</v>
      </c>
      <c r="F7066">
        <v>29</v>
      </c>
      <c r="G7066">
        <v>2.333333333333333</v>
      </c>
      <c r="H7066">
        <v>4.9666666666666668</v>
      </c>
      <c r="I7066">
        <v>5.333333333333333</v>
      </c>
      <c r="J7066">
        <v>9.1999999999999993</v>
      </c>
      <c r="K7066">
        <f t="shared" si="548"/>
        <v>0.3333333333333286</v>
      </c>
      <c r="L7066">
        <f t="shared" si="546"/>
        <v>0.44136540385269929</v>
      </c>
      <c r="M7066">
        <f t="shared" si="547"/>
        <v>6.2425354282388348</v>
      </c>
      <c r="N7066" s="10" t="str" cm="1">
        <f t="array" ref="N7066">_xlfn.IFS(AND(C7066&lt;=0, C7066-M7066&lt;=2), "escarcha",AND(C7066&lt;=0, C7066-M7066&gt;2), "helada negra", AND(C7066&gt;0, M7066+2&gt;C7066), "rocío", TRUE, "sin riesgo")</f>
        <v>sin riesgo</v>
      </c>
      <c r="O7066">
        <f t="shared" si="549"/>
        <v>0.21901210885835076</v>
      </c>
      <c r="P7066">
        <f t="shared" si="550"/>
        <v>3.0580684802166851</v>
      </c>
      <c r="Q7066" s="10" t="str" cm="1">
        <f t="array" ref="Q7066">_xlfn.IFS(AND(D7066&lt;=0, D7066-P7066&lt;=2), "escarcha",AND(D7066&lt;=0, D7066-P7066&gt;2), "helada negra", AND(D7066&gt;0, P7066+2&gt;D7066), "rocío", TRUE, "sin riesgo")</f>
        <v>sin riesgo</v>
      </c>
    </row>
    <row r="7067" spans="1:17" x14ac:dyDescent="0.35">
      <c r="A7067" s="2">
        <v>45931</v>
      </c>
      <c r="B7067" s="3" t="s">
        <v>36</v>
      </c>
      <c r="C7067">
        <v>22.1</v>
      </c>
      <c r="D7067">
        <v>22.533333333333331</v>
      </c>
      <c r="E7067">
        <v>29.5</v>
      </c>
      <c r="F7067">
        <v>27.666666666666671</v>
      </c>
      <c r="G7067">
        <v>1.333333333333333</v>
      </c>
      <c r="H7067">
        <v>2.666666666666667</v>
      </c>
      <c r="I7067">
        <v>4.333333333333333</v>
      </c>
      <c r="J7067">
        <v>5.2</v>
      </c>
      <c r="K7067">
        <f t="shared" si="548"/>
        <v>0.43333333333333002</v>
      </c>
      <c r="L7067">
        <f t="shared" si="546"/>
        <v>0.248302448934963</v>
      </c>
      <c r="M7067">
        <f t="shared" si="547"/>
        <v>3.4728939150727554</v>
      </c>
      <c r="N7067" s="10" t="str" cm="1">
        <f t="array" ref="N7067">_xlfn.IFS(AND(C7067&lt;=0, C7067-M7067&lt;=2), "escarcha",AND(C7067&lt;=0, C7067-M7067&gt;2), "helada negra", AND(C7067&gt;0, M7067+2&gt;C7067), "rocío", TRUE, "sin riesgo")</f>
        <v>sin riesgo</v>
      </c>
      <c r="O7067">
        <f t="shared" si="549"/>
        <v>0.2105019528010057</v>
      </c>
      <c r="P7067">
        <f t="shared" si="550"/>
        <v>2.9378047228289326</v>
      </c>
      <c r="Q7067" s="10" t="str" cm="1">
        <f t="array" ref="Q7067">_xlfn.IFS(AND(D7067&lt;=0, D7067-P7067&lt;=2), "escarcha",AND(D7067&lt;=0, D7067-P7067&gt;2), "helada negra", AND(D7067&gt;0, P7067+2&gt;D7067), "rocío", TRUE, "sin riesgo")</f>
        <v>sin riesgo</v>
      </c>
    </row>
    <row r="7068" spans="1:17" x14ac:dyDescent="0.35">
      <c r="A7068" s="2">
        <v>45931</v>
      </c>
      <c r="B7068" s="3" t="s">
        <v>47</v>
      </c>
      <c r="C7068">
        <v>22.466666666666669</v>
      </c>
      <c r="D7068">
        <v>22.833333333333329</v>
      </c>
      <c r="E7068">
        <v>27.2</v>
      </c>
      <c r="F7068">
        <v>27.666666666666671</v>
      </c>
      <c r="G7068">
        <v>1.333333333333333</v>
      </c>
      <c r="H7068">
        <v>1.833333333333333</v>
      </c>
      <c r="I7068">
        <v>4.666666666666667</v>
      </c>
      <c r="J7068">
        <v>5.4666666666666668</v>
      </c>
      <c r="K7068">
        <f t="shared" si="548"/>
        <v>0.36666666666666003</v>
      </c>
      <c r="L7068">
        <f t="shared" si="546"/>
        <v>0.18944060040078847</v>
      </c>
      <c r="M7068">
        <f t="shared" si="547"/>
        <v>2.6406748683076944</v>
      </c>
      <c r="N7068" s="10" t="str" cm="1">
        <f t="array" ref="N7068">_xlfn.IFS(AND(C7068&lt;=0, C7068-M7068&lt;=2), "escarcha",AND(C7068&lt;=0, C7068-M7068&gt;2), "helada negra", AND(C7068&gt;0, M7068+2&gt;C7068), "rocío", TRUE, "sin riesgo")</f>
        <v>sin riesgo</v>
      </c>
      <c r="O7068">
        <f t="shared" si="549"/>
        <v>0.22870184819267747</v>
      </c>
      <c r="P7068">
        <f t="shared" si="550"/>
        <v>3.1951451222381859</v>
      </c>
      <c r="Q7068" s="10" t="str" cm="1">
        <f t="array" ref="Q7068">_xlfn.IFS(AND(D7068&lt;=0, D7068-P7068&lt;=2), "escarcha",AND(D7068&lt;=0, D7068-P7068&gt;2), "helada negra", AND(D7068&gt;0, P7068+2&gt;D7068), "rocío", TRUE, "sin riesgo")</f>
        <v>sin riesgo</v>
      </c>
    </row>
    <row r="7069" spans="1:17" x14ac:dyDescent="0.35">
      <c r="A7069" s="2">
        <v>45931</v>
      </c>
      <c r="B7069" s="3" t="s">
        <v>52</v>
      </c>
      <c r="C7069">
        <v>23.333333333333329</v>
      </c>
      <c r="D7069">
        <v>23.466666666666669</v>
      </c>
      <c r="E7069">
        <v>26.766666666666669</v>
      </c>
      <c r="F7069">
        <v>27.666666666666671</v>
      </c>
      <c r="G7069">
        <v>3</v>
      </c>
      <c r="H7069">
        <v>2.7666666666666671</v>
      </c>
      <c r="I7069">
        <v>6.666666666666667</v>
      </c>
      <c r="J7069">
        <v>6.3666666666666671</v>
      </c>
      <c r="K7069">
        <f t="shared" si="548"/>
        <v>0.13333333333333997</v>
      </c>
      <c r="L7069">
        <f t="shared" si="546"/>
        <v>0.22587292064830167</v>
      </c>
      <c r="M7069">
        <f t="shared" si="547"/>
        <v>3.1551097008487798</v>
      </c>
      <c r="N7069" s="10" t="str" cm="1">
        <f t="array" ref="N7069">_xlfn.IFS(AND(C7069&lt;=0, C7069-M7069&lt;=2), "escarcha",AND(C7069&lt;=0, C7069-M7069&gt;2), "helada negra", AND(C7069&gt;0, M7069+2&gt;C7069), "rocío", TRUE, "sin riesgo")</f>
        <v>sin riesgo</v>
      </c>
      <c r="O7069">
        <f t="shared" si="549"/>
        <v>0.26698929183561448</v>
      </c>
      <c r="P7069">
        <f t="shared" si="550"/>
        <v>3.7382784570588492</v>
      </c>
      <c r="Q7069" s="10" t="str" cm="1">
        <f t="array" ref="Q7069">_xlfn.IFS(AND(D7069&lt;=0, D7069-P7069&lt;=2), "escarcha",AND(D7069&lt;=0, D7069-P7069&gt;2), "helada negra", AND(D7069&gt;0, P7069+2&gt;D7069), "rocío", TRUE, "sin riesgo")</f>
        <v>sin riesgo</v>
      </c>
    </row>
    <row r="7070" spans="1:17" x14ac:dyDescent="0.35">
      <c r="A7070" s="2">
        <v>45931</v>
      </c>
      <c r="B7070" s="3" t="s">
        <v>38</v>
      </c>
      <c r="C7070">
        <v>22.93333333333333</v>
      </c>
      <c r="D7070">
        <v>23.233333333333331</v>
      </c>
      <c r="E7070">
        <v>27.366666666666671</v>
      </c>
      <c r="F7070">
        <v>28.666666666666671</v>
      </c>
      <c r="G7070">
        <v>6.666666666666667</v>
      </c>
      <c r="H7070">
        <v>1.5666666666666671</v>
      </c>
      <c r="I7070">
        <v>12.33333333333333</v>
      </c>
      <c r="J7070">
        <v>3.4666666666666668</v>
      </c>
      <c r="K7070">
        <f t="shared" si="548"/>
        <v>0.30000000000000071</v>
      </c>
      <c r="L7070">
        <f t="shared" si="546"/>
        <v>0.22385676498245033</v>
      </c>
      <c r="M7070">
        <f t="shared" si="547"/>
        <v>3.1265846977139637</v>
      </c>
      <c r="N7070" s="10" t="str" cm="1">
        <f t="array" ref="N7070">_xlfn.IFS(AND(C7070&lt;=0, C7070-M7070&lt;=2), "escarcha",AND(C7070&lt;=0, C7070-M7070&gt;2), "helada negra", AND(C7070&gt;0, M7070+2&gt;C7070), "rocío", TRUE, "sin riesgo")</f>
        <v>sin riesgo</v>
      </c>
      <c r="O7070">
        <f t="shared" si="549"/>
        <v>0.28841127010886125</v>
      </c>
      <c r="P7070">
        <f t="shared" si="550"/>
        <v>4.04321035581824</v>
      </c>
      <c r="Q7070" s="10" t="str" cm="1">
        <f t="array" ref="Q7070">_xlfn.IFS(AND(D7070&lt;=0, D7070-P7070&lt;=2), "escarcha",AND(D7070&lt;=0, D7070-P7070&gt;2), "helada negra", AND(D7070&gt;0, P7070+2&gt;D7070), "rocío", TRUE, "sin riesgo")</f>
        <v>sin riesgo</v>
      </c>
    </row>
    <row r="7071" spans="1:17" x14ac:dyDescent="0.35">
      <c r="A7071" s="2">
        <v>45931</v>
      </c>
      <c r="B7071" s="3" t="s">
        <v>39</v>
      </c>
      <c r="C7071">
        <v>21.166666666666661</v>
      </c>
      <c r="D7071">
        <v>21.166666666666671</v>
      </c>
      <c r="E7071">
        <v>29.733333333333331</v>
      </c>
      <c r="F7071">
        <v>31.666666666666671</v>
      </c>
      <c r="G7071">
        <v>4</v>
      </c>
      <c r="H7071">
        <v>1.2666666666666671</v>
      </c>
      <c r="I7071">
        <v>6.333333333333333</v>
      </c>
      <c r="J7071">
        <v>3.4666666666666668</v>
      </c>
      <c r="K7071">
        <f t="shared" si="548"/>
        <v>1.0658141036401503E-14</v>
      </c>
      <c r="L7071">
        <f t="shared" si="546"/>
        <v>0.19910873373700899</v>
      </c>
      <c r="M7071">
        <f t="shared" si="547"/>
        <v>2.776982015326225</v>
      </c>
      <c r="N7071" s="10" t="str" cm="1">
        <f t="array" ref="N7071">_xlfn.IFS(AND(C7071&lt;=0, C7071-M7071&lt;=2), "escarcha",AND(C7071&lt;=0, C7071-M7071&gt;2), "helada negra", AND(C7071&gt;0, M7071+2&gt;C7071), "rocío", TRUE, "sin riesgo")</f>
        <v>sin riesgo</v>
      </c>
      <c r="O7071">
        <f t="shared" si="549"/>
        <v>0.2621045857515869</v>
      </c>
      <c r="P7071">
        <f t="shared" si="550"/>
        <v>3.6688522853619423</v>
      </c>
      <c r="Q7071" s="10" t="str" cm="1">
        <f t="array" ref="Q7071">_xlfn.IFS(AND(D7071&lt;=0, D7071-P7071&lt;=2), "escarcha",AND(D7071&lt;=0, D7071-P7071&gt;2), "helada negra", AND(D7071&gt;0, P7071+2&gt;D7071), "rocío", TRUE, "sin riesgo")</f>
        <v>sin riesgo</v>
      </c>
    </row>
    <row r="7072" spans="1:17" x14ac:dyDescent="0.35">
      <c r="A7072" s="2">
        <v>45931</v>
      </c>
      <c r="B7072" s="3" t="s">
        <v>37</v>
      </c>
      <c r="C7072">
        <v>16.033333333333331</v>
      </c>
      <c r="D7072">
        <v>17.43333333333333</v>
      </c>
      <c r="E7072">
        <v>39</v>
      </c>
      <c r="F7072">
        <v>42</v>
      </c>
      <c r="G7072">
        <v>2.333333333333333</v>
      </c>
      <c r="H7072">
        <v>1.9333333333333329</v>
      </c>
      <c r="I7072">
        <v>5.333333333333333</v>
      </c>
      <c r="J7072">
        <v>4.2666666666666666</v>
      </c>
      <c r="K7072">
        <f t="shared" si="548"/>
        <v>1.3999999999999986</v>
      </c>
      <c r="L7072">
        <f t="shared" si="546"/>
        <v>0.14915404988448488</v>
      </c>
      <c r="M7072">
        <f t="shared" si="547"/>
        <v>2.0743144788184393</v>
      </c>
      <c r="N7072" s="10" t="str" cm="1">
        <f t="array" ref="N7072">_xlfn.IFS(AND(C7072&lt;=0, C7072-M7072&lt;=2), "escarcha",AND(C7072&lt;=0, C7072-M7072&gt;2), "helada negra", AND(C7072&gt;0, M7072+2&gt;C7072), "rocío", TRUE, "sin riesgo")</f>
        <v>sin riesgo</v>
      </c>
      <c r="O7072">
        <f t="shared" si="549"/>
        <v>0.31213074452173639</v>
      </c>
      <c r="P7072">
        <f t="shared" si="550"/>
        <v>4.3817263926115855</v>
      </c>
      <c r="Q7072" s="10" t="str" cm="1">
        <f t="array" ref="Q7072">_xlfn.IFS(AND(D7072&lt;=0, D7072-P7072&lt;=2), "escarcha",AND(D7072&lt;=0, D7072-P7072&gt;2), "helada negra", AND(D7072&gt;0, P7072+2&gt;D7072), "rocío", TRUE, "sin riesgo")</f>
        <v>sin riesgo</v>
      </c>
    </row>
    <row r="7073" spans="1:17" x14ac:dyDescent="0.35">
      <c r="A7073" s="2">
        <v>45931</v>
      </c>
      <c r="B7073" s="3" t="s">
        <v>40</v>
      </c>
      <c r="C7073">
        <v>12.8</v>
      </c>
      <c r="D7073">
        <v>15.93333333333333</v>
      </c>
      <c r="E7073">
        <v>47.5</v>
      </c>
      <c r="F7073">
        <v>46.666666666666657</v>
      </c>
      <c r="G7073">
        <v>0.66666666666666663</v>
      </c>
      <c r="H7073">
        <v>3.8</v>
      </c>
      <c r="I7073">
        <v>1.666666666666667</v>
      </c>
      <c r="J7073">
        <v>6.9</v>
      </c>
      <c r="K7073">
        <f t="shared" si="548"/>
        <v>3.1333333333333293</v>
      </c>
      <c r="L7073">
        <f t="shared" si="546"/>
        <v>0.13736065075606896</v>
      </c>
      <c r="M7073">
        <f t="shared" si="547"/>
        <v>1.9090130973680184</v>
      </c>
      <c r="N7073" s="10" t="str" cm="1">
        <f t="array" ref="N7073">_xlfn.IFS(AND(C7073&lt;=0, C7073-M7073&lt;=2), "escarcha",AND(C7073&lt;=0, C7073-M7073&gt;2), "helada negra", AND(C7073&gt;0, M7073+2&gt;C7073), "rocío", TRUE, "sin riesgo")</f>
        <v>sin riesgo</v>
      </c>
      <c r="O7073">
        <f t="shared" si="549"/>
        <v>0.32223800489590271</v>
      </c>
      <c r="P7073">
        <f t="shared" si="550"/>
        <v>4.5262556771028972</v>
      </c>
      <c r="Q7073" s="10" t="str" cm="1">
        <f t="array" ref="Q7073">_xlfn.IFS(AND(D7073&lt;=0, D7073-P7073&lt;=2), "escarcha",AND(D7073&lt;=0, D7073-P7073&gt;2), "helada negra", AND(D7073&gt;0, P7073+2&gt;D7073), "rocío", TRUE, "sin riesgo")</f>
        <v>sin riesgo</v>
      </c>
    </row>
    <row r="7074" spans="1:17" x14ac:dyDescent="0.35">
      <c r="A7074" s="2">
        <v>45931</v>
      </c>
      <c r="B7074" s="3" t="s">
        <v>41</v>
      </c>
      <c r="C7074">
        <v>8.9</v>
      </c>
      <c r="D7074">
        <v>15.53333333333333</v>
      </c>
      <c r="E7074">
        <v>60.7</v>
      </c>
      <c r="F7074">
        <v>48.333333333333343</v>
      </c>
      <c r="G7074">
        <v>0.33333333333333331</v>
      </c>
      <c r="H7074">
        <v>2.2333333333333329</v>
      </c>
      <c r="I7074">
        <v>1.333333333333333</v>
      </c>
      <c r="J7074">
        <v>4.3666666666666671</v>
      </c>
      <c r="K7074">
        <f t="shared" si="548"/>
        <v>6.6333333333333293</v>
      </c>
      <c r="L7074">
        <f t="shared" si="546"/>
        <v>0.12339199266797807</v>
      </c>
      <c r="M7074">
        <f t="shared" si="547"/>
        <v>1.7135105463144811</v>
      </c>
      <c r="N7074" s="10" t="str" cm="1">
        <f t="array" ref="N7074">_xlfn.IFS(AND(C7074&lt;=0, C7074-M7074&lt;=2), "escarcha",AND(C7074&lt;=0, C7074-M7074&gt;2), "helada negra", AND(C7074&gt;0, M7074+2&gt;C7074), "rocío", TRUE, "sin riesgo")</f>
        <v>sin riesgo</v>
      </c>
      <c r="O7074">
        <f t="shared" si="549"/>
        <v>0.33174181074379894</v>
      </c>
      <c r="P7074">
        <f t="shared" si="550"/>
        <v>4.6623099476571639</v>
      </c>
      <c r="Q7074" s="10" t="str" cm="1">
        <f t="array" ref="Q7074">_xlfn.IFS(AND(D7074&lt;=0, D7074-P7074&lt;=2), "escarcha",AND(D7074&lt;=0, D7074-P7074&gt;2), "helada negra", AND(D7074&gt;0, P7074+2&gt;D7074), "rocío", TRUE, "sin riesgo")</f>
        <v>sin riesgo</v>
      </c>
    </row>
    <row r="7075" spans="1:17" x14ac:dyDescent="0.35">
      <c r="A7075" s="2">
        <v>45931</v>
      </c>
      <c r="B7075" s="3" t="s">
        <v>42</v>
      </c>
      <c r="C7075">
        <v>6.8</v>
      </c>
      <c r="D7075">
        <v>14.33333333333333</v>
      </c>
      <c r="E7075">
        <v>66.866666666666674</v>
      </c>
      <c r="F7075">
        <v>51</v>
      </c>
      <c r="G7075">
        <v>0</v>
      </c>
      <c r="H7075">
        <v>1</v>
      </c>
      <c r="I7075">
        <v>0</v>
      </c>
      <c r="J7075">
        <v>2.6</v>
      </c>
      <c r="K7075">
        <f t="shared" si="548"/>
        <v>7.5333333333333306</v>
      </c>
      <c r="L7075">
        <f t="shared" si="546"/>
        <v>7.7237413359626528E-2</v>
      </c>
      <c r="M7075">
        <f t="shared" si="547"/>
        <v>1.0697535284193518</v>
      </c>
      <c r="N7075" s="10" t="str" cm="1">
        <f t="array" ref="N7075">_xlfn.IFS(AND(C7075&lt;=0, C7075-M7075&lt;=2), "escarcha",AND(C7075&lt;=0, C7075-M7075&gt;2), "helada negra", AND(C7075&gt;0, M7075+2&gt;C7075), "rocío", TRUE, "sin riesgo")</f>
        <v>sin riesgo</v>
      </c>
      <c r="O7075">
        <f t="shared" si="549"/>
        <v>0.30820624194941348</v>
      </c>
      <c r="P7075">
        <f t="shared" si="550"/>
        <v>4.3256532410083937</v>
      </c>
      <c r="Q7075" s="10" t="str" cm="1">
        <f t="array" ref="Q7075">_xlfn.IFS(AND(D7075&lt;=0, D7075-P7075&lt;=2), "escarcha",AND(D7075&lt;=0, D7075-P7075&gt;2), "helada negra", AND(D7075&gt;0, P7075+2&gt;D7075), "rocío", TRUE, "sin riesgo")</f>
        <v>sin riesgo</v>
      </c>
    </row>
    <row r="7076" spans="1:17" x14ac:dyDescent="0.35">
      <c r="A7076" s="2">
        <v>45931</v>
      </c>
      <c r="B7076" s="3" t="s">
        <v>43</v>
      </c>
      <c r="C7076">
        <v>4.3</v>
      </c>
      <c r="D7076">
        <v>14.03333333333333</v>
      </c>
      <c r="E7076">
        <v>73.333333333333329</v>
      </c>
      <c r="F7076">
        <v>51</v>
      </c>
      <c r="G7076">
        <v>0</v>
      </c>
      <c r="H7076">
        <v>0.6333333333333333</v>
      </c>
      <c r="I7076">
        <v>0</v>
      </c>
      <c r="J7076">
        <v>0.9</v>
      </c>
      <c r="K7076">
        <f t="shared" si="548"/>
        <v>9.7333333333333307</v>
      </c>
      <c r="L7076">
        <f t="shared" si="546"/>
        <v>-3.7447237271435729E-3</v>
      </c>
      <c r="M7076">
        <f t="shared" si="547"/>
        <v>-5.1626912120408368E-2</v>
      </c>
      <c r="N7076" s="10" t="str" cm="1">
        <f t="array" ref="N7076">_xlfn.IFS(AND(C7076&lt;=0, C7076-M7076&lt;=2), "escarcha",AND(C7076&lt;=0, C7076-M7076&gt;2), "helada negra", AND(C7076&gt;0, M7076+2&gt;C7076), "rocío", TRUE, "sin riesgo")</f>
        <v>sin riesgo</v>
      </c>
      <c r="O7076">
        <f t="shared" si="549"/>
        <v>0.28878363324592016</v>
      </c>
      <c r="P7076">
        <f t="shared" si="550"/>
        <v>4.0485174353664108</v>
      </c>
      <c r="Q7076" s="10" t="str" cm="1">
        <f t="array" ref="Q7076">_xlfn.IFS(AND(D7076&lt;=0, D7076-P7076&lt;=2), "escarcha",AND(D7076&lt;=0, D7076-P7076&gt;2), "helada negra", AND(D7076&gt;0, P7076+2&gt;D7076), "rocío", TRUE, "sin riesgo")</f>
        <v>sin riesgo</v>
      </c>
    </row>
    <row r="7077" spans="1:17" x14ac:dyDescent="0.35">
      <c r="A7077" s="2">
        <v>45931</v>
      </c>
      <c r="B7077" s="3" t="s">
        <v>44</v>
      </c>
      <c r="C7077">
        <v>2.6</v>
      </c>
      <c r="D7077">
        <v>12.66666666666667</v>
      </c>
      <c r="E7077">
        <v>77.533333333333331</v>
      </c>
      <c r="F7077">
        <v>55.666666666666657</v>
      </c>
      <c r="G7077">
        <v>0</v>
      </c>
      <c r="H7077">
        <v>2.6</v>
      </c>
      <c r="I7077">
        <v>0</v>
      </c>
      <c r="J7077">
        <v>4.1333333333333329</v>
      </c>
      <c r="K7077">
        <f t="shared" si="548"/>
        <v>10.06666666666667</v>
      </c>
      <c r="L7077">
        <f t="shared" si="546"/>
        <v>-6.7908741655173882E-2</v>
      </c>
      <c r="M7077">
        <f t="shared" si="547"/>
        <v>-0.93283364611586517</v>
      </c>
      <c r="N7077" s="10" t="str" cm="1">
        <f t="array" ref="N7077">_xlfn.IFS(AND(C7077&lt;=0, C7077-M7077&lt;=2), "escarcha",AND(C7077&lt;=0, C7077-M7077&gt;2), "helada negra", AND(C7077&gt;0, M7077+2&gt;C7077), "rocío", TRUE, "sin riesgo")</f>
        <v>sin riesgo</v>
      </c>
      <c r="O7077">
        <f t="shared" si="549"/>
        <v>0.28728204377786559</v>
      </c>
      <c r="P7077">
        <f t="shared" si="550"/>
        <v>4.0271175304657199</v>
      </c>
      <c r="Q7077" s="10" t="str" cm="1">
        <f t="array" ref="Q7077">_xlfn.IFS(AND(D7077&lt;=0, D7077-P7077&lt;=2), "escarcha",AND(D7077&lt;=0, D7077-P7077&gt;2), "helada negra", AND(D7077&gt;0, P7077+2&gt;D7077), "rocío", TRUE, "sin riesgo")</f>
        <v>sin riesgo</v>
      </c>
    </row>
    <row r="7078" spans="1:17" x14ac:dyDescent="0.35">
      <c r="A7078" s="2">
        <v>45931</v>
      </c>
      <c r="B7078" s="3" t="s">
        <v>45</v>
      </c>
      <c r="C7078">
        <v>1.4</v>
      </c>
      <c r="D7078">
        <v>13.2</v>
      </c>
      <c r="E7078">
        <v>80.433333333333337</v>
      </c>
      <c r="F7078">
        <v>55.333333333333343</v>
      </c>
      <c r="G7078">
        <v>0</v>
      </c>
      <c r="H7078">
        <v>1.7</v>
      </c>
      <c r="I7078">
        <v>0</v>
      </c>
      <c r="J7078">
        <v>2.8666666666666671</v>
      </c>
      <c r="K7078">
        <f t="shared" si="548"/>
        <v>11.799999999999999</v>
      </c>
      <c r="L7078">
        <f t="shared" si="546"/>
        <v>-0.11679648484308443</v>
      </c>
      <c r="M7078">
        <f t="shared" si="547"/>
        <v>-1.5999629857390001</v>
      </c>
      <c r="N7078" s="10" t="str" cm="1">
        <f t="array" ref="N7078">_xlfn.IFS(AND(C7078&lt;=0, C7078-M7078&lt;=2), "escarcha",AND(C7078&lt;=0, C7078-M7078&gt;2), "helada negra", AND(C7078&gt;0, M7078+2&gt;C7078), "rocío", TRUE, "sin riesgo")</f>
        <v>sin riesgo</v>
      </c>
      <c r="O7078">
        <f t="shared" si="549"/>
        <v>0.31614318444651779</v>
      </c>
      <c r="P7078">
        <f t="shared" si="550"/>
        <v>4.4390822783188364</v>
      </c>
      <c r="Q7078" s="10" t="str" cm="1">
        <f t="array" ref="Q7078">_xlfn.IFS(AND(D7078&lt;=0, D7078-P7078&lt;=2), "escarcha",AND(D7078&lt;=0, D7078-P7078&gt;2), "helada negra", AND(D7078&gt;0, P7078+2&gt;D7078), "rocío", TRUE, "sin riesgo")</f>
        <v>sin riesgo</v>
      </c>
    </row>
    <row r="7079" spans="1:17" x14ac:dyDescent="0.35">
      <c r="A7079" s="2">
        <v>45931</v>
      </c>
      <c r="B7079" s="3" t="s">
        <v>46</v>
      </c>
      <c r="C7079">
        <v>0.36666666666666659</v>
      </c>
      <c r="D7079">
        <v>12.266666666666669</v>
      </c>
      <c r="E7079">
        <v>82.600000000000009</v>
      </c>
      <c r="F7079">
        <v>58</v>
      </c>
      <c r="G7079">
        <v>0</v>
      </c>
      <c r="H7079">
        <v>0.5</v>
      </c>
      <c r="I7079">
        <v>0</v>
      </c>
      <c r="J7079">
        <v>0.76666666666666672</v>
      </c>
      <c r="K7079">
        <f t="shared" si="548"/>
        <v>11.900000000000002</v>
      </c>
      <c r="L7079">
        <f t="shared" si="546"/>
        <v>-0.16461028771856079</v>
      </c>
      <c r="M7079">
        <f t="shared" si="547"/>
        <v>-2.2488904298672932</v>
      </c>
      <c r="N7079" s="10" t="str" cm="1">
        <f t="array" ref="N7079">_xlfn.IFS(AND(C7079&lt;=0, C7079-M7079&lt;=2), "escarcha",AND(C7079&lt;=0, C7079-M7079&gt;2), "helada negra", AND(C7079&gt;0, M7079+2&gt;C7079), "rocío", TRUE, "sin riesgo")</f>
        <v>sin riesgo</v>
      </c>
      <c r="O7079">
        <f t="shared" si="549"/>
        <v>0.30209755821197326</v>
      </c>
      <c r="P7079">
        <f t="shared" si="550"/>
        <v>4.238423139226521</v>
      </c>
      <c r="Q7079" s="10" t="str" cm="1">
        <f t="array" ref="Q7079">_xlfn.IFS(AND(D7079&lt;=0, D7079-P7079&lt;=2), "escarcha",AND(D7079&lt;=0, D7079-P7079&gt;2), "helada negra", AND(D7079&gt;0, P7079+2&gt;D7079), "rocío", TRUE, "sin riesgo")</f>
        <v>sin riesgo</v>
      </c>
    </row>
    <row r="7080" spans="1:17" x14ac:dyDescent="0.35">
      <c r="A7080" s="2">
        <v>45932</v>
      </c>
      <c r="B7080" s="3" t="s">
        <v>10</v>
      </c>
      <c r="C7080">
        <v>-0.4</v>
      </c>
      <c r="D7080">
        <v>11.4</v>
      </c>
      <c r="E7080">
        <v>84.933333333333337</v>
      </c>
      <c r="F7080">
        <v>60.666666666666657</v>
      </c>
      <c r="G7080">
        <v>0</v>
      </c>
      <c r="H7080">
        <v>0.46666666666666662</v>
      </c>
      <c r="I7080">
        <v>0</v>
      </c>
      <c r="J7080">
        <v>0.76666666666666672</v>
      </c>
      <c r="K7080">
        <f t="shared" si="548"/>
        <v>11.8</v>
      </c>
      <c r="L7080">
        <f t="shared" si="546"/>
        <v>-0.19235894166046769</v>
      </c>
      <c r="M7080">
        <f t="shared" si="547"/>
        <v>-2.6238971406613625</v>
      </c>
      <c r="N7080" s="10" t="str" cm="1">
        <f t="array" ref="N7080">_xlfn.IFS(AND(C7080&lt;=0, C7080-M7080&lt;=2), "escarcha",AND(C7080&lt;=0, C7080-M7080&gt;2), "helada negra", AND(C7080&gt;0, M7080+2&gt;C7080), "rocío", TRUE, "sin riesgo")</f>
        <v>helada negra</v>
      </c>
      <c r="O7080">
        <f t="shared" si="549"/>
        <v>0.28989957792916199</v>
      </c>
      <c r="P7080">
        <f t="shared" si="550"/>
        <v>4.0644237243759083</v>
      </c>
      <c r="Q7080" s="10" t="str" cm="1">
        <f t="array" ref="Q7080">_xlfn.IFS(AND(D7080&lt;=0, D7080-P7080&lt;=2), "escarcha",AND(D7080&lt;=0, D7080-P7080&gt;2), "helada negra", AND(D7080&gt;0, P7080+2&gt;D7080), "rocío", TRUE, "sin riesgo")</f>
        <v>sin riesgo</v>
      </c>
    </row>
    <row r="7081" spans="1:17" x14ac:dyDescent="0.35">
      <c r="A7081" s="2">
        <v>45932</v>
      </c>
      <c r="B7081" s="3" t="s">
        <v>11</v>
      </c>
      <c r="C7081">
        <v>-1</v>
      </c>
      <c r="D7081">
        <v>11.06666666666667</v>
      </c>
      <c r="E7081">
        <v>85.7</v>
      </c>
      <c r="F7081">
        <v>63</v>
      </c>
      <c r="G7081">
        <v>0</v>
      </c>
      <c r="H7081">
        <v>0.26666666666666672</v>
      </c>
      <c r="I7081">
        <v>0</v>
      </c>
      <c r="J7081">
        <v>1</v>
      </c>
      <c r="K7081">
        <f t="shared" si="548"/>
        <v>12.06666666666667</v>
      </c>
      <c r="L7081">
        <f t="shared" si="546"/>
        <v>-0.22713590277404494</v>
      </c>
      <c r="M7081">
        <f t="shared" si="547"/>
        <v>-3.0922411811589368</v>
      </c>
      <c r="N7081" s="10" t="str" cm="1">
        <f t="array" ref="N7081">_xlfn.IFS(AND(C7081&lt;=0, C7081-M7081&lt;=2), "escarcha",AND(C7081&lt;=0, C7081-M7081&gt;2), "helada negra", AND(C7081&gt;0, M7081+2&gt;C7081), "rocío", TRUE, "sin riesgo")</f>
        <v>helada negra</v>
      </c>
      <c r="O7081">
        <f t="shared" si="549"/>
        <v>0.30555557828779467</v>
      </c>
      <c r="P7081">
        <f t="shared" si="550"/>
        <v>4.2877950319219318</v>
      </c>
      <c r="Q7081" s="10" t="str" cm="1">
        <f t="array" ref="Q7081">_xlfn.IFS(AND(D7081&lt;=0, D7081-P7081&lt;=2), "escarcha",AND(D7081&lt;=0, D7081-P7081&gt;2), "helada negra", AND(D7081&gt;0, P7081+2&gt;D7081), "rocío", TRUE, "sin riesgo")</f>
        <v>sin riesgo</v>
      </c>
    </row>
    <row r="7082" spans="1:17" x14ac:dyDescent="0.35">
      <c r="A7082" s="2">
        <v>45932</v>
      </c>
      <c r="B7082" s="3" t="s">
        <v>12</v>
      </c>
      <c r="C7082">
        <v>-1.8</v>
      </c>
      <c r="D7082">
        <v>9.8000000000000007</v>
      </c>
      <c r="E7082">
        <v>87.1</v>
      </c>
      <c r="F7082">
        <v>66.333333333333329</v>
      </c>
      <c r="G7082">
        <v>0</v>
      </c>
      <c r="H7082">
        <v>0.33333333333333331</v>
      </c>
      <c r="I7082">
        <v>0</v>
      </c>
      <c r="J7082">
        <v>1.2</v>
      </c>
      <c r="K7082">
        <f t="shared" si="548"/>
        <v>11.600000000000001</v>
      </c>
      <c r="L7082">
        <f t="shared" si="546"/>
        <v>-0.2696213439137497</v>
      </c>
      <c r="M7082">
        <f t="shared" si="547"/>
        <v>-3.661925567767609</v>
      </c>
      <c r="N7082" s="10" t="str" cm="1">
        <f t="array" ref="N7082">_xlfn.IFS(AND(C7082&lt;=0, C7082-M7082&lt;=2), "escarcha",AND(C7082&lt;=0, C7082-M7082&gt;2), "helada negra", AND(C7082&gt;0, M7082+2&gt;C7082), "rocío", TRUE, "sin riesgo")</f>
        <v>escarcha</v>
      </c>
      <c r="O7082">
        <f t="shared" si="549"/>
        <v>0.27266188495201238</v>
      </c>
      <c r="P7082">
        <f t="shared" si="550"/>
        <v>3.8189518945155605</v>
      </c>
      <c r="Q7082" s="10" t="str" cm="1">
        <f t="array" ref="Q7082">_xlfn.IFS(AND(D7082&lt;=0, D7082-P7082&lt;=2), "escarcha",AND(D7082&lt;=0, D7082-P7082&gt;2), "helada negra", AND(D7082&gt;0, P7082+2&gt;D7082), "rocío", TRUE, "sin riesgo")</f>
        <v>sin riesgo</v>
      </c>
    </row>
    <row r="7083" spans="1:17" x14ac:dyDescent="0.35">
      <c r="A7083" s="2">
        <v>45932</v>
      </c>
      <c r="B7083" s="3" t="s">
        <v>13</v>
      </c>
      <c r="C7083">
        <v>-2.433333333333334</v>
      </c>
      <c r="D7083">
        <v>9.1333333333333329</v>
      </c>
      <c r="E7083">
        <v>88.86666666666666</v>
      </c>
      <c r="F7083">
        <v>66.333333333333329</v>
      </c>
      <c r="G7083">
        <v>0</v>
      </c>
      <c r="H7083">
        <v>0.66666666666666663</v>
      </c>
      <c r="I7083">
        <v>0</v>
      </c>
      <c r="J7083">
        <v>1.0666666666666671</v>
      </c>
      <c r="K7083">
        <f t="shared" si="548"/>
        <v>11.566666666666666</v>
      </c>
      <c r="L7083">
        <f t="shared" si="546"/>
        <v>-0.2962804138956055</v>
      </c>
      <c r="M7083">
        <f t="shared" si="547"/>
        <v>-4.0180160195113732</v>
      </c>
      <c r="N7083" s="10" t="str" cm="1">
        <f t="array" ref="N7083">_xlfn.IFS(AND(C7083&lt;=0, C7083-M7083&lt;=2), "escarcha",AND(C7083&lt;=0, C7083-M7083&gt;2), "helada negra", AND(C7083&gt;0, M7083+2&gt;C7083), "rocío", TRUE, "sin riesgo")</f>
        <v>escarcha</v>
      </c>
      <c r="O7083">
        <f t="shared" si="549"/>
        <v>0.22787295547198194</v>
      </c>
      <c r="P7083">
        <f t="shared" si="550"/>
        <v>3.1834131552962397</v>
      </c>
      <c r="Q7083" s="10" t="str" cm="1">
        <f t="array" ref="Q7083">_xlfn.IFS(AND(D7083&lt;=0, D7083-P7083&lt;=2), "escarcha",AND(D7083&lt;=0, D7083-P7083&gt;2), "helada negra", AND(D7083&gt;0, P7083+2&gt;D7083), "rocío", TRUE, "sin riesgo")</f>
        <v>sin riesgo</v>
      </c>
    </row>
    <row r="7084" spans="1:17" x14ac:dyDescent="0.35">
      <c r="A7084" s="2">
        <v>45932</v>
      </c>
      <c r="B7084" s="3" t="s">
        <v>14</v>
      </c>
      <c r="C7084">
        <v>-2.2999999999999998</v>
      </c>
      <c r="D7084">
        <v>8.7999999999999989</v>
      </c>
      <c r="E7084">
        <v>88.933333333333337</v>
      </c>
      <c r="F7084">
        <v>67.333333333333329</v>
      </c>
      <c r="G7084">
        <v>0.33333333333333331</v>
      </c>
      <c r="H7084">
        <v>0.8666666666666667</v>
      </c>
      <c r="I7084">
        <v>1</v>
      </c>
      <c r="J7084">
        <v>1.3666666666666669</v>
      </c>
      <c r="K7084">
        <f t="shared" si="548"/>
        <v>11.099999999999998</v>
      </c>
      <c r="L7084">
        <f t="shared" si="546"/>
        <v>-0.28567021719029101</v>
      </c>
      <c r="M7084">
        <f t="shared" si="547"/>
        <v>-3.8764205216224425</v>
      </c>
      <c r="N7084" s="10" t="str" cm="1">
        <f t="array" ref="N7084">_xlfn.IFS(AND(C7084&lt;=0, C7084-M7084&lt;=2), "escarcha",AND(C7084&lt;=0, C7084-M7084&gt;2), "helada negra", AND(C7084&gt;0, M7084+2&gt;C7084), "rocío", TRUE, "sin riesgo")</f>
        <v>escarcha</v>
      </c>
      <c r="O7084">
        <f t="shared" si="549"/>
        <v>0.22035244002581689</v>
      </c>
      <c r="P7084">
        <f t="shared" si="550"/>
        <v>3.0770204819909592</v>
      </c>
      <c r="Q7084" s="10" t="str" cm="1">
        <f t="array" ref="Q7084">_xlfn.IFS(AND(D7084&lt;=0, D7084-P7084&lt;=2), "escarcha",AND(D7084&lt;=0, D7084-P7084&gt;2), "helada negra", AND(D7084&gt;0, P7084+2&gt;D7084), "rocío", TRUE, "sin riesgo")</f>
        <v>sin riesgo</v>
      </c>
    </row>
    <row r="7085" spans="1:17" x14ac:dyDescent="0.35">
      <c r="A7085" s="2">
        <v>45932</v>
      </c>
      <c r="B7085" s="3" t="s">
        <v>15</v>
      </c>
      <c r="C7085">
        <v>-3.1</v>
      </c>
      <c r="D7085">
        <v>7.9333333333333336</v>
      </c>
      <c r="E7085">
        <v>90.433333333333337</v>
      </c>
      <c r="F7085">
        <v>67.666666666666671</v>
      </c>
      <c r="G7085">
        <v>0</v>
      </c>
      <c r="H7085">
        <v>0.4</v>
      </c>
      <c r="I7085">
        <v>0</v>
      </c>
      <c r="J7085">
        <v>0.8666666666666667</v>
      </c>
      <c r="K7085">
        <f t="shared" si="548"/>
        <v>11.033333333333333</v>
      </c>
      <c r="L7085">
        <f t="shared" si="546"/>
        <v>-0.32827043328588867</v>
      </c>
      <c r="M7085">
        <f t="shared" si="547"/>
        <v>-4.4439171348905129</v>
      </c>
      <c r="N7085" s="10" t="str" cm="1">
        <f t="array" ref="N7085">_xlfn.IFS(AND(C7085&lt;=0, C7085-M7085&lt;=2), "escarcha",AND(C7085&lt;=0, C7085-M7085&gt;2), "helada negra", AND(C7085&gt;0, M7085+2&gt;C7085), "rocío", TRUE, "sin riesgo")</f>
        <v>escarcha</v>
      </c>
      <c r="O7085">
        <f t="shared" si="549"/>
        <v>0.16655440806725258</v>
      </c>
      <c r="P7085">
        <f t="shared" si="550"/>
        <v>2.3186132535974395</v>
      </c>
      <c r="Q7085" s="10" t="str" cm="1">
        <f t="array" ref="Q7085">_xlfn.IFS(AND(D7085&lt;=0, D7085-P7085&lt;=2), "escarcha",AND(D7085&lt;=0, D7085-P7085&gt;2), "helada negra", AND(D7085&gt;0, P7085+2&gt;D7085), "rocío", TRUE, "sin riesgo")</f>
        <v>sin riesgo</v>
      </c>
    </row>
    <row r="7086" spans="1:17" x14ac:dyDescent="0.35">
      <c r="A7086" s="2">
        <v>45932</v>
      </c>
      <c r="B7086" s="3" t="s">
        <v>16</v>
      </c>
      <c r="C7086">
        <v>-3.5333333333333332</v>
      </c>
      <c r="D7086">
        <v>8.3000000000000007</v>
      </c>
      <c r="E7086">
        <v>90.933333333333337</v>
      </c>
      <c r="F7086">
        <v>63.666666666666657</v>
      </c>
      <c r="G7086">
        <v>0.33333333333333331</v>
      </c>
      <c r="H7086">
        <v>0</v>
      </c>
      <c r="I7086">
        <v>1.666666666666667</v>
      </c>
      <c r="J7086">
        <v>0</v>
      </c>
      <c r="K7086">
        <f t="shared" si="548"/>
        <v>11.833333333333334</v>
      </c>
      <c r="L7086">
        <f t="shared" si="546"/>
        <v>-0.35505718783402979</v>
      </c>
      <c r="M7086">
        <f t="shared" si="547"/>
        <v>-4.7993784463361822</v>
      </c>
      <c r="N7086" s="10" t="str" cm="1">
        <f t="array" ref="N7086">_xlfn.IFS(AND(C7086&lt;=0, C7086-M7086&lt;=2), "escarcha",AND(C7086&lt;=0, C7086-M7086&gt;2), "helada negra", AND(C7086&gt;0, M7086+2&gt;C7086), "rocío", TRUE, "sin riesgo")</f>
        <v>escarcha</v>
      </c>
      <c r="O7086">
        <f t="shared" si="549"/>
        <v>0.13052127088863835</v>
      </c>
      <c r="P7086">
        <f t="shared" si="550"/>
        <v>1.8132514931118495</v>
      </c>
      <c r="Q7086" s="10" t="str" cm="1">
        <f t="array" ref="Q7086">_xlfn.IFS(AND(D7086&lt;=0, D7086-P7086&lt;=2), "escarcha",AND(D7086&lt;=0, D7086-P7086&gt;2), "helada negra", AND(D7086&gt;0, P7086+2&gt;D7086), "rocío", TRUE, "sin riesgo")</f>
        <v>sin riesgo</v>
      </c>
    </row>
    <row r="7087" spans="1:17" x14ac:dyDescent="0.35">
      <c r="A7087" s="2">
        <v>45932</v>
      </c>
      <c r="B7087" s="3" t="s">
        <v>17</v>
      </c>
      <c r="C7087">
        <v>-4</v>
      </c>
      <c r="D7087">
        <v>7.4333333333333336</v>
      </c>
      <c r="E7087">
        <v>91.7</v>
      </c>
      <c r="F7087">
        <v>66.666666666666671</v>
      </c>
      <c r="G7087">
        <v>1</v>
      </c>
      <c r="H7087">
        <v>0.4</v>
      </c>
      <c r="I7087">
        <v>2</v>
      </c>
      <c r="J7087">
        <v>0.6</v>
      </c>
      <c r="K7087">
        <f t="shared" si="548"/>
        <v>11.433333333333334</v>
      </c>
      <c r="L7087">
        <f t="shared" si="546"/>
        <v>-0.38157752560117419</v>
      </c>
      <c r="M7087">
        <f t="shared" si="547"/>
        <v>-5.1502625465753615</v>
      </c>
      <c r="N7087" s="10" t="str" cm="1">
        <f t="array" ref="N7087">_xlfn.IFS(AND(C7087&lt;=0, C7087-M7087&lt;=2), "escarcha",AND(C7087&lt;=0, C7087-M7087&gt;2), "helada negra", AND(C7087&gt;0, M7087+2&gt;C7087), "rocío", TRUE, "sin riesgo")</f>
        <v>escarcha</v>
      </c>
      <c r="O7087">
        <f t="shared" si="549"/>
        <v>0.11759456557632653</v>
      </c>
      <c r="P7087">
        <f t="shared" si="550"/>
        <v>1.6324625213439703</v>
      </c>
      <c r="Q7087" s="10" t="str" cm="1">
        <f t="array" ref="Q7087">_xlfn.IFS(AND(D7087&lt;=0, D7087-P7087&lt;=2), "escarcha",AND(D7087&lt;=0, D7087-P7087&gt;2), "helada negra", AND(D7087&gt;0, P7087+2&gt;D7087), "rocío", TRUE, "sin riesgo")</f>
        <v>sin riesgo</v>
      </c>
    </row>
    <row r="7088" spans="1:17" x14ac:dyDescent="0.35">
      <c r="A7088" s="2">
        <v>45932</v>
      </c>
      <c r="B7088" s="3" t="s">
        <v>18</v>
      </c>
      <c r="C7088">
        <v>-4.4333333333333336</v>
      </c>
      <c r="D7088">
        <v>7.4</v>
      </c>
      <c r="E7088">
        <v>92.100000000000009</v>
      </c>
      <c r="F7088">
        <v>64</v>
      </c>
      <c r="G7088">
        <v>0</v>
      </c>
      <c r="H7088">
        <v>1.333333333333333</v>
      </c>
      <c r="I7088">
        <v>0</v>
      </c>
      <c r="J7088">
        <v>2.333333333333333</v>
      </c>
      <c r="K7088">
        <f t="shared" si="548"/>
        <v>11.833333333333334</v>
      </c>
      <c r="L7088">
        <f t="shared" si="546"/>
        <v>-0.40976932839082392</v>
      </c>
      <c r="M7088">
        <f t="shared" si="547"/>
        <v>-5.522129823713799</v>
      </c>
      <c r="N7088" s="10" t="str" cm="1">
        <f t="array" ref="N7088">_xlfn.IFS(AND(C7088&lt;=0, C7088-M7088&lt;=2), "escarcha",AND(C7088&lt;=0, C7088-M7088&gt;2), "helada negra", AND(C7088&gt;0, M7088+2&gt;C7088), "rocío", TRUE, "sin riesgo")</f>
        <v>escarcha</v>
      </c>
      <c r="O7088">
        <f t="shared" si="549"/>
        <v>7.4496318550305973E-2</v>
      </c>
      <c r="P7088">
        <f t="shared" si="550"/>
        <v>1.0316276722931532</v>
      </c>
      <c r="Q7088" s="10" t="str" cm="1">
        <f t="array" ref="Q7088">_xlfn.IFS(AND(D7088&lt;=0, D7088-P7088&lt;=2), "escarcha",AND(D7088&lt;=0, D7088-P7088&gt;2), "helada negra", AND(D7088&gt;0, P7088+2&gt;D7088), "rocío", TRUE, "sin riesgo")</f>
        <v>sin riesgo</v>
      </c>
    </row>
    <row r="7089" spans="1:17" x14ac:dyDescent="0.35">
      <c r="A7089" s="2">
        <v>45932</v>
      </c>
      <c r="B7089" s="3" t="s">
        <v>19</v>
      </c>
      <c r="C7089">
        <v>-4.7333333333333334</v>
      </c>
      <c r="D7089">
        <v>7.5</v>
      </c>
      <c r="E7089">
        <v>92.333333333333329</v>
      </c>
      <c r="F7089">
        <v>60.333333333333343</v>
      </c>
      <c r="G7089">
        <v>0.33333333333333331</v>
      </c>
      <c r="H7089">
        <v>1.0666666666666671</v>
      </c>
      <c r="I7089">
        <v>1</v>
      </c>
      <c r="J7089">
        <v>1.5</v>
      </c>
      <c r="K7089">
        <f t="shared" si="548"/>
        <v>12.233333333333334</v>
      </c>
      <c r="L7089">
        <f t="shared" si="546"/>
        <v>-0.42983910263772057</v>
      </c>
      <c r="M7089">
        <f t="shared" si="547"/>
        <v>-5.7861548868529846</v>
      </c>
      <c r="N7089" s="10" t="str" cm="1">
        <f t="array" ref="N7089">_xlfn.IFS(AND(C7089&lt;=0, C7089-M7089&lt;=2), "escarcha",AND(C7089&lt;=0, C7089-M7089&gt;2), "helada negra", AND(C7089&gt;0, M7089+2&gt;C7089), "rocío", TRUE, "sin riesgo")</f>
        <v>escarcha</v>
      </c>
      <c r="O7089">
        <f t="shared" si="549"/>
        <v>2.2324918228528001E-2</v>
      </c>
      <c r="P7089">
        <f t="shared" si="550"/>
        <v>0.30823997495018274</v>
      </c>
      <c r="Q7089" s="10" t="str" cm="1">
        <f t="array" ref="Q7089">_xlfn.IFS(AND(D7089&lt;=0, D7089-P7089&lt;=2), "escarcha",AND(D7089&lt;=0, D7089-P7089&gt;2), "helada negra", AND(D7089&gt;0, P7089+2&gt;D7089), "rocío", TRUE, "sin riesgo")</f>
        <v>sin riesgo</v>
      </c>
    </row>
    <row r="7090" spans="1:17" x14ac:dyDescent="0.35">
      <c r="A7090" s="2">
        <v>45932</v>
      </c>
      <c r="B7090" s="3" t="s">
        <v>20</v>
      </c>
      <c r="C7090">
        <v>-4.9666666666666668</v>
      </c>
      <c r="D7090">
        <v>7.5</v>
      </c>
      <c r="E7090">
        <v>92.666666666666657</v>
      </c>
      <c r="F7090">
        <v>59.666666666666657</v>
      </c>
      <c r="G7090">
        <v>0</v>
      </c>
      <c r="H7090">
        <v>1.833333333333333</v>
      </c>
      <c r="I7090">
        <v>1.333333333333333</v>
      </c>
      <c r="J7090">
        <v>2.5</v>
      </c>
      <c r="K7090">
        <f t="shared" si="548"/>
        <v>12.466666666666667</v>
      </c>
      <c r="L7090">
        <f t="shared" si="546"/>
        <v>-0.4438526885677036</v>
      </c>
      <c r="M7090">
        <f t="shared" si="547"/>
        <v>-5.9701608778817121</v>
      </c>
      <c r="N7090" s="10" t="str" cm="1">
        <f t="array" ref="N7090">_xlfn.IFS(AND(C7090&lt;=0, C7090-M7090&lt;=2), "escarcha",AND(C7090&lt;=0, C7090-M7090&gt;2), "helada negra", AND(C7090&gt;0, M7090+2&gt;C7090), "rocío", TRUE, "sin riesgo")</f>
        <v>escarcha</v>
      </c>
      <c r="O7090">
        <f t="shared" si="549"/>
        <v>1.1213692803456965E-2</v>
      </c>
      <c r="P7090">
        <f t="shared" si="550"/>
        <v>0.15472970157692115</v>
      </c>
      <c r="Q7090" s="10" t="str" cm="1">
        <f t="array" ref="Q7090">_xlfn.IFS(AND(D7090&lt;=0, D7090-P7090&lt;=2), "escarcha",AND(D7090&lt;=0, D7090-P7090&gt;2), "helada negra", AND(D7090&gt;0, P7090+2&gt;D7090), "rocío", TRUE, "sin riesgo")</f>
        <v>sin riesgo</v>
      </c>
    </row>
    <row r="7091" spans="1:17" x14ac:dyDescent="0.35">
      <c r="A7091" s="2">
        <v>45932</v>
      </c>
      <c r="B7091" s="3" t="s">
        <v>21</v>
      </c>
      <c r="C7091">
        <v>-5.333333333333333</v>
      </c>
      <c r="D7091">
        <v>8.2333333333333343</v>
      </c>
      <c r="E7091">
        <v>92.766666666666666</v>
      </c>
      <c r="F7091">
        <v>56</v>
      </c>
      <c r="G7091">
        <v>0</v>
      </c>
      <c r="H7091">
        <v>1.533333333333333</v>
      </c>
      <c r="I7091">
        <v>0</v>
      </c>
      <c r="J7091">
        <v>2.2999999999999998</v>
      </c>
      <c r="K7091">
        <f t="shared" si="548"/>
        <v>13.566666666666666</v>
      </c>
      <c r="L7091">
        <f t="shared" si="546"/>
        <v>-0.47052817296303673</v>
      </c>
      <c r="M7091">
        <f t="shared" si="547"/>
        <v>-6.3196368773474232</v>
      </c>
      <c r="N7091" s="10" t="str" cm="1">
        <f t="array" ref="N7091">_xlfn.IFS(AND(C7091&lt;=0, C7091-M7091&lt;=2), "escarcha",AND(C7091&lt;=0, C7091-M7091&gt;2), "helada negra", AND(C7091&gt;0, M7091+2&gt;C7091), "rocío", TRUE, "sin riesgo")</f>
        <v>escarcha</v>
      </c>
      <c r="O7091">
        <f t="shared" si="549"/>
        <v>-2.3099388336376148E-3</v>
      </c>
      <c r="P7091">
        <f t="shared" si="550"/>
        <v>-3.1848735630981534E-2</v>
      </c>
      <c r="Q7091" s="10" t="str" cm="1">
        <f t="array" ref="Q7091">_xlfn.IFS(AND(D7091&lt;=0, D7091-P7091&lt;=2), "escarcha",AND(D7091&lt;=0, D7091-P7091&gt;2), "helada negra", AND(D7091&gt;0, P7091+2&gt;D7091), "rocío", TRUE, "sin riesgo")</f>
        <v>sin riesgo</v>
      </c>
    </row>
    <row r="7092" spans="1:17" x14ac:dyDescent="0.35">
      <c r="A7092" s="2">
        <v>45932</v>
      </c>
      <c r="B7092" s="3" t="s">
        <v>22</v>
      </c>
      <c r="C7092">
        <v>-5.5666666666666664</v>
      </c>
      <c r="D7092">
        <v>7</v>
      </c>
      <c r="E7092">
        <v>93.133333333333326</v>
      </c>
      <c r="F7092">
        <v>60.333333333333343</v>
      </c>
      <c r="G7092">
        <v>0.33333333333333331</v>
      </c>
      <c r="H7092">
        <v>1.333333333333333</v>
      </c>
      <c r="I7092">
        <v>1.333333333333333</v>
      </c>
      <c r="J7092">
        <v>2.2999999999999998</v>
      </c>
      <c r="K7092">
        <f t="shared" si="548"/>
        <v>12.566666666666666</v>
      </c>
      <c r="L7092">
        <f t="shared" si="546"/>
        <v>-0.48428967994866495</v>
      </c>
      <c r="M7092">
        <f t="shared" si="547"/>
        <v>-6.4995240506339487</v>
      </c>
      <c r="N7092" s="10" t="str" cm="1">
        <f t="array" ref="N7092">_xlfn.IFS(AND(C7092&lt;=0, C7092-M7092&lt;=2), "escarcha",AND(C7092&lt;=0, C7092-M7092&gt;2), "helada negra", AND(C7092&gt;0, M7092+2&gt;C7092), "rocío", TRUE, "sin riesgo")</f>
        <v>escarcha</v>
      </c>
      <c r="O7092">
        <f t="shared" si="549"/>
        <v>-1.1864390758796195E-2</v>
      </c>
      <c r="P7092">
        <f t="shared" si="550"/>
        <v>-0.16349400132195316</v>
      </c>
      <c r="Q7092" s="10" t="str" cm="1">
        <f t="array" ref="Q7092">_xlfn.IFS(AND(D7092&lt;=0, D7092-P7092&lt;=2), "escarcha",AND(D7092&lt;=0, D7092-P7092&gt;2), "helada negra", AND(D7092&gt;0, P7092+2&gt;D7092), "rocío", TRUE, "sin riesgo")</f>
        <v>sin riesgo</v>
      </c>
    </row>
    <row r="7093" spans="1:17" x14ac:dyDescent="0.35">
      <c r="A7093" s="2">
        <v>45932</v>
      </c>
      <c r="B7093" s="3" t="s">
        <v>23</v>
      </c>
      <c r="C7093">
        <v>-5.833333333333333</v>
      </c>
      <c r="D7093">
        <v>7.2333333333333334</v>
      </c>
      <c r="E7093">
        <v>93.133333333333326</v>
      </c>
      <c r="F7093">
        <v>58.666666666666657</v>
      </c>
      <c r="G7093">
        <v>0</v>
      </c>
      <c r="H7093">
        <v>0.9</v>
      </c>
      <c r="I7093">
        <v>0</v>
      </c>
      <c r="J7093">
        <v>1.3666666666666669</v>
      </c>
      <c r="K7093">
        <f t="shared" si="548"/>
        <v>13.066666666666666</v>
      </c>
      <c r="L7093">
        <f t="shared" si="546"/>
        <v>-0.5045680888209455</v>
      </c>
      <c r="M7093">
        <f t="shared" si="547"/>
        <v>-6.7641009265222838</v>
      </c>
      <c r="N7093" s="10" t="str" cm="1">
        <f t="array" ref="N7093">_xlfn.IFS(AND(C7093&lt;=0, C7093-M7093&lt;=2), "escarcha",AND(C7093&lt;=0, C7093-M7093&gt;2), "helada negra", AND(C7093&gt;0, M7093+2&gt;C7093), "rocío", TRUE, "sin riesgo")</f>
        <v>escarcha</v>
      </c>
      <c r="O7093">
        <f t="shared" si="549"/>
        <v>-2.390541603423435E-2</v>
      </c>
      <c r="P7093">
        <f t="shared" si="550"/>
        <v>-0.32919731711417577</v>
      </c>
      <c r="Q7093" s="10" t="str" cm="1">
        <f t="array" ref="Q7093">_xlfn.IFS(AND(D7093&lt;=0, D7093-P7093&lt;=2), "escarcha",AND(D7093&lt;=0, D7093-P7093&gt;2), "helada negra", AND(D7093&gt;0, P7093+2&gt;D7093), "rocío", TRUE, "sin riesgo")</f>
        <v>sin riesgo</v>
      </c>
    </row>
    <row r="7094" spans="1:17" x14ac:dyDescent="0.35">
      <c r="A7094" s="2">
        <v>45932</v>
      </c>
      <c r="B7094" s="3" t="s">
        <v>24</v>
      </c>
      <c r="C7094">
        <v>-6.0333333333333332</v>
      </c>
      <c r="D7094">
        <v>7.0333333333333332</v>
      </c>
      <c r="E7094">
        <v>93.133333333333326</v>
      </c>
      <c r="F7094">
        <v>59.666666666666657</v>
      </c>
      <c r="G7094">
        <v>0</v>
      </c>
      <c r="H7094">
        <v>0.1</v>
      </c>
      <c r="I7094">
        <v>0</v>
      </c>
      <c r="J7094">
        <v>0.70000000000000007</v>
      </c>
      <c r="K7094">
        <f t="shared" si="548"/>
        <v>13.066666666666666</v>
      </c>
      <c r="L7094">
        <f t="shared" si="546"/>
        <v>-0.51980684165011004</v>
      </c>
      <c r="M7094">
        <f t="shared" si="547"/>
        <v>-6.9625351152624235</v>
      </c>
      <c r="N7094" s="10" t="str" cm="1">
        <f t="array" ref="N7094">_xlfn.IFS(AND(C7094&lt;=0, C7094-M7094&lt;=2), "escarcha",AND(C7094&lt;=0, C7094-M7094&gt;2), "helada negra", AND(C7094&gt;0, M7094+2&gt;C7094), "rocío", TRUE, "sin riesgo")</f>
        <v>escarcha</v>
      </c>
      <c r="O7094">
        <f t="shared" si="549"/>
        <v>-2.0692075496153206E-2</v>
      </c>
      <c r="P7094">
        <f t="shared" si="550"/>
        <v>-0.28499885451184104</v>
      </c>
      <c r="Q7094" s="10" t="str" cm="1">
        <f t="array" ref="Q7094">_xlfn.IFS(AND(D7094&lt;=0, D7094-P7094&lt;=2), "escarcha",AND(D7094&lt;=0, D7094-P7094&gt;2), "helada negra", AND(D7094&gt;0, P7094+2&gt;D7094), "rocío", TRUE, "sin riesgo")</f>
        <v>sin riesgo</v>
      </c>
    </row>
    <row r="7095" spans="1:17" x14ac:dyDescent="0.35">
      <c r="A7095" s="2">
        <v>45932</v>
      </c>
      <c r="B7095" s="3" t="s">
        <v>25</v>
      </c>
      <c r="C7095">
        <v>-6.1</v>
      </c>
      <c r="D7095">
        <v>7</v>
      </c>
      <c r="E7095">
        <v>93.233333333333334</v>
      </c>
      <c r="F7095">
        <v>58.333333333333343</v>
      </c>
      <c r="G7095">
        <v>0.66666666666666663</v>
      </c>
      <c r="H7095">
        <v>1.166666666666667</v>
      </c>
      <c r="I7095">
        <v>1.333333333333333</v>
      </c>
      <c r="J7095">
        <v>2</v>
      </c>
      <c r="K7095">
        <f t="shared" si="548"/>
        <v>13.1</v>
      </c>
      <c r="L7095">
        <f t="shared" si="546"/>
        <v>-0.5238189894141011</v>
      </c>
      <c r="M7095">
        <f t="shared" si="547"/>
        <v>-7.0147246088828314</v>
      </c>
      <c r="N7095" s="10" t="str" cm="1">
        <f t="array" ref="N7095">_xlfn.IFS(AND(C7095&lt;=0, C7095-M7095&lt;=2), "escarcha",AND(C7095&lt;=0, C7095-M7095&gt;2), "helada negra", AND(C7095&gt;0, M7095+2&gt;C7095), "rocío", TRUE, "sin riesgo")</f>
        <v>escarcha</v>
      </c>
      <c r="O7095">
        <f t="shared" si="549"/>
        <v>-4.5575448101107807E-2</v>
      </c>
      <c r="P7095">
        <f t="shared" si="550"/>
        <v>-0.6268418897293776</v>
      </c>
      <c r="Q7095" s="10" t="str" cm="1">
        <f t="array" ref="Q7095">_xlfn.IFS(AND(D7095&lt;=0, D7095-P7095&lt;=2), "escarcha",AND(D7095&lt;=0, D7095-P7095&gt;2), "helada negra", AND(D7095&gt;0, P7095+2&gt;D7095), "rocío", TRUE, "sin riesgo")</f>
        <v>sin riesgo</v>
      </c>
    </row>
    <row r="7096" spans="1:17" x14ac:dyDescent="0.35">
      <c r="A7096" s="2">
        <v>45932</v>
      </c>
      <c r="B7096" s="3" t="s">
        <v>26</v>
      </c>
      <c r="C7096">
        <v>-6.1666666666666661</v>
      </c>
      <c r="D7096">
        <v>7.6333333333333337</v>
      </c>
      <c r="E7096">
        <v>93.066666666666663</v>
      </c>
      <c r="F7096">
        <v>54.666666666666657</v>
      </c>
      <c r="G7096">
        <v>1</v>
      </c>
      <c r="H7096">
        <v>1.166666666666667</v>
      </c>
      <c r="I7096">
        <v>2.333333333333333</v>
      </c>
      <c r="J7096">
        <v>1.7333333333333329</v>
      </c>
      <c r="K7096">
        <f t="shared" si="548"/>
        <v>13.8</v>
      </c>
      <c r="L7096">
        <f t="shared" si="546"/>
        <v>-0.53069638234162353</v>
      </c>
      <c r="M7096">
        <f t="shared" si="547"/>
        <v>-7.1041311799945932</v>
      </c>
      <c r="N7096" s="10" t="str" cm="1">
        <f t="array" ref="N7096">_xlfn.IFS(AND(C7096&lt;=0, C7096-M7096&lt;=2), "escarcha",AND(C7096&lt;=0, C7096-M7096&gt;2), "helada negra", AND(C7096&gt;0, M7096+2&gt;C7096), "rocío", TRUE, "sin riesgo")</f>
        <v>escarcha</v>
      </c>
      <c r="O7096">
        <f t="shared" si="549"/>
        <v>-6.7211570887214189E-2</v>
      </c>
      <c r="P7096">
        <f t="shared" si="550"/>
        <v>-0.92329328772600583</v>
      </c>
      <c r="Q7096" s="10" t="str" cm="1">
        <f t="array" ref="Q7096">_xlfn.IFS(AND(D7096&lt;=0, D7096-P7096&lt;=2), "escarcha",AND(D7096&lt;=0, D7096-P7096&gt;2), "helada negra", AND(D7096&gt;0, P7096+2&gt;D7096), "rocío", TRUE, "sin riesgo")</f>
        <v>sin riesgo</v>
      </c>
    </row>
    <row r="7097" spans="1:17" x14ac:dyDescent="0.35">
      <c r="A7097" s="2">
        <v>45932</v>
      </c>
      <c r="B7097" s="3" t="s">
        <v>27</v>
      </c>
      <c r="C7097">
        <v>-6.2333333333333334</v>
      </c>
      <c r="D7097">
        <v>6.8</v>
      </c>
      <c r="E7097">
        <v>93.166666666666671</v>
      </c>
      <c r="F7097">
        <v>56</v>
      </c>
      <c r="G7097">
        <v>1</v>
      </c>
      <c r="H7097">
        <v>0</v>
      </c>
      <c r="I7097">
        <v>2</v>
      </c>
      <c r="J7097">
        <v>0</v>
      </c>
      <c r="K7097">
        <f t="shared" si="548"/>
        <v>13.033333333333333</v>
      </c>
      <c r="L7097">
        <f t="shared" si="546"/>
        <v>-0.53471348911884387</v>
      </c>
      <c r="M7097">
        <f t="shared" si="547"/>
        <v>-7.1563225087946947</v>
      </c>
      <c r="N7097" s="10" t="str" cm="1">
        <f t="array" ref="N7097">_xlfn.IFS(AND(C7097&lt;=0, C7097-M7097&lt;=2), "escarcha",AND(C7097&lt;=0, C7097-M7097&gt;2), "helada negra", AND(C7097&gt;0, M7097+2&gt;C7097), "rocío", TRUE, "sin riesgo")</f>
        <v>escarcha</v>
      </c>
      <c r="O7097">
        <f t="shared" si="549"/>
        <v>-0.10011148276494974</v>
      </c>
      <c r="P7097">
        <f t="shared" si="550"/>
        <v>-1.3726906482281807</v>
      </c>
      <c r="Q7097" s="10" t="str" cm="1">
        <f t="array" ref="Q7097">_xlfn.IFS(AND(D7097&lt;=0, D7097-P7097&lt;=2), "escarcha",AND(D7097&lt;=0, D7097-P7097&gt;2), "helada negra", AND(D7097&gt;0, P7097+2&gt;D7097), "rocío", TRUE, "sin riesgo")</f>
        <v>sin riesgo</v>
      </c>
    </row>
    <row r="7098" spans="1:17" x14ac:dyDescent="0.35">
      <c r="A7098" s="2">
        <v>45932</v>
      </c>
      <c r="B7098" s="3" t="s">
        <v>28</v>
      </c>
      <c r="C7098">
        <v>-6</v>
      </c>
      <c r="D7098">
        <v>9.1</v>
      </c>
      <c r="E7098">
        <v>93.166666666666671</v>
      </c>
      <c r="F7098">
        <v>50</v>
      </c>
      <c r="G7098">
        <v>0.33333333333333331</v>
      </c>
      <c r="H7098">
        <v>3.3333333333333333E-2</v>
      </c>
      <c r="I7098">
        <v>1</v>
      </c>
      <c r="J7098">
        <v>0.43333333333333329</v>
      </c>
      <c r="K7098">
        <f t="shared" si="548"/>
        <v>15.1</v>
      </c>
      <c r="L7098">
        <f t="shared" si="546"/>
        <v>-0.51690741797059825</v>
      </c>
      <c r="M7098">
        <f t="shared" si="547"/>
        <v>-6.9248054225616489</v>
      </c>
      <c r="N7098" s="10" t="str" cm="1">
        <f t="array" ref="N7098">_xlfn.IFS(AND(C7098&lt;=0, C7098-M7098&lt;=2), "escarcha",AND(C7098&lt;=0, C7098-M7098&gt;2), "helada negra", AND(C7098&gt;0, M7098+2&gt;C7098), "rocío", TRUE, "sin riesgo")</f>
        <v>escarcha</v>
      </c>
      <c r="O7098">
        <f t="shared" si="549"/>
        <v>-5.7042238860889216E-2</v>
      </c>
      <c r="P7098">
        <f t="shared" si="550"/>
        <v>-0.7840466358734155</v>
      </c>
      <c r="Q7098" s="10" t="str" cm="1">
        <f t="array" ref="Q7098">_xlfn.IFS(AND(D7098&lt;=0, D7098-P7098&lt;=2), "escarcha",AND(D7098&lt;=0, D7098-P7098&gt;2), "helada negra", AND(D7098&gt;0, P7098+2&gt;D7098), "rocío", TRUE, "sin riesgo")</f>
        <v>sin riesgo</v>
      </c>
    </row>
    <row r="7099" spans="1:17" x14ac:dyDescent="0.35">
      <c r="A7099" s="2">
        <v>45932</v>
      </c>
      <c r="B7099" s="3" t="s">
        <v>29</v>
      </c>
      <c r="C7099">
        <v>-4.2</v>
      </c>
      <c r="D7099">
        <v>11.46666666666667</v>
      </c>
      <c r="E7099">
        <v>94.033333333333331</v>
      </c>
      <c r="F7099">
        <v>46</v>
      </c>
      <c r="G7099">
        <v>0</v>
      </c>
      <c r="H7099">
        <v>6.6666666666666666E-2</v>
      </c>
      <c r="I7099">
        <v>1</v>
      </c>
      <c r="J7099">
        <v>0.23333333333333331</v>
      </c>
      <c r="K7099">
        <f t="shared" si="548"/>
        <v>15.666666666666671</v>
      </c>
      <c r="L7099">
        <f t="shared" si="546"/>
        <v>-0.37145637833640988</v>
      </c>
      <c r="M7099">
        <f t="shared" si="547"/>
        <v>-5.0164741487416311</v>
      </c>
      <c r="N7099" s="10" t="str" cm="1">
        <f t="array" ref="N7099">_xlfn.IFS(AND(C7099&lt;=0, C7099-M7099&lt;=2), "escarcha",AND(C7099&lt;=0, C7099-M7099&gt;2), "helada negra", AND(C7099&gt;0, M7099+2&gt;C7099), "rocío", TRUE, "sin riesgo")</f>
        <v>escarcha</v>
      </c>
      <c r="O7099">
        <f t="shared" si="549"/>
        <v>1.7556499687927607E-2</v>
      </c>
      <c r="P7099">
        <f t="shared" si="550"/>
        <v>0.24233680966111285</v>
      </c>
      <c r="Q7099" s="10" t="str" cm="1">
        <f t="array" ref="Q7099">_xlfn.IFS(AND(D7099&lt;=0, D7099-P7099&lt;=2), "escarcha",AND(D7099&lt;=0, D7099-P7099&gt;2), "helada negra", AND(D7099&gt;0, P7099+2&gt;D7099), "rocío", TRUE, "sin riesgo")</f>
        <v>sin riesgo</v>
      </c>
    </row>
    <row r="7100" spans="1:17" x14ac:dyDescent="0.35">
      <c r="A7100" s="2">
        <v>45932</v>
      </c>
      <c r="B7100" s="3" t="s">
        <v>30</v>
      </c>
      <c r="C7100">
        <v>-1.8</v>
      </c>
      <c r="D7100">
        <v>12.633333333333329</v>
      </c>
      <c r="E7100">
        <v>94.7</v>
      </c>
      <c r="F7100">
        <v>43.333333333333343</v>
      </c>
      <c r="G7100">
        <v>0</v>
      </c>
      <c r="H7100">
        <v>0.3666666666666667</v>
      </c>
      <c r="I7100">
        <v>0</v>
      </c>
      <c r="J7100">
        <v>0.73333333333333339</v>
      </c>
      <c r="K7100">
        <f t="shared" si="548"/>
        <v>14.43333333333333</v>
      </c>
      <c r="L7100">
        <f t="shared" si="546"/>
        <v>-0.18596422758017417</v>
      </c>
      <c r="M7100">
        <f t="shared" si="547"/>
        <v>-2.5375799588154035</v>
      </c>
      <c r="N7100" s="10" t="str" cm="1">
        <f t="array" ref="N7100">_xlfn.IFS(AND(C7100&lt;=0, C7100-M7100&lt;=2), "escarcha",AND(C7100&lt;=0, C7100-M7100&gt;2), "helada negra", AND(C7100&gt;0, M7100+2&gt;C7100), "rocío", TRUE, "sin riesgo")</f>
        <v>escarcha</v>
      </c>
      <c r="O7100">
        <f t="shared" si="549"/>
        <v>3.4638654112854272E-2</v>
      </c>
      <c r="P7100">
        <f t="shared" si="550"/>
        <v>0.47859042404245294</v>
      </c>
      <c r="Q7100" s="10" t="str" cm="1">
        <f t="array" ref="Q7100">_xlfn.IFS(AND(D7100&lt;=0, D7100-P7100&lt;=2), "escarcha",AND(D7100&lt;=0, D7100-P7100&gt;2), "helada negra", AND(D7100&gt;0, P7100+2&gt;D7100), "rocío", TRUE, "sin riesgo")</f>
        <v>sin riesgo</v>
      </c>
    </row>
    <row r="7101" spans="1:17" x14ac:dyDescent="0.35">
      <c r="A7101" s="2">
        <v>45932</v>
      </c>
      <c r="B7101" s="3" t="s">
        <v>31</v>
      </c>
      <c r="C7101">
        <v>5.0666666666666664</v>
      </c>
      <c r="D7101">
        <v>15.03333333333333</v>
      </c>
      <c r="E7101">
        <v>90.533333333333331</v>
      </c>
      <c r="F7101">
        <v>39.666666666666657</v>
      </c>
      <c r="G7101">
        <v>0</v>
      </c>
      <c r="H7101">
        <v>0.53333333333333333</v>
      </c>
      <c r="I7101">
        <v>0</v>
      </c>
      <c r="J7101">
        <v>2.1</v>
      </c>
      <c r="K7101">
        <f t="shared" si="548"/>
        <v>9.9666666666666632</v>
      </c>
      <c r="L7101">
        <f t="shared" si="546"/>
        <v>0.26047375937743722</v>
      </c>
      <c r="M7101">
        <f t="shared" si="547"/>
        <v>3.6456820993477717</v>
      </c>
      <c r="N7101" s="10" t="str" cm="1">
        <f t="array" ref="N7101">_xlfn.IFS(AND(C7101&lt;=0, C7101-M7101&lt;=2), "escarcha",AND(C7101&lt;=0, C7101-M7101&gt;2), "helada negra", AND(C7101&gt;0, M7101+2&gt;C7101), "rocío", TRUE, "sin riesgo")</f>
        <v>rocío</v>
      </c>
      <c r="O7101">
        <f t="shared" si="549"/>
        <v>0.10203562722286152</v>
      </c>
      <c r="P7101">
        <f t="shared" si="550"/>
        <v>1.4152136769033459</v>
      </c>
      <c r="Q7101" s="10" t="str" cm="1">
        <f t="array" ref="Q7101">_xlfn.IFS(AND(D7101&lt;=0, D7101-P7101&lt;=2), "escarcha",AND(D7101&lt;=0, D7101-P7101&gt;2), "helada negra", AND(D7101&gt;0, P7101+2&gt;D7101), "rocío", TRUE, "sin riesgo")</f>
        <v>sin riesgo</v>
      </c>
    </row>
    <row r="7102" spans="1:17" x14ac:dyDescent="0.35">
      <c r="A7102" s="2">
        <v>45932</v>
      </c>
      <c r="B7102" s="3" t="s">
        <v>32</v>
      </c>
      <c r="C7102">
        <v>13.266666666666669</v>
      </c>
      <c r="D7102">
        <v>17.133333333333329</v>
      </c>
      <c r="E7102">
        <v>54.633333333333333</v>
      </c>
      <c r="F7102">
        <v>36.333333333333343</v>
      </c>
      <c r="G7102">
        <v>0</v>
      </c>
      <c r="H7102">
        <v>1.1333333333333331</v>
      </c>
      <c r="I7102">
        <v>0.66666666666666663</v>
      </c>
      <c r="J7102">
        <v>2.6</v>
      </c>
      <c r="K7102">
        <f t="shared" si="548"/>
        <v>3.86666666666666</v>
      </c>
      <c r="L7102">
        <f t="shared" si="546"/>
        <v>0.30776007466326527</v>
      </c>
      <c r="M7102">
        <f t="shared" si="547"/>
        <v>4.319280027801863</v>
      </c>
      <c r="N7102" s="10" t="str" cm="1">
        <f t="array" ref="N7102">_xlfn.IFS(AND(C7102&lt;=0, C7102-M7102&lt;=2), "escarcha",AND(C7102&lt;=0, C7102-M7102&gt;2), "helada negra", AND(C7102&gt;0, M7102+2&gt;C7102), "rocío", TRUE, "sin riesgo")</f>
        <v>sin riesgo</v>
      </c>
      <c r="O7102">
        <f t="shared" si="549"/>
        <v>0.1482339362461349</v>
      </c>
      <c r="P7102">
        <f t="shared" si="550"/>
        <v>2.0614097444480168</v>
      </c>
      <c r="Q7102" s="10" t="str" cm="1">
        <f t="array" ref="Q7102">_xlfn.IFS(AND(D7102&lt;=0, D7102-P7102&lt;=2), "escarcha",AND(D7102&lt;=0, D7102-P7102&gt;2), "helada negra", AND(D7102&gt;0, P7102+2&gt;D7102), "rocío", TRUE, "sin riesgo")</f>
        <v>sin riesgo</v>
      </c>
    </row>
    <row r="7103" spans="1:17" x14ac:dyDescent="0.35">
      <c r="A7103" s="2">
        <v>45932</v>
      </c>
      <c r="B7103" s="3" t="s">
        <v>33</v>
      </c>
      <c r="C7103">
        <v>18.56666666666667</v>
      </c>
      <c r="D7103">
        <v>19.866666666666671</v>
      </c>
      <c r="E7103">
        <v>34.266666666666673</v>
      </c>
      <c r="F7103">
        <v>29.666666666666671</v>
      </c>
      <c r="G7103">
        <v>0</v>
      </c>
      <c r="H7103">
        <v>1.333333333333333</v>
      </c>
      <c r="I7103">
        <v>0.66666666666666663</v>
      </c>
      <c r="J7103">
        <v>3.1333333333333329</v>
      </c>
      <c r="K7103">
        <f t="shared" si="548"/>
        <v>1.3000000000000007</v>
      </c>
      <c r="L7103">
        <f t="shared" si="546"/>
        <v>0.17987887540877212</v>
      </c>
      <c r="M7103">
        <f t="shared" si="547"/>
        <v>2.506016528467776</v>
      </c>
      <c r="N7103" s="10" t="str" cm="1">
        <f t="array" ref="N7103">_xlfn.IFS(AND(C7103&lt;=0, C7103-M7103&lt;=2), "escarcha",AND(C7103&lt;=0, C7103-M7103&gt;2), "helada negra", AND(C7103&gt;0, M7103+2&gt;C7103), "rocío", TRUE, "sin riesgo")</f>
        <v>sin riesgo</v>
      </c>
      <c r="O7103">
        <f t="shared" si="549"/>
        <v>0.11669535972752687</v>
      </c>
      <c r="P7103">
        <f t="shared" si="550"/>
        <v>1.619896432630084</v>
      </c>
      <c r="Q7103" s="10" t="str" cm="1">
        <f t="array" ref="Q7103">_xlfn.IFS(AND(D7103&lt;=0, D7103-P7103&lt;=2), "escarcha",AND(D7103&lt;=0, D7103-P7103&gt;2), "helada negra", AND(D7103&gt;0, P7103+2&gt;D7103), "rocío", TRUE, "sin riesgo")</f>
        <v>sin riesgo</v>
      </c>
    </row>
    <row r="7104" spans="1:17" x14ac:dyDescent="0.35">
      <c r="A7104" s="2">
        <v>45932</v>
      </c>
      <c r="B7104" s="3" t="s">
        <v>34</v>
      </c>
      <c r="C7104">
        <v>21.5</v>
      </c>
      <c r="D7104">
        <v>21.633333333333329</v>
      </c>
      <c r="E7104">
        <v>27.06666666666667</v>
      </c>
      <c r="F7104">
        <v>27</v>
      </c>
      <c r="G7104">
        <v>0</v>
      </c>
      <c r="H7104">
        <v>0.83333333333333326</v>
      </c>
      <c r="I7104">
        <v>1</v>
      </c>
      <c r="J7104">
        <v>3.2333333333333329</v>
      </c>
      <c r="K7104">
        <f t="shared" si="548"/>
        <v>0.13333333333332931</v>
      </c>
      <c r="L7104">
        <f t="shared" ref="L7104:L7167" si="551">(LN(E7104/100))+((17.625*C7104)/(243.04+C7104))</f>
        <v>0.12557210115738293</v>
      </c>
      <c r="M7104">
        <f t="shared" ref="M7104:M7167" si="552">(243.04*L7104)/(17.625-L7104)</f>
        <v>1.7440023549174899</v>
      </c>
      <c r="N7104" s="10" t="str" cm="1">
        <f t="array" ref="N7104">_xlfn.IFS(AND(C7104&lt;=0, C7104-M7104&lt;=2), "escarcha",AND(C7104&lt;=0, C7104-M7104&gt;2), "helada negra", AND(C7104&gt;0, M7104+2&gt;C7104), "rocío", TRUE, "sin riesgo")</f>
        <v>sin riesgo</v>
      </c>
      <c r="O7104">
        <f t="shared" si="549"/>
        <v>0.13126326448514236</v>
      </c>
      <c r="P7104">
        <f t="shared" si="550"/>
        <v>1.8236368983250326</v>
      </c>
      <c r="Q7104" s="10" t="str" cm="1">
        <f t="array" ref="Q7104">_xlfn.IFS(AND(D7104&lt;=0, D7104-P7104&lt;=2), "escarcha",AND(D7104&lt;=0, D7104-P7104&gt;2), "helada negra", AND(D7104&gt;0, P7104+2&gt;D7104), "rocío", TRUE, "sin riesgo")</f>
        <v>sin riesgo</v>
      </c>
    </row>
    <row r="7105" spans="1:17" x14ac:dyDescent="0.35">
      <c r="A7105" s="2">
        <v>45932</v>
      </c>
      <c r="B7105" s="3" t="s">
        <v>36</v>
      </c>
      <c r="C7105">
        <v>23.333333333333329</v>
      </c>
      <c r="D7105">
        <v>23.666666666666661</v>
      </c>
      <c r="E7105">
        <v>27.93333333333333</v>
      </c>
      <c r="F7105">
        <v>28.333333333333329</v>
      </c>
      <c r="G7105">
        <v>3.666666666666667</v>
      </c>
      <c r="H7105">
        <v>3.166666666666667</v>
      </c>
      <c r="I7105">
        <v>8.6666666666666661</v>
      </c>
      <c r="J7105">
        <v>6.9333333333333327</v>
      </c>
      <c r="K7105">
        <f t="shared" si="548"/>
        <v>0.33333333333333215</v>
      </c>
      <c r="L7105">
        <f t="shared" si="551"/>
        <v>0.26853630718362287</v>
      </c>
      <c r="M7105">
        <f t="shared" si="552"/>
        <v>3.7602742847277173</v>
      </c>
      <c r="N7105" s="10" t="str" cm="1">
        <f t="array" ref="N7105">_xlfn.IFS(AND(C7105&lt;=0, C7105-M7105&lt;=2), "escarcha",AND(C7105&lt;=0, C7105-M7105&gt;2), "helada negra", AND(C7105&gt;0, M7105+2&gt;C7105), "rocío", TRUE, "sin riesgo")</f>
        <v>sin riesgo</v>
      </c>
      <c r="O7105">
        <f t="shared" si="549"/>
        <v>0.30285293421125825</v>
      </c>
      <c r="P7105">
        <f t="shared" si="550"/>
        <v>4.2492063397888415</v>
      </c>
      <c r="Q7105" s="10" t="str" cm="1">
        <f t="array" ref="Q7105">_xlfn.IFS(AND(D7105&lt;=0, D7105-P7105&lt;=2), "escarcha",AND(D7105&lt;=0, D7105-P7105&gt;2), "helada negra", AND(D7105&gt;0, P7105+2&gt;D7105), "rocío", TRUE, "sin riesgo")</f>
        <v>sin riesgo</v>
      </c>
    </row>
    <row r="7106" spans="1:17" x14ac:dyDescent="0.35">
      <c r="A7106" s="2">
        <v>45932</v>
      </c>
      <c r="B7106" s="3" t="s">
        <v>37</v>
      </c>
      <c r="C7106">
        <v>17.633333333333329</v>
      </c>
      <c r="D7106">
        <v>19.133333333333329</v>
      </c>
      <c r="E7106">
        <v>45.633333333333333</v>
      </c>
      <c r="F7106">
        <v>41</v>
      </c>
      <c r="G7106">
        <v>0</v>
      </c>
      <c r="H7106">
        <v>1.2666666666666671</v>
      </c>
      <c r="I7106">
        <v>1.333333333333333</v>
      </c>
      <c r="J7106">
        <v>1.933333333333334</v>
      </c>
      <c r="K7106">
        <f t="shared" ref="K7106:K7169" si="553">ABS((C7106-D7106))</f>
        <v>1.5</v>
      </c>
      <c r="L7106">
        <f t="shared" si="551"/>
        <v>0.40771717710317712</v>
      </c>
      <c r="M7106">
        <f t="shared" si="552"/>
        <v>5.7553554612796862</v>
      </c>
      <c r="N7106" s="10" t="str" cm="1">
        <f t="array" ref="N7106">_xlfn.IFS(AND(C7106&lt;=0, C7106-M7106&lt;=2), "escarcha",AND(C7106&lt;=0, C7106-M7106&gt;2), "helada negra", AND(C7106&gt;0, M7106+2&gt;C7106), "rocío", TRUE, "sin riesgo")</f>
        <v>sin riesgo</v>
      </c>
      <c r="O7106">
        <f t="shared" si="549"/>
        <v>0.39466923564679623</v>
      </c>
      <c r="P7106">
        <f t="shared" si="550"/>
        <v>5.5669512294007335</v>
      </c>
      <c r="Q7106" s="10" t="str" cm="1">
        <f t="array" ref="Q7106">_xlfn.IFS(AND(D7106&lt;=0, D7106-P7106&lt;=2), "escarcha",AND(D7106&lt;=0, D7106-P7106&gt;2), "helada negra", AND(D7106&gt;0, P7106+2&gt;D7106), "rocío", TRUE, "sin riesgo")</f>
        <v>sin riesgo</v>
      </c>
    </row>
    <row r="7107" spans="1:17" x14ac:dyDescent="0.35">
      <c r="A7107" s="2">
        <v>45932</v>
      </c>
      <c r="B7107" s="3" t="s">
        <v>40</v>
      </c>
      <c r="C7107">
        <v>13.5</v>
      </c>
      <c r="D7107">
        <v>17.899999999999999</v>
      </c>
      <c r="E7107">
        <v>55.033333333333331</v>
      </c>
      <c r="F7107">
        <v>44.666666666666657</v>
      </c>
      <c r="G7107">
        <v>0</v>
      </c>
      <c r="H7107">
        <v>3.9</v>
      </c>
      <c r="I7107">
        <v>0</v>
      </c>
      <c r="J7107">
        <v>5.6000000000000014</v>
      </c>
      <c r="K7107">
        <f t="shared" si="553"/>
        <v>4.3999999999999986</v>
      </c>
      <c r="L7107">
        <f t="shared" si="551"/>
        <v>0.33025581787742797</v>
      </c>
      <c r="M7107">
        <f t="shared" si="552"/>
        <v>4.641026957767882</v>
      </c>
      <c r="N7107" s="10" t="str" cm="1">
        <f t="array" ref="N7107">_xlfn.IFS(AND(C7107&lt;=0, C7107-M7107&lt;=2), "escarcha",AND(C7107&lt;=0, C7107-M7107&gt;2), "helada negra", AND(C7107&gt;0, M7107+2&gt;C7107), "rocío", TRUE, "sin riesgo")</f>
        <v>sin riesgo</v>
      </c>
      <c r="O7107">
        <f t="shared" ref="O7107:O7170" si="554">(LN(F7107/100))+((17.625*D7107)/(243.04+D7107))</f>
        <v>0.40309963387139425</v>
      </c>
      <c r="P7107">
        <f t="shared" ref="P7107:P7170" si="555">(243.04*O7107)/(17.625-O7107)</f>
        <v>5.6886483450331715</v>
      </c>
      <c r="Q7107" s="10" t="str" cm="1">
        <f t="array" ref="Q7107">_xlfn.IFS(AND(D7107&lt;=0, D7107-P7107&lt;=2), "escarcha",AND(D7107&lt;=0, D7107-P7107&gt;2), "helada negra", AND(D7107&gt;0, P7107+2&gt;D7107), "rocío", TRUE, "sin riesgo")</f>
        <v>sin riesgo</v>
      </c>
    </row>
    <row r="7108" spans="1:17" x14ac:dyDescent="0.35">
      <c r="A7108" s="2">
        <v>45932</v>
      </c>
      <c r="B7108" s="3" t="s">
        <v>41</v>
      </c>
      <c r="C7108">
        <v>12.3</v>
      </c>
      <c r="D7108">
        <v>17.333333333333329</v>
      </c>
      <c r="E7108">
        <v>58.6</v>
      </c>
      <c r="F7108">
        <v>51</v>
      </c>
      <c r="G7108">
        <v>0.33333333333333331</v>
      </c>
      <c r="H7108">
        <v>6.2333333333333334</v>
      </c>
      <c r="I7108">
        <v>1.333333333333333</v>
      </c>
      <c r="J7108">
        <v>10.4</v>
      </c>
      <c r="K7108">
        <f t="shared" si="553"/>
        <v>5.0333333333333279</v>
      </c>
      <c r="L7108">
        <f t="shared" si="551"/>
        <v>0.31457954936670918</v>
      </c>
      <c r="M7108">
        <f t="shared" si="552"/>
        <v>4.416727710116823</v>
      </c>
      <c r="N7108" s="10" t="str" cm="1">
        <f t="array" ref="N7108">_xlfn.IFS(AND(C7108&lt;=0, C7108-M7108&lt;=2), "escarcha",AND(C7108&lt;=0, C7108-M7108&gt;2), "helada negra", AND(C7108&gt;0, M7108+2&gt;C7108), "rocío", TRUE, "sin riesgo")</f>
        <v>sin riesgo</v>
      </c>
      <c r="O7108">
        <f t="shared" si="554"/>
        <v>0.49997068639211295</v>
      </c>
      <c r="P7108">
        <f t="shared" si="555"/>
        <v>7.0956302261148601</v>
      </c>
      <c r="Q7108" s="10" t="str" cm="1">
        <f t="array" ref="Q7108">_xlfn.IFS(AND(D7108&lt;=0, D7108-P7108&lt;=2), "escarcha",AND(D7108&lt;=0, D7108-P7108&gt;2), "helada negra", AND(D7108&gt;0, P7108+2&gt;D7108), "rocío", TRUE, "sin riesgo")</f>
        <v>sin riesgo</v>
      </c>
    </row>
    <row r="7109" spans="1:17" x14ac:dyDescent="0.35">
      <c r="A7109" s="2">
        <v>45932</v>
      </c>
      <c r="B7109" s="3" t="s">
        <v>42</v>
      </c>
      <c r="C7109">
        <v>12.1</v>
      </c>
      <c r="D7109">
        <v>17.466666666666669</v>
      </c>
      <c r="E7109">
        <v>60.866666666666667</v>
      </c>
      <c r="F7109">
        <v>53</v>
      </c>
      <c r="G7109">
        <v>0</v>
      </c>
      <c r="H7109">
        <v>7.166666666666667</v>
      </c>
      <c r="I7109">
        <v>1</v>
      </c>
      <c r="J7109">
        <v>11.4</v>
      </c>
      <c r="K7109">
        <f t="shared" si="553"/>
        <v>5.3666666666666689</v>
      </c>
      <c r="L7109">
        <f t="shared" si="551"/>
        <v>0.3393801168487135</v>
      </c>
      <c r="M7109">
        <f t="shared" si="552"/>
        <v>4.7717665988541977</v>
      </c>
      <c r="N7109" s="10" t="str" cm="1">
        <f t="array" ref="N7109">_xlfn.IFS(AND(C7109&lt;=0, C7109-M7109&lt;=2), "escarcha",AND(C7109&lt;=0, C7109-M7109&gt;2), "helada negra", AND(C7109&gt;0, M7109+2&gt;C7109), "rocío", TRUE, "sin riesgo")</f>
        <v>sin riesgo</v>
      </c>
      <c r="O7109">
        <f t="shared" si="554"/>
        <v>0.54685731974337337</v>
      </c>
      <c r="P7109">
        <f t="shared" si="555"/>
        <v>7.7823569856972474</v>
      </c>
      <c r="Q7109" s="10" t="str" cm="1">
        <f t="array" ref="Q7109">_xlfn.IFS(AND(D7109&lt;=0, D7109-P7109&lt;=2), "escarcha",AND(D7109&lt;=0, D7109-P7109&gt;2), "helada negra", AND(D7109&gt;0, P7109+2&gt;D7109), "rocío", TRUE, "sin riesgo")</f>
        <v>sin riesgo</v>
      </c>
    </row>
    <row r="7110" spans="1:17" x14ac:dyDescent="0.35">
      <c r="A7110" s="2">
        <v>45932</v>
      </c>
      <c r="B7110" s="3" t="s">
        <v>43</v>
      </c>
      <c r="C7110">
        <v>12.53333333333333</v>
      </c>
      <c r="D7110">
        <v>16.8</v>
      </c>
      <c r="E7110">
        <v>60.466666666666669</v>
      </c>
      <c r="F7110">
        <v>55.333333333333343</v>
      </c>
      <c r="G7110">
        <v>1</v>
      </c>
      <c r="H7110">
        <v>4.3666666666666663</v>
      </c>
      <c r="I7110">
        <v>1.666666666666667</v>
      </c>
      <c r="J7110">
        <v>7.9666666666666668</v>
      </c>
      <c r="K7110">
        <f t="shared" si="553"/>
        <v>4.266666666666671</v>
      </c>
      <c r="L7110">
        <f t="shared" si="551"/>
        <v>0.36125323998643777</v>
      </c>
      <c r="M7110">
        <f t="shared" si="552"/>
        <v>5.0857434754351587</v>
      </c>
      <c r="N7110" s="10" t="str" cm="1">
        <f t="array" ref="N7110">_xlfn.IFS(AND(C7110&lt;=0, C7110-M7110&lt;=2), "escarcha",AND(C7110&lt;=0, C7110-M7110&gt;2), "helada negra", AND(C7110&gt;0, M7110+2&gt;C7110), "rocío", TRUE, "sin riesgo")</f>
        <v>sin riesgo</v>
      </c>
      <c r="O7110">
        <f t="shared" si="554"/>
        <v>0.54775272749344606</v>
      </c>
      <c r="P7110">
        <f t="shared" si="555"/>
        <v>7.7955083021098206</v>
      </c>
      <c r="Q7110" s="10" t="str" cm="1">
        <f t="array" ref="Q7110">_xlfn.IFS(AND(D7110&lt;=0, D7110-P7110&lt;=2), "escarcha",AND(D7110&lt;=0, D7110-P7110&gt;2), "helada negra", AND(D7110&gt;0, P7110+2&gt;D7110), "rocío", TRUE, "sin riesgo")</f>
        <v>sin riesgo</v>
      </c>
    </row>
    <row r="7111" spans="1:17" x14ac:dyDescent="0.35">
      <c r="A7111" s="2">
        <v>45932</v>
      </c>
      <c r="B7111" s="3" t="s">
        <v>44</v>
      </c>
      <c r="C7111">
        <v>10.199999999999999</v>
      </c>
      <c r="D7111">
        <v>16.56666666666667</v>
      </c>
      <c r="E7111">
        <v>67.8</v>
      </c>
      <c r="F7111">
        <v>57.333333333333343</v>
      </c>
      <c r="G7111">
        <v>0</v>
      </c>
      <c r="H7111">
        <v>5.5</v>
      </c>
      <c r="I7111">
        <v>0.66666666666666663</v>
      </c>
      <c r="J7111">
        <v>8.8333333333333339</v>
      </c>
      <c r="K7111">
        <f t="shared" si="553"/>
        <v>6.3666666666666707</v>
      </c>
      <c r="L7111">
        <f t="shared" si="551"/>
        <v>0.32129170884769132</v>
      </c>
      <c r="M7111">
        <f t="shared" si="552"/>
        <v>4.5127169046342521</v>
      </c>
      <c r="N7111" s="10" t="str" cm="1">
        <f t="array" ref="N7111">_xlfn.IFS(AND(C7111&lt;=0, C7111-M7111&lt;=2), "escarcha",AND(C7111&lt;=0, C7111-M7111&gt;2), "helada negra", AND(C7111&gt;0, M7111+2&gt;C7111), "rocío", TRUE, "sin riesgo")</f>
        <v>sin riesgo</v>
      </c>
      <c r="O7111">
        <f t="shared" si="554"/>
        <v>0.5684423634730893</v>
      </c>
      <c r="P7111">
        <f t="shared" si="555"/>
        <v>8.0997722379010373</v>
      </c>
      <c r="Q7111" s="10" t="str" cm="1">
        <f t="array" ref="Q7111">_xlfn.IFS(AND(D7111&lt;=0, D7111-P7111&lt;=2), "escarcha",AND(D7111&lt;=0, D7111-P7111&gt;2), "helada negra", AND(D7111&gt;0, P7111+2&gt;D7111), "rocío", TRUE, "sin riesgo")</f>
        <v>sin riesgo</v>
      </c>
    </row>
    <row r="7112" spans="1:17" x14ac:dyDescent="0.35">
      <c r="A7112" s="2">
        <v>45932</v>
      </c>
      <c r="B7112" s="3" t="s">
        <v>45</v>
      </c>
      <c r="C7112">
        <v>8.5666666666666664</v>
      </c>
      <c r="D7112">
        <v>16.366666666666671</v>
      </c>
      <c r="E7112">
        <v>71.533333333333331</v>
      </c>
      <c r="F7112">
        <v>58.666666666666657</v>
      </c>
      <c r="G7112">
        <v>0.66666666666666663</v>
      </c>
      <c r="H7112">
        <v>4.5999999999999996</v>
      </c>
      <c r="I7112">
        <v>1.333333333333333</v>
      </c>
      <c r="J7112">
        <v>7.4666666666666668</v>
      </c>
      <c r="K7112">
        <f t="shared" si="553"/>
        <v>7.8000000000000043</v>
      </c>
      <c r="L7112">
        <f t="shared" si="551"/>
        <v>0.26508675529133097</v>
      </c>
      <c r="M7112">
        <f t="shared" si="552"/>
        <v>3.7112331206863858</v>
      </c>
      <c r="N7112" s="10" t="str" cm="1">
        <f t="array" ref="N7112">_xlfn.IFS(AND(C7112&lt;=0, C7112-M7112&lt;=2), "escarcha",AND(C7112&lt;=0, C7112-M7112&gt;2), "helada negra", AND(C7112&gt;0, M7112+2&gt;C7112), "rocío", TRUE, "sin riesgo")</f>
        <v>sin riesgo</v>
      </c>
      <c r="O7112">
        <f t="shared" si="554"/>
        <v>0.57871033537000061</v>
      </c>
      <c r="P7112">
        <f t="shared" si="555"/>
        <v>8.2510483322458459</v>
      </c>
      <c r="Q7112" s="10" t="str" cm="1">
        <f t="array" ref="Q7112">_xlfn.IFS(AND(D7112&lt;=0, D7112-P7112&lt;=2), "escarcha",AND(D7112&lt;=0, D7112-P7112&gt;2), "helada negra", AND(D7112&gt;0, P7112+2&gt;D7112), "rocío", TRUE, "sin riesgo")</f>
        <v>sin riesgo</v>
      </c>
    </row>
    <row r="7113" spans="1:17" x14ac:dyDescent="0.35">
      <c r="A7113" s="2">
        <v>45932</v>
      </c>
      <c r="B7113" s="3" t="s">
        <v>46</v>
      </c>
      <c r="C7113">
        <v>6.5666666666666664</v>
      </c>
      <c r="D7113">
        <v>15.633333333333329</v>
      </c>
      <c r="E7113">
        <v>77.166666666666671</v>
      </c>
      <c r="F7113">
        <v>61.666666666666657</v>
      </c>
      <c r="G7113">
        <v>1</v>
      </c>
      <c r="H7113">
        <v>0.96666666666666667</v>
      </c>
      <c r="I7113">
        <v>2</v>
      </c>
      <c r="J7113">
        <v>1.7333333333333329</v>
      </c>
      <c r="K7113">
        <f t="shared" si="553"/>
        <v>9.0666666666666629</v>
      </c>
      <c r="L7113">
        <f t="shared" si="551"/>
        <v>0.20447692131874035</v>
      </c>
      <c r="M7113">
        <f t="shared" si="552"/>
        <v>2.8527312717792781</v>
      </c>
      <c r="N7113" s="10" t="str" cm="1">
        <f t="array" ref="N7113">_xlfn.IFS(AND(C7113&lt;=0, C7113-M7113&lt;=2), "escarcha",AND(C7113&lt;=0, C7113-M7113&gt;2), "helada negra", AND(C7113&gt;0, M7113+2&gt;C7113), "rocío", TRUE, "sin riesgo")</f>
        <v>sin riesgo</v>
      </c>
      <c r="O7113">
        <f t="shared" si="554"/>
        <v>0.58176819076128961</v>
      </c>
      <c r="P7113">
        <f t="shared" si="555"/>
        <v>8.2961343637876368</v>
      </c>
      <c r="Q7113" s="10" t="str" cm="1">
        <f t="array" ref="Q7113">_xlfn.IFS(AND(D7113&lt;=0, D7113-P7113&lt;=2), "escarcha",AND(D7113&lt;=0, D7113-P7113&gt;2), "helada negra", AND(D7113&gt;0, P7113+2&gt;D7113), "rocío", TRUE, "sin riesgo")</f>
        <v>sin riesgo</v>
      </c>
    </row>
    <row r="7114" spans="1:17" x14ac:dyDescent="0.35">
      <c r="A7114" s="2">
        <v>45933</v>
      </c>
      <c r="B7114" s="3" t="s">
        <v>10</v>
      </c>
      <c r="C7114">
        <v>5.5333333333333332</v>
      </c>
      <c r="D7114">
        <v>14.866666666666671</v>
      </c>
      <c r="E7114">
        <v>80.333333333333329</v>
      </c>
      <c r="F7114">
        <v>64</v>
      </c>
      <c r="G7114">
        <v>0</v>
      </c>
      <c r="H7114">
        <v>1.033333333333333</v>
      </c>
      <c r="I7114">
        <v>1</v>
      </c>
      <c r="J7114">
        <v>2.166666666666667</v>
      </c>
      <c r="K7114">
        <f t="shared" si="553"/>
        <v>9.3333333333333375</v>
      </c>
      <c r="L7114">
        <f t="shared" si="551"/>
        <v>0.1733534064287251</v>
      </c>
      <c r="M7114">
        <f t="shared" si="552"/>
        <v>2.4142026755204631</v>
      </c>
      <c r="N7114" s="10" t="str" cm="1">
        <f t="array" ref="N7114">_xlfn.IFS(AND(C7114&lt;=0, C7114-M7114&lt;=2), "escarcha",AND(C7114&lt;=0, C7114-M7114&gt;2), "helada negra", AND(C7114&gt;0, M7114+2&gt;C7114), "rocío", TRUE, "sin riesgo")</f>
        <v>sin riesgo</v>
      </c>
      <c r="O7114">
        <f t="shared" si="554"/>
        <v>0.56968120632055474</v>
      </c>
      <c r="P7114">
        <f t="shared" si="555"/>
        <v>8.1180142135752984</v>
      </c>
      <c r="Q7114" s="10" t="str" cm="1">
        <f t="array" ref="Q7114">_xlfn.IFS(AND(D7114&lt;=0, D7114-P7114&lt;=2), "escarcha",AND(D7114&lt;=0, D7114-P7114&gt;2), "helada negra", AND(D7114&gt;0, P7114+2&gt;D7114), "rocío", TRUE, "sin riesgo")</f>
        <v>sin riesgo</v>
      </c>
    </row>
    <row r="7115" spans="1:17" x14ac:dyDescent="0.35">
      <c r="A7115" s="2">
        <v>45933</v>
      </c>
      <c r="B7115" s="3" t="s">
        <v>11</v>
      </c>
      <c r="C7115">
        <v>4.4000000000000004</v>
      </c>
      <c r="D7115">
        <v>14.633333333333329</v>
      </c>
      <c r="E7115">
        <v>82.9</v>
      </c>
      <c r="F7115">
        <v>65.333333333333329</v>
      </c>
      <c r="G7115">
        <v>0.66666666666666663</v>
      </c>
      <c r="H7115">
        <v>0.5</v>
      </c>
      <c r="I7115">
        <v>2.333333333333333</v>
      </c>
      <c r="J7115">
        <v>1.5666666666666671</v>
      </c>
      <c r="K7115">
        <f t="shared" si="553"/>
        <v>10.233333333333329</v>
      </c>
      <c r="L7115">
        <f t="shared" si="551"/>
        <v>0.12587418750136367</v>
      </c>
      <c r="M7115">
        <f t="shared" si="552"/>
        <v>1.7482280462536568</v>
      </c>
      <c r="N7115" s="10" t="str" cm="1">
        <f t="array" ref="N7115">_xlfn.IFS(AND(C7115&lt;=0, C7115-M7115&lt;=2), "escarcha",AND(C7115&lt;=0, C7115-M7115&gt;2), "helada negra", AND(C7115&gt;0, M7115+2&gt;C7115), "rocío", TRUE, "sin riesgo")</f>
        <v>sin riesgo</v>
      </c>
      <c r="O7115">
        <f t="shared" si="554"/>
        <v>0.57526036237049172</v>
      </c>
      <c r="P7115">
        <f t="shared" si="555"/>
        <v>8.2002002049318587</v>
      </c>
      <c r="Q7115" s="10" t="str" cm="1">
        <f t="array" ref="Q7115">_xlfn.IFS(AND(D7115&lt;=0, D7115-P7115&lt;=2), "escarcha",AND(D7115&lt;=0, D7115-P7115&gt;2), "helada negra", AND(D7115&gt;0, P7115+2&gt;D7115), "rocío", TRUE, "sin riesgo")</f>
        <v>sin riesgo</v>
      </c>
    </row>
    <row r="7116" spans="1:17" x14ac:dyDescent="0.35">
      <c r="A7116" s="2">
        <v>45933</v>
      </c>
      <c r="B7116" s="3" t="s">
        <v>12</v>
      </c>
      <c r="C7116">
        <v>3.3</v>
      </c>
      <c r="D7116">
        <v>12.66666666666667</v>
      </c>
      <c r="E7116">
        <v>85.1</v>
      </c>
      <c r="F7116">
        <v>71</v>
      </c>
      <c r="G7116">
        <v>0</v>
      </c>
      <c r="H7116">
        <v>2.166666666666667</v>
      </c>
      <c r="I7116">
        <v>1.666666666666667</v>
      </c>
      <c r="J7116">
        <v>3.166666666666667</v>
      </c>
      <c r="K7116">
        <f t="shared" si="553"/>
        <v>9.3666666666666707</v>
      </c>
      <c r="L7116">
        <f t="shared" si="551"/>
        <v>7.4763450224508143E-2</v>
      </c>
      <c r="M7116">
        <f t="shared" si="552"/>
        <v>1.0353426799137304</v>
      </c>
      <c r="N7116" s="10" t="str" cm="1">
        <f t="array" ref="N7116">_xlfn.IFS(AND(C7116&lt;=0, C7116-M7116&lt;=2), "escarcha",AND(C7116&lt;=0, C7116-M7116&gt;2), "helada negra", AND(C7116&gt;0, M7116+2&gt;C7116), "rocío", TRUE, "sin riesgo")</f>
        <v>sin riesgo</v>
      </c>
      <c r="O7116">
        <f t="shared" si="554"/>
        <v>0.53058039707053573</v>
      </c>
      <c r="P7116">
        <f t="shared" si="555"/>
        <v>7.5435295669192826</v>
      </c>
      <c r="Q7116" s="10" t="str" cm="1">
        <f t="array" ref="Q7116">_xlfn.IFS(AND(D7116&lt;=0, D7116-P7116&lt;=2), "escarcha",AND(D7116&lt;=0, D7116-P7116&gt;2), "helada negra", AND(D7116&gt;0, P7116+2&gt;D7116), "rocío", TRUE, "sin riesgo")</f>
        <v>sin riesgo</v>
      </c>
    </row>
    <row r="7117" spans="1:17" x14ac:dyDescent="0.35">
      <c r="A7117" s="2">
        <v>45933</v>
      </c>
      <c r="B7117" s="3" t="s">
        <v>13</v>
      </c>
      <c r="C7117">
        <v>2.7333333333333329</v>
      </c>
      <c r="D7117">
        <v>11.9</v>
      </c>
      <c r="E7117">
        <v>87.2</v>
      </c>
      <c r="F7117">
        <v>72.666666666666671</v>
      </c>
      <c r="G7117">
        <v>0.33333333333333331</v>
      </c>
      <c r="H7117">
        <v>1.2333333333333329</v>
      </c>
      <c r="I7117">
        <v>1</v>
      </c>
      <c r="J7117">
        <v>2.4666666666666668</v>
      </c>
      <c r="K7117">
        <f t="shared" si="553"/>
        <v>9.1666666666666679</v>
      </c>
      <c r="L7117">
        <f t="shared" si="551"/>
        <v>5.9048087312780828E-2</v>
      </c>
      <c r="M7117">
        <f t="shared" si="552"/>
        <v>0.81698089644279615</v>
      </c>
      <c r="N7117" s="10" t="str" cm="1">
        <f t="array" ref="N7117">_xlfn.IFS(AND(C7117&lt;=0, C7117-M7117&lt;=2), "escarcha",AND(C7117&lt;=0, C7117-M7117&gt;2), "helada negra", AND(C7117&gt;0, M7117+2&gt;C7117), "rocío", TRUE, "sin riesgo")</f>
        <v>rocío</v>
      </c>
      <c r="O7117">
        <f t="shared" si="554"/>
        <v>0.50340616309170194</v>
      </c>
      <c r="P7117">
        <f t="shared" si="555"/>
        <v>7.1458203624750851</v>
      </c>
      <c r="Q7117" s="10" t="str" cm="1">
        <f t="array" ref="Q7117">_xlfn.IFS(AND(D7117&lt;=0, D7117-P7117&lt;=2), "escarcha",AND(D7117&lt;=0, D7117-P7117&gt;2), "helada negra", AND(D7117&gt;0, P7117+2&gt;D7117), "rocío", TRUE, "sin riesgo")</f>
        <v>sin riesgo</v>
      </c>
    </row>
    <row r="7118" spans="1:17" x14ac:dyDescent="0.35">
      <c r="A7118" s="2">
        <v>45933</v>
      </c>
      <c r="B7118" s="3" t="s">
        <v>14</v>
      </c>
      <c r="C7118">
        <v>2.4333333333333331</v>
      </c>
      <c r="D7118">
        <v>11.7</v>
      </c>
      <c r="E7118">
        <v>88.9</v>
      </c>
      <c r="F7118">
        <v>74.333333333333329</v>
      </c>
      <c r="G7118">
        <v>1</v>
      </c>
      <c r="H7118">
        <v>0.83333333333333337</v>
      </c>
      <c r="I7118">
        <v>2.333333333333333</v>
      </c>
      <c r="J7118">
        <v>1.666666666666667</v>
      </c>
      <c r="K7118">
        <f t="shared" si="553"/>
        <v>9.2666666666666657</v>
      </c>
      <c r="L7118">
        <f t="shared" si="551"/>
        <v>5.7055435253149336E-2</v>
      </c>
      <c r="M7118">
        <f t="shared" si="552"/>
        <v>0.78932130806875822</v>
      </c>
      <c r="N7118" s="10" t="str" cm="1">
        <f t="array" ref="N7118">_xlfn.IFS(AND(C7118&lt;=0, C7118-M7118&lt;=2), "escarcha",AND(C7118&lt;=0, C7118-M7118&gt;2), "helada negra", AND(C7118&gt;0, M7118+2&gt;C7118), "rocío", TRUE, "sin riesgo")</f>
        <v>rocío</v>
      </c>
      <c r="O7118">
        <f t="shared" si="554"/>
        <v>0.51289114182236784</v>
      </c>
      <c r="P7118">
        <f t="shared" si="555"/>
        <v>7.284494514475834</v>
      </c>
      <c r="Q7118" s="10" t="str" cm="1">
        <f t="array" ref="Q7118">_xlfn.IFS(AND(D7118&lt;=0, D7118-P7118&lt;=2), "escarcha",AND(D7118&lt;=0, D7118-P7118&gt;2), "helada negra", AND(D7118&gt;0, P7118+2&gt;D7118), "rocío", TRUE, "sin riesgo")</f>
        <v>sin riesgo</v>
      </c>
    </row>
    <row r="7119" spans="1:17" x14ac:dyDescent="0.35">
      <c r="A7119" s="2">
        <v>45933</v>
      </c>
      <c r="B7119" s="3" t="s">
        <v>15</v>
      </c>
      <c r="C7119">
        <v>2.4</v>
      </c>
      <c r="D7119">
        <v>12.233333333333331</v>
      </c>
      <c r="E7119">
        <v>89.933333333333323</v>
      </c>
      <c r="F7119">
        <v>73.666666666666671</v>
      </c>
      <c r="G7119">
        <v>0</v>
      </c>
      <c r="H7119">
        <v>1.4</v>
      </c>
      <c r="I7119">
        <v>0</v>
      </c>
      <c r="J7119">
        <v>2.2999999999999998</v>
      </c>
      <c r="K7119">
        <f t="shared" si="553"/>
        <v>9.8333333333333304</v>
      </c>
      <c r="L7119">
        <f t="shared" si="551"/>
        <v>6.6242015401678553E-2</v>
      </c>
      <c r="M7119">
        <f t="shared" si="552"/>
        <v>0.91689055896468341</v>
      </c>
      <c r="N7119" s="10" t="str" cm="1">
        <f t="array" ref="N7119">_xlfn.IFS(AND(C7119&lt;=0, C7119-M7119&lt;=2), "escarcha",AND(C7119&lt;=0, C7119-M7119&gt;2), "helada negra", AND(C7119&gt;0, M7119+2&gt;C7119), "rocío", TRUE, "sin riesgo")</f>
        <v>rocío</v>
      </c>
      <c r="O7119">
        <f t="shared" si="554"/>
        <v>0.53901408338136048</v>
      </c>
      <c r="P7119">
        <f t="shared" si="555"/>
        <v>7.667218237467182</v>
      </c>
      <c r="Q7119" s="10" t="str" cm="1">
        <f t="array" ref="Q7119">_xlfn.IFS(AND(D7119&lt;=0, D7119-P7119&lt;=2), "escarcha",AND(D7119&lt;=0, D7119-P7119&gt;2), "helada negra", AND(D7119&gt;0, P7119+2&gt;D7119), "rocío", TRUE, "sin riesgo")</f>
        <v>sin riesgo</v>
      </c>
    </row>
    <row r="7120" spans="1:17" x14ac:dyDescent="0.35">
      <c r="A7120" s="2">
        <v>45933</v>
      </c>
      <c r="B7120" s="3" t="s">
        <v>16</v>
      </c>
      <c r="C7120">
        <v>2.9333333333333331</v>
      </c>
      <c r="D7120">
        <v>12.233333333333331</v>
      </c>
      <c r="E7120">
        <v>89.7</v>
      </c>
      <c r="F7120">
        <v>74</v>
      </c>
      <c r="G7120">
        <v>0</v>
      </c>
      <c r="H7120">
        <v>1.8666666666666669</v>
      </c>
      <c r="I7120">
        <v>0</v>
      </c>
      <c r="J7120">
        <v>3</v>
      </c>
      <c r="K7120">
        <f t="shared" si="553"/>
        <v>9.2999999999999972</v>
      </c>
      <c r="L7120">
        <f t="shared" si="551"/>
        <v>0.10148596902635552</v>
      </c>
      <c r="M7120">
        <f t="shared" si="552"/>
        <v>1.4075458762762207</v>
      </c>
      <c r="N7120" s="10" t="str" cm="1">
        <f t="array" ref="N7120">_xlfn.IFS(AND(C7120&lt;=0, C7120-M7120&lt;=2), "escarcha",AND(C7120&lt;=0, C7120-M7120&gt;2), "helada negra", AND(C7120&gt;0, M7120+2&gt;C7120), "rocío", TRUE, "sin riesgo")</f>
        <v>rocío</v>
      </c>
      <c r="O7120">
        <f t="shared" si="554"/>
        <v>0.5435287637358871</v>
      </c>
      <c r="P7120">
        <f t="shared" si="555"/>
        <v>7.7334808525112368</v>
      </c>
      <c r="Q7120" s="10" t="str" cm="1">
        <f t="array" ref="Q7120">_xlfn.IFS(AND(D7120&lt;=0, D7120-P7120&lt;=2), "escarcha",AND(D7120&lt;=0, D7120-P7120&gt;2), "helada negra", AND(D7120&gt;0, P7120+2&gt;D7120), "rocío", TRUE, "sin riesgo")</f>
        <v>sin riesgo</v>
      </c>
    </row>
    <row r="7121" spans="1:17" x14ac:dyDescent="0.35">
      <c r="A7121" s="2">
        <v>45933</v>
      </c>
      <c r="B7121" s="3" t="s">
        <v>17</v>
      </c>
      <c r="C7121">
        <v>2.8</v>
      </c>
      <c r="D7121">
        <v>12.03333333333333</v>
      </c>
      <c r="E7121">
        <v>89.7</v>
      </c>
      <c r="F7121">
        <v>76.333333333333329</v>
      </c>
      <c r="G7121">
        <v>0</v>
      </c>
      <c r="H7121">
        <v>1.533333333333333</v>
      </c>
      <c r="I7121">
        <v>2</v>
      </c>
      <c r="J7121">
        <v>2.5</v>
      </c>
      <c r="K7121">
        <f t="shared" si="553"/>
        <v>9.2333333333333307</v>
      </c>
      <c r="L7121">
        <f t="shared" si="551"/>
        <v>9.2040901983264992E-2</v>
      </c>
      <c r="M7121">
        <f t="shared" si="552"/>
        <v>1.2758611192187799</v>
      </c>
      <c r="N7121" s="10" t="str" cm="1">
        <f t="array" ref="N7121">_xlfn.IFS(AND(C7121&lt;=0, C7121-M7121&lt;=2), "escarcha",AND(C7121&lt;=0, C7121-M7121&gt;2), "helada negra", AND(C7121&gt;0, M7121+2&gt;C7121), "rocío", TRUE, "sin riesgo")</f>
        <v>rocío</v>
      </c>
      <c r="O7121">
        <f t="shared" si="554"/>
        <v>0.56141609772791745</v>
      </c>
      <c r="P7121">
        <f t="shared" si="555"/>
        <v>7.9963605051119808</v>
      </c>
      <c r="Q7121" s="10" t="str" cm="1">
        <f t="array" ref="Q7121">_xlfn.IFS(AND(D7121&lt;=0, D7121-P7121&lt;=2), "escarcha",AND(D7121&lt;=0, D7121-P7121&gt;2), "helada negra", AND(D7121&gt;0, P7121+2&gt;D7121), "rocío", TRUE, "sin riesgo")</f>
        <v>sin riesgo</v>
      </c>
    </row>
    <row r="7122" spans="1:17" x14ac:dyDescent="0.35">
      <c r="A7122" s="2">
        <v>45933</v>
      </c>
      <c r="B7122" s="3" t="s">
        <v>18</v>
      </c>
      <c r="C7122">
        <v>3.1</v>
      </c>
      <c r="D7122">
        <v>11.4</v>
      </c>
      <c r="E7122">
        <v>90.433333333333337</v>
      </c>
      <c r="F7122">
        <v>77.666666666666671</v>
      </c>
      <c r="G7122">
        <v>0.33333333333333331</v>
      </c>
      <c r="H7122">
        <v>1</v>
      </c>
      <c r="I7122">
        <v>1</v>
      </c>
      <c r="J7122">
        <v>1.833333333333333</v>
      </c>
      <c r="K7122">
        <f t="shared" si="553"/>
        <v>8.3000000000000007</v>
      </c>
      <c r="L7122">
        <f t="shared" si="551"/>
        <v>0.12142007498349608</v>
      </c>
      <c r="M7122">
        <f t="shared" si="552"/>
        <v>1.6859371140307498</v>
      </c>
      <c r="N7122" s="10" t="str" cm="1">
        <f t="array" ref="N7122">_xlfn.IFS(AND(C7122&lt;=0, C7122-M7122&lt;=2), "escarcha",AND(C7122&lt;=0, C7122-M7122&gt;2), "helada negra", AND(C7122&gt;0, M7122+2&gt;C7122), "rocío", TRUE, "sin riesgo")</f>
        <v>rocío</v>
      </c>
      <c r="O7122">
        <f t="shared" si="554"/>
        <v>0.53693134441806745</v>
      </c>
      <c r="P7122">
        <f t="shared" si="555"/>
        <v>7.6366613792097437</v>
      </c>
      <c r="Q7122" s="10" t="str" cm="1">
        <f t="array" ref="Q7122">_xlfn.IFS(AND(D7122&lt;=0, D7122-P7122&lt;=2), "escarcha",AND(D7122&lt;=0, D7122-P7122&gt;2), "helada negra", AND(D7122&gt;0, P7122+2&gt;D7122), "rocío", TRUE, "sin riesgo")</f>
        <v>sin riesgo</v>
      </c>
    </row>
    <row r="7123" spans="1:17" x14ac:dyDescent="0.35">
      <c r="A7123" s="2">
        <v>45933</v>
      </c>
      <c r="B7123" s="3" t="s">
        <v>19</v>
      </c>
      <c r="C7123">
        <v>2.9666666666666668</v>
      </c>
      <c r="D7123">
        <v>11.43333333333333</v>
      </c>
      <c r="E7123">
        <v>90.166666666666671</v>
      </c>
      <c r="F7123">
        <v>78</v>
      </c>
      <c r="G7123">
        <v>1</v>
      </c>
      <c r="H7123">
        <v>2.6</v>
      </c>
      <c r="I7123">
        <v>3</v>
      </c>
      <c r="J7123">
        <v>3.7666666666666671</v>
      </c>
      <c r="K7123">
        <f t="shared" si="553"/>
        <v>8.4666666666666632</v>
      </c>
      <c r="L7123">
        <f t="shared" si="551"/>
        <v>0.10903467660992927</v>
      </c>
      <c r="M7123">
        <f t="shared" si="552"/>
        <v>1.5128933697927871</v>
      </c>
      <c r="N7123" s="10" t="str" cm="1">
        <f t="array" ref="N7123">_xlfn.IFS(AND(C7123&lt;=0, C7123-M7123&lt;=2), "escarcha",AND(C7123&lt;=0, C7123-M7123&gt;2), "helada negra", AND(C7123&gt;0, M7123+2&gt;C7123), "rocío", TRUE, "sin riesgo")</f>
        <v>rocío</v>
      </c>
      <c r="O7123">
        <f t="shared" si="554"/>
        <v>0.54341925687608295</v>
      </c>
      <c r="P7123">
        <f t="shared" si="555"/>
        <v>7.7318731900341362</v>
      </c>
      <c r="Q7123" s="10" t="str" cm="1">
        <f t="array" ref="Q7123">_xlfn.IFS(AND(D7123&lt;=0, D7123-P7123&lt;=2), "escarcha",AND(D7123&lt;=0, D7123-P7123&gt;2), "helada negra", AND(D7123&gt;0, P7123+2&gt;D7123), "rocío", TRUE, "sin riesgo")</f>
        <v>sin riesgo</v>
      </c>
    </row>
    <row r="7124" spans="1:17" x14ac:dyDescent="0.35">
      <c r="A7124" s="2">
        <v>45933</v>
      </c>
      <c r="B7124" s="3" t="s">
        <v>20</v>
      </c>
      <c r="C7124">
        <v>2.7333333333333329</v>
      </c>
      <c r="D7124">
        <v>12.233333333333331</v>
      </c>
      <c r="E7124">
        <v>90.899999999999991</v>
      </c>
      <c r="F7124">
        <v>76.666666666666671</v>
      </c>
      <c r="G7124">
        <v>0.66666666666666663</v>
      </c>
      <c r="H7124">
        <v>2.833333333333333</v>
      </c>
      <c r="I7124">
        <v>1.333333333333333</v>
      </c>
      <c r="J7124">
        <v>3.9</v>
      </c>
      <c r="K7124">
        <f t="shared" si="553"/>
        <v>9.4999999999999982</v>
      </c>
      <c r="L7124">
        <f t="shared" si="551"/>
        <v>0.10060375758127994</v>
      </c>
      <c r="M7124">
        <f t="shared" si="552"/>
        <v>1.3952399217822971</v>
      </c>
      <c r="N7124" s="10" t="str" cm="1">
        <f t="array" ref="N7124">_xlfn.IFS(AND(C7124&lt;=0, C7124-M7124&lt;=2), "escarcha",AND(C7124&lt;=0, C7124-M7124&gt;2), "helada negra", AND(C7124&gt;0, M7124+2&gt;C7124), "rocío", TRUE, "sin riesgo")</f>
        <v>rocío</v>
      </c>
      <c r="O7124">
        <f t="shared" si="554"/>
        <v>0.57893069078680304</v>
      </c>
      <c r="P7124">
        <f t="shared" si="555"/>
        <v>8.2542967845834188</v>
      </c>
      <c r="Q7124" s="10" t="str" cm="1">
        <f t="array" ref="Q7124">_xlfn.IFS(AND(D7124&lt;=0, D7124-P7124&lt;=2), "escarcha",AND(D7124&lt;=0, D7124-P7124&gt;2), "helada negra", AND(D7124&gt;0, P7124+2&gt;D7124), "rocío", TRUE, "sin riesgo")</f>
        <v>sin riesgo</v>
      </c>
    </row>
    <row r="7125" spans="1:17" x14ac:dyDescent="0.35">
      <c r="A7125" s="2">
        <v>45933</v>
      </c>
      <c r="B7125" s="3" t="s">
        <v>21</v>
      </c>
      <c r="C7125">
        <v>2.4666666666666668</v>
      </c>
      <c r="D7125">
        <v>12.2</v>
      </c>
      <c r="E7125">
        <v>91.433333333333337</v>
      </c>
      <c r="F7125">
        <v>77</v>
      </c>
      <c r="G7125">
        <v>0</v>
      </c>
      <c r="H7125">
        <v>2.933333333333334</v>
      </c>
      <c r="I7125">
        <v>1</v>
      </c>
      <c r="J7125">
        <v>4.0999999999999996</v>
      </c>
      <c r="K7125">
        <f t="shared" si="553"/>
        <v>9.7333333333333325</v>
      </c>
      <c r="L7125">
        <f t="shared" si="551"/>
        <v>8.7522690897197358E-2</v>
      </c>
      <c r="M7125">
        <f t="shared" si="552"/>
        <v>1.2129175947451631</v>
      </c>
      <c r="N7125" s="10" t="str" cm="1">
        <f t="array" ref="N7125">_xlfn.IFS(AND(C7125&lt;=0, C7125-M7125&lt;=2), "escarcha",AND(C7125&lt;=0, C7125-M7125&gt;2), "helada negra", AND(C7125&gt;0, M7125+2&gt;C7125), "rocío", TRUE, "sin riesgo")</f>
        <v>rocío</v>
      </c>
      <c r="O7125">
        <f t="shared" si="554"/>
        <v>0.58107764301180787</v>
      </c>
      <c r="P7125">
        <f t="shared" si="555"/>
        <v>8.2859512851327892</v>
      </c>
      <c r="Q7125" s="10" t="str" cm="1">
        <f t="array" ref="Q7125">_xlfn.IFS(AND(D7125&lt;=0, D7125-P7125&lt;=2), "escarcha",AND(D7125&lt;=0, D7125-P7125&gt;2), "helada negra", AND(D7125&gt;0, P7125+2&gt;D7125), "rocío", TRUE, "sin riesgo")</f>
        <v>sin riesgo</v>
      </c>
    </row>
    <row r="7126" spans="1:17" x14ac:dyDescent="0.35">
      <c r="A7126" s="2">
        <v>45933</v>
      </c>
      <c r="B7126" s="3" t="s">
        <v>22</v>
      </c>
      <c r="C7126">
        <v>2.2000000000000002</v>
      </c>
      <c r="D7126">
        <v>11.53333333333333</v>
      </c>
      <c r="E7126">
        <v>91.933333333333337</v>
      </c>
      <c r="F7126">
        <v>78.666666666666671</v>
      </c>
      <c r="G7126">
        <v>0</v>
      </c>
      <c r="H7126">
        <v>6.6666666666666666E-2</v>
      </c>
      <c r="I7126">
        <v>0</v>
      </c>
      <c r="J7126">
        <v>0.6</v>
      </c>
      <c r="K7126">
        <f t="shared" si="553"/>
        <v>9.3333333333333286</v>
      </c>
      <c r="L7126">
        <f t="shared" si="551"/>
        <v>7.4003913146321237E-2</v>
      </c>
      <c r="M7126">
        <f t="shared" si="552"/>
        <v>1.024780072998478</v>
      </c>
      <c r="N7126" s="10" t="str" cm="1">
        <f t="array" ref="N7126">_xlfn.IFS(AND(C7126&lt;=0, C7126-M7126&lt;=2), "escarcha",AND(C7126&lt;=0, C7126-M7126&gt;2), "helada negra", AND(C7126&gt;0, M7126+2&gt;C7126), "rocío", TRUE, "sin riesgo")</f>
        <v>rocío</v>
      </c>
      <c r="O7126">
        <f t="shared" si="554"/>
        <v>0.55854223352763455</v>
      </c>
      <c r="P7126">
        <f t="shared" si="555"/>
        <v>7.9540878543196039</v>
      </c>
      <c r="Q7126" s="10" t="str" cm="1">
        <f t="array" ref="Q7126">_xlfn.IFS(AND(D7126&lt;=0, D7126-P7126&lt;=2), "escarcha",AND(D7126&lt;=0, D7126-P7126&gt;2), "helada negra", AND(D7126&gt;0, P7126+2&gt;D7126), "rocío", TRUE, "sin riesgo")</f>
        <v>sin riesgo</v>
      </c>
    </row>
    <row r="7127" spans="1:17" x14ac:dyDescent="0.35">
      <c r="A7127" s="2">
        <v>45933</v>
      </c>
      <c r="B7127" s="3" t="s">
        <v>23</v>
      </c>
      <c r="C7127">
        <v>1.7333333333333329</v>
      </c>
      <c r="D7127">
        <v>10.9</v>
      </c>
      <c r="E7127">
        <v>92.233333333333334</v>
      </c>
      <c r="F7127">
        <v>81</v>
      </c>
      <c r="G7127">
        <v>0</v>
      </c>
      <c r="H7127">
        <v>0.93333333333333335</v>
      </c>
      <c r="I7127">
        <v>0</v>
      </c>
      <c r="J7127">
        <v>2.5333333333333332</v>
      </c>
      <c r="K7127">
        <f t="shared" si="553"/>
        <v>9.1666666666666679</v>
      </c>
      <c r="L7127">
        <f t="shared" si="551"/>
        <v>4.3960759560145765E-2</v>
      </c>
      <c r="M7127">
        <f t="shared" si="552"/>
        <v>0.60771282387687353</v>
      </c>
      <c r="N7127" s="10" t="str" cm="1">
        <f t="array" ref="N7127">_xlfn.IFS(AND(C7127&lt;=0, C7127-M7127&lt;=2), "escarcha",AND(C7127&lt;=0, C7127-M7127&gt;2), "helada negra", AND(C7127&gt;0, M7127+2&gt;C7127), "rocío", TRUE, "sin riesgo")</f>
        <v>rocío</v>
      </c>
      <c r="O7127">
        <f t="shared" si="554"/>
        <v>0.54580610107782623</v>
      </c>
      <c r="P7127">
        <f t="shared" si="555"/>
        <v>7.7669189536121053</v>
      </c>
      <c r="Q7127" s="10" t="str" cm="1">
        <f t="array" ref="Q7127">_xlfn.IFS(AND(D7127&lt;=0, D7127-P7127&lt;=2), "escarcha",AND(D7127&lt;=0, D7127-P7127&gt;2), "helada negra", AND(D7127&gt;0, P7127+2&gt;D7127), "rocío", TRUE, "sin riesgo")</f>
        <v>sin riesgo</v>
      </c>
    </row>
    <row r="7128" spans="1:17" x14ac:dyDescent="0.35">
      <c r="A7128" s="2">
        <v>45933</v>
      </c>
      <c r="B7128" s="3" t="s">
        <v>24</v>
      </c>
      <c r="C7128">
        <v>1.166666666666667</v>
      </c>
      <c r="D7128">
        <v>10.06666666666667</v>
      </c>
      <c r="E7128">
        <v>92.63333333333334</v>
      </c>
      <c r="F7128">
        <v>83.333333333333329</v>
      </c>
      <c r="G7128">
        <v>0</v>
      </c>
      <c r="H7128">
        <v>1.466666666666667</v>
      </c>
      <c r="I7128">
        <v>0</v>
      </c>
      <c r="J7128">
        <v>2.933333333333334</v>
      </c>
      <c r="K7128">
        <f t="shared" si="553"/>
        <v>8.9000000000000021</v>
      </c>
      <c r="L7128">
        <f t="shared" si="551"/>
        <v>7.6800851000920212E-3</v>
      </c>
      <c r="M7128">
        <f t="shared" si="552"/>
        <v>0.10595072870009635</v>
      </c>
      <c r="N7128" s="10" t="str" cm="1">
        <f t="array" ref="N7128">_xlfn.IFS(AND(C7128&lt;=0, C7128-M7128&lt;=2), "escarcha",AND(C7128&lt;=0, C7128-M7128&gt;2), "helada negra", AND(C7128&gt;0, M7128+2&gt;C7128), "rocío", TRUE, "sin riesgo")</f>
        <v>rocío</v>
      </c>
      <c r="O7128">
        <f t="shared" si="554"/>
        <v>0.51866748603383894</v>
      </c>
      <c r="P7128">
        <f t="shared" si="555"/>
        <v>7.3690223022817571</v>
      </c>
      <c r="Q7128" s="10" t="str" cm="1">
        <f t="array" ref="Q7128">_xlfn.IFS(AND(D7128&lt;=0, D7128-P7128&lt;=2), "escarcha",AND(D7128&lt;=0, D7128-P7128&gt;2), "helada negra", AND(D7128&gt;0, P7128+2&gt;D7128), "rocío", TRUE, "sin riesgo")</f>
        <v>sin riesgo</v>
      </c>
    </row>
    <row r="7129" spans="1:17" x14ac:dyDescent="0.35">
      <c r="A7129" s="2">
        <v>45933</v>
      </c>
      <c r="B7129" s="3" t="s">
        <v>25</v>
      </c>
      <c r="C7129">
        <v>0.73333333333333339</v>
      </c>
      <c r="D7129">
        <v>9.8333333333333321</v>
      </c>
      <c r="E7129">
        <v>93</v>
      </c>
      <c r="F7129">
        <v>83.666666666666671</v>
      </c>
      <c r="G7129">
        <v>0</v>
      </c>
      <c r="H7129">
        <v>0.46666666666666667</v>
      </c>
      <c r="I7129">
        <v>1</v>
      </c>
      <c r="J7129">
        <v>0.99999999999999989</v>
      </c>
      <c r="K7129">
        <f t="shared" si="553"/>
        <v>9.0999999999999979</v>
      </c>
      <c r="L7129">
        <f t="shared" si="551"/>
        <v>-1.9550127282136134E-2</v>
      </c>
      <c r="M7129">
        <f t="shared" si="552"/>
        <v>-0.26928784811031359</v>
      </c>
      <c r="N7129" s="10" t="str" cm="1">
        <f t="array" ref="N7129">_xlfn.IFS(AND(C7129&lt;=0, C7129-M7129&lt;=2), "escarcha",AND(C7129&lt;=0, C7129-M7129&gt;2), "helada negra", AND(C7129&gt;0, M7129+2&gt;C7129), "rocío", TRUE, "sin riesgo")</f>
        <v>rocío</v>
      </c>
      <c r="O7129">
        <f t="shared" si="554"/>
        <v>0.50704324663265732</v>
      </c>
      <c r="P7129">
        <f t="shared" si="555"/>
        <v>7.1989778007448004</v>
      </c>
      <c r="Q7129" s="10" t="str" cm="1">
        <f t="array" ref="Q7129">_xlfn.IFS(AND(D7129&lt;=0, D7129-P7129&lt;=2), "escarcha",AND(D7129&lt;=0, D7129-P7129&gt;2), "helada negra", AND(D7129&gt;0, P7129+2&gt;D7129), "rocío", TRUE, "sin riesgo")</f>
        <v>sin riesgo</v>
      </c>
    </row>
    <row r="7130" spans="1:17" x14ac:dyDescent="0.35">
      <c r="A7130" s="2">
        <v>45933</v>
      </c>
      <c r="B7130" s="3" t="s">
        <v>26</v>
      </c>
      <c r="C7130">
        <v>0.6</v>
      </c>
      <c r="D7130">
        <v>9.4333333333333336</v>
      </c>
      <c r="E7130">
        <v>93.666666666666671</v>
      </c>
      <c r="F7130">
        <v>85.333333333333329</v>
      </c>
      <c r="G7130">
        <v>0</v>
      </c>
      <c r="H7130">
        <v>1</v>
      </c>
      <c r="I7130">
        <v>0</v>
      </c>
      <c r="J7130">
        <v>1.8</v>
      </c>
      <c r="K7130">
        <f t="shared" si="553"/>
        <v>8.8333333333333339</v>
      </c>
      <c r="L7130">
        <f t="shared" si="551"/>
        <v>-2.2023602400110753E-2</v>
      </c>
      <c r="M7130">
        <f t="shared" si="552"/>
        <v>-0.30331553059151156</v>
      </c>
      <c r="N7130" s="10" t="str" cm="1">
        <f t="array" ref="N7130">_xlfn.IFS(AND(C7130&lt;=0, C7130-M7130&lt;=2), "escarcha",AND(C7130&lt;=0, C7130-M7130&gt;2), "helada negra", AND(C7130&gt;0, M7130+2&gt;C7130), "rocío", TRUE, "sin riesgo")</f>
        <v>rocío</v>
      </c>
      <c r="O7130">
        <f t="shared" si="554"/>
        <v>0.49992986459772704</v>
      </c>
      <c r="P7130">
        <f t="shared" si="555"/>
        <v>7.0950339666435145</v>
      </c>
      <c r="Q7130" s="10" t="str" cm="1">
        <f t="array" ref="Q7130">_xlfn.IFS(AND(D7130&lt;=0, D7130-P7130&lt;=2), "escarcha",AND(D7130&lt;=0, D7130-P7130&gt;2), "helada negra", AND(D7130&gt;0, P7130+2&gt;D7130), "rocío", TRUE, "sin riesgo")</f>
        <v>sin riesgo</v>
      </c>
    </row>
    <row r="7131" spans="1:17" x14ac:dyDescent="0.35">
      <c r="A7131" s="2">
        <v>45933</v>
      </c>
      <c r="B7131" s="3" t="s">
        <v>27</v>
      </c>
      <c r="C7131">
        <v>0.76666666666666672</v>
      </c>
      <c r="D7131">
        <v>8.4333333333333336</v>
      </c>
      <c r="E7131">
        <v>94.033333333333331</v>
      </c>
      <c r="F7131">
        <v>87.666666666666671</v>
      </c>
      <c r="G7131">
        <v>0.66666666666666663</v>
      </c>
      <c r="H7131">
        <v>1.1000000000000001</v>
      </c>
      <c r="I7131">
        <v>2.333333333333333</v>
      </c>
      <c r="J7131">
        <v>1.9</v>
      </c>
      <c r="K7131">
        <f t="shared" si="553"/>
        <v>7.666666666666667</v>
      </c>
      <c r="L7131">
        <f t="shared" si="551"/>
        <v>-6.0978438785695352E-3</v>
      </c>
      <c r="M7131">
        <f t="shared" si="552"/>
        <v>-8.4057157947319189E-2</v>
      </c>
      <c r="N7131" s="10" t="str" cm="1">
        <f t="array" ref="N7131">_xlfn.IFS(AND(C7131&lt;=0, C7131-M7131&lt;=2), "escarcha",AND(C7131&lt;=0, C7131-M7131&gt;2), "helada negra", AND(C7131&gt;0, M7131+2&gt;C7131), "rocío", TRUE, "sin riesgo")</f>
        <v>rocío</v>
      </c>
      <c r="O7131">
        <f t="shared" si="554"/>
        <v>0.45943820474724689</v>
      </c>
      <c r="P7131">
        <f t="shared" si="555"/>
        <v>6.5049931143326569</v>
      </c>
      <c r="Q7131" s="10" t="str" cm="1">
        <f t="array" ref="Q7131">_xlfn.IFS(AND(D7131&lt;=0, D7131-P7131&lt;=2), "escarcha",AND(D7131&lt;=0, D7131-P7131&gt;2), "helada negra", AND(D7131&gt;0, P7131+2&gt;D7131), "rocío", TRUE, "sin riesgo")</f>
        <v>rocío</v>
      </c>
    </row>
    <row r="7132" spans="1:17" x14ac:dyDescent="0.35">
      <c r="A7132" s="2">
        <v>45933</v>
      </c>
      <c r="B7132" s="3" t="s">
        <v>28</v>
      </c>
      <c r="C7132">
        <v>1.7</v>
      </c>
      <c r="D7132">
        <v>9.4333333333333336</v>
      </c>
      <c r="E7132">
        <v>94.5</v>
      </c>
      <c r="F7132">
        <v>85.333333333333329</v>
      </c>
      <c r="G7132">
        <v>0</v>
      </c>
      <c r="H7132">
        <v>0.6</v>
      </c>
      <c r="I7132">
        <v>1</v>
      </c>
      <c r="J7132">
        <v>1.4</v>
      </c>
      <c r="K7132">
        <f t="shared" si="553"/>
        <v>7.7333333333333334</v>
      </c>
      <c r="L7132">
        <f t="shared" si="551"/>
        <v>6.5855488178190591E-2</v>
      </c>
      <c r="M7132">
        <f t="shared" si="552"/>
        <v>0.91152036684085724</v>
      </c>
      <c r="N7132" s="10" t="str" cm="1">
        <f t="array" ref="N7132">_xlfn.IFS(AND(C7132&lt;=0, C7132-M7132&lt;=2), "escarcha",AND(C7132&lt;=0, C7132-M7132&gt;2), "helada negra", AND(C7132&gt;0, M7132+2&gt;C7132), "rocío", TRUE, "sin riesgo")</f>
        <v>rocío</v>
      </c>
      <c r="O7132">
        <f t="shared" si="554"/>
        <v>0.49992986459772704</v>
      </c>
      <c r="P7132">
        <f t="shared" si="555"/>
        <v>7.0950339666435145</v>
      </c>
      <c r="Q7132" s="10" t="str" cm="1">
        <f t="array" ref="Q7132">_xlfn.IFS(AND(D7132&lt;=0, D7132-P7132&lt;=2), "escarcha",AND(D7132&lt;=0, D7132-P7132&gt;2), "helada negra", AND(D7132&gt;0, P7132+2&gt;D7132), "rocío", TRUE, "sin riesgo")</f>
        <v>sin riesgo</v>
      </c>
    </row>
    <row r="7133" spans="1:17" x14ac:dyDescent="0.35">
      <c r="A7133" s="2">
        <v>45933</v>
      </c>
      <c r="B7133" s="3" t="s">
        <v>29</v>
      </c>
      <c r="C7133">
        <v>3.1</v>
      </c>
      <c r="D7133">
        <v>10.83333333333333</v>
      </c>
      <c r="E7133">
        <v>94.8</v>
      </c>
      <c r="F7133">
        <v>82.666666666666671</v>
      </c>
      <c r="G7133">
        <v>0</v>
      </c>
      <c r="H7133">
        <v>9.9999999999999992E-2</v>
      </c>
      <c r="I7133">
        <v>0</v>
      </c>
      <c r="J7133">
        <v>0.2</v>
      </c>
      <c r="K7133">
        <f t="shared" si="553"/>
        <v>7.7333333333333307</v>
      </c>
      <c r="L7133">
        <f t="shared" si="551"/>
        <v>0.1685765532476958</v>
      </c>
      <c r="M7133">
        <f t="shared" si="552"/>
        <v>2.3470354982103991</v>
      </c>
      <c r="N7133" s="10" t="str" cm="1">
        <f t="array" ref="N7133">_xlfn.IFS(AND(C7133&lt;=0, C7133-M7133&lt;=2), "escarcha",AND(C7133&lt;=0, C7133-M7133&gt;2), "helada negra", AND(C7133&gt;0, M7133+2&gt;C7133), "rocío", TRUE, "sin riesgo")</f>
        <v>rocío</v>
      </c>
      <c r="O7133">
        <f t="shared" si="554"/>
        <v>0.56174377420041188</v>
      </c>
      <c r="P7133">
        <f t="shared" si="555"/>
        <v>8.0011813146919106</v>
      </c>
      <c r="Q7133" s="10" t="str" cm="1">
        <f t="array" ref="Q7133">_xlfn.IFS(AND(D7133&lt;=0, D7133-P7133&lt;=2), "escarcha",AND(D7133&lt;=0, D7133-P7133&gt;2), "helada negra", AND(D7133&gt;0, P7133+2&gt;D7133), "rocío", TRUE, "sin riesgo")</f>
        <v>sin riesgo</v>
      </c>
    </row>
    <row r="7134" spans="1:17" x14ac:dyDescent="0.35">
      <c r="A7134" s="2">
        <v>45933</v>
      </c>
      <c r="B7134" s="3" t="s">
        <v>30</v>
      </c>
      <c r="C7134">
        <v>5.5666666666666664</v>
      </c>
      <c r="D7134">
        <v>12.33333333333333</v>
      </c>
      <c r="E7134">
        <v>94.266666666666666</v>
      </c>
      <c r="F7134">
        <v>77</v>
      </c>
      <c r="G7134">
        <v>0</v>
      </c>
      <c r="H7134">
        <v>0.26666666666666672</v>
      </c>
      <c r="I7134">
        <v>0</v>
      </c>
      <c r="J7134">
        <v>0.83333333333333337</v>
      </c>
      <c r="K7134">
        <f t="shared" si="553"/>
        <v>6.7666666666666639</v>
      </c>
      <c r="L7134">
        <f t="shared" si="551"/>
        <v>0.33560697265360501</v>
      </c>
      <c r="M7134">
        <f t="shared" si="552"/>
        <v>4.7176854910244943</v>
      </c>
      <c r="N7134" s="10" t="str" cm="1">
        <f t="array" ref="N7134">_xlfn.IFS(AND(C7134&lt;=0, C7134-M7134&lt;=2), "escarcha",AND(C7134&lt;=0, C7134-M7134&gt;2), "helada negra", AND(C7134&gt;0, M7134+2&gt;C7134), "rocío", TRUE, "sin riesgo")</f>
        <v>rocío</v>
      </c>
      <c r="O7134">
        <f t="shared" si="554"/>
        <v>0.58984000796395808</v>
      </c>
      <c r="P7134">
        <f t="shared" si="555"/>
        <v>8.415225662839612</v>
      </c>
      <c r="Q7134" s="10" t="str" cm="1">
        <f t="array" ref="Q7134">_xlfn.IFS(AND(D7134&lt;=0, D7134-P7134&lt;=2), "escarcha",AND(D7134&lt;=0, D7134-P7134&gt;2), "helada negra", AND(D7134&gt;0, P7134+2&gt;D7134), "rocío", TRUE, "sin riesgo")</f>
        <v>sin riesgo</v>
      </c>
    </row>
    <row r="7135" spans="1:17" x14ac:dyDescent="0.35">
      <c r="A7135" s="2">
        <v>45933</v>
      </c>
      <c r="B7135" s="3" t="s">
        <v>31</v>
      </c>
      <c r="C7135">
        <v>8.1666666666666661</v>
      </c>
      <c r="D7135">
        <v>12.96666666666667</v>
      </c>
      <c r="E7135">
        <v>90.166666666666671</v>
      </c>
      <c r="F7135">
        <v>74.333333333333329</v>
      </c>
      <c r="G7135">
        <v>0</v>
      </c>
      <c r="H7135">
        <v>0.3</v>
      </c>
      <c r="I7135">
        <v>0</v>
      </c>
      <c r="J7135">
        <v>0.66666666666666663</v>
      </c>
      <c r="K7135">
        <f t="shared" si="553"/>
        <v>4.8000000000000043</v>
      </c>
      <c r="L7135">
        <f t="shared" si="551"/>
        <v>0.46947401894893082</v>
      </c>
      <c r="M7135">
        <f t="shared" si="552"/>
        <v>6.6509744843368246</v>
      </c>
      <c r="N7135" s="10" t="str" cm="1">
        <f t="array" ref="N7135">_xlfn.IFS(AND(C7135&lt;=0, C7135-M7135&lt;=2), "escarcha",AND(C7135&lt;=0, C7135-M7135&gt;2), "helada negra", AND(C7135&gt;0, M7135+2&gt;C7135), "rocío", TRUE, "sin riesgo")</f>
        <v>rocío</v>
      </c>
      <c r="O7135">
        <f t="shared" si="554"/>
        <v>0.59609065874761735</v>
      </c>
      <c r="P7135">
        <f t="shared" si="555"/>
        <v>8.5075251032704262</v>
      </c>
      <c r="Q7135" s="10" t="str" cm="1">
        <f t="array" ref="Q7135">_xlfn.IFS(AND(D7135&lt;=0, D7135-P7135&lt;=2), "escarcha",AND(D7135&lt;=0, D7135-P7135&gt;2), "helada negra", AND(D7135&gt;0, P7135+2&gt;D7135), "rocío", TRUE, "sin riesgo")</f>
        <v>sin riesgo</v>
      </c>
    </row>
    <row r="7136" spans="1:17" x14ac:dyDescent="0.35">
      <c r="A7136" s="2">
        <v>45933</v>
      </c>
      <c r="B7136" s="3" t="s">
        <v>32</v>
      </c>
      <c r="C7136">
        <v>11.8</v>
      </c>
      <c r="D7136">
        <v>14.03333333333333</v>
      </c>
      <c r="E7136">
        <v>77.933333333333337</v>
      </c>
      <c r="F7136">
        <v>68.666666666666671</v>
      </c>
      <c r="G7136">
        <v>0</v>
      </c>
      <c r="H7136">
        <v>0.6333333333333333</v>
      </c>
      <c r="I7136">
        <v>1</v>
      </c>
      <c r="J7136">
        <v>1.7666666666666671</v>
      </c>
      <c r="K7136">
        <f t="shared" si="553"/>
        <v>2.233333333333329</v>
      </c>
      <c r="L7136">
        <f t="shared" si="551"/>
        <v>0.56678387260810514</v>
      </c>
      <c r="M7136">
        <f t="shared" si="552"/>
        <v>8.0753550881252227</v>
      </c>
      <c r="N7136" s="10" t="str" cm="1">
        <f t="array" ref="N7136">_xlfn.IFS(AND(C7136&lt;=0, C7136-M7136&lt;=2), "escarcha",AND(C7136&lt;=0, C7136-M7136&gt;2), "helada negra", AND(C7136&gt;0, M7136+2&gt;C7136), "rocío", TRUE, "sin riesgo")</f>
        <v>sin riesgo</v>
      </c>
      <c r="O7136">
        <f t="shared" si="554"/>
        <v>0.58622188064306591</v>
      </c>
      <c r="P7136">
        <f t="shared" si="555"/>
        <v>8.3618299900056421</v>
      </c>
      <c r="Q7136" s="10" t="str" cm="1">
        <f t="array" ref="Q7136">_xlfn.IFS(AND(D7136&lt;=0, D7136-P7136&lt;=2), "escarcha",AND(D7136&lt;=0, D7136-P7136&gt;2), "helada negra", AND(D7136&gt;0, P7136+2&gt;D7136), "rocío", TRUE, "sin riesgo")</f>
        <v>sin riesgo</v>
      </c>
    </row>
    <row r="7137" spans="1:17" x14ac:dyDescent="0.35">
      <c r="A7137" s="2">
        <v>45933</v>
      </c>
      <c r="B7137" s="3" t="s">
        <v>33</v>
      </c>
      <c r="C7137">
        <v>15.2</v>
      </c>
      <c r="D7137">
        <v>17.06666666666667</v>
      </c>
      <c r="E7137">
        <v>63.5</v>
      </c>
      <c r="F7137">
        <v>57.333333333333343</v>
      </c>
      <c r="G7137">
        <v>1.333333333333333</v>
      </c>
      <c r="H7137">
        <v>1.0666666666666671</v>
      </c>
      <c r="I7137">
        <v>3</v>
      </c>
      <c r="J7137">
        <v>2.666666666666667</v>
      </c>
      <c r="K7137">
        <f t="shared" si="553"/>
        <v>1.8666666666666707</v>
      </c>
      <c r="L7137">
        <f t="shared" si="551"/>
        <v>0.58327678310758047</v>
      </c>
      <c r="M7137">
        <f t="shared" si="552"/>
        <v>8.3183835086553177</v>
      </c>
      <c r="N7137" s="10" t="str" cm="1">
        <f t="array" ref="N7137">_xlfn.IFS(AND(C7137&lt;=0, C7137-M7137&lt;=2), "escarcha",AND(C7137&lt;=0, C7137-M7137&gt;2), "helada negra", AND(C7137&gt;0, M7137+2&gt;C7137), "rocío", TRUE, "sin riesgo")</f>
        <v>sin riesgo</v>
      </c>
      <c r="O7137">
        <f t="shared" si="554"/>
        <v>0.60016063861409075</v>
      </c>
      <c r="P7137">
        <f t="shared" si="555"/>
        <v>8.5676603762618182</v>
      </c>
      <c r="Q7137" s="10" t="str" cm="1">
        <f t="array" ref="Q7137">_xlfn.IFS(AND(D7137&lt;=0, D7137-P7137&lt;=2), "escarcha",AND(D7137&lt;=0, D7137-P7137&gt;2), "helada negra", AND(D7137&gt;0, P7137+2&gt;D7137), "rocío", TRUE, "sin riesgo")</f>
        <v>sin riesgo</v>
      </c>
    </row>
    <row r="7138" spans="1:17" x14ac:dyDescent="0.35">
      <c r="A7138" s="2">
        <v>45933</v>
      </c>
      <c r="B7138" s="3" t="s">
        <v>34</v>
      </c>
      <c r="C7138">
        <v>18.466666666666669</v>
      </c>
      <c r="D7138">
        <v>19.166666666666671</v>
      </c>
      <c r="E7138">
        <v>52.1</v>
      </c>
      <c r="F7138">
        <v>48.666666666666657</v>
      </c>
      <c r="G7138">
        <v>1</v>
      </c>
      <c r="H7138">
        <v>2.2333333333333329</v>
      </c>
      <c r="I7138">
        <v>2.333333333333333</v>
      </c>
      <c r="J7138">
        <v>4.3</v>
      </c>
      <c r="K7138">
        <f t="shared" si="553"/>
        <v>0.70000000000000284</v>
      </c>
      <c r="L7138">
        <f t="shared" si="551"/>
        <v>0.59260930414684809</v>
      </c>
      <c r="M7138">
        <f t="shared" si="552"/>
        <v>8.4561097647270476</v>
      </c>
      <c r="N7138" s="10" t="str" cm="1">
        <f t="array" ref="N7138">_xlfn.IFS(AND(C7138&lt;=0, C7138-M7138&lt;=2), "escarcha",AND(C7138&lt;=0, C7138-M7138&gt;2), "helada negra", AND(C7138&gt;0, M7138+2&gt;C7138), "rocío", TRUE, "sin riesgo")</f>
        <v>sin riesgo</v>
      </c>
      <c r="O7138">
        <f t="shared" si="554"/>
        <v>0.5681685827389984</v>
      </c>
      <c r="P7138">
        <f t="shared" si="555"/>
        <v>8.0957411708452245</v>
      </c>
      <c r="Q7138" s="10" t="str" cm="1">
        <f t="array" ref="Q7138">_xlfn.IFS(AND(D7138&lt;=0, D7138-P7138&lt;=2), "escarcha",AND(D7138&lt;=0, D7138-P7138&gt;2), "helada negra", AND(D7138&gt;0, P7138+2&gt;D7138), "rocío", TRUE, "sin riesgo")</f>
        <v>sin riesgo</v>
      </c>
    </row>
    <row r="7139" spans="1:17" x14ac:dyDescent="0.35">
      <c r="A7139" s="2">
        <v>45933</v>
      </c>
      <c r="B7139" s="3" t="s">
        <v>36</v>
      </c>
      <c r="C7139">
        <v>21.56666666666667</v>
      </c>
      <c r="D7139">
        <v>22.1</v>
      </c>
      <c r="E7139">
        <v>34.166666666666671</v>
      </c>
      <c r="F7139">
        <v>36</v>
      </c>
      <c r="G7139">
        <v>3.333333333333333</v>
      </c>
      <c r="H7139">
        <v>1.7</v>
      </c>
      <c r="I7139">
        <v>7.333333333333333</v>
      </c>
      <c r="J7139">
        <v>4.666666666666667</v>
      </c>
      <c r="K7139">
        <f t="shared" si="553"/>
        <v>0.53333333333333144</v>
      </c>
      <c r="L7139">
        <f t="shared" si="551"/>
        <v>0.36259930807484086</v>
      </c>
      <c r="M7139">
        <f t="shared" si="552"/>
        <v>5.1050915459129698</v>
      </c>
      <c r="N7139" s="10" t="str" cm="1">
        <f t="array" ref="N7139">_xlfn.IFS(AND(C7139&lt;=0, C7139-M7139&lt;=2), "escarcha",AND(C7139&lt;=0, C7139-M7139&gt;2), "helada negra", AND(C7139&gt;0, M7139+2&gt;C7139), "rocío", TRUE, "sin riesgo")</f>
        <v>sin riesgo</v>
      </c>
      <c r="O7139">
        <f t="shared" si="554"/>
        <v>0.44743112404529883</v>
      </c>
      <c r="P7139">
        <f t="shared" si="555"/>
        <v>6.3305617444031714</v>
      </c>
      <c r="Q7139" s="10" t="str" cm="1">
        <f t="array" ref="Q7139">_xlfn.IFS(AND(D7139&lt;=0, D7139-P7139&lt;=2), "escarcha",AND(D7139&lt;=0, D7139-P7139&gt;2), "helada negra", AND(D7139&gt;0, P7139+2&gt;D7139), "rocío", TRUE, "sin riesgo")</f>
        <v>sin riesgo</v>
      </c>
    </row>
    <row r="7140" spans="1:17" x14ac:dyDescent="0.35">
      <c r="A7140" s="2">
        <v>45933</v>
      </c>
      <c r="B7140" s="3" t="s">
        <v>47</v>
      </c>
      <c r="C7140">
        <v>22.366666666666671</v>
      </c>
      <c r="D7140">
        <v>22.633333333333329</v>
      </c>
      <c r="E7140">
        <v>30.8</v>
      </c>
      <c r="F7140">
        <v>32.666666666666657</v>
      </c>
      <c r="G7140">
        <v>5.333333333333333</v>
      </c>
      <c r="H7140">
        <v>2.433333333333334</v>
      </c>
      <c r="I7140">
        <v>9.6666666666666661</v>
      </c>
      <c r="J7140">
        <v>6</v>
      </c>
      <c r="K7140">
        <f t="shared" si="553"/>
        <v>0.26666666666665861</v>
      </c>
      <c r="L7140">
        <f t="shared" si="551"/>
        <v>0.30765949231124901</v>
      </c>
      <c r="M7140">
        <f t="shared" si="552"/>
        <v>4.3178433188472063</v>
      </c>
      <c r="N7140" s="10" t="str" cm="1">
        <f t="array" ref="N7140">_xlfn.IFS(AND(C7140&lt;=0, C7140-M7140&lt;=2), "escarcha",AND(C7140&lt;=0, C7140-M7140&gt;2), "helada negra", AND(C7140&gt;0, M7140+2&gt;C7140), "rocío", TRUE, "sin riesgo")</f>
        <v>sin riesgo</v>
      </c>
      <c r="O7140">
        <f t="shared" si="554"/>
        <v>0.38270002245807277</v>
      </c>
      <c r="P7140">
        <f t="shared" si="555"/>
        <v>5.3943739280349634</v>
      </c>
      <c r="Q7140" s="10" t="str" cm="1">
        <f t="array" ref="Q7140">_xlfn.IFS(AND(D7140&lt;=0, D7140-P7140&lt;=2), "escarcha",AND(D7140&lt;=0, D7140-P7140&gt;2), "helada negra", AND(D7140&gt;0, P7140+2&gt;D7140), "rocío", TRUE, "sin riesgo")</f>
        <v>sin riesgo</v>
      </c>
    </row>
    <row r="7141" spans="1:17" x14ac:dyDescent="0.35">
      <c r="A7141" s="2">
        <v>45933</v>
      </c>
      <c r="B7141" s="3" t="s">
        <v>37</v>
      </c>
      <c r="C7141">
        <v>19.166666666666671</v>
      </c>
      <c r="D7141">
        <v>19.633333333333329</v>
      </c>
      <c r="E7141">
        <v>49.733333333333327</v>
      </c>
      <c r="F7141">
        <v>48</v>
      </c>
      <c r="G7141">
        <v>0</v>
      </c>
      <c r="H7141">
        <v>4.1333333333333329</v>
      </c>
      <c r="I7141">
        <v>2.666666666666667</v>
      </c>
      <c r="J7141">
        <v>7.3000000000000007</v>
      </c>
      <c r="K7141">
        <f t="shared" si="553"/>
        <v>0.4666666666666579</v>
      </c>
      <c r="L7141">
        <f t="shared" si="551"/>
        <v>0.58984964880032253</v>
      </c>
      <c r="M7141">
        <f t="shared" si="552"/>
        <v>8.4153679708694007</v>
      </c>
      <c r="N7141" s="10" t="str" cm="1">
        <f t="array" ref="N7141">_xlfn.IFS(AND(C7141&lt;=0, C7141-M7141&lt;=2), "escarcha",AND(C7141&lt;=0, C7141-M7141&gt;2), "helada negra", AND(C7141&gt;0, M7141+2&gt;C7141), "rocío", TRUE, "sin riesgo")</f>
        <v>sin riesgo</v>
      </c>
      <c r="O7141">
        <f t="shared" si="554"/>
        <v>0.58339903892451983</v>
      </c>
      <c r="P7141">
        <f t="shared" si="555"/>
        <v>8.3201867444305595</v>
      </c>
      <c r="Q7141" s="10" t="str" cm="1">
        <f t="array" ref="Q7141">_xlfn.IFS(AND(D7141&lt;=0, D7141-P7141&lt;=2), "escarcha",AND(D7141&lt;=0, D7141-P7141&gt;2), "helada negra", AND(D7141&gt;0, P7141+2&gt;D7141), "rocío", TRUE, "sin riesgo")</f>
        <v>sin riesgo</v>
      </c>
    </row>
    <row r="7142" spans="1:17" x14ac:dyDescent="0.35">
      <c r="A7142" s="2">
        <v>45933</v>
      </c>
      <c r="B7142" s="3" t="s">
        <v>40</v>
      </c>
      <c r="C7142">
        <v>17.43333333333333</v>
      </c>
      <c r="D7142">
        <v>17.466666666666669</v>
      </c>
      <c r="E7142">
        <v>53.366666666666667</v>
      </c>
      <c r="F7142">
        <v>51.666666666666657</v>
      </c>
      <c r="G7142">
        <v>0</v>
      </c>
      <c r="H7142">
        <v>2.066666666666666</v>
      </c>
      <c r="I7142">
        <v>0</v>
      </c>
      <c r="J7142">
        <v>3.6333333333333329</v>
      </c>
      <c r="K7142">
        <f t="shared" si="553"/>
        <v>3.3333333333338544E-2</v>
      </c>
      <c r="L7142">
        <f t="shared" si="551"/>
        <v>0.55164745757292732</v>
      </c>
      <c r="M7142">
        <f t="shared" si="552"/>
        <v>7.8527282650174275</v>
      </c>
      <c r="N7142" s="10" t="str" cm="1">
        <f t="array" ref="N7142">_xlfn.IFS(AND(C7142&lt;=0, C7142-M7142&lt;=2), "escarcha",AND(C7142&lt;=0, C7142-M7142&gt;2), "helada negra", AND(C7142&gt;0, M7142+2&gt;C7142), "rocío", TRUE, "sin riesgo")</f>
        <v>sin riesgo</v>
      </c>
      <c r="O7142">
        <f t="shared" si="554"/>
        <v>0.52137823444238829</v>
      </c>
      <c r="P7142">
        <f t="shared" si="555"/>
        <v>7.408709560804934</v>
      </c>
      <c r="Q7142" s="10" t="str" cm="1">
        <f t="array" ref="Q7142">_xlfn.IFS(AND(D7142&lt;=0, D7142-P7142&lt;=2), "escarcha",AND(D7142&lt;=0, D7142-P7142&gt;2), "helada negra", AND(D7142&gt;0, P7142+2&gt;D7142), "rocío", TRUE, "sin riesgo")</f>
        <v>sin riesgo</v>
      </c>
    </row>
    <row r="7143" spans="1:17" x14ac:dyDescent="0.35">
      <c r="A7143" s="2">
        <v>45933</v>
      </c>
      <c r="B7143" s="3" t="s">
        <v>41</v>
      </c>
      <c r="C7143">
        <v>14.733333333333331</v>
      </c>
      <c r="D7143">
        <v>17.166666666666671</v>
      </c>
      <c r="E7143">
        <v>61.633333333333333</v>
      </c>
      <c r="F7143">
        <v>53.666666666666657</v>
      </c>
      <c r="G7143">
        <v>0</v>
      </c>
      <c r="H7143">
        <v>1.4333333333333329</v>
      </c>
      <c r="I7143">
        <v>0.66666666666666663</v>
      </c>
      <c r="J7143">
        <v>2.2666666666666671</v>
      </c>
      <c r="K7143">
        <f t="shared" si="553"/>
        <v>2.4333333333333407</v>
      </c>
      <c r="L7143">
        <f t="shared" si="551"/>
        <v>0.5234099461038153</v>
      </c>
      <c r="M7143">
        <f t="shared" si="552"/>
        <v>7.4384634937550524</v>
      </c>
      <c r="N7143" s="10" t="str" cm="1">
        <f t="array" ref="N7143">_xlfn.IFS(AND(C7143&lt;=0, C7143-M7143&lt;=2), "escarcha",AND(C7143&lt;=0, C7143-M7143&gt;2), "helada negra", AND(C7143&gt;0, M7143+2&gt;C7143), "rocío", TRUE, "sin riesgo")</f>
        <v>sin riesgo</v>
      </c>
      <c r="O7143">
        <f t="shared" si="554"/>
        <v>0.54039955423643782</v>
      </c>
      <c r="P7143">
        <f t="shared" si="555"/>
        <v>7.6875492686275635</v>
      </c>
      <c r="Q7143" s="10" t="str" cm="1">
        <f t="array" ref="Q7143">_xlfn.IFS(AND(D7143&lt;=0, D7143-P7143&lt;=2), "escarcha",AND(D7143&lt;=0, D7143-P7143&gt;2), "helada negra", AND(D7143&gt;0, P7143+2&gt;D7143), "rocío", TRUE, "sin riesgo")</f>
        <v>sin riesgo</v>
      </c>
    </row>
    <row r="7144" spans="1:17" x14ac:dyDescent="0.35">
      <c r="A7144" s="2">
        <v>45933</v>
      </c>
      <c r="B7144" s="3" t="s">
        <v>42</v>
      </c>
      <c r="C7144">
        <v>14.733333333333331</v>
      </c>
      <c r="D7144">
        <v>17.600000000000001</v>
      </c>
      <c r="E7144">
        <v>63.066666666666663</v>
      </c>
      <c r="F7144">
        <v>53.333333333333343</v>
      </c>
      <c r="G7144">
        <v>1.333333333333333</v>
      </c>
      <c r="H7144">
        <v>1</v>
      </c>
      <c r="I7144">
        <v>1.666666666666667</v>
      </c>
      <c r="J7144">
        <v>2.5333333333333332</v>
      </c>
      <c r="K7144">
        <f t="shared" si="553"/>
        <v>2.8666666666666707</v>
      </c>
      <c r="L7144">
        <f t="shared" si="551"/>
        <v>0.54639946432851416</v>
      </c>
      <c r="M7144">
        <f t="shared" si="552"/>
        <v>7.7756327594309438</v>
      </c>
      <c r="N7144" s="10" t="str" cm="1">
        <f t="array" ref="N7144">_xlfn.IFS(AND(C7144&lt;=0, C7144-M7144&lt;=2), "escarcha",AND(C7144&lt;=0, C7144-M7144&gt;2), "helada negra", AND(C7144&gt;0, M7144+2&gt;C7144), "rocío", TRUE, "sin riesgo")</f>
        <v>sin riesgo</v>
      </c>
      <c r="O7144">
        <f t="shared" si="554"/>
        <v>0.56153867022771842</v>
      </c>
      <c r="P7144">
        <f t="shared" si="555"/>
        <v>7.9981637825158671</v>
      </c>
      <c r="Q7144" s="10" t="str" cm="1">
        <f t="array" ref="Q7144">_xlfn.IFS(AND(D7144&lt;=0, D7144-P7144&lt;=2), "escarcha",AND(D7144&lt;=0, D7144-P7144&gt;2), "helada negra", AND(D7144&gt;0, P7144+2&gt;D7144), "rocío", TRUE, "sin riesgo")</f>
        <v>sin riesgo</v>
      </c>
    </row>
    <row r="7145" spans="1:17" x14ac:dyDescent="0.35">
      <c r="A7145" s="2">
        <v>45933</v>
      </c>
      <c r="B7145" s="3" t="s">
        <v>43</v>
      </c>
      <c r="C7145">
        <v>13.766666666666669</v>
      </c>
      <c r="D7145">
        <v>17.06666666666667</v>
      </c>
      <c r="E7145">
        <v>64.7</v>
      </c>
      <c r="F7145">
        <v>56.333333333333343</v>
      </c>
      <c r="G7145">
        <v>0</v>
      </c>
      <c r="H7145">
        <v>1.1333333333333331</v>
      </c>
      <c r="I7145">
        <v>0.66666666666666663</v>
      </c>
      <c r="J7145">
        <v>1.9333333333333329</v>
      </c>
      <c r="K7145">
        <f t="shared" si="553"/>
        <v>3.3000000000000007</v>
      </c>
      <c r="L7145">
        <f t="shared" si="551"/>
        <v>0.50941656521892731</v>
      </c>
      <c r="M7145">
        <f t="shared" si="552"/>
        <v>7.2336769869739319</v>
      </c>
      <c r="N7145" s="10" t="str" cm="1">
        <f t="array" ref="N7145">_xlfn.IFS(AND(C7145&lt;=0, C7145-M7145&lt;=2), "escarcha",AND(C7145&lt;=0, C7145-M7145&gt;2), "helada negra", AND(C7145&gt;0, M7145+2&gt;C7145), "rocío", TRUE, "sin riesgo")</f>
        <v>sin riesgo</v>
      </c>
      <c r="O7145">
        <f t="shared" si="554"/>
        <v>0.58256487672371116</v>
      </c>
      <c r="P7145">
        <f t="shared" si="555"/>
        <v>8.3078836219569379</v>
      </c>
      <c r="Q7145" s="10" t="str" cm="1">
        <f t="array" ref="Q7145">_xlfn.IFS(AND(D7145&lt;=0, D7145-P7145&lt;=2), "escarcha",AND(D7145&lt;=0, D7145-P7145&gt;2), "helada negra", AND(D7145&gt;0, P7145+2&gt;D7145), "rocío", TRUE, "sin riesgo")</f>
        <v>sin riesgo</v>
      </c>
    </row>
    <row r="7146" spans="1:17" x14ac:dyDescent="0.35">
      <c r="A7146" s="2">
        <v>45933</v>
      </c>
      <c r="B7146" s="3" t="s">
        <v>44</v>
      </c>
      <c r="C7146">
        <v>13.266666666666669</v>
      </c>
      <c r="D7146">
        <v>16.166666666666671</v>
      </c>
      <c r="E7146">
        <v>67.166666666666671</v>
      </c>
      <c r="F7146">
        <v>59.333333333333343</v>
      </c>
      <c r="G7146">
        <v>0.66666666666666663</v>
      </c>
      <c r="H7146">
        <v>2</v>
      </c>
      <c r="I7146">
        <v>4</v>
      </c>
      <c r="J7146">
        <v>3.4666666666666668</v>
      </c>
      <c r="K7146">
        <f t="shared" si="553"/>
        <v>2.9000000000000021</v>
      </c>
      <c r="L7146">
        <f t="shared" si="551"/>
        <v>0.51429297030021903</v>
      </c>
      <c r="M7146">
        <f t="shared" si="552"/>
        <v>7.3050028432377596</v>
      </c>
      <c r="N7146" s="10" t="str" cm="1">
        <f t="array" ref="N7146">_xlfn.IFS(AND(C7146&lt;=0, C7146-M7146&lt;=2), "escarcha",AND(C7146&lt;=0, C7146-M7146&gt;2), "helada negra", AND(C7146&gt;0, M7146+2&gt;C7146), "rocío", TRUE, "sin riesgo")</f>
        <v>sin riesgo</v>
      </c>
      <c r="O7146">
        <f t="shared" si="554"/>
        <v>0.57726871278513459</v>
      </c>
      <c r="P7146">
        <f t="shared" si="555"/>
        <v>8.2297981820324786</v>
      </c>
      <c r="Q7146" s="10" t="str" cm="1">
        <f t="array" ref="Q7146">_xlfn.IFS(AND(D7146&lt;=0, D7146-P7146&lt;=2), "escarcha",AND(D7146&lt;=0, D7146-P7146&gt;2), "helada negra", AND(D7146&gt;0, P7146+2&gt;D7146), "rocío", TRUE, "sin riesgo")</f>
        <v>sin riesgo</v>
      </c>
    </row>
    <row r="7147" spans="1:17" x14ac:dyDescent="0.35">
      <c r="A7147" s="2">
        <v>45933</v>
      </c>
      <c r="B7147" s="3" t="s">
        <v>45</v>
      </c>
      <c r="C7147">
        <v>12.03333333333333</v>
      </c>
      <c r="D7147">
        <v>16</v>
      </c>
      <c r="E7147">
        <v>70.766666666666666</v>
      </c>
      <c r="F7147">
        <v>60.333333333333343</v>
      </c>
      <c r="G7147">
        <v>0.66666666666666663</v>
      </c>
      <c r="H7147">
        <v>0</v>
      </c>
      <c r="I7147">
        <v>2.333333333333333</v>
      </c>
      <c r="J7147">
        <v>0</v>
      </c>
      <c r="K7147">
        <f t="shared" si="553"/>
        <v>3.9666666666666703</v>
      </c>
      <c r="L7147">
        <f t="shared" si="551"/>
        <v>0.4856944628828882</v>
      </c>
      <c r="M7147">
        <f t="shared" si="552"/>
        <v>6.8872791842949086</v>
      </c>
      <c r="N7147" s="10" t="str" cm="1">
        <f t="array" ref="N7147">_xlfn.IFS(AND(C7147&lt;=0, C7147-M7147&lt;=2), "escarcha",AND(C7147&lt;=0, C7147-M7147&gt;2), "helada negra", AND(C7147&gt;0, M7147+2&gt;C7147), "rocío", TRUE, "sin riesgo")</f>
        <v>sin riesgo</v>
      </c>
      <c r="O7147">
        <f t="shared" si="554"/>
        <v>0.58334951646138522</v>
      </c>
      <c r="P7147">
        <f t="shared" si="555"/>
        <v>8.3194563001820061</v>
      </c>
      <c r="Q7147" s="10" t="str" cm="1">
        <f t="array" ref="Q7147">_xlfn.IFS(AND(D7147&lt;=0, D7147-P7147&lt;=2), "escarcha",AND(D7147&lt;=0, D7147-P7147&gt;2), "helada negra", AND(D7147&gt;0, P7147+2&gt;D7147), "rocío", TRUE, "sin riesgo")</f>
        <v>sin riesgo</v>
      </c>
    </row>
    <row r="7148" spans="1:17" x14ac:dyDescent="0.35">
      <c r="A7148" s="2">
        <v>45933</v>
      </c>
      <c r="B7148" s="3" t="s">
        <v>46</v>
      </c>
      <c r="C7148">
        <v>10.46666666666667</v>
      </c>
      <c r="D7148">
        <v>15.43333333333333</v>
      </c>
      <c r="E7148">
        <v>74.566666666666663</v>
      </c>
      <c r="F7148">
        <v>63</v>
      </c>
      <c r="G7148">
        <v>0</v>
      </c>
      <c r="H7148">
        <v>0</v>
      </c>
      <c r="I7148">
        <v>0</v>
      </c>
      <c r="J7148">
        <v>0</v>
      </c>
      <c r="K7148">
        <f t="shared" si="553"/>
        <v>4.9666666666666597</v>
      </c>
      <c r="L7148">
        <f t="shared" si="551"/>
        <v>0.43421628817533769</v>
      </c>
      <c r="M7148">
        <f t="shared" si="552"/>
        <v>6.1388665256456028</v>
      </c>
      <c r="N7148" s="10" t="str" cm="1">
        <f t="array" ref="N7148">_xlfn.IFS(AND(C7148&lt;=0, C7148-M7148&lt;=2), "escarcha",AND(C7148&lt;=0, C7148-M7148&gt;2), "helada negra", AND(C7148&gt;0, M7148+2&gt;C7148), "rocío", TRUE, "sin riesgo")</f>
        <v>sin riesgo</v>
      </c>
      <c r="O7148">
        <f t="shared" si="554"/>
        <v>0.5903458305429784</v>
      </c>
      <c r="P7148">
        <f t="shared" si="555"/>
        <v>8.4226923087419987</v>
      </c>
      <c r="Q7148" s="10" t="str" cm="1">
        <f t="array" ref="Q7148">_xlfn.IFS(AND(D7148&lt;=0, D7148-P7148&lt;=2), "escarcha",AND(D7148&lt;=0, D7148-P7148&gt;2), "helada negra", AND(D7148&gt;0, P7148+2&gt;D7148), "rocío", TRUE, "sin riesgo")</f>
        <v>sin riesgo</v>
      </c>
    </row>
    <row r="7149" spans="1:17" x14ac:dyDescent="0.35">
      <c r="A7149" s="2">
        <v>45934</v>
      </c>
      <c r="B7149" s="3" t="s">
        <v>10</v>
      </c>
      <c r="C7149">
        <v>10.33333333333333</v>
      </c>
      <c r="D7149">
        <v>15.366666666666671</v>
      </c>
      <c r="E7149">
        <v>76.766666666666666</v>
      </c>
      <c r="F7149">
        <v>64</v>
      </c>
      <c r="G7149">
        <v>0.66666666666666663</v>
      </c>
      <c r="H7149">
        <v>1.666666666666667</v>
      </c>
      <c r="I7149">
        <v>2</v>
      </c>
      <c r="J7149">
        <v>3.8</v>
      </c>
      <c r="K7149">
        <f t="shared" si="553"/>
        <v>5.0333333333333403</v>
      </c>
      <c r="L7149">
        <f t="shared" si="551"/>
        <v>0.45440131096326036</v>
      </c>
      <c r="M7149">
        <f t="shared" si="552"/>
        <v>6.4317905634253849</v>
      </c>
      <c r="N7149" s="10" t="str" cm="1">
        <f t="array" ref="N7149">_xlfn.IFS(AND(C7149&lt;=0, C7149-M7149&lt;=2), "escarcha",AND(C7149&lt;=0, C7149-M7149&gt;2), "helada negra", AND(C7149&gt;0, M7149+2&gt;C7149), "rocío", TRUE, "sin riesgo")</f>
        <v>sin riesgo</v>
      </c>
      <c r="O7149">
        <f t="shared" si="554"/>
        <v>0.60181859639895396</v>
      </c>
      <c r="P7149">
        <f t="shared" si="555"/>
        <v>8.5921654831135719</v>
      </c>
      <c r="Q7149" s="10" t="str" cm="1">
        <f t="array" ref="Q7149">_xlfn.IFS(AND(D7149&lt;=0, D7149-P7149&lt;=2), "escarcha",AND(D7149&lt;=0, D7149-P7149&gt;2), "helada negra", AND(D7149&gt;0, P7149+2&gt;D7149), "rocío", TRUE, "sin riesgo")</f>
        <v>sin riesgo</v>
      </c>
    </row>
    <row r="7150" spans="1:17" x14ac:dyDescent="0.35">
      <c r="A7150" s="2">
        <v>45934</v>
      </c>
      <c r="B7150" s="3" t="s">
        <v>11</v>
      </c>
      <c r="C7150">
        <v>10.03333333333333</v>
      </c>
      <c r="D7150">
        <v>14.6</v>
      </c>
      <c r="E7150">
        <v>77.733333333333334</v>
      </c>
      <c r="F7150">
        <v>65.666666666666671</v>
      </c>
      <c r="G7150">
        <v>0</v>
      </c>
      <c r="H7150">
        <v>0.93333333333333335</v>
      </c>
      <c r="I7150">
        <v>0</v>
      </c>
      <c r="J7150">
        <v>1.7333333333333329</v>
      </c>
      <c r="K7150">
        <f t="shared" si="553"/>
        <v>4.56666666666667</v>
      </c>
      <c r="L7150">
        <f t="shared" si="551"/>
        <v>0.44687389130824223</v>
      </c>
      <c r="M7150">
        <f t="shared" si="552"/>
        <v>6.3224725360819072</v>
      </c>
      <c r="N7150" s="10" t="str" cm="1">
        <f t="array" ref="N7150">_xlfn.IFS(AND(C7150&lt;=0, C7150-M7150&lt;=2), "escarcha",AND(C7150&lt;=0, C7150-M7150&gt;2), "helada negra", AND(C7150&gt;0, M7150+2&gt;C7150), "rocío", TRUE, "sin riesgo")</f>
        <v>sin riesgo</v>
      </c>
      <c r="O7150">
        <f t="shared" si="554"/>
        <v>0.57819861784517834</v>
      </c>
      <c r="P7150">
        <f t="shared" si="555"/>
        <v>8.2435049796614024</v>
      </c>
      <c r="Q7150" s="10" t="str" cm="1">
        <f t="array" ref="Q7150">_xlfn.IFS(AND(D7150&lt;=0, D7150-P7150&lt;=2), "escarcha",AND(D7150&lt;=0, D7150-P7150&gt;2), "helada negra", AND(D7150&gt;0, P7150+2&gt;D7150), "rocío", TRUE, "sin riesgo")</f>
        <v>sin riesgo</v>
      </c>
    </row>
    <row r="7151" spans="1:17" x14ac:dyDescent="0.35">
      <c r="A7151" s="2">
        <v>45934</v>
      </c>
      <c r="B7151" s="3" t="s">
        <v>12</v>
      </c>
      <c r="C7151">
        <v>8.2000000000000011</v>
      </c>
      <c r="D7151">
        <v>13.733333333333331</v>
      </c>
      <c r="E7151">
        <v>81.5</v>
      </c>
      <c r="F7151">
        <v>68.333333333333329</v>
      </c>
      <c r="G7151">
        <v>0.33333333333333331</v>
      </c>
      <c r="H7151">
        <v>1</v>
      </c>
      <c r="I7151">
        <v>1.666666666666667</v>
      </c>
      <c r="J7151">
        <v>1.8666666666666669</v>
      </c>
      <c r="K7151">
        <f t="shared" si="553"/>
        <v>5.5333333333333297</v>
      </c>
      <c r="L7151">
        <f t="shared" si="551"/>
        <v>0.37067961024980989</v>
      </c>
      <c r="M7151">
        <f t="shared" si="552"/>
        <v>5.221299387058508</v>
      </c>
      <c r="N7151" s="10" t="str" cm="1">
        <f t="array" ref="N7151">_xlfn.IFS(AND(C7151&lt;=0, C7151-M7151&lt;=2), "escarcha",AND(C7151&lt;=0, C7151-M7151&gt;2), "helada negra", AND(C7151&gt;0, M7151+2&gt;C7151), "rocío", TRUE, "sin riesgo")</f>
        <v>sin riesgo</v>
      </c>
      <c r="O7151">
        <f t="shared" si="554"/>
        <v>0.56188769764868318</v>
      </c>
      <c r="P7151">
        <f t="shared" si="555"/>
        <v>8.0032987896186825</v>
      </c>
      <c r="Q7151" s="10" t="str" cm="1">
        <f t="array" ref="Q7151">_xlfn.IFS(AND(D7151&lt;=0, D7151-P7151&lt;=2), "escarcha",AND(D7151&lt;=0, D7151-P7151&gt;2), "helada negra", AND(D7151&gt;0, P7151+2&gt;D7151), "rocío", TRUE, "sin riesgo")</f>
        <v>sin riesgo</v>
      </c>
    </row>
    <row r="7152" spans="1:17" x14ac:dyDescent="0.35">
      <c r="A7152" s="2">
        <v>45934</v>
      </c>
      <c r="B7152" s="3" t="s">
        <v>13</v>
      </c>
      <c r="C7152">
        <v>6.6333333333333329</v>
      </c>
      <c r="D7152">
        <v>13.1</v>
      </c>
      <c r="E7152">
        <v>84.5</v>
      </c>
      <c r="F7152">
        <v>69.666666666666671</v>
      </c>
      <c r="G7152">
        <v>0</v>
      </c>
      <c r="H7152">
        <v>0.9</v>
      </c>
      <c r="I7152">
        <v>0</v>
      </c>
      <c r="J7152">
        <v>2.4</v>
      </c>
      <c r="K7152">
        <f t="shared" si="553"/>
        <v>6.4666666666666668</v>
      </c>
      <c r="L7152">
        <f t="shared" si="551"/>
        <v>0.29984321054160101</v>
      </c>
      <c r="M7152">
        <f t="shared" si="552"/>
        <v>4.2062472955148831</v>
      </c>
      <c r="N7152" s="10" t="str" cm="1">
        <f t="array" ref="N7152">_xlfn.IFS(AND(C7152&lt;=0, C7152-M7152&lt;=2), "escarcha",AND(C7152&lt;=0, C7152-M7152&gt;2), "helada negra", AND(C7152&gt;0, M7152+2&gt;C7152), "rocío", TRUE, "sin riesgo")</f>
        <v>sin riesgo</v>
      </c>
      <c r="O7152">
        <f t="shared" si="554"/>
        <v>0.53996311485838744</v>
      </c>
      <c r="P7152">
        <f t="shared" si="555"/>
        <v>7.6811444024046507</v>
      </c>
      <c r="Q7152" s="10" t="str" cm="1">
        <f t="array" ref="Q7152">_xlfn.IFS(AND(D7152&lt;=0, D7152-P7152&lt;=2), "escarcha",AND(D7152&lt;=0, D7152-P7152&gt;2), "helada negra", AND(D7152&gt;0, P7152+2&gt;D7152), "rocío", TRUE, "sin riesgo")</f>
        <v>sin riesgo</v>
      </c>
    </row>
    <row r="7153" spans="1:17" x14ac:dyDescent="0.35">
      <c r="A7153" s="2">
        <v>45934</v>
      </c>
      <c r="B7153" s="3" t="s">
        <v>14</v>
      </c>
      <c r="C7153">
        <v>6.333333333333333</v>
      </c>
      <c r="D7153">
        <v>12.7</v>
      </c>
      <c r="E7153">
        <v>86.2</v>
      </c>
      <c r="F7153">
        <v>70.333333333333329</v>
      </c>
      <c r="G7153">
        <v>0</v>
      </c>
      <c r="H7153">
        <v>0.56666666666666665</v>
      </c>
      <c r="I7153">
        <v>0</v>
      </c>
      <c r="J7153">
        <v>1.166666666666667</v>
      </c>
      <c r="K7153">
        <f t="shared" si="553"/>
        <v>6.3666666666666663</v>
      </c>
      <c r="L7153">
        <f t="shared" si="551"/>
        <v>0.29912203092659695</v>
      </c>
      <c r="M7153">
        <f t="shared" si="552"/>
        <v>4.1959558139660658</v>
      </c>
      <c r="N7153" s="10" t="str" cm="1">
        <f t="array" ref="N7153">_xlfn.IFS(AND(C7153&lt;=0, C7153-M7153&lt;=2), "escarcha",AND(C7153&lt;=0, C7153-M7153&gt;2), "helada negra", AND(C7153&gt;0, M7153+2&gt;C7153), "rocío", TRUE, "sin riesgo")</f>
        <v>sin riesgo</v>
      </c>
      <c r="O7153">
        <f t="shared" si="554"/>
        <v>0.52332982320556964</v>
      </c>
      <c r="P7153">
        <f t="shared" si="555"/>
        <v>7.4372899791078986</v>
      </c>
      <c r="Q7153" s="10" t="str" cm="1">
        <f t="array" ref="Q7153">_xlfn.IFS(AND(D7153&lt;=0, D7153-P7153&lt;=2), "escarcha",AND(D7153&lt;=0, D7153-P7153&gt;2), "helada negra", AND(D7153&gt;0, P7153+2&gt;D7153), "rocío", TRUE, "sin riesgo")</f>
        <v>sin riesgo</v>
      </c>
    </row>
    <row r="7154" spans="1:17" x14ac:dyDescent="0.35">
      <c r="A7154" s="2">
        <v>45934</v>
      </c>
      <c r="B7154" s="3" t="s">
        <v>15</v>
      </c>
      <c r="C7154">
        <v>5.0999999999999996</v>
      </c>
      <c r="D7154">
        <v>11.8</v>
      </c>
      <c r="E7154">
        <v>87.2</v>
      </c>
      <c r="F7154">
        <v>75</v>
      </c>
      <c r="G7154">
        <v>0.66666666666666663</v>
      </c>
      <c r="H7154">
        <v>1.7666666666666671</v>
      </c>
      <c r="I7154">
        <v>3.333333333333333</v>
      </c>
      <c r="J7154">
        <v>2.9</v>
      </c>
      <c r="K7154">
        <f t="shared" si="553"/>
        <v>6.7000000000000011</v>
      </c>
      <c r="L7154">
        <f t="shared" si="551"/>
        <v>0.22527924849740757</v>
      </c>
      <c r="M7154">
        <f t="shared" si="552"/>
        <v>3.1467096131460455</v>
      </c>
      <c r="N7154" s="10" t="str" cm="1">
        <f t="array" ref="N7154">_xlfn.IFS(AND(C7154&lt;=0, C7154-M7154&lt;=2), "escarcha",AND(C7154&lt;=0, C7154-M7154&gt;2), "helada negra", AND(C7154&gt;0, M7154+2&gt;C7154), "rocío", TRUE, "sin riesgo")</f>
        <v>rocío</v>
      </c>
      <c r="O7154">
        <f t="shared" si="554"/>
        <v>0.52841822577455733</v>
      </c>
      <c r="P7154">
        <f t="shared" si="555"/>
        <v>7.5118387574914385</v>
      </c>
      <c r="Q7154" s="10" t="str" cm="1">
        <f t="array" ref="Q7154">_xlfn.IFS(AND(D7154&lt;=0, D7154-P7154&lt;=2), "escarcha",AND(D7154&lt;=0, D7154-P7154&gt;2), "helada negra", AND(D7154&gt;0, P7154+2&gt;D7154), "rocío", TRUE, "sin riesgo")</f>
        <v>sin riesgo</v>
      </c>
    </row>
    <row r="7155" spans="1:17" x14ac:dyDescent="0.35">
      <c r="A7155" s="2">
        <v>45934</v>
      </c>
      <c r="B7155" s="3" t="s">
        <v>16</v>
      </c>
      <c r="C7155">
        <v>4.3</v>
      </c>
      <c r="D7155">
        <v>12.133333333333329</v>
      </c>
      <c r="E7155">
        <v>89.266666666666666</v>
      </c>
      <c r="F7155">
        <v>72.666666666666671</v>
      </c>
      <c r="G7155">
        <v>0.66666666666666663</v>
      </c>
      <c r="H7155">
        <v>2.1</v>
      </c>
      <c r="I7155">
        <v>4</v>
      </c>
      <c r="J7155">
        <v>3.4</v>
      </c>
      <c r="K7155">
        <f t="shared" si="553"/>
        <v>7.8333333333333295</v>
      </c>
      <c r="L7155">
        <f t="shared" si="551"/>
        <v>0.19286816317756705</v>
      </c>
      <c r="M7155">
        <f t="shared" si="552"/>
        <v>2.6889814061445465</v>
      </c>
      <c r="N7155" s="10" t="str" cm="1">
        <f t="array" ref="N7155">_xlfn.IFS(AND(C7155&lt;=0, C7155-M7155&lt;=2), "escarcha",AND(C7155&lt;=0, C7155-M7155&gt;2), "helada negra", AND(C7155&gt;0, M7155+2&gt;C7155), "rocío", TRUE, "sin riesgo")</f>
        <v>rocío</v>
      </c>
      <c r="O7155">
        <f t="shared" si="554"/>
        <v>0.51877037891562372</v>
      </c>
      <c r="P7155">
        <f t="shared" si="555"/>
        <v>7.3705284966039617</v>
      </c>
      <c r="Q7155" s="10" t="str" cm="1">
        <f t="array" ref="Q7155">_xlfn.IFS(AND(D7155&lt;=0, D7155-P7155&lt;=2), "escarcha",AND(D7155&lt;=0, D7155-P7155&gt;2), "helada negra", AND(D7155&gt;0, P7155+2&gt;D7155), "rocío", TRUE, "sin riesgo")</f>
        <v>sin riesgo</v>
      </c>
    </row>
    <row r="7156" spans="1:17" x14ac:dyDescent="0.35">
      <c r="A7156" s="2">
        <v>45934</v>
      </c>
      <c r="B7156" s="3" t="s">
        <v>17</v>
      </c>
      <c r="C7156">
        <v>3.6</v>
      </c>
      <c r="D7156">
        <v>11.9</v>
      </c>
      <c r="E7156">
        <v>89.933333333333337</v>
      </c>
      <c r="F7156">
        <v>73</v>
      </c>
      <c r="G7156">
        <v>0.66666666666666663</v>
      </c>
      <c r="H7156">
        <v>2.3666666666666671</v>
      </c>
      <c r="I7156">
        <v>1.333333333333333</v>
      </c>
      <c r="J7156">
        <v>4</v>
      </c>
      <c r="K7156">
        <f t="shared" si="553"/>
        <v>8.3000000000000007</v>
      </c>
      <c r="L7156">
        <f t="shared" si="551"/>
        <v>0.15115601047327673</v>
      </c>
      <c r="M7156">
        <f t="shared" si="552"/>
        <v>2.1023969773018556</v>
      </c>
      <c r="N7156" s="10" t="str" cm="1">
        <f t="array" ref="N7156">_xlfn.IFS(AND(C7156&lt;=0, C7156-M7156&lt;=2), "escarcha",AND(C7156&lt;=0, C7156-M7156&gt;2), "helada negra", AND(C7156&gt;0, M7156+2&gt;C7156), "rocío", TRUE, "sin riesgo")</f>
        <v>rocío</v>
      </c>
      <c r="O7156">
        <f t="shared" si="554"/>
        <v>0.5079828301191136</v>
      </c>
      <c r="P7156">
        <f t="shared" si="555"/>
        <v>7.2127138628679957</v>
      </c>
      <c r="Q7156" s="10" t="str" cm="1">
        <f t="array" ref="Q7156">_xlfn.IFS(AND(D7156&lt;=0, D7156-P7156&lt;=2), "escarcha",AND(D7156&lt;=0, D7156-P7156&gt;2), "helada negra", AND(D7156&gt;0, P7156+2&gt;D7156), "rocío", TRUE, "sin riesgo")</f>
        <v>sin riesgo</v>
      </c>
    </row>
    <row r="7157" spans="1:17" x14ac:dyDescent="0.35">
      <c r="A7157" s="2">
        <v>45934</v>
      </c>
      <c r="B7157" s="3" t="s">
        <v>18</v>
      </c>
      <c r="C7157">
        <v>2.4666666666666668</v>
      </c>
      <c r="D7157">
        <v>11.9</v>
      </c>
      <c r="E7157">
        <v>91.166666666666671</v>
      </c>
      <c r="F7157">
        <v>73.333333333333329</v>
      </c>
      <c r="G7157">
        <v>1</v>
      </c>
      <c r="H7157">
        <v>2.2666666666666671</v>
      </c>
      <c r="I7157">
        <v>2.666666666666667</v>
      </c>
      <c r="J7157">
        <v>3.5333333333333332</v>
      </c>
      <c r="K7157">
        <f t="shared" si="553"/>
        <v>9.4333333333333336</v>
      </c>
      <c r="L7157">
        <f t="shared" si="551"/>
        <v>8.4601914815675791E-2</v>
      </c>
      <c r="M7157">
        <f t="shared" si="552"/>
        <v>1.172245309196799</v>
      </c>
      <c r="N7157" s="10" t="str" cm="1">
        <f t="array" ref="N7157">_xlfn.IFS(AND(C7157&lt;=0, C7157-M7157&lt;=2), "escarcha",AND(C7157&lt;=0, C7157-M7157&gt;2), "helada negra", AND(C7157&gt;0, M7157+2&gt;C7157), "rocío", TRUE, "sin riesgo")</f>
        <v>rocío</v>
      </c>
      <c r="O7157">
        <f t="shared" si="554"/>
        <v>0.51253864665497428</v>
      </c>
      <c r="P7157">
        <f t="shared" si="555"/>
        <v>7.2793381449288344</v>
      </c>
      <c r="Q7157" s="10" t="str" cm="1">
        <f t="array" ref="Q7157">_xlfn.IFS(AND(D7157&lt;=0, D7157-P7157&lt;=2), "escarcha",AND(D7157&lt;=0, D7157-P7157&gt;2), "helada negra", AND(D7157&gt;0, P7157+2&gt;D7157), "rocío", TRUE, "sin riesgo")</f>
        <v>sin riesgo</v>
      </c>
    </row>
    <row r="7158" spans="1:17" x14ac:dyDescent="0.35">
      <c r="A7158" s="2">
        <v>45934</v>
      </c>
      <c r="B7158" s="3" t="s">
        <v>19</v>
      </c>
      <c r="C7158">
        <v>2.4333333333333331</v>
      </c>
      <c r="D7158">
        <v>11.5</v>
      </c>
      <c r="E7158">
        <v>92.4</v>
      </c>
      <c r="F7158">
        <v>73.666666666666671</v>
      </c>
      <c r="G7158">
        <v>0</v>
      </c>
      <c r="H7158">
        <v>1.5666666666666671</v>
      </c>
      <c r="I7158">
        <v>0</v>
      </c>
      <c r="J7158">
        <v>2.6</v>
      </c>
      <c r="K7158">
        <f t="shared" si="553"/>
        <v>9.0666666666666664</v>
      </c>
      <c r="L7158">
        <f t="shared" si="551"/>
        <v>9.5670271380928942E-2</v>
      </c>
      <c r="M7158">
        <f t="shared" si="552"/>
        <v>1.326445626637927</v>
      </c>
      <c r="N7158" s="10" t="str" cm="1">
        <f t="array" ref="N7158">_xlfn.IFS(AND(C7158&lt;=0, C7158-M7158&lt;=2), "escarcha",AND(C7158&lt;=0, C7158-M7158&gt;2), "helada negra", AND(C7158&gt;0, M7158+2&gt;C7158), "rocío", TRUE, "sin riesgo")</f>
        <v>rocío</v>
      </c>
      <c r="O7158">
        <f t="shared" si="554"/>
        <v>0.49066961163408263</v>
      </c>
      <c r="P7158">
        <f t="shared" si="555"/>
        <v>6.9598484276058361</v>
      </c>
      <c r="Q7158" s="10" t="str" cm="1">
        <f t="array" ref="Q7158">_xlfn.IFS(AND(D7158&lt;=0, D7158-P7158&lt;=2), "escarcha",AND(D7158&lt;=0, D7158-P7158&gt;2), "helada negra", AND(D7158&gt;0, P7158+2&gt;D7158), "rocío", TRUE, "sin riesgo")</f>
        <v>sin riesgo</v>
      </c>
    </row>
    <row r="7159" spans="1:17" x14ac:dyDescent="0.35">
      <c r="A7159" s="2">
        <v>45934</v>
      </c>
      <c r="B7159" s="3" t="s">
        <v>20</v>
      </c>
      <c r="C7159">
        <v>2.2999999999999998</v>
      </c>
      <c r="D7159">
        <v>11.03333333333333</v>
      </c>
      <c r="E7159">
        <v>92.766666666666666</v>
      </c>
      <c r="F7159">
        <v>75.333333333333329</v>
      </c>
      <c r="G7159">
        <v>0</v>
      </c>
      <c r="H7159">
        <v>2.4666666666666668</v>
      </c>
      <c r="I7159">
        <v>0</v>
      </c>
      <c r="J7159">
        <v>4.2333333333333334</v>
      </c>
      <c r="K7159">
        <f t="shared" si="553"/>
        <v>8.7333333333333307</v>
      </c>
      <c r="L7159">
        <f t="shared" si="551"/>
        <v>9.0147078933115243E-2</v>
      </c>
      <c r="M7159">
        <f t="shared" si="552"/>
        <v>1.2494741850718232</v>
      </c>
      <c r="N7159" s="10" t="str" cm="1">
        <f t="array" ref="N7159">_xlfn.IFS(AND(C7159&lt;=0, C7159-M7159&lt;=2), "escarcha",AND(C7159&lt;=0, C7159-M7159&gt;2), "helada negra", AND(C7159&gt;0, M7159+2&gt;C7159), "rocío", TRUE, "sin riesgo")</f>
        <v>rocío</v>
      </c>
      <c r="O7159">
        <f t="shared" si="554"/>
        <v>0.48213194263188058</v>
      </c>
      <c r="P7159">
        <f t="shared" si="555"/>
        <v>6.8353409094161846</v>
      </c>
      <c r="Q7159" s="10" t="str" cm="1">
        <f t="array" ref="Q7159">_xlfn.IFS(AND(D7159&lt;=0, D7159-P7159&lt;=2), "escarcha",AND(D7159&lt;=0, D7159-P7159&gt;2), "helada negra", AND(D7159&gt;0, P7159+2&gt;D7159), "rocío", TRUE, "sin riesgo")</f>
        <v>sin riesgo</v>
      </c>
    </row>
    <row r="7160" spans="1:17" x14ac:dyDescent="0.35">
      <c r="A7160" s="2">
        <v>45934</v>
      </c>
      <c r="B7160" s="3" t="s">
        <v>21</v>
      </c>
      <c r="C7160">
        <v>1.8666666666666669</v>
      </c>
      <c r="D7160">
        <v>10.633333333333329</v>
      </c>
      <c r="E7160">
        <v>93.066666666666663</v>
      </c>
      <c r="F7160">
        <v>77.666666666666671</v>
      </c>
      <c r="G7160">
        <v>0.66666666666666663</v>
      </c>
      <c r="H7160">
        <v>1.0666666666666671</v>
      </c>
      <c r="I7160">
        <v>1.333333333333333</v>
      </c>
      <c r="J7160">
        <v>2.1</v>
      </c>
      <c r="K7160">
        <f t="shared" si="553"/>
        <v>8.7666666666666622</v>
      </c>
      <c r="L7160">
        <f t="shared" si="551"/>
        <v>6.2482786475918789E-2</v>
      </c>
      <c r="M7160">
        <f t="shared" si="552"/>
        <v>0.86467197386792638</v>
      </c>
      <c r="N7160" s="10" t="str" cm="1">
        <f t="array" ref="N7160">_xlfn.IFS(AND(C7160&lt;=0, C7160-M7160&lt;=2), "escarcha",AND(C7160&lt;=0, C7160-M7160&gt;2), "helada negra", AND(C7160&gt;0, M7160+2&gt;C7160), "rocío", TRUE, "sin riesgo")</f>
        <v>rocío</v>
      </c>
      <c r="O7160">
        <f t="shared" si="554"/>
        <v>0.48605062293987966</v>
      </c>
      <c r="P7160">
        <f t="shared" si="555"/>
        <v>6.8924728581916952</v>
      </c>
      <c r="Q7160" s="10" t="str" cm="1">
        <f t="array" ref="Q7160">_xlfn.IFS(AND(D7160&lt;=0, D7160-P7160&lt;=2), "escarcha",AND(D7160&lt;=0, D7160-P7160&gt;2), "helada negra", AND(D7160&gt;0, P7160+2&gt;D7160), "rocío", TRUE, "sin riesgo")</f>
        <v>sin riesgo</v>
      </c>
    </row>
    <row r="7161" spans="1:17" x14ac:dyDescent="0.35">
      <c r="A7161" s="2">
        <v>45934</v>
      </c>
      <c r="B7161" s="3" t="s">
        <v>22</v>
      </c>
      <c r="C7161">
        <v>1.3</v>
      </c>
      <c r="D7161">
        <v>11.16666666666667</v>
      </c>
      <c r="E7161">
        <v>93.399999999999991</v>
      </c>
      <c r="F7161">
        <v>77.666666666666671</v>
      </c>
      <c r="G7161">
        <v>0</v>
      </c>
      <c r="H7161">
        <v>1.966666666666667</v>
      </c>
      <c r="I7161">
        <v>0</v>
      </c>
      <c r="J7161">
        <v>3.6333333333333329</v>
      </c>
      <c r="K7161">
        <f t="shared" si="553"/>
        <v>9.8666666666666689</v>
      </c>
      <c r="L7161">
        <f t="shared" si="551"/>
        <v>2.5494180446672773E-2</v>
      </c>
      <c r="M7161">
        <f t="shared" si="552"/>
        <v>0.35206134077215845</v>
      </c>
      <c r="N7161" s="10" t="str" cm="1">
        <f t="array" ref="N7161">_xlfn.IFS(AND(C7161&lt;=0, C7161-M7161&lt;=2), "escarcha",AND(C7161&lt;=0, C7161-M7161&gt;2), "helada negra", AND(C7161&gt;0, M7161+2&gt;C7161), "rocío", TRUE, "sin riesgo")</f>
        <v>rocío</v>
      </c>
      <c r="O7161">
        <f t="shared" si="554"/>
        <v>0.52147839636511339</v>
      </c>
      <c r="P7161">
        <f t="shared" si="555"/>
        <v>7.4101762426307589</v>
      </c>
      <c r="Q7161" s="10" t="str" cm="1">
        <f t="array" ref="Q7161">_xlfn.IFS(AND(D7161&lt;=0, D7161-P7161&lt;=2), "escarcha",AND(D7161&lt;=0, D7161-P7161&gt;2), "helada negra", AND(D7161&gt;0, P7161+2&gt;D7161), "rocío", TRUE, "sin riesgo")</f>
        <v>sin riesgo</v>
      </c>
    </row>
    <row r="7162" spans="1:17" x14ac:dyDescent="0.35">
      <c r="A7162" s="2">
        <v>45934</v>
      </c>
      <c r="B7162" s="3" t="s">
        <v>23</v>
      </c>
      <c r="C7162">
        <v>1.5</v>
      </c>
      <c r="D7162">
        <v>11.83333333333333</v>
      </c>
      <c r="E7162">
        <v>93.6</v>
      </c>
      <c r="F7162">
        <v>79</v>
      </c>
      <c r="G7162">
        <v>2.333333333333333</v>
      </c>
      <c r="H7162">
        <v>1.7666666666666671</v>
      </c>
      <c r="I7162">
        <v>4</v>
      </c>
      <c r="J7162">
        <v>3.1</v>
      </c>
      <c r="K7162">
        <f t="shared" si="553"/>
        <v>10.33333333333333</v>
      </c>
      <c r="L7162">
        <f t="shared" si="551"/>
        <v>4.1971344955993084E-2</v>
      </c>
      <c r="M7162">
        <f t="shared" si="552"/>
        <v>0.58014554137567764</v>
      </c>
      <c r="N7162" s="10" t="str" cm="1">
        <f t="array" ref="N7162">_xlfn.IFS(AND(C7162&lt;=0, C7162-M7162&lt;=2), "escarcha",AND(C7162&lt;=0, C7162-M7162&gt;2), "helada negra", AND(C7162&gt;0, M7162+2&gt;C7162), "rocío", TRUE, "sin riesgo")</f>
        <v>rocío</v>
      </c>
      <c r="O7162">
        <f t="shared" si="554"/>
        <v>0.58257629847913917</v>
      </c>
      <c r="P7162">
        <f t="shared" si="555"/>
        <v>8.3080520741738511</v>
      </c>
      <c r="Q7162" s="10" t="str" cm="1">
        <f t="array" ref="Q7162">_xlfn.IFS(AND(D7162&lt;=0, D7162-P7162&lt;=2), "escarcha",AND(D7162&lt;=0, D7162-P7162&gt;2), "helada negra", AND(D7162&gt;0, P7162+2&gt;D7162), "rocío", TRUE, "sin riesgo")</f>
        <v>sin riesgo</v>
      </c>
    </row>
    <row r="7163" spans="1:17" x14ac:dyDescent="0.35">
      <c r="A7163" s="2">
        <v>45934</v>
      </c>
      <c r="B7163" s="3" t="s">
        <v>24</v>
      </c>
      <c r="C7163">
        <v>1.533333333333333</v>
      </c>
      <c r="D7163">
        <v>11.1</v>
      </c>
      <c r="E7163">
        <v>94</v>
      </c>
      <c r="F7163">
        <v>82.333333333333329</v>
      </c>
      <c r="G7163">
        <v>0</v>
      </c>
      <c r="H7163">
        <v>0.93333333333333335</v>
      </c>
      <c r="I7163">
        <v>1.333333333333333</v>
      </c>
      <c r="J7163">
        <v>2.7666666666666671</v>
      </c>
      <c r="K7163">
        <f t="shared" si="553"/>
        <v>9.5666666666666664</v>
      </c>
      <c r="L7163">
        <f t="shared" si="551"/>
        <v>4.8623151589114108E-2</v>
      </c>
      <c r="M7163">
        <f t="shared" si="552"/>
        <v>0.67234395712713257</v>
      </c>
      <c r="N7163" s="10" t="str" cm="1">
        <f t="array" ref="N7163">_xlfn.IFS(AND(C7163&lt;=0, C7163-M7163&lt;=2), "escarcha",AND(C7163&lt;=0, C7163-M7163&gt;2), "helada negra", AND(C7163&gt;0, M7163+2&gt;C7163), "rocío", TRUE, "sin riesgo")</f>
        <v>rocío</v>
      </c>
      <c r="O7163">
        <f t="shared" si="554"/>
        <v>0.57540793956680236</v>
      </c>
      <c r="P7163">
        <f t="shared" si="555"/>
        <v>8.2023748800921386</v>
      </c>
      <c r="Q7163" s="10" t="str" cm="1">
        <f t="array" ref="Q7163">_xlfn.IFS(AND(D7163&lt;=0, D7163-P7163&lt;=2), "escarcha",AND(D7163&lt;=0, D7163-P7163&gt;2), "helada negra", AND(D7163&gt;0, P7163+2&gt;D7163), "rocío", TRUE, "sin riesgo")</f>
        <v>sin riesgo</v>
      </c>
    </row>
    <row r="7164" spans="1:17" x14ac:dyDescent="0.35">
      <c r="A7164" s="2">
        <v>45934</v>
      </c>
      <c r="B7164" s="3" t="s">
        <v>25</v>
      </c>
      <c r="C7164">
        <v>2.2666666666666671</v>
      </c>
      <c r="D7164">
        <v>11.5</v>
      </c>
      <c r="E7164">
        <v>94.4</v>
      </c>
      <c r="F7164">
        <v>82.666666666666671</v>
      </c>
      <c r="G7164">
        <v>0</v>
      </c>
      <c r="H7164">
        <v>2.5666666666666669</v>
      </c>
      <c r="I7164">
        <v>3</v>
      </c>
      <c r="J7164">
        <v>5.9666666666666668</v>
      </c>
      <c r="K7164">
        <f t="shared" si="553"/>
        <v>9.2333333333333325</v>
      </c>
      <c r="L7164">
        <f t="shared" si="551"/>
        <v>0.10522826296508131</v>
      </c>
      <c r="M7164">
        <f t="shared" si="552"/>
        <v>1.4597608584689055</v>
      </c>
      <c r="N7164" s="10" t="str" cm="1">
        <f t="array" ref="N7164">_xlfn.IFS(AND(C7164&lt;=0, C7164-M7164&lt;=2), "escarcha",AND(C7164&lt;=0, C7164-M7164&gt;2), "helada negra", AND(C7164&gt;0, M7164+2&gt;C7164), "rocío", TRUE, "sin riesgo")</f>
        <v>rocío</v>
      </c>
      <c r="O7164">
        <f t="shared" si="554"/>
        <v>0.60593565628131196</v>
      </c>
      <c r="P7164">
        <f t="shared" si="555"/>
        <v>8.6530374953874869</v>
      </c>
      <c r="Q7164" s="10" t="str" cm="1">
        <f t="array" ref="Q7164">_xlfn.IFS(AND(D7164&lt;=0, D7164-P7164&lt;=2), "escarcha",AND(D7164&lt;=0, D7164-P7164&gt;2), "helada negra", AND(D7164&gt;0, P7164+2&gt;D7164), "rocío", TRUE, "sin riesgo")</f>
        <v>sin riesgo</v>
      </c>
    </row>
    <row r="7165" spans="1:17" x14ac:dyDescent="0.35">
      <c r="A7165" s="2">
        <v>45934</v>
      </c>
      <c r="B7165" s="3" t="s">
        <v>26</v>
      </c>
      <c r="C7165">
        <v>2.666666666666667</v>
      </c>
      <c r="D7165">
        <v>11.633333333333329</v>
      </c>
      <c r="E7165">
        <v>94.433333333333337</v>
      </c>
      <c r="F7165">
        <v>83</v>
      </c>
      <c r="G7165">
        <v>0.33333333333333331</v>
      </c>
      <c r="H7165">
        <v>3.933333333333334</v>
      </c>
      <c r="I7165">
        <v>3.333333333333333</v>
      </c>
      <c r="J7165">
        <v>6.0666666666666673</v>
      </c>
      <c r="K7165">
        <f t="shared" si="553"/>
        <v>8.9666666666666615</v>
      </c>
      <c r="L7165">
        <f t="shared" si="551"/>
        <v>0.13400893326557486</v>
      </c>
      <c r="M7165">
        <f t="shared" si="552"/>
        <v>1.8620746541234192</v>
      </c>
      <c r="N7165" s="10" t="str" cm="1">
        <f t="array" ref="N7165">_xlfn.IFS(AND(C7165&lt;=0, C7165-M7165&lt;=2), "escarcha",AND(C7165&lt;=0, C7165-M7165&gt;2), "helada negra", AND(C7165&gt;0, M7165+2&gt;C7165), "rocío", TRUE, "sin riesgo")</f>
        <v>rocío</v>
      </c>
      <c r="O7165">
        <f t="shared" si="554"/>
        <v>0.61877041919077369</v>
      </c>
      <c r="P7165">
        <f t="shared" si="555"/>
        <v>8.8429926201766378</v>
      </c>
      <c r="Q7165" s="10" t="str" cm="1">
        <f t="array" ref="Q7165">_xlfn.IFS(AND(D7165&lt;=0, D7165-P7165&lt;=2), "escarcha",AND(D7165&lt;=0, D7165-P7165&gt;2), "helada negra", AND(D7165&gt;0, P7165+2&gt;D7165), "rocío", TRUE, "sin riesgo")</f>
        <v>sin riesgo</v>
      </c>
    </row>
    <row r="7166" spans="1:17" x14ac:dyDescent="0.35">
      <c r="A7166" s="2">
        <v>45934</v>
      </c>
      <c r="B7166" s="3" t="s">
        <v>27</v>
      </c>
      <c r="C7166">
        <v>1.533333333333333</v>
      </c>
      <c r="D7166">
        <v>11.43333333333333</v>
      </c>
      <c r="E7166">
        <v>93.8</v>
      </c>
      <c r="F7166">
        <v>84</v>
      </c>
      <c r="G7166">
        <v>1</v>
      </c>
      <c r="H7166">
        <v>3.166666666666667</v>
      </c>
      <c r="I7166">
        <v>2.666666666666667</v>
      </c>
      <c r="J7166">
        <v>4.9666666666666668</v>
      </c>
      <c r="K7166">
        <f t="shared" si="553"/>
        <v>9.8999999999999968</v>
      </c>
      <c r="L7166">
        <f t="shared" si="551"/>
        <v>4.6493225331289204E-2</v>
      </c>
      <c r="M7166">
        <f t="shared" si="552"/>
        <v>0.64281418378492983</v>
      </c>
      <c r="N7166" s="10" t="str" cm="1">
        <f t="array" ref="N7166">_xlfn.IFS(AND(C7166&lt;=0, C7166-M7166&lt;=2), "escarcha",AND(C7166&lt;=0, C7166-M7166&gt;2), "helada negra", AND(C7166&gt;0, M7166+2&gt;C7166), "rocío", TRUE, "sin riesgo")</f>
        <v>rocío</v>
      </c>
      <c r="O7166">
        <f t="shared" si="554"/>
        <v>0.61752722902980473</v>
      </c>
      <c r="P7166">
        <f t="shared" si="555"/>
        <v>8.82458080424386</v>
      </c>
      <c r="Q7166" s="10" t="str" cm="1">
        <f t="array" ref="Q7166">_xlfn.IFS(AND(D7166&lt;=0, D7166-P7166&lt;=2), "escarcha",AND(D7166&lt;=0, D7166-P7166&gt;2), "helada negra", AND(D7166&gt;0, P7166+2&gt;D7166), "rocío", TRUE, "sin riesgo")</f>
        <v>sin riesgo</v>
      </c>
    </row>
    <row r="7167" spans="1:17" x14ac:dyDescent="0.35">
      <c r="A7167" s="2">
        <v>45934</v>
      </c>
      <c r="B7167" s="3" t="s">
        <v>28</v>
      </c>
      <c r="C7167">
        <v>1.8666666666666669</v>
      </c>
      <c r="D7167">
        <v>12.9</v>
      </c>
      <c r="E7167">
        <v>94.366666666666674</v>
      </c>
      <c r="F7167">
        <v>79.666666666666671</v>
      </c>
      <c r="G7167">
        <v>0</v>
      </c>
      <c r="H7167">
        <v>1.4</v>
      </c>
      <c r="I7167">
        <v>0</v>
      </c>
      <c r="J7167">
        <v>2.433333333333334</v>
      </c>
      <c r="K7167">
        <f t="shared" si="553"/>
        <v>11.033333333333333</v>
      </c>
      <c r="L7167">
        <f t="shared" si="551"/>
        <v>7.6354607705555438E-2</v>
      </c>
      <c r="M7167">
        <f t="shared" si="552"/>
        <v>1.0574732944861152</v>
      </c>
      <c r="N7167" s="10" t="str" cm="1">
        <f t="array" ref="N7167">_xlfn.IFS(AND(C7167&lt;=0, C7167-M7167&lt;=2), "escarcha",AND(C7167&lt;=0, C7167-M7167&gt;2), "helada negra", AND(C7167&gt;0, M7167+2&gt;C7167), "rocío", TRUE, "sin riesgo")</f>
        <v>rocío</v>
      </c>
      <c r="O7167">
        <f t="shared" si="554"/>
        <v>0.66102404828413985</v>
      </c>
      <c r="P7167">
        <f t="shared" si="555"/>
        <v>9.4703791818761403</v>
      </c>
      <c r="Q7167" s="10" t="str" cm="1">
        <f t="array" ref="Q7167">_xlfn.IFS(AND(D7167&lt;=0, D7167-P7167&lt;=2), "escarcha",AND(D7167&lt;=0, D7167-P7167&gt;2), "helada negra", AND(D7167&gt;0, P7167+2&gt;D7167), "rocío", TRUE, "sin riesgo")</f>
        <v>sin riesgo</v>
      </c>
    </row>
    <row r="7168" spans="1:17" x14ac:dyDescent="0.35">
      <c r="A7168" s="2">
        <v>45934</v>
      </c>
      <c r="B7168" s="3" t="s">
        <v>29</v>
      </c>
      <c r="C7168">
        <v>3.9</v>
      </c>
      <c r="D7168">
        <v>16.2</v>
      </c>
      <c r="E7168">
        <v>95.066666666666663</v>
      </c>
      <c r="F7168">
        <v>69.666666666666671</v>
      </c>
      <c r="G7168">
        <v>1.333333333333333</v>
      </c>
      <c r="H7168">
        <v>0.3</v>
      </c>
      <c r="I7168">
        <v>3</v>
      </c>
      <c r="J7168">
        <v>0.96666666666666667</v>
      </c>
      <c r="K7168">
        <f t="shared" si="553"/>
        <v>12.299999999999999</v>
      </c>
      <c r="L7168">
        <f t="shared" ref="L7168:L7231" si="556">(LN(E7168/100))+((17.625*C7168)/(243.04+C7168))</f>
        <v>0.22776530467522516</v>
      </c>
      <c r="M7168">
        <f t="shared" ref="M7168:M7231" si="557">(243.04*L7168)/(17.625-L7168)</f>
        <v>3.1818895714008368</v>
      </c>
      <c r="N7168" s="10" t="str" cm="1">
        <f t="array" ref="N7168">_xlfn.IFS(AND(C7168&lt;=0, C7168-M7168&lt;=2), "escarcha",AND(C7168&lt;=0, C7168-M7168&gt;2), "helada negra", AND(C7168&gt;0, M7168+2&gt;C7168), "rocío", TRUE, "sin riesgo")</f>
        <v>rocío</v>
      </c>
      <c r="O7168">
        <f t="shared" si="554"/>
        <v>0.739944309325274</v>
      </c>
      <c r="P7168">
        <f t="shared" si="555"/>
        <v>10.650605377495699</v>
      </c>
      <c r="Q7168" s="10" t="str" cm="1">
        <f t="array" ref="Q7168">_xlfn.IFS(AND(D7168&lt;=0, D7168-P7168&lt;=2), "escarcha",AND(D7168&lt;=0, D7168-P7168&gt;2), "helada negra", AND(D7168&gt;0, P7168+2&gt;D7168), "rocío", TRUE, "sin riesgo")</f>
        <v>sin riesgo</v>
      </c>
    </row>
    <row r="7169" spans="1:17" x14ac:dyDescent="0.35">
      <c r="A7169" s="2">
        <v>45934</v>
      </c>
      <c r="B7169" s="3" t="s">
        <v>30</v>
      </c>
      <c r="C7169">
        <v>7.7333333333333334</v>
      </c>
      <c r="D7169">
        <v>16.266666666666669</v>
      </c>
      <c r="E7169">
        <v>94.033333333333331</v>
      </c>
      <c r="F7169">
        <v>69.333333333333329</v>
      </c>
      <c r="G7169">
        <v>0.33333333333333331</v>
      </c>
      <c r="H7169">
        <v>0.8666666666666667</v>
      </c>
      <c r="I7169">
        <v>2.666666666666667</v>
      </c>
      <c r="J7169">
        <v>2.0333333333333332</v>
      </c>
      <c r="K7169">
        <f t="shared" si="553"/>
        <v>8.533333333333335</v>
      </c>
      <c r="L7169">
        <f t="shared" si="556"/>
        <v>0.48199785879198792</v>
      </c>
      <c r="M7169">
        <f t="shared" si="557"/>
        <v>6.8333865116433996</v>
      </c>
      <c r="N7169" s="10" t="str" cm="1">
        <f t="array" ref="N7169">_xlfn.IFS(AND(C7169&lt;=0, C7169-M7169&lt;=2), "escarcha",AND(C7169&lt;=0, C7169-M7169&gt;2), "helada negra", AND(C7169&gt;0, M7169+2&gt;C7169), "rocío", TRUE, "sin riesgo")</f>
        <v>rocío</v>
      </c>
      <c r="O7169">
        <f t="shared" si="554"/>
        <v>0.73939628789168199</v>
      </c>
      <c r="P7169">
        <f t="shared" si="555"/>
        <v>10.642371861441541</v>
      </c>
      <c r="Q7169" s="10" t="str" cm="1">
        <f t="array" ref="Q7169">_xlfn.IFS(AND(D7169&lt;=0, D7169-P7169&lt;=2), "escarcha",AND(D7169&lt;=0, D7169-P7169&gt;2), "helada negra", AND(D7169&gt;0, P7169+2&gt;D7169), "rocío", TRUE, "sin riesgo")</f>
        <v>sin riesgo</v>
      </c>
    </row>
    <row r="7170" spans="1:17" x14ac:dyDescent="0.35">
      <c r="A7170" s="2">
        <v>45934</v>
      </c>
      <c r="B7170" s="3" t="s">
        <v>31</v>
      </c>
      <c r="C7170">
        <v>15.233333333333331</v>
      </c>
      <c r="D7170">
        <v>17.8</v>
      </c>
      <c r="E7170">
        <v>78.099999999999994</v>
      </c>
      <c r="F7170">
        <v>67.666666666666671</v>
      </c>
      <c r="G7170">
        <v>3.666666666666667</v>
      </c>
      <c r="H7170">
        <v>7.1000000000000014</v>
      </c>
      <c r="I7170">
        <v>8</v>
      </c>
      <c r="J7170">
        <v>12.66666666666667</v>
      </c>
      <c r="K7170">
        <f t="shared" ref="K7170:K7233" si="558">ABS((C7170-D7170))</f>
        <v>2.56666666666667</v>
      </c>
      <c r="L7170">
        <f t="shared" si="556"/>
        <v>0.79236776585251545</v>
      </c>
      <c r="M7170">
        <f t="shared" si="557"/>
        <v>11.440697992683774</v>
      </c>
      <c r="N7170" s="10" t="str" cm="1">
        <f t="array" ref="N7170">_xlfn.IFS(AND(C7170&lt;=0, C7170-M7170&lt;=2), "escarcha",AND(C7170&lt;=0, C7170-M7170&gt;2), "helada negra", AND(C7170&gt;0, M7170+2&gt;C7170), "rocío", TRUE, "sin riesgo")</f>
        <v>sin riesgo</v>
      </c>
      <c r="O7170">
        <f t="shared" si="554"/>
        <v>0.81217231591756023</v>
      </c>
      <c r="P7170">
        <f t="shared" si="555"/>
        <v>11.740461709928981</v>
      </c>
      <c r="Q7170" s="10" t="str" cm="1">
        <f t="array" ref="Q7170">_xlfn.IFS(AND(D7170&lt;=0, D7170-P7170&lt;=2), "escarcha",AND(D7170&lt;=0, D7170-P7170&gt;2), "helada negra", AND(D7170&gt;0, P7170+2&gt;D7170), "rocío", TRUE, "sin riesgo")</f>
        <v>sin riesgo</v>
      </c>
    </row>
    <row r="7171" spans="1:17" x14ac:dyDescent="0.35">
      <c r="A7171" s="2">
        <v>45934</v>
      </c>
      <c r="B7171" s="3" t="s">
        <v>34</v>
      </c>
      <c r="C7171">
        <v>21.733333333333331</v>
      </c>
      <c r="D7171">
        <v>22.4</v>
      </c>
      <c r="E7171">
        <v>54</v>
      </c>
      <c r="F7171">
        <v>51</v>
      </c>
      <c r="G7171">
        <v>6</v>
      </c>
      <c r="H7171">
        <v>6.3000000000000007</v>
      </c>
      <c r="I7171">
        <v>11.66666666666667</v>
      </c>
      <c r="J7171">
        <v>11.66666666666667</v>
      </c>
      <c r="K7171">
        <f t="shared" si="558"/>
        <v>0.66666666666666785</v>
      </c>
      <c r="L7171">
        <f t="shared" si="556"/>
        <v>0.83052299543367114</v>
      </c>
      <c r="M7171">
        <f t="shared" si="557"/>
        <v>12.018850527784664</v>
      </c>
      <c r="N7171" s="10" t="str" cm="1">
        <f t="array" ref="N7171">_xlfn.IFS(AND(C7171&lt;=0, C7171-M7171&lt;=2), "escarcha",AND(C7171&lt;=0, C7171-M7171&gt;2), "helada negra", AND(C7171&gt;0, M7171+2&gt;C7171), "rocío", TRUE, "sin riesgo")</f>
        <v>sin riesgo</v>
      </c>
      <c r="O7171">
        <f t="shared" ref="O7171:O7234" si="559">(LN(F7171/100))+((17.625*D7171)/(243.04+D7171))</f>
        <v>0.81399721888813303</v>
      </c>
      <c r="P7171">
        <f t="shared" ref="P7171:P7234" si="560">(243.04*O7171)/(17.625-O7171)</f>
        <v>11.76811916900339</v>
      </c>
      <c r="Q7171" s="10" t="str" cm="1">
        <f t="array" ref="Q7171">_xlfn.IFS(AND(D7171&lt;=0, D7171-P7171&lt;=2), "escarcha",AND(D7171&lt;=0, D7171-P7171&gt;2), "helada negra", AND(D7171&gt;0, P7171+2&gt;D7171), "rocío", TRUE, "sin riesgo")</f>
        <v>sin riesgo</v>
      </c>
    </row>
    <row r="7172" spans="1:17" x14ac:dyDescent="0.35">
      <c r="A7172" s="2">
        <v>45934</v>
      </c>
      <c r="B7172" s="3" t="s">
        <v>49</v>
      </c>
      <c r="C7172">
        <v>19.966666666666669</v>
      </c>
      <c r="D7172">
        <v>21.033333333333331</v>
      </c>
      <c r="E7172">
        <v>62.1</v>
      </c>
      <c r="F7172">
        <v>58.333333333333343</v>
      </c>
      <c r="G7172">
        <v>4.333333333333333</v>
      </c>
      <c r="H7172">
        <v>13.83333333333333</v>
      </c>
      <c r="I7172">
        <v>9.3333333333333339</v>
      </c>
      <c r="J7172">
        <v>22.133333333333329</v>
      </c>
      <c r="K7172">
        <f t="shared" si="558"/>
        <v>1.0666666666666629</v>
      </c>
      <c r="L7172">
        <f t="shared" si="556"/>
        <v>0.86161222788353631</v>
      </c>
      <c r="M7172">
        <f t="shared" si="557"/>
        <v>12.491880442754683</v>
      </c>
      <c r="N7172" s="10" t="str" cm="1">
        <f t="array" ref="N7172">_xlfn.IFS(AND(C7172&lt;=0, C7172-M7172&lt;=2), "escarcha",AND(C7172&lt;=0, C7172-M7172&gt;2), "helada negra", AND(C7172&gt;0, M7172+2&gt;C7172), "rocío", TRUE, "sin riesgo")</f>
        <v>sin riesgo</v>
      </c>
      <c r="O7172">
        <f t="shared" si="559"/>
        <v>0.86482756328993327</v>
      </c>
      <c r="P7172">
        <f t="shared" si="560"/>
        <v>12.540902653340725</v>
      </c>
      <c r="Q7172" s="10" t="str" cm="1">
        <f t="array" ref="Q7172">_xlfn.IFS(AND(D7172&lt;=0, D7172-P7172&lt;=2), "escarcha",AND(D7172&lt;=0, D7172-P7172&gt;2), "helada negra", AND(D7172&gt;0, P7172+2&gt;D7172), "rocío", TRUE, "sin riesgo")</f>
        <v>sin riesgo</v>
      </c>
    </row>
    <row r="7173" spans="1:17" x14ac:dyDescent="0.35">
      <c r="A7173" s="2">
        <v>45934</v>
      </c>
      <c r="B7173" s="3" t="s">
        <v>41</v>
      </c>
      <c r="C7173">
        <v>10.633333333333329</v>
      </c>
      <c r="D7173">
        <v>11.5</v>
      </c>
      <c r="E7173">
        <v>79.599999999999994</v>
      </c>
      <c r="F7173">
        <v>82</v>
      </c>
      <c r="G7173">
        <v>1</v>
      </c>
      <c r="H7173">
        <v>4.833333333333333</v>
      </c>
      <c r="I7173">
        <v>4.666666666666667</v>
      </c>
      <c r="J7173">
        <v>7.5333333333333332</v>
      </c>
      <c r="K7173">
        <f t="shared" si="558"/>
        <v>0.86666666666667069</v>
      </c>
      <c r="L7173">
        <f t="shared" si="556"/>
        <v>0.510638550892626</v>
      </c>
      <c r="M7173">
        <f t="shared" si="557"/>
        <v>7.2515468238761978</v>
      </c>
      <c r="N7173" s="10" t="str" cm="1">
        <f t="array" ref="N7173">_xlfn.IFS(AND(C7173&lt;=0, C7173-M7173&lt;=2), "escarcha",AND(C7173&lt;=0, C7173-M7173&gt;2), "helada negra", AND(C7173&gt;0, M7173+2&gt;C7173), "rocío", TRUE, "sin riesgo")</f>
        <v>sin riesgo</v>
      </c>
      <c r="O7173">
        <f t="shared" si="559"/>
        <v>0.59783844604869252</v>
      </c>
      <c r="P7173">
        <f t="shared" si="560"/>
        <v>8.5333457057589452</v>
      </c>
      <c r="Q7173" s="10" t="str" cm="1">
        <f t="array" ref="Q7173">_xlfn.IFS(AND(D7173&lt;=0, D7173-P7173&lt;=2), "escarcha",AND(D7173&lt;=0, D7173-P7173&gt;2), "helada negra", AND(D7173&gt;0, P7173+2&gt;D7173), "rocío", TRUE, "sin riesgo")</f>
        <v>sin riesgo</v>
      </c>
    </row>
    <row r="7174" spans="1:17" x14ac:dyDescent="0.35">
      <c r="A7174" s="2">
        <v>45934</v>
      </c>
      <c r="B7174" s="3" t="s">
        <v>42</v>
      </c>
      <c r="C7174">
        <v>6.9666666666666668</v>
      </c>
      <c r="D7174">
        <v>10.866666666666671</v>
      </c>
      <c r="E7174">
        <v>85.033333333333331</v>
      </c>
      <c r="F7174">
        <v>81.333333333333329</v>
      </c>
      <c r="G7174">
        <v>1</v>
      </c>
      <c r="H7174">
        <v>4.9333333333333336</v>
      </c>
      <c r="I7174">
        <v>1.666666666666667</v>
      </c>
      <c r="J7174">
        <v>8.6666666666666661</v>
      </c>
      <c r="K7174">
        <f t="shared" si="558"/>
        <v>3.9000000000000039</v>
      </c>
      <c r="L7174">
        <f t="shared" si="556"/>
        <v>0.32901005350748419</v>
      </c>
      <c r="M7174">
        <f t="shared" si="557"/>
        <v>4.6231874354595544</v>
      </c>
      <c r="N7174" s="10" t="str" cm="1">
        <f t="array" ref="N7174">_xlfn.IFS(AND(C7174&lt;=0, C7174-M7174&lt;=2), "escarcha",AND(C7174&lt;=0, C7174-M7174&gt;2), "helada negra", AND(C7174&gt;0, M7174+2&gt;C7174), "rocío", TRUE, "sin riesgo")</f>
        <v>sin riesgo</v>
      </c>
      <c r="O7174">
        <f t="shared" si="559"/>
        <v>0.54769835894451546</v>
      </c>
      <c r="P7174">
        <f t="shared" si="560"/>
        <v>7.7947097238043419</v>
      </c>
      <c r="Q7174" s="10" t="str" cm="1">
        <f t="array" ref="Q7174">_xlfn.IFS(AND(D7174&lt;=0, D7174-P7174&lt;=2), "escarcha",AND(D7174&lt;=0, D7174-P7174&gt;2), "helada negra", AND(D7174&gt;0, P7174+2&gt;D7174), "rocío", TRUE, "sin riesgo")</f>
        <v>sin riesgo</v>
      </c>
    </row>
    <row r="7175" spans="1:17" x14ac:dyDescent="0.35">
      <c r="A7175" s="2">
        <v>45934</v>
      </c>
      <c r="B7175" s="3" t="s">
        <v>43</v>
      </c>
      <c r="C7175">
        <v>5.7333333333333334</v>
      </c>
      <c r="D7175">
        <v>10.766666666666669</v>
      </c>
      <c r="E7175">
        <v>89.1</v>
      </c>
      <c r="F7175">
        <v>79</v>
      </c>
      <c r="G7175">
        <v>1</v>
      </c>
      <c r="H7175">
        <v>7.833333333333333</v>
      </c>
      <c r="I7175">
        <v>1.666666666666667</v>
      </c>
      <c r="J7175">
        <v>13.5</v>
      </c>
      <c r="K7175">
        <f t="shared" si="558"/>
        <v>5.0333333333333359</v>
      </c>
      <c r="L7175">
        <f t="shared" si="556"/>
        <v>0.29078220240656261</v>
      </c>
      <c r="M7175">
        <f t="shared" si="557"/>
        <v>4.0770057984792683</v>
      </c>
      <c r="N7175" s="10" t="str" cm="1">
        <f t="array" ref="N7175">_xlfn.IFS(AND(C7175&lt;=0, C7175-M7175&lt;=2), "escarcha",AND(C7175&lt;=0, C7175-M7175&gt;2), "helada negra", AND(C7175&gt;0, M7175+2&gt;C7175), "rocío", TRUE, "sin riesgo")</f>
        <v>rocío</v>
      </c>
      <c r="O7175">
        <f t="shared" si="559"/>
        <v>0.51194321243254326</v>
      </c>
      <c r="P7175">
        <f t="shared" si="560"/>
        <v>7.2706284969496346</v>
      </c>
      <c r="Q7175" s="10" t="str" cm="1">
        <f t="array" ref="Q7175">_xlfn.IFS(AND(D7175&lt;=0, D7175-P7175&lt;=2), "escarcha",AND(D7175&lt;=0, D7175-P7175&gt;2), "helada negra", AND(D7175&gt;0, P7175+2&gt;D7175), "rocío", TRUE, "sin riesgo")</f>
        <v>sin riesgo</v>
      </c>
    </row>
    <row r="7176" spans="1:17" x14ac:dyDescent="0.35">
      <c r="A7176" s="2">
        <v>45934</v>
      </c>
      <c r="B7176" s="3" t="s">
        <v>44</v>
      </c>
      <c r="C7176">
        <v>4.833333333333333</v>
      </c>
      <c r="D7176">
        <v>10</v>
      </c>
      <c r="E7176">
        <v>91.100000000000009</v>
      </c>
      <c r="F7176">
        <v>81</v>
      </c>
      <c r="G7176">
        <v>0</v>
      </c>
      <c r="H7176">
        <v>5.833333333333333</v>
      </c>
      <c r="I7176">
        <v>0</v>
      </c>
      <c r="J7176">
        <v>10.66666666666667</v>
      </c>
      <c r="K7176">
        <f t="shared" si="558"/>
        <v>5.166666666666667</v>
      </c>
      <c r="L7176">
        <f t="shared" si="556"/>
        <v>0.25046113432096162</v>
      </c>
      <c r="M7176">
        <f t="shared" si="557"/>
        <v>3.5035217081709571</v>
      </c>
      <c r="N7176" s="10" t="str" cm="1">
        <f t="array" ref="N7176">_xlfn.IFS(AND(C7176&lt;=0, C7176-M7176&lt;=2), "escarcha",AND(C7176&lt;=0, C7176-M7176&gt;2), "helada negra", AND(C7176&gt;0, M7176+2&gt;C7176), "rocío", TRUE, "sin riesgo")</f>
        <v>rocío</v>
      </c>
      <c r="O7176">
        <f t="shared" si="559"/>
        <v>0.48580916153923204</v>
      </c>
      <c r="P7176">
        <f t="shared" si="560"/>
        <v>6.8889517441827293</v>
      </c>
      <c r="Q7176" s="10" t="str" cm="1">
        <f t="array" ref="Q7176">_xlfn.IFS(AND(D7176&lt;=0, D7176-P7176&lt;=2), "escarcha",AND(D7176&lt;=0, D7176-P7176&gt;2), "helada negra", AND(D7176&gt;0, P7176+2&gt;D7176), "rocío", TRUE, "sin riesgo")</f>
        <v>sin riesgo</v>
      </c>
    </row>
    <row r="7177" spans="1:17" x14ac:dyDescent="0.35">
      <c r="A7177" s="2">
        <v>45934</v>
      </c>
      <c r="B7177" s="3" t="s">
        <v>45</v>
      </c>
      <c r="C7177">
        <v>5.7666666666666666</v>
      </c>
      <c r="D7177">
        <v>9.0333333333333332</v>
      </c>
      <c r="E7177">
        <v>91.633333333333326</v>
      </c>
      <c r="F7177">
        <v>83.333333333333329</v>
      </c>
      <c r="G7177">
        <v>0</v>
      </c>
      <c r="H7177">
        <v>5.2</v>
      </c>
      <c r="I7177">
        <v>0</v>
      </c>
      <c r="J7177">
        <v>8.1333333333333329</v>
      </c>
      <c r="K7177">
        <f t="shared" si="558"/>
        <v>3.2666666666666666</v>
      </c>
      <c r="L7177">
        <f t="shared" si="556"/>
        <v>0.3211248267340176</v>
      </c>
      <c r="M7177">
        <f t="shared" si="557"/>
        <v>4.510329455566974</v>
      </c>
      <c r="N7177" s="10" t="str" cm="1">
        <f t="array" ref="N7177">_xlfn.IFS(AND(C7177&lt;=0, C7177-M7177&lt;=2), "escarcha",AND(C7177&lt;=0, C7177-M7177&gt;2), "helada negra", AND(C7177&gt;0, M7177+2&gt;C7177), "rocío", TRUE, "sin riesgo")</f>
        <v>rocío</v>
      </c>
      <c r="O7177">
        <f t="shared" si="559"/>
        <v>0.44929027574155089</v>
      </c>
      <c r="P7177">
        <f t="shared" si="560"/>
        <v>6.3575543816976658</v>
      </c>
      <c r="Q7177" s="10" t="str" cm="1">
        <f t="array" ref="Q7177">_xlfn.IFS(AND(D7177&lt;=0, D7177-P7177&lt;=2), "escarcha",AND(D7177&lt;=0, D7177-P7177&gt;2), "helada negra", AND(D7177&gt;0, P7177+2&gt;D7177), "rocío", TRUE, "sin riesgo")</f>
        <v>sin riesgo</v>
      </c>
    </row>
    <row r="7178" spans="1:17" x14ac:dyDescent="0.35">
      <c r="A7178" s="2">
        <v>45934</v>
      </c>
      <c r="B7178" s="3" t="s">
        <v>46</v>
      </c>
      <c r="C7178">
        <v>4.8</v>
      </c>
      <c r="D7178">
        <v>9.0333333333333332</v>
      </c>
      <c r="E7178">
        <v>91.233333333333334</v>
      </c>
      <c r="F7178">
        <v>82</v>
      </c>
      <c r="G7178">
        <v>0</v>
      </c>
      <c r="H7178">
        <v>6.5333333333333332</v>
      </c>
      <c r="I7178">
        <v>0</v>
      </c>
      <c r="J7178">
        <v>12.03333333333333</v>
      </c>
      <c r="K7178">
        <f t="shared" si="558"/>
        <v>4.2333333333333334</v>
      </c>
      <c r="L7178">
        <f t="shared" si="556"/>
        <v>0.24959939897597133</v>
      </c>
      <c r="M7178">
        <f t="shared" si="557"/>
        <v>3.4912943488361865</v>
      </c>
      <c r="N7178" s="10" t="str" cm="1">
        <f t="array" ref="N7178">_xlfn.IFS(AND(C7178&lt;=0, C7178-M7178&lt;=2), "escarcha",AND(C7178&lt;=0, C7178-M7178&gt;2), "helada negra", AND(C7178&gt;0, M7178+2&gt;C7178), "rocío", TRUE, "sin riesgo")</f>
        <v>rocío</v>
      </c>
      <c r="O7178">
        <f t="shared" si="559"/>
        <v>0.43316089381166722</v>
      </c>
      <c r="P7178">
        <f t="shared" si="560"/>
        <v>6.1235696182203627</v>
      </c>
      <c r="Q7178" s="10" t="str" cm="1">
        <f t="array" ref="Q7178">_xlfn.IFS(AND(D7178&lt;=0, D7178-P7178&lt;=2), "escarcha",AND(D7178&lt;=0, D7178-P7178&gt;2), "helada negra", AND(D7178&gt;0, P7178+2&gt;D7178), "rocío", TRUE, "sin riesgo")</f>
        <v>sin riesgo</v>
      </c>
    </row>
    <row r="7179" spans="1:17" x14ac:dyDescent="0.35">
      <c r="A7179" s="2">
        <v>45935</v>
      </c>
      <c r="B7179" s="3" t="s">
        <v>10</v>
      </c>
      <c r="C7179">
        <v>4.5666666666666664</v>
      </c>
      <c r="D7179">
        <v>8.7666666666666675</v>
      </c>
      <c r="E7179">
        <v>92.066666666666663</v>
      </c>
      <c r="F7179">
        <v>81.333333333333329</v>
      </c>
      <c r="G7179">
        <v>0</v>
      </c>
      <c r="H7179">
        <v>4.8</v>
      </c>
      <c r="I7179">
        <v>0</v>
      </c>
      <c r="J7179">
        <v>8.5333333333333332</v>
      </c>
      <c r="K7179">
        <f t="shared" si="558"/>
        <v>4.2000000000000011</v>
      </c>
      <c r="L7179">
        <f t="shared" si="556"/>
        <v>0.24240469249222241</v>
      </c>
      <c r="M7179">
        <f t="shared" si="557"/>
        <v>3.3892543329167863</v>
      </c>
      <c r="N7179" s="10" t="str" cm="1">
        <f t="array" ref="N7179">_xlfn.IFS(AND(C7179&lt;=0, C7179-M7179&lt;=2), "escarcha",AND(C7179&lt;=0, C7179-M7179&gt;2), "helada negra", AND(C7179&gt;0, M7179+2&gt;C7179), "rocío", TRUE, "sin riesgo")</f>
        <v>rocío</v>
      </c>
      <c r="O7179">
        <f t="shared" si="559"/>
        <v>0.40700135520134906</v>
      </c>
      <c r="P7179">
        <f t="shared" si="560"/>
        <v>5.7450120312338209</v>
      </c>
      <c r="Q7179" s="10" t="str" cm="1">
        <f t="array" ref="Q7179">_xlfn.IFS(AND(D7179&lt;=0, D7179-P7179&lt;=2), "escarcha",AND(D7179&lt;=0, D7179-P7179&gt;2), "helada negra", AND(D7179&gt;0, P7179+2&gt;D7179), "rocío", TRUE, "sin riesgo")</f>
        <v>sin riesgo</v>
      </c>
    </row>
    <row r="7180" spans="1:17" x14ac:dyDescent="0.35">
      <c r="A7180" s="2">
        <v>45935</v>
      </c>
      <c r="B7180" s="3" t="s">
        <v>11</v>
      </c>
      <c r="C7180">
        <v>3.9</v>
      </c>
      <c r="D7180">
        <v>8.6666666666666661</v>
      </c>
      <c r="E7180">
        <v>92.233333333333334</v>
      </c>
      <c r="F7180">
        <v>81.666666666666671</v>
      </c>
      <c r="G7180">
        <v>0</v>
      </c>
      <c r="H7180">
        <v>7.8666666666666663</v>
      </c>
      <c r="I7180">
        <v>0</v>
      </c>
      <c r="J7180">
        <v>13.2</v>
      </c>
      <c r="K7180">
        <f t="shared" si="558"/>
        <v>4.7666666666666657</v>
      </c>
      <c r="L7180">
        <f t="shared" si="556"/>
        <v>0.19750850292796451</v>
      </c>
      <c r="M7180">
        <f t="shared" si="557"/>
        <v>2.7544105564290366</v>
      </c>
      <c r="N7180" s="10" t="str" cm="1">
        <f t="array" ref="N7180">_xlfn.IFS(AND(C7180&lt;=0, C7180-M7180&lt;=2), "escarcha",AND(C7180&lt;=0, C7180-M7180&gt;2), "helada negra", AND(C7180&gt;0, M7180+2&gt;C7180), "rocío", TRUE, "sin riesgo")</f>
        <v>rocío</v>
      </c>
      <c r="O7180">
        <f t="shared" si="559"/>
        <v>0.40433292414999444</v>
      </c>
      <c r="P7180">
        <f t="shared" si="560"/>
        <v>5.7064615123548643</v>
      </c>
      <c r="Q7180" s="10" t="str" cm="1">
        <f t="array" ref="Q7180">_xlfn.IFS(AND(D7180&lt;=0, D7180-P7180&lt;=2), "escarcha",AND(D7180&lt;=0, D7180-P7180&gt;2), "helada negra", AND(D7180&gt;0, P7180+2&gt;D7180), "rocío", TRUE, "sin riesgo")</f>
        <v>sin riesgo</v>
      </c>
    </row>
    <row r="7181" spans="1:17" x14ac:dyDescent="0.35">
      <c r="A7181" s="2">
        <v>45935</v>
      </c>
      <c r="B7181" s="3" t="s">
        <v>12</v>
      </c>
      <c r="C7181">
        <v>2.066666666666666</v>
      </c>
      <c r="D7181">
        <v>8.3666666666666671</v>
      </c>
      <c r="E7181">
        <v>92.033333333333331</v>
      </c>
      <c r="F7181">
        <v>82.333333333333329</v>
      </c>
      <c r="G7181">
        <v>0.33333333333333331</v>
      </c>
      <c r="H7181">
        <v>5.6</v>
      </c>
      <c r="I7181">
        <v>1.666666666666667</v>
      </c>
      <c r="J7181">
        <v>10.633333333333329</v>
      </c>
      <c r="K7181">
        <f t="shared" si="558"/>
        <v>6.3000000000000007</v>
      </c>
      <c r="L7181">
        <f t="shared" si="556"/>
        <v>6.5589413251239875E-2</v>
      </c>
      <c r="M7181">
        <f t="shared" si="557"/>
        <v>0.90782380865398349</v>
      </c>
      <c r="N7181" s="10" t="str" cm="1">
        <f t="array" ref="N7181">_xlfn.IFS(AND(C7181&lt;=0, C7181-M7181&lt;=2), "escarcha",AND(C7181&lt;=0, C7181-M7181&gt;2), "helada negra", AND(C7181&gt;0, M7181+2&gt;C7181), "rocío", TRUE, "sin riesgo")</f>
        <v>rocío</v>
      </c>
      <c r="O7181">
        <f t="shared" si="559"/>
        <v>0.39215554243636203</v>
      </c>
      <c r="P7181">
        <f t="shared" si="560"/>
        <v>5.5306878251257769</v>
      </c>
      <c r="Q7181" s="10" t="str" cm="1">
        <f t="array" ref="Q7181">_xlfn.IFS(AND(D7181&lt;=0, D7181-P7181&lt;=2), "escarcha",AND(D7181&lt;=0, D7181-P7181&gt;2), "helada negra", AND(D7181&gt;0, P7181+2&gt;D7181), "rocío", TRUE, "sin riesgo")</f>
        <v>sin riesgo</v>
      </c>
    </row>
    <row r="7182" spans="1:17" x14ac:dyDescent="0.35">
      <c r="A7182" s="2">
        <v>45935</v>
      </c>
      <c r="B7182" s="3" t="s">
        <v>13</v>
      </c>
      <c r="C7182">
        <v>1.3666666666666669</v>
      </c>
      <c r="D7182">
        <v>8.1333333333333329</v>
      </c>
      <c r="E7182">
        <v>93.100000000000009</v>
      </c>
      <c r="F7182">
        <v>83.333333333333329</v>
      </c>
      <c r="G7182">
        <v>0</v>
      </c>
      <c r="H7182">
        <v>7.4333333333333336</v>
      </c>
      <c r="I7182">
        <v>1</v>
      </c>
      <c r="J7182">
        <v>14</v>
      </c>
      <c r="K7182">
        <f t="shared" si="558"/>
        <v>6.7666666666666657</v>
      </c>
      <c r="L7182">
        <f t="shared" si="556"/>
        <v>2.7059002250086811E-2</v>
      </c>
      <c r="M7182">
        <f t="shared" si="557"/>
        <v>0.37370394114299876</v>
      </c>
      <c r="N7182" s="10" t="str" cm="1">
        <f t="array" ref="N7182">_xlfn.IFS(AND(C7182&lt;=0, C7182-M7182&lt;=2), "escarcha",AND(C7182&lt;=0, C7182-M7182&gt;2), "helada negra", AND(C7182&gt;0, M7182+2&gt;C7182), "rocío", TRUE, "sin riesgo")</f>
        <v>rocío</v>
      </c>
      <c r="O7182">
        <f t="shared" si="559"/>
        <v>0.38839985736890759</v>
      </c>
      <c r="P7182">
        <f t="shared" si="560"/>
        <v>5.4765267253296068</v>
      </c>
      <c r="Q7182" s="10" t="str" cm="1">
        <f t="array" ref="Q7182">_xlfn.IFS(AND(D7182&lt;=0, D7182-P7182&lt;=2), "escarcha",AND(D7182&lt;=0, D7182-P7182&gt;2), "helada negra", AND(D7182&gt;0, P7182+2&gt;D7182), "rocío", TRUE, "sin riesgo")</f>
        <v>sin riesgo</v>
      </c>
    </row>
    <row r="7183" spans="1:17" x14ac:dyDescent="0.35">
      <c r="A7183" s="2">
        <v>45935</v>
      </c>
      <c r="B7183" s="3" t="s">
        <v>14</v>
      </c>
      <c r="C7183">
        <v>0.26666666666666672</v>
      </c>
      <c r="D7183">
        <v>7.9666666666666668</v>
      </c>
      <c r="E7183">
        <v>93.533333333333331</v>
      </c>
      <c r="F7183">
        <v>83</v>
      </c>
      <c r="G7183">
        <v>0.33333333333333331</v>
      </c>
      <c r="H7183">
        <v>8.4666666666666668</v>
      </c>
      <c r="I7183">
        <v>1.666666666666667</v>
      </c>
      <c r="J7183">
        <v>15.7</v>
      </c>
      <c r="K7183">
        <f t="shared" si="558"/>
        <v>7.7</v>
      </c>
      <c r="L7183">
        <f t="shared" si="556"/>
        <v>-4.7535121542860201E-2</v>
      </c>
      <c r="M7183">
        <f t="shared" si="557"/>
        <v>-0.65372261875964177</v>
      </c>
      <c r="N7183" s="10" t="str" cm="1">
        <f t="array" ref="N7183">_xlfn.IFS(AND(C7183&lt;=0, C7183-M7183&lt;=2), "escarcha",AND(C7183&lt;=0, C7183-M7183&gt;2), "helada negra", AND(C7183&gt;0, M7183+2&gt;C7183), "rocío", TRUE, "sin riesgo")</f>
        <v>rocío</v>
      </c>
      <c r="O7183">
        <f t="shared" si="559"/>
        <v>0.37306791457098293</v>
      </c>
      <c r="P7183">
        <f t="shared" si="560"/>
        <v>5.2556679164017766</v>
      </c>
      <c r="Q7183" s="10" t="str" cm="1">
        <f t="array" ref="Q7183">_xlfn.IFS(AND(D7183&lt;=0, D7183-P7183&lt;=2), "escarcha",AND(D7183&lt;=0, D7183-P7183&gt;2), "helada negra", AND(D7183&gt;0, P7183+2&gt;D7183), "rocío", TRUE, "sin riesgo")</f>
        <v>sin riesgo</v>
      </c>
    </row>
    <row r="7184" spans="1:17" x14ac:dyDescent="0.35">
      <c r="A7184" s="2">
        <v>45935</v>
      </c>
      <c r="B7184" s="3" t="s">
        <v>15</v>
      </c>
      <c r="C7184">
        <v>-1.1000000000000001</v>
      </c>
      <c r="D7184">
        <v>6.8</v>
      </c>
      <c r="E7184">
        <v>93.86666666666666</v>
      </c>
      <c r="F7184">
        <v>85</v>
      </c>
      <c r="G7184">
        <v>0.66666666666666663</v>
      </c>
      <c r="H7184">
        <v>1.6333333333333331</v>
      </c>
      <c r="I7184">
        <v>1.666666666666667</v>
      </c>
      <c r="J7184">
        <v>2.7666666666666671</v>
      </c>
      <c r="K7184">
        <f t="shared" si="558"/>
        <v>7.9</v>
      </c>
      <c r="L7184">
        <f t="shared" si="556"/>
        <v>-0.1434283545469025</v>
      </c>
      <c r="M7184">
        <f t="shared" si="557"/>
        <v>-1.9618407769958384</v>
      </c>
      <c r="N7184" s="10" t="str" cm="1">
        <f t="array" ref="N7184">_xlfn.IFS(AND(C7184&lt;=0, C7184-M7184&lt;=2), "escarcha",AND(C7184&lt;=0, C7184-M7184&gt;2), "helada negra", AND(C7184&gt;0, M7184+2&gt;C7184), "rocío", TRUE, "sin riesgo")</f>
        <v>escarcha</v>
      </c>
      <c r="O7184">
        <f t="shared" si="559"/>
        <v>0.31718808299021739</v>
      </c>
      <c r="P7184">
        <f t="shared" si="560"/>
        <v>4.4540229613993247</v>
      </c>
      <c r="Q7184" s="10" t="str" cm="1">
        <f t="array" ref="Q7184">_xlfn.IFS(AND(D7184&lt;=0, D7184-P7184&lt;=2), "escarcha",AND(D7184&lt;=0, D7184-P7184&gt;2), "helada negra", AND(D7184&gt;0, P7184+2&gt;D7184), "rocío", TRUE, "sin riesgo")</f>
        <v>sin riesgo</v>
      </c>
    </row>
    <row r="7185" spans="1:17" x14ac:dyDescent="0.35">
      <c r="A7185" s="2">
        <v>45935</v>
      </c>
      <c r="B7185" s="3" t="s">
        <v>16</v>
      </c>
      <c r="C7185">
        <v>-0.8666666666666667</v>
      </c>
      <c r="D7185">
        <v>7.1333333333333329</v>
      </c>
      <c r="E7185">
        <v>94.5</v>
      </c>
      <c r="F7185">
        <v>83</v>
      </c>
      <c r="G7185">
        <v>0</v>
      </c>
      <c r="H7185">
        <v>3.4</v>
      </c>
      <c r="I7185">
        <v>0.66666666666666663</v>
      </c>
      <c r="J7185">
        <v>6.0666666666666664</v>
      </c>
      <c r="K7185">
        <f t="shared" si="558"/>
        <v>8</v>
      </c>
      <c r="L7185">
        <f t="shared" si="556"/>
        <v>-0.1196450087586691</v>
      </c>
      <c r="M7185">
        <f t="shared" si="557"/>
        <v>-1.6387210290402494</v>
      </c>
      <c r="N7185" s="10" t="str" cm="1">
        <f t="array" ref="N7185">_xlfn.IFS(AND(C7185&lt;=0, C7185-M7185&lt;=2), "escarcha",AND(C7185&lt;=0, C7185-M7185&gt;2), "helada negra", AND(C7185&gt;0, M7185+2&gt;C7185), "rocío", TRUE, "sin riesgo")</f>
        <v>escarcha</v>
      </c>
      <c r="O7185">
        <f t="shared" si="559"/>
        <v>0.31622198605729407</v>
      </c>
      <c r="P7185">
        <f t="shared" si="560"/>
        <v>4.440208975437562</v>
      </c>
      <c r="Q7185" s="10" t="str" cm="1">
        <f t="array" ref="Q7185">_xlfn.IFS(AND(D7185&lt;=0, D7185-P7185&lt;=2), "escarcha",AND(D7185&lt;=0, D7185-P7185&gt;2), "helada negra", AND(D7185&gt;0, P7185+2&gt;D7185), "rocío", TRUE, "sin riesgo")</f>
        <v>sin riesgo</v>
      </c>
    </row>
    <row r="7186" spans="1:17" x14ac:dyDescent="0.35">
      <c r="A7186" s="2">
        <v>45935</v>
      </c>
      <c r="B7186" s="3" t="s">
        <v>17</v>
      </c>
      <c r="C7186">
        <v>-2.666666666666667</v>
      </c>
      <c r="D7186">
        <v>6</v>
      </c>
      <c r="E7186">
        <v>94.2</v>
      </c>
      <c r="F7186">
        <v>85.666666666666671</v>
      </c>
      <c r="G7186">
        <v>0.66666666666666663</v>
      </c>
      <c r="H7186">
        <v>2.7666666666666671</v>
      </c>
      <c r="I7186">
        <v>1.333333333333333</v>
      </c>
      <c r="J7186">
        <v>5.1000000000000014</v>
      </c>
      <c r="K7186">
        <f t="shared" si="558"/>
        <v>8.6666666666666679</v>
      </c>
      <c r="L7186">
        <f t="shared" si="556"/>
        <v>-0.25527918124180676</v>
      </c>
      <c r="M7186">
        <f t="shared" si="557"/>
        <v>-3.4699151830972554</v>
      </c>
      <c r="N7186" s="10" t="str" cm="1">
        <f t="array" ref="N7186">_xlfn.IFS(AND(C7186&lt;=0, C7186-M7186&lt;=2), "escarcha",AND(C7186&lt;=0, C7186-M7186&gt;2), "helada negra", AND(C7186&gt;0, M7186+2&gt;C7186), "rocío", TRUE, "sin riesgo")</f>
        <v>escarcha</v>
      </c>
      <c r="O7186">
        <f t="shared" si="559"/>
        <v>0.26992419167172033</v>
      </c>
      <c r="P7186">
        <f t="shared" si="560"/>
        <v>3.7800108895182074</v>
      </c>
      <c r="Q7186" s="10" t="str" cm="1">
        <f t="array" ref="Q7186">_xlfn.IFS(AND(D7186&lt;=0, D7186-P7186&lt;=2), "escarcha",AND(D7186&lt;=0, D7186-P7186&gt;2), "helada negra", AND(D7186&gt;0, P7186+2&gt;D7186), "rocío", TRUE, "sin riesgo")</f>
        <v>sin riesgo</v>
      </c>
    </row>
    <row r="7187" spans="1:17" x14ac:dyDescent="0.35">
      <c r="A7187" s="2">
        <v>45935</v>
      </c>
      <c r="B7187" s="3" t="s">
        <v>18</v>
      </c>
      <c r="C7187">
        <v>-3.2333333333333329</v>
      </c>
      <c r="D7187">
        <v>6.8666666666666663</v>
      </c>
      <c r="E7187">
        <v>94.033333333333331</v>
      </c>
      <c r="F7187">
        <v>81</v>
      </c>
      <c r="G7187">
        <v>1</v>
      </c>
      <c r="H7187">
        <v>4.2333333333333334</v>
      </c>
      <c r="I7187">
        <v>1.666666666666667</v>
      </c>
      <c r="J7187">
        <v>7.3000000000000007</v>
      </c>
      <c r="K7187">
        <f t="shared" si="558"/>
        <v>10.1</v>
      </c>
      <c r="L7187">
        <f t="shared" si="556"/>
        <v>-0.29916020501221025</v>
      </c>
      <c r="M7187">
        <f t="shared" si="557"/>
        <v>-4.0564185654754388</v>
      </c>
      <c r="N7187" s="10" t="str" cm="1">
        <f t="array" ref="N7187">_xlfn.IFS(AND(C7187&lt;=0, C7187-M7187&lt;=2), "escarcha",AND(C7187&lt;=0, C7187-M7187&gt;2), "helada negra", AND(C7187&gt;0, M7187+2&gt;C7187), "rocío", TRUE, "sin riesgo")</f>
        <v>escarcha</v>
      </c>
      <c r="O7187">
        <f t="shared" si="559"/>
        <v>0.27355976684899552</v>
      </c>
      <c r="P7187">
        <f t="shared" si="560"/>
        <v>3.8317260608692476</v>
      </c>
      <c r="Q7187" s="10" t="str" cm="1">
        <f t="array" ref="Q7187">_xlfn.IFS(AND(D7187&lt;=0, D7187-P7187&lt;=2), "escarcha",AND(D7187&lt;=0, D7187-P7187&gt;2), "helada negra", AND(D7187&gt;0, P7187+2&gt;D7187), "rocío", TRUE, "sin riesgo")</f>
        <v>sin riesgo</v>
      </c>
    </row>
    <row r="7188" spans="1:17" x14ac:dyDescent="0.35">
      <c r="A7188" s="2">
        <v>45935</v>
      </c>
      <c r="B7188" s="3" t="s">
        <v>19</v>
      </c>
      <c r="C7188">
        <v>-4.3</v>
      </c>
      <c r="D7188">
        <v>6.5</v>
      </c>
      <c r="E7188">
        <v>93.866666666666674</v>
      </c>
      <c r="F7188">
        <v>80.333333333333329</v>
      </c>
      <c r="G7188">
        <v>0</v>
      </c>
      <c r="H7188">
        <v>5.4333333333333336</v>
      </c>
      <c r="I7188">
        <v>0.66666666666666663</v>
      </c>
      <c r="J7188">
        <v>10.199999999999999</v>
      </c>
      <c r="K7188">
        <f t="shared" si="558"/>
        <v>10.8</v>
      </c>
      <c r="L7188">
        <f t="shared" si="556"/>
        <v>-0.38074270159121287</v>
      </c>
      <c r="M7188">
        <f t="shared" si="557"/>
        <v>-5.1392329507491388</v>
      </c>
      <c r="N7188" s="10" t="str" cm="1">
        <f t="array" ref="N7188">_xlfn.IFS(AND(C7188&lt;=0, C7188-M7188&lt;=2), "escarcha",AND(C7188&lt;=0, C7188-M7188&gt;2), "helada negra", AND(C7188&gt;0, M7188+2&gt;C7188), "rocío", TRUE, "sin riesgo")</f>
        <v>escarcha</v>
      </c>
      <c r="O7188">
        <f t="shared" si="559"/>
        <v>0.24010919314558632</v>
      </c>
      <c r="P7188">
        <f t="shared" si="560"/>
        <v>3.3567158373577461</v>
      </c>
      <c r="Q7188" s="10" t="str" cm="1">
        <f t="array" ref="Q7188">_xlfn.IFS(AND(D7188&lt;=0, D7188-P7188&lt;=2), "escarcha",AND(D7188&lt;=0, D7188-P7188&gt;2), "helada negra", AND(D7188&gt;0, P7188+2&gt;D7188), "rocío", TRUE, "sin riesgo")</f>
        <v>sin riesgo</v>
      </c>
    </row>
    <row r="7189" spans="1:17" x14ac:dyDescent="0.35">
      <c r="A7189" s="2">
        <v>45935</v>
      </c>
      <c r="B7189" s="3" t="s">
        <v>20</v>
      </c>
      <c r="C7189">
        <v>-4.4666666666666668</v>
      </c>
      <c r="D7189">
        <v>6.7</v>
      </c>
      <c r="E7189">
        <v>93.9</v>
      </c>
      <c r="F7189">
        <v>74</v>
      </c>
      <c r="G7189">
        <v>0</v>
      </c>
      <c r="H7189">
        <v>7.2666666666666666</v>
      </c>
      <c r="I7189">
        <v>0.66666666666666663</v>
      </c>
      <c r="J7189">
        <v>11.93333333333333</v>
      </c>
      <c r="K7189">
        <f t="shared" si="558"/>
        <v>11.166666666666668</v>
      </c>
      <c r="L7189">
        <f t="shared" si="556"/>
        <v>-0.39292219512401105</v>
      </c>
      <c r="M7189">
        <f t="shared" si="557"/>
        <v>-5.3000456583602409</v>
      </c>
      <c r="N7189" s="10" t="str" cm="1">
        <f t="array" ref="N7189">_xlfn.IFS(AND(C7189&lt;=0, C7189-M7189&lt;=2), "escarcha",AND(C7189&lt;=0, C7189-M7189&gt;2), "helada negra", AND(C7189&gt;0, M7189+2&gt;C7189), "rocío", TRUE, "sin riesgo")</f>
        <v>escarcha</v>
      </c>
      <c r="O7189">
        <f t="shared" si="559"/>
        <v>0.17173666264172111</v>
      </c>
      <c r="P7189">
        <f t="shared" si="560"/>
        <v>2.3914655776208256</v>
      </c>
      <c r="Q7189" s="10" t="str" cm="1">
        <f t="array" ref="Q7189">_xlfn.IFS(AND(D7189&lt;=0, D7189-P7189&lt;=2), "escarcha",AND(D7189&lt;=0, D7189-P7189&gt;2), "helada negra", AND(D7189&gt;0, P7189+2&gt;D7189), "rocío", TRUE, "sin riesgo")</f>
        <v>sin riesgo</v>
      </c>
    </row>
    <row r="7190" spans="1:17" x14ac:dyDescent="0.35">
      <c r="A7190" s="2">
        <v>45935</v>
      </c>
      <c r="B7190" s="3" t="s">
        <v>21</v>
      </c>
      <c r="C7190">
        <v>-4.6333333333333329</v>
      </c>
      <c r="D7190">
        <v>6.8666666666666671</v>
      </c>
      <c r="E7190">
        <v>94.2</v>
      </c>
      <c r="F7190">
        <v>73.666666666666671</v>
      </c>
      <c r="G7190">
        <v>1</v>
      </c>
      <c r="H7190">
        <v>8.2333333333333343</v>
      </c>
      <c r="I7190">
        <v>1.666666666666667</v>
      </c>
      <c r="J7190">
        <v>15.233333333333331</v>
      </c>
      <c r="K7190">
        <f t="shared" si="558"/>
        <v>11.5</v>
      </c>
      <c r="L7190">
        <f t="shared" si="556"/>
        <v>-0.4022844693256587</v>
      </c>
      <c r="M7190">
        <f t="shared" si="557"/>
        <v>-5.4235133190065756</v>
      </c>
      <c r="N7190" s="10" t="str" cm="1">
        <f t="array" ref="N7190">_xlfn.IFS(AND(C7190&lt;=0, C7190-M7190&lt;=2), "escarcha",AND(C7190&lt;=0, C7190-M7190&gt;2), "helada negra", AND(C7190&gt;0, M7190+2&gt;C7190), "rocío", TRUE, "sin riesgo")</f>
        <v>escarcha</v>
      </c>
      <c r="O7190">
        <f t="shared" si="559"/>
        <v>0.1786610250261999</v>
      </c>
      <c r="P7190">
        <f t="shared" si="560"/>
        <v>2.4888760664718679</v>
      </c>
      <c r="Q7190" s="10" t="str" cm="1">
        <f t="array" ref="Q7190">_xlfn.IFS(AND(D7190&lt;=0, D7190-P7190&lt;=2), "escarcha",AND(D7190&lt;=0, D7190-P7190&gt;2), "helada negra", AND(D7190&gt;0, P7190+2&gt;D7190), "rocío", TRUE, "sin riesgo")</f>
        <v>sin riesgo</v>
      </c>
    </row>
    <row r="7191" spans="1:17" x14ac:dyDescent="0.35">
      <c r="A7191" s="2">
        <v>45935</v>
      </c>
      <c r="B7191" s="3" t="s">
        <v>22</v>
      </c>
      <c r="C7191">
        <v>-5.0999999999999996</v>
      </c>
      <c r="D7191">
        <v>6.6</v>
      </c>
      <c r="E7191">
        <v>94.2</v>
      </c>
      <c r="F7191">
        <v>72.666666666666671</v>
      </c>
      <c r="G7191">
        <v>0</v>
      </c>
      <c r="H7191">
        <v>9.3000000000000007</v>
      </c>
      <c r="I7191">
        <v>1.333333333333333</v>
      </c>
      <c r="J7191">
        <v>17.100000000000001</v>
      </c>
      <c r="K7191">
        <f t="shared" si="558"/>
        <v>11.7</v>
      </c>
      <c r="L7191">
        <f t="shared" si="556"/>
        <v>-0.437523812928931</v>
      </c>
      <c r="M7191">
        <f t="shared" si="557"/>
        <v>-5.8870946604999652</v>
      </c>
      <c r="N7191" s="10" t="str" cm="1">
        <f t="array" ref="N7191">_xlfn.IFS(AND(C7191&lt;=0, C7191-M7191&lt;=2), "escarcha",AND(C7191&lt;=0, C7191-M7191&gt;2), "helada negra", AND(C7191&gt;0, M7191+2&gt;C7191), "rocío", TRUE, "sin riesgo")</f>
        <v>escarcha</v>
      </c>
      <c r="O7191">
        <f t="shared" si="559"/>
        <v>0.14668358637034989</v>
      </c>
      <c r="P7191">
        <f t="shared" si="560"/>
        <v>2.0396689239273562</v>
      </c>
      <c r="Q7191" s="10" t="str" cm="1">
        <f t="array" ref="Q7191">_xlfn.IFS(AND(D7191&lt;=0, D7191-P7191&lt;=2), "escarcha",AND(D7191&lt;=0, D7191-P7191&gt;2), "helada negra", AND(D7191&gt;0, P7191+2&gt;D7191), "rocío", TRUE, "sin riesgo")</f>
        <v>sin riesgo</v>
      </c>
    </row>
    <row r="7192" spans="1:17" x14ac:dyDescent="0.35">
      <c r="A7192" s="2">
        <v>45935</v>
      </c>
      <c r="B7192" s="3" t="s">
        <v>23</v>
      </c>
      <c r="C7192">
        <v>-5.6333333333333329</v>
      </c>
      <c r="D7192">
        <v>6.6</v>
      </c>
      <c r="E7192">
        <v>93.86666666666666</v>
      </c>
      <c r="F7192">
        <v>72.666666666666671</v>
      </c>
      <c r="G7192">
        <v>0</v>
      </c>
      <c r="H7192">
        <v>9.6999999999999993</v>
      </c>
      <c r="I7192">
        <v>1.333333333333333</v>
      </c>
      <c r="J7192">
        <v>16.93333333333333</v>
      </c>
      <c r="K7192">
        <f t="shared" si="558"/>
        <v>12.233333333333333</v>
      </c>
      <c r="L7192">
        <f t="shared" si="556"/>
        <v>-0.48151183388864294</v>
      </c>
      <c r="M7192">
        <f t="shared" si="557"/>
        <v>-6.4632347291357091</v>
      </c>
      <c r="N7192" s="10" t="str" cm="1">
        <f t="array" ref="N7192">_xlfn.IFS(AND(C7192&lt;=0, C7192-M7192&lt;=2), "escarcha",AND(C7192&lt;=0, C7192-M7192&gt;2), "helada negra", AND(C7192&gt;0, M7192+2&gt;C7192), "rocío", TRUE, "sin riesgo")</f>
        <v>escarcha</v>
      </c>
      <c r="O7192">
        <f t="shared" si="559"/>
        <v>0.14668358637034989</v>
      </c>
      <c r="P7192">
        <f t="shared" si="560"/>
        <v>2.0396689239273562</v>
      </c>
      <c r="Q7192" s="10" t="str" cm="1">
        <f t="array" ref="Q7192">_xlfn.IFS(AND(D7192&lt;=0, D7192-P7192&lt;=2), "escarcha",AND(D7192&lt;=0, D7192-P7192&gt;2), "helada negra", AND(D7192&gt;0, P7192+2&gt;D7192), "rocío", TRUE, "sin riesgo")</f>
        <v>sin riesgo</v>
      </c>
    </row>
    <row r="7193" spans="1:17" x14ac:dyDescent="0.35">
      <c r="A7193" s="2">
        <v>45935</v>
      </c>
      <c r="B7193" s="3" t="s">
        <v>24</v>
      </c>
      <c r="C7193">
        <v>-4.166666666666667</v>
      </c>
      <c r="D7193">
        <v>6.8</v>
      </c>
      <c r="E7193">
        <v>94.1</v>
      </c>
      <c r="F7193">
        <v>72.333333333333329</v>
      </c>
      <c r="G7193">
        <v>0</v>
      </c>
      <c r="H7193">
        <v>14.1</v>
      </c>
      <c r="I7193">
        <v>0.66666666666666663</v>
      </c>
      <c r="J7193">
        <v>23.1</v>
      </c>
      <c r="K7193">
        <f t="shared" si="558"/>
        <v>10.966666666666667</v>
      </c>
      <c r="L7193">
        <f t="shared" si="556"/>
        <v>-0.36824494897505555</v>
      </c>
      <c r="M7193">
        <f t="shared" si="557"/>
        <v>-4.9739917759523173</v>
      </c>
      <c r="N7193" s="10" t="str" cm="1">
        <f t="array" ref="N7193">_xlfn.IFS(AND(C7193&lt;=0, C7193-M7193&lt;=2), "escarcha",AND(C7193&lt;=0, C7193-M7193&gt;2), "helada negra", AND(C7193&gt;0, M7193+2&gt;C7193), "rocío", TRUE, "sin riesgo")</f>
        <v>escarcha</v>
      </c>
      <c r="O7193">
        <f t="shared" si="559"/>
        <v>0.15582189137225072</v>
      </c>
      <c r="P7193">
        <f t="shared" si="560"/>
        <v>2.167872595013955</v>
      </c>
      <c r="Q7193" s="10" t="str" cm="1">
        <f t="array" ref="Q7193">_xlfn.IFS(AND(D7193&lt;=0, D7193-P7193&lt;=2), "escarcha",AND(D7193&lt;=0, D7193-P7193&gt;2), "helada negra", AND(D7193&gt;0, P7193+2&gt;D7193), "rocío", TRUE, "sin riesgo")</f>
        <v>sin riesgo</v>
      </c>
    </row>
    <row r="7194" spans="1:17" x14ac:dyDescent="0.35">
      <c r="A7194" s="2">
        <v>45935</v>
      </c>
      <c r="B7194" s="3" t="s">
        <v>25</v>
      </c>
      <c r="C7194">
        <v>-3.7666666666666671</v>
      </c>
      <c r="D7194">
        <v>6.5333333333333332</v>
      </c>
      <c r="E7194">
        <v>93.833333333333343</v>
      </c>
      <c r="F7194">
        <v>74</v>
      </c>
      <c r="G7194">
        <v>0.66666666666666663</v>
      </c>
      <c r="H7194">
        <v>14.8</v>
      </c>
      <c r="I7194">
        <v>3.333333333333333</v>
      </c>
      <c r="J7194">
        <v>22.06666666666667</v>
      </c>
      <c r="K7194">
        <f t="shared" si="558"/>
        <v>10.3</v>
      </c>
      <c r="L7194">
        <f t="shared" si="556"/>
        <v>-0.34110468144663225</v>
      </c>
      <c r="M7194">
        <f t="shared" si="557"/>
        <v>-4.6143603885599873</v>
      </c>
      <c r="N7194" s="10" t="str" cm="1">
        <f t="array" ref="N7194">_xlfn.IFS(AND(C7194&lt;=0, C7194-M7194&lt;=2), "escarcha",AND(C7194&lt;=0, C7194-M7194&gt;2), "helada negra", AND(C7194&gt;0, M7194+2&gt;C7194), "rocío", TRUE, "sin riesgo")</f>
        <v>escarcha</v>
      </c>
      <c r="O7194">
        <f t="shared" si="559"/>
        <v>0.16028234177105222</v>
      </c>
      <c r="P7194">
        <f t="shared" si="560"/>
        <v>2.2304981452524011</v>
      </c>
      <c r="Q7194" s="10" t="str" cm="1">
        <f t="array" ref="Q7194">_xlfn.IFS(AND(D7194&lt;=0, D7194-P7194&lt;=2), "escarcha",AND(D7194&lt;=0, D7194-P7194&gt;2), "helada negra", AND(D7194&gt;0, P7194+2&gt;D7194), "rocío", TRUE, "sin riesgo")</f>
        <v>sin riesgo</v>
      </c>
    </row>
    <row r="7195" spans="1:17" x14ac:dyDescent="0.35">
      <c r="A7195" s="2">
        <v>45935</v>
      </c>
      <c r="B7195" s="3" t="s">
        <v>26</v>
      </c>
      <c r="C7195">
        <v>-3.9</v>
      </c>
      <c r="D7195">
        <v>6.333333333333333</v>
      </c>
      <c r="E7195">
        <v>93.566666666666663</v>
      </c>
      <c r="F7195">
        <v>75</v>
      </c>
      <c r="G7195">
        <v>0</v>
      </c>
      <c r="H7195">
        <v>13.96666666666667</v>
      </c>
      <c r="I7195">
        <v>0</v>
      </c>
      <c r="J7195">
        <v>23.333333333333329</v>
      </c>
      <c r="K7195">
        <f t="shared" si="558"/>
        <v>10.233333333333333</v>
      </c>
      <c r="L7195">
        <f t="shared" si="556"/>
        <v>-0.35393222111189859</v>
      </c>
      <c r="M7195">
        <f t="shared" si="557"/>
        <v>-4.7844714002551587</v>
      </c>
      <c r="N7195" s="10" t="str" cm="1">
        <f t="array" ref="N7195">_xlfn.IFS(AND(C7195&lt;=0, C7195-M7195&lt;=2), "escarcha",AND(C7195&lt;=0, C7195-M7195&gt;2), "helada negra", AND(C7195&gt;0, M7195+2&gt;C7195), "rocío", TRUE, "sin riesgo")</f>
        <v>escarcha</v>
      </c>
      <c r="O7195">
        <f t="shared" si="559"/>
        <v>0.15993996679326</v>
      </c>
      <c r="P7195">
        <f t="shared" si="560"/>
        <v>2.2256900036716738</v>
      </c>
      <c r="Q7195" s="10" t="str" cm="1">
        <f t="array" ref="Q7195">_xlfn.IFS(AND(D7195&lt;=0, D7195-P7195&lt;=2), "escarcha",AND(D7195&lt;=0, D7195-P7195&gt;2), "helada negra", AND(D7195&gt;0, P7195+2&gt;D7195), "rocío", TRUE, "sin riesgo")</f>
        <v>sin riesgo</v>
      </c>
    </row>
    <row r="7196" spans="1:17" x14ac:dyDescent="0.35">
      <c r="A7196" s="2">
        <v>45935</v>
      </c>
      <c r="B7196" s="3" t="s">
        <v>27</v>
      </c>
      <c r="C7196">
        <v>-2.666666666666667</v>
      </c>
      <c r="D7196">
        <v>6.5666666666666664</v>
      </c>
      <c r="E7196">
        <v>94</v>
      </c>
      <c r="F7196">
        <v>74</v>
      </c>
      <c r="G7196">
        <v>0.33333333333333331</v>
      </c>
      <c r="H7196">
        <v>14.4</v>
      </c>
      <c r="I7196">
        <v>3</v>
      </c>
      <c r="J7196">
        <v>22.833333333333329</v>
      </c>
      <c r="K7196">
        <f t="shared" si="558"/>
        <v>9.2333333333333343</v>
      </c>
      <c r="L7196">
        <f t="shared" si="556"/>
        <v>-0.25740458055412041</v>
      </c>
      <c r="M7196">
        <f t="shared" si="557"/>
        <v>-3.4983890995231528</v>
      </c>
      <c r="N7196" s="10" t="str" cm="1">
        <f t="array" ref="N7196">_xlfn.IFS(AND(C7196&lt;=0, C7196-M7196&lt;=2), "escarcha",AND(C7196&lt;=0, C7196-M7196&gt;2), "helada negra", AND(C7196&gt;0, M7196+2&gt;C7196), "rocío", TRUE, "sin riesgo")</f>
        <v>escarcha</v>
      </c>
      <c r="O7196">
        <f t="shared" si="559"/>
        <v>0.16257442966473096</v>
      </c>
      <c r="P7196">
        <f t="shared" si="560"/>
        <v>2.2626919282529889</v>
      </c>
      <c r="Q7196" s="10" t="str" cm="1">
        <f t="array" ref="Q7196">_xlfn.IFS(AND(D7196&lt;=0, D7196-P7196&lt;=2), "escarcha",AND(D7196&lt;=0, D7196-P7196&gt;2), "helada negra", AND(D7196&gt;0, P7196+2&gt;D7196), "rocío", TRUE, "sin riesgo")</f>
        <v>sin riesgo</v>
      </c>
    </row>
    <row r="7197" spans="1:17" x14ac:dyDescent="0.35">
      <c r="A7197" s="2">
        <v>45935</v>
      </c>
      <c r="B7197" s="3" t="s">
        <v>28</v>
      </c>
      <c r="C7197">
        <v>-2.0333333333333332</v>
      </c>
      <c r="D7197">
        <v>7.166666666666667</v>
      </c>
      <c r="E7197">
        <v>93.966666666666669</v>
      </c>
      <c r="F7197">
        <v>72.666666666666671</v>
      </c>
      <c r="G7197">
        <v>0</v>
      </c>
      <c r="H7197">
        <v>9.4666666666666668</v>
      </c>
      <c r="I7197">
        <v>1</v>
      </c>
      <c r="J7197">
        <v>17.466666666666669</v>
      </c>
      <c r="K7197">
        <f t="shared" si="558"/>
        <v>9.1999999999999993</v>
      </c>
      <c r="L7197">
        <f t="shared" si="556"/>
        <v>-0.21092928264384908</v>
      </c>
      <c r="M7197">
        <f t="shared" si="557"/>
        <v>-2.8742126099169019</v>
      </c>
      <c r="N7197" s="10" t="str" cm="1">
        <f t="array" ref="N7197">_xlfn.IFS(AND(C7197&lt;=0, C7197-M7197&lt;=2), "escarcha",AND(C7197&lt;=0, C7197-M7197&gt;2), "helada negra", AND(C7197&gt;0, M7197+2&gt;C7197), "rocío", TRUE, "sin riesgo")</f>
        <v>escarcha</v>
      </c>
      <c r="O7197">
        <f t="shared" si="559"/>
        <v>0.18554525979098396</v>
      </c>
      <c r="P7197">
        <f t="shared" si="560"/>
        <v>2.5857987311741071</v>
      </c>
      <c r="Q7197" s="10" t="str" cm="1">
        <f t="array" ref="Q7197">_xlfn.IFS(AND(D7197&lt;=0, D7197-P7197&lt;=2), "escarcha",AND(D7197&lt;=0, D7197-P7197&gt;2), "helada negra", AND(D7197&gt;0, P7197+2&gt;D7197), "rocío", TRUE, "sin riesgo")</f>
        <v>sin riesgo</v>
      </c>
    </row>
    <row r="7198" spans="1:17" x14ac:dyDescent="0.35">
      <c r="A7198" s="2">
        <v>45935</v>
      </c>
      <c r="B7198" s="3" t="s">
        <v>29</v>
      </c>
      <c r="C7198">
        <v>-0.6333333333333333</v>
      </c>
      <c r="D7198">
        <v>8.3333333333333339</v>
      </c>
      <c r="E7198">
        <v>94.13333333333334</v>
      </c>
      <c r="F7198">
        <v>70</v>
      </c>
      <c r="G7198">
        <v>2</v>
      </c>
      <c r="H7198">
        <v>6.6666666666666661</v>
      </c>
      <c r="I7198">
        <v>3.333333333333333</v>
      </c>
      <c r="J7198">
        <v>12.93333333333333</v>
      </c>
      <c r="K7198">
        <f t="shared" si="558"/>
        <v>8.9666666666666668</v>
      </c>
      <c r="L7198">
        <f t="shared" si="556"/>
        <v>-0.1065066200643135</v>
      </c>
      <c r="M7198">
        <f t="shared" si="557"/>
        <v>-1.4598516355705404</v>
      </c>
      <c r="N7198" s="10" t="str" cm="1">
        <f t="array" ref="N7198">_xlfn.IFS(AND(C7198&lt;=0, C7198-M7198&lt;=2), "escarcha",AND(C7198&lt;=0, C7198-M7198&gt;2), "helada negra", AND(C7198&gt;0, M7198+2&gt;C7198), "rocío", TRUE, "sin riesgo")</f>
        <v>escarcha</v>
      </c>
      <c r="O7198">
        <f t="shared" si="559"/>
        <v>0.22761535468748084</v>
      </c>
      <c r="P7198">
        <f t="shared" si="560"/>
        <v>3.1797673576269658</v>
      </c>
      <c r="Q7198" s="10" t="str" cm="1">
        <f t="array" ref="Q7198">_xlfn.IFS(AND(D7198&lt;=0, D7198-P7198&lt;=2), "escarcha",AND(D7198&lt;=0, D7198-P7198&gt;2), "helada negra", AND(D7198&gt;0, P7198+2&gt;D7198), "rocío", TRUE, "sin riesgo")</f>
        <v>sin riesgo</v>
      </c>
    </row>
    <row r="7199" spans="1:17" x14ac:dyDescent="0.35">
      <c r="A7199" s="2">
        <v>45935</v>
      </c>
      <c r="B7199" s="3" t="s">
        <v>30</v>
      </c>
      <c r="C7199">
        <v>0.43333333333333329</v>
      </c>
      <c r="D7199">
        <v>8.5</v>
      </c>
      <c r="E7199">
        <v>94.366666666666674</v>
      </c>
      <c r="F7199">
        <v>66.666666666666671</v>
      </c>
      <c r="G7199">
        <v>0</v>
      </c>
      <c r="H7199">
        <v>2.3666666666666671</v>
      </c>
      <c r="I7199">
        <v>0</v>
      </c>
      <c r="J7199">
        <v>5.6666666666666661</v>
      </c>
      <c r="K7199">
        <f t="shared" si="558"/>
        <v>8.0666666666666664</v>
      </c>
      <c r="L7199">
        <f t="shared" si="556"/>
        <v>-2.6613344119355224E-2</v>
      </c>
      <c r="M7199">
        <f t="shared" si="557"/>
        <v>-0.36643149998087554</v>
      </c>
      <c r="N7199" s="10" t="str" cm="1">
        <f t="array" ref="N7199">_xlfn.IFS(AND(C7199&lt;=0, C7199-M7199&lt;=2), "escarcha",AND(C7199&lt;=0, C7199-M7199&gt;2), "helada negra", AND(C7199&gt;0, M7199+2&gt;C7199), "rocío", TRUE, "sin riesgo")</f>
        <v>rocío</v>
      </c>
      <c r="O7199">
        <f t="shared" si="559"/>
        <v>0.19011611157856545</v>
      </c>
      <c r="P7199">
        <f t="shared" si="560"/>
        <v>2.6501937181663702</v>
      </c>
      <c r="Q7199" s="10" t="str" cm="1">
        <f t="array" ref="Q7199">_xlfn.IFS(AND(D7199&lt;=0, D7199-P7199&lt;=2), "escarcha",AND(D7199&lt;=0, D7199-P7199&gt;2), "helada negra", AND(D7199&gt;0, P7199+2&gt;D7199), "rocío", TRUE, "sin riesgo")</f>
        <v>sin riesgo</v>
      </c>
    </row>
    <row r="7200" spans="1:17" x14ac:dyDescent="0.35">
      <c r="A7200" s="2">
        <v>45935</v>
      </c>
      <c r="B7200" s="3" t="s">
        <v>31</v>
      </c>
      <c r="C7200">
        <v>3.4666666666666668</v>
      </c>
      <c r="D7200">
        <v>10.633333333333329</v>
      </c>
      <c r="E7200">
        <v>93.166666666666671</v>
      </c>
      <c r="F7200">
        <v>61.333333333333343</v>
      </c>
      <c r="G7200">
        <v>0</v>
      </c>
      <c r="H7200">
        <v>5.7</v>
      </c>
      <c r="I7200">
        <v>1</v>
      </c>
      <c r="J7200">
        <v>11.66666666666667</v>
      </c>
      <c r="K7200">
        <f t="shared" si="558"/>
        <v>7.1666666666666625</v>
      </c>
      <c r="L7200">
        <f t="shared" si="556"/>
        <v>0.17708329695236702</v>
      </c>
      <c r="M7200">
        <f t="shared" si="557"/>
        <v>2.4666741149552696</v>
      </c>
      <c r="N7200" s="10" t="str" cm="1">
        <f t="array" ref="N7200">_xlfn.IFS(AND(C7200&lt;=0, C7200-M7200&lt;=2), "escarcha",AND(C7200&lt;=0, C7200-M7200&gt;2), "helada negra", AND(C7200&gt;0, M7200+2&gt;C7200), "rocío", TRUE, "sin riesgo")</f>
        <v>rocío</v>
      </c>
      <c r="O7200">
        <f t="shared" si="559"/>
        <v>0.24994792698316476</v>
      </c>
      <c r="P7200">
        <f t="shared" si="560"/>
        <v>3.4962395461437477</v>
      </c>
      <c r="Q7200" s="10" t="str" cm="1">
        <f t="array" ref="Q7200">_xlfn.IFS(AND(D7200&lt;=0, D7200-P7200&lt;=2), "escarcha",AND(D7200&lt;=0, D7200-P7200&gt;2), "helada negra", AND(D7200&gt;0, P7200+2&gt;D7200), "rocío", TRUE, "sin riesgo")</f>
        <v>sin riesgo</v>
      </c>
    </row>
    <row r="7201" spans="1:17" x14ac:dyDescent="0.35">
      <c r="A7201" s="2">
        <v>45935</v>
      </c>
      <c r="B7201" s="3" t="s">
        <v>32</v>
      </c>
      <c r="C7201">
        <v>8.9333333333333336</v>
      </c>
      <c r="D7201">
        <v>11.266666666666669</v>
      </c>
      <c r="E7201">
        <v>77.8</v>
      </c>
      <c r="F7201">
        <v>56.666666666666657</v>
      </c>
      <c r="G7201">
        <v>1</v>
      </c>
      <c r="H7201">
        <v>8.1333333333333329</v>
      </c>
      <c r="I7201">
        <v>5</v>
      </c>
      <c r="J7201">
        <v>15.46666666666667</v>
      </c>
      <c r="K7201">
        <f t="shared" si="558"/>
        <v>2.3333333333333357</v>
      </c>
      <c r="L7201">
        <f t="shared" si="556"/>
        <v>0.37383895606512962</v>
      </c>
      <c r="M7201">
        <f t="shared" si="557"/>
        <v>5.2667655035318743</v>
      </c>
      <c r="N7201" s="10" t="str" cm="1">
        <f t="array" ref="N7201">_xlfn.IFS(AND(C7201&lt;=0, C7201-M7201&lt;=2), "escarcha",AND(C7201&lt;=0, C7201-M7201&gt;2), "helada negra", AND(C7201&gt;0, M7201+2&gt;C7201), "rocío", TRUE, "sin riesgo")</f>
        <v>sin riesgo</v>
      </c>
      <c r="O7201">
        <f t="shared" si="559"/>
        <v>0.21286454415885903</v>
      </c>
      <c r="P7201">
        <f t="shared" si="560"/>
        <v>2.9711805851483888</v>
      </c>
      <c r="Q7201" s="10" t="str" cm="1">
        <f t="array" ref="Q7201">_xlfn.IFS(AND(D7201&lt;=0, D7201-P7201&lt;=2), "escarcha",AND(D7201&lt;=0, D7201-P7201&gt;2), "helada negra", AND(D7201&gt;0, P7201+2&gt;D7201), "rocío", TRUE, "sin riesgo")</f>
        <v>sin riesgo</v>
      </c>
    </row>
    <row r="7202" spans="1:17" x14ac:dyDescent="0.35">
      <c r="A7202" s="2">
        <v>45935</v>
      </c>
      <c r="B7202" s="3" t="s">
        <v>39</v>
      </c>
      <c r="C7202">
        <v>16.466666666666669</v>
      </c>
      <c r="D7202">
        <v>16.8</v>
      </c>
      <c r="E7202">
        <v>42.166666666666657</v>
      </c>
      <c r="F7202">
        <v>41.666666666666657</v>
      </c>
      <c r="G7202">
        <v>3</v>
      </c>
      <c r="H7202">
        <v>0.93333333333333335</v>
      </c>
      <c r="I7202">
        <v>5.666666666666667</v>
      </c>
      <c r="J7202">
        <v>3.166666666666667</v>
      </c>
      <c r="K7202">
        <f t="shared" si="558"/>
        <v>0.33333333333333215</v>
      </c>
      <c r="L7202">
        <f t="shared" si="556"/>
        <v>0.2548318727653428</v>
      </c>
      <c r="M7202">
        <f t="shared" si="557"/>
        <v>3.5655577944454189</v>
      </c>
      <c r="N7202" s="10" t="str" cm="1">
        <f t="array" ref="N7202">_xlfn.IFS(AND(C7202&lt;=0, C7202-M7202&lt;=2), "escarcha",AND(C7202&lt;=0, C7202-M7202&gt;2), "helada negra", AND(C7202&gt;0, M7202+2&gt;C7202), "rocío", TRUE, "sin riesgo")</f>
        <v>sin riesgo</v>
      </c>
      <c r="O7202">
        <f t="shared" si="559"/>
        <v>0.26407867643920346</v>
      </c>
      <c r="P7202">
        <f t="shared" si="560"/>
        <v>3.6969052693466207</v>
      </c>
      <c r="Q7202" s="10" t="str" cm="1">
        <f t="array" ref="Q7202">_xlfn.IFS(AND(D7202&lt;=0, D7202-P7202&lt;=2), "escarcha",AND(D7202&lt;=0, D7202-P7202&gt;2), "helada negra", AND(D7202&gt;0, P7202+2&gt;D7202), "rocío", TRUE, "sin riesgo")</f>
        <v>sin riesgo</v>
      </c>
    </row>
    <row r="7203" spans="1:17" x14ac:dyDescent="0.35">
      <c r="A7203" s="2">
        <v>45935</v>
      </c>
      <c r="B7203" s="3" t="s">
        <v>37</v>
      </c>
      <c r="C7203">
        <v>13.1</v>
      </c>
      <c r="D7203">
        <v>13.633333333333329</v>
      </c>
      <c r="E7203">
        <v>49.233333333333327</v>
      </c>
      <c r="F7203">
        <v>48</v>
      </c>
      <c r="G7203">
        <v>0.66666666666666663</v>
      </c>
      <c r="H7203">
        <v>0.46666666666666667</v>
      </c>
      <c r="I7203">
        <v>3</v>
      </c>
      <c r="J7203">
        <v>1.9333333333333329</v>
      </c>
      <c r="K7203">
        <f t="shared" si="558"/>
        <v>0.53333333333332966</v>
      </c>
      <c r="L7203">
        <f t="shared" si="556"/>
        <v>0.19281205243091037</v>
      </c>
      <c r="M7203">
        <f t="shared" si="557"/>
        <v>2.6881904534159866</v>
      </c>
      <c r="N7203" s="10" t="str" cm="1">
        <f t="array" ref="N7203">_xlfn.IFS(AND(C7203&lt;=0, C7203-M7203&lt;=2), "escarcha",AND(C7203&lt;=0, C7203-M7203&gt;2), "helada negra", AND(C7203&gt;0, M7203+2&gt;C7203), "rocío", TRUE, "sin riesgo")</f>
        <v>sin riesgo</v>
      </c>
      <c r="O7203">
        <f t="shared" si="559"/>
        <v>0.20219157399125198</v>
      </c>
      <c r="P7203">
        <f t="shared" si="560"/>
        <v>2.8204775568488025</v>
      </c>
      <c r="Q7203" s="10" t="str" cm="1">
        <f t="array" ref="Q7203">_xlfn.IFS(AND(D7203&lt;=0, D7203-P7203&lt;=2), "escarcha",AND(D7203&lt;=0, D7203-P7203&gt;2), "helada negra", AND(D7203&gt;0, P7203+2&gt;D7203), "rocío", TRUE, "sin riesgo")</f>
        <v>sin riesgo</v>
      </c>
    </row>
    <row r="7204" spans="1:17" x14ac:dyDescent="0.35">
      <c r="A7204" s="2">
        <v>45935</v>
      </c>
      <c r="B7204" s="3" t="s">
        <v>40</v>
      </c>
      <c r="C7204">
        <v>7.5666666666666664</v>
      </c>
      <c r="D7204">
        <v>12.56666666666667</v>
      </c>
      <c r="E7204">
        <v>62.233333333333327</v>
      </c>
      <c r="F7204">
        <v>50</v>
      </c>
      <c r="G7204">
        <v>0</v>
      </c>
      <c r="H7204">
        <v>0.96666666666666667</v>
      </c>
      <c r="I7204">
        <v>0.66666666666666663</v>
      </c>
      <c r="J7204">
        <v>1.7333333333333329</v>
      </c>
      <c r="K7204">
        <f t="shared" si="558"/>
        <v>5.0000000000000036</v>
      </c>
      <c r="L7204">
        <f t="shared" si="556"/>
        <v>5.787920428657034E-2</v>
      </c>
      <c r="M7204">
        <f t="shared" si="557"/>
        <v>0.80075511368035612</v>
      </c>
      <c r="N7204" s="10" t="str" cm="1">
        <f t="array" ref="N7204">_xlfn.IFS(AND(C7204&lt;=0, C7204-M7204&lt;=2), "escarcha",AND(C7204&lt;=0, C7204-M7204&gt;2), "helada negra", AND(C7204&gt;0, M7204+2&gt;C7204), "rocío", TRUE, "sin riesgo")</f>
        <v>sin riesgo</v>
      </c>
      <c r="O7204">
        <f t="shared" si="559"/>
        <v>0.17336973344855766</v>
      </c>
      <c r="P7204">
        <f t="shared" si="560"/>
        <v>2.4144323122692284</v>
      </c>
      <c r="Q7204" s="10" t="str" cm="1">
        <f t="array" ref="Q7204">_xlfn.IFS(AND(D7204&lt;=0, D7204-P7204&lt;=2), "escarcha",AND(D7204&lt;=0, D7204-P7204&gt;2), "helada negra", AND(D7204&gt;0, P7204+2&gt;D7204), "rocío", TRUE, "sin riesgo")</f>
        <v>sin riesgo</v>
      </c>
    </row>
    <row r="7205" spans="1:17" x14ac:dyDescent="0.35">
      <c r="A7205" s="2">
        <v>45935</v>
      </c>
      <c r="B7205" s="3" t="s">
        <v>41</v>
      </c>
      <c r="C7205">
        <v>7.666666666666667</v>
      </c>
      <c r="D7205">
        <v>11.66666666666667</v>
      </c>
      <c r="E7205">
        <v>63.333333333333343</v>
      </c>
      <c r="F7205">
        <v>52</v>
      </c>
      <c r="G7205">
        <v>1.666666666666667</v>
      </c>
      <c r="H7205">
        <v>2.3666666666666671</v>
      </c>
      <c r="I7205">
        <v>4.666666666666667</v>
      </c>
      <c r="J7205">
        <v>3.333333333333333</v>
      </c>
      <c r="K7205">
        <f t="shared" si="558"/>
        <v>4.0000000000000027</v>
      </c>
      <c r="L7205">
        <f t="shared" si="556"/>
        <v>8.2218090617086348E-2</v>
      </c>
      <c r="M7205">
        <f t="shared" si="557"/>
        <v>1.139060204179416</v>
      </c>
      <c r="N7205" s="10" t="str" cm="1">
        <f t="array" ref="N7205">_xlfn.IFS(AND(C7205&lt;=0, C7205-M7205&lt;=2), "escarcha",AND(C7205&lt;=0, C7205-M7205&gt;2), "helada negra", AND(C7205&gt;0, M7205+2&gt;C7205), "rocío", TRUE, "sin riesgo")</f>
        <v>sin riesgo</v>
      </c>
      <c r="O7205">
        <f t="shared" si="559"/>
        <v>0.153374741827488</v>
      </c>
      <c r="P7205">
        <f t="shared" si="560"/>
        <v>2.1335277458699156</v>
      </c>
      <c r="Q7205" s="10" t="str" cm="1">
        <f t="array" ref="Q7205">_xlfn.IFS(AND(D7205&lt;=0, D7205-P7205&lt;=2), "escarcha",AND(D7205&lt;=0, D7205-P7205&gt;2), "helada negra", AND(D7205&gt;0, P7205+2&gt;D7205), "rocío", TRUE, "sin riesgo")</f>
        <v>sin riesgo</v>
      </c>
    </row>
    <row r="7206" spans="1:17" x14ac:dyDescent="0.35">
      <c r="A7206" s="2">
        <v>45935</v>
      </c>
      <c r="B7206" s="3" t="s">
        <v>42</v>
      </c>
      <c r="C7206">
        <v>5.0999999999999996</v>
      </c>
      <c r="D7206">
        <v>11.53333333333333</v>
      </c>
      <c r="E7206">
        <v>69.900000000000006</v>
      </c>
      <c r="F7206">
        <v>53</v>
      </c>
      <c r="G7206">
        <v>0</v>
      </c>
      <c r="H7206">
        <v>2.0333333333333332</v>
      </c>
      <c r="I7206">
        <v>0</v>
      </c>
      <c r="J7206">
        <v>3.4666666666666668</v>
      </c>
      <c r="K7206">
        <f t="shared" si="558"/>
        <v>6.43333333333333</v>
      </c>
      <c r="L7206">
        <f t="shared" si="556"/>
        <v>4.1405668222382896E-3</v>
      </c>
      <c r="M7206">
        <f t="shared" si="557"/>
        <v>5.7109777436963098E-2</v>
      </c>
      <c r="N7206" s="10" t="str" cm="1">
        <f t="array" ref="N7206">_xlfn.IFS(AND(C7206&lt;=0, C7206-M7206&lt;=2), "escarcha",AND(C7206&lt;=0, C7206-M7206&gt;2), "helada negra", AND(C7206&gt;0, M7206+2&gt;C7206), "rocío", TRUE, "sin riesgo")</f>
        <v>sin riesgo</v>
      </c>
      <c r="O7206">
        <f t="shared" si="559"/>
        <v>0.1636146307222559</v>
      </c>
      <c r="P7206">
        <f t="shared" si="560"/>
        <v>2.2773049795178921</v>
      </c>
      <c r="Q7206" s="10" t="str" cm="1">
        <f t="array" ref="Q7206">_xlfn.IFS(AND(D7206&lt;=0, D7206-P7206&lt;=2), "escarcha",AND(D7206&lt;=0, D7206-P7206&gt;2), "helada negra", AND(D7206&gt;0, P7206+2&gt;D7206), "rocío", TRUE, "sin riesgo")</f>
        <v>sin riesgo</v>
      </c>
    </row>
    <row r="7207" spans="1:17" x14ac:dyDescent="0.35">
      <c r="A7207" s="2">
        <v>45935</v>
      </c>
      <c r="B7207" s="3" t="s">
        <v>43</v>
      </c>
      <c r="C7207">
        <v>3.3</v>
      </c>
      <c r="D7207">
        <v>8.9666666666666668</v>
      </c>
      <c r="E7207">
        <v>74.266666666666666</v>
      </c>
      <c r="F7207">
        <v>63.333333333333343</v>
      </c>
      <c r="G7207">
        <v>0</v>
      </c>
      <c r="H7207">
        <v>1.6333333333333331</v>
      </c>
      <c r="I7207">
        <v>1</v>
      </c>
      <c r="J7207">
        <v>3.8</v>
      </c>
      <c r="K7207">
        <f t="shared" si="558"/>
        <v>5.666666666666667</v>
      </c>
      <c r="L7207">
        <f t="shared" si="556"/>
        <v>-6.1401365969800975E-2</v>
      </c>
      <c r="M7207">
        <f t="shared" si="557"/>
        <v>-0.84375490957779442</v>
      </c>
      <c r="N7207" s="10" t="str" cm="1">
        <f t="array" ref="N7207">_xlfn.IFS(AND(C7207&lt;=0, C7207-M7207&lt;=2), "escarcha",AND(C7207&lt;=0, C7207-M7207&gt;2), "helada negra", AND(C7207&gt;0, M7207+2&gt;C7207), "rocío", TRUE, "sin riesgo")</f>
        <v>sin riesgo</v>
      </c>
      <c r="O7207">
        <f t="shared" si="559"/>
        <v>0.17035794363269446</v>
      </c>
      <c r="P7207">
        <f t="shared" si="560"/>
        <v>2.3720792719084325</v>
      </c>
      <c r="Q7207" s="10" t="str" cm="1">
        <f t="array" ref="Q7207">_xlfn.IFS(AND(D7207&lt;=0, D7207-P7207&lt;=2), "escarcha",AND(D7207&lt;=0, D7207-P7207&gt;2), "helada negra", AND(D7207&gt;0, P7207+2&gt;D7207), "rocío", TRUE, "sin riesgo")</f>
        <v>sin riesgo</v>
      </c>
    </row>
    <row r="7208" spans="1:17" x14ac:dyDescent="0.35">
      <c r="A7208" s="2">
        <v>45935</v>
      </c>
      <c r="B7208" s="3" t="s">
        <v>44</v>
      </c>
      <c r="C7208">
        <v>1.8666666666666669</v>
      </c>
      <c r="D7208">
        <v>8.6333333333333329</v>
      </c>
      <c r="E7208">
        <v>79.566666666666663</v>
      </c>
      <c r="F7208">
        <v>71</v>
      </c>
      <c r="G7208">
        <v>0</v>
      </c>
      <c r="H7208">
        <v>0.66666666666666663</v>
      </c>
      <c r="I7208">
        <v>0</v>
      </c>
      <c r="J7208">
        <v>1.466666666666667</v>
      </c>
      <c r="K7208">
        <f t="shared" si="558"/>
        <v>6.7666666666666657</v>
      </c>
      <c r="L7208">
        <f t="shared" si="556"/>
        <v>-9.4238051067514234E-2</v>
      </c>
      <c r="M7208">
        <f t="shared" si="557"/>
        <v>-1.2925846961048535</v>
      </c>
      <c r="N7208" s="10" t="str" cm="1">
        <f t="array" ref="N7208">_xlfn.IFS(AND(C7208&lt;=0, C7208-M7208&lt;=2), "escarcha",AND(C7208&lt;=0, C7208-M7208&gt;2), "helada negra", AND(C7208&gt;0, M7208+2&gt;C7208), "rocío", TRUE, "sin riesgo")</f>
        <v>sin riesgo</v>
      </c>
      <c r="O7208">
        <f t="shared" si="559"/>
        <v>0.26211288037271219</v>
      </c>
      <c r="P7208">
        <f t="shared" si="560"/>
        <v>3.6689701434372646</v>
      </c>
      <c r="Q7208" s="10" t="str" cm="1">
        <f t="array" ref="Q7208">_xlfn.IFS(AND(D7208&lt;=0, D7208-P7208&lt;=2), "escarcha",AND(D7208&lt;=0, D7208-P7208&gt;2), "helada negra", AND(D7208&gt;0, P7208+2&gt;D7208), "rocío", TRUE, "sin riesgo")</f>
        <v>sin riesgo</v>
      </c>
    </row>
    <row r="7209" spans="1:17" x14ac:dyDescent="0.35">
      <c r="A7209" s="2">
        <v>45935</v>
      </c>
      <c r="B7209" s="3" t="s">
        <v>45</v>
      </c>
      <c r="C7209">
        <v>0.33333333333333331</v>
      </c>
      <c r="D7209">
        <v>8.1999999999999993</v>
      </c>
      <c r="E7209">
        <v>81.766666666666666</v>
      </c>
      <c r="F7209">
        <v>74</v>
      </c>
      <c r="G7209">
        <v>0</v>
      </c>
      <c r="H7209">
        <v>0.56666666666666665</v>
      </c>
      <c r="I7209">
        <v>0</v>
      </c>
      <c r="J7209">
        <v>1.4333333333333329</v>
      </c>
      <c r="K7209">
        <f t="shared" si="558"/>
        <v>7.8666666666666663</v>
      </c>
      <c r="L7209">
        <f t="shared" si="556"/>
        <v>-0.17716065597270306</v>
      </c>
      <c r="M7209">
        <f t="shared" si="557"/>
        <v>-2.4186460654796922</v>
      </c>
      <c r="N7209" s="10" t="str" cm="1">
        <f t="array" ref="N7209">_xlfn.IFS(AND(C7209&lt;=0, C7209-M7209&lt;=2), "escarcha",AND(C7209&lt;=0, C7209-M7209&gt;2), "helada negra", AND(C7209&gt;0, M7209+2&gt;C7209), "rocío", TRUE, "sin riesgo")</f>
        <v>sin riesgo</v>
      </c>
      <c r="O7209">
        <f t="shared" si="559"/>
        <v>0.27414168320716259</v>
      </c>
      <c r="P7209">
        <f t="shared" si="560"/>
        <v>3.8400056913717173</v>
      </c>
      <c r="Q7209" s="10" t="str" cm="1">
        <f t="array" ref="Q7209">_xlfn.IFS(AND(D7209&lt;=0, D7209-P7209&lt;=2), "escarcha",AND(D7209&lt;=0, D7209-P7209&gt;2), "helada negra", AND(D7209&gt;0, P7209+2&gt;D7209), "rocío", TRUE, "sin riesgo")</f>
        <v>sin riesgo</v>
      </c>
    </row>
    <row r="7210" spans="1:17" x14ac:dyDescent="0.35">
      <c r="A7210" s="2">
        <v>45935</v>
      </c>
      <c r="B7210" s="3" t="s">
        <v>46</v>
      </c>
      <c r="C7210">
        <v>-0.79999999999999993</v>
      </c>
      <c r="D7210">
        <v>7.6333333333333337</v>
      </c>
      <c r="E7210">
        <v>85.166666666666671</v>
      </c>
      <c r="F7210">
        <v>76.333333333333329</v>
      </c>
      <c r="G7210">
        <v>0</v>
      </c>
      <c r="H7210">
        <v>1.0666666666666671</v>
      </c>
      <c r="I7210">
        <v>0</v>
      </c>
      <c r="J7210">
        <v>2.2666666666666671</v>
      </c>
      <c r="K7210">
        <f t="shared" si="558"/>
        <v>8.4333333333333336</v>
      </c>
      <c r="L7210">
        <f t="shared" si="556"/>
        <v>-0.21876680213265326</v>
      </c>
      <c r="M7210">
        <f t="shared" si="557"/>
        <v>-2.9797006528893544</v>
      </c>
      <c r="N7210" s="10" t="str" cm="1">
        <f t="array" ref="N7210">_xlfn.IFS(AND(C7210&lt;=0, C7210-M7210&lt;=2), "escarcha",AND(C7210&lt;=0, C7210-M7210&gt;2), "helada negra", AND(C7210&gt;0, M7210+2&gt;C7210), "rocío", TRUE, "sin riesgo")</f>
        <v>helada negra</v>
      </c>
      <c r="O7210">
        <f t="shared" si="559"/>
        <v>0.2666440048428273</v>
      </c>
      <c r="P7210">
        <f t="shared" si="560"/>
        <v>3.7333696206645839</v>
      </c>
      <c r="Q7210" s="10" t="str" cm="1">
        <f t="array" ref="Q7210">_xlfn.IFS(AND(D7210&lt;=0, D7210-P7210&lt;=2), "escarcha",AND(D7210&lt;=0, D7210-P7210&gt;2), "helada negra", AND(D7210&gt;0, P7210+2&gt;D7210), "rocío", TRUE, "sin riesgo")</f>
        <v>sin riesgo</v>
      </c>
    </row>
    <row r="7211" spans="1:17" x14ac:dyDescent="0.35">
      <c r="A7211" s="2">
        <v>45936</v>
      </c>
      <c r="B7211" s="3" t="s">
        <v>10</v>
      </c>
      <c r="C7211">
        <v>-1.4333333333333329</v>
      </c>
      <c r="D7211">
        <v>7.4</v>
      </c>
      <c r="E7211">
        <v>87.033333333333331</v>
      </c>
      <c r="F7211">
        <v>78</v>
      </c>
      <c r="G7211">
        <v>0</v>
      </c>
      <c r="H7211">
        <v>1.4</v>
      </c>
      <c r="I7211">
        <v>0</v>
      </c>
      <c r="J7211">
        <v>2.2000000000000002</v>
      </c>
      <c r="K7211">
        <f t="shared" si="558"/>
        <v>8.8333333333333339</v>
      </c>
      <c r="L7211">
        <f t="shared" si="556"/>
        <v>-0.2434394415437616</v>
      </c>
      <c r="M7211">
        <f t="shared" si="557"/>
        <v>-3.3111745469633558</v>
      </c>
      <c r="N7211" s="10" t="str" cm="1">
        <f t="array" ref="N7211">_xlfn.IFS(AND(C7211&lt;=0, C7211-M7211&lt;=2), "escarcha",AND(C7211&lt;=0, C7211-M7211&gt;2), "helada negra", AND(C7211&gt;0, M7211+2&gt;C7211), "rocío", TRUE, "sin riesgo")</f>
        <v>escarcha</v>
      </c>
      <c r="O7211">
        <f t="shared" si="559"/>
        <v>0.27232206188022584</v>
      </c>
      <c r="P7211">
        <f t="shared" si="560"/>
        <v>3.8141175762835298</v>
      </c>
      <c r="Q7211" s="10" t="str" cm="1">
        <f t="array" ref="Q7211">_xlfn.IFS(AND(D7211&lt;=0, D7211-P7211&lt;=2), "escarcha",AND(D7211&lt;=0, D7211-P7211&gt;2), "helada negra", AND(D7211&gt;0, P7211+2&gt;D7211), "rocío", TRUE, "sin riesgo")</f>
        <v>sin riesgo</v>
      </c>
    </row>
    <row r="7212" spans="1:17" x14ac:dyDescent="0.35">
      <c r="A7212" s="2">
        <v>45937</v>
      </c>
      <c r="B7212" s="3" t="s">
        <v>10</v>
      </c>
      <c r="C7212">
        <v>-3.8666666666666658</v>
      </c>
      <c r="D7212">
        <v>9.5</v>
      </c>
      <c r="E7212">
        <v>77.666666666666671</v>
      </c>
      <c r="F7212">
        <v>41.5</v>
      </c>
      <c r="G7212">
        <v>0.33333333333333331</v>
      </c>
      <c r="H7212">
        <v>1.6</v>
      </c>
      <c r="I7212">
        <v>1.333333333333333</v>
      </c>
      <c r="J7212">
        <v>2.25</v>
      </c>
      <c r="K7212">
        <f t="shared" si="558"/>
        <v>13.366666666666665</v>
      </c>
      <c r="L7212">
        <f t="shared" si="556"/>
        <v>-0.53768381370952145</v>
      </c>
      <c r="M7212">
        <f t="shared" si="557"/>
        <v>-7.1948989160579595</v>
      </c>
      <c r="N7212" s="10" t="str" cm="1">
        <f t="array" ref="N7212">_xlfn.IFS(AND(C7212&lt;=0, C7212-M7212&lt;=2), "escarcha",AND(C7212&lt;=0, C7212-M7212&gt;2), "helada negra", AND(C7212&gt;0, M7212+2&gt;C7212), "rocío", TRUE, "sin riesgo")</f>
        <v>helada negra</v>
      </c>
      <c r="O7212">
        <f t="shared" si="559"/>
        <v>-0.21646297875619047</v>
      </c>
      <c r="P7212">
        <f t="shared" si="560"/>
        <v>-2.9487022683927995</v>
      </c>
      <c r="Q7212" s="10" t="str" cm="1">
        <f t="array" ref="Q7212">_xlfn.IFS(AND(D7212&lt;=0, D7212-P7212&lt;=2), "escarcha",AND(D7212&lt;=0, D7212-P7212&gt;2), "helada negra", AND(D7212&gt;0, P7212+2&gt;D7212), "rocío", TRUE, "sin riesgo")</f>
        <v>sin riesgo</v>
      </c>
    </row>
    <row r="7213" spans="1:17" x14ac:dyDescent="0.35">
      <c r="A7213" s="2">
        <v>45937</v>
      </c>
      <c r="B7213" s="3" t="s">
        <v>11</v>
      </c>
      <c r="C7213">
        <v>-4.3</v>
      </c>
      <c r="D7213">
        <v>8.5</v>
      </c>
      <c r="E7213">
        <v>79.8</v>
      </c>
      <c r="F7213">
        <v>44</v>
      </c>
      <c r="G7213">
        <v>1.333333333333333</v>
      </c>
      <c r="H7213">
        <v>0.3</v>
      </c>
      <c r="I7213">
        <v>3</v>
      </c>
      <c r="J7213">
        <v>0.46666666666666667</v>
      </c>
      <c r="K7213">
        <f t="shared" si="558"/>
        <v>12.8</v>
      </c>
      <c r="L7213">
        <f t="shared" si="556"/>
        <v>-0.54309453275122754</v>
      </c>
      <c r="M7213">
        <f t="shared" si="557"/>
        <v>-7.2651369686521718</v>
      </c>
      <c r="N7213" s="10" t="str" cm="1">
        <f t="array" ref="N7213">_xlfn.IFS(AND(C7213&lt;=0, C7213-M7213&lt;=2), "escarcha",AND(C7213&lt;=0, C7213-M7213&gt;2), "helada negra", AND(C7213&gt;0, M7213+2&gt;C7213), "rocío", TRUE, "sin riesgo")</f>
        <v>helada negra</v>
      </c>
      <c r="O7213">
        <f t="shared" si="559"/>
        <v>-0.2253993323831005</v>
      </c>
      <c r="P7213">
        <f t="shared" si="560"/>
        <v>-3.0688979401714733</v>
      </c>
      <c r="Q7213" s="10" t="str" cm="1">
        <f t="array" ref="Q7213">_xlfn.IFS(AND(D7213&lt;=0, D7213-P7213&lt;=2), "escarcha",AND(D7213&lt;=0, D7213-P7213&gt;2), "helada negra", AND(D7213&gt;0, P7213+2&gt;D7213), "rocío", TRUE, "sin riesgo")</f>
        <v>sin riesgo</v>
      </c>
    </row>
    <row r="7214" spans="1:17" x14ac:dyDescent="0.35">
      <c r="A7214" s="2">
        <v>45937</v>
      </c>
      <c r="B7214" s="3" t="s">
        <v>12</v>
      </c>
      <c r="C7214">
        <v>-5.166666666666667</v>
      </c>
      <c r="D7214">
        <v>7.8666666666666671</v>
      </c>
      <c r="E7214">
        <v>81.733333333333334</v>
      </c>
      <c r="F7214">
        <v>44.666666666666657</v>
      </c>
      <c r="G7214">
        <v>0</v>
      </c>
      <c r="H7214">
        <v>0.6333333333333333</v>
      </c>
      <c r="I7214">
        <v>0</v>
      </c>
      <c r="J7214">
        <v>1.033333333333333</v>
      </c>
      <c r="K7214">
        <f t="shared" si="558"/>
        <v>13.033333333333335</v>
      </c>
      <c r="L7214">
        <f t="shared" si="556"/>
        <v>-0.58452755817016555</v>
      </c>
      <c r="M7214">
        <f t="shared" si="557"/>
        <v>-7.8016070040178835</v>
      </c>
      <c r="N7214" s="10" t="str" cm="1">
        <f t="array" ref="N7214">_xlfn.IFS(AND(C7214&lt;=0, C7214-M7214&lt;=2), "escarcha",AND(C7214&lt;=0, C7214-M7214&gt;2), "helada negra", AND(C7214&gt;0, M7214+2&gt;C7214), "rocío", TRUE, "sin riesgo")</f>
        <v>helada negra</v>
      </c>
      <c r="O7214">
        <f t="shared" si="559"/>
        <v>-0.25334675590414202</v>
      </c>
      <c r="P7214">
        <f t="shared" si="560"/>
        <v>-3.4440206578166226</v>
      </c>
      <c r="Q7214" s="10" t="str" cm="1">
        <f t="array" ref="Q7214">_xlfn.IFS(AND(D7214&lt;=0, D7214-P7214&lt;=2), "escarcha",AND(D7214&lt;=0, D7214-P7214&gt;2), "helada negra", AND(D7214&gt;0, P7214+2&gt;D7214), "rocío", TRUE, "sin riesgo")</f>
        <v>sin riesgo</v>
      </c>
    </row>
    <row r="7215" spans="1:17" x14ac:dyDescent="0.35">
      <c r="A7215" s="2">
        <v>45937</v>
      </c>
      <c r="B7215" s="3" t="s">
        <v>13</v>
      </c>
      <c r="C7215">
        <v>-5.666666666666667</v>
      </c>
      <c r="D7215">
        <v>8</v>
      </c>
      <c r="E7215">
        <v>83.4</v>
      </c>
      <c r="F7215">
        <v>43</v>
      </c>
      <c r="G7215">
        <v>0.66666666666666663</v>
      </c>
      <c r="H7215">
        <v>2.2999999999999998</v>
      </c>
      <c r="I7215">
        <v>1.333333333333333</v>
      </c>
      <c r="J7215">
        <v>3</v>
      </c>
      <c r="K7215">
        <f t="shared" si="558"/>
        <v>13.666666666666668</v>
      </c>
      <c r="L7215">
        <f t="shared" si="556"/>
        <v>-0.60227259279482204</v>
      </c>
      <c r="M7215">
        <f t="shared" si="557"/>
        <v>-8.0306217075348734</v>
      </c>
      <c r="N7215" s="10" t="str" cm="1">
        <f t="array" ref="N7215">_xlfn.IFS(AND(C7215&lt;=0, C7215-M7215&lt;=2), "escarcha",AND(C7215&lt;=0, C7215-M7215&gt;2), "helada negra", AND(C7215&gt;0, M7215+2&gt;C7215), "rocío", TRUE, "sin riesgo")</f>
        <v>helada negra</v>
      </c>
      <c r="O7215">
        <f t="shared" si="559"/>
        <v>-0.2823065903710108</v>
      </c>
      <c r="P7215">
        <f t="shared" si="560"/>
        <v>-3.8314971253501575</v>
      </c>
      <c r="Q7215" s="10" t="str" cm="1">
        <f t="array" ref="Q7215">_xlfn.IFS(AND(D7215&lt;=0, D7215-P7215&lt;=2), "escarcha",AND(D7215&lt;=0, D7215-P7215&gt;2), "helada negra", AND(D7215&gt;0, P7215+2&gt;D7215), "rocío", TRUE, "sin riesgo")</f>
        <v>sin riesgo</v>
      </c>
    </row>
    <row r="7216" spans="1:17" x14ac:dyDescent="0.35">
      <c r="A7216" s="2">
        <v>45937</v>
      </c>
      <c r="B7216" s="3" t="s">
        <v>14</v>
      </c>
      <c r="C7216">
        <v>-5.7333333333333334</v>
      </c>
      <c r="D7216">
        <v>7.8666666666666663</v>
      </c>
      <c r="E7216">
        <v>83.833333333333343</v>
      </c>
      <c r="F7216">
        <v>42.666666666666657</v>
      </c>
      <c r="G7216">
        <v>0</v>
      </c>
      <c r="H7216">
        <v>0.73333333333333328</v>
      </c>
      <c r="I7216">
        <v>0.66666666666666663</v>
      </c>
      <c r="J7216">
        <v>1.6333333333333331</v>
      </c>
      <c r="K7216">
        <f t="shared" si="558"/>
        <v>13.6</v>
      </c>
      <c r="L7216">
        <f t="shared" si="556"/>
        <v>-0.60215980200594532</v>
      </c>
      <c r="M7216">
        <f t="shared" si="557"/>
        <v>-8.0291674550095777</v>
      </c>
      <c r="N7216" s="10" t="str" cm="1">
        <f t="array" ref="N7216">_xlfn.IFS(AND(C7216&lt;=0, C7216-M7216&lt;=2), "escarcha",AND(C7216&lt;=0, C7216-M7216&gt;2), "helada negra", AND(C7216&gt;0, M7216+2&gt;C7216), "rocío", TRUE, "sin riesgo")</f>
        <v>helada negra</v>
      </c>
      <c r="O7216">
        <f t="shared" si="559"/>
        <v>-0.29915629193543625</v>
      </c>
      <c r="P7216">
        <f t="shared" si="560"/>
        <v>-4.0563663922469395</v>
      </c>
      <c r="Q7216" s="10" t="str" cm="1">
        <f t="array" ref="Q7216">_xlfn.IFS(AND(D7216&lt;=0, D7216-P7216&lt;=2), "escarcha",AND(D7216&lt;=0, D7216-P7216&gt;2), "helada negra", AND(D7216&gt;0, P7216+2&gt;D7216), "rocío", TRUE, "sin riesgo")</f>
        <v>sin riesgo</v>
      </c>
    </row>
    <row r="7217" spans="1:17" x14ac:dyDescent="0.35">
      <c r="A7217" s="2">
        <v>45937</v>
      </c>
      <c r="B7217" s="3" t="s">
        <v>15</v>
      </c>
      <c r="C7217">
        <v>-6.2</v>
      </c>
      <c r="D7217">
        <v>8.0666666666666664</v>
      </c>
      <c r="E7217">
        <v>83.766666666666666</v>
      </c>
      <c r="F7217">
        <v>42</v>
      </c>
      <c r="G7217">
        <v>0.66666666666666663</v>
      </c>
      <c r="H7217">
        <v>0.33333333333333331</v>
      </c>
      <c r="I7217">
        <v>1.333333333333333</v>
      </c>
      <c r="J7217">
        <v>0.6333333333333333</v>
      </c>
      <c r="K7217">
        <f t="shared" si="558"/>
        <v>14.266666666666666</v>
      </c>
      <c r="L7217">
        <f t="shared" si="556"/>
        <v>-0.63852246466162843</v>
      </c>
      <c r="M7217">
        <f t="shared" si="557"/>
        <v>-8.4970738865755457</v>
      </c>
      <c r="N7217" s="10" t="str" cm="1">
        <f t="array" ref="N7217">_xlfn.IFS(AND(C7217&lt;=0, C7217-M7217&lt;=2), "escarcha",AND(C7217&lt;=0, C7217-M7217&gt;2), "helada negra", AND(C7217&gt;0, M7217+2&gt;C7217), "rocío", TRUE, "sin riesgo")</f>
        <v>helada negra</v>
      </c>
      <c r="O7217">
        <f t="shared" si="559"/>
        <v>-0.30130691825960021</v>
      </c>
      <c r="P7217">
        <f t="shared" si="560"/>
        <v>-4.0850373558662039</v>
      </c>
      <c r="Q7217" s="10" t="str" cm="1">
        <f t="array" ref="Q7217">_xlfn.IFS(AND(D7217&lt;=0, D7217-P7217&lt;=2), "escarcha",AND(D7217&lt;=0, D7217-P7217&gt;2), "helada negra", AND(D7217&gt;0, P7217+2&gt;D7217), "rocío", TRUE, "sin riesgo")</f>
        <v>sin riesgo</v>
      </c>
    </row>
    <row r="7218" spans="1:17" x14ac:dyDescent="0.35">
      <c r="A7218" s="2">
        <v>45937</v>
      </c>
      <c r="B7218" s="3" t="s">
        <v>16</v>
      </c>
      <c r="C7218">
        <v>-6.4666666666666668</v>
      </c>
      <c r="D7218">
        <v>8.6999999999999993</v>
      </c>
      <c r="E7218">
        <v>85.066666666666663</v>
      </c>
      <c r="F7218">
        <v>42</v>
      </c>
      <c r="G7218">
        <v>0</v>
      </c>
      <c r="H7218">
        <v>0.8</v>
      </c>
      <c r="I7218">
        <v>1.333333333333333</v>
      </c>
      <c r="J7218">
        <v>1.9</v>
      </c>
      <c r="K7218">
        <f t="shared" si="558"/>
        <v>15.166666666666666</v>
      </c>
      <c r="L7218">
        <f t="shared" si="556"/>
        <v>-0.64350942580631809</v>
      </c>
      <c r="M7218">
        <f t="shared" si="557"/>
        <v>-8.5610997155048185</v>
      </c>
      <c r="N7218" s="10" t="str" cm="1">
        <f t="array" ref="N7218">_xlfn.IFS(AND(C7218&lt;=0, C7218-M7218&lt;=2), "escarcha",AND(C7218&lt;=0, C7218-M7218&gt;2), "helada negra", AND(C7218&gt;0, M7218+2&gt;C7218), "rocío", TRUE, "sin riesgo")</f>
        <v>helada negra</v>
      </c>
      <c r="O7218">
        <f t="shared" si="559"/>
        <v>-0.25838997741315239</v>
      </c>
      <c r="P7218">
        <f t="shared" si="560"/>
        <v>-3.5115881379206213</v>
      </c>
      <c r="Q7218" s="10" t="str" cm="1">
        <f t="array" ref="Q7218">_xlfn.IFS(AND(D7218&lt;=0, D7218-P7218&lt;=2), "escarcha",AND(D7218&lt;=0, D7218-P7218&gt;2), "helada negra", AND(D7218&gt;0, P7218+2&gt;D7218), "rocío", TRUE, "sin riesgo")</f>
        <v>sin riesgo</v>
      </c>
    </row>
    <row r="7219" spans="1:17" x14ac:dyDescent="0.35">
      <c r="A7219" s="2">
        <v>45937</v>
      </c>
      <c r="B7219" s="3" t="s">
        <v>17</v>
      </c>
      <c r="C7219">
        <v>-6.7</v>
      </c>
      <c r="D7219">
        <v>8.6</v>
      </c>
      <c r="E7219">
        <v>85.63333333333334</v>
      </c>
      <c r="F7219">
        <v>43.333333333333343</v>
      </c>
      <c r="G7219">
        <v>0</v>
      </c>
      <c r="H7219">
        <v>1.3666666666666669</v>
      </c>
      <c r="I7219">
        <v>0.66666666666666663</v>
      </c>
      <c r="J7219">
        <v>2.4666666666666668</v>
      </c>
      <c r="K7219">
        <f t="shared" si="558"/>
        <v>15.3</v>
      </c>
      <c r="L7219">
        <f t="shared" si="556"/>
        <v>-0.65474649717148781</v>
      </c>
      <c r="M7219">
        <f t="shared" si="557"/>
        <v>-8.7052404527153193</v>
      </c>
      <c r="N7219" s="10" t="str" cm="1">
        <f t="array" ref="N7219">_xlfn.IFS(AND(C7219&lt;=0, C7219-M7219&lt;=2), "escarcha",AND(C7219&lt;=0, C7219-M7219&gt;2), "helada negra", AND(C7219&gt;0, M7219+2&gt;C7219), "rocío", TRUE, "sin riesgo")</f>
        <v>helada negra</v>
      </c>
      <c r="O7219">
        <f t="shared" si="559"/>
        <v>-0.23389943097219701</v>
      </c>
      <c r="P7219">
        <f t="shared" si="560"/>
        <v>-3.1831142743821443</v>
      </c>
      <c r="Q7219" s="10" t="str" cm="1">
        <f t="array" ref="Q7219">_xlfn.IFS(AND(D7219&lt;=0, D7219-P7219&lt;=2), "escarcha",AND(D7219&lt;=0, D7219-P7219&gt;2), "helada negra", AND(D7219&gt;0, P7219+2&gt;D7219), "rocío", TRUE, "sin riesgo")</f>
        <v>sin riesgo</v>
      </c>
    </row>
    <row r="7220" spans="1:17" x14ac:dyDescent="0.35">
      <c r="A7220" s="2">
        <v>45937</v>
      </c>
      <c r="B7220" s="3" t="s">
        <v>18</v>
      </c>
      <c r="C7220">
        <v>-6.7333333333333334</v>
      </c>
      <c r="D7220">
        <v>9.1</v>
      </c>
      <c r="E7220">
        <v>86.566666666666663</v>
      </c>
      <c r="F7220">
        <v>47</v>
      </c>
      <c r="G7220">
        <v>0</v>
      </c>
      <c r="H7220">
        <v>1.833333333333333</v>
      </c>
      <c r="I7220">
        <v>0</v>
      </c>
      <c r="J7220">
        <v>3.066666666666666</v>
      </c>
      <c r="K7220">
        <f t="shared" si="558"/>
        <v>15.833333333333332</v>
      </c>
      <c r="L7220">
        <f t="shared" si="556"/>
        <v>-0.64646293935374566</v>
      </c>
      <c r="M7220">
        <f t="shared" si="557"/>
        <v>-8.5990023514828344</v>
      </c>
      <c r="N7220" s="10" t="str" cm="1">
        <f t="array" ref="N7220">_xlfn.IFS(AND(C7220&lt;=0, C7220-M7220&lt;=2), "escarcha",AND(C7220&lt;=0, C7220-M7220&gt;2), "helada negra", AND(C7220&gt;0, M7220+2&gt;C7220), "rocío", TRUE, "sin riesgo")</f>
        <v>escarcha</v>
      </c>
      <c r="O7220">
        <f t="shared" si="559"/>
        <v>-0.11891764257897675</v>
      </c>
      <c r="P7220">
        <f t="shared" si="560"/>
        <v>-1.6288254056725773</v>
      </c>
      <c r="Q7220" s="10" t="str" cm="1">
        <f t="array" ref="Q7220">_xlfn.IFS(AND(D7220&lt;=0, D7220-P7220&lt;=2), "escarcha",AND(D7220&lt;=0, D7220-P7220&gt;2), "helada negra", AND(D7220&gt;0, P7220+2&gt;D7220), "rocío", TRUE, "sin riesgo")</f>
        <v>sin riesgo</v>
      </c>
    </row>
    <row r="7221" spans="1:17" x14ac:dyDescent="0.35">
      <c r="A7221" s="2">
        <v>45937</v>
      </c>
      <c r="B7221" s="3" t="s">
        <v>19</v>
      </c>
      <c r="C7221">
        <v>-6.9333333333333336</v>
      </c>
      <c r="D7221">
        <v>9.1666666666666661</v>
      </c>
      <c r="E7221">
        <v>87</v>
      </c>
      <c r="F7221">
        <v>57</v>
      </c>
      <c r="G7221">
        <v>0</v>
      </c>
      <c r="H7221">
        <v>1.533333333333333</v>
      </c>
      <c r="I7221">
        <v>0</v>
      </c>
      <c r="J7221">
        <v>3.2333333333333329</v>
      </c>
      <c r="K7221">
        <f t="shared" si="558"/>
        <v>16.100000000000001</v>
      </c>
      <c r="L7221">
        <f t="shared" si="556"/>
        <v>-0.65682475086637415</v>
      </c>
      <c r="M7221">
        <f t="shared" si="557"/>
        <v>-8.7318793187205515</v>
      </c>
      <c r="N7221" s="10" t="str" cm="1">
        <f t="array" ref="N7221">_xlfn.IFS(AND(C7221&lt;=0, C7221-M7221&lt;=2), "escarcha",AND(C7221&lt;=0, C7221-M7221&gt;2), "helada negra", AND(C7221&gt;0, M7221+2&gt;C7221), "rocío", TRUE, "sin riesgo")</f>
        <v>escarcha</v>
      </c>
      <c r="O7221">
        <f t="shared" si="559"/>
        <v>7.8476757350674831E-2</v>
      </c>
      <c r="P7221">
        <f t="shared" si="560"/>
        <v>1.086995460168906</v>
      </c>
      <c r="Q7221" s="10" t="str" cm="1">
        <f t="array" ref="Q7221">_xlfn.IFS(AND(D7221&lt;=0, D7221-P7221&lt;=2), "escarcha",AND(D7221&lt;=0, D7221-P7221&gt;2), "helada negra", AND(D7221&gt;0, P7221+2&gt;D7221), "rocío", TRUE, "sin riesgo")</f>
        <v>sin riesgo</v>
      </c>
    </row>
    <row r="7222" spans="1:17" x14ac:dyDescent="0.35">
      <c r="A7222" s="2">
        <v>45937</v>
      </c>
      <c r="B7222" s="3" t="s">
        <v>20</v>
      </c>
      <c r="C7222">
        <v>-6.8666666666666663</v>
      </c>
      <c r="D7222">
        <v>7.2</v>
      </c>
      <c r="E7222">
        <v>87.066666666666663</v>
      </c>
      <c r="F7222">
        <v>60.666666666666657</v>
      </c>
      <c r="G7222">
        <v>0</v>
      </c>
      <c r="H7222">
        <v>1.2333333333333329</v>
      </c>
      <c r="I7222">
        <v>0</v>
      </c>
      <c r="J7222">
        <v>2.5</v>
      </c>
      <c r="K7222">
        <f t="shared" si="558"/>
        <v>14.066666666666666</v>
      </c>
      <c r="L7222">
        <f t="shared" si="556"/>
        <v>-0.65093750445428644</v>
      </c>
      <c r="M7222">
        <f t="shared" si="557"/>
        <v>-8.656401404525031</v>
      </c>
      <c r="N7222" s="10" t="str" cm="1">
        <f t="array" ref="N7222">_xlfn.IFS(AND(C7222&lt;=0, C7222-M7222&lt;=2), "escarcha",AND(C7222&lt;=0, C7222-M7222&gt;2), "helada negra", AND(C7222&gt;0, M7222+2&gt;C7222), "rocío", TRUE, "sin riesgo")</f>
        <v>escarcha</v>
      </c>
      <c r="O7222">
        <f t="shared" si="559"/>
        <v>7.3373837760929428E-3</v>
      </c>
      <c r="P7222">
        <f t="shared" si="560"/>
        <v>0.10122101846242806</v>
      </c>
      <c r="Q7222" s="10" t="str" cm="1">
        <f t="array" ref="Q7222">_xlfn.IFS(AND(D7222&lt;=0, D7222-P7222&lt;=2), "escarcha",AND(D7222&lt;=0, D7222-P7222&gt;2), "helada negra", AND(D7222&gt;0, P7222+2&gt;D7222), "rocío", TRUE, "sin riesgo")</f>
        <v>sin riesgo</v>
      </c>
    </row>
    <row r="7223" spans="1:17" x14ac:dyDescent="0.35">
      <c r="A7223" s="2">
        <v>45937</v>
      </c>
      <c r="B7223" s="3" t="s">
        <v>21</v>
      </c>
      <c r="C7223">
        <v>-7.0333333333333332</v>
      </c>
      <c r="D7223">
        <v>9.6333333333333329</v>
      </c>
      <c r="E7223">
        <v>87.3</v>
      </c>
      <c r="F7223">
        <v>57</v>
      </c>
      <c r="G7223">
        <v>0</v>
      </c>
      <c r="H7223">
        <v>4.4000000000000004</v>
      </c>
      <c r="I7223">
        <v>0</v>
      </c>
      <c r="J7223">
        <v>6.4</v>
      </c>
      <c r="K7223">
        <f t="shared" si="558"/>
        <v>16.666666666666664</v>
      </c>
      <c r="L7223">
        <f t="shared" si="556"/>
        <v>-0.6610697160805874</v>
      </c>
      <c r="M7223">
        <f t="shared" si="557"/>
        <v>-8.7862720798301197</v>
      </c>
      <c r="N7223" s="10" t="str" cm="1">
        <f t="array" ref="N7223">_xlfn.IFS(AND(C7223&lt;=0, C7223-M7223&lt;=2), "escarcha",AND(C7223&lt;=0, C7223-M7223&gt;2), "helada negra", AND(C7223&gt;0, M7223+2&gt;C7223), "rocío", TRUE, "sin riesgo")</f>
        <v>escarcha</v>
      </c>
      <c r="O7223">
        <f t="shared" si="559"/>
        <v>0.10984554188709084</v>
      </c>
      <c r="P7223">
        <f t="shared" si="560"/>
        <v>1.5242149627674415</v>
      </c>
      <c r="Q7223" s="10" t="str" cm="1">
        <f t="array" ref="Q7223">_xlfn.IFS(AND(D7223&lt;=0, D7223-P7223&lt;=2), "escarcha",AND(D7223&lt;=0, D7223-P7223&gt;2), "helada negra", AND(D7223&gt;0, P7223+2&gt;D7223), "rocío", TRUE, "sin riesgo")</f>
        <v>sin riesgo</v>
      </c>
    </row>
    <row r="7224" spans="1:17" x14ac:dyDescent="0.35">
      <c r="A7224" s="2">
        <v>45937</v>
      </c>
      <c r="B7224" s="3" t="s">
        <v>22</v>
      </c>
      <c r="C7224">
        <v>-6.8666666666666671</v>
      </c>
      <c r="D7224">
        <v>8.4333333333333336</v>
      </c>
      <c r="E7224">
        <v>87.5</v>
      </c>
      <c r="F7224">
        <v>62.333333333333343</v>
      </c>
      <c r="G7224">
        <v>1.333333333333333</v>
      </c>
      <c r="H7224">
        <v>0.96666666666666667</v>
      </c>
      <c r="I7224">
        <v>1.666666666666667</v>
      </c>
      <c r="J7224">
        <v>2.4666666666666668</v>
      </c>
      <c r="K7224">
        <f t="shared" si="558"/>
        <v>15.3</v>
      </c>
      <c r="L7224">
        <f t="shared" si="556"/>
        <v>-0.64597281982488397</v>
      </c>
      <c r="M7224">
        <f t="shared" si="557"/>
        <v>-8.5927134629574979</v>
      </c>
      <c r="N7224" s="10" t="str" cm="1">
        <f t="array" ref="N7224">_xlfn.IFS(AND(C7224&lt;=0, C7224-M7224&lt;=2), "escarcha",AND(C7224&lt;=0, C7224-M7224&gt;2), "helada negra", AND(C7224&gt;0, M7224+2&gt;C7224), "rocío", TRUE, "sin riesgo")</f>
        <v>escarcha</v>
      </c>
      <c r="O7224">
        <f t="shared" si="559"/>
        <v>0.11839278942406906</v>
      </c>
      <c r="P7224">
        <f t="shared" si="560"/>
        <v>1.6436185033181612</v>
      </c>
      <c r="Q7224" s="10" t="str" cm="1">
        <f t="array" ref="Q7224">_xlfn.IFS(AND(D7224&lt;=0, D7224-P7224&lt;=2), "escarcha",AND(D7224&lt;=0, D7224-P7224&gt;2), "helada negra", AND(D7224&gt;0, P7224+2&gt;D7224), "rocío", TRUE, "sin riesgo")</f>
        <v>sin riesgo</v>
      </c>
    </row>
    <row r="7225" spans="1:17" x14ac:dyDescent="0.35">
      <c r="A7225" s="2">
        <v>45937</v>
      </c>
      <c r="B7225" s="3" t="s">
        <v>23</v>
      </c>
      <c r="C7225">
        <v>-6.2</v>
      </c>
      <c r="D7225">
        <v>7.9</v>
      </c>
      <c r="E7225">
        <v>86.3</v>
      </c>
      <c r="F7225">
        <v>64.666666666666671</v>
      </c>
      <c r="G7225">
        <v>0.66666666666666663</v>
      </c>
      <c r="H7225">
        <v>2</v>
      </c>
      <c r="I7225">
        <v>1.333333333333333</v>
      </c>
      <c r="J7225">
        <v>3.433333333333334</v>
      </c>
      <c r="K7225">
        <f t="shared" si="558"/>
        <v>14.100000000000001</v>
      </c>
      <c r="L7225">
        <f t="shared" si="556"/>
        <v>-0.60872802245368296</v>
      </c>
      <c r="M7225">
        <f t="shared" si="557"/>
        <v>-8.1138239198784738</v>
      </c>
      <c r="N7225" s="10" t="str" cm="1">
        <f t="array" ref="N7225">_xlfn.IFS(AND(C7225&lt;=0, C7225-M7225&lt;=2), "escarcha",AND(C7225&lt;=0, C7225-M7225&gt;2), "helada negra", AND(C7225&gt;0, M7225+2&gt;C7225), "rocío", TRUE, "sin riesgo")</f>
        <v>escarcha</v>
      </c>
      <c r="O7225">
        <f t="shared" si="559"/>
        <v>0.11893939684834814</v>
      </c>
      <c r="P7225">
        <f t="shared" si="560"/>
        <v>1.6512584792959268</v>
      </c>
      <c r="Q7225" s="10" t="str" cm="1">
        <f t="array" ref="Q7225">_xlfn.IFS(AND(D7225&lt;=0, D7225-P7225&lt;=2), "escarcha",AND(D7225&lt;=0, D7225-P7225&gt;2), "helada negra", AND(D7225&gt;0, P7225+2&gt;D7225), "rocío", TRUE, "sin riesgo")</f>
        <v>sin riesgo</v>
      </c>
    </row>
    <row r="7226" spans="1:17" x14ac:dyDescent="0.35">
      <c r="A7226" s="2">
        <v>45937</v>
      </c>
      <c r="B7226" s="3" t="s">
        <v>24</v>
      </c>
      <c r="C7226">
        <v>-5.9</v>
      </c>
      <c r="D7226">
        <v>8.1333333333333329</v>
      </c>
      <c r="E7226">
        <v>85.899999999999991</v>
      </c>
      <c r="F7226">
        <v>64.666666666666671</v>
      </c>
      <c r="G7226">
        <v>0</v>
      </c>
      <c r="H7226">
        <v>2.1333333333333329</v>
      </c>
      <c r="I7226">
        <v>0</v>
      </c>
      <c r="J7226">
        <v>3.9</v>
      </c>
      <c r="K7226">
        <f t="shared" si="558"/>
        <v>14.033333333333333</v>
      </c>
      <c r="L7226">
        <f t="shared" si="556"/>
        <v>-0.59049314623630644</v>
      </c>
      <c r="M7226">
        <f t="shared" si="557"/>
        <v>-7.8786477593072863</v>
      </c>
      <c r="N7226" s="10" t="str" cm="1">
        <f t="array" ref="N7226">_xlfn.IFS(AND(C7226&lt;=0, C7226-M7226&lt;=2), "escarcha",AND(C7226&lt;=0, C7226-M7226&gt;2), "helada negra", AND(C7226&gt;0, M7226+2&gt;C7226), "rocío", TRUE, "sin riesgo")</f>
        <v>escarcha</v>
      </c>
      <c r="O7226">
        <f t="shared" si="559"/>
        <v>0.13479709856998939</v>
      </c>
      <c r="P7226">
        <f t="shared" si="560"/>
        <v>1.8731107363981268</v>
      </c>
      <c r="Q7226" s="10" t="str" cm="1">
        <f t="array" ref="Q7226">_xlfn.IFS(AND(D7226&lt;=0, D7226-P7226&lt;=2), "escarcha",AND(D7226&lt;=0, D7226-P7226&gt;2), "helada negra", AND(D7226&gt;0, P7226+2&gt;D7226), "rocío", TRUE, "sin riesgo")</f>
        <v>sin riesgo</v>
      </c>
    </row>
    <row r="7227" spans="1:17" x14ac:dyDescent="0.35">
      <c r="A7227" s="2">
        <v>45937</v>
      </c>
      <c r="B7227" s="3" t="s">
        <v>25</v>
      </c>
      <c r="C7227">
        <v>-5.666666666666667</v>
      </c>
      <c r="D7227">
        <v>8.2333333333333343</v>
      </c>
      <c r="E7227">
        <v>86.63333333333334</v>
      </c>
      <c r="F7227">
        <v>64.333333333333329</v>
      </c>
      <c r="G7227">
        <v>0</v>
      </c>
      <c r="H7227">
        <v>0.93333333333333324</v>
      </c>
      <c r="I7227">
        <v>1</v>
      </c>
      <c r="J7227">
        <v>1.5666666666666671</v>
      </c>
      <c r="K7227">
        <f t="shared" si="558"/>
        <v>13.900000000000002</v>
      </c>
      <c r="L7227">
        <f t="shared" si="556"/>
        <v>-0.56423624918018822</v>
      </c>
      <c r="M7227">
        <f t="shared" si="557"/>
        <v>-7.5391828508980785</v>
      </c>
      <c r="N7227" s="10" t="str" cm="1">
        <f t="array" ref="N7227">_xlfn.IFS(AND(C7227&lt;=0, C7227-M7227&lt;=2), "escarcha",AND(C7227&lt;=0, C7227-M7227&gt;2), "helada negra", AND(C7227&gt;0, M7227+2&gt;C7227), "rocío", TRUE, "sin riesgo")</f>
        <v>escarcha</v>
      </c>
      <c r="O7227">
        <f t="shared" si="559"/>
        <v>0.13641627066798889</v>
      </c>
      <c r="P7227">
        <f t="shared" si="560"/>
        <v>1.8957858987483824</v>
      </c>
      <c r="Q7227" s="10" t="str" cm="1">
        <f t="array" ref="Q7227">_xlfn.IFS(AND(D7227&lt;=0, D7227-P7227&lt;=2), "escarcha",AND(D7227&lt;=0, D7227-P7227&gt;2), "helada negra", AND(D7227&gt;0, P7227+2&gt;D7227), "rocío", TRUE, "sin riesgo")</f>
        <v>sin riesgo</v>
      </c>
    </row>
    <row r="7228" spans="1:17" x14ac:dyDescent="0.35">
      <c r="A7228" s="2">
        <v>45937</v>
      </c>
      <c r="B7228" s="3" t="s">
        <v>26</v>
      </c>
      <c r="C7228">
        <v>-5.6</v>
      </c>
      <c r="D7228">
        <v>8.4</v>
      </c>
      <c r="E7228">
        <v>85.933333333333337</v>
      </c>
      <c r="F7228">
        <v>64.333333333333329</v>
      </c>
      <c r="G7228">
        <v>0.33333333333333331</v>
      </c>
      <c r="H7228">
        <v>1.0666666666666671</v>
      </c>
      <c r="I7228">
        <v>1</v>
      </c>
      <c r="J7228">
        <v>2.433333333333334</v>
      </c>
      <c r="K7228">
        <f t="shared" si="558"/>
        <v>14</v>
      </c>
      <c r="L7228">
        <f t="shared" si="556"/>
        <v>-0.56728234641526487</v>
      </c>
      <c r="M7228">
        <f t="shared" si="557"/>
        <v>-7.5786148679653325</v>
      </c>
      <c r="N7228" s="10" t="str" cm="1">
        <f t="array" ref="N7228">_xlfn.IFS(AND(C7228&lt;=0, C7228-M7228&lt;=2), "escarcha",AND(C7228&lt;=0, C7228-M7228&gt;2), "helada negra", AND(C7228&gt;0, M7228+2&gt;C7228), "rocío", TRUE, "sin riesgo")</f>
        <v>escarcha</v>
      </c>
      <c r="O7228">
        <f t="shared" si="559"/>
        <v>0.14771617750035493</v>
      </c>
      <c r="P7228">
        <f t="shared" si="560"/>
        <v>2.0541486963476925</v>
      </c>
      <c r="Q7228" s="10" t="str" cm="1">
        <f t="array" ref="Q7228">_xlfn.IFS(AND(D7228&lt;=0, D7228-P7228&lt;=2), "escarcha",AND(D7228&lt;=0, D7228-P7228&gt;2), "helada negra", AND(D7228&gt;0, P7228+2&gt;D7228), "rocío", TRUE, "sin riesgo")</f>
        <v>sin riesgo</v>
      </c>
    </row>
    <row r="7229" spans="1:17" x14ac:dyDescent="0.35">
      <c r="A7229" s="2">
        <v>45937</v>
      </c>
      <c r="B7229" s="3" t="s">
        <v>27</v>
      </c>
      <c r="C7229">
        <v>-5.6</v>
      </c>
      <c r="D7229">
        <v>9.3333333333333339</v>
      </c>
      <c r="E7229">
        <v>87.2</v>
      </c>
      <c r="F7229">
        <v>60</v>
      </c>
      <c r="G7229">
        <v>0</v>
      </c>
      <c r="H7229">
        <v>3.3</v>
      </c>
      <c r="I7229">
        <v>1.333333333333333</v>
      </c>
      <c r="J7229">
        <v>5.9666666666666668</v>
      </c>
      <c r="K7229">
        <f t="shared" si="558"/>
        <v>14.933333333333334</v>
      </c>
      <c r="L7229">
        <f t="shared" si="556"/>
        <v>-0.55264981733730834</v>
      </c>
      <c r="M7229">
        <f t="shared" si="557"/>
        <v>-7.3890746579105482</v>
      </c>
      <c r="N7229" s="10" t="str" cm="1">
        <f t="array" ref="N7229">_xlfn.IFS(AND(C7229&lt;=0, C7229-M7229&lt;=2), "escarcha",AND(C7229&lt;=0, C7229-M7229&gt;2), "helada negra", AND(C7229&gt;0, M7229+2&gt;C7229), "rocío", TRUE, "sin riesgo")</f>
        <v>escarcha</v>
      </c>
      <c r="O7229">
        <f t="shared" si="559"/>
        <v>0.1409865064115241</v>
      </c>
      <c r="P7229">
        <f t="shared" si="560"/>
        <v>1.959810917031275</v>
      </c>
      <c r="Q7229" s="10" t="str" cm="1">
        <f t="array" ref="Q7229">_xlfn.IFS(AND(D7229&lt;=0, D7229-P7229&lt;=2), "escarcha",AND(D7229&lt;=0, D7229-P7229&gt;2), "helada negra", AND(D7229&gt;0, P7229+2&gt;D7229), "rocío", TRUE, "sin riesgo")</f>
        <v>sin riesgo</v>
      </c>
    </row>
    <row r="7230" spans="1:17" x14ac:dyDescent="0.35">
      <c r="A7230" s="2">
        <v>45937</v>
      </c>
      <c r="B7230" s="3" t="s">
        <v>28</v>
      </c>
      <c r="C7230">
        <v>-4.7333333333333334</v>
      </c>
      <c r="D7230">
        <v>8.4333333333333336</v>
      </c>
      <c r="E7230">
        <v>85.899999999999991</v>
      </c>
      <c r="F7230">
        <v>66</v>
      </c>
      <c r="G7230">
        <v>1</v>
      </c>
      <c r="H7230">
        <v>0.96666666666666667</v>
      </c>
      <c r="I7230">
        <v>2.333333333333333</v>
      </c>
      <c r="J7230">
        <v>1.966666666666667</v>
      </c>
      <c r="K7230">
        <f t="shared" si="558"/>
        <v>13.166666666666668</v>
      </c>
      <c r="L7230">
        <f t="shared" si="556"/>
        <v>-0.5020604911667399</v>
      </c>
      <c r="M7230">
        <f t="shared" si="557"/>
        <v>-6.731415820707654</v>
      </c>
      <c r="N7230" s="10" t="str" cm="1">
        <f t="array" ref="N7230">_xlfn.IFS(AND(C7230&lt;=0, C7230-M7230&lt;=2), "escarcha",AND(C7230&lt;=0, C7230-M7230&gt;2), "helada negra", AND(C7230&gt;0, M7230+2&gt;C7230), "rocío", TRUE, "sin riesgo")</f>
        <v>escarcha</v>
      </c>
      <c r="O7230">
        <f t="shared" si="559"/>
        <v>0.17555120326401757</v>
      </c>
      <c r="P7230">
        <f t="shared" si="560"/>
        <v>2.4451181775591526</v>
      </c>
      <c r="Q7230" s="10" t="str" cm="1">
        <f t="array" ref="Q7230">_xlfn.IFS(AND(D7230&lt;=0, D7230-P7230&lt;=2), "escarcha",AND(D7230&lt;=0, D7230-P7230&gt;2), "helada negra", AND(D7230&gt;0, P7230+2&gt;D7230), "rocío", TRUE, "sin riesgo")</f>
        <v>sin riesgo</v>
      </c>
    </row>
    <row r="7231" spans="1:17" x14ac:dyDescent="0.35">
      <c r="A7231" s="2">
        <v>45937</v>
      </c>
      <c r="B7231" s="3" t="s">
        <v>29</v>
      </c>
      <c r="C7231">
        <v>-3.5</v>
      </c>
      <c r="D7231">
        <v>11.53333333333333</v>
      </c>
      <c r="E7231">
        <v>85.633333333333326</v>
      </c>
      <c r="F7231">
        <v>57.666666666666657</v>
      </c>
      <c r="G7231">
        <v>0</v>
      </c>
      <c r="H7231">
        <v>0</v>
      </c>
      <c r="I7231">
        <v>0.66666666666666663</v>
      </c>
      <c r="J7231">
        <v>0.33333333333333331</v>
      </c>
      <c r="K7231">
        <f t="shared" si="558"/>
        <v>15.03333333333333</v>
      </c>
      <c r="L7231">
        <f t="shared" si="556"/>
        <v>-0.41262040981564085</v>
      </c>
      <c r="M7231">
        <f t="shared" si="557"/>
        <v>-5.5596726243901662</v>
      </c>
      <c r="N7231" s="10" t="str" cm="1">
        <f t="array" ref="N7231">_xlfn.IFS(AND(C7231&lt;=0, C7231-M7231&lt;=2), "escarcha",AND(C7231&lt;=0, C7231-M7231&gt;2), "helada negra", AND(C7231&gt;0, M7231+2&gt;C7231), "rocío", TRUE, "sin riesgo")</f>
        <v>helada negra</v>
      </c>
      <c r="O7231">
        <f t="shared" si="559"/>
        <v>0.24800202299980312</v>
      </c>
      <c r="P7231">
        <f t="shared" si="560"/>
        <v>3.4686320243375754</v>
      </c>
      <c r="Q7231" s="10" t="str" cm="1">
        <f t="array" ref="Q7231">_xlfn.IFS(AND(D7231&lt;=0, D7231-P7231&lt;=2), "escarcha",AND(D7231&lt;=0, D7231-P7231&gt;2), "helada negra", AND(D7231&gt;0, P7231+2&gt;D7231), "rocío", TRUE, "sin riesgo")</f>
        <v>sin riesgo</v>
      </c>
    </row>
    <row r="7232" spans="1:17" x14ac:dyDescent="0.35">
      <c r="A7232" s="2">
        <v>45937</v>
      </c>
      <c r="B7232" s="3" t="s">
        <v>30</v>
      </c>
      <c r="C7232">
        <v>-0.9</v>
      </c>
      <c r="D7232">
        <v>14.133333333333329</v>
      </c>
      <c r="E7232">
        <v>87.333333333333329</v>
      </c>
      <c r="F7232">
        <v>52.666666666666657</v>
      </c>
      <c r="G7232">
        <v>0</v>
      </c>
      <c r="H7232">
        <v>0.33333333333333331</v>
      </c>
      <c r="I7232">
        <v>0</v>
      </c>
      <c r="J7232">
        <v>0.83333333333333337</v>
      </c>
      <c r="K7232">
        <f t="shared" si="558"/>
        <v>15.03333333333333</v>
      </c>
      <c r="L7232">
        <f t="shared" ref="L7232:L7295" si="561">(LN(E7232/100))+((17.625*C7232)/(243.04+C7232))</f>
        <v>-0.20094759342752352</v>
      </c>
      <c r="M7232">
        <f t="shared" ref="M7232:M7295" si="562">(243.04*L7232)/(17.625-L7232)</f>
        <v>-2.7397311054943376</v>
      </c>
      <c r="N7232" s="10" t="str" cm="1">
        <f t="array" ref="N7232">_xlfn.IFS(AND(C7232&lt;=0, C7232-M7232&lt;=2), "escarcha",AND(C7232&lt;=0, C7232-M7232&gt;2), "helada negra", AND(C7232&gt;0, M7232+2&gt;C7232), "rocío", TRUE, "sin riesgo")</f>
        <v>escarcha</v>
      </c>
      <c r="O7232">
        <f t="shared" si="559"/>
        <v>0.32741998267603289</v>
      </c>
      <c r="P7232">
        <f t="shared" si="560"/>
        <v>4.6004211288449302</v>
      </c>
      <c r="Q7232" s="10" t="str" cm="1">
        <f t="array" ref="Q7232">_xlfn.IFS(AND(D7232&lt;=0, D7232-P7232&lt;=2), "escarcha",AND(D7232&lt;=0, D7232-P7232&gt;2), "helada negra", AND(D7232&gt;0, P7232+2&gt;D7232), "rocío", TRUE, "sin riesgo")</f>
        <v>sin riesgo</v>
      </c>
    </row>
    <row r="7233" spans="1:17" x14ac:dyDescent="0.35">
      <c r="A7233" s="2">
        <v>45937</v>
      </c>
      <c r="B7233" s="3" t="s">
        <v>31</v>
      </c>
      <c r="C7233">
        <v>5.8666666666666663</v>
      </c>
      <c r="D7233">
        <v>15</v>
      </c>
      <c r="E7233">
        <v>77.466666666666669</v>
      </c>
      <c r="F7233">
        <v>49</v>
      </c>
      <c r="G7233">
        <v>0</v>
      </c>
      <c r="H7233">
        <v>0.76666666666666661</v>
      </c>
      <c r="I7233">
        <v>0</v>
      </c>
      <c r="J7233">
        <v>1.8</v>
      </c>
      <c r="K7233">
        <f t="shared" si="558"/>
        <v>9.1333333333333329</v>
      </c>
      <c r="L7233">
        <f t="shared" si="561"/>
        <v>0.16009430626755899</v>
      </c>
      <c r="M7233">
        <f t="shared" si="562"/>
        <v>2.227857446102945</v>
      </c>
      <c r="N7233" s="10" t="str" cm="1">
        <f t="array" ref="N7233">_xlfn.IFS(AND(C7233&lt;=0, C7233-M7233&lt;=2), "escarcha",AND(C7233&lt;=0, C7233-M7233&gt;2), "helada negra", AND(C7233&gt;0, M7233+2&gt;C7233), "rocío", TRUE, "sin riesgo")</f>
        <v>sin riesgo</v>
      </c>
      <c r="O7233">
        <f t="shared" si="559"/>
        <v>0.31120056941597818</v>
      </c>
      <c r="P7233">
        <f t="shared" si="560"/>
        <v>4.368433785668965</v>
      </c>
      <c r="Q7233" s="10" t="str" cm="1">
        <f t="array" ref="Q7233">_xlfn.IFS(AND(D7233&lt;=0, D7233-P7233&lt;=2), "escarcha",AND(D7233&lt;=0, D7233-P7233&gt;2), "helada negra", AND(D7233&gt;0, P7233+2&gt;D7233), "rocío", TRUE, "sin riesgo")</f>
        <v>sin riesgo</v>
      </c>
    </row>
    <row r="7234" spans="1:17" x14ac:dyDescent="0.35">
      <c r="A7234" s="2">
        <v>45937</v>
      </c>
      <c r="B7234" s="3" t="s">
        <v>32</v>
      </c>
      <c r="C7234">
        <v>13.5</v>
      </c>
      <c r="D7234">
        <v>16.3</v>
      </c>
      <c r="E7234">
        <v>57.1</v>
      </c>
      <c r="F7234">
        <v>48</v>
      </c>
      <c r="G7234">
        <v>0.66666666666666663</v>
      </c>
      <c r="H7234">
        <v>1.9333333333333329</v>
      </c>
      <c r="I7234">
        <v>1.333333333333333</v>
      </c>
      <c r="J7234">
        <v>3.5333333333333332</v>
      </c>
      <c r="K7234">
        <f t="shared" ref="K7234:K7297" si="563">ABS((C7234-D7234))</f>
        <v>2.8000000000000007</v>
      </c>
      <c r="L7234">
        <f t="shared" si="561"/>
        <v>0.36712087228141999</v>
      </c>
      <c r="M7234">
        <f t="shared" si="562"/>
        <v>5.170105558102347</v>
      </c>
      <c r="N7234" s="10" t="str" cm="1">
        <f t="array" ref="N7234">_xlfn.IFS(AND(C7234&lt;=0, C7234-M7234&lt;=2), "escarcha",AND(C7234&lt;=0, C7234-M7234&gt;2), "helada negra", AND(C7234&gt;0, M7234+2&gt;C7234), "rocío", TRUE, "sin riesgo")</f>
        <v>sin riesgo</v>
      </c>
      <c r="O7234">
        <f t="shared" si="559"/>
        <v>0.37379476415015378</v>
      </c>
      <c r="P7234">
        <f t="shared" si="560"/>
        <v>5.2661294232511624</v>
      </c>
      <c r="Q7234" s="10" t="str" cm="1">
        <f t="array" ref="Q7234">_xlfn.IFS(AND(D7234&lt;=0, D7234-P7234&lt;=2), "escarcha",AND(D7234&lt;=0, D7234-P7234&gt;2), "helada negra", AND(D7234&gt;0, P7234+2&gt;D7234), "rocío", TRUE, "sin riesgo")</f>
        <v>sin riesgo</v>
      </c>
    </row>
    <row r="7235" spans="1:17" x14ac:dyDescent="0.35">
      <c r="A7235" s="2">
        <v>45937</v>
      </c>
      <c r="B7235" s="3" t="s">
        <v>33</v>
      </c>
      <c r="C7235">
        <v>17.866666666666671</v>
      </c>
      <c r="D7235">
        <v>18.7</v>
      </c>
      <c r="E7235">
        <v>47.6</v>
      </c>
      <c r="F7235">
        <v>44.666666666666657</v>
      </c>
      <c r="G7235">
        <v>0.33333333333333331</v>
      </c>
      <c r="H7235">
        <v>2.3666666666666671</v>
      </c>
      <c r="I7235">
        <v>1.333333333333333</v>
      </c>
      <c r="J7235">
        <v>4.666666666666667</v>
      </c>
      <c r="K7235">
        <f t="shared" si="563"/>
        <v>0.8333333333333286</v>
      </c>
      <c r="L7235">
        <f t="shared" si="561"/>
        <v>0.46460758751420583</v>
      </c>
      <c r="M7235">
        <f t="shared" si="562"/>
        <v>6.5801658467491677</v>
      </c>
      <c r="N7235" s="10" t="str" cm="1">
        <f t="array" ref="N7235">_xlfn.IFS(AND(C7235&lt;=0, C7235-M7235&lt;=2), "escarcha",AND(C7235&lt;=0, C7235-M7235&gt;2), "helada negra", AND(C7235&gt;0, M7235+2&gt;C7235), "rocío", TRUE, "sin riesgo")</f>
        <v>sin riesgo</v>
      </c>
      <c r="O7235">
        <f t="shared" ref="O7235:O7298" si="564">(LN(F7235/100))+((17.625*D7235)/(243.04+D7235))</f>
        <v>0.45327448736393905</v>
      </c>
      <c r="P7235">
        <f t="shared" ref="P7235:P7298" si="565">(243.04*O7235)/(17.625-O7235)</f>
        <v>6.41542000702644</v>
      </c>
      <c r="Q7235" s="10" t="str" cm="1">
        <f t="array" ref="Q7235">_xlfn.IFS(AND(D7235&lt;=0, D7235-P7235&lt;=2), "escarcha",AND(D7235&lt;=0, D7235-P7235&gt;2), "helada negra", AND(D7235&gt;0, P7235+2&gt;D7235), "rocío", TRUE, "sin riesgo")</f>
        <v>sin riesgo</v>
      </c>
    </row>
    <row r="7236" spans="1:17" x14ac:dyDescent="0.35">
      <c r="A7236" s="2">
        <v>45937</v>
      </c>
      <c r="B7236" s="3" t="s">
        <v>34</v>
      </c>
      <c r="C7236">
        <v>21.43333333333333</v>
      </c>
      <c r="D7236">
        <v>21.866666666666671</v>
      </c>
      <c r="E7236">
        <v>43.466666666666669</v>
      </c>
      <c r="F7236">
        <v>42</v>
      </c>
      <c r="G7236">
        <v>1</v>
      </c>
      <c r="H7236">
        <v>1.666666666666667</v>
      </c>
      <c r="I7236">
        <v>3.666666666666667</v>
      </c>
      <c r="J7236">
        <v>4.4666666666666668</v>
      </c>
      <c r="K7236">
        <f t="shared" si="563"/>
        <v>0.43333333333334068</v>
      </c>
      <c r="L7236">
        <f t="shared" si="561"/>
        <v>0.59518179123119908</v>
      </c>
      <c r="M7236">
        <f t="shared" si="562"/>
        <v>8.4941002168976478</v>
      </c>
      <c r="N7236" s="10" t="str" cm="1">
        <f t="array" ref="N7236">_xlfn.IFS(AND(C7236&lt;=0, C7236-M7236&lt;=2), "escarcha",AND(C7236&lt;=0, C7236-M7236&gt;2), "helada negra", AND(C7236&gt;0, M7236+2&gt;C7236), "rocío", TRUE, "sin riesgo")</f>
        <v>sin riesgo</v>
      </c>
      <c r="O7236">
        <f t="shared" si="564"/>
        <v>0.58735145564941471</v>
      </c>
      <c r="P7236">
        <f t="shared" si="565"/>
        <v>8.3784976201054082</v>
      </c>
      <c r="Q7236" s="10" t="str" cm="1">
        <f t="array" ref="Q7236">_xlfn.IFS(AND(D7236&lt;=0, D7236-P7236&lt;=2), "escarcha",AND(D7236&lt;=0, D7236-P7236&gt;2), "helada negra", AND(D7236&gt;0, P7236+2&gt;D7236), "rocío", TRUE, "sin riesgo")</f>
        <v>sin riesgo</v>
      </c>
    </row>
    <row r="7237" spans="1:17" x14ac:dyDescent="0.35">
      <c r="A7237" s="2">
        <v>45937</v>
      </c>
      <c r="B7237" s="3" t="s">
        <v>35</v>
      </c>
      <c r="C7237">
        <v>22.43333333333333</v>
      </c>
      <c r="D7237">
        <v>22.833333333333329</v>
      </c>
      <c r="E7237">
        <v>43.633333333333333</v>
      </c>
      <c r="F7237">
        <v>41.666666666666657</v>
      </c>
      <c r="G7237">
        <v>0.66666666666666663</v>
      </c>
      <c r="H7237">
        <v>1.833333333333333</v>
      </c>
      <c r="I7237">
        <v>2.666666666666667</v>
      </c>
      <c r="J7237">
        <v>4.0999999999999996</v>
      </c>
      <c r="K7237">
        <f t="shared" si="563"/>
        <v>0.39999999999999858</v>
      </c>
      <c r="L7237">
        <f t="shared" si="561"/>
        <v>0.66001924527002465</v>
      </c>
      <c r="M7237">
        <f t="shared" si="562"/>
        <v>9.4554234802596451</v>
      </c>
      <c r="N7237" s="10" t="str" cm="1">
        <f t="array" ref="N7237">_xlfn.IFS(AND(C7237&lt;=0, C7237-M7237&lt;=2), "escarcha",AND(C7237&lt;=0, C7237-M7237&gt;2), "helada negra", AND(C7237&gt;0, M7237+2&gt;C7237), "rocío", TRUE, "sin riesgo")</f>
        <v>sin riesgo</v>
      </c>
      <c r="O7237">
        <f t="shared" si="564"/>
        <v>0.63817497769838016</v>
      </c>
      <c r="P7237">
        <f t="shared" si="565"/>
        <v>9.1307260995615316</v>
      </c>
      <c r="Q7237" s="10" t="str" cm="1">
        <f t="array" ref="Q7237">_xlfn.IFS(AND(D7237&lt;=0, D7237-P7237&lt;=2), "escarcha",AND(D7237&lt;=0, D7237-P7237&gt;2), "helada negra", AND(D7237&gt;0, P7237+2&gt;D7237), "rocío", TRUE, "sin riesgo")</f>
        <v>sin riesgo</v>
      </c>
    </row>
    <row r="7238" spans="1:17" x14ac:dyDescent="0.35">
      <c r="A7238" s="2">
        <v>45937</v>
      </c>
      <c r="B7238" s="3" t="s">
        <v>36</v>
      </c>
      <c r="C7238">
        <v>22.8</v>
      </c>
      <c r="D7238">
        <v>23.333333333333329</v>
      </c>
      <c r="E7238">
        <v>43.566666666666663</v>
      </c>
      <c r="F7238">
        <v>41</v>
      </c>
      <c r="G7238">
        <v>3.666666666666667</v>
      </c>
      <c r="H7238">
        <v>2.2666666666666671</v>
      </c>
      <c r="I7238">
        <v>8</v>
      </c>
      <c r="J7238">
        <v>5.1666666666666661</v>
      </c>
      <c r="K7238">
        <f t="shared" si="563"/>
        <v>0.53333333333332789</v>
      </c>
      <c r="L7238">
        <f t="shared" si="561"/>
        <v>0.68074567892612703</v>
      </c>
      <c r="M7238">
        <f t="shared" si="562"/>
        <v>9.7642791869828525</v>
      </c>
      <c r="N7238" s="10" t="str" cm="1">
        <f t="array" ref="N7238">_xlfn.IFS(AND(C7238&lt;=0, C7238-M7238&lt;=2), "escarcha",AND(C7238&lt;=0, C7238-M7238&gt;2), "helada negra", AND(C7238&gt;0, M7238+2&gt;C7238), "rocío", TRUE, "sin riesgo")</f>
        <v>sin riesgo</v>
      </c>
      <c r="O7238">
        <f t="shared" si="564"/>
        <v>0.65228765506800301</v>
      </c>
      <c r="P7238">
        <f t="shared" si="565"/>
        <v>9.3404040830907409</v>
      </c>
      <c r="Q7238" s="10" t="str" cm="1">
        <f t="array" ref="Q7238">_xlfn.IFS(AND(D7238&lt;=0, D7238-P7238&lt;=2), "escarcha",AND(D7238&lt;=0, D7238-P7238&gt;2), "helada negra", AND(D7238&gt;0, P7238+2&gt;D7238), "rocío", TRUE, "sin riesgo")</f>
        <v>sin riesgo</v>
      </c>
    </row>
    <row r="7239" spans="1:17" x14ac:dyDescent="0.35">
      <c r="A7239" s="2">
        <v>45937</v>
      </c>
      <c r="B7239" s="3" t="s">
        <v>47</v>
      </c>
      <c r="C7239">
        <v>23.133333333333329</v>
      </c>
      <c r="D7239">
        <v>23.7</v>
      </c>
      <c r="E7239">
        <v>41.633333333333333</v>
      </c>
      <c r="F7239">
        <v>41</v>
      </c>
      <c r="G7239">
        <v>3</v>
      </c>
      <c r="H7239">
        <v>3.4333333333333331</v>
      </c>
      <c r="I7239">
        <v>7.333333333333333</v>
      </c>
      <c r="J7239">
        <v>8.2333333333333343</v>
      </c>
      <c r="K7239">
        <f t="shared" si="563"/>
        <v>0.56666666666666998</v>
      </c>
      <c r="L7239">
        <f t="shared" si="561"/>
        <v>0.65553352725717684</v>
      </c>
      <c r="M7239">
        <f t="shared" si="562"/>
        <v>9.3886787024502585</v>
      </c>
      <c r="N7239" s="10" t="str" cm="1">
        <f t="array" ref="N7239">_xlfn.IFS(AND(C7239&lt;=0, C7239-M7239&lt;=2), "escarcha",AND(C7239&lt;=0, C7239-M7239&gt;2), "helada negra", AND(C7239&gt;0, M7239+2&gt;C7239), "rocío", TRUE, "sin riesgo")</f>
        <v>sin riesgo</v>
      </c>
      <c r="O7239">
        <f t="shared" si="564"/>
        <v>0.67439310812867781</v>
      </c>
      <c r="P7239">
        <f t="shared" si="565"/>
        <v>9.6695358487839371</v>
      </c>
      <c r="Q7239" s="10" t="str" cm="1">
        <f t="array" ref="Q7239">_xlfn.IFS(AND(D7239&lt;=0, D7239-P7239&lt;=2), "escarcha",AND(D7239&lt;=0, D7239-P7239&gt;2), "helada negra", AND(D7239&gt;0, P7239+2&gt;D7239), "rocío", TRUE, "sin riesgo")</f>
        <v>sin riesgo</v>
      </c>
    </row>
    <row r="7240" spans="1:17" x14ac:dyDescent="0.35">
      <c r="A7240" s="2">
        <v>45937</v>
      </c>
      <c r="B7240" s="3" t="s">
        <v>50</v>
      </c>
      <c r="C7240">
        <v>24.366666666666671</v>
      </c>
      <c r="D7240">
        <v>24.666666666666671</v>
      </c>
      <c r="E7240">
        <v>38.633333333333333</v>
      </c>
      <c r="F7240">
        <v>39</v>
      </c>
      <c r="G7240">
        <v>6.666666666666667</v>
      </c>
      <c r="H7240">
        <v>4.3666666666666663</v>
      </c>
      <c r="I7240">
        <v>11.66666666666667</v>
      </c>
      <c r="J7240">
        <v>9.0666666666666664</v>
      </c>
      <c r="K7240">
        <f t="shared" si="563"/>
        <v>0.30000000000000071</v>
      </c>
      <c r="L7240">
        <f t="shared" si="561"/>
        <v>0.65497292396553941</v>
      </c>
      <c r="M7240">
        <f t="shared" si="562"/>
        <v>9.3803397441474665</v>
      </c>
      <c r="N7240" s="10" t="str" cm="1">
        <f t="array" ref="N7240">_xlfn.IFS(AND(C7240&lt;=0, C7240-M7240&lt;=2), "escarcha",AND(C7240&lt;=0, C7240-M7240&gt;2), "helada negra", AND(C7240&gt;0, M7240+2&gt;C7240), "rocío", TRUE, "sin riesgo")</f>
        <v>sin riesgo</v>
      </c>
      <c r="O7240">
        <f t="shared" si="564"/>
        <v>0.68237044211187114</v>
      </c>
      <c r="P7240">
        <f t="shared" si="565"/>
        <v>9.7885225952813233</v>
      </c>
      <c r="Q7240" s="10" t="str" cm="1">
        <f t="array" ref="Q7240">_xlfn.IFS(AND(D7240&lt;=0, D7240-P7240&lt;=2), "escarcha",AND(D7240&lt;=0, D7240-P7240&gt;2), "helada negra", AND(D7240&gt;0, P7240+2&gt;D7240), "rocío", TRUE, "sin riesgo")</f>
        <v>sin riesgo</v>
      </c>
    </row>
    <row r="7241" spans="1:17" x14ac:dyDescent="0.35">
      <c r="A7241" s="2">
        <v>45937</v>
      </c>
      <c r="B7241" s="3" t="s">
        <v>37</v>
      </c>
      <c r="C7241">
        <v>18</v>
      </c>
      <c r="D7241">
        <v>18.033333333333331</v>
      </c>
      <c r="E7241">
        <v>54.833333333333343</v>
      </c>
      <c r="F7241">
        <v>57.333333333333343</v>
      </c>
      <c r="G7241">
        <v>0.33333333333333331</v>
      </c>
      <c r="H7241">
        <v>3.933333333333334</v>
      </c>
      <c r="I7241">
        <v>1.333333333333333</v>
      </c>
      <c r="J7241">
        <v>8.2666666666666657</v>
      </c>
      <c r="K7241">
        <f t="shared" si="563"/>
        <v>3.3333333333331439E-2</v>
      </c>
      <c r="L7241">
        <f t="shared" si="561"/>
        <v>0.61445907930650445</v>
      </c>
      <c r="M7241">
        <f t="shared" si="562"/>
        <v>8.7791526048993234</v>
      </c>
      <c r="N7241" s="10" t="str" cm="1">
        <f t="array" ref="N7241">_xlfn.IFS(AND(C7241&lt;=0, C7241-M7241&lt;=2), "escarcha",AND(C7241&lt;=0, C7241-M7241&gt;2), "helada negra", AND(C7241&gt;0, M7241+2&gt;C7241), "rocío", TRUE, "sin riesgo")</f>
        <v>sin riesgo</v>
      </c>
      <c r="O7241">
        <f t="shared" si="564"/>
        <v>0.66113814040704155</v>
      </c>
      <c r="P7241">
        <f t="shared" si="565"/>
        <v>9.4720774652890789</v>
      </c>
      <c r="Q7241" s="10" t="str" cm="1">
        <f t="array" ref="Q7241">_xlfn.IFS(AND(D7241&lt;=0, D7241-P7241&lt;=2), "escarcha",AND(D7241&lt;=0, D7241-P7241&gt;2), "helada negra", AND(D7241&gt;0, P7241+2&gt;D7241), "rocío", TRUE, "sin riesgo")</f>
        <v>sin riesgo</v>
      </c>
    </row>
    <row r="7242" spans="1:17" x14ac:dyDescent="0.35">
      <c r="A7242" s="2">
        <v>45937</v>
      </c>
      <c r="B7242" s="3" t="s">
        <v>40</v>
      </c>
      <c r="C7242">
        <v>16.133333333333329</v>
      </c>
      <c r="D7242">
        <v>17.7</v>
      </c>
      <c r="E7242">
        <v>62</v>
      </c>
      <c r="F7242">
        <v>59</v>
      </c>
      <c r="G7242">
        <v>1.666666666666667</v>
      </c>
      <c r="H7242">
        <v>6.7666666666666666</v>
      </c>
      <c r="I7242">
        <v>3.666666666666667</v>
      </c>
      <c r="J7242">
        <v>11.8</v>
      </c>
      <c r="K7242">
        <f t="shared" si="563"/>
        <v>1.56666666666667</v>
      </c>
      <c r="L7242">
        <f t="shared" si="561"/>
        <v>0.61910639475614582</v>
      </c>
      <c r="M7242">
        <f t="shared" si="562"/>
        <v>8.8479689262042776</v>
      </c>
      <c r="N7242" s="10" t="str" cm="1">
        <f t="array" ref="N7242">_xlfn.IFS(AND(C7242&lt;=0, C7242-M7242&lt;=2), "escarcha",AND(C7242&lt;=0, C7242-M7242&gt;2), "helada negra", AND(C7242&gt;0, M7242+2&gt;C7242), "rocío", TRUE, "sin riesgo")</f>
        <v>sin riesgo</v>
      </c>
      <c r="O7242">
        <f t="shared" si="564"/>
        <v>0.66881774499287527</v>
      </c>
      <c r="P7242">
        <f t="shared" si="565"/>
        <v>9.5864424136552255</v>
      </c>
      <c r="Q7242" s="10" t="str" cm="1">
        <f t="array" ref="Q7242">_xlfn.IFS(AND(D7242&lt;=0, D7242-P7242&lt;=2), "escarcha",AND(D7242&lt;=0, D7242-P7242&gt;2), "helada negra", AND(D7242&gt;0, P7242+2&gt;D7242), "rocío", TRUE, "sin riesgo")</f>
        <v>sin riesgo</v>
      </c>
    </row>
    <row r="7243" spans="1:17" x14ac:dyDescent="0.35">
      <c r="A7243" s="2">
        <v>45937</v>
      </c>
      <c r="B7243" s="3" t="s">
        <v>41</v>
      </c>
      <c r="C7243">
        <v>14.33333333333333</v>
      </c>
      <c r="D7243">
        <v>17.266666666666669</v>
      </c>
      <c r="E7243">
        <v>66.100000000000009</v>
      </c>
      <c r="F7243">
        <v>61.666666666666657</v>
      </c>
      <c r="G7243">
        <v>0</v>
      </c>
      <c r="H7243">
        <v>6.1333333333333329</v>
      </c>
      <c r="I7243">
        <v>1.333333333333333</v>
      </c>
      <c r="J7243">
        <v>11.6</v>
      </c>
      <c r="K7243">
        <f t="shared" si="563"/>
        <v>2.9333333333333389</v>
      </c>
      <c r="L7243">
        <f t="shared" si="561"/>
        <v>0.56754935608272838</v>
      </c>
      <c r="M7243">
        <f t="shared" si="562"/>
        <v>8.0866243368867696</v>
      </c>
      <c r="N7243" s="10" t="str" cm="1">
        <f t="array" ref="N7243">_xlfn.IFS(AND(C7243&lt;=0, C7243-M7243&lt;=2), "escarcha",AND(C7243&lt;=0, C7243-M7243&gt;2), "helada negra", AND(C7243&gt;0, M7243+2&gt;C7243), "rocío", TRUE, "sin riesgo")</f>
        <v>sin riesgo</v>
      </c>
      <c r="O7243">
        <f t="shared" si="564"/>
        <v>0.68567517903452957</v>
      </c>
      <c r="P7243">
        <f t="shared" si="565"/>
        <v>9.8378475691248894</v>
      </c>
      <c r="Q7243" s="10" t="str" cm="1">
        <f t="array" ref="Q7243">_xlfn.IFS(AND(D7243&lt;=0, D7243-P7243&lt;=2), "escarcha",AND(D7243&lt;=0, D7243-P7243&gt;2), "helada negra", AND(D7243&gt;0, P7243+2&gt;D7243), "rocío", TRUE, "sin riesgo")</f>
        <v>sin riesgo</v>
      </c>
    </row>
    <row r="7244" spans="1:17" x14ac:dyDescent="0.35">
      <c r="A7244" s="2">
        <v>45937</v>
      </c>
      <c r="B7244" s="3" t="s">
        <v>42</v>
      </c>
      <c r="C7244">
        <v>12.83333333333333</v>
      </c>
      <c r="D7244">
        <v>16.733333333333331</v>
      </c>
      <c r="E7244">
        <v>71.133333333333326</v>
      </c>
      <c r="F7244">
        <v>64</v>
      </c>
      <c r="G7244">
        <v>0</v>
      </c>
      <c r="H7244">
        <v>6.0333333333333332</v>
      </c>
      <c r="I7244">
        <v>1</v>
      </c>
      <c r="J7244">
        <v>11.46666666666667</v>
      </c>
      <c r="K7244">
        <f t="shared" si="563"/>
        <v>3.9000000000000004</v>
      </c>
      <c r="L7244">
        <f t="shared" si="561"/>
        <v>0.54336817316640329</v>
      </c>
      <c r="M7244">
        <f t="shared" si="562"/>
        <v>7.7311232407496808</v>
      </c>
      <c r="N7244" s="10" t="str" cm="1">
        <f t="array" ref="N7244">_xlfn.IFS(AND(C7244&lt;=0, C7244-M7244&lt;=2), "escarcha",AND(C7244&lt;=0, C7244-M7244&gt;2), "helada negra", AND(C7244&gt;0, M7244+2&gt;C7244), "rocío", TRUE, "sin riesgo")</f>
        <v>sin riesgo</v>
      </c>
      <c r="O7244">
        <f t="shared" si="564"/>
        <v>0.68902958371351963</v>
      </c>
      <c r="P7244">
        <f t="shared" si="565"/>
        <v>9.8879335467363703</v>
      </c>
      <c r="Q7244" s="10" t="str" cm="1">
        <f t="array" ref="Q7244">_xlfn.IFS(AND(D7244&lt;=0, D7244-P7244&lt;=2), "escarcha",AND(D7244&lt;=0, D7244-P7244&gt;2), "helada negra", AND(D7244&gt;0, P7244+2&gt;D7244), "rocío", TRUE, "sin riesgo")</f>
        <v>sin riesgo</v>
      </c>
    </row>
    <row r="7245" spans="1:17" x14ac:dyDescent="0.35">
      <c r="A7245" s="2">
        <v>45937</v>
      </c>
      <c r="B7245" s="3" t="s">
        <v>43</v>
      </c>
      <c r="C7245">
        <v>11.93333333333333</v>
      </c>
      <c r="D7245">
        <v>16.7</v>
      </c>
      <c r="E7245">
        <v>74.066666666666677</v>
      </c>
      <c r="F7245">
        <v>64.333333333333329</v>
      </c>
      <c r="G7245">
        <v>0.66666666666666663</v>
      </c>
      <c r="H7245">
        <v>4.0999999999999996</v>
      </c>
      <c r="I7245">
        <v>1.333333333333333</v>
      </c>
      <c r="J7245">
        <v>8.6999999999999993</v>
      </c>
      <c r="K7245">
        <f t="shared" si="563"/>
        <v>4.7666666666666693</v>
      </c>
      <c r="L7245">
        <f t="shared" si="561"/>
        <v>0.52468558714379587</v>
      </c>
      <c r="M7245">
        <f t="shared" si="562"/>
        <v>7.457148565850785</v>
      </c>
      <c r="N7245" s="10" t="str" cm="1">
        <f t="array" ref="N7245">_xlfn.IFS(AND(C7245&lt;=0, C7245-M7245&lt;=2), "escarcha",AND(C7245&lt;=0, C7245-M7245&gt;2), "helada negra", AND(C7245&gt;0, M7245+2&gt;C7245), "rocío", TRUE, "sin riesgo")</f>
        <v>sin riesgo</v>
      </c>
      <c r="O7245">
        <f t="shared" si="564"/>
        <v>0.69210822244919257</v>
      </c>
      <c r="P7245">
        <f t="shared" si="565"/>
        <v>9.9339194151739765</v>
      </c>
      <c r="Q7245" s="10" t="str" cm="1">
        <f t="array" ref="Q7245">_xlfn.IFS(AND(D7245&lt;=0, D7245-P7245&lt;=2), "escarcha",AND(D7245&lt;=0, D7245-P7245&gt;2), "helada negra", AND(D7245&gt;0, P7245+2&gt;D7245), "rocío", TRUE, "sin riesgo")</f>
        <v>sin riesgo</v>
      </c>
    </row>
    <row r="7246" spans="1:17" x14ac:dyDescent="0.35">
      <c r="A7246" s="2">
        <v>45937</v>
      </c>
      <c r="B7246" s="3" t="s">
        <v>44</v>
      </c>
      <c r="C7246">
        <v>10.633333333333329</v>
      </c>
      <c r="D7246">
        <v>15.9</v>
      </c>
      <c r="E7246">
        <v>76.63333333333334</v>
      </c>
      <c r="F7246">
        <v>66.333333333333329</v>
      </c>
      <c r="G7246">
        <v>0</v>
      </c>
      <c r="H7246">
        <v>0.83333333333333337</v>
      </c>
      <c r="I7246">
        <v>0</v>
      </c>
      <c r="J7246">
        <v>2.3666666666666671</v>
      </c>
      <c r="K7246">
        <f t="shared" si="563"/>
        <v>5.266666666666671</v>
      </c>
      <c r="L7246">
        <f t="shared" si="561"/>
        <v>0.47265660114331498</v>
      </c>
      <c r="M7246">
        <f t="shared" si="562"/>
        <v>6.697304133354069</v>
      </c>
      <c r="N7246" s="10" t="str" cm="1">
        <f t="array" ref="N7246">_xlfn.IFS(AND(C7246&lt;=0, C7246-M7246&lt;=2), "escarcha",AND(C7246&lt;=0, C7246-M7246&gt;2), "helada negra", AND(C7246&gt;0, M7246+2&gt;C7246), "rocío", TRUE, "sin riesgo")</f>
        <v>sin riesgo</v>
      </c>
      <c r="O7246">
        <f t="shared" si="564"/>
        <v>0.67177113357026097</v>
      </c>
      <c r="P7246">
        <f t="shared" si="565"/>
        <v>9.6304519681329257</v>
      </c>
      <c r="Q7246" s="10" t="str" cm="1">
        <f t="array" ref="Q7246">_xlfn.IFS(AND(D7246&lt;=0, D7246-P7246&lt;=2), "escarcha",AND(D7246&lt;=0, D7246-P7246&gt;2), "helada negra", AND(D7246&gt;0, P7246+2&gt;D7246), "rocío", TRUE, "sin riesgo")</f>
        <v>sin riesgo</v>
      </c>
    </row>
    <row r="7247" spans="1:17" x14ac:dyDescent="0.35">
      <c r="A7247" s="2">
        <v>45937</v>
      </c>
      <c r="B7247" s="3" t="s">
        <v>45</v>
      </c>
      <c r="C7247">
        <v>7.6</v>
      </c>
      <c r="D7247">
        <v>15.06666666666667</v>
      </c>
      <c r="E7247">
        <v>80.933333333333337</v>
      </c>
      <c r="F7247">
        <v>69.666666666666671</v>
      </c>
      <c r="G7247">
        <v>1</v>
      </c>
      <c r="H7247">
        <v>1.333333333333333</v>
      </c>
      <c r="I7247">
        <v>2.333333333333333</v>
      </c>
      <c r="J7247">
        <v>2.2999999999999998</v>
      </c>
      <c r="K7247">
        <f t="shared" si="563"/>
        <v>7.4666666666666703</v>
      </c>
      <c r="L7247">
        <f t="shared" si="561"/>
        <v>0.32288743898174349</v>
      </c>
      <c r="M7247">
        <f t="shared" si="562"/>
        <v>4.5355480663630932</v>
      </c>
      <c r="N7247" s="10" t="str" cm="1">
        <f t="array" ref="N7247">_xlfn.IFS(AND(C7247&lt;=0, C7247-M7247&lt;=2), "escarcha",AND(C7247&lt;=0, C7247-M7247&gt;2), "helada negra", AND(C7247&gt;0, M7247+2&gt;C7247), "rocío", TRUE, "sin riesgo")</f>
        <v>sin riesgo</v>
      </c>
      <c r="O7247">
        <f t="shared" si="564"/>
        <v>0.667389983734894</v>
      </c>
      <c r="P7247">
        <f t="shared" si="565"/>
        <v>9.565172302662349</v>
      </c>
      <c r="Q7247" s="10" t="str" cm="1">
        <f t="array" ref="Q7247">_xlfn.IFS(AND(D7247&lt;=0, D7247-P7247&lt;=2), "escarcha",AND(D7247&lt;=0, D7247-P7247&gt;2), "helada negra", AND(D7247&gt;0, P7247+2&gt;D7247), "rocío", TRUE, "sin riesgo")</f>
        <v>sin riesgo</v>
      </c>
    </row>
    <row r="7248" spans="1:17" x14ac:dyDescent="0.35">
      <c r="A7248" s="2">
        <v>45937</v>
      </c>
      <c r="B7248" s="3" t="s">
        <v>46</v>
      </c>
      <c r="C7248">
        <v>6.3</v>
      </c>
      <c r="D7248">
        <v>14.5</v>
      </c>
      <c r="E7248">
        <v>85.033333333333331</v>
      </c>
      <c r="F7248">
        <v>71.666666666666671</v>
      </c>
      <c r="G7248">
        <v>0</v>
      </c>
      <c r="H7248">
        <v>1.3</v>
      </c>
      <c r="I7248">
        <v>0</v>
      </c>
      <c r="J7248">
        <v>3.0666666666666669</v>
      </c>
      <c r="K7248">
        <f t="shared" si="563"/>
        <v>8.1999999999999993</v>
      </c>
      <c r="L7248">
        <f t="shared" si="561"/>
        <v>0.28319881023328269</v>
      </c>
      <c r="M7248">
        <f t="shared" si="562"/>
        <v>3.9689440609959452</v>
      </c>
      <c r="N7248" s="10" t="str" cm="1">
        <f t="array" ref="N7248">_xlfn.IFS(AND(C7248&lt;=0, C7248-M7248&lt;=2), "escarcha",AND(C7248&lt;=0, C7248-M7248&gt;2), "helada negra", AND(C7248&gt;0, M7248+2&gt;C7248), "rocío", TRUE, "sin riesgo")</f>
        <v>sin riesgo</v>
      </c>
      <c r="O7248">
        <f t="shared" si="564"/>
        <v>0.65917713458507532</v>
      </c>
      <c r="P7248">
        <f t="shared" si="565"/>
        <v>9.4428906903265979</v>
      </c>
      <c r="Q7248" s="10" t="str" cm="1">
        <f t="array" ref="Q7248">_xlfn.IFS(AND(D7248&lt;=0, D7248-P7248&lt;=2), "escarcha",AND(D7248&lt;=0, D7248-P7248&gt;2), "helada negra", AND(D7248&gt;0, P7248+2&gt;D7248), "rocío", TRUE, "sin riesgo")</f>
        <v>sin riesgo</v>
      </c>
    </row>
    <row r="7249" spans="1:17" x14ac:dyDescent="0.35">
      <c r="A7249" s="2">
        <v>45938</v>
      </c>
      <c r="B7249" s="3" t="s">
        <v>10</v>
      </c>
      <c r="C7249">
        <v>6.4</v>
      </c>
      <c r="D7249">
        <v>14.4</v>
      </c>
      <c r="E7249">
        <v>87</v>
      </c>
      <c r="F7249">
        <v>72</v>
      </c>
      <c r="G7249">
        <v>0.33333333333333331</v>
      </c>
      <c r="H7249">
        <v>1.2</v>
      </c>
      <c r="I7249">
        <v>1</v>
      </c>
      <c r="J7249">
        <v>2.6</v>
      </c>
      <c r="K7249">
        <f t="shared" si="563"/>
        <v>8</v>
      </c>
      <c r="L7249">
        <f t="shared" si="561"/>
        <v>0.31295088969022555</v>
      </c>
      <c r="M7249">
        <f t="shared" si="562"/>
        <v>4.3934478088452824</v>
      </c>
      <c r="N7249" s="10" t="str" cm="1">
        <f t="array" ref="N7249">_xlfn.IFS(AND(C7249&lt;=0, C7249-M7249&lt;=2), "escarcha",AND(C7249&lt;=0, C7249-M7249&gt;2), "helada negra", AND(C7249&gt;0, M7249+2&gt;C7249), "rocío", TRUE, "sin riesgo")</f>
        <v>sin riesgo</v>
      </c>
      <c r="O7249">
        <f t="shared" si="564"/>
        <v>0.65735671612305402</v>
      </c>
      <c r="P7249">
        <f t="shared" si="565"/>
        <v>9.4158023959849828</v>
      </c>
      <c r="Q7249" s="10" t="str" cm="1">
        <f t="array" ref="Q7249">_xlfn.IFS(AND(D7249&lt;=0, D7249-P7249&lt;=2), "escarcha",AND(D7249&lt;=0, D7249-P7249&gt;2), "helada negra", AND(D7249&gt;0, P7249+2&gt;D7249), "rocío", TRUE, "sin riesgo")</f>
        <v>sin riesgo</v>
      </c>
    </row>
    <row r="7250" spans="1:17" x14ac:dyDescent="0.35">
      <c r="A7250" s="2">
        <v>45939</v>
      </c>
      <c r="B7250" s="3" t="s">
        <v>10</v>
      </c>
      <c r="C7250">
        <v>11.56666666666667</v>
      </c>
      <c r="D7250">
        <v>11.9</v>
      </c>
      <c r="E7250">
        <v>96.033333333333331</v>
      </c>
      <c r="F7250">
        <v>89</v>
      </c>
      <c r="G7250">
        <v>0</v>
      </c>
      <c r="H7250">
        <v>5.55</v>
      </c>
      <c r="I7250">
        <v>0</v>
      </c>
      <c r="J7250">
        <v>9.5</v>
      </c>
      <c r="K7250">
        <f t="shared" si="563"/>
        <v>0.33333333333333037</v>
      </c>
      <c r="L7250">
        <f t="shared" si="561"/>
        <v>0.76022101200499226</v>
      </c>
      <c r="M7250">
        <f t="shared" si="562"/>
        <v>10.955620283504187</v>
      </c>
      <c r="N7250" s="10" t="str" cm="1">
        <f t="array" ref="N7250">_xlfn.IFS(AND(C7250&lt;=0, C7250-M7250&lt;=2), "escarcha",AND(C7250&lt;=0, C7250-M7250&gt;2), "helada negra", AND(C7250&gt;0, M7250+2&gt;C7250), "rocío", TRUE, "sin riesgo")</f>
        <v>rocío</v>
      </c>
      <c r="O7250">
        <f t="shared" si="564"/>
        <v>0.70615975870286241</v>
      </c>
      <c r="P7250">
        <f t="shared" si="565"/>
        <v>10.144020825743402</v>
      </c>
      <c r="Q7250" s="10" t="str" cm="1">
        <f t="array" ref="Q7250">_xlfn.IFS(AND(D7250&lt;=0, D7250-P7250&lt;=2), "escarcha",AND(D7250&lt;=0, D7250-P7250&gt;2), "helada negra", AND(D7250&gt;0, P7250+2&gt;D7250), "rocío", TRUE, "sin riesgo")</f>
        <v>rocío</v>
      </c>
    </row>
    <row r="7251" spans="1:17" x14ac:dyDescent="0.35">
      <c r="A7251" s="2">
        <v>45939</v>
      </c>
      <c r="B7251" s="3" t="s">
        <v>11</v>
      </c>
      <c r="C7251">
        <v>11.53333333333333</v>
      </c>
      <c r="D7251">
        <v>11.766666666666669</v>
      </c>
      <c r="E7251">
        <v>96.1</v>
      </c>
      <c r="F7251">
        <v>89</v>
      </c>
      <c r="G7251">
        <v>0</v>
      </c>
      <c r="H7251">
        <v>3.3666666666666671</v>
      </c>
      <c r="I7251">
        <v>0</v>
      </c>
      <c r="J7251">
        <v>5.4</v>
      </c>
      <c r="K7251">
        <f t="shared" si="563"/>
        <v>0.23333333333333961</v>
      </c>
      <c r="L7251">
        <f t="shared" si="561"/>
        <v>0.7587120331463808</v>
      </c>
      <c r="M7251">
        <f t="shared" si="562"/>
        <v>10.932896017089375</v>
      </c>
      <c r="N7251" s="10" t="str" cm="1">
        <f t="array" ref="N7251">_xlfn.IFS(AND(C7251&lt;=0, C7251-M7251&lt;=2), "escarcha",AND(C7251&lt;=0, C7251-M7251&gt;2), "helada negra", AND(C7251&gt;0, M7251+2&gt;C7251), "rocío", TRUE, "sin riesgo")</f>
        <v>rocío</v>
      </c>
      <c r="O7251">
        <f t="shared" si="564"/>
        <v>0.69736757303265962</v>
      </c>
      <c r="P7251">
        <f t="shared" si="565"/>
        <v>10.012517443363588</v>
      </c>
      <c r="Q7251" s="10" t="str" cm="1">
        <f t="array" ref="Q7251">_xlfn.IFS(AND(D7251&lt;=0, D7251-P7251&lt;=2), "escarcha",AND(D7251&lt;=0, D7251-P7251&gt;2), "helada negra", AND(D7251&gt;0, P7251+2&gt;D7251), "rocío", TRUE, "sin riesgo")</f>
        <v>rocío</v>
      </c>
    </row>
    <row r="7252" spans="1:17" x14ac:dyDescent="0.35">
      <c r="A7252" s="2">
        <v>45939</v>
      </c>
      <c r="B7252" s="3" t="s">
        <v>12</v>
      </c>
      <c r="C7252">
        <v>11.366666666666671</v>
      </c>
      <c r="D7252">
        <v>12.03333333333333</v>
      </c>
      <c r="E7252">
        <v>96.266666666666666</v>
      </c>
      <c r="F7252">
        <v>87</v>
      </c>
      <c r="G7252">
        <v>0</v>
      </c>
      <c r="H7252">
        <v>4.2666666666666666</v>
      </c>
      <c r="I7252">
        <v>0</v>
      </c>
      <c r="J7252">
        <v>9</v>
      </c>
      <c r="K7252">
        <f t="shared" si="563"/>
        <v>0.66666666666665897</v>
      </c>
      <c r="L7252">
        <f t="shared" si="561"/>
        <v>0.74942146932428999</v>
      </c>
      <c r="M7252">
        <f t="shared" si="562"/>
        <v>10.793075542476377</v>
      </c>
      <c r="N7252" s="10" t="str" cm="1">
        <f t="array" ref="N7252">_xlfn.IFS(AND(C7252&lt;=0, C7252-M7252&lt;=2), "escarcha",AND(C7252&lt;=0, C7252-M7252&gt;2), "helada negra", AND(C7252&gt;0, M7252+2&gt;C7252), "rocío", TRUE, "sin riesgo")</f>
        <v>rocío</v>
      </c>
      <c r="O7252">
        <f t="shared" si="564"/>
        <v>0.6922145014963712</v>
      </c>
      <c r="P7252">
        <f t="shared" si="565"/>
        <v>9.9355072122389565</v>
      </c>
      <c r="Q7252" s="10" t="str" cm="1">
        <f t="array" ref="Q7252">_xlfn.IFS(AND(D7252&lt;=0, D7252-P7252&lt;=2), "escarcha",AND(D7252&lt;=0, D7252-P7252&gt;2), "helada negra", AND(D7252&gt;0, P7252+2&gt;D7252), "rocío", TRUE, "sin riesgo")</f>
        <v>sin riesgo</v>
      </c>
    </row>
    <row r="7253" spans="1:17" x14ac:dyDescent="0.35">
      <c r="A7253" s="2">
        <v>45939</v>
      </c>
      <c r="B7253" s="3" t="s">
        <v>13</v>
      </c>
      <c r="C7253">
        <v>10.93333333333333</v>
      </c>
      <c r="D7253">
        <v>11.93333333333333</v>
      </c>
      <c r="E7253">
        <v>96.333333333333329</v>
      </c>
      <c r="F7253">
        <v>86.666666666666671</v>
      </c>
      <c r="G7253">
        <v>0</v>
      </c>
      <c r="H7253">
        <v>4.1333333333333337</v>
      </c>
      <c r="I7253">
        <v>0</v>
      </c>
      <c r="J7253">
        <v>7.9333333333333336</v>
      </c>
      <c r="K7253">
        <f t="shared" si="563"/>
        <v>1</v>
      </c>
      <c r="L7253">
        <f t="shared" si="561"/>
        <v>0.72138528863472728</v>
      </c>
      <c r="M7253">
        <f t="shared" si="562"/>
        <v>10.372070325993807</v>
      </c>
      <c r="N7253" s="10" t="str" cm="1">
        <f t="array" ref="N7253">_xlfn.IFS(AND(C7253&lt;=0, C7253-M7253&lt;=2), "escarcha",AND(C7253&lt;=0, C7253-M7253&gt;2), "helada negra", AND(C7253&gt;0, M7253+2&gt;C7253), "rocío", TRUE, "sin riesgo")</f>
        <v>rocío</v>
      </c>
      <c r="O7253">
        <f t="shared" si="564"/>
        <v>0.68178934095379384</v>
      </c>
      <c r="P7253">
        <f t="shared" si="565"/>
        <v>9.7798513374995739</v>
      </c>
      <c r="Q7253" s="10" t="str" cm="1">
        <f t="array" ref="Q7253">_xlfn.IFS(AND(D7253&lt;=0, D7253-P7253&lt;=2), "escarcha",AND(D7253&lt;=0, D7253-P7253&gt;2), "helada negra", AND(D7253&gt;0, P7253+2&gt;D7253), "rocío", TRUE, "sin riesgo")</f>
        <v>sin riesgo</v>
      </c>
    </row>
    <row r="7254" spans="1:17" x14ac:dyDescent="0.35">
      <c r="A7254" s="2">
        <v>45939</v>
      </c>
      <c r="B7254" s="3" t="s">
        <v>14</v>
      </c>
      <c r="C7254">
        <v>9.9333333333333336</v>
      </c>
      <c r="D7254">
        <v>11.56666666666667</v>
      </c>
      <c r="E7254">
        <v>96.4</v>
      </c>
      <c r="F7254">
        <v>88.666666666666671</v>
      </c>
      <c r="G7254">
        <v>0</v>
      </c>
      <c r="H7254">
        <v>3.7666666666666671</v>
      </c>
      <c r="I7254">
        <v>0</v>
      </c>
      <c r="J7254">
        <v>6.6333333333333337</v>
      </c>
      <c r="K7254">
        <f t="shared" si="563"/>
        <v>1.6333333333333364</v>
      </c>
      <c r="L7254">
        <f t="shared" si="561"/>
        <v>0.65540500840762128</v>
      </c>
      <c r="M7254">
        <f t="shared" si="562"/>
        <v>9.3867669394766722</v>
      </c>
      <c r="N7254" s="10" t="str" cm="1">
        <f t="array" ref="N7254">_xlfn.IFS(AND(C7254&lt;=0, C7254-M7254&lt;=2), "escarcha",AND(C7254&lt;=0, C7254-M7254&gt;2), "helada negra", AND(C7254&gt;0, M7254+2&gt;C7254), "rocío", TRUE, "sin riesgo")</f>
        <v>rocío</v>
      </c>
      <c r="O7254">
        <f t="shared" si="564"/>
        <v>0.68040967869620872</v>
      </c>
      <c r="P7254">
        <f t="shared" si="565"/>
        <v>9.7592662421833349</v>
      </c>
      <c r="Q7254" s="10" t="str" cm="1">
        <f t="array" ref="Q7254">_xlfn.IFS(AND(D7254&lt;=0, D7254-P7254&lt;=2), "escarcha",AND(D7254&lt;=0, D7254-P7254&gt;2), "helada negra", AND(D7254&gt;0, P7254+2&gt;D7254), "rocío", TRUE, "sin riesgo")</f>
        <v>rocío</v>
      </c>
    </row>
    <row r="7255" spans="1:17" x14ac:dyDescent="0.35">
      <c r="A7255" s="2">
        <v>45939</v>
      </c>
      <c r="B7255" s="3" t="s">
        <v>15</v>
      </c>
      <c r="C7255">
        <v>9.2333333333333325</v>
      </c>
      <c r="D7255">
        <v>11.33333333333333</v>
      </c>
      <c r="E7255">
        <v>96.566666666666663</v>
      </c>
      <c r="F7255">
        <v>88.666666666666671</v>
      </c>
      <c r="G7255">
        <v>0.33333333333333331</v>
      </c>
      <c r="H7255">
        <v>5.6</v>
      </c>
      <c r="I7255">
        <v>1.333333333333333</v>
      </c>
      <c r="J7255">
        <v>10.733333333333331</v>
      </c>
      <c r="K7255">
        <f t="shared" si="563"/>
        <v>2.0999999999999979</v>
      </c>
      <c r="L7255">
        <f t="shared" si="561"/>
        <v>0.61014746595325176</v>
      </c>
      <c r="M7255">
        <f t="shared" si="562"/>
        <v>8.7153408957585299</v>
      </c>
      <c r="N7255" s="10" t="str" cm="1">
        <f t="array" ref="N7255">_xlfn.IFS(AND(C7255&lt;=0, C7255-M7255&lt;=2), "escarcha",AND(C7255&lt;=0, C7255-M7255&gt;2), "helada negra", AND(C7255&gt;0, M7255+2&gt;C7255), "rocío", TRUE, "sin riesgo")</f>
        <v>rocío</v>
      </c>
      <c r="O7255">
        <f t="shared" si="564"/>
        <v>0.66497696443265797</v>
      </c>
      <c r="P7255">
        <f t="shared" si="565"/>
        <v>9.5292324247899742</v>
      </c>
      <c r="Q7255" s="10" t="str" cm="1">
        <f t="array" ref="Q7255">_xlfn.IFS(AND(D7255&lt;=0, D7255-P7255&lt;=2), "escarcha",AND(D7255&lt;=0, D7255-P7255&gt;2), "helada negra", AND(D7255&gt;0, P7255+2&gt;D7255), "rocío", TRUE, "sin riesgo")</f>
        <v>rocío</v>
      </c>
    </row>
    <row r="7256" spans="1:17" x14ac:dyDescent="0.35">
      <c r="A7256" s="2">
        <v>45939</v>
      </c>
      <c r="B7256" s="3" t="s">
        <v>16</v>
      </c>
      <c r="C7256">
        <v>8.7333333333333343</v>
      </c>
      <c r="D7256">
        <v>10.56666666666667</v>
      </c>
      <c r="E7256">
        <v>96.6</v>
      </c>
      <c r="F7256">
        <v>90.333333333333329</v>
      </c>
      <c r="G7256">
        <v>0.66666666666666663</v>
      </c>
      <c r="H7256">
        <v>3.4333333333333331</v>
      </c>
      <c r="I7256">
        <v>1.666666666666667</v>
      </c>
      <c r="J7256">
        <v>7.666666666666667</v>
      </c>
      <c r="K7256">
        <f t="shared" si="563"/>
        <v>1.8333333333333357</v>
      </c>
      <c r="L7256">
        <f t="shared" si="561"/>
        <v>0.57677195087725919</v>
      </c>
      <c r="M7256">
        <f t="shared" si="562"/>
        <v>8.2224765258476413</v>
      </c>
      <c r="N7256" s="10" t="str" cm="1">
        <f t="array" ref="N7256">_xlfn.IFS(AND(C7256&lt;=0, C7256-M7256&lt;=2), "escarcha",AND(C7256&lt;=0, C7256-M7256&gt;2), "helada negra", AND(C7256&gt;0, M7256+2&gt;C7256), "rocío", TRUE, "sin riesgo")</f>
        <v>rocío</v>
      </c>
      <c r="O7256">
        <f t="shared" si="564"/>
        <v>0.63269204139449975</v>
      </c>
      <c r="P7256">
        <f t="shared" si="565"/>
        <v>9.0493577514668893</v>
      </c>
      <c r="Q7256" s="10" t="str" cm="1">
        <f t="array" ref="Q7256">_xlfn.IFS(AND(D7256&lt;=0, D7256-P7256&lt;=2), "escarcha",AND(D7256&lt;=0, D7256-P7256&gt;2), "helada negra", AND(D7256&gt;0, P7256+2&gt;D7256), "rocío", TRUE, "sin riesgo")</f>
        <v>rocío</v>
      </c>
    </row>
    <row r="7257" spans="1:17" x14ac:dyDescent="0.35">
      <c r="A7257" s="2">
        <v>45939</v>
      </c>
      <c r="B7257" s="3" t="s">
        <v>17</v>
      </c>
      <c r="C7257">
        <v>7.3666666666666671</v>
      </c>
      <c r="D7257">
        <v>10.06666666666667</v>
      </c>
      <c r="E7257">
        <v>96.633333333333326</v>
      </c>
      <c r="F7257">
        <v>91</v>
      </c>
      <c r="G7257">
        <v>0.66666666666666663</v>
      </c>
      <c r="H7257">
        <v>2.4666666666666668</v>
      </c>
      <c r="I7257">
        <v>2.333333333333333</v>
      </c>
      <c r="J7257">
        <v>5.166666666666667</v>
      </c>
      <c r="K7257">
        <f t="shared" si="563"/>
        <v>2.7000000000000028</v>
      </c>
      <c r="L7257">
        <f t="shared" si="561"/>
        <v>0.48426012392948492</v>
      </c>
      <c r="M7257">
        <f t="shared" si="562"/>
        <v>6.8663652427355597</v>
      </c>
      <c r="N7257" s="10" t="str" cm="1">
        <f t="array" ref="N7257">_xlfn.IFS(AND(C7257&lt;=0, C7257-M7257&lt;=2), "escarcha",AND(C7257&lt;=0, C7257-M7257&gt;2), "helada negra", AND(C7257&gt;0, M7257+2&gt;C7257), "rocío", TRUE, "sin riesgo")</f>
        <v>rocío</v>
      </c>
      <c r="O7257">
        <f t="shared" si="564"/>
        <v>0.60667836335655234</v>
      </c>
      <c r="P7257">
        <f t="shared" si="565"/>
        <v>8.6640217865372122</v>
      </c>
      <c r="Q7257" s="10" t="str" cm="1">
        <f t="array" ref="Q7257">_xlfn.IFS(AND(D7257&lt;=0, D7257-P7257&lt;=2), "escarcha",AND(D7257&lt;=0, D7257-P7257&gt;2), "helada negra", AND(D7257&gt;0, P7257+2&gt;D7257), "rocío", TRUE, "sin riesgo")</f>
        <v>rocío</v>
      </c>
    </row>
    <row r="7258" spans="1:17" x14ac:dyDescent="0.35">
      <c r="A7258" s="2">
        <v>45939</v>
      </c>
      <c r="B7258" s="3" t="s">
        <v>18</v>
      </c>
      <c r="C7258">
        <v>5.8</v>
      </c>
      <c r="D7258">
        <v>9.7666666666666675</v>
      </c>
      <c r="E7258">
        <v>96.566666666666663</v>
      </c>
      <c r="F7258">
        <v>91.666666666666671</v>
      </c>
      <c r="G7258">
        <v>0</v>
      </c>
      <c r="H7258">
        <v>3.433333333333334</v>
      </c>
      <c r="I7258">
        <v>0</v>
      </c>
      <c r="J7258">
        <v>5.9</v>
      </c>
      <c r="K7258">
        <f t="shared" si="563"/>
        <v>3.9666666666666677</v>
      </c>
      <c r="L7258">
        <f t="shared" si="561"/>
        <v>0.37586957061098597</v>
      </c>
      <c r="M7258">
        <f t="shared" si="562"/>
        <v>5.2959968512760449</v>
      </c>
      <c r="N7258" s="10" t="str" cm="1">
        <f t="array" ref="N7258">_xlfn.IFS(AND(C7258&lt;=0, C7258-M7258&lt;=2), "escarcha",AND(C7258&lt;=0, C7258-M7258&gt;2), "helada negra", AND(C7258&gt;0, M7258+2&gt;C7258), "rocío", TRUE, "sin riesgo")</f>
        <v>rocío</v>
      </c>
      <c r="O7258">
        <f t="shared" si="564"/>
        <v>0.59389432169975087</v>
      </c>
      <c r="P7258">
        <f t="shared" si="565"/>
        <v>8.4750854508415543</v>
      </c>
      <c r="Q7258" s="10" t="str" cm="1">
        <f t="array" ref="Q7258">_xlfn.IFS(AND(D7258&lt;=0, D7258-P7258&lt;=2), "escarcha",AND(D7258&lt;=0, D7258-P7258&gt;2), "helada negra", AND(D7258&gt;0, P7258+2&gt;D7258), "rocío", TRUE, "sin riesgo")</f>
        <v>rocío</v>
      </c>
    </row>
    <row r="7259" spans="1:17" x14ac:dyDescent="0.35">
      <c r="A7259" s="2">
        <v>45939</v>
      </c>
      <c r="B7259" s="3" t="s">
        <v>19</v>
      </c>
      <c r="C7259">
        <v>5.3666666666666663</v>
      </c>
      <c r="D7259">
        <v>9.8666666666666671</v>
      </c>
      <c r="E7259">
        <v>96.666666666666671</v>
      </c>
      <c r="F7259">
        <v>90.666666666666671</v>
      </c>
      <c r="G7259">
        <v>0</v>
      </c>
      <c r="H7259">
        <v>3.6333333333333329</v>
      </c>
      <c r="I7259">
        <v>0</v>
      </c>
      <c r="J7259">
        <v>6.5333333333333332</v>
      </c>
      <c r="K7259">
        <f t="shared" si="563"/>
        <v>4.5000000000000009</v>
      </c>
      <c r="L7259">
        <f t="shared" si="561"/>
        <v>0.3468752659083878</v>
      </c>
      <c r="M7259">
        <f t="shared" si="562"/>
        <v>4.8792658881569784</v>
      </c>
      <c r="N7259" s="10" t="str" cm="1">
        <f t="array" ref="N7259">_xlfn.IFS(AND(C7259&lt;=0, C7259-M7259&lt;=2), "escarcha",AND(C7259&lt;=0, C7259-M7259&gt;2), "helada negra", AND(C7259&gt;0, M7259+2&gt;C7259), "rocío", TRUE, "sin riesgo")</f>
        <v>rocío</v>
      </c>
      <c r="O7259">
        <f t="shared" si="564"/>
        <v>0.58962503238209929</v>
      </c>
      <c r="P7259">
        <f t="shared" si="565"/>
        <v>8.4120524580495193</v>
      </c>
      <c r="Q7259" s="10" t="str" cm="1">
        <f t="array" ref="Q7259">_xlfn.IFS(AND(D7259&lt;=0, D7259-P7259&lt;=2), "escarcha",AND(D7259&lt;=0, D7259-P7259&gt;2), "helada negra", AND(D7259&gt;0, P7259+2&gt;D7259), "rocío", TRUE, "sin riesgo")</f>
        <v>rocío</v>
      </c>
    </row>
    <row r="7260" spans="1:17" x14ac:dyDescent="0.35">
      <c r="A7260" s="2">
        <v>45939</v>
      </c>
      <c r="B7260" s="3" t="s">
        <v>20</v>
      </c>
      <c r="C7260">
        <v>4</v>
      </c>
      <c r="D7260">
        <v>9.5</v>
      </c>
      <c r="E7260">
        <v>96.633333333333326</v>
      </c>
      <c r="F7260">
        <v>91.333333333333329</v>
      </c>
      <c r="G7260">
        <v>0.33333333333333331</v>
      </c>
      <c r="H7260">
        <v>4.333333333333333</v>
      </c>
      <c r="I7260">
        <v>1.333333333333333</v>
      </c>
      <c r="J7260">
        <v>7.4666666666666668</v>
      </c>
      <c r="K7260">
        <f t="shared" si="563"/>
        <v>5.5</v>
      </c>
      <c r="L7260">
        <f t="shared" si="561"/>
        <v>0.25113244728177142</v>
      </c>
      <c r="M7260">
        <f t="shared" si="562"/>
        <v>3.5130479613799324</v>
      </c>
      <c r="N7260" s="10" t="str" cm="1">
        <f t="array" ref="N7260">_xlfn.IFS(AND(C7260&lt;=0, C7260-M7260&lt;=2), "escarcha",AND(C7260&lt;=0, C7260-M7260&gt;2), "helada negra", AND(C7260&gt;0, M7260+2&gt;C7260), "rocío", TRUE, "sin riesgo")</f>
        <v>rocío</v>
      </c>
      <c r="O7260">
        <f t="shared" si="564"/>
        <v>0.57235941172711757</v>
      </c>
      <c r="P7260">
        <f t="shared" si="565"/>
        <v>8.1574598787839427</v>
      </c>
      <c r="Q7260" s="10" t="str" cm="1">
        <f t="array" ref="Q7260">_xlfn.IFS(AND(D7260&lt;=0, D7260-P7260&lt;=2), "escarcha",AND(D7260&lt;=0, D7260-P7260&gt;2), "helada negra", AND(D7260&gt;0, P7260+2&gt;D7260), "rocío", TRUE, "sin riesgo")</f>
        <v>rocío</v>
      </c>
    </row>
    <row r="7261" spans="1:17" x14ac:dyDescent="0.35">
      <c r="A7261" s="2">
        <v>45939</v>
      </c>
      <c r="B7261" s="3" t="s">
        <v>21</v>
      </c>
      <c r="C7261">
        <v>3.0333333333333332</v>
      </c>
      <c r="D7261">
        <v>9.7666666666666675</v>
      </c>
      <c r="E7261">
        <v>96.766666666666666</v>
      </c>
      <c r="F7261">
        <v>90</v>
      </c>
      <c r="G7261">
        <v>0</v>
      </c>
      <c r="H7261">
        <v>6.8</v>
      </c>
      <c r="I7261">
        <v>0</v>
      </c>
      <c r="J7261">
        <v>12.06666666666667</v>
      </c>
      <c r="K7261">
        <f t="shared" si="563"/>
        <v>6.7333333333333343</v>
      </c>
      <c r="L7261">
        <f t="shared" si="561"/>
        <v>0.18439486555701162</v>
      </c>
      <c r="M7261">
        <f t="shared" si="562"/>
        <v>2.5695970856235659</v>
      </c>
      <c r="N7261" s="10" t="str" cm="1">
        <f t="array" ref="N7261">_xlfn.IFS(AND(C7261&lt;=0, C7261-M7261&lt;=2), "escarcha",AND(C7261&lt;=0, C7261-M7261&gt;2), "helada negra", AND(C7261&gt;0, M7261+2&gt;C7261), "rocío", TRUE, "sin riesgo")</f>
        <v>rocío</v>
      </c>
      <c r="O7261">
        <f t="shared" si="564"/>
        <v>0.57554518303155433</v>
      </c>
      <c r="P7261">
        <f t="shared" si="565"/>
        <v>8.2043973127382994</v>
      </c>
      <c r="Q7261" s="10" t="str" cm="1">
        <f t="array" ref="Q7261">_xlfn.IFS(AND(D7261&lt;=0, D7261-P7261&lt;=2), "escarcha",AND(D7261&lt;=0, D7261-P7261&gt;2), "helada negra", AND(D7261&gt;0, P7261+2&gt;D7261), "rocío", TRUE, "sin riesgo")</f>
        <v>rocío</v>
      </c>
    </row>
    <row r="7262" spans="1:17" x14ac:dyDescent="0.35">
      <c r="A7262" s="2">
        <v>45939</v>
      </c>
      <c r="B7262" s="3" t="s">
        <v>22</v>
      </c>
      <c r="C7262">
        <v>3.1333333333333329</v>
      </c>
      <c r="D7262">
        <v>9.4666666666666668</v>
      </c>
      <c r="E7262">
        <v>96.866666666666674</v>
      </c>
      <c r="F7262">
        <v>90.333333333333329</v>
      </c>
      <c r="G7262">
        <v>0</v>
      </c>
      <c r="H7262">
        <v>3.933333333333334</v>
      </c>
      <c r="I7262">
        <v>0</v>
      </c>
      <c r="J7262">
        <v>8.8000000000000007</v>
      </c>
      <c r="K7262">
        <f t="shared" si="563"/>
        <v>6.3333333333333339</v>
      </c>
      <c r="L7262">
        <f t="shared" si="561"/>
        <v>0.19249907922059797</v>
      </c>
      <c r="M7262">
        <f t="shared" si="562"/>
        <v>2.6837787891929388</v>
      </c>
      <c r="N7262" s="10" t="str" cm="1">
        <f t="array" ref="N7262">_xlfn.IFS(AND(C7262&lt;=0, C7262-M7262&lt;=2), "escarcha",AND(C7262&lt;=0, C7262-M7262&gt;2), "helada negra", AND(C7262&gt;0, M7262+2&gt;C7262), "rocío", TRUE, "sin riesgo")</f>
        <v>rocío</v>
      </c>
      <c r="O7262">
        <f t="shared" si="564"/>
        <v>0.55911097923648956</v>
      </c>
      <c r="P7262">
        <f t="shared" si="565"/>
        <v>7.9624525993523081</v>
      </c>
      <c r="Q7262" s="10" t="str" cm="1">
        <f t="array" ref="Q7262">_xlfn.IFS(AND(D7262&lt;=0, D7262-P7262&lt;=2), "escarcha",AND(D7262&lt;=0, D7262-P7262&gt;2), "helada negra", AND(D7262&gt;0, P7262+2&gt;D7262), "rocío", TRUE, "sin riesgo")</f>
        <v>rocío</v>
      </c>
    </row>
    <row r="7263" spans="1:17" x14ac:dyDescent="0.35">
      <c r="A7263" s="2">
        <v>45939</v>
      </c>
      <c r="B7263" s="3" t="s">
        <v>23</v>
      </c>
      <c r="C7263">
        <v>4.0666666666666664</v>
      </c>
      <c r="D7263">
        <v>9.4</v>
      </c>
      <c r="E7263">
        <v>97.066666666666663</v>
      </c>
      <c r="F7263">
        <v>89.666666666666671</v>
      </c>
      <c r="G7263">
        <v>0</v>
      </c>
      <c r="H7263">
        <v>4.4333333333333336</v>
      </c>
      <c r="I7263">
        <v>0</v>
      </c>
      <c r="J7263">
        <v>7.6</v>
      </c>
      <c r="K7263">
        <f t="shared" si="563"/>
        <v>5.3333333333333339</v>
      </c>
      <c r="L7263">
        <f t="shared" si="561"/>
        <v>0.26028476715060117</v>
      </c>
      <c r="M7263">
        <f t="shared" si="562"/>
        <v>3.6429972481559525</v>
      </c>
      <c r="N7263" s="10" t="str" cm="1">
        <f t="array" ref="N7263">_xlfn.IFS(AND(C7263&lt;=0, C7263-M7263&lt;=2), "escarcha",AND(C7263&lt;=0, C7263-M7263&gt;2), "helada negra", AND(C7263&gt;0, M7263+2&gt;C7263), "rocío", TRUE, "sin riesgo")</f>
        <v>rocío</v>
      </c>
      <c r="O7263">
        <f t="shared" si="564"/>
        <v>0.54722346999079741</v>
      </c>
      <c r="P7263">
        <f t="shared" si="565"/>
        <v>7.7877346569595698</v>
      </c>
      <c r="Q7263" s="10" t="str" cm="1">
        <f t="array" ref="Q7263">_xlfn.IFS(AND(D7263&lt;=0, D7263-P7263&lt;=2), "escarcha",AND(D7263&lt;=0, D7263-P7263&gt;2), "helada negra", AND(D7263&gt;0, P7263+2&gt;D7263), "rocío", TRUE, "sin riesgo")</f>
        <v>rocío</v>
      </c>
    </row>
    <row r="7264" spans="1:17" x14ac:dyDescent="0.35">
      <c r="A7264" s="2">
        <v>45939</v>
      </c>
      <c r="B7264" s="3" t="s">
        <v>24</v>
      </c>
      <c r="C7264">
        <v>3.6333333333333329</v>
      </c>
      <c r="D7264">
        <v>8.9</v>
      </c>
      <c r="E7264">
        <v>96.966666666666669</v>
      </c>
      <c r="F7264">
        <v>90.666666666666671</v>
      </c>
      <c r="G7264">
        <v>0.33333333333333331</v>
      </c>
      <c r="H7264">
        <v>3.5666666666666669</v>
      </c>
      <c r="I7264">
        <v>2</v>
      </c>
      <c r="J7264">
        <v>6</v>
      </c>
      <c r="K7264">
        <f t="shared" si="563"/>
        <v>5.2666666666666675</v>
      </c>
      <c r="L7264">
        <f t="shared" si="561"/>
        <v>0.22880156099441032</v>
      </c>
      <c r="M7264">
        <f t="shared" si="562"/>
        <v>3.196556510840777</v>
      </c>
      <c r="N7264" s="10" t="str" cm="1">
        <f t="array" ref="N7264">_xlfn.IFS(AND(C7264&lt;=0, C7264-M7264&lt;=2), "escarcha",AND(C7264&lt;=0, C7264-M7264&gt;2), "helada negra", AND(C7264&gt;0, M7264+2&gt;C7264), "rocío", TRUE, "sin riesgo")</f>
        <v>rocío</v>
      </c>
      <c r="O7264">
        <f t="shared" si="564"/>
        <v>0.52463807223041314</v>
      </c>
      <c r="P7264">
        <f t="shared" si="565"/>
        <v>7.456452536704326</v>
      </c>
      <c r="Q7264" s="10" t="str" cm="1">
        <f t="array" ref="Q7264">_xlfn.IFS(AND(D7264&lt;=0, D7264-P7264&lt;=2), "escarcha",AND(D7264&lt;=0, D7264-P7264&gt;2), "helada negra", AND(D7264&gt;0, P7264+2&gt;D7264), "rocío", TRUE, "sin riesgo")</f>
        <v>rocío</v>
      </c>
    </row>
    <row r="7265" spans="1:17" x14ac:dyDescent="0.35">
      <c r="A7265" s="2">
        <v>45939</v>
      </c>
      <c r="B7265" s="3" t="s">
        <v>25</v>
      </c>
      <c r="C7265">
        <v>3.3</v>
      </c>
      <c r="D7265">
        <v>9.0666666666666664</v>
      </c>
      <c r="E7265">
        <v>97</v>
      </c>
      <c r="F7265">
        <v>90.333333333333329</v>
      </c>
      <c r="G7265">
        <v>1</v>
      </c>
      <c r="H7265">
        <v>4.1333333333333329</v>
      </c>
      <c r="I7265">
        <v>4.333333333333333</v>
      </c>
      <c r="J7265">
        <v>7.166666666666667</v>
      </c>
      <c r="K7265">
        <f t="shared" si="563"/>
        <v>5.7666666666666666</v>
      </c>
      <c r="L7265">
        <f t="shared" si="561"/>
        <v>0.20564739314856251</v>
      </c>
      <c r="M7265">
        <f t="shared" si="562"/>
        <v>2.8692537293933715</v>
      </c>
      <c r="N7265" s="10" t="str" cm="1">
        <f t="array" ref="N7265">_xlfn.IFS(AND(C7265&lt;=0, C7265-M7265&lt;=2), "escarcha",AND(C7265&lt;=0, C7265-M7265&gt;2), "helada negra", AND(C7265&gt;0, M7265+2&gt;C7265), "rocío", TRUE, "sin riesgo")</f>
        <v>rocío</v>
      </c>
      <c r="O7265">
        <f t="shared" si="564"/>
        <v>0.53219503037835481</v>
      </c>
      <c r="P7265">
        <f t="shared" si="565"/>
        <v>7.5672003754231358</v>
      </c>
      <c r="Q7265" s="10" t="str" cm="1">
        <f t="array" ref="Q7265">_xlfn.IFS(AND(D7265&lt;=0, D7265-P7265&lt;=2), "escarcha",AND(D7265&lt;=0, D7265-P7265&gt;2), "helada negra", AND(D7265&gt;0, P7265+2&gt;D7265), "rocío", TRUE, "sin riesgo")</f>
        <v>rocío</v>
      </c>
    </row>
    <row r="7266" spans="1:17" x14ac:dyDescent="0.35">
      <c r="A7266" s="2">
        <v>45939</v>
      </c>
      <c r="B7266" s="3" t="s">
        <v>26</v>
      </c>
      <c r="C7266">
        <v>1.833333333333333</v>
      </c>
      <c r="D7266">
        <v>9.1</v>
      </c>
      <c r="E7266">
        <v>97</v>
      </c>
      <c r="F7266">
        <v>90</v>
      </c>
      <c r="G7266">
        <v>0</v>
      </c>
      <c r="H7266">
        <v>3.5666666666666669</v>
      </c>
      <c r="I7266">
        <v>0.66666666666666663</v>
      </c>
      <c r="J7266">
        <v>6.4666666666666668</v>
      </c>
      <c r="K7266">
        <f t="shared" si="563"/>
        <v>7.2666666666666666</v>
      </c>
      <c r="L7266">
        <f t="shared" si="561"/>
        <v>0.10149676975522498</v>
      </c>
      <c r="M7266">
        <f t="shared" si="562"/>
        <v>1.407696543162352</v>
      </c>
      <c r="N7266" s="10" t="str" cm="1">
        <f t="array" ref="N7266">_xlfn.IFS(AND(C7266&lt;=0, C7266-M7266&lt;=2), "escarcha",AND(C7266&lt;=0, C7266-M7266&gt;2), "helada negra", AND(C7266&gt;0, M7266+2&gt;C7266), "rocío", TRUE, "sin riesgo")</f>
        <v>rocío</v>
      </c>
      <c r="O7266">
        <f t="shared" si="564"/>
        <v>0.53074442604122973</v>
      </c>
      <c r="P7266">
        <f t="shared" si="565"/>
        <v>7.5459340564420891</v>
      </c>
      <c r="Q7266" s="10" t="str" cm="1">
        <f t="array" ref="Q7266">_xlfn.IFS(AND(D7266&lt;=0, D7266-P7266&lt;=2), "escarcha",AND(D7266&lt;=0, D7266-P7266&gt;2), "helada negra", AND(D7266&gt;0, P7266+2&gt;D7266), "rocío", TRUE, "sin riesgo")</f>
        <v>rocío</v>
      </c>
    </row>
    <row r="7267" spans="1:17" x14ac:dyDescent="0.35">
      <c r="A7267" s="2">
        <v>45939</v>
      </c>
      <c r="B7267" s="3" t="s">
        <v>27</v>
      </c>
      <c r="C7267">
        <v>2.0666666666666669</v>
      </c>
      <c r="D7267">
        <v>9.7666666666666675</v>
      </c>
      <c r="E7267">
        <v>97.1</v>
      </c>
      <c r="F7267">
        <v>88</v>
      </c>
      <c r="G7267">
        <v>0</v>
      </c>
      <c r="H7267">
        <v>10.199999999999999</v>
      </c>
      <c r="I7267">
        <v>1.333333333333333</v>
      </c>
      <c r="J7267">
        <v>17.399999999999999</v>
      </c>
      <c r="K7267">
        <f t="shared" si="563"/>
        <v>7.7000000000000011</v>
      </c>
      <c r="L7267">
        <f t="shared" si="561"/>
        <v>0.11917995828052007</v>
      </c>
      <c r="M7267">
        <f t="shared" si="562"/>
        <v>1.6546209769932325</v>
      </c>
      <c r="N7267" s="10" t="str" cm="1">
        <f t="array" ref="N7267">_xlfn.IFS(AND(C7267&lt;=0, C7267-M7267&lt;=2), "escarcha",AND(C7267&lt;=0, C7267-M7267&gt;2), "helada negra", AND(C7267&gt;0, M7267+2&gt;C7267), "rocío", TRUE, "sin riesgo")</f>
        <v>rocío</v>
      </c>
      <c r="O7267">
        <f t="shared" si="564"/>
        <v>0.55307232717949573</v>
      </c>
      <c r="P7267">
        <f t="shared" si="565"/>
        <v>7.8736684558303853</v>
      </c>
      <c r="Q7267" s="10" t="str" cm="1">
        <f t="array" ref="Q7267">_xlfn.IFS(AND(D7267&lt;=0, D7267-P7267&lt;=2), "escarcha",AND(D7267&lt;=0, D7267-P7267&gt;2), "helada negra", AND(D7267&gt;0, P7267+2&gt;D7267), "rocío", TRUE, "sin riesgo")</f>
        <v>rocío</v>
      </c>
    </row>
    <row r="7268" spans="1:17" x14ac:dyDescent="0.35">
      <c r="A7268" s="2">
        <v>45939</v>
      </c>
      <c r="B7268" s="3" t="s">
        <v>28</v>
      </c>
      <c r="C7268">
        <v>2.2999999999999998</v>
      </c>
      <c r="D7268">
        <v>10.4</v>
      </c>
      <c r="E7268">
        <v>97.166666666666671</v>
      </c>
      <c r="F7268">
        <v>86.333333333333329</v>
      </c>
      <c r="G7268">
        <v>0</v>
      </c>
      <c r="H7268">
        <v>11.8</v>
      </c>
      <c r="I7268">
        <v>0</v>
      </c>
      <c r="J7268">
        <v>21.56666666666667</v>
      </c>
      <c r="K7268">
        <f t="shared" si="563"/>
        <v>8.1000000000000014</v>
      </c>
      <c r="L7268">
        <f t="shared" si="561"/>
        <v>0.13648741619181726</v>
      </c>
      <c r="M7268">
        <f t="shared" si="562"/>
        <v>1.8967823291027972</v>
      </c>
      <c r="N7268" s="10" t="str" cm="1">
        <f t="array" ref="N7268">_xlfn.IFS(AND(C7268&lt;=0, C7268-M7268&lt;=2), "escarcha",AND(C7268&lt;=0, C7268-M7268&gt;2), "helada negra", AND(C7268&gt;0, M7268+2&gt;C7268), "rocío", TRUE, "sin riesgo")</f>
        <v>rocío</v>
      </c>
      <c r="O7268">
        <f t="shared" si="564"/>
        <v>0.57629369310394274</v>
      </c>
      <c r="P7268">
        <f t="shared" si="565"/>
        <v>8.2154280008523681</v>
      </c>
      <c r="Q7268" s="10" t="str" cm="1">
        <f t="array" ref="Q7268">_xlfn.IFS(AND(D7268&lt;=0, D7268-P7268&lt;=2), "escarcha",AND(D7268&lt;=0, D7268-P7268&gt;2), "helada negra", AND(D7268&gt;0, P7268+2&gt;D7268), "rocío", TRUE, "sin riesgo")</f>
        <v>sin riesgo</v>
      </c>
    </row>
    <row r="7269" spans="1:17" x14ac:dyDescent="0.35">
      <c r="A7269" s="2">
        <v>45939</v>
      </c>
      <c r="B7269" s="3" t="s">
        <v>29</v>
      </c>
      <c r="C7269">
        <v>4.0999999999999996</v>
      </c>
      <c r="D7269">
        <v>11.3</v>
      </c>
      <c r="E7269">
        <v>97.366666666666674</v>
      </c>
      <c r="F7269">
        <v>84</v>
      </c>
      <c r="G7269">
        <v>0</v>
      </c>
      <c r="H7269">
        <v>10.733333333333331</v>
      </c>
      <c r="I7269">
        <v>0</v>
      </c>
      <c r="J7269">
        <v>19.899999999999999</v>
      </c>
      <c r="K7269">
        <f t="shared" si="563"/>
        <v>7.2000000000000011</v>
      </c>
      <c r="L7269">
        <f t="shared" si="561"/>
        <v>0.26570873352360741</v>
      </c>
      <c r="M7269">
        <f t="shared" si="562"/>
        <v>3.7200741438268188</v>
      </c>
      <c r="N7269" s="10" t="str" cm="1">
        <f t="array" ref="N7269">_xlfn.IFS(AND(C7269&lt;=0, C7269-M7269&lt;=2), "escarcha",AND(C7269&lt;=0, C7269-M7269&gt;2), "helada negra", AND(C7269&gt;0, M7269+2&gt;C7269), "rocío", TRUE, "sin riesgo")</f>
        <v>rocío</v>
      </c>
      <c r="O7269">
        <f t="shared" si="564"/>
        <v>0.60870275817251407</v>
      </c>
      <c r="P7269">
        <f t="shared" si="565"/>
        <v>8.6939665100936914</v>
      </c>
      <c r="Q7269" s="10" t="str" cm="1">
        <f t="array" ref="Q7269">_xlfn.IFS(AND(D7269&lt;=0, D7269-P7269&lt;=2), "escarcha",AND(D7269&lt;=0, D7269-P7269&gt;2), "helada negra", AND(D7269&gt;0, P7269+2&gt;D7269), "rocío", TRUE, "sin riesgo")</f>
        <v>sin riesgo</v>
      </c>
    </row>
    <row r="7270" spans="1:17" x14ac:dyDescent="0.35">
      <c r="A7270" s="2">
        <v>45939</v>
      </c>
      <c r="B7270" s="3" t="s">
        <v>30</v>
      </c>
      <c r="C7270">
        <v>7.1666666666666661</v>
      </c>
      <c r="D7270">
        <v>11.93333333333333</v>
      </c>
      <c r="E7270">
        <v>97.666666666666671</v>
      </c>
      <c r="F7270">
        <v>81.666666666666671</v>
      </c>
      <c r="G7270">
        <v>0</v>
      </c>
      <c r="H7270">
        <v>13.83333333333333</v>
      </c>
      <c r="I7270">
        <v>1.333333333333333</v>
      </c>
      <c r="J7270">
        <v>23.366666666666671</v>
      </c>
      <c r="K7270">
        <f t="shared" si="563"/>
        <v>4.7666666666666639</v>
      </c>
      <c r="L7270">
        <f t="shared" si="561"/>
        <v>0.48122280601896222</v>
      </c>
      <c r="M7270">
        <f t="shared" si="562"/>
        <v>6.822089989358382</v>
      </c>
      <c r="N7270" s="10" t="str" cm="1">
        <f t="array" ref="N7270">_xlfn.IFS(AND(C7270&lt;=0, C7270-M7270&lt;=2), "escarcha",AND(C7270&lt;=0, C7270-M7270&gt;2), "helada negra", AND(C7270&gt;0, M7270+2&gt;C7270), "rocío", TRUE, "sin riesgo")</f>
        <v>rocío</v>
      </c>
      <c r="O7270">
        <f t="shared" si="564"/>
        <v>0.62236592048299322</v>
      </c>
      <c r="P7270">
        <f t="shared" si="565"/>
        <v>8.8962576390683274</v>
      </c>
      <c r="Q7270" s="10" t="str" cm="1">
        <f t="array" ref="Q7270">_xlfn.IFS(AND(D7270&lt;=0, D7270-P7270&lt;=2), "escarcha",AND(D7270&lt;=0, D7270-P7270&gt;2), "helada negra", AND(D7270&gt;0, P7270+2&gt;D7270), "rocío", TRUE, "sin riesgo")</f>
        <v>sin riesgo</v>
      </c>
    </row>
    <row r="7271" spans="1:17" x14ac:dyDescent="0.35">
      <c r="A7271" s="2">
        <v>45939</v>
      </c>
      <c r="B7271" s="3" t="s">
        <v>31</v>
      </c>
      <c r="C7271">
        <v>10.56666666666667</v>
      </c>
      <c r="D7271">
        <v>12.03333333333333</v>
      </c>
      <c r="E7271">
        <v>95.7</v>
      </c>
      <c r="F7271">
        <v>81.666666666666671</v>
      </c>
      <c r="G7271">
        <v>8.3333333333333339</v>
      </c>
      <c r="H7271">
        <v>14.6</v>
      </c>
      <c r="I7271">
        <v>12.33333333333333</v>
      </c>
      <c r="J7271">
        <v>24.4</v>
      </c>
      <c r="K7271">
        <f t="shared" si="563"/>
        <v>1.4666666666666597</v>
      </c>
      <c r="L7271">
        <f t="shared" si="561"/>
        <v>0.6904038076418173</v>
      </c>
      <c r="M7271">
        <f t="shared" si="562"/>
        <v>9.9084583714482601</v>
      </c>
      <c r="N7271" s="10" t="str" cm="1">
        <f t="array" ref="N7271">_xlfn.IFS(AND(C7271&lt;=0, C7271-M7271&lt;=2), "escarcha",AND(C7271&lt;=0, C7271-M7271&gt;2), "helada negra", AND(C7271&gt;0, M7271+2&gt;C7271), "rocío", TRUE, "sin riesgo")</f>
        <v>rocío</v>
      </c>
      <c r="O7271">
        <f t="shared" si="564"/>
        <v>0.62895230471840491</v>
      </c>
      <c r="P7271">
        <f t="shared" si="565"/>
        <v>8.9938891017114475</v>
      </c>
      <c r="Q7271" s="10" t="str" cm="1">
        <f t="array" ref="Q7271">_xlfn.IFS(AND(D7271&lt;=0, D7271-P7271&lt;=2), "escarcha",AND(D7271&lt;=0, D7271-P7271&gt;2), "helada negra", AND(D7271&gt;0, P7271+2&gt;D7271), "rocío", TRUE, "sin riesgo")</f>
        <v>sin riesgo</v>
      </c>
    </row>
    <row r="7272" spans="1:17" x14ac:dyDescent="0.35">
      <c r="A7272" s="2">
        <v>45939</v>
      </c>
      <c r="B7272" s="3" t="s">
        <v>42</v>
      </c>
      <c r="C7272">
        <v>10.93333333333333</v>
      </c>
      <c r="D7272">
        <v>10.96666666666667</v>
      </c>
      <c r="E7272">
        <v>76.899999999999991</v>
      </c>
      <c r="F7272">
        <v>76.666666666666671</v>
      </c>
      <c r="G7272">
        <v>4.666666666666667</v>
      </c>
      <c r="H7272">
        <v>15.133333333333329</v>
      </c>
      <c r="I7272">
        <v>9.6666666666666661</v>
      </c>
      <c r="J7272">
        <v>25.233333333333331</v>
      </c>
      <c r="K7272">
        <f t="shared" si="563"/>
        <v>3.333333333334032E-2</v>
      </c>
      <c r="L7272">
        <f t="shared" si="561"/>
        <v>0.49607676570200299</v>
      </c>
      <c r="M7272">
        <f t="shared" si="562"/>
        <v>7.0387668557471965</v>
      </c>
      <c r="N7272" s="10" t="str" cm="1">
        <f t="array" ref="N7272">_xlfn.IFS(AND(C7272&lt;=0, C7272-M7272&lt;=2), "escarcha",AND(C7272&lt;=0, C7272-M7272&gt;2), "helada negra", AND(C7272&gt;0, M7272+2&gt;C7272), "rocío", TRUE, "sin riesgo")</f>
        <v>sin riesgo</v>
      </c>
      <c r="O7272">
        <f t="shared" si="564"/>
        <v>0.49525127115841477</v>
      </c>
      <c r="P7272">
        <f t="shared" si="565"/>
        <v>7.0267153854790365</v>
      </c>
      <c r="Q7272" s="10" t="str" cm="1">
        <f t="array" ref="Q7272">_xlfn.IFS(AND(D7272&lt;=0, D7272-P7272&lt;=2), "escarcha",AND(D7272&lt;=0, D7272-P7272&gt;2), "helada negra", AND(D7272&gt;0, P7272+2&gt;D7272), "rocío", TRUE, "sin riesgo")</f>
        <v>sin riesgo</v>
      </c>
    </row>
    <row r="7273" spans="1:17" x14ac:dyDescent="0.35">
      <c r="A7273" s="2">
        <v>45939</v>
      </c>
      <c r="B7273" s="3" t="s">
        <v>43</v>
      </c>
      <c r="C7273">
        <v>8.8000000000000007</v>
      </c>
      <c r="D7273">
        <v>10.83333333333333</v>
      </c>
      <c r="E7273">
        <v>82.8</v>
      </c>
      <c r="F7273">
        <v>77</v>
      </c>
      <c r="G7273">
        <v>0.66666666666666663</v>
      </c>
      <c r="H7273">
        <v>13</v>
      </c>
      <c r="I7273">
        <v>4</v>
      </c>
      <c r="J7273">
        <v>21.233333333333331</v>
      </c>
      <c r="K7273">
        <f t="shared" si="563"/>
        <v>2.0333333333333297</v>
      </c>
      <c r="L7273">
        <f t="shared" si="561"/>
        <v>0.42712509268393584</v>
      </c>
      <c r="M7273">
        <f t="shared" si="562"/>
        <v>6.036122665466249</v>
      </c>
      <c r="N7273" s="10" t="str" cm="1">
        <f t="array" ref="N7273">_xlfn.IFS(AND(C7273&lt;=0, C7273-M7273&lt;=2), "escarcha",AND(C7273&lt;=0, C7273-M7273&gt;2), "helada negra", AND(C7273&gt;0, M7273+2&gt;C7273), "rocío", TRUE, "sin riesgo")</f>
        <v>sin riesgo</v>
      </c>
      <c r="O7273">
        <f t="shared" si="564"/>
        <v>0.49073273855722327</v>
      </c>
      <c r="P7273">
        <f t="shared" si="565"/>
        <v>6.9607694895325629</v>
      </c>
      <c r="Q7273" s="10" t="str" cm="1">
        <f t="array" ref="Q7273">_xlfn.IFS(AND(D7273&lt;=0, D7273-P7273&lt;=2), "escarcha",AND(D7273&lt;=0, D7273-P7273&gt;2), "helada negra", AND(D7273&gt;0, P7273+2&gt;D7273), "rocío", TRUE, "sin riesgo")</f>
        <v>sin riesgo</v>
      </c>
    </row>
    <row r="7274" spans="1:17" x14ac:dyDescent="0.35">
      <c r="A7274" s="2">
        <v>45939</v>
      </c>
      <c r="B7274" s="3" t="s">
        <v>44</v>
      </c>
      <c r="C7274">
        <v>8.4666666666666668</v>
      </c>
      <c r="D7274">
        <v>10.8</v>
      </c>
      <c r="E7274">
        <v>84.533333333333331</v>
      </c>
      <c r="F7274">
        <v>77.333333333333329</v>
      </c>
      <c r="G7274">
        <v>1</v>
      </c>
      <c r="H7274">
        <v>14.06666666666667</v>
      </c>
      <c r="I7274">
        <v>4</v>
      </c>
      <c r="J7274">
        <v>21.866666666666671</v>
      </c>
      <c r="K7274">
        <f t="shared" si="563"/>
        <v>2.3333333333333339</v>
      </c>
      <c r="L7274">
        <f t="shared" si="561"/>
        <v>0.42529998053158474</v>
      </c>
      <c r="M7274">
        <f t="shared" si="562"/>
        <v>6.0096924452982989</v>
      </c>
      <c r="N7274" s="10" t="str" cm="1">
        <f t="array" ref="N7274">_xlfn.IFS(AND(C7274&lt;=0, C7274-M7274&lt;=2), "escarcha",AND(C7274&lt;=0, C7274-M7274&gt;2), "helada negra", AND(C7274&gt;0, M7274+2&gt;C7274), "rocío", TRUE, "sin riesgo")</f>
        <v>sin riesgo</v>
      </c>
      <c r="O7274">
        <f t="shared" si="564"/>
        <v>0.4928367123268439</v>
      </c>
      <c r="P7274">
        <f t="shared" si="565"/>
        <v>6.9914716870635321</v>
      </c>
      <c r="Q7274" s="10" t="str" cm="1">
        <f t="array" ref="Q7274">_xlfn.IFS(AND(D7274&lt;=0, D7274-P7274&lt;=2), "escarcha",AND(D7274&lt;=0, D7274-P7274&gt;2), "helada negra", AND(D7274&gt;0, P7274+2&gt;D7274), "rocío", TRUE, "sin riesgo")</f>
        <v>sin riesgo</v>
      </c>
    </row>
    <row r="7275" spans="1:17" x14ac:dyDescent="0.35">
      <c r="A7275" s="2">
        <v>45939</v>
      </c>
      <c r="B7275" s="3" t="s">
        <v>45</v>
      </c>
      <c r="C7275">
        <v>8.2333333333333343</v>
      </c>
      <c r="D7275">
        <v>10.66666666666667</v>
      </c>
      <c r="E7275">
        <v>85.86666666666666</v>
      </c>
      <c r="F7275">
        <v>78</v>
      </c>
      <c r="G7275">
        <v>0.66666666666666663</v>
      </c>
      <c r="H7275">
        <v>13.633333333333329</v>
      </c>
      <c r="I7275">
        <v>1.666666666666667</v>
      </c>
      <c r="J7275">
        <v>22.2</v>
      </c>
      <c r="K7275">
        <f t="shared" si="563"/>
        <v>2.4333333333333353</v>
      </c>
      <c r="L7275">
        <f t="shared" si="561"/>
        <v>0.42513407599330183</v>
      </c>
      <c r="M7275">
        <f t="shared" si="562"/>
        <v>6.007290189698332</v>
      </c>
      <c r="N7275" s="10" t="str" cm="1">
        <f t="array" ref="N7275">_xlfn.IFS(AND(C7275&lt;=0, C7275-M7275&lt;=2), "escarcha",AND(C7275&lt;=0, C7275-M7275&gt;2), "helada negra", AND(C7275&gt;0, M7275+2&gt;C7275), "rocío", TRUE, "sin riesgo")</f>
        <v>sin riesgo</v>
      </c>
      <c r="O7275">
        <f t="shared" si="564"/>
        <v>0.49255188434245084</v>
      </c>
      <c r="P7275">
        <f t="shared" si="565"/>
        <v>6.9873148987496432</v>
      </c>
      <c r="Q7275" s="10" t="str" cm="1">
        <f t="array" ref="Q7275">_xlfn.IFS(AND(D7275&lt;=0, D7275-P7275&lt;=2), "escarcha",AND(D7275&lt;=0, D7275-P7275&gt;2), "helada negra", AND(D7275&gt;0, P7275+2&gt;D7275), "rocío", TRUE, "sin riesgo")</f>
        <v>sin riesgo</v>
      </c>
    </row>
    <row r="7276" spans="1:17" x14ac:dyDescent="0.35">
      <c r="A7276" s="2">
        <v>45939</v>
      </c>
      <c r="B7276" s="3" t="s">
        <v>46</v>
      </c>
      <c r="C7276">
        <v>7.6333333333333329</v>
      </c>
      <c r="D7276">
        <v>10.66666666666667</v>
      </c>
      <c r="E7276">
        <v>86.066666666666663</v>
      </c>
      <c r="F7276">
        <v>76</v>
      </c>
      <c r="G7276">
        <v>0</v>
      </c>
      <c r="H7276">
        <v>11.66666666666667</v>
      </c>
      <c r="I7276">
        <v>1.333333333333333</v>
      </c>
      <c r="J7276">
        <v>18.633333333333329</v>
      </c>
      <c r="K7276">
        <f t="shared" si="563"/>
        <v>3.0333333333333368</v>
      </c>
      <c r="L7276">
        <f t="shared" si="561"/>
        <v>0.38665647970112971</v>
      </c>
      <c r="M7276">
        <f t="shared" si="562"/>
        <v>5.4513933265052668</v>
      </c>
      <c r="N7276" s="10" t="str" cm="1">
        <f t="array" ref="N7276">_xlfn.IFS(AND(C7276&lt;=0, C7276-M7276&lt;=2), "escarcha",AND(C7276&lt;=0, C7276-M7276&gt;2), "helada negra", AND(C7276&gt;0, M7276+2&gt;C7276), "rocío", TRUE, "sin riesgo")</f>
        <v>sin riesgo</v>
      </c>
      <c r="O7276">
        <f t="shared" si="564"/>
        <v>0.46657639793919015</v>
      </c>
      <c r="P7276">
        <f t="shared" si="565"/>
        <v>6.6088080341786917</v>
      </c>
      <c r="Q7276" s="10" t="str" cm="1">
        <f t="array" ref="Q7276">_xlfn.IFS(AND(D7276&lt;=0, D7276-P7276&lt;=2), "escarcha",AND(D7276&lt;=0, D7276-P7276&gt;2), "helada negra", AND(D7276&gt;0, P7276+2&gt;D7276), "rocío", TRUE, "sin riesgo")</f>
        <v>sin riesgo</v>
      </c>
    </row>
    <row r="7277" spans="1:17" x14ac:dyDescent="0.35">
      <c r="A7277" s="2">
        <v>45940</v>
      </c>
      <c r="B7277" s="3" t="s">
        <v>10</v>
      </c>
      <c r="C7277">
        <v>6.6333333333333337</v>
      </c>
      <c r="D7277">
        <v>10.46666666666667</v>
      </c>
      <c r="E7277">
        <v>87.86666666666666</v>
      </c>
      <c r="F7277">
        <v>75</v>
      </c>
      <c r="G7277">
        <v>0.33333333333333331</v>
      </c>
      <c r="H7277">
        <v>11.53333333333333</v>
      </c>
      <c r="I7277">
        <v>3</v>
      </c>
      <c r="J7277">
        <v>19.233333333333331</v>
      </c>
      <c r="K7277">
        <f t="shared" si="563"/>
        <v>3.8333333333333366</v>
      </c>
      <c r="L7277">
        <f t="shared" si="561"/>
        <v>0.33891219013871532</v>
      </c>
      <c r="M7277">
        <f t="shared" si="562"/>
        <v>4.7650584445327047</v>
      </c>
      <c r="N7277" s="10" t="str" cm="1">
        <f t="array" ref="N7277">_xlfn.IFS(AND(C7277&lt;=0, C7277-M7277&lt;=2), "escarcha",AND(C7277&lt;=0, C7277-M7277&gt;2), "helada negra", AND(C7277&gt;0, M7277+2&gt;C7277), "rocío", TRUE, "sin riesgo")</f>
        <v>rocío</v>
      </c>
      <c r="O7277">
        <f t="shared" si="564"/>
        <v>0.44001082188367402</v>
      </c>
      <c r="P7277">
        <f t="shared" si="565"/>
        <v>6.2228860921709366</v>
      </c>
      <c r="Q7277" s="10" t="str" cm="1">
        <f t="array" ref="Q7277">_xlfn.IFS(AND(D7277&lt;=0, D7277-P7277&lt;=2), "escarcha",AND(D7277&lt;=0, D7277-P7277&gt;2), "helada negra", AND(D7277&gt;0, P7277+2&gt;D7277), "rocío", TRUE, "sin riesgo")</f>
        <v>sin riesgo</v>
      </c>
    </row>
    <row r="7278" spans="1:17" x14ac:dyDescent="0.35">
      <c r="A7278" s="2">
        <v>45940</v>
      </c>
      <c r="B7278" s="3" t="s">
        <v>11</v>
      </c>
      <c r="C7278">
        <v>6</v>
      </c>
      <c r="D7278">
        <v>10.233333333333331</v>
      </c>
      <c r="E7278">
        <v>89.1</v>
      </c>
      <c r="F7278">
        <v>74</v>
      </c>
      <c r="G7278">
        <v>0</v>
      </c>
      <c r="H7278">
        <v>10.83333333333333</v>
      </c>
      <c r="I7278">
        <v>2.333333333333333</v>
      </c>
      <c r="J7278">
        <v>16.899999999999999</v>
      </c>
      <c r="K7278">
        <f t="shared" si="563"/>
        <v>4.2333333333333307</v>
      </c>
      <c r="L7278">
        <f t="shared" si="561"/>
        <v>0.30921972992137375</v>
      </c>
      <c r="M7278">
        <f t="shared" si="562"/>
        <v>4.340131486304049</v>
      </c>
      <c r="N7278" s="10" t="str" cm="1">
        <f t="array" ref="N7278">_xlfn.IFS(AND(C7278&lt;=0, C7278-M7278&lt;=2), "escarcha",AND(C7278&lt;=0, C7278-M7278&gt;2), "helada negra", AND(C7278&gt;0, M7278+2&gt;C7278), "rocío", TRUE, "sin riesgo")</f>
        <v>rocío</v>
      </c>
      <c r="O7278">
        <f t="shared" si="564"/>
        <v>0.41102080545513486</v>
      </c>
      <c r="P7278">
        <f t="shared" si="565"/>
        <v>5.8031031308247822</v>
      </c>
      <c r="Q7278" s="10" t="str" cm="1">
        <f t="array" ref="Q7278">_xlfn.IFS(AND(D7278&lt;=0, D7278-P7278&lt;=2), "escarcha",AND(D7278&lt;=0, D7278-P7278&gt;2), "helada negra", AND(D7278&gt;0, P7278+2&gt;D7278), "rocío", TRUE, "sin riesgo")</f>
        <v>sin riesgo</v>
      </c>
    </row>
    <row r="7279" spans="1:17" x14ac:dyDescent="0.35">
      <c r="A7279" s="2">
        <v>45940</v>
      </c>
      <c r="B7279" s="3" t="s">
        <v>12</v>
      </c>
      <c r="C7279">
        <v>6</v>
      </c>
      <c r="D7279">
        <v>10.46666666666667</v>
      </c>
      <c r="E7279">
        <v>88.333333333333329</v>
      </c>
      <c r="F7279">
        <v>72</v>
      </c>
      <c r="G7279">
        <v>2.333333333333333</v>
      </c>
      <c r="H7279">
        <v>10.266666666666669</v>
      </c>
      <c r="I7279">
        <v>4.666666666666667</v>
      </c>
      <c r="J7279">
        <v>17.3</v>
      </c>
      <c r="K7279">
        <f t="shared" si="563"/>
        <v>4.4666666666666703</v>
      </c>
      <c r="L7279">
        <f t="shared" si="561"/>
        <v>0.30057793276272271</v>
      </c>
      <c r="M7279">
        <f t="shared" si="562"/>
        <v>4.2167329158300619</v>
      </c>
      <c r="N7279" s="10" t="str" cm="1">
        <f t="array" ref="N7279">_xlfn.IFS(AND(C7279&lt;=0, C7279-M7279&lt;=2), "escarcha",AND(C7279&lt;=0, C7279-M7279&gt;2), "helada negra", AND(C7279&gt;0, M7279+2&gt;C7279), "rocío", TRUE, "sin riesgo")</f>
        <v>rocío</v>
      </c>
      <c r="O7279">
        <f t="shared" si="564"/>
        <v>0.39918882736341882</v>
      </c>
      <c r="P7279">
        <f t="shared" si="565"/>
        <v>5.632179038193625</v>
      </c>
      <c r="Q7279" s="10" t="str" cm="1">
        <f t="array" ref="Q7279">_xlfn.IFS(AND(D7279&lt;=0, D7279-P7279&lt;=2), "escarcha",AND(D7279&lt;=0, D7279-P7279&gt;2), "helada negra", AND(D7279&gt;0, P7279+2&gt;D7279), "rocío", TRUE, "sin riesgo")</f>
        <v>sin riesgo</v>
      </c>
    </row>
    <row r="7280" spans="1:17" x14ac:dyDescent="0.35">
      <c r="A7280" s="2">
        <v>45940</v>
      </c>
      <c r="B7280" s="3" t="s">
        <v>13</v>
      </c>
      <c r="C7280">
        <v>5.666666666666667</v>
      </c>
      <c r="D7280">
        <v>10.233333333333331</v>
      </c>
      <c r="E7280">
        <v>88.2</v>
      </c>
      <c r="F7280">
        <v>72.666666666666671</v>
      </c>
      <c r="G7280">
        <v>2</v>
      </c>
      <c r="H7280">
        <v>6.666666666666667</v>
      </c>
      <c r="I7280">
        <v>4</v>
      </c>
      <c r="J7280">
        <v>12.5</v>
      </c>
      <c r="K7280">
        <f t="shared" si="563"/>
        <v>4.5666666666666638</v>
      </c>
      <c r="L7280">
        <f t="shared" si="561"/>
        <v>0.27601427126150624</v>
      </c>
      <c r="M7280">
        <f t="shared" si="562"/>
        <v>3.8666530445220597</v>
      </c>
      <c r="N7280" s="10" t="str" cm="1">
        <f t="array" ref="N7280">_xlfn.IFS(AND(C7280&lt;=0, C7280-M7280&lt;=2), "escarcha",AND(C7280&lt;=0, C7280-M7280&gt;2), "helada negra", AND(C7280&gt;0, M7280+2&gt;C7280), "rocío", TRUE, "sin riesgo")</f>
        <v>rocío</v>
      </c>
      <c r="O7280">
        <f t="shared" si="564"/>
        <v>0.39283848637194446</v>
      </c>
      <c r="P7280">
        <f t="shared" si="565"/>
        <v>5.5405391629094582</v>
      </c>
      <c r="Q7280" s="10" t="str" cm="1">
        <f t="array" ref="Q7280">_xlfn.IFS(AND(D7280&lt;=0, D7280-P7280&lt;=2), "escarcha",AND(D7280&lt;=0, D7280-P7280&gt;2), "helada negra", AND(D7280&gt;0, P7280+2&gt;D7280), "rocío", TRUE, "sin riesgo")</f>
        <v>sin riesgo</v>
      </c>
    </row>
    <row r="7281" spans="1:17" x14ac:dyDescent="0.35">
      <c r="A7281" s="2">
        <v>45940</v>
      </c>
      <c r="B7281" s="3" t="s">
        <v>14</v>
      </c>
      <c r="C7281">
        <v>4.6333333333333337</v>
      </c>
      <c r="D7281">
        <v>9.6333333333333329</v>
      </c>
      <c r="E7281">
        <v>89.866666666666674</v>
      </c>
      <c r="F7281">
        <v>75</v>
      </c>
      <c r="G7281">
        <v>0.66666666666666663</v>
      </c>
      <c r="H7281">
        <v>4.8333333333333339</v>
      </c>
      <c r="I7281">
        <v>4</v>
      </c>
      <c r="J7281">
        <v>9.9333333333333336</v>
      </c>
      <c r="K7281">
        <f t="shared" si="563"/>
        <v>4.9999999999999991</v>
      </c>
      <c r="L7281">
        <f t="shared" si="561"/>
        <v>0.22287548530844023</v>
      </c>
      <c r="M7281">
        <f t="shared" si="562"/>
        <v>3.112703733594874</v>
      </c>
      <c r="N7281" s="10" t="str" cm="1">
        <f t="array" ref="N7281">_xlfn.IFS(AND(C7281&lt;=0, C7281-M7281&lt;=2), "escarcha",AND(C7281&lt;=0, C7281-M7281&gt;2), "helada negra", AND(C7281&gt;0, M7281+2&gt;C7281), "rocío", TRUE, "sin riesgo")</f>
        <v>rocío</v>
      </c>
      <c r="O7281">
        <f t="shared" si="564"/>
        <v>0.38428238758885125</v>
      </c>
      <c r="P7281">
        <f t="shared" si="565"/>
        <v>5.4171754087753881</v>
      </c>
      <c r="Q7281" s="10" t="str" cm="1">
        <f t="array" ref="Q7281">_xlfn.IFS(AND(D7281&lt;=0, D7281-P7281&lt;=2), "escarcha",AND(D7281&lt;=0, D7281-P7281&gt;2), "helada negra", AND(D7281&gt;0, P7281+2&gt;D7281), "rocío", TRUE, "sin riesgo")</f>
        <v>sin riesgo</v>
      </c>
    </row>
    <row r="7282" spans="1:17" x14ac:dyDescent="0.35">
      <c r="A7282" s="2">
        <v>45940</v>
      </c>
      <c r="B7282" s="3" t="s">
        <v>15</v>
      </c>
      <c r="C7282">
        <v>3.7333333333333329</v>
      </c>
      <c r="D7282">
        <v>8.2333333333333343</v>
      </c>
      <c r="E7282">
        <v>91.4</v>
      </c>
      <c r="F7282">
        <v>78.333333333333329</v>
      </c>
      <c r="G7282">
        <v>0</v>
      </c>
      <c r="H7282">
        <v>1.9</v>
      </c>
      <c r="I7282">
        <v>0</v>
      </c>
      <c r="J7282">
        <v>4.0666666666666664</v>
      </c>
      <c r="K7282">
        <f t="shared" si="563"/>
        <v>4.5000000000000018</v>
      </c>
      <c r="L7282">
        <f t="shared" si="561"/>
        <v>0.17671674481694491</v>
      </c>
      <c r="M7282">
        <f t="shared" si="562"/>
        <v>2.4615165304329936</v>
      </c>
      <c r="N7282" s="10" t="str" cm="1">
        <f t="array" ref="N7282">_xlfn.IFS(AND(C7282&lt;=0, C7282-M7282&lt;=2), "escarcha",AND(C7282&lt;=0, C7282-M7282&gt;2), "helada negra", AND(C7282&gt;0, M7282+2&gt;C7282), "rocío", TRUE, "sin riesgo")</f>
        <v>rocío</v>
      </c>
      <c r="O7282">
        <f t="shared" si="564"/>
        <v>0.33331159590726234</v>
      </c>
      <c r="P7282">
        <f t="shared" si="565"/>
        <v>4.6847970178624889</v>
      </c>
      <c r="Q7282" s="10" t="str" cm="1">
        <f t="array" ref="Q7282">_xlfn.IFS(AND(D7282&lt;=0, D7282-P7282&lt;=2), "escarcha",AND(D7282&lt;=0, D7282-P7282&gt;2), "helada negra", AND(D7282&gt;0, P7282+2&gt;D7282), "rocío", TRUE, "sin riesgo")</f>
        <v>sin riesgo</v>
      </c>
    </row>
    <row r="7283" spans="1:17" x14ac:dyDescent="0.35">
      <c r="A7283" s="2">
        <v>45940</v>
      </c>
      <c r="B7283" s="3" t="s">
        <v>16</v>
      </c>
      <c r="C7283">
        <v>3.0333333333333332</v>
      </c>
      <c r="D7283">
        <v>6.7666666666666666</v>
      </c>
      <c r="E7283">
        <v>92.233333333333334</v>
      </c>
      <c r="F7283">
        <v>82</v>
      </c>
      <c r="G7283">
        <v>0</v>
      </c>
      <c r="H7283">
        <v>1.3666666666666669</v>
      </c>
      <c r="I7283">
        <v>1</v>
      </c>
      <c r="J7283">
        <v>3.666666666666667</v>
      </c>
      <c r="K7283">
        <f t="shared" si="563"/>
        <v>3.7333333333333334</v>
      </c>
      <c r="L7283">
        <f t="shared" si="561"/>
        <v>0.13641388131930765</v>
      </c>
      <c r="M7283">
        <f t="shared" si="562"/>
        <v>1.8957524348083554</v>
      </c>
      <c r="N7283" s="10" t="str" cm="1">
        <f t="array" ref="N7283">_xlfn.IFS(AND(C7283&lt;=0, C7283-M7283&lt;=2), "escarcha",AND(C7283&lt;=0, C7283-M7283&gt;2), "helada negra", AND(C7283&gt;0, M7283+2&gt;C7283), "rocío", TRUE, "sin riesgo")</f>
        <v>rocío</v>
      </c>
      <c r="O7283">
        <f t="shared" si="564"/>
        <v>0.27896826546073106</v>
      </c>
      <c r="P7283">
        <f t="shared" si="565"/>
        <v>3.9087007492654591</v>
      </c>
      <c r="Q7283" s="10" t="str" cm="1">
        <f t="array" ref="Q7283">_xlfn.IFS(AND(D7283&lt;=0, D7283-P7283&lt;=2), "escarcha",AND(D7283&lt;=0, D7283-P7283&gt;2), "helada negra", AND(D7283&gt;0, P7283+2&gt;D7283), "rocío", TRUE, "sin riesgo")</f>
        <v>sin riesgo</v>
      </c>
    </row>
    <row r="7284" spans="1:17" x14ac:dyDescent="0.35">
      <c r="A7284" s="2">
        <v>45940</v>
      </c>
      <c r="B7284" s="3" t="s">
        <v>17</v>
      </c>
      <c r="C7284">
        <v>2.2999999999999998</v>
      </c>
      <c r="D7284">
        <v>8.4</v>
      </c>
      <c r="E7284">
        <v>92.666666666666657</v>
      </c>
      <c r="F7284">
        <v>80.333333333333329</v>
      </c>
      <c r="G7284">
        <v>0.33333333333333331</v>
      </c>
      <c r="H7284">
        <v>2.1</v>
      </c>
      <c r="I7284">
        <v>1.333333333333333</v>
      </c>
      <c r="J7284">
        <v>6.5333333333333332</v>
      </c>
      <c r="K7284">
        <f t="shared" si="563"/>
        <v>6.1000000000000005</v>
      </c>
      <c r="L7284">
        <f t="shared" si="561"/>
        <v>8.9068524091907103E-2</v>
      </c>
      <c r="M7284">
        <f t="shared" si="562"/>
        <v>1.2344490582115546</v>
      </c>
      <c r="N7284" s="10" t="str" cm="1">
        <f t="array" ref="N7284">_xlfn.IFS(AND(C7284&lt;=0, C7284-M7284&lt;=2), "escarcha",AND(C7284&lt;=0, C7284-M7284&gt;2), "helada negra", AND(C7284&gt;0, M7284+2&gt;C7284), "rocío", TRUE, "sin riesgo")</f>
        <v>rocío</v>
      </c>
      <c r="O7284">
        <f t="shared" si="564"/>
        <v>0.36982292208612427</v>
      </c>
      <c r="P7284">
        <f t="shared" si="565"/>
        <v>5.2089736650027012</v>
      </c>
      <c r="Q7284" s="10" t="str" cm="1">
        <f t="array" ref="Q7284">_xlfn.IFS(AND(D7284&lt;=0, D7284-P7284&lt;=2), "escarcha",AND(D7284&lt;=0, D7284-P7284&gt;2), "helada negra", AND(D7284&gt;0, P7284+2&gt;D7284), "rocío", TRUE, "sin riesgo")</f>
        <v>sin riesgo</v>
      </c>
    </row>
    <row r="7285" spans="1:17" x14ac:dyDescent="0.35">
      <c r="A7285" s="2">
        <v>45940</v>
      </c>
      <c r="B7285" s="3" t="s">
        <v>18</v>
      </c>
      <c r="C7285">
        <v>0.93333333333333335</v>
      </c>
      <c r="D7285">
        <v>7.4333333333333336</v>
      </c>
      <c r="E7285">
        <v>92.833333333333329</v>
      </c>
      <c r="F7285">
        <v>84.333333333333329</v>
      </c>
      <c r="G7285">
        <v>0</v>
      </c>
      <c r="H7285">
        <v>2.6333333333333329</v>
      </c>
      <c r="I7285">
        <v>0.66666666666666663</v>
      </c>
      <c r="J7285">
        <v>4.0999999999999996</v>
      </c>
      <c r="K7285">
        <f t="shared" si="563"/>
        <v>6.5</v>
      </c>
      <c r="L7285">
        <f t="shared" si="561"/>
        <v>-6.9390136056183827E-3</v>
      </c>
      <c r="M7285">
        <f t="shared" si="562"/>
        <v>-9.5647895867161464E-2</v>
      </c>
      <c r="N7285" s="10" t="str" cm="1">
        <f t="array" ref="N7285">_xlfn.IFS(AND(C7285&lt;=0, C7285-M7285&lt;=2), "escarcha",AND(C7285&lt;=0, C7285-M7285&gt;2), "helada negra", AND(C7285&gt;0, M7285+2&gt;C7285), "rocío", TRUE, "sin riesgo")</f>
        <v>rocío</v>
      </c>
      <c r="O7285">
        <f t="shared" si="564"/>
        <v>0.35266668775580989</v>
      </c>
      <c r="P7285">
        <f t="shared" si="565"/>
        <v>4.9623933398397053</v>
      </c>
      <c r="Q7285" s="10" t="str" cm="1">
        <f t="array" ref="Q7285">_xlfn.IFS(AND(D7285&lt;=0, D7285-P7285&lt;=2), "escarcha",AND(D7285&lt;=0, D7285-P7285&gt;2), "helada negra", AND(D7285&gt;0, P7285+2&gt;D7285), "rocío", TRUE, "sin riesgo")</f>
        <v>sin riesgo</v>
      </c>
    </row>
    <row r="7286" spans="1:17" x14ac:dyDescent="0.35">
      <c r="A7286" s="2">
        <v>45940</v>
      </c>
      <c r="B7286" s="3" t="s">
        <v>19</v>
      </c>
      <c r="C7286">
        <v>-1.2666666666666671</v>
      </c>
      <c r="D7286">
        <v>6.0666666666666664</v>
      </c>
      <c r="E7286">
        <v>92.766666666666666</v>
      </c>
      <c r="F7286">
        <v>87</v>
      </c>
      <c r="G7286">
        <v>0</v>
      </c>
      <c r="H7286">
        <v>1.4333333333333329</v>
      </c>
      <c r="I7286">
        <v>0.66666666666666663</v>
      </c>
      <c r="J7286">
        <v>2.2333333333333329</v>
      </c>
      <c r="K7286">
        <f t="shared" si="563"/>
        <v>7.3333333333333339</v>
      </c>
      <c r="L7286">
        <f t="shared" si="561"/>
        <v>-0.16742136014189313</v>
      </c>
      <c r="M7286">
        <f t="shared" si="562"/>
        <v>-2.2869336637923015</v>
      </c>
      <c r="N7286" s="10" t="str" cm="1">
        <f t="array" ref="N7286">_xlfn.IFS(AND(C7286&lt;=0, C7286-M7286&lt;=2), "escarcha",AND(C7286&lt;=0, C7286-M7286&gt;2), "helada negra", AND(C7286&gt;0, M7286+2&gt;C7286), "rocío", TRUE, "sin riesgo")</f>
        <v>escarcha</v>
      </c>
      <c r="O7286">
        <f t="shared" si="564"/>
        <v>0.28997172809549199</v>
      </c>
      <c r="P7286">
        <f t="shared" si="565"/>
        <v>4.0654521983416227</v>
      </c>
      <c r="Q7286" s="10" t="str" cm="1">
        <f t="array" ref="Q7286">_xlfn.IFS(AND(D7286&lt;=0, D7286-P7286&lt;=2), "escarcha",AND(D7286&lt;=0, D7286-P7286&gt;2), "helada negra", AND(D7286&gt;0, P7286+2&gt;D7286), "rocío", TRUE, "sin riesgo")</f>
        <v>sin riesgo</v>
      </c>
    </row>
    <row r="7287" spans="1:17" x14ac:dyDescent="0.35">
      <c r="A7287" s="2">
        <v>45940</v>
      </c>
      <c r="B7287" s="3" t="s">
        <v>20</v>
      </c>
      <c r="C7287">
        <v>-2</v>
      </c>
      <c r="D7287">
        <v>6.333333333333333</v>
      </c>
      <c r="E7287">
        <v>93.8</v>
      </c>
      <c r="F7287">
        <v>85</v>
      </c>
      <c r="G7287">
        <v>0</v>
      </c>
      <c r="H7287">
        <v>2.4</v>
      </c>
      <c r="I7287">
        <v>0.66666666666666663</v>
      </c>
      <c r="J7287">
        <v>3.7666666666666671</v>
      </c>
      <c r="K7287">
        <f t="shared" si="563"/>
        <v>8.3333333333333321</v>
      </c>
      <c r="L7287">
        <f t="shared" si="561"/>
        <v>-0.21024661772898248</v>
      </c>
      <c r="M7287">
        <f t="shared" si="562"/>
        <v>-2.8650199836349897</v>
      </c>
      <c r="N7287" s="10" t="str" cm="1">
        <f t="array" ref="N7287">_xlfn.IFS(AND(C7287&lt;=0, C7287-M7287&lt;=2), "escarcha",AND(C7287&lt;=0, C7287-M7287&gt;2), "helada negra", AND(C7287&gt;0, M7287+2&gt;C7287), "rocío", TRUE, "sin riesgo")</f>
        <v>escarcha</v>
      </c>
      <c r="O7287">
        <f t="shared" si="564"/>
        <v>0.28510310974726594</v>
      </c>
      <c r="P7287">
        <f t="shared" si="565"/>
        <v>3.9960710396107535</v>
      </c>
      <c r="Q7287" s="10" t="str" cm="1">
        <f t="array" ref="Q7287">_xlfn.IFS(AND(D7287&lt;=0, D7287-P7287&lt;=2), "escarcha",AND(D7287&lt;=0, D7287-P7287&gt;2), "helada negra", AND(D7287&gt;0, P7287+2&gt;D7287), "rocío", TRUE, "sin riesgo")</f>
        <v>sin riesgo</v>
      </c>
    </row>
    <row r="7288" spans="1:17" x14ac:dyDescent="0.35">
      <c r="A7288" s="2">
        <v>45940</v>
      </c>
      <c r="B7288" s="3" t="s">
        <v>21</v>
      </c>
      <c r="C7288">
        <v>-2.6333333333333329</v>
      </c>
      <c r="D7288">
        <v>5.9</v>
      </c>
      <c r="E7288">
        <v>94.366666666666674</v>
      </c>
      <c r="F7288">
        <v>85.333333333333329</v>
      </c>
      <c r="G7288">
        <v>0</v>
      </c>
      <c r="H7288">
        <v>1.533333333333333</v>
      </c>
      <c r="I7288">
        <v>0</v>
      </c>
      <c r="J7288">
        <v>2.5333333333333332</v>
      </c>
      <c r="K7288">
        <f t="shared" si="563"/>
        <v>8.5333333333333332</v>
      </c>
      <c r="L7288">
        <f t="shared" si="561"/>
        <v>-0.25104057265786672</v>
      </c>
      <c r="M7288">
        <f t="shared" si="562"/>
        <v>-3.4131104441600812</v>
      </c>
      <c r="N7288" s="10" t="str" cm="1">
        <f t="array" ref="N7288">_xlfn.IFS(AND(C7288&lt;=0, C7288-M7288&lt;=2), "escarcha",AND(C7288&lt;=0, C7288-M7288&gt;2), "helada negra", AND(C7288&gt;0, M7288+2&gt;C7288), "rocío", TRUE, "sin riesgo")</f>
        <v>escarcha</v>
      </c>
      <c r="O7288">
        <f t="shared" si="564"/>
        <v>0.25911610744688518</v>
      </c>
      <c r="P7288">
        <f t="shared" si="565"/>
        <v>3.6263963955728351</v>
      </c>
      <c r="Q7288" s="10" t="str" cm="1">
        <f t="array" ref="Q7288">_xlfn.IFS(AND(D7288&lt;=0, D7288-P7288&lt;=2), "escarcha",AND(D7288&lt;=0, D7288-P7288&gt;2), "helada negra", AND(D7288&gt;0, P7288+2&gt;D7288), "rocío", TRUE, "sin riesgo")</f>
        <v>sin riesgo</v>
      </c>
    </row>
    <row r="7289" spans="1:17" x14ac:dyDescent="0.35">
      <c r="A7289" s="2">
        <v>45940</v>
      </c>
      <c r="B7289" s="3" t="s">
        <v>22</v>
      </c>
      <c r="C7289">
        <v>-3.5333333333333332</v>
      </c>
      <c r="D7289">
        <v>5.3</v>
      </c>
      <c r="E7289">
        <v>94.4</v>
      </c>
      <c r="F7289">
        <v>86.333333333333329</v>
      </c>
      <c r="G7289">
        <v>1.333333333333333</v>
      </c>
      <c r="H7289">
        <v>0.53333333333333333</v>
      </c>
      <c r="I7289">
        <v>2.666666666666667</v>
      </c>
      <c r="J7289">
        <v>1.2</v>
      </c>
      <c r="K7289">
        <f t="shared" si="563"/>
        <v>8.8333333333333321</v>
      </c>
      <c r="L7289">
        <f t="shared" si="561"/>
        <v>-0.31764275198377206</v>
      </c>
      <c r="M7289">
        <f t="shared" si="562"/>
        <v>-4.3025932973892926</v>
      </c>
      <c r="N7289" s="10" t="str" cm="1">
        <f t="array" ref="N7289">_xlfn.IFS(AND(C7289&lt;=0, C7289-M7289&lt;=2), "escarcha",AND(C7289&lt;=0, C7289-M7289&gt;2), "helada negra", AND(C7289&gt;0, M7289+2&gt;C7289), "rocío", TRUE, "sin riesgo")</f>
        <v>escarcha</v>
      </c>
      <c r="O7289">
        <f t="shared" si="564"/>
        <v>0.22919320724145212</v>
      </c>
      <c r="P7289">
        <f t="shared" si="565"/>
        <v>3.2021002389581823</v>
      </c>
      <c r="Q7289" s="10" t="str" cm="1">
        <f t="array" ref="Q7289">_xlfn.IFS(AND(D7289&lt;=0, D7289-P7289&lt;=2), "escarcha",AND(D7289&lt;=0, D7289-P7289&gt;2), "helada negra", AND(D7289&gt;0, P7289+2&gt;D7289), "rocío", TRUE, "sin riesgo")</f>
        <v>sin riesgo</v>
      </c>
    </row>
    <row r="7290" spans="1:17" x14ac:dyDescent="0.35">
      <c r="A7290" s="2">
        <v>45940</v>
      </c>
      <c r="B7290" s="3" t="s">
        <v>23</v>
      </c>
      <c r="C7290">
        <v>-3.833333333333333</v>
      </c>
      <c r="D7290">
        <v>4.9666666666666668</v>
      </c>
      <c r="E7290">
        <v>94.4</v>
      </c>
      <c r="F7290">
        <v>87</v>
      </c>
      <c r="G7290">
        <v>0.66666666666666663</v>
      </c>
      <c r="H7290">
        <v>1.7333333333333329</v>
      </c>
      <c r="I7290">
        <v>1.333333333333333</v>
      </c>
      <c r="J7290">
        <v>3.2666666666666671</v>
      </c>
      <c r="K7290">
        <f t="shared" si="563"/>
        <v>8.8000000000000007</v>
      </c>
      <c r="L7290">
        <f t="shared" si="561"/>
        <v>-0.34007316400577875</v>
      </c>
      <c r="M7290">
        <f t="shared" si="562"/>
        <v>-4.6006704801827363</v>
      </c>
      <c r="N7290" s="10" t="str" cm="1">
        <f t="array" ref="N7290">_xlfn.IFS(AND(C7290&lt;=0, C7290-M7290&lt;=2), "escarcha",AND(C7290&lt;=0, C7290-M7290&gt;2), "helada negra", AND(C7290&gt;0, M7290+2&gt;C7290), "rocío", TRUE, "sin riesgo")</f>
        <v>escarcha</v>
      </c>
      <c r="O7290">
        <f t="shared" si="564"/>
        <v>0.21370223470138394</v>
      </c>
      <c r="P7290">
        <f t="shared" si="565"/>
        <v>2.9830166494159416</v>
      </c>
      <c r="Q7290" s="10" t="str" cm="1">
        <f t="array" ref="Q7290">_xlfn.IFS(AND(D7290&lt;=0, D7290-P7290&lt;=2), "escarcha",AND(D7290&lt;=0, D7290-P7290&gt;2), "helada negra", AND(D7290&gt;0, P7290+2&gt;D7290), "rocío", TRUE, "sin riesgo")</f>
        <v>rocío</v>
      </c>
    </row>
    <row r="7291" spans="1:17" x14ac:dyDescent="0.35">
      <c r="A7291" s="2">
        <v>45940</v>
      </c>
      <c r="B7291" s="3" t="s">
        <v>24</v>
      </c>
      <c r="C7291">
        <v>-3.9333333333333331</v>
      </c>
      <c r="D7291">
        <v>5.6</v>
      </c>
      <c r="E7291">
        <v>94.333333333333343</v>
      </c>
      <c r="F7291">
        <v>83.333333333333329</v>
      </c>
      <c r="G7291">
        <v>1</v>
      </c>
      <c r="H7291">
        <v>1.1000000000000001</v>
      </c>
      <c r="I7291">
        <v>3</v>
      </c>
      <c r="J7291">
        <v>2</v>
      </c>
      <c r="K7291">
        <f t="shared" si="563"/>
        <v>9.5333333333333332</v>
      </c>
      <c r="L7291">
        <f t="shared" si="561"/>
        <v>-0.3482689400866264</v>
      </c>
      <c r="M7291">
        <f t="shared" si="562"/>
        <v>-4.7093983560146802</v>
      </c>
      <c r="N7291" s="10" t="str" cm="1">
        <f t="array" ref="N7291">_xlfn.IFS(AND(C7291&lt;=0, C7291-M7291&lt;=2), "escarcha",AND(C7291&lt;=0, C7291-M7291&gt;2), "helada negra", AND(C7291&gt;0, M7291+2&gt;C7291), "rocío", TRUE, "sin riesgo")</f>
        <v>escarcha</v>
      </c>
      <c r="O7291">
        <f t="shared" si="564"/>
        <v>0.21463790266550473</v>
      </c>
      <c r="P7291">
        <f t="shared" si="565"/>
        <v>2.9962384223939118</v>
      </c>
      <c r="Q7291" s="10" t="str" cm="1">
        <f t="array" ref="Q7291">_xlfn.IFS(AND(D7291&lt;=0, D7291-P7291&lt;=2), "escarcha",AND(D7291&lt;=0, D7291-P7291&gt;2), "helada negra", AND(D7291&gt;0, P7291+2&gt;D7291), "rocío", TRUE, "sin riesgo")</f>
        <v>sin riesgo</v>
      </c>
    </row>
    <row r="7292" spans="1:17" x14ac:dyDescent="0.35">
      <c r="A7292" s="2">
        <v>45940</v>
      </c>
      <c r="B7292" s="3" t="s">
        <v>25</v>
      </c>
      <c r="C7292">
        <v>-4.3666666666666671</v>
      </c>
      <c r="D7292">
        <v>5.2</v>
      </c>
      <c r="E7292">
        <v>94.166666666666671</v>
      </c>
      <c r="F7292">
        <v>83</v>
      </c>
      <c r="G7292">
        <v>1</v>
      </c>
      <c r="H7292">
        <v>1.1333333333333331</v>
      </c>
      <c r="I7292">
        <v>2.333333333333333</v>
      </c>
      <c r="J7292">
        <v>2.2000000000000002</v>
      </c>
      <c r="K7292">
        <f t="shared" si="563"/>
        <v>9.5666666666666664</v>
      </c>
      <c r="L7292">
        <f t="shared" si="561"/>
        <v>-0.3825634922381923</v>
      </c>
      <c r="M7292">
        <f t="shared" si="562"/>
        <v>-5.1632877037277529</v>
      </c>
      <c r="N7292" s="10" t="str" cm="1">
        <f t="array" ref="N7292">_xlfn.IFS(AND(C7292&lt;=0, C7292-M7292&lt;=2), "escarcha",AND(C7292&lt;=0, C7292-M7292&gt;2), "helada negra", AND(C7292&gt;0, M7292+2&gt;C7292), "rocío", TRUE, "sin riesgo")</f>
        <v>escarcha</v>
      </c>
      <c r="O7292">
        <f t="shared" si="564"/>
        <v>0.18286958390969899</v>
      </c>
      <c r="P7292">
        <f t="shared" si="565"/>
        <v>2.5481189862227631</v>
      </c>
      <c r="Q7292" s="10" t="str" cm="1">
        <f t="array" ref="Q7292">_xlfn.IFS(AND(D7292&lt;=0, D7292-P7292&lt;=2), "escarcha",AND(D7292&lt;=0, D7292-P7292&gt;2), "helada negra", AND(D7292&gt;0, P7292+2&gt;D7292), "rocío", TRUE, "sin riesgo")</f>
        <v>sin riesgo</v>
      </c>
    </row>
    <row r="7293" spans="1:17" x14ac:dyDescent="0.35">
      <c r="A7293" s="2">
        <v>45940</v>
      </c>
      <c r="B7293" s="3" t="s">
        <v>26</v>
      </c>
      <c r="C7293">
        <v>-4.9333333333333336</v>
      </c>
      <c r="D7293">
        <v>4.9000000000000004</v>
      </c>
      <c r="E7293">
        <v>94.13333333333334</v>
      </c>
      <c r="F7293">
        <v>84</v>
      </c>
      <c r="G7293">
        <v>1</v>
      </c>
      <c r="H7293">
        <v>0.8</v>
      </c>
      <c r="I7293">
        <v>1.666666666666667</v>
      </c>
      <c r="J7293">
        <v>1.9</v>
      </c>
      <c r="K7293">
        <f t="shared" si="563"/>
        <v>9.8333333333333339</v>
      </c>
      <c r="L7293">
        <f t="shared" si="561"/>
        <v>-0.42563044075847145</v>
      </c>
      <c r="M7293">
        <f t="shared" si="562"/>
        <v>-5.7308370841363381</v>
      </c>
      <c r="N7293" s="10" t="str" cm="1">
        <f t="array" ref="N7293">_xlfn.IFS(AND(C7293&lt;=0, C7293-M7293&lt;=2), "escarcha",AND(C7293&lt;=0, C7293-M7293&gt;2), "helada negra", AND(C7293&gt;0, M7293+2&gt;C7293), "rocío", TRUE, "sin riesgo")</f>
        <v>escarcha</v>
      </c>
      <c r="O7293">
        <f t="shared" si="564"/>
        <v>0.17396677095798904</v>
      </c>
      <c r="P7293">
        <f t="shared" si="565"/>
        <v>2.4228298381362201</v>
      </c>
      <c r="Q7293" s="10" t="str" cm="1">
        <f t="array" ref="Q7293">_xlfn.IFS(AND(D7293&lt;=0, D7293-P7293&lt;=2), "escarcha",AND(D7293&lt;=0, D7293-P7293&gt;2), "helada negra", AND(D7293&gt;0, P7293+2&gt;D7293), "rocío", TRUE, "sin riesgo")</f>
        <v>sin riesgo</v>
      </c>
    </row>
    <row r="7294" spans="1:17" x14ac:dyDescent="0.35">
      <c r="A7294" s="2">
        <v>45940</v>
      </c>
      <c r="B7294" s="3" t="s">
        <v>27</v>
      </c>
      <c r="C7294">
        <v>-4.9000000000000004</v>
      </c>
      <c r="D7294">
        <v>4.2666666666666666</v>
      </c>
      <c r="E7294">
        <v>94.2</v>
      </c>
      <c r="F7294">
        <v>84.666666666666671</v>
      </c>
      <c r="G7294">
        <v>0.33333333333333331</v>
      </c>
      <c r="H7294">
        <v>1.466666666666667</v>
      </c>
      <c r="I7294">
        <v>1.666666666666667</v>
      </c>
      <c r="J7294">
        <v>3</v>
      </c>
      <c r="K7294">
        <f t="shared" si="563"/>
        <v>9.1666666666666679</v>
      </c>
      <c r="L7294">
        <f t="shared" si="561"/>
        <v>-0.42240432539342831</v>
      </c>
      <c r="M7294">
        <f t="shared" si="562"/>
        <v>-5.6884162061560515</v>
      </c>
      <c r="N7294" s="10" t="str" cm="1">
        <f t="array" ref="N7294">_xlfn.IFS(AND(C7294&lt;=0, C7294-M7294&lt;=2), "escarcha",AND(C7294&lt;=0, C7294-M7294&gt;2), "helada negra", AND(C7294&gt;0, M7294+2&gt;C7294), "rocío", TRUE, "sin riesgo")</f>
        <v>escarcha</v>
      </c>
      <c r="O7294">
        <f t="shared" si="564"/>
        <v>0.13762770351178563</v>
      </c>
      <c r="P7294">
        <f t="shared" si="565"/>
        <v>1.9127537570765596</v>
      </c>
      <c r="Q7294" s="10" t="str" cm="1">
        <f t="array" ref="Q7294">_xlfn.IFS(AND(D7294&lt;=0, D7294-P7294&lt;=2), "escarcha",AND(D7294&lt;=0, D7294-P7294&gt;2), "helada negra", AND(D7294&gt;0, P7294+2&gt;D7294), "rocío", TRUE, "sin riesgo")</f>
        <v>sin riesgo</v>
      </c>
    </row>
    <row r="7295" spans="1:17" x14ac:dyDescent="0.35">
      <c r="A7295" s="2">
        <v>45940</v>
      </c>
      <c r="B7295" s="3" t="s">
        <v>28</v>
      </c>
      <c r="C7295">
        <v>-4.9000000000000004</v>
      </c>
      <c r="D7295">
        <v>3.7</v>
      </c>
      <c r="E7295">
        <v>93.966666666666669</v>
      </c>
      <c r="F7295">
        <v>84.666666666666671</v>
      </c>
      <c r="G7295">
        <v>0.33333333333333331</v>
      </c>
      <c r="H7295">
        <v>0.70000000000000007</v>
      </c>
      <c r="I7295">
        <v>1.333333333333333</v>
      </c>
      <c r="J7295">
        <v>1.2</v>
      </c>
      <c r="K7295">
        <f t="shared" si="563"/>
        <v>8.6000000000000014</v>
      </c>
      <c r="L7295">
        <f t="shared" si="561"/>
        <v>-0.42488439752378859</v>
      </c>
      <c r="M7295">
        <f t="shared" si="562"/>
        <v>-5.7210285506508862</v>
      </c>
      <c r="N7295" s="10" t="str" cm="1">
        <f t="array" ref="N7295">_xlfn.IFS(AND(C7295&lt;=0, C7295-M7295&lt;=2), "escarcha",AND(C7295&lt;=0, C7295-M7295&gt;2), "helada negra", AND(C7295&gt;0, M7295+2&gt;C7295), "rocío", TRUE, "sin riesgo")</f>
        <v>escarcha</v>
      </c>
      <c r="O7295">
        <f t="shared" si="564"/>
        <v>9.7848217749382654E-2</v>
      </c>
      <c r="P7295">
        <f t="shared" si="565"/>
        <v>1.3568109147027823</v>
      </c>
      <c r="Q7295" s="10" t="str" cm="1">
        <f t="array" ref="Q7295">_xlfn.IFS(AND(D7295&lt;=0, D7295-P7295&lt;=2), "escarcha",AND(D7295&lt;=0, D7295-P7295&gt;2), "helada negra", AND(D7295&gt;0, P7295+2&gt;D7295), "rocío", TRUE, "sin riesgo")</f>
        <v>sin riesgo</v>
      </c>
    </row>
    <row r="7296" spans="1:17" x14ac:dyDescent="0.35">
      <c r="A7296" s="2">
        <v>45940</v>
      </c>
      <c r="B7296" s="3" t="s">
        <v>29</v>
      </c>
      <c r="C7296">
        <v>-3.833333333333333</v>
      </c>
      <c r="D7296">
        <v>5.6333333333333337</v>
      </c>
      <c r="E7296">
        <v>94.266666666666666</v>
      </c>
      <c r="F7296">
        <v>79</v>
      </c>
      <c r="G7296">
        <v>0.33333333333333331</v>
      </c>
      <c r="H7296">
        <v>0.4</v>
      </c>
      <c r="I7296">
        <v>1</v>
      </c>
      <c r="J7296">
        <v>1.466666666666667</v>
      </c>
      <c r="K7296">
        <f t="shared" si="563"/>
        <v>9.4666666666666668</v>
      </c>
      <c r="L7296">
        <f t="shared" ref="L7296:L7359" si="566">(LN(E7296/100))+((17.625*C7296)/(243.04+C7296))</f>
        <v>-0.34148659180292584</v>
      </c>
      <c r="M7296">
        <f t="shared" ref="M7296:M7359" si="567">(243.04*L7296)/(17.625-L7296)</f>
        <v>-4.6194285592626043</v>
      </c>
      <c r="N7296" s="10" t="str" cm="1">
        <f t="array" ref="N7296">_xlfn.IFS(AND(C7296&lt;=0, C7296-M7296&lt;=2), "escarcha",AND(C7296&lt;=0, C7296-M7296&gt;2), "helada negra", AND(C7296&gt;0, M7296+2&gt;C7296), "rocío", TRUE, "sin riesgo")</f>
        <v>escarcha</v>
      </c>
      <c r="O7296">
        <f t="shared" si="564"/>
        <v>0.16354645283854527</v>
      </c>
      <c r="P7296">
        <f t="shared" si="565"/>
        <v>2.2763471431816487</v>
      </c>
      <c r="Q7296" s="10" t="str" cm="1">
        <f t="array" ref="Q7296">_xlfn.IFS(AND(D7296&lt;=0, D7296-P7296&lt;=2), "escarcha",AND(D7296&lt;=0, D7296-P7296&gt;2), "helada negra", AND(D7296&gt;0, P7296+2&gt;D7296), "rocío", TRUE, "sin riesgo")</f>
        <v>sin riesgo</v>
      </c>
    </row>
    <row r="7297" spans="1:17" x14ac:dyDescent="0.35">
      <c r="A7297" s="2">
        <v>45940</v>
      </c>
      <c r="B7297" s="3" t="s">
        <v>30</v>
      </c>
      <c r="C7297">
        <v>-2.2333333333333329</v>
      </c>
      <c r="D7297">
        <v>8.5333333333333332</v>
      </c>
      <c r="E7297">
        <v>94.86666666666666</v>
      </c>
      <c r="F7297">
        <v>73.333333333333329</v>
      </c>
      <c r="G7297">
        <v>0.66666666666666663</v>
      </c>
      <c r="H7297">
        <v>1.1000000000000001</v>
      </c>
      <c r="I7297">
        <v>1.333333333333333</v>
      </c>
      <c r="J7297">
        <v>1.8</v>
      </c>
      <c r="K7297">
        <f t="shared" si="563"/>
        <v>10.766666666666666</v>
      </c>
      <c r="L7297">
        <f t="shared" si="566"/>
        <v>-0.21615879506340421</v>
      </c>
      <c r="M7297">
        <f t="shared" si="567"/>
        <v>-2.9446088202940106</v>
      </c>
      <c r="N7297" s="10" t="str" cm="1">
        <f t="array" ref="N7297">_xlfn.IFS(AND(C7297&lt;=0, C7297-M7297&lt;=2), "escarcha",AND(C7297&lt;=0, C7297-M7297&gt;2), "helada negra", AND(C7297&gt;0, M7297+2&gt;C7297), "rocío", TRUE, "sin riesgo")</f>
        <v>escarcha</v>
      </c>
      <c r="O7297">
        <f t="shared" si="564"/>
        <v>0.28768268034572586</v>
      </c>
      <c r="P7297">
        <f t="shared" si="565"/>
        <v>4.0328268406302357</v>
      </c>
      <c r="Q7297" s="10" t="str" cm="1">
        <f t="array" ref="Q7297">_xlfn.IFS(AND(D7297&lt;=0, D7297-P7297&lt;=2), "escarcha",AND(D7297&lt;=0, D7297-P7297&gt;2), "helada negra", AND(D7297&gt;0, P7297+2&gt;D7297), "rocío", TRUE, "sin riesgo")</f>
        <v>sin riesgo</v>
      </c>
    </row>
    <row r="7298" spans="1:17" x14ac:dyDescent="0.35">
      <c r="A7298" s="2">
        <v>45940</v>
      </c>
      <c r="B7298" s="3" t="s">
        <v>31</v>
      </c>
      <c r="C7298">
        <v>2.0333333333333332</v>
      </c>
      <c r="D7298">
        <v>8.5666666666666664</v>
      </c>
      <c r="E7298">
        <v>95.933333333333337</v>
      </c>
      <c r="F7298">
        <v>74</v>
      </c>
      <c r="G7298">
        <v>1</v>
      </c>
      <c r="H7298">
        <v>1.0666666666666671</v>
      </c>
      <c r="I7298">
        <v>2</v>
      </c>
      <c r="J7298">
        <v>2.4</v>
      </c>
      <c r="K7298">
        <f t="shared" ref="K7298:K7361" si="568">ABS((C7298-D7298))</f>
        <v>6.5333333333333332</v>
      </c>
      <c r="L7298">
        <f t="shared" si="566"/>
        <v>0.10471505995647448</v>
      </c>
      <c r="M7298">
        <f t="shared" si="567"/>
        <v>1.4525989879111141</v>
      </c>
      <c r="N7298" s="10" t="str" cm="1">
        <f t="array" ref="N7298">_xlfn.IFS(AND(C7298&lt;=0, C7298-M7298&lt;=2), "escarcha",AND(C7298&lt;=0, C7298-M7298&gt;2), "helada negra", AND(C7298&gt;0, M7298+2&gt;C7298), "rocío", TRUE, "sin riesgo")</f>
        <v>rocío</v>
      </c>
      <c r="O7298">
        <f t="shared" si="564"/>
        <v>0.2989883069670124</v>
      </c>
      <c r="P7298">
        <f t="shared" si="565"/>
        <v>4.1940476211546516</v>
      </c>
      <c r="Q7298" s="10" t="str" cm="1">
        <f t="array" ref="Q7298">_xlfn.IFS(AND(D7298&lt;=0, D7298-P7298&lt;=2), "escarcha",AND(D7298&lt;=0, D7298-P7298&gt;2), "helada negra", AND(D7298&gt;0, P7298+2&gt;D7298), "rocío", TRUE, "sin riesgo")</f>
        <v>sin riesgo</v>
      </c>
    </row>
    <row r="7299" spans="1:17" x14ac:dyDescent="0.35">
      <c r="A7299" s="2">
        <v>45940</v>
      </c>
      <c r="B7299" s="3" t="s">
        <v>32</v>
      </c>
      <c r="C7299">
        <v>7.0666666666666673</v>
      </c>
      <c r="D7299">
        <v>10.733333333333331</v>
      </c>
      <c r="E7299">
        <v>91.266666666666666</v>
      </c>
      <c r="F7299">
        <v>67.666666666666671</v>
      </c>
      <c r="G7299">
        <v>0</v>
      </c>
      <c r="H7299">
        <v>1.466666666666667</v>
      </c>
      <c r="I7299">
        <v>0</v>
      </c>
      <c r="J7299">
        <v>3.433333333333334</v>
      </c>
      <c r="K7299">
        <f t="shared" si="568"/>
        <v>3.6666666666666634</v>
      </c>
      <c r="L7299">
        <f t="shared" si="566"/>
        <v>0.40660296352067649</v>
      </c>
      <c r="M7299">
        <f t="shared" si="567"/>
        <v>5.7392557532911486</v>
      </c>
      <c r="N7299" s="10" t="str" cm="1">
        <f t="array" ref="N7299">_xlfn.IFS(AND(C7299&lt;=0, C7299-M7299&lt;=2), "escarcha",AND(C7299&lt;=0, C7299-M7299&gt;2), "helada negra", AND(C7299&gt;0, M7299+2&gt;C7299), "rocío", TRUE, "sin riesgo")</f>
        <v>rocío</v>
      </c>
      <c r="O7299">
        <f t="shared" ref="O7299:O7362" si="569">(LN(F7299/100))+((17.625*D7299)/(243.04+D7299))</f>
        <v>0.35487219875851755</v>
      </c>
      <c r="P7299">
        <f t="shared" ref="P7299:P7362" si="570">(243.04*O7299)/(17.625-O7299)</f>
        <v>4.9940649066922402</v>
      </c>
      <c r="Q7299" s="10" t="str" cm="1">
        <f t="array" ref="Q7299">_xlfn.IFS(AND(D7299&lt;=0, D7299-P7299&lt;=2), "escarcha",AND(D7299&lt;=0, D7299-P7299&gt;2), "helada negra", AND(D7299&gt;0, P7299+2&gt;D7299), "rocío", TRUE, "sin riesgo")</f>
        <v>sin riesgo</v>
      </c>
    </row>
    <row r="7300" spans="1:17" x14ac:dyDescent="0.35">
      <c r="A7300" s="2">
        <v>45940</v>
      </c>
      <c r="B7300" s="3" t="s">
        <v>33</v>
      </c>
      <c r="C7300">
        <v>11.5</v>
      </c>
      <c r="D7300">
        <v>12.733333333333331</v>
      </c>
      <c r="E7300">
        <v>73.8</v>
      </c>
      <c r="F7300">
        <v>63</v>
      </c>
      <c r="G7300">
        <v>2.666666666666667</v>
      </c>
      <c r="H7300">
        <v>2.3666666666666671</v>
      </c>
      <c r="I7300">
        <v>4.666666666666667</v>
      </c>
      <c r="J7300">
        <v>4.7666666666666666</v>
      </c>
      <c r="K7300">
        <f t="shared" si="568"/>
        <v>1.2333333333333307</v>
      </c>
      <c r="L7300">
        <f t="shared" si="566"/>
        <v>0.49247793039086629</v>
      </c>
      <c r="M7300">
        <f t="shared" si="567"/>
        <v>6.9862356351207566</v>
      </c>
      <c r="N7300" s="10" t="str" cm="1">
        <f t="array" ref="N7300">_xlfn.IFS(AND(C7300&lt;=0, C7300-M7300&lt;=2), "escarcha",AND(C7300&lt;=0, C7300-M7300&gt;2), "helada negra", AND(C7300&gt;0, M7300+2&gt;C7300), "rocío", TRUE, "sin riesgo")</f>
        <v>sin riesgo</v>
      </c>
      <c r="O7300">
        <f t="shared" si="569"/>
        <v>0.41540159404468613</v>
      </c>
      <c r="P7300">
        <f t="shared" si="570"/>
        <v>5.8664473763480718</v>
      </c>
      <c r="Q7300" s="10" t="str" cm="1">
        <f t="array" ref="Q7300">_xlfn.IFS(AND(D7300&lt;=0, D7300-P7300&lt;=2), "escarcha",AND(D7300&lt;=0, D7300-P7300&gt;2), "helada negra", AND(D7300&gt;0, P7300+2&gt;D7300), "rocío", TRUE, "sin riesgo")</f>
        <v>sin riesgo</v>
      </c>
    </row>
    <row r="7301" spans="1:17" x14ac:dyDescent="0.35">
      <c r="A7301" s="2">
        <v>45940</v>
      </c>
      <c r="B7301" s="3" t="s">
        <v>36</v>
      </c>
      <c r="C7301">
        <v>17.466666666666669</v>
      </c>
      <c r="D7301">
        <v>18.3</v>
      </c>
      <c r="E7301">
        <v>45.7</v>
      </c>
      <c r="F7301">
        <v>40.333333333333343</v>
      </c>
      <c r="G7301">
        <v>1.666666666666667</v>
      </c>
      <c r="H7301">
        <v>4.4666666666666668</v>
      </c>
      <c r="I7301">
        <v>6</v>
      </c>
      <c r="J7301">
        <v>9.6</v>
      </c>
      <c r="K7301">
        <f t="shared" si="568"/>
        <v>0.83333333333333215</v>
      </c>
      <c r="L7301">
        <f t="shared" si="566"/>
        <v>0.39866370409141061</v>
      </c>
      <c r="M7301">
        <f t="shared" si="567"/>
        <v>5.6245985784794525</v>
      </c>
      <c r="N7301" s="10" t="str" cm="1">
        <f t="array" ref="N7301">_xlfn.IFS(AND(C7301&lt;=0, C7301-M7301&lt;=2), "escarcha",AND(C7301&lt;=0, C7301-M7301&gt;2), "helada negra", AND(C7301&gt;0, M7301+2&gt;C7301), "rocío", TRUE, "sin riesgo")</f>
        <v>sin riesgo</v>
      </c>
      <c r="O7301">
        <f t="shared" si="569"/>
        <v>0.32617620440652362</v>
      </c>
      <c r="P7301">
        <f t="shared" si="570"/>
        <v>4.5826158850843308</v>
      </c>
      <c r="Q7301" s="10" t="str" cm="1">
        <f t="array" ref="Q7301">_xlfn.IFS(AND(D7301&lt;=0, D7301-P7301&lt;=2), "escarcha",AND(D7301&lt;=0, D7301-P7301&gt;2), "helada negra", AND(D7301&gt;0, P7301+2&gt;D7301), "rocío", TRUE, "sin riesgo")</f>
        <v>sin riesgo</v>
      </c>
    </row>
    <row r="7302" spans="1:17" x14ac:dyDescent="0.35">
      <c r="A7302" s="2">
        <v>45940</v>
      </c>
      <c r="B7302" s="3" t="s">
        <v>47</v>
      </c>
      <c r="C7302">
        <v>18.100000000000001</v>
      </c>
      <c r="D7302">
        <v>18.333333333333329</v>
      </c>
      <c r="E7302">
        <v>41.766666666666673</v>
      </c>
      <c r="F7302">
        <v>41.333333333333343</v>
      </c>
      <c r="G7302">
        <v>7.333333333333333</v>
      </c>
      <c r="H7302">
        <v>5.666666666666667</v>
      </c>
      <c r="I7302">
        <v>12.33333333333333</v>
      </c>
      <c r="J7302">
        <v>13.366666666666671</v>
      </c>
      <c r="K7302">
        <f t="shared" si="568"/>
        <v>0.23333333333332718</v>
      </c>
      <c r="L7302">
        <f t="shared" si="566"/>
        <v>0.34854322985897968</v>
      </c>
      <c r="M7302">
        <f t="shared" si="567"/>
        <v>4.9032013746783427</v>
      </c>
      <c r="N7302" s="10" t="str" cm="1">
        <f t="array" ref="N7302">_xlfn.IFS(AND(C7302&lt;=0, C7302-M7302&lt;=2), "escarcha",AND(C7302&lt;=0, C7302-M7302&gt;2), "helada negra", AND(C7302&gt;0, M7302+2&gt;C7302), "rocío", TRUE, "sin riesgo")</f>
        <v>sin riesgo</v>
      </c>
      <c r="O7302">
        <f t="shared" si="569"/>
        <v>0.35275757179360456</v>
      </c>
      <c r="P7302">
        <f t="shared" si="570"/>
        <v>4.9636982925106246</v>
      </c>
      <c r="Q7302" s="10" t="str" cm="1">
        <f t="array" ref="Q7302">_xlfn.IFS(AND(D7302&lt;=0, D7302-P7302&lt;=2), "escarcha",AND(D7302&lt;=0, D7302-P7302&gt;2), "helada negra", AND(D7302&gt;0, P7302+2&gt;D7302), "rocío", TRUE, "sin riesgo")</f>
        <v>sin riesgo</v>
      </c>
    </row>
    <row r="7303" spans="1:17" x14ac:dyDescent="0.35">
      <c r="A7303" s="2">
        <v>45940</v>
      </c>
      <c r="B7303" s="3" t="s">
        <v>52</v>
      </c>
      <c r="C7303">
        <v>18.8</v>
      </c>
      <c r="D7303">
        <v>18.93333333333333</v>
      </c>
      <c r="E7303">
        <v>40.799999999999997</v>
      </c>
      <c r="F7303">
        <v>41.333333333333343</v>
      </c>
      <c r="G7303">
        <v>7.666666666666667</v>
      </c>
      <c r="H7303">
        <v>4</v>
      </c>
      <c r="I7303">
        <v>16.666666666666671</v>
      </c>
      <c r="J7303">
        <v>10.633333333333329</v>
      </c>
      <c r="K7303">
        <f t="shared" si="568"/>
        <v>0.13333333333332931</v>
      </c>
      <c r="L7303">
        <f t="shared" si="566"/>
        <v>0.36897935646693758</v>
      </c>
      <c r="M7303">
        <f t="shared" si="567"/>
        <v>5.1968379412742607</v>
      </c>
      <c r="N7303" s="10" t="str" cm="1">
        <f t="array" ref="N7303">_xlfn.IFS(AND(C7303&lt;=0, C7303-M7303&lt;=2), "escarcha",AND(C7303&lt;=0, C7303-M7303&gt;2), "helada negra", AND(C7303&gt;0, M7303+2&gt;C7303), "rocío", TRUE, "sin riesgo")</f>
        <v>sin riesgo</v>
      </c>
      <c r="O7303">
        <f t="shared" si="569"/>
        <v>0.39029286130714202</v>
      </c>
      <c r="P7303">
        <f t="shared" si="570"/>
        <v>5.5038229688933411</v>
      </c>
      <c r="Q7303" s="10" t="str" cm="1">
        <f t="array" ref="Q7303">_xlfn.IFS(AND(D7303&lt;=0, D7303-P7303&lt;=2), "escarcha",AND(D7303&lt;=0, D7303-P7303&gt;2), "helada negra", AND(D7303&gt;0, P7303+2&gt;D7303), "rocío", TRUE, "sin riesgo")</f>
        <v>sin riesgo</v>
      </c>
    </row>
    <row r="7304" spans="1:17" x14ac:dyDescent="0.35">
      <c r="A7304" s="2">
        <v>45940</v>
      </c>
      <c r="B7304" s="3" t="s">
        <v>37</v>
      </c>
      <c r="C7304">
        <v>12.33333333333333</v>
      </c>
      <c r="D7304">
        <v>14.366666666666671</v>
      </c>
      <c r="E7304">
        <v>57.633333333333333</v>
      </c>
      <c r="F7304">
        <v>49.333333333333343</v>
      </c>
      <c r="G7304">
        <v>0</v>
      </c>
      <c r="H7304">
        <v>2.7333333333333329</v>
      </c>
      <c r="I7304">
        <v>1</v>
      </c>
      <c r="J7304">
        <v>4.833333333333333</v>
      </c>
      <c r="K7304">
        <f t="shared" si="568"/>
        <v>2.0333333333333403</v>
      </c>
      <c r="L7304">
        <f t="shared" si="566"/>
        <v>0.30013569013140939</v>
      </c>
      <c r="M7304">
        <f t="shared" si="567"/>
        <v>4.2104213242228283</v>
      </c>
      <c r="N7304" s="10" t="str" cm="1">
        <f t="array" ref="N7304">_xlfn.IFS(AND(C7304&lt;=0, C7304-M7304&lt;=2), "escarcha",AND(C7304&lt;=0, C7304-M7304&gt;2), "helada negra", AND(C7304&gt;0, M7304+2&gt;C7304), "rocío", TRUE, "sin riesgo")</f>
        <v>sin riesgo</v>
      </c>
      <c r="O7304">
        <f t="shared" si="569"/>
        <v>0.27713586732681583</v>
      </c>
      <c r="P7304">
        <f t="shared" si="570"/>
        <v>3.8826163659105375</v>
      </c>
      <c r="Q7304" s="10" t="str" cm="1">
        <f t="array" ref="Q7304">_xlfn.IFS(AND(D7304&lt;=0, D7304-P7304&lt;=2), "escarcha",AND(D7304&lt;=0, D7304-P7304&gt;2), "helada negra", AND(D7304&gt;0, P7304+2&gt;D7304), "rocío", TRUE, "sin riesgo")</f>
        <v>sin riesgo</v>
      </c>
    </row>
    <row r="7305" spans="1:17" x14ac:dyDescent="0.35">
      <c r="A7305" s="2">
        <v>45940</v>
      </c>
      <c r="B7305" s="3" t="s">
        <v>40</v>
      </c>
      <c r="C7305">
        <v>7.6000000000000014</v>
      </c>
      <c r="D7305">
        <v>12.8</v>
      </c>
      <c r="E7305">
        <v>70.7</v>
      </c>
      <c r="F7305">
        <v>52</v>
      </c>
      <c r="G7305">
        <v>1</v>
      </c>
      <c r="H7305">
        <v>2.666666666666667</v>
      </c>
      <c r="I7305">
        <v>1.666666666666667</v>
      </c>
      <c r="J7305">
        <v>4.8</v>
      </c>
      <c r="K7305">
        <f t="shared" si="568"/>
        <v>5.1999999999999993</v>
      </c>
      <c r="L7305">
        <f t="shared" si="566"/>
        <v>0.18770724136703726</v>
      </c>
      <c r="M7305">
        <f t="shared" si="567"/>
        <v>2.616252911121121</v>
      </c>
      <c r="N7305" s="10" t="str" cm="1">
        <f t="array" ref="N7305">_xlfn.IFS(AND(C7305&lt;=0, C7305-M7305&lt;=2), "escarcha",AND(C7305&lt;=0, C7305-M7305&gt;2), "helada negra", AND(C7305&gt;0, M7305+2&gt;C7305), "rocío", TRUE, "sin riesgo")</f>
        <v>sin riesgo</v>
      </c>
      <c r="O7305">
        <f t="shared" si="569"/>
        <v>0.2278746582969009</v>
      </c>
      <c r="P7305">
        <f t="shared" si="570"/>
        <v>3.1834372555631125</v>
      </c>
      <c r="Q7305" s="10" t="str" cm="1">
        <f t="array" ref="Q7305">_xlfn.IFS(AND(D7305&lt;=0, D7305-P7305&lt;=2), "escarcha",AND(D7305&lt;=0, D7305-P7305&gt;2), "helada negra", AND(D7305&gt;0, P7305+2&gt;D7305), "rocío", TRUE, "sin riesgo")</f>
        <v>sin riesgo</v>
      </c>
    </row>
    <row r="7306" spans="1:17" x14ac:dyDescent="0.35">
      <c r="A7306" s="2">
        <v>45940</v>
      </c>
      <c r="B7306" s="3" t="s">
        <v>41</v>
      </c>
      <c r="C7306">
        <v>6.3</v>
      </c>
      <c r="D7306">
        <v>12.46666666666667</v>
      </c>
      <c r="E7306">
        <v>75.86666666666666</v>
      </c>
      <c r="F7306">
        <v>54.333333333333343</v>
      </c>
      <c r="G7306">
        <v>0</v>
      </c>
      <c r="H7306">
        <v>2.8666666666666671</v>
      </c>
      <c r="I7306">
        <v>0</v>
      </c>
      <c r="J7306">
        <v>5</v>
      </c>
      <c r="K7306">
        <f t="shared" si="568"/>
        <v>6.1666666666666705</v>
      </c>
      <c r="L7306">
        <f t="shared" si="566"/>
        <v>0.16913288733769283</v>
      </c>
      <c r="M7306">
        <f t="shared" si="567"/>
        <v>2.3548562024017099</v>
      </c>
      <c r="N7306" s="10" t="str" cm="1">
        <f t="array" ref="N7306">_xlfn.IFS(AND(C7306&lt;=0, C7306-M7306&lt;=2), "escarcha",AND(C7306&lt;=0, C7306-M7306&gt;2), "helada negra", AND(C7306&gt;0, M7306+2&gt;C7306), "rocío", TRUE, "sin riesgo")</f>
        <v>sin riesgo</v>
      </c>
      <c r="O7306">
        <f t="shared" si="569"/>
        <v>0.2499257181142418</v>
      </c>
      <c r="P7306">
        <f t="shared" si="570"/>
        <v>3.4959244228274375</v>
      </c>
      <c r="Q7306" s="10" t="str" cm="1">
        <f t="array" ref="Q7306">_xlfn.IFS(AND(D7306&lt;=0, D7306-P7306&lt;=2), "escarcha",AND(D7306&lt;=0, D7306-P7306&gt;2), "helada negra", AND(D7306&gt;0, P7306+2&gt;D7306), "rocío", TRUE, "sin riesgo")</f>
        <v>sin riesgo</v>
      </c>
    </row>
    <row r="7307" spans="1:17" x14ac:dyDescent="0.35">
      <c r="A7307" s="2">
        <v>45940</v>
      </c>
      <c r="B7307" s="3" t="s">
        <v>42</v>
      </c>
      <c r="C7307">
        <v>3</v>
      </c>
      <c r="D7307">
        <v>11.66666666666667</v>
      </c>
      <c r="E7307">
        <v>82.9</v>
      </c>
      <c r="F7307">
        <v>57</v>
      </c>
      <c r="G7307">
        <v>0</v>
      </c>
      <c r="H7307">
        <v>3.7333333333333329</v>
      </c>
      <c r="I7307">
        <v>0</v>
      </c>
      <c r="J7307">
        <v>5.7</v>
      </c>
      <c r="K7307">
        <f t="shared" si="568"/>
        <v>8.6666666666666696</v>
      </c>
      <c r="L7307">
        <f t="shared" si="566"/>
        <v>2.7368956790452759E-2</v>
      </c>
      <c r="M7307">
        <f t="shared" si="567"/>
        <v>0.37799128996504167</v>
      </c>
      <c r="N7307" s="10" t="str" cm="1">
        <f t="array" ref="N7307">_xlfn.IFS(AND(C7307&lt;=0, C7307-M7307&lt;=2), "escarcha",AND(C7307&lt;=0, C7307-M7307&gt;2), "helada negra", AND(C7307&gt;0, M7307+2&gt;C7307), "rocío", TRUE, "sin riesgo")</f>
        <v>sin riesgo</v>
      </c>
      <c r="O7307">
        <f t="shared" si="569"/>
        <v>0.24518229108061063</v>
      </c>
      <c r="P7307">
        <f t="shared" si="570"/>
        <v>3.4286380341981517</v>
      </c>
      <c r="Q7307" s="10" t="str" cm="1">
        <f t="array" ref="Q7307">_xlfn.IFS(AND(D7307&lt;=0, D7307-P7307&lt;=2), "escarcha",AND(D7307&lt;=0, D7307-P7307&gt;2), "helada negra", AND(D7307&gt;0, P7307+2&gt;D7307), "rocío", TRUE, "sin riesgo")</f>
        <v>sin riesgo</v>
      </c>
    </row>
    <row r="7308" spans="1:17" x14ac:dyDescent="0.35">
      <c r="A7308" s="2">
        <v>45940</v>
      </c>
      <c r="B7308" s="3" t="s">
        <v>43</v>
      </c>
      <c r="C7308">
        <v>1.4333333333333329</v>
      </c>
      <c r="D7308">
        <v>10</v>
      </c>
      <c r="E7308">
        <v>86.966666666666669</v>
      </c>
      <c r="F7308">
        <v>61.666666666666657</v>
      </c>
      <c r="G7308">
        <v>0</v>
      </c>
      <c r="H7308">
        <v>2.4666666666666668</v>
      </c>
      <c r="I7308">
        <v>0</v>
      </c>
      <c r="J7308">
        <v>4.5333333333333332</v>
      </c>
      <c r="K7308">
        <f t="shared" si="568"/>
        <v>8.5666666666666664</v>
      </c>
      <c r="L7308">
        <f t="shared" si="566"/>
        <v>-3.6310903849178622E-2</v>
      </c>
      <c r="M7308">
        <f t="shared" si="567"/>
        <v>-0.49967990029443482</v>
      </c>
      <c r="N7308" s="10" t="str" cm="1">
        <f t="array" ref="N7308">_xlfn.IFS(AND(C7308&lt;=0, C7308-M7308&lt;=2), "escarcha",AND(C7308&lt;=0, C7308-M7308&gt;2), "helada negra", AND(C7308&gt;0, M7308+2&gt;C7308), "rocío", TRUE, "sin riesgo")</f>
        <v>rocío</v>
      </c>
      <c r="O7308">
        <f t="shared" si="569"/>
        <v>0.2131035432770082</v>
      </c>
      <c r="P7308">
        <f t="shared" si="570"/>
        <v>2.9745573830383161</v>
      </c>
      <c r="Q7308" s="10" t="str" cm="1">
        <f t="array" ref="Q7308">_xlfn.IFS(AND(D7308&lt;=0, D7308-P7308&lt;=2), "escarcha",AND(D7308&lt;=0, D7308-P7308&gt;2), "helada negra", AND(D7308&gt;0, P7308+2&gt;D7308), "rocío", TRUE, "sin riesgo")</f>
        <v>sin riesgo</v>
      </c>
    </row>
    <row r="7309" spans="1:17" x14ac:dyDescent="0.35">
      <c r="A7309" s="2">
        <v>45940</v>
      </c>
      <c r="B7309" s="3" t="s">
        <v>44</v>
      </c>
      <c r="C7309">
        <v>0.83333333333333337</v>
      </c>
      <c r="D7309">
        <v>10.5</v>
      </c>
      <c r="E7309">
        <v>88.833333333333329</v>
      </c>
      <c r="F7309">
        <v>61</v>
      </c>
      <c r="G7309">
        <v>0.33333333333333331</v>
      </c>
      <c r="H7309">
        <v>2.1333333333333329</v>
      </c>
      <c r="I7309">
        <v>4</v>
      </c>
      <c r="J7309">
        <v>3.3666666666666671</v>
      </c>
      <c r="K7309">
        <f t="shared" si="568"/>
        <v>9.6666666666666661</v>
      </c>
      <c r="L7309">
        <f t="shared" si="566"/>
        <v>-5.8182294088491085E-2</v>
      </c>
      <c r="M7309">
        <f t="shared" si="567"/>
        <v>-0.79966515755448042</v>
      </c>
      <c r="N7309" s="10" t="str" cm="1">
        <f t="array" ref="N7309">_xlfn.IFS(AND(C7309&lt;=0, C7309-M7309&lt;=2), "escarcha",AND(C7309&lt;=0, C7309-M7309&gt;2), "helada negra", AND(C7309&gt;0, M7309+2&gt;C7309), "rocío", TRUE, "sin riesgo")</f>
        <v>rocío</v>
      </c>
      <c r="O7309">
        <f t="shared" si="569"/>
        <v>0.23561809011233203</v>
      </c>
      <c r="P7309">
        <f t="shared" si="570"/>
        <v>3.2930797033297829</v>
      </c>
      <c r="Q7309" s="10" t="str" cm="1">
        <f t="array" ref="Q7309">_xlfn.IFS(AND(D7309&lt;=0, D7309-P7309&lt;=2), "escarcha",AND(D7309&lt;=0, D7309-P7309&gt;2), "helada negra", AND(D7309&gt;0, P7309+2&gt;D7309), "rocío", TRUE, "sin riesgo")</f>
        <v>sin riesgo</v>
      </c>
    </row>
    <row r="7310" spans="1:17" x14ac:dyDescent="0.35">
      <c r="A7310" s="2">
        <v>45940</v>
      </c>
      <c r="B7310" s="3" t="s">
        <v>45</v>
      </c>
      <c r="C7310">
        <v>-0.70000000000000007</v>
      </c>
      <c r="D7310">
        <v>8.3333333333333339</v>
      </c>
      <c r="E7310">
        <v>89.8</v>
      </c>
      <c r="F7310">
        <v>68</v>
      </c>
      <c r="G7310">
        <v>1.666666666666667</v>
      </c>
      <c r="H7310">
        <v>1.1000000000000001</v>
      </c>
      <c r="I7310">
        <v>3</v>
      </c>
      <c r="J7310">
        <v>2.2333333333333329</v>
      </c>
      <c r="K7310">
        <f t="shared" si="568"/>
        <v>9.0333333333333332</v>
      </c>
      <c r="L7310">
        <f t="shared" si="566"/>
        <v>-0.15849508936277973</v>
      </c>
      <c r="M7310">
        <f t="shared" si="567"/>
        <v>-2.1660897548632696</v>
      </c>
      <c r="N7310" s="10" t="str" cm="1">
        <f t="array" ref="N7310">_xlfn.IFS(AND(C7310&lt;=0, C7310-M7310&lt;=2), "escarcha",AND(C7310&lt;=0, C7310-M7310&gt;2), "helada negra", AND(C7310&gt;0, M7310+2&gt;C7310), "rocío", TRUE, "sin riesgo")</f>
        <v>escarcha</v>
      </c>
      <c r="O7310">
        <f t="shared" si="569"/>
        <v>0.19862781781422867</v>
      </c>
      <c r="P7310">
        <f t="shared" si="570"/>
        <v>2.7701981994232323</v>
      </c>
      <c r="Q7310" s="10" t="str" cm="1">
        <f t="array" ref="Q7310">_xlfn.IFS(AND(D7310&lt;=0, D7310-P7310&lt;=2), "escarcha",AND(D7310&lt;=0, D7310-P7310&gt;2), "helada negra", AND(D7310&gt;0, P7310+2&gt;D7310), "rocío", TRUE, "sin riesgo")</f>
        <v>sin riesgo</v>
      </c>
    </row>
    <row r="7311" spans="1:17" x14ac:dyDescent="0.35">
      <c r="A7311" s="2">
        <v>45940</v>
      </c>
      <c r="B7311" s="3" t="s">
        <v>46</v>
      </c>
      <c r="C7311">
        <v>-1.333333333333333</v>
      </c>
      <c r="D7311">
        <v>8</v>
      </c>
      <c r="E7311">
        <v>91.466666666666669</v>
      </c>
      <c r="F7311">
        <v>69</v>
      </c>
      <c r="G7311">
        <v>0.66666666666666663</v>
      </c>
      <c r="H7311">
        <v>1.666666666666667</v>
      </c>
      <c r="I7311">
        <v>1.333333333333333</v>
      </c>
      <c r="J7311">
        <v>3</v>
      </c>
      <c r="K7311">
        <f t="shared" si="568"/>
        <v>9.3333333333333321</v>
      </c>
      <c r="L7311">
        <f t="shared" si="566"/>
        <v>-0.18642086565354407</v>
      </c>
      <c r="M7311">
        <f t="shared" si="567"/>
        <v>-2.5437458095106829</v>
      </c>
      <c r="N7311" s="10" t="str" cm="1">
        <f t="array" ref="N7311">_xlfn.IFS(AND(C7311&lt;=0, C7311-M7311&lt;=2), "escarcha",AND(C7311&lt;=0, C7311-M7311&gt;2), "helada negra", AND(C7311&gt;0, M7311+2&gt;C7311), "rocío", TRUE, "sin riesgo")</f>
        <v>escarcha</v>
      </c>
      <c r="O7311">
        <f t="shared" si="569"/>
        <v>0.1905997985326861</v>
      </c>
      <c r="P7311">
        <f t="shared" si="570"/>
        <v>2.657009963066316</v>
      </c>
      <c r="Q7311" s="10" t="str" cm="1">
        <f t="array" ref="Q7311">_xlfn.IFS(AND(D7311&lt;=0, D7311-P7311&lt;=2), "escarcha",AND(D7311&lt;=0, D7311-P7311&gt;2), "helada negra", AND(D7311&gt;0, P7311+2&gt;D7311), "rocío", TRUE, "sin riesgo")</f>
        <v>sin riesgo</v>
      </c>
    </row>
    <row r="7312" spans="1:17" x14ac:dyDescent="0.35">
      <c r="A7312" s="2">
        <v>45941</v>
      </c>
      <c r="B7312" s="3" t="s">
        <v>10</v>
      </c>
      <c r="C7312">
        <v>-2.1333333333333329</v>
      </c>
      <c r="D7312">
        <v>7.1333333333333337</v>
      </c>
      <c r="E7312">
        <v>92.3</v>
      </c>
      <c r="F7312">
        <v>72.333333333333329</v>
      </c>
      <c r="G7312">
        <v>0</v>
      </c>
      <c r="H7312">
        <v>1.3666666666666669</v>
      </c>
      <c r="I7312">
        <v>0</v>
      </c>
      <c r="J7312">
        <v>1.7</v>
      </c>
      <c r="K7312">
        <f t="shared" si="568"/>
        <v>9.2666666666666657</v>
      </c>
      <c r="L7312">
        <f t="shared" si="566"/>
        <v>-0.23620308676398716</v>
      </c>
      <c r="M7312">
        <f t="shared" si="567"/>
        <v>-3.2140499118819519</v>
      </c>
      <c r="N7312" s="10" t="str" cm="1">
        <f t="array" ref="N7312">_xlfn.IFS(AND(C7312&lt;=0, C7312-M7312&lt;=2), "escarcha",AND(C7312&lt;=0, C7312-M7312&gt;2), "helada negra", AND(C7312&gt;0, M7312+2&gt;C7312), "rocío", TRUE, "sin riesgo")</f>
        <v>escarcha</v>
      </c>
      <c r="O7312">
        <f t="shared" si="569"/>
        <v>0.17866644313304597</v>
      </c>
      <c r="P7312">
        <f t="shared" si="570"/>
        <v>2.488952317546627</v>
      </c>
      <c r="Q7312" s="10" t="str" cm="1">
        <f t="array" ref="Q7312">_xlfn.IFS(AND(D7312&lt;=0, D7312-P7312&lt;=2), "escarcha",AND(D7312&lt;=0, D7312-P7312&gt;2), "helada negra", AND(D7312&gt;0, P7312+2&gt;D7312), "rocío", TRUE, "sin riesgo")</f>
        <v>sin riesgo</v>
      </c>
    </row>
    <row r="7313" spans="1:17" x14ac:dyDescent="0.35">
      <c r="A7313" s="2">
        <v>45941</v>
      </c>
      <c r="B7313" s="3" t="s">
        <v>11</v>
      </c>
      <c r="C7313">
        <v>-2.7666666666666671</v>
      </c>
      <c r="D7313">
        <v>7.2</v>
      </c>
      <c r="E7313">
        <v>92.733333333333334</v>
      </c>
      <c r="F7313">
        <v>72.333333333333329</v>
      </c>
      <c r="G7313">
        <v>1</v>
      </c>
      <c r="H7313">
        <v>2.166666666666667</v>
      </c>
      <c r="I7313">
        <v>1.333333333333333</v>
      </c>
      <c r="J7313">
        <v>3.4</v>
      </c>
      <c r="K7313">
        <f t="shared" si="568"/>
        <v>9.9666666666666668</v>
      </c>
      <c r="L7313">
        <f t="shared" si="566"/>
        <v>-0.27838814561218472</v>
      </c>
      <c r="M7313">
        <f t="shared" si="567"/>
        <v>-3.7791424929904993</v>
      </c>
      <c r="N7313" s="10" t="str" cm="1">
        <f t="array" ref="N7313">_xlfn.IFS(AND(C7313&lt;=0, C7313-M7313&lt;=2), "escarcha",AND(C7313&lt;=0, C7313-M7313&gt;2), "helada negra", AND(C7313&gt;0, M7313+2&gt;C7313), "rocío", TRUE, "sin riesgo")</f>
        <v>escarcha</v>
      </c>
      <c r="O7313">
        <f t="shared" si="569"/>
        <v>0.18322805023975725</v>
      </c>
      <c r="P7313">
        <f t="shared" si="570"/>
        <v>2.5531663559494451</v>
      </c>
      <c r="Q7313" s="10" t="str" cm="1">
        <f t="array" ref="Q7313">_xlfn.IFS(AND(D7313&lt;=0, D7313-P7313&lt;=2), "escarcha",AND(D7313&lt;=0, D7313-P7313&gt;2), "helada negra", AND(D7313&gt;0, P7313+2&gt;D7313), "rocío", TRUE, "sin riesgo")</f>
        <v>sin riesgo</v>
      </c>
    </row>
    <row r="7314" spans="1:17" x14ac:dyDescent="0.35">
      <c r="A7314" s="2">
        <v>45941</v>
      </c>
      <c r="B7314" s="3" t="s">
        <v>12</v>
      </c>
      <c r="C7314">
        <v>-3.333333333333333</v>
      </c>
      <c r="D7314">
        <v>7.0333333333333332</v>
      </c>
      <c r="E7314">
        <v>93.033333333333331</v>
      </c>
      <c r="F7314">
        <v>72.333333333333329</v>
      </c>
      <c r="G7314">
        <v>0.66666666666666663</v>
      </c>
      <c r="H7314">
        <v>1.5666666666666671</v>
      </c>
      <c r="I7314">
        <v>1</v>
      </c>
      <c r="J7314">
        <v>3.3</v>
      </c>
      <c r="K7314">
        <f t="shared" si="568"/>
        <v>10.366666666666667</v>
      </c>
      <c r="L7314">
        <f t="shared" si="566"/>
        <v>-0.31730355671933114</v>
      </c>
      <c r="M7314">
        <f t="shared" si="567"/>
        <v>-4.29808001973002</v>
      </c>
      <c r="N7314" s="10" t="str" cm="1">
        <f t="array" ref="N7314">_xlfn.IFS(AND(C7314&lt;=0, C7314-M7314&lt;=2), "escarcha",AND(C7314&lt;=0, C7314-M7314&gt;2), "helada negra", AND(C7314&gt;0, M7314+2&gt;C7314), "rocío", TRUE, "sin riesgo")</f>
        <v>escarcha</v>
      </c>
      <c r="O7314">
        <f t="shared" si="569"/>
        <v>0.17181947220355143</v>
      </c>
      <c r="P7314">
        <f t="shared" si="570"/>
        <v>2.3926300686482054</v>
      </c>
      <c r="Q7314" s="10" t="str" cm="1">
        <f t="array" ref="Q7314">_xlfn.IFS(AND(D7314&lt;=0, D7314-P7314&lt;=2), "escarcha",AND(D7314&lt;=0, D7314-P7314&gt;2), "helada negra", AND(D7314&gt;0, P7314+2&gt;D7314), "rocío", TRUE, "sin riesgo")</f>
        <v>sin riesgo</v>
      </c>
    </row>
    <row r="7315" spans="1:17" x14ac:dyDescent="0.35">
      <c r="A7315" s="2">
        <v>45941</v>
      </c>
      <c r="B7315" s="3" t="s">
        <v>13</v>
      </c>
      <c r="C7315">
        <v>-3.4333333333333331</v>
      </c>
      <c r="D7315">
        <v>5.4333333333333336</v>
      </c>
      <c r="E7315">
        <v>93.533333333333331</v>
      </c>
      <c r="F7315">
        <v>78.333333333333329</v>
      </c>
      <c r="G7315">
        <v>1</v>
      </c>
      <c r="H7315">
        <v>2.0333333333333332</v>
      </c>
      <c r="I7315">
        <v>1.333333333333333</v>
      </c>
      <c r="J7315">
        <v>2.933333333333334</v>
      </c>
      <c r="K7315">
        <f t="shared" si="568"/>
        <v>8.8666666666666671</v>
      </c>
      <c r="L7315">
        <f t="shared" si="566"/>
        <v>-0.31940162392393012</v>
      </c>
      <c r="M7315">
        <f t="shared" si="567"/>
        <v>-4.3259938283468422</v>
      </c>
      <c r="N7315" s="10" t="str" cm="1">
        <f t="array" ref="N7315">_xlfn.IFS(AND(C7315&lt;=0, C7315-M7315&lt;=2), "escarcha",AND(C7315&lt;=0, C7315-M7315&gt;2), "helada negra", AND(C7315&gt;0, M7315+2&gt;C7315), "rocío", TRUE, "sin riesgo")</f>
        <v>escarcha</v>
      </c>
      <c r="O7315">
        <f t="shared" si="569"/>
        <v>0.1412065703832921</v>
      </c>
      <c r="P7315">
        <f t="shared" si="570"/>
        <v>1.9628946660866422</v>
      </c>
      <c r="Q7315" s="10" t="str" cm="1">
        <f t="array" ref="Q7315">_xlfn.IFS(AND(D7315&lt;=0, D7315-P7315&lt;=2), "escarcha",AND(D7315&lt;=0, D7315-P7315&gt;2), "helada negra", AND(D7315&gt;0, P7315+2&gt;D7315), "rocío", TRUE, "sin riesgo")</f>
        <v>sin riesgo</v>
      </c>
    </row>
    <row r="7316" spans="1:17" x14ac:dyDescent="0.35">
      <c r="A7316" s="2">
        <v>45941</v>
      </c>
      <c r="B7316" s="3" t="s">
        <v>14</v>
      </c>
      <c r="C7316">
        <v>-4.2333333333333334</v>
      </c>
      <c r="D7316">
        <v>6.3</v>
      </c>
      <c r="E7316">
        <v>93.4</v>
      </c>
      <c r="F7316">
        <v>75</v>
      </c>
      <c r="G7316">
        <v>0</v>
      </c>
      <c r="H7316">
        <v>1.1333333333333331</v>
      </c>
      <c r="I7316">
        <v>0</v>
      </c>
      <c r="J7316">
        <v>2.4</v>
      </c>
      <c r="K7316">
        <f t="shared" si="568"/>
        <v>10.533333333333333</v>
      </c>
      <c r="L7316">
        <f t="shared" si="566"/>
        <v>-0.38071777322307465</v>
      </c>
      <c r="M7316">
        <f t="shared" si="567"/>
        <v>-5.138903584379185</v>
      </c>
      <c r="N7316" s="10" t="str" cm="1">
        <f t="array" ref="N7316">_xlfn.IFS(AND(C7316&lt;=0, C7316-M7316&lt;=2), "escarcha",AND(C7316&lt;=0, C7316-M7316&gt;2), "helada negra", AND(C7316&gt;0, M7316+2&gt;C7316), "rocío", TRUE, "sin riesgo")</f>
        <v>escarcha</v>
      </c>
      <c r="O7316">
        <f t="shared" si="569"/>
        <v>0.15764358728993721</v>
      </c>
      <c r="P7316">
        <f t="shared" si="570"/>
        <v>2.1934456794542476</v>
      </c>
      <c r="Q7316" s="10" t="str" cm="1">
        <f t="array" ref="Q7316">_xlfn.IFS(AND(D7316&lt;=0, D7316-P7316&lt;=2), "escarcha",AND(D7316&lt;=0, D7316-P7316&gt;2), "helada negra", AND(D7316&gt;0, P7316+2&gt;D7316), "rocío", TRUE, "sin riesgo")</f>
        <v>sin riesgo</v>
      </c>
    </row>
    <row r="7317" spans="1:17" x14ac:dyDescent="0.35">
      <c r="A7317" s="2">
        <v>45941</v>
      </c>
      <c r="B7317" s="3" t="s">
        <v>15</v>
      </c>
      <c r="C7317">
        <v>-4.3666666666666671</v>
      </c>
      <c r="D7317">
        <v>6.0333333333333332</v>
      </c>
      <c r="E7317">
        <v>93.733333333333334</v>
      </c>
      <c r="F7317">
        <v>75.666666666666671</v>
      </c>
      <c r="G7317">
        <v>0.33333333333333331</v>
      </c>
      <c r="H7317">
        <v>0.76666666666666672</v>
      </c>
      <c r="I7317">
        <v>1</v>
      </c>
      <c r="J7317">
        <v>1.533333333333333</v>
      </c>
      <c r="K7317">
        <f t="shared" si="568"/>
        <v>10.4</v>
      </c>
      <c r="L7317">
        <f t="shared" si="566"/>
        <v>-0.38717588288817817</v>
      </c>
      <c r="M7317">
        <f t="shared" si="567"/>
        <v>-5.224200962113545</v>
      </c>
      <c r="N7317" s="10" t="str" cm="1">
        <f t="array" ref="N7317">_xlfn.IFS(AND(C7317&lt;=0, C7317-M7317&lt;=2), "escarcha",AND(C7317&lt;=0, C7317-M7317&gt;2), "helada negra", AND(C7317&gt;0, M7317+2&gt;C7317), "rocío", TRUE, "sin riesgo")</f>
        <v>escarcha</v>
      </c>
      <c r="O7317">
        <f t="shared" si="569"/>
        <v>0.14810003927872273</v>
      </c>
      <c r="P7317">
        <f t="shared" si="570"/>
        <v>2.0595319322761219</v>
      </c>
      <c r="Q7317" s="10" t="str" cm="1">
        <f t="array" ref="Q7317">_xlfn.IFS(AND(D7317&lt;=0, D7317-P7317&lt;=2), "escarcha",AND(D7317&lt;=0, D7317-P7317&gt;2), "helada negra", AND(D7317&gt;0, P7317+2&gt;D7317), "rocío", TRUE, "sin riesgo")</f>
        <v>sin riesgo</v>
      </c>
    </row>
    <row r="7318" spans="1:17" x14ac:dyDescent="0.35">
      <c r="A7318" s="2">
        <v>45941</v>
      </c>
      <c r="B7318" s="3" t="s">
        <v>16</v>
      </c>
      <c r="C7318">
        <v>-4.7</v>
      </c>
      <c r="D7318">
        <v>4.7333333333333334</v>
      </c>
      <c r="E7318">
        <v>93.9</v>
      </c>
      <c r="F7318">
        <v>80</v>
      </c>
      <c r="G7318">
        <v>0</v>
      </c>
      <c r="H7318">
        <v>1.2</v>
      </c>
      <c r="I7318">
        <v>0</v>
      </c>
      <c r="J7318">
        <v>2.2666666666666671</v>
      </c>
      <c r="K7318">
        <f t="shared" si="568"/>
        <v>9.4333333333333336</v>
      </c>
      <c r="L7318">
        <f t="shared" si="566"/>
        <v>-0.41050000787994106</v>
      </c>
      <c r="M7318">
        <f t="shared" si="567"/>
        <v>-5.5317524810263636</v>
      </c>
      <c r="N7318" s="10" t="str" cm="1">
        <f t="array" ref="N7318">_xlfn.IFS(AND(C7318&lt;=0, C7318-M7318&lt;=2), "escarcha",AND(C7318&lt;=0, C7318-M7318&gt;2), "helada negra", AND(C7318&gt;0, M7318+2&gt;C7318), "rocío", TRUE, "sin riesgo")</f>
        <v>escarcha</v>
      </c>
      <c r="O7318">
        <f t="shared" si="569"/>
        <v>0.11355531323941459</v>
      </c>
      <c r="P7318">
        <f t="shared" si="570"/>
        <v>1.5760254978033292</v>
      </c>
      <c r="Q7318" s="10" t="str" cm="1">
        <f t="array" ref="Q7318">_xlfn.IFS(AND(D7318&lt;=0, D7318-P7318&lt;=2), "escarcha",AND(D7318&lt;=0, D7318-P7318&gt;2), "helada negra", AND(D7318&gt;0, P7318+2&gt;D7318), "rocío", TRUE, "sin riesgo")</f>
        <v>sin riesgo</v>
      </c>
    </row>
    <row r="7319" spans="1:17" x14ac:dyDescent="0.35">
      <c r="A7319" s="2">
        <v>45941</v>
      </c>
      <c r="B7319" s="3" t="s">
        <v>17</v>
      </c>
      <c r="C7319">
        <v>-4.7333333333333334</v>
      </c>
      <c r="D7319">
        <v>5.1666666666666661</v>
      </c>
      <c r="E7319">
        <v>94</v>
      </c>
      <c r="F7319">
        <v>78.333333333333329</v>
      </c>
      <c r="G7319">
        <v>1</v>
      </c>
      <c r="H7319">
        <v>0.7</v>
      </c>
      <c r="I7319">
        <v>1.333333333333333</v>
      </c>
      <c r="J7319">
        <v>1.533333333333333</v>
      </c>
      <c r="K7319">
        <f t="shared" si="568"/>
        <v>9.8999999999999986</v>
      </c>
      <c r="L7319">
        <f t="shared" si="566"/>
        <v>-0.41194953788694555</v>
      </c>
      <c r="M7319">
        <f t="shared" si="567"/>
        <v>-5.5508397069991728</v>
      </c>
      <c r="N7319" s="10" t="str" cm="1">
        <f t="array" ref="N7319">_xlfn.IFS(AND(C7319&lt;=0, C7319-M7319&lt;=2), "escarcha",AND(C7319&lt;=0, C7319-M7319&gt;2), "helada negra", AND(C7319&gt;0, M7319+2&gt;C7319), "rocío", TRUE, "sin riesgo")</f>
        <v>escarcha</v>
      </c>
      <c r="O7319">
        <f t="shared" si="569"/>
        <v>0.12268480468362813</v>
      </c>
      <c r="P7319">
        <f t="shared" si="570"/>
        <v>1.7036211836870652</v>
      </c>
      <c r="Q7319" s="10" t="str" cm="1">
        <f t="array" ref="Q7319">_xlfn.IFS(AND(D7319&lt;=0, D7319-P7319&lt;=2), "escarcha",AND(D7319&lt;=0, D7319-P7319&gt;2), "helada negra", AND(D7319&gt;0, P7319+2&gt;D7319), "rocío", TRUE, "sin riesgo")</f>
        <v>sin riesgo</v>
      </c>
    </row>
    <row r="7320" spans="1:17" x14ac:dyDescent="0.35">
      <c r="A7320" s="2">
        <v>45941</v>
      </c>
      <c r="B7320" s="3" t="s">
        <v>18</v>
      </c>
      <c r="C7320">
        <v>-5.0666666666666664</v>
      </c>
      <c r="D7320">
        <v>5.9</v>
      </c>
      <c r="E7320">
        <v>93.933333333333337</v>
      </c>
      <c r="F7320">
        <v>75</v>
      </c>
      <c r="G7320">
        <v>0</v>
      </c>
      <c r="H7320">
        <v>0.8666666666666667</v>
      </c>
      <c r="I7320">
        <v>0</v>
      </c>
      <c r="J7320">
        <v>1.7333333333333329</v>
      </c>
      <c r="K7320">
        <f t="shared" si="568"/>
        <v>10.966666666666667</v>
      </c>
      <c r="L7320">
        <f t="shared" si="566"/>
        <v>-0.43783700428171535</v>
      </c>
      <c r="M7320">
        <f t="shared" si="567"/>
        <v>-5.8912066523881954</v>
      </c>
      <c r="N7320" s="10" t="str" cm="1">
        <f t="array" ref="N7320">_xlfn.IFS(AND(C7320&lt;=0, C7320-M7320&lt;=2), "escarcha",AND(C7320&lt;=0, C7320-M7320&gt;2), "helada negra", AND(C7320&gt;0, M7320+2&gt;C7320), "rocío", TRUE, "sin riesgo")</f>
        <v>escarcha</v>
      </c>
      <c r="O7320">
        <f t="shared" si="569"/>
        <v>0.13003906517174291</v>
      </c>
      <c r="P7320">
        <f t="shared" si="570"/>
        <v>1.8065027133854901</v>
      </c>
      <c r="Q7320" s="10" t="str" cm="1">
        <f t="array" ref="Q7320">_xlfn.IFS(AND(D7320&lt;=0, D7320-P7320&lt;=2), "escarcha",AND(D7320&lt;=0, D7320-P7320&gt;2), "helada negra", AND(D7320&gt;0, P7320+2&gt;D7320), "rocío", TRUE, "sin riesgo")</f>
        <v>sin riesgo</v>
      </c>
    </row>
    <row r="7321" spans="1:17" x14ac:dyDescent="0.35">
      <c r="A7321" s="2">
        <v>45941</v>
      </c>
      <c r="B7321" s="3" t="s">
        <v>19</v>
      </c>
      <c r="C7321">
        <v>-4.9333333333333336</v>
      </c>
      <c r="D7321">
        <v>5.5666666666666664</v>
      </c>
      <c r="E7321">
        <v>93.8</v>
      </c>
      <c r="F7321">
        <v>75.666666666666671</v>
      </c>
      <c r="G7321">
        <v>0</v>
      </c>
      <c r="H7321">
        <v>0.2</v>
      </c>
      <c r="I7321">
        <v>0</v>
      </c>
      <c r="J7321">
        <v>0.66666666666666663</v>
      </c>
      <c r="K7321">
        <f t="shared" si="568"/>
        <v>10.5</v>
      </c>
      <c r="L7321">
        <f t="shared" si="566"/>
        <v>-0.42917780169726982</v>
      </c>
      <c r="M7321">
        <f t="shared" si="567"/>
        <v>-5.7774645885396412</v>
      </c>
      <c r="N7321" s="10" t="str" cm="1">
        <f t="array" ref="N7321">_xlfn.IFS(AND(C7321&lt;=0, C7321-M7321&lt;=2), "escarcha",AND(C7321&lt;=0, C7321-M7321&gt;2), "helada negra", AND(C7321&gt;0, M7321+2&gt;C7321), "rocío", TRUE, "sin riesgo")</f>
        <v>escarcha</v>
      </c>
      <c r="O7321">
        <f t="shared" si="569"/>
        <v>0.11581705611259008</v>
      </c>
      <c r="P7321">
        <f t="shared" si="570"/>
        <v>1.6076236913973554</v>
      </c>
      <c r="Q7321" s="10" t="str" cm="1">
        <f t="array" ref="Q7321">_xlfn.IFS(AND(D7321&lt;=0, D7321-P7321&lt;=2), "escarcha",AND(D7321&lt;=0, D7321-P7321&gt;2), "helada negra", AND(D7321&gt;0, P7321+2&gt;D7321), "rocío", TRUE, "sin riesgo")</f>
        <v>sin riesgo</v>
      </c>
    </row>
    <row r="7322" spans="1:17" x14ac:dyDescent="0.35">
      <c r="A7322" s="2">
        <v>45941</v>
      </c>
      <c r="B7322" s="3" t="s">
        <v>20</v>
      </c>
      <c r="C7322">
        <v>-5.0666666666666664</v>
      </c>
      <c r="D7322">
        <v>4.8999999999999986</v>
      </c>
      <c r="E7322">
        <v>93.766666666666666</v>
      </c>
      <c r="F7322">
        <v>78.666666666666671</v>
      </c>
      <c r="G7322">
        <v>0</v>
      </c>
      <c r="H7322">
        <v>0.46666666666666667</v>
      </c>
      <c r="I7322">
        <v>0</v>
      </c>
      <c r="J7322">
        <v>1.1333333333333331</v>
      </c>
      <c r="K7322">
        <f t="shared" si="568"/>
        <v>9.966666666666665</v>
      </c>
      <c r="L7322">
        <f t="shared" si="566"/>
        <v>-0.43961288825048406</v>
      </c>
      <c r="M7322">
        <f t="shared" si="567"/>
        <v>-5.9145201184958909</v>
      </c>
      <c r="N7322" s="10" t="str" cm="1">
        <f t="array" ref="N7322">_xlfn.IFS(AND(C7322&lt;=0, C7322-M7322&lt;=2), "escarcha",AND(C7322&lt;=0, C7322-M7322&gt;2), "helada negra", AND(C7322&gt;0, M7322+2&gt;C7322), "rocío", TRUE, "sin riesgo")</f>
        <v>escarcha</v>
      </c>
      <c r="O7322">
        <f t="shared" si="569"/>
        <v>0.10836948847217578</v>
      </c>
      <c r="P7322">
        <f t="shared" si="570"/>
        <v>1.503606556120727</v>
      </c>
      <c r="Q7322" s="10" t="str" cm="1">
        <f t="array" ref="Q7322">_xlfn.IFS(AND(D7322&lt;=0, D7322-P7322&lt;=2), "escarcha",AND(D7322&lt;=0, D7322-P7322&gt;2), "helada negra", AND(D7322&gt;0, P7322+2&gt;D7322), "rocío", TRUE, "sin riesgo")</f>
        <v>sin riesgo</v>
      </c>
    </row>
    <row r="7323" spans="1:17" x14ac:dyDescent="0.35">
      <c r="A7323" s="2">
        <v>45941</v>
      </c>
      <c r="B7323" s="3" t="s">
        <v>21</v>
      </c>
      <c r="C7323">
        <v>-5.333333333333333</v>
      </c>
      <c r="D7323">
        <v>4.3666666666666663</v>
      </c>
      <c r="E7323">
        <v>93.533333333333331</v>
      </c>
      <c r="F7323">
        <v>80</v>
      </c>
      <c r="G7323">
        <v>0</v>
      </c>
      <c r="H7323">
        <v>0.76666666666666661</v>
      </c>
      <c r="I7323">
        <v>0</v>
      </c>
      <c r="J7323">
        <v>1.2</v>
      </c>
      <c r="K7323">
        <f t="shared" si="568"/>
        <v>9.6999999999999993</v>
      </c>
      <c r="L7323">
        <f t="shared" si="566"/>
        <v>-0.4622976738265212</v>
      </c>
      <c r="M7323">
        <f t="shared" si="567"/>
        <v>-6.2119189208338872</v>
      </c>
      <c r="N7323" s="10" t="str" cm="1">
        <f t="array" ref="N7323">_xlfn.IFS(AND(C7323&lt;=0, C7323-M7323&lt;=2), "escarcha",AND(C7323&lt;=0, C7323-M7323&gt;2), "helada negra", AND(C7323&gt;0, M7323+2&gt;C7323), "rocío", TRUE, "sin riesgo")</f>
        <v>escarcha</v>
      </c>
      <c r="O7323">
        <f t="shared" si="569"/>
        <v>8.7933353107659762E-2</v>
      </c>
      <c r="P7323">
        <f t="shared" si="570"/>
        <v>1.2186372196442976</v>
      </c>
      <c r="Q7323" s="10" t="str" cm="1">
        <f t="array" ref="Q7323">_xlfn.IFS(AND(D7323&lt;=0, D7323-P7323&lt;=2), "escarcha",AND(D7323&lt;=0, D7323-P7323&gt;2), "helada negra", AND(D7323&gt;0, P7323+2&gt;D7323), "rocío", TRUE, "sin riesgo")</f>
        <v>sin riesgo</v>
      </c>
    </row>
    <row r="7324" spans="1:17" x14ac:dyDescent="0.35">
      <c r="A7324" s="2">
        <v>45941</v>
      </c>
      <c r="B7324" s="3" t="s">
        <v>22</v>
      </c>
      <c r="C7324">
        <v>-5.2</v>
      </c>
      <c r="D7324">
        <v>5.0999999999999996</v>
      </c>
      <c r="E7324">
        <v>93.433333333333337</v>
      </c>
      <c r="F7324">
        <v>77.333333333333329</v>
      </c>
      <c r="G7324">
        <v>0</v>
      </c>
      <c r="H7324">
        <v>0.2</v>
      </c>
      <c r="I7324">
        <v>0</v>
      </c>
      <c r="J7324">
        <v>0.93333333333333335</v>
      </c>
      <c r="K7324">
        <f t="shared" si="568"/>
        <v>10.3</v>
      </c>
      <c r="L7324">
        <f t="shared" si="566"/>
        <v>-0.45326510427556943</v>
      </c>
      <c r="M7324">
        <f t="shared" si="567"/>
        <v>-6.0935908566293131</v>
      </c>
      <c r="N7324" s="10" t="str" cm="1">
        <f t="array" ref="N7324">_xlfn.IFS(AND(C7324&lt;=0, C7324-M7324&lt;=2), "escarcha",AND(C7324&lt;=0, C7324-M7324&gt;2), "helada negra", AND(C7324&gt;0, M7324+2&gt;C7324), "rocío", TRUE, "sin riesgo")</f>
        <v>escarcha</v>
      </c>
      <c r="O7324">
        <f t="shared" si="569"/>
        <v>0.10520000058067386</v>
      </c>
      <c r="P7324">
        <f t="shared" si="570"/>
        <v>1.4593664392272965</v>
      </c>
      <c r="Q7324" s="10" t="str" cm="1">
        <f t="array" ref="Q7324">_xlfn.IFS(AND(D7324&lt;=0, D7324-P7324&lt;=2), "escarcha",AND(D7324&lt;=0, D7324-P7324&gt;2), "helada negra", AND(D7324&gt;0, P7324+2&gt;D7324), "rocío", TRUE, "sin riesgo")</f>
        <v>sin riesgo</v>
      </c>
    </row>
    <row r="7325" spans="1:17" x14ac:dyDescent="0.35">
      <c r="A7325" s="2">
        <v>45941</v>
      </c>
      <c r="B7325" s="3" t="s">
        <v>23</v>
      </c>
      <c r="C7325">
        <v>-5.0333333333333332</v>
      </c>
      <c r="D7325">
        <v>5</v>
      </c>
      <c r="E7325">
        <v>93.566666666666663</v>
      </c>
      <c r="F7325">
        <v>78.666666666666671</v>
      </c>
      <c r="G7325">
        <v>0</v>
      </c>
      <c r="H7325">
        <v>2.333333333333333</v>
      </c>
      <c r="I7325">
        <v>0</v>
      </c>
      <c r="J7325">
        <v>3.3666666666666671</v>
      </c>
      <c r="K7325">
        <f t="shared" si="568"/>
        <v>10.033333333333333</v>
      </c>
      <c r="L7325">
        <f t="shared" si="566"/>
        <v>-0.43922714727839252</v>
      </c>
      <c r="M7325">
        <f t="shared" si="567"/>
        <v>-5.9094565742672112</v>
      </c>
      <c r="N7325" s="10" t="str" cm="1">
        <f t="array" ref="N7325">_xlfn.IFS(AND(C7325&lt;=0, C7325-M7325&lt;=2), "escarcha",AND(C7325&lt;=0, C7325-M7325&gt;2), "helada negra", AND(C7325&gt;0, M7325+2&gt;C7325), "rocío", TRUE, "sin riesgo")</f>
        <v>escarcha</v>
      </c>
      <c r="O7325">
        <f t="shared" si="569"/>
        <v>0.11533476820201674</v>
      </c>
      <c r="P7325">
        <f t="shared" si="570"/>
        <v>1.6008850936175085</v>
      </c>
      <c r="Q7325" s="10" t="str" cm="1">
        <f t="array" ref="Q7325">_xlfn.IFS(AND(D7325&lt;=0, D7325-P7325&lt;=2), "escarcha",AND(D7325&lt;=0, D7325-P7325&gt;2), "helada negra", AND(D7325&gt;0, P7325+2&gt;D7325), "rocío", TRUE, "sin riesgo")</f>
        <v>sin riesgo</v>
      </c>
    </row>
    <row r="7326" spans="1:17" x14ac:dyDescent="0.35">
      <c r="A7326" s="2">
        <v>45941</v>
      </c>
      <c r="B7326" s="3" t="s">
        <v>24</v>
      </c>
      <c r="C7326">
        <v>-5.166666666666667</v>
      </c>
      <c r="D7326">
        <v>4.5666666666666664</v>
      </c>
      <c r="E7326">
        <v>93.333333333333329</v>
      </c>
      <c r="F7326">
        <v>82.666666666666671</v>
      </c>
      <c r="G7326">
        <v>1</v>
      </c>
      <c r="H7326">
        <v>1</v>
      </c>
      <c r="I7326">
        <v>1.333333333333333</v>
      </c>
      <c r="J7326">
        <v>1.966666666666667</v>
      </c>
      <c r="K7326">
        <f t="shared" si="568"/>
        <v>9.7333333333333343</v>
      </c>
      <c r="L7326">
        <f t="shared" si="566"/>
        <v>-0.4518121590629724</v>
      </c>
      <c r="M7326">
        <f t="shared" si="567"/>
        <v>-6.074546008025612</v>
      </c>
      <c r="N7326" s="10" t="str" cm="1">
        <f t="array" ref="N7326">_xlfn.IFS(AND(C7326&lt;=0, C7326-M7326&lt;=2), "escarcha",AND(C7326&lt;=0, C7326-M7326&gt;2), "helada negra", AND(C7326&gt;0, M7326+2&gt;C7326), "rocío", TRUE, "sin riesgo")</f>
        <v>escarcha</v>
      </c>
      <c r="O7326">
        <f t="shared" si="569"/>
        <v>0.13470819768201286</v>
      </c>
      <c r="P7326">
        <f t="shared" si="570"/>
        <v>1.8718658747761685</v>
      </c>
      <c r="Q7326" s="10" t="str" cm="1">
        <f t="array" ref="Q7326">_xlfn.IFS(AND(D7326&lt;=0, D7326-P7326&lt;=2), "escarcha",AND(D7326&lt;=0, D7326-P7326&gt;2), "helada negra", AND(D7326&gt;0, P7326+2&gt;D7326), "rocío", TRUE, "sin riesgo")</f>
        <v>sin riesgo</v>
      </c>
    </row>
    <row r="7327" spans="1:17" x14ac:dyDescent="0.35">
      <c r="A7327" s="2">
        <v>45941</v>
      </c>
      <c r="B7327" s="3" t="s">
        <v>25</v>
      </c>
      <c r="C7327">
        <v>-5</v>
      </c>
      <c r="D7327">
        <v>5</v>
      </c>
      <c r="E7327">
        <v>93.333333333333329</v>
      </c>
      <c r="F7327">
        <v>86.333333333333329</v>
      </c>
      <c r="G7327">
        <v>0</v>
      </c>
      <c r="H7327">
        <v>0.83333333333333337</v>
      </c>
      <c r="I7327">
        <v>0</v>
      </c>
      <c r="J7327">
        <v>1.6</v>
      </c>
      <c r="K7327">
        <f t="shared" si="568"/>
        <v>10</v>
      </c>
      <c r="L7327">
        <f t="shared" si="566"/>
        <v>-0.43920376041318243</v>
      </c>
      <c r="M7327">
        <f t="shared" si="567"/>
        <v>-5.9091495726340444</v>
      </c>
      <c r="N7327" s="10" t="str" cm="1">
        <f t="array" ref="N7327">_xlfn.IFS(AND(C7327&lt;=0, C7327-M7327&lt;=2), "escarcha",AND(C7327&lt;=0, C7327-M7327&gt;2), "helada negra", AND(C7327&gt;0, M7327+2&gt;C7327), "rocío", TRUE, "sin riesgo")</f>
        <v>escarcha</v>
      </c>
      <c r="O7327">
        <f t="shared" si="569"/>
        <v>0.20833102487594427</v>
      </c>
      <c r="P7327">
        <f t="shared" si="570"/>
        <v>2.9071444349184943</v>
      </c>
      <c r="Q7327" s="10" t="str" cm="1">
        <f t="array" ref="Q7327">_xlfn.IFS(AND(D7327&lt;=0, D7327-P7327&lt;=2), "escarcha",AND(D7327&lt;=0, D7327-P7327&gt;2), "helada negra", AND(D7327&gt;0, P7327+2&gt;D7327), "rocío", TRUE, "sin riesgo")</f>
        <v>sin riesgo</v>
      </c>
    </row>
    <row r="7328" spans="1:17" x14ac:dyDescent="0.35">
      <c r="A7328" s="2">
        <v>45941</v>
      </c>
      <c r="B7328" s="3" t="s">
        <v>26</v>
      </c>
      <c r="C7328">
        <v>-4.9666666666666668</v>
      </c>
      <c r="D7328">
        <v>4.9666666666666668</v>
      </c>
      <c r="E7328">
        <v>93.3</v>
      </c>
      <c r="F7328">
        <v>88</v>
      </c>
      <c r="G7328">
        <v>0.33333333333333331</v>
      </c>
      <c r="H7328">
        <v>0.66666666666666674</v>
      </c>
      <c r="I7328">
        <v>1</v>
      </c>
      <c r="J7328">
        <v>1.5</v>
      </c>
      <c r="K7328">
        <f t="shared" si="568"/>
        <v>9.9333333333333336</v>
      </c>
      <c r="L7328">
        <f t="shared" si="566"/>
        <v>-0.43704140573693273</v>
      </c>
      <c r="M7328">
        <f t="shared" si="567"/>
        <v>-5.8807606994282819</v>
      </c>
      <c r="N7328" s="10" t="str" cm="1">
        <f t="array" ref="N7328">_xlfn.IFS(AND(C7328&lt;=0, C7328-M7328&lt;=2), "escarcha",AND(C7328&lt;=0, C7328-M7328&gt;2), "helada negra", AND(C7328&gt;0, M7328+2&gt;C7328), "rocío", TRUE, "sin riesgo")</f>
        <v>escarcha</v>
      </c>
      <c r="O7328">
        <f t="shared" si="569"/>
        <v>0.22513093052500671</v>
      </c>
      <c r="P7328">
        <f t="shared" si="570"/>
        <v>3.1446110965735312</v>
      </c>
      <c r="Q7328" s="10" t="str" cm="1">
        <f t="array" ref="Q7328">_xlfn.IFS(AND(D7328&lt;=0, D7328-P7328&lt;=2), "escarcha",AND(D7328&lt;=0, D7328-P7328&gt;2), "helada negra", AND(D7328&gt;0, P7328+2&gt;D7328), "rocío", TRUE, "sin riesgo")</f>
        <v>rocío</v>
      </c>
    </row>
    <row r="7329" spans="1:17" x14ac:dyDescent="0.35">
      <c r="A7329" s="2">
        <v>45941</v>
      </c>
      <c r="B7329" s="3" t="s">
        <v>27</v>
      </c>
      <c r="C7329">
        <v>-5.166666666666667</v>
      </c>
      <c r="D7329">
        <v>5.3666666666666671</v>
      </c>
      <c r="E7329">
        <v>93.13333333333334</v>
      </c>
      <c r="F7329">
        <v>88.333333333333329</v>
      </c>
      <c r="G7329">
        <v>0</v>
      </c>
      <c r="H7329">
        <v>2.066666666666666</v>
      </c>
      <c r="I7329">
        <v>0</v>
      </c>
      <c r="J7329">
        <v>2.7666666666666671</v>
      </c>
      <c r="K7329">
        <f t="shared" si="568"/>
        <v>10.533333333333335</v>
      </c>
      <c r="L7329">
        <f t="shared" si="566"/>
        <v>-0.45395731540936046</v>
      </c>
      <c r="M7329">
        <f t="shared" si="567"/>
        <v>-6.1026631133783811</v>
      </c>
      <c r="N7329" s="10" t="str" cm="1">
        <f t="array" ref="N7329">_xlfn.IFS(AND(C7329&lt;=0, C7329-M7329&lt;=2), "escarcha",AND(C7329&lt;=0, C7329-M7329&gt;2), "helada negra", AND(C7329&gt;0, M7329+2&gt;C7329), "rocío", TRUE, "sin riesgo")</f>
        <v>escarcha</v>
      </c>
      <c r="O7329">
        <f t="shared" si="569"/>
        <v>0.25672416891409028</v>
      </c>
      <c r="P7329">
        <f t="shared" si="570"/>
        <v>3.5924257893927889</v>
      </c>
      <c r="Q7329" s="10" t="str" cm="1">
        <f t="array" ref="Q7329">_xlfn.IFS(AND(D7329&lt;=0, D7329-P7329&lt;=2), "escarcha",AND(D7329&lt;=0, D7329-P7329&gt;2), "helada negra", AND(D7329&gt;0, P7329+2&gt;D7329), "rocío", TRUE, "sin riesgo")</f>
        <v>rocío</v>
      </c>
    </row>
    <row r="7330" spans="1:17" x14ac:dyDescent="0.35">
      <c r="A7330" s="2">
        <v>45941</v>
      </c>
      <c r="B7330" s="3" t="s">
        <v>28</v>
      </c>
      <c r="C7330">
        <v>-4.7333333333333334</v>
      </c>
      <c r="D7330">
        <v>6.1333333333333337</v>
      </c>
      <c r="E7330">
        <v>93.333333333333329</v>
      </c>
      <c r="F7330">
        <v>86.333333333333329</v>
      </c>
      <c r="G7330">
        <v>0</v>
      </c>
      <c r="H7330">
        <v>0.73333333333333339</v>
      </c>
      <c r="I7330">
        <v>0</v>
      </c>
      <c r="J7330">
        <v>1.9</v>
      </c>
      <c r="K7330">
        <f t="shared" si="568"/>
        <v>10.866666666666667</v>
      </c>
      <c r="L7330">
        <f t="shared" si="566"/>
        <v>-0.41906700565580957</v>
      </c>
      <c r="M7330">
        <f t="shared" si="567"/>
        <v>-5.6445171159397516</v>
      </c>
      <c r="N7330" s="10" t="str" cm="1">
        <f t="array" ref="N7330">_xlfn.IFS(AND(C7330&lt;=0, C7330-M7330&lt;=2), "escarcha",AND(C7330&lt;=0, C7330-M7330&gt;2), "helada negra", AND(C7330&gt;0, M7330+2&gt;C7330), "rocío", TRUE, "sin riesgo")</f>
        <v>escarcha</v>
      </c>
      <c r="O7330">
        <f t="shared" si="569"/>
        <v>0.28688013327621342</v>
      </c>
      <c r="P7330">
        <f t="shared" si="570"/>
        <v>4.0213903310974075</v>
      </c>
      <c r="Q7330" s="10" t="str" cm="1">
        <f t="array" ref="Q7330">_xlfn.IFS(AND(D7330&lt;=0, D7330-P7330&lt;=2), "escarcha",AND(D7330&lt;=0, D7330-P7330&gt;2), "helada negra", AND(D7330&gt;0, P7330+2&gt;D7330), "rocío", TRUE, "sin riesgo")</f>
        <v>sin riesgo</v>
      </c>
    </row>
    <row r="7331" spans="1:17" x14ac:dyDescent="0.35">
      <c r="A7331" s="2">
        <v>45941</v>
      </c>
      <c r="B7331" s="3" t="s">
        <v>29</v>
      </c>
      <c r="C7331">
        <v>-3.8</v>
      </c>
      <c r="D7331">
        <v>8.7666666666666675</v>
      </c>
      <c r="E7331">
        <v>93.9</v>
      </c>
      <c r="F7331">
        <v>79</v>
      </c>
      <c r="G7331">
        <v>0</v>
      </c>
      <c r="H7331">
        <v>0.16666666666666671</v>
      </c>
      <c r="I7331">
        <v>0</v>
      </c>
      <c r="J7331">
        <v>1.1000000000000001</v>
      </c>
      <c r="K7331">
        <f t="shared" si="568"/>
        <v>12.566666666666666</v>
      </c>
      <c r="L7331">
        <f t="shared" si="566"/>
        <v>-0.34288880495695384</v>
      </c>
      <c r="M7331">
        <f t="shared" si="567"/>
        <v>-4.6380348888706129</v>
      </c>
      <c r="N7331" s="10" t="str" cm="1">
        <f t="array" ref="N7331">_xlfn.IFS(AND(C7331&lt;=0, C7331-M7331&lt;=2), "escarcha",AND(C7331&lt;=0, C7331-M7331&gt;2), "helada negra", AND(C7331&gt;0, M7331+2&gt;C7331), "rocío", TRUE, "sin riesgo")</f>
        <v>escarcha</v>
      </c>
      <c r="O7331">
        <f t="shared" si="569"/>
        <v>0.37789327104327852</v>
      </c>
      <c r="P7331">
        <f t="shared" si="570"/>
        <v>5.3251355162173342</v>
      </c>
      <c r="Q7331" s="10" t="str" cm="1">
        <f t="array" ref="Q7331">_xlfn.IFS(AND(D7331&lt;=0, D7331-P7331&lt;=2), "escarcha",AND(D7331&lt;=0, D7331-P7331&gt;2), "helada negra", AND(D7331&gt;0, P7331+2&gt;D7331), "rocío", TRUE, "sin riesgo")</f>
        <v>sin riesgo</v>
      </c>
    </row>
    <row r="7332" spans="1:17" x14ac:dyDescent="0.35">
      <c r="A7332" s="2">
        <v>45941</v>
      </c>
      <c r="B7332" s="3" t="s">
        <v>30</v>
      </c>
      <c r="C7332">
        <v>-1.833333333333333</v>
      </c>
      <c r="D7332">
        <v>10.366666666666671</v>
      </c>
      <c r="E7332">
        <v>94.8</v>
      </c>
      <c r="F7332">
        <v>72.333333333333329</v>
      </c>
      <c r="G7332">
        <v>0</v>
      </c>
      <c r="H7332">
        <v>6.6666666666666666E-2</v>
      </c>
      <c r="I7332">
        <v>0</v>
      </c>
      <c r="J7332">
        <v>0.43333333333333329</v>
      </c>
      <c r="K7332">
        <f t="shared" si="568"/>
        <v>12.200000000000003</v>
      </c>
      <c r="L7332">
        <f t="shared" si="566"/>
        <v>-0.18736266279991592</v>
      </c>
      <c r="M7332">
        <f t="shared" si="567"/>
        <v>-2.5564616232518187</v>
      </c>
      <c r="N7332" s="10" t="str" cm="1">
        <f t="array" ref="N7332">_xlfn.IFS(AND(C7332&lt;=0, C7332-M7332&lt;=2), "escarcha",AND(C7332&lt;=0, C7332-M7332&gt;2), "helada negra", AND(C7332&gt;0, M7332+2&gt;C7332), "rocío", TRUE, "sin riesgo")</f>
        <v>escarcha</v>
      </c>
      <c r="O7332">
        <f t="shared" si="569"/>
        <v>0.39713971380046714</v>
      </c>
      <c r="P7332">
        <f t="shared" si="570"/>
        <v>5.6026015093345078</v>
      </c>
      <c r="Q7332" s="10" t="str" cm="1">
        <f t="array" ref="Q7332">_xlfn.IFS(AND(D7332&lt;=0, D7332-P7332&lt;=2), "escarcha",AND(D7332&lt;=0, D7332-P7332&gt;2), "helada negra", AND(D7332&gt;0, P7332+2&gt;D7332), "rocío", TRUE, "sin riesgo")</f>
        <v>sin riesgo</v>
      </c>
    </row>
    <row r="7333" spans="1:17" x14ac:dyDescent="0.35">
      <c r="A7333" s="2">
        <v>45941</v>
      </c>
      <c r="B7333" s="3" t="s">
        <v>31</v>
      </c>
      <c r="C7333">
        <v>2.2999999999999998</v>
      </c>
      <c r="D7333">
        <v>11.633333333333329</v>
      </c>
      <c r="E7333">
        <v>95.466666666666669</v>
      </c>
      <c r="F7333">
        <v>70.333333333333329</v>
      </c>
      <c r="G7333">
        <v>0</v>
      </c>
      <c r="H7333">
        <v>0.53333333333333333</v>
      </c>
      <c r="I7333">
        <v>0</v>
      </c>
      <c r="J7333">
        <v>1.4</v>
      </c>
      <c r="K7333">
        <f t="shared" si="568"/>
        <v>9.3333333333333286</v>
      </c>
      <c r="L7333">
        <f t="shared" si="566"/>
        <v>0.11883684548776073</v>
      </c>
      <c r="M7333">
        <f t="shared" si="567"/>
        <v>1.6498250743139544</v>
      </c>
      <c r="N7333" s="10" t="str" cm="1">
        <f t="array" ref="N7333">_xlfn.IFS(AND(C7333&lt;=0, C7333-M7333&lt;=2), "escarcha",AND(C7333&lt;=0, C7333-M7333&gt;2), "helada negra", AND(C7333&gt;0, M7333+2&gt;C7333), "rocío", TRUE, "sin riesgo")</f>
        <v>rocío</v>
      </c>
      <c r="O7333">
        <f t="shared" si="569"/>
        <v>0.45317565620213257</v>
      </c>
      <c r="P7333">
        <f t="shared" si="570"/>
        <v>6.4139842848524529</v>
      </c>
      <c r="Q7333" s="10" t="str" cm="1">
        <f t="array" ref="Q7333">_xlfn.IFS(AND(D7333&lt;=0, D7333-P7333&lt;=2), "escarcha",AND(D7333&lt;=0, D7333-P7333&gt;2), "helada negra", AND(D7333&gt;0, P7333+2&gt;D7333), "rocío", TRUE, "sin riesgo")</f>
        <v>sin riesgo</v>
      </c>
    </row>
    <row r="7334" spans="1:17" x14ac:dyDescent="0.35">
      <c r="A7334" s="2">
        <v>45941</v>
      </c>
      <c r="B7334" s="3" t="s">
        <v>32</v>
      </c>
      <c r="C7334">
        <v>8.5666666666666664</v>
      </c>
      <c r="D7334">
        <v>13.53333333333333</v>
      </c>
      <c r="E7334">
        <v>86.433333333333337</v>
      </c>
      <c r="F7334">
        <v>66.333333333333329</v>
      </c>
      <c r="G7334">
        <v>0</v>
      </c>
      <c r="H7334">
        <v>1.333333333333333</v>
      </c>
      <c r="I7334">
        <v>0</v>
      </c>
      <c r="J7334">
        <v>3.066666666666666</v>
      </c>
      <c r="K7334">
        <f t="shared" si="568"/>
        <v>4.9666666666666632</v>
      </c>
      <c r="L7334">
        <f t="shared" si="566"/>
        <v>0.4542966176393517</v>
      </c>
      <c r="M7334">
        <f t="shared" si="567"/>
        <v>6.4302694824076809</v>
      </c>
      <c r="N7334" s="10" t="str" cm="1">
        <f t="array" ref="N7334">_xlfn.IFS(AND(C7334&lt;=0, C7334-M7334&lt;=2), "escarcha",AND(C7334&lt;=0, C7334-M7334&gt;2), "helada negra", AND(C7334&gt;0, M7334+2&gt;C7334), "rocío", TRUE, "sin riesgo")</f>
        <v>sin riesgo</v>
      </c>
      <c r="O7334">
        <f t="shared" si="569"/>
        <v>0.51917858870052114</v>
      </c>
      <c r="P7334">
        <f t="shared" si="570"/>
        <v>7.3765042416743567</v>
      </c>
      <c r="Q7334" s="10" t="str" cm="1">
        <f t="array" ref="Q7334">_xlfn.IFS(AND(D7334&lt;=0, D7334-P7334&lt;=2), "escarcha",AND(D7334&lt;=0, D7334-P7334&gt;2), "helada negra", AND(D7334&gt;0, P7334+2&gt;D7334), "rocío", TRUE, "sin riesgo")</f>
        <v>sin riesgo</v>
      </c>
    </row>
    <row r="7335" spans="1:17" x14ac:dyDescent="0.35">
      <c r="A7335" s="2">
        <v>45941</v>
      </c>
      <c r="B7335" s="3" t="s">
        <v>33</v>
      </c>
      <c r="C7335">
        <v>13.9</v>
      </c>
      <c r="D7335">
        <v>15.8</v>
      </c>
      <c r="E7335">
        <v>67.800000000000011</v>
      </c>
      <c r="F7335">
        <v>61</v>
      </c>
      <c r="G7335">
        <v>0</v>
      </c>
      <c r="H7335">
        <v>2.333333333333333</v>
      </c>
      <c r="I7335">
        <v>0</v>
      </c>
      <c r="J7335">
        <v>5.3666666666666663</v>
      </c>
      <c r="K7335">
        <f t="shared" si="568"/>
        <v>1.9000000000000004</v>
      </c>
      <c r="L7335">
        <f t="shared" si="566"/>
        <v>0.56487336647363207</v>
      </c>
      <c r="M7335">
        <f t="shared" si="567"/>
        <v>8.0472335250992213</v>
      </c>
      <c r="N7335" s="10" t="str" cm="1">
        <f t="array" ref="N7335">_xlfn.IFS(AND(C7335&lt;=0, C7335-M7335&lt;=2), "escarcha",AND(C7335&lt;=0, C7335-M7335&gt;2), "helada negra", AND(C7335&gt;0, M7335+2&gt;C7335), "rocío", TRUE, "sin riesgo")</f>
        <v>sin riesgo</v>
      </c>
      <c r="O7335">
        <f t="shared" si="569"/>
        <v>0.58156135087877592</v>
      </c>
      <c r="P7335">
        <f t="shared" si="570"/>
        <v>8.2930841379750238</v>
      </c>
      <c r="Q7335" s="10" t="str" cm="1">
        <f t="array" ref="Q7335">_xlfn.IFS(AND(D7335&lt;=0, D7335-P7335&lt;=2), "escarcha",AND(D7335&lt;=0, D7335-P7335&gt;2), "helada negra", AND(D7335&gt;0, P7335+2&gt;D7335), "rocío", TRUE, "sin riesgo")</f>
        <v>sin riesgo</v>
      </c>
    </row>
    <row r="7336" spans="1:17" x14ac:dyDescent="0.35">
      <c r="A7336" s="2">
        <v>45941</v>
      </c>
      <c r="B7336" s="3" t="s">
        <v>36</v>
      </c>
      <c r="C7336">
        <v>18.2</v>
      </c>
      <c r="D7336">
        <v>18.43333333333333</v>
      </c>
      <c r="E7336">
        <v>58.3</v>
      </c>
      <c r="F7336">
        <v>56</v>
      </c>
      <c r="G7336">
        <v>5.666666666666667</v>
      </c>
      <c r="H7336">
        <v>4.2333333333333334</v>
      </c>
      <c r="I7336">
        <v>8.3333333333333339</v>
      </c>
      <c r="J7336">
        <v>9.1</v>
      </c>
      <c r="K7336">
        <f t="shared" si="568"/>
        <v>0.23333333333333073</v>
      </c>
      <c r="L7336">
        <f t="shared" si="566"/>
        <v>0.68832579804359628</v>
      </c>
      <c r="M7336">
        <f t="shared" si="567"/>
        <v>9.8774233926747801</v>
      </c>
      <c r="N7336" s="10" t="str" cm="1">
        <f t="array" ref="N7336">_xlfn.IFS(AND(C7336&lt;=0, C7336-M7336&lt;=2), "escarcha",AND(C7336&lt;=0, C7336-M7336&gt;2), "helada negra", AND(C7336&gt;0, M7336+2&gt;C7336), "rocío", TRUE, "sin riesgo")</f>
        <v>sin riesgo</v>
      </c>
      <c r="O7336">
        <f t="shared" si="569"/>
        <v>0.66270782992999566</v>
      </c>
      <c r="P7336">
        <f t="shared" si="570"/>
        <v>9.4954449181334564</v>
      </c>
      <c r="Q7336" s="10" t="str" cm="1">
        <f t="array" ref="Q7336">_xlfn.IFS(AND(D7336&lt;=0, D7336-P7336&lt;=2), "escarcha",AND(D7336&lt;=0, D7336-P7336&gt;2), "helada negra", AND(D7336&gt;0, P7336+2&gt;D7336), "rocío", TRUE, "sin riesgo")</f>
        <v>sin riesgo</v>
      </c>
    </row>
    <row r="7337" spans="1:17" x14ac:dyDescent="0.35">
      <c r="A7337" s="2">
        <v>45941</v>
      </c>
      <c r="B7337" s="3" t="s">
        <v>47</v>
      </c>
      <c r="C7337">
        <v>19.133333333333329</v>
      </c>
      <c r="D7337">
        <v>19.399999999999999</v>
      </c>
      <c r="E7337">
        <v>56</v>
      </c>
      <c r="F7337">
        <v>52.333333333333343</v>
      </c>
      <c r="G7337">
        <v>5</v>
      </c>
      <c r="H7337">
        <v>4.7</v>
      </c>
      <c r="I7337">
        <v>11.33333333333333</v>
      </c>
      <c r="J7337">
        <v>11.1</v>
      </c>
      <c r="K7337">
        <f t="shared" si="568"/>
        <v>0.26666666666666927</v>
      </c>
      <c r="L7337">
        <f t="shared" si="566"/>
        <v>0.70644885967763782</v>
      </c>
      <c r="M7337">
        <f t="shared" si="567"/>
        <v>10.148347185997965</v>
      </c>
      <c r="N7337" s="10" t="str" cm="1">
        <f t="array" ref="N7337">_xlfn.IFS(AND(C7337&lt;=0, C7337-M7337&lt;=2), "escarcha",AND(C7337&lt;=0, C7337-M7337&gt;2), "helada negra", AND(C7337&gt;0, M7337+2&gt;C7337), "rocío", TRUE, "sin riesgo")</f>
        <v>sin riesgo</v>
      </c>
      <c r="O7337">
        <f t="shared" si="569"/>
        <v>0.65533255794405032</v>
      </c>
      <c r="P7337">
        <f t="shared" si="570"/>
        <v>9.3856892261776377</v>
      </c>
      <c r="Q7337" s="10" t="str" cm="1">
        <f t="array" ref="Q7337">_xlfn.IFS(AND(D7337&lt;=0, D7337-P7337&lt;=2), "escarcha",AND(D7337&lt;=0, D7337-P7337&gt;2), "helada negra", AND(D7337&gt;0, P7337+2&gt;D7337), "rocío", TRUE, "sin riesgo")</f>
        <v>sin riesgo</v>
      </c>
    </row>
    <row r="7338" spans="1:17" x14ac:dyDescent="0.35">
      <c r="A7338" s="2">
        <v>45941</v>
      </c>
      <c r="B7338" s="3" t="s">
        <v>39</v>
      </c>
      <c r="C7338">
        <v>16.93333333333333</v>
      </c>
      <c r="D7338">
        <v>17.43333333333333</v>
      </c>
      <c r="E7338">
        <v>50.266666666666673</v>
      </c>
      <c r="F7338">
        <v>48.333333333333343</v>
      </c>
      <c r="G7338">
        <v>0.33333333333333331</v>
      </c>
      <c r="H7338">
        <v>1.7666666666666671</v>
      </c>
      <c r="I7338">
        <v>1</v>
      </c>
      <c r="J7338">
        <v>3.666666666666667</v>
      </c>
      <c r="K7338">
        <f t="shared" si="568"/>
        <v>0.5</v>
      </c>
      <c r="L7338">
        <f t="shared" si="566"/>
        <v>0.46017434013398451</v>
      </c>
      <c r="M7338">
        <f t="shared" si="567"/>
        <v>6.5156951688512867</v>
      </c>
      <c r="N7338" s="10" t="str" cm="1">
        <f t="array" ref="N7338">_xlfn.IFS(AND(C7338&lt;=0, C7338-M7338&lt;=2), "escarcha",AND(C7338&lt;=0, C7338-M7338&gt;2), "helada negra", AND(C7338&gt;0, M7338+2&gt;C7338), "rocío", TRUE, "sin riesgo")</f>
        <v>sin riesgo</v>
      </c>
      <c r="O7338">
        <f t="shared" si="569"/>
        <v>0.45258257999083307</v>
      </c>
      <c r="P7338">
        <f t="shared" si="570"/>
        <v>6.4053690025497492</v>
      </c>
      <c r="Q7338" s="10" t="str" cm="1">
        <f t="array" ref="Q7338">_xlfn.IFS(AND(D7338&lt;=0, D7338-P7338&lt;=2), "escarcha",AND(D7338&lt;=0, D7338-P7338&gt;2), "helada negra", AND(D7338&gt;0, P7338+2&gt;D7338), "rocío", TRUE, "sin riesgo")</f>
        <v>sin riesgo</v>
      </c>
    </row>
    <row r="7339" spans="1:17" x14ac:dyDescent="0.35">
      <c r="A7339" s="2">
        <v>45941</v>
      </c>
      <c r="B7339" s="3" t="s">
        <v>37</v>
      </c>
      <c r="C7339">
        <v>11.766666666666669</v>
      </c>
      <c r="D7339">
        <v>14.366666666666671</v>
      </c>
      <c r="E7339">
        <v>62.366666666666667</v>
      </c>
      <c r="F7339">
        <v>55.666666666666657</v>
      </c>
      <c r="G7339">
        <v>2.333333333333333</v>
      </c>
      <c r="H7339">
        <v>1.966666666666667</v>
      </c>
      <c r="I7339">
        <v>3.333333333333333</v>
      </c>
      <c r="J7339">
        <v>3.2666666666666671</v>
      </c>
      <c r="K7339">
        <f t="shared" si="568"/>
        <v>2.6000000000000014</v>
      </c>
      <c r="L7339">
        <f t="shared" si="566"/>
        <v>0.34176214791245402</v>
      </c>
      <c r="M7339">
        <f t="shared" si="567"/>
        <v>4.8059208083287608</v>
      </c>
      <c r="N7339" s="10" t="str" cm="1">
        <f t="array" ref="N7339">_xlfn.IFS(AND(C7339&lt;=0, C7339-M7339&lt;=2), "escarcha",AND(C7339&lt;=0, C7339-M7339&gt;2), "helada negra", AND(C7339&gt;0, M7339+2&gt;C7339), "rocío", TRUE, "sin riesgo")</f>
        <v>sin riesgo</v>
      </c>
      <c r="O7339">
        <f t="shared" si="569"/>
        <v>0.39791740597945557</v>
      </c>
      <c r="P7339">
        <f t="shared" si="570"/>
        <v>5.613826126474514</v>
      </c>
      <c r="Q7339" s="10" t="str" cm="1">
        <f t="array" ref="Q7339">_xlfn.IFS(AND(D7339&lt;=0, D7339-P7339&lt;=2), "escarcha",AND(D7339&lt;=0, D7339-P7339&gt;2), "helada negra", AND(D7339&gt;0, P7339+2&gt;D7339), "rocío", TRUE, "sin riesgo")</f>
        <v>sin riesgo</v>
      </c>
    </row>
    <row r="7340" spans="1:17" x14ac:dyDescent="0.35">
      <c r="A7340" s="2">
        <v>45941</v>
      </c>
      <c r="B7340" s="3" t="s">
        <v>40</v>
      </c>
      <c r="C7340">
        <v>9.3000000000000007</v>
      </c>
      <c r="D7340">
        <v>13.366666666666671</v>
      </c>
      <c r="E7340">
        <v>70.600000000000009</v>
      </c>
      <c r="F7340">
        <v>58.666666666666657</v>
      </c>
      <c r="G7340">
        <v>0</v>
      </c>
      <c r="H7340">
        <v>1.9333333333333329</v>
      </c>
      <c r="I7340">
        <v>0.66666666666666663</v>
      </c>
      <c r="J7340">
        <v>4.0666666666666664</v>
      </c>
      <c r="K7340">
        <f t="shared" si="568"/>
        <v>4.06666666666667</v>
      </c>
      <c r="L7340">
        <f t="shared" si="566"/>
        <v>0.30142998308112978</v>
      </c>
      <c r="M7340">
        <f t="shared" si="567"/>
        <v>4.2288941030335927</v>
      </c>
      <c r="N7340" s="10" t="str" cm="1">
        <f t="array" ref="N7340">_xlfn.IFS(AND(C7340&lt;=0, C7340-M7340&lt;=2), "escarcha",AND(C7340&lt;=0, C7340-M7340&gt;2), "helada negra", AND(C7340&gt;0, M7340+2&gt;C7340), "rocío", TRUE, "sin riesgo")</f>
        <v>sin riesgo</v>
      </c>
      <c r="O7340">
        <f t="shared" si="569"/>
        <v>0.38550563363953649</v>
      </c>
      <c r="P7340">
        <f t="shared" si="570"/>
        <v>5.4348049431529297</v>
      </c>
      <c r="Q7340" s="10" t="str" cm="1">
        <f t="array" ref="Q7340">_xlfn.IFS(AND(D7340&lt;=0, D7340-P7340&lt;=2), "escarcha",AND(D7340&lt;=0, D7340-P7340&gt;2), "helada negra", AND(D7340&gt;0, P7340+2&gt;D7340), "rocío", TRUE, "sin riesgo")</f>
        <v>sin riesgo</v>
      </c>
    </row>
    <row r="7341" spans="1:17" x14ac:dyDescent="0.35">
      <c r="A7341" s="2">
        <v>45941</v>
      </c>
      <c r="B7341" s="3" t="s">
        <v>41</v>
      </c>
      <c r="C7341">
        <v>7.166666666666667</v>
      </c>
      <c r="D7341">
        <v>12.33333333333333</v>
      </c>
      <c r="E7341">
        <v>76.8</v>
      </c>
      <c r="F7341">
        <v>62.333333333333343</v>
      </c>
      <c r="G7341">
        <v>0</v>
      </c>
      <c r="H7341">
        <v>2.0333333333333332</v>
      </c>
      <c r="I7341">
        <v>0.66666666666666663</v>
      </c>
      <c r="J7341">
        <v>4.0999999999999996</v>
      </c>
      <c r="K7341">
        <f t="shared" si="568"/>
        <v>5.1666666666666634</v>
      </c>
      <c r="L7341">
        <f t="shared" si="566"/>
        <v>0.24086712582363112</v>
      </c>
      <c r="M7341">
        <f t="shared" si="567"/>
        <v>3.3674585142601683</v>
      </c>
      <c r="N7341" s="10" t="str" cm="1">
        <f t="array" ref="N7341">_xlfn.IFS(AND(C7341&lt;=0, C7341-M7341&lt;=2), "escarcha",AND(C7341&lt;=0, C7341-M7341&gt;2), "helada negra", AND(C7341&gt;0, M7341+2&gt;C7341), "rocío", TRUE, "sin riesgo")</f>
        <v>sin riesgo</v>
      </c>
      <c r="O7341">
        <f t="shared" si="569"/>
        <v>0.37853091429675123</v>
      </c>
      <c r="P7341">
        <f t="shared" si="570"/>
        <v>5.3343181699114188</v>
      </c>
      <c r="Q7341" s="10" t="str" cm="1">
        <f t="array" ref="Q7341">_xlfn.IFS(AND(D7341&lt;=0, D7341-P7341&lt;=2), "escarcha",AND(D7341&lt;=0, D7341-P7341&gt;2), "helada negra", AND(D7341&gt;0, P7341+2&gt;D7341), "rocío", TRUE, "sin riesgo")</f>
        <v>sin riesgo</v>
      </c>
    </row>
    <row r="7342" spans="1:17" x14ac:dyDescent="0.35">
      <c r="A7342" s="2">
        <v>45941</v>
      </c>
      <c r="B7342" s="3" t="s">
        <v>42</v>
      </c>
      <c r="C7342">
        <v>5.166666666666667</v>
      </c>
      <c r="D7342">
        <v>12.233333333333331</v>
      </c>
      <c r="E7342">
        <v>81.63333333333334</v>
      </c>
      <c r="F7342">
        <v>63.333333333333343</v>
      </c>
      <c r="G7342">
        <v>0</v>
      </c>
      <c r="H7342">
        <v>3.0666666666666669</v>
      </c>
      <c r="I7342">
        <v>0</v>
      </c>
      <c r="J7342">
        <v>4.8333333333333339</v>
      </c>
      <c r="K7342">
        <f t="shared" si="568"/>
        <v>7.0666666666666638</v>
      </c>
      <c r="L7342">
        <f t="shared" si="566"/>
        <v>0.16394925449759132</v>
      </c>
      <c r="M7342">
        <f t="shared" si="567"/>
        <v>2.2820062431442234</v>
      </c>
      <c r="N7342" s="10" t="str" cm="1">
        <f t="array" ref="N7342">_xlfn.IFS(AND(C7342&lt;=0, C7342-M7342&lt;=2), "escarcha",AND(C7342&lt;=0, C7342-M7342&gt;2), "helada negra", AND(C7342&gt;0, M7342+2&gt;C7342), "rocío", TRUE, "sin riesgo")</f>
        <v>sin riesgo</v>
      </c>
      <c r="O7342">
        <f t="shared" si="569"/>
        <v>0.3878754540240939</v>
      </c>
      <c r="P7342">
        <f t="shared" si="570"/>
        <v>5.4689661314783162</v>
      </c>
      <c r="Q7342" s="10" t="str" cm="1">
        <f t="array" ref="Q7342">_xlfn.IFS(AND(D7342&lt;=0, D7342-P7342&lt;=2), "escarcha",AND(D7342&lt;=0, D7342-P7342&gt;2), "helada negra", AND(D7342&gt;0, P7342+2&gt;D7342), "rocío", TRUE, "sin riesgo")</f>
        <v>sin riesgo</v>
      </c>
    </row>
    <row r="7343" spans="1:17" x14ac:dyDescent="0.35">
      <c r="A7343" s="2">
        <v>45941</v>
      </c>
      <c r="B7343" s="3" t="s">
        <v>43</v>
      </c>
      <c r="C7343">
        <v>3.166666666666667</v>
      </c>
      <c r="D7343">
        <v>11.7</v>
      </c>
      <c r="E7343">
        <v>85.8</v>
      </c>
      <c r="F7343">
        <v>65</v>
      </c>
      <c r="G7343">
        <v>0</v>
      </c>
      <c r="H7343">
        <v>0.8</v>
      </c>
      <c r="I7343">
        <v>0.66666666666666663</v>
      </c>
      <c r="J7343">
        <v>1.3666666666666669</v>
      </c>
      <c r="K7343">
        <f t="shared" si="568"/>
        <v>8.5333333333333314</v>
      </c>
      <c r="L7343">
        <f t="shared" si="566"/>
        <v>7.3538457937792984E-2</v>
      </c>
      <c r="M7343">
        <f t="shared" si="567"/>
        <v>1.0183076078518556</v>
      </c>
      <c r="N7343" s="10" t="str" cm="1">
        <f t="array" ref="N7343">_xlfn.IFS(AND(C7343&lt;=0, C7343-M7343&lt;=2), "escarcha",AND(C7343&lt;=0, C7343-M7343&gt;2), "helada negra", AND(C7343&gt;0, M7343+2&gt;C7343), "rocío", TRUE, "sin riesgo")</f>
        <v>sin riesgo</v>
      </c>
      <c r="O7343">
        <f t="shared" si="569"/>
        <v>0.3787189289259959</v>
      </c>
      <c r="P7343">
        <f t="shared" si="570"/>
        <v>5.3370258844124274</v>
      </c>
      <c r="Q7343" s="10" t="str" cm="1">
        <f t="array" ref="Q7343">_xlfn.IFS(AND(D7343&lt;=0, D7343-P7343&lt;=2), "escarcha",AND(D7343&lt;=0, D7343-P7343&gt;2), "helada negra", AND(D7343&gt;0, P7343+2&gt;D7343), "rocío", TRUE, "sin riesgo")</f>
        <v>sin riesgo</v>
      </c>
    </row>
    <row r="7344" spans="1:17" x14ac:dyDescent="0.35">
      <c r="A7344" s="2">
        <v>45941</v>
      </c>
      <c r="B7344" s="3" t="s">
        <v>44</v>
      </c>
      <c r="C7344">
        <v>1.9333333333333329</v>
      </c>
      <c r="D7344">
        <v>11</v>
      </c>
      <c r="E7344">
        <v>88.63333333333334</v>
      </c>
      <c r="F7344">
        <v>68</v>
      </c>
      <c r="G7344">
        <v>0</v>
      </c>
      <c r="H7344">
        <v>0</v>
      </c>
      <c r="I7344">
        <v>1</v>
      </c>
      <c r="J7344">
        <v>0</v>
      </c>
      <c r="K7344">
        <f t="shared" si="568"/>
        <v>9.0666666666666664</v>
      </c>
      <c r="L7344">
        <f t="shared" si="566"/>
        <v>1.8434596030589515E-2</v>
      </c>
      <c r="M7344">
        <f t="shared" si="567"/>
        <v>0.25447008638404739</v>
      </c>
      <c r="N7344" s="10" t="str" cm="1">
        <f t="array" ref="N7344">_xlfn.IFS(AND(C7344&lt;=0, C7344-M7344&lt;=2), "escarcha",AND(C7344&lt;=0, C7344-M7344&gt;2), "helada negra", AND(C7344&gt;0, M7344+2&gt;C7344), "rocío", TRUE, "sin riesgo")</f>
        <v>rocío</v>
      </c>
      <c r="O7344">
        <f t="shared" si="569"/>
        <v>0.37750473694899789</v>
      </c>
      <c r="P7344">
        <f t="shared" si="570"/>
        <v>5.3195405981433233</v>
      </c>
      <c r="Q7344" s="10" t="str" cm="1">
        <f t="array" ref="Q7344">_xlfn.IFS(AND(D7344&lt;=0, D7344-P7344&lt;=2), "escarcha",AND(D7344&lt;=0, D7344-P7344&gt;2), "helada negra", AND(D7344&gt;0, P7344+2&gt;D7344), "rocío", TRUE, "sin riesgo")</f>
        <v>sin riesgo</v>
      </c>
    </row>
    <row r="7345" spans="1:17" x14ac:dyDescent="0.35">
      <c r="A7345" s="2">
        <v>45941</v>
      </c>
      <c r="B7345" s="3" t="s">
        <v>45</v>
      </c>
      <c r="C7345">
        <v>1.1000000000000001</v>
      </c>
      <c r="D7345">
        <v>10.366666666666671</v>
      </c>
      <c r="E7345">
        <v>90.4</v>
      </c>
      <c r="F7345">
        <v>70.666666666666671</v>
      </c>
      <c r="G7345">
        <v>1</v>
      </c>
      <c r="H7345">
        <v>0.43333333333333329</v>
      </c>
      <c r="I7345">
        <v>2.666666666666667</v>
      </c>
      <c r="J7345">
        <v>0.9</v>
      </c>
      <c r="K7345">
        <f t="shared" si="568"/>
        <v>9.266666666666671</v>
      </c>
      <c r="L7345">
        <f t="shared" si="566"/>
        <v>-2.151451529676808E-2</v>
      </c>
      <c r="M7345">
        <f t="shared" si="567"/>
        <v>-0.29631278138206196</v>
      </c>
      <c r="N7345" s="10" t="str" cm="1">
        <f t="array" ref="N7345">_xlfn.IFS(AND(C7345&lt;=0, C7345-M7345&lt;=2), "escarcha",AND(C7345&lt;=0, C7345-M7345&gt;2), "helada negra", AND(C7345&gt;0, M7345+2&gt;C7345), "rocío", TRUE, "sin riesgo")</f>
        <v>rocío</v>
      </c>
      <c r="O7345">
        <f t="shared" si="569"/>
        <v>0.37382863493202012</v>
      </c>
      <c r="P7345">
        <f t="shared" si="570"/>
        <v>5.2666169450876676</v>
      </c>
      <c r="Q7345" s="10" t="str" cm="1">
        <f t="array" ref="Q7345">_xlfn.IFS(AND(D7345&lt;=0, D7345-P7345&lt;=2), "escarcha",AND(D7345&lt;=0, D7345-P7345&gt;2), "helada negra", AND(D7345&gt;0, P7345+2&gt;D7345), "rocío", TRUE, "sin riesgo")</f>
        <v>sin riesgo</v>
      </c>
    </row>
    <row r="7346" spans="1:17" x14ac:dyDescent="0.35">
      <c r="A7346" s="2">
        <v>45941</v>
      </c>
      <c r="B7346" s="3" t="s">
        <v>46</v>
      </c>
      <c r="C7346">
        <v>1.0666666666666671</v>
      </c>
      <c r="D7346">
        <v>10</v>
      </c>
      <c r="E7346">
        <v>90.9</v>
      </c>
      <c r="F7346">
        <v>72</v>
      </c>
      <c r="G7346">
        <v>2</v>
      </c>
      <c r="H7346">
        <v>1.1333333333333331</v>
      </c>
      <c r="I7346">
        <v>4.333333333333333</v>
      </c>
      <c r="J7346">
        <v>2.2666666666666671</v>
      </c>
      <c r="K7346">
        <f t="shared" si="568"/>
        <v>8.9333333333333336</v>
      </c>
      <c r="L7346">
        <f t="shared" si="566"/>
        <v>-1.8394672460327804E-2</v>
      </c>
      <c r="M7346">
        <f t="shared" si="567"/>
        <v>-0.25338894684118346</v>
      </c>
      <c r="N7346" s="10" t="str" cm="1">
        <f t="array" ref="N7346">_xlfn.IFS(AND(C7346&lt;=0, C7346-M7346&lt;=2), "escarcha",AND(C7346&lt;=0, C7346-M7346&gt;2), "helada negra", AND(C7346&gt;0, M7346+2&gt;C7346), "rocío", TRUE, "sin riesgo")</f>
        <v>rocío</v>
      </c>
      <c r="O7346">
        <f t="shared" si="569"/>
        <v>0.3680261258828485</v>
      </c>
      <c r="P7346">
        <f t="shared" si="570"/>
        <v>5.1831259806634797</v>
      </c>
      <c r="Q7346" s="10" t="str" cm="1">
        <f t="array" ref="Q7346">_xlfn.IFS(AND(D7346&lt;=0, D7346-P7346&lt;=2), "escarcha",AND(D7346&lt;=0, D7346-P7346&gt;2), "helada negra", AND(D7346&gt;0, P7346+2&gt;D7346), "rocío", TRUE, "sin riesgo")</f>
        <v>sin riesgo</v>
      </c>
    </row>
    <row r="7347" spans="1:17" x14ac:dyDescent="0.35">
      <c r="A7347" s="2">
        <v>45942</v>
      </c>
      <c r="B7347" s="3" t="s">
        <v>10</v>
      </c>
      <c r="C7347">
        <v>0.73333333333333339</v>
      </c>
      <c r="D7347">
        <v>9.2666666666666657</v>
      </c>
      <c r="E7347">
        <v>92</v>
      </c>
      <c r="F7347">
        <v>75</v>
      </c>
      <c r="G7347">
        <v>1.333333333333333</v>
      </c>
      <c r="H7347">
        <v>1.2666666666666671</v>
      </c>
      <c r="I7347">
        <v>2</v>
      </c>
      <c r="J7347">
        <v>2.166666666666667</v>
      </c>
      <c r="K7347">
        <f t="shared" si="568"/>
        <v>8.5333333333333314</v>
      </c>
      <c r="L7347">
        <f t="shared" si="566"/>
        <v>-3.0361043386351774E-2</v>
      </c>
      <c r="M7347">
        <f t="shared" si="567"/>
        <v>-0.41794376033918984</v>
      </c>
      <c r="N7347" s="10" t="str" cm="1">
        <f t="array" ref="N7347">_xlfn.IFS(AND(C7347&lt;=0, C7347-M7347&lt;=2), "escarcha",AND(C7347&lt;=0, C7347-M7347&gt;2), "helada negra", AND(C7347&gt;0, M7347+2&gt;C7347), "rocío", TRUE, "sin riesgo")</f>
        <v>rocío</v>
      </c>
      <c r="O7347">
        <f t="shared" si="569"/>
        <v>0.35964525408206671</v>
      </c>
      <c r="P7347">
        <f t="shared" si="570"/>
        <v>5.0626346135616762</v>
      </c>
      <c r="Q7347" s="10" t="str" cm="1">
        <f t="array" ref="Q7347">_xlfn.IFS(AND(D7347&lt;=0, D7347-P7347&lt;=2), "escarcha",AND(D7347&lt;=0, D7347-P7347&gt;2), "helada negra", AND(D7347&gt;0, P7347+2&gt;D7347), "rocío", TRUE, "sin riesgo")</f>
        <v>sin riesgo</v>
      </c>
    </row>
    <row r="7348" spans="1:17" x14ac:dyDescent="0.35">
      <c r="A7348" s="2">
        <v>45942</v>
      </c>
      <c r="B7348" s="3" t="s">
        <v>11</v>
      </c>
      <c r="C7348">
        <v>0.23333333333333339</v>
      </c>
      <c r="D7348">
        <v>9.5333333333333332</v>
      </c>
      <c r="E7348">
        <v>92.3</v>
      </c>
      <c r="F7348">
        <v>75</v>
      </c>
      <c r="G7348">
        <v>0.33333333333333331</v>
      </c>
      <c r="H7348">
        <v>0.8666666666666667</v>
      </c>
      <c r="I7348">
        <v>2.666666666666667</v>
      </c>
      <c r="J7348">
        <v>1.9</v>
      </c>
      <c r="K7348">
        <f t="shared" si="568"/>
        <v>9.3000000000000007</v>
      </c>
      <c r="L7348">
        <f t="shared" si="566"/>
        <v>-6.322119122779829E-2</v>
      </c>
      <c r="M7348">
        <f t="shared" si="567"/>
        <v>-0.86867289536294756</v>
      </c>
      <c r="N7348" s="10" t="str" cm="1">
        <f t="array" ref="N7348">_xlfn.IFS(AND(C7348&lt;=0, C7348-M7348&lt;=2), "escarcha",AND(C7348&lt;=0, C7348-M7348&gt;2), "helada negra", AND(C7348&gt;0, M7348+2&gt;C7348), "rocío", TRUE, "sin riesgo")</f>
        <v>rocío</v>
      </c>
      <c r="O7348">
        <f t="shared" si="569"/>
        <v>0.37757026350345324</v>
      </c>
      <c r="P7348">
        <f t="shared" si="570"/>
        <v>5.3204841674293064</v>
      </c>
      <c r="Q7348" s="10" t="str" cm="1">
        <f t="array" ref="Q7348">_xlfn.IFS(AND(D7348&lt;=0, D7348-P7348&lt;=2), "escarcha",AND(D7348&lt;=0, D7348-P7348&gt;2), "helada negra", AND(D7348&gt;0, P7348+2&gt;D7348), "rocío", TRUE, "sin riesgo")</f>
        <v>sin riesgo</v>
      </c>
    </row>
    <row r="7349" spans="1:17" x14ac:dyDescent="0.35">
      <c r="A7349" s="2">
        <v>45942</v>
      </c>
      <c r="B7349" s="3" t="s">
        <v>12</v>
      </c>
      <c r="C7349">
        <v>9.9999999999999992E-2</v>
      </c>
      <c r="D7349">
        <v>8.3333333333333339</v>
      </c>
      <c r="E7349">
        <v>93.233333333333334</v>
      </c>
      <c r="F7349">
        <v>80</v>
      </c>
      <c r="G7349">
        <v>0.66666666666666663</v>
      </c>
      <c r="H7349">
        <v>1.6</v>
      </c>
      <c r="I7349">
        <v>2.333333333333333</v>
      </c>
      <c r="J7349">
        <v>2.833333333333333</v>
      </c>
      <c r="K7349">
        <f t="shared" si="568"/>
        <v>8.2333333333333343</v>
      </c>
      <c r="L7349">
        <f t="shared" si="566"/>
        <v>-6.2815964355336443E-2</v>
      </c>
      <c r="M7349">
        <f t="shared" si="567"/>
        <v>-0.86312476383103254</v>
      </c>
      <c r="N7349" s="10" t="str" cm="1">
        <f t="array" ref="N7349">_xlfn.IFS(AND(C7349&lt;=0, C7349-M7349&lt;=2), "escarcha",AND(C7349&lt;=0, C7349-M7349&gt;2), "helada negra", AND(C7349&gt;0, M7349+2&gt;C7349), "rocío", TRUE, "sin riesgo")</f>
        <v>rocío</v>
      </c>
      <c r="O7349">
        <f t="shared" si="569"/>
        <v>0.36114674731200358</v>
      </c>
      <c r="P7349">
        <f t="shared" si="570"/>
        <v>5.0842129032255876</v>
      </c>
      <c r="Q7349" s="10" t="str" cm="1">
        <f t="array" ref="Q7349">_xlfn.IFS(AND(D7349&lt;=0, D7349-P7349&lt;=2), "escarcha",AND(D7349&lt;=0, D7349-P7349&gt;2), "helada negra", AND(D7349&gt;0, P7349+2&gt;D7349), "rocío", TRUE, "sin riesgo")</f>
        <v>sin riesgo</v>
      </c>
    </row>
    <row r="7350" spans="1:17" x14ac:dyDescent="0.35">
      <c r="A7350" s="2">
        <v>45942</v>
      </c>
      <c r="B7350" s="3" t="s">
        <v>13</v>
      </c>
      <c r="C7350">
        <v>-0.73333333333333339</v>
      </c>
      <c r="D7350">
        <v>9.8666666666666671</v>
      </c>
      <c r="E7350">
        <v>93.266666666666666</v>
      </c>
      <c r="F7350">
        <v>78.666666666666671</v>
      </c>
      <c r="G7350">
        <v>0</v>
      </c>
      <c r="H7350">
        <v>1.7666666666666671</v>
      </c>
      <c r="I7350">
        <v>0</v>
      </c>
      <c r="J7350">
        <v>3.333333333333333</v>
      </c>
      <c r="K7350">
        <f t="shared" si="568"/>
        <v>10.600000000000001</v>
      </c>
      <c r="L7350">
        <f t="shared" si="566"/>
        <v>-0.12304890805019859</v>
      </c>
      <c r="M7350">
        <f t="shared" si="567"/>
        <v>-1.6850193938194258</v>
      </c>
      <c r="N7350" s="10" t="str" cm="1">
        <f t="array" ref="N7350">_xlfn.IFS(AND(C7350&lt;=0, C7350-M7350&lt;=2), "escarcha",AND(C7350&lt;=0, C7350-M7350&gt;2), "helada negra", AND(C7350&gt;0, M7350+2&gt;C7350), "rocío", TRUE, "sin riesgo")</f>
        <v>escarcha</v>
      </c>
      <c r="O7350">
        <f t="shared" si="569"/>
        <v>0.44765477111171204</v>
      </c>
      <c r="P7350">
        <f t="shared" si="570"/>
        <v>6.3338085205400425</v>
      </c>
      <c r="Q7350" s="10" t="str" cm="1">
        <f t="array" ref="Q7350">_xlfn.IFS(AND(D7350&lt;=0, D7350-P7350&lt;=2), "escarcha",AND(D7350&lt;=0, D7350-P7350&gt;2), "helada negra", AND(D7350&gt;0, P7350+2&gt;D7350), "rocío", TRUE, "sin riesgo")</f>
        <v>sin riesgo</v>
      </c>
    </row>
    <row r="7351" spans="1:17" x14ac:dyDescent="0.35">
      <c r="A7351" s="2">
        <v>45942</v>
      </c>
      <c r="B7351" s="3" t="s">
        <v>14</v>
      </c>
      <c r="C7351">
        <v>-1.1000000000000001</v>
      </c>
      <c r="D7351">
        <v>8.8000000000000007</v>
      </c>
      <c r="E7351">
        <v>93.733333333333334</v>
      </c>
      <c r="F7351">
        <v>81.666666666666671</v>
      </c>
      <c r="G7351">
        <v>0</v>
      </c>
      <c r="H7351">
        <v>0.26666666666666672</v>
      </c>
      <c r="I7351">
        <v>0</v>
      </c>
      <c r="J7351">
        <v>0.83333333333333337</v>
      </c>
      <c r="K7351">
        <f t="shared" si="568"/>
        <v>9.9</v>
      </c>
      <c r="L7351">
        <f t="shared" si="566"/>
        <v>-0.14484981889427995</v>
      </c>
      <c r="M7351">
        <f t="shared" si="567"/>
        <v>-1.9811253523726386</v>
      </c>
      <c r="N7351" s="10" t="str" cm="1">
        <f t="array" ref="N7351">_xlfn.IFS(AND(C7351&lt;=0, C7351-M7351&lt;=2), "escarcha",AND(C7351&lt;=0, C7351-M7351&gt;2), "helada negra", AND(C7351&gt;0, M7351+2&gt;C7351), "rocío", TRUE, "sin riesgo")</f>
        <v>escarcha</v>
      </c>
      <c r="O7351">
        <f t="shared" si="569"/>
        <v>0.41334295316933933</v>
      </c>
      <c r="P7351">
        <f t="shared" si="570"/>
        <v>5.8366763330771017</v>
      </c>
      <c r="Q7351" s="10" t="str" cm="1">
        <f t="array" ref="Q7351">_xlfn.IFS(AND(D7351&lt;=0, D7351-P7351&lt;=2), "escarcha",AND(D7351&lt;=0, D7351-P7351&gt;2), "helada negra", AND(D7351&gt;0, P7351+2&gt;D7351), "rocío", TRUE, "sin riesgo")</f>
        <v>sin riesgo</v>
      </c>
    </row>
    <row r="7352" spans="1:17" x14ac:dyDescent="0.35">
      <c r="A7352" s="2">
        <v>45942</v>
      </c>
      <c r="B7352" s="3" t="s">
        <v>15</v>
      </c>
      <c r="C7352">
        <v>-1.5666666666666671</v>
      </c>
      <c r="D7352">
        <v>8.2666666666666675</v>
      </c>
      <c r="E7352">
        <v>93.7</v>
      </c>
      <c r="F7352">
        <v>84.333333333333329</v>
      </c>
      <c r="G7352">
        <v>0.66666666666666663</v>
      </c>
      <c r="H7352">
        <v>0.5</v>
      </c>
      <c r="I7352">
        <v>2</v>
      </c>
      <c r="J7352">
        <v>0.96666666666666667</v>
      </c>
      <c r="K7352">
        <f t="shared" si="568"/>
        <v>9.8333333333333339</v>
      </c>
      <c r="L7352">
        <f t="shared" si="566"/>
        <v>-0.17942209751398625</v>
      </c>
      <c r="M7352">
        <f t="shared" si="567"/>
        <v>-2.4492087606644635</v>
      </c>
      <c r="N7352" s="10" t="str" cm="1">
        <f t="array" ref="N7352">_xlfn.IFS(AND(C7352&lt;=0, C7352-M7352&lt;=2), "escarcha",AND(C7352&lt;=0, C7352-M7352&gt;2), "helada negra", AND(C7352&gt;0, M7352+2&gt;C7352), "rocío", TRUE, "sin riesgo")</f>
        <v>escarcha</v>
      </c>
      <c r="O7352">
        <f t="shared" si="569"/>
        <v>0.4093767509134244</v>
      </c>
      <c r="P7352">
        <f t="shared" si="570"/>
        <v>5.7793391562096161</v>
      </c>
      <c r="Q7352" s="10" t="str" cm="1">
        <f t="array" ref="Q7352">_xlfn.IFS(AND(D7352&lt;=0, D7352-P7352&lt;=2), "escarcha",AND(D7352&lt;=0, D7352-P7352&gt;2), "helada negra", AND(D7352&gt;0, P7352+2&gt;D7352), "rocío", TRUE, "sin riesgo")</f>
        <v>sin riesgo</v>
      </c>
    </row>
    <row r="7353" spans="1:17" x14ac:dyDescent="0.35">
      <c r="A7353" s="2">
        <v>45942</v>
      </c>
      <c r="B7353" s="3" t="s">
        <v>16</v>
      </c>
      <c r="C7353">
        <v>-0.73333333333333328</v>
      </c>
      <c r="D7353">
        <v>8.6</v>
      </c>
      <c r="E7353">
        <v>94.6</v>
      </c>
      <c r="F7353">
        <v>85.666666666666671</v>
      </c>
      <c r="G7353">
        <v>1</v>
      </c>
      <c r="H7353">
        <v>0.16666666666666671</v>
      </c>
      <c r="I7353">
        <v>2.666666666666667</v>
      </c>
      <c r="J7353">
        <v>0.8</v>
      </c>
      <c r="K7353">
        <f t="shared" si="568"/>
        <v>9.3333333333333321</v>
      </c>
      <c r="L7353">
        <f t="shared" si="566"/>
        <v>-0.10885420555563713</v>
      </c>
      <c r="M7353">
        <f t="shared" si="567"/>
        <v>-1.4918317141658901</v>
      </c>
      <c r="N7353" s="10" t="str" cm="1">
        <f t="array" ref="N7353">_xlfn.IFS(AND(C7353&lt;=0, C7353-M7353&lt;=2), "escarcha",AND(C7353&lt;=0, C7353-M7353&gt;2), "helada negra", AND(C7353&gt;0, M7353+2&gt;C7353), "rocío", TRUE, "sin riesgo")</f>
        <v>escarcha</v>
      </c>
      <c r="O7353">
        <f t="shared" si="569"/>
        <v>0.44764220346744021</v>
      </c>
      <c r="P7353">
        <f t="shared" si="570"/>
        <v>6.33362606865464</v>
      </c>
      <c r="Q7353" s="10" t="str" cm="1">
        <f t="array" ref="Q7353">_xlfn.IFS(AND(D7353&lt;=0, D7353-P7353&lt;=2), "escarcha",AND(D7353&lt;=0, D7353-P7353&gt;2), "helada negra", AND(D7353&gt;0, P7353+2&gt;D7353), "rocío", TRUE, "sin riesgo")</f>
        <v>sin riesgo</v>
      </c>
    </row>
    <row r="7354" spans="1:17" x14ac:dyDescent="0.35">
      <c r="A7354" s="2">
        <v>45942</v>
      </c>
      <c r="B7354" s="3" t="s">
        <v>17</v>
      </c>
      <c r="C7354">
        <v>0.76666666666666672</v>
      </c>
      <c r="D7354">
        <v>9.7333333333333325</v>
      </c>
      <c r="E7354">
        <v>95.033333333333331</v>
      </c>
      <c r="F7354">
        <v>82.333333333333329</v>
      </c>
      <c r="G7354">
        <v>0</v>
      </c>
      <c r="H7354">
        <v>0.8</v>
      </c>
      <c r="I7354">
        <v>0</v>
      </c>
      <c r="J7354">
        <v>1.4333333333333329</v>
      </c>
      <c r="K7354">
        <f t="shared" si="568"/>
        <v>8.966666666666665</v>
      </c>
      <c r="L7354">
        <f t="shared" si="566"/>
        <v>4.4805340321061801E-3</v>
      </c>
      <c r="M7354">
        <f t="shared" si="567"/>
        <v>6.1800050405226244E-2</v>
      </c>
      <c r="N7354" s="10" t="str" cm="1">
        <f t="array" ref="N7354">_xlfn.IFS(AND(C7354&lt;=0, C7354-M7354&lt;=2), "escarcha",AND(C7354&lt;=0, C7354-M7354&gt;2), "helada negra", AND(C7354&gt;0, M7354+2&gt;C7354), "rocío", TRUE, "sin riesgo")</f>
        <v>rocío</v>
      </c>
      <c r="O7354">
        <f t="shared" si="569"/>
        <v>0.48427713531284572</v>
      </c>
      <c r="P7354">
        <f t="shared" si="570"/>
        <v>6.866613263371387</v>
      </c>
      <c r="Q7354" s="10" t="str" cm="1">
        <f t="array" ref="Q7354">_xlfn.IFS(AND(D7354&lt;=0, D7354-P7354&lt;=2), "escarcha",AND(D7354&lt;=0, D7354-P7354&gt;2), "helada negra", AND(D7354&gt;0, P7354+2&gt;D7354), "rocío", TRUE, "sin riesgo")</f>
        <v>sin riesgo</v>
      </c>
    </row>
    <row r="7355" spans="1:17" x14ac:dyDescent="0.35">
      <c r="A7355" s="2">
        <v>45942</v>
      </c>
      <c r="B7355" s="3" t="s">
        <v>18</v>
      </c>
      <c r="C7355">
        <v>1.4</v>
      </c>
      <c r="D7355">
        <v>7.9333333333333336</v>
      </c>
      <c r="E7355">
        <v>95.033333333333331</v>
      </c>
      <c r="F7355">
        <v>85.666666666666671</v>
      </c>
      <c r="G7355">
        <v>0.33333333333333331</v>
      </c>
      <c r="H7355">
        <v>1.166666666666667</v>
      </c>
      <c r="I7355">
        <v>2</v>
      </c>
      <c r="J7355">
        <v>2.5666666666666669</v>
      </c>
      <c r="K7355">
        <f t="shared" si="568"/>
        <v>6.5333333333333332</v>
      </c>
      <c r="L7355">
        <f t="shared" si="566"/>
        <v>5.0002538444555857E-2</v>
      </c>
      <c r="M7355">
        <f t="shared" si="567"/>
        <v>0.69147190320500385</v>
      </c>
      <c r="N7355" s="10" t="str" cm="1">
        <f t="array" ref="N7355">_xlfn.IFS(AND(C7355&lt;=0, C7355-M7355&lt;=2), "escarcha",AND(C7355&lt;=0, C7355-M7355&gt;2), "helada negra", AND(C7355&gt;0, M7355+2&gt;C7355), "rocío", TRUE, "sin riesgo")</f>
        <v>rocío</v>
      </c>
      <c r="O7355">
        <f t="shared" si="569"/>
        <v>0.4024245139206849</v>
      </c>
      <c r="P7355">
        <f t="shared" si="570"/>
        <v>5.6788982543486259</v>
      </c>
      <c r="Q7355" s="10" t="str" cm="1">
        <f t="array" ref="Q7355">_xlfn.IFS(AND(D7355&lt;=0, D7355-P7355&lt;=2), "escarcha",AND(D7355&lt;=0, D7355-P7355&gt;2), "helada negra", AND(D7355&gt;0, P7355+2&gt;D7355), "rocío", TRUE, "sin riesgo")</f>
        <v>sin riesgo</v>
      </c>
    </row>
    <row r="7356" spans="1:17" x14ac:dyDescent="0.35">
      <c r="A7356" s="2">
        <v>45942</v>
      </c>
      <c r="B7356" s="3" t="s">
        <v>19</v>
      </c>
      <c r="C7356">
        <v>0.43333333333333329</v>
      </c>
      <c r="D7356">
        <v>9.5</v>
      </c>
      <c r="E7356">
        <v>94.533333333333331</v>
      </c>
      <c r="F7356">
        <v>84.333333333333329</v>
      </c>
      <c r="G7356">
        <v>0.33333333333333331</v>
      </c>
      <c r="H7356">
        <v>2.1333333333333329</v>
      </c>
      <c r="I7356">
        <v>1.333333333333333</v>
      </c>
      <c r="J7356">
        <v>4.1333333333333337</v>
      </c>
      <c r="K7356">
        <f t="shared" si="568"/>
        <v>9.0666666666666664</v>
      </c>
      <c r="L7356">
        <f t="shared" si="566"/>
        <v>-2.4848741579236784E-2</v>
      </c>
      <c r="M7356">
        <f t="shared" si="567"/>
        <v>-0.34216939996718304</v>
      </c>
      <c r="N7356" s="10" t="str" cm="1">
        <f t="array" ref="N7356">_xlfn.IFS(AND(C7356&lt;=0, C7356-M7356&lt;=2), "escarcha",AND(C7356&lt;=0, C7356-M7356&gt;2), "helada negra", AND(C7356&gt;0, M7356+2&gt;C7356), "rocío", TRUE, "sin riesgo")</f>
        <v>rocío</v>
      </c>
      <c r="O7356">
        <f t="shared" si="569"/>
        <v>0.49262079406656745</v>
      </c>
      <c r="P7356">
        <f t="shared" si="570"/>
        <v>6.9883205566961664</v>
      </c>
      <c r="Q7356" s="10" t="str" cm="1">
        <f t="array" ref="Q7356">_xlfn.IFS(AND(D7356&lt;=0, D7356-P7356&lt;=2), "escarcha",AND(D7356&lt;=0, D7356-P7356&gt;2), "helada negra", AND(D7356&gt;0, P7356+2&gt;D7356), "rocío", TRUE, "sin riesgo")</f>
        <v>sin riesgo</v>
      </c>
    </row>
    <row r="7357" spans="1:17" x14ac:dyDescent="0.35">
      <c r="A7357" s="2">
        <v>45942</v>
      </c>
      <c r="B7357" s="3" t="s">
        <v>20</v>
      </c>
      <c r="C7357">
        <v>-0.66666666666666674</v>
      </c>
      <c r="D7357">
        <v>10.633333333333329</v>
      </c>
      <c r="E7357">
        <v>94.433333333333337</v>
      </c>
      <c r="F7357">
        <v>82.333333333333329</v>
      </c>
      <c r="G7357">
        <v>1</v>
      </c>
      <c r="H7357">
        <v>1.8</v>
      </c>
      <c r="I7357">
        <v>2.666666666666667</v>
      </c>
      <c r="J7357">
        <v>4.3</v>
      </c>
      <c r="K7357">
        <f t="shared" si="568"/>
        <v>11.299999999999995</v>
      </c>
      <c r="L7357">
        <f t="shared" si="566"/>
        <v>-0.10575499839515101</v>
      </c>
      <c r="M7357">
        <f t="shared" si="567"/>
        <v>-1.4496108491874093</v>
      </c>
      <c r="N7357" s="10" t="str" cm="1">
        <f t="array" ref="N7357">_xlfn.IFS(AND(C7357&lt;=0, C7357-M7357&lt;=2), "escarcha",AND(C7357&lt;=0, C7357-M7357&gt;2), "helada negra", AND(C7357&gt;0, M7357+2&gt;C7357), "rocío", TRUE, "sin riesgo")</f>
        <v>escarcha</v>
      </c>
      <c r="O7357">
        <f t="shared" si="569"/>
        <v>0.54440050600215617</v>
      </c>
      <c r="P7357">
        <f t="shared" si="570"/>
        <v>7.7462795743942356</v>
      </c>
      <c r="Q7357" s="10" t="str" cm="1">
        <f t="array" ref="Q7357">_xlfn.IFS(AND(D7357&lt;=0, D7357-P7357&lt;=2), "escarcha",AND(D7357&lt;=0, D7357-P7357&gt;2), "helada negra", AND(D7357&gt;0, P7357+2&gt;D7357), "rocío", TRUE, "sin riesgo")</f>
        <v>sin riesgo</v>
      </c>
    </row>
    <row r="7358" spans="1:17" x14ac:dyDescent="0.35">
      <c r="A7358" s="2">
        <v>45942</v>
      </c>
      <c r="B7358" s="3" t="s">
        <v>21</v>
      </c>
      <c r="C7358">
        <v>-1.5</v>
      </c>
      <c r="D7358">
        <v>10.766666666666669</v>
      </c>
      <c r="E7358">
        <v>94.466666666666669</v>
      </c>
      <c r="F7358">
        <v>81.666666666666671</v>
      </c>
      <c r="G7358">
        <v>0</v>
      </c>
      <c r="H7358">
        <v>3.0333333333333332</v>
      </c>
      <c r="I7358">
        <v>1.666666666666667</v>
      </c>
      <c r="J7358">
        <v>5.7333333333333334</v>
      </c>
      <c r="K7358">
        <f t="shared" si="568"/>
        <v>12.266666666666669</v>
      </c>
      <c r="L7358">
        <f t="shared" si="566"/>
        <v>-0.16637706807528552</v>
      </c>
      <c r="M7358">
        <f t="shared" si="567"/>
        <v>-2.27280229463384</v>
      </c>
      <c r="N7358" s="10" t="str" cm="1">
        <f t="array" ref="N7358">_xlfn.IFS(AND(C7358&lt;=0, C7358-M7358&lt;=2), "escarcha",AND(C7358&lt;=0, C7358-M7358&gt;2), "helada negra", AND(C7358&gt;0, M7358+2&gt;C7358), "rocío", TRUE, "sin riesgo")</f>
        <v>escarcha</v>
      </c>
      <c r="O7358">
        <f t="shared" si="569"/>
        <v>0.54514128184213917</v>
      </c>
      <c r="P7358">
        <f t="shared" si="570"/>
        <v>7.7571565037631212</v>
      </c>
      <c r="Q7358" s="10" t="str" cm="1">
        <f t="array" ref="Q7358">_xlfn.IFS(AND(D7358&lt;=0, D7358-P7358&lt;=2), "escarcha",AND(D7358&lt;=0, D7358-P7358&gt;2), "helada negra", AND(D7358&gt;0, P7358+2&gt;D7358), "rocío", TRUE, "sin riesgo")</f>
        <v>sin riesgo</v>
      </c>
    </row>
    <row r="7359" spans="1:17" x14ac:dyDescent="0.35">
      <c r="A7359" s="2">
        <v>45942</v>
      </c>
      <c r="B7359" s="3" t="s">
        <v>22</v>
      </c>
      <c r="C7359">
        <v>-0.96666666666666667</v>
      </c>
      <c r="D7359">
        <v>10.43333333333333</v>
      </c>
      <c r="E7359">
        <v>95</v>
      </c>
      <c r="F7359">
        <v>81.333333333333329</v>
      </c>
      <c r="G7359">
        <v>0</v>
      </c>
      <c r="H7359">
        <v>3.333333333333333</v>
      </c>
      <c r="I7359">
        <v>1</v>
      </c>
      <c r="J7359">
        <v>6.1333333333333329</v>
      </c>
      <c r="K7359">
        <f t="shared" si="568"/>
        <v>11.399999999999997</v>
      </c>
      <c r="L7359">
        <f t="shared" si="566"/>
        <v>-0.1216748592026204</v>
      </c>
      <c r="M7359">
        <f t="shared" si="567"/>
        <v>-1.6663323138120287</v>
      </c>
      <c r="N7359" s="10" t="str" cm="1">
        <f t="array" ref="N7359">_xlfn.IFS(AND(C7359&lt;=0, C7359-M7359&lt;=2), "escarcha",AND(C7359&lt;=0, C7359-M7359&gt;2), "helada negra", AND(C7359&gt;0, M7359+2&gt;C7359), "rocío", TRUE, "sin riesgo")</f>
        <v>escarcha</v>
      </c>
      <c r="O7359">
        <f t="shared" si="569"/>
        <v>0.51885654309380058</v>
      </c>
      <c r="P7359">
        <f t="shared" si="570"/>
        <v>7.3717898222469449</v>
      </c>
      <c r="Q7359" s="10" t="str" cm="1">
        <f t="array" ref="Q7359">_xlfn.IFS(AND(D7359&lt;=0, D7359-P7359&lt;=2), "escarcha",AND(D7359&lt;=0, D7359-P7359&gt;2), "helada negra", AND(D7359&gt;0, P7359+2&gt;D7359), "rocío", TRUE, "sin riesgo")</f>
        <v>sin riesgo</v>
      </c>
    </row>
    <row r="7360" spans="1:17" x14ac:dyDescent="0.35">
      <c r="A7360" s="2">
        <v>45942</v>
      </c>
      <c r="B7360" s="3" t="s">
        <v>23</v>
      </c>
      <c r="C7360">
        <v>-1.7333333333333329</v>
      </c>
      <c r="D7360">
        <v>9.7333333333333343</v>
      </c>
      <c r="E7360">
        <v>95</v>
      </c>
      <c r="F7360">
        <v>84.333333333333329</v>
      </c>
      <c r="G7360">
        <v>0</v>
      </c>
      <c r="H7360">
        <v>1.3</v>
      </c>
      <c r="I7360">
        <v>0</v>
      </c>
      <c r="J7360">
        <v>2.1333333333333329</v>
      </c>
      <c r="K7360">
        <f t="shared" si="568"/>
        <v>11.466666666666667</v>
      </c>
      <c r="L7360">
        <f t="shared" ref="L7360:L7423" si="571">(LN(E7360/100))+((17.625*C7360)/(243.04+C7360))</f>
        <v>-0.17789568139163942</v>
      </c>
      <c r="M7360">
        <f t="shared" ref="M7360:M7423" si="572">(243.04*L7360)/(17.625-L7360)</f>
        <v>-2.4285805623528955</v>
      </c>
      <c r="N7360" s="10" t="str" cm="1">
        <f t="array" ref="N7360">_xlfn.IFS(AND(C7360&lt;=0, C7360-M7360&lt;=2), "escarcha",AND(C7360&lt;=0, C7360-M7360&gt;2), "helada negra", AND(C7360&gt;0, M7360+2&gt;C7360), "rocío", TRUE, "sin riesgo")</f>
        <v>escarcha</v>
      </c>
      <c r="O7360">
        <f t="shared" si="569"/>
        <v>0.5082782874123889</v>
      </c>
      <c r="P7360">
        <f t="shared" si="570"/>
        <v>7.2170335562482029</v>
      </c>
      <c r="Q7360" s="10" t="str" cm="1">
        <f t="array" ref="Q7360">_xlfn.IFS(AND(D7360&lt;=0, D7360-P7360&lt;=2), "escarcha",AND(D7360&lt;=0, D7360-P7360&gt;2), "helada negra", AND(D7360&gt;0, P7360+2&gt;D7360), "rocío", TRUE, "sin riesgo")</f>
        <v>sin riesgo</v>
      </c>
    </row>
    <row r="7361" spans="1:17" x14ac:dyDescent="0.35">
      <c r="A7361" s="2">
        <v>45942</v>
      </c>
      <c r="B7361" s="3" t="s">
        <v>24</v>
      </c>
      <c r="C7361">
        <v>-2.2000000000000002</v>
      </c>
      <c r="D7361">
        <v>9.1666666666666661</v>
      </c>
      <c r="E7361">
        <v>95.133333333333326</v>
      </c>
      <c r="F7361">
        <v>86.333333333333329</v>
      </c>
      <c r="G7361">
        <v>0</v>
      </c>
      <c r="H7361">
        <v>0.7</v>
      </c>
      <c r="I7361">
        <v>1</v>
      </c>
      <c r="J7361">
        <v>1.6</v>
      </c>
      <c r="K7361">
        <f t="shared" si="568"/>
        <v>11.366666666666667</v>
      </c>
      <c r="L7361">
        <f t="shared" si="571"/>
        <v>-0.21088977310125784</v>
      </c>
      <c r="M7361">
        <f t="shared" si="572"/>
        <v>-2.8736806016724827</v>
      </c>
      <c r="N7361" s="10" t="str" cm="1">
        <f t="array" ref="N7361">_xlfn.IFS(AND(C7361&lt;=0, C7361-M7361&lt;=2), "escarcha",AND(C7361&lt;=0, C7361-M7361&gt;2), "helada negra", AND(C7361&gt;0, M7361+2&gt;C7361), "rocío", TRUE, "sin riesgo")</f>
        <v>escarcha</v>
      </c>
      <c r="O7361">
        <f t="shared" si="569"/>
        <v>0.49364126254755281</v>
      </c>
      <c r="P7361">
        <f t="shared" si="570"/>
        <v>7.0032140642335463</v>
      </c>
      <c r="Q7361" s="10" t="str" cm="1">
        <f t="array" ref="Q7361">_xlfn.IFS(AND(D7361&lt;=0, D7361-P7361&lt;=2), "escarcha",AND(D7361&lt;=0, D7361-P7361&gt;2), "helada negra", AND(D7361&gt;0, P7361+2&gt;D7361), "rocío", TRUE, "sin riesgo")</f>
        <v>sin riesgo</v>
      </c>
    </row>
    <row r="7362" spans="1:17" x14ac:dyDescent="0.35">
      <c r="A7362" s="2">
        <v>45942</v>
      </c>
      <c r="B7362" s="3" t="s">
        <v>25</v>
      </c>
      <c r="C7362">
        <v>-2.2333333333333329</v>
      </c>
      <c r="D7362">
        <v>8.5333333333333332</v>
      </c>
      <c r="E7362">
        <v>95.333333333333343</v>
      </c>
      <c r="F7362">
        <v>87.333333333333329</v>
      </c>
      <c r="G7362">
        <v>0</v>
      </c>
      <c r="H7362">
        <v>0.56666666666666665</v>
      </c>
      <c r="I7362">
        <v>0</v>
      </c>
      <c r="J7362">
        <v>1.8666666666666669</v>
      </c>
      <c r="K7362">
        <f t="shared" ref="K7362:K7425" si="573">ABS((C7362-D7362))</f>
        <v>10.766666666666666</v>
      </c>
      <c r="L7362">
        <f t="shared" si="571"/>
        <v>-0.21125166989930333</v>
      </c>
      <c r="M7362">
        <f t="shared" si="572"/>
        <v>-2.8785535662166697</v>
      </c>
      <c r="N7362" s="10" t="str" cm="1">
        <f t="array" ref="N7362">_xlfn.IFS(AND(C7362&lt;=0, C7362-M7362&lt;=2), "escarcha",AND(C7362&lt;=0, C7362-M7362&gt;2), "helada negra", AND(C7362&gt;0, M7362+2&gt;C7362), "rocío", TRUE, "sin riesgo")</f>
        <v>escarcha</v>
      </c>
      <c r="O7362">
        <f t="shared" si="569"/>
        <v>0.46239963775446125</v>
      </c>
      <c r="P7362">
        <f t="shared" si="570"/>
        <v>6.5480524855116045</v>
      </c>
      <c r="Q7362" s="10" t="str" cm="1">
        <f t="array" ref="Q7362">_xlfn.IFS(AND(D7362&lt;=0, D7362-P7362&lt;=2), "escarcha",AND(D7362&lt;=0, D7362-P7362&gt;2), "helada negra", AND(D7362&gt;0, P7362+2&gt;D7362), "rocío", TRUE, "sin riesgo")</f>
        <v>rocío</v>
      </c>
    </row>
    <row r="7363" spans="1:17" x14ac:dyDescent="0.35">
      <c r="A7363" s="2">
        <v>45942</v>
      </c>
      <c r="B7363" s="3" t="s">
        <v>26</v>
      </c>
      <c r="C7363">
        <v>-3.2333333333333329</v>
      </c>
      <c r="D7363">
        <v>7.4333333333333336</v>
      </c>
      <c r="E7363">
        <v>95.3</v>
      </c>
      <c r="F7363">
        <v>90.666666666666671</v>
      </c>
      <c r="G7363">
        <v>0</v>
      </c>
      <c r="H7363">
        <v>1.7</v>
      </c>
      <c r="I7363">
        <v>0</v>
      </c>
      <c r="J7363">
        <v>3.2</v>
      </c>
      <c r="K7363">
        <f t="shared" si="573"/>
        <v>10.666666666666666</v>
      </c>
      <c r="L7363">
        <f t="shared" si="571"/>
        <v>-0.2857797236918948</v>
      </c>
      <c r="M7363">
        <f t="shared" si="572"/>
        <v>-3.8778827676722374</v>
      </c>
      <c r="N7363" s="10" t="str" cm="1">
        <f t="array" ref="N7363">_xlfn.IFS(AND(C7363&lt;=0, C7363-M7363&lt;=2), "escarcha",AND(C7363&lt;=0, C7363-M7363&gt;2), "helada negra", AND(C7363&gt;0, M7363+2&gt;C7363), "rocío", TRUE, "sin riesgo")</f>
        <v>escarcha</v>
      </c>
      <c r="O7363">
        <f t="shared" ref="O7363:O7426" si="574">(LN(F7363/100))+((17.625*D7363)/(243.04+D7363))</f>
        <v>0.42507926532428714</v>
      </c>
      <c r="P7363">
        <f t="shared" ref="P7363:P7426" si="575">(243.04*O7363)/(17.625-O7363)</f>
        <v>6.0064965553088383</v>
      </c>
      <c r="Q7363" s="10" t="str" cm="1">
        <f t="array" ref="Q7363">_xlfn.IFS(AND(D7363&lt;=0, D7363-P7363&lt;=2), "escarcha",AND(D7363&lt;=0, D7363-P7363&gt;2), "helada negra", AND(D7363&gt;0, P7363+2&gt;D7363), "rocío", TRUE, "sin riesgo")</f>
        <v>rocío</v>
      </c>
    </row>
    <row r="7364" spans="1:17" x14ac:dyDescent="0.35">
      <c r="A7364" s="2">
        <v>45942</v>
      </c>
      <c r="B7364" s="3" t="s">
        <v>27</v>
      </c>
      <c r="C7364">
        <v>-3.3666666666666671</v>
      </c>
      <c r="D7364">
        <v>7.1000000000000014</v>
      </c>
      <c r="E7364">
        <v>95.466666666666669</v>
      </c>
      <c r="F7364">
        <v>91</v>
      </c>
      <c r="G7364">
        <v>0</v>
      </c>
      <c r="H7364">
        <v>0.36666666666666659</v>
      </c>
      <c r="I7364">
        <v>0</v>
      </c>
      <c r="J7364">
        <v>1.1333333333333331</v>
      </c>
      <c r="K7364">
        <f t="shared" si="573"/>
        <v>10.466666666666669</v>
      </c>
      <c r="L7364">
        <f t="shared" si="571"/>
        <v>-0.29396960211317247</v>
      </c>
      <c r="M7364">
        <f t="shared" si="572"/>
        <v>-3.9871919917292464</v>
      </c>
      <c r="N7364" s="10" t="str" cm="1">
        <f t="array" ref="N7364">_xlfn.IFS(AND(C7364&lt;=0, C7364-M7364&lt;=2), "escarcha",AND(C7364&lt;=0, C7364-M7364&gt;2), "helada negra", AND(C7364&gt;0, M7364+2&gt;C7364), "rocío", TRUE, "sin riesgo")</f>
        <v>escarcha</v>
      </c>
      <c r="O7364">
        <f t="shared" si="574"/>
        <v>0.4059591694133835</v>
      </c>
      <c r="P7364">
        <f t="shared" si="575"/>
        <v>5.7299542700989941</v>
      </c>
      <c r="Q7364" s="10" t="str" cm="1">
        <f t="array" ref="Q7364">_xlfn.IFS(AND(D7364&lt;=0, D7364-P7364&lt;=2), "escarcha",AND(D7364&lt;=0, D7364-P7364&gt;2), "helada negra", AND(D7364&gt;0, P7364+2&gt;D7364), "rocío", TRUE, "sin riesgo")</f>
        <v>rocío</v>
      </c>
    </row>
    <row r="7365" spans="1:17" x14ac:dyDescent="0.35">
      <c r="A7365" s="2">
        <v>45942</v>
      </c>
      <c r="B7365" s="3" t="s">
        <v>28</v>
      </c>
      <c r="C7365">
        <v>-3.0666666666666669</v>
      </c>
      <c r="D7365">
        <v>7</v>
      </c>
      <c r="E7365">
        <v>95.466666666666669</v>
      </c>
      <c r="F7365">
        <v>92</v>
      </c>
      <c r="G7365">
        <v>0</v>
      </c>
      <c r="H7365">
        <v>0.7</v>
      </c>
      <c r="I7365">
        <v>0</v>
      </c>
      <c r="J7365">
        <v>1.6</v>
      </c>
      <c r="K7365">
        <f t="shared" si="573"/>
        <v>10.066666666666666</v>
      </c>
      <c r="L7365">
        <f t="shared" si="571"/>
        <v>-0.27162639883185075</v>
      </c>
      <c r="M7365">
        <f t="shared" si="572"/>
        <v>-3.6887443756663552</v>
      </c>
      <c r="N7365" s="10" t="str" cm="1">
        <f t="array" ref="N7365">_xlfn.IFS(AND(C7365&lt;=0, C7365-M7365&lt;=2), "escarcha",AND(C7365&lt;=0, C7365-M7365&gt;2), "helada negra", AND(C7365&gt;0, M7365+2&gt;C7365), "rocío", TRUE, "sin riesgo")</f>
        <v>escarcha</v>
      </c>
      <c r="O7365">
        <f t="shared" si="574"/>
        <v>0.41003944369252798</v>
      </c>
      <c r="P7365">
        <f t="shared" si="575"/>
        <v>5.7889174981884333</v>
      </c>
      <c r="Q7365" s="10" t="str" cm="1">
        <f t="array" ref="Q7365">_xlfn.IFS(AND(D7365&lt;=0, D7365-P7365&lt;=2), "escarcha",AND(D7365&lt;=0, D7365-P7365&gt;2), "helada negra", AND(D7365&gt;0, P7365+2&gt;D7365), "rocío", TRUE, "sin riesgo")</f>
        <v>rocío</v>
      </c>
    </row>
    <row r="7366" spans="1:17" x14ac:dyDescent="0.35">
      <c r="A7366" s="2">
        <v>45942</v>
      </c>
      <c r="B7366" s="3" t="s">
        <v>29</v>
      </c>
      <c r="C7366">
        <v>-2.066666666666666</v>
      </c>
      <c r="D7366">
        <v>9.0666666666666664</v>
      </c>
      <c r="E7366">
        <v>95.666666666666671</v>
      </c>
      <c r="F7366">
        <v>86</v>
      </c>
      <c r="G7366">
        <v>0</v>
      </c>
      <c r="H7366">
        <v>0.79999999999999993</v>
      </c>
      <c r="I7366">
        <v>0</v>
      </c>
      <c r="J7366">
        <v>2.2333333333333329</v>
      </c>
      <c r="K7366">
        <f t="shared" si="573"/>
        <v>11.133333333333333</v>
      </c>
      <c r="L7366">
        <f t="shared" si="571"/>
        <v>-0.19545806335627117</v>
      </c>
      <c r="M7366">
        <f t="shared" si="572"/>
        <v>-2.6657074441756134</v>
      </c>
      <c r="N7366" s="10" t="str" cm="1">
        <f t="array" ref="N7366">_xlfn.IFS(AND(C7366&lt;=0, C7366-M7366&lt;=2), "escarcha",AND(C7366&lt;=0, C7366-M7366&gt;2), "helada negra", AND(C7366&gt;0, M7366+2&gt;C7366), "rocío", TRUE, "sin riesgo")</f>
        <v>escarcha</v>
      </c>
      <c r="O7366">
        <f t="shared" si="574"/>
        <v>0.48303579442027134</v>
      </c>
      <c r="P7366">
        <f t="shared" si="575"/>
        <v>6.8485161949929791</v>
      </c>
      <c r="Q7366" s="10" t="str" cm="1">
        <f t="array" ref="Q7366">_xlfn.IFS(AND(D7366&lt;=0, D7366-P7366&lt;=2), "escarcha",AND(D7366&lt;=0, D7366-P7366&gt;2), "helada negra", AND(D7366&gt;0, P7366+2&gt;D7366), "rocío", TRUE, "sin riesgo")</f>
        <v>sin riesgo</v>
      </c>
    </row>
    <row r="7367" spans="1:17" x14ac:dyDescent="0.35">
      <c r="A7367" s="2">
        <v>45942</v>
      </c>
      <c r="B7367" s="3" t="s">
        <v>30</v>
      </c>
      <c r="C7367">
        <v>-0.16666666666666671</v>
      </c>
      <c r="D7367">
        <v>10.9</v>
      </c>
      <c r="E7367">
        <v>96.066666666666663</v>
      </c>
      <c r="F7367">
        <v>83</v>
      </c>
      <c r="G7367">
        <v>0</v>
      </c>
      <c r="H7367">
        <v>0.56666666666666665</v>
      </c>
      <c r="I7367">
        <v>0</v>
      </c>
      <c r="J7367">
        <v>1.2</v>
      </c>
      <c r="K7367">
        <f t="shared" si="573"/>
        <v>11.066666666666666</v>
      </c>
      <c r="L7367">
        <f t="shared" si="571"/>
        <v>-5.2222573007279033E-2</v>
      </c>
      <c r="M7367">
        <f t="shared" si="572"/>
        <v>-0.71799594598473637</v>
      </c>
      <c r="N7367" s="10" t="str" cm="1">
        <f t="array" ref="N7367">_xlfn.IFS(AND(C7367&lt;=0, C7367-M7367&lt;=2), "escarcha",AND(C7367&lt;=0, C7367-M7367&gt;2), "helada negra", AND(C7367&gt;0, M7367+2&gt;C7367), "rocío", TRUE, "sin riesgo")</f>
        <v>escarcha</v>
      </c>
      <c r="O7367">
        <f t="shared" si="574"/>
        <v>0.57019755420198526</v>
      </c>
      <c r="P7367">
        <f t="shared" si="575"/>
        <v>8.1256182247595721</v>
      </c>
      <c r="Q7367" s="10" t="str" cm="1">
        <f t="array" ref="Q7367">_xlfn.IFS(AND(D7367&lt;=0, D7367-P7367&lt;=2), "escarcha",AND(D7367&lt;=0, D7367-P7367&gt;2), "helada negra", AND(D7367&gt;0, P7367+2&gt;D7367), "rocío", TRUE, "sin riesgo")</f>
        <v>sin riesgo</v>
      </c>
    </row>
    <row r="7368" spans="1:17" x14ac:dyDescent="0.35">
      <c r="A7368" s="2">
        <v>45942</v>
      </c>
      <c r="B7368" s="3" t="s">
        <v>31</v>
      </c>
      <c r="C7368">
        <v>4.8666666666666663</v>
      </c>
      <c r="D7368">
        <v>11</v>
      </c>
      <c r="E7368">
        <v>96.833333333333329</v>
      </c>
      <c r="F7368">
        <v>82.333333333333329</v>
      </c>
      <c r="G7368">
        <v>0</v>
      </c>
      <c r="H7368">
        <v>0.93333333333333335</v>
      </c>
      <c r="I7368">
        <v>0</v>
      </c>
      <c r="J7368">
        <v>2.4</v>
      </c>
      <c r="K7368">
        <f t="shared" si="573"/>
        <v>6.1333333333333337</v>
      </c>
      <c r="L7368">
        <f t="shared" si="571"/>
        <v>0.31381825110061712</v>
      </c>
      <c r="M7368">
        <f t="shared" si="572"/>
        <v>4.4058452423297521</v>
      </c>
      <c r="N7368" s="10" t="str" cm="1">
        <f t="array" ref="N7368">_xlfn.IFS(AND(C7368&lt;=0, C7368-M7368&lt;=2), "escarcha",AND(C7368&lt;=0, C7368-M7368&gt;2), "helada negra", AND(C7368&gt;0, M7368+2&gt;C7368), "rocío", TRUE, "sin riesgo")</f>
        <v>rocío</v>
      </c>
      <c r="O7368">
        <f t="shared" si="574"/>
        <v>0.56877307973275859</v>
      </c>
      <c r="P7368">
        <f t="shared" si="575"/>
        <v>8.1046417794776691</v>
      </c>
      <c r="Q7368" s="10" t="str" cm="1">
        <f t="array" ref="Q7368">_xlfn.IFS(AND(D7368&lt;=0, D7368-P7368&lt;=2), "escarcha",AND(D7368&lt;=0, D7368-P7368&gt;2), "helada negra", AND(D7368&gt;0, P7368+2&gt;D7368), "rocío", TRUE, "sin riesgo")</f>
        <v>sin riesgo</v>
      </c>
    </row>
    <row r="7369" spans="1:17" x14ac:dyDescent="0.35">
      <c r="A7369" s="2">
        <v>45942</v>
      </c>
      <c r="B7369" s="3" t="s">
        <v>32</v>
      </c>
      <c r="C7369">
        <v>9.0333333333333332</v>
      </c>
      <c r="D7369">
        <v>14.16666666666667</v>
      </c>
      <c r="E7369">
        <v>94.566666666666663</v>
      </c>
      <c r="F7369">
        <v>73</v>
      </c>
      <c r="G7369">
        <v>0</v>
      </c>
      <c r="H7369">
        <v>1.533333333333333</v>
      </c>
      <c r="I7369">
        <v>0</v>
      </c>
      <c r="J7369">
        <v>3.8666666666666671</v>
      </c>
      <c r="K7369">
        <f t="shared" si="573"/>
        <v>5.1333333333333364</v>
      </c>
      <c r="L7369">
        <f t="shared" si="571"/>
        <v>0.57574669969411019</v>
      </c>
      <c r="M7369">
        <f t="shared" si="572"/>
        <v>8.2073669402956195</v>
      </c>
      <c r="N7369" s="10" t="str" cm="1">
        <f t="array" ref="N7369">_xlfn.IFS(AND(C7369&lt;=0, C7369-M7369&lt;=2), "escarcha",AND(C7369&lt;=0, C7369-M7369&gt;2), "helada negra", AND(C7369&gt;0, M7369+2&gt;C7369), "rocío", TRUE, "sin riesgo")</f>
        <v>rocío</v>
      </c>
      <c r="O7369">
        <f t="shared" si="574"/>
        <v>0.65605530580699134</v>
      </c>
      <c r="P7369">
        <f t="shared" si="575"/>
        <v>9.3964406388746262</v>
      </c>
      <c r="Q7369" s="10" t="str" cm="1">
        <f t="array" ref="Q7369">_xlfn.IFS(AND(D7369&lt;=0, D7369-P7369&lt;=2), "escarcha",AND(D7369&lt;=0, D7369-P7369&gt;2), "helada negra", AND(D7369&gt;0, P7369+2&gt;D7369), "rocío", TRUE, "sin riesgo")</f>
        <v>sin riesgo</v>
      </c>
    </row>
    <row r="7370" spans="1:17" x14ac:dyDescent="0.35">
      <c r="A7370" s="2">
        <v>45942</v>
      </c>
      <c r="B7370" s="3" t="s">
        <v>33</v>
      </c>
      <c r="C7370">
        <v>13.93333333333333</v>
      </c>
      <c r="D7370">
        <v>16.333333333333339</v>
      </c>
      <c r="E7370">
        <v>77.36666666666666</v>
      </c>
      <c r="F7370">
        <v>65.666666666666671</v>
      </c>
      <c r="G7370">
        <v>0</v>
      </c>
      <c r="H7370">
        <v>5.0666666666666664</v>
      </c>
      <c r="I7370">
        <v>1.333333333333333</v>
      </c>
      <c r="J7370">
        <v>9.5</v>
      </c>
      <c r="K7370">
        <f t="shared" si="573"/>
        <v>2.4000000000000092</v>
      </c>
      <c r="L7370">
        <f t="shared" si="571"/>
        <v>0.69902974460665268</v>
      </c>
      <c r="M7370">
        <f t="shared" si="572"/>
        <v>10.037367817958078</v>
      </c>
      <c r="N7370" s="10" t="str" cm="1">
        <f t="array" ref="N7370">_xlfn.IFS(AND(C7370&lt;=0, C7370-M7370&lt;=2), "escarcha",AND(C7370&lt;=0, C7370-M7370&gt;2), "helada negra", AND(C7370&gt;0, M7370+2&gt;C7370), "rocío", TRUE, "sin riesgo")</f>
        <v>sin riesgo</v>
      </c>
      <c r="O7370">
        <f t="shared" si="574"/>
        <v>0.6893079039558434</v>
      </c>
      <c r="P7370">
        <f t="shared" si="575"/>
        <v>9.8920901506328018</v>
      </c>
      <c r="Q7370" s="10" t="str" cm="1">
        <f t="array" ref="Q7370">_xlfn.IFS(AND(D7370&lt;=0, D7370-P7370&lt;=2), "escarcha",AND(D7370&lt;=0, D7370-P7370&gt;2), "helada negra", AND(D7370&gt;0, P7370+2&gt;D7370), "rocío", TRUE, "sin riesgo")</f>
        <v>sin riesgo</v>
      </c>
    </row>
    <row r="7371" spans="1:17" x14ac:dyDescent="0.35">
      <c r="A7371" s="2">
        <v>45942</v>
      </c>
      <c r="B7371" s="3" t="s">
        <v>35</v>
      </c>
      <c r="C7371">
        <v>17.766666666666669</v>
      </c>
      <c r="D7371">
        <v>18</v>
      </c>
      <c r="E7371">
        <v>58.766666666666673</v>
      </c>
      <c r="F7371">
        <v>57.333333333333343</v>
      </c>
      <c r="G7371">
        <v>5.333333333333333</v>
      </c>
      <c r="H7371">
        <v>7.4666666666666668</v>
      </c>
      <c r="I7371">
        <v>12</v>
      </c>
      <c r="J7371">
        <v>14.43333333333333</v>
      </c>
      <c r="K7371">
        <f t="shared" si="573"/>
        <v>0.23333333333333073</v>
      </c>
      <c r="L7371">
        <f t="shared" si="571"/>
        <v>0.66905452144735034</v>
      </c>
      <c r="M7371">
        <f t="shared" si="572"/>
        <v>9.5899701434074256</v>
      </c>
      <c r="N7371" s="10" t="str" cm="1">
        <f t="array" ref="N7371">_xlfn.IFS(AND(C7371&lt;=0, C7371-M7371&lt;=2), "escarcha",AND(C7371&lt;=0, C7371-M7371&gt;2), "helada negra", AND(C7371&gt;0, M7371+2&gt;C7371), "rocío", TRUE, "sin riesgo")</f>
        <v>sin riesgo</v>
      </c>
      <c r="O7371">
        <f t="shared" si="574"/>
        <v>0.65904298591453103</v>
      </c>
      <c r="P7371">
        <f t="shared" si="575"/>
        <v>9.4408943252472106</v>
      </c>
      <c r="Q7371" s="10" t="str" cm="1">
        <f t="array" ref="Q7371">_xlfn.IFS(AND(D7371&lt;=0, D7371-P7371&lt;=2), "escarcha",AND(D7371&lt;=0, D7371-P7371&gt;2), "helada negra", AND(D7371&gt;0, P7371+2&gt;D7371), "rocío", TRUE, "sin riesgo")</f>
        <v>sin riesgo</v>
      </c>
    </row>
    <row r="7372" spans="1:17" x14ac:dyDescent="0.35">
      <c r="A7372" s="2">
        <v>45942</v>
      </c>
      <c r="B7372" s="3" t="s">
        <v>36</v>
      </c>
      <c r="C7372">
        <v>18.266666666666669</v>
      </c>
      <c r="D7372">
        <v>18.633333333333329</v>
      </c>
      <c r="E7372">
        <v>56.866666666666667</v>
      </c>
      <c r="F7372">
        <v>54.333333333333343</v>
      </c>
      <c r="G7372">
        <v>5</v>
      </c>
      <c r="H7372">
        <v>4.6333333333333337</v>
      </c>
      <c r="I7372">
        <v>9.3333333333333339</v>
      </c>
      <c r="J7372">
        <v>10.06666666666667</v>
      </c>
      <c r="K7372">
        <f t="shared" si="573"/>
        <v>0.36666666666666003</v>
      </c>
      <c r="L7372">
        <f t="shared" si="571"/>
        <v>0.66761641318227372</v>
      </c>
      <c r="M7372">
        <f t="shared" si="572"/>
        <v>9.5685453023516551</v>
      </c>
      <c r="N7372" s="10" t="str" cm="1">
        <f t="array" ref="N7372">_xlfn.IFS(AND(C7372&lt;=0, C7372-M7372&lt;=2), "escarcha",AND(C7372&lt;=0, C7372-M7372&gt;2), "helada negra", AND(C7372&gt;0, M7372+2&gt;C7372), "rocío", TRUE, "sin riesgo")</f>
        <v>sin riesgo</v>
      </c>
      <c r="O7372">
        <f t="shared" si="574"/>
        <v>0.64501536824885164</v>
      </c>
      <c r="P7372">
        <f t="shared" si="575"/>
        <v>9.2323131321370191</v>
      </c>
      <c r="Q7372" s="10" t="str" cm="1">
        <f t="array" ref="Q7372">_xlfn.IFS(AND(D7372&lt;=0, D7372-P7372&lt;=2), "escarcha",AND(D7372&lt;=0, D7372-P7372&gt;2), "helada negra", AND(D7372&gt;0, P7372+2&gt;D7372), "rocío", TRUE, "sin riesgo")</f>
        <v>sin riesgo</v>
      </c>
    </row>
    <row r="7373" spans="1:17" x14ac:dyDescent="0.35">
      <c r="A7373" s="2">
        <v>45942</v>
      </c>
      <c r="B7373" s="3" t="s">
        <v>53</v>
      </c>
      <c r="C7373">
        <v>19.399999999999999</v>
      </c>
      <c r="D7373">
        <v>19.866666666666671</v>
      </c>
      <c r="E7373">
        <v>49.43333333333333</v>
      </c>
      <c r="F7373">
        <v>48.666666666666657</v>
      </c>
      <c r="G7373">
        <v>5</v>
      </c>
      <c r="H7373">
        <v>6.8</v>
      </c>
      <c r="I7373">
        <v>9.3333333333333339</v>
      </c>
      <c r="J7373">
        <v>14.7</v>
      </c>
      <c r="K7373">
        <f t="shared" si="573"/>
        <v>0.46666666666667211</v>
      </c>
      <c r="L7373">
        <f t="shared" si="571"/>
        <v>0.59832400173962841</v>
      </c>
      <c r="M7373">
        <f t="shared" si="572"/>
        <v>8.5405199110887295</v>
      </c>
      <c r="N7373" s="10" t="str" cm="1">
        <f t="array" ref="N7373">_xlfn.IFS(AND(C7373&lt;=0, C7373-M7373&lt;=2), "escarcha",AND(C7373&lt;=0, C7373-M7373&gt;2), "helada negra", AND(C7373&gt;0, M7373+2&gt;C7373), "rocío", TRUE, "sin riesgo")</f>
        <v>sin riesgo</v>
      </c>
      <c r="O7373">
        <f t="shared" si="574"/>
        <v>0.61166561170372313</v>
      </c>
      <c r="P7373">
        <f t="shared" si="575"/>
        <v>8.7378057043737254</v>
      </c>
      <c r="Q7373" s="10" t="str" cm="1">
        <f t="array" ref="Q7373">_xlfn.IFS(AND(D7373&lt;=0, D7373-P7373&lt;=2), "escarcha",AND(D7373&lt;=0, D7373-P7373&gt;2), "helada negra", AND(D7373&gt;0, P7373+2&gt;D7373), "rocío", TRUE, "sin riesgo")</f>
        <v>sin riesgo</v>
      </c>
    </row>
    <row r="7374" spans="1:17" x14ac:dyDescent="0.35">
      <c r="A7374" s="2">
        <v>45942</v>
      </c>
      <c r="B7374" s="3" t="s">
        <v>37</v>
      </c>
      <c r="C7374">
        <v>15.46666666666667</v>
      </c>
      <c r="D7374">
        <v>15.766666666666669</v>
      </c>
      <c r="E7374">
        <v>61.7</v>
      </c>
      <c r="F7374">
        <v>60</v>
      </c>
      <c r="G7374">
        <v>1</v>
      </c>
      <c r="H7374">
        <v>1.466666666666667</v>
      </c>
      <c r="I7374">
        <v>1.333333333333333</v>
      </c>
      <c r="J7374">
        <v>3.0666666666666669</v>
      </c>
      <c r="K7374">
        <f t="shared" si="573"/>
        <v>0.29999999999999893</v>
      </c>
      <c r="L7374">
        <f t="shared" si="571"/>
        <v>0.57163200363998312</v>
      </c>
      <c r="M7374">
        <f t="shared" si="572"/>
        <v>8.1467451001066475</v>
      </c>
      <c r="N7374" s="10" t="str" cm="1">
        <f t="array" ref="N7374">_xlfn.IFS(AND(C7374&lt;=0, C7374-M7374&lt;=2), "escarcha",AND(C7374&lt;=0, C7374-M7374&gt;2), "helada negra", AND(C7374&gt;0, M7374+2&gt;C7374), "rocío", TRUE, "sin riesgo")</f>
        <v>sin riesgo</v>
      </c>
      <c r="O7374">
        <f t="shared" si="574"/>
        <v>0.56290058112311581</v>
      </c>
      <c r="P7374">
        <f t="shared" si="575"/>
        <v>8.0182018564962405</v>
      </c>
      <c r="Q7374" s="10" t="str" cm="1">
        <f t="array" ref="Q7374">_xlfn.IFS(AND(D7374&lt;=0, D7374-P7374&lt;=2), "escarcha",AND(D7374&lt;=0, D7374-P7374&gt;2), "helada negra", AND(D7374&gt;0, P7374+2&gt;D7374), "rocío", TRUE, "sin riesgo")</f>
        <v>sin riesgo</v>
      </c>
    </row>
    <row r="7375" spans="1:17" x14ac:dyDescent="0.35">
      <c r="A7375" s="2">
        <v>45942</v>
      </c>
      <c r="B7375" s="3" t="s">
        <v>40</v>
      </c>
      <c r="C7375">
        <v>14.866666666666671</v>
      </c>
      <c r="D7375">
        <v>16.3</v>
      </c>
      <c r="E7375">
        <v>64.733333333333334</v>
      </c>
      <c r="F7375">
        <v>59</v>
      </c>
      <c r="G7375">
        <v>0.66666666666666663</v>
      </c>
      <c r="H7375">
        <v>4.0666666666666664</v>
      </c>
      <c r="I7375">
        <v>2</v>
      </c>
      <c r="J7375">
        <v>6.1000000000000014</v>
      </c>
      <c r="K7375">
        <f t="shared" si="573"/>
        <v>1.43333333333333</v>
      </c>
      <c r="L7375">
        <f t="shared" si="571"/>
        <v>0.58107439014999762</v>
      </c>
      <c r="M7375">
        <f t="shared" si="572"/>
        <v>8.2859033191531442</v>
      </c>
      <c r="N7375" s="10" t="str" cm="1">
        <f t="array" ref="N7375">_xlfn.IFS(AND(C7375&lt;=0, C7375-M7375&lt;=2), "escarcha",AND(C7375&lt;=0, C7375-M7375&gt;2), "helada negra", AND(C7375&gt;0, M7375+2&gt;C7375), "rocío", TRUE, "sin riesgo")</f>
        <v>sin riesgo</v>
      </c>
      <c r="O7375">
        <f t="shared" si="574"/>
        <v>0.58013119714798222</v>
      </c>
      <c r="P7375">
        <f t="shared" si="575"/>
        <v>8.2719959763640851</v>
      </c>
      <c r="Q7375" s="10" t="str" cm="1">
        <f t="array" ref="Q7375">_xlfn.IFS(AND(D7375&lt;=0, D7375-P7375&lt;=2), "escarcha",AND(D7375&lt;=0, D7375-P7375&gt;2), "helada negra", AND(D7375&gt;0, P7375+2&gt;D7375), "rocío", TRUE, "sin riesgo")</f>
        <v>sin riesgo</v>
      </c>
    </row>
    <row r="7376" spans="1:17" x14ac:dyDescent="0.35">
      <c r="A7376" s="2">
        <v>45942</v>
      </c>
      <c r="B7376" s="3" t="s">
        <v>41</v>
      </c>
      <c r="C7376">
        <v>14.46666666666667</v>
      </c>
      <c r="D7376">
        <v>16</v>
      </c>
      <c r="E7376">
        <v>67.066666666666663</v>
      </c>
      <c r="F7376">
        <v>60</v>
      </c>
      <c r="G7376">
        <v>0</v>
      </c>
      <c r="H7376">
        <v>2.2999999999999998</v>
      </c>
      <c r="I7376">
        <v>0</v>
      </c>
      <c r="J7376">
        <v>4.3</v>
      </c>
      <c r="K7376">
        <f t="shared" si="573"/>
        <v>1.5333333333333297</v>
      </c>
      <c r="L7376">
        <f t="shared" si="571"/>
        <v>0.59068550289522603</v>
      </c>
      <c r="M7376">
        <f t="shared" si="572"/>
        <v>8.4277065947124452</v>
      </c>
      <c r="N7376" s="10" t="str" cm="1">
        <f t="array" ref="N7376">_xlfn.IFS(AND(C7376&lt;=0, C7376-M7376&lt;=2), "escarcha",AND(C7376&lt;=0, C7376-M7376&gt;2), "helada negra", AND(C7376&gt;0, M7376+2&gt;C7376), "rocío", TRUE, "sin riesgo")</f>
        <v>sin riesgo</v>
      </c>
      <c r="O7376">
        <f t="shared" si="574"/>
        <v>0.57780933608576968</v>
      </c>
      <c r="P7376">
        <f t="shared" si="575"/>
        <v>8.2377667857937205</v>
      </c>
      <c r="Q7376" s="10" t="str" cm="1">
        <f t="array" ref="Q7376">_xlfn.IFS(AND(D7376&lt;=0, D7376-P7376&lt;=2), "escarcha",AND(D7376&lt;=0, D7376-P7376&gt;2), "helada negra", AND(D7376&gt;0, P7376+2&gt;D7376), "rocío", TRUE, "sin riesgo")</f>
        <v>sin riesgo</v>
      </c>
    </row>
    <row r="7377" spans="1:17" x14ac:dyDescent="0.35">
      <c r="A7377" s="2">
        <v>45942</v>
      </c>
      <c r="B7377" s="3" t="s">
        <v>42</v>
      </c>
      <c r="C7377">
        <v>13.6</v>
      </c>
      <c r="D7377">
        <v>15.866666666666671</v>
      </c>
      <c r="E7377">
        <v>71.2</v>
      </c>
      <c r="F7377">
        <v>61.333333333333343</v>
      </c>
      <c r="G7377">
        <v>0</v>
      </c>
      <c r="H7377">
        <v>4.7333333333333334</v>
      </c>
      <c r="I7377">
        <v>0</v>
      </c>
      <c r="J7377">
        <v>7.7</v>
      </c>
      <c r="K7377">
        <f t="shared" si="573"/>
        <v>2.266666666666671</v>
      </c>
      <c r="L7377">
        <f t="shared" si="571"/>
        <v>0.59431577457447715</v>
      </c>
      <c r="M7377">
        <f t="shared" si="572"/>
        <v>8.4813096139108239</v>
      </c>
      <c r="N7377" s="10" t="str" cm="1">
        <f t="array" ref="N7377">_xlfn.IFS(AND(C7377&lt;=0, C7377-M7377&lt;=2), "escarcha",AND(C7377&lt;=0, C7377-M7377&gt;2), "helada negra", AND(C7377&gt;0, M7377+2&gt;C7377), "rocío", TRUE, "sin riesgo")</f>
        <v>sin riesgo</v>
      </c>
      <c r="O7377">
        <f t="shared" si="574"/>
        <v>0.59127224474081697</v>
      </c>
      <c r="P7377">
        <f t="shared" si="575"/>
        <v>8.436368622683883</v>
      </c>
      <c r="Q7377" s="10" t="str" cm="1">
        <f t="array" ref="Q7377">_xlfn.IFS(AND(D7377&lt;=0, D7377-P7377&lt;=2), "escarcha",AND(D7377&lt;=0, D7377-P7377&gt;2), "helada negra", AND(D7377&gt;0, P7377+2&gt;D7377), "rocío", TRUE, "sin riesgo")</f>
        <v>sin riesgo</v>
      </c>
    </row>
    <row r="7378" spans="1:17" x14ac:dyDescent="0.35">
      <c r="A7378" s="2">
        <v>45942</v>
      </c>
      <c r="B7378" s="3" t="s">
        <v>43</v>
      </c>
      <c r="C7378">
        <v>13.1</v>
      </c>
      <c r="D7378">
        <v>15.7</v>
      </c>
      <c r="E7378">
        <v>73.333333333333329</v>
      </c>
      <c r="F7378">
        <v>62.333333333333343</v>
      </c>
      <c r="G7378">
        <v>0</v>
      </c>
      <c r="H7378">
        <v>4.2333333333333334</v>
      </c>
      <c r="I7378">
        <v>0</v>
      </c>
      <c r="J7378">
        <v>6.9333333333333336</v>
      </c>
      <c r="K7378">
        <f t="shared" si="573"/>
        <v>2.5999999999999996</v>
      </c>
      <c r="L7378">
        <f t="shared" si="571"/>
        <v>0.59125640924593781</v>
      </c>
      <c r="M7378">
        <f t="shared" si="572"/>
        <v>8.4361348365683213</v>
      </c>
      <c r="N7378" s="10" t="str" cm="1">
        <f t="array" ref="N7378">_xlfn.IFS(AND(C7378&lt;=0, C7378-M7378&lt;=2), "escarcha",AND(C7378&lt;=0, C7378-M7378&gt;2), "helada negra", AND(C7378&gt;0, M7378+2&gt;C7378), "rocío", TRUE, "sin riesgo")</f>
        <v>sin riesgo</v>
      </c>
      <c r="O7378">
        <f t="shared" si="574"/>
        <v>0.59678776390357213</v>
      </c>
      <c r="P7378">
        <f t="shared" si="575"/>
        <v>8.5178230179478955</v>
      </c>
      <c r="Q7378" s="10" t="str" cm="1">
        <f t="array" ref="Q7378">_xlfn.IFS(AND(D7378&lt;=0, D7378-P7378&lt;=2), "escarcha",AND(D7378&lt;=0, D7378-P7378&gt;2), "helada negra", AND(D7378&gt;0, P7378+2&gt;D7378), "rocío", TRUE, "sin riesgo")</f>
        <v>sin riesgo</v>
      </c>
    </row>
    <row r="7379" spans="1:17" x14ac:dyDescent="0.35">
      <c r="A7379" s="2">
        <v>45942</v>
      </c>
      <c r="B7379" s="3" t="s">
        <v>44</v>
      </c>
      <c r="C7379">
        <v>12.6</v>
      </c>
      <c r="D7379">
        <v>15.06666666666667</v>
      </c>
      <c r="E7379">
        <v>75.533333333333331</v>
      </c>
      <c r="F7379">
        <v>64.333333333333329</v>
      </c>
      <c r="G7379">
        <v>0</v>
      </c>
      <c r="H7379">
        <v>1.666666666666667</v>
      </c>
      <c r="I7379">
        <v>0</v>
      </c>
      <c r="J7379">
        <v>3.8666666666666671</v>
      </c>
      <c r="K7379">
        <f t="shared" si="573"/>
        <v>2.4666666666666703</v>
      </c>
      <c r="L7379">
        <f t="shared" si="571"/>
        <v>0.58810595498918339</v>
      </c>
      <c r="M7379">
        <f t="shared" si="572"/>
        <v>8.3896319906050323</v>
      </c>
      <c r="N7379" s="10" t="str" cm="1">
        <f t="array" ref="N7379">_xlfn.IFS(AND(C7379&lt;=0, C7379-M7379&lt;=2), "escarcha",AND(C7379&lt;=0, C7379-M7379&gt;2), "helada negra", AND(C7379&gt;0, M7379+2&gt;C7379), "rocío", TRUE, "sin riesgo")</f>
        <v>sin riesgo</v>
      </c>
      <c r="O7379">
        <f t="shared" si="574"/>
        <v>0.58774592067496845</v>
      </c>
      <c r="P7379">
        <f t="shared" si="575"/>
        <v>8.3843187344485202</v>
      </c>
      <c r="Q7379" s="10" t="str" cm="1">
        <f t="array" ref="Q7379">_xlfn.IFS(AND(D7379&lt;=0, D7379-P7379&lt;=2), "escarcha",AND(D7379&lt;=0, D7379-P7379&gt;2), "helada negra", AND(D7379&gt;0, P7379+2&gt;D7379), "rocío", TRUE, "sin riesgo")</f>
        <v>sin riesgo</v>
      </c>
    </row>
    <row r="7380" spans="1:17" x14ac:dyDescent="0.35">
      <c r="A7380" s="2">
        <v>45942</v>
      </c>
      <c r="B7380" s="3" t="s">
        <v>45</v>
      </c>
      <c r="C7380">
        <v>12.06666666666667</v>
      </c>
      <c r="D7380">
        <v>14.6</v>
      </c>
      <c r="E7380">
        <v>77.533333333333331</v>
      </c>
      <c r="F7380">
        <v>66.666666666666671</v>
      </c>
      <c r="G7380">
        <v>0</v>
      </c>
      <c r="H7380">
        <v>0.6</v>
      </c>
      <c r="I7380">
        <v>0</v>
      </c>
      <c r="J7380">
        <v>1.9</v>
      </c>
      <c r="K7380">
        <f t="shared" si="573"/>
        <v>2.5333333333333297</v>
      </c>
      <c r="L7380">
        <f t="shared" si="571"/>
        <v>0.57920864819635565</v>
      </c>
      <c r="M7380">
        <f t="shared" si="572"/>
        <v>8.2583945181721994</v>
      </c>
      <c r="N7380" s="10" t="str" cm="1">
        <f t="array" ref="N7380">_xlfn.IFS(AND(C7380&lt;=0, C7380-M7380&lt;=2), "escarcha",AND(C7380&lt;=0, C7380-M7380&gt;2), "helada negra", AND(C7380&gt;0, M7380+2&gt;C7380), "rocío", TRUE, "sin riesgo")</f>
        <v>sin riesgo</v>
      </c>
      <c r="O7380">
        <f t="shared" si="574"/>
        <v>0.59331225565522649</v>
      </c>
      <c r="P7380">
        <f t="shared" si="575"/>
        <v>8.466489802945464</v>
      </c>
      <c r="Q7380" s="10" t="str" cm="1">
        <f t="array" ref="Q7380">_xlfn.IFS(AND(D7380&lt;=0, D7380-P7380&lt;=2), "escarcha",AND(D7380&lt;=0, D7380-P7380&gt;2), "helada negra", AND(D7380&gt;0, P7380+2&gt;D7380), "rocío", TRUE, "sin riesgo")</f>
        <v>sin riesgo</v>
      </c>
    </row>
    <row r="7381" spans="1:17" x14ac:dyDescent="0.35">
      <c r="A7381" s="2">
        <v>45942</v>
      </c>
      <c r="B7381" s="3" t="s">
        <v>46</v>
      </c>
      <c r="C7381">
        <v>11.4</v>
      </c>
      <c r="D7381">
        <v>14.33333333333333</v>
      </c>
      <c r="E7381">
        <v>79.166666666666671</v>
      </c>
      <c r="F7381">
        <v>68</v>
      </c>
      <c r="G7381">
        <v>0</v>
      </c>
      <c r="H7381">
        <v>1.4333333333333329</v>
      </c>
      <c r="I7381">
        <v>0.66666666666666663</v>
      </c>
      <c r="J7381">
        <v>2.5666666666666669</v>
      </c>
      <c r="K7381">
        <f t="shared" si="573"/>
        <v>2.93333333333333</v>
      </c>
      <c r="L7381">
        <f t="shared" si="571"/>
        <v>0.55606051432706283</v>
      </c>
      <c r="M7381">
        <f t="shared" si="572"/>
        <v>7.9175948520694694</v>
      </c>
      <c r="N7381" s="10" t="str" cm="1">
        <f t="array" ref="N7381">_xlfn.IFS(AND(C7381&lt;=0, C7381-M7381&lt;=2), "escarcha",AND(C7381&lt;=0, C7381-M7381&gt;2), "helada negra", AND(C7381&gt;0, M7381+2&gt;C7381), "rocío", TRUE, "sin riesgo")</f>
        <v>sin riesgo</v>
      </c>
      <c r="O7381">
        <f t="shared" si="574"/>
        <v>0.5958883144011945</v>
      </c>
      <c r="P7381">
        <f t="shared" si="575"/>
        <v>8.5045361499708623</v>
      </c>
      <c r="Q7381" s="10" t="str" cm="1">
        <f t="array" ref="Q7381">_xlfn.IFS(AND(D7381&lt;=0, D7381-P7381&lt;=2), "escarcha",AND(D7381&lt;=0, D7381-P7381&gt;2), "helada negra", AND(D7381&gt;0, P7381+2&gt;D7381), "rocío", TRUE, "sin riesgo")</f>
        <v>sin riesgo</v>
      </c>
    </row>
    <row r="7382" spans="1:17" x14ac:dyDescent="0.35">
      <c r="A7382" s="2">
        <v>45943</v>
      </c>
      <c r="B7382" s="3" t="s">
        <v>10</v>
      </c>
      <c r="C7382">
        <v>10.33333333333333</v>
      </c>
      <c r="D7382">
        <v>14.4</v>
      </c>
      <c r="E7382">
        <v>80.733333333333334</v>
      </c>
      <c r="F7382">
        <v>69</v>
      </c>
      <c r="G7382">
        <v>0.33333333333333331</v>
      </c>
      <c r="H7382">
        <v>2</v>
      </c>
      <c r="I7382">
        <v>1.666666666666667</v>
      </c>
      <c r="J7382">
        <v>3.6</v>
      </c>
      <c r="K7382">
        <f t="shared" si="573"/>
        <v>4.06666666666667</v>
      </c>
      <c r="L7382">
        <f t="shared" si="571"/>
        <v>0.50478233525561289</v>
      </c>
      <c r="M7382">
        <f t="shared" si="572"/>
        <v>7.1659310157699361</v>
      </c>
      <c r="N7382" s="10" t="str" cm="1">
        <f t="array" ref="N7382">_xlfn.IFS(AND(C7382&lt;=0, C7382-M7382&lt;=2), "escarcha",AND(C7382&lt;=0, C7382-M7382&gt;2), "helada negra", AND(C7382&gt;0, M7382+2&gt;C7382), "rocío", TRUE, "sin riesgo")</f>
        <v>sin riesgo</v>
      </c>
      <c r="O7382">
        <f t="shared" si="574"/>
        <v>0.61479710170425816</v>
      </c>
      <c r="P7382">
        <f t="shared" si="575"/>
        <v>8.7841566906396729</v>
      </c>
      <c r="Q7382" s="10" t="str" cm="1">
        <f t="array" ref="Q7382">_xlfn.IFS(AND(D7382&lt;=0, D7382-P7382&lt;=2), "escarcha",AND(D7382&lt;=0, D7382-P7382&gt;2), "helada negra", AND(D7382&gt;0, P7382+2&gt;D7382), "rocío", TRUE, "sin riesgo")</f>
        <v>sin riesgo</v>
      </c>
    </row>
    <row r="7383" spans="1:17" x14ac:dyDescent="0.35">
      <c r="A7383" s="2">
        <v>45945</v>
      </c>
      <c r="B7383" s="3" t="s">
        <v>10</v>
      </c>
      <c r="C7383">
        <v>2.1333333333333329</v>
      </c>
      <c r="D7383">
        <v>10.4</v>
      </c>
      <c r="E7383">
        <v>94</v>
      </c>
      <c r="F7383">
        <v>81.5</v>
      </c>
      <c r="G7383">
        <v>0</v>
      </c>
      <c r="H7383">
        <v>0.8</v>
      </c>
      <c r="I7383">
        <v>0</v>
      </c>
      <c r="J7383">
        <v>1.5</v>
      </c>
      <c r="K7383">
        <f t="shared" si="573"/>
        <v>8.2666666666666675</v>
      </c>
      <c r="L7383">
        <f t="shared" si="571"/>
        <v>9.1485483817261598E-2</v>
      </c>
      <c r="M7383">
        <f t="shared" si="572"/>
        <v>1.2681217999064349</v>
      </c>
      <c r="N7383" s="10" t="str" cm="1">
        <f t="array" ref="N7383">_xlfn.IFS(AND(C7383&lt;=0, C7383-M7383&lt;=2), "escarcha",AND(C7383&lt;=0, C7383-M7383&gt;2), "helada negra", AND(C7383&gt;0, M7383+2&gt;C7383), "rocío", TRUE, "sin riesgo")</f>
        <v>rocío</v>
      </c>
      <c r="O7383">
        <f t="shared" si="574"/>
        <v>0.51868094031933165</v>
      </c>
      <c r="P7383">
        <f t="shared" si="575"/>
        <v>7.3692192514012183</v>
      </c>
      <c r="Q7383" s="10" t="str" cm="1">
        <f t="array" ref="Q7383">_xlfn.IFS(AND(D7383&lt;=0, D7383-P7383&lt;=2), "escarcha",AND(D7383&lt;=0, D7383-P7383&gt;2), "helada negra", AND(D7383&gt;0, P7383+2&gt;D7383), "rocío", TRUE, "sin riesgo")</f>
        <v>sin riesgo</v>
      </c>
    </row>
    <row r="7384" spans="1:17" x14ac:dyDescent="0.35">
      <c r="A7384" s="2">
        <v>45945</v>
      </c>
      <c r="B7384" s="3" t="s">
        <v>11</v>
      </c>
      <c r="C7384">
        <v>1.2333333333333329</v>
      </c>
      <c r="D7384">
        <v>10.199999999999999</v>
      </c>
      <c r="E7384">
        <v>94.5</v>
      </c>
      <c r="F7384">
        <v>82</v>
      </c>
      <c r="G7384">
        <v>0</v>
      </c>
      <c r="H7384">
        <v>0.16666666666666671</v>
      </c>
      <c r="I7384">
        <v>0</v>
      </c>
      <c r="J7384">
        <v>0.76666666666666672</v>
      </c>
      <c r="K7384">
        <f t="shared" si="573"/>
        <v>8.9666666666666668</v>
      </c>
      <c r="L7384">
        <f t="shared" si="571"/>
        <v>3.2418076775026387E-2</v>
      </c>
      <c r="M7384">
        <f t="shared" si="572"/>
        <v>0.4478529310698301</v>
      </c>
      <c r="N7384" s="10" t="str" cm="1">
        <f t="array" ref="N7384">_xlfn.IFS(AND(C7384&lt;=0, C7384-M7384&lt;=2), "escarcha",AND(C7384&lt;=0, C7384-M7384&gt;2), "helada negra", AND(C7384&gt;0, M7384+2&gt;C7384), "rocío", TRUE, "sin riesgo")</f>
        <v>rocío</v>
      </c>
      <c r="O7384">
        <f t="shared" si="574"/>
        <v>0.51144876116559457</v>
      </c>
      <c r="P7384">
        <f t="shared" si="575"/>
        <v>7.2633964265474269</v>
      </c>
      <c r="Q7384" s="10" t="str" cm="1">
        <f t="array" ref="Q7384">_xlfn.IFS(AND(D7384&lt;=0, D7384-P7384&lt;=2), "escarcha",AND(D7384&lt;=0, D7384-P7384&gt;2), "helada negra", AND(D7384&gt;0, P7384+2&gt;D7384), "rocío", TRUE, "sin riesgo")</f>
        <v>sin riesgo</v>
      </c>
    </row>
    <row r="7385" spans="1:17" x14ac:dyDescent="0.35">
      <c r="A7385" s="2">
        <v>45945</v>
      </c>
      <c r="B7385" s="3" t="s">
        <v>12</v>
      </c>
      <c r="C7385">
        <v>0.93333333333333335</v>
      </c>
      <c r="D7385">
        <v>10.1</v>
      </c>
      <c r="E7385">
        <v>94.933333333333337</v>
      </c>
      <c r="F7385">
        <v>82.666666666666671</v>
      </c>
      <c r="G7385">
        <v>0</v>
      </c>
      <c r="H7385">
        <v>0.5</v>
      </c>
      <c r="I7385">
        <v>0</v>
      </c>
      <c r="J7385">
        <v>1.3666666666666669</v>
      </c>
      <c r="K7385">
        <f t="shared" si="573"/>
        <v>9.1666666666666661</v>
      </c>
      <c r="L7385">
        <f t="shared" si="571"/>
        <v>1.5430106564863738E-2</v>
      </c>
      <c r="M7385">
        <f t="shared" si="572"/>
        <v>0.21295994860854245</v>
      </c>
      <c r="N7385" s="10" t="str" cm="1">
        <f t="array" ref="N7385">_xlfn.IFS(AND(C7385&lt;=0, C7385-M7385&lt;=2), "escarcha",AND(C7385&lt;=0, C7385-M7385&gt;2), "helada negra", AND(C7385&gt;0, M7385+2&gt;C7385), "rocío", TRUE, "sin riesgo")</f>
        <v>rocío</v>
      </c>
      <c r="O7385">
        <f t="shared" si="574"/>
        <v>0.51286385861473038</v>
      </c>
      <c r="P7385">
        <f t="shared" si="575"/>
        <v>7.2840954026931684</v>
      </c>
      <c r="Q7385" s="10" t="str" cm="1">
        <f t="array" ref="Q7385">_xlfn.IFS(AND(D7385&lt;=0, D7385-P7385&lt;=2), "escarcha",AND(D7385&lt;=0, D7385-P7385&gt;2), "helada negra", AND(D7385&gt;0, P7385+2&gt;D7385), "rocío", TRUE, "sin riesgo")</f>
        <v>sin riesgo</v>
      </c>
    </row>
    <row r="7386" spans="1:17" x14ac:dyDescent="0.35">
      <c r="A7386" s="2">
        <v>45945</v>
      </c>
      <c r="B7386" s="3" t="s">
        <v>13</v>
      </c>
      <c r="C7386">
        <v>0.4</v>
      </c>
      <c r="D7386">
        <v>9.8666666666666671</v>
      </c>
      <c r="E7386">
        <v>95.13333333333334</v>
      </c>
      <c r="F7386">
        <v>82.666666666666671</v>
      </c>
      <c r="G7386">
        <v>0</v>
      </c>
      <c r="H7386">
        <v>0.4</v>
      </c>
      <c r="I7386">
        <v>0</v>
      </c>
      <c r="J7386">
        <v>0.76666666666666661</v>
      </c>
      <c r="K7386">
        <f t="shared" si="573"/>
        <v>9.4666666666666668</v>
      </c>
      <c r="L7386">
        <f t="shared" si="571"/>
        <v>-2.0930861627924395E-2</v>
      </c>
      <c r="M7386">
        <f t="shared" si="572"/>
        <v>-0.28828383438318878</v>
      </c>
      <c r="N7386" s="10" t="str" cm="1">
        <f t="array" ref="N7386">_xlfn.IFS(AND(C7386&lt;=0, C7386-M7386&lt;=2), "escarcha",AND(C7386&lt;=0, C7386-M7386&gt;2), "helada negra", AND(C7386&gt;0, M7386+2&gt;C7386), "rocío", TRUE, "sin riesgo")</f>
        <v>rocío</v>
      </c>
      <c r="O7386">
        <f t="shared" si="574"/>
        <v>0.497251712251084</v>
      </c>
      <c r="P7386">
        <f t="shared" si="575"/>
        <v>7.0559220111814787</v>
      </c>
      <c r="Q7386" s="10" t="str" cm="1">
        <f t="array" ref="Q7386">_xlfn.IFS(AND(D7386&lt;=0, D7386-P7386&lt;=2), "escarcha",AND(D7386&lt;=0, D7386-P7386&gt;2), "helada negra", AND(D7386&gt;0, P7386+2&gt;D7386), "rocío", TRUE, "sin riesgo")</f>
        <v>sin riesgo</v>
      </c>
    </row>
    <row r="7387" spans="1:17" x14ac:dyDescent="0.35">
      <c r="A7387" s="2">
        <v>45945</v>
      </c>
      <c r="B7387" s="3" t="s">
        <v>14</v>
      </c>
      <c r="C7387">
        <v>3.3333333333333333E-2</v>
      </c>
      <c r="D7387">
        <v>9</v>
      </c>
      <c r="E7387">
        <v>95.36666666666666</v>
      </c>
      <c r="F7387">
        <v>86</v>
      </c>
      <c r="G7387">
        <v>0</v>
      </c>
      <c r="H7387">
        <v>0</v>
      </c>
      <c r="I7387">
        <v>0</v>
      </c>
      <c r="J7387">
        <v>0</v>
      </c>
      <c r="K7387">
        <f t="shared" si="573"/>
        <v>8.9666666666666668</v>
      </c>
      <c r="L7387">
        <f t="shared" si="571"/>
        <v>-4.5024108526797973E-2</v>
      </c>
      <c r="M7387">
        <f t="shared" si="572"/>
        <v>-0.61927812147537009</v>
      </c>
      <c r="N7387" s="10" t="str" cm="1">
        <f t="array" ref="N7387">_xlfn.IFS(AND(C7387&lt;=0, C7387-M7387&lt;=2), "escarcha",AND(C7387&lt;=0, C7387-M7387&gt;2), "helada negra", AND(C7387&gt;0, M7387+2&gt;C7387), "rocío", TRUE, "sin riesgo")</f>
        <v>rocío</v>
      </c>
      <c r="O7387">
        <f t="shared" si="574"/>
        <v>0.47854149687071712</v>
      </c>
      <c r="P7387">
        <f t="shared" si="575"/>
        <v>6.783017343099341</v>
      </c>
      <c r="Q7387" s="10" t="str" cm="1">
        <f t="array" ref="Q7387">_xlfn.IFS(AND(D7387&lt;=0, D7387-P7387&lt;=2), "escarcha",AND(D7387&lt;=0, D7387-P7387&gt;2), "helada negra", AND(D7387&gt;0, P7387+2&gt;D7387), "rocío", TRUE, "sin riesgo")</f>
        <v>sin riesgo</v>
      </c>
    </row>
    <row r="7388" spans="1:17" x14ac:dyDescent="0.35">
      <c r="A7388" s="2">
        <v>45945</v>
      </c>
      <c r="B7388" s="3" t="s">
        <v>15</v>
      </c>
      <c r="C7388">
        <v>-0.26666666666666672</v>
      </c>
      <c r="D7388">
        <v>8.5</v>
      </c>
      <c r="E7388">
        <v>95.5</v>
      </c>
      <c r="F7388">
        <v>87.333333333333329</v>
      </c>
      <c r="G7388">
        <v>0</v>
      </c>
      <c r="H7388">
        <v>0</v>
      </c>
      <c r="I7388">
        <v>0</v>
      </c>
      <c r="J7388">
        <v>0</v>
      </c>
      <c r="K7388">
        <f t="shared" si="573"/>
        <v>8.7666666666666675</v>
      </c>
      <c r="L7388">
        <f t="shared" si="571"/>
        <v>-6.5403560645519332E-2</v>
      </c>
      <c r="M7388">
        <f t="shared" si="572"/>
        <v>-0.89854826232731722</v>
      </c>
      <c r="N7388" s="10" t="str" cm="1">
        <f t="array" ref="N7388">_xlfn.IFS(AND(C7388&lt;=0, C7388-M7388&lt;=2), "escarcha",AND(C7388&lt;=0, C7388-M7388&gt;2), "helada negra", AND(C7388&gt;0, M7388+2&gt;C7388), "rocío", TRUE, "sin riesgo")</f>
        <v>escarcha</v>
      </c>
      <c r="O7388">
        <f t="shared" si="574"/>
        <v>0.46014324879162549</v>
      </c>
      <c r="P7388">
        <f t="shared" si="575"/>
        <v>6.5152431393547046</v>
      </c>
      <c r="Q7388" s="10" t="str" cm="1">
        <f t="array" ref="Q7388">_xlfn.IFS(AND(D7388&lt;=0, D7388-P7388&lt;=2), "escarcha",AND(D7388&lt;=0, D7388-P7388&gt;2), "helada negra", AND(D7388&gt;0, P7388+2&gt;D7388), "rocío", TRUE, "sin riesgo")</f>
        <v>rocío</v>
      </c>
    </row>
    <row r="7389" spans="1:17" x14ac:dyDescent="0.35">
      <c r="A7389" s="2">
        <v>45945</v>
      </c>
      <c r="B7389" s="3" t="s">
        <v>16</v>
      </c>
      <c r="C7389">
        <v>-0.33333333333333343</v>
      </c>
      <c r="D7389">
        <v>8.2333333333333325</v>
      </c>
      <c r="E7389">
        <v>95.6</v>
      </c>
      <c r="F7389">
        <v>88</v>
      </c>
      <c r="G7389">
        <v>0</v>
      </c>
      <c r="H7389">
        <v>0.5</v>
      </c>
      <c r="I7389">
        <v>0</v>
      </c>
      <c r="J7389">
        <v>0.6</v>
      </c>
      <c r="K7389">
        <f t="shared" si="573"/>
        <v>8.5666666666666664</v>
      </c>
      <c r="L7389">
        <f t="shared" si="571"/>
        <v>-6.9203540737086414E-2</v>
      </c>
      <c r="M7389">
        <f t="shared" si="572"/>
        <v>-0.95055019018057729</v>
      </c>
      <c r="N7389" s="10" t="str" cm="1">
        <f t="array" ref="N7389">_xlfn.IFS(AND(C7389&lt;=0, C7389-M7389&lt;=2), "escarcha",AND(C7389&lt;=0, C7389-M7389&gt;2), "helada negra", AND(C7389&gt;0, M7389+2&gt;C7389), "rocío", TRUE, "sin riesgo")</f>
        <v>escarcha</v>
      </c>
      <c r="O7389">
        <f t="shared" si="574"/>
        <v>0.44967518490941943</v>
      </c>
      <c r="P7389">
        <f t="shared" si="575"/>
        <v>6.3631435281131781</v>
      </c>
      <c r="Q7389" s="10" t="str" cm="1">
        <f t="array" ref="Q7389">_xlfn.IFS(AND(D7389&lt;=0, D7389-P7389&lt;=2), "escarcha",AND(D7389&lt;=0, D7389-P7389&gt;2), "helada negra", AND(D7389&gt;0, P7389+2&gt;D7389), "rocío", TRUE, "sin riesgo")</f>
        <v>rocío</v>
      </c>
    </row>
    <row r="7390" spans="1:17" x14ac:dyDescent="0.35">
      <c r="A7390" s="2">
        <v>45945</v>
      </c>
      <c r="B7390" s="3" t="s">
        <v>17</v>
      </c>
      <c r="C7390">
        <v>-0.83333333333333337</v>
      </c>
      <c r="D7390">
        <v>8.2666666666666675</v>
      </c>
      <c r="E7390">
        <v>95.63333333333334</v>
      </c>
      <c r="F7390">
        <v>88</v>
      </c>
      <c r="G7390">
        <v>0</v>
      </c>
      <c r="H7390">
        <v>1</v>
      </c>
      <c r="I7390">
        <v>0</v>
      </c>
      <c r="J7390">
        <v>1.6333333333333331</v>
      </c>
      <c r="K7390">
        <f t="shared" si="573"/>
        <v>9.1000000000000014</v>
      </c>
      <c r="L7390">
        <f t="shared" si="571"/>
        <v>-0.10528911389397894</v>
      </c>
      <c r="M7390">
        <f t="shared" si="572"/>
        <v>-1.4432627734614873</v>
      </c>
      <c r="N7390" s="10" t="str" cm="1">
        <f t="array" ref="N7390">_xlfn.IFS(AND(C7390&lt;=0, C7390-M7390&lt;=2), "escarcha",AND(C7390&lt;=0, C7390-M7390&gt;2), "helada negra", AND(C7390&gt;0, M7390+2&gt;C7390), "rocío", TRUE, "sin riesgo")</f>
        <v>escarcha</v>
      </c>
      <c r="O7390">
        <f t="shared" si="574"/>
        <v>0.45193636533222042</v>
      </c>
      <c r="P7390">
        <f t="shared" si="575"/>
        <v>6.3959824855367291</v>
      </c>
      <c r="Q7390" s="10" t="str" cm="1">
        <f t="array" ref="Q7390">_xlfn.IFS(AND(D7390&lt;=0, D7390-P7390&lt;=2), "escarcha",AND(D7390&lt;=0, D7390-P7390&gt;2), "helada negra", AND(D7390&gt;0, P7390+2&gt;D7390), "rocío", TRUE, "sin riesgo")</f>
        <v>rocío</v>
      </c>
    </row>
    <row r="7391" spans="1:17" x14ac:dyDescent="0.35">
      <c r="A7391" s="2">
        <v>45945</v>
      </c>
      <c r="B7391" s="3" t="s">
        <v>18</v>
      </c>
      <c r="C7391">
        <v>-1.1000000000000001</v>
      </c>
      <c r="D7391">
        <v>7.5666666666666664</v>
      </c>
      <c r="E7391">
        <v>95.766666666666666</v>
      </c>
      <c r="F7391">
        <v>89.666666666666671</v>
      </c>
      <c r="G7391">
        <v>0</v>
      </c>
      <c r="H7391">
        <v>1.4333333333333329</v>
      </c>
      <c r="I7391">
        <v>0</v>
      </c>
      <c r="J7391">
        <v>2.333333333333333</v>
      </c>
      <c r="K7391">
        <f t="shared" si="573"/>
        <v>8.6666666666666661</v>
      </c>
      <c r="L7391">
        <f t="shared" si="571"/>
        <v>-0.12338901284554595</v>
      </c>
      <c r="M7391">
        <f t="shared" si="572"/>
        <v>-1.6896443761896969</v>
      </c>
      <c r="N7391" s="10" t="str" cm="1">
        <f t="array" ref="N7391">_xlfn.IFS(AND(C7391&lt;=0, C7391-M7391&lt;=2), "escarcha",AND(C7391&lt;=0, C7391-M7391&gt;2), "helada negra", AND(C7391&gt;0, M7391+2&gt;C7391), "rocío", TRUE, "sin riesgo")</f>
        <v>escarcha</v>
      </c>
      <c r="O7391">
        <f t="shared" si="574"/>
        <v>0.42308753334073262</v>
      </c>
      <c r="P7391">
        <f t="shared" si="575"/>
        <v>5.9776605829399054</v>
      </c>
      <c r="Q7391" s="10" t="str" cm="1">
        <f t="array" ref="Q7391">_xlfn.IFS(AND(D7391&lt;=0, D7391-P7391&lt;=2), "escarcha",AND(D7391&lt;=0, D7391-P7391&gt;2), "helada negra", AND(D7391&gt;0, P7391+2&gt;D7391), "rocío", TRUE, "sin riesgo")</f>
        <v>rocío</v>
      </c>
    </row>
    <row r="7392" spans="1:17" x14ac:dyDescent="0.35">
      <c r="A7392" s="2">
        <v>45945</v>
      </c>
      <c r="B7392" s="3" t="s">
        <v>19</v>
      </c>
      <c r="C7392">
        <v>-0.9</v>
      </c>
      <c r="D7392">
        <v>7.7666666666666666</v>
      </c>
      <c r="E7392">
        <v>95.9</v>
      </c>
      <c r="F7392">
        <v>89.666666666666671</v>
      </c>
      <c r="G7392">
        <v>0</v>
      </c>
      <c r="H7392">
        <v>0</v>
      </c>
      <c r="I7392">
        <v>0</v>
      </c>
      <c r="J7392">
        <v>0</v>
      </c>
      <c r="K7392">
        <f t="shared" si="573"/>
        <v>8.6666666666666661</v>
      </c>
      <c r="L7392">
        <f t="shared" si="571"/>
        <v>-0.10737382663111802</v>
      </c>
      <c r="M7392">
        <f t="shared" si="572"/>
        <v>-1.4716661784580025</v>
      </c>
      <c r="N7392" s="10" t="str" cm="1">
        <f t="array" ref="N7392">_xlfn.IFS(AND(C7392&lt;=0, C7392-M7392&lt;=2), "escarcha",AND(C7392&lt;=0, C7392-M7392&gt;2), "helada negra", AND(C7392&gt;0, M7392+2&gt;C7392), "rocío", TRUE, "sin riesgo")</f>
        <v>escarcha</v>
      </c>
      <c r="O7392">
        <f t="shared" si="574"/>
        <v>0.43671782602694903</v>
      </c>
      <c r="P7392">
        <f t="shared" si="575"/>
        <v>6.1751313693412317</v>
      </c>
      <c r="Q7392" s="10" t="str" cm="1">
        <f t="array" ref="Q7392">_xlfn.IFS(AND(D7392&lt;=0, D7392-P7392&lt;=2), "escarcha",AND(D7392&lt;=0, D7392-P7392&gt;2), "helada negra", AND(D7392&gt;0, P7392+2&gt;D7392), "rocío", TRUE, "sin riesgo")</f>
        <v>rocío</v>
      </c>
    </row>
    <row r="7393" spans="1:17" x14ac:dyDescent="0.35">
      <c r="A7393" s="2">
        <v>45945</v>
      </c>
      <c r="B7393" s="3" t="s">
        <v>20</v>
      </c>
      <c r="C7393">
        <v>-1.166666666666667</v>
      </c>
      <c r="D7393">
        <v>7.4</v>
      </c>
      <c r="E7393">
        <v>95.966666666666669</v>
      </c>
      <c r="F7393">
        <v>91.333333333333329</v>
      </c>
      <c r="G7393">
        <v>0</v>
      </c>
      <c r="H7393">
        <v>0.43333333333333329</v>
      </c>
      <c r="I7393">
        <v>0</v>
      </c>
      <c r="J7393">
        <v>0.6</v>
      </c>
      <c r="K7393">
        <f t="shared" si="573"/>
        <v>8.5666666666666664</v>
      </c>
      <c r="L7393">
        <f t="shared" si="571"/>
        <v>-0.12618278272975525</v>
      </c>
      <c r="M7393">
        <f t="shared" si="572"/>
        <v>-1.7276293016641286</v>
      </c>
      <c r="N7393" s="10" t="str" cm="1">
        <f t="array" ref="N7393">_xlfn.IFS(AND(C7393&lt;=0, C7393-M7393&lt;=2), "escarcha",AND(C7393&lt;=0, C7393-M7393&gt;2), "helada negra", AND(C7393&gt;0, M7393+2&gt;C7393), "rocío", TRUE, "sin riesgo")</f>
        <v>escarcha</v>
      </c>
      <c r="O7393">
        <f t="shared" si="574"/>
        <v>0.43012905291059461</v>
      </c>
      <c r="P7393">
        <f t="shared" si="575"/>
        <v>6.0796364998067212</v>
      </c>
      <c r="Q7393" s="10" t="str" cm="1">
        <f t="array" ref="Q7393">_xlfn.IFS(AND(D7393&lt;=0, D7393-P7393&lt;=2), "escarcha",AND(D7393&lt;=0, D7393-P7393&gt;2), "helada negra", AND(D7393&gt;0, P7393+2&gt;D7393), "rocío", TRUE, "sin riesgo")</f>
        <v>rocío</v>
      </c>
    </row>
    <row r="7394" spans="1:17" x14ac:dyDescent="0.35">
      <c r="A7394" s="2">
        <v>45945</v>
      </c>
      <c r="B7394" s="3" t="s">
        <v>21</v>
      </c>
      <c r="C7394">
        <v>-1.2666666666666671</v>
      </c>
      <c r="D7394">
        <v>7.1333333333333337</v>
      </c>
      <c r="E7394">
        <v>96.133333333333326</v>
      </c>
      <c r="F7394">
        <v>92.333333333333329</v>
      </c>
      <c r="G7394">
        <v>0</v>
      </c>
      <c r="H7394">
        <v>1.8</v>
      </c>
      <c r="I7394">
        <v>0</v>
      </c>
      <c r="J7394">
        <v>2.8666666666666671</v>
      </c>
      <c r="K7394">
        <f t="shared" si="573"/>
        <v>8.4</v>
      </c>
      <c r="L7394">
        <f t="shared" si="571"/>
        <v>-0.13177262326294426</v>
      </c>
      <c r="M7394">
        <f t="shared" si="572"/>
        <v>-1.8035945516286587</v>
      </c>
      <c r="N7394" s="10" t="str" cm="1">
        <f t="array" ref="N7394">_xlfn.IFS(AND(C7394&lt;=0, C7394-M7394&lt;=2), "escarcha",AND(C7394&lt;=0, C7394-M7394&gt;2), "helada negra", AND(C7394&gt;0, M7394+2&gt;C7394), "rocío", TRUE, "sin riesgo")</f>
        <v>escarcha</v>
      </c>
      <c r="O7394">
        <f t="shared" si="574"/>
        <v>0.422786595779925</v>
      </c>
      <c r="P7394">
        <f t="shared" si="575"/>
        <v>5.9733042384618464</v>
      </c>
      <c r="Q7394" s="10" t="str" cm="1">
        <f t="array" ref="Q7394">_xlfn.IFS(AND(D7394&lt;=0, D7394-P7394&lt;=2), "escarcha",AND(D7394&lt;=0, D7394-P7394&gt;2), "helada negra", AND(D7394&gt;0, P7394+2&gt;D7394), "rocío", TRUE, "sin riesgo")</f>
        <v>rocío</v>
      </c>
    </row>
    <row r="7395" spans="1:17" x14ac:dyDescent="0.35">
      <c r="A7395" s="2">
        <v>45945</v>
      </c>
      <c r="B7395" s="3" t="s">
        <v>22</v>
      </c>
      <c r="C7395">
        <v>-1.2333333333333329</v>
      </c>
      <c r="D7395">
        <v>7.9</v>
      </c>
      <c r="E7395">
        <v>96.166666666666671</v>
      </c>
      <c r="F7395">
        <v>90.666666666666671</v>
      </c>
      <c r="G7395">
        <v>0</v>
      </c>
      <c r="H7395">
        <v>1.966666666666667</v>
      </c>
      <c r="I7395">
        <v>0</v>
      </c>
      <c r="J7395">
        <v>3.333333333333333</v>
      </c>
      <c r="K7395">
        <f t="shared" si="573"/>
        <v>9.1333333333333329</v>
      </c>
      <c r="L7395">
        <f t="shared" si="571"/>
        <v>-0.12898358677261626</v>
      </c>
      <c r="M7395">
        <f t="shared" si="572"/>
        <v>-1.7656978658340214</v>
      </c>
      <c r="N7395" s="10" t="str" cm="1">
        <f t="array" ref="N7395">_xlfn.IFS(AND(C7395&lt;=0, C7395-M7395&lt;=2), "escarcha",AND(C7395&lt;=0, C7395-M7395&gt;2), "helada negra", AND(C7395&gt;0, M7395+2&gt;C7395), "rocío", TRUE, "sin riesgo")</f>
        <v>escarcha</v>
      </c>
      <c r="O7395">
        <f t="shared" si="574"/>
        <v>0.45688330408101735</v>
      </c>
      <c r="P7395">
        <f t="shared" si="575"/>
        <v>6.4678566782019775</v>
      </c>
      <c r="Q7395" s="10" t="str" cm="1">
        <f t="array" ref="Q7395">_xlfn.IFS(AND(D7395&lt;=0, D7395-P7395&lt;=2), "escarcha",AND(D7395&lt;=0, D7395-P7395&gt;2), "helada negra", AND(D7395&gt;0, P7395+2&gt;D7395), "rocío", TRUE, "sin riesgo")</f>
        <v>rocío</v>
      </c>
    </row>
    <row r="7396" spans="1:17" x14ac:dyDescent="0.35">
      <c r="A7396" s="2">
        <v>45945</v>
      </c>
      <c r="B7396" s="3" t="s">
        <v>23</v>
      </c>
      <c r="C7396">
        <v>-1.466666666666667</v>
      </c>
      <c r="D7396">
        <v>7.4666666666666668</v>
      </c>
      <c r="E7396">
        <v>96.266666666666666</v>
      </c>
      <c r="F7396">
        <v>90.666666666666671</v>
      </c>
      <c r="G7396">
        <v>0</v>
      </c>
      <c r="H7396">
        <v>0.83333333333333337</v>
      </c>
      <c r="I7396">
        <v>0</v>
      </c>
      <c r="J7396">
        <v>1.7333333333333329</v>
      </c>
      <c r="K7396">
        <f t="shared" si="573"/>
        <v>8.9333333333333336</v>
      </c>
      <c r="L7396">
        <f t="shared" si="571"/>
        <v>-0.14505491166004897</v>
      </c>
      <c r="M7396">
        <f t="shared" si="572"/>
        <v>-1.9839075289928247</v>
      </c>
      <c r="N7396" s="10" t="str" cm="1">
        <f t="array" ref="N7396">_xlfn.IFS(AND(C7396&lt;=0, C7396-M7396&lt;=2), "escarcha",AND(C7396&lt;=0, C7396-M7396&gt;2), "helada negra", AND(C7396&gt;0, M7396+2&gt;C7396), "rocío", TRUE, "sin riesgo")</f>
        <v>escarcha</v>
      </c>
      <c r="O7396">
        <f t="shared" si="574"/>
        <v>0.42735491205708392</v>
      </c>
      <c r="P7396">
        <f t="shared" si="575"/>
        <v>6.0394511745780735</v>
      </c>
      <c r="Q7396" s="10" t="str" cm="1">
        <f t="array" ref="Q7396">_xlfn.IFS(AND(D7396&lt;=0, D7396-P7396&lt;=2), "escarcha",AND(D7396&lt;=0, D7396-P7396&gt;2), "helada negra", AND(D7396&gt;0, P7396+2&gt;D7396), "rocío", TRUE, "sin riesgo")</f>
        <v>rocío</v>
      </c>
    </row>
    <row r="7397" spans="1:17" x14ac:dyDescent="0.35">
      <c r="A7397" s="2">
        <v>45945</v>
      </c>
      <c r="B7397" s="3" t="s">
        <v>24</v>
      </c>
      <c r="C7397">
        <v>-1.4333333333333329</v>
      </c>
      <c r="D7397">
        <v>7.1</v>
      </c>
      <c r="E7397">
        <v>96.3</v>
      </c>
      <c r="F7397">
        <v>93.666666666666671</v>
      </c>
      <c r="G7397">
        <v>0</v>
      </c>
      <c r="H7397">
        <v>1</v>
      </c>
      <c r="I7397">
        <v>0</v>
      </c>
      <c r="J7397">
        <v>1.333333333333333</v>
      </c>
      <c r="K7397">
        <f t="shared" si="573"/>
        <v>8.5333333333333332</v>
      </c>
      <c r="L7397">
        <f t="shared" si="571"/>
        <v>-0.14226230977665519</v>
      </c>
      <c r="M7397">
        <f t="shared" si="572"/>
        <v>-1.9460190976689031</v>
      </c>
      <c r="N7397" s="10" t="str" cm="1">
        <f t="array" ref="N7397">_xlfn.IFS(AND(C7397&lt;=0, C7397-M7397&lt;=2), "escarcha",AND(C7397&lt;=0, C7397-M7397&gt;2), "helada negra", AND(C7397&gt;0, M7397+2&gt;C7397), "rocío", TRUE, "sin riesgo")</f>
        <v>escarcha</v>
      </c>
      <c r="O7397">
        <f t="shared" si="574"/>
        <v>0.43484204356216938</v>
      </c>
      <c r="P7397">
        <f t="shared" si="575"/>
        <v>6.14793712397333</v>
      </c>
      <c r="Q7397" s="10" t="str" cm="1">
        <f t="array" ref="Q7397">_xlfn.IFS(AND(D7397&lt;=0, D7397-P7397&lt;=2), "escarcha",AND(D7397&lt;=0, D7397-P7397&gt;2), "helada negra", AND(D7397&gt;0, P7397+2&gt;D7397), "rocío", TRUE, "sin riesgo")</f>
        <v>rocío</v>
      </c>
    </row>
    <row r="7398" spans="1:17" x14ac:dyDescent="0.35">
      <c r="A7398" s="2">
        <v>45945</v>
      </c>
      <c r="B7398" s="3" t="s">
        <v>25</v>
      </c>
      <c r="C7398">
        <v>-1.7666666666666671</v>
      </c>
      <c r="D7398">
        <v>7</v>
      </c>
      <c r="E7398">
        <v>96.266666666666666</v>
      </c>
      <c r="F7398">
        <v>95</v>
      </c>
      <c r="G7398">
        <v>0</v>
      </c>
      <c r="H7398">
        <v>0</v>
      </c>
      <c r="I7398">
        <v>0</v>
      </c>
      <c r="J7398">
        <v>0</v>
      </c>
      <c r="K7398">
        <f t="shared" si="573"/>
        <v>8.7666666666666675</v>
      </c>
      <c r="L7398">
        <f t="shared" si="571"/>
        <v>-0.16710294315906843</v>
      </c>
      <c r="M7398">
        <f t="shared" si="572"/>
        <v>-2.2826250182525651</v>
      </c>
      <c r="N7398" s="10" t="str" cm="1">
        <f t="array" ref="N7398">_xlfn.IFS(AND(C7398&lt;=0, C7398-M7398&lt;=2), "escarcha",AND(C7398&lt;=0, C7398-M7398&gt;2), "helada negra", AND(C7398&gt;0, M7398+2&gt;C7398), "rocío", TRUE, "sin riesgo")</f>
        <v>escarcha</v>
      </c>
      <c r="O7398">
        <f t="shared" si="574"/>
        <v>0.44212775824402839</v>
      </c>
      <c r="P7398">
        <f t="shared" si="575"/>
        <v>6.2535953740320371</v>
      </c>
      <c r="Q7398" s="10" t="str" cm="1">
        <f t="array" ref="Q7398">_xlfn.IFS(AND(D7398&lt;=0, D7398-P7398&lt;=2), "escarcha",AND(D7398&lt;=0, D7398-P7398&gt;2), "helada negra", AND(D7398&gt;0, P7398+2&gt;D7398), "rocío", TRUE, "sin riesgo")</f>
        <v>rocío</v>
      </c>
    </row>
    <row r="7399" spans="1:17" x14ac:dyDescent="0.35">
      <c r="A7399" s="2">
        <v>45945</v>
      </c>
      <c r="B7399" s="3" t="s">
        <v>26</v>
      </c>
      <c r="C7399">
        <v>-1.8666666666666669</v>
      </c>
      <c r="D7399">
        <v>7</v>
      </c>
      <c r="E7399">
        <v>96.333333333333329</v>
      </c>
      <c r="F7399">
        <v>95.666666666666671</v>
      </c>
      <c r="G7399">
        <v>0</v>
      </c>
      <c r="H7399">
        <v>1.1000000000000001</v>
      </c>
      <c r="I7399">
        <v>0</v>
      </c>
      <c r="J7399">
        <v>1.6333333333333331</v>
      </c>
      <c r="K7399">
        <f t="shared" si="573"/>
        <v>8.8666666666666671</v>
      </c>
      <c r="L7399">
        <f t="shared" si="571"/>
        <v>-0.17377219521249965</v>
      </c>
      <c r="M7399">
        <f t="shared" si="572"/>
        <v>-2.3728375115563236</v>
      </c>
      <c r="N7399" s="10" t="str" cm="1">
        <f t="array" ref="N7399">_xlfn.IFS(AND(C7399&lt;=0, C7399-M7399&lt;=2), "escarcha",AND(C7399&lt;=0, C7399-M7399&gt;2), "helada negra", AND(C7399&gt;0, M7399+2&gt;C7399), "rocío", TRUE, "sin riesgo")</f>
        <v>escarcha</v>
      </c>
      <c r="O7399">
        <f t="shared" si="574"/>
        <v>0.44912079373499902</v>
      </c>
      <c r="P7399">
        <f t="shared" si="575"/>
        <v>6.3550934655816329</v>
      </c>
      <c r="Q7399" s="10" t="str" cm="1">
        <f t="array" ref="Q7399">_xlfn.IFS(AND(D7399&lt;=0, D7399-P7399&lt;=2), "escarcha",AND(D7399&lt;=0, D7399-P7399&gt;2), "helada negra", AND(D7399&gt;0, P7399+2&gt;D7399), "rocío", TRUE, "sin riesgo")</f>
        <v>rocío</v>
      </c>
    </row>
    <row r="7400" spans="1:17" x14ac:dyDescent="0.35">
      <c r="A7400" s="2">
        <v>45945</v>
      </c>
      <c r="B7400" s="3" t="s">
        <v>27</v>
      </c>
      <c r="C7400">
        <v>-1.833333333333333</v>
      </c>
      <c r="D7400">
        <v>7.333333333333333</v>
      </c>
      <c r="E7400">
        <v>96.333333333333329</v>
      </c>
      <c r="F7400">
        <v>94.666666666666671</v>
      </c>
      <c r="G7400">
        <v>0</v>
      </c>
      <c r="H7400">
        <v>1.7333333333333329</v>
      </c>
      <c r="I7400">
        <v>0</v>
      </c>
      <c r="J7400">
        <v>2.333333333333333</v>
      </c>
      <c r="K7400">
        <f t="shared" si="573"/>
        <v>9.1666666666666661</v>
      </c>
      <c r="L7400">
        <f t="shared" si="571"/>
        <v>-0.17131767261656961</v>
      </c>
      <c r="M7400">
        <f t="shared" si="572"/>
        <v>-2.3396439599860903</v>
      </c>
      <c r="N7400" s="10" t="str" cm="1">
        <f t="array" ref="N7400">_xlfn.IFS(AND(C7400&lt;=0, C7400-M7400&lt;=2), "escarcha",AND(C7400&lt;=0, C7400-M7400&gt;2), "helada negra", AND(C7400&gt;0, M7400+2&gt;C7400), "rocío", TRUE, "sin riesgo")</f>
        <v>escarcha</v>
      </c>
      <c r="O7400">
        <f t="shared" si="574"/>
        <v>0.46142086138550353</v>
      </c>
      <c r="P7400">
        <f t="shared" si="575"/>
        <v>6.5338193884533453</v>
      </c>
      <c r="Q7400" s="10" t="str" cm="1">
        <f t="array" ref="Q7400">_xlfn.IFS(AND(D7400&lt;=0, D7400-P7400&lt;=2), "escarcha",AND(D7400&lt;=0, D7400-P7400&gt;2), "helada negra", AND(D7400&gt;0, P7400+2&gt;D7400), "rocío", TRUE, "sin riesgo")</f>
        <v>rocío</v>
      </c>
    </row>
    <row r="7401" spans="1:17" x14ac:dyDescent="0.35">
      <c r="A7401" s="2">
        <v>45945</v>
      </c>
      <c r="B7401" s="3" t="s">
        <v>28</v>
      </c>
      <c r="C7401">
        <v>-1.4333333333333329</v>
      </c>
      <c r="D7401">
        <v>7.7333333333333334</v>
      </c>
      <c r="E7401">
        <v>96.4</v>
      </c>
      <c r="F7401">
        <v>92.666666666666671</v>
      </c>
      <c r="G7401">
        <v>0</v>
      </c>
      <c r="H7401">
        <v>0.3</v>
      </c>
      <c r="I7401">
        <v>0</v>
      </c>
      <c r="J7401">
        <v>0.9</v>
      </c>
      <c r="K7401">
        <f t="shared" si="573"/>
        <v>9.1666666666666661</v>
      </c>
      <c r="L7401">
        <f t="shared" si="571"/>
        <v>-0.14122442696423501</v>
      </c>
      <c r="M7401">
        <f t="shared" si="572"/>
        <v>-1.9319346589641486</v>
      </c>
      <c r="N7401" s="10" t="str" cm="1">
        <f t="array" ref="N7401">_xlfn.IFS(AND(C7401&lt;=0, C7401-M7401&lt;=2), "escarcha",AND(C7401&lt;=0, C7401-M7401&gt;2), "helada negra", AND(C7401&gt;0, M7401+2&gt;C7401), "rocío", TRUE, "sin riesgo")</f>
        <v>escarcha</v>
      </c>
      <c r="O7401">
        <f t="shared" si="574"/>
        <v>0.46735735447467441</v>
      </c>
      <c r="P7401">
        <f t="shared" si="575"/>
        <v>6.6201711842476199</v>
      </c>
      <c r="Q7401" s="10" t="str" cm="1">
        <f t="array" ref="Q7401">_xlfn.IFS(AND(D7401&lt;=0, D7401-P7401&lt;=2), "escarcha",AND(D7401&lt;=0, D7401-P7401&gt;2), "helada negra", AND(D7401&gt;0, P7401+2&gt;D7401), "rocío", TRUE, "sin riesgo")</f>
        <v>rocío</v>
      </c>
    </row>
    <row r="7402" spans="1:17" x14ac:dyDescent="0.35">
      <c r="A7402" s="2">
        <v>45945</v>
      </c>
      <c r="B7402" s="3" t="s">
        <v>29</v>
      </c>
      <c r="C7402">
        <v>-0.5</v>
      </c>
      <c r="D7402">
        <v>9.0666666666666664</v>
      </c>
      <c r="E7402">
        <v>96.6</v>
      </c>
      <c r="F7402">
        <v>89.666666666666671</v>
      </c>
      <c r="G7402">
        <v>0</v>
      </c>
      <c r="H7402">
        <v>6.6666666666666666E-2</v>
      </c>
      <c r="I7402">
        <v>0</v>
      </c>
      <c r="J7402">
        <v>0.36666666666666659</v>
      </c>
      <c r="K7402">
        <f t="shared" si="573"/>
        <v>9.5666666666666664</v>
      </c>
      <c r="L7402">
        <f t="shared" si="571"/>
        <v>-7.0925657682952975E-2</v>
      </c>
      <c r="M7402">
        <f t="shared" si="572"/>
        <v>-0.97410964403440814</v>
      </c>
      <c r="N7402" s="10" t="str" cm="1">
        <f t="array" ref="N7402">_xlfn.IFS(AND(C7402&lt;=0, C7402-M7402&lt;=2), "escarcha",AND(C7402&lt;=0, C7402-M7402&gt;2), "helada negra", AND(C7402&gt;0, M7402+2&gt;C7402), "rocío", TRUE, "sin riesgo")</f>
        <v>escarcha</v>
      </c>
      <c r="O7402">
        <f t="shared" si="574"/>
        <v>0.52478758910049317</v>
      </c>
      <c r="P7402">
        <f t="shared" si="575"/>
        <v>7.4586427694715844</v>
      </c>
      <c r="Q7402" s="10" t="str" cm="1">
        <f t="array" ref="Q7402">_xlfn.IFS(AND(D7402&lt;=0, D7402-P7402&lt;=2), "escarcha",AND(D7402&lt;=0, D7402-P7402&gt;2), "helada negra", AND(D7402&gt;0, P7402+2&gt;D7402), "rocío", TRUE, "sin riesgo")</f>
        <v>rocío</v>
      </c>
    </row>
    <row r="7403" spans="1:17" x14ac:dyDescent="0.35">
      <c r="A7403" s="2">
        <v>45945</v>
      </c>
      <c r="B7403" s="3" t="s">
        <v>30</v>
      </c>
      <c r="C7403">
        <v>1.166666666666667</v>
      </c>
      <c r="D7403">
        <v>10.43333333333333</v>
      </c>
      <c r="E7403">
        <v>96.86666666666666</v>
      </c>
      <c r="F7403">
        <v>86</v>
      </c>
      <c r="G7403">
        <v>0</v>
      </c>
      <c r="H7403">
        <v>0.4</v>
      </c>
      <c r="I7403">
        <v>0</v>
      </c>
      <c r="J7403">
        <v>0.9</v>
      </c>
      <c r="K7403">
        <f t="shared" si="573"/>
        <v>9.2666666666666622</v>
      </c>
      <c r="L7403">
        <f t="shared" si="571"/>
        <v>5.2366499487816284E-2</v>
      </c>
      <c r="M7403">
        <f t="shared" si="572"/>
        <v>0.72425991443729343</v>
      </c>
      <c r="N7403" s="10" t="str" cm="1">
        <f t="array" ref="N7403">_xlfn.IFS(AND(C7403&lt;=0, C7403-M7403&lt;=2), "escarcha",AND(C7403&lt;=0, C7403-M7403&gt;2), "helada negra", AND(C7403&gt;0, M7403+2&gt;C7403), "rocío", TRUE, "sin riesgo")</f>
        <v>rocío</v>
      </c>
      <c r="O7403">
        <f t="shared" si="574"/>
        <v>0.57464790272221622</v>
      </c>
      <c r="P7403">
        <f t="shared" si="575"/>
        <v>8.1911754948395217</v>
      </c>
      <c r="Q7403" s="10" t="str" cm="1">
        <f t="array" ref="Q7403">_xlfn.IFS(AND(D7403&lt;=0, D7403-P7403&lt;=2), "escarcha",AND(D7403&lt;=0, D7403-P7403&gt;2), "helada negra", AND(D7403&gt;0, P7403+2&gt;D7403), "rocío", TRUE, "sin riesgo")</f>
        <v>sin riesgo</v>
      </c>
    </row>
    <row r="7404" spans="1:17" x14ac:dyDescent="0.35">
      <c r="A7404" s="2">
        <v>45945</v>
      </c>
      <c r="B7404" s="3" t="s">
        <v>31</v>
      </c>
      <c r="C7404">
        <v>5.3666666666666663</v>
      </c>
      <c r="D7404">
        <v>12.16666666666667</v>
      </c>
      <c r="E7404">
        <v>97.166666666666657</v>
      </c>
      <c r="F7404">
        <v>83.666666666666671</v>
      </c>
      <c r="G7404">
        <v>0</v>
      </c>
      <c r="H7404">
        <v>0.46666666666666667</v>
      </c>
      <c r="I7404">
        <v>0</v>
      </c>
      <c r="J7404">
        <v>1.3</v>
      </c>
      <c r="K7404">
        <f t="shared" si="573"/>
        <v>6.8000000000000034</v>
      </c>
      <c r="L7404">
        <f t="shared" si="571"/>
        <v>0.35203434871841505</v>
      </c>
      <c r="M7404">
        <f t="shared" si="572"/>
        <v>4.9533143201830834</v>
      </c>
      <c r="N7404" s="10" t="str" cm="1">
        <f t="array" ref="N7404">_xlfn.IFS(AND(C7404&lt;=0, C7404-M7404&lt;=2), "escarcha",AND(C7404&lt;=0, C7404-M7404&gt;2), "helada negra", AND(C7404&gt;0, M7404+2&gt;C7404), "rocío", TRUE, "sin riesgo")</f>
        <v>rocío</v>
      </c>
      <c r="O7404">
        <f t="shared" si="574"/>
        <v>0.66192084978422194</v>
      </c>
      <c r="P7404">
        <f t="shared" si="575"/>
        <v>9.483728862369361</v>
      </c>
      <c r="Q7404" s="10" t="str" cm="1">
        <f t="array" ref="Q7404">_xlfn.IFS(AND(D7404&lt;=0, D7404-P7404&lt;=2), "escarcha",AND(D7404&lt;=0, D7404-P7404&gt;2), "helada negra", AND(D7404&gt;0, P7404+2&gt;D7404), "rocío", TRUE, "sin riesgo")</f>
        <v>sin riesgo</v>
      </c>
    </row>
    <row r="7405" spans="1:17" x14ac:dyDescent="0.35">
      <c r="A7405" s="2">
        <v>45945</v>
      </c>
      <c r="B7405" s="3" t="s">
        <v>32</v>
      </c>
      <c r="C7405">
        <v>9.0333333333333332</v>
      </c>
      <c r="D7405">
        <v>13.96666666666667</v>
      </c>
      <c r="E7405">
        <v>97.100000000000009</v>
      </c>
      <c r="F7405">
        <v>77.666666666666671</v>
      </c>
      <c r="G7405">
        <v>0</v>
      </c>
      <c r="H7405">
        <v>0.76666666666666661</v>
      </c>
      <c r="I7405">
        <v>0</v>
      </c>
      <c r="J7405">
        <v>1.9333333333333329</v>
      </c>
      <c r="K7405">
        <f t="shared" si="573"/>
        <v>4.9333333333333371</v>
      </c>
      <c r="L7405">
        <f t="shared" si="571"/>
        <v>0.60218302184469352</v>
      </c>
      <c r="M7405">
        <f t="shared" si="572"/>
        <v>8.5975524389967433</v>
      </c>
      <c r="N7405" s="10" t="str" cm="1">
        <f t="array" ref="N7405">_xlfn.IFS(AND(C7405&lt;=0, C7405-M7405&lt;=2), "escarcha",AND(C7405&lt;=0, C7405-M7405&gt;2), "helada negra", AND(C7405&gt;0, M7405+2&gt;C7405), "rocío", TRUE, "sin riesgo")</f>
        <v>rocío</v>
      </c>
      <c r="O7405">
        <f t="shared" si="574"/>
        <v>0.70506187240123797</v>
      </c>
      <c r="P7405">
        <f t="shared" si="575"/>
        <v>10.127592440121743</v>
      </c>
      <c r="Q7405" s="10" t="str" cm="1">
        <f t="array" ref="Q7405">_xlfn.IFS(AND(D7405&lt;=0, D7405-P7405&lt;=2), "escarcha",AND(D7405&lt;=0, D7405-P7405&gt;2), "helada negra", AND(D7405&gt;0, P7405+2&gt;D7405), "rocío", TRUE, "sin riesgo")</f>
        <v>sin riesgo</v>
      </c>
    </row>
    <row r="7406" spans="1:17" x14ac:dyDescent="0.35">
      <c r="A7406" s="2">
        <v>45945</v>
      </c>
      <c r="B7406" s="3" t="s">
        <v>33</v>
      </c>
      <c r="C7406">
        <v>12.3</v>
      </c>
      <c r="D7406">
        <v>15.266666666666669</v>
      </c>
      <c r="E7406">
        <v>89.066666666666663</v>
      </c>
      <c r="F7406">
        <v>72</v>
      </c>
      <c r="G7406">
        <v>0</v>
      </c>
      <c r="H7406">
        <v>0.53333333333333333</v>
      </c>
      <c r="I7406">
        <v>0</v>
      </c>
      <c r="J7406">
        <v>2.1333333333333329</v>
      </c>
      <c r="K7406">
        <f t="shared" si="573"/>
        <v>2.9666666666666686</v>
      </c>
      <c r="L7406">
        <f t="shared" si="571"/>
        <v>0.73323000577812325</v>
      </c>
      <c r="M7406">
        <f t="shared" si="572"/>
        <v>10.549765990495544</v>
      </c>
      <c r="N7406" s="10" t="str" cm="1">
        <f t="array" ref="N7406">_xlfn.IFS(AND(C7406&lt;=0, C7406-M7406&lt;=2), "escarcha",AND(C7406&lt;=0, C7406-M7406&gt;2), "helada negra", AND(C7406&gt;0, M7406+2&gt;C7406), "rocío", TRUE, "sin riesgo")</f>
        <v>rocío</v>
      </c>
      <c r="O7406">
        <f t="shared" si="574"/>
        <v>0.71318410729111381</v>
      </c>
      <c r="P7406">
        <f t="shared" si="575"/>
        <v>10.249181195897492</v>
      </c>
      <c r="Q7406" s="10" t="str" cm="1">
        <f t="array" ref="Q7406">_xlfn.IFS(AND(D7406&lt;=0, D7406-P7406&lt;=2), "escarcha",AND(D7406&lt;=0, D7406-P7406&gt;2), "helada negra", AND(D7406&gt;0, P7406+2&gt;D7406), "rocío", TRUE, "sin riesgo")</f>
        <v>sin riesgo</v>
      </c>
    </row>
    <row r="7407" spans="1:17" x14ac:dyDescent="0.35">
      <c r="A7407" s="2">
        <v>45945</v>
      </c>
      <c r="B7407" s="3" t="s">
        <v>34</v>
      </c>
      <c r="C7407">
        <v>16.033333333333331</v>
      </c>
      <c r="D7407">
        <v>16.93333333333333</v>
      </c>
      <c r="E7407">
        <v>71.8</v>
      </c>
      <c r="F7407">
        <v>66</v>
      </c>
      <c r="G7407">
        <v>0</v>
      </c>
      <c r="H7407">
        <v>1.4333333333333329</v>
      </c>
      <c r="I7407">
        <v>0</v>
      </c>
      <c r="J7407">
        <v>3.5</v>
      </c>
      <c r="K7407">
        <f t="shared" si="573"/>
        <v>0.89999999999999858</v>
      </c>
      <c r="L7407">
        <f t="shared" si="571"/>
        <v>0.7594768798090169</v>
      </c>
      <c r="M7407">
        <f t="shared" si="572"/>
        <v>10.944413615478373</v>
      </c>
      <c r="N7407" s="10" t="str" cm="1">
        <f t="array" ref="N7407">_xlfn.IFS(AND(C7407&lt;=0, C7407-M7407&lt;=2), "escarcha",AND(C7407&lt;=0, C7407-M7407&gt;2), "helada negra", AND(C7407&gt;0, M7407+2&gt;C7407), "rocío", TRUE, "sin riesgo")</f>
        <v>sin riesgo</v>
      </c>
      <c r="O7407">
        <f t="shared" si="574"/>
        <v>0.73248691525466403</v>
      </c>
      <c r="P7407">
        <f t="shared" si="575"/>
        <v>10.538610743729809</v>
      </c>
      <c r="Q7407" s="10" t="str" cm="1">
        <f t="array" ref="Q7407">_xlfn.IFS(AND(D7407&lt;=0, D7407-P7407&lt;=2), "escarcha",AND(D7407&lt;=0, D7407-P7407&gt;2), "helada negra", AND(D7407&gt;0, P7407+2&gt;D7407), "rocío", TRUE, "sin riesgo")</f>
        <v>sin riesgo</v>
      </c>
    </row>
    <row r="7408" spans="1:17" x14ac:dyDescent="0.35">
      <c r="A7408" s="2">
        <v>45945</v>
      </c>
      <c r="B7408" s="3" t="s">
        <v>35</v>
      </c>
      <c r="C7408">
        <v>18.2</v>
      </c>
      <c r="D7408">
        <v>18.466666666666669</v>
      </c>
      <c r="E7408">
        <v>60.9</v>
      </c>
      <c r="F7408">
        <v>58.666666666666657</v>
      </c>
      <c r="G7408">
        <v>0</v>
      </c>
      <c r="H7408">
        <v>1.333333333333333</v>
      </c>
      <c r="I7408">
        <v>0</v>
      </c>
      <c r="J7408">
        <v>3.166666666666667</v>
      </c>
      <c r="K7408">
        <f t="shared" si="573"/>
        <v>0.26666666666666927</v>
      </c>
      <c r="L7408">
        <f t="shared" si="571"/>
        <v>0.73195687940300092</v>
      </c>
      <c r="M7408">
        <f t="shared" si="572"/>
        <v>10.530654465281359</v>
      </c>
      <c r="N7408" s="10" t="str" cm="1">
        <f t="array" ref="N7408">_xlfn.IFS(AND(C7408&lt;=0, C7408-M7408&lt;=2), "escarcha",AND(C7408&lt;=0, C7408-M7408&gt;2), "helada negra", AND(C7408&gt;0, M7408+2&gt;C7408), "rocío", TRUE, "sin riesgo")</f>
        <v>sin riesgo</v>
      </c>
      <c r="O7408">
        <f t="shared" si="574"/>
        <v>0.71131606175756878</v>
      </c>
      <c r="P7408">
        <f t="shared" si="575"/>
        <v>10.221206466952816</v>
      </c>
      <c r="Q7408" s="10" t="str" cm="1">
        <f t="array" ref="Q7408">_xlfn.IFS(AND(D7408&lt;=0, D7408-P7408&lt;=2), "escarcha",AND(D7408&lt;=0, D7408-P7408&gt;2), "helada negra", AND(D7408&gt;0, P7408+2&gt;D7408), "rocío", TRUE, "sin riesgo")</f>
        <v>sin riesgo</v>
      </c>
    </row>
    <row r="7409" spans="1:17" x14ac:dyDescent="0.35">
      <c r="A7409" s="2">
        <v>45945</v>
      </c>
      <c r="B7409" s="3" t="s">
        <v>36</v>
      </c>
      <c r="C7409">
        <v>19.5</v>
      </c>
      <c r="D7409">
        <v>19.633333333333329</v>
      </c>
      <c r="E7409">
        <v>55.766666666666673</v>
      </c>
      <c r="F7409">
        <v>53.333333333333343</v>
      </c>
      <c r="G7409">
        <v>2.666666666666667</v>
      </c>
      <c r="H7409">
        <v>1.7</v>
      </c>
      <c r="I7409">
        <v>5</v>
      </c>
      <c r="J7409">
        <v>4.333333333333333</v>
      </c>
      <c r="K7409">
        <f t="shared" si="573"/>
        <v>0.13333333333332931</v>
      </c>
      <c r="L7409">
        <f t="shared" si="571"/>
        <v>0.72509236781513331</v>
      </c>
      <c r="M7409">
        <f t="shared" si="572"/>
        <v>10.427657529806686</v>
      </c>
      <c r="N7409" s="10" t="str" cm="1">
        <f t="array" ref="N7409">_xlfn.IFS(AND(C7409&lt;=0, C7409-M7409&lt;=2), "escarcha",AND(C7409&lt;=0, C7409-M7409&gt;2), "helada negra", AND(C7409&gt;0, M7409+2&gt;C7409), "rocío", TRUE, "sin riesgo")</f>
        <v>sin riesgo</v>
      </c>
      <c r="O7409">
        <f t="shared" si="574"/>
        <v>0.68875955458234628</v>
      </c>
      <c r="P7409">
        <f t="shared" si="575"/>
        <v>9.8839008979106033</v>
      </c>
      <c r="Q7409" s="10" t="str" cm="1">
        <f t="array" ref="Q7409">_xlfn.IFS(AND(D7409&lt;=0, D7409-P7409&lt;=2), "escarcha",AND(D7409&lt;=0, D7409-P7409&gt;2), "helada negra", AND(D7409&gt;0, P7409+2&gt;D7409), "rocío", TRUE, "sin riesgo")</f>
        <v>sin riesgo</v>
      </c>
    </row>
    <row r="7410" spans="1:17" x14ac:dyDescent="0.35">
      <c r="A7410" s="2">
        <v>45945</v>
      </c>
      <c r="B7410" s="3" t="s">
        <v>54</v>
      </c>
      <c r="C7410">
        <v>21.233333333333331</v>
      </c>
      <c r="D7410">
        <v>21.366666666666671</v>
      </c>
      <c r="E7410">
        <v>43.4</v>
      </c>
      <c r="F7410">
        <v>43</v>
      </c>
      <c r="G7410">
        <v>2</v>
      </c>
      <c r="H7410">
        <v>5.7333333333333334</v>
      </c>
      <c r="I7410">
        <v>5.333333333333333</v>
      </c>
      <c r="J7410">
        <v>10.866666666666671</v>
      </c>
      <c r="K7410">
        <f t="shared" si="573"/>
        <v>0.13333333333333997</v>
      </c>
      <c r="L7410">
        <f t="shared" si="571"/>
        <v>0.58138937872766194</v>
      </c>
      <c r="M7410">
        <f t="shared" si="572"/>
        <v>8.2905481558943617</v>
      </c>
      <c r="N7410" s="10" t="str" cm="1">
        <f t="array" ref="N7410">_xlfn.IFS(AND(C7410&lt;=0, C7410-M7410&lt;=2), "escarcha",AND(C7410&lt;=0, C7410-M7410&gt;2), "helada negra", AND(C7410&gt;0, M7410+2&gt;C7410), "rocío", TRUE, "sin riesgo")</f>
        <v>sin riesgo</v>
      </c>
      <c r="O7410">
        <f t="shared" si="574"/>
        <v>0.58030377554899548</v>
      </c>
      <c r="P7410">
        <f t="shared" si="575"/>
        <v>8.2745405228816598</v>
      </c>
      <c r="Q7410" s="10" t="str" cm="1">
        <f t="array" ref="Q7410">_xlfn.IFS(AND(D7410&lt;=0, D7410-P7410&lt;=2), "escarcha",AND(D7410&lt;=0, D7410-P7410&gt;2), "helada negra", AND(D7410&gt;0, P7410+2&gt;D7410), "rocío", TRUE, "sin riesgo")</f>
        <v>sin riesgo</v>
      </c>
    </row>
    <row r="7411" spans="1:17" x14ac:dyDescent="0.35">
      <c r="A7411" s="2">
        <v>45945</v>
      </c>
      <c r="B7411" s="3" t="s">
        <v>37</v>
      </c>
      <c r="C7411">
        <v>14.83333333333333</v>
      </c>
      <c r="D7411">
        <v>15.96666666666667</v>
      </c>
      <c r="E7411">
        <v>65.63333333333334</v>
      </c>
      <c r="F7411">
        <v>62.333333333333343</v>
      </c>
      <c r="G7411">
        <v>0</v>
      </c>
      <c r="H7411">
        <v>9.4</v>
      </c>
      <c r="I7411">
        <v>0</v>
      </c>
      <c r="J7411">
        <v>14</v>
      </c>
      <c r="K7411">
        <f t="shared" si="573"/>
        <v>1.13333333333334</v>
      </c>
      <c r="L7411">
        <f t="shared" si="571"/>
        <v>0.59273489616506336</v>
      </c>
      <c r="M7411">
        <f t="shared" si="572"/>
        <v>8.4579642393847685</v>
      </c>
      <c r="N7411" s="10" t="str" cm="1">
        <f t="array" ref="N7411">_xlfn.IFS(AND(C7411&lt;=0, C7411-M7411&lt;=2), "escarcha",AND(C7411&lt;=0, C7411-M7411&gt;2), "helada negra", AND(C7411&gt;0, M7411+2&gt;C7411), "rocío", TRUE, "sin riesgo")</f>
        <v>sin riesgo</v>
      </c>
      <c r="O7411">
        <f t="shared" si="574"/>
        <v>0.61383292452059135</v>
      </c>
      <c r="P7411">
        <f t="shared" si="575"/>
        <v>8.7698835308323577</v>
      </c>
      <c r="Q7411" s="10" t="str" cm="1">
        <f t="array" ref="Q7411">_xlfn.IFS(AND(D7411&lt;=0, D7411-P7411&lt;=2), "escarcha",AND(D7411&lt;=0, D7411-P7411&gt;2), "helada negra", AND(D7411&gt;0, P7411+2&gt;D7411), "rocío", TRUE, "sin riesgo")</f>
        <v>sin riesgo</v>
      </c>
    </row>
    <row r="7412" spans="1:17" x14ac:dyDescent="0.35">
      <c r="A7412" s="2">
        <v>45945</v>
      </c>
      <c r="B7412" s="3" t="s">
        <v>40</v>
      </c>
      <c r="C7412">
        <v>11.66666666666667</v>
      </c>
      <c r="D7412">
        <v>15.366666666666671</v>
      </c>
      <c r="E7412">
        <v>73.433333333333337</v>
      </c>
      <c r="F7412">
        <v>64.333333333333329</v>
      </c>
      <c r="G7412">
        <v>0</v>
      </c>
      <c r="H7412">
        <v>8.3000000000000007</v>
      </c>
      <c r="I7412">
        <v>0</v>
      </c>
      <c r="J7412">
        <v>13.83333333333333</v>
      </c>
      <c r="K7412">
        <f t="shared" si="573"/>
        <v>3.7000000000000011</v>
      </c>
      <c r="L7412">
        <f t="shared" si="571"/>
        <v>0.49850898838624841</v>
      </c>
      <c r="M7412">
        <f t="shared" si="572"/>
        <v>7.074281851152981</v>
      </c>
      <c r="N7412" s="10" t="str" cm="1">
        <f t="array" ref="N7412">_xlfn.IFS(AND(C7412&lt;=0, C7412-M7412&lt;=2), "escarcha",AND(C7412&lt;=0, C7412-M7412&gt;2), "helada negra", AND(C7412&gt;0, M7412+2&gt;C7412), "rocío", TRUE, "sin riesgo")</f>
        <v>sin riesgo</v>
      </c>
      <c r="O7412">
        <f t="shared" si="574"/>
        <v>0.60701341327605784</v>
      </c>
      <c r="P7412">
        <f t="shared" si="575"/>
        <v>8.6689773323539292</v>
      </c>
      <c r="Q7412" s="10" t="str" cm="1">
        <f t="array" ref="Q7412">_xlfn.IFS(AND(D7412&lt;=0, D7412-P7412&lt;=2), "escarcha",AND(D7412&lt;=0, D7412-P7412&gt;2), "helada negra", AND(D7412&gt;0, P7412+2&gt;D7412), "rocío", TRUE, "sin riesgo")</f>
        <v>sin riesgo</v>
      </c>
    </row>
    <row r="7413" spans="1:17" x14ac:dyDescent="0.35">
      <c r="A7413" s="2">
        <v>45945</v>
      </c>
      <c r="B7413" s="3" t="s">
        <v>41</v>
      </c>
      <c r="C7413">
        <v>9.4</v>
      </c>
      <c r="D7413">
        <v>14.66666666666667</v>
      </c>
      <c r="E7413">
        <v>79.466666666666669</v>
      </c>
      <c r="F7413">
        <v>67.333333333333329</v>
      </c>
      <c r="G7413">
        <v>1</v>
      </c>
      <c r="H7413">
        <v>2.6333333333333329</v>
      </c>
      <c r="I7413">
        <v>3.666666666666667</v>
      </c>
      <c r="J7413">
        <v>5.6333333333333337</v>
      </c>
      <c r="K7413">
        <f t="shared" si="573"/>
        <v>5.2666666666666693</v>
      </c>
      <c r="L7413">
        <f t="shared" si="571"/>
        <v>0.42646202558015289</v>
      </c>
      <c r="M7413">
        <f t="shared" si="572"/>
        <v>6.0265198618138163</v>
      </c>
      <c r="N7413" s="10" t="str" cm="1">
        <f t="array" ref="N7413">_xlfn.IFS(AND(C7413&lt;=0, C7413-M7413&lt;=2), "escarcha",AND(C7413&lt;=0, C7413-M7413&gt;2), "helada negra", AND(C7413&gt;0, M7413+2&gt;C7413), "rocío", TRUE, "sin riesgo")</f>
        <v>sin riesgo</v>
      </c>
      <c r="O7413">
        <f t="shared" si="574"/>
        <v>0.60756365817546754</v>
      </c>
      <c r="P7413">
        <f t="shared" si="575"/>
        <v>8.677116136468177</v>
      </c>
      <c r="Q7413" s="10" t="str" cm="1">
        <f t="array" ref="Q7413">_xlfn.IFS(AND(D7413&lt;=0, D7413-P7413&lt;=2), "escarcha",AND(D7413&lt;=0, D7413-P7413&gt;2), "helada negra", AND(D7413&gt;0, P7413+2&gt;D7413), "rocío", TRUE, "sin riesgo")</f>
        <v>sin riesgo</v>
      </c>
    </row>
    <row r="7414" spans="1:17" x14ac:dyDescent="0.35">
      <c r="A7414" s="2">
        <v>45945</v>
      </c>
      <c r="B7414" s="3" t="s">
        <v>42</v>
      </c>
      <c r="C7414">
        <v>8.8333333333333339</v>
      </c>
      <c r="D7414">
        <v>13.6</v>
      </c>
      <c r="E7414">
        <v>83.033333333333331</v>
      </c>
      <c r="F7414">
        <v>70.666666666666671</v>
      </c>
      <c r="G7414">
        <v>1</v>
      </c>
      <c r="H7414">
        <v>0.89999999999999991</v>
      </c>
      <c r="I7414">
        <v>3.333333333333333</v>
      </c>
      <c r="J7414">
        <v>2.333333333333333</v>
      </c>
      <c r="K7414">
        <f t="shared" si="573"/>
        <v>4.7666666666666657</v>
      </c>
      <c r="L7414">
        <f t="shared" si="571"/>
        <v>0.43219018164491319</v>
      </c>
      <c r="M7414">
        <f t="shared" si="572"/>
        <v>6.10950175432286</v>
      </c>
      <c r="N7414" s="10" t="str" cm="1">
        <f t="array" ref="N7414">_xlfn.IFS(AND(C7414&lt;=0, C7414-M7414&lt;=2), "escarcha",AND(C7414&lt;=0, C7414-M7414&gt;2), "helada negra", AND(C7414&gt;0, M7414+2&gt;C7414), "rocío", TRUE, "sin riesgo")</f>
        <v>sin riesgo</v>
      </c>
      <c r="O7414">
        <f t="shared" si="574"/>
        <v>0.58679694216044975</v>
      </c>
      <c r="P7414">
        <f t="shared" si="575"/>
        <v>8.3703151288043962</v>
      </c>
      <c r="Q7414" s="10" t="str" cm="1">
        <f t="array" ref="Q7414">_xlfn.IFS(AND(D7414&lt;=0, D7414-P7414&lt;=2), "escarcha",AND(D7414&lt;=0, D7414-P7414&gt;2), "helada negra", AND(D7414&gt;0, P7414+2&gt;D7414), "rocío", TRUE, "sin riesgo")</f>
        <v>sin riesgo</v>
      </c>
    </row>
    <row r="7415" spans="1:17" x14ac:dyDescent="0.35">
      <c r="A7415" s="2">
        <v>45945</v>
      </c>
      <c r="B7415" s="3" t="s">
        <v>43</v>
      </c>
      <c r="C7415">
        <v>7.1333333333333329</v>
      </c>
      <c r="D7415">
        <v>12.2</v>
      </c>
      <c r="E7415">
        <v>84.633333333333326</v>
      </c>
      <c r="F7415">
        <v>75</v>
      </c>
      <c r="G7415">
        <v>0</v>
      </c>
      <c r="H7415">
        <v>2.2666666666666671</v>
      </c>
      <c r="I7415">
        <v>2.333333333333333</v>
      </c>
      <c r="J7415">
        <v>4.1333333333333337</v>
      </c>
      <c r="K7415">
        <f t="shared" si="573"/>
        <v>5.0666666666666664</v>
      </c>
      <c r="L7415">
        <f t="shared" si="571"/>
        <v>0.33570957830321918</v>
      </c>
      <c r="M7415">
        <f t="shared" si="572"/>
        <v>4.7191558427651774</v>
      </c>
      <c r="N7415" s="10" t="str" cm="1">
        <f t="array" ref="N7415">_xlfn.IFS(AND(C7415&lt;=0, C7415-M7415&lt;=2), "escarcha",AND(C7415&lt;=0, C7415-M7415&gt;2), "helada negra", AND(C7415&gt;0, M7415+2&gt;C7415), "rocío", TRUE, "sin riesgo")</f>
        <v>sin riesgo</v>
      </c>
      <c r="O7415">
        <f t="shared" si="574"/>
        <v>0.55476033469443442</v>
      </c>
      <c r="P7415">
        <f t="shared" si="575"/>
        <v>7.8984803018418459</v>
      </c>
      <c r="Q7415" s="10" t="str" cm="1">
        <f t="array" ref="Q7415">_xlfn.IFS(AND(D7415&lt;=0, D7415-P7415&lt;=2), "escarcha",AND(D7415&lt;=0, D7415-P7415&gt;2), "helada negra", AND(D7415&gt;0, P7415+2&gt;D7415), "rocío", TRUE, "sin riesgo")</f>
        <v>sin riesgo</v>
      </c>
    </row>
    <row r="7416" spans="1:17" x14ac:dyDescent="0.35">
      <c r="A7416" s="2">
        <v>45945</v>
      </c>
      <c r="B7416" s="3" t="s">
        <v>44</v>
      </c>
      <c r="C7416">
        <v>4.8</v>
      </c>
      <c r="D7416">
        <v>12.1</v>
      </c>
      <c r="E7416">
        <v>88.266666666666666</v>
      </c>
      <c r="F7416">
        <v>76</v>
      </c>
      <c r="G7416">
        <v>0.66666666666666663</v>
      </c>
      <c r="H7416">
        <v>2</v>
      </c>
      <c r="I7416">
        <v>2.333333333333333</v>
      </c>
      <c r="J7416">
        <v>3.3</v>
      </c>
      <c r="K7416">
        <f t="shared" si="573"/>
        <v>7.3</v>
      </c>
      <c r="L7416">
        <f t="shared" si="571"/>
        <v>0.21654160699219116</v>
      </c>
      <c r="M7416">
        <f t="shared" si="572"/>
        <v>3.0231437485883608</v>
      </c>
      <c r="N7416" s="10" t="str" cm="1">
        <f t="array" ref="N7416">_xlfn.IFS(AND(C7416&lt;=0, C7416-M7416&lt;=2), "escarcha",AND(C7416&lt;=0, C7416-M7416&gt;2), "helada negra", AND(C7416&gt;0, M7416+2&gt;C7416), "rocío", TRUE, "sin riesgo")</f>
        <v>rocío</v>
      </c>
      <c r="O7416">
        <f t="shared" si="574"/>
        <v>0.56142777764228613</v>
      </c>
      <c r="P7416">
        <f t="shared" si="575"/>
        <v>7.9965323380175368</v>
      </c>
      <c r="Q7416" s="10" t="str" cm="1">
        <f t="array" ref="Q7416">_xlfn.IFS(AND(D7416&lt;=0, D7416-P7416&lt;=2), "escarcha",AND(D7416&lt;=0, D7416-P7416&gt;2), "helada negra", AND(D7416&gt;0, P7416+2&gt;D7416), "rocío", TRUE, "sin riesgo")</f>
        <v>sin riesgo</v>
      </c>
    </row>
    <row r="7417" spans="1:17" x14ac:dyDescent="0.35">
      <c r="A7417" s="2">
        <v>45945</v>
      </c>
      <c r="B7417" s="3" t="s">
        <v>45</v>
      </c>
      <c r="C7417">
        <v>3.8</v>
      </c>
      <c r="D7417">
        <v>11.233333333333331</v>
      </c>
      <c r="E7417">
        <v>90.233333333333334</v>
      </c>
      <c r="F7417">
        <v>78.666666666666671</v>
      </c>
      <c r="G7417">
        <v>1</v>
      </c>
      <c r="H7417">
        <v>0.96666666666666667</v>
      </c>
      <c r="I7417">
        <v>1.666666666666667</v>
      </c>
      <c r="J7417">
        <v>1.7666666666666671</v>
      </c>
      <c r="K7417">
        <f t="shared" si="573"/>
        <v>7.4333333333333309</v>
      </c>
      <c r="L7417">
        <f t="shared" si="571"/>
        <v>0.16855832818670877</v>
      </c>
      <c r="M7417">
        <f t="shared" si="572"/>
        <v>2.3467793066123939</v>
      </c>
      <c r="N7417" s="10" t="str" cm="1">
        <f t="array" ref="N7417">_xlfn.IFS(AND(C7417&lt;=0, C7417-M7417&lt;=2), "escarcha",AND(C7417&lt;=0, C7417-M7417&gt;2), "helada negra", AND(C7417&gt;0, M7417+2&gt;C7417), "rocío", TRUE, "sin riesgo")</f>
        <v>rocío</v>
      </c>
      <c r="O7417">
        <f t="shared" si="574"/>
        <v>0.53868976979155314</v>
      </c>
      <c r="P7417">
        <f t="shared" si="575"/>
        <v>7.6624595881835305</v>
      </c>
      <c r="Q7417" s="10" t="str" cm="1">
        <f t="array" ref="Q7417">_xlfn.IFS(AND(D7417&lt;=0, D7417-P7417&lt;=2), "escarcha",AND(D7417&lt;=0, D7417-P7417&gt;2), "helada negra", AND(D7417&gt;0, P7417+2&gt;D7417), "rocío", TRUE, "sin riesgo")</f>
        <v>sin riesgo</v>
      </c>
    </row>
    <row r="7418" spans="1:17" x14ac:dyDescent="0.35">
      <c r="A7418" s="2">
        <v>45945</v>
      </c>
      <c r="B7418" s="3" t="s">
        <v>46</v>
      </c>
      <c r="C7418">
        <v>3.666666666666667</v>
      </c>
      <c r="D7418">
        <v>10.6</v>
      </c>
      <c r="E7418">
        <v>92</v>
      </c>
      <c r="F7418">
        <v>80.333333333333329</v>
      </c>
      <c r="G7418">
        <v>0</v>
      </c>
      <c r="H7418">
        <v>1.4</v>
      </c>
      <c r="I7418">
        <v>1.333333333333333</v>
      </c>
      <c r="J7418">
        <v>2.4666666666666668</v>
      </c>
      <c r="K7418">
        <f t="shared" si="573"/>
        <v>6.9333333333333327</v>
      </c>
      <c r="L7418">
        <f t="shared" si="571"/>
        <v>0.17856915580180183</v>
      </c>
      <c r="M7418">
        <f t="shared" si="572"/>
        <v>2.4875831632062657</v>
      </c>
      <c r="N7418" s="10" t="str" cm="1">
        <f t="array" ref="N7418">_xlfn.IFS(AND(C7418&lt;=0, C7418-M7418&lt;=2), "escarcha",AND(C7418&lt;=0, C7418-M7418&gt;2), "helada negra", AND(C7418&gt;0, M7418+2&gt;C7418), "rocío", TRUE, "sin riesgo")</f>
        <v>rocío</v>
      </c>
      <c r="O7418">
        <f t="shared" si="574"/>
        <v>0.51758992011816307</v>
      </c>
      <c r="P7418">
        <f t="shared" si="575"/>
        <v>7.3532494748256614</v>
      </c>
      <c r="Q7418" s="10" t="str" cm="1">
        <f t="array" ref="Q7418">_xlfn.IFS(AND(D7418&lt;=0, D7418-P7418&lt;=2), "escarcha",AND(D7418&lt;=0, D7418-P7418&gt;2), "helada negra", AND(D7418&gt;0, P7418+2&gt;D7418), "rocío", TRUE, "sin riesgo")</f>
        <v>sin riesgo</v>
      </c>
    </row>
    <row r="7419" spans="1:17" x14ac:dyDescent="0.35">
      <c r="A7419" s="2">
        <v>45946</v>
      </c>
      <c r="B7419" s="3" t="s">
        <v>10</v>
      </c>
      <c r="C7419">
        <v>2.6</v>
      </c>
      <c r="D7419">
        <v>10.133333333333329</v>
      </c>
      <c r="E7419">
        <v>92.666666666666671</v>
      </c>
      <c r="F7419">
        <v>82</v>
      </c>
      <c r="G7419">
        <v>0</v>
      </c>
      <c r="H7419">
        <v>6.6666666666666666E-2</v>
      </c>
      <c r="I7419">
        <v>0</v>
      </c>
      <c r="J7419">
        <v>0.3666666666666667</v>
      </c>
      <c r="K7419">
        <f t="shared" si="573"/>
        <v>7.5333333333333297</v>
      </c>
      <c r="L7419">
        <f t="shared" si="571"/>
        <v>0.11039213195089924</v>
      </c>
      <c r="M7419">
        <f t="shared" si="572"/>
        <v>1.531847241541185</v>
      </c>
      <c r="N7419" s="10" t="str" cm="1">
        <f t="array" ref="N7419">_xlfn.IFS(AND(C7419&lt;=0, C7419-M7419&lt;=2), "escarcha",AND(C7419&lt;=0, C7419-M7419&gt;2), "helada negra", AND(C7419&gt;0, M7419+2&gt;C7419), "rocío", TRUE, "sin riesgo")</f>
        <v>rocío</v>
      </c>
      <c r="O7419">
        <f t="shared" si="574"/>
        <v>0.50699460583061695</v>
      </c>
      <c r="P7419">
        <f t="shared" si="575"/>
        <v>7.1982667468397619</v>
      </c>
      <c r="Q7419" s="10" t="str" cm="1">
        <f t="array" ref="Q7419">_xlfn.IFS(AND(D7419&lt;=0, D7419-P7419&lt;=2), "escarcha",AND(D7419&lt;=0, D7419-P7419&gt;2), "helada negra", AND(D7419&gt;0, P7419+2&gt;D7419), "rocío", TRUE, "sin riesgo")</f>
        <v>sin riesgo</v>
      </c>
    </row>
    <row r="7420" spans="1:17" x14ac:dyDescent="0.35">
      <c r="A7420" s="2">
        <v>45946</v>
      </c>
      <c r="B7420" s="3" t="s">
        <v>11</v>
      </c>
      <c r="C7420">
        <v>2</v>
      </c>
      <c r="D7420">
        <v>10.199999999999999</v>
      </c>
      <c r="E7420">
        <v>93.333333333333343</v>
      </c>
      <c r="F7420">
        <v>82.666666666666671</v>
      </c>
      <c r="G7420">
        <v>0</v>
      </c>
      <c r="H7420">
        <v>2.6333333333333329</v>
      </c>
      <c r="I7420">
        <v>0</v>
      </c>
      <c r="J7420">
        <v>4.0999999999999996</v>
      </c>
      <c r="K7420">
        <f t="shared" si="573"/>
        <v>8.1999999999999993</v>
      </c>
      <c r="L7420">
        <f t="shared" si="571"/>
        <v>7.4861193155556047E-2</v>
      </c>
      <c r="M7420">
        <f t="shared" si="572"/>
        <v>1.0367020218341916</v>
      </c>
      <c r="N7420" s="10" t="str" cm="1">
        <f t="array" ref="N7420">_xlfn.IFS(AND(C7420&lt;=0, C7420-M7420&lt;=2), "escarcha",AND(C7420&lt;=0, C7420-M7420&gt;2), "helada negra", AND(C7420&gt;0, M7420+2&gt;C7420), "rocío", TRUE, "sin riesgo")</f>
        <v>rocío</v>
      </c>
      <c r="O7420">
        <f t="shared" si="574"/>
        <v>0.51954597139821401</v>
      </c>
      <c r="P7420">
        <f t="shared" si="575"/>
        <v>7.3818825666648129</v>
      </c>
      <c r="Q7420" s="10" t="str" cm="1">
        <f t="array" ref="Q7420">_xlfn.IFS(AND(D7420&lt;=0, D7420-P7420&lt;=2), "escarcha",AND(D7420&lt;=0, D7420-P7420&gt;2), "helada negra", AND(D7420&gt;0, P7420+2&gt;D7420), "rocío", TRUE, "sin riesgo")</f>
        <v>sin riesgo</v>
      </c>
    </row>
    <row r="7421" spans="1:17" x14ac:dyDescent="0.35">
      <c r="A7421" s="2">
        <v>45946</v>
      </c>
      <c r="B7421" s="3" t="s">
        <v>12</v>
      </c>
      <c r="C7421">
        <v>1.3</v>
      </c>
      <c r="D7421">
        <v>10.06666666666667</v>
      </c>
      <c r="E7421">
        <v>93.733333333333334</v>
      </c>
      <c r="F7421">
        <v>83.333333333333329</v>
      </c>
      <c r="G7421">
        <v>0</v>
      </c>
      <c r="H7421">
        <v>1.2</v>
      </c>
      <c r="I7421">
        <v>0</v>
      </c>
      <c r="J7421">
        <v>2.6</v>
      </c>
      <c r="K7421">
        <f t="shared" si="573"/>
        <v>8.7666666666666693</v>
      </c>
      <c r="L7421">
        <f t="shared" si="571"/>
        <v>2.9056706480276057E-2</v>
      </c>
      <c r="M7421">
        <f t="shared" si="572"/>
        <v>0.40133920785975036</v>
      </c>
      <c r="N7421" s="10" t="str" cm="1">
        <f t="array" ref="N7421">_xlfn.IFS(AND(C7421&lt;=0, C7421-M7421&lt;=2), "escarcha",AND(C7421&lt;=0, C7421-M7421&gt;2), "helada negra", AND(C7421&gt;0, M7421+2&gt;C7421), "rocío", TRUE, "sin riesgo")</f>
        <v>rocío</v>
      </c>
      <c r="O7421">
        <f t="shared" si="574"/>
        <v>0.51866748603383894</v>
      </c>
      <c r="P7421">
        <f t="shared" si="575"/>
        <v>7.3690223022817571</v>
      </c>
      <c r="Q7421" s="10" t="str" cm="1">
        <f t="array" ref="Q7421">_xlfn.IFS(AND(D7421&lt;=0, D7421-P7421&lt;=2), "escarcha",AND(D7421&lt;=0, D7421-P7421&gt;2), "helada negra", AND(D7421&gt;0, P7421+2&gt;D7421), "rocío", TRUE, "sin riesgo")</f>
        <v>sin riesgo</v>
      </c>
    </row>
    <row r="7422" spans="1:17" x14ac:dyDescent="0.35">
      <c r="A7422" s="2">
        <v>45946</v>
      </c>
      <c r="B7422" s="3" t="s">
        <v>13</v>
      </c>
      <c r="C7422">
        <v>0.56666666666666665</v>
      </c>
      <c r="D7422">
        <v>9.9</v>
      </c>
      <c r="E7422">
        <v>94.233333333333334</v>
      </c>
      <c r="F7422">
        <v>84.333333333333329</v>
      </c>
      <c r="G7422">
        <v>0</v>
      </c>
      <c r="H7422">
        <v>0.46666666666666667</v>
      </c>
      <c r="I7422">
        <v>0</v>
      </c>
      <c r="J7422">
        <v>1.5666666666666671</v>
      </c>
      <c r="K7422">
        <f t="shared" si="573"/>
        <v>9.3333333333333339</v>
      </c>
      <c r="L7422">
        <f t="shared" si="571"/>
        <v>-1.8397742481765164E-2</v>
      </c>
      <c r="M7422">
        <f t="shared" si="572"/>
        <v>-0.25343119267792741</v>
      </c>
      <c r="N7422" s="10" t="str" cm="1">
        <f t="array" ref="N7422">_xlfn.IFS(AND(C7422&lt;=0, C7422-M7422&lt;=2), "escarcha",AND(C7422&lt;=0, C7422-M7422&gt;2), "helada negra", AND(C7422&gt;0, M7422+2&gt;C7422), "rocío", TRUE, "sin riesgo")</f>
        <v>rocío</v>
      </c>
      <c r="O7422">
        <f t="shared" si="574"/>
        <v>0.51944452494346272</v>
      </c>
      <c r="P7422">
        <f t="shared" si="575"/>
        <v>7.3803974110254327</v>
      </c>
      <c r="Q7422" s="10" t="str" cm="1">
        <f t="array" ref="Q7422">_xlfn.IFS(AND(D7422&lt;=0, D7422-P7422&lt;=2), "escarcha",AND(D7422&lt;=0, D7422-P7422&gt;2), "helada negra", AND(D7422&gt;0, P7422+2&gt;D7422), "rocío", TRUE, "sin riesgo")</f>
        <v>sin riesgo</v>
      </c>
    </row>
    <row r="7423" spans="1:17" x14ac:dyDescent="0.35">
      <c r="A7423" s="2">
        <v>45946</v>
      </c>
      <c r="B7423" s="3" t="s">
        <v>14</v>
      </c>
      <c r="C7423">
        <v>0.33333333333333331</v>
      </c>
      <c r="D7423">
        <v>9.8333333333333339</v>
      </c>
      <c r="E7423">
        <v>94.7</v>
      </c>
      <c r="F7423">
        <v>84.333333333333329</v>
      </c>
      <c r="G7423">
        <v>0</v>
      </c>
      <c r="H7423">
        <v>1.466666666666667</v>
      </c>
      <c r="I7423">
        <v>0</v>
      </c>
      <c r="J7423">
        <v>2.7333333333333329</v>
      </c>
      <c r="K7423">
        <f t="shared" si="573"/>
        <v>9.5</v>
      </c>
      <c r="L7423">
        <f t="shared" si="571"/>
        <v>-3.0316318377004343E-2</v>
      </c>
      <c r="M7423">
        <f t="shared" si="572"/>
        <v>-0.41732914242255043</v>
      </c>
      <c r="N7423" s="10" t="str" cm="1">
        <f t="array" ref="N7423">_xlfn.IFS(AND(C7423&lt;=0, C7423-M7423&lt;=2), "escarcha",AND(C7423&lt;=0, C7423-M7423&gt;2), "helada negra", AND(C7423&gt;0, M7423+2&gt;C7423), "rocío", TRUE, "sin riesgo")</f>
        <v>rocío</v>
      </c>
      <c r="O7423">
        <f t="shared" si="574"/>
        <v>0.51497979622839374</v>
      </c>
      <c r="P7423">
        <f t="shared" si="575"/>
        <v>7.3150521264585837</v>
      </c>
      <c r="Q7423" s="10" t="str" cm="1">
        <f t="array" ref="Q7423">_xlfn.IFS(AND(D7423&lt;=0, D7423-P7423&lt;=2), "escarcha",AND(D7423&lt;=0, D7423-P7423&gt;2), "helada negra", AND(D7423&gt;0, P7423+2&gt;D7423), "rocío", TRUE, "sin riesgo")</f>
        <v>sin riesgo</v>
      </c>
    </row>
    <row r="7424" spans="1:17" x14ac:dyDescent="0.35">
      <c r="A7424" s="2">
        <v>45946</v>
      </c>
      <c r="B7424" s="3" t="s">
        <v>15</v>
      </c>
      <c r="C7424">
        <v>0.2</v>
      </c>
      <c r="D7424">
        <v>10.5</v>
      </c>
      <c r="E7424">
        <v>95.066666666666663</v>
      </c>
      <c r="F7424">
        <v>81.333333333333329</v>
      </c>
      <c r="G7424">
        <v>0</v>
      </c>
      <c r="H7424">
        <v>2.1</v>
      </c>
      <c r="I7424">
        <v>0</v>
      </c>
      <c r="J7424">
        <v>3.8</v>
      </c>
      <c r="K7424">
        <f t="shared" si="573"/>
        <v>10.3</v>
      </c>
      <c r="L7424">
        <f t="shared" ref="L7424:L7487" si="576">(LN(E7424/100))+((17.625*C7424)/(243.04+C7424))</f>
        <v>-3.6099926224594972E-2</v>
      </c>
      <c r="M7424">
        <f t="shared" ref="M7424:M7487" si="577">(243.04*L7424)/(17.625-L7424)</f>
        <v>-0.49678253938179928</v>
      </c>
      <c r="N7424" s="10" t="str" cm="1">
        <f t="array" ref="N7424">_xlfn.IFS(AND(C7424&lt;=0, C7424-M7424&lt;=2), "escarcha",AND(C7424&lt;=0, C7424-M7424&gt;2), "helada negra", AND(C7424&gt;0, M7424+2&gt;C7424), "rocío", TRUE, "sin riesgo")</f>
        <v>rocío</v>
      </c>
      <c r="O7424">
        <f t="shared" si="574"/>
        <v>0.52330016256411283</v>
      </c>
      <c r="P7424">
        <f t="shared" si="575"/>
        <v>7.4368555593039165</v>
      </c>
      <c r="Q7424" s="10" t="str" cm="1">
        <f t="array" ref="Q7424">_xlfn.IFS(AND(D7424&lt;=0, D7424-P7424&lt;=2), "escarcha",AND(D7424&lt;=0, D7424-P7424&gt;2), "helada negra", AND(D7424&gt;0, P7424+2&gt;D7424), "rocío", TRUE, "sin riesgo")</f>
        <v>sin riesgo</v>
      </c>
    </row>
    <row r="7425" spans="1:17" x14ac:dyDescent="0.35">
      <c r="A7425" s="2">
        <v>45946</v>
      </c>
      <c r="B7425" s="3" t="s">
        <v>16</v>
      </c>
      <c r="C7425">
        <v>0.3666666666666667</v>
      </c>
      <c r="D7425">
        <v>9.2333333333333325</v>
      </c>
      <c r="E7425">
        <v>95.3</v>
      </c>
      <c r="F7425">
        <v>85</v>
      </c>
      <c r="G7425">
        <v>0</v>
      </c>
      <c r="H7425">
        <v>1.1000000000000001</v>
      </c>
      <c r="I7425">
        <v>0</v>
      </c>
      <c r="J7425">
        <v>2.0333333333333332</v>
      </c>
      <c r="K7425">
        <f t="shared" si="573"/>
        <v>8.8666666666666654</v>
      </c>
      <c r="L7425">
        <f t="shared" si="576"/>
        <v>-2.1590157585336861E-2</v>
      </c>
      <c r="M7425">
        <f t="shared" si="577"/>
        <v>-0.29735330467142657</v>
      </c>
      <c r="N7425" s="10" t="str" cm="1">
        <f t="array" ref="N7425">_xlfn.IFS(AND(C7425&lt;=0, C7425-M7425&lt;=2), "escarcha",AND(C7425&lt;=0, C7425-M7425&gt;2), "helada negra", AND(C7425&gt;0, M7425+2&gt;C7425), "rocío", TRUE, "sin riesgo")</f>
        <v>rocío</v>
      </c>
      <c r="O7425">
        <f t="shared" si="574"/>
        <v>0.48256510633637317</v>
      </c>
      <c r="P7425">
        <f t="shared" si="575"/>
        <v>6.841654885756248</v>
      </c>
      <c r="Q7425" s="10" t="str" cm="1">
        <f t="array" ref="Q7425">_xlfn.IFS(AND(D7425&lt;=0, D7425-P7425&lt;=2), "escarcha",AND(D7425&lt;=0, D7425-P7425&gt;2), "helada negra", AND(D7425&gt;0, P7425+2&gt;D7425), "rocío", TRUE, "sin riesgo")</f>
        <v>sin riesgo</v>
      </c>
    </row>
    <row r="7426" spans="1:17" x14ac:dyDescent="0.35">
      <c r="A7426" s="2">
        <v>45946</v>
      </c>
      <c r="B7426" s="3" t="s">
        <v>17</v>
      </c>
      <c r="C7426">
        <v>-0.5</v>
      </c>
      <c r="D7426">
        <v>9.2000000000000011</v>
      </c>
      <c r="E7426">
        <v>95.366666666666674</v>
      </c>
      <c r="F7426">
        <v>85</v>
      </c>
      <c r="G7426">
        <v>0</v>
      </c>
      <c r="H7426">
        <v>0.6333333333333333</v>
      </c>
      <c r="I7426">
        <v>0</v>
      </c>
      <c r="J7426">
        <v>2</v>
      </c>
      <c r="K7426">
        <f t="shared" ref="K7426:K7489" si="578">ABS((C7426-D7426))</f>
        <v>9.7000000000000011</v>
      </c>
      <c r="L7426">
        <f t="shared" si="576"/>
        <v>-8.3775287513470256E-2</v>
      </c>
      <c r="M7426">
        <f t="shared" si="577"/>
        <v>-1.149754601699094</v>
      </c>
      <c r="N7426" s="10" t="str" cm="1">
        <f t="array" ref="N7426">_xlfn.IFS(AND(C7426&lt;=0, C7426-M7426&lt;=2), "escarcha",AND(C7426&lt;=0, C7426-M7426&gt;2), "helada negra", AND(C7426&gt;0, M7426+2&gt;C7426), "rocío", TRUE, "sin riesgo")</f>
        <v>escarcha</v>
      </c>
      <c r="O7426">
        <f t="shared" si="574"/>
        <v>0.48032122273819089</v>
      </c>
      <c r="P7426">
        <f t="shared" si="575"/>
        <v>6.8089505490830851</v>
      </c>
      <c r="Q7426" s="10" t="str" cm="1">
        <f t="array" ref="Q7426">_xlfn.IFS(AND(D7426&lt;=0, D7426-P7426&lt;=2), "escarcha",AND(D7426&lt;=0, D7426-P7426&gt;2), "helada negra", AND(D7426&gt;0, P7426+2&gt;D7426), "rocío", TRUE, "sin riesgo")</f>
        <v>sin riesgo</v>
      </c>
    </row>
    <row r="7427" spans="1:17" x14ac:dyDescent="0.35">
      <c r="A7427" s="2">
        <v>45946</v>
      </c>
      <c r="B7427" s="3" t="s">
        <v>18</v>
      </c>
      <c r="C7427">
        <v>-0.46666666666666667</v>
      </c>
      <c r="D7427">
        <v>9.4333333333333336</v>
      </c>
      <c r="E7427">
        <v>95.466666666666669</v>
      </c>
      <c r="F7427">
        <v>83.666666666666671</v>
      </c>
      <c r="G7427">
        <v>0</v>
      </c>
      <c r="H7427">
        <v>1.4333333333333329</v>
      </c>
      <c r="I7427">
        <v>0</v>
      </c>
      <c r="J7427">
        <v>2.4</v>
      </c>
      <c r="K7427">
        <f t="shared" si="578"/>
        <v>9.9</v>
      </c>
      <c r="L7427">
        <f t="shared" si="576"/>
        <v>-8.0300311597413465E-2</v>
      </c>
      <c r="M7427">
        <f t="shared" si="577"/>
        <v>-1.1022793958401136</v>
      </c>
      <c r="N7427" s="10" t="str" cm="1">
        <f t="array" ref="N7427">_xlfn.IFS(AND(C7427&lt;=0, C7427-M7427&lt;=2), "escarcha",AND(C7427&lt;=0, C7427-M7427&gt;2), "helada negra", AND(C7427&gt;0, M7427+2&gt;C7427), "rocío", TRUE, "sin riesgo")</f>
        <v>escarcha</v>
      </c>
      <c r="O7427">
        <f t="shared" ref="O7427:O7490" si="579">(LN(F7427/100))+((17.625*D7427)/(243.04+D7427))</f>
        <v>0.4802053592499485</v>
      </c>
      <c r="P7427">
        <f t="shared" ref="P7427:P7490" si="580">(243.04*O7427)/(17.625-O7427)</f>
        <v>6.8072620849427494</v>
      </c>
      <c r="Q7427" s="10" t="str" cm="1">
        <f t="array" ref="Q7427">_xlfn.IFS(AND(D7427&lt;=0, D7427-P7427&lt;=2), "escarcha",AND(D7427&lt;=0, D7427-P7427&gt;2), "helada negra", AND(D7427&gt;0, P7427+2&gt;D7427), "rocío", TRUE, "sin riesgo")</f>
        <v>sin riesgo</v>
      </c>
    </row>
    <row r="7428" spans="1:17" x14ac:dyDescent="0.35">
      <c r="A7428" s="2">
        <v>45946</v>
      </c>
      <c r="B7428" s="3" t="s">
        <v>19</v>
      </c>
      <c r="C7428">
        <v>-0.8</v>
      </c>
      <c r="D7428">
        <v>8.8666666666666671</v>
      </c>
      <c r="E7428">
        <v>95.666666666666671</v>
      </c>
      <c r="F7428">
        <v>85.333333333333329</v>
      </c>
      <c r="G7428">
        <v>0</v>
      </c>
      <c r="H7428">
        <v>0.46666666666666662</v>
      </c>
      <c r="I7428">
        <v>0</v>
      </c>
      <c r="J7428">
        <v>1.1333333333333331</v>
      </c>
      <c r="K7428">
        <f t="shared" si="578"/>
        <v>9.6666666666666679</v>
      </c>
      <c r="L7428">
        <f t="shared" si="576"/>
        <v>-0.10250699601679132</v>
      </c>
      <c r="M7428">
        <f t="shared" si="577"/>
        <v>-1.405347086734686</v>
      </c>
      <c r="N7428" s="10" t="str" cm="1">
        <f t="array" ref="N7428">_xlfn.IFS(AND(C7428&lt;=0, C7428-M7428&lt;=2), "escarcha",AND(C7428&lt;=0, C7428-M7428&gt;2), "helada negra", AND(C7428&gt;0, M7428+2&gt;C7428), "rocío", TRUE, "sin riesgo")</f>
        <v>escarcha</v>
      </c>
      <c r="O7428">
        <f t="shared" si="579"/>
        <v>0.46176362488079004</v>
      </c>
      <c r="P7428">
        <f t="shared" si="580"/>
        <v>6.5388035763300332</v>
      </c>
      <c r="Q7428" s="10" t="str" cm="1">
        <f t="array" ref="Q7428">_xlfn.IFS(AND(D7428&lt;=0, D7428-P7428&lt;=2), "escarcha",AND(D7428&lt;=0, D7428-P7428&gt;2), "helada negra", AND(D7428&gt;0, P7428+2&gt;D7428), "rocío", TRUE, "sin riesgo")</f>
        <v>sin riesgo</v>
      </c>
    </row>
    <row r="7429" spans="1:17" x14ac:dyDescent="0.35">
      <c r="A7429" s="2">
        <v>45946</v>
      </c>
      <c r="B7429" s="3" t="s">
        <v>20</v>
      </c>
      <c r="C7429">
        <v>-1.166666666666667</v>
      </c>
      <c r="D7429">
        <v>10.06666666666667</v>
      </c>
      <c r="E7429">
        <v>95.733333333333334</v>
      </c>
      <c r="F7429">
        <v>81.333333333333329</v>
      </c>
      <c r="G7429">
        <v>0</v>
      </c>
      <c r="H7429">
        <v>1.3</v>
      </c>
      <c r="I7429">
        <v>0</v>
      </c>
      <c r="J7429">
        <v>2.2333333333333329</v>
      </c>
      <c r="K7429">
        <f t="shared" si="578"/>
        <v>11.233333333333338</v>
      </c>
      <c r="L7429">
        <f t="shared" si="576"/>
        <v>-0.12861714317381628</v>
      </c>
      <c r="M7429">
        <f t="shared" si="577"/>
        <v>-1.7607178427289276</v>
      </c>
      <c r="N7429" s="10" t="str" cm="1">
        <f t="array" ref="N7429">_xlfn.IFS(AND(C7429&lt;=0, C7429-M7429&lt;=2), "escarcha",AND(C7429&lt;=0, C7429-M7429&gt;2), "helada negra", AND(C7429&gt;0, M7429+2&gt;C7429), "rocío", TRUE, "sin riesgo")</f>
        <v>escarcha</v>
      </c>
      <c r="O7429">
        <f t="shared" si="579"/>
        <v>0.49437479346479429</v>
      </c>
      <c r="P7429">
        <f t="shared" si="580"/>
        <v>7.0139208788390377</v>
      </c>
      <c r="Q7429" s="10" t="str" cm="1">
        <f t="array" ref="Q7429">_xlfn.IFS(AND(D7429&lt;=0, D7429-P7429&lt;=2), "escarcha",AND(D7429&lt;=0, D7429-P7429&gt;2), "helada negra", AND(D7429&gt;0, P7429+2&gt;D7429), "rocío", TRUE, "sin riesgo")</f>
        <v>sin riesgo</v>
      </c>
    </row>
    <row r="7430" spans="1:17" x14ac:dyDescent="0.35">
      <c r="A7430" s="2">
        <v>45946</v>
      </c>
      <c r="B7430" s="3" t="s">
        <v>21</v>
      </c>
      <c r="C7430">
        <v>-1.2333333333333329</v>
      </c>
      <c r="D7430">
        <v>8.5333333333333332</v>
      </c>
      <c r="E7430">
        <v>95.933333333333337</v>
      </c>
      <c r="F7430">
        <v>85.666666666666671</v>
      </c>
      <c r="G7430">
        <v>0</v>
      </c>
      <c r="H7430">
        <v>1.2</v>
      </c>
      <c r="I7430">
        <v>0</v>
      </c>
      <c r="J7430">
        <v>2.2999999999999998</v>
      </c>
      <c r="K7430">
        <f t="shared" si="578"/>
        <v>9.7666666666666657</v>
      </c>
      <c r="L7430">
        <f t="shared" si="576"/>
        <v>-0.13141287826750303</v>
      </c>
      <c r="M7430">
        <f t="shared" si="577"/>
        <v>-1.7987071010960964</v>
      </c>
      <c r="N7430" s="10" t="str" cm="1">
        <f t="array" ref="N7430">_xlfn.IFS(AND(C7430&lt;=0, C7430-M7430&lt;=2), "escarcha",AND(C7430&lt;=0, C7430-M7430&gt;2), "helada negra", AND(C7430&gt;0, M7430+2&gt;C7430), "rocío", TRUE, "sin riesgo")</f>
        <v>escarcha</v>
      </c>
      <c r="O7430">
        <f t="shared" si="579"/>
        <v>0.4431312188885842</v>
      </c>
      <c r="P7430">
        <f t="shared" si="580"/>
        <v>6.2681546932239449</v>
      </c>
      <c r="Q7430" s="10" t="str" cm="1">
        <f t="array" ref="Q7430">_xlfn.IFS(AND(D7430&lt;=0, D7430-P7430&lt;=2), "escarcha",AND(D7430&lt;=0, D7430-P7430&gt;2), "helada negra", AND(D7430&gt;0, P7430+2&gt;D7430), "rocío", TRUE, "sin riesgo")</f>
        <v>sin riesgo</v>
      </c>
    </row>
    <row r="7431" spans="1:17" x14ac:dyDescent="0.35">
      <c r="A7431" s="2">
        <v>45946</v>
      </c>
      <c r="B7431" s="3" t="s">
        <v>22</v>
      </c>
      <c r="C7431">
        <v>-1.5666666666666671</v>
      </c>
      <c r="D7431">
        <v>8.1666666666666679</v>
      </c>
      <c r="E7431">
        <v>95.9</v>
      </c>
      <c r="F7431">
        <v>87</v>
      </c>
      <c r="G7431">
        <v>0</v>
      </c>
      <c r="H7431">
        <v>1.2666666666666671</v>
      </c>
      <c r="I7431">
        <v>0</v>
      </c>
      <c r="J7431">
        <v>2.4</v>
      </c>
      <c r="K7431">
        <f t="shared" si="578"/>
        <v>9.7333333333333343</v>
      </c>
      <c r="L7431">
        <f t="shared" si="576"/>
        <v>-0.15621430486897017</v>
      </c>
      <c r="M7431">
        <f t="shared" si="577"/>
        <v>-2.1351930191268389</v>
      </c>
      <c r="N7431" s="10" t="str" cm="1">
        <f t="array" ref="N7431">_xlfn.IFS(AND(C7431&lt;=0, C7431-M7431&lt;=2), "escarcha",AND(C7431&lt;=0, C7431-M7431&gt;2), "helada negra", AND(C7431&gt;0, M7431+2&gt;C7431), "rocío", TRUE, "sin riesgo")</f>
        <v>escarcha</v>
      </c>
      <c r="O7431">
        <f t="shared" si="579"/>
        <v>0.43372232798508803</v>
      </c>
      <c r="P7431">
        <f t="shared" si="580"/>
        <v>6.1317068227623448</v>
      </c>
      <c r="Q7431" s="10" t="str" cm="1">
        <f t="array" ref="Q7431">_xlfn.IFS(AND(D7431&lt;=0, D7431-P7431&lt;=2), "escarcha",AND(D7431&lt;=0, D7431-P7431&gt;2), "helada negra", AND(D7431&gt;0, P7431+2&gt;D7431), "rocío", TRUE, "sin riesgo")</f>
        <v>sin riesgo</v>
      </c>
    </row>
    <row r="7432" spans="1:17" x14ac:dyDescent="0.35">
      <c r="A7432" s="2">
        <v>45946</v>
      </c>
      <c r="B7432" s="3" t="s">
        <v>23</v>
      </c>
      <c r="C7432">
        <v>-1.6333333333333331</v>
      </c>
      <c r="D7432">
        <v>8.4</v>
      </c>
      <c r="E7432">
        <v>96.033333333333331</v>
      </c>
      <c r="F7432">
        <v>85.666666666666671</v>
      </c>
      <c r="G7432">
        <v>0</v>
      </c>
      <c r="H7432">
        <v>1.9</v>
      </c>
      <c r="I7432">
        <v>0</v>
      </c>
      <c r="J7432">
        <v>3.3</v>
      </c>
      <c r="K7432">
        <f t="shared" si="578"/>
        <v>10.033333333333333</v>
      </c>
      <c r="L7432">
        <f t="shared" si="576"/>
        <v>-0.15972381768073862</v>
      </c>
      <c r="M7432">
        <f t="shared" si="577"/>
        <v>-2.1827314861383682</v>
      </c>
      <c r="N7432" s="10" t="str" cm="1">
        <f t="array" ref="N7432">_xlfn.IFS(AND(C7432&lt;=0, C7432-M7432&lt;=2), "escarcha",AND(C7432&lt;=0, C7432-M7432&gt;2), "helada negra", AND(C7432&gt;0, M7432+2&gt;C7432), "rocío", TRUE, "sin riesgo")</f>
        <v>escarcha</v>
      </c>
      <c r="O7432">
        <f t="shared" si="579"/>
        <v>0.43410207349068919</v>
      </c>
      <c r="P7432">
        <f t="shared" si="580"/>
        <v>6.1372110050449349</v>
      </c>
      <c r="Q7432" s="10" t="str" cm="1">
        <f t="array" ref="Q7432">_xlfn.IFS(AND(D7432&lt;=0, D7432-P7432&lt;=2), "escarcha",AND(D7432&lt;=0, D7432-P7432&gt;2), "helada negra", AND(D7432&gt;0, P7432+2&gt;D7432), "rocío", TRUE, "sin riesgo")</f>
        <v>sin riesgo</v>
      </c>
    </row>
    <row r="7433" spans="1:17" x14ac:dyDescent="0.35">
      <c r="A7433" s="2">
        <v>45946</v>
      </c>
      <c r="B7433" s="3" t="s">
        <v>24</v>
      </c>
      <c r="C7433">
        <v>-1.833333333333333</v>
      </c>
      <c r="D7433">
        <v>7.7666666666666666</v>
      </c>
      <c r="E7433">
        <v>96.066666666666663</v>
      </c>
      <c r="F7433">
        <v>88</v>
      </c>
      <c r="G7433">
        <v>0</v>
      </c>
      <c r="H7433">
        <v>1.1000000000000001</v>
      </c>
      <c r="I7433">
        <v>0</v>
      </c>
      <c r="J7433">
        <v>2.1</v>
      </c>
      <c r="K7433">
        <f t="shared" si="578"/>
        <v>9.6</v>
      </c>
      <c r="L7433">
        <f t="shared" si="576"/>
        <v>-0.17408967716357998</v>
      </c>
      <c r="M7433">
        <f t="shared" si="577"/>
        <v>-2.3771302861697263</v>
      </c>
      <c r="N7433" s="10" t="str" cm="1">
        <f t="array" ref="N7433">_xlfn.IFS(AND(C7433&lt;=0, C7433-M7433&lt;=2), "escarcha",AND(C7433&lt;=0, C7433-M7433&gt;2), "helada negra", AND(C7433&gt;0, M7433+2&gt;C7433), "rocío", TRUE, "sin riesgo")</f>
        <v>escarcha</v>
      </c>
      <c r="O7433">
        <f t="shared" si="579"/>
        <v>0.41795554957142605</v>
      </c>
      <c r="P7433">
        <f t="shared" si="580"/>
        <v>5.903391315137176</v>
      </c>
      <c r="Q7433" s="10" t="str" cm="1">
        <f t="array" ref="Q7433">_xlfn.IFS(AND(D7433&lt;=0, D7433-P7433&lt;=2), "escarcha",AND(D7433&lt;=0, D7433-P7433&gt;2), "helada negra", AND(D7433&gt;0, P7433+2&gt;D7433), "rocío", TRUE, "sin riesgo")</f>
        <v>rocío</v>
      </c>
    </row>
    <row r="7434" spans="1:17" x14ac:dyDescent="0.35">
      <c r="A7434" s="2">
        <v>45946</v>
      </c>
      <c r="B7434" s="3" t="s">
        <v>25</v>
      </c>
      <c r="C7434">
        <v>-2.2000000000000002</v>
      </c>
      <c r="D7434">
        <v>7.9</v>
      </c>
      <c r="E7434">
        <v>96.066666666666663</v>
      </c>
      <c r="F7434">
        <v>87.666666666666671</v>
      </c>
      <c r="G7434">
        <v>0</v>
      </c>
      <c r="H7434">
        <v>1.1333333333333331</v>
      </c>
      <c r="I7434">
        <v>0</v>
      </c>
      <c r="J7434">
        <v>2.166666666666667</v>
      </c>
      <c r="K7434">
        <f t="shared" si="578"/>
        <v>10.100000000000001</v>
      </c>
      <c r="L7434">
        <f t="shared" si="576"/>
        <v>-0.2011267945785721</v>
      </c>
      <c r="M7434">
        <f t="shared" si="577"/>
        <v>-2.7421467780226112</v>
      </c>
      <c r="N7434" s="10" t="str" cm="1">
        <f t="array" ref="N7434">_xlfn.IFS(AND(C7434&lt;=0, C7434-M7434&lt;=2), "escarcha",AND(C7434&lt;=0, C7434-M7434&gt;2), "helada negra", AND(C7434&gt;0, M7434+2&gt;C7434), "rocío", TRUE, "sin riesgo")</f>
        <v>escarcha</v>
      </c>
      <c r="O7434">
        <f t="shared" si="579"/>
        <v>0.42323526996278454</v>
      </c>
      <c r="P7434">
        <f t="shared" si="580"/>
        <v>5.9797992604874217</v>
      </c>
      <c r="Q7434" s="10" t="str" cm="1">
        <f t="array" ref="Q7434">_xlfn.IFS(AND(D7434&lt;=0, D7434-P7434&lt;=2), "escarcha",AND(D7434&lt;=0, D7434-P7434&gt;2), "helada negra", AND(D7434&gt;0, P7434+2&gt;D7434), "rocío", TRUE, "sin riesgo")</f>
        <v>rocío</v>
      </c>
    </row>
    <row r="7435" spans="1:17" x14ac:dyDescent="0.35">
      <c r="A7435" s="2">
        <v>45946</v>
      </c>
      <c r="B7435" s="3" t="s">
        <v>26</v>
      </c>
      <c r="C7435">
        <v>-2.5</v>
      </c>
      <c r="D7435">
        <v>8.0666666666666664</v>
      </c>
      <c r="E7435">
        <v>95.966666666666669</v>
      </c>
      <c r="F7435">
        <v>87</v>
      </c>
      <c r="G7435">
        <v>0</v>
      </c>
      <c r="H7435">
        <v>1.7666666666666671</v>
      </c>
      <c r="I7435">
        <v>0</v>
      </c>
      <c r="J7435">
        <v>2.5333333333333341</v>
      </c>
      <c r="K7435">
        <f t="shared" si="578"/>
        <v>10.566666666666666</v>
      </c>
      <c r="L7435">
        <f t="shared" si="576"/>
        <v>-0.22435086845737745</v>
      </c>
      <c r="M7435">
        <f t="shared" si="577"/>
        <v>-3.0548021309972384</v>
      </c>
      <c r="N7435" s="10" t="str" cm="1">
        <f t="array" ref="N7435">_xlfn.IFS(AND(C7435&lt;=0, C7435-M7435&lt;=2), "escarcha",AND(C7435&lt;=0, C7435-M7435&gt;2), "helada negra", AND(C7435&gt;0, M7435+2&gt;C7435), "rocío", TRUE, "sin riesgo")</f>
        <v>escarcha</v>
      </c>
      <c r="O7435">
        <f t="shared" si="579"/>
        <v>0.42693158211161519</v>
      </c>
      <c r="P7435">
        <f t="shared" si="580"/>
        <v>6.0333200912540033</v>
      </c>
      <c r="Q7435" s="10" t="str" cm="1">
        <f t="array" ref="Q7435">_xlfn.IFS(AND(D7435&lt;=0, D7435-P7435&lt;=2), "escarcha",AND(D7435&lt;=0, D7435-P7435&gt;2), "helada negra", AND(D7435&gt;0, P7435+2&gt;D7435), "rocío", TRUE, "sin riesgo")</f>
        <v>sin riesgo</v>
      </c>
    </row>
    <row r="7436" spans="1:17" x14ac:dyDescent="0.35">
      <c r="A7436" s="2">
        <v>45946</v>
      </c>
      <c r="B7436" s="3" t="s">
        <v>27</v>
      </c>
      <c r="C7436">
        <v>-2.4666666666666668</v>
      </c>
      <c r="D7436">
        <v>8.1333333333333329</v>
      </c>
      <c r="E7436">
        <v>95.833333333333329</v>
      </c>
      <c r="F7436">
        <v>87</v>
      </c>
      <c r="G7436">
        <v>1</v>
      </c>
      <c r="H7436">
        <v>1.166666666666667</v>
      </c>
      <c r="I7436">
        <v>1.333333333333333</v>
      </c>
      <c r="J7436">
        <v>2.1333333333333329</v>
      </c>
      <c r="K7436">
        <f t="shared" si="578"/>
        <v>10.6</v>
      </c>
      <c r="L7436">
        <f t="shared" si="576"/>
        <v>-0.22327374178120801</v>
      </c>
      <c r="M7436">
        <f t="shared" si="577"/>
        <v>-3.0403192481005363</v>
      </c>
      <c r="N7436" s="10" t="str" cm="1">
        <f t="array" ref="N7436">_xlfn.IFS(AND(C7436&lt;=0, C7436-M7436&lt;=2), "escarcha",AND(C7436&lt;=0, C7436-M7436&gt;2), "helada negra", AND(C7436&gt;0, M7436+2&gt;C7436), "rocío", TRUE, "sin riesgo")</f>
        <v>escarcha</v>
      </c>
      <c r="O7436">
        <f t="shared" si="579"/>
        <v>0.43145934682935461</v>
      </c>
      <c r="P7436">
        <f t="shared" si="580"/>
        <v>6.0989113160975856</v>
      </c>
      <c r="Q7436" s="10" t="str" cm="1">
        <f t="array" ref="Q7436">_xlfn.IFS(AND(D7436&lt;=0, D7436-P7436&lt;=2), "escarcha",AND(D7436&lt;=0, D7436-P7436&gt;2), "helada negra", AND(D7436&gt;0, P7436+2&gt;D7436), "rocío", TRUE, "sin riesgo")</f>
        <v>sin riesgo</v>
      </c>
    </row>
    <row r="7437" spans="1:17" x14ac:dyDescent="0.35">
      <c r="A7437" s="2">
        <v>45946</v>
      </c>
      <c r="B7437" s="3" t="s">
        <v>28</v>
      </c>
      <c r="C7437">
        <v>-2.166666666666667</v>
      </c>
      <c r="D7437">
        <v>8.6666666666666661</v>
      </c>
      <c r="E7437">
        <v>95.6</v>
      </c>
      <c r="F7437">
        <v>85.666666666666671</v>
      </c>
      <c r="G7437">
        <v>0</v>
      </c>
      <c r="H7437">
        <v>0.76666666666666661</v>
      </c>
      <c r="I7437">
        <v>0</v>
      </c>
      <c r="J7437">
        <v>1.466666666666667</v>
      </c>
      <c r="K7437">
        <f t="shared" si="578"/>
        <v>10.833333333333332</v>
      </c>
      <c r="L7437">
        <f t="shared" si="576"/>
        <v>-0.20353504825339505</v>
      </c>
      <c r="M7437">
        <f t="shared" si="577"/>
        <v>-2.7746058772423519</v>
      </c>
      <c r="N7437" s="10" t="str" cm="1">
        <f t="array" ref="N7437">_xlfn.IFS(AND(C7437&lt;=0, C7437-M7437&lt;=2), "escarcha",AND(C7437&lt;=0, C7437-M7437&gt;2), "helada negra", AND(C7437&gt;0, M7437+2&gt;C7437), "rocío", TRUE, "sin riesgo")</f>
        <v>escarcha</v>
      </c>
      <c r="O7437">
        <f t="shared" si="579"/>
        <v>0.45215079850048712</v>
      </c>
      <c r="P7437">
        <f t="shared" si="580"/>
        <v>6.3990971316491176</v>
      </c>
      <c r="Q7437" s="10" t="str" cm="1">
        <f t="array" ref="Q7437">_xlfn.IFS(AND(D7437&lt;=0, D7437-P7437&lt;=2), "escarcha",AND(D7437&lt;=0, D7437-P7437&gt;2), "helada negra", AND(D7437&gt;0, P7437+2&gt;D7437), "rocío", TRUE, "sin riesgo")</f>
        <v>sin riesgo</v>
      </c>
    </row>
    <row r="7438" spans="1:17" x14ac:dyDescent="0.35">
      <c r="A7438" s="2">
        <v>45946</v>
      </c>
      <c r="B7438" s="3" t="s">
        <v>29</v>
      </c>
      <c r="C7438">
        <v>-1.7666666666666671</v>
      </c>
      <c r="D7438">
        <v>9.7333333333333343</v>
      </c>
      <c r="E7438">
        <v>95.8</v>
      </c>
      <c r="F7438">
        <v>83.333333333333329</v>
      </c>
      <c r="G7438">
        <v>0.66666666666666663</v>
      </c>
      <c r="H7438">
        <v>9.9999999999999992E-2</v>
      </c>
      <c r="I7438">
        <v>1.333333333333333</v>
      </c>
      <c r="J7438">
        <v>0.46666666666666662</v>
      </c>
      <c r="K7438">
        <f t="shared" si="578"/>
        <v>11.500000000000002</v>
      </c>
      <c r="L7438">
        <f t="shared" si="576"/>
        <v>-0.1719623765328151</v>
      </c>
      <c r="M7438">
        <f t="shared" si="577"/>
        <v>-2.3483634514868035</v>
      </c>
      <c r="N7438" s="10" t="str" cm="1">
        <f t="array" ref="N7438">_xlfn.IFS(AND(C7438&lt;=0, C7438-M7438&lt;=2), "escarcha",AND(C7438&lt;=0, C7438-M7438&gt;2), "helada negra", AND(C7438&gt;0, M7438+2&gt;C7438), "rocío", TRUE, "sin riesgo")</f>
        <v>escarcha</v>
      </c>
      <c r="O7438">
        <f t="shared" si="579"/>
        <v>0.49634971654711513</v>
      </c>
      <c r="P7438">
        <f t="shared" si="580"/>
        <v>7.0427519456187442</v>
      </c>
      <c r="Q7438" s="10" t="str" cm="1">
        <f t="array" ref="Q7438">_xlfn.IFS(AND(D7438&lt;=0, D7438-P7438&lt;=2), "escarcha",AND(D7438&lt;=0, D7438-P7438&gt;2), "helada negra", AND(D7438&gt;0, P7438+2&gt;D7438), "rocío", TRUE, "sin riesgo")</f>
        <v>sin riesgo</v>
      </c>
    </row>
    <row r="7439" spans="1:17" x14ac:dyDescent="0.35">
      <c r="A7439" s="2">
        <v>45946</v>
      </c>
      <c r="B7439" s="3" t="s">
        <v>30</v>
      </c>
      <c r="C7439">
        <v>-0.53333333333333333</v>
      </c>
      <c r="D7439">
        <v>12.766666666666669</v>
      </c>
      <c r="E7439">
        <v>96.3</v>
      </c>
      <c r="F7439">
        <v>74.333333333333329</v>
      </c>
      <c r="G7439">
        <v>0</v>
      </c>
      <c r="H7439">
        <v>0</v>
      </c>
      <c r="I7439">
        <v>0</v>
      </c>
      <c r="J7439">
        <v>0.2</v>
      </c>
      <c r="K7439">
        <f t="shared" si="578"/>
        <v>13.300000000000002</v>
      </c>
      <c r="L7439">
        <f t="shared" si="576"/>
        <v>-7.646368816487803E-2</v>
      </c>
      <c r="M7439">
        <f t="shared" si="577"/>
        <v>-1.0498417023004125</v>
      </c>
      <c r="N7439" s="10" t="str" cm="1">
        <f t="array" ref="N7439">_xlfn.IFS(AND(C7439&lt;=0, C7439-M7439&lt;=2), "escarcha",AND(C7439&lt;=0, C7439-M7439&gt;2), "helada negra", AND(C7439&gt;0, M7439+2&gt;C7439), "rocío", TRUE, "sin riesgo")</f>
        <v>escarcha</v>
      </c>
      <c r="O7439">
        <f t="shared" si="579"/>
        <v>0.58300867081032881</v>
      </c>
      <c r="P7439">
        <f t="shared" si="580"/>
        <v>8.3144290251484207</v>
      </c>
      <c r="Q7439" s="10" t="str" cm="1">
        <f t="array" ref="Q7439">_xlfn.IFS(AND(D7439&lt;=0, D7439-P7439&lt;=2), "escarcha",AND(D7439&lt;=0, D7439-P7439&gt;2), "helada negra", AND(D7439&gt;0, P7439+2&gt;D7439), "rocío", TRUE, "sin riesgo")</f>
        <v>sin riesgo</v>
      </c>
    </row>
    <row r="7440" spans="1:17" x14ac:dyDescent="0.35">
      <c r="A7440" s="2">
        <v>45946</v>
      </c>
      <c r="B7440" s="3" t="s">
        <v>31</v>
      </c>
      <c r="C7440">
        <v>3.2</v>
      </c>
      <c r="D7440">
        <v>13.03333333333333</v>
      </c>
      <c r="E7440">
        <v>96.966666666666669</v>
      </c>
      <c r="F7440">
        <v>76</v>
      </c>
      <c r="G7440">
        <v>0</v>
      </c>
      <c r="H7440">
        <v>0.6</v>
      </c>
      <c r="I7440">
        <v>0</v>
      </c>
      <c r="J7440">
        <v>1.4333333333333329</v>
      </c>
      <c r="K7440">
        <f t="shared" si="578"/>
        <v>9.8333333333333286</v>
      </c>
      <c r="L7440">
        <f t="shared" si="576"/>
        <v>0.19824192515294714</v>
      </c>
      <c r="M7440">
        <f t="shared" si="577"/>
        <v>2.7647550555438083</v>
      </c>
      <c r="N7440" s="10" t="str" cm="1">
        <f t="array" ref="N7440">_xlfn.IFS(AND(C7440&lt;=0, C7440-M7440&lt;=2), "escarcha",AND(C7440&lt;=0, C7440-M7440&gt;2), "helada negra", AND(C7440&gt;0, M7440+2&gt;C7440), "rocío", TRUE, "sin riesgo")</f>
        <v>rocío</v>
      </c>
      <c r="O7440">
        <f t="shared" si="579"/>
        <v>0.62262063783160237</v>
      </c>
      <c r="P7440">
        <f t="shared" si="580"/>
        <v>8.9000319658373872</v>
      </c>
      <c r="Q7440" s="10" t="str" cm="1">
        <f t="array" ref="Q7440">_xlfn.IFS(AND(D7440&lt;=0, D7440-P7440&lt;=2), "escarcha",AND(D7440&lt;=0, D7440-P7440&gt;2), "helada negra", AND(D7440&gt;0, P7440+2&gt;D7440), "rocío", TRUE, "sin riesgo")</f>
        <v>sin riesgo</v>
      </c>
    </row>
    <row r="7441" spans="1:17" x14ac:dyDescent="0.35">
      <c r="A7441" s="2">
        <v>45946</v>
      </c>
      <c r="B7441" s="3" t="s">
        <v>32</v>
      </c>
      <c r="C7441">
        <v>8.6333333333333329</v>
      </c>
      <c r="D7441">
        <v>14.2</v>
      </c>
      <c r="E7441">
        <v>96.733333333333334</v>
      </c>
      <c r="F7441">
        <v>71.333333333333329</v>
      </c>
      <c r="G7441">
        <v>0</v>
      </c>
      <c r="H7441">
        <v>1.2333333333333329</v>
      </c>
      <c r="I7441">
        <v>0</v>
      </c>
      <c r="J7441">
        <v>2.666666666666667</v>
      </c>
      <c r="K7441">
        <f t="shared" si="578"/>
        <v>5.5666666666666664</v>
      </c>
      <c r="L7441">
        <f t="shared" si="576"/>
        <v>0.57139105511337462</v>
      </c>
      <c r="M7441">
        <f t="shared" si="577"/>
        <v>8.1431961107794599</v>
      </c>
      <c r="N7441" s="10" t="str" cm="1">
        <f t="array" ref="N7441">_xlfn.IFS(AND(C7441&lt;=0, C7441-M7441&lt;=2), "escarcha",AND(C7441&lt;=0, C7441-M7441&gt;2), "helada negra", AND(C7441&gt;0, M7441+2&gt;C7441), "rocío", TRUE, "sin riesgo")</f>
        <v>rocío</v>
      </c>
      <c r="O7441">
        <f t="shared" si="579"/>
        <v>0.63511765792124031</v>
      </c>
      <c r="P7441">
        <f t="shared" si="580"/>
        <v>9.0853481191496002</v>
      </c>
      <c r="Q7441" s="10" t="str" cm="1">
        <f t="array" ref="Q7441">_xlfn.IFS(AND(D7441&lt;=0, D7441-P7441&lt;=2), "escarcha",AND(D7441&lt;=0, D7441-P7441&gt;2), "helada negra", AND(D7441&gt;0, P7441+2&gt;D7441), "rocío", TRUE, "sin riesgo")</f>
        <v>sin riesgo</v>
      </c>
    </row>
    <row r="7442" spans="1:17" x14ac:dyDescent="0.35">
      <c r="A7442" s="2">
        <v>45946</v>
      </c>
      <c r="B7442" s="3" t="s">
        <v>33</v>
      </c>
      <c r="C7442">
        <v>13.56666666666667</v>
      </c>
      <c r="D7442">
        <v>16.833333333333329</v>
      </c>
      <c r="E7442">
        <v>80.2</v>
      </c>
      <c r="F7442">
        <v>61</v>
      </c>
      <c r="G7442">
        <v>0</v>
      </c>
      <c r="H7442">
        <v>1.3</v>
      </c>
      <c r="I7442">
        <v>0</v>
      </c>
      <c r="J7442">
        <v>3.166666666666667</v>
      </c>
      <c r="K7442">
        <f t="shared" si="578"/>
        <v>3.2666666666666586</v>
      </c>
      <c r="L7442">
        <f t="shared" si="576"/>
        <v>0.71117830095577095</v>
      </c>
      <c r="M7442">
        <f t="shared" si="577"/>
        <v>10.219143688505227</v>
      </c>
      <c r="N7442" s="10" t="str" cm="1">
        <f t="array" ref="N7442">_xlfn.IFS(AND(C7442&lt;=0, C7442-M7442&lt;=2), "escarcha",AND(C7442&lt;=0, C7442-M7442&gt;2), "helada negra", AND(C7442&gt;0, M7442+2&gt;C7442), "rocío", TRUE, "sin riesgo")</f>
        <v>sin riesgo</v>
      </c>
      <c r="O7442">
        <f t="shared" si="579"/>
        <v>0.64736564170590916</v>
      </c>
      <c r="P7442">
        <f t="shared" si="580"/>
        <v>9.2672360730481191</v>
      </c>
      <c r="Q7442" s="10" t="str" cm="1">
        <f t="array" ref="Q7442">_xlfn.IFS(AND(D7442&lt;=0, D7442-P7442&lt;=2), "escarcha",AND(D7442&lt;=0, D7442-P7442&gt;2), "helada negra", AND(D7442&gt;0, P7442+2&gt;D7442), "rocío", TRUE, "sin riesgo")</f>
        <v>sin riesgo</v>
      </c>
    </row>
    <row r="7443" spans="1:17" x14ac:dyDescent="0.35">
      <c r="A7443" s="2">
        <v>45946</v>
      </c>
      <c r="B7443" s="3" t="s">
        <v>34</v>
      </c>
      <c r="C7443">
        <v>18.06666666666667</v>
      </c>
      <c r="D7443">
        <v>18.633333333333329</v>
      </c>
      <c r="E7443">
        <v>60.3</v>
      </c>
      <c r="F7443">
        <v>54</v>
      </c>
      <c r="G7443">
        <v>0</v>
      </c>
      <c r="H7443">
        <v>2.1333333333333329</v>
      </c>
      <c r="I7443">
        <v>0</v>
      </c>
      <c r="J7443">
        <v>4.2</v>
      </c>
      <c r="K7443">
        <f t="shared" si="578"/>
        <v>0.56666666666665932</v>
      </c>
      <c r="L7443">
        <f t="shared" si="576"/>
        <v>0.71368267554518139</v>
      </c>
      <c r="M7443">
        <f t="shared" si="577"/>
        <v>10.256648499740255</v>
      </c>
      <c r="N7443" s="10" t="str" cm="1">
        <f t="array" ref="N7443">_xlfn.IFS(AND(C7443&lt;=0, C7443-M7443&lt;=2), "escarcha",AND(C7443&lt;=0, C7443-M7443&gt;2), "helada negra", AND(C7443&gt;0, M7443+2&gt;C7443), "rocío", TRUE, "sin riesgo")</f>
        <v>sin riesgo</v>
      </c>
      <c r="O7443">
        <f t="shared" si="579"/>
        <v>0.63886150267447317</v>
      </c>
      <c r="P7443">
        <f t="shared" si="580"/>
        <v>9.1409180276288868</v>
      </c>
      <c r="Q7443" s="10" t="str" cm="1">
        <f t="array" ref="Q7443">_xlfn.IFS(AND(D7443&lt;=0, D7443-P7443&lt;=2), "escarcha",AND(D7443&lt;=0, D7443-P7443&gt;2), "helada negra", AND(D7443&gt;0, P7443+2&gt;D7443), "rocío", TRUE, "sin riesgo")</f>
        <v>sin riesgo</v>
      </c>
    </row>
    <row r="7444" spans="1:17" x14ac:dyDescent="0.35">
      <c r="A7444" s="2">
        <v>45946</v>
      </c>
      <c r="B7444" s="3" t="s">
        <v>36</v>
      </c>
      <c r="C7444">
        <v>20.266666666666669</v>
      </c>
      <c r="D7444">
        <v>20.533333333333331</v>
      </c>
      <c r="E7444">
        <v>47.566666666666663</v>
      </c>
      <c r="F7444">
        <v>45.333333333333343</v>
      </c>
      <c r="G7444">
        <v>1.333333333333333</v>
      </c>
      <c r="H7444">
        <v>3.4</v>
      </c>
      <c r="I7444">
        <v>4</v>
      </c>
      <c r="J7444">
        <v>7.833333333333333</v>
      </c>
      <c r="K7444">
        <f t="shared" si="578"/>
        <v>0.26666666666666217</v>
      </c>
      <c r="L7444">
        <f t="shared" si="576"/>
        <v>0.61355512254281408</v>
      </c>
      <c r="M7444">
        <f t="shared" si="577"/>
        <v>8.7657714001948577</v>
      </c>
      <c r="N7444" s="10" t="str" cm="1">
        <f t="array" ref="N7444">_xlfn.IFS(AND(C7444&lt;=0, C7444-M7444&lt;=2), "escarcha",AND(C7444&lt;=0, C7444-M7444&gt;2), "helada negra", AND(C7444&gt;0, M7444+2&gt;C7444), "rocío", TRUE, "sin riesgo")</f>
        <v>sin riesgo</v>
      </c>
      <c r="O7444">
        <f t="shared" si="579"/>
        <v>0.58192481901186233</v>
      </c>
      <c r="P7444">
        <f t="shared" si="580"/>
        <v>8.2984441781030167</v>
      </c>
      <c r="Q7444" s="10" t="str" cm="1">
        <f t="array" ref="Q7444">_xlfn.IFS(AND(D7444&lt;=0, D7444-P7444&lt;=2), "escarcha",AND(D7444&lt;=0, D7444-P7444&gt;2), "helada negra", AND(D7444&gt;0, P7444+2&gt;D7444), "rocío", TRUE, "sin riesgo")</f>
        <v>sin riesgo</v>
      </c>
    </row>
    <row r="7445" spans="1:17" x14ac:dyDescent="0.35">
      <c r="A7445" s="2">
        <v>45946</v>
      </c>
      <c r="B7445" s="3" t="s">
        <v>39</v>
      </c>
      <c r="C7445">
        <v>15.93333333333333</v>
      </c>
      <c r="D7445">
        <v>16.7</v>
      </c>
      <c r="E7445">
        <v>58.733333333333327</v>
      </c>
      <c r="F7445">
        <v>56</v>
      </c>
      <c r="G7445">
        <v>0.33333333333333331</v>
      </c>
      <c r="H7445">
        <v>5.9666666666666668</v>
      </c>
      <c r="I7445">
        <v>1.333333333333333</v>
      </c>
      <c r="J7445">
        <v>10.16666666666667</v>
      </c>
      <c r="K7445">
        <f t="shared" si="578"/>
        <v>0.76666666666666927</v>
      </c>
      <c r="L7445">
        <f t="shared" si="576"/>
        <v>0.55221529578867756</v>
      </c>
      <c r="M7445">
        <f t="shared" si="577"/>
        <v>7.861072918899672</v>
      </c>
      <c r="N7445" s="10" t="str" cm="1">
        <f t="array" ref="N7445">_xlfn.IFS(AND(C7445&lt;=0, C7445-M7445&lt;=2), "escarcha",AND(C7445&lt;=0, C7445-M7445&gt;2), "helada negra", AND(C7445&gt;0, M7445+2&gt;C7445), "rocío", TRUE, "sin riesgo")</f>
        <v>sin riesgo</v>
      </c>
      <c r="O7445">
        <f t="shared" si="579"/>
        <v>0.55338201294756606</v>
      </c>
      <c r="P7445">
        <f t="shared" si="580"/>
        <v>7.8782201270424528</v>
      </c>
      <c r="Q7445" s="10" t="str" cm="1">
        <f t="array" ref="Q7445">_xlfn.IFS(AND(D7445&lt;=0, D7445-P7445&lt;=2), "escarcha",AND(D7445&lt;=0, D7445-P7445&gt;2), "helada negra", AND(D7445&gt;0, P7445+2&gt;D7445), "rocío", TRUE, "sin riesgo")</f>
        <v>sin riesgo</v>
      </c>
    </row>
    <row r="7446" spans="1:17" x14ac:dyDescent="0.35">
      <c r="A7446" s="2">
        <v>45946</v>
      </c>
      <c r="B7446" s="3" t="s">
        <v>37</v>
      </c>
      <c r="C7446">
        <v>13.233333333333331</v>
      </c>
      <c r="D7446">
        <v>15.43333333333333</v>
      </c>
      <c r="E7446">
        <v>66.666666666666671</v>
      </c>
      <c r="F7446">
        <v>59.333333333333343</v>
      </c>
      <c r="G7446">
        <v>0.33333333333333331</v>
      </c>
      <c r="H7446">
        <v>5.0999999999999996</v>
      </c>
      <c r="I7446">
        <v>1.333333333333333</v>
      </c>
      <c r="J7446">
        <v>8.9</v>
      </c>
      <c r="K7446">
        <f t="shared" si="578"/>
        <v>2.1999999999999993</v>
      </c>
      <c r="L7446">
        <f t="shared" si="576"/>
        <v>0.50464714183330439</v>
      </c>
      <c r="M7446">
        <f t="shared" si="577"/>
        <v>7.1639552272814537</v>
      </c>
      <c r="N7446" s="10" t="str" cm="1">
        <f t="array" ref="N7446">_xlfn.IFS(AND(C7446&lt;=0, C7446-M7446&lt;=2), "escarcha",AND(C7446&lt;=0, C7446-M7446&gt;2), "helada negra", AND(C7446&gt;0, M7446+2&gt;C7446), "rocío", TRUE, "sin riesgo")</f>
        <v>sin riesgo</v>
      </c>
      <c r="O7446">
        <f t="shared" si="579"/>
        <v>0.53038236577542119</v>
      </c>
      <c r="P7446">
        <f t="shared" si="580"/>
        <v>7.5406267011192796</v>
      </c>
      <c r="Q7446" s="10" t="str" cm="1">
        <f t="array" ref="Q7446">_xlfn.IFS(AND(D7446&lt;=0, D7446-P7446&lt;=2), "escarcha",AND(D7446&lt;=0, D7446-P7446&gt;2), "helada negra", AND(D7446&gt;0, P7446+2&gt;D7446), "rocío", TRUE, "sin riesgo")</f>
        <v>sin riesgo</v>
      </c>
    </row>
    <row r="7447" spans="1:17" x14ac:dyDescent="0.35">
      <c r="A7447" s="2">
        <v>45946</v>
      </c>
      <c r="B7447" s="3" t="s">
        <v>40</v>
      </c>
      <c r="C7447">
        <v>11.9</v>
      </c>
      <c r="D7447">
        <v>15.16666666666667</v>
      </c>
      <c r="E7447">
        <v>70.766666666666666</v>
      </c>
      <c r="F7447">
        <v>61.333333333333343</v>
      </c>
      <c r="G7447">
        <v>0</v>
      </c>
      <c r="H7447">
        <v>3.2666666666666671</v>
      </c>
      <c r="I7447">
        <v>1.666666666666667</v>
      </c>
      <c r="J7447">
        <v>5.9333333333333336</v>
      </c>
      <c r="K7447">
        <f t="shared" si="578"/>
        <v>3.2666666666666693</v>
      </c>
      <c r="L7447">
        <f t="shared" si="576"/>
        <v>0.47691146901182324</v>
      </c>
      <c r="M7447">
        <f t="shared" si="577"/>
        <v>6.7592701786660401</v>
      </c>
      <c r="N7447" s="10" t="str" cm="1">
        <f t="array" ref="N7447">_xlfn.IFS(AND(C7447&lt;=0, C7447-M7447&lt;=2), "escarcha",AND(C7447&lt;=0, C7447-M7447&gt;2), "helada negra", AND(C7447&gt;0, M7447+2&gt;C7447), "rocío", TRUE, "sin riesgo")</f>
        <v>sin riesgo</v>
      </c>
      <c r="O7447">
        <f t="shared" si="579"/>
        <v>0.54641896160812564</v>
      </c>
      <c r="P7447">
        <f t="shared" si="580"/>
        <v>7.7759190960131139</v>
      </c>
      <c r="Q7447" s="10" t="str" cm="1">
        <f t="array" ref="Q7447">_xlfn.IFS(AND(D7447&lt;=0, D7447-P7447&lt;=2), "escarcha",AND(D7447&lt;=0, D7447-P7447&gt;2), "helada negra", AND(D7447&gt;0, P7447+2&gt;D7447), "rocío", TRUE, "sin riesgo")</f>
        <v>sin riesgo</v>
      </c>
    </row>
    <row r="7448" spans="1:17" x14ac:dyDescent="0.35">
      <c r="A7448" s="2">
        <v>45946</v>
      </c>
      <c r="B7448" s="3" t="s">
        <v>41</v>
      </c>
      <c r="C7448">
        <v>8.8666666666666671</v>
      </c>
      <c r="D7448">
        <v>14.56666666666667</v>
      </c>
      <c r="E7448">
        <v>77.36666666666666</v>
      </c>
      <c r="F7448">
        <v>62.666666666666657</v>
      </c>
      <c r="G7448">
        <v>0</v>
      </c>
      <c r="H7448">
        <v>4.5333333333333332</v>
      </c>
      <c r="I7448">
        <v>0</v>
      </c>
      <c r="J7448">
        <v>7.9666666666666668</v>
      </c>
      <c r="K7448">
        <f t="shared" si="578"/>
        <v>5.7000000000000028</v>
      </c>
      <c r="L7448">
        <f t="shared" si="576"/>
        <v>0.36375449368161888</v>
      </c>
      <c r="M7448">
        <f t="shared" si="577"/>
        <v>5.1216983219443701</v>
      </c>
      <c r="N7448" s="10" t="str" cm="1">
        <f t="array" ref="N7448">_xlfn.IFS(AND(C7448&lt;=0, C7448-M7448&lt;=2), "escarcha",AND(C7448&lt;=0, C7448-M7448&gt;2), "helada negra", AND(C7448&gt;0, M7448+2&gt;C7448), "rocío", TRUE, "sin riesgo")</f>
        <v>sin riesgo</v>
      </c>
      <c r="O7448">
        <f t="shared" si="579"/>
        <v>0.52928548128986841</v>
      </c>
      <c r="P7448">
        <f t="shared" si="580"/>
        <v>7.5245491045082851</v>
      </c>
      <c r="Q7448" s="10" t="str" cm="1">
        <f t="array" ref="Q7448">_xlfn.IFS(AND(D7448&lt;=0, D7448-P7448&lt;=2), "escarcha",AND(D7448&lt;=0, D7448-P7448&gt;2), "helada negra", AND(D7448&gt;0, P7448+2&gt;D7448), "rocío", TRUE, "sin riesgo")</f>
        <v>sin riesgo</v>
      </c>
    </row>
    <row r="7449" spans="1:17" x14ac:dyDescent="0.35">
      <c r="A7449" s="2">
        <v>45946</v>
      </c>
      <c r="B7449" s="3" t="s">
        <v>42</v>
      </c>
      <c r="C7449">
        <v>6.9666666666666668</v>
      </c>
      <c r="D7449">
        <v>13.633333333333329</v>
      </c>
      <c r="E7449">
        <v>83.333333333333329</v>
      </c>
      <c r="F7449">
        <v>66</v>
      </c>
      <c r="G7449">
        <v>0</v>
      </c>
      <c r="H7449">
        <v>1.2</v>
      </c>
      <c r="I7449">
        <v>0</v>
      </c>
      <c r="J7449">
        <v>2.1</v>
      </c>
      <c r="K7449">
        <f t="shared" si="578"/>
        <v>6.6666666666666625</v>
      </c>
      <c r="L7449">
        <f t="shared" si="576"/>
        <v>0.30881534622196494</v>
      </c>
      <c r="M7449">
        <f t="shared" si="577"/>
        <v>4.334354434676869</v>
      </c>
      <c r="N7449" s="10" t="str" cm="1">
        <f t="array" ref="N7449">_xlfn.IFS(AND(C7449&lt;=0, C7449-M7449&lt;=2), "escarcha",AND(C7449&lt;=0, C7449-M7449&gt;2), "helada negra", AND(C7449&gt;0, M7449+2&gt;C7449), "rocío", TRUE, "sin riesgo")</f>
        <v>sin riesgo</v>
      </c>
      <c r="O7449">
        <f t="shared" si="579"/>
        <v>0.52064530510978657</v>
      </c>
      <c r="P7449">
        <f t="shared" si="580"/>
        <v>7.3979777203570638</v>
      </c>
      <c r="Q7449" s="10" t="str" cm="1">
        <f t="array" ref="Q7449">_xlfn.IFS(AND(D7449&lt;=0, D7449-P7449&lt;=2), "escarcha",AND(D7449&lt;=0, D7449-P7449&gt;2), "helada negra", AND(D7449&gt;0, P7449+2&gt;D7449), "rocío", TRUE, "sin riesgo")</f>
        <v>sin riesgo</v>
      </c>
    </row>
    <row r="7450" spans="1:17" x14ac:dyDescent="0.35">
      <c r="A7450" s="2">
        <v>45946</v>
      </c>
      <c r="B7450" s="3" t="s">
        <v>43</v>
      </c>
      <c r="C7450">
        <v>5.666666666666667</v>
      </c>
      <c r="D7450">
        <v>12.733333333333331</v>
      </c>
      <c r="E7450">
        <v>86.933333333333337</v>
      </c>
      <c r="F7450">
        <v>69.333333333333329</v>
      </c>
      <c r="G7450">
        <v>0.66666666666666663</v>
      </c>
      <c r="H7450">
        <v>1.9</v>
      </c>
      <c r="I7450">
        <v>1.333333333333333</v>
      </c>
      <c r="J7450">
        <v>3.3</v>
      </c>
      <c r="K7450">
        <f t="shared" si="578"/>
        <v>7.0666666666666638</v>
      </c>
      <c r="L7450">
        <f t="shared" si="576"/>
        <v>0.26154884963314895</v>
      </c>
      <c r="M7450">
        <f t="shared" si="577"/>
        <v>3.6609561005098623</v>
      </c>
      <c r="N7450" s="10" t="str" cm="1">
        <f t="array" ref="N7450">_xlfn.IFS(AND(C7450&lt;=0, C7450-M7450&lt;=2), "escarcha",AND(C7450&lt;=0, C7450-M7450&gt;2), "helada negra", AND(C7450&gt;0, M7450+2&gt;C7450), "rocío", TRUE, "sin riesgo")</f>
        <v>sin riesgo</v>
      </c>
      <c r="O7450">
        <f t="shared" si="579"/>
        <v>0.51119265868636155</v>
      </c>
      <c r="P7450">
        <f t="shared" si="580"/>
        <v>7.2596507188210957</v>
      </c>
      <c r="Q7450" s="10" t="str" cm="1">
        <f t="array" ref="Q7450">_xlfn.IFS(AND(D7450&lt;=0, D7450-P7450&lt;=2), "escarcha",AND(D7450&lt;=0, D7450-P7450&gt;2), "helada negra", AND(D7450&gt;0, P7450+2&gt;D7450), "rocío", TRUE, "sin riesgo")</f>
        <v>sin riesgo</v>
      </c>
    </row>
    <row r="7451" spans="1:17" x14ac:dyDescent="0.35">
      <c r="A7451" s="2">
        <v>45946</v>
      </c>
      <c r="B7451" s="3" t="s">
        <v>44</v>
      </c>
      <c r="C7451">
        <v>4.8666666666666671</v>
      </c>
      <c r="D7451">
        <v>11.6</v>
      </c>
      <c r="E7451">
        <v>89.1</v>
      </c>
      <c r="F7451">
        <v>73.333333333333329</v>
      </c>
      <c r="G7451">
        <v>0</v>
      </c>
      <c r="H7451">
        <v>0.66666666666666674</v>
      </c>
      <c r="I7451">
        <v>1</v>
      </c>
      <c r="J7451">
        <v>1.6333333333333331</v>
      </c>
      <c r="K7451">
        <f t="shared" si="578"/>
        <v>6.7333333333333325</v>
      </c>
      <c r="L7451">
        <f t="shared" si="576"/>
        <v>0.23058629795352453</v>
      </c>
      <c r="M7451">
        <f t="shared" si="577"/>
        <v>3.221821374067424</v>
      </c>
      <c r="N7451" s="10" t="str" cm="1">
        <f t="array" ref="N7451">_xlfn.IFS(AND(C7451&lt;=0, C7451-M7451&lt;=2), "escarcha",AND(C7451&lt;=0, C7451-M7451&gt;2), "helada negra", AND(C7451&gt;0, M7451+2&gt;C7451), "rocío", TRUE, "sin riesgo")</f>
        <v>rocío</v>
      </c>
      <c r="O7451">
        <f t="shared" si="579"/>
        <v>0.49274328093272968</v>
      </c>
      <c r="P7451">
        <f t="shared" si="580"/>
        <v>6.9901081312077427</v>
      </c>
      <c r="Q7451" s="10" t="str" cm="1">
        <f t="array" ref="Q7451">_xlfn.IFS(AND(D7451&lt;=0, D7451-P7451&lt;=2), "escarcha",AND(D7451&lt;=0, D7451-P7451&gt;2), "helada negra", AND(D7451&gt;0, P7451+2&gt;D7451), "rocío", TRUE, "sin riesgo")</f>
        <v>sin riesgo</v>
      </c>
    </row>
    <row r="7452" spans="1:17" x14ac:dyDescent="0.35">
      <c r="A7452" s="2">
        <v>45946</v>
      </c>
      <c r="B7452" s="3" t="s">
        <v>45</v>
      </c>
      <c r="C7452">
        <v>3.6</v>
      </c>
      <c r="D7452">
        <v>11.03333333333333</v>
      </c>
      <c r="E7452">
        <v>90.4</v>
      </c>
      <c r="F7452">
        <v>75</v>
      </c>
      <c r="G7452">
        <v>1</v>
      </c>
      <c r="H7452">
        <v>2.9</v>
      </c>
      <c r="I7452">
        <v>1.333333333333333</v>
      </c>
      <c r="J7452">
        <v>3.933333333333334</v>
      </c>
      <c r="K7452">
        <f t="shared" si="578"/>
        <v>7.43333333333333</v>
      </c>
      <c r="L7452">
        <f t="shared" si="576"/>
        <v>0.15633162276586177</v>
      </c>
      <c r="M7452">
        <f t="shared" si="577"/>
        <v>2.1750276996803843</v>
      </c>
      <c r="N7452" s="10" t="str" cm="1">
        <f t="array" ref="N7452">_xlfn.IFS(AND(C7452&lt;=0, C7452-M7452&lt;=2), "escarcha",AND(C7452&lt;=0, C7452-M7452&gt;2), "helada negra", AND(C7452&gt;0, M7452+2&gt;C7452), "rocío", TRUE, "sin riesgo")</f>
        <v>rocío</v>
      </c>
      <c r="O7452">
        <f t="shared" si="579"/>
        <v>0.47769734556401489</v>
      </c>
      <c r="P7452">
        <f t="shared" si="580"/>
        <v>6.7707187075188973</v>
      </c>
      <c r="Q7452" s="10" t="str" cm="1">
        <f t="array" ref="Q7452">_xlfn.IFS(AND(D7452&lt;=0, D7452-P7452&lt;=2), "escarcha",AND(D7452&lt;=0, D7452-P7452&gt;2), "helada negra", AND(D7452&gt;0, P7452+2&gt;D7452), "rocío", TRUE, "sin riesgo")</f>
        <v>sin riesgo</v>
      </c>
    </row>
    <row r="7453" spans="1:17" x14ac:dyDescent="0.35">
      <c r="A7453" s="2">
        <v>45946</v>
      </c>
      <c r="B7453" s="3" t="s">
        <v>46</v>
      </c>
      <c r="C7453">
        <v>2.3666666666666671</v>
      </c>
      <c r="D7453">
        <v>11.03333333333333</v>
      </c>
      <c r="E7453">
        <v>91.633333333333326</v>
      </c>
      <c r="F7453">
        <v>75.666666666666671</v>
      </c>
      <c r="G7453">
        <v>0.66666666666666663</v>
      </c>
      <c r="H7453">
        <v>0.8</v>
      </c>
      <c r="I7453">
        <v>1.333333333333333</v>
      </c>
      <c r="J7453">
        <v>1.666666666666667</v>
      </c>
      <c r="K7453">
        <f t="shared" si="578"/>
        <v>8.6666666666666625</v>
      </c>
      <c r="L7453">
        <f t="shared" si="576"/>
        <v>8.2597890551129358E-2</v>
      </c>
      <c r="M7453">
        <f t="shared" si="577"/>
        <v>1.1443467772713802</v>
      </c>
      <c r="N7453" s="10" t="str" cm="1">
        <f t="array" ref="N7453">_xlfn.IFS(AND(C7453&lt;=0, C7453-M7453&lt;=2), "escarcha",AND(C7453&lt;=0, C7453-M7453&gt;2), "helada negra", AND(C7453&gt;0, M7453+2&gt;C7453), "rocío", TRUE, "sin riesgo")</f>
        <v>rocío</v>
      </c>
      <c r="O7453">
        <f t="shared" si="579"/>
        <v>0.48654696084099747</v>
      </c>
      <c r="P7453">
        <f t="shared" si="580"/>
        <v>6.8997110236618333</v>
      </c>
      <c r="Q7453" s="10" t="str" cm="1">
        <f t="array" ref="Q7453">_xlfn.IFS(AND(D7453&lt;=0, D7453-P7453&lt;=2), "escarcha",AND(D7453&lt;=0, D7453-P7453&gt;2), "helada negra", AND(D7453&gt;0, P7453+2&gt;D7453), "rocío", TRUE, "sin riesgo")</f>
        <v>sin riesgo</v>
      </c>
    </row>
    <row r="7454" spans="1:17" x14ac:dyDescent="0.35">
      <c r="A7454" s="2">
        <v>45947</v>
      </c>
      <c r="B7454" s="3" t="s">
        <v>10</v>
      </c>
      <c r="C7454">
        <v>1.333333333333333</v>
      </c>
      <c r="D7454">
        <v>11.2</v>
      </c>
      <c r="E7454">
        <v>92.7</v>
      </c>
      <c r="F7454">
        <v>75</v>
      </c>
      <c r="G7454">
        <v>0</v>
      </c>
      <c r="H7454">
        <v>0.2</v>
      </c>
      <c r="I7454">
        <v>0.66666666666666663</v>
      </c>
      <c r="J7454">
        <v>0.9</v>
      </c>
      <c r="K7454">
        <f t="shared" si="578"/>
        <v>9.8666666666666671</v>
      </c>
      <c r="L7454">
        <f t="shared" si="576"/>
        <v>2.0362625300435727E-2</v>
      </c>
      <c r="M7454">
        <f t="shared" si="577"/>
        <v>0.28111527364546784</v>
      </c>
      <c r="N7454" s="10" t="str" cm="1">
        <f t="array" ref="N7454">_xlfn.IFS(AND(C7454&lt;=0, C7454-M7454&lt;=2), "escarcha",AND(C7454&lt;=0, C7454-M7454&gt;2), "helada negra", AND(C7454&gt;0, M7454+2&gt;C7454), "rocío", TRUE, "sin riesgo")</f>
        <v>rocío</v>
      </c>
      <c r="O7454">
        <f t="shared" si="579"/>
        <v>0.48874964560989309</v>
      </c>
      <c r="P7454">
        <f t="shared" si="580"/>
        <v>6.9318381450115139</v>
      </c>
      <c r="Q7454" s="10" t="str" cm="1">
        <f t="array" ref="Q7454">_xlfn.IFS(AND(D7454&lt;=0, D7454-P7454&lt;=2), "escarcha",AND(D7454&lt;=0, D7454-P7454&gt;2), "helada negra", AND(D7454&gt;0, P7454+2&gt;D7454), "rocío", TRUE, "sin riesgo")</f>
        <v>sin riesgo</v>
      </c>
    </row>
    <row r="7455" spans="1:17" x14ac:dyDescent="0.35">
      <c r="A7455" s="2">
        <v>45948</v>
      </c>
      <c r="B7455" s="3" t="s">
        <v>10</v>
      </c>
      <c r="C7455">
        <v>0.93333333333333335</v>
      </c>
      <c r="D7455">
        <v>11.366666666666671</v>
      </c>
      <c r="E7455">
        <v>90.8</v>
      </c>
      <c r="F7455">
        <v>73</v>
      </c>
      <c r="G7455">
        <v>0.66666666666666663</v>
      </c>
      <c r="H7455">
        <v>1.4</v>
      </c>
      <c r="I7455">
        <v>1.333333333333333</v>
      </c>
      <c r="J7455">
        <v>2.7333333333333329</v>
      </c>
      <c r="K7455">
        <f t="shared" si="578"/>
        <v>10.433333333333337</v>
      </c>
      <c r="L7455">
        <f t="shared" si="576"/>
        <v>-2.9085498697599785E-2</v>
      </c>
      <c r="M7455">
        <f t="shared" si="577"/>
        <v>-0.40041380812311972</v>
      </c>
      <c r="N7455" s="10" t="str" cm="1">
        <f t="array" ref="N7455">_xlfn.IFS(AND(C7455&lt;=0, C7455-M7455&lt;=2), "escarcha",AND(C7455&lt;=0, C7455-M7455&gt;2), "helada negra", AND(C7455&gt;0, M7455+2&gt;C7455), "rocío", TRUE, "sin riesgo")</f>
        <v>rocío</v>
      </c>
      <c r="O7455">
        <f t="shared" si="579"/>
        <v>0.47275879212211963</v>
      </c>
      <c r="P7455">
        <f t="shared" si="580"/>
        <v>6.6987920380100334</v>
      </c>
      <c r="Q7455" s="10" t="str" cm="1">
        <f t="array" ref="Q7455">_xlfn.IFS(AND(D7455&lt;=0, D7455-P7455&lt;=2), "escarcha",AND(D7455&lt;=0, D7455-P7455&gt;2), "helada negra", AND(D7455&gt;0, P7455+2&gt;D7455), "rocío", TRUE, "sin riesgo")</f>
        <v>sin riesgo</v>
      </c>
    </row>
    <row r="7456" spans="1:17" x14ac:dyDescent="0.35">
      <c r="A7456" s="2">
        <v>45948</v>
      </c>
      <c r="B7456" s="3" t="s">
        <v>11</v>
      </c>
      <c r="C7456">
        <v>0.76666666666666661</v>
      </c>
      <c r="D7456">
        <v>10.16666666666667</v>
      </c>
      <c r="E7456">
        <v>92</v>
      </c>
      <c r="F7456">
        <v>75.666666666666671</v>
      </c>
      <c r="G7456">
        <v>0</v>
      </c>
      <c r="H7456">
        <v>1.833333333333333</v>
      </c>
      <c r="I7456">
        <v>0</v>
      </c>
      <c r="J7456">
        <v>2.7666666666666671</v>
      </c>
      <c r="K7456">
        <f t="shared" si="578"/>
        <v>9.4000000000000021</v>
      </c>
      <c r="L7456">
        <f t="shared" si="576"/>
        <v>-2.7958596169370124E-2</v>
      </c>
      <c r="M7456">
        <f t="shared" si="577"/>
        <v>-0.38492455392028274</v>
      </c>
      <c r="N7456" s="10" t="str" cm="1">
        <f t="array" ref="N7456">_xlfn.IFS(AND(C7456&lt;=0, C7456-M7456&lt;=2), "escarcha",AND(C7456&lt;=0, C7456-M7456&gt;2), "helada negra", AND(C7456&gt;0, M7456+2&gt;C7456), "rocío", TRUE, "sin riesgo")</f>
        <v>rocío</v>
      </c>
      <c r="O7456">
        <f t="shared" si="579"/>
        <v>0.42884045823027295</v>
      </c>
      <c r="P7456">
        <f t="shared" si="580"/>
        <v>6.060968713108327</v>
      </c>
      <c r="Q7456" s="10" t="str" cm="1">
        <f t="array" ref="Q7456">_xlfn.IFS(AND(D7456&lt;=0, D7456-P7456&lt;=2), "escarcha",AND(D7456&lt;=0, D7456-P7456&gt;2), "helada negra", AND(D7456&gt;0, P7456+2&gt;D7456), "rocío", TRUE, "sin riesgo")</f>
        <v>sin riesgo</v>
      </c>
    </row>
    <row r="7457" spans="1:17" x14ac:dyDescent="0.35">
      <c r="A7457" s="2">
        <v>45948</v>
      </c>
      <c r="B7457" s="3" t="s">
        <v>12</v>
      </c>
      <c r="C7457">
        <v>0.5</v>
      </c>
      <c r="D7457">
        <v>9.6666666666666661</v>
      </c>
      <c r="E7457">
        <v>92.6</v>
      </c>
      <c r="F7457">
        <v>76.666666666666671</v>
      </c>
      <c r="G7457">
        <v>0</v>
      </c>
      <c r="H7457">
        <v>1.0666666666666671</v>
      </c>
      <c r="I7457">
        <v>1.333333333333333</v>
      </c>
      <c r="J7457">
        <v>1.6333333333333331</v>
      </c>
      <c r="K7457">
        <f t="shared" si="578"/>
        <v>9.1666666666666661</v>
      </c>
      <c r="L7457">
        <f t="shared" si="576"/>
        <v>-4.0696023394839242E-2</v>
      </c>
      <c r="M7457">
        <f t="shared" si="577"/>
        <v>-0.55988518724556924</v>
      </c>
      <c r="N7457" s="10" t="str" cm="1">
        <f t="array" ref="N7457">_xlfn.IFS(AND(C7457&lt;=0, C7457-M7457&lt;=2), "escarcha",AND(C7457&lt;=0, C7457-M7457&gt;2), "helada negra", AND(C7457&gt;0, M7457+2&gt;C7457), "rocío", TRUE, "sin riesgo")</f>
        <v>rocío</v>
      </c>
      <c r="O7457">
        <f t="shared" si="579"/>
        <v>0.40849748851698126</v>
      </c>
      <c r="P7457">
        <f t="shared" si="580"/>
        <v>5.7666317269113625</v>
      </c>
      <c r="Q7457" s="10" t="str" cm="1">
        <f t="array" ref="Q7457">_xlfn.IFS(AND(D7457&lt;=0, D7457-P7457&lt;=2), "escarcha",AND(D7457&lt;=0, D7457-P7457&gt;2), "helada negra", AND(D7457&gt;0, P7457+2&gt;D7457), "rocío", TRUE, "sin riesgo")</f>
        <v>sin riesgo</v>
      </c>
    </row>
    <row r="7458" spans="1:17" x14ac:dyDescent="0.35">
      <c r="A7458" s="2">
        <v>45948</v>
      </c>
      <c r="B7458" s="3" t="s">
        <v>13</v>
      </c>
      <c r="C7458">
        <v>-0.1333333333333333</v>
      </c>
      <c r="D7458">
        <v>9.5</v>
      </c>
      <c r="E7458">
        <v>93.033333333333331</v>
      </c>
      <c r="F7458">
        <v>78</v>
      </c>
      <c r="G7458">
        <v>0</v>
      </c>
      <c r="H7458">
        <v>0.6</v>
      </c>
      <c r="I7458">
        <v>0</v>
      </c>
      <c r="J7458">
        <v>1</v>
      </c>
      <c r="K7458">
        <f t="shared" si="578"/>
        <v>9.6333333333333329</v>
      </c>
      <c r="L7458">
        <f t="shared" si="576"/>
        <v>-8.1886831863403092E-2</v>
      </c>
      <c r="M7458">
        <f t="shared" si="577"/>
        <v>-1.1239567861397519</v>
      </c>
      <c r="N7458" s="10" t="str" cm="1">
        <f t="array" ref="N7458">_xlfn.IFS(AND(C7458&lt;=0, C7458-M7458&lt;=2), "escarcha",AND(C7458&lt;=0, C7458-M7458&gt;2), "helada negra", AND(C7458&gt;0, M7458+2&gt;C7458), "rocío", TRUE, "sin riesgo")</f>
        <v>escarcha</v>
      </c>
      <c r="O7458">
        <f t="shared" si="579"/>
        <v>0.41455242069674875</v>
      </c>
      <c r="P7458">
        <f t="shared" si="580"/>
        <v>5.8541661895708046</v>
      </c>
      <c r="Q7458" s="10" t="str" cm="1">
        <f t="array" ref="Q7458">_xlfn.IFS(AND(D7458&lt;=0, D7458-P7458&lt;=2), "escarcha",AND(D7458&lt;=0, D7458-P7458&gt;2), "helada negra", AND(D7458&gt;0, P7458+2&gt;D7458), "rocío", TRUE, "sin riesgo")</f>
        <v>sin riesgo</v>
      </c>
    </row>
    <row r="7459" spans="1:17" x14ac:dyDescent="0.35">
      <c r="A7459" s="2">
        <v>45948</v>
      </c>
      <c r="B7459" s="3" t="s">
        <v>14</v>
      </c>
      <c r="C7459">
        <v>-0.7</v>
      </c>
      <c r="D7459">
        <v>9.7999999999999989</v>
      </c>
      <c r="E7459">
        <v>93.3</v>
      </c>
      <c r="F7459">
        <v>76</v>
      </c>
      <c r="G7459">
        <v>0</v>
      </c>
      <c r="H7459">
        <v>1.5</v>
      </c>
      <c r="I7459">
        <v>0</v>
      </c>
      <c r="J7459">
        <v>2.2999999999999998</v>
      </c>
      <c r="K7459">
        <f t="shared" si="578"/>
        <v>10.499999999999998</v>
      </c>
      <c r="L7459">
        <f t="shared" si="576"/>
        <v>-0.12025995681763557</v>
      </c>
      <c r="M7459">
        <f t="shared" si="577"/>
        <v>-1.6470866009336151</v>
      </c>
      <c r="N7459" s="10" t="str" cm="1">
        <f t="array" ref="N7459">_xlfn.IFS(AND(C7459&lt;=0, C7459-M7459&lt;=2), "escarcha",AND(C7459&lt;=0, C7459-M7459&gt;2), "helada negra", AND(C7459&gt;0, M7459+2&gt;C7459), "rocío", TRUE, "sin riesgo")</f>
        <v>escarcha</v>
      </c>
      <c r="O7459">
        <f t="shared" si="579"/>
        <v>0.40870268918196062</v>
      </c>
      <c r="P7459">
        <f t="shared" si="580"/>
        <v>5.7695972476246666</v>
      </c>
      <c r="Q7459" s="10" t="str" cm="1">
        <f t="array" ref="Q7459">_xlfn.IFS(AND(D7459&lt;=0, D7459-P7459&lt;=2), "escarcha",AND(D7459&lt;=0, D7459-P7459&gt;2), "helada negra", AND(D7459&gt;0, P7459+2&gt;D7459), "rocío", TRUE, "sin riesgo")</f>
        <v>sin riesgo</v>
      </c>
    </row>
    <row r="7460" spans="1:17" x14ac:dyDescent="0.35">
      <c r="A7460" s="2">
        <v>45948</v>
      </c>
      <c r="B7460" s="3" t="s">
        <v>15</v>
      </c>
      <c r="C7460">
        <v>-0.6</v>
      </c>
      <c r="D7460">
        <v>8.4</v>
      </c>
      <c r="E7460">
        <v>94</v>
      </c>
      <c r="F7460">
        <v>80.333333333333329</v>
      </c>
      <c r="G7460">
        <v>0</v>
      </c>
      <c r="H7460">
        <v>2.2333333333333329</v>
      </c>
      <c r="I7460">
        <v>0</v>
      </c>
      <c r="J7460">
        <v>3.8</v>
      </c>
      <c r="K7460">
        <f t="shared" si="578"/>
        <v>9</v>
      </c>
      <c r="L7460">
        <f t="shared" si="576"/>
        <v>-0.10549444348050296</v>
      </c>
      <c r="M7460">
        <f t="shared" si="577"/>
        <v>-1.4460606062189669</v>
      </c>
      <c r="N7460" s="10" t="str" cm="1">
        <f t="array" ref="N7460">_xlfn.IFS(AND(C7460&lt;=0, C7460-M7460&lt;=2), "escarcha",AND(C7460&lt;=0, C7460-M7460&gt;2), "helada negra", AND(C7460&gt;0, M7460+2&gt;C7460), "rocío", TRUE, "sin riesgo")</f>
        <v>escarcha</v>
      </c>
      <c r="O7460">
        <f t="shared" si="579"/>
        <v>0.36982292208612427</v>
      </c>
      <c r="P7460">
        <f t="shared" si="580"/>
        <v>5.2089736650027012</v>
      </c>
      <c r="Q7460" s="10" t="str" cm="1">
        <f t="array" ref="Q7460">_xlfn.IFS(AND(D7460&lt;=0, D7460-P7460&lt;=2), "escarcha",AND(D7460&lt;=0, D7460-P7460&gt;2), "helada negra", AND(D7460&gt;0, P7460+2&gt;D7460), "rocío", TRUE, "sin riesgo")</f>
        <v>sin riesgo</v>
      </c>
    </row>
    <row r="7461" spans="1:17" x14ac:dyDescent="0.35">
      <c r="A7461" s="2">
        <v>45948</v>
      </c>
      <c r="B7461" s="3" t="s">
        <v>16</v>
      </c>
      <c r="C7461">
        <v>-1.3</v>
      </c>
      <c r="D7461">
        <v>7.4333333333333336</v>
      </c>
      <c r="E7461">
        <v>94.066666666666663</v>
      </c>
      <c r="F7461">
        <v>83</v>
      </c>
      <c r="G7461">
        <v>0</v>
      </c>
      <c r="H7461">
        <v>1.4333333333333329</v>
      </c>
      <c r="I7461">
        <v>0</v>
      </c>
      <c r="J7461">
        <v>2.433333333333334</v>
      </c>
      <c r="K7461">
        <f t="shared" si="578"/>
        <v>8.7333333333333343</v>
      </c>
      <c r="L7461">
        <f t="shared" si="576"/>
        <v>-0.1559480187569712</v>
      </c>
      <c r="M7461">
        <f t="shared" si="577"/>
        <v>-2.1315852472383474</v>
      </c>
      <c r="N7461" s="10" t="str" cm="1">
        <f t="array" ref="N7461">_xlfn.IFS(AND(C7461&lt;=0, C7461-M7461&lt;=2), "escarcha",AND(C7461&lt;=0, C7461-M7461&gt;2), "helada negra", AND(C7461&gt;0, M7461+2&gt;C7461), "rocío", TRUE, "sin riesgo")</f>
        <v>escarcha</v>
      </c>
      <c r="O7461">
        <f t="shared" si="579"/>
        <v>0.33673009549299732</v>
      </c>
      <c r="P7461">
        <f t="shared" si="580"/>
        <v>4.7337809312707968</v>
      </c>
      <c r="Q7461" s="10" t="str" cm="1">
        <f t="array" ref="Q7461">_xlfn.IFS(AND(D7461&lt;=0, D7461-P7461&lt;=2), "escarcha",AND(D7461&lt;=0, D7461-P7461&gt;2), "helada negra", AND(D7461&gt;0, P7461+2&gt;D7461), "rocío", TRUE, "sin riesgo")</f>
        <v>sin riesgo</v>
      </c>
    </row>
    <row r="7462" spans="1:17" x14ac:dyDescent="0.35">
      <c r="A7462" s="2">
        <v>45948</v>
      </c>
      <c r="B7462" s="3" t="s">
        <v>17</v>
      </c>
      <c r="C7462">
        <v>-1.966666666666667</v>
      </c>
      <c r="D7462">
        <v>7.9666666666666668</v>
      </c>
      <c r="E7462">
        <v>94.166666666666671</v>
      </c>
      <c r="F7462">
        <v>81.666666666666671</v>
      </c>
      <c r="G7462">
        <v>0</v>
      </c>
      <c r="H7462">
        <v>1.7</v>
      </c>
      <c r="I7462">
        <v>0</v>
      </c>
      <c r="J7462">
        <v>2.4</v>
      </c>
      <c r="K7462">
        <f t="shared" si="578"/>
        <v>9.9333333333333336</v>
      </c>
      <c r="L7462">
        <f t="shared" si="576"/>
        <v>-0.20388797318339139</v>
      </c>
      <c r="M7462">
        <f t="shared" si="577"/>
        <v>-2.7793619589188348</v>
      </c>
      <c r="N7462" s="10" t="str" cm="1">
        <f t="array" ref="N7462">_xlfn.IFS(AND(C7462&lt;=0, C7462-M7462&lt;=2), "escarcha",AND(C7462&lt;=0, C7462-M7462&gt;2), "helada negra", AND(C7462&gt;0, M7462+2&gt;C7462), "rocío", TRUE, "sin riesgo")</f>
        <v>escarcha</v>
      </c>
      <c r="O7462">
        <f t="shared" si="579"/>
        <v>0.35687322865100246</v>
      </c>
      <c r="P7462">
        <f t="shared" si="580"/>
        <v>5.022807084972766</v>
      </c>
      <c r="Q7462" s="10" t="str" cm="1">
        <f t="array" ref="Q7462">_xlfn.IFS(AND(D7462&lt;=0, D7462-P7462&lt;=2), "escarcha",AND(D7462&lt;=0, D7462-P7462&gt;2), "helada negra", AND(D7462&gt;0, P7462+2&gt;D7462), "rocío", TRUE, "sin riesgo")</f>
        <v>sin riesgo</v>
      </c>
    </row>
    <row r="7463" spans="1:17" x14ac:dyDescent="0.35">
      <c r="A7463" s="2">
        <v>45948</v>
      </c>
      <c r="B7463" s="3" t="s">
        <v>18</v>
      </c>
      <c r="C7463">
        <v>-2.2999999999999998</v>
      </c>
      <c r="D7463">
        <v>7.8</v>
      </c>
      <c r="E7463">
        <v>94.533333333333331</v>
      </c>
      <c r="F7463">
        <v>81.333333333333329</v>
      </c>
      <c r="G7463">
        <v>0</v>
      </c>
      <c r="H7463">
        <v>1.3666666666666669</v>
      </c>
      <c r="I7463">
        <v>0</v>
      </c>
      <c r="J7463">
        <v>1.6333333333333331</v>
      </c>
      <c r="K7463">
        <f t="shared" si="578"/>
        <v>10.1</v>
      </c>
      <c r="L7463">
        <f t="shared" si="576"/>
        <v>-0.22460473657378729</v>
      </c>
      <c r="M7463">
        <f t="shared" si="577"/>
        <v>-3.0582153488834822</v>
      </c>
      <c r="N7463" s="10" t="str" cm="1">
        <f t="array" ref="N7463">_xlfn.IFS(AND(C7463&lt;=0, C7463-M7463&lt;=2), "escarcha",AND(C7463&lt;=0, C7463-M7463&gt;2), "helada negra", AND(C7463&gt;0, M7463+2&gt;C7463), "rocío", TRUE, "sin riesgo")</f>
        <v>escarcha</v>
      </c>
      <c r="O7463">
        <f t="shared" si="579"/>
        <v>0.34144427399850596</v>
      </c>
      <c r="P7463">
        <f t="shared" si="580"/>
        <v>4.8013625013372847</v>
      </c>
      <c r="Q7463" s="10" t="str" cm="1">
        <f t="array" ref="Q7463">_xlfn.IFS(AND(D7463&lt;=0, D7463-P7463&lt;=2), "escarcha",AND(D7463&lt;=0, D7463-P7463&gt;2), "helada negra", AND(D7463&gt;0, P7463+2&gt;D7463), "rocío", TRUE, "sin riesgo")</f>
        <v>sin riesgo</v>
      </c>
    </row>
    <row r="7464" spans="1:17" x14ac:dyDescent="0.35">
      <c r="A7464" s="2">
        <v>45948</v>
      </c>
      <c r="B7464" s="3" t="s">
        <v>19</v>
      </c>
      <c r="C7464">
        <v>-2.7333333333333329</v>
      </c>
      <c r="D7464">
        <v>6.8666666666666663</v>
      </c>
      <c r="E7464">
        <v>94.63333333333334</v>
      </c>
      <c r="F7464">
        <v>84.333333333333329</v>
      </c>
      <c r="G7464">
        <v>0</v>
      </c>
      <c r="H7464">
        <v>1.3666666666666669</v>
      </c>
      <c r="I7464">
        <v>0</v>
      </c>
      <c r="J7464">
        <v>2.2000000000000002</v>
      </c>
      <c r="K7464">
        <f t="shared" si="578"/>
        <v>9.6</v>
      </c>
      <c r="L7464">
        <f t="shared" si="576"/>
        <v>-0.25563341789091915</v>
      </c>
      <c r="M7464">
        <f t="shared" si="577"/>
        <v>-3.4746613518760525</v>
      </c>
      <c r="N7464" s="10" t="str" cm="1">
        <f t="array" ref="N7464">_xlfn.IFS(AND(C7464&lt;=0, C7464-M7464&lt;=2), "escarcha",AND(C7464&lt;=0, C7464-M7464&gt;2), "helada negra", AND(C7464&gt;0, M7464+2&gt;C7464), "rocío", TRUE, "sin riesgo")</f>
        <v>escarcha</v>
      </c>
      <c r="O7464">
        <f t="shared" si="579"/>
        <v>0.31388781223596718</v>
      </c>
      <c r="P7464">
        <f t="shared" si="580"/>
        <v>4.406839552443742</v>
      </c>
      <c r="Q7464" s="10" t="str" cm="1">
        <f t="array" ref="Q7464">_xlfn.IFS(AND(D7464&lt;=0, D7464-P7464&lt;=2), "escarcha",AND(D7464&lt;=0, D7464-P7464&gt;2), "helada negra", AND(D7464&gt;0, P7464+2&gt;D7464), "rocío", TRUE, "sin riesgo")</f>
        <v>sin riesgo</v>
      </c>
    </row>
    <row r="7465" spans="1:17" x14ac:dyDescent="0.35">
      <c r="A7465" s="2">
        <v>45948</v>
      </c>
      <c r="B7465" s="3" t="s">
        <v>20</v>
      </c>
      <c r="C7465">
        <v>-2.933333333333334</v>
      </c>
      <c r="D7465">
        <v>6.9666666666666668</v>
      </c>
      <c r="E7465">
        <v>94.8</v>
      </c>
      <c r="F7465">
        <v>83.666666666666671</v>
      </c>
      <c r="G7465">
        <v>1</v>
      </c>
      <c r="H7465">
        <v>1.2333333333333329</v>
      </c>
      <c r="I7465">
        <v>1.666666666666667</v>
      </c>
      <c r="J7465">
        <v>2.0333333333333332</v>
      </c>
      <c r="K7465">
        <f t="shared" si="578"/>
        <v>9.9</v>
      </c>
      <c r="L7465">
        <f t="shared" si="576"/>
        <v>-0.26872174518557823</v>
      </c>
      <c r="M7465">
        <f t="shared" si="577"/>
        <v>-3.6498909438711404</v>
      </c>
      <c r="N7465" s="10" t="str" cm="1">
        <f t="array" ref="N7465">_xlfn.IFS(AND(C7465&lt;=0, C7465-M7465&lt;=2), "escarcha",AND(C7465&lt;=0, C7465-M7465&gt;2), "helada negra", AND(C7465&gt;0, M7465+2&gt;C7465), "rocío", TRUE, "sin riesgo")</f>
        <v>escarcha</v>
      </c>
      <c r="O7465">
        <f t="shared" si="579"/>
        <v>0.31280736749150245</v>
      </c>
      <c r="P7465">
        <f t="shared" si="580"/>
        <v>4.3913965266523807</v>
      </c>
      <c r="Q7465" s="10" t="str" cm="1">
        <f t="array" ref="Q7465">_xlfn.IFS(AND(D7465&lt;=0, D7465-P7465&lt;=2), "escarcha",AND(D7465&lt;=0, D7465-P7465&gt;2), "helada negra", AND(D7465&gt;0, P7465+2&gt;D7465), "rocío", TRUE, "sin riesgo")</f>
        <v>sin riesgo</v>
      </c>
    </row>
    <row r="7466" spans="1:17" x14ac:dyDescent="0.35">
      <c r="A7466" s="2">
        <v>45948</v>
      </c>
      <c r="B7466" s="3" t="s">
        <v>21</v>
      </c>
      <c r="C7466">
        <v>-3.4666666666666668</v>
      </c>
      <c r="D7466">
        <v>6.9333333333333336</v>
      </c>
      <c r="E7466">
        <v>94.733333333333334</v>
      </c>
      <c r="F7466">
        <v>83.333333333333329</v>
      </c>
      <c r="G7466">
        <v>0</v>
      </c>
      <c r="H7466">
        <v>0.93333333333333324</v>
      </c>
      <c r="I7466">
        <v>0.66666666666666663</v>
      </c>
      <c r="J7466">
        <v>1.7</v>
      </c>
      <c r="K7466">
        <f t="shared" si="578"/>
        <v>10.4</v>
      </c>
      <c r="L7466">
        <f t="shared" si="576"/>
        <v>-0.30914099096114378</v>
      </c>
      <c r="M7466">
        <f t="shared" si="577"/>
        <v>-4.1894187450106442</v>
      </c>
      <c r="N7466" s="10" t="str" cm="1">
        <f t="array" ref="N7466">_xlfn.IFS(AND(C7466&lt;=0, C7466-M7466&lt;=2), "escarcha",AND(C7466&lt;=0, C7466-M7466&gt;2), "helada negra", AND(C7466&gt;0, M7466+2&gt;C7466), "rocío", TRUE, "sin riesgo")</f>
        <v>escarcha</v>
      </c>
      <c r="O7466">
        <f t="shared" si="579"/>
        <v>0.30653058743476302</v>
      </c>
      <c r="P7466">
        <f t="shared" si="580"/>
        <v>4.3017192914341891</v>
      </c>
      <c r="Q7466" s="10" t="str" cm="1">
        <f t="array" ref="Q7466">_xlfn.IFS(AND(D7466&lt;=0, D7466-P7466&lt;=2), "escarcha",AND(D7466&lt;=0, D7466-P7466&gt;2), "helada negra", AND(D7466&gt;0, P7466+2&gt;D7466), "rocío", TRUE, "sin riesgo")</f>
        <v>sin riesgo</v>
      </c>
    </row>
    <row r="7467" spans="1:17" x14ac:dyDescent="0.35">
      <c r="A7467" s="2">
        <v>45948</v>
      </c>
      <c r="B7467" s="3" t="s">
        <v>22</v>
      </c>
      <c r="C7467">
        <v>-3.6</v>
      </c>
      <c r="D7467">
        <v>6.4666666666666668</v>
      </c>
      <c r="E7467">
        <v>94.9</v>
      </c>
      <c r="F7467">
        <v>86.333333333333329</v>
      </c>
      <c r="G7467">
        <v>0</v>
      </c>
      <c r="H7467">
        <v>1.0666666666666671</v>
      </c>
      <c r="I7467">
        <v>0</v>
      </c>
      <c r="J7467">
        <v>1.5</v>
      </c>
      <c r="K7467">
        <f t="shared" si="578"/>
        <v>10.066666666666666</v>
      </c>
      <c r="L7467">
        <f t="shared" si="576"/>
        <v>-0.31733979811360574</v>
      </c>
      <c r="M7467">
        <f t="shared" si="577"/>
        <v>-4.2985622500382883</v>
      </c>
      <c r="N7467" s="10" t="str" cm="1">
        <f t="array" ref="N7467">_xlfn.IFS(AND(C7467&lt;=0, C7467-M7467&lt;=2), "escarcha",AND(C7467&lt;=0, C7467-M7467&gt;2), "helada negra", AND(C7467&gt;0, M7467+2&gt;C7467), "rocío", TRUE, "sin riesgo")</f>
        <v>escarcha</v>
      </c>
      <c r="O7467">
        <f t="shared" si="579"/>
        <v>0.30984700851504088</v>
      </c>
      <c r="P7467">
        <f t="shared" si="580"/>
        <v>4.3490933627053856</v>
      </c>
      <c r="Q7467" s="10" t="str" cm="1">
        <f t="array" ref="Q7467">_xlfn.IFS(AND(D7467&lt;=0, D7467-P7467&lt;=2), "escarcha",AND(D7467&lt;=0, D7467-P7467&gt;2), "helada negra", AND(D7467&gt;0, P7467+2&gt;D7467), "rocío", TRUE, "sin riesgo")</f>
        <v>sin riesgo</v>
      </c>
    </row>
    <row r="7468" spans="1:17" x14ac:dyDescent="0.35">
      <c r="A7468" s="2">
        <v>45948</v>
      </c>
      <c r="B7468" s="3" t="s">
        <v>23</v>
      </c>
      <c r="C7468">
        <v>-3.8</v>
      </c>
      <c r="D7468">
        <v>6.9</v>
      </c>
      <c r="E7468">
        <v>95.066666666666663</v>
      </c>
      <c r="F7468">
        <v>85.333333333333329</v>
      </c>
      <c r="G7468">
        <v>0</v>
      </c>
      <c r="H7468">
        <v>1.466666666666667</v>
      </c>
      <c r="I7468">
        <v>0</v>
      </c>
      <c r="J7468">
        <v>2.333333333333333</v>
      </c>
      <c r="K7468">
        <f t="shared" si="578"/>
        <v>10.7</v>
      </c>
      <c r="L7468">
        <f t="shared" si="576"/>
        <v>-0.33054079129913994</v>
      </c>
      <c r="M7468">
        <f t="shared" si="577"/>
        <v>-4.4740860133976792</v>
      </c>
      <c r="N7468" s="10" t="str" cm="1">
        <f t="array" ref="N7468">_xlfn.IFS(AND(C7468&lt;=0, C7468-M7468&lt;=2), "escarcha",AND(C7468&lt;=0, C7468-M7468&gt;2), "helada negra", AND(C7468&gt;0, M7468+2&gt;C7468), "rocío", TRUE, "sin riesgo")</f>
        <v>escarcha</v>
      </c>
      <c r="O7468">
        <f t="shared" si="579"/>
        <v>0.32796174584960769</v>
      </c>
      <c r="P7468">
        <f t="shared" si="580"/>
        <v>4.6081775122491218</v>
      </c>
      <c r="Q7468" s="10" t="str" cm="1">
        <f t="array" ref="Q7468">_xlfn.IFS(AND(D7468&lt;=0, D7468-P7468&lt;=2), "escarcha",AND(D7468&lt;=0, D7468-P7468&gt;2), "helada negra", AND(D7468&gt;0, P7468+2&gt;D7468), "rocío", TRUE, "sin riesgo")</f>
        <v>sin riesgo</v>
      </c>
    </row>
    <row r="7469" spans="1:17" x14ac:dyDescent="0.35">
      <c r="A7469" s="2">
        <v>45948</v>
      </c>
      <c r="B7469" s="3" t="s">
        <v>24</v>
      </c>
      <c r="C7469">
        <v>-4.1333333333333329</v>
      </c>
      <c r="D7469">
        <v>7.166666666666667</v>
      </c>
      <c r="E7469">
        <v>95.033333333333331</v>
      </c>
      <c r="F7469">
        <v>84.666666666666671</v>
      </c>
      <c r="G7469">
        <v>0</v>
      </c>
      <c r="H7469">
        <v>0.76666666666666661</v>
      </c>
      <c r="I7469">
        <v>0</v>
      </c>
      <c r="J7469">
        <v>1.1333333333333331</v>
      </c>
      <c r="K7469">
        <f t="shared" si="578"/>
        <v>11.3</v>
      </c>
      <c r="L7469">
        <f t="shared" si="576"/>
        <v>-0.35587327458532558</v>
      </c>
      <c r="M7469">
        <f t="shared" si="577"/>
        <v>-4.8101913257720907</v>
      </c>
      <c r="N7469" s="10" t="str" cm="1">
        <f t="array" ref="N7469">_xlfn.IFS(AND(C7469&lt;=0, C7469-M7469&lt;=2), "escarcha",AND(C7469&lt;=0, C7469-M7469&gt;2), "helada negra", AND(C7469&gt;0, M7469+2&gt;C7469), "rocío", TRUE, "sin riesgo")</f>
        <v>escarcha</v>
      </c>
      <c r="O7469">
        <f t="shared" si="579"/>
        <v>0.33838446402043154</v>
      </c>
      <c r="P7469">
        <f t="shared" si="580"/>
        <v>4.7574934471327328</v>
      </c>
      <c r="Q7469" s="10" t="str" cm="1">
        <f t="array" ref="Q7469">_xlfn.IFS(AND(D7469&lt;=0, D7469-P7469&lt;=2), "escarcha",AND(D7469&lt;=0, D7469-P7469&gt;2), "helada negra", AND(D7469&gt;0, P7469+2&gt;D7469), "rocío", TRUE, "sin riesgo")</f>
        <v>sin riesgo</v>
      </c>
    </row>
    <row r="7470" spans="1:17" x14ac:dyDescent="0.35">
      <c r="A7470" s="2">
        <v>45948</v>
      </c>
      <c r="B7470" s="3" t="s">
        <v>25</v>
      </c>
      <c r="C7470">
        <v>-3.9666666666666659</v>
      </c>
      <c r="D7470">
        <v>6.3666666666666663</v>
      </c>
      <c r="E7470">
        <v>94.933333333333337</v>
      </c>
      <c r="F7470">
        <v>88.333333333333329</v>
      </c>
      <c r="G7470">
        <v>1</v>
      </c>
      <c r="H7470">
        <v>1.4</v>
      </c>
      <c r="I7470">
        <v>1.333333333333333</v>
      </c>
      <c r="J7470">
        <v>1.7333333333333329</v>
      </c>
      <c r="K7470">
        <f t="shared" si="578"/>
        <v>10.333333333333332</v>
      </c>
      <c r="L7470">
        <f t="shared" si="576"/>
        <v>-0.3444264877789307</v>
      </c>
      <c r="M7470">
        <f t="shared" si="577"/>
        <v>-4.6584354624073487</v>
      </c>
      <c r="N7470" s="10" t="str" cm="1">
        <f t="array" ref="N7470">_xlfn.IFS(AND(C7470&lt;=0, C7470-M7470&lt;=2), "escarcha",AND(C7470&lt;=0, C7470-M7470&gt;2), "helada negra", AND(C7470&gt;0, M7470+2&gt;C7470), "rocío", TRUE, "sin riesgo")</f>
        <v>escarcha</v>
      </c>
      <c r="O7470">
        <f t="shared" si="579"/>
        <v>0.3258651562537066</v>
      </c>
      <c r="P7470">
        <f t="shared" si="580"/>
        <v>4.5781634914841609</v>
      </c>
      <c r="Q7470" s="10" t="str" cm="1">
        <f t="array" ref="Q7470">_xlfn.IFS(AND(D7470&lt;=0, D7470-P7470&lt;=2), "escarcha",AND(D7470&lt;=0, D7470-P7470&gt;2), "helada negra", AND(D7470&gt;0, P7470+2&gt;D7470), "rocío", TRUE, "sin riesgo")</f>
        <v>rocío</v>
      </c>
    </row>
    <row r="7471" spans="1:17" x14ac:dyDescent="0.35">
      <c r="A7471" s="2">
        <v>45948</v>
      </c>
      <c r="B7471" s="3" t="s">
        <v>26</v>
      </c>
      <c r="C7471">
        <v>-4.2333333333333334</v>
      </c>
      <c r="D7471">
        <v>6.5</v>
      </c>
      <c r="E7471">
        <v>94.866666666666674</v>
      </c>
      <c r="F7471">
        <v>88.333333333333329</v>
      </c>
      <c r="G7471">
        <v>0</v>
      </c>
      <c r="H7471">
        <v>1.2666666666666671</v>
      </c>
      <c r="I7471">
        <v>0</v>
      </c>
      <c r="J7471">
        <v>2.0666666666666669</v>
      </c>
      <c r="K7471">
        <f t="shared" si="578"/>
        <v>10.733333333333334</v>
      </c>
      <c r="L7471">
        <f t="shared" si="576"/>
        <v>-0.36513672147022924</v>
      </c>
      <c r="M7471">
        <f t="shared" si="577"/>
        <v>-4.9328601644374865</v>
      </c>
      <c r="N7471" s="10" t="str" cm="1">
        <f t="array" ref="N7471">_xlfn.IFS(AND(C7471&lt;=0, C7471-M7471&lt;=2), "escarcha",AND(C7471&lt;=0, C7471-M7471&gt;2), "helada negra", AND(C7471&gt;0, M7471+2&gt;C7471), "rocío", TRUE, "sin riesgo")</f>
        <v>escarcha</v>
      </c>
      <c r="O7471">
        <f t="shared" si="579"/>
        <v>0.33504208564115362</v>
      </c>
      <c r="P7471">
        <f t="shared" si="580"/>
        <v>4.7095909022775402</v>
      </c>
      <c r="Q7471" s="10" t="str" cm="1">
        <f t="array" ref="Q7471">_xlfn.IFS(AND(D7471&lt;=0, D7471-P7471&lt;=2), "escarcha",AND(D7471&lt;=0, D7471-P7471&gt;2), "helada negra", AND(D7471&gt;0, P7471+2&gt;D7471), "rocío", TRUE, "sin riesgo")</f>
        <v>rocío</v>
      </c>
    </row>
    <row r="7472" spans="1:17" x14ac:dyDescent="0.35">
      <c r="A7472" s="2">
        <v>45948</v>
      </c>
      <c r="B7472" s="3" t="s">
        <v>27</v>
      </c>
      <c r="C7472">
        <v>-4.2666666666666666</v>
      </c>
      <c r="D7472">
        <v>6.666666666666667</v>
      </c>
      <c r="E7472">
        <v>94.733333333333334</v>
      </c>
      <c r="F7472">
        <v>88.333333333333329</v>
      </c>
      <c r="G7472">
        <v>0</v>
      </c>
      <c r="H7472">
        <v>1.333333333333333</v>
      </c>
      <c r="I7472">
        <v>0</v>
      </c>
      <c r="J7472">
        <v>1.8</v>
      </c>
      <c r="K7472">
        <f t="shared" si="578"/>
        <v>10.933333333333334</v>
      </c>
      <c r="L7472">
        <f t="shared" si="576"/>
        <v>-0.36904730120897028</v>
      </c>
      <c r="M7472">
        <f t="shared" si="577"/>
        <v>-4.9846071083631029</v>
      </c>
      <c r="N7472" s="10" t="str" cm="1">
        <f t="array" ref="N7472">_xlfn.IFS(AND(C7472&lt;=0, C7472-M7472&lt;=2), "escarcha",AND(C7472&lt;=0, C7472-M7472&gt;2), "helada negra", AND(C7472&gt;0, M7472+2&gt;C7472), "rocío", TRUE, "sin riesgo")</f>
        <v>escarcha</v>
      </c>
      <c r="O7472">
        <f t="shared" si="579"/>
        <v>0.34649946581101215</v>
      </c>
      <c r="P7472">
        <f t="shared" si="580"/>
        <v>4.8738737487130654</v>
      </c>
      <c r="Q7472" s="10" t="str" cm="1">
        <f t="array" ref="Q7472">_xlfn.IFS(AND(D7472&lt;=0, D7472-P7472&lt;=2), "escarcha",AND(D7472&lt;=0, D7472-P7472&gt;2), "helada negra", AND(D7472&gt;0, P7472+2&gt;D7472), "rocío", TRUE, "sin riesgo")</f>
        <v>rocío</v>
      </c>
    </row>
    <row r="7473" spans="1:17" x14ac:dyDescent="0.35">
      <c r="A7473" s="2">
        <v>45948</v>
      </c>
      <c r="B7473" s="3" t="s">
        <v>28</v>
      </c>
      <c r="C7473">
        <v>-4</v>
      </c>
      <c r="D7473">
        <v>7.1333333333333337</v>
      </c>
      <c r="E7473">
        <v>94.833333333333329</v>
      </c>
      <c r="F7473">
        <v>86</v>
      </c>
      <c r="G7473">
        <v>0</v>
      </c>
      <c r="H7473">
        <v>0.3</v>
      </c>
      <c r="I7473">
        <v>0</v>
      </c>
      <c r="J7473">
        <v>0.76666666666666661</v>
      </c>
      <c r="K7473">
        <f t="shared" si="578"/>
        <v>11.133333333333333</v>
      </c>
      <c r="L7473">
        <f t="shared" si="576"/>
        <v>-0.34797893996531754</v>
      </c>
      <c r="M7473">
        <f t="shared" si="577"/>
        <v>-4.7055528107870783</v>
      </c>
      <c r="N7473" s="10" t="str" cm="1">
        <f t="array" ref="N7473">_xlfn.IFS(AND(C7473&lt;=0, C7473-M7473&lt;=2), "escarcha",AND(C7473&lt;=0, C7473-M7473&gt;2), "helada negra", AND(C7473&gt;0, M7473+2&gt;C7473), "rocío", TRUE, "sin riesgo")</f>
        <v>escarcha</v>
      </c>
      <c r="O7473">
        <f t="shared" si="579"/>
        <v>0.35172867451420387</v>
      </c>
      <c r="P7473">
        <f t="shared" si="580"/>
        <v>4.9489257386818659</v>
      </c>
      <c r="Q7473" s="10" t="str" cm="1">
        <f t="array" ref="Q7473">_xlfn.IFS(AND(D7473&lt;=0, D7473-P7473&lt;=2), "escarcha",AND(D7473&lt;=0, D7473-P7473&gt;2), "helada negra", AND(D7473&gt;0, P7473+2&gt;D7473), "rocío", TRUE, "sin riesgo")</f>
        <v>sin riesgo</v>
      </c>
    </row>
    <row r="7474" spans="1:17" x14ac:dyDescent="0.35">
      <c r="A7474" s="2">
        <v>45948</v>
      </c>
      <c r="B7474" s="3" t="s">
        <v>29</v>
      </c>
      <c r="C7474">
        <v>-3</v>
      </c>
      <c r="D7474">
        <v>8.4666666666666668</v>
      </c>
      <c r="E7474">
        <v>95</v>
      </c>
      <c r="F7474">
        <v>83.666666666666671</v>
      </c>
      <c r="G7474">
        <v>0</v>
      </c>
      <c r="H7474">
        <v>0.1333333333333333</v>
      </c>
      <c r="I7474">
        <v>0</v>
      </c>
      <c r="J7474">
        <v>0.46666666666666667</v>
      </c>
      <c r="K7474">
        <f t="shared" si="578"/>
        <v>11.466666666666667</v>
      </c>
      <c r="L7474">
        <f t="shared" si="576"/>
        <v>-0.27156908175632244</v>
      </c>
      <c r="M7474">
        <f t="shared" si="577"/>
        <v>-3.6879778089610977</v>
      </c>
      <c r="N7474" s="10" t="str" cm="1">
        <f t="array" ref="N7474">_xlfn.IFS(AND(C7474&lt;=0, C7474-M7474&lt;=2), "escarcha",AND(C7474&lt;=0, C7474-M7474&gt;2), "helada negra", AND(C7474&gt;0, M7474+2&gt;C7474), "rocío", TRUE, "sin riesgo")</f>
        <v>escarcha</v>
      </c>
      <c r="O7474">
        <f t="shared" si="579"/>
        <v>0.41499469710029785</v>
      </c>
      <c r="P7474">
        <f t="shared" si="580"/>
        <v>5.8605624698013603</v>
      </c>
      <c r="Q7474" s="10" t="str" cm="1">
        <f t="array" ref="Q7474">_xlfn.IFS(AND(D7474&lt;=0, D7474-P7474&lt;=2), "escarcha",AND(D7474&lt;=0, D7474-P7474&gt;2), "helada negra", AND(D7474&gt;0, P7474+2&gt;D7474), "rocío", TRUE, "sin riesgo")</f>
        <v>sin riesgo</v>
      </c>
    </row>
    <row r="7475" spans="1:17" x14ac:dyDescent="0.35">
      <c r="A7475" s="2">
        <v>45948</v>
      </c>
      <c r="B7475" s="3" t="s">
        <v>30</v>
      </c>
      <c r="C7475">
        <v>-1.3666666666666669</v>
      </c>
      <c r="D7475">
        <v>10.03333333333333</v>
      </c>
      <c r="E7475">
        <v>95.4</v>
      </c>
      <c r="F7475">
        <v>80.333333333333329</v>
      </c>
      <c r="G7475">
        <v>0</v>
      </c>
      <c r="H7475">
        <v>0.6</v>
      </c>
      <c r="I7475">
        <v>0</v>
      </c>
      <c r="J7475">
        <v>0.8</v>
      </c>
      <c r="K7475">
        <f t="shared" si="578"/>
        <v>11.399999999999997</v>
      </c>
      <c r="L7475">
        <f t="shared" si="576"/>
        <v>-0.14676127181897364</v>
      </c>
      <c r="M7475">
        <f t="shared" si="577"/>
        <v>-2.0070525907549834</v>
      </c>
      <c r="N7475" s="10" t="str" cm="1">
        <f t="array" ref="N7475">_xlfn.IFS(AND(C7475&lt;=0, C7475-M7475&lt;=2), "escarcha",AND(C7475&lt;=0, C7475-M7475&gt;2), "helada negra", AND(C7475&gt;0, M7475+2&gt;C7475), "rocío", TRUE, "sin riesgo")</f>
        <v>escarcha</v>
      </c>
      <c r="O7475">
        <f t="shared" si="579"/>
        <v>0.47977437032255982</v>
      </c>
      <c r="P7475">
        <f t="shared" si="580"/>
        <v>6.8009815374700704</v>
      </c>
      <c r="Q7475" s="10" t="str" cm="1">
        <f t="array" ref="Q7475">_xlfn.IFS(AND(D7475&lt;=0, D7475-P7475&lt;=2), "escarcha",AND(D7475&lt;=0, D7475-P7475&gt;2), "helada negra", AND(D7475&gt;0, P7475+2&gt;D7475), "rocío", TRUE, "sin riesgo")</f>
        <v>sin riesgo</v>
      </c>
    </row>
    <row r="7476" spans="1:17" x14ac:dyDescent="0.35">
      <c r="A7476" s="2">
        <v>45948</v>
      </c>
      <c r="B7476" s="3" t="s">
        <v>31</v>
      </c>
      <c r="C7476">
        <v>2.566666666666666</v>
      </c>
      <c r="D7476">
        <v>12.66666666666667</v>
      </c>
      <c r="E7476">
        <v>96.4</v>
      </c>
      <c r="F7476">
        <v>72.333333333333329</v>
      </c>
      <c r="G7476">
        <v>0</v>
      </c>
      <c r="H7476">
        <v>0.46666666666666667</v>
      </c>
      <c r="I7476">
        <v>0</v>
      </c>
      <c r="J7476">
        <v>1.2666666666666671</v>
      </c>
      <c r="K7476">
        <f t="shared" si="578"/>
        <v>10.100000000000003</v>
      </c>
      <c r="L7476">
        <f t="shared" si="576"/>
        <v>0.14752279123167672</v>
      </c>
      <c r="M7476">
        <f t="shared" si="577"/>
        <v>2.051436757872529</v>
      </c>
      <c r="N7476" s="10" t="str" cm="1">
        <f t="array" ref="N7476">_xlfn.IFS(AND(C7476&lt;=0, C7476-M7476&lt;=2), "escarcha",AND(C7476&lt;=0, C7476-M7476&gt;2), "helada negra", AND(C7476&gt;0, M7476+2&gt;C7476), "rocío", TRUE, "sin riesgo")</f>
        <v>rocío</v>
      </c>
      <c r="O7476">
        <f t="shared" si="579"/>
        <v>0.5491855849015701</v>
      </c>
      <c r="P7476">
        <f t="shared" si="580"/>
        <v>7.8165562889029676</v>
      </c>
      <c r="Q7476" s="10" t="str" cm="1">
        <f t="array" ref="Q7476">_xlfn.IFS(AND(D7476&lt;=0, D7476-P7476&lt;=2), "escarcha",AND(D7476&lt;=0, D7476-P7476&gt;2), "helada negra", AND(D7476&gt;0, P7476+2&gt;D7476), "rocío", TRUE, "sin riesgo")</f>
        <v>sin riesgo</v>
      </c>
    </row>
    <row r="7477" spans="1:17" x14ac:dyDescent="0.35">
      <c r="A7477" s="2">
        <v>45948</v>
      </c>
      <c r="B7477" s="3" t="s">
        <v>32</v>
      </c>
      <c r="C7477">
        <v>8.1333333333333329</v>
      </c>
      <c r="D7477">
        <v>13.6</v>
      </c>
      <c r="E7477">
        <v>93.899999999999991</v>
      </c>
      <c r="F7477">
        <v>68</v>
      </c>
      <c r="G7477">
        <v>0</v>
      </c>
      <c r="H7477">
        <v>0.6333333333333333</v>
      </c>
      <c r="I7477">
        <v>0</v>
      </c>
      <c r="J7477">
        <v>1.7666666666666671</v>
      </c>
      <c r="K7477">
        <f t="shared" si="578"/>
        <v>5.4666666666666668</v>
      </c>
      <c r="L7477">
        <f t="shared" si="576"/>
        <v>0.50778161438898806</v>
      </c>
      <c r="M7477">
        <f t="shared" si="577"/>
        <v>7.2097721008713069</v>
      </c>
      <c r="N7477" s="10" t="str" cm="1">
        <f t="array" ref="N7477">_xlfn.IFS(AND(C7477&lt;=0, C7477-M7477&lt;=2), "escarcha",AND(C7477&lt;=0, C7477-M7477&gt;2), "helada negra", AND(C7477&gt;0, M7477+2&gt;C7477), "rocío", TRUE, "sin riesgo")</f>
        <v>rocío</v>
      </c>
      <c r="O7477">
        <f t="shared" si="579"/>
        <v>0.54833066133265373</v>
      </c>
      <c r="P7477">
        <f t="shared" si="580"/>
        <v>7.8039974474722813</v>
      </c>
      <c r="Q7477" s="10" t="str" cm="1">
        <f t="array" ref="Q7477">_xlfn.IFS(AND(D7477&lt;=0, D7477-P7477&lt;=2), "escarcha",AND(D7477&lt;=0, D7477-P7477&gt;2), "helada negra", AND(D7477&gt;0, P7477+2&gt;D7477), "rocío", TRUE, "sin riesgo")</f>
        <v>sin riesgo</v>
      </c>
    </row>
    <row r="7478" spans="1:17" x14ac:dyDescent="0.35">
      <c r="A7478" s="2">
        <v>45948</v>
      </c>
      <c r="B7478" s="3" t="s">
        <v>33</v>
      </c>
      <c r="C7478">
        <v>13.3</v>
      </c>
      <c r="D7478">
        <v>16.466666666666669</v>
      </c>
      <c r="E7478">
        <v>74.033333333333331</v>
      </c>
      <c r="F7478">
        <v>57.333333333333343</v>
      </c>
      <c r="G7478">
        <v>0</v>
      </c>
      <c r="H7478">
        <v>1.2333333333333329</v>
      </c>
      <c r="I7478">
        <v>0</v>
      </c>
      <c r="J7478">
        <v>2.933333333333334</v>
      </c>
      <c r="K7478">
        <f t="shared" si="578"/>
        <v>3.1666666666666679</v>
      </c>
      <c r="L7478">
        <f t="shared" si="576"/>
        <v>0.61380456809562811</v>
      </c>
      <c r="M7478">
        <f t="shared" si="577"/>
        <v>8.7694637820794892</v>
      </c>
      <c r="N7478" s="10" t="str" cm="1">
        <f t="array" ref="N7478">_xlfn.IFS(AND(C7478&lt;=0, C7478-M7478&lt;=2), "escarcha",AND(C7478&lt;=0, C7478-M7478&gt;2), "helada negra", AND(C7478&gt;0, M7478+2&gt;C7478), "rocío", TRUE, "sin riesgo")</f>
        <v>sin riesgo</v>
      </c>
      <c r="O7478">
        <f t="shared" si="579"/>
        <v>0.56208404141122137</v>
      </c>
      <c r="P7478">
        <f t="shared" si="580"/>
        <v>8.0061875564604108</v>
      </c>
      <c r="Q7478" s="10" t="str" cm="1">
        <f t="array" ref="Q7478">_xlfn.IFS(AND(D7478&lt;=0, D7478-P7478&lt;=2), "escarcha",AND(D7478&lt;=0, D7478-P7478&gt;2), "helada negra", AND(D7478&gt;0, P7478+2&gt;D7478), "rocío", TRUE, "sin riesgo")</f>
        <v>sin riesgo</v>
      </c>
    </row>
    <row r="7479" spans="1:17" x14ac:dyDescent="0.35">
      <c r="A7479" s="2">
        <v>45948</v>
      </c>
      <c r="B7479" s="3" t="s">
        <v>34</v>
      </c>
      <c r="C7479">
        <v>17.333333333333329</v>
      </c>
      <c r="D7479">
        <v>18.733333333333331</v>
      </c>
      <c r="E7479">
        <v>59</v>
      </c>
      <c r="F7479">
        <v>51</v>
      </c>
      <c r="G7479">
        <v>0</v>
      </c>
      <c r="H7479">
        <v>1.7</v>
      </c>
      <c r="I7479">
        <v>1</v>
      </c>
      <c r="J7479">
        <v>4.5999999999999996</v>
      </c>
      <c r="K7479">
        <f t="shared" si="578"/>
        <v>1.4000000000000021</v>
      </c>
      <c r="L7479">
        <f t="shared" si="576"/>
        <v>0.6456824975735066</v>
      </c>
      <c r="M7479">
        <f t="shared" si="577"/>
        <v>9.242225088719783</v>
      </c>
      <c r="N7479" s="10" t="str" cm="1">
        <f t="array" ref="N7479">_xlfn.IFS(AND(C7479&lt;=0, C7479-M7479&lt;=2), "escarcha",AND(C7479&lt;=0, C7479-M7479&gt;2), "helada negra", AND(C7479&gt;0, M7479+2&gt;C7479), "rocío", TRUE, "sin riesgo")</f>
        <v>sin riesgo</v>
      </c>
      <c r="O7479">
        <f t="shared" si="579"/>
        <v>0.58795657239201793</v>
      </c>
      <c r="P7479">
        <f t="shared" si="580"/>
        <v>8.3874274290218729</v>
      </c>
      <c r="Q7479" s="10" t="str" cm="1">
        <f t="array" ref="Q7479">_xlfn.IFS(AND(D7479&lt;=0, D7479-P7479&lt;=2), "escarcha",AND(D7479&lt;=0, D7479-P7479&gt;2), "helada negra", AND(D7479&gt;0, P7479+2&gt;D7479), "rocío", TRUE, "sin riesgo")</f>
        <v>sin riesgo</v>
      </c>
    </row>
    <row r="7480" spans="1:17" x14ac:dyDescent="0.35">
      <c r="A7480" s="2">
        <v>45948</v>
      </c>
      <c r="B7480" s="3" t="s">
        <v>35</v>
      </c>
      <c r="C7480">
        <v>19.733333333333331</v>
      </c>
      <c r="D7480">
        <v>20.033333333333331</v>
      </c>
      <c r="E7480">
        <v>50.666666666666671</v>
      </c>
      <c r="F7480">
        <v>48</v>
      </c>
      <c r="G7480">
        <v>1.666666666666667</v>
      </c>
      <c r="H7480">
        <v>1.466666666666667</v>
      </c>
      <c r="I7480">
        <v>4.333333333333333</v>
      </c>
      <c r="J7480">
        <v>3.833333333333333</v>
      </c>
      <c r="K7480">
        <f t="shared" si="578"/>
        <v>0.30000000000000071</v>
      </c>
      <c r="L7480">
        <f t="shared" si="576"/>
        <v>0.64367222926293921</v>
      </c>
      <c r="M7480">
        <f t="shared" si="577"/>
        <v>9.2123596406663477</v>
      </c>
      <c r="N7480" s="10" t="str" cm="1">
        <f t="array" ref="N7480">_xlfn.IFS(AND(C7480&lt;=0, C7480-M7480&lt;=2), "escarcha",AND(C7480&lt;=0, C7480-M7480&gt;2), "helada negra", AND(C7480&gt;0, M7480+2&gt;C7480), "rocío", TRUE, "sin riesgo")</f>
        <v>sin riesgo</v>
      </c>
      <c r="O7480">
        <f t="shared" si="579"/>
        <v>0.60819460688173654</v>
      </c>
      <c r="P7480">
        <f t="shared" si="580"/>
        <v>8.6864492977227741</v>
      </c>
      <c r="Q7480" s="10" t="str" cm="1">
        <f t="array" ref="Q7480">_xlfn.IFS(AND(D7480&lt;=0, D7480-P7480&lt;=2), "escarcha",AND(D7480&lt;=0, D7480-P7480&gt;2), "helada negra", AND(D7480&gt;0, P7480+2&gt;D7480), "rocío", TRUE, "sin riesgo")</f>
        <v>sin riesgo</v>
      </c>
    </row>
    <row r="7481" spans="1:17" x14ac:dyDescent="0.35">
      <c r="A7481" s="2">
        <v>45948</v>
      </c>
      <c r="B7481" s="3" t="s">
        <v>36</v>
      </c>
      <c r="C7481">
        <v>20.06666666666667</v>
      </c>
      <c r="D7481">
        <v>20.399999999999999</v>
      </c>
      <c r="E7481">
        <v>49.43333333333333</v>
      </c>
      <c r="F7481">
        <v>47.333333333333343</v>
      </c>
      <c r="G7481">
        <v>6.333333333333333</v>
      </c>
      <c r="H7481">
        <v>3.8666666666666671</v>
      </c>
      <c r="I7481">
        <v>13.66666666666667</v>
      </c>
      <c r="J7481">
        <v>8.1</v>
      </c>
      <c r="K7481">
        <f t="shared" si="578"/>
        <v>0.3333333333333286</v>
      </c>
      <c r="L7481">
        <f t="shared" si="576"/>
        <v>0.6396814506139713</v>
      </c>
      <c r="M7481">
        <f t="shared" si="577"/>
        <v>9.1530917895466448</v>
      </c>
      <c r="N7481" s="10" t="str" cm="1">
        <f t="array" ref="N7481">_xlfn.IFS(AND(C7481&lt;=0, C7481-M7481&lt;=2), "escarcha",AND(C7481&lt;=0, C7481-M7481&gt;2), "helada negra", AND(C7481&gt;0, M7481+2&gt;C7481), "rocío", TRUE, "sin riesgo")</f>
        <v>sin riesgo</v>
      </c>
      <c r="O7481">
        <f t="shared" si="579"/>
        <v>0.61687148850230233</v>
      </c>
      <c r="P7481">
        <f t="shared" si="580"/>
        <v>8.8148702818331159</v>
      </c>
      <c r="Q7481" s="10" t="str" cm="1">
        <f t="array" ref="Q7481">_xlfn.IFS(AND(D7481&lt;=0, D7481-P7481&lt;=2), "escarcha",AND(D7481&lt;=0, D7481-P7481&gt;2), "helada negra", AND(D7481&gt;0, P7481+2&gt;D7481), "rocío", TRUE, "sin riesgo")</f>
        <v>sin riesgo</v>
      </c>
    </row>
    <row r="7482" spans="1:17" x14ac:dyDescent="0.35">
      <c r="A7482" s="2">
        <v>45948</v>
      </c>
      <c r="B7482" s="3" t="s">
        <v>39</v>
      </c>
      <c r="C7482">
        <v>17.2</v>
      </c>
      <c r="D7482">
        <v>17.666666666666671</v>
      </c>
      <c r="E7482">
        <v>57.5</v>
      </c>
      <c r="F7482">
        <v>54.333333333333343</v>
      </c>
      <c r="G7482">
        <v>0</v>
      </c>
      <c r="H7482">
        <v>1.6333333333333331</v>
      </c>
      <c r="I7482">
        <v>0</v>
      </c>
      <c r="J7482">
        <v>3.0333333333333332</v>
      </c>
      <c r="K7482">
        <f t="shared" si="578"/>
        <v>0.46666666666667211</v>
      </c>
      <c r="L7482">
        <f t="shared" si="576"/>
        <v>0.61150102065320888</v>
      </c>
      <c r="M7482">
        <f t="shared" si="577"/>
        <v>8.7353699694559772</v>
      </c>
      <c r="N7482" s="10" t="str" cm="1">
        <f t="array" ref="N7482">_xlfn.IFS(AND(C7482&lt;=0, C7482-M7482&lt;=2), "escarcha",AND(C7482&lt;=0, C7482-M7482&gt;2), "helada negra", AND(C7482&gt;0, M7482+2&gt;C7482), "rocío", TRUE, "sin riesgo")</f>
        <v>sin riesgo</v>
      </c>
      <c r="O7482">
        <f t="shared" si="579"/>
        <v>0.58431769802188593</v>
      </c>
      <c r="P7482">
        <f t="shared" si="580"/>
        <v>8.3337375118339043</v>
      </c>
      <c r="Q7482" s="10" t="str" cm="1">
        <f t="array" ref="Q7482">_xlfn.IFS(AND(D7482&lt;=0, D7482-P7482&lt;=2), "escarcha",AND(D7482&lt;=0, D7482-P7482&gt;2), "helada negra", AND(D7482&gt;0, P7482+2&gt;D7482), "rocío", TRUE, "sin riesgo")</f>
        <v>sin riesgo</v>
      </c>
    </row>
    <row r="7483" spans="1:17" x14ac:dyDescent="0.35">
      <c r="A7483" s="2">
        <v>45948</v>
      </c>
      <c r="B7483" s="3" t="s">
        <v>37</v>
      </c>
      <c r="C7483">
        <v>15.133333333333329</v>
      </c>
      <c r="D7483">
        <v>17.06666666666667</v>
      </c>
      <c r="E7483">
        <v>64.133333333333326</v>
      </c>
      <c r="F7483">
        <v>56</v>
      </c>
      <c r="G7483">
        <v>0</v>
      </c>
      <c r="H7483">
        <v>0</v>
      </c>
      <c r="I7483">
        <v>0</v>
      </c>
      <c r="J7483">
        <v>0.1333333333333333</v>
      </c>
      <c r="K7483">
        <f t="shared" si="578"/>
        <v>1.9333333333333407</v>
      </c>
      <c r="L7483">
        <f t="shared" si="576"/>
        <v>0.58891780473121735</v>
      </c>
      <c r="M7483">
        <f t="shared" si="577"/>
        <v>8.4016137995404208</v>
      </c>
      <c r="N7483" s="10" t="str" cm="1">
        <f t="array" ref="N7483">_xlfn.IFS(AND(C7483&lt;=0, C7483-M7483&lt;=2), "escarcha",AND(C7483&lt;=0, C7483-M7483&gt;2), "helada negra", AND(C7483&gt;0, M7483+2&gt;C7483), "rocío", TRUE, "sin riesgo")</f>
        <v>sin riesgo</v>
      </c>
      <c r="O7483">
        <f t="shared" si="579"/>
        <v>0.57663014120389644</v>
      </c>
      <c r="P7483">
        <f t="shared" si="580"/>
        <v>8.2203865049236722</v>
      </c>
      <c r="Q7483" s="10" t="str" cm="1">
        <f t="array" ref="Q7483">_xlfn.IFS(AND(D7483&lt;=0, D7483-P7483&lt;=2), "escarcha",AND(D7483&lt;=0, D7483-P7483&gt;2), "helada negra", AND(D7483&gt;0, P7483+2&gt;D7483), "rocío", TRUE, "sin riesgo")</f>
        <v>sin riesgo</v>
      </c>
    </row>
    <row r="7484" spans="1:17" x14ac:dyDescent="0.35">
      <c r="A7484" s="2">
        <v>45948</v>
      </c>
      <c r="B7484" s="3" t="s">
        <v>40</v>
      </c>
      <c r="C7484">
        <v>13.733333333333331</v>
      </c>
      <c r="D7484">
        <v>16.366666666666671</v>
      </c>
      <c r="E7484">
        <v>68.399999999999991</v>
      </c>
      <c r="F7484">
        <v>58</v>
      </c>
      <c r="G7484">
        <v>0</v>
      </c>
      <c r="H7484">
        <v>0</v>
      </c>
      <c r="I7484">
        <v>0</v>
      </c>
      <c r="J7484">
        <v>0</v>
      </c>
      <c r="K7484">
        <f t="shared" si="578"/>
        <v>2.63333333333334</v>
      </c>
      <c r="L7484">
        <f t="shared" si="576"/>
        <v>0.56286283180688956</v>
      </c>
      <c r="M7484">
        <f t="shared" si="577"/>
        <v>8.0176463999693315</v>
      </c>
      <c r="N7484" s="10" t="str" cm="1">
        <f t="array" ref="N7484">_xlfn.IFS(AND(C7484&lt;=0, C7484-M7484&lt;=2), "escarcha",AND(C7484&lt;=0, C7484-M7484&gt;2), "helada negra", AND(C7484&gt;0, M7484+2&gt;C7484), "rocío", TRUE, "sin riesgo")</f>
        <v>sin riesgo</v>
      </c>
      <c r="O7484">
        <f t="shared" si="579"/>
        <v>0.56728163954637789</v>
      </c>
      <c r="P7484">
        <f t="shared" si="580"/>
        <v>8.0826829686080703</v>
      </c>
      <c r="Q7484" s="10" t="str" cm="1">
        <f t="array" ref="Q7484">_xlfn.IFS(AND(D7484&lt;=0, D7484-P7484&lt;=2), "escarcha",AND(D7484&lt;=0, D7484-P7484&gt;2), "helada negra", AND(D7484&gt;0, P7484+2&gt;D7484), "rocío", TRUE, "sin riesgo")</f>
        <v>sin riesgo</v>
      </c>
    </row>
    <row r="7485" spans="1:17" x14ac:dyDescent="0.35">
      <c r="A7485" s="2">
        <v>45948</v>
      </c>
      <c r="B7485" s="3" t="s">
        <v>41</v>
      </c>
      <c r="C7485">
        <v>13.3</v>
      </c>
      <c r="D7485">
        <v>16</v>
      </c>
      <c r="E7485">
        <v>70.166666666666671</v>
      </c>
      <c r="F7485">
        <v>59.666666666666657</v>
      </c>
      <c r="G7485">
        <v>1</v>
      </c>
      <c r="H7485">
        <v>0</v>
      </c>
      <c r="I7485">
        <v>1.666666666666667</v>
      </c>
      <c r="J7485">
        <v>0</v>
      </c>
      <c r="K7485">
        <f t="shared" si="578"/>
        <v>2.6999999999999993</v>
      </c>
      <c r="L7485">
        <f t="shared" si="576"/>
        <v>0.5601624903176825</v>
      </c>
      <c r="M7485">
        <f t="shared" si="577"/>
        <v>7.9779190144391823</v>
      </c>
      <c r="N7485" s="10" t="str" cm="1">
        <f t="array" ref="N7485">_xlfn.IFS(AND(C7485&lt;=0, C7485-M7485&lt;=2), "escarcha",AND(C7485&lt;=0, C7485-M7485&gt;2), "helada negra", AND(C7485&gt;0, M7485+2&gt;C7485), "rocío", TRUE, "sin riesgo")</f>
        <v>sin riesgo</v>
      </c>
      <c r="O7485">
        <f t="shared" si="579"/>
        <v>0.57223829103631418</v>
      </c>
      <c r="P7485">
        <f t="shared" si="580"/>
        <v>8.1556756979932992</v>
      </c>
      <c r="Q7485" s="10" t="str" cm="1">
        <f t="array" ref="Q7485">_xlfn.IFS(AND(D7485&lt;=0, D7485-P7485&lt;=2), "escarcha",AND(D7485&lt;=0, D7485-P7485&gt;2), "helada negra", AND(D7485&gt;0, P7485+2&gt;D7485), "rocío", TRUE, "sin riesgo")</f>
        <v>sin riesgo</v>
      </c>
    </row>
    <row r="7486" spans="1:17" x14ac:dyDescent="0.35">
      <c r="A7486" s="2">
        <v>45948</v>
      </c>
      <c r="B7486" s="3" t="s">
        <v>42</v>
      </c>
      <c r="C7486">
        <v>11.53333333333333</v>
      </c>
      <c r="D7486">
        <v>15.6</v>
      </c>
      <c r="E7486">
        <v>74.333333333333343</v>
      </c>
      <c r="F7486">
        <v>60</v>
      </c>
      <c r="G7486">
        <v>0</v>
      </c>
      <c r="H7486">
        <v>0.79999999999999993</v>
      </c>
      <c r="I7486">
        <v>0.66666666666666663</v>
      </c>
      <c r="J7486">
        <v>1.1333333333333331</v>
      </c>
      <c r="K7486">
        <f t="shared" si="578"/>
        <v>4.06666666666667</v>
      </c>
      <c r="L7486">
        <f t="shared" si="576"/>
        <v>0.50188219996214323</v>
      </c>
      <c r="M7486">
        <f t="shared" si="577"/>
        <v>7.1235537419785553</v>
      </c>
      <c r="N7486" s="10" t="str" cm="1">
        <f t="array" ref="N7486">_xlfn.IFS(AND(C7486&lt;=0, C7486-M7486&lt;=2), "escarcha",AND(C7486&lt;=0, C7486-M7486&gt;2), "helada negra", AND(C7486&gt;0, M7486+2&gt;C7486), "rocío", TRUE, "sin riesgo")</f>
        <v>sin riesgo</v>
      </c>
      <c r="O7486">
        <f t="shared" si="579"/>
        <v>0.55223500104069045</v>
      </c>
      <c r="P7486">
        <f t="shared" si="580"/>
        <v>7.8613625069583417</v>
      </c>
      <c r="Q7486" s="10" t="str" cm="1">
        <f t="array" ref="Q7486">_xlfn.IFS(AND(D7486&lt;=0, D7486-P7486&lt;=2), "escarcha",AND(D7486&lt;=0, D7486-P7486&gt;2), "helada negra", AND(D7486&gt;0, P7486+2&gt;D7486), "rocío", TRUE, "sin riesgo")</f>
        <v>sin riesgo</v>
      </c>
    </row>
    <row r="7487" spans="1:17" x14ac:dyDescent="0.35">
      <c r="A7487" s="2">
        <v>45948</v>
      </c>
      <c r="B7487" s="3" t="s">
        <v>43</v>
      </c>
      <c r="C7487">
        <v>9.5</v>
      </c>
      <c r="D7487">
        <v>14.56666666666667</v>
      </c>
      <c r="E7487">
        <v>78.400000000000006</v>
      </c>
      <c r="F7487">
        <v>62.666666666666657</v>
      </c>
      <c r="G7487">
        <v>0</v>
      </c>
      <c r="H7487">
        <v>1.6</v>
      </c>
      <c r="I7487">
        <v>1</v>
      </c>
      <c r="J7487">
        <v>2.8</v>
      </c>
      <c r="K7487">
        <f t="shared" si="578"/>
        <v>5.06666666666667</v>
      </c>
      <c r="L7487">
        <f t="shared" si="576"/>
        <v>0.41966752136351915</v>
      </c>
      <c r="M7487">
        <f t="shared" si="577"/>
        <v>5.9281617788459524</v>
      </c>
      <c r="N7487" s="10" t="str" cm="1">
        <f t="array" ref="N7487">_xlfn.IFS(AND(C7487&lt;=0, C7487-M7487&lt;=2), "escarcha",AND(C7487&lt;=0, C7487-M7487&gt;2), "helada negra", AND(C7487&gt;0, M7487+2&gt;C7487), "rocío", TRUE, "sin riesgo")</f>
        <v>sin riesgo</v>
      </c>
      <c r="O7487">
        <f t="shared" si="579"/>
        <v>0.52928548128986841</v>
      </c>
      <c r="P7487">
        <f t="shared" si="580"/>
        <v>7.5245491045082851</v>
      </c>
      <c r="Q7487" s="10" t="str" cm="1">
        <f t="array" ref="Q7487">_xlfn.IFS(AND(D7487&lt;=0, D7487-P7487&lt;=2), "escarcha",AND(D7487&lt;=0, D7487-P7487&gt;2), "helada negra", AND(D7487&gt;0, P7487+2&gt;D7487), "rocío", TRUE, "sin riesgo")</f>
        <v>sin riesgo</v>
      </c>
    </row>
    <row r="7488" spans="1:17" x14ac:dyDescent="0.35">
      <c r="A7488" s="2">
        <v>45948</v>
      </c>
      <c r="B7488" s="3" t="s">
        <v>44</v>
      </c>
      <c r="C7488">
        <v>7.9666666666666668</v>
      </c>
      <c r="D7488">
        <v>13.733333333333331</v>
      </c>
      <c r="E7488">
        <v>82.533333333333331</v>
      </c>
      <c r="F7488">
        <v>66</v>
      </c>
      <c r="G7488">
        <v>0.33333333333333331</v>
      </c>
      <c r="H7488">
        <v>0.96666666666666667</v>
      </c>
      <c r="I7488">
        <v>1</v>
      </c>
      <c r="J7488">
        <v>2.0333333333333332</v>
      </c>
      <c r="K7488">
        <f t="shared" si="578"/>
        <v>5.7666666666666639</v>
      </c>
      <c r="L7488">
        <f t="shared" ref="L7488:L7551" si="581">(LN(E7488/100))+((17.625*C7488)/(243.04+C7488))</f>
        <v>0.36742955891671641</v>
      </c>
      <c r="M7488">
        <f t="shared" ref="M7488:M7551" si="582">(243.04*L7488)/(17.625-L7488)</f>
        <v>5.1745452990608358</v>
      </c>
      <c r="N7488" s="10" t="str" cm="1">
        <f t="array" ref="N7488">_xlfn.IFS(AND(C7488&lt;=0, C7488-M7488&lt;=2), "escarcha",AND(C7488&lt;=0, C7488-M7488&gt;2), "helada negra", AND(C7488&gt;0, M7488+2&gt;C7488), "rocío", TRUE, "sin riesgo")</f>
        <v>sin riesgo</v>
      </c>
      <c r="O7488">
        <f t="shared" si="579"/>
        <v>0.52714474920481047</v>
      </c>
      <c r="P7488">
        <f t="shared" si="580"/>
        <v>7.4931772416764764</v>
      </c>
      <c r="Q7488" s="10" t="str" cm="1">
        <f t="array" ref="Q7488">_xlfn.IFS(AND(D7488&lt;=0, D7488-P7488&lt;=2), "escarcha",AND(D7488&lt;=0, D7488-P7488&gt;2), "helada negra", AND(D7488&gt;0, P7488+2&gt;D7488), "rocío", TRUE, "sin riesgo")</f>
        <v>sin riesgo</v>
      </c>
    </row>
    <row r="7489" spans="1:17" x14ac:dyDescent="0.35">
      <c r="A7489" s="2">
        <v>45948</v>
      </c>
      <c r="B7489" s="3" t="s">
        <v>45</v>
      </c>
      <c r="C7489">
        <v>7</v>
      </c>
      <c r="D7489">
        <v>12.93333333333333</v>
      </c>
      <c r="E7489">
        <v>85.333333333333329</v>
      </c>
      <c r="F7489">
        <v>70</v>
      </c>
      <c r="G7489">
        <v>0</v>
      </c>
      <c r="H7489">
        <v>0.53333333333333333</v>
      </c>
      <c r="I7489">
        <v>0</v>
      </c>
      <c r="J7489">
        <v>1.2333333333333329</v>
      </c>
      <c r="K7489">
        <f t="shared" si="578"/>
        <v>5.93333333333333</v>
      </c>
      <c r="L7489">
        <f t="shared" si="581"/>
        <v>0.33481602245494035</v>
      </c>
      <c r="M7489">
        <f t="shared" si="582"/>
        <v>4.7063516619099914</v>
      </c>
      <c r="N7489" s="10" t="str" cm="1">
        <f t="array" ref="N7489">_xlfn.IFS(AND(C7489&lt;=0, C7489-M7489&lt;=2), "escarcha",AND(C7489&lt;=0, C7489-M7489&gt;2), "helada negra", AND(C7489&gt;0, M7489+2&gt;C7489), "rocío", TRUE, "sin riesgo")</f>
        <v>sin riesgo</v>
      </c>
      <c r="O7489">
        <f t="shared" si="579"/>
        <v>0.53384750631650224</v>
      </c>
      <c r="P7489">
        <f t="shared" si="580"/>
        <v>7.5914305944618992</v>
      </c>
      <c r="Q7489" s="10" t="str" cm="1">
        <f t="array" ref="Q7489">_xlfn.IFS(AND(D7489&lt;=0, D7489-P7489&lt;=2), "escarcha",AND(D7489&lt;=0, D7489-P7489&gt;2), "helada negra", AND(D7489&gt;0, P7489+2&gt;D7489), "rocío", TRUE, "sin riesgo")</f>
        <v>sin riesgo</v>
      </c>
    </row>
    <row r="7490" spans="1:17" x14ac:dyDescent="0.35">
      <c r="A7490" s="2">
        <v>45948</v>
      </c>
      <c r="B7490" s="3" t="s">
        <v>46</v>
      </c>
      <c r="C7490">
        <v>5.6</v>
      </c>
      <c r="D7490">
        <v>12.1</v>
      </c>
      <c r="E7490">
        <v>88.033333333333331</v>
      </c>
      <c r="F7490">
        <v>72.333333333333329</v>
      </c>
      <c r="G7490">
        <v>0</v>
      </c>
      <c r="H7490">
        <v>1.7</v>
      </c>
      <c r="I7490">
        <v>0</v>
      </c>
      <c r="J7490">
        <v>2.5333333333333332</v>
      </c>
      <c r="K7490">
        <f t="shared" ref="K7490:K7553" si="583">ABS((C7490-D7490))</f>
        <v>6.5</v>
      </c>
      <c r="L7490">
        <f t="shared" si="581"/>
        <v>0.26950480410634486</v>
      </c>
      <c r="M7490">
        <f t="shared" si="582"/>
        <v>3.7740465973856843</v>
      </c>
      <c r="N7490" s="10" t="str" cm="1">
        <f t="array" ref="N7490">_xlfn.IFS(AND(C7490&lt;=0, C7490-M7490&lt;=2), "escarcha",AND(C7490&lt;=0, C7490-M7490&gt;2), "helada negra", AND(C7490&gt;0, M7490+2&gt;C7490), "rocío", TRUE, "sin riesgo")</f>
        <v>rocío</v>
      </c>
      <c r="O7490">
        <f t="shared" si="579"/>
        <v>0.51197950222830491</v>
      </c>
      <c r="P7490">
        <f t="shared" si="580"/>
        <v>7.2711593045640059</v>
      </c>
      <c r="Q7490" s="10" t="str" cm="1">
        <f t="array" ref="Q7490">_xlfn.IFS(AND(D7490&lt;=0, D7490-P7490&lt;=2), "escarcha",AND(D7490&lt;=0, D7490-P7490&gt;2), "helada negra", AND(D7490&gt;0, P7490+2&gt;D7490), "rocío", TRUE, "sin riesgo")</f>
        <v>sin riesgo</v>
      </c>
    </row>
    <row r="7491" spans="1:17" x14ac:dyDescent="0.35">
      <c r="A7491" s="2">
        <v>45949</v>
      </c>
      <c r="B7491" s="3" t="s">
        <v>10</v>
      </c>
      <c r="C7491">
        <v>5.2</v>
      </c>
      <c r="D7491">
        <v>11.925000000000001</v>
      </c>
      <c r="E7491">
        <v>88.833333333333329</v>
      </c>
      <c r="F7491">
        <v>83.5</v>
      </c>
      <c r="G7491">
        <v>0.66666666666666663</v>
      </c>
      <c r="H7491">
        <v>4.125</v>
      </c>
      <c r="I7491">
        <v>1.666666666666667</v>
      </c>
      <c r="J7491">
        <v>7.1</v>
      </c>
      <c r="K7491">
        <f t="shared" si="583"/>
        <v>6.7250000000000005</v>
      </c>
      <c r="L7491">
        <f t="shared" si="581"/>
        <v>0.25079093105089062</v>
      </c>
      <c r="M7491">
        <f t="shared" si="582"/>
        <v>3.5082015901110131</v>
      </c>
      <c r="N7491" s="10" t="str" cm="1">
        <f t="array" ref="N7491">_xlfn.IFS(AND(C7491&lt;=0, C7491-M7491&lt;=2), "escarcha",AND(C7491&lt;=0, C7491-M7491&gt;2), "helada negra", AND(C7491&gt;0, M7491+2&gt;C7491), "rocío", TRUE, "sin riesgo")</f>
        <v>rocío</v>
      </c>
      <c r="O7491">
        <f t="shared" ref="O7491:O7554" si="584">(LN(F7491/100))+((17.625*D7491)/(243.04+D7491))</f>
        <v>0.64401753190013455</v>
      </c>
      <c r="P7491">
        <f t="shared" ref="P7491:P7554" si="585">(243.04*O7491)/(17.625-O7491)</f>
        <v>9.2174891085982722</v>
      </c>
      <c r="Q7491" s="10" t="str" cm="1">
        <f t="array" ref="Q7491">_xlfn.IFS(AND(D7491&lt;=0, D7491-P7491&lt;=2), "escarcha",AND(D7491&lt;=0, D7491-P7491&gt;2), "helada negra", AND(D7491&gt;0, P7491+2&gt;D7491), "rocío", TRUE, "sin riesgo")</f>
        <v>sin riesgo</v>
      </c>
    </row>
    <row r="7492" spans="1:17" x14ac:dyDescent="0.35">
      <c r="A7492" s="2">
        <v>45949</v>
      </c>
      <c r="B7492" s="3" t="s">
        <v>11</v>
      </c>
      <c r="C7492">
        <v>4.7666666666666666</v>
      </c>
      <c r="D7492">
        <v>11.8</v>
      </c>
      <c r="E7492">
        <v>89.766666666666666</v>
      </c>
      <c r="F7492">
        <v>83</v>
      </c>
      <c r="G7492">
        <v>0.33333333333333331</v>
      </c>
      <c r="H7492">
        <v>3.3</v>
      </c>
      <c r="I7492">
        <v>1.333333333333333</v>
      </c>
      <c r="J7492">
        <v>5.416666666666667</v>
      </c>
      <c r="K7492">
        <f t="shared" si="583"/>
        <v>7.0333333333333341</v>
      </c>
      <c r="L7492">
        <f t="shared" si="581"/>
        <v>0.23106789900117347</v>
      </c>
      <c r="M7492">
        <f t="shared" si="582"/>
        <v>3.228639841017912</v>
      </c>
      <c r="N7492" s="10" t="str" cm="1">
        <f t="array" ref="N7492">_xlfn.IFS(AND(C7492&lt;=0, C7492-M7492&lt;=2), "escarcha",AND(C7492&lt;=0, C7492-M7492&gt;2), "helada negra", AND(C7492&gt;0, M7492+2&gt;C7492), "rocío", TRUE, "sin riesgo")</f>
        <v>rocío</v>
      </c>
      <c r="O7492">
        <f t="shared" si="584"/>
        <v>0.6297707200348448</v>
      </c>
      <c r="P7492">
        <f t="shared" si="585"/>
        <v>9.0060259426863407</v>
      </c>
      <c r="Q7492" s="10" t="str" cm="1">
        <f t="array" ref="Q7492">_xlfn.IFS(AND(D7492&lt;=0, D7492-P7492&lt;=2), "escarcha",AND(D7492&lt;=0, D7492-P7492&gt;2), "helada negra", AND(D7492&gt;0, P7492+2&gt;D7492), "rocío", TRUE, "sin riesgo")</f>
        <v>sin riesgo</v>
      </c>
    </row>
    <row r="7493" spans="1:17" x14ac:dyDescent="0.35">
      <c r="A7493" s="2">
        <v>45949</v>
      </c>
      <c r="B7493" s="3" t="s">
        <v>12</v>
      </c>
      <c r="C7493">
        <v>5.4333333333333336</v>
      </c>
      <c r="D7493">
        <v>11.366666666666671</v>
      </c>
      <c r="E7493">
        <v>90.966666666666669</v>
      </c>
      <c r="F7493">
        <v>82.166666666666671</v>
      </c>
      <c r="G7493">
        <v>0</v>
      </c>
      <c r="H7493">
        <v>3.916666666666667</v>
      </c>
      <c r="I7493">
        <v>0</v>
      </c>
      <c r="J7493">
        <v>6.5</v>
      </c>
      <c r="K7493">
        <f t="shared" si="583"/>
        <v>5.9333333333333371</v>
      </c>
      <c r="L7493">
        <f t="shared" si="581"/>
        <v>0.29072648395342598</v>
      </c>
      <c r="M7493">
        <f t="shared" si="582"/>
        <v>4.0762114774888847</v>
      </c>
      <c r="N7493" s="10" t="str" cm="1">
        <f t="array" ref="N7493">_xlfn.IFS(AND(C7493&lt;=0, C7493-M7493&lt;=2), "escarcha",AND(C7493&lt;=0, C7493-M7493&gt;2), "helada negra", AND(C7493&gt;0, M7493+2&gt;C7493), "rocío", TRUE, "sin riesgo")</f>
        <v>rocío</v>
      </c>
      <c r="O7493">
        <f t="shared" si="584"/>
        <v>0.59104905578836375</v>
      </c>
      <c r="P7493">
        <f t="shared" si="585"/>
        <v>8.4330736297921316</v>
      </c>
      <c r="Q7493" s="10" t="str" cm="1">
        <f t="array" ref="Q7493">_xlfn.IFS(AND(D7493&lt;=0, D7493-P7493&lt;=2), "escarcha",AND(D7493&lt;=0, D7493-P7493&gt;2), "helada negra", AND(D7493&gt;0, P7493+2&gt;D7493), "rocío", TRUE, "sin riesgo")</f>
        <v>sin riesgo</v>
      </c>
    </row>
    <row r="7494" spans="1:17" x14ac:dyDescent="0.35">
      <c r="A7494" s="2">
        <v>45949</v>
      </c>
      <c r="B7494" s="3" t="s">
        <v>13</v>
      </c>
      <c r="C7494">
        <v>5.833333333333333</v>
      </c>
      <c r="D7494">
        <v>10.883333333333329</v>
      </c>
      <c r="E7494">
        <v>90.3</v>
      </c>
      <c r="F7494">
        <v>81.333333333333329</v>
      </c>
      <c r="G7494">
        <v>0.33333333333333331</v>
      </c>
      <c r="H7494">
        <v>4</v>
      </c>
      <c r="I7494">
        <v>1</v>
      </c>
      <c r="J7494">
        <v>6.5333333333333332</v>
      </c>
      <c r="K7494">
        <f t="shared" si="583"/>
        <v>5.0499999999999963</v>
      </c>
      <c r="L7494">
        <f t="shared" si="581"/>
        <v>0.31107903141965998</v>
      </c>
      <c r="M7494">
        <f t="shared" si="582"/>
        <v>4.3666970603270219</v>
      </c>
      <c r="N7494" s="10" t="str" cm="1">
        <f t="array" ref="N7494">_xlfn.IFS(AND(C7494&lt;=0, C7494-M7494&lt;=2), "escarcha",AND(C7494&lt;=0, C7494-M7494&gt;2), "helada negra", AND(C7494&gt;0, M7494+2&gt;C7494), "rocío", TRUE, "sin riesgo")</f>
        <v>rocío</v>
      </c>
      <c r="O7494">
        <f t="shared" si="584"/>
        <v>0.54880569366442344</v>
      </c>
      <c r="P7494">
        <f t="shared" si="585"/>
        <v>7.810975525074368</v>
      </c>
      <c r="Q7494" s="10" t="str" cm="1">
        <f t="array" ref="Q7494">_xlfn.IFS(AND(D7494&lt;=0, D7494-P7494&lt;=2), "escarcha",AND(D7494&lt;=0, D7494-P7494&gt;2), "helada negra", AND(D7494&gt;0, P7494+2&gt;D7494), "rocío", TRUE, "sin riesgo")</f>
        <v>sin riesgo</v>
      </c>
    </row>
    <row r="7495" spans="1:17" x14ac:dyDescent="0.35">
      <c r="A7495" s="2">
        <v>45949</v>
      </c>
      <c r="B7495" s="3" t="s">
        <v>14</v>
      </c>
      <c r="C7495">
        <v>5.5</v>
      </c>
      <c r="D7495">
        <v>10.15</v>
      </c>
      <c r="E7495">
        <v>90.266666666666666</v>
      </c>
      <c r="F7495">
        <v>82</v>
      </c>
      <c r="G7495">
        <v>0.33333333333333331</v>
      </c>
      <c r="H7495">
        <v>4.1833333333333327</v>
      </c>
      <c r="I7495">
        <v>1</v>
      </c>
      <c r="J7495">
        <v>6.6000000000000014</v>
      </c>
      <c r="K7495">
        <f t="shared" si="583"/>
        <v>4.6500000000000004</v>
      </c>
      <c r="L7495">
        <f t="shared" si="581"/>
        <v>0.28762582851276297</v>
      </c>
      <c r="M7495">
        <f t="shared" si="582"/>
        <v>4.0320166520202259</v>
      </c>
      <c r="N7495" s="10" t="str" cm="1">
        <f t="array" ref="N7495">_xlfn.IFS(AND(C7495&lt;=0, C7495-M7495&lt;=2), "escarcha",AND(C7495&lt;=0, C7495-M7495&gt;2), "helada negra", AND(C7495&gt;0, M7495+2&gt;C7495), "rocío", TRUE, "sin riesgo")</f>
        <v>rocío</v>
      </c>
      <c r="O7495">
        <f t="shared" si="584"/>
        <v>0.50810836456618103</v>
      </c>
      <c r="P7495">
        <f t="shared" si="585"/>
        <v>7.2145492040462305</v>
      </c>
      <c r="Q7495" s="10" t="str" cm="1">
        <f t="array" ref="Q7495">_xlfn.IFS(AND(D7495&lt;=0, D7495-P7495&lt;=2), "escarcha",AND(D7495&lt;=0, D7495-P7495&gt;2), "helada negra", AND(D7495&gt;0, P7495+2&gt;D7495), "rocío", TRUE, "sin riesgo")</f>
        <v>sin riesgo</v>
      </c>
    </row>
    <row r="7496" spans="1:17" x14ac:dyDescent="0.35">
      <c r="A7496" s="2">
        <v>45949</v>
      </c>
      <c r="B7496" s="3" t="s">
        <v>15</v>
      </c>
      <c r="C7496">
        <v>5.2666666666666666</v>
      </c>
      <c r="D7496">
        <v>10.08333333333333</v>
      </c>
      <c r="E7496">
        <v>90.6</v>
      </c>
      <c r="F7496">
        <v>81.333333333333329</v>
      </c>
      <c r="G7496">
        <v>0.33333333333333331</v>
      </c>
      <c r="H7496">
        <v>1.1499999999999999</v>
      </c>
      <c r="I7496">
        <v>1.333333333333333</v>
      </c>
      <c r="J7496">
        <v>2</v>
      </c>
      <c r="K7496">
        <f t="shared" si="583"/>
        <v>4.8166666666666638</v>
      </c>
      <c r="L7496">
        <f t="shared" si="581"/>
        <v>0.27511611641271894</v>
      </c>
      <c r="M7496">
        <f t="shared" si="582"/>
        <v>3.8538713792891555</v>
      </c>
      <c r="N7496" s="10" t="str" cm="1">
        <f t="array" ref="N7496">_xlfn.IFS(AND(C7496&lt;=0, C7496-M7496&lt;=2), "escarcha",AND(C7496&lt;=0, C7496-M7496&gt;2), "helada negra", AND(C7496&gt;0, M7496+2&gt;C7496), "rocío", TRUE, "sin riesgo")</f>
        <v>rocío</v>
      </c>
      <c r="O7496">
        <f t="shared" si="584"/>
        <v>0.4954891389720677</v>
      </c>
      <c r="P7496">
        <f t="shared" si="585"/>
        <v>7.0301879202956279</v>
      </c>
      <c r="Q7496" s="10" t="str" cm="1">
        <f t="array" ref="Q7496">_xlfn.IFS(AND(D7496&lt;=0, D7496-P7496&lt;=2), "escarcha",AND(D7496&lt;=0, D7496-P7496&gt;2), "helada negra", AND(D7496&gt;0, P7496+2&gt;D7496), "rocío", TRUE, "sin riesgo")</f>
        <v>sin riesgo</v>
      </c>
    </row>
    <row r="7497" spans="1:17" x14ac:dyDescent="0.35">
      <c r="A7497" s="2">
        <v>45949</v>
      </c>
      <c r="B7497" s="3" t="s">
        <v>16</v>
      </c>
      <c r="C7497">
        <v>4.7333333333333334</v>
      </c>
      <c r="D7497">
        <v>9.3666666666666671</v>
      </c>
      <c r="E7497">
        <v>91.6</v>
      </c>
      <c r="F7497">
        <v>82.5</v>
      </c>
      <c r="G7497">
        <v>0.33333333333333331</v>
      </c>
      <c r="H7497">
        <v>0.93333333333333335</v>
      </c>
      <c r="I7497">
        <v>1</v>
      </c>
      <c r="J7497">
        <v>2.183333333333334</v>
      </c>
      <c r="K7497">
        <f t="shared" si="583"/>
        <v>4.6333333333333337</v>
      </c>
      <c r="L7497">
        <f t="shared" si="581"/>
        <v>0.24895995024561743</v>
      </c>
      <c r="M7497">
        <f t="shared" si="582"/>
        <v>3.4822218488469789</v>
      </c>
      <c r="N7497" s="10" t="str" cm="1">
        <f t="array" ref="N7497">_xlfn.IFS(AND(C7497&lt;=0, C7497-M7497&lt;=2), "escarcha",AND(C7497&lt;=0, C7497-M7497&gt;2), "helada negra", AND(C7497&gt;0, M7497+2&gt;C7497), "rocío", TRUE, "sin riesgo")</f>
        <v>rocío</v>
      </c>
      <c r="O7497">
        <f t="shared" si="584"/>
        <v>0.46168175094357422</v>
      </c>
      <c r="P7497">
        <f t="shared" si="585"/>
        <v>6.5376130140507644</v>
      </c>
      <c r="Q7497" s="10" t="str" cm="1">
        <f t="array" ref="Q7497">_xlfn.IFS(AND(D7497&lt;=0, D7497-P7497&lt;=2), "escarcha",AND(D7497&lt;=0, D7497-P7497&gt;2), "helada negra", AND(D7497&gt;0, P7497+2&gt;D7497), "rocío", TRUE, "sin riesgo")</f>
        <v>sin riesgo</v>
      </c>
    </row>
    <row r="7498" spans="1:17" x14ac:dyDescent="0.35">
      <c r="A7498" s="2">
        <v>45949</v>
      </c>
      <c r="B7498" s="3" t="s">
        <v>17</v>
      </c>
      <c r="C7498">
        <v>5.5666666666666664</v>
      </c>
      <c r="D7498">
        <v>9.1666666666666661</v>
      </c>
      <c r="E7498">
        <v>92.366666666666674</v>
      </c>
      <c r="F7498">
        <v>83.166666666666671</v>
      </c>
      <c r="G7498">
        <v>0</v>
      </c>
      <c r="H7498">
        <v>0.6333333333333333</v>
      </c>
      <c r="I7498">
        <v>0.66666666666666663</v>
      </c>
      <c r="J7498">
        <v>1.4333333333333329</v>
      </c>
      <c r="K7498">
        <f t="shared" si="583"/>
        <v>3.5999999999999996</v>
      </c>
      <c r="L7498">
        <f t="shared" si="581"/>
        <v>0.31524549050012018</v>
      </c>
      <c r="M7498">
        <f t="shared" si="582"/>
        <v>4.4262478690324807</v>
      </c>
      <c r="N7498" s="10" t="str" cm="1">
        <f t="array" ref="N7498">_xlfn.IFS(AND(C7498&lt;=0, C7498-M7498&lt;=2), "escarcha",AND(C7498&lt;=0, C7498-M7498&gt;2), "helada negra", AND(C7498&gt;0, M7498+2&gt;C7498), "rocío", TRUE, "sin riesgo")</f>
        <v>rocío</v>
      </c>
      <c r="O7498">
        <f t="shared" si="584"/>
        <v>0.45627211603958845</v>
      </c>
      <c r="P7498">
        <f t="shared" si="585"/>
        <v>6.4589744698476386</v>
      </c>
      <c r="Q7498" s="10" t="str" cm="1">
        <f t="array" ref="Q7498">_xlfn.IFS(AND(D7498&lt;=0, D7498-P7498&lt;=2), "escarcha",AND(D7498&lt;=0, D7498-P7498&gt;2), "helada negra", AND(D7498&gt;0, P7498+2&gt;D7498), "rocío", TRUE, "sin riesgo")</f>
        <v>sin riesgo</v>
      </c>
    </row>
    <row r="7499" spans="1:17" x14ac:dyDescent="0.35">
      <c r="A7499" s="2">
        <v>45949</v>
      </c>
      <c r="B7499" s="3" t="s">
        <v>18</v>
      </c>
      <c r="C7499">
        <v>7.1</v>
      </c>
      <c r="D7499">
        <v>9.3333333333333321</v>
      </c>
      <c r="E7499">
        <v>92.233333333333334</v>
      </c>
      <c r="F7499">
        <v>82.166666666666671</v>
      </c>
      <c r="G7499">
        <v>0.33333333333333331</v>
      </c>
      <c r="H7499">
        <v>0.70000000000000007</v>
      </c>
      <c r="I7499">
        <v>2</v>
      </c>
      <c r="J7499">
        <v>1.6</v>
      </c>
      <c r="K7499">
        <f t="shared" si="583"/>
        <v>2.2333333333333325</v>
      </c>
      <c r="L7499">
        <f t="shared" si="581"/>
        <v>0.41942126102130373</v>
      </c>
      <c r="M7499">
        <f t="shared" si="582"/>
        <v>5.9245983424948401</v>
      </c>
      <c r="N7499" s="10" t="str" cm="1">
        <f t="array" ref="N7499">_xlfn.IFS(AND(C7499&lt;=0, C7499-M7499&lt;=2), "escarcha",AND(C7499&lt;=0, C7499-M7499&gt;2), "helada negra", AND(C7499&gt;0, M7499+2&gt;C7499), "rocío", TRUE, "sin riesgo")</f>
        <v>rocío</v>
      </c>
      <c r="O7499">
        <f t="shared" si="584"/>
        <v>0.4553916490040586</v>
      </c>
      <c r="P7499">
        <f t="shared" si="585"/>
        <v>6.4461800241079104</v>
      </c>
      <c r="Q7499" s="10" t="str" cm="1">
        <f t="array" ref="Q7499">_xlfn.IFS(AND(D7499&lt;=0, D7499-P7499&lt;=2), "escarcha",AND(D7499&lt;=0, D7499-P7499&gt;2), "helada negra", AND(D7499&gt;0, P7499+2&gt;D7499), "rocío", TRUE, "sin riesgo")</f>
        <v>sin riesgo</v>
      </c>
    </row>
    <row r="7500" spans="1:17" x14ac:dyDescent="0.35">
      <c r="A7500" s="2">
        <v>45949</v>
      </c>
      <c r="B7500" s="3" t="s">
        <v>19</v>
      </c>
      <c r="C7500">
        <v>7.9666666666666659</v>
      </c>
      <c r="D7500">
        <v>9.2666666666666657</v>
      </c>
      <c r="E7500">
        <v>91.5</v>
      </c>
      <c r="F7500">
        <v>82.166666666666671</v>
      </c>
      <c r="G7500">
        <v>1</v>
      </c>
      <c r="H7500">
        <v>2.9833333333333329</v>
      </c>
      <c r="I7500">
        <v>3.666666666666667</v>
      </c>
      <c r="J7500">
        <v>5.3833333333333329</v>
      </c>
      <c r="K7500">
        <f t="shared" si="583"/>
        <v>1.2999999999999998</v>
      </c>
      <c r="L7500">
        <f t="shared" si="581"/>
        <v>0.47056627905586068</v>
      </c>
      <c r="M7500">
        <f t="shared" si="582"/>
        <v>6.6668728517750164</v>
      </c>
      <c r="N7500" s="10" t="str" cm="1">
        <f t="array" ref="N7500">_xlfn.IFS(AND(C7500&lt;=0, C7500-M7500&lt;=2), "escarcha",AND(C7500&lt;=0, C7500-M7500&gt;2), "helada negra", AND(C7500&gt;0, M7500+2&gt;C7500), "rocío", TRUE, "sin riesgo")</f>
        <v>rocío</v>
      </c>
      <c r="O7500">
        <f t="shared" si="584"/>
        <v>0.45090684536039149</v>
      </c>
      <c r="P7500">
        <f t="shared" si="585"/>
        <v>6.3810297702259797</v>
      </c>
      <c r="Q7500" s="10" t="str" cm="1">
        <f t="array" ref="Q7500">_xlfn.IFS(AND(D7500&lt;=0, D7500-P7500&lt;=2), "escarcha",AND(D7500&lt;=0, D7500-P7500&gt;2), "helada negra", AND(D7500&gt;0, P7500+2&gt;D7500), "rocío", TRUE, "sin riesgo")</f>
        <v>sin riesgo</v>
      </c>
    </row>
    <row r="7501" spans="1:17" x14ac:dyDescent="0.35">
      <c r="A7501" s="2">
        <v>45949</v>
      </c>
      <c r="B7501" s="3" t="s">
        <v>20</v>
      </c>
      <c r="C7501">
        <v>8.1999999999999993</v>
      </c>
      <c r="D7501">
        <v>10.975</v>
      </c>
      <c r="E7501">
        <v>90.766666666666666</v>
      </c>
      <c r="F7501">
        <v>78.5</v>
      </c>
      <c r="G7501">
        <v>0</v>
      </c>
      <c r="H7501">
        <v>0.85</v>
      </c>
      <c r="I7501">
        <v>0</v>
      </c>
      <c r="J7501">
        <v>1.9750000000000001</v>
      </c>
      <c r="K7501">
        <f t="shared" si="583"/>
        <v>2.7750000000000004</v>
      </c>
      <c r="L7501">
        <f t="shared" si="581"/>
        <v>0.478368701014597</v>
      </c>
      <c r="M7501">
        <f t="shared" si="582"/>
        <v>6.7804997417461887</v>
      </c>
      <c r="N7501" s="10" t="str" cm="1">
        <f t="array" ref="N7501">_xlfn.IFS(AND(C7501&lt;=0, C7501-M7501&lt;=2), "escarcha",AND(C7501&lt;=0, C7501-M7501&gt;2), "helada negra", AND(C7501&gt;0, M7501+2&gt;C7501), "rocío", TRUE, "sin riesgo")</f>
        <v>rocío</v>
      </c>
      <c r="O7501">
        <f t="shared" si="584"/>
        <v>0.51943612535421502</v>
      </c>
      <c r="P7501">
        <f t="shared" si="585"/>
        <v>7.3802744435224072</v>
      </c>
      <c r="Q7501" s="10" t="str" cm="1">
        <f t="array" ref="Q7501">_xlfn.IFS(AND(D7501&lt;=0, D7501-P7501&lt;=2), "escarcha",AND(D7501&lt;=0, D7501-P7501&gt;2), "helada negra", AND(D7501&gt;0, P7501+2&gt;D7501), "rocío", TRUE, "sin riesgo")</f>
        <v>sin riesgo</v>
      </c>
    </row>
    <row r="7502" spans="1:17" x14ac:dyDescent="0.35">
      <c r="A7502" s="2">
        <v>45949</v>
      </c>
      <c r="B7502" s="3" t="s">
        <v>21</v>
      </c>
      <c r="C7502">
        <v>8.3000000000000007</v>
      </c>
      <c r="D7502">
        <v>12.66666666666667</v>
      </c>
      <c r="E7502">
        <v>90.833333333333329</v>
      </c>
      <c r="F7502">
        <v>73.666666666666671</v>
      </c>
      <c r="G7502">
        <v>0.66666666666666663</v>
      </c>
      <c r="H7502">
        <v>2.8666666666666671</v>
      </c>
      <c r="I7502">
        <v>1.666666666666667</v>
      </c>
      <c r="J7502">
        <v>5.7</v>
      </c>
      <c r="K7502">
        <f t="shared" si="583"/>
        <v>4.3666666666666689</v>
      </c>
      <c r="L7502">
        <f t="shared" si="581"/>
        <v>0.48588645694530735</v>
      </c>
      <c r="M7502">
        <f t="shared" si="582"/>
        <v>6.8900788946486218</v>
      </c>
      <c r="N7502" s="10" t="str" cm="1">
        <f t="array" ref="N7502">_xlfn.IFS(AND(C7502&lt;=0, C7502-M7502&lt;=2), "escarcha",AND(C7502&lt;=0, C7502-M7502&gt;2), "helada negra", AND(C7502&gt;0, M7502+2&gt;C7502), "rocío", TRUE, "sin riesgo")</f>
        <v>rocío</v>
      </c>
      <c r="O7502">
        <f t="shared" si="584"/>
        <v>0.5674509328788635</v>
      </c>
      <c r="P7502">
        <f t="shared" si="585"/>
        <v>8.0851753193962868</v>
      </c>
      <c r="Q7502" s="10" t="str" cm="1">
        <f t="array" ref="Q7502">_xlfn.IFS(AND(D7502&lt;=0, D7502-P7502&lt;=2), "escarcha",AND(D7502&lt;=0, D7502-P7502&gt;2), "helada negra", AND(D7502&gt;0, P7502+2&gt;D7502), "rocío", TRUE, "sin riesgo")</f>
        <v>sin riesgo</v>
      </c>
    </row>
    <row r="7503" spans="1:17" x14ac:dyDescent="0.35">
      <c r="A7503" s="2">
        <v>45949</v>
      </c>
      <c r="B7503" s="3" t="s">
        <v>22</v>
      </c>
      <c r="C7503">
        <v>8.4</v>
      </c>
      <c r="D7503">
        <v>12.233333333333331</v>
      </c>
      <c r="E7503">
        <v>91.033333333333331</v>
      </c>
      <c r="F7503">
        <v>76</v>
      </c>
      <c r="G7503">
        <v>1.666666666666667</v>
      </c>
      <c r="H7503">
        <v>1.4333333333333329</v>
      </c>
      <c r="I7503">
        <v>3</v>
      </c>
      <c r="J7503">
        <v>3.4</v>
      </c>
      <c r="K7503">
        <f t="shared" si="583"/>
        <v>3.8333333333333304</v>
      </c>
      <c r="L7503">
        <f t="shared" si="581"/>
        <v>0.49486401707512873</v>
      </c>
      <c r="M7503">
        <f t="shared" si="582"/>
        <v>7.0210622279837613</v>
      </c>
      <c r="N7503" s="10" t="str" cm="1">
        <f t="array" ref="N7503">_xlfn.IFS(AND(C7503&lt;=0, C7503-M7503&lt;=2), "escarcha",AND(C7503&lt;=0, C7503-M7503&gt;2), "helada negra", AND(C7503&gt;0, M7503+2&gt;C7503), "rocío", TRUE, "sin riesgo")</f>
        <v>rocío</v>
      </c>
      <c r="O7503">
        <f t="shared" si="584"/>
        <v>0.57019701081804841</v>
      </c>
      <c r="P7503">
        <f t="shared" si="585"/>
        <v>8.125610222359164</v>
      </c>
      <c r="Q7503" s="10" t="str" cm="1">
        <f t="array" ref="Q7503">_xlfn.IFS(AND(D7503&lt;=0, D7503-P7503&lt;=2), "escarcha",AND(D7503&lt;=0, D7503-P7503&gt;2), "helada negra", AND(D7503&gt;0, P7503+2&gt;D7503), "rocío", TRUE, "sin riesgo")</f>
        <v>sin riesgo</v>
      </c>
    </row>
    <row r="7504" spans="1:17" x14ac:dyDescent="0.35">
      <c r="A7504" s="2">
        <v>45949</v>
      </c>
      <c r="B7504" s="3" t="s">
        <v>23</v>
      </c>
      <c r="C7504">
        <v>8.3333333333333339</v>
      </c>
      <c r="D7504">
        <v>11.866666666666671</v>
      </c>
      <c r="E7504">
        <v>91.233333333333334</v>
      </c>
      <c r="F7504">
        <v>77</v>
      </c>
      <c r="G7504">
        <v>0</v>
      </c>
      <c r="H7504">
        <v>1.1333333333333331</v>
      </c>
      <c r="I7504">
        <v>1</v>
      </c>
      <c r="J7504">
        <v>3.4</v>
      </c>
      <c r="K7504">
        <f t="shared" si="583"/>
        <v>3.5333333333333368</v>
      </c>
      <c r="L7504">
        <f t="shared" si="581"/>
        <v>0.4925404400166456</v>
      </c>
      <c r="M7504">
        <f t="shared" si="582"/>
        <v>6.9871478827971538</v>
      </c>
      <c r="N7504" s="10" t="str" cm="1">
        <f t="array" ref="N7504">_xlfn.IFS(AND(C7504&lt;=0, C7504-M7504&lt;=2), "escarcha",AND(C7504&lt;=0, C7504-M7504&gt;2), "helada negra", AND(C7504&gt;0, M7504+2&gt;C7504), "rocío", TRUE, "sin riesgo")</f>
        <v>rocío</v>
      </c>
      <c r="O7504">
        <f t="shared" si="584"/>
        <v>0.55913162670145433</v>
      </c>
      <c r="P7504">
        <f t="shared" si="585"/>
        <v>7.9627562794365989</v>
      </c>
      <c r="Q7504" s="10" t="str" cm="1">
        <f t="array" ref="Q7504">_xlfn.IFS(AND(D7504&lt;=0, D7504-P7504&lt;=2), "escarcha",AND(D7504&lt;=0, D7504-P7504&gt;2), "helada negra", AND(D7504&gt;0, P7504+2&gt;D7504), "rocío", TRUE, "sin riesgo")</f>
        <v>sin riesgo</v>
      </c>
    </row>
    <row r="7505" spans="1:17" x14ac:dyDescent="0.35">
      <c r="A7505" s="2">
        <v>45949</v>
      </c>
      <c r="B7505" s="3" t="s">
        <v>24</v>
      </c>
      <c r="C7505">
        <v>8.4666666666666668</v>
      </c>
      <c r="D7505">
        <v>11.83333333333333</v>
      </c>
      <c r="E7505">
        <v>91.3</v>
      </c>
      <c r="F7505">
        <v>77</v>
      </c>
      <c r="G7505">
        <v>1.333333333333333</v>
      </c>
      <c r="H7505">
        <v>1</v>
      </c>
      <c r="I7505">
        <v>3.333333333333333</v>
      </c>
      <c r="J7505">
        <v>2.9</v>
      </c>
      <c r="K7505">
        <f t="shared" si="583"/>
        <v>3.3666666666666636</v>
      </c>
      <c r="L7505">
        <f t="shared" si="581"/>
        <v>0.50230483423754635</v>
      </c>
      <c r="M7505">
        <f t="shared" si="582"/>
        <v>7.1297284528663258</v>
      </c>
      <c r="N7505" s="10" t="str" cm="1">
        <f t="array" ref="N7505">_xlfn.IFS(AND(C7505&lt;=0, C7505-M7505&lt;=2), "escarcha",AND(C7505&lt;=0, C7505-M7505&gt;2), "helada negra", AND(C7505&gt;0, M7505+2&gt;C7505), "rocío", TRUE, "sin riesgo")</f>
        <v>rocío</v>
      </c>
      <c r="O7505">
        <f t="shared" si="584"/>
        <v>0.55693386786580157</v>
      </c>
      <c r="P7505">
        <f t="shared" si="585"/>
        <v>7.9304360668761538</v>
      </c>
      <c r="Q7505" s="10" t="str" cm="1">
        <f t="array" ref="Q7505">_xlfn.IFS(AND(D7505&lt;=0, D7505-P7505&lt;=2), "escarcha",AND(D7505&lt;=0, D7505-P7505&gt;2), "helada negra", AND(D7505&gt;0, P7505+2&gt;D7505), "rocío", TRUE, "sin riesgo")</f>
        <v>sin riesgo</v>
      </c>
    </row>
    <row r="7506" spans="1:17" x14ac:dyDescent="0.35">
      <c r="A7506" s="2">
        <v>45949</v>
      </c>
      <c r="B7506" s="3" t="s">
        <v>25</v>
      </c>
      <c r="C7506">
        <v>9.3333333333333321</v>
      </c>
      <c r="D7506">
        <v>11.133333333333329</v>
      </c>
      <c r="E7506">
        <v>90.566666666666663</v>
      </c>
      <c r="F7506">
        <v>83</v>
      </c>
      <c r="G7506">
        <v>1.333333333333333</v>
      </c>
      <c r="H7506">
        <v>2</v>
      </c>
      <c r="I7506">
        <v>3</v>
      </c>
      <c r="J7506">
        <v>4.0333333333333332</v>
      </c>
      <c r="K7506">
        <f t="shared" si="583"/>
        <v>1.7999999999999972</v>
      </c>
      <c r="L7506">
        <f t="shared" si="581"/>
        <v>0.55272817195361568</v>
      </c>
      <c r="M7506">
        <f t="shared" si="582"/>
        <v>7.8686103562925167</v>
      </c>
      <c r="N7506" s="10" t="str" cm="1">
        <f t="array" ref="N7506">_xlfn.IFS(AND(C7506&lt;=0, C7506-M7506&lt;=2), "escarcha",AND(C7506&lt;=0, C7506-M7506&gt;2), "helada negra", AND(C7506&gt;0, M7506+2&gt;C7506), "rocío", TRUE, "sin riesgo")</f>
        <v>rocío</v>
      </c>
      <c r="O7506">
        <f t="shared" si="584"/>
        <v>0.58568295918457514</v>
      </c>
      <c r="P7506">
        <f t="shared" si="585"/>
        <v>8.353878624316458</v>
      </c>
      <c r="Q7506" s="10" t="str" cm="1">
        <f t="array" ref="Q7506">_xlfn.IFS(AND(D7506&lt;=0, D7506-P7506&lt;=2), "escarcha",AND(D7506&lt;=0, D7506-P7506&gt;2), "helada negra", AND(D7506&gt;0, P7506+2&gt;D7506), "rocío", TRUE, "sin riesgo")</f>
        <v>sin riesgo</v>
      </c>
    </row>
    <row r="7507" spans="1:17" x14ac:dyDescent="0.35">
      <c r="A7507" s="2">
        <v>45949</v>
      </c>
      <c r="B7507" s="3" t="s">
        <v>26</v>
      </c>
      <c r="C7507">
        <v>9.5666666666666664</v>
      </c>
      <c r="D7507">
        <v>10.233333333333331</v>
      </c>
      <c r="E7507">
        <v>92.033333333333331</v>
      </c>
      <c r="F7507">
        <v>89</v>
      </c>
      <c r="G7507">
        <v>1</v>
      </c>
      <c r="H7507">
        <v>0.43333333333333329</v>
      </c>
      <c r="I7507">
        <v>2.666666666666667</v>
      </c>
      <c r="J7507">
        <v>1.5</v>
      </c>
      <c r="K7507">
        <f t="shared" si="583"/>
        <v>0.6666666666666643</v>
      </c>
      <c r="L7507">
        <f t="shared" si="581"/>
        <v>0.58447094540682432</v>
      </c>
      <c r="M7507">
        <f t="shared" si="582"/>
        <v>8.3359981439887196</v>
      </c>
      <c r="N7507" s="10" t="str" cm="1">
        <f t="array" ref="N7507">_xlfn.IFS(AND(C7507&lt;=0, C7507-M7507&lt;=2), "escarcha",AND(C7507&lt;=0, C7507-M7507&gt;2), "helada negra", AND(C7507&gt;0, M7507+2&gt;C7507), "rocío", TRUE, "sin riesgo")</f>
        <v>rocío</v>
      </c>
      <c r="O7507">
        <f t="shared" si="584"/>
        <v>0.59559208198310498</v>
      </c>
      <c r="P7507">
        <f t="shared" si="585"/>
        <v>8.5001604460967393</v>
      </c>
      <c r="Q7507" s="10" t="str" cm="1">
        <f t="array" ref="Q7507">_xlfn.IFS(AND(D7507&lt;=0, D7507-P7507&lt;=2), "escarcha",AND(D7507&lt;=0, D7507-P7507&gt;2), "helada negra", AND(D7507&gt;0, P7507+2&gt;D7507), "rocío", TRUE, "sin riesgo")</f>
        <v>rocío</v>
      </c>
    </row>
    <row r="7508" spans="1:17" x14ac:dyDescent="0.35">
      <c r="A7508" s="2">
        <v>45949</v>
      </c>
      <c r="B7508" s="3" t="s">
        <v>27</v>
      </c>
      <c r="C7508">
        <v>9.3000000000000007</v>
      </c>
      <c r="D7508">
        <v>10.1</v>
      </c>
      <c r="E7508">
        <v>93.6</v>
      </c>
      <c r="F7508">
        <v>90</v>
      </c>
      <c r="G7508">
        <v>0</v>
      </c>
      <c r="H7508">
        <v>0</v>
      </c>
      <c r="I7508">
        <v>0</v>
      </c>
      <c r="J7508">
        <v>0.1333333333333333</v>
      </c>
      <c r="K7508">
        <f t="shared" si="583"/>
        <v>0.79999999999999893</v>
      </c>
      <c r="L7508">
        <f t="shared" si="581"/>
        <v>0.58343022206547956</v>
      </c>
      <c r="M7508">
        <f t="shared" si="582"/>
        <v>8.3206466903297382</v>
      </c>
      <c r="N7508" s="10" t="str" cm="1">
        <f t="array" ref="N7508">_xlfn.IFS(AND(C7508&lt;=0, C7508-M7508&lt;=2), "escarcha",AND(C7508&lt;=0, C7508-M7508&gt;2), "helada negra", AND(C7508&gt;0, M7508+2&gt;C7508), "rocío", TRUE, "sin riesgo")</f>
        <v>rocío</v>
      </c>
      <c r="O7508">
        <f t="shared" si="584"/>
        <v>0.59785707144812306</v>
      </c>
      <c r="P7508">
        <f t="shared" si="585"/>
        <v>8.5336208930918716</v>
      </c>
      <c r="Q7508" s="10" t="str" cm="1">
        <f t="array" ref="Q7508">_xlfn.IFS(AND(D7508&lt;=0, D7508-P7508&lt;=2), "escarcha",AND(D7508&lt;=0, D7508-P7508&gt;2), "helada negra", AND(D7508&gt;0, P7508+2&gt;D7508), "rocío", TRUE, "sin riesgo")</f>
        <v>rocío</v>
      </c>
    </row>
    <row r="7509" spans="1:17" x14ac:dyDescent="0.35">
      <c r="A7509" s="2">
        <v>45949</v>
      </c>
      <c r="B7509" s="3" t="s">
        <v>28</v>
      </c>
      <c r="C7509">
        <v>9.4</v>
      </c>
      <c r="D7509">
        <v>10.5</v>
      </c>
      <c r="E7509">
        <v>94.5</v>
      </c>
      <c r="F7509">
        <v>89</v>
      </c>
      <c r="G7509">
        <v>0</v>
      </c>
      <c r="H7509">
        <v>2.833333333333333</v>
      </c>
      <c r="I7509">
        <v>0</v>
      </c>
      <c r="J7509">
        <v>4.666666666666667</v>
      </c>
      <c r="K7509">
        <f t="shared" si="583"/>
        <v>1.0999999999999996</v>
      </c>
      <c r="L7509">
        <f t="shared" si="581"/>
        <v>0.59972421355676486</v>
      </c>
      <c r="M7509">
        <f t="shared" si="582"/>
        <v>8.5612106782374973</v>
      </c>
      <c r="N7509" s="10" t="str" cm="1">
        <f t="array" ref="N7509">_xlfn.IFS(AND(C7509&lt;=0, C7509-M7509&lt;=2), "escarcha",AND(C7509&lt;=0, C7509-M7509&gt;2), "helada negra", AND(C7509&gt;0, M7509+2&gt;C7509), "rocío", TRUE, "sin riesgo")</f>
        <v>rocío</v>
      </c>
      <c r="O7509">
        <f t="shared" si="584"/>
        <v>0.61338059567116066</v>
      </c>
      <c r="P7509">
        <f t="shared" si="585"/>
        <v>8.7631880556876567</v>
      </c>
      <c r="Q7509" s="10" t="str" cm="1">
        <f t="array" ref="Q7509">_xlfn.IFS(AND(D7509&lt;=0, D7509-P7509&lt;=2), "escarcha",AND(D7509&lt;=0, D7509-P7509&gt;2), "helada negra", AND(D7509&gt;0, P7509+2&gt;D7509), "rocío", TRUE, "sin riesgo")</f>
        <v>rocío</v>
      </c>
    </row>
    <row r="7510" spans="1:17" x14ac:dyDescent="0.35">
      <c r="A7510" s="2">
        <v>45949</v>
      </c>
      <c r="B7510" s="3" t="s">
        <v>29</v>
      </c>
      <c r="C7510">
        <v>9.4</v>
      </c>
      <c r="D7510">
        <v>10.6</v>
      </c>
      <c r="E7510">
        <v>94.966666666666669</v>
      </c>
      <c r="F7510">
        <v>89</v>
      </c>
      <c r="G7510">
        <v>0.66666666666666663</v>
      </c>
      <c r="H7510">
        <v>0.96666666666666679</v>
      </c>
      <c r="I7510">
        <v>2</v>
      </c>
      <c r="J7510">
        <v>2.2666666666666671</v>
      </c>
      <c r="K7510">
        <f t="shared" si="583"/>
        <v>1.1999999999999993</v>
      </c>
      <c r="L7510">
        <f t="shared" si="581"/>
        <v>0.6046503318928208</v>
      </c>
      <c r="M7510">
        <f t="shared" si="582"/>
        <v>8.6340304123477996</v>
      </c>
      <c r="N7510" s="10" t="str" cm="1">
        <f t="array" ref="N7510">_xlfn.IFS(AND(C7510&lt;=0, C7510-M7510&lt;=2), "escarcha",AND(C7510&lt;=0, C7510-M7510&gt;2), "helada negra", AND(C7510&gt;0, M7510+2&gt;C7510), "rocío", TRUE, "sin riesgo")</f>
        <v>rocío</v>
      </c>
      <c r="O7510">
        <f t="shared" si="584"/>
        <v>0.62004164502775772</v>
      </c>
      <c r="P7510">
        <f t="shared" si="585"/>
        <v>8.8618224321309853</v>
      </c>
      <c r="Q7510" s="10" t="str" cm="1">
        <f t="array" ref="Q7510">_xlfn.IFS(AND(D7510&lt;=0, D7510-P7510&lt;=2), "escarcha",AND(D7510&lt;=0, D7510-P7510&gt;2), "helada negra", AND(D7510&gt;0, P7510+2&gt;D7510), "rocío", TRUE, "sin riesgo")</f>
        <v>rocío</v>
      </c>
    </row>
    <row r="7511" spans="1:17" x14ac:dyDescent="0.35">
      <c r="A7511" s="2">
        <v>45949</v>
      </c>
      <c r="B7511" s="3" t="s">
        <v>30</v>
      </c>
      <c r="C7511">
        <v>9.7999999999999989</v>
      </c>
      <c r="D7511">
        <v>10.266666666666669</v>
      </c>
      <c r="E7511">
        <v>95.033333333333331</v>
      </c>
      <c r="F7511">
        <v>92</v>
      </c>
      <c r="G7511">
        <v>0.66666666666666663</v>
      </c>
      <c r="H7511">
        <v>2</v>
      </c>
      <c r="I7511">
        <v>1.333333333333333</v>
      </c>
      <c r="J7511">
        <v>4.2666666666666666</v>
      </c>
      <c r="K7511">
        <f t="shared" si="583"/>
        <v>0.46666666666667034</v>
      </c>
      <c r="L7511">
        <f t="shared" si="581"/>
        <v>0.63219705614614619</v>
      </c>
      <c r="M7511">
        <f t="shared" si="582"/>
        <v>9.0420146125058736</v>
      </c>
      <c r="N7511" s="10" t="str" cm="1">
        <f t="array" ref="N7511">_xlfn.IFS(AND(C7511&lt;=0, C7511-M7511&lt;=2), "escarcha",AND(C7511&lt;=0, C7511-M7511&gt;2), "helada negra", AND(C7511&gt;0, M7511+2&gt;C7511), "rocío", TRUE, "sin riesgo")</f>
        <v>rocío</v>
      </c>
      <c r="O7511">
        <f t="shared" si="584"/>
        <v>0.63096990174628442</v>
      </c>
      <c r="P7511">
        <f t="shared" si="585"/>
        <v>9.0238115405112236</v>
      </c>
      <c r="Q7511" s="10" t="str" cm="1">
        <f t="array" ref="Q7511">_xlfn.IFS(AND(D7511&lt;=0, D7511-P7511&lt;=2), "escarcha",AND(D7511&lt;=0, D7511-P7511&gt;2), "helada negra", AND(D7511&gt;0, P7511+2&gt;D7511), "rocío", TRUE, "sin riesgo")</f>
        <v>rocío</v>
      </c>
    </row>
    <row r="7512" spans="1:17" x14ac:dyDescent="0.35">
      <c r="A7512" s="2">
        <v>45949</v>
      </c>
      <c r="B7512" s="3" t="s">
        <v>31</v>
      </c>
      <c r="C7512">
        <v>10.03333333333333</v>
      </c>
      <c r="D7512">
        <v>10.16666666666667</v>
      </c>
      <c r="E7512">
        <v>94.966666666666669</v>
      </c>
      <c r="F7512">
        <v>93</v>
      </c>
      <c r="G7512">
        <v>0</v>
      </c>
      <c r="H7512">
        <v>3.2333333333333329</v>
      </c>
      <c r="I7512">
        <v>0</v>
      </c>
      <c r="J7512">
        <v>6.2333333333333334</v>
      </c>
      <c r="K7512">
        <f t="shared" si="583"/>
        <v>0.13333333333333997</v>
      </c>
      <c r="L7512">
        <f t="shared" si="581"/>
        <v>0.64711567833576755</v>
      </c>
      <c r="M7512">
        <f t="shared" si="582"/>
        <v>9.2635213836412991</v>
      </c>
      <c r="N7512" s="10" t="str" cm="1">
        <f t="array" ref="N7512">_xlfn.IFS(AND(C7512&lt;=0, C7512-M7512&lt;=2), "escarcha",AND(C7512&lt;=0, C7512-M7512&gt;2), "helada negra", AND(C7512&gt;0, M7512+2&gt;C7512), "rocío", TRUE, "sin riesgo")</f>
        <v>rocío</v>
      </c>
      <c r="O7512">
        <f t="shared" si="584"/>
        <v>0.63510222257023585</v>
      </c>
      <c r="P7512">
        <f t="shared" si="585"/>
        <v>9.0851190628423559</v>
      </c>
      <c r="Q7512" s="10" t="str" cm="1">
        <f t="array" ref="Q7512">_xlfn.IFS(AND(D7512&lt;=0, D7512-P7512&lt;=2), "escarcha",AND(D7512&lt;=0, D7512-P7512&gt;2), "helada negra", AND(D7512&gt;0, P7512+2&gt;D7512), "rocío", TRUE, "sin riesgo")</f>
        <v>rocío</v>
      </c>
    </row>
    <row r="7513" spans="1:17" x14ac:dyDescent="0.35">
      <c r="A7513" s="2">
        <v>45949</v>
      </c>
      <c r="B7513" s="3" t="s">
        <v>34</v>
      </c>
      <c r="C7513">
        <v>12.16666666666667</v>
      </c>
      <c r="D7513">
        <v>12.233333333333331</v>
      </c>
      <c r="E7513">
        <v>93</v>
      </c>
      <c r="F7513">
        <v>89.666666666666671</v>
      </c>
      <c r="G7513">
        <v>0.33333333333333331</v>
      </c>
      <c r="H7513">
        <v>3.0666666666666669</v>
      </c>
      <c r="I7513">
        <v>3.666666666666667</v>
      </c>
      <c r="J7513">
        <v>6.9666666666666668</v>
      </c>
      <c r="K7513">
        <f t="shared" si="583"/>
        <v>6.6666666666661101E-2</v>
      </c>
      <c r="L7513">
        <f t="shared" si="581"/>
        <v>0.76767969247380363</v>
      </c>
      <c r="M7513">
        <f t="shared" si="582"/>
        <v>11.068003042899603</v>
      </c>
      <c r="N7513" s="10" t="str" cm="1">
        <f t="array" ref="N7513">_xlfn.IFS(AND(C7513&lt;=0, C7513-M7513&lt;=2), "escarcha",AND(C7513&lt;=0, C7513-M7513&gt;2), "helada negra", AND(C7513&gt;0, M7513+2&gt;C7513), "rocío", TRUE, "sin riesgo")</f>
        <v>rocío</v>
      </c>
      <c r="O7513">
        <f t="shared" si="584"/>
        <v>0.73556276146544686</v>
      </c>
      <c r="P7513">
        <f t="shared" si="585"/>
        <v>10.584791608016516</v>
      </c>
      <c r="Q7513" s="10" t="str" cm="1">
        <f t="array" ref="Q7513">_xlfn.IFS(AND(D7513&lt;=0, D7513-P7513&lt;=2), "escarcha",AND(D7513&lt;=0, D7513-P7513&gt;2), "helada negra", AND(D7513&gt;0, P7513+2&gt;D7513), "rocío", TRUE, "sin riesgo")</f>
        <v>rocío</v>
      </c>
    </row>
    <row r="7514" spans="1:17" x14ac:dyDescent="0.35">
      <c r="A7514" s="2">
        <v>45950</v>
      </c>
      <c r="B7514" s="3" t="s">
        <v>16</v>
      </c>
      <c r="C7514">
        <v>9.3000000000000007</v>
      </c>
      <c r="D7514">
        <v>9.5666666666666664</v>
      </c>
      <c r="E7514">
        <v>86.233333333333334</v>
      </c>
      <c r="F7514">
        <v>98.333333333333329</v>
      </c>
      <c r="G7514">
        <v>2.333333333333333</v>
      </c>
      <c r="H7514">
        <v>4.7333333333333334</v>
      </c>
      <c r="I7514">
        <v>6</v>
      </c>
      <c r="J7514">
        <v>7.7666666666666666</v>
      </c>
      <c r="K7514">
        <f t="shared" si="583"/>
        <v>0.26666666666666572</v>
      </c>
      <c r="L7514">
        <f t="shared" si="581"/>
        <v>0.50145663910580707</v>
      </c>
      <c r="M7514">
        <f t="shared" si="582"/>
        <v>7.1173365815514877</v>
      </c>
      <c r="N7514" s="10" t="str" cm="1">
        <f t="array" ref="N7514">_xlfn.IFS(AND(C7514&lt;=0, C7514-M7514&lt;=2), "escarcha",AND(C7514&lt;=0, C7514-M7514&gt;2), "helada negra", AND(C7514&gt;0, M7514+2&gt;C7514), "rocío", TRUE, "sin riesgo")</f>
        <v>sin riesgo</v>
      </c>
      <c r="O7514">
        <f t="shared" si="584"/>
        <v>0.65068318281053539</v>
      </c>
      <c r="P7514">
        <f t="shared" si="585"/>
        <v>9.3165481976939439</v>
      </c>
      <c r="Q7514" s="10" t="str" cm="1">
        <f t="array" ref="Q7514">_xlfn.IFS(AND(D7514&lt;=0, D7514-P7514&lt;=2), "escarcha",AND(D7514&lt;=0, D7514-P7514&gt;2), "helada negra", AND(D7514&gt;0, P7514+2&gt;D7514), "rocío", TRUE, "sin riesgo")</f>
        <v>rocío</v>
      </c>
    </row>
    <row r="7515" spans="1:17" x14ac:dyDescent="0.35">
      <c r="A7515" s="2">
        <v>45950</v>
      </c>
      <c r="B7515" s="3" t="s">
        <v>17</v>
      </c>
      <c r="C7515">
        <v>5.9333333333333336</v>
      </c>
      <c r="D7515">
        <v>9.4333333333333336</v>
      </c>
      <c r="E7515">
        <v>91.033333333333331</v>
      </c>
      <c r="F7515">
        <v>99</v>
      </c>
      <c r="G7515">
        <v>0.66666666666666663</v>
      </c>
      <c r="H7515">
        <v>5.2333333333333334</v>
      </c>
      <c r="I7515">
        <v>1.666666666666667</v>
      </c>
      <c r="J7515">
        <v>8.7666666666666657</v>
      </c>
      <c r="K7515">
        <f t="shared" si="583"/>
        <v>3.5</v>
      </c>
      <c r="L7515">
        <f t="shared" si="581"/>
        <v>0.32608045608876113</v>
      </c>
      <c r="M7515">
        <f t="shared" si="582"/>
        <v>4.58124531111</v>
      </c>
      <c r="N7515" s="10" t="str" cm="1">
        <f t="array" ref="N7515">_xlfn.IFS(AND(C7515&lt;=0, C7515-M7515&lt;=2), "escarcha",AND(C7515&lt;=0, C7515-M7515&gt;2), "helada negra", AND(C7515&gt;0, M7515+2&gt;C7515), "rocío", TRUE, "sin riesgo")</f>
        <v>rocío</v>
      </c>
      <c r="O7515">
        <f t="shared" si="584"/>
        <v>0.64848455892086421</v>
      </c>
      <c r="P7515">
        <f t="shared" si="585"/>
        <v>9.2838655698891923</v>
      </c>
      <c r="Q7515" s="10" t="str" cm="1">
        <f t="array" ref="Q7515">_xlfn.IFS(AND(D7515&lt;=0, D7515-P7515&lt;=2), "escarcha",AND(D7515&lt;=0, D7515-P7515&gt;2), "helada negra", AND(D7515&gt;0, P7515+2&gt;D7515), "rocío", TRUE, "sin riesgo")</f>
        <v>rocío</v>
      </c>
    </row>
    <row r="7516" spans="1:17" x14ac:dyDescent="0.35">
      <c r="A7516" s="2">
        <v>45950</v>
      </c>
      <c r="B7516" s="3" t="s">
        <v>18</v>
      </c>
      <c r="C7516">
        <v>4.5</v>
      </c>
      <c r="D7516">
        <v>9.4666666666666668</v>
      </c>
      <c r="E7516">
        <v>93.166666666666671</v>
      </c>
      <c r="F7516">
        <v>99</v>
      </c>
      <c r="G7516">
        <v>1.666666666666667</v>
      </c>
      <c r="H7516">
        <v>3.8</v>
      </c>
      <c r="I7516">
        <v>2.666666666666667</v>
      </c>
      <c r="J7516">
        <v>6.8</v>
      </c>
      <c r="K7516">
        <f t="shared" si="583"/>
        <v>4.9666666666666668</v>
      </c>
      <c r="L7516">
        <f t="shared" si="581"/>
        <v>0.24962258112874039</v>
      </c>
      <c r="M7516">
        <f t="shared" si="582"/>
        <v>3.4916232698138536</v>
      </c>
      <c r="N7516" s="10" t="str" cm="1">
        <f t="array" ref="N7516">_xlfn.IFS(AND(C7516&lt;=0, C7516-M7516&lt;=2), "escarcha",AND(C7516&lt;=0, C7516-M7516&gt;2), "helada negra", AND(C7516&gt;0, M7516+2&gt;C7516), "rocío", TRUE, "sin riesgo")</f>
        <v>rocío</v>
      </c>
      <c r="O7516">
        <f t="shared" si="584"/>
        <v>0.65072429715948832</v>
      </c>
      <c r="P7516">
        <f t="shared" si="585"/>
        <v>9.3171594446988113</v>
      </c>
      <c r="Q7516" s="10" t="str" cm="1">
        <f t="array" ref="Q7516">_xlfn.IFS(AND(D7516&lt;=0, D7516-P7516&lt;=2), "escarcha",AND(D7516&lt;=0, D7516-P7516&gt;2), "helada negra", AND(D7516&gt;0, P7516+2&gt;D7516), "rocío", TRUE, "sin riesgo")</f>
        <v>rocío</v>
      </c>
    </row>
    <row r="7517" spans="1:17" x14ac:dyDescent="0.35">
      <c r="A7517" s="2">
        <v>45950</v>
      </c>
      <c r="B7517" s="3" t="s">
        <v>19</v>
      </c>
      <c r="C7517">
        <v>3.1333333333333329</v>
      </c>
      <c r="D7517">
        <v>9.6</v>
      </c>
      <c r="E7517">
        <v>94.2</v>
      </c>
      <c r="F7517">
        <v>99</v>
      </c>
      <c r="G7517">
        <v>0.66666666666666663</v>
      </c>
      <c r="H7517">
        <v>5.0333333333333332</v>
      </c>
      <c r="I7517">
        <v>3.333333333333333</v>
      </c>
      <c r="J7517">
        <v>8.0333333333333332</v>
      </c>
      <c r="K7517">
        <f t="shared" si="583"/>
        <v>6.4666666666666668</v>
      </c>
      <c r="L7517">
        <f t="shared" si="581"/>
        <v>0.16458379833484243</v>
      </c>
      <c r="M7517">
        <f t="shared" si="582"/>
        <v>2.2909216988473253</v>
      </c>
      <c r="N7517" s="10" t="str" cm="1">
        <f t="array" ref="N7517">_xlfn.IFS(AND(C7517&lt;=0, C7517-M7517&lt;=2), "escarcha",AND(C7517&lt;=0, C7517-M7517&gt;2), "helada negra", AND(C7517&gt;0, M7517+2&gt;C7517), "rocío", TRUE, "sin riesgo")</f>
        <v>rocío</v>
      </c>
      <c r="O7517">
        <f t="shared" si="584"/>
        <v>0.65967733989064037</v>
      </c>
      <c r="P7517">
        <f t="shared" si="585"/>
        <v>9.4503348918910426</v>
      </c>
      <c r="Q7517" s="10" t="str" cm="1">
        <f t="array" ref="Q7517">_xlfn.IFS(AND(D7517&lt;=0, D7517-P7517&lt;=2), "escarcha",AND(D7517&lt;=0, D7517-P7517&gt;2), "helada negra", AND(D7517&gt;0, P7517+2&gt;D7517), "rocío", TRUE, "sin riesgo")</f>
        <v>rocío</v>
      </c>
    </row>
    <row r="7518" spans="1:17" x14ac:dyDescent="0.35">
      <c r="A7518" s="2">
        <v>45950</v>
      </c>
      <c r="B7518" s="3" t="s">
        <v>20</v>
      </c>
      <c r="C7518">
        <v>2.666666666666667</v>
      </c>
      <c r="D7518">
        <v>8.0399999999999991</v>
      </c>
      <c r="E7518">
        <v>95.166666666666671</v>
      </c>
      <c r="F7518">
        <v>96</v>
      </c>
      <c r="G7518">
        <v>0</v>
      </c>
      <c r="H7518">
        <v>3.28</v>
      </c>
      <c r="I7518">
        <v>1.666666666666667</v>
      </c>
      <c r="J7518">
        <v>5.52</v>
      </c>
      <c r="K7518">
        <f t="shared" si="583"/>
        <v>5.3733333333333322</v>
      </c>
      <c r="L7518">
        <f t="shared" si="581"/>
        <v>0.14174455552516887</v>
      </c>
      <c r="M7518">
        <f t="shared" si="582"/>
        <v>1.9704337607058198</v>
      </c>
      <c r="N7518" s="10" t="str" cm="1">
        <f t="array" ref="N7518">_xlfn.IFS(AND(C7518&lt;=0, C7518-M7518&lt;=2), "escarcha",AND(C7518&lt;=0, C7518-M7518&gt;2), "helada negra", AND(C7518&gt;0, M7518+2&gt;C7518), "rocío", TRUE, "sin riesgo")</f>
        <v>rocío</v>
      </c>
      <c r="O7518">
        <f t="shared" si="584"/>
        <v>0.52355987579996144</v>
      </c>
      <c r="P7518">
        <f t="shared" si="585"/>
        <v>7.4406594585188399</v>
      </c>
      <c r="Q7518" s="10" t="str" cm="1">
        <f t="array" ref="Q7518">_xlfn.IFS(AND(D7518&lt;=0, D7518-P7518&lt;=2), "escarcha",AND(D7518&lt;=0, D7518-P7518&gt;2), "helada negra", AND(D7518&gt;0, P7518+2&gt;D7518), "rocío", TRUE, "sin riesgo")</f>
        <v>rocío</v>
      </c>
    </row>
    <row r="7519" spans="1:17" x14ac:dyDescent="0.35">
      <c r="A7519" s="2">
        <v>45950</v>
      </c>
      <c r="B7519" s="3" t="s">
        <v>21</v>
      </c>
      <c r="C7519">
        <v>2.6333333333333329</v>
      </c>
      <c r="D7519">
        <v>7.1666666666666661</v>
      </c>
      <c r="E7519">
        <v>95.433333333333337</v>
      </c>
      <c r="F7519">
        <v>96.5</v>
      </c>
      <c r="G7519">
        <v>0</v>
      </c>
      <c r="H7519">
        <v>4.3833333333333337</v>
      </c>
      <c r="I7519">
        <v>0</v>
      </c>
      <c r="J7519">
        <v>7.05</v>
      </c>
      <c r="K7519">
        <f t="shared" si="583"/>
        <v>4.5333333333333332</v>
      </c>
      <c r="L7519">
        <f t="shared" si="581"/>
        <v>0.14217730543788218</v>
      </c>
      <c r="M7519">
        <f t="shared" si="582"/>
        <v>1.9764984703740576</v>
      </c>
      <c r="N7519" s="10" t="str" cm="1">
        <f t="array" ref="N7519">_xlfn.IFS(AND(C7519&lt;=0, C7519-M7519&lt;=2), "escarcha",AND(C7519&lt;=0, C7519-M7519&gt;2), "helada negra", AND(C7519&gt;0, M7519+2&gt;C7519), "rocío", TRUE, "sin riesgo")</f>
        <v>rocío</v>
      </c>
      <c r="O7519">
        <f t="shared" si="584"/>
        <v>0.46920549401494482</v>
      </c>
      <c r="P7519">
        <f t="shared" si="585"/>
        <v>6.6470662857152503</v>
      </c>
      <c r="Q7519" s="10" t="str" cm="1">
        <f t="array" ref="Q7519">_xlfn.IFS(AND(D7519&lt;=0, D7519-P7519&lt;=2), "escarcha",AND(D7519&lt;=0, D7519-P7519&gt;2), "helada negra", AND(D7519&gt;0, P7519+2&gt;D7519), "rocío", TRUE, "sin riesgo")</f>
        <v>rocío</v>
      </c>
    </row>
    <row r="7520" spans="1:17" x14ac:dyDescent="0.35">
      <c r="A7520" s="2">
        <v>45950</v>
      </c>
      <c r="B7520" s="3" t="s">
        <v>22</v>
      </c>
      <c r="C7520">
        <v>1.7666666666666671</v>
      </c>
      <c r="D7520">
        <v>4.9666666666666668</v>
      </c>
      <c r="E7520">
        <v>95.366666666666674</v>
      </c>
      <c r="F7520">
        <v>95</v>
      </c>
      <c r="G7520">
        <v>0</v>
      </c>
      <c r="H7520">
        <v>2</v>
      </c>
      <c r="I7520">
        <v>0</v>
      </c>
      <c r="J7520">
        <v>3.3</v>
      </c>
      <c r="K7520">
        <f t="shared" si="583"/>
        <v>3.1999999999999997</v>
      </c>
      <c r="L7520">
        <f t="shared" si="581"/>
        <v>7.9751131494468927E-2</v>
      </c>
      <c r="M7520">
        <f t="shared" si="582"/>
        <v>1.1047272765226219</v>
      </c>
      <c r="N7520" s="10" t="str" cm="1">
        <f t="array" ref="N7520">_xlfn.IFS(AND(C7520&lt;=0, C7520-M7520&lt;=2), "escarcha",AND(C7520&lt;=0, C7520-M7520&gt;2), "helada negra", AND(C7520&gt;0, M7520+2&gt;C7520), "rocío", TRUE, "sin riesgo")</f>
        <v>rocío</v>
      </c>
      <c r="O7520">
        <f t="shared" si="584"/>
        <v>0.30167100764734101</v>
      </c>
      <c r="P7520">
        <f t="shared" si="585"/>
        <v>4.2323344278097963</v>
      </c>
      <c r="Q7520" s="10" t="str" cm="1">
        <f t="array" ref="Q7520">_xlfn.IFS(AND(D7520&lt;=0, D7520-P7520&lt;=2), "escarcha",AND(D7520&lt;=0, D7520-P7520&gt;2), "helada negra", AND(D7520&gt;0, P7520+2&gt;D7520), "rocío", TRUE, "sin riesgo")</f>
        <v>rocío</v>
      </c>
    </row>
    <row r="7521" spans="1:17" x14ac:dyDescent="0.35">
      <c r="A7521" s="2">
        <v>45950</v>
      </c>
      <c r="B7521" s="3" t="s">
        <v>23</v>
      </c>
      <c r="C7521">
        <v>1.5</v>
      </c>
      <c r="D7521">
        <v>4.7666666666666666</v>
      </c>
      <c r="E7521">
        <v>95.666666666666671</v>
      </c>
      <c r="F7521">
        <v>94</v>
      </c>
      <c r="G7521">
        <v>2.333333333333333</v>
      </c>
      <c r="H7521">
        <v>1.6333333333333331</v>
      </c>
      <c r="I7521">
        <v>5</v>
      </c>
      <c r="J7521">
        <v>2.7666666666666671</v>
      </c>
      <c r="K7521">
        <f t="shared" si="583"/>
        <v>3.2666666666666666</v>
      </c>
      <c r="L7521">
        <f t="shared" si="581"/>
        <v>6.3810888563958196E-2</v>
      </c>
      <c r="M7521">
        <f t="shared" si="582"/>
        <v>0.88311778081616499</v>
      </c>
      <c r="N7521" s="10" t="str" cm="1">
        <f t="array" ref="N7521">_xlfn.IFS(AND(C7521&lt;=0, C7521-M7521&lt;=2), "escarcha",AND(C7521&lt;=0, C7521-M7521&gt;2), "helada negra", AND(C7521&gt;0, M7521+2&gt;C7521), "rocío", TRUE, "sin riesgo")</f>
        <v>rocío</v>
      </c>
      <c r="O7521">
        <f t="shared" si="584"/>
        <v>0.27714897012173384</v>
      </c>
      <c r="P7521">
        <f t="shared" si="585"/>
        <v>3.8828028660365352</v>
      </c>
      <c r="Q7521" s="10" t="str" cm="1">
        <f t="array" ref="Q7521">_xlfn.IFS(AND(D7521&lt;=0, D7521-P7521&lt;=2), "escarcha",AND(D7521&lt;=0, D7521-P7521&gt;2), "helada negra", AND(D7521&gt;0, P7521+2&gt;D7521), "rocío", TRUE, "sin riesgo")</f>
        <v>rocío</v>
      </c>
    </row>
    <row r="7522" spans="1:17" x14ac:dyDescent="0.35">
      <c r="A7522" s="2">
        <v>45950</v>
      </c>
      <c r="B7522" s="3" t="s">
        <v>24</v>
      </c>
      <c r="C7522">
        <v>0.96666666666666667</v>
      </c>
      <c r="D7522">
        <v>3.9333333333333331</v>
      </c>
      <c r="E7522">
        <v>95.833333333333343</v>
      </c>
      <c r="F7522">
        <v>94.666666666666671</v>
      </c>
      <c r="G7522">
        <v>1</v>
      </c>
      <c r="H7522">
        <v>1.2666666666666671</v>
      </c>
      <c r="I7522">
        <v>3.333333333333333</v>
      </c>
      <c r="J7522">
        <v>2.7333333333333329</v>
      </c>
      <c r="K7522">
        <f t="shared" si="583"/>
        <v>2.9666666666666663</v>
      </c>
      <c r="L7522">
        <f t="shared" si="581"/>
        <v>2.7264297496179243E-2</v>
      </c>
      <c r="M7522">
        <f t="shared" si="582"/>
        <v>0.37654360626228778</v>
      </c>
      <c r="N7522" s="10" t="str" cm="1">
        <f t="array" ref="N7522">_xlfn.IFS(AND(C7522&lt;=0, C7522-M7522&lt;=2), "escarcha",AND(C7522&lt;=0, C7522-M7522&gt;2), "helada negra", AND(C7522&gt;0, M7522+2&gt;C7522), "rocío", TRUE, "sin riesgo")</f>
        <v>rocío</v>
      </c>
      <c r="O7522">
        <f t="shared" si="584"/>
        <v>0.22589008451132156</v>
      </c>
      <c r="P7522">
        <f t="shared" si="585"/>
        <v>3.1553525672459455</v>
      </c>
      <c r="Q7522" s="10" t="str" cm="1">
        <f t="array" ref="Q7522">_xlfn.IFS(AND(D7522&lt;=0, D7522-P7522&lt;=2), "escarcha",AND(D7522&lt;=0, D7522-P7522&gt;2), "helada negra", AND(D7522&gt;0, P7522+2&gt;D7522), "rocío", TRUE, "sin riesgo")</f>
        <v>rocío</v>
      </c>
    </row>
    <row r="7523" spans="1:17" x14ac:dyDescent="0.35">
      <c r="A7523" s="2">
        <v>45950</v>
      </c>
      <c r="B7523" s="3" t="s">
        <v>25</v>
      </c>
      <c r="C7523">
        <v>6.6666666666666666E-2</v>
      </c>
      <c r="D7523">
        <v>4.2666666666666666</v>
      </c>
      <c r="E7523">
        <v>95.833333333333329</v>
      </c>
      <c r="F7523">
        <v>96.333333333333329</v>
      </c>
      <c r="G7523">
        <v>0.33333333333333331</v>
      </c>
      <c r="H7523">
        <v>1.1000000000000001</v>
      </c>
      <c r="I7523">
        <v>1.333333333333333</v>
      </c>
      <c r="J7523">
        <v>2.666666666666667</v>
      </c>
      <c r="K7523">
        <f t="shared" si="583"/>
        <v>4.2</v>
      </c>
      <c r="L7523">
        <f t="shared" si="581"/>
        <v>-3.7726345072007214E-2</v>
      </c>
      <c r="M7523">
        <f t="shared" si="582"/>
        <v>-0.51911639953923849</v>
      </c>
      <c r="N7523" s="10" t="str" cm="1">
        <f t="array" ref="N7523">_xlfn.IFS(AND(C7523&lt;=0, C7523-M7523&lt;=2), "escarcha",AND(C7523&lt;=0, C7523-M7523&gt;2), "helada negra", AND(C7523&gt;0, M7523+2&gt;C7523), "rocío", TRUE, "sin riesgo")</f>
        <v>rocío</v>
      </c>
      <c r="O7523">
        <f t="shared" si="584"/>
        <v>0.26672012460568112</v>
      </c>
      <c r="P7523">
        <f t="shared" si="585"/>
        <v>3.7344517745709043</v>
      </c>
      <c r="Q7523" s="10" t="str" cm="1">
        <f t="array" ref="Q7523">_xlfn.IFS(AND(D7523&lt;=0, D7523-P7523&lt;=2), "escarcha",AND(D7523&lt;=0, D7523-P7523&gt;2), "helada negra", AND(D7523&gt;0, P7523+2&gt;D7523), "rocío", TRUE, "sin riesgo")</f>
        <v>rocío</v>
      </c>
    </row>
    <row r="7524" spans="1:17" x14ac:dyDescent="0.35">
      <c r="A7524" s="2">
        <v>45950</v>
      </c>
      <c r="B7524" s="3" t="s">
        <v>26</v>
      </c>
      <c r="C7524">
        <v>-0.1333333333333333</v>
      </c>
      <c r="D7524">
        <v>4.5666666666666664</v>
      </c>
      <c r="E7524">
        <v>96.066666666666663</v>
      </c>
      <c r="F7524">
        <v>97</v>
      </c>
      <c r="G7524">
        <v>0</v>
      </c>
      <c r="H7524">
        <v>1.0666666666666671</v>
      </c>
      <c r="I7524">
        <v>0</v>
      </c>
      <c r="J7524">
        <v>2.8</v>
      </c>
      <c r="K7524">
        <f t="shared" si="583"/>
        <v>4.6999999999999993</v>
      </c>
      <c r="L7524">
        <f t="shared" si="581"/>
        <v>-4.9802288840257877E-2</v>
      </c>
      <c r="M7524">
        <f t="shared" si="582"/>
        <v>-0.68481378642513124</v>
      </c>
      <c r="N7524" s="10" t="str" cm="1">
        <f t="array" ref="N7524">_xlfn.IFS(AND(C7524&lt;=0, C7524-M7524&lt;=2), "escarcha",AND(C7524&lt;=0, C7524-M7524&gt;2), "helada negra", AND(C7524&gt;0, M7524+2&gt;C7524), "rocío", TRUE, "sin riesgo")</f>
        <v>escarcha</v>
      </c>
      <c r="O7524">
        <f t="shared" si="584"/>
        <v>0.29460271868852317</v>
      </c>
      <c r="P7524">
        <f t="shared" si="585"/>
        <v>4.1314831730528176</v>
      </c>
      <c r="Q7524" s="10" t="str" cm="1">
        <f t="array" ref="Q7524">_xlfn.IFS(AND(D7524&lt;=0, D7524-P7524&lt;=2), "escarcha",AND(D7524&lt;=0, D7524-P7524&gt;2), "helada negra", AND(D7524&gt;0, P7524+2&gt;D7524), "rocío", TRUE, "sin riesgo")</f>
        <v>rocío</v>
      </c>
    </row>
    <row r="7525" spans="1:17" x14ac:dyDescent="0.35">
      <c r="A7525" s="2">
        <v>45950</v>
      </c>
      <c r="B7525" s="3" t="s">
        <v>27</v>
      </c>
      <c r="C7525">
        <v>0.4</v>
      </c>
      <c r="D7525">
        <v>6.1</v>
      </c>
      <c r="E7525">
        <v>96.3</v>
      </c>
      <c r="F7525">
        <v>97</v>
      </c>
      <c r="G7525">
        <v>1.666666666666667</v>
      </c>
      <c r="H7525">
        <v>0.60000000000000009</v>
      </c>
      <c r="I7525">
        <v>3</v>
      </c>
      <c r="J7525">
        <v>1.65</v>
      </c>
      <c r="K7525">
        <f t="shared" si="583"/>
        <v>5.6999999999999993</v>
      </c>
      <c r="L7525">
        <f t="shared" si="581"/>
        <v>-8.7419591984709416E-3</v>
      </c>
      <c r="M7525">
        <f t="shared" si="582"/>
        <v>-0.12048751583824081</v>
      </c>
      <c r="N7525" s="10" t="str" cm="1">
        <f t="array" ref="N7525">_xlfn.IFS(AND(C7525&lt;=0, C7525-M7525&lt;=2), "escarcha",AND(C7525&lt;=0, C7525-M7525&gt;2), "helada negra", AND(C7525&gt;0, M7525+2&gt;C7525), "rocío", TRUE, "sin riesgo")</f>
        <v>rocío</v>
      </c>
      <c r="O7525">
        <f t="shared" si="584"/>
        <v>0.40107527112169744</v>
      </c>
      <c r="P7525">
        <f t="shared" si="585"/>
        <v>5.6594147633485097</v>
      </c>
      <c r="Q7525" s="10" t="str" cm="1">
        <f t="array" ref="Q7525">_xlfn.IFS(AND(D7525&lt;=0, D7525-P7525&lt;=2), "escarcha",AND(D7525&lt;=0, D7525-P7525&gt;2), "helada negra", AND(D7525&gt;0, P7525+2&gt;D7525), "rocío", TRUE, "sin riesgo")</f>
        <v>rocío</v>
      </c>
    </row>
    <row r="7526" spans="1:17" x14ac:dyDescent="0.35">
      <c r="A7526" s="2">
        <v>45950</v>
      </c>
      <c r="B7526" s="3" t="s">
        <v>28</v>
      </c>
      <c r="C7526">
        <v>1.0666666666666671</v>
      </c>
      <c r="D7526">
        <v>6.7333333333333334</v>
      </c>
      <c r="E7526">
        <v>96.6</v>
      </c>
      <c r="F7526">
        <v>96.666666666666671</v>
      </c>
      <c r="G7526">
        <v>0</v>
      </c>
      <c r="H7526">
        <v>2.3666666666666671</v>
      </c>
      <c r="I7526">
        <v>0.66666666666666663</v>
      </c>
      <c r="J7526">
        <v>5.1333333333333337</v>
      </c>
      <c r="K7526">
        <f t="shared" si="583"/>
        <v>5.6666666666666661</v>
      </c>
      <c r="L7526">
        <f t="shared" si="581"/>
        <v>4.2424067574711288E-2</v>
      </c>
      <c r="M7526">
        <f t="shared" si="582"/>
        <v>0.58641836230282085</v>
      </c>
      <c r="N7526" s="10" t="str" cm="1">
        <f t="array" ref="N7526">_xlfn.IFS(AND(C7526&lt;=0, C7526-M7526&lt;=2), "escarcha",AND(C7526&lt;=0, C7526-M7526&gt;2), "helada negra", AND(C7526&gt;0, M7526+2&gt;C7526), "rocío", TRUE, "sin riesgo")</f>
        <v>rocío</v>
      </c>
      <c r="O7526">
        <f t="shared" si="584"/>
        <v>0.44122923356960775</v>
      </c>
      <c r="P7526">
        <f t="shared" si="585"/>
        <v>6.2405600251750686</v>
      </c>
      <c r="Q7526" s="10" t="str" cm="1">
        <f t="array" ref="Q7526">_xlfn.IFS(AND(D7526&lt;=0, D7526-P7526&lt;=2), "escarcha",AND(D7526&lt;=0, D7526-P7526&gt;2), "helada negra", AND(D7526&gt;0, P7526+2&gt;D7526), "rocío", TRUE, "sin riesgo")</f>
        <v>rocío</v>
      </c>
    </row>
    <row r="7527" spans="1:17" x14ac:dyDescent="0.35">
      <c r="A7527" s="2">
        <v>45950</v>
      </c>
      <c r="B7527" s="3" t="s">
        <v>29</v>
      </c>
      <c r="C7527">
        <v>1.166666666666667</v>
      </c>
      <c r="D7527">
        <v>7.25</v>
      </c>
      <c r="E7527">
        <v>96.600000000000009</v>
      </c>
      <c r="F7527">
        <v>95.5</v>
      </c>
      <c r="G7527">
        <v>0.66666666666666663</v>
      </c>
      <c r="H7527">
        <v>0.75</v>
      </c>
      <c r="I7527">
        <v>3</v>
      </c>
      <c r="J7527">
        <v>3.65</v>
      </c>
      <c r="K7527">
        <f t="shared" si="583"/>
        <v>6.083333333333333</v>
      </c>
      <c r="L7527">
        <f t="shared" si="581"/>
        <v>4.9609778238215947E-2</v>
      </c>
      <c r="M7527">
        <f t="shared" si="582"/>
        <v>0.68602519493916403</v>
      </c>
      <c r="N7527" s="10" t="str" cm="1">
        <f t="array" ref="N7527">_xlfn.IFS(AND(C7527&lt;=0, C7527-M7527&lt;=2), "escarcha",AND(C7527&lt;=0, C7527-M7527&gt;2), "helada negra", AND(C7527&gt;0, M7527+2&gt;C7527), "rocío", TRUE, "sin riesgo")</f>
        <v>rocío</v>
      </c>
      <c r="O7527">
        <f t="shared" si="584"/>
        <v>0.46448884347150454</v>
      </c>
      <c r="P7527">
        <f t="shared" si="585"/>
        <v>6.5784385725810477</v>
      </c>
      <c r="Q7527" s="10" t="str" cm="1">
        <f t="array" ref="Q7527">_xlfn.IFS(AND(D7527&lt;=0, D7527-P7527&lt;=2), "escarcha",AND(D7527&lt;=0, D7527-P7527&gt;2), "helada negra", AND(D7527&gt;0, P7527+2&gt;D7527), "rocío", TRUE, "sin riesgo")</f>
        <v>rocío</v>
      </c>
    </row>
    <row r="7528" spans="1:17" x14ac:dyDescent="0.35">
      <c r="A7528" s="2">
        <v>45950</v>
      </c>
      <c r="B7528" s="3" t="s">
        <v>31</v>
      </c>
      <c r="C7528">
        <v>6.4666666666666668</v>
      </c>
      <c r="D7528">
        <v>8.4</v>
      </c>
      <c r="E7528">
        <v>97.333333333333329</v>
      </c>
      <c r="F7528">
        <v>94.5</v>
      </c>
      <c r="G7528">
        <v>1.333333333333333</v>
      </c>
      <c r="H7528">
        <v>2</v>
      </c>
      <c r="I7528">
        <v>3.666666666666667</v>
      </c>
      <c r="J7528">
        <v>4.3</v>
      </c>
      <c r="K7528">
        <f t="shared" si="583"/>
        <v>1.9333333333333336</v>
      </c>
      <c r="L7528">
        <f t="shared" si="581"/>
        <v>0.42977274908378482</v>
      </c>
      <c r="M7528">
        <f t="shared" si="582"/>
        <v>6.0744744697548292</v>
      </c>
      <c r="N7528" s="10" t="str" cm="1">
        <f t="array" ref="N7528">_xlfn.IFS(AND(C7528&lt;=0, C7528-M7528&lt;=2), "escarcha",AND(C7528&lt;=0, C7528-M7528&gt;2), "helada negra", AND(C7528&gt;0, M7528+2&gt;C7528), "rocío", TRUE, "sin riesgo")</f>
        <v>rocío</v>
      </c>
      <c r="O7528">
        <f t="shared" si="584"/>
        <v>0.53223811176327607</v>
      </c>
      <c r="P7528">
        <f t="shared" si="585"/>
        <v>7.5678320173622211</v>
      </c>
      <c r="Q7528" s="10" t="str" cm="1">
        <f t="array" ref="Q7528">_xlfn.IFS(AND(D7528&lt;=0, D7528-P7528&lt;=2), "escarcha",AND(D7528&lt;=0, D7528-P7528&gt;2), "helada negra", AND(D7528&gt;0, P7528+2&gt;D7528), "rocío", TRUE, "sin riesgo")</f>
        <v>rocío</v>
      </c>
    </row>
    <row r="7529" spans="1:17" x14ac:dyDescent="0.35">
      <c r="A7529" s="2">
        <v>45951</v>
      </c>
      <c r="B7529" s="3" t="s">
        <v>10</v>
      </c>
      <c r="C7529">
        <v>10.133333333333329</v>
      </c>
      <c r="D7529">
        <v>12.03333333333333</v>
      </c>
      <c r="E7529">
        <v>94.8</v>
      </c>
      <c r="F7529">
        <v>92</v>
      </c>
      <c r="G7529">
        <v>0</v>
      </c>
      <c r="H7529">
        <v>10.66666666666667</v>
      </c>
      <c r="I7529">
        <v>0</v>
      </c>
      <c r="J7529">
        <v>17.266666666666669</v>
      </c>
      <c r="K7529">
        <f t="shared" si="583"/>
        <v>1.9000000000000004</v>
      </c>
      <c r="L7529">
        <f t="shared" si="581"/>
        <v>0.65204476782734</v>
      </c>
      <c r="M7529">
        <f t="shared" si="582"/>
        <v>9.3367924562934856</v>
      </c>
      <c r="N7529" s="10" t="str" cm="1">
        <f t="array" ref="N7529">_xlfn.IFS(AND(C7529&lt;=0, C7529-M7529&lt;=2), "escarcha",AND(C7529&lt;=0, C7529-M7529&gt;2), "helada negra", AND(C7529&gt;0, M7529+2&gt;C7529), "rocío", TRUE, "sin riesgo")</f>
        <v>rocío</v>
      </c>
      <c r="O7529">
        <f t="shared" si="584"/>
        <v>0.74809495989082786</v>
      </c>
      <c r="P7529">
        <f t="shared" si="585"/>
        <v>10.773124492895214</v>
      </c>
      <c r="Q7529" s="10" t="str" cm="1">
        <f t="array" ref="Q7529">_xlfn.IFS(AND(D7529&lt;=0, D7529-P7529&lt;=2), "escarcha",AND(D7529&lt;=0, D7529-P7529&gt;2), "helada negra", AND(D7529&gt;0, P7529+2&gt;D7529), "rocío", TRUE, "sin riesgo")</f>
        <v>rocío</v>
      </c>
    </row>
    <row r="7530" spans="1:17" x14ac:dyDescent="0.35">
      <c r="A7530" s="2">
        <v>45951</v>
      </c>
      <c r="B7530" s="3" t="s">
        <v>11</v>
      </c>
      <c r="C7530">
        <v>10.199999999999999</v>
      </c>
      <c r="D7530">
        <v>14.133333333333329</v>
      </c>
      <c r="E7530">
        <v>95.2</v>
      </c>
      <c r="F7530">
        <v>82.666666666666671</v>
      </c>
      <c r="G7530">
        <v>1.333333333333333</v>
      </c>
      <c r="H7530">
        <v>18.06666666666667</v>
      </c>
      <c r="I7530">
        <v>5.333333333333333</v>
      </c>
      <c r="J7530">
        <v>28.4</v>
      </c>
      <c r="K7530">
        <f t="shared" si="583"/>
        <v>3.93333333333333</v>
      </c>
      <c r="L7530">
        <f t="shared" si="581"/>
        <v>0.66070945569866124</v>
      </c>
      <c r="M7530">
        <f t="shared" si="582"/>
        <v>9.4656965284613346</v>
      </c>
      <c r="N7530" s="10" t="str" cm="1">
        <f t="array" ref="N7530">_xlfn.IFS(AND(C7530&lt;=0, C7530-M7530&lt;=2), "escarcha",AND(C7530&lt;=0, C7530-M7530&gt;2), "helada negra", AND(C7530&gt;0, M7530+2&gt;C7530), "rocío", TRUE, "sin riesgo")</f>
        <v>rocío</v>
      </c>
      <c r="O7530">
        <f t="shared" si="584"/>
        <v>0.77825369581404835</v>
      </c>
      <c r="P7530">
        <f t="shared" si="585"/>
        <v>11.227496088289081</v>
      </c>
      <c r="Q7530" s="10" t="str" cm="1">
        <f t="array" ref="Q7530">_xlfn.IFS(AND(D7530&lt;=0, D7530-P7530&lt;=2), "escarcha",AND(D7530&lt;=0, D7530-P7530&gt;2), "helada negra", AND(D7530&gt;0, P7530+2&gt;D7530), "rocío", TRUE, "sin riesgo")</f>
        <v>sin riesgo</v>
      </c>
    </row>
    <row r="7531" spans="1:17" x14ac:dyDescent="0.35">
      <c r="A7531" s="2">
        <v>45951</v>
      </c>
      <c r="B7531" s="3" t="s">
        <v>12</v>
      </c>
      <c r="C7531">
        <v>10.03333333333333</v>
      </c>
      <c r="D7531">
        <v>14.06666666666667</v>
      </c>
      <c r="E7531">
        <v>95.166666666666671</v>
      </c>
      <c r="F7531">
        <v>80.333333333333329</v>
      </c>
      <c r="G7531">
        <v>0</v>
      </c>
      <c r="H7531">
        <v>16.166666666666671</v>
      </c>
      <c r="I7531">
        <v>2</v>
      </c>
      <c r="J7531">
        <v>26.93333333333333</v>
      </c>
      <c r="K7531">
        <f t="shared" si="583"/>
        <v>4.0333333333333403</v>
      </c>
      <c r="L7531">
        <f t="shared" si="581"/>
        <v>0.64921946592796986</v>
      </c>
      <c r="M7531">
        <f t="shared" si="582"/>
        <v>9.2947890485766731</v>
      </c>
      <c r="N7531" s="10" t="str" cm="1">
        <f t="array" ref="N7531">_xlfn.IFS(AND(C7531&lt;=0, C7531-M7531&lt;=2), "escarcha",AND(C7531&lt;=0, C7531-M7531&gt;2), "helada negra", AND(C7531&gt;0, M7531+2&gt;C7531), "rocío", TRUE, "sin riesgo")</f>
        <v>rocío</v>
      </c>
      <c r="O7531">
        <f t="shared" si="584"/>
        <v>0.74530295128894752</v>
      </c>
      <c r="P7531">
        <f t="shared" si="585"/>
        <v>10.731142197548959</v>
      </c>
      <c r="Q7531" s="10" t="str" cm="1">
        <f t="array" ref="Q7531">_xlfn.IFS(AND(D7531&lt;=0, D7531-P7531&lt;=2), "escarcha",AND(D7531&lt;=0, D7531-P7531&gt;2), "helada negra", AND(D7531&gt;0, P7531+2&gt;D7531), "rocío", TRUE, "sin riesgo")</f>
        <v>sin riesgo</v>
      </c>
    </row>
    <row r="7532" spans="1:17" x14ac:dyDescent="0.35">
      <c r="A7532" s="2">
        <v>45951</v>
      </c>
      <c r="B7532" s="3" t="s">
        <v>13</v>
      </c>
      <c r="C7532">
        <v>9.8000000000000007</v>
      </c>
      <c r="D7532">
        <v>13.5</v>
      </c>
      <c r="E7532">
        <v>95.63333333333334</v>
      </c>
      <c r="F7532">
        <v>86.333333333333329</v>
      </c>
      <c r="G7532">
        <v>0.33333333333333331</v>
      </c>
      <c r="H7532">
        <v>15.5</v>
      </c>
      <c r="I7532">
        <v>1</v>
      </c>
      <c r="J7532">
        <v>25.9</v>
      </c>
      <c r="K7532">
        <f t="shared" si="583"/>
        <v>3.6999999999999993</v>
      </c>
      <c r="L7532">
        <f t="shared" si="581"/>
        <v>0.6384907832148391</v>
      </c>
      <c r="M7532">
        <f t="shared" si="582"/>
        <v>9.1354143439427258</v>
      </c>
      <c r="N7532" s="10" t="str" cm="1">
        <f t="array" ref="N7532">_xlfn.IFS(AND(C7532&lt;=0, C7532-M7532&lt;=2), "escarcha",AND(C7532&lt;=0, C7532-M7532&gt;2), "helada negra", AND(C7532&gt;0, M7532+2&gt;C7532), "rocío", TRUE, "sin riesgo")</f>
        <v>rocío</v>
      </c>
      <c r="O7532">
        <f t="shared" si="584"/>
        <v>0.78053252865088341</v>
      </c>
      <c r="P7532">
        <f t="shared" si="585"/>
        <v>11.261895105082658</v>
      </c>
      <c r="Q7532" s="10" t="str" cm="1">
        <f t="array" ref="Q7532">_xlfn.IFS(AND(D7532&lt;=0, D7532-P7532&lt;=2), "escarcha",AND(D7532&lt;=0, D7532-P7532&gt;2), "helada negra", AND(D7532&gt;0, P7532+2&gt;D7532), "rocío", TRUE, "sin riesgo")</f>
        <v>sin riesgo</v>
      </c>
    </row>
    <row r="7533" spans="1:17" x14ac:dyDescent="0.35">
      <c r="A7533" s="2">
        <v>45951</v>
      </c>
      <c r="B7533" s="3" t="s">
        <v>14</v>
      </c>
      <c r="C7533">
        <v>10.1</v>
      </c>
      <c r="D7533">
        <v>13.133333333333329</v>
      </c>
      <c r="E7533">
        <v>95.966666666666669</v>
      </c>
      <c r="F7533">
        <v>88.666666666666671</v>
      </c>
      <c r="G7533">
        <v>0.66666666666666663</v>
      </c>
      <c r="H7533">
        <v>17.766666666666669</v>
      </c>
      <c r="I7533">
        <v>2.666666666666667</v>
      </c>
      <c r="J7533">
        <v>26.466666666666669</v>
      </c>
      <c r="K7533">
        <f t="shared" si="583"/>
        <v>3.0333333333333297</v>
      </c>
      <c r="L7533">
        <f t="shared" si="581"/>
        <v>0.66204831006787845</v>
      </c>
      <c r="M7533">
        <f t="shared" si="582"/>
        <v>9.4856263355626549</v>
      </c>
      <c r="N7533" s="10" t="str" cm="1">
        <f t="array" ref="N7533">_xlfn.IFS(AND(C7533&lt;=0, C7533-M7533&lt;=2), "escarcha",AND(C7533&lt;=0, C7533-M7533&gt;2), "helada negra", AND(C7533&gt;0, M7533+2&gt;C7533), "rocío", TRUE, "sin riesgo")</f>
        <v>rocío</v>
      </c>
      <c r="O7533">
        <f t="shared" si="584"/>
        <v>0.78330124889674646</v>
      </c>
      <c r="P7533">
        <f t="shared" si="585"/>
        <v>11.303701505728119</v>
      </c>
      <c r="Q7533" s="10" t="str" cm="1">
        <f t="array" ref="Q7533">_xlfn.IFS(AND(D7533&lt;=0, D7533-P7533&lt;=2), "escarcha",AND(D7533&lt;=0, D7533-P7533&gt;2), "helada negra", AND(D7533&gt;0, P7533+2&gt;D7533), "rocío", TRUE, "sin riesgo")</f>
        <v>rocío</v>
      </c>
    </row>
    <row r="7534" spans="1:17" x14ac:dyDescent="0.35">
      <c r="A7534" s="2">
        <v>45951</v>
      </c>
      <c r="B7534" s="3" t="s">
        <v>15</v>
      </c>
      <c r="C7534">
        <v>10.3</v>
      </c>
      <c r="D7534">
        <v>13.16666666666667</v>
      </c>
      <c r="E7534">
        <v>95.833333333333329</v>
      </c>
      <c r="F7534">
        <v>85</v>
      </c>
      <c r="G7534">
        <v>2.666666666666667</v>
      </c>
      <c r="H7534">
        <v>23.466666666666669</v>
      </c>
      <c r="I7534">
        <v>5</v>
      </c>
      <c r="J7534">
        <v>36.533333333333331</v>
      </c>
      <c r="K7534">
        <f t="shared" si="583"/>
        <v>2.8666666666666689</v>
      </c>
      <c r="L7534">
        <f t="shared" si="581"/>
        <v>0.67401692304074468</v>
      </c>
      <c r="M7534">
        <f t="shared" si="582"/>
        <v>9.6639275865059826</v>
      </c>
      <c r="N7534" s="10" t="str" cm="1">
        <f t="array" ref="N7534">_xlfn.IFS(AND(C7534&lt;=0, C7534-M7534&lt;=2), "escarcha",AND(C7534&lt;=0, C7534-M7534&gt;2), "helada negra", AND(C7534&gt;0, M7534+2&gt;C7534), "rocío", TRUE, "sin riesgo")</f>
        <v>rocío</v>
      </c>
      <c r="O7534">
        <f t="shared" si="584"/>
        <v>0.74324399626528126</v>
      </c>
      <c r="P7534">
        <f t="shared" si="585"/>
        <v>10.700191426315589</v>
      </c>
      <c r="Q7534" s="10" t="str" cm="1">
        <f t="array" ref="Q7534">_xlfn.IFS(AND(D7534&lt;=0, D7534-P7534&lt;=2), "escarcha",AND(D7534&lt;=0, D7534-P7534&gt;2), "helada negra", AND(D7534&gt;0, P7534+2&gt;D7534), "rocío", TRUE, "sin riesgo")</f>
        <v>sin riesgo</v>
      </c>
    </row>
    <row r="7535" spans="1:17" x14ac:dyDescent="0.35">
      <c r="A7535" s="2">
        <v>45951</v>
      </c>
      <c r="B7535" s="3" t="s">
        <v>16</v>
      </c>
      <c r="C7535">
        <v>10.3</v>
      </c>
      <c r="D7535">
        <v>13.56666666666667</v>
      </c>
      <c r="E7535">
        <v>95.866666666666674</v>
      </c>
      <c r="F7535">
        <v>81.333333333333329</v>
      </c>
      <c r="G7535">
        <v>3.666666666666667</v>
      </c>
      <c r="H7535">
        <v>20.166666666666671</v>
      </c>
      <c r="I7535">
        <v>7.666666666666667</v>
      </c>
      <c r="J7535">
        <v>31.233333333333331</v>
      </c>
      <c r="K7535">
        <f t="shared" si="583"/>
        <v>3.2666666666666693</v>
      </c>
      <c r="L7535">
        <f t="shared" si="581"/>
        <v>0.67436468865023136</v>
      </c>
      <c r="M7535">
        <f t="shared" si="582"/>
        <v>9.6691121553308417</v>
      </c>
      <c r="N7535" s="10" t="str" cm="1">
        <f t="array" ref="N7535">_xlfn.IFS(AND(C7535&lt;=0, C7535-M7535&lt;=2), "escarcha",AND(C7535&lt;=0, C7535-M7535&gt;2), "helada negra", AND(C7535&gt;0, M7535+2&gt;C7535), "rocío", TRUE, "sin riesgo")</f>
        <v>rocío</v>
      </c>
      <c r="O7535">
        <f t="shared" si="584"/>
        <v>0.72521072270839415</v>
      </c>
      <c r="P7535">
        <f t="shared" si="585"/>
        <v>10.429432648836857</v>
      </c>
      <c r="Q7535" s="10" t="str" cm="1">
        <f t="array" ref="Q7535">_xlfn.IFS(AND(D7535&lt;=0, D7535-P7535&lt;=2), "escarcha",AND(D7535&lt;=0, D7535-P7535&gt;2), "helada negra", AND(D7535&gt;0, P7535+2&gt;D7535), "rocío", TRUE, "sin riesgo")</f>
        <v>sin riesgo</v>
      </c>
    </row>
    <row r="7536" spans="1:17" x14ac:dyDescent="0.35">
      <c r="A7536" s="2">
        <v>45951</v>
      </c>
      <c r="B7536" s="3" t="s">
        <v>17</v>
      </c>
      <c r="C7536">
        <v>10.3</v>
      </c>
      <c r="D7536">
        <v>12.866666666666671</v>
      </c>
      <c r="E7536">
        <v>96.1</v>
      </c>
      <c r="F7536">
        <v>87.666666666666671</v>
      </c>
      <c r="G7536">
        <v>5</v>
      </c>
      <c r="H7536">
        <v>22.133333333333329</v>
      </c>
      <c r="I7536">
        <v>8.6666666666666661</v>
      </c>
      <c r="J7536">
        <v>33.333333333333343</v>
      </c>
      <c r="K7536">
        <f t="shared" si="583"/>
        <v>2.56666666666667</v>
      </c>
      <c r="L7536">
        <f t="shared" si="581"/>
        <v>0.67679566744769604</v>
      </c>
      <c r="M7536">
        <f t="shared" si="582"/>
        <v>9.7053596822972104</v>
      </c>
      <c r="N7536" s="10" t="str" cm="1">
        <f t="array" ref="N7536">_xlfn.IFS(AND(C7536&lt;=0, C7536-M7536&lt;=2), "escarcha",AND(C7536&lt;=0, C7536-M7536&gt;2), "helada negra", AND(C7536&gt;0, M7536+2&gt;C7536), "rocío", TRUE, "sin riesgo")</f>
        <v>rocío</v>
      </c>
      <c r="O7536">
        <f t="shared" si="584"/>
        <v>0.75453448150426583</v>
      </c>
      <c r="P7536">
        <f t="shared" si="585"/>
        <v>10.870005939299542</v>
      </c>
      <c r="Q7536" s="10" t="str" cm="1">
        <f t="array" ref="Q7536">_xlfn.IFS(AND(D7536&lt;=0, D7536-P7536&lt;=2), "escarcha",AND(D7536&lt;=0, D7536-P7536&gt;2), "helada negra", AND(D7536&gt;0, P7536+2&gt;D7536), "rocío", TRUE, "sin riesgo")</f>
        <v>rocío</v>
      </c>
    </row>
    <row r="7537" spans="1:17" x14ac:dyDescent="0.35">
      <c r="A7537" s="2">
        <v>45951</v>
      </c>
      <c r="B7537" s="3" t="s">
        <v>18</v>
      </c>
      <c r="C7537">
        <v>10.33333333333333</v>
      </c>
      <c r="D7537">
        <v>12.266666666666669</v>
      </c>
      <c r="E7537">
        <v>96.3</v>
      </c>
      <c r="F7537">
        <v>86.333333333333329</v>
      </c>
      <c r="G7537">
        <v>3.333333333333333</v>
      </c>
      <c r="H7537">
        <v>20.366666666666671</v>
      </c>
      <c r="I7537">
        <v>6</v>
      </c>
      <c r="J7537">
        <v>30.733333333333331</v>
      </c>
      <c r="K7537">
        <f t="shared" si="583"/>
        <v>1.9333333333333389</v>
      </c>
      <c r="L7537">
        <f t="shared" si="581"/>
        <v>0.68109911160881054</v>
      </c>
      <c r="M7537">
        <f t="shared" si="582"/>
        <v>9.7695524292648681</v>
      </c>
      <c r="N7537" s="10" t="str" cm="1">
        <f t="array" ref="N7537">_xlfn.IFS(AND(C7537&lt;=0, C7537-M7537&lt;=2), "escarcha",AND(C7537&lt;=0, C7537-M7537&gt;2), "helada negra", AND(C7537&gt;0, M7537+2&gt;C7537), "rocío", TRUE, "sin riesgo")</f>
        <v>rocío</v>
      </c>
      <c r="O7537">
        <f t="shared" si="584"/>
        <v>0.69987032069698207</v>
      </c>
      <c r="P7537">
        <f t="shared" si="585"/>
        <v>10.049936748797728</v>
      </c>
      <c r="Q7537" s="10" t="str" cm="1">
        <f t="array" ref="Q7537">_xlfn.IFS(AND(D7537&lt;=0, D7537-P7537&lt;=2), "escarcha",AND(D7537&lt;=0, D7537-P7537&gt;2), "helada negra", AND(D7537&gt;0, P7537+2&gt;D7537), "rocío", TRUE, "sin riesgo")</f>
        <v>sin riesgo</v>
      </c>
    </row>
    <row r="7538" spans="1:17" x14ac:dyDescent="0.35">
      <c r="A7538" s="2">
        <v>45951</v>
      </c>
      <c r="B7538" s="3" t="s">
        <v>19</v>
      </c>
      <c r="C7538">
        <v>10.46666666666667</v>
      </c>
      <c r="D7538">
        <v>11.7</v>
      </c>
      <c r="E7538">
        <v>96.266666666666666</v>
      </c>
      <c r="F7538">
        <v>72.666666666666671</v>
      </c>
      <c r="G7538">
        <v>1</v>
      </c>
      <c r="H7538">
        <v>24.533333333333331</v>
      </c>
      <c r="I7538">
        <v>4</v>
      </c>
      <c r="J7538">
        <v>38.166666666666657</v>
      </c>
      <c r="K7538">
        <f t="shared" si="583"/>
        <v>1.233333333333329</v>
      </c>
      <c r="L7538">
        <f t="shared" si="581"/>
        <v>0.68964482669792504</v>
      </c>
      <c r="M7538">
        <f t="shared" si="582"/>
        <v>9.8971221427287421</v>
      </c>
      <c r="N7538" s="10" t="str" cm="1">
        <f t="array" ref="N7538">_xlfn.IFS(AND(C7538&lt;=0, C7538-M7538&lt;=2), "escarcha",AND(C7538&lt;=0, C7538-M7538&gt;2), "helada negra", AND(C7538&gt;0, M7538+2&gt;C7538), "rocío", TRUE, "sin riesgo")</f>
        <v>rocío</v>
      </c>
      <c r="O7538">
        <f t="shared" si="584"/>
        <v>0.49021443315133811</v>
      </c>
      <c r="P7538">
        <f t="shared" si="585"/>
        <v>6.9532072851620237</v>
      </c>
      <c r="Q7538" s="10" t="str" cm="1">
        <f t="array" ref="Q7538">_xlfn.IFS(AND(D7538&lt;=0, D7538-P7538&lt;=2), "escarcha",AND(D7538&lt;=0, D7538-P7538&gt;2), "helada negra", AND(D7538&gt;0, P7538+2&gt;D7538), "rocío", TRUE, "sin riesgo")</f>
        <v>sin riesgo</v>
      </c>
    </row>
    <row r="7539" spans="1:17" x14ac:dyDescent="0.35">
      <c r="A7539" s="2">
        <v>45951</v>
      </c>
      <c r="B7539" s="3" t="s">
        <v>20</v>
      </c>
      <c r="C7539">
        <v>10.43333333333333</v>
      </c>
      <c r="D7539">
        <v>11.1</v>
      </c>
      <c r="E7539">
        <v>96.2</v>
      </c>
      <c r="F7539">
        <v>74.666666666666671</v>
      </c>
      <c r="G7539">
        <v>1.666666666666667</v>
      </c>
      <c r="H7539">
        <v>21</v>
      </c>
      <c r="I7539">
        <v>5</v>
      </c>
      <c r="J7539">
        <v>32.6</v>
      </c>
      <c r="K7539">
        <f t="shared" si="583"/>
        <v>0.66666666666666963</v>
      </c>
      <c r="L7539">
        <f t="shared" si="581"/>
        <v>0.68672996414036946</v>
      </c>
      <c r="M7539">
        <f t="shared" si="582"/>
        <v>9.8535948553972226</v>
      </c>
      <c r="N7539" s="10" t="str" cm="1">
        <f t="array" ref="N7539">_xlfn.IFS(AND(C7539&lt;=0, C7539-M7539&lt;=2), "escarcha",AND(C7539&lt;=0, C7539-M7539&gt;2), "helada negra", AND(C7539&gt;0, M7539+2&gt;C7539), "rocío", TRUE, "sin riesgo")</f>
        <v>rocío</v>
      </c>
      <c r="O7539">
        <f t="shared" si="584"/>
        <v>0.47766565479386525</v>
      </c>
      <c r="P7539">
        <f t="shared" si="585"/>
        <v>6.7702570209437063</v>
      </c>
      <c r="Q7539" s="10" t="str" cm="1">
        <f t="array" ref="Q7539">_xlfn.IFS(AND(D7539&lt;=0, D7539-P7539&lt;=2), "escarcha",AND(D7539&lt;=0, D7539-P7539&gt;2), "helada negra", AND(D7539&gt;0, P7539+2&gt;D7539), "rocío", TRUE, "sin riesgo")</f>
        <v>sin riesgo</v>
      </c>
    </row>
    <row r="7540" spans="1:17" x14ac:dyDescent="0.35">
      <c r="A7540" s="2">
        <v>45953</v>
      </c>
      <c r="B7540" s="3" t="s">
        <v>41</v>
      </c>
      <c r="C7540">
        <v>4.2333333333333334</v>
      </c>
      <c r="D7540">
        <v>4.3666666666666663</v>
      </c>
      <c r="E7540">
        <v>81.766666666666666</v>
      </c>
      <c r="F7540">
        <v>82</v>
      </c>
      <c r="G7540">
        <v>1</v>
      </c>
      <c r="H7540">
        <v>0.8</v>
      </c>
      <c r="I7540">
        <v>3.666666666666667</v>
      </c>
      <c r="J7540">
        <v>1.7333333333333329</v>
      </c>
      <c r="K7540">
        <f t="shared" si="583"/>
        <v>0.13333333333333286</v>
      </c>
      <c r="L7540">
        <f t="shared" si="581"/>
        <v>0.10044046498817299</v>
      </c>
      <c r="M7540">
        <f t="shared" si="582"/>
        <v>1.3929622916887245</v>
      </c>
      <c r="N7540" s="10" t="str" cm="1">
        <f t="array" ref="N7540">_xlfn.IFS(AND(C7540&lt;=0, C7540-M7540&lt;=2), "escarcha",AND(C7540&lt;=0, C7540-M7540&gt;2), "helada negra", AND(C7540&gt;0, M7540+2&gt;C7540), "rocío", TRUE, "sin riesgo")</f>
        <v>sin riesgo</v>
      </c>
      <c r="O7540">
        <f t="shared" si="584"/>
        <v>0.11262596569803116</v>
      </c>
      <c r="P7540">
        <f t="shared" si="585"/>
        <v>1.5630442023242532</v>
      </c>
      <c r="Q7540" s="10" t="str" cm="1">
        <f t="array" ref="Q7540">_xlfn.IFS(AND(D7540&lt;=0, D7540-P7540&lt;=2), "escarcha",AND(D7540&lt;=0, D7540-P7540&gt;2), "helada negra", AND(D7540&gt;0, P7540+2&gt;D7540), "rocío", TRUE, "sin riesgo")</f>
        <v>sin riesgo</v>
      </c>
    </row>
    <row r="7541" spans="1:17" x14ac:dyDescent="0.35">
      <c r="A7541" s="2">
        <v>45953</v>
      </c>
      <c r="B7541" s="3" t="s">
        <v>42</v>
      </c>
      <c r="C7541">
        <v>2.4666666666666668</v>
      </c>
      <c r="D7541">
        <v>3.7</v>
      </c>
      <c r="E7541">
        <v>85.366666666666674</v>
      </c>
      <c r="F7541">
        <v>84</v>
      </c>
      <c r="G7541">
        <v>0</v>
      </c>
      <c r="H7541">
        <v>0</v>
      </c>
      <c r="I7541">
        <v>0</v>
      </c>
      <c r="J7541">
        <v>0</v>
      </c>
      <c r="K7541">
        <f t="shared" si="583"/>
        <v>1.2333333333333334</v>
      </c>
      <c r="L7541">
        <f t="shared" si="581"/>
        <v>1.8868286159119535E-2</v>
      </c>
      <c r="M7541">
        <f t="shared" si="582"/>
        <v>0.26046313538069082</v>
      </c>
      <c r="N7541" s="10" t="str" cm="1">
        <f t="array" ref="N7541">_xlfn.IFS(AND(C7541&lt;=0, C7541-M7541&lt;=2), "escarcha",AND(C7541&lt;=0, C7541-M7541&gt;2), "helada negra", AND(C7541&gt;0, M7541+2&gt;C7541), "rocío", TRUE, "sin riesgo")</f>
        <v>sin riesgo</v>
      </c>
      <c r="O7541">
        <f t="shared" si="584"/>
        <v>8.9943038242269319E-2</v>
      </c>
      <c r="P7541">
        <f t="shared" si="585"/>
        <v>1.246631594187299</v>
      </c>
      <c r="Q7541" s="10" t="str" cm="1">
        <f t="array" ref="Q7541">_xlfn.IFS(AND(D7541&lt;=0, D7541-P7541&lt;=2), "escarcha",AND(D7541&lt;=0, D7541-P7541&gt;2), "helada negra", AND(D7541&gt;0, P7541+2&gt;D7541), "rocío", TRUE, "sin riesgo")</f>
        <v>sin riesgo</v>
      </c>
    </row>
    <row r="7542" spans="1:17" x14ac:dyDescent="0.35">
      <c r="A7542" s="2">
        <v>45953</v>
      </c>
      <c r="B7542" s="3" t="s">
        <v>43</v>
      </c>
      <c r="C7542">
        <v>0.1333333333333333</v>
      </c>
      <c r="D7542">
        <v>3.6</v>
      </c>
      <c r="E7542">
        <v>89.7</v>
      </c>
      <c r="F7542">
        <v>83.666666666666671</v>
      </c>
      <c r="G7542">
        <v>0.33333333333333331</v>
      </c>
      <c r="H7542">
        <v>1.8</v>
      </c>
      <c r="I7542">
        <v>1.333333333333333</v>
      </c>
      <c r="J7542">
        <v>2.9666666666666659</v>
      </c>
      <c r="K7542">
        <f t="shared" si="583"/>
        <v>3.4666666666666668</v>
      </c>
      <c r="L7542">
        <f t="shared" si="581"/>
        <v>-9.9035528339066314E-2</v>
      </c>
      <c r="M7542">
        <f t="shared" si="582"/>
        <v>-1.3580200044759365</v>
      </c>
      <c r="N7542" s="10" t="str" cm="1">
        <f t="array" ref="N7542">_xlfn.IFS(AND(C7542&lt;=0, C7542-M7542&lt;=2), "escarcha",AND(C7542&lt;=0, C7542-M7542&gt;2), "helada negra", AND(C7542&gt;0, M7542+2&gt;C7542), "rocío", TRUE, "sin riesgo")</f>
        <v>rocío</v>
      </c>
      <c r="O7542">
        <f t="shared" si="584"/>
        <v>7.8928005831405135E-2</v>
      </c>
      <c r="P7542">
        <f t="shared" si="585"/>
        <v>1.0932738987757502</v>
      </c>
      <c r="Q7542" s="10" t="str" cm="1">
        <f t="array" ref="Q7542">_xlfn.IFS(AND(D7542&lt;=0, D7542-P7542&lt;=2), "escarcha",AND(D7542&lt;=0, D7542-P7542&gt;2), "helada negra", AND(D7542&gt;0, P7542+2&gt;D7542), "rocío", TRUE, "sin riesgo")</f>
        <v>sin riesgo</v>
      </c>
    </row>
    <row r="7543" spans="1:17" x14ac:dyDescent="0.35">
      <c r="A7543" s="2">
        <v>45953</v>
      </c>
      <c r="B7543" s="3" t="s">
        <v>44</v>
      </c>
      <c r="C7543">
        <v>-0.7</v>
      </c>
      <c r="D7543">
        <v>3.4</v>
      </c>
      <c r="E7543">
        <v>91.433333333333337</v>
      </c>
      <c r="F7543">
        <v>84</v>
      </c>
      <c r="G7543">
        <v>0.33333333333333331</v>
      </c>
      <c r="H7543">
        <v>1.9333333333333329</v>
      </c>
      <c r="I7543">
        <v>2</v>
      </c>
      <c r="J7543">
        <v>3.933333333333334</v>
      </c>
      <c r="K7543">
        <f t="shared" si="583"/>
        <v>4.0999999999999996</v>
      </c>
      <c r="L7543">
        <f t="shared" si="581"/>
        <v>-0.14046995539548579</v>
      </c>
      <c r="M7543">
        <f t="shared" si="582"/>
        <v>-1.9216951786265801</v>
      </c>
      <c r="N7543" s="10" t="str" cm="1">
        <f t="array" ref="N7543">_xlfn.IFS(AND(C7543&lt;=0, C7543-M7543&lt;=2), "escarcha",AND(C7543&lt;=0, C7543-M7543&gt;2), "helada negra", AND(C7543&gt;0, M7543+2&gt;C7543), "rocío", TRUE, "sin riesgo")</f>
        <v>escarcha</v>
      </c>
      <c r="O7543">
        <f t="shared" si="584"/>
        <v>6.8809248790946909E-2</v>
      </c>
      <c r="P7543">
        <f t="shared" si="585"/>
        <v>0.95256425856503291</v>
      </c>
      <c r="Q7543" s="10" t="str" cm="1">
        <f t="array" ref="Q7543">_xlfn.IFS(AND(D7543&lt;=0, D7543-P7543&lt;=2), "escarcha",AND(D7543&lt;=0, D7543-P7543&gt;2), "helada negra", AND(D7543&gt;0, P7543+2&gt;D7543), "rocío", TRUE, "sin riesgo")</f>
        <v>sin riesgo</v>
      </c>
    </row>
    <row r="7544" spans="1:17" x14ac:dyDescent="0.35">
      <c r="A7544" s="2">
        <v>45953</v>
      </c>
      <c r="B7544" s="3" t="s">
        <v>45</v>
      </c>
      <c r="C7544">
        <v>-0.5</v>
      </c>
      <c r="D7544">
        <v>3.833333333333333</v>
      </c>
      <c r="E7544">
        <v>92.666666666666657</v>
      </c>
      <c r="F7544">
        <v>81</v>
      </c>
      <c r="G7544">
        <v>2</v>
      </c>
      <c r="H7544">
        <v>3.833333333333333</v>
      </c>
      <c r="I7544">
        <v>4</v>
      </c>
      <c r="J7544">
        <v>6.7</v>
      </c>
      <c r="K7544">
        <f t="shared" si="583"/>
        <v>4.333333333333333</v>
      </c>
      <c r="L7544">
        <f t="shared" si="581"/>
        <v>-0.11249557387889803</v>
      </c>
      <c r="M7544">
        <f t="shared" si="582"/>
        <v>-1.5414196531663102</v>
      </c>
      <c r="N7544" s="10" t="str" cm="1">
        <f t="array" ref="N7544">_xlfn.IFS(AND(C7544&lt;=0, C7544-M7544&lt;=2), "escarcha",AND(C7544&lt;=0, C7544-M7544&gt;2), "helada negra", AND(C7544&gt;0, M7544+2&gt;C7544), "rocío", TRUE, "sin riesgo")</f>
        <v>escarcha</v>
      </c>
      <c r="O7544">
        <f t="shared" si="584"/>
        <v>6.295170233993333E-2</v>
      </c>
      <c r="P7544">
        <f t="shared" si="585"/>
        <v>0.87118435602616517</v>
      </c>
      <c r="Q7544" s="10" t="str" cm="1">
        <f t="array" ref="Q7544">_xlfn.IFS(AND(D7544&lt;=0, D7544-P7544&lt;=2), "escarcha",AND(D7544&lt;=0, D7544-P7544&gt;2), "helada negra", AND(D7544&gt;0, P7544+2&gt;D7544), "rocío", TRUE, "sin riesgo")</f>
        <v>sin riesgo</v>
      </c>
    </row>
    <row r="7545" spans="1:17" x14ac:dyDescent="0.35">
      <c r="A7545" s="2">
        <v>45953</v>
      </c>
      <c r="B7545" s="3" t="s">
        <v>46</v>
      </c>
      <c r="C7545">
        <v>-0.96666666666666667</v>
      </c>
      <c r="D7545">
        <v>2.4666666666666668</v>
      </c>
      <c r="E7545">
        <v>92.63333333333334</v>
      </c>
      <c r="F7545">
        <v>82.333333333333329</v>
      </c>
      <c r="G7545">
        <v>1.333333333333333</v>
      </c>
      <c r="H7545">
        <v>0.43333333333333329</v>
      </c>
      <c r="I7545">
        <v>3.333333333333333</v>
      </c>
      <c r="J7545">
        <v>1.666666666666667</v>
      </c>
      <c r="K7545">
        <f t="shared" si="583"/>
        <v>3.4333333333333336</v>
      </c>
      <c r="L7545">
        <f t="shared" si="581"/>
        <v>-0.14690270272281272</v>
      </c>
      <c r="M7545">
        <f t="shared" si="582"/>
        <v>-2.0089707594607953</v>
      </c>
      <c r="N7545" s="10" t="str" cm="1">
        <f t="array" ref="N7545">_xlfn.IFS(AND(C7545&lt;=0, C7545-M7545&lt;=2), "escarcha",AND(C7545&lt;=0, C7545-M7545&gt;2), "helada negra", AND(C7545&gt;0, M7545+2&gt;C7545), "rocío", TRUE, "sin riesgo")</f>
        <v>escarcha</v>
      </c>
      <c r="O7545">
        <f t="shared" si="584"/>
        <v>-1.7311370418383099E-2</v>
      </c>
      <c r="P7545">
        <f t="shared" si="585"/>
        <v>-0.23848096647576919</v>
      </c>
      <c r="Q7545" s="10" t="str" cm="1">
        <f t="array" ref="Q7545">_xlfn.IFS(AND(D7545&lt;=0, D7545-P7545&lt;=2), "escarcha",AND(D7545&lt;=0, D7545-P7545&gt;2), "helada negra", AND(D7545&gt;0, P7545+2&gt;D7545), "rocío", TRUE, "sin riesgo")</f>
        <v>sin riesgo</v>
      </c>
    </row>
    <row r="7546" spans="1:17" x14ac:dyDescent="0.35">
      <c r="A7546" s="2">
        <v>45954</v>
      </c>
      <c r="B7546" s="3" t="s">
        <v>10</v>
      </c>
      <c r="C7546">
        <v>-2.0333333333333332</v>
      </c>
      <c r="D7546">
        <v>7.4666666666666668</v>
      </c>
      <c r="E7546">
        <v>92.733333333333334</v>
      </c>
      <c r="F7546">
        <v>77.333333333333329</v>
      </c>
      <c r="G7546">
        <v>0</v>
      </c>
      <c r="H7546">
        <v>2.333333333333333</v>
      </c>
      <c r="I7546">
        <v>0.66666666666666663</v>
      </c>
      <c r="J7546">
        <v>4.833333333333333</v>
      </c>
      <c r="K7546">
        <f t="shared" si="583"/>
        <v>9.5</v>
      </c>
      <c r="L7546">
        <f t="shared" si="581"/>
        <v>-0.22414140127457338</v>
      </c>
      <c r="M7546">
        <f t="shared" si="582"/>
        <v>-3.0519858037475314</v>
      </c>
      <c r="N7546" s="10" t="str" cm="1">
        <f t="array" ref="N7546">_xlfn.IFS(AND(C7546&lt;=0, C7546-M7546&lt;=2), "escarcha",AND(C7546&lt;=0, C7546-M7546&gt;2), "helada negra", AND(C7546&gt;0, M7546+2&gt;C7546), "rocío", TRUE, "sin riesgo")</f>
        <v>escarcha</v>
      </c>
      <c r="O7546">
        <f t="shared" si="584"/>
        <v>0.26829021742739645</v>
      </c>
      <c r="P7546">
        <f t="shared" si="585"/>
        <v>3.7567750605028403</v>
      </c>
      <c r="Q7546" s="10" t="str" cm="1">
        <f t="array" ref="Q7546">_xlfn.IFS(AND(D7546&lt;=0, D7546-P7546&lt;=2), "escarcha",AND(D7546&lt;=0, D7546-P7546&gt;2), "helada negra", AND(D7546&gt;0, P7546+2&gt;D7546), "rocío", TRUE, "sin riesgo")</f>
        <v>sin riesgo</v>
      </c>
    </row>
    <row r="7547" spans="1:17" x14ac:dyDescent="0.35">
      <c r="A7547" s="2">
        <v>45954</v>
      </c>
      <c r="B7547" s="3" t="s">
        <v>11</v>
      </c>
      <c r="C7547">
        <v>-2.833333333333333</v>
      </c>
      <c r="D7547">
        <v>9.9</v>
      </c>
      <c r="E7547">
        <v>93.13333333333334</v>
      </c>
      <c r="F7547">
        <v>75.333333333333329</v>
      </c>
      <c r="G7547">
        <v>0.66666666666666663</v>
      </c>
      <c r="H7547">
        <v>0.5</v>
      </c>
      <c r="I7547">
        <v>1.666666666666667</v>
      </c>
      <c r="J7547">
        <v>1.0666666666666671</v>
      </c>
      <c r="K7547">
        <f t="shared" si="583"/>
        <v>12.733333333333334</v>
      </c>
      <c r="L7547">
        <f t="shared" si="581"/>
        <v>-0.27903192475543442</v>
      </c>
      <c r="M7547">
        <f t="shared" si="582"/>
        <v>-3.7877456473250306</v>
      </c>
      <c r="N7547" s="10" t="str" cm="1">
        <f t="array" ref="N7547">_xlfn.IFS(AND(C7547&lt;=0, C7547-M7547&lt;=2), "escarcha",AND(C7547&lt;=0, C7547-M7547&gt;2), "helada negra", AND(C7547&gt;0, M7547+2&gt;C7547), "rocío", TRUE, "sin riesgo")</f>
        <v>escarcha</v>
      </c>
      <c r="O7547">
        <f t="shared" si="584"/>
        <v>0.40659003548822842</v>
      </c>
      <c r="P7547">
        <f t="shared" si="585"/>
        <v>5.7390689633205634</v>
      </c>
      <c r="Q7547" s="10" t="str" cm="1">
        <f t="array" ref="Q7547">_xlfn.IFS(AND(D7547&lt;=0, D7547-P7547&lt;=2), "escarcha",AND(D7547&lt;=0, D7547-P7547&gt;2), "helada negra", AND(D7547&gt;0, P7547+2&gt;D7547), "rocío", TRUE, "sin riesgo")</f>
        <v>sin riesgo</v>
      </c>
    </row>
    <row r="7548" spans="1:17" x14ac:dyDescent="0.35">
      <c r="A7548" s="2">
        <v>45954</v>
      </c>
      <c r="B7548" s="3" t="s">
        <v>12</v>
      </c>
      <c r="C7548">
        <v>-3.9666666666666668</v>
      </c>
      <c r="D7548">
        <v>9.5</v>
      </c>
      <c r="E7548">
        <v>92.966666666666669</v>
      </c>
      <c r="F7548">
        <v>80</v>
      </c>
      <c r="G7548">
        <v>0</v>
      </c>
      <c r="H7548">
        <v>0.26666666666666672</v>
      </c>
      <c r="I7548">
        <v>1.333333333333333</v>
      </c>
      <c r="J7548">
        <v>1.1333333333333331</v>
      </c>
      <c r="K7548">
        <f t="shared" si="583"/>
        <v>13.466666666666667</v>
      </c>
      <c r="L7548">
        <f t="shared" si="581"/>
        <v>-0.36536037268330834</v>
      </c>
      <c r="M7548">
        <f t="shared" si="582"/>
        <v>-4.9358202469240995</v>
      </c>
      <c r="N7548" s="10" t="str" cm="1">
        <f t="array" ref="N7548">_xlfn.IFS(AND(C7548&lt;=0, C7548-M7548&lt;=2), "escarcha",AND(C7548&lt;=0, C7548-M7548&gt;2), "helada negra", AND(C7548&gt;0, M7548+2&gt;C7548), "rocío", TRUE, "sin riesgo")</f>
        <v>escarcha</v>
      </c>
      <c r="O7548">
        <f t="shared" si="584"/>
        <v>0.43987022868103864</v>
      </c>
      <c r="P7548">
        <f t="shared" si="585"/>
        <v>6.2208468484805959</v>
      </c>
      <c r="Q7548" s="10" t="str" cm="1">
        <f t="array" ref="Q7548">_xlfn.IFS(AND(D7548&lt;=0, D7548-P7548&lt;=2), "escarcha",AND(D7548&lt;=0, D7548-P7548&gt;2), "helada negra", AND(D7548&gt;0, P7548+2&gt;D7548), "rocío", TRUE, "sin riesgo")</f>
        <v>sin riesgo</v>
      </c>
    </row>
    <row r="7549" spans="1:17" x14ac:dyDescent="0.35">
      <c r="A7549" s="2">
        <v>45954</v>
      </c>
      <c r="B7549" s="3" t="s">
        <v>13</v>
      </c>
      <c r="C7549">
        <v>-4.8</v>
      </c>
      <c r="D7549">
        <v>9.1333333333333329</v>
      </c>
      <c r="E7549">
        <v>93.033333333333331</v>
      </c>
      <c r="F7549">
        <v>82</v>
      </c>
      <c r="G7549">
        <v>1</v>
      </c>
      <c r="H7549">
        <v>0.26666666666666672</v>
      </c>
      <c r="I7549">
        <v>2.666666666666667</v>
      </c>
      <c r="J7549">
        <v>0.76666666666666672</v>
      </c>
      <c r="K7549">
        <f t="shared" si="583"/>
        <v>13.933333333333334</v>
      </c>
      <c r="L7549">
        <f t="shared" si="581"/>
        <v>-0.42731643082312532</v>
      </c>
      <c r="M7549">
        <f t="shared" si="582"/>
        <v>-5.7530004941596804</v>
      </c>
      <c r="N7549" s="10" t="str" cm="1">
        <f t="array" ref="N7549">_xlfn.IFS(AND(C7549&lt;=0, C7549-M7549&lt;=2), "escarcha",AND(C7549&lt;=0, C7549-M7549&gt;2), "helada negra", AND(C7549&gt;0, M7549+2&gt;C7549), "rocío", TRUE, "sin riesgo")</f>
        <v>escarcha</v>
      </c>
      <c r="O7549">
        <f t="shared" si="584"/>
        <v>0.43989966667985225</v>
      </c>
      <c r="P7549">
        <f t="shared" si="585"/>
        <v>6.221273831179067</v>
      </c>
      <c r="Q7549" s="10" t="str" cm="1">
        <f t="array" ref="Q7549">_xlfn.IFS(AND(D7549&lt;=0, D7549-P7549&lt;=2), "escarcha",AND(D7549&lt;=0, D7549-P7549&gt;2), "helada negra", AND(D7549&gt;0, P7549+2&gt;D7549), "rocío", TRUE, "sin riesgo")</f>
        <v>sin riesgo</v>
      </c>
    </row>
    <row r="7550" spans="1:17" x14ac:dyDescent="0.35">
      <c r="A7550" s="2">
        <v>45954</v>
      </c>
      <c r="B7550" s="3" t="s">
        <v>14</v>
      </c>
      <c r="C7550">
        <v>-4.7333333333333334</v>
      </c>
      <c r="D7550">
        <v>8.8000000000000007</v>
      </c>
      <c r="E7550">
        <v>93.433333333333337</v>
      </c>
      <c r="F7550">
        <v>84</v>
      </c>
      <c r="G7550">
        <v>0.33333333333333331</v>
      </c>
      <c r="H7550">
        <v>0.43333333333333329</v>
      </c>
      <c r="I7550">
        <v>2.333333333333333</v>
      </c>
      <c r="J7550">
        <v>1.5666666666666671</v>
      </c>
      <c r="K7550">
        <f t="shared" si="583"/>
        <v>13.533333333333335</v>
      </c>
      <c r="L7550">
        <f t="shared" si="581"/>
        <v>-0.4179961506543165</v>
      </c>
      <c r="M7550">
        <f t="shared" si="582"/>
        <v>-5.6304276521912904</v>
      </c>
      <c r="N7550" s="10" t="str" cm="1">
        <f t="array" ref="N7550">_xlfn.IFS(AND(C7550&lt;=0, C7550-M7550&lt;=2), "escarcha",AND(C7550&lt;=0, C7550-M7550&gt;2), "helada negra", AND(C7550&gt;0, M7550+2&gt;C7550), "rocío", TRUE, "sin riesgo")</f>
        <v>escarcha</v>
      </c>
      <c r="O7550">
        <f t="shared" si="584"/>
        <v>0.44151383013603551</v>
      </c>
      <c r="P7550">
        <f t="shared" si="585"/>
        <v>6.244688663028823</v>
      </c>
      <c r="Q7550" s="10" t="str" cm="1">
        <f t="array" ref="Q7550">_xlfn.IFS(AND(D7550&lt;=0, D7550-P7550&lt;=2), "escarcha",AND(D7550&lt;=0, D7550-P7550&gt;2), "helada negra", AND(D7550&gt;0, P7550+2&gt;D7550), "rocío", TRUE, "sin riesgo")</f>
        <v>sin riesgo</v>
      </c>
    </row>
    <row r="7551" spans="1:17" x14ac:dyDescent="0.35">
      <c r="A7551" s="2">
        <v>45954</v>
      </c>
      <c r="B7551" s="3" t="s">
        <v>15</v>
      </c>
      <c r="C7551">
        <v>-5.0666666666666664</v>
      </c>
      <c r="D7551">
        <v>9</v>
      </c>
      <c r="E7551">
        <v>93.266666666666666</v>
      </c>
      <c r="F7551">
        <v>82.666666666666671</v>
      </c>
      <c r="G7551">
        <v>0.33333333333333331</v>
      </c>
      <c r="H7551">
        <v>0.26666666666666672</v>
      </c>
      <c r="I7551">
        <v>2.666666666666667</v>
      </c>
      <c r="J7551">
        <v>0.96666666666666667</v>
      </c>
      <c r="K7551">
        <f t="shared" si="583"/>
        <v>14.066666666666666</v>
      </c>
      <c r="L7551">
        <f t="shared" si="581"/>
        <v>-0.44495954151491446</v>
      </c>
      <c r="M7551">
        <f t="shared" si="582"/>
        <v>-5.984682296677601</v>
      </c>
      <c r="N7551" s="10" t="str" cm="1">
        <f t="array" ref="N7551">_xlfn.IFS(AND(C7551&lt;=0, C7551-M7551&lt;=2), "escarcha",AND(C7551&lt;=0, C7551-M7551&gt;2), "helada negra", AND(C7551&gt;0, M7551+2&gt;C7551), "rocío", TRUE, "sin riesgo")</f>
        <v>escarcha</v>
      </c>
      <c r="O7551">
        <f t="shared" si="584"/>
        <v>0.43901065811408191</v>
      </c>
      <c r="P7551">
        <f t="shared" si="585"/>
        <v>6.2083798741805785</v>
      </c>
      <c r="Q7551" s="10" t="str" cm="1">
        <f t="array" ref="Q7551">_xlfn.IFS(AND(D7551&lt;=0, D7551-P7551&lt;=2), "escarcha",AND(D7551&lt;=0, D7551-P7551&gt;2), "helada negra", AND(D7551&gt;0, P7551+2&gt;D7551), "rocío", TRUE, "sin riesgo")</f>
        <v>sin riesgo</v>
      </c>
    </row>
    <row r="7552" spans="1:17" x14ac:dyDescent="0.35">
      <c r="A7552" s="2">
        <v>45954</v>
      </c>
      <c r="B7552" s="3" t="s">
        <v>16</v>
      </c>
      <c r="C7552">
        <v>-6.166666666666667</v>
      </c>
      <c r="D7552">
        <v>8.4333333333333336</v>
      </c>
      <c r="E7552">
        <v>92.766666666666666</v>
      </c>
      <c r="F7552">
        <v>87</v>
      </c>
      <c r="G7552">
        <v>0.66666666666666663</v>
      </c>
      <c r="H7552">
        <v>0.1333333333333333</v>
      </c>
      <c r="I7552">
        <v>1.333333333333333</v>
      </c>
      <c r="J7552">
        <v>0.16666666666666671</v>
      </c>
      <c r="K7552">
        <f t="shared" si="583"/>
        <v>14.600000000000001</v>
      </c>
      <c r="L7552">
        <f t="shared" ref="L7552:L7615" si="586">(LN(E7552/100))+((17.625*C7552)/(243.04+C7552))</f>
        <v>-0.53392508469799593</v>
      </c>
      <c r="M7552">
        <f t="shared" ref="M7552:M7615" si="587">(243.04*L7552)/(17.625-L7552)</f>
        <v>-7.1460811683369023</v>
      </c>
      <c r="N7552" s="10" t="str" cm="1">
        <f t="array" ref="N7552">_xlfn.IFS(AND(C7552&lt;=0, C7552-M7552&lt;=2), "escarcha",AND(C7552&lt;=0, C7552-M7552&gt;2), "helada negra", AND(C7552&gt;0, M7552+2&gt;C7552), "rocío", TRUE, "sin riesgo")</f>
        <v>escarcha</v>
      </c>
      <c r="O7552">
        <f t="shared" si="584"/>
        <v>0.45180457989217571</v>
      </c>
      <c r="P7552">
        <f t="shared" si="585"/>
        <v>6.3940683379415564</v>
      </c>
      <c r="Q7552" s="10" t="str" cm="1">
        <f t="array" ref="Q7552">_xlfn.IFS(AND(D7552&lt;=0, D7552-P7552&lt;=2), "escarcha",AND(D7552&lt;=0, D7552-P7552&gt;2), "helada negra", AND(D7552&gt;0, P7552+2&gt;D7552), "rocío", TRUE, "sin riesgo")</f>
        <v>sin riesgo</v>
      </c>
    </row>
    <row r="7553" spans="1:17" x14ac:dyDescent="0.35">
      <c r="A7553" s="2">
        <v>45954</v>
      </c>
      <c r="B7553" s="3" t="s">
        <v>17</v>
      </c>
      <c r="C7553">
        <v>-6.6333333333333337</v>
      </c>
      <c r="D7553">
        <v>7.6333333333333329</v>
      </c>
      <c r="E7553">
        <v>92.63333333333334</v>
      </c>
      <c r="F7553">
        <v>90</v>
      </c>
      <c r="G7553">
        <v>1.333333333333333</v>
      </c>
      <c r="H7553">
        <v>0</v>
      </c>
      <c r="I7553">
        <v>2.666666666666667</v>
      </c>
      <c r="J7553">
        <v>0</v>
      </c>
      <c r="K7553">
        <f t="shared" si="583"/>
        <v>14.266666666666666</v>
      </c>
      <c r="L7553">
        <f t="shared" si="586"/>
        <v>-0.57106091399978776</v>
      </c>
      <c r="M7553">
        <f t="shared" si="587"/>
        <v>-7.627510437257599</v>
      </c>
      <c r="N7553" s="10" t="str" cm="1">
        <f t="array" ref="N7553">_xlfn.IFS(AND(C7553&lt;=0, C7553-M7553&lt;=2), "escarcha",AND(C7553&lt;=0, C7553-M7553&gt;2), "helada negra", AND(C7553&gt;0, M7553+2&gt;C7553), "rocío", TRUE, "sin riesgo")</f>
        <v>escarcha</v>
      </c>
      <c r="O7553">
        <f t="shared" si="584"/>
        <v>0.43134396028696248</v>
      </c>
      <c r="P7553">
        <f t="shared" si="585"/>
        <v>6.0972393460706362</v>
      </c>
      <c r="Q7553" s="10" t="str" cm="1">
        <f t="array" ref="Q7553">_xlfn.IFS(AND(D7553&lt;=0, D7553-P7553&lt;=2), "escarcha",AND(D7553&lt;=0, D7553-P7553&gt;2), "helada negra", AND(D7553&gt;0, P7553+2&gt;D7553), "rocío", TRUE, "sin riesgo")</f>
        <v>rocío</v>
      </c>
    </row>
    <row r="7554" spans="1:17" x14ac:dyDescent="0.35">
      <c r="A7554" s="2">
        <v>45954</v>
      </c>
      <c r="B7554" s="3" t="s">
        <v>18</v>
      </c>
      <c r="C7554">
        <v>-6.9</v>
      </c>
      <c r="D7554">
        <v>6.9</v>
      </c>
      <c r="E7554">
        <v>92.399999999999991</v>
      </c>
      <c r="F7554">
        <v>92</v>
      </c>
      <c r="G7554">
        <v>1.666666666666667</v>
      </c>
      <c r="H7554">
        <v>1.2666666666666671</v>
      </c>
      <c r="I7554">
        <v>4</v>
      </c>
      <c r="J7554">
        <v>1.8666666666666669</v>
      </c>
      <c r="K7554">
        <f t="shared" ref="K7554:K7617" si="588">ABS((C7554-D7554))</f>
        <v>13.8</v>
      </c>
      <c r="L7554">
        <f t="shared" si="586"/>
        <v>-0.59404490125084519</v>
      </c>
      <c r="M7554">
        <f t="shared" si="587"/>
        <v>-7.924491848093151</v>
      </c>
      <c r="N7554" s="10" t="str" cm="1">
        <f t="array" ref="N7554">_xlfn.IFS(AND(C7554&lt;=0, C7554-M7554&lt;=2), "escarcha",AND(C7554&lt;=0, C7554-M7554&gt;2), "helada negra", AND(C7554&gt;0, M7554+2&gt;C7554), "rocío", TRUE, "sin riesgo")</f>
        <v>escarcha</v>
      </c>
      <c r="O7554">
        <f t="shared" si="584"/>
        <v>0.40318516708719537</v>
      </c>
      <c r="P7554">
        <f t="shared" si="585"/>
        <v>5.6898836713539582</v>
      </c>
      <c r="Q7554" s="10" t="str" cm="1">
        <f t="array" ref="Q7554">_xlfn.IFS(AND(D7554&lt;=0, D7554-P7554&lt;=2), "escarcha",AND(D7554&lt;=0, D7554-P7554&gt;2), "helada negra", AND(D7554&gt;0, P7554+2&gt;D7554), "rocío", TRUE, "sin riesgo")</f>
        <v>rocío</v>
      </c>
    </row>
    <row r="7555" spans="1:17" x14ac:dyDescent="0.35">
      <c r="A7555" s="2">
        <v>45954</v>
      </c>
      <c r="B7555" s="3" t="s">
        <v>19</v>
      </c>
      <c r="C7555">
        <v>-7.0666666666666664</v>
      </c>
      <c r="D7555">
        <v>6.0333333333333332</v>
      </c>
      <c r="E7555">
        <v>92.533333333333331</v>
      </c>
      <c r="F7555">
        <v>94</v>
      </c>
      <c r="G7555">
        <v>0.66666666666666663</v>
      </c>
      <c r="H7555">
        <v>2.166666666666667</v>
      </c>
      <c r="I7555">
        <v>1.333333333333333</v>
      </c>
      <c r="J7555">
        <v>3.2333333333333329</v>
      </c>
      <c r="K7555">
        <f t="shared" si="588"/>
        <v>13.1</v>
      </c>
      <c r="L7555">
        <f t="shared" si="586"/>
        <v>-0.60541512329781999</v>
      </c>
      <c r="M7555">
        <f t="shared" si="587"/>
        <v>-8.0711322573374851</v>
      </c>
      <c r="N7555" s="10" t="str" cm="1">
        <f t="array" ref="N7555">_xlfn.IFS(AND(C7555&lt;=0, C7555-M7555&lt;=2), "escarcha",AND(C7555&lt;=0, C7555-M7555&gt;2), "helada negra", AND(C7555&gt;0, M7555+2&gt;C7555), "rocío", TRUE, "sin riesgo")</f>
        <v>escarcha</v>
      </c>
      <c r="O7555">
        <f t="shared" ref="O7555:O7618" si="589">(LN(F7555/100))+((17.625*D7555)/(243.04+D7555))</f>
        <v>0.36505709273543352</v>
      </c>
      <c r="P7555">
        <f t="shared" ref="P7555:P7618" si="590">(243.04*O7555)/(17.625-O7555)</f>
        <v>5.1404269582535402</v>
      </c>
      <c r="Q7555" s="10" t="str" cm="1">
        <f t="array" ref="Q7555">_xlfn.IFS(AND(D7555&lt;=0, D7555-P7555&lt;=2), "escarcha",AND(D7555&lt;=0, D7555-P7555&gt;2), "helada negra", AND(D7555&gt;0, P7555+2&gt;D7555), "rocío", TRUE, "sin riesgo")</f>
        <v>rocío</v>
      </c>
    </row>
    <row r="7556" spans="1:17" x14ac:dyDescent="0.35">
      <c r="A7556" s="2">
        <v>45954</v>
      </c>
      <c r="B7556" s="3" t="s">
        <v>20</v>
      </c>
      <c r="C7556">
        <v>-7.9333333333333327</v>
      </c>
      <c r="D7556">
        <v>6.4666666666666668</v>
      </c>
      <c r="E7556">
        <v>91.8</v>
      </c>
      <c r="F7556">
        <v>94.666666666666671</v>
      </c>
      <c r="G7556">
        <v>1.333333333333333</v>
      </c>
      <c r="H7556">
        <v>1.2333333333333329</v>
      </c>
      <c r="I7556">
        <v>2.333333333333333</v>
      </c>
      <c r="J7556">
        <v>2.2666666666666671</v>
      </c>
      <c r="K7556">
        <f t="shared" si="588"/>
        <v>14.399999999999999</v>
      </c>
      <c r="L7556">
        <f t="shared" si="586"/>
        <v>-0.68028793996942749</v>
      </c>
      <c r="M7556">
        <f t="shared" si="587"/>
        <v>-9.0322086968737292</v>
      </c>
      <c r="N7556" s="10" t="str" cm="1">
        <f t="array" ref="N7556">_xlfn.IFS(AND(C7556&lt;=0, C7556-M7556&lt;=2), "escarcha",AND(C7556&lt;=0, C7556-M7556&gt;2), "helada negra", AND(C7556&gt;0, M7556+2&gt;C7556), "rocío", TRUE, "sin riesgo")</f>
        <v>escarcha</v>
      </c>
      <c r="O7556">
        <f t="shared" si="589"/>
        <v>0.40199318497670933</v>
      </c>
      <c r="P7556">
        <f t="shared" si="590"/>
        <v>5.6726693965839505</v>
      </c>
      <c r="Q7556" s="10" t="str" cm="1">
        <f t="array" ref="Q7556">_xlfn.IFS(AND(D7556&lt;=0, D7556-P7556&lt;=2), "escarcha",AND(D7556&lt;=0, D7556-P7556&gt;2), "helada negra", AND(D7556&gt;0, P7556+2&gt;D7556), "rocío", TRUE, "sin riesgo")</f>
        <v>rocío</v>
      </c>
    </row>
    <row r="7557" spans="1:17" x14ac:dyDescent="0.35">
      <c r="A7557" s="2">
        <v>45954</v>
      </c>
      <c r="B7557" s="3" t="s">
        <v>21</v>
      </c>
      <c r="C7557">
        <v>-7.7</v>
      </c>
      <c r="D7557">
        <v>5.833333333333333</v>
      </c>
      <c r="E7557">
        <v>92.2</v>
      </c>
      <c r="F7557">
        <v>94.666666666666671</v>
      </c>
      <c r="G7557">
        <v>0</v>
      </c>
      <c r="H7557">
        <v>0.8666666666666667</v>
      </c>
      <c r="I7557">
        <v>0</v>
      </c>
      <c r="J7557">
        <v>1.333333333333333</v>
      </c>
      <c r="K7557">
        <f t="shared" si="588"/>
        <v>13.533333333333333</v>
      </c>
      <c r="L7557">
        <f t="shared" si="586"/>
        <v>-0.65787573061888049</v>
      </c>
      <c r="M7557">
        <f t="shared" si="587"/>
        <v>-8.7453483754658965</v>
      </c>
      <c r="N7557" s="10" t="str" cm="1">
        <f t="array" ref="N7557">_xlfn.IFS(AND(C7557&lt;=0, C7557-M7557&lt;=2), "escarcha",AND(C7557&lt;=0, C7557-M7557&gt;2), "helada negra", AND(C7557&gt;0, M7557+2&gt;C7557), "rocío", TRUE, "sin riesgo")</f>
        <v>escarcha</v>
      </c>
      <c r="O7557">
        <f t="shared" si="589"/>
        <v>0.35830352048981662</v>
      </c>
      <c r="P7557">
        <f t="shared" si="590"/>
        <v>5.0433554399466312</v>
      </c>
      <c r="Q7557" s="10" t="str" cm="1">
        <f t="array" ref="Q7557">_xlfn.IFS(AND(D7557&lt;=0, D7557-P7557&lt;=2), "escarcha",AND(D7557&lt;=0, D7557-P7557&gt;2), "helada negra", AND(D7557&gt;0, P7557+2&gt;D7557), "rocío", TRUE, "sin riesgo")</f>
        <v>rocío</v>
      </c>
    </row>
    <row r="7558" spans="1:17" x14ac:dyDescent="0.35">
      <c r="A7558" s="2">
        <v>45954</v>
      </c>
      <c r="B7558" s="3" t="s">
        <v>22</v>
      </c>
      <c r="C7558">
        <v>-7.9333333333333336</v>
      </c>
      <c r="D7558">
        <v>-1.2333333333333329</v>
      </c>
      <c r="E7558">
        <v>92</v>
      </c>
      <c r="F7558">
        <v>91.333333333333329</v>
      </c>
      <c r="G7558">
        <v>0</v>
      </c>
      <c r="H7558">
        <v>0.93333333333333335</v>
      </c>
      <c r="I7558">
        <v>0</v>
      </c>
      <c r="J7558">
        <v>1.9333333333333329</v>
      </c>
      <c r="K7558">
        <f t="shared" si="588"/>
        <v>6.7000000000000011</v>
      </c>
      <c r="L7558">
        <f t="shared" si="586"/>
        <v>-0.67811166054683192</v>
      </c>
      <c r="M7558">
        <f t="shared" si="587"/>
        <v>-9.0043846661632685</v>
      </c>
      <c r="N7558" s="10" t="str" cm="1">
        <f t="array" ref="N7558">_xlfn.IFS(AND(C7558&lt;=0, C7558-M7558&lt;=2), "escarcha",AND(C7558&lt;=0, C7558-M7558&gt;2), "helada negra", AND(C7558&gt;0, M7558+2&gt;C7558), "rocío", TRUE, "sin riesgo")</f>
        <v>escarcha</v>
      </c>
      <c r="O7558">
        <f t="shared" si="589"/>
        <v>-0.18055056633270028</v>
      </c>
      <c r="P7558">
        <f t="shared" si="590"/>
        <v>-2.4644567702652833</v>
      </c>
      <c r="Q7558" s="10" t="str" cm="1">
        <f t="array" ref="Q7558">_xlfn.IFS(AND(D7558&lt;=0, D7558-P7558&lt;=2), "escarcha",AND(D7558&lt;=0, D7558-P7558&gt;2), "helada negra", AND(D7558&gt;0, P7558+2&gt;D7558), "rocío", TRUE, "sin riesgo")</f>
        <v>escarcha</v>
      </c>
    </row>
    <row r="7559" spans="1:17" x14ac:dyDescent="0.35">
      <c r="A7559" s="2">
        <v>45954</v>
      </c>
      <c r="B7559" s="3" t="s">
        <v>23</v>
      </c>
      <c r="C7559">
        <v>-8.1333333333333329</v>
      </c>
      <c r="D7559">
        <v>-0.16666666666666671</v>
      </c>
      <c r="E7559">
        <v>91.833333333333343</v>
      </c>
      <c r="F7559">
        <v>88.666666666666671</v>
      </c>
      <c r="G7559">
        <v>0</v>
      </c>
      <c r="H7559">
        <v>2.5</v>
      </c>
      <c r="I7559">
        <v>0</v>
      </c>
      <c r="J7559">
        <v>4.3</v>
      </c>
      <c r="K7559">
        <f t="shared" si="588"/>
        <v>7.9666666666666659</v>
      </c>
      <c r="L7559">
        <f t="shared" si="586"/>
        <v>-0.69543721182552032</v>
      </c>
      <c r="M7559">
        <f t="shared" si="587"/>
        <v>-9.2257110465123411</v>
      </c>
      <c r="N7559" s="10" t="str" cm="1">
        <f t="array" ref="N7559">_xlfn.IFS(AND(C7559&lt;=0, C7559-M7559&lt;=2), "escarcha",AND(C7559&lt;=0, C7559-M7559&gt;2), "helada negra", AND(C7559&gt;0, M7559+2&gt;C7559), "rocío", TRUE, "sin riesgo")</f>
        <v>escarcha</v>
      </c>
      <c r="O7559">
        <f t="shared" si="589"/>
        <v>-0.13238094779100162</v>
      </c>
      <c r="P7559">
        <f t="shared" si="590"/>
        <v>-1.8118587220559361</v>
      </c>
      <c r="Q7559" s="10" t="str" cm="1">
        <f t="array" ref="Q7559">_xlfn.IFS(AND(D7559&lt;=0, D7559-P7559&lt;=2), "escarcha",AND(D7559&lt;=0, D7559-P7559&gt;2), "helada negra", AND(D7559&gt;0, P7559+2&gt;D7559), "rocío", TRUE, "sin riesgo")</f>
        <v>escarcha</v>
      </c>
    </row>
    <row r="7560" spans="1:17" x14ac:dyDescent="0.35">
      <c r="A7560" s="2">
        <v>45954</v>
      </c>
      <c r="B7560" s="3" t="s">
        <v>24</v>
      </c>
      <c r="C7560">
        <v>-7.9666666666666668</v>
      </c>
      <c r="D7560">
        <v>-1.7666666666666671</v>
      </c>
      <c r="E7560">
        <v>91.9</v>
      </c>
      <c r="F7560">
        <v>90</v>
      </c>
      <c r="G7560">
        <v>1.333333333333333</v>
      </c>
      <c r="H7560">
        <v>0.79999999999999993</v>
      </c>
      <c r="I7560">
        <v>3</v>
      </c>
      <c r="J7560">
        <v>1.8</v>
      </c>
      <c r="K7560">
        <f t="shared" si="588"/>
        <v>6.1999999999999993</v>
      </c>
      <c r="L7560">
        <f t="shared" si="586"/>
        <v>-0.68178276089178558</v>
      </c>
      <c r="M7560">
        <f t="shared" si="587"/>
        <v>-9.0513163547841078</v>
      </c>
      <c r="N7560" s="10" t="str" cm="1">
        <f t="array" ref="N7560">_xlfn.IFS(AND(C7560&lt;=0, C7560-M7560&lt;=2), "escarcha",AND(C7560&lt;=0, C7560-M7560&gt;2), "helada negra", AND(C7560&gt;0, M7560+2&gt;C7560), "rocío", TRUE, "sin riesgo")</f>
        <v>escarcha</v>
      </c>
      <c r="O7560">
        <f t="shared" si="589"/>
        <v>-0.23441539117936483</v>
      </c>
      <c r="P7560">
        <f t="shared" si="590"/>
        <v>-3.1900437625954452</v>
      </c>
      <c r="Q7560" s="10" t="str" cm="1">
        <f t="array" ref="Q7560">_xlfn.IFS(AND(D7560&lt;=0, D7560-P7560&lt;=2), "escarcha",AND(D7560&lt;=0, D7560-P7560&gt;2), "helada negra", AND(D7560&gt;0, P7560+2&gt;D7560), "rocío", TRUE, "sin riesgo")</f>
        <v>escarcha</v>
      </c>
    </row>
    <row r="7561" spans="1:17" x14ac:dyDescent="0.35">
      <c r="A7561" s="2">
        <v>45954</v>
      </c>
      <c r="B7561" s="3" t="s">
        <v>25</v>
      </c>
      <c r="C7561">
        <v>-8.1666666666666661</v>
      </c>
      <c r="D7561">
        <v>-2.6333333333333329</v>
      </c>
      <c r="E7561">
        <v>91.733333333333334</v>
      </c>
      <c r="F7561">
        <v>93</v>
      </c>
      <c r="G7561">
        <v>0</v>
      </c>
      <c r="H7561">
        <v>1.4333333333333329</v>
      </c>
      <c r="I7561">
        <v>0.66666666666666663</v>
      </c>
      <c r="J7561">
        <v>2.1</v>
      </c>
      <c r="K7561">
        <f t="shared" si="588"/>
        <v>5.5333333333333332</v>
      </c>
      <c r="L7561">
        <f t="shared" si="586"/>
        <v>-0.69911468848574687</v>
      </c>
      <c r="M7561">
        <f t="shared" si="587"/>
        <v>-9.2726353648257511</v>
      </c>
      <c r="N7561" s="10" t="str" cm="1">
        <f t="array" ref="N7561">_xlfn.IFS(AND(C7561&lt;=0, C7561-M7561&lt;=2), "escarcha",AND(C7561&lt;=0, C7561-M7561&gt;2), "helada negra", AND(C7561&gt;0, M7561+2&gt;C7561), "rocío", TRUE, "sin riesgo")</f>
        <v>escarcha</v>
      </c>
      <c r="O7561">
        <f t="shared" si="589"/>
        <v>-0.26562898295435505</v>
      </c>
      <c r="P7561">
        <f t="shared" si="590"/>
        <v>-3.6085074526298535</v>
      </c>
      <c r="Q7561" s="10" t="str" cm="1">
        <f t="array" ref="Q7561">_xlfn.IFS(AND(D7561&lt;=0, D7561-P7561&lt;=2), "escarcha",AND(D7561&lt;=0, D7561-P7561&gt;2), "helada negra", AND(D7561&gt;0, P7561+2&gt;D7561), "rocío", TRUE, "sin riesgo")</f>
        <v>escarcha</v>
      </c>
    </row>
    <row r="7562" spans="1:17" x14ac:dyDescent="0.35">
      <c r="A7562" s="2">
        <v>45954</v>
      </c>
      <c r="B7562" s="3" t="s">
        <v>26</v>
      </c>
      <c r="C7562">
        <v>-8.0333333333333332</v>
      </c>
      <c r="D7562">
        <v>-1.333333333333333</v>
      </c>
      <c r="E7562">
        <v>91.63333333333334</v>
      </c>
      <c r="F7562">
        <v>90</v>
      </c>
      <c r="G7562">
        <v>1</v>
      </c>
      <c r="H7562">
        <v>3.3333333333333333E-2</v>
      </c>
      <c r="I7562">
        <v>2.333333333333333</v>
      </c>
      <c r="J7562">
        <v>0.73333333333333339</v>
      </c>
      <c r="K7562">
        <f t="shared" si="588"/>
        <v>6.7</v>
      </c>
      <c r="L7562">
        <f t="shared" si="586"/>
        <v>-0.6898579877712907</v>
      </c>
      <c r="M7562">
        <f t="shared" si="587"/>
        <v>-9.1544845971441351</v>
      </c>
      <c r="N7562" s="10" t="str" cm="1">
        <f t="array" ref="N7562">_xlfn.IFS(AND(C7562&lt;=0, C7562-M7562&lt;=2), "escarcha",AND(C7562&lt;=0, C7562-M7562&gt;2), "helada negra", AND(C7562&gt;0, M7562+2&gt;C7562), "rocío", TRUE, "sin riesgo")</f>
        <v>escarcha</v>
      </c>
      <c r="O7562">
        <f t="shared" si="589"/>
        <v>-0.20258580250689953</v>
      </c>
      <c r="P7562">
        <f t="shared" si="590"/>
        <v>-2.7618127315002612</v>
      </c>
      <c r="Q7562" s="10" t="str" cm="1">
        <f t="array" ref="Q7562">_xlfn.IFS(AND(D7562&lt;=0, D7562-P7562&lt;=2), "escarcha",AND(D7562&lt;=0, D7562-P7562&gt;2), "helada negra", AND(D7562&gt;0, P7562+2&gt;D7562), "rocío", TRUE, "sin riesgo")</f>
        <v>escarcha</v>
      </c>
    </row>
    <row r="7563" spans="1:17" x14ac:dyDescent="0.35">
      <c r="A7563" s="2">
        <v>45954</v>
      </c>
      <c r="B7563" s="3" t="s">
        <v>27</v>
      </c>
      <c r="C7563">
        <v>-7.0666666666666664</v>
      </c>
      <c r="D7563">
        <v>-0.1</v>
      </c>
      <c r="E7563">
        <v>92.233333333333334</v>
      </c>
      <c r="F7563">
        <v>86</v>
      </c>
      <c r="G7563">
        <v>0</v>
      </c>
      <c r="H7563">
        <v>0.53333333333333333</v>
      </c>
      <c r="I7563">
        <v>0</v>
      </c>
      <c r="J7563">
        <v>1.2666666666666671</v>
      </c>
      <c r="K7563">
        <f t="shared" si="588"/>
        <v>6.9666666666666668</v>
      </c>
      <c r="L7563">
        <f t="shared" si="586"/>
        <v>-0.60866246513758915</v>
      </c>
      <c r="M7563">
        <f t="shared" si="587"/>
        <v>-8.1129792662268301</v>
      </c>
      <c r="N7563" s="10" t="str" cm="1">
        <f t="array" ref="N7563">_xlfn.IFS(AND(C7563&lt;=0, C7563-M7563&lt;=2), "escarcha",AND(C7563&lt;=0, C7563-M7563&gt;2), "helada negra", AND(C7563&gt;0, M7563+2&gt;C7563), "rocío", TRUE, "sin riesgo")</f>
        <v>escarcha</v>
      </c>
      <c r="O7563">
        <f t="shared" si="589"/>
        <v>-0.15807776748217567</v>
      </c>
      <c r="P7563">
        <f t="shared" si="590"/>
        <v>-2.1604370801954591</v>
      </c>
      <c r="Q7563" s="10" t="str" cm="1">
        <f t="array" ref="Q7563">_xlfn.IFS(AND(D7563&lt;=0, D7563-P7563&lt;=2), "escarcha",AND(D7563&lt;=0, D7563-P7563&gt;2), "helada negra", AND(D7563&gt;0, P7563+2&gt;D7563), "rocío", TRUE, "sin riesgo")</f>
        <v>helada negra</v>
      </c>
    </row>
    <row r="7564" spans="1:17" x14ac:dyDescent="0.35">
      <c r="A7564" s="2">
        <v>45954</v>
      </c>
      <c r="B7564" s="3" t="s">
        <v>28</v>
      </c>
      <c r="C7564">
        <v>-7.4333333333333336</v>
      </c>
      <c r="D7564">
        <v>-1.2333333333333329</v>
      </c>
      <c r="E7564">
        <v>91.633333333333326</v>
      </c>
      <c r="F7564">
        <v>87.333333333333329</v>
      </c>
      <c r="G7564">
        <v>0.33333333333333331</v>
      </c>
      <c r="H7564">
        <v>0.6333333333333333</v>
      </c>
      <c r="I7564">
        <v>1</v>
      </c>
      <c r="J7564">
        <v>1.5666666666666671</v>
      </c>
      <c r="K7564">
        <f t="shared" si="588"/>
        <v>6.2000000000000011</v>
      </c>
      <c r="L7564">
        <f t="shared" si="586"/>
        <v>-0.64343956549275427</v>
      </c>
      <c r="M7564">
        <f t="shared" si="587"/>
        <v>-8.5602030450782465</v>
      </c>
      <c r="N7564" s="10" t="str" cm="1">
        <f t="array" ref="N7564">_xlfn.IFS(AND(C7564&lt;=0, C7564-M7564&lt;=2), "escarcha",AND(C7564&lt;=0, C7564-M7564&gt;2), "helada negra", AND(C7564&gt;0, M7564+2&gt;C7564), "rocío", TRUE, "sin riesgo")</f>
        <v>escarcha</v>
      </c>
      <c r="O7564">
        <f t="shared" si="589"/>
        <v>-0.22533416895967373</v>
      </c>
      <c r="P7564">
        <f t="shared" si="590"/>
        <v>-3.0680219151970558</v>
      </c>
      <c r="Q7564" s="10" t="str" cm="1">
        <f t="array" ref="Q7564">_xlfn.IFS(AND(D7564&lt;=0, D7564-P7564&lt;=2), "escarcha",AND(D7564&lt;=0, D7564-P7564&gt;2), "helada negra", AND(D7564&gt;0, P7564+2&gt;D7564), "rocío", TRUE, "sin riesgo")</f>
        <v>escarcha</v>
      </c>
    </row>
    <row r="7565" spans="1:17" x14ac:dyDescent="0.35">
      <c r="A7565" s="2">
        <v>45954</v>
      </c>
      <c r="B7565" s="3" t="s">
        <v>29</v>
      </c>
      <c r="C7565">
        <v>-7.5666666666666664</v>
      </c>
      <c r="D7565">
        <v>-0.56666666666666665</v>
      </c>
      <c r="E7565">
        <v>91.733333333333334</v>
      </c>
      <c r="F7565">
        <v>87.333333333333329</v>
      </c>
      <c r="G7565">
        <v>0.66666666666666663</v>
      </c>
      <c r="H7565">
        <v>0.43333333333333329</v>
      </c>
      <c r="I7565">
        <v>1.333333333333333</v>
      </c>
      <c r="J7565">
        <v>1.533333333333333</v>
      </c>
      <c r="K7565">
        <f t="shared" si="588"/>
        <v>7</v>
      </c>
      <c r="L7565">
        <f t="shared" si="586"/>
        <v>-0.65264361663642245</v>
      </c>
      <c r="M7565">
        <f t="shared" si="587"/>
        <v>-8.6782797560917846</v>
      </c>
      <c r="N7565" s="10" t="str" cm="1">
        <f t="array" ref="N7565">_xlfn.IFS(AND(C7565&lt;=0, C7565-M7565&lt;=2), "escarcha",AND(C7565&lt;=0, C7565-M7565&gt;2), "helada negra", AND(C7565&gt;0, M7565+2&gt;C7565), "rocío", TRUE, "sin riesgo")</f>
        <v>escarcha</v>
      </c>
      <c r="O7565">
        <f t="shared" si="589"/>
        <v>-0.17662806740056192</v>
      </c>
      <c r="P7565">
        <f t="shared" si="590"/>
        <v>-2.4114471630628205</v>
      </c>
      <c r="Q7565" s="10" t="str" cm="1">
        <f t="array" ref="Q7565">_xlfn.IFS(AND(D7565&lt;=0, D7565-P7565&lt;=2), "escarcha",AND(D7565&lt;=0, D7565-P7565&gt;2), "helada negra", AND(D7565&gt;0, P7565+2&gt;D7565), "rocío", TRUE, "sin riesgo")</f>
        <v>escarcha</v>
      </c>
    </row>
    <row r="7566" spans="1:17" x14ac:dyDescent="0.35">
      <c r="A7566" s="2">
        <v>45954</v>
      </c>
      <c r="B7566" s="3" t="s">
        <v>30</v>
      </c>
      <c r="C7566">
        <v>-5.3</v>
      </c>
      <c r="D7566">
        <v>1.5666666666666671</v>
      </c>
      <c r="E7566">
        <v>93.050000000000011</v>
      </c>
      <c r="F7566">
        <v>82.666666666666671</v>
      </c>
      <c r="G7566">
        <v>0</v>
      </c>
      <c r="H7566">
        <v>1.533333333333333</v>
      </c>
      <c r="I7566">
        <v>0</v>
      </c>
      <c r="J7566">
        <v>2.4333333333333331</v>
      </c>
      <c r="K7566">
        <f t="shared" si="588"/>
        <v>6.8666666666666671</v>
      </c>
      <c r="L7566">
        <f t="shared" si="586"/>
        <v>-0.46495193765208187</v>
      </c>
      <c r="M7566">
        <f t="shared" si="587"/>
        <v>-6.2466677256207594</v>
      </c>
      <c r="N7566" s="10" t="str" cm="1">
        <f t="array" ref="N7566">_xlfn.IFS(AND(C7566&lt;=0, C7566-M7566&lt;=2), "escarcha",AND(C7566&lt;=0, C7566-M7566&gt;2), "helada negra", AND(C7566&gt;0, M7566+2&gt;C7566), "rocío", TRUE, "sin riesgo")</f>
        <v>escarcha</v>
      </c>
      <c r="O7566">
        <f t="shared" si="589"/>
        <v>-7.7468416016770084E-2</v>
      </c>
      <c r="P7566">
        <f t="shared" si="590"/>
        <v>-1.0635761853234402</v>
      </c>
      <c r="Q7566" s="10" t="str" cm="1">
        <f t="array" ref="Q7566">_xlfn.IFS(AND(D7566&lt;=0, D7566-P7566&lt;=2), "escarcha",AND(D7566&lt;=0, D7566-P7566&gt;2), "helada negra", AND(D7566&gt;0, P7566+2&gt;D7566), "rocío", TRUE, "sin riesgo")</f>
        <v>sin riesgo</v>
      </c>
    </row>
    <row r="7567" spans="1:17" x14ac:dyDescent="0.35">
      <c r="A7567" s="2">
        <v>45954</v>
      </c>
      <c r="B7567" s="3" t="s">
        <v>31</v>
      </c>
      <c r="C7567">
        <v>-3.5</v>
      </c>
      <c r="D7567">
        <v>2.5</v>
      </c>
      <c r="E7567">
        <v>93.63333333333334</v>
      </c>
      <c r="F7567">
        <v>81.333333333333329</v>
      </c>
      <c r="G7567">
        <v>0</v>
      </c>
      <c r="H7567">
        <v>1.033333333333333</v>
      </c>
      <c r="I7567">
        <v>0</v>
      </c>
      <c r="J7567">
        <v>2.166666666666667</v>
      </c>
      <c r="K7567">
        <f t="shared" si="588"/>
        <v>6</v>
      </c>
      <c r="L7567">
        <f t="shared" si="586"/>
        <v>-0.32330857982128069</v>
      </c>
      <c r="M7567">
        <f t="shared" si="587"/>
        <v>-4.3779566687473617</v>
      </c>
      <c r="N7567" s="10" t="str" cm="1">
        <f t="array" ref="N7567">_xlfn.IFS(AND(C7567&lt;=0, C7567-M7567&lt;=2), "escarcha",AND(C7567&lt;=0, C7567-M7567&gt;2), "helada negra", AND(C7567&gt;0, M7567+2&gt;C7567), "rocío", TRUE, "sin riesgo")</f>
        <v>escarcha</v>
      </c>
      <c r="O7567">
        <f t="shared" si="589"/>
        <v>-2.7162836151302633E-2</v>
      </c>
      <c r="P7567">
        <f t="shared" si="590"/>
        <v>-0.37398565600655598</v>
      </c>
      <c r="Q7567" s="10" t="str" cm="1">
        <f t="array" ref="Q7567">_xlfn.IFS(AND(D7567&lt;=0, D7567-P7567&lt;=2), "escarcha",AND(D7567&lt;=0, D7567-P7567&gt;2), "helada negra", AND(D7567&gt;0, P7567+2&gt;D7567), "rocío", TRUE, "sin riesgo")</f>
        <v>sin riesgo</v>
      </c>
    </row>
    <row r="7568" spans="1:17" x14ac:dyDescent="0.35">
      <c r="A7568" s="2">
        <v>45954</v>
      </c>
      <c r="B7568" s="3" t="s">
        <v>32</v>
      </c>
      <c r="C7568">
        <v>-1.333333333333333</v>
      </c>
      <c r="D7568">
        <v>3.7333333333333329</v>
      </c>
      <c r="E7568">
        <v>93.566666666666663</v>
      </c>
      <c r="F7568">
        <v>79.666666666666671</v>
      </c>
      <c r="G7568">
        <v>2.666666666666667</v>
      </c>
      <c r="H7568">
        <v>0.53333333333333333</v>
      </c>
      <c r="I7568">
        <v>3.333333333333333</v>
      </c>
      <c r="J7568">
        <v>1.2</v>
      </c>
      <c r="K7568">
        <f t="shared" si="588"/>
        <v>5.0666666666666664</v>
      </c>
      <c r="L7568">
        <f t="shared" si="586"/>
        <v>-0.16372127813743753</v>
      </c>
      <c r="M7568">
        <f t="shared" si="587"/>
        <v>-2.2368566473311513</v>
      </c>
      <c r="N7568" s="10" t="str" cm="1">
        <f t="array" ref="N7568">_xlfn.IFS(AND(C7568&lt;=0, C7568-M7568&lt;=2), "escarcha",AND(C7568&lt;=0, C7568-M7568&gt;2), "helada negra", AND(C7568&gt;0, M7568+2&gt;C7568), "rocío", TRUE, "sin riesgo")</f>
        <v>escarcha</v>
      </c>
      <c r="O7568">
        <f t="shared" si="589"/>
        <v>3.9322529620241631E-2</v>
      </c>
      <c r="P7568">
        <f t="shared" si="590"/>
        <v>0.54345063560961271</v>
      </c>
      <c r="Q7568" s="10" t="str" cm="1">
        <f t="array" ref="Q7568">_xlfn.IFS(AND(D7568&lt;=0, D7568-P7568&lt;=2), "escarcha",AND(D7568&lt;=0, D7568-P7568&gt;2), "helada negra", AND(D7568&gt;0, P7568+2&gt;D7568), "rocío", TRUE, "sin riesgo")</f>
        <v>sin riesgo</v>
      </c>
    </row>
    <row r="7569" spans="1:17" x14ac:dyDescent="0.35">
      <c r="A7569" s="2">
        <v>45954</v>
      </c>
      <c r="B7569" s="3" t="s">
        <v>33</v>
      </c>
      <c r="C7569">
        <v>1.466666666666667</v>
      </c>
      <c r="D7569">
        <v>5.166666666666667</v>
      </c>
      <c r="E7569">
        <v>90.633333333333326</v>
      </c>
      <c r="F7569">
        <v>77.333333333333329</v>
      </c>
      <c r="G7569">
        <v>0.33333333333333331</v>
      </c>
      <c r="H7569">
        <v>2.0333333333333332</v>
      </c>
      <c r="I7569">
        <v>1</v>
      </c>
      <c r="J7569">
        <v>4.2666666666666666</v>
      </c>
      <c r="K7569">
        <f t="shared" si="588"/>
        <v>3.7</v>
      </c>
      <c r="L7569">
        <f t="shared" si="586"/>
        <v>7.374965650562823E-3</v>
      </c>
      <c r="M7569">
        <f t="shared" si="587"/>
        <v>0.10173968671816362</v>
      </c>
      <c r="N7569" s="10" t="str" cm="1">
        <f t="array" ref="N7569">_xlfn.IFS(AND(C7569&lt;=0, C7569-M7569&lt;=2), "escarcha",AND(C7569&lt;=0, C7569-M7569&gt;2), "helada negra", AND(C7569&gt;0, M7569+2&gt;C7569), "rocío", TRUE, "sin riesgo")</f>
        <v>rocío</v>
      </c>
      <c r="O7569">
        <f t="shared" si="589"/>
        <v>0.10983666220577915</v>
      </c>
      <c r="P7569">
        <f t="shared" si="590"/>
        <v>1.5240909757827226</v>
      </c>
      <c r="Q7569" s="10" t="str" cm="1">
        <f t="array" ref="Q7569">_xlfn.IFS(AND(D7569&lt;=0, D7569-P7569&lt;=2), "escarcha",AND(D7569&lt;=0, D7569-P7569&gt;2), "helada negra", AND(D7569&gt;0, P7569+2&gt;D7569), "rocío", TRUE, "sin riesgo")</f>
        <v>sin riesgo</v>
      </c>
    </row>
    <row r="7570" spans="1:17" x14ac:dyDescent="0.35">
      <c r="A7570" s="2">
        <v>45954</v>
      </c>
      <c r="B7570" s="3" t="s">
        <v>34</v>
      </c>
      <c r="C7570">
        <v>3.9666666666666668</v>
      </c>
      <c r="D7570">
        <v>7.9666666666666668</v>
      </c>
      <c r="E7570">
        <v>84.2</v>
      </c>
      <c r="F7570">
        <v>62.666666666666657</v>
      </c>
      <c r="G7570">
        <v>2.333333333333333</v>
      </c>
      <c r="H7570">
        <v>1.166666666666667</v>
      </c>
      <c r="I7570">
        <v>3.666666666666667</v>
      </c>
      <c r="J7570">
        <v>2.4666666666666668</v>
      </c>
      <c r="K7570">
        <f t="shared" si="588"/>
        <v>4</v>
      </c>
      <c r="L7570">
        <f t="shared" si="586"/>
        <v>0.11106365458760337</v>
      </c>
      <c r="M7570">
        <f t="shared" si="587"/>
        <v>1.54122466124194</v>
      </c>
      <c r="N7570" s="10" t="str" cm="1">
        <f t="array" ref="N7570">_xlfn.IFS(AND(C7570&lt;=0, C7570-M7570&lt;=2), "escarcha",AND(C7570&lt;=0, C7570-M7570&gt;2), "helada negra", AND(C7570&gt;0, M7570+2&gt;C7570), "rocío", TRUE, "sin riesgo")</f>
        <v>sin riesgo</v>
      </c>
      <c r="O7570">
        <f t="shared" si="589"/>
        <v>9.2056980936224442E-2</v>
      </c>
      <c r="P7570">
        <f t="shared" si="590"/>
        <v>1.2760851742011017</v>
      </c>
      <c r="Q7570" s="10" t="str" cm="1">
        <f t="array" ref="Q7570">_xlfn.IFS(AND(D7570&lt;=0, D7570-P7570&lt;=2), "escarcha",AND(D7570&lt;=0, D7570-P7570&gt;2), "helada negra", AND(D7570&gt;0, P7570+2&gt;D7570), "rocío", TRUE, "sin riesgo")</f>
        <v>sin riesgo</v>
      </c>
    </row>
    <row r="7571" spans="1:17" x14ac:dyDescent="0.35">
      <c r="A7571" s="2">
        <v>45954</v>
      </c>
      <c r="B7571" s="3" t="s">
        <v>35</v>
      </c>
      <c r="C7571">
        <v>7.7</v>
      </c>
      <c r="D7571">
        <v>10.4</v>
      </c>
      <c r="E7571">
        <v>72.36666666666666</v>
      </c>
      <c r="F7571">
        <v>49.666666666666657</v>
      </c>
      <c r="G7571">
        <v>0</v>
      </c>
      <c r="H7571">
        <v>1.5666666666666671</v>
      </c>
      <c r="I7571">
        <v>0</v>
      </c>
      <c r="J7571">
        <v>3.5666666666666669</v>
      </c>
      <c r="K7571">
        <f t="shared" si="588"/>
        <v>2.7</v>
      </c>
      <c r="L7571">
        <f t="shared" si="586"/>
        <v>0.21782350842570003</v>
      </c>
      <c r="M7571">
        <f t="shared" si="587"/>
        <v>3.0412643609034991</v>
      </c>
      <c r="N7571" s="10" t="str" cm="1">
        <f t="array" ref="N7571">_xlfn.IFS(AND(C7571&lt;=0, C7571-M7571&lt;=2), "escarcha",AND(C7571&lt;=0, C7571-M7571&gt;2), "helada negra", AND(C7571&gt;0, M7571+2&gt;C7571), "rocío", TRUE, "sin riesgo")</f>
        <v>sin riesgo</v>
      </c>
      <c r="O7571">
        <f t="shared" si="589"/>
        <v>2.341193734986402E-2</v>
      </c>
      <c r="P7571">
        <f t="shared" si="590"/>
        <v>0.3232684024451738</v>
      </c>
      <c r="Q7571" s="10" t="str" cm="1">
        <f t="array" ref="Q7571">_xlfn.IFS(AND(D7571&lt;=0, D7571-P7571&lt;=2), "escarcha",AND(D7571&lt;=0, D7571-P7571&gt;2), "helada negra", AND(D7571&gt;0, P7571+2&gt;D7571), "rocío", TRUE, "sin riesgo")</f>
        <v>sin riesgo</v>
      </c>
    </row>
    <row r="7572" spans="1:17" x14ac:dyDescent="0.35">
      <c r="A7572" s="2">
        <v>45954</v>
      </c>
      <c r="B7572" s="3" t="s">
        <v>36</v>
      </c>
      <c r="C7572">
        <v>10.133333333333329</v>
      </c>
      <c r="D7572">
        <v>11.53333333333333</v>
      </c>
      <c r="E7572">
        <v>58.166666666666657</v>
      </c>
      <c r="F7572">
        <v>47.666666666666657</v>
      </c>
      <c r="G7572">
        <v>0</v>
      </c>
      <c r="H7572">
        <v>2.7</v>
      </c>
      <c r="I7572">
        <v>0</v>
      </c>
      <c r="J7572">
        <v>6.5666666666666673</v>
      </c>
      <c r="K7572">
        <f t="shared" si="588"/>
        <v>1.4000000000000004</v>
      </c>
      <c r="L7572">
        <f t="shared" si="586"/>
        <v>0.16358781154073587</v>
      </c>
      <c r="M7572">
        <f t="shared" si="587"/>
        <v>2.2769281938798671</v>
      </c>
      <c r="N7572" s="10" t="str" cm="1">
        <f t="array" ref="N7572">_xlfn.IFS(AND(C7572&lt;=0, C7572-M7572&lt;=2), "escarcha",AND(C7572&lt;=0, C7572-M7572&gt;2), "helada negra", AND(C7572&gt;0, M7572+2&gt;C7572), "rocío", TRUE, "sin riesgo")</f>
        <v>sin riesgo</v>
      </c>
      <c r="O7572">
        <f t="shared" si="589"/>
        <v>5.7555058761931455E-2</v>
      </c>
      <c r="P7572">
        <f t="shared" si="590"/>
        <v>0.79625588856486273</v>
      </c>
      <c r="Q7572" s="10" t="str" cm="1">
        <f t="array" ref="Q7572">_xlfn.IFS(AND(D7572&lt;=0, D7572-P7572&lt;=2), "escarcha",AND(D7572&lt;=0, D7572-P7572&gt;2), "helada negra", AND(D7572&gt;0, P7572+2&gt;D7572), "rocío", TRUE, "sin riesgo")</f>
        <v>sin riesgo</v>
      </c>
    </row>
    <row r="7573" spans="1:17" x14ac:dyDescent="0.35">
      <c r="A7573" s="2">
        <v>45954</v>
      </c>
      <c r="B7573" s="3" t="s">
        <v>47</v>
      </c>
      <c r="C7573">
        <v>12.7</v>
      </c>
      <c r="D7573">
        <v>12.733333333333331</v>
      </c>
      <c r="E7573">
        <v>47.06666666666667</v>
      </c>
      <c r="F7573">
        <v>42.666666666666657</v>
      </c>
      <c r="G7573">
        <v>4.333333333333333</v>
      </c>
      <c r="H7573">
        <v>4.2</v>
      </c>
      <c r="I7573">
        <v>9.6666666666666661</v>
      </c>
      <c r="J7573">
        <v>9.1333333333333329</v>
      </c>
      <c r="K7573">
        <f t="shared" si="588"/>
        <v>3.3333333333331439E-2</v>
      </c>
      <c r="L7573">
        <f t="shared" si="586"/>
        <v>0.12164901478864487</v>
      </c>
      <c r="M7573">
        <f t="shared" si="587"/>
        <v>1.689138073001696</v>
      </c>
      <c r="N7573" s="10" t="str" cm="1">
        <f t="array" ref="N7573">_xlfn.IFS(AND(C7573&lt;=0, C7573-M7573&lt;=2), "escarcha",AND(C7573&lt;=0, C7573-M7573&gt;2), "helada negra", AND(C7573&gt;0, M7573+2&gt;C7573), "rocío", TRUE, "sin riesgo")</f>
        <v>sin riesgo</v>
      </c>
      <c r="O7573">
        <f t="shared" si="589"/>
        <v>2.5684842904660665E-2</v>
      </c>
      <c r="P7573">
        <f t="shared" si="590"/>
        <v>0.35469813250273113</v>
      </c>
      <c r="Q7573" s="10" t="str" cm="1">
        <f t="array" ref="Q7573">_xlfn.IFS(AND(D7573&lt;=0, D7573-P7573&lt;=2), "escarcha",AND(D7573&lt;=0, D7573-P7573&gt;2), "helada negra", AND(D7573&gt;0, P7573+2&gt;D7573), "rocío", TRUE, "sin riesgo")</f>
        <v>sin riesgo</v>
      </c>
    </row>
    <row r="7574" spans="1:17" x14ac:dyDescent="0.35">
      <c r="A7574" s="2">
        <v>45954</v>
      </c>
      <c r="B7574" s="3" t="s">
        <v>40</v>
      </c>
      <c r="C7574">
        <v>10.233333333333331</v>
      </c>
      <c r="D7574">
        <v>10.96666666666667</v>
      </c>
      <c r="E7574">
        <v>58.233333333333327</v>
      </c>
      <c r="F7574">
        <v>55.666666666666657</v>
      </c>
      <c r="G7574">
        <v>0</v>
      </c>
      <c r="H7574">
        <v>6.0333333333333332</v>
      </c>
      <c r="I7574">
        <v>1</v>
      </c>
      <c r="J7574">
        <v>10.5</v>
      </c>
      <c r="K7574">
        <f t="shared" si="588"/>
        <v>0.73333333333333961</v>
      </c>
      <c r="L7574">
        <f t="shared" si="586"/>
        <v>0.17141364072286613</v>
      </c>
      <c r="M7574">
        <f t="shared" si="587"/>
        <v>2.3869232594217853</v>
      </c>
      <c r="N7574" s="10" t="str" cm="1">
        <f t="array" ref="N7574">_xlfn.IFS(AND(C7574&lt;=0, C7574-M7574&lt;=2), "escarcha",AND(C7574&lt;=0, C7574-M7574&gt;2), "helada negra", AND(C7574&gt;0, M7574+2&gt;C7574), "rocío", TRUE, "sin riesgo")</f>
        <v>sin riesgo</v>
      </c>
      <c r="O7574">
        <f t="shared" si="589"/>
        <v>0.17516577465197425</v>
      </c>
      <c r="P7574">
        <f t="shared" si="590"/>
        <v>2.4396959490637649</v>
      </c>
      <c r="Q7574" s="10" t="str" cm="1">
        <f t="array" ref="Q7574">_xlfn.IFS(AND(D7574&lt;=0, D7574-P7574&lt;=2), "escarcha",AND(D7574&lt;=0, D7574-P7574&gt;2), "helada negra", AND(D7574&gt;0, P7574+2&gt;D7574), "rocío", TRUE, "sin riesgo")</f>
        <v>sin riesgo</v>
      </c>
    </row>
    <row r="7575" spans="1:17" x14ac:dyDescent="0.35">
      <c r="A7575" s="2">
        <v>45954</v>
      </c>
      <c r="B7575" s="3" t="s">
        <v>41</v>
      </c>
      <c r="C7575">
        <v>8.6999999999999993</v>
      </c>
      <c r="D7575">
        <v>9.7666666666666675</v>
      </c>
      <c r="E7575">
        <v>64.966666666666669</v>
      </c>
      <c r="F7575">
        <v>60.666666666666657</v>
      </c>
      <c r="G7575">
        <v>1.666666666666667</v>
      </c>
      <c r="H7575">
        <v>1.966666666666667</v>
      </c>
      <c r="I7575">
        <v>4</v>
      </c>
      <c r="J7575">
        <v>3.433333333333334</v>
      </c>
      <c r="K7575">
        <f t="shared" si="588"/>
        <v>1.0666666666666682</v>
      </c>
      <c r="L7575">
        <f t="shared" si="586"/>
        <v>0.17781472214888483</v>
      </c>
      <c r="M7575">
        <f t="shared" si="587"/>
        <v>2.4769663061884835</v>
      </c>
      <c r="N7575" s="10" t="str" cm="1">
        <f t="array" ref="N7575">_xlfn.IFS(AND(C7575&lt;=0, C7575-M7575&lt;=2), "escarcha",AND(C7575&lt;=0, C7575-M7575&gt;2), "helada negra", AND(C7575&gt;0, M7575+2&gt;C7575), "rocío", TRUE, "sin riesgo")</f>
        <v>sin riesgo</v>
      </c>
      <c r="O7575">
        <f t="shared" si="589"/>
        <v>0.18112991110997467</v>
      </c>
      <c r="P7575">
        <f t="shared" si="590"/>
        <v>2.5236265445593791</v>
      </c>
      <c r="Q7575" s="10" t="str" cm="1">
        <f t="array" ref="Q7575">_xlfn.IFS(AND(D7575&lt;=0, D7575-P7575&lt;=2), "escarcha",AND(D7575&lt;=0, D7575-P7575&gt;2), "helada negra", AND(D7575&gt;0, P7575+2&gt;D7575), "rocío", TRUE, "sin riesgo")</f>
        <v>sin riesgo</v>
      </c>
    </row>
    <row r="7576" spans="1:17" x14ac:dyDescent="0.35">
      <c r="A7576" s="2">
        <v>45954</v>
      </c>
      <c r="B7576" s="3" t="s">
        <v>42</v>
      </c>
      <c r="C7576">
        <v>7.6333333333333329</v>
      </c>
      <c r="D7576">
        <v>10</v>
      </c>
      <c r="E7576">
        <v>69.633333333333326</v>
      </c>
      <c r="F7576">
        <v>64.666666666666671</v>
      </c>
      <c r="G7576">
        <v>0.66666666666666663</v>
      </c>
      <c r="H7576">
        <v>2.3666666666666671</v>
      </c>
      <c r="I7576">
        <v>2.333333333333333</v>
      </c>
      <c r="J7576">
        <v>4.9666666666666668</v>
      </c>
      <c r="K7576">
        <f t="shared" si="588"/>
        <v>2.3666666666666671</v>
      </c>
      <c r="L7576">
        <f t="shared" si="586"/>
        <v>0.17477766985110771</v>
      </c>
      <c r="M7576">
        <f t="shared" si="587"/>
        <v>2.4342363138390324</v>
      </c>
      <c r="N7576" s="10" t="str" cm="1">
        <f t="array" ref="N7576">_xlfn.IFS(AND(C7576&lt;=0, C7576-M7576&lt;=2), "escarcha",AND(C7576&lt;=0, C7576-M7576&gt;2), "helada negra", AND(C7576&gt;0, M7576+2&gt;C7576), "rocío", TRUE, "sin riesgo")</f>
        <v>sin riesgo</v>
      </c>
      <c r="O7576">
        <f t="shared" si="589"/>
        <v>0.26060587726201173</v>
      </c>
      <c r="P7576">
        <f t="shared" si="590"/>
        <v>3.6475590200306027</v>
      </c>
      <c r="Q7576" s="10" t="str" cm="1">
        <f t="array" ref="Q7576">_xlfn.IFS(AND(D7576&lt;=0, D7576-P7576&lt;=2), "escarcha",AND(D7576&lt;=0, D7576-P7576&gt;2), "helada negra", AND(D7576&gt;0, P7576+2&gt;D7576), "rocío", TRUE, "sin riesgo")</f>
        <v>sin riesgo</v>
      </c>
    </row>
    <row r="7577" spans="1:17" x14ac:dyDescent="0.35">
      <c r="A7577" s="2">
        <v>45954</v>
      </c>
      <c r="B7577" s="3" t="s">
        <v>43</v>
      </c>
      <c r="C7577">
        <v>6.3666666666666663</v>
      </c>
      <c r="D7577">
        <v>9.1999999999999993</v>
      </c>
      <c r="E7577">
        <v>73.733333333333334</v>
      </c>
      <c r="F7577">
        <v>69</v>
      </c>
      <c r="G7577">
        <v>1.666666666666667</v>
      </c>
      <c r="H7577">
        <v>1.4</v>
      </c>
      <c r="I7577">
        <v>3.333333333333333</v>
      </c>
      <c r="J7577">
        <v>3.333333333333333</v>
      </c>
      <c r="K7577">
        <f t="shared" si="588"/>
        <v>2.833333333333333</v>
      </c>
      <c r="L7577">
        <f t="shared" si="586"/>
        <v>0.14520259991566425</v>
      </c>
      <c r="M7577">
        <f t="shared" si="587"/>
        <v>2.0189044000780449</v>
      </c>
      <c r="N7577" s="10" t="str" cm="1">
        <f t="array" ref="N7577">_xlfn.IFS(AND(C7577&lt;=0, C7577-M7577&lt;=2), "escarcha",AND(C7577&lt;=0, C7577-M7577&gt;2), "helada negra", AND(C7577&gt;0, M7577+2&gt;C7577), "rocío", TRUE, "sin riesgo")</f>
        <v>sin riesgo</v>
      </c>
      <c r="O7577">
        <f t="shared" si="589"/>
        <v>0.27177647084513362</v>
      </c>
      <c r="P7577">
        <f t="shared" si="590"/>
        <v>3.8063564019231042</v>
      </c>
      <c r="Q7577" s="10" t="str" cm="1">
        <f t="array" ref="Q7577">_xlfn.IFS(AND(D7577&lt;=0, D7577-P7577&lt;=2), "escarcha",AND(D7577&lt;=0, D7577-P7577&gt;2), "helada negra", AND(D7577&gt;0, P7577+2&gt;D7577), "rocío", TRUE, "sin riesgo")</f>
        <v>sin riesgo</v>
      </c>
    </row>
    <row r="7578" spans="1:17" x14ac:dyDescent="0.35">
      <c r="A7578" s="2">
        <v>45954</v>
      </c>
      <c r="B7578" s="3" t="s">
        <v>44</v>
      </c>
      <c r="C7578">
        <v>7.333333333333333</v>
      </c>
      <c r="D7578">
        <v>9.6333333333333329</v>
      </c>
      <c r="E7578">
        <v>73.3</v>
      </c>
      <c r="F7578">
        <v>71.666666666666671</v>
      </c>
      <c r="G7578">
        <v>1.333333333333333</v>
      </c>
      <c r="H7578">
        <v>1.033333333333333</v>
      </c>
      <c r="I7578">
        <v>3.333333333333333</v>
      </c>
      <c r="J7578">
        <v>2.2666666666666671</v>
      </c>
      <c r="K7578">
        <f t="shared" si="588"/>
        <v>2.2999999999999998</v>
      </c>
      <c r="L7578">
        <f t="shared" si="586"/>
        <v>0.20561952078501283</v>
      </c>
      <c r="M7578">
        <f t="shared" si="587"/>
        <v>2.8688602554619447</v>
      </c>
      <c r="N7578" s="10" t="str" cm="1">
        <f t="array" ref="N7578">_xlfn.IFS(AND(C7578&lt;=0, C7578-M7578&lt;=2), "escarcha",AND(C7578&lt;=0, C7578-M7578&gt;2), "helada negra", AND(C7578&gt;0, M7578+2&gt;C7578), "rocío", TRUE, "sin riesgo")</f>
        <v>sin riesgo</v>
      </c>
      <c r="O7578">
        <f t="shared" si="589"/>
        <v>0.3388200135120939</v>
      </c>
      <c r="P7578">
        <f t="shared" si="590"/>
        <v>4.763737051699529</v>
      </c>
      <c r="Q7578" s="10" t="str" cm="1">
        <f t="array" ref="Q7578">_xlfn.IFS(AND(D7578&lt;=0, D7578-P7578&lt;=2), "escarcha",AND(D7578&lt;=0, D7578-P7578&gt;2), "helada negra", AND(D7578&gt;0, P7578+2&gt;D7578), "rocío", TRUE, "sin riesgo")</f>
        <v>sin riesgo</v>
      </c>
    </row>
    <row r="7579" spans="1:17" x14ac:dyDescent="0.35">
      <c r="A7579" s="2">
        <v>45954</v>
      </c>
      <c r="B7579" s="3" t="s">
        <v>45</v>
      </c>
      <c r="C7579">
        <v>7.4333333333333336</v>
      </c>
      <c r="D7579">
        <v>9.8666666666666671</v>
      </c>
      <c r="E7579">
        <v>74.7</v>
      </c>
      <c r="F7579">
        <v>72.666666666666671</v>
      </c>
      <c r="G7579">
        <v>2.333333333333333</v>
      </c>
      <c r="H7579">
        <v>0.8666666666666667</v>
      </c>
      <c r="I7579">
        <v>4.333333333333333</v>
      </c>
      <c r="J7579">
        <v>2.5666666666666669</v>
      </c>
      <c r="K7579">
        <f t="shared" si="588"/>
        <v>2.4333333333333336</v>
      </c>
      <c r="L7579">
        <f t="shared" si="586"/>
        <v>0.23136957983517104</v>
      </c>
      <c r="M7579">
        <f t="shared" si="587"/>
        <v>3.2329112051241968</v>
      </c>
      <c r="N7579" s="10" t="str" cm="1">
        <f t="array" ref="N7579">_xlfn.IFS(AND(C7579&lt;=0, C7579-M7579&lt;=2), "escarcha",AND(C7579&lt;=0, C7579-M7579&gt;2), "helada negra", AND(C7579&gt;0, M7579+2&gt;C7579), "rocío", TRUE, "sin riesgo")</f>
        <v>sin riesgo</v>
      </c>
      <c r="O7579">
        <f t="shared" si="589"/>
        <v>0.36831802887519088</v>
      </c>
      <c r="P7579">
        <f t="shared" si="590"/>
        <v>5.1873247642629892</v>
      </c>
      <c r="Q7579" s="10" t="str" cm="1">
        <f t="array" ref="Q7579">_xlfn.IFS(AND(D7579&lt;=0, D7579-P7579&lt;=2), "escarcha",AND(D7579&lt;=0, D7579-P7579&gt;2), "helada negra", AND(D7579&gt;0, P7579+2&gt;D7579), "rocío", TRUE, "sin riesgo")</f>
        <v>sin riesgo</v>
      </c>
    </row>
    <row r="7580" spans="1:17" x14ac:dyDescent="0.35">
      <c r="A7580" s="2">
        <v>45954</v>
      </c>
      <c r="B7580" s="3" t="s">
        <v>46</v>
      </c>
      <c r="C7580">
        <v>8.2666666666666675</v>
      </c>
      <c r="D7580">
        <v>10</v>
      </c>
      <c r="E7580">
        <v>74.666666666666657</v>
      </c>
      <c r="F7580">
        <v>73.333333333333329</v>
      </c>
      <c r="G7580">
        <v>1.333333333333333</v>
      </c>
      <c r="H7580">
        <v>0.9</v>
      </c>
      <c r="I7580">
        <v>2.333333333333333</v>
      </c>
      <c r="J7580">
        <v>2.0666666666666669</v>
      </c>
      <c r="K7580">
        <f t="shared" si="588"/>
        <v>1.7333333333333325</v>
      </c>
      <c r="L7580">
        <f t="shared" si="586"/>
        <v>0.287633314040944</v>
      </c>
      <c r="M7580">
        <f t="shared" si="587"/>
        <v>4.032123327075146</v>
      </c>
      <c r="N7580" s="10" t="str" cm="1">
        <f t="array" ref="N7580">_xlfn.IFS(AND(C7580&lt;=0, C7580-M7580&lt;=2), "escarcha",AND(C7580&lt;=0, C7580-M7580&gt;2), "helada negra", AND(C7580&gt;0, M7580+2&gt;C7580), "rocío", TRUE, "sin riesgo")</f>
        <v>sin riesgo</v>
      </c>
      <c r="O7580">
        <f t="shared" si="589"/>
        <v>0.38637526455104498</v>
      </c>
      <c r="P7580">
        <f t="shared" si="590"/>
        <v>5.4473396652914818</v>
      </c>
      <c r="Q7580" s="10" t="str" cm="1">
        <f t="array" ref="Q7580">_xlfn.IFS(AND(D7580&lt;=0, D7580-P7580&lt;=2), "escarcha",AND(D7580&lt;=0, D7580-P7580&gt;2), "helada negra", AND(D7580&gt;0, P7580+2&gt;D7580), "rocío", TRUE, "sin riesgo")</f>
        <v>sin riesgo</v>
      </c>
    </row>
    <row r="7581" spans="1:17" x14ac:dyDescent="0.35">
      <c r="A7581" s="2">
        <v>45955</v>
      </c>
      <c r="B7581" s="3" t="s">
        <v>22</v>
      </c>
      <c r="C7581">
        <v>1.966666666666667</v>
      </c>
      <c r="D7581">
        <v>5.8666666666666663</v>
      </c>
      <c r="E7581">
        <v>94.8</v>
      </c>
      <c r="F7581">
        <v>95</v>
      </c>
      <c r="G7581">
        <v>0</v>
      </c>
      <c r="H7581">
        <v>1.533333333333333</v>
      </c>
      <c r="I7581">
        <v>0</v>
      </c>
      <c r="J7581">
        <v>2.933333333333334</v>
      </c>
      <c r="K7581">
        <f t="shared" si="588"/>
        <v>3.8999999999999995</v>
      </c>
      <c r="L7581">
        <f t="shared" si="586"/>
        <v>8.8074965429560753E-2</v>
      </c>
      <c r="M7581">
        <f t="shared" si="587"/>
        <v>1.2206096311527495</v>
      </c>
      <c r="N7581" s="10" t="str" cm="1">
        <f t="array" ref="N7581">_xlfn.IFS(AND(C7581&lt;=0, C7581-M7581&lt;=2), "escarcha",AND(C7581&lt;=0, C7581-M7581&gt;2), "helada negra", AND(C7581&gt;0, M7581+2&gt;C7581), "rocío", TRUE, "sin riesgo")</f>
        <v>rocío</v>
      </c>
      <c r="O7581">
        <f t="shared" si="589"/>
        <v>0.36412346155845321</v>
      </c>
      <c r="P7581">
        <f t="shared" si="590"/>
        <v>5.1270030174931467</v>
      </c>
      <c r="Q7581" s="10" t="str" cm="1">
        <f t="array" ref="Q7581">_xlfn.IFS(AND(D7581&lt;=0, D7581-P7581&lt;=2), "escarcha",AND(D7581&lt;=0, D7581-P7581&gt;2), "helada negra", AND(D7581&gt;0, P7581+2&gt;D7581), "rocío", TRUE, "sin riesgo")</f>
        <v>rocío</v>
      </c>
    </row>
    <row r="7582" spans="1:17" x14ac:dyDescent="0.35">
      <c r="A7582" s="2">
        <v>45955</v>
      </c>
      <c r="B7582" s="3" t="s">
        <v>23</v>
      </c>
      <c r="C7582">
        <v>1.4</v>
      </c>
      <c r="D7582">
        <v>5.4</v>
      </c>
      <c r="E7582">
        <v>95</v>
      </c>
      <c r="F7582">
        <v>95.666666666666671</v>
      </c>
      <c r="G7582">
        <v>0</v>
      </c>
      <c r="H7582">
        <v>1.7666666666666671</v>
      </c>
      <c r="I7582">
        <v>0</v>
      </c>
      <c r="J7582">
        <v>3.1333333333333329</v>
      </c>
      <c r="K7582">
        <f t="shared" si="588"/>
        <v>4</v>
      </c>
      <c r="L7582">
        <f t="shared" si="586"/>
        <v>4.9651722794579994E-2</v>
      </c>
      <c r="M7582">
        <f t="shared" si="587"/>
        <v>0.68660686079522171</v>
      </c>
      <c r="N7582" s="10" t="str" cm="1">
        <f t="array" ref="N7582">_xlfn.IFS(AND(C7582&lt;=0, C7582-M7582&lt;=2), "escarcha",AND(C7582&lt;=0, C7582-M7582&gt;2), "helada negra", AND(C7582&gt;0, M7582+2&gt;C7582), "rocío", TRUE, "sin riesgo")</f>
        <v>rocío</v>
      </c>
      <c r="O7582">
        <f t="shared" si="589"/>
        <v>0.33879022572747419</v>
      </c>
      <c r="P7582">
        <f t="shared" si="590"/>
        <v>4.7633100336057046</v>
      </c>
      <c r="Q7582" s="10" t="str" cm="1">
        <f t="array" ref="Q7582">_xlfn.IFS(AND(D7582&lt;=0, D7582-P7582&lt;=2), "escarcha",AND(D7582&lt;=0, D7582-P7582&gt;2), "helada negra", AND(D7582&gt;0, P7582+2&gt;D7582), "rocío", TRUE, "sin riesgo")</f>
        <v>rocío</v>
      </c>
    </row>
    <row r="7583" spans="1:17" x14ac:dyDescent="0.35">
      <c r="A7583" s="2">
        <v>45955</v>
      </c>
      <c r="B7583" s="3" t="s">
        <v>24</v>
      </c>
      <c r="C7583">
        <v>1.1000000000000001</v>
      </c>
      <c r="D7583">
        <v>5.0333333333333332</v>
      </c>
      <c r="E7583">
        <v>95.266666666666666</v>
      </c>
      <c r="F7583">
        <v>96</v>
      </c>
      <c r="G7583">
        <v>0</v>
      </c>
      <c r="H7583">
        <v>1.666666666666667</v>
      </c>
      <c r="I7583">
        <v>0</v>
      </c>
      <c r="J7583">
        <v>2.933333333333334</v>
      </c>
      <c r="K7583">
        <f t="shared" si="588"/>
        <v>3.9333333333333331</v>
      </c>
      <c r="L7583">
        <f t="shared" si="586"/>
        <v>3.0921194132758414E-2</v>
      </c>
      <c r="M7583">
        <f t="shared" si="587"/>
        <v>0.42713728322732575</v>
      </c>
      <c r="N7583" s="10" t="str" cm="1">
        <f t="array" ref="N7583">_xlfn.IFS(AND(C7583&lt;=0, C7583-M7583&lt;=2), "escarcha",AND(C7583&lt;=0, C7583-M7583&gt;2), "helada negra", AND(C7583&gt;0, M7583+2&gt;C7583), "rocío", TRUE, "sin riesgo")</f>
        <v>rocío</v>
      </c>
      <c r="O7583">
        <f t="shared" si="589"/>
        <v>0.31678395533328274</v>
      </c>
      <c r="P7583">
        <f t="shared" si="590"/>
        <v>4.4482442503324755</v>
      </c>
      <c r="Q7583" s="10" t="str" cm="1">
        <f t="array" ref="Q7583">_xlfn.IFS(AND(D7583&lt;=0, D7583-P7583&lt;=2), "escarcha",AND(D7583&lt;=0, D7583-P7583&gt;2), "helada negra", AND(D7583&gt;0, P7583+2&gt;D7583), "rocío", TRUE, "sin riesgo")</f>
        <v>rocío</v>
      </c>
    </row>
    <row r="7584" spans="1:17" x14ac:dyDescent="0.35">
      <c r="A7584" s="2">
        <v>45955</v>
      </c>
      <c r="B7584" s="3" t="s">
        <v>25</v>
      </c>
      <c r="C7584">
        <v>0.5</v>
      </c>
      <c r="D7584">
        <v>5.1666666666666661</v>
      </c>
      <c r="E7584">
        <v>95.333333333333329</v>
      </c>
      <c r="F7584">
        <v>93.666666666666671</v>
      </c>
      <c r="G7584">
        <v>0</v>
      </c>
      <c r="H7584">
        <v>3.4666666666666668</v>
      </c>
      <c r="I7584">
        <v>1.666666666666667</v>
      </c>
      <c r="J7584">
        <v>6.4</v>
      </c>
      <c r="K7584">
        <f t="shared" si="588"/>
        <v>4.6666666666666661</v>
      </c>
      <c r="L7584">
        <f t="shared" si="586"/>
        <v>-1.1605642895230049E-2</v>
      </c>
      <c r="M7584">
        <f t="shared" si="587"/>
        <v>-0.15993074327162168</v>
      </c>
      <c r="N7584" s="10" t="str" cm="1">
        <f t="array" ref="N7584">_xlfn.IFS(AND(C7584&lt;=0, C7584-M7584&lt;=2), "escarcha",AND(C7584&lt;=0, C7584-M7584&gt;2), "helada negra", AND(C7584&gt;0, M7584+2&gt;C7584), "rocío", TRUE, "sin riesgo")</f>
        <v>rocío</v>
      </c>
      <c r="O7584">
        <f t="shared" si="589"/>
        <v>0.30145395987321505</v>
      </c>
      <c r="P7584">
        <f t="shared" si="590"/>
        <v>4.2292363375189197</v>
      </c>
      <c r="Q7584" s="10" t="str" cm="1">
        <f t="array" ref="Q7584">_xlfn.IFS(AND(D7584&lt;=0, D7584-P7584&lt;=2), "escarcha",AND(D7584&lt;=0, D7584-P7584&gt;2), "helada negra", AND(D7584&gt;0, P7584+2&gt;D7584), "rocío", TRUE, "sin riesgo")</f>
        <v>rocío</v>
      </c>
    </row>
    <row r="7585" spans="1:17" x14ac:dyDescent="0.35">
      <c r="A7585" s="2">
        <v>45955</v>
      </c>
      <c r="B7585" s="3" t="s">
        <v>26</v>
      </c>
      <c r="C7585">
        <v>0.8</v>
      </c>
      <c r="D7585">
        <v>5.5333333333333332</v>
      </c>
      <c r="E7585">
        <v>95.666666666666671</v>
      </c>
      <c r="F7585">
        <v>91</v>
      </c>
      <c r="G7585">
        <v>0.66666666666666663</v>
      </c>
      <c r="H7585">
        <v>2.0333333333333332</v>
      </c>
      <c r="I7585">
        <v>1.666666666666667</v>
      </c>
      <c r="J7585">
        <v>4.6333333333333337</v>
      </c>
      <c r="K7585">
        <f t="shared" si="588"/>
        <v>4.7333333333333334</v>
      </c>
      <c r="L7585">
        <f t="shared" si="586"/>
        <v>1.3524544253026356E-2</v>
      </c>
      <c r="M7585">
        <f t="shared" si="587"/>
        <v>0.18663996912211636</v>
      </c>
      <c r="N7585" s="10" t="str" cm="1">
        <f t="array" ref="N7585">_xlfn.IFS(AND(C7585&lt;=0, C7585-M7585&lt;=2), "escarcha",AND(C7585&lt;=0, C7585-M7585&gt;2), "helada negra", AND(C7585&gt;0, M7585+2&gt;C7585), "rocío", TRUE, "sin riesgo")</f>
        <v>rocío</v>
      </c>
      <c r="O7585">
        <f t="shared" si="589"/>
        <v>0.29802826812303002</v>
      </c>
      <c r="P7585">
        <f t="shared" si="590"/>
        <v>4.1803490768882803</v>
      </c>
      <c r="Q7585" s="10" t="str" cm="1">
        <f t="array" ref="Q7585">_xlfn.IFS(AND(D7585&lt;=0, D7585-P7585&lt;=2), "escarcha",AND(D7585&lt;=0, D7585-P7585&gt;2), "helada negra", AND(D7585&gt;0, P7585+2&gt;D7585), "rocío", TRUE, "sin riesgo")</f>
        <v>rocío</v>
      </c>
    </row>
    <row r="7586" spans="1:17" x14ac:dyDescent="0.35">
      <c r="A7586" s="2">
        <v>45955</v>
      </c>
      <c r="B7586" s="3" t="s">
        <v>27</v>
      </c>
      <c r="C7586">
        <v>1.4333333333333329</v>
      </c>
      <c r="D7586">
        <v>4.5</v>
      </c>
      <c r="E7586">
        <v>95.9</v>
      </c>
      <c r="F7586">
        <v>93.666666666666671</v>
      </c>
      <c r="G7586">
        <v>0</v>
      </c>
      <c r="H7586">
        <v>1.1000000000000001</v>
      </c>
      <c r="I7586">
        <v>0</v>
      </c>
      <c r="J7586">
        <v>2.2333333333333329</v>
      </c>
      <c r="K7586">
        <f t="shared" si="588"/>
        <v>3.0666666666666673</v>
      </c>
      <c r="L7586">
        <f t="shared" si="586"/>
        <v>6.1470174565640891E-2</v>
      </c>
      <c r="M7586">
        <f t="shared" si="587"/>
        <v>0.85060983611612317</v>
      </c>
      <c r="N7586" s="10" t="str" cm="1">
        <f t="array" ref="N7586">_xlfn.IFS(AND(C7586&lt;=0, C7586-M7586&lt;=2), "escarcha",AND(C7586&lt;=0, C7586-M7586&gt;2), "helada negra", AND(C7586&gt;0, M7586+2&gt;C7586), "rocío", TRUE, "sin riesgo")</f>
        <v>rocío</v>
      </c>
      <c r="O7586">
        <f t="shared" si="589"/>
        <v>0.25497495786733232</v>
      </c>
      <c r="P7586">
        <f t="shared" si="590"/>
        <v>3.5675892009231074</v>
      </c>
      <c r="Q7586" s="10" t="str" cm="1">
        <f t="array" ref="Q7586">_xlfn.IFS(AND(D7586&lt;=0, D7586-P7586&lt;=2), "escarcha",AND(D7586&lt;=0, D7586-P7586&gt;2), "helada negra", AND(D7586&gt;0, P7586+2&gt;D7586), "rocío", TRUE, "sin riesgo")</f>
        <v>rocío</v>
      </c>
    </row>
    <row r="7587" spans="1:17" x14ac:dyDescent="0.35">
      <c r="A7587" s="2">
        <v>45955</v>
      </c>
      <c r="B7587" s="3" t="s">
        <v>28</v>
      </c>
      <c r="C7587">
        <v>2.2999999999999998</v>
      </c>
      <c r="D7587">
        <v>4.5333333333333332</v>
      </c>
      <c r="E7587">
        <v>96.1</v>
      </c>
      <c r="F7587">
        <v>93</v>
      </c>
      <c r="G7587">
        <v>0.66666666666666663</v>
      </c>
      <c r="H7587">
        <v>0.96666666666666667</v>
      </c>
      <c r="I7587">
        <v>1.333333333333333</v>
      </c>
      <c r="J7587">
        <v>2.7</v>
      </c>
      <c r="K7587">
        <f t="shared" si="588"/>
        <v>2.2333333333333334</v>
      </c>
      <c r="L7587">
        <f t="shared" si="586"/>
        <v>0.12544901504562664</v>
      </c>
      <c r="M7587">
        <f t="shared" si="587"/>
        <v>1.7422806243944657</v>
      </c>
      <c r="N7587" s="10" t="str" cm="1">
        <f t="array" ref="N7587">_xlfn.IFS(AND(C7587&lt;=0, C7587-M7587&lt;=2), "escarcha",AND(C7587&lt;=0, C7587-M7587&gt;2), "helada negra", AND(C7587&gt;0, M7587+2&gt;C7587), "rocío", TRUE, "sin riesgo")</f>
        <v>rocío</v>
      </c>
      <c r="O7587">
        <f t="shared" si="589"/>
        <v>0.25016196550208836</v>
      </c>
      <c r="P7587">
        <f t="shared" si="590"/>
        <v>3.4992765961276771</v>
      </c>
      <c r="Q7587" s="10" t="str" cm="1">
        <f t="array" ref="Q7587">_xlfn.IFS(AND(D7587&lt;=0, D7587-P7587&lt;=2), "escarcha",AND(D7587&lt;=0, D7587-P7587&gt;2), "helada negra", AND(D7587&gt;0, P7587+2&gt;D7587), "rocío", TRUE, "sin riesgo")</f>
        <v>rocío</v>
      </c>
    </row>
    <row r="7588" spans="1:17" x14ac:dyDescent="0.35">
      <c r="A7588" s="2">
        <v>45955</v>
      </c>
      <c r="B7588" s="3" t="s">
        <v>29</v>
      </c>
      <c r="C7588">
        <v>3.3666666666666671</v>
      </c>
      <c r="D7588">
        <v>4.5</v>
      </c>
      <c r="E7588">
        <v>96.266666666666666</v>
      </c>
      <c r="F7588">
        <v>95</v>
      </c>
      <c r="G7588">
        <v>0.66666666666666663</v>
      </c>
      <c r="H7588">
        <v>6.6666666666666666E-2</v>
      </c>
      <c r="I7588">
        <v>2.333333333333333</v>
      </c>
      <c r="J7588">
        <v>0.16666666666666671</v>
      </c>
      <c r="K7588">
        <f t="shared" si="588"/>
        <v>1.1333333333333329</v>
      </c>
      <c r="L7588">
        <f t="shared" si="586"/>
        <v>0.20276319288031328</v>
      </c>
      <c r="M7588">
        <f t="shared" si="587"/>
        <v>2.8285441727834271</v>
      </c>
      <c r="N7588" s="10" t="str" cm="1">
        <f t="array" ref="N7588">_xlfn.IFS(AND(C7588&lt;=0, C7588-M7588&lt;=2), "escarcha",AND(C7588&lt;=0, C7588-M7588&gt;2), "helada negra", AND(C7588&gt;0, M7588+2&gt;C7588), "rocío", TRUE, "sin riesgo")</f>
        <v>rocío</v>
      </c>
      <c r="O7588">
        <f t="shared" si="589"/>
        <v>0.26910946880223691</v>
      </c>
      <c r="P7588">
        <f t="shared" si="590"/>
        <v>3.768424626793379</v>
      </c>
      <c r="Q7588" s="10" t="str" cm="1">
        <f t="array" ref="Q7588">_xlfn.IFS(AND(D7588&lt;=0, D7588-P7588&lt;=2), "escarcha",AND(D7588&lt;=0, D7588-P7588&gt;2), "helada negra", AND(D7588&gt;0, P7588+2&gt;D7588), "rocío", TRUE, "sin riesgo")</f>
        <v>rocío</v>
      </c>
    </row>
    <row r="7589" spans="1:17" x14ac:dyDescent="0.35">
      <c r="A7589" s="2">
        <v>45955</v>
      </c>
      <c r="B7589" s="3" t="s">
        <v>30</v>
      </c>
      <c r="C7589">
        <v>4.1666666666666661</v>
      </c>
      <c r="D7589">
        <v>5.7</v>
      </c>
      <c r="E7589">
        <v>96.2</v>
      </c>
      <c r="F7589">
        <v>90</v>
      </c>
      <c r="G7589">
        <v>0.66666666666666663</v>
      </c>
      <c r="H7589">
        <v>0.33333333333333343</v>
      </c>
      <c r="I7589">
        <v>1.333333333333333</v>
      </c>
      <c r="J7589">
        <v>1.333333333333333</v>
      </c>
      <c r="K7589">
        <f t="shared" si="588"/>
        <v>1.5333333333333341</v>
      </c>
      <c r="L7589">
        <f t="shared" si="586"/>
        <v>0.25832842547931389</v>
      </c>
      <c r="M7589">
        <f t="shared" si="587"/>
        <v>3.6152086056953756</v>
      </c>
      <c r="N7589" s="10" t="str" cm="1">
        <f t="array" ref="N7589">_xlfn.IFS(AND(C7589&lt;=0, C7589-M7589&lt;=2), "escarcha",AND(C7589&lt;=0, C7589-M7589&gt;2), "helada negra", AND(C7589&gt;0, M7589+2&gt;C7589), "rocío", TRUE, "sin riesgo")</f>
        <v>rocío</v>
      </c>
      <c r="O7589">
        <f t="shared" si="589"/>
        <v>0.29852506768220755</v>
      </c>
      <c r="P7589">
        <f t="shared" si="590"/>
        <v>4.1874375909063293</v>
      </c>
      <c r="Q7589" s="10" t="str" cm="1">
        <f t="array" ref="Q7589">_xlfn.IFS(AND(D7589&lt;=0, D7589-P7589&lt;=2), "escarcha",AND(D7589&lt;=0, D7589-P7589&gt;2), "helada negra", AND(D7589&gt;0, P7589+2&gt;D7589), "rocío", TRUE, "sin riesgo")</f>
        <v>rocío</v>
      </c>
    </row>
    <row r="7590" spans="1:17" x14ac:dyDescent="0.35">
      <c r="A7590" s="2">
        <v>45955</v>
      </c>
      <c r="B7590" s="3" t="s">
        <v>31</v>
      </c>
      <c r="C7590">
        <v>4.8666666666666663</v>
      </c>
      <c r="D7590">
        <v>6.9666666666666668</v>
      </c>
      <c r="E7590">
        <v>96.033333333333331</v>
      </c>
      <c r="F7590">
        <v>84</v>
      </c>
      <c r="G7590">
        <v>0</v>
      </c>
      <c r="H7590">
        <v>1.9</v>
      </c>
      <c r="I7590">
        <v>0</v>
      </c>
      <c r="J7590">
        <v>3.8666666666666671</v>
      </c>
      <c r="K7590">
        <f t="shared" si="588"/>
        <v>2.1000000000000005</v>
      </c>
      <c r="L7590">
        <f t="shared" si="586"/>
        <v>0.30552231689913401</v>
      </c>
      <c r="M7590">
        <f t="shared" si="587"/>
        <v>4.2873200484341121</v>
      </c>
      <c r="N7590" s="10" t="str" cm="1">
        <f t="array" ref="N7590">_xlfn.IFS(AND(C7590&lt;=0, C7590-M7590&lt;=2), "escarcha",AND(C7590&lt;=0, C7590-M7590&gt;2), "helada negra", AND(C7590&gt;0, M7590+2&gt;C7590), "rocío", TRUE, "sin riesgo")</f>
        <v>rocío</v>
      </c>
      <c r="O7590">
        <f t="shared" si="589"/>
        <v>0.31678351587114184</v>
      </c>
      <c r="P7590">
        <f t="shared" si="590"/>
        <v>4.4482379665126635</v>
      </c>
      <c r="Q7590" s="10" t="str" cm="1">
        <f t="array" ref="Q7590">_xlfn.IFS(AND(D7590&lt;=0, D7590-P7590&lt;=2), "escarcha",AND(D7590&lt;=0, D7590-P7590&gt;2), "helada negra", AND(D7590&gt;0, P7590+2&gt;D7590), "rocío", TRUE, "sin riesgo")</f>
        <v>sin riesgo</v>
      </c>
    </row>
    <row r="7591" spans="1:17" x14ac:dyDescent="0.35">
      <c r="A7591" s="2">
        <v>45955</v>
      </c>
      <c r="B7591" s="3" t="s">
        <v>32</v>
      </c>
      <c r="C7591">
        <v>5.7</v>
      </c>
      <c r="D7591">
        <v>7.2</v>
      </c>
      <c r="E7591">
        <v>95.533333333333331</v>
      </c>
      <c r="F7591">
        <v>83</v>
      </c>
      <c r="G7591">
        <v>0</v>
      </c>
      <c r="H7591">
        <v>1.9333333333333329</v>
      </c>
      <c r="I7591">
        <v>1.333333333333333</v>
      </c>
      <c r="J7591">
        <v>3.4666666666666668</v>
      </c>
      <c r="K7591">
        <f t="shared" si="588"/>
        <v>1.5</v>
      </c>
      <c r="L7591">
        <f t="shared" si="586"/>
        <v>0.35819062407790425</v>
      </c>
      <c r="M7591">
        <f t="shared" si="587"/>
        <v>5.0417333845874399</v>
      </c>
      <c r="N7591" s="10" t="str" cm="1">
        <f t="array" ref="N7591">_xlfn.IFS(AND(C7591&lt;=0, C7591-M7591&lt;=2), "escarcha",AND(C7591&lt;=0, C7591-M7591&gt;2), "helada negra", AND(C7591&gt;0, M7591+2&gt;C7591), "rocío", TRUE, "sin riesgo")</f>
        <v>rocío</v>
      </c>
      <c r="O7591">
        <f t="shared" si="589"/>
        <v>0.32078359316400534</v>
      </c>
      <c r="P7591">
        <f t="shared" si="590"/>
        <v>4.5054478428610407</v>
      </c>
      <c r="Q7591" s="10" t="str" cm="1">
        <f t="array" ref="Q7591">_xlfn.IFS(AND(D7591&lt;=0, D7591-P7591&lt;=2), "escarcha",AND(D7591&lt;=0, D7591-P7591&gt;2), "helada negra", AND(D7591&gt;0, P7591+2&gt;D7591), "rocío", TRUE, "sin riesgo")</f>
        <v>sin riesgo</v>
      </c>
    </row>
    <row r="7592" spans="1:17" x14ac:dyDescent="0.35">
      <c r="A7592" s="2">
        <v>45955</v>
      </c>
      <c r="B7592" s="3" t="s">
        <v>33</v>
      </c>
      <c r="C7592">
        <v>7.1</v>
      </c>
      <c r="D7592">
        <v>7.2333333333333334</v>
      </c>
      <c r="E7592">
        <v>87.933333333333337</v>
      </c>
      <c r="F7592">
        <v>83.666666666666671</v>
      </c>
      <c r="G7592">
        <v>1</v>
      </c>
      <c r="H7592">
        <v>9.9999999999999992E-2</v>
      </c>
      <c r="I7592">
        <v>1.666666666666667</v>
      </c>
      <c r="J7592">
        <v>1.033333333333333</v>
      </c>
      <c r="K7592">
        <f t="shared" si="588"/>
        <v>0.13333333333333375</v>
      </c>
      <c r="L7592">
        <f t="shared" si="586"/>
        <v>0.37167861451163781</v>
      </c>
      <c r="M7592">
        <f t="shared" si="587"/>
        <v>5.2356742480254645</v>
      </c>
      <c r="N7592" s="10" t="str" cm="1">
        <f t="array" ref="N7592">_xlfn.IFS(AND(C7592&lt;=0, C7592-M7592&lt;=2), "escarcha",AND(C7592&lt;=0, C7592-M7592&gt;2), "helada negra", AND(C7592&gt;0, M7592+2&gt;C7592), "rocío", TRUE, "sin riesgo")</f>
        <v>rocío</v>
      </c>
      <c r="O7592">
        <f t="shared" si="589"/>
        <v>0.33106352805939793</v>
      </c>
      <c r="P7592">
        <f t="shared" si="590"/>
        <v>4.6525948554341623</v>
      </c>
      <c r="Q7592" s="10" t="str" cm="1">
        <f t="array" ref="Q7592">_xlfn.IFS(AND(D7592&lt;=0, D7592-P7592&lt;=2), "escarcha",AND(D7592&lt;=0, D7592-P7592&gt;2), "helada negra", AND(D7592&gt;0, P7592+2&gt;D7592), "rocío", TRUE, "sin riesgo")</f>
        <v>sin riesgo</v>
      </c>
    </row>
    <row r="7593" spans="1:17" x14ac:dyDescent="0.35">
      <c r="A7593" s="2">
        <v>45955</v>
      </c>
      <c r="B7593" s="3" t="s">
        <v>42</v>
      </c>
      <c r="C7593">
        <v>6.1333333333333337</v>
      </c>
      <c r="D7593">
        <v>6.2333333333333334</v>
      </c>
      <c r="E7593">
        <v>82.033333333333331</v>
      </c>
      <c r="F7593">
        <v>82.333333333333329</v>
      </c>
      <c r="G7593">
        <v>0</v>
      </c>
      <c r="H7593">
        <v>11.133333333333329</v>
      </c>
      <c r="I7593">
        <v>1</v>
      </c>
      <c r="J7593">
        <v>17.833333333333329</v>
      </c>
      <c r="K7593">
        <f t="shared" si="588"/>
        <v>9.9999999999999645E-2</v>
      </c>
      <c r="L7593">
        <f t="shared" si="586"/>
        <v>0.23579002897368592</v>
      </c>
      <c r="M7593">
        <f t="shared" si="587"/>
        <v>3.2955153648295612</v>
      </c>
      <c r="N7593" s="10" t="str" cm="1">
        <f t="array" ref="N7593">_xlfn.IFS(AND(C7593&lt;=0, C7593-M7593&lt;=2), "escarcha",AND(C7593&lt;=0, C7593-M7593&gt;2), "helada negra", AND(C7593&gt;0, M7593+2&gt;C7593), "rocío", TRUE, "sin riesgo")</f>
        <v>sin riesgo</v>
      </c>
      <c r="O7593">
        <f t="shared" si="589"/>
        <v>0.24633692024783177</v>
      </c>
      <c r="P7593">
        <f t="shared" si="590"/>
        <v>3.4450132799218069</v>
      </c>
      <c r="Q7593" s="10" t="str" cm="1">
        <f t="array" ref="Q7593">_xlfn.IFS(AND(D7593&lt;=0, D7593-P7593&lt;=2), "escarcha",AND(D7593&lt;=0, D7593-P7593&gt;2), "helada negra", AND(D7593&gt;0, P7593+2&gt;D7593), "rocío", TRUE, "sin riesgo")</f>
        <v>sin riesgo</v>
      </c>
    </row>
    <row r="7594" spans="1:17" x14ac:dyDescent="0.35">
      <c r="A7594" s="2">
        <v>45955</v>
      </c>
      <c r="B7594" s="3" t="s">
        <v>45</v>
      </c>
      <c r="C7594">
        <v>5.5</v>
      </c>
      <c r="D7594">
        <v>5.833333333333333</v>
      </c>
      <c r="E7594">
        <v>82.3</v>
      </c>
      <c r="F7594">
        <v>83.666666666666671</v>
      </c>
      <c r="G7594">
        <v>0</v>
      </c>
      <c r="H7594">
        <v>11.43333333333333</v>
      </c>
      <c r="I7594">
        <v>0</v>
      </c>
      <c r="J7594">
        <v>18.533333333333331</v>
      </c>
      <c r="K7594">
        <f t="shared" si="588"/>
        <v>0.33333333333333304</v>
      </c>
      <c r="L7594">
        <f t="shared" si="586"/>
        <v>0.19522868382577688</v>
      </c>
      <c r="M7594">
        <f t="shared" si="587"/>
        <v>2.7222605768204406</v>
      </c>
      <c r="N7594" s="10" t="str" cm="1">
        <f t="array" ref="N7594">_xlfn.IFS(AND(C7594&lt;=0, C7594-M7594&lt;=2), "escarcha",AND(C7594&lt;=0, C7594-M7594&gt;2), "helada negra", AND(C7594&gt;0, M7594+2&gt;C7594), "rocío", TRUE, "sin riesgo")</f>
        <v>sin riesgo</v>
      </c>
      <c r="O7594">
        <f t="shared" si="589"/>
        <v>0.2347822214603944</v>
      </c>
      <c r="P7594">
        <f t="shared" si="590"/>
        <v>3.2812395928791047</v>
      </c>
      <c r="Q7594" s="10" t="str" cm="1">
        <f t="array" ref="Q7594">_xlfn.IFS(AND(D7594&lt;=0, D7594-P7594&lt;=2), "escarcha",AND(D7594&lt;=0, D7594-P7594&gt;2), "helada negra", AND(D7594&gt;0, P7594+2&gt;D7594), "rocío", TRUE, "sin riesgo")</f>
        <v>sin riesgo</v>
      </c>
    </row>
    <row r="7595" spans="1:17" x14ac:dyDescent="0.35">
      <c r="A7595" s="2">
        <v>45955</v>
      </c>
      <c r="B7595" s="3" t="s">
        <v>46</v>
      </c>
      <c r="C7595">
        <v>4.8666666666666663</v>
      </c>
      <c r="D7595">
        <v>6.0666666666666664</v>
      </c>
      <c r="E7595">
        <v>83.86666666666666</v>
      </c>
      <c r="F7595">
        <v>81</v>
      </c>
      <c r="G7595">
        <v>0.33333333333333331</v>
      </c>
      <c r="H7595">
        <v>12.43333333333333</v>
      </c>
      <c r="I7595">
        <v>3.666666666666667</v>
      </c>
      <c r="J7595">
        <v>19.733333333333331</v>
      </c>
      <c r="K7595">
        <f t="shared" si="588"/>
        <v>1.2000000000000002</v>
      </c>
      <c r="L7595">
        <f t="shared" si="586"/>
        <v>0.17005519963493659</v>
      </c>
      <c r="M7595">
        <f t="shared" si="587"/>
        <v>2.3678227683888515</v>
      </c>
      <c r="N7595" s="10" t="str" cm="1">
        <f t="array" ref="N7595">_xlfn.IFS(AND(C7595&lt;=0, C7595-M7595&lt;=2), "escarcha",AND(C7595&lt;=0, C7595-M7595&gt;2), "helada negra", AND(C7595&gt;0, M7595+2&gt;C7595), "rocío", TRUE, "sin riesgo")</f>
        <v>sin riesgo</v>
      </c>
      <c r="O7595">
        <f t="shared" si="589"/>
        <v>0.21851276411334711</v>
      </c>
      <c r="P7595">
        <f t="shared" si="590"/>
        <v>3.0510085964167075</v>
      </c>
      <c r="Q7595" s="10" t="str" cm="1">
        <f t="array" ref="Q7595">_xlfn.IFS(AND(D7595&lt;=0, D7595-P7595&lt;=2), "escarcha",AND(D7595&lt;=0, D7595-P7595&gt;2), "helada negra", AND(D7595&gt;0, P7595+2&gt;D7595), "rocío", TRUE, "sin riesgo")</f>
        <v>sin riesgo</v>
      </c>
    </row>
    <row r="7596" spans="1:17" x14ac:dyDescent="0.35">
      <c r="A7596" s="2">
        <v>45956</v>
      </c>
      <c r="B7596" s="3" t="s">
        <v>16</v>
      </c>
      <c r="C7596">
        <v>0.79999999999999993</v>
      </c>
      <c r="D7596">
        <v>1.2666666666666671</v>
      </c>
      <c r="E7596">
        <v>91.14</v>
      </c>
      <c r="F7596">
        <v>93</v>
      </c>
      <c r="G7596">
        <v>0.2</v>
      </c>
      <c r="H7596">
        <v>1.5666666666666671</v>
      </c>
      <c r="I7596">
        <v>1</v>
      </c>
      <c r="J7596">
        <v>2.5333333333333332</v>
      </c>
      <c r="K7596">
        <f t="shared" si="588"/>
        <v>0.46666666666666712</v>
      </c>
      <c r="L7596">
        <f t="shared" si="586"/>
        <v>-3.4948597002748605E-2</v>
      </c>
      <c r="M7596">
        <f t="shared" si="587"/>
        <v>-0.48097008713771727</v>
      </c>
      <c r="N7596" s="10" t="str" cm="1">
        <f t="array" ref="N7596">_xlfn.IFS(AND(C7596&lt;=0, C7596-M7596&lt;=2), "escarcha",AND(C7596&lt;=0, C7596-M7596&gt;2), "helada negra", AND(C7596&gt;0, M7596+2&gt;C7596), "rocío", TRUE, "sin riesgo")</f>
        <v>rocío</v>
      </c>
      <c r="O7596">
        <f t="shared" si="589"/>
        <v>1.8810358303078742E-2</v>
      </c>
      <c r="P7596">
        <f t="shared" si="590"/>
        <v>0.2596626285992697</v>
      </c>
      <c r="Q7596" s="10" t="str" cm="1">
        <f t="array" ref="Q7596">_xlfn.IFS(AND(D7596&lt;=0, D7596-P7596&lt;=2), "escarcha",AND(D7596&lt;=0, D7596-P7596&gt;2), "helada negra", AND(D7596&gt;0, P7596+2&gt;D7596), "rocío", TRUE, "sin riesgo")</f>
        <v>rocío</v>
      </c>
    </row>
    <row r="7597" spans="1:17" x14ac:dyDescent="0.35">
      <c r="A7597" s="2">
        <v>45956</v>
      </c>
      <c r="B7597" s="3" t="s">
        <v>17</v>
      </c>
      <c r="C7597">
        <v>-0.8</v>
      </c>
      <c r="D7597">
        <v>0.8666666666666667</v>
      </c>
      <c r="E7597">
        <v>92.966666666666669</v>
      </c>
      <c r="F7597">
        <v>92</v>
      </c>
      <c r="G7597">
        <v>1</v>
      </c>
      <c r="H7597">
        <v>1.4</v>
      </c>
      <c r="I7597">
        <v>2.666666666666667</v>
      </c>
      <c r="J7597">
        <v>2.933333333333334</v>
      </c>
      <c r="K7597">
        <f t="shared" si="588"/>
        <v>1.6666666666666667</v>
      </c>
      <c r="L7597">
        <f t="shared" si="586"/>
        <v>-0.13113591714296918</v>
      </c>
      <c r="M7597">
        <f t="shared" si="587"/>
        <v>-1.7949442069575823</v>
      </c>
      <c r="N7597" s="10" t="str" cm="1">
        <f t="array" ref="N7597">_xlfn.IFS(AND(C7597&lt;=0, C7597-M7597&lt;=2), "escarcha",AND(C7597&lt;=0, C7597-M7597&gt;2), "helada negra", AND(C7597&gt;0, M7597+2&gt;C7597), "rocío", TRUE, "sin riesgo")</f>
        <v>escarcha</v>
      </c>
      <c r="O7597">
        <f t="shared" si="589"/>
        <v>-2.0755194463568591E-2</v>
      </c>
      <c r="P7597">
        <f t="shared" si="590"/>
        <v>-0.28586719054157539</v>
      </c>
      <c r="Q7597" s="10" t="str" cm="1">
        <f t="array" ref="Q7597">_xlfn.IFS(AND(D7597&lt;=0, D7597-P7597&lt;=2), "escarcha",AND(D7597&lt;=0, D7597-P7597&gt;2), "helada negra", AND(D7597&gt;0, P7597+2&gt;D7597), "rocío", TRUE, "sin riesgo")</f>
        <v>rocío</v>
      </c>
    </row>
    <row r="7598" spans="1:17" x14ac:dyDescent="0.35">
      <c r="A7598" s="2">
        <v>45956</v>
      </c>
      <c r="B7598" s="3" t="s">
        <v>18</v>
      </c>
      <c r="C7598">
        <v>-0.8</v>
      </c>
      <c r="D7598">
        <v>-0.56666666666666665</v>
      </c>
      <c r="E7598">
        <v>93.533333333333331</v>
      </c>
      <c r="F7598">
        <v>94</v>
      </c>
      <c r="G7598">
        <v>1.666666666666667</v>
      </c>
      <c r="H7598">
        <v>1.5666666666666671</v>
      </c>
      <c r="I7598">
        <v>4.666666666666667</v>
      </c>
      <c r="J7598">
        <v>2.8</v>
      </c>
      <c r="K7598">
        <f t="shared" si="588"/>
        <v>0.23333333333333339</v>
      </c>
      <c r="L7598">
        <f t="shared" si="586"/>
        <v>-0.12505904410805185</v>
      </c>
      <c r="M7598">
        <f t="shared" si="587"/>
        <v>-1.7123520549702063</v>
      </c>
      <c r="N7598" s="10" t="str" cm="1">
        <f t="array" ref="N7598">_xlfn.IFS(AND(C7598&lt;=0, C7598-M7598&lt;=2), "escarcha",AND(C7598&lt;=0, C7598-M7598&gt;2), "helada negra", AND(C7598&gt;0, M7598+2&gt;C7598), "rocío", TRUE, "sin riesgo")</f>
        <v>escarcha</v>
      </c>
      <c r="O7598">
        <f t="shared" si="589"/>
        <v>-0.10306550022354517</v>
      </c>
      <c r="P7598">
        <f t="shared" si="590"/>
        <v>-1.4129595343617474</v>
      </c>
      <c r="Q7598" s="10" t="str" cm="1">
        <f t="array" ref="Q7598">_xlfn.IFS(AND(D7598&lt;=0, D7598-P7598&lt;=2), "escarcha",AND(D7598&lt;=0, D7598-P7598&gt;2), "helada negra", AND(D7598&gt;0, P7598+2&gt;D7598), "rocío", TRUE, "sin riesgo")</f>
        <v>escarcha</v>
      </c>
    </row>
    <row r="7599" spans="1:17" x14ac:dyDescent="0.35">
      <c r="A7599" s="2">
        <v>45956</v>
      </c>
      <c r="B7599" s="3" t="s">
        <v>19</v>
      </c>
      <c r="C7599">
        <v>-1</v>
      </c>
      <c r="D7599">
        <v>-0.53333333333333333</v>
      </c>
      <c r="E7599">
        <v>93.666666666666671</v>
      </c>
      <c r="F7599">
        <v>95</v>
      </c>
      <c r="G7599">
        <v>0.33333333333333331</v>
      </c>
      <c r="H7599">
        <v>0.76666666666666672</v>
      </c>
      <c r="I7599">
        <v>1</v>
      </c>
      <c r="J7599">
        <v>1.3666666666666669</v>
      </c>
      <c r="K7599">
        <f t="shared" si="588"/>
        <v>0.46666666666666667</v>
      </c>
      <c r="L7599">
        <f t="shared" si="586"/>
        <v>-0.13824634771214284</v>
      </c>
      <c r="M7599">
        <f t="shared" si="587"/>
        <v>-1.8915119280708901</v>
      </c>
      <c r="N7599" s="10" t="str" cm="1">
        <f t="array" ref="N7599">_xlfn.IFS(AND(C7599&lt;=0, C7599-M7599&lt;=2), "escarcha",AND(C7599&lt;=0, C7599-M7599&gt;2), "helada negra", AND(C7599&gt;0, M7599+2&gt;C7599), "rocío", TRUE, "sin riesgo")</f>
        <v>escarcha</v>
      </c>
      <c r="O7599">
        <f t="shared" si="589"/>
        <v>-9.0055115368417094E-2</v>
      </c>
      <c r="P7599">
        <f t="shared" si="590"/>
        <v>-1.2355025201221286</v>
      </c>
      <c r="Q7599" s="10" t="str" cm="1">
        <f t="array" ref="Q7599">_xlfn.IFS(AND(D7599&lt;=0, D7599-P7599&lt;=2), "escarcha",AND(D7599&lt;=0, D7599-P7599&gt;2), "helada negra", AND(D7599&gt;0, P7599+2&gt;D7599), "rocío", TRUE, "sin riesgo")</f>
        <v>escarcha</v>
      </c>
    </row>
    <row r="7600" spans="1:17" x14ac:dyDescent="0.35">
      <c r="A7600" s="2">
        <v>45956</v>
      </c>
      <c r="B7600" s="3" t="s">
        <v>20</v>
      </c>
      <c r="C7600">
        <v>-1.8666666666666669</v>
      </c>
      <c r="D7600">
        <v>3.8666666666666671</v>
      </c>
      <c r="E7600">
        <v>93.7</v>
      </c>
      <c r="F7600">
        <v>80.666666666666671</v>
      </c>
      <c r="G7600">
        <v>0</v>
      </c>
      <c r="H7600">
        <v>6.9</v>
      </c>
      <c r="I7600">
        <v>0</v>
      </c>
      <c r="J7600">
        <v>10.03333333333333</v>
      </c>
      <c r="K7600">
        <f t="shared" si="588"/>
        <v>5.7333333333333343</v>
      </c>
      <c r="L7600">
        <f t="shared" si="586"/>
        <v>-0.20148840541244548</v>
      </c>
      <c r="M7600">
        <f t="shared" si="587"/>
        <v>-2.7470212269384837</v>
      </c>
      <c r="N7600" s="10" t="str" cm="1">
        <f t="array" ref="N7600">_xlfn.IFS(AND(C7600&lt;=0, C7600-M7600&lt;=2), "escarcha",AND(C7600&lt;=0, C7600-M7600&gt;2), "helada negra", AND(C7600&gt;0, M7600+2&gt;C7600), "rocío", TRUE, "sin riesgo")</f>
        <v>escarcha</v>
      </c>
      <c r="O7600">
        <f t="shared" si="589"/>
        <v>6.1170479926881433E-2</v>
      </c>
      <c r="P7600">
        <f t="shared" si="590"/>
        <v>0.84644828876518119</v>
      </c>
      <c r="Q7600" s="10" t="str" cm="1">
        <f t="array" ref="Q7600">_xlfn.IFS(AND(D7600&lt;=0, D7600-P7600&lt;=2), "escarcha",AND(D7600&lt;=0, D7600-P7600&gt;2), "helada negra", AND(D7600&gt;0, P7600+2&gt;D7600), "rocío", TRUE, "sin riesgo")</f>
        <v>sin riesgo</v>
      </c>
    </row>
    <row r="7601" spans="1:17" x14ac:dyDescent="0.35">
      <c r="A7601" s="2">
        <v>45956</v>
      </c>
      <c r="B7601" s="3" t="s">
        <v>21</v>
      </c>
      <c r="C7601">
        <v>-1.966666666666667</v>
      </c>
      <c r="D7601">
        <v>3.8</v>
      </c>
      <c r="E7601">
        <v>93.966666666666669</v>
      </c>
      <c r="F7601">
        <v>80.666666666666671</v>
      </c>
      <c r="G7601">
        <v>0</v>
      </c>
      <c r="H7601">
        <v>3.0333333333333332</v>
      </c>
      <c r="I7601">
        <v>1</v>
      </c>
      <c r="J7601">
        <v>5.8666666666666663</v>
      </c>
      <c r="K7601">
        <f t="shared" si="588"/>
        <v>5.7666666666666666</v>
      </c>
      <c r="L7601">
        <f t="shared" si="586"/>
        <v>-0.20601412564982027</v>
      </c>
      <c r="M7601">
        <f t="shared" si="587"/>
        <v>-2.8080103994706258</v>
      </c>
      <c r="N7601" s="10" t="str" cm="1">
        <f t="array" ref="N7601">_xlfn.IFS(AND(C7601&lt;=0, C7601-M7601&lt;=2), "escarcha",AND(C7601&lt;=0, C7601-M7601&gt;2), "helada negra", AND(C7601&gt;0, M7601+2&gt;C7601), "rocío", TRUE, "sin riesgo")</f>
        <v>escarcha</v>
      </c>
      <c r="O7601">
        <f t="shared" si="589"/>
        <v>5.6484857723139797E-2</v>
      </c>
      <c r="P7601">
        <f t="shared" si="590"/>
        <v>0.78140239569800951</v>
      </c>
      <c r="Q7601" s="10" t="str" cm="1">
        <f t="array" ref="Q7601">_xlfn.IFS(AND(D7601&lt;=0, D7601-P7601&lt;=2), "escarcha",AND(D7601&lt;=0, D7601-P7601&gt;2), "helada negra", AND(D7601&gt;0, P7601+2&gt;D7601), "rocío", TRUE, "sin riesgo")</f>
        <v>sin riesgo</v>
      </c>
    </row>
    <row r="7602" spans="1:17" x14ac:dyDescent="0.35">
      <c r="A7602" s="2">
        <v>45956</v>
      </c>
      <c r="B7602" s="3" t="s">
        <v>22</v>
      </c>
      <c r="C7602">
        <v>-2.2000000000000002</v>
      </c>
      <c r="D7602">
        <v>2.9666666666666668</v>
      </c>
      <c r="E7602">
        <v>94.1</v>
      </c>
      <c r="F7602">
        <v>85</v>
      </c>
      <c r="G7602">
        <v>1.333333333333333</v>
      </c>
      <c r="H7602">
        <v>1.966666666666667</v>
      </c>
      <c r="I7602">
        <v>2.666666666666667</v>
      </c>
      <c r="J7602">
        <v>3.9</v>
      </c>
      <c r="K7602">
        <f t="shared" si="588"/>
        <v>5.166666666666667</v>
      </c>
      <c r="L7602">
        <f t="shared" si="586"/>
        <v>-0.22181114288455023</v>
      </c>
      <c r="M7602">
        <f t="shared" si="587"/>
        <v>-3.0206505652498246</v>
      </c>
      <c r="N7602" s="10" t="str" cm="1">
        <f t="array" ref="N7602">_xlfn.IFS(AND(C7602&lt;=0, C7602-M7602&lt;=2), "escarcha",AND(C7602&lt;=0, C7602-M7602&gt;2), "helada negra", AND(C7602&gt;0, M7602+2&gt;C7602), "rocío", TRUE, "sin riesgo")</f>
        <v>escarcha</v>
      </c>
      <c r="O7602">
        <f t="shared" si="589"/>
        <v>5.0026123481819118E-2</v>
      </c>
      <c r="P7602">
        <f t="shared" si="590"/>
        <v>0.69179898282898822</v>
      </c>
      <c r="Q7602" s="10" t="str" cm="1">
        <f t="array" ref="Q7602">_xlfn.IFS(AND(D7602&lt;=0, D7602-P7602&lt;=2), "escarcha",AND(D7602&lt;=0, D7602-P7602&gt;2), "helada negra", AND(D7602&gt;0, P7602+2&gt;D7602), "rocío", TRUE, "sin riesgo")</f>
        <v>sin riesgo</v>
      </c>
    </row>
    <row r="7603" spans="1:17" x14ac:dyDescent="0.35">
      <c r="A7603" s="2">
        <v>45956</v>
      </c>
      <c r="B7603" s="3" t="s">
        <v>23</v>
      </c>
      <c r="C7603">
        <v>-2.333333333333333</v>
      </c>
      <c r="D7603">
        <v>3.0333333333333332</v>
      </c>
      <c r="E7603">
        <v>94.13333333333334</v>
      </c>
      <c r="F7603">
        <v>85.333333333333329</v>
      </c>
      <c r="G7603">
        <v>0.66666666666666663</v>
      </c>
      <c r="H7603">
        <v>1.7666666666666671</v>
      </c>
      <c r="I7603">
        <v>3</v>
      </c>
      <c r="J7603">
        <v>3.7666666666666671</v>
      </c>
      <c r="K7603">
        <f t="shared" si="588"/>
        <v>5.3666666666666663</v>
      </c>
      <c r="L7603">
        <f t="shared" si="586"/>
        <v>-0.2313090741166022</v>
      </c>
      <c r="M7603">
        <f t="shared" si="587"/>
        <v>-3.1483190137422179</v>
      </c>
      <c r="N7603" s="10" t="str" cm="1">
        <f t="array" ref="N7603">_xlfn.IFS(AND(C7603&lt;=0, C7603-M7603&lt;=2), "escarcha",AND(C7603&lt;=0, C7603-M7603&gt;2), "helada negra", AND(C7603&gt;0, M7603+2&gt;C7603), "rocío", TRUE, "sin riesgo")</f>
        <v>escarcha</v>
      </c>
      <c r="O7603">
        <f t="shared" si="589"/>
        <v>5.8657439005989825E-2</v>
      </c>
      <c r="P7603">
        <f t="shared" si="590"/>
        <v>0.81155789411003443</v>
      </c>
      <c r="Q7603" s="10" t="str" cm="1">
        <f t="array" ref="Q7603">_xlfn.IFS(AND(D7603&lt;=0, D7603-P7603&lt;=2), "escarcha",AND(D7603&lt;=0, D7603-P7603&gt;2), "helada negra", AND(D7603&gt;0, P7603+2&gt;D7603), "rocío", TRUE, "sin riesgo")</f>
        <v>sin riesgo</v>
      </c>
    </row>
    <row r="7604" spans="1:17" x14ac:dyDescent="0.35">
      <c r="A7604" s="2">
        <v>45956</v>
      </c>
      <c r="B7604" s="3" t="s">
        <v>24</v>
      </c>
      <c r="C7604">
        <v>-2.833333333333333</v>
      </c>
      <c r="D7604">
        <v>3.166666666666667</v>
      </c>
      <c r="E7604">
        <v>93.833333333333329</v>
      </c>
      <c r="F7604">
        <v>85</v>
      </c>
      <c r="G7604">
        <v>1.666666666666667</v>
      </c>
      <c r="H7604">
        <v>1.533333333333333</v>
      </c>
      <c r="I7604">
        <v>4</v>
      </c>
      <c r="J7604">
        <v>3.166666666666667</v>
      </c>
      <c r="K7604">
        <f t="shared" si="588"/>
        <v>6</v>
      </c>
      <c r="L7604">
        <f t="shared" si="586"/>
        <v>-0.27154392399855093</v>
      </c>
      <c r="M7604">
        <f t="shared" si="587"/>
        <v>-3.6876413439865208</v>
      </c>
      <c r="N7604" s="10" t="str" cm="1">
        <f t="array" ref="N7604">_xlfn.IFS(AND(C7604&lt;=0, C7604-M7604&lt;=2), "escarcha",AND(C7604&lt;=0, C7604-M7604&gt;2), "helada negra", AND(C7604&gt;0, M7604+2&gt;C7604), "rocío", TRUE, "sin riesgo")</f>
        <v>escarcha</v>
      </c>
      <c r="O7604">
        <f t="shared" si="589"/>
        <v>6.4170707934192828E-2</v>
      </c>
      <c r="P7604">
        <f t="shared" si="590"/>
        <v>0.8881157374141041</v>
      </c>
      <c r="Q7604" s="10" t="str" cm="1">
        <f t="array" ref="Q7604">_xlfn.IFS(AND(D7604&lt;=0, D7604-P7604&lt;=2), "escarcha",AND(D7604&lt;=0, D7604-P7604&gt;2), "helada negra", AND(D7604&gt;0, P7604+2&gt;D7604), "rocío", TRUE, "sin riesgo")</f>
        <v>sin riesgo</v>
      </c>
    </row>
    <row r="7605" spans="1:17" x14ac:dyDescent="0.35">
      <c r="A7605" s="2">
        <v>45956</v>
      </c>
      <c r="B7605" s="3" t="s">
        <v>25</v>
      </c>
      <c r="C7605">
        <v>-3.1333333333333329</v>
      </c>
      <c r="D7605">
        <v>3.0333333333333332</v>
      </c>
      <c r="E7605">
        <v>93.666666666666657</v>
      </c>
      <c r="F7605">
        <v>85.666666666666671</v>
      </c>
      <c r="G7605">
        <v>1.666666666666667</v>
      </c>
      <c r="H7605">
        <v>2</v>
      </c>
      <c r="I7605">
        <v>5.333333333333333</v>
      </c>
      <c r="J7605">
        <v>3.5333333333333332</v>
      </c>
      <c r="K7605">
        <f t="shared" si="588"/>
        <v>6.1666666666666661</v>
      </c>
      <c r="L7605">
        <f t="shared" si="586"/>
        <v>-0.29562149175606844</v>
      </c>
      <c r="M7605">
        <f t="shared" si="587"/>
        <v>-4.0092274360823179</v>
      </c>
      <c r="N7605" s="10" t="str" cm="1">
        <f t="array" ref="N7605">_xlfn.IFS(AND(C7605&lt;=0, C7605-M7605&lt;=2), "escarcha",AND(C7605&lt;=0, C7605-M7605&gt;2), "helada negra", AND(C7605&gt;0, M7605+2&gt;C7605), "rocío", TRUE, "sin riesgo")</f>
        <v>escarcha</v>
      </c>
      <c r="O7605">
        <f t="shared" si="589"/>
        <v>6.2556079421647232E-2</v>
      </c>
      <c r="P7605">
        <f t="shared" si="590"/>
        <v>0.86568985565970535</v>
      </c>
      <c r="Q7605" s="10" t="str" cm="1">
        <f t="array" ref="Q7605">_xlfn.IFS(AND(D7605&lt;=0, D7605-P7605&lt;=2), "escarcha",AND(D7605&lt;=0, D7605-P7605&gt;2), "helada negra", AND(D7605&gt;0, P7605+2&gt;D7605), "rocío", TRUE, "sin riesgo")</f>
        <v>sin riesgo</v>
      </c>
    </row>
    <row r="7606" spans="1:17" x14ac:dyDescent="0.35">
      <c r="A7606" s="2">
        <v>45956</v>
      </c>
      <c r="B7606" s="3" t="s">
        <v>26</v>
      </c>
      <c r="C7606">
        <v>-3.4666666666666668</v>
      </c>
      <c r="D7606">
        <v>3.666666666666667</v>
      </c>
      <c r="E7606">
        <v>93.466666666666669</v>
      </c>
      <c r="F7606">
        <v>84.333333333333329</v>
      </c>
      <c r="G7606">
        <v>0</v>
      </c>
      <c r="H7606">
        <v>1.8666666666666669</v>
      </c>
      <c r="I7606">
        <v>0</v>
      </c>
      <c r="J7606">
        <v>3.9333333333333331</v>
      </c>
      <c r="K7606">
        <f t="shared" si="588"/>
        <v>7.1333333333333337</v>
      </c>
      <c r="L7606">
        <f t="shared" si="586"/>
        <v>-0.32260205146370907</v>
      </c>
      <c r="M7606">
        <f t="shared" si="587"/>
        <v>-4.3685614581222314</v>
      </c>
      <c r="N7606" s="10" t="str" cm="1">
        <f t="array" ref="N7606">_xlfn.IFS(AND(C7606&lt;=0, C7606-M7606&lt;=2), "escarcha",AND(C7606&lt;=0, C7606-M7606&gt;2), "helada negra", AND(C7606&gt;0, M7606+2&gt;C7606), "rocío", TRUE, "sin riesgo")</f>
        <v>escarcha</v>
      </c>
      <c r="O7606">
        <f t="shared" si="589"/>
        <v>9.1557778812171919E-2</v>
      </c>
      <c r="P7606">
        <f t="shared" si="590"/>
        <v>1.2691291465642822</v>
      </c>
      <c r="Q7606" s="10" t="str" cm="1">
        <f t="array" ref="Q7606">_xlfn.IFS(AND(D7606&lt;=0, D7606-P7606&lt;=2), "escarcha",AND(D7606&lt;=0, D7606-P7606&gt;2), "helada negra", AND(D7606&gt;0, P7606+2&gt;D7606), "rocío", TRUE, "sin riesgo")</f>
        <v>sin riesgo</v>
      </c>
    </row>
    <row r="7607" spans="1:17" x14ac:dyDescent="0.35">
      <c r="A7607" s="2">
        <v>45956</v>
      </c>
      <c r="B7607" s="3" t="s">
        <v>27</v>
      </c>
      <c r="C7607">
        <v>-3.7666666666666671</v>
      </c>
      <c r="D7607">
        <v>4.666666666666667</v>
      </c>
      <c r="E7607">
        <v>93.6</v>
      </c>
      <c r="F7607">
        <v>81.333333333333329</v>
      </c>
      <c r="G7607">
        <v>0</v>
      </c>
      <c r="H7607">
        <v>0.93333333333333335</v>
      </c>
      <c r="I7607">
        <v>0.66666666666666663</v>
      </c>
      <c r="J7607">
        <v>2.4</v>
      </c>
      <c r="K7607">
        <f t="shared" si="588"/>
        <v>8.4333333333333336</v>
      </c>
      <c r="L7607">
        <f t="shared" si="586"/>
        <v>-0.34359445687472145</v>
      </c>
      <c r="M7607">
        <f t="shared" si="587"/>
        <v>-4.6473972685650287</v>
      </c>
      <c r="N7607" s="10" t="str" cm="1">
        <f t="array" ref="N7607">_xlfn.IFS(AND(C7607&lt;=0, C7607-M7607&lt;=2), "escarcha",AND(C7607&lt;=0, C7607-M7607&gt;2), "helada negra", AND(C7607&gt;0, M7607+2&gt;C7607), "rocío", TRUE, "sin riesgo")</f>
        <v>escarcha</v>
      </c>
      <c r="O7607">
        <f t="shared" si="589"/>
        <v>0.12543171898666164</v>
      </c>
      <c r="P7607">
        <f t="shared" si="590"/>
        <v>1.7420386887826109</v>
      </c>
      <c r="Q7607" s="10" t="str" cm="1">
        <f t="array" ref="Q7607">_xlfn.IFS(AND(D7607&lt;=0, D7607-P7607&lt;=2), "escarcha",AND(D7607&lt;=0, D7607-P7607&gt;2), "helada negra", AND(D7607&gt;0, P7607+2&gt;D7607), "rocío", TRUE, "sin riesgo")</f>
        <v>sin riesgo</v>
      </c>
    </row>
    <row r="7608" spans="1:17" x14ac:dyDescent="0.35">
      <c r="A7608" s="2">
        <v>45956</v>
      </c>
      <c r="B7608" s="3" t="s">
        <v>28</v>
      </c>
      <c r="C7608">
        <v>-2.666666666666667</v>
      </c>
      <c r="D7608">
        <v>7</v>
      </c>
      <c r="E7608">
        <v>94.066666666666663</v>
      </c>
      <c r="F7608">
        <v>76.333333333333329</v>
      </c>
      <c r="G7608">
        <v>0</v>
      </c>
      <c r="H7608">
        <v>4.2</v>
      </c>
      <c r="I7608">
        <v>0</v>
      </c>
      <c r="J7608">
        <v>7.4</v>
      </c>
      <c r="K7608">
        <f t="shared" si="588"/>
        <v>9.6666666666666679</v>
      </c>
      <c r="L7608">
        <f t="shared" si="586"/>
        <v>-0.25669561207352032</v>
      </c>
      <c r="M7608">
        <f t="shared" si="587"/>
        <v>-3.4888918205399473</v>
      </c>
      <c r="N7608" s="10" t="str" cm="1">
        <f t="array" ref="N7608">_xlfn.IFS(AND(C7608&lt;=0, C7608-M7608&lt;=2), "escarcha",AND(C7608&lt;=0, C7608-M7608&gt;2), "helada negra", AND(C7608&gt;0, M7608+2&gt;C7608), "rocío", TRUE, "sin riesgo")</f>
        <v>escarcha</v>
      </c>
      <c r="O7608">
        <f t="shared" si="589"/>
        <v>0.22336058152961752</v>
      </c>
      <c r="P7608">
        <f t="shared" si="590"/>
        <v>3.1195656012351729</v>
      </c>
      <c r="Q7608" s="10" t="str" cm="1">
        <f t="array" ref="Q7608">_xlfn.IFS(AND(D7608&lt;=0, D7608-P7608&lt;=2), "escarcha",AND(D7608&lt;=0, D7608-P7608&gt;2), "helada negra", AND(D7608&gt;0, P7608+2&gt;D7608), "rocío", TRUE, "sin riesgo")</f>
        <v>sin riesgo</v>
      </c>
    </row>
    <row r="7609" spans="1:17" x14ac:dyDescent="0.35">
      <c r="A7609" s="2">
        <v>45956</v>
      </c>
      <c r="B7609" s="3" t="s">
        <v>29</v>
      </c>
      <c r="C7609">
        <v>-1.4333333333333329</v>
      </c>
      <c r="D7609">
        <v>7.6333333333333337</v>
      </c>
      <c r="E7609">
        <v>94.533333333333331</v>
      </c>
      <c r="F7609">
        <v>74.666666666666671</v>
      </c>
      <c r="G7609">
        <v>0</v>
      </c>
      <c r="H7609">
        <v>10.66666666666667</v>
      </c>
      <c r="I7609">
        <v>0</v>
      </c>
      <c r="J7609">
        <v>18.166666666666661</v>
      </c>
      <c r="K7609">
        <f t="shared" si="588"/>
        <v>9.0666666666666664</v>
      </c>
      <c r="L7609">
        <f t="shared" si="586"/>
        <v>-0.16077812259087226</v>
      </c>
      <c r="M7609">
        <f t="shared" si="587"/>
        <v>-2.1970090172694352</v>
      </c>
      <c r="N7609" s="10" t="str" cm="1">
        <f t="array" ref="N7609">_xlfn.IFS(AND(C7609&lt;=0, C7609-M7609&lt;=2), "escarcha",AND(C7609&lt;=0, C7609-M7609&gt;2), "helada negra", AND(C7609&gt;0, M7609+2&gt;C7609), "rocío", TRUE, "sin riesgo")</f>
        <v>escarcha</v>
      </c>
      <c r="O7609">
        <f t="shared" si="589"/>
        <v>0.24456805314362762</v>
      </c>
      <c r="P7609">
        <f t="shared" si="590"/>
        <v>3.4199276414863919</v>
      </c>
      <c r="Q7609" s="10" t="str" cm="1">
        <f t="array" ref="Q7609">_xlfn.IFS(AND(D7609&lt;=0, D7609-P7609&lt;=2), "escarcha",AND(D7609&lt;=0, D7609-P7609&gt;2), "helada negra", AND(D7609&gt;0, P7609+2&gt;D7609), "rocío", TRUE, "sin riesgo")</f>
        <v>sin riesgo</v>
      </c>
    </row>
    <row r="7610" spans="1:17" x14ac:dyDescent="0.35">
      <c r="A7610" s="2">
        <v>45956</v>
      </c>
      <c r="B7610" s="3" t="s">
        <v>30</v>
      </c>
      <c r="C7610">
        <v>3.3</v>
      </c>
      <c r="D7610">
        <v>8.4</v>
      </c>
      <c r="E7610">
        <v>93.866666666666674</v>
      </c>
      <c r="F7610">
        <v>72</v>
      </c>
      <c r="G7610">
        <v>0</v>
      </c>
      <c r="H7610">
        <v>12</v>
      </c>
      <c r="I7610">
        <v>2</v>
      </c>
      <c r="J7610">
        <v>19.56666666666667</v>
      </c>
      <c r="K7610">
        <f t="shared" si="588"/>
        <v>5.1000000000000005</v>
      </c>
      <c r="L7610">
        <f t="shared" si="586"/>
        <v>0.17281175026095746</v>
      </c>
      <c r="M7610">
        <f t="shared" si="587"/>
        <v>2.4065846174935182</v>
      </c>
      <c r="N7610" s="10" t="str" cm="1">
        <f t="array" ref="N7610">_xlfn.IFS(AND(C7610&lt;=0, C7610-M7610&lt;=2), "escarcha",AND(C7610&lt;=0, C7610-M7610&gt;2), "helada negra", AND(C7610&gt;0, M7610+2&gt;C7610), "rocío", TRUE, "sin riesgo")</f>
        <v>rocío</v>
      </c>
      <c r="O7610">
        <f t="shared" si="589"/>
        <v>0.26030439627963436</v>
      </c>
      <c r="P7610">
        <f t="shared" si="590"/>
        <v>3.6432760997116476</v>
      </c>
      <c r="Q7610" s="10" t="str" cm="1">
        <f t="array" ref="Q7610">_xlfn.IFS(AND(D7610&lt;=0, D7610-P7610&lt;=2), "escarcha",AND(D7610&lt;=0, D7610-P7610&gt;2), "helada negra", AND(D7610&gt;0, P7610+2&gt;D7610), "rocío", TRUE, "sin riesgo")</f>
        <v>sin riesgo</v>
      </c>
    </row>
    <row r="7611" spans="1:17" x14ac:dyDescent="0.35">
      <c r="A7611" s="2">
        <v>45956</v>
      </c>
      <c r="B7611" s="3" t="s">
        <v>31</v>
      </c>
      <c r="C7611">
        <v>8.8666666666666671</v>
      </c>
      <c r="D7611">
        <v>9.3333333333333339</v>
      </c>
      <c r="E7611">
        <v>74.833333333333329</v>
      </c>
      <c r="F7611">
        <v>69.333333333333329</v>
      </c>
      <c r="G7611">
        <v>6.333333333333333</v>
      </c>
      <c r="H7611">
        <v>12.6</v>
      </c>
      <c r="I7611">
        <v>11.66666666666667</v>
      </c>
      <c r="J7611">
        <v>20.466666666666669</v>
      </c>
      <c r="K7611">
        <f t="shared" si="588"/>
        <v>0.46666666666666679</v>
      </c>
      <c r="L7611">
        <f t="shared" si="586"/>
        <v>0.33046188758353656</v>
      </c>
      <c r="M7611">
        <f t="shared" si="587"/>
        <v>4.6439781528852127</v>
      </c>
      <c r="N7611" s="10" t="str" cm="1">
        <f t="array" ref="N7611">_xlfn.IFS(AND(C7611&lt;=0, C7611-M7611&lt;=2), "escarcha",AND(C7611&lt;=0, C7611-M7611&gt;2), "helada negra", AND(C7611&gt;0, M7611+2&gt;C7611), "rocío", TRUE, "sin riesgo")</f>
        <v>sin riesgo</v>
      </c>
      <c r="O7611">
        <f t="shared" si="589"/>
        <v>0.28556773522263162</v>
      </c>
      <c r="P7611">
        <f t="shared" si="590"/>
        <v>4.0026905903657344</v>
      </c>
      <c r="Q7611" s="10" t="str" cm="1">
        <f t="array" ref="Q7611">_xlfn.IFS(AND(D7611&lt;=0, D7611-P7611&lt;=2), "escarcha",AND(D7611&lt;=0, D7611-P7611&gt;2), "helada negra", AND(D7611&gt;0, P7611+2&gt;D7611), "rocío", TRUE, "sin riesgo")</f>
        <v>sin riesgo</v>
      </c>
    </row>
    <row r="7612" spans="1:17" x14ac:dyDescent="0.35">
      <c r="A7612" s="2">
        <v>45956</v>
      </c>
      <c r="B7612" s="3" t="s">
        <v>34</v>
      </c>
      <c r="C7612">
        <v>11.366666666666671</v>
      </c>
      <c r="D7612">
        <v>11.4</v>
      </c>
      <c r="E7612">
        <v>62.4</v>
      </c>
      <c r="F7612">
        <v>60</v>
      </c>
      <c r="G7612">
        <v>8.3333333333333339</v>
      </c>
      <c r="H7612">
        <v>6.833333333333333</v>
      </c>
      <c r="I7612">
        <v>14</v>
      </c>
      <c r="J7612">
        <v>14.766666666666669</v>
      </c>
      <c r="K7612">
        <f t="shared" si="588"/>
        <v>3.3333333333329662E-2</v>
      </c>
      <c r="L7612">
        <f t="shared" si="586"/>
        <v>0.3158646263491105</v>
      </c>
      <c r="M7612">
        <f t="shared" si="587"/>
        <v>4.4350995662526698</v>
      </c>
      <c r="N7612" s="10" t="str" cm="1">
        <f t="array" ref="N7612">_xlfn.IFS(AND(C7612&lt;=0, C7612-M7612&lt;=2), "escarcha",AND(C7612&lt;=0, C7612-M7612&gt;2), "helada negra", AND(C7612&gt;0, M7612+2&gt;C7612), "rocío", TRUE, "sin riesgo")</f>
        <v>sin riesgo</v>
      </c>
      <c r="O7612">
        <f t="shared" si="589"/>
        <v>0.27884974174257715</v>
      </c>
      <c r="P7612">
        <f t="shared" si="590"/>
        <v>3.9070133847626551</v>
      </c>
      <c r="Q7612" s="10" t="str" cm="1">
        <f t="array" ref="Q7612">_xlfn.IFS(AND(D7612&lt;=0, D7612-P7612&lt;=2), "escarcha",AND(D7612&lt;=0, D7612-P7612&gt;2), "helada negra", AND(D7612&gt;0, P7612+2&gt;D7612), "rocío", TRUE, "sin riesgo")</f>
        <v>sin riesgo</v>
      </c>
    </row>
    <row r="7613" spans="1:17" x14ac:dyDescent="0.35">
      <c r="A7613" s="2">
        <v>45956</v>
      </c>
      <c r="B7613" s="3" t="s">
        <v>48</v>
      </c>
      <c r="C7613">
        <v>7.6</v>
      </c>
      <c r="D7613">
        <v>7.9333333333333336</v>
      </c>
      <c r="E7613">
        <v>70.399999999999991</v>
      </c>
      <c r="F7613">
        <v>71.666666666666671</v>
      </c>
      <c r="G7613">
        <v>1.333333333333333</v>
      </c>
      <c r="H7613">
        <v>4.666666666666667</v>
      </c>
      <c r="I7613">
        <v>2.666666666666667</v>
      </c>
      <c r="J7613">
        <v>8.9</v>
      </c>
      <c r="K7613">
        <f t="shared" si="588"/>
        <v>0.33333333333333393</v>
      </c>
      <c r="L7613">
        <f t="shared" si="586"/>
        <v>0.18345493162850662</v>
      </c>
      <c r="M7613">
        <f t="shared" si="587"/>
        <v>2.5563610567876887</v>
      </c>
      <c r="N7613" s="10" t="str" cm="1">
        <f t="array" ref="N7613">_xlfn.IFS(AND(C7613&lt;=0, C7613-M7613&lt;=2), "escarcha",AND(C7613&lt;=0, C7613-M7613&gt;2), "helada negra", AND(C7613&gt;0, M7613+2&gt;C7613), "rocío", TRUE, "sin riesgo")</f>
        <v>sin riesgo</v>
      </c>
      <c r="O7613">
        <f t="shared" si="589"/>
        <v>0.22398645715312793</v>
      </c>
      <c r="P7613">
        <f t="shared" si="590"/>
        <v>3.1284194114586041</v>
      </c>
      <c r="Q7613" s="10" t="str" cm="1">
        <f t="array" ref="Q7613">_xlfn.IFS(AND(D7613&lt;=0, D7613-P7613&lt;=2), "escarcha",AND(D7613&lt;=0, D7613-P7613&gt;2), "helada negra", AND(D7613&gt;0, P7613+2&gt;D7613), "rocío", TRUE, "sin riesgo")</f>
        <v>sin riesgo</v>
      </c>
    </row>
    <row r="7614" spans="1:17" x14ac:dyDescent="0.35">
      <c r="A7614" s="2">
        <v>45956</v>
      </c>
      <c r="B7614" s="3" t="s">
        <v>38</v>
      </c>
      <c r="C7614">
        <v>4.0999999999999996</v>
      </c>
      <c r="D7614">
        <v>6.9333333333333336</v>
      </c>
      <c r="E7614">
        <v>78.5</v>
      </c>
      <c r="F7614">
        <v>75</v>
      </c>
      <c r="G7614">
        <v>0</v>
      </c>
      <c r="H7614">
        <v>2.666666666666667</v>
      </c>
      <c r="I7614">
        <v>0</v>
      </c>
      <c r="J7614">
        <v>4.9666666666666668</v>
      </c>
      <c r="K7614">
        <f t="shared" si="588"/>
        <v>2.8333333333333339</v>
      </c>
      <c r="L7614">
        <f t="shared" si="586"/>
        <v>5.0323437586384495E-2</v>
      </c>
      <c r="M7614">
        <f t="shared" si="587"/>
        <v>0.69592223945401588</v>
      </c>
      <c r="N7614" s="10" t="str" cm="1">
        <f t="array" ref="N7614">_xlfn.IFS(AND(C7614&lt;=0, C7614-M7614&lt;=2), "escarcha",AND(C7614&lt;=0, C7614-M7614&gt;2), "helada negra", AND(C7614&gt;0, M7614+2&gt;C7614), "rocío", TRUE, "sin riesgo")</f>
        <v>sin riesgo</v>
      </c>
      <c r="O7614">
        <f t="shared" si="589"/>
        <v>0.20117007177693685</v>
      </c>
      <c r="P7614">
        <f t="shared" si="590"/>
        <v>2.8060635604271496</v>
      </c>
      <c r="Q7614" s="10" t="str" cm="1">
        <f t="array" ref="Q7614">_xlfn.IFS(AND(D7614&lt;=0, D7614-P7614&lt;=2), "escarcha",AND(D7614&lt;=0, D7614-P7614&gt;2), "helada negra", AND(D7614&gt;0, P7614+2&gt;D7614), "rocío", TRUE, "sin riesgo")</f>
        <v>sin riesgo</v>
      </c>
    </row>
    <row r="7615" spans="1:17" x14ac:dyDescent="0.35">
      <c r="A7615" s="2">
        <v>45956</v>
      </c>
      <c r="B7615" s="3" t="s">
        <v>39</v>
      </c>
      <c r="C7615">
        <v>1.7666666666666671</v>
      </c>
      <c r="D7615">
        <v>6.833333333333333</v>
      </c>
      <c r="E7615">
        <v>84.600000000000009</v>
      </c>
      <c r="F7615">
        <v>75.333333333333329</v>
      </c>
      <c r="G7615">
        <v>1</v>
      </c>
      <c r="H7615">
        <v>2.5333333333333332</v>
      </c>
      <c r="I7615">
        <v>1.666666666666667</v>
      </c>
      <c r="J7615">
        <v>4.5333333333333332</v>
      </c>
      <c r="K7615">
        <f t="shared" si="588"/>
        <v>5.0666666666666664</v>
      </c>
      <c r="L7615">
        <f t="shared" si="586"/>
        <v>-4.0043713281308374E-2</v>
      </c>
      <c r="M7615">
        <f t="shared" si="587"/>
        <v>-0.5509312195232271</v>
      </c>
      <c r="N7615" s="10" t="str" cm="1">
        <f t="array" ref="N7615">_xlfn.IFS(AND(C7615&lt;=0, C7615-M7615&lt;=2), "escarcha",AND(C7615&lt;=0, C7615-M7615&gt;2), "helada negra", AND(C7615&gt;0, M7615+2&gt;C7615), "rocío", TRUE, "sin riesgo")</f>
        <v>sin riesgo</v>
      </c>
      <c r="O7615">
        <f t="shared" si="589"/>
        <v>0.19874673501602075</v>
      </c>
      <c r="P7615">
        <f t="shared" si="590"/>
        <v>2.7718756145564423</v>
      </c>
      <c r="Q7615" s="10" t="str" cm="1">
        <f t="array" ref="Q7615">_xlfn.IFS(AND(D7615&lt;=0, D7615-P7615&lt;=2), "escarcha",AND(D7615&lt;=0, D7615-P7615&gt;2), "helada negra", AND(D7615&gt;0, P7615+2&gt;D7615), "rocío", TRUE, "sin riesgo")</f>
        <v>sin riesgo</v>
      </c>
    </row>
    <row r="7616" spans="1:17" x14ac:dyDescent="0.35">
      <c r="A7616" s="2">
        <v>45956</v>
      </c>
      <c r="B7616" s="3" t="s">
        <v>37</v>
      </c>
      <c r="C7616">
        <v>1.0666666666666671</v>
      </c>
      <c r="D7616">
        <v>6.2333333333333334</v>
      </c>
      <c r="E7616">
        <v>86.433333333333337</v>
      </c>
      <c r="F7616">
        <v>77.666666666666671</v>
      </c>
      <c r="G7616">
        <v>0.33333333333333331</v>
      </c>
      <c r="H7616">
        <v>3.4333333333333331</v>
      </c>
      <c r="I7616">
        <v>1</v>
      </c>
      <c r="J7616">
        <v>4.9000000000000004</v>
      </c>
      <c r="K7616">
        <f t="shared" si="588"/>
        <v>5.1666666666666661</v>
      </c>
      <c r="L7616">
        <f t="shared" ref="L7616:L7679" si="591">(LN(E7616/100))+((17.625*C7616)/(243.04+C7616))</f>
        <v>-6.8781269767251907E-2</v>
      </c>
      <c r="M7616">
        <f t="shared" ref="M7616:M7679" si="592">(243.04*L7616)/(17.625-L7616)</f>
        <v>-0.94477260396543805</v>
      </c>
      <c r="N7616" s="10" t="str" cm="1">
        <f t="array" ref="N7616">_xlfn.IFS(AND(C7616&lt;=0, C7616-M7616&lt;=2), "escarcha",AND(C7616&lt;=0, C7616-M7616&gt;2), "helada negra", AND(C7616&gt;0, M7616+2&gt;C7616), "rocío", TRUE, "sin riesgo")</f>
        <v>sin riesgo</v>
      </c>
      <c r="O7616">
        <f t="shared" si="589"/>
        <v>0.18798703718555532</v>
      </c>
      <c r="P7616">
        <f t="shared" si="590"/>
        <v>2.6201947326076294</v>
      </c>
      <c r="Q7616" s="10" t="str" cm="1">
        <f t="array" ref="Q7616">_xlfn.IFS(AND(D7616&lt;=0, D7616-P7616&lt;=2), "escarcha",AND(D7616&lt;=0, D7616-P7616&gt;2), "helada negra", AND(D7616&gt;0, P7616+2&gt;D7616), "rocío", TRUE, "sin riesgo")</f>
        <v>sin riesgo</v>
      </c>
    </row>
    <row r="7617" spans="1:17" x14ac:dyDescent="0.35">
      <c r="A7617" s="2">
        <v>45956</v>
      </c>
      <c r="B7617" s="3" t="s">
        <v>40</v>
      </c>
      <c r="C7617">
        <v>-0.66666666666666674</v>
      </c>
      <c r="D7617">
        <v>5.333333333333333</v>
      </c>
      <c r="E7617">
        <v>88.86666666666666</v>
      </c>
      <c r="F7617">
        <v>80.333333333333329</v>
      </c>
      <c r="G7617">
        <v>0</v>
      </c>
      <c r="H7617">
        <v>2.6333333333333329</v>
      </c>
      <c r="I7617">
        <v>0</v>
      </c>
      <c r="J7617">
        <v>3.9666666666666668</v>
      </c>
      <c r="K7617">
        <f t="shared" si="588"/>
        <v>6</v>
      </c>
      <c r="L7617">
        <f t="shared" si="591"/>
        <v>-0.16651199748701367</v>
      </c>
      <c r="M7617">
        <f t="shared" si="592"/>
        <v>-2.2746282539089377</v>
      </c>
      <c r="N7617" s="10" t="str" cm="1">
        <f t="array" ref="N7617">_xlfn.IFS(AND(C7617&lt;=0, C7617-M7617&lt;=2), "escarcha",AND(C7617&lt;=0, C7617-M7617&gt;2), "helada negra", AND(C7617&gt;0, M7617+2&gt;C7617), "rocío", TRUE, "sin riesgo")</f>
        <v>escarcha</v>
      </c>
      <c r="O7617">
        <f t="shared" si="589"/>
        <v>0.15947698835989937</v>
      </c>
      <c r="P7617">
        <f t="shared" si="590"/>
        <v>2.2191884677692366</v>
      </c>
      <c r="Q7617" s="10" t="str" cm="1">
        <f t="array" ref="Q7617">_xlfn.IFS(AND(D7617&lt;=0, D7617-P7617&lt;=2), "escarcha",AND(D7617&lt;=0, D7617-P7617&gt;2), "helada negra", AND(D7617&gt;0, P7617+2&gt;D7617), "rocío", TRUE, "sin riesgo")</f>
        <v>sin riesgo</v>
      </c>
    </row>
    <row r="7618" spans="1:17" x14ac:dyDescent="0.35">
      <c r="A7618" s="2">
        <v>45956</v>
      </c>
      <c r="B7618" s="3" t="s">
        <v>41</v>
      </c>
      <c r="C7618">
        <v>-1.7</v>
      </c>
      <c r="D7618">
        <v>4.8</v>
      </c>
      <c r="E7618">
        <v>91.066666666666663</v>
      </c>
      <c r="F7618">
        <v>82.333333333333329</v>
      </c>
      <c r="G7618">
        <v>0</v>
      </c>
      <c r="H7618">
        <v>1.8</v>
      </c>
      <c r="I7618">
        <v>0</v>
      </c>
      <c r="J7618">
        <v>3.1</v>
      </c>
      <c r="K7618">
        <f t="shared" ref="K7618:K7681" si="593">ABS((C7618-D7618))</f>
        <v>6.5</v>
      </c>
      <c r="L7618">
        <f t="shared" si="591"/>
        <v>-0.21772892291050669</v>
      </c>
      <c r="M7618">
        <f t="shared" si="592"/>
        <v>-2.9657367801078349</v>
      </c>
      <c r="N7618" s="10" t="str" cm="1">
        <f t="array" ref="N7618">_xlfn.IFS(AND(C7618&lt;=0, C7618-M7618&lt;=2), "escarcha",AND(C7618&lt;=0, C7618-M7618&gt;2), "helada negra", AND(C7618&gt;0, M7618+2&gt;C7618), "rocío", TRUE, "sin riesgo")</f>
        <v>escarcha</v>
      </c>
      <c r="O7618">
        <f t="shared" si="589"/>
        <v>0.14695511955731505</v>
      </c>
      <c r="P7618">
        <f t="shared" si="590"/>
        <v>2.0434764014809668</v>
      </c>
      <c r="Q7618" s="10" t="str" cm="1">
        <f t="array" ref="Q7618">_xlfn.IFS(AND(D7618&lt;=0, D7618-P7618&lt;=2), "escarcha",AND(D7618&lt;=0, D7618-P7618&gt;2), "helada negra", AND(D7618&gt;0, P7618+2&gt;D7618), "rocío", TRUE, "sin riesgo")</f>
        <v>sin riesgo</v>
      </c>
    </row>
    <row r="7619" spans="1:17" x14ac:dyDescent="0.35">
      <c r="A7619" s="2">
        <v>45956</v>
      </c>
      <c r="B7619" s="3" t="s">
        <v>42</v>
      </c>
      <c r="C7619">
        <v>-2.7333333333333329</v>
      </c>
      <c r="D7619">
        <v>4.3999999999999986</v>
      </c>
      <c r="E7619">
        <v>92.066666666666663</v>
      </c>
      <c r="F7619">
        <v>83</v>
      </c>
      <c r="G7619">
        <v>0</v>
      </c>
      <c r="H7619">
        <v>1.6</v>
      </c>
      <c r="I7619">
        <v>0</v>
      </c>
      <c r="J7619">
        <v>2.6333333333333329</v>
      </c>
      <c r="K7619">
        <f t="shared" si="593"/>
        <v>7.1333333333333311</v>
      </c>
      <c r="L7619">
        <f t="shared" si="591"/>
        <v>-0.28313024039465295</v>
      </c>
      <c r="M7619">
        <f t="shared" si="592"/>
        <v>-3.8424990605831115</v>
      </c>
      <c r="N7619" s="10" t="str" cm="1">
        <f t="array" ref="N7619">_xlfn.IFS(AND(C7619&lt;=0, C7619-M7619&lt;=2), "escarcha",AND(C7619&lt;=0, C7619-M7619&gt;2), "helada negra", AND(C7619&gt;0, M7619+2&gt;C7619), "rocío", TRUE, "sin riesgo")</f>
        <v>escarcha</v>
      </c>
      <c r="O7619">
        <f t="shared" ref="O7619:O7682" si="594">(LN(F7619/100))+((17.625*D7619)/(243.04+D7619))</f>
        <v>0.127079733156712</v>
      </c>
      <c r="P7619">
        <f t="shared" ref="P7619:P7682" si="595">(243.04*O7619)/(17.625-O7619)</f>
        <v>1.7650931010888173</v>
      </c>
      <c r="Q7619" s="10" t="str" cm="1">
        <f t="array" ref="Q7619">_xlfn.IFS(AND(D7619&lt;=0, D7619-P7619&lt;=2), "escarcha",AND(D7619&lt;=0, D7619-P7619&gt;2), "helada negra", AND(D7619&gt;0, P7619+2&gt;D7619), "rocío", TRUE, "sin riesgo")</f>
        <v>sin riesgo</v>
      </c>
    </row>
    <row r="7620" spans="1:17" x14ac:dyDescent="0.35">
      <c r="A7620" s="2">
        <v>45956</v>
      </c>
      <c r="B7620" s="3" t="s">
        <v>43</v>
      </c>
      <c r="C7620">
        <v>-3.9333333333333331</v>
      </c>
      <c r="D7620">
        <v>3.9</v>
      </c>
      <c r="E7620">
        <v>92.333333333333329</v>
      </c>
      <c r="F7620">
        <v>86.333333333333329</v>
      </c>
      <c r="G7620">
        <v>0</v>
      </c>
      <c r="H7620">
        <v>0.1333333333333333</v>
      </c>
      <c r="I7620">
        <v>0</v>
      </c>
      <c r="J7620">
        <v>0.53333333333333333</v>
      </c>
      <c r="K7620">
        <f t="shared" si="593"/>
        <v>7.833333333333333</v>
      </c>
      <c r="L7620">
        <f t="shared" si="591"/>
        <v>-0.36969833154252568</v>
      </c>
      <c r="M7620">
        <f t="shared" si="592"/>
        <v>-4.9932197163092571</v>
      </c>
      <c r="N7620" s="10" t="str" cm="1">
        <f t="array" ref="N7620">_xlfn.IFS(AND(C7620&lt;=0, C7620-M7620&lt;=2), "escarcha",AND(C7620&lt;=0, C7620-M7620&gt;2), "helada negra", AND(C7620&gt;0, M7620+2&gt;C7620), "rocío", TRUE, "sin riesgo")</f>
        <v>escarcha</v>
      </c>
      <c r="O7620">
        <f t="shared" si="594"/>
        <v>0.13140267783462198</v>
      </c>
      <c r="P7620">
        <f t="shared" si="595"/>
        <v>1.8255883128429891</v>
      </c>
      <c r="Q7620" s="10" t="str" cm="1">
        <f t="array" ref="Q7620">_xlfn.IFS(AND(D7620&lt;=0, D7620-P7620&lt;=2), "escarcha",AND(D7620&lt;=0, D7620-P7620&gt;2), "helada negra", AND(D7620&gt;0, P7620+2&gt;D7620), "rocío", TRUE, "sin riesgo")</f>
        <v>sin riesgo</v>
      </c>
    </row>
    <row r="7621" spans="1:17" x14ac:dyDescent="0.35">
      <c r="A7621" s="2">
        <v>45956</v>
      </c>
      <c r="B7621" s="3" t="s">
        <v>44</v>
      </c>
      <c r="C7621">
        <v>-4.166666666666667</v>
      </c>
      <c r="D7621">
        <v>3.666666666666667</v>
      </c>
      <c r="E7621">
        <v>93.1</v>
      </c>
      <c r="F7621">
        <v>85.666666666666671</v>
      </c>
      <c r="G7621">
        <v>0</v>
      </c>
      <c r="H7621">
        <v>1.0666666666666671</v>
      </c>
      <c r="I7621">
        <v>0</v>
      </c>
      <c r="J7621">
        <v>1.8</v>
      </c>
      <c r="K7621">
        <f t="shared" si="593"/>
        <v>7.8333333333333339</v>
      </c>
      <c r="L7621">
        <f t="shared" si="591"/>
        <v>-0.37892881128336814</v>
      </c>
      <c r="M7621">
        <f t="shared" si="592"/>
        <v>-5.1152645214078145</v>
      </c>
      <c r="N7621" s="10" t="str" cm="1">
        <f t="array" ref="N7621">_xlfn.IFS(AND(C7621&lt;=0, C7621-M7621&lt;=2), "escarcha",AND(C7621&lt;=0, C7621-M7621&gt;2), "helada negra", AND(C7621&gt;0, M7621+2&gt;C7621), "rocío", TRUE, "sin riesgo")</f>
        <v>escarcha</v>
      </c>
      <c r="O7621">
        <f t="shared" si="594"/>
        <v>0.10724437497987158</v>
      </c>
      <c r="P7621">
        <f t="shared" si="595"/>
        <v>1.4879002455017998</v>
      </c>
      <c r="Q7621" s="10" t="str" cm="1">
        <f t="array" ref="Q7621">_xlfn.IFS(AND(D7621&lt;=0, D7621-P7621&lt;=2), "escarcha",AND(D7621&lt;=0, D7621-P7621&gt;2), "helada negra", AND(D7621&gt;0, P7621+2&gt;D7621), "rocío", TRUE, "sin riesgo")</f>
        <v>sin riesgo</v>
      </c>
    </row>
    <row r="7622" spans="1:17" x14ac:dyDescent="0.35">
      <c r="A7622" s="2">
        <v>45956</v>
      </c>
      <c r="B7622" s="3" t="s">
        <v>45</v>
      </c>
      <c r="C7622">
        <v>-4.7</v>
      </c>
      <c r="D7622">
        <v>2.9</v>
      </c>
      <c r="E7622">
        <v>93.466666666666669</v>
      </c>
      <c r="F7622">
        <v>89</v>
      </c>
      <c r="G7622">
        <v>0</v>
      </c>
      <c r="H7622">
        <v>0.96666666666666667</v>
      </c>
      <c r="I7622">
        <v>0</v>
      </c>
      <c r="J7622">
        <v>1.2</v>
      </c>
      <c r="K7622">
        <f t="shared" si="593"/>
        <v>7.6</v>
      </c>
      <c r="L7622">
        <f t="shared" si="591"/>
        <v>-0.41512552760183302</v>
      </c>
      <c r="M7622">
        <f t="shared" si="592"/>
        <v>-5.5926500108872359</v>
      </c>
      <c r="N7622" s="10" t="str" cm="1">
        <f t="array" ref="N7622">_xlfn.IFS(AND(C7622&lt;=0, C7622-M7622&lt;=2), "escarcha",AND(C7622&lt;=0, C7622-M7622&gt;2), "helada negra", AND(C7622&gt;0, M7622+2&gt;C7622), "rocío", TRUE, "sin riesgo")</f>
        <v>escarcha</v>
      </c>
      <c r="O7622">
        <f t="shared" si="594"/>
        <v>9.1291263031679601E-2</v>
      </c>
      <c r="P7622">
        <f t="shared" si="595"/>
        <v>1.2654156003195787</v>
      </c>
      <c r="Q7622" s="10" t="str" cm="1">
        <f t="array" ref="Q7622">_xlfn.IFS(AND(D7622&lt;=0, D7622-P7622&lt;=2), "escarcha",AND(D7622&lt;=0, D7622-P7622&gt;2), "helada negra", AND(D7622&gt;0, P7622+2&gt;D7622), "rocío", TRUE, "sin riesgo")</f>
        <v>rocío</v>
      </c>
    </row>
    <row r="7623" spans="1:17" x14ac:dyDescent="0.35">
      <c r="A7623" s="2">
        <v>45956</v>
      </c>
      <c r="B7623" s="3" t="s">
        <v>46</v>
      </c>
      <c r="C7623">
        <v>-5.1333333333333329</v>
      </c>
      <c r="D7623">
        <v>2.433333333333334</v>
      </c>
      <c r="E7623">
        <v>93.566666666666663</v>
      </c>
      <c r="F7623">
        <v>89.666666666666671</v>
      </c>
      <c r="G7623">
        <v>0</v>
      </c>
      <c r="H7623">
        <v>0.73333333333333339</v>
      </c>
      <c r="I7623">
        <v>0</v>
      </c>
      <c r="J7623">
        <v>1.3</v>
      </c>
      <c r="K7623">
        <f t="shared" si="593"/>
        <v>7.5666666666666664</v>
      </c>
      <c r="L7623">
        <f t="shared" si="591"/>
        <v>-0.44679218587447644</v>
      </c>
      <c r="M7623">
        <f t="shared" si="592"/>
        <v>-6.008721865438952</v>
      </c>
      <c r="N7623" s="10" t="str" cm="1">
        <f t="array" ref="N7623">_xlfn.IFS(AND(C7623&lt;=0, C7623-M7623&lt;=2), "escarcha",AND(C7623&lt;=0, C7623-M7623&gt;2), "helada negra", AND(C7623&gt;0, M7623+2&gt;C7623), "rocío", TRUE, "sin riesgo")</f>
        <v>escarcha</v>
      </c>
      <c r="O7623">
        <f t="shared" si="594"/>
        <v>6.564238366701998E-2</v>
      </c>
      <c r="P7623">
        <f t="shared" si="595"/>
        <v>0.90855971357363585</v>
      </c>
      <c r="Q7623" s="10" t="str" cm="1">
        <f t="array" ref="Q7623">_xlfn.IFS(AND(D7623&lt;=0, D7623-P7623&lt;=2), "escarcha",AND(D7623&lt;=0, D7623-P7623&gt;2), "helada negra", AND(D7623&gt;0, P7623+2&gt;D7623), "rocío", TRUE, "sin riesgo")</f>
        <v>rocío</v>
      </c>
    </row>
    <row r="7624" spans="1:17" x14ac:dyDescent="0.35">
      <c r="A7624" s="2">
        <v>45957</v>
      </c>
      <c r="B7624" s="3" t="s">
        <v>10</v>
      </c>
      <c r="C7624">
        <v>-5.4333333333333336</v>
      </c>
      <c r="D7624">
        <v>3.9</v>
      </c>
      <c r="E7624">
        <v>93.63333333333334</v>
      </c>
      <c r="F7624">
        <v>81</v>
      </c>
      <c r="G7624">
        <v>0</v>
      </c>
      <c r="H7624">
        <v>1.7666666666666671</v>
      </c>
      <c r="I7624">
        <v>0</v>
      </c>
      <c r="J7624">
        <v>2.6333333333333329</v>
      </c>
      <c r="K7624">
        <f t="shared" si="593"/>
        <v>9.3333333333333339</v>
      </c>
      <c r="L7624">
        <f t="shared" si="591"/>
        <v>-0.46881325711400063</v>
      </c>
      <c r="M7624">
        <f t="shared" si="592"/>
        <v>-6.2972007276679731</v>
      </c>
      <c r="N7624" s="10" t="str" cm="1">
        <f t="array" ref="N7624">_xlfn.IFS(AND(C7624&lt;=0, C7624-M7624&lt;=2), "escarcha",AND(C7624&lt;=0, C7624-M7624&gt;2), "helada negra", AND(C7624&gt;0, M7624+2&gt;C7624), "rocío", TRUE, "sin riesgo")</f>
        <v>escarcha</v>
      </c>
      <c r="O7624">
        <f t="shared" si="594"/>
        <v>6.7636059475632809E-2</v>
      </c>
      <c r="P7624">
        <f t="shared" si="595"/>
        <v>0.93626058847116722</v>
      </c>
      <c r="Q7624" s="10" t="str" cm="1">
        <f t="array" ref="Q7624">_xlfn.IFS(AND(D7624&lt;=0, D7624-P7624&lt;=2), "escarcha",AND(D7624&lt;=0, D7624-P7624&gt;2), "helada negra", AND(D7624&gt;0, P7624+2&gt;D7624), "rocío", TRUE, "sin riesgo")</f>
        <v>sin riesgo</v>
      </c>
    </row>
    <row r="7625" spans="1:17" x14ac:dyDescent="0.35">
      <c r="A7625" s="2">
        <v>45957</v>
      </c>
      <c r="B7625" s="3" t="s">
        <v>11</v>
      </c>
      <c r="C7625">
        <v>-5.833333333333333</v>
      </c>
      <c r="D7625">
        <v>4.4333333333333336</v>
      </c>
      <c r="E7625">
        <v>93.4</v>
      </c>
      <c r="F7625">
        <v>77.333333333333329</v>
      </c>
      <c r="G7625">
        <v>1</v>
      </c>
      <c r="H7625">
        <v>2.3666666666666671</v>
      </c>
      <c r="I7625">
        <v>1.666666666666667</v>
      </c>
      <c r="J7625">
        <v>3.166666666666667</v>
      </c>
      <c r="K7625">
        <f t="shared" si="593"/>
        <v>10.266666666666666</v>
      </c>
      <c r="L7625">
        <f t="shared" si="591"/>
        <v>-0.50170890174090021</v>
      </c>
      <c r="M7625">
        <f t="shared" si="592"/>
        <v>-6.7268323301312369</v>
      </c>
      <c r="N7625" s="10" t="str" cm="1">
        <f t="array" ref="N7625">_xlfn.IFS(AND(C7625&lt;=0, C7625-M7625&lt;=2), "escarcha",AND(C7625&lt;=0, C7625-M7625&gt;2), "helada negra", AND(C7625&gt;0, M7625+2&gt;C7625), "rocío", TRUE, "sin riesgo")</f>
        <v>escarcha</v>
      </c>
      <c r="O7625">
        <f t="shared" si="594"/>
        <v>5.8695986959194313E-2</v>
      </c>
      <c r="P7625">
        <f t="shared" si="595"/>
        <v>0.81209300829430242</v>
      </c>
      <c r="Q7625" s="10" t="str" cm="1">
        <f t="array" ref="Q7625">_xlfn.IFS(AND(D7625&lt;=0, D7625-P7625&lt;=2), "escarcha",AND(D7625&lt;=0, D7625-P7625&gt;2), "helada negra", AND(D7625&gt;0, P7625+2&gt;D7625), "rocío", TRUE, "sin riesgo")</f>
        <v>sin riesgo</v>
      </c>
    </row>
    <row r="7626" spans="1:17" x14ac:dyDescent="0.35">
      <c r="A7626" s="2">
        <v>45957</v>
      </c>
      <c r="B7626" s="3" t="s">
        <v>12</v>
      </c>
      <c r="C7626">
        <v>-6.2666666666666666</v>
      </c>
      <c r="D7626">
        <v>3.9333333333333331</v>
      </c>
      <c r="E7626">
        <v>93.166666666666671</v>
      </c>
      <c r="F7626">
        <v>80.666666666666671</v>
      </c>
      <c r="G7626">
        <v>0</v>
      </c>
      <c r="H7626">
        <v>0.53333333333333333</v>
      </c>
      <c r="I7626">
        <v>0</v>
      </c>
      <c r="J7626">
        <v>1.3</v>
      </c>
      <c r="K7626">
        <f t="shared" si="593"/>
        <v>10.199999999999999</v>
      </c>
      <c r="L7626">
        <f t="shared" si="591"/>
        <v>-0.53726007844577517</v>
      </c>
      <c r="M7626">
        <f t="shared" si="592"/>
        <v>-7.1893965234218316</v>
      </c>
      <c r="N7626" s="10" t="str" cm="1">
        <f t="array" ref="N7626">_xlfn.IFS(AND(C7626&lt;=0, C7626-M7626&lt;=2), "escarcha",AND(C7626&lt;=0, C7626-M7626&gt;2), "helada negra", AND(C7626&gt;0, M7626+2&gt;C7626), "rocío", TRUE, "sin riesgo")</f>
        <v>escarcha</v>
      </c>
      <c r="O7626">
        <f t="shared" si="594"/>
        <v>6.5853572506801933E-2</v>
      </c>
      <c r="P7626">
        <f t="shared" si="595"/>
        <v>0.91149375216743245</v>
      </c>
      <c r="Q7626" s="10" t="str" cm="1">
        <f t="array" ref="Q7626">_xlfn.IFS(AND(D7626&lt;=0, D7626-P7626&lt;=2), "escarcha",AND(D7626&lt;=0, D7626-P7626&gt;2), "helada negra", AND(D7626&gt;0, P7626+2&gt;D7626), "rocío", TRUE, "sin riesgo")</f>
        <v>sin riesgo</v>
      </c>
    </row>
    <row r="7627" spans="1:17" x14ac:dyDescent="0.35">
      <c r="A7627" s="2">
        <v>45957</v>
      </c>
      <c r="B7627" s="3" t="s">
        <v>13</v>
      </c>
      <c r="C7627">
        <v>-6.5666666666666664</v>
      </c>
      <c r="D7627">
        <v>4</v>
      </c>
      <c r="E7627">
        <v>92.9</v>
      </c>
      <c r="F7627">
        <v>79.666666666666671</v>
      </c>
      <c r="G7627">
        <v>0</v>
      </c>
      <c r="H7627">
        <v>1.2</v>
      </c>
      <c r="I7627">
        <v>0</v>
      </c>
      <c r="J7627">
        <v>2.066666666666666</v>
      </c>
      <c r="K7627">
        <f t="shared" si="593"/>
        <v>10.566666666666666</v>
      </c>
      <c r="L7627">
        <f t="shared" si="591"/>
        <v>-0.56307804759690216</v>
      </c>
      <c r="M7627">
        <f t="shared" si="592"/>
        <v>-7.5241863560197579</v>
      </c>
      <c r="N7627" s="10" t="str" cm="1">
        <f t="array" ref="N7627">_xlfn.IFS(AND(C7627&lt;=0, C7627-M7627&lt;=2), "escarcha",AND(C7627&lt;=0, C7627-M7627&gt;2), "helada negra", AND(C7627&gt;0, M7627+2&gt;C7627), "rocío", TRUE, "sin riesgo")</f>
        <v>escarcha</v>
      </c>
      <c r="O7627">
        <f t="shared" si="594"/>
        <v>5.8059963285672422E-2</v>
      </c>
      <c r="P7627">
        <f t="shared" si="595"/>
        <v>0.80326416823069469</v>
      </c>
      <c r="Q7627" s="10" t="str" cm="1">
        <f t="array" ref="Q7627">_xlfn.IFS(AND(D7627&lt;=0, D7627-P7627&lt;=2), "escarcha",AND(D7627&lt;=0, D7627-P7627&gt;2), "helada negra", AND(D7627&gt;0, P7627+2&gt;D7627), "rocío", TRUE, "sin riesgo")</f>
        <v>sin riesgo</v>
      </c>
    </row>
    <row r="7628" spans="1:17" x14ac:dyDescent="0.35">
      <c r="A7628" s="2">
        <v>45957</v>
      </c>
      <c r="B7628" s="3" t="s">
        <v>14</v>
      </c>
      <c r="C7628">
        <v>-6.6666666666666661</v>
      </c>
      <c r="D7628">
        <v>3.8</v>
      </c>
      <c r="E7628">
        <v>92.733333333333334</v>
      </c>
      <c r="F7628">
        <v>80.333333333333329</v>
      </c>
      <c r="G7628">
        <v>0</v>
      </c>
      <c r="H7628">
        <v>1.2333333333333329</v>
      </c>
      <c r="I7628">
        <v>0</v>
      </c>
      <c r="J7628">
        <v>1.7333333333333329</v>
      </c>
      <c r="K7628">
        <f t="shared" si="593"/>
        <v>10.466666666666665</v>
      </c>
      <c r="L7628">
        <f t="shared" si="591"/>
        <v>-0.57253718614158777</v>
      </c>
      <c r="M7628">
        <f t="shared" si="592"/>
        <v>-7.6466082358562959</v>
      </c>
      <c r="N7628" s="10" t="str" cm="1">
        <f t="array" ref="N7628">_xlfn.IFS(AND(C7628&lt;=0, C7628-M7628&lt;=2), "escarcha",AND(C7628&lt;=0, C7628-M7628&gt;2), "helada negra", AND(C7628&gt;0, M7628+2&gt;C7628), "rocío", TRUE, "sin riesgo")</f>
        <v>escarcha</v>
      </c>
      <c r="O7628">
        <f t="shared" si="594"/>
        <v>5.2344065057108147E-2</v>
      </c>
      <c r="P7628">
        <f t="shared" si="595"/>
        <v>0.72394870864014949</v>
      </c>
      <c r="Q7628" s="10" t="str" cm="1">
        <f t="array" ref="Q7628">_xlfn.IFS(AND(D7628&lt;=0, D7628-P7628&lt;=2), "escarcha",AND(D7628&lt;=0, D7628-P7628&gt;2), "helada negra", AND(D7628&gt;0, P7628+2&gt;D7628), "rocío", TRUE, "sin riesgo")</f>
        <v>sin riesgo</v>
      </c>
    </row>
    <row r="7629" spans="1:17" x14ac:dyDescent="0.35">
      <c r="A7629" s="2">
        <v>45957</v>
      </c>
      <c r="B7629" s="3" t="s">
        <v>15</v>
      </c>
      <c r="C7629">
        <v>-6.8</v>
      </c>
      <c r="D7629">
        <v>3.8666666666666671</v>
      </c>
      <c r="E7629">
        <v>92.7</v>
      </c>
      <c r="F7629">
        <v>80.333333333333329</v>
      </c>
      <c r="G7629">
        <v>0</v>
      </c>
      <c r="H7629">
        <v>1.6</v>
      </c>
      <c r="I7629">
        <v>0</v>
      </c>
      <c r="J7629">
        <v>2.666666666666667</v>
      </c>
      <c r="K7629">
        <f t="shared" si="593"/>
        <v>10.666666666666668</v>
      </c>
      <c r="L7629">
        <f t="shared" si="591"/>
        <v>-0.58312477470988155</v>
      </c>
      <c r="M7629">
        <f t="shared" si="592"/>
        <v>-7.7834838567415163</v>
      </c>
      <c r="N7629" s="10" t="str" cm="1">
        <f t="array" ref="N7629">_xlfn.IFS(AND(C7629&lt;=0, C7629-M7629&lt;=2), "escarcha",AND(C7629&lt;=0, C7629-M7629&gt;2), "helada negra", AND(C7629&gt;0, M7629+2&gt;C7629), "rocío", TRUE, "sin riesgo")</f>
        <v>escarcha</v>
      </c>
      <c r="O7629">
        <f t="shared" si="594"/>
        <v>5.7029687260849782E-2</v>
      </c>
      <c r="P7629">
        <f t="shared" si="595"/>
        <v>0.78896394661062252</v>
      </c>
      <c r="Q7629" s="10" t="str" cm="1">
        <f t="array" ref="Q7629">_xlfn.IFS(AND(D7629&lt;=0, D7629-P7629&lt;=2), "escarcha",AND(D7629&lt;=0, D7629-P7629&gt;2), "helada negra", AND(D7629&gt;0, P7629+2&gt;D7629), "rocío", TRUE, "sin riesgo")</f>
        <v>sin riesgo</v>
      </c>
    </row>
    <row r="7630" spans="1:17" x14ac:dyDescent="0.35">
      <c r="A7630" s="2">
        <v>45957</v>
      </c>
      <c r="B7630" s="3" t="s">
        <v>16</v>
      </c>
      <c r="C7630">
        <v>-6.1333333333333337</v>
      </c>
      <c r="D7630">
        <v>2.933333333333334</v>
      </c>
      <c r="E7630">
        <v>92.833333333333329</v>
      </c>
      <c r="F7630">
        <v>83.333333333333329</v>
      </c>
      <c r="G7630">
        <v>0.66666666666666663</v>
      </c>
      <c r="H7630">
        <v>0.73333333333333339</v>
      </c>
      <c r="I7630">
        <v>1.333333333333333</v>
      </c>
      <c r="J7630">
        <v>1.5666666666666671</v>
      </c>
      <c r="K7630">
        <f t="shared" si="593"/>
        <v>9.0666666666666682</v>
      </c>
      <c r="L7630">
        <f t="shared" si="591"/>
        <v>-0.53066225410020873</v>
      </c>
      <c r="M7630">
        <f t="shared" si="592"/>
        <v>-7.103687677787029</v>
      </c>
      <c r="N7630" s="10" t="str" cm="1">
        <f t="array" ref="N7630">_xlfn.IFS(AND(C7630&lt;=0, C7630-M7630&lt;=2), "escarcha",AND(C7630&lt;=0, C7630-M7630&gt;2), "helada negra", AND(C7630&gt;0, M7630+2&gt;C7630), "rocío", TRUE, "sin riesgo")</f>
        <v>escarcha</v>
      </c>
      <c r="O7630">
        <f t="shared" si="594"/>
        <v>2.7863829155741787E-2</v>
      </c>
      <c r="P7630">
        <f t="shared" si="595"/>
        <v>0.38483676958934293</v>
      </c>
      <c r="Q7630" s="10" t="str" cm="1">
        <f t="array" ref="Q7630">_xlfn.IFS(AND(D7630&lt;=0, D7630-P7630&lt;=2), "escarcha",AND(D7630&lt;=0, D7630-P7630&gt;2), "helada negra", AND(D7630&gt;0, P7630+2&gt;D7630), "rocío", TRUE, "sin riesgo")</f>
        <v>sin riesgo</v>
      </c>
    </row>
    <row r="7631" spans="1:17" x14ac:dyDescent="0.35">
      <c r="A7631" s="2">
        <v>45957</v>
      </c>
      <c r="B7631" s="3" t="s">
        <v>17</v>
      </c>
      <c r="C7631">
        <v>-6.8666666666666663</v>
      </c>
      <c r="D7631">
        <v>2.8666666666666671</v>
      </c>
      <c r="E7631">
        <v>92.3</v>
      </c>
      <c r="F7631">
        <v>84.333333333333329</v>
      </c>
      <c r="G7631">
        <v>0</v>
      </c>
      <c r="H7631">
        <v>2.7666666666666671</v>
      </c>
      <c r="I7631">
        <v>1</v>
      </c>
      <c r="J7631">
        <v>3.3</v>
      </c>
      <c r="K7631">
        <f t="shared" si="593"/>
        <v>9.7333333333333343</v>
      </c>
      <c r="L7631">
        <f t="shared" si="591"/>
        <v>-0.5925674716796463</v>
      </c>
      <c r="M7631">
        <f t="shared" si="592"/>
        <v>-7.9054241759173189</v>
      </c>
      <c r="N7631" s="10" t="str" cm="1">
        <f t="array" ref="N7631">_xlfn.IFS(AND(C7631&lt;=0, C7631-M7631&lt;=2), "escarcha",AND(C7631&lt;=0, C7631-M7631&gt;2), "helada negra", AND(C7631&gt;0, M7631+2&gt;C7631), "rocío", TRUE, "sin riesgo")</f>
        <v>escarcha</v>
      </c>
      <c r="O7631">
        <f t="shared" si="594"/>
        <v>3.5071146804605463E-2</v>
      </c>
      <c r="P7631">
        <f t="shared" si="595"/>
        <v>0.48457794176028707</v>
      </c>
      <c r="Q7631" s="10" t="str" cm="1">
        <f t="array" ref="Q7631">_xlfn.IFS(AND(D7631&lt;=0, D7631-P7631&lt;=2), "escarcha",AND(D7631&lt;=0, D7631-P7631&gt;2), "helada negra", AND(D7631&gt;0, P7631+2&gt;D7631), "rocío", TRUE, "sin riesgo")</f>
        <v>sin riesgo</v>
      </c>
    </row>
    <row r="7632" spans="1:17" x14ac:dyDescent="0.35">
      <c r="A7632" s="2">
        <v>45957</v>
      </c>
      <c r="B7632" s="3" t="s">
        <v>18</v>
      </c>
      <c r="C7632">
        <v>-6.8</v>
      </c>
      <c r="D7632">
        <v>3.3666666666666671</v>
      </c>
      <c r="E7632">
        <v>92.166666666666671</v>
      </c>
      <c r="F7632">
        <v>82.333333333333329</v>
      </c>
      <c r="G7632">
        <v>0.33333333333333331</v>
      </c>
      <c r="H7632">
        <v>1.4333333333333329</v>
      </c>
      <c r="I7632">
        <v>1.333333333333333</v>
      </c>
      <c r="J7632">
        <v>2.7</v>
      </c>
      <c r="K7632">
        <f t="shared" si="593"/>
        <v>10.166666666666668</v>
      </c>
      <c r="L7632">
        <f t="shared" si="591"/>
        <v>-0.58889471498741119</v>
      </c>
      <c r="M7632">
        <f t="shared" si="592"/>
        <v>-7.8580102592099204</v>
      </c>
      <c r="N7632" s="10" t="str" cm="1">
        <f t="array" ref="N7632">_xlfn.IFS(AND(C7632&lt;=0, C7632-M7632&lt;=2), "escarcha",AND(C7632&lt;=0, C7632-M7632&gt;2), "helada negra", AND(C7632&gt;0, M7632+2&gt;C7632), "rocío", TRUE, "sin riesgo")</f>
        <v>escarcha</v>
      </c>
      <c r="O7632">
        <f t="shared" si="594"/>
        <v>4.6417122489619184E-2</v>
      </c>
      <c r="P7632">
        <f t="shared" si="595"/>
        <v>0.64175920940191178</v>
      </c>
      <c r="Q7632" s="10" t="str" cm="1">
        <f t="array" ref="Q7632">_xlfn.IFS(AND(D7632&lt;=0, D7632-P7632&lt;=2), "escarcha",AND(D7632&lt;=0, D7632-P7632&gt;2), "helada negra", AND(D7632&gt;0, P7632+2&gt;D7632), "rocío", TRUE, "sin riesgo")</f>
        <v>sin riesgo</v>
      </c>
    </row>
    <row r="7633" spans="1:17" x14ac:dyDescent="0.35">
      <c r="A7633" s="2">
        <v>45957</v>
      </c>
      <c r="B7633" s="3" t="s">
        <v>19</v>
      </c>
      <c r="C7633">
        <v>-7.1333333333333329</v>
      </c>
      <c r="D7633">
        <v>2.7666666666666671</v>
      </c>
      <c r="E7633">
        <v>92</v>
      </c>
      <c r="F7633">
        <v>85.666666666666671</v>
      </c>
      <c r="G7633">
        <v>0</v>
      </c>
      <c r="H7633">
        <v>3.6333333333333329</v>
      </c>
      <c r="I7633">
        <v>0.66666666666666663</v>
      </c>
      <c r="J7633">
        <v>5.0333333333333332</v>
      </c>
      <c r="K7633">
        <f t="shared" si="593"/>
        <v>9.9</v>
      </c>
      <c r="L7633">
        <f t="shared" si="591"/>
        <v>-0.61632542852871919</v>
      </c>
      <c r="M7633">
        <f t="shared" si="592"/>
        <v>-8.2116693075028149</v>
      </c>
      <c r="N7633" s="10" t="str" cm="1">
        <f t="array" ref="N7633">_xlfn.IFS(AND(C7633&lt;=0, C7633-M7633&lt;=2), "escarcha",AND(C7633&lt;=0, C7633-M7633&gt;2), "helada negra", AND(C7633&gt;0, M7633+2&gt;C7633), "rocío", TRUE, "sin riesgo")</f>
        <v>escarcha</v>
      </c>
      <c r="O7633">
        <f t="shared" si="594"/>
        <v>4.3671061352359902E-2</v>
      </c>
      <c r="P7633">
        <f t="shared" si="595"/>
        <v>0.60369809290957765</v>
      </c>
      <c r="Q7633" s="10" t="str" cm="1">
        <f t="array" ref="Q7633">_xlfn.IFS(AND(D7633&lt;=0, D7633-P7633&lt;=2), "escarcha",AND(D7633&lt;=0, D7633-P7633&gt;2), "helada negra", AND(D7633&gt;0, P7633+2&gt;D7633), "rocío", TRUE, "sin riesgo")</f>
        <v>sin riesgo</v>
      </c>
    </row>
    <row r="7634" spans="1:17" x14ac:dyDescent="0.35">
      <c r="A7634" s="2">
        <v>45957</v>
      </c>
      <c r="B7634" s="3" t="s">
        <v>20</v>
      </c>
      <c r="C7634">
        <v>-7.5333333333333332</v>
      </c>
      <c r="D7634">
        <v>0.4</v>
      </c>
      <c r="E7634">
        <v>91.86666666666666</v>
      </c>
      <c r="F7634">
        <v>95.333333333333329</v>
      </c>
      <c r="G7634">
        <v>0.33333333333333331</v>
      </c>
      <c r="H7634">
        <v>3.2666666666666671</v>
      </c>
      <c r="I7634">
        <v>1.333333333333333</v>
      </c>
      <c r="J7634">
        <v>4.666666666666667</v>
      </c>
      <c r="K7634">
        <f t="shared" si="593"/>
        <v>7.9333333333333336</v>
      </c>
      <c r="L7634">
        <f t="shared" si="591"/>
        <v>-0.64861640021691835</v>
      </c>
      <c r="M7634">
        <f t="shared" si="592"/>
        <v>-8.6266301347361409</v>
      </c>
      <c r="N7634" s="10" t="str" cm="1">
        <f t="array" ref="N7634">_xlfn.IFS(AND(C7634&lt;=0, C7634-M7634&lt;=2), "escarcha",AND(C7634&lt;=0, C7634-M7634&gt;2), "helada negra", AND(C7634&gt;0, M7634+2&gt;C7634), "rocío", TRUE, "sin riesgo")</f>
        <v>escarcha</v>
      </c>
      <c r="O7634">
        <f t="shared" si="594"/>
        <v>-1.8830755850807963E-2</v>
      </c>
      <c r="P7634">
        <f t="shared" si="595"/>
        <v>-0.25938963965989803</v>
      </c>
      <c r="Q7634" s="10" t="str" cm="1">
        <f t="array" ref="Q7634">_xlfn.IFS(AND(D7634&lt;=0, D7634-P7634&lt;=2), "escarcha",AND(D7634&lt;=0, D7634-P7634&gt;2), "helada negra", AND(D7634&gt;0, P7634+2&gt;D7634), "rocío", TRUE, "sin riesgo")</f>
        <v>rocío</v>
      </c>
    </row>
    <row r="7635" spans="1:17" x14ac:dyDescent="0.35">
      <c r="A7635" s="2">
        <v>45957</v>
      </c>
      <c r="B7635" s="3" t="s">
        <v>21</v>
      </c>
      <c r="C7635">
        <v>-6.333333333333333</v>
      </c>
      <c r="D7635">
        <v>-0.8</v>
      </c>
      <c r="E7635">
        <v>92.8</v>
      </c>
      <c r="F7635">
        <v>94.333333333333329</v>
      </c>
      <c r="G7635">
        <v>0</v>
      </c>
      <c r="H7635">
        <v>9.9999999999999992E-2</v>
      </c>
      <c r="I7635">
        <v>0</v>
      </c>
      <c r="J7635">
        <v>0.23333333333333331</v>
      </c>
      <c r="K7635">
        <f t="shared" si="593"/>
        <v>5.5333333333333332</v>
      </c>
      <c r="L7635">
        <f t="shared" si="591"/>
        <v>-0.54629877291818074</v>
      </c>
      <c r="M7635">
        <f t="shared" si="592"/>
        <v>-7.3067123835921794</v>
      </c>
      <c r="N7635" s="10" t="str" cm="1">
        <f t="array" ref="N7635">_xlfn.IFS(AND(C7635&lt;=0, C7635-M7635&lt;=2), "escarcha",AND(C7635&lt;=0, C7635-M7635&gt;2), "helada negra", AND(C7635&gt;0, M7635+2&gt;C7635), "rocío", TRUE, "sin riesgo")</f>
        <v>escarcha</v>
      </c>
      <c r="O7635">
        <f t="shared" si="594"/>
        <v>-0.1165423141331749</v>
      </c>
      <c r="P7635">
        <f t="shared" si="595"/>
        <v>-1.5965040426256041</v>
      </c>
      <c r="Q7635" s="10" t="str" cm="1">
        <f t="array" ref="Q7635">_xlfn.IFS(AND(D7635&lt;=0, D7635-P7635&lt;=2), "escarcha",AND(D7635&lt;=0, D7635-P7635&gt;2), "helada negra", AND(D7635&gt;0, P7635+2&gt;D7635), "rocío", TRUE, "sin riesgo")</f>
        <v>escarcha</v>
      </c>
    </row>
    <row r="7636" spans="1:17" x14ac:dyDescent="0.35">
      <c r="A7636" s="2">
        <v>45957</v>
      </c>
      <c r="B7636" s="3" t="s">
        <v>22</v>
      </c>
      <c r="C7636">
        <v>-7.0333333333333332</v>
      </c>
      <c r="D7636">
        <v>-0.46666666666666667</v>
      </c>
      <c r="E7636">
        <v>92.066666666666663</v>
      </c>
      <c r="F7636">
        <v>96</v>
      </c>
      <c r="G7636">
        <v>0</v>
      </c>
      <c r="H7636">
        <v>0.5</v>
      </c>
      <c r="I7636">
        <v>0</v>
      </c>
      <c r="J7636">
        <v>0.93333333333333335</v>
      </c>
      <c r="K7636">
        <f t="shared" si="593"/>
        <v>6.5666666666666664</v>
      </c>
      <c r="L7636">
        <f t="shared" si="591"/>
        <v>-0.60790722661906194</v>
      </c>
      <c r="M7636">
        <f t="shared" si="592"/>
        <v>-8.1032481831419592</v>
      </c>
      <c r="N7636" s="10" t="str" cm="1">
        <f t="array" ref="N7636">_xlfn.IFS(AND(C7636&lt;=0, C7636-M7636&lt;=2), "escarcha",AND(C7636&lt;=0, C7636-M7636&gt;2), "helada negra", AND(C7636&gt;0, M7636+2&gt;C7636), "rocío", TRUE, "sin riesgo")</f>
        <v>escarcha</v>
      </c>
      <c r="O7636">
        <f t="shared" si="594"/>
        <v>-7.4729266547958126E-2</v>
      </c>
      <c r="P7636">
        <f t="shared" si="595"/>
        <v>-1.0261287428922343</v>
      </c>
      <c r="Q7636" s="10" t="str" cm="1">
        <f t="array" ref="Q7636">_xlfn.IFS(AND(D7636&lt;=0, D7636-P7636&lt;=2), "escarcha",AND(D7636&lt;=0, D7636-P7636&gt;2), "helada negra", AND(D7636&gt;0, P7636+2&gt;D7636), "rocío", TRUE, "sin riesgo")</f>
        <v>escarcha</v>
      </c>
    </row>
    <row r="7637" spans="1:17" x14ac:dyDescent="0.35">
      <c r="A7637" s="2">
        <v>45957</v>
      </c>
      <c r="B7637" s="3" t="s">
        <v>23</v>
      </c>
      <c r="C7637">
        <v>-7.666666666666667</v>
      </c>
      <c r="D7637">
        <v>0.16666666666666671</v>
      </c>
      <c r="E7637">
        <v>91.7</v>
      </c>
      <c r="F7637">
        <v>96</v>
      </c>
      <c r="G7637">
        <v>0</v>
      </c>
      <c r="H7637">
        <v>1.2333333333333329</v>
      </c>
      <c r="I7637">
        <v>0</v>
      </c>
      <c r="J7637">
        <v>2.666666666666667</v>
      </c>
      <c r="K7637">
        <f t="shared" si="593"/>
        <v>7.8333333333333339</v>
      </c>
      <c r="L7637">
        <f t="shared" si="591"/>
        <v>-0.66073578044118797</v>
      </c>
      <c r="M7637">
        <f t="shared" si="592"/>
        <v>-8.7819941186174031</v>
      </c>
      <c r="N7637" s="10" t="str" cm="1">
        <f t="array" ref="N7637">_xlfn.IFS(AND(C7637&lt;=0, C7637-M7637&lt;=2), "escarcha",AND(C7637&lt;=0, C7637-M7637&gt;2), "helada negra", AND(C7637&gt;0, M7637+2&gt;C7637), "rocío", TRUE, "sin riesgo")</f>
        <v>escarcha</v>
      </c>
      <c r="O7637">
        <f t="shared" si="594"/>
        <v>-2.8743789427193019E-2</v>
      </c>
      <c r="P7637">
        <f t="shared" si="595"/>
        <v>-0.39571722948470756</v>
      </c>
      <c r="Q7637" s="10" t="str" cm="1">
        <f t="array" ref="Q7637">_xlfn.IFS(AND(D7637&lt;=0, D7637-P7637&lt;=2), "escarcha",AND(D7637&lt;=0, D7637-P7637&gt;2), "helada negra", AND(D7637&gt;0, P7637+2&gt;D7637), "rocío", TRUE, "sin riesgo")</f>
        <v>rocío</v>
      </c>
    </row>
    <row r="7638" spans="1:17" x14ac:dyDescent="0.35">
      <c r="A7638" s="2">
        <v>45957</v>
      </c>
      <c r="B7638" s="3" t="s">
        <v>24</v>
      </c>
      <c r="C7638">
        <v>-8.3000000000000007</v>
      </c>
      <c r="D7638">
        <v>0.2</v>
      </c>
      <c r="E7638">
        <v>91.1</v>
      </c>
      <c r="F7638">
        <v>95.333333333333329</v>
      </c>
      <c r="G7638">
        <v>0</v>
      </c>
      <c r="H7638">
        <v>1.8666666666666669</v>
      </c>
      <c r="I7638">
        <v>0</v>
      </c>
      <c r="J7638">
        <v>3.3666666666666671</v>
      </c>
      <c r="K7638">
        <f t="shared" si="593"/>
        <v>8.5</v>
      </c>
      <c r="L7638">
        <f t="shared" si="591"/>
        <v>-0.71640186796227445</v>
      </c>
      <c r="M7638">
        <f t="shared" si="592"/>
        <v>-9.4929663088449203</v>
      </c>
      <c r="N7638" s="10" t="str" cm="1">
        <f t="array" ref="N7638">_xlfn.IFS(AND(C7638&lt;=0, C7638-M7638&lt;=2), "escarcha",AND(C7638&lt;=0, C7638-M7638&gt;2), "helada negra", AND(C7638&gt;0, M7638+2&gt;C7638), "rocío", TRUE, "sin riesgo")</f>
        <v>escarcha</v>
      </c>
      <c r="O7638">
        <f t="shared" si="594"/>
        <v>-3.3298803944883326E-2</v>
      </c>
      <c r="P7638">
        <f t="shared" si="595"/>
        <v>-0.45830809641506748</v>
      </c>
      <c r="Q7638" s="10" t="str" cm="1">
        <f t="array" ref="Q7638">_xlfn.IFS(AND(D7638&lt;=0, D7638-P7638&lt;=2), "escarcha",AND(D7638&lt;=0, D7638-P7638&gt;2), "helada negra", AND(D7638&gt;0, P7638+2&gt;D7638), "rocío", TRUE, "sin riesgo")</f>
        <v>rocío</v>
      </c>
    </row>
    <row r="7639" spans="1:17" x14ac:dyDescent="0.35">
      <c r="A7639" s="2">
        <v>45957</v>
      </c>
      <c r="B7639" s="3" t="s">
        <v>25</v>
      </c>
      <c r="C7639">
        <v>-8.3333333333333339</v>
      </c>
      <c r="D7639">
        <v>1</v>
      </c>
      <c r="E7639">
        <v>91.233333333333334</v>
      </c>
      <c r="F7639">
        <v>90.666666666666671</v>
      </c>
      <c r="G7639">
        <v>0</v>
      </c>
      <c r="H7639">
        <v>2.2333333333333329</v>
      </c>
      <c r="I7639">
        <v>1</v>
      </c>
      <c r="J7639">
        <v>3.8666666666666671</v>
      </c>
      <c r="K7639">
        <f t="shared" si="593"/>
        <v>9.3333333333333339</v>
      </c>
      <c r="L7639">
        <f t="shared" si="591"/>
        <v>-0.71753097546464917</v>
      </c>
      <c r="M7639">
        <f t="shared" si="592"/>
        <v>-9.5073427167817979</v>
      </c>
      <c r="N7639" s="10" t="str" cm="1">
        <f t="array" ref="N7639">_xlfn.IFS(AND(C7639&lt;=0, C7639-M7639&lt;=2), "escarcha",AND(C7639&lt;=0, C7639-M7639&gt;2), "helada negra", AND(C7639&gt;0, M7639+2&gt;C7639), "rocío", TRUE, "sin riesgo")</f>
        <v>escarcha</v>
      </c>
      <c r="O7639">
        <f t="shared" si="594"/>
        <v>-2.5758641436748483E-2</v>
      </c>
      <c r="P7639">
        <f t="shared" si="595"/>
        <v>-0.35468051781584864</v>
      </c>
      <c r="Q7639" s="10" t="str" cm="1">
        <f t="array" ref="Q7639">_xlfn.IFS(AND(D7639&lt;=0, D7639-P7639&lt;=2), "escarcha",AND(D7639&lt;=0, D7639-P7639&gt;2), "helada negra", AND(D7639&gt;0, P7639+2&gt;D7639), "rocío", TRUE, "sin riesgo")</f>
        <v>rocío</v>
      </c>
    </row>
    <row r="7640" spans="1:17" x14ac:dyDescent="0.35">
      <c r="A7640" s="2">
        <v>45957</v>
      </c>
      <c r="B7640" s="3" t="s">
        <v>26</v>
      </c>
      <c r="C7640">
        <v>-8.0333333333333332</v>
      </c>
      <c r="D7640">
        <v>1.4</v>
      </c>
      <c r="E7640">
        <v>91.566666666666663</v>
      </c>
      <c r="F7640">
        <v>87.666666666666671</v>
      </c>
      <c r="G7640">
        <v>0</v>
      </c>
      <c r="H7640">
        <v>2.4</v>
      </c>
      <c r="I7640">
        <v>0</v>
      </c>
      <c r="J7640">
        <v>4.0666666666666664</v>
      </c>
      <c r="K7640">
        <f t="shared" si="593"/>
        <v>9.4333333333333336</v>
      </c>
      <c r="L7640">
        <f t="shared" si="591"/>
        <v>-0.69058578984126273</v>
      </c>
      <c r="M7640">
        <f t="shared" si="592"/>
        <v>-9.1637784501608959</v>
      </c>
      <c r="N7640" s="10" t="str" cm="1">
        <f t="array" ref="N7640">_xlfn.IFS(AND(C7640&lt;=0, C7640-M7640&lt;=2), "escarcha",AND(C7640&lt;=0, C7640-M7640&gt;2), "helada negra", AND(C7640&gt;0, M7640+2&gt;C7640), "rocío", TRUE, "sin riesgo")</f>
        <v>escarcha</v>
      </c>
      <c r="O7640">
        <f t="shared" si="594"/>
        <v>-3.0683425296305897E-2</v>
      </c>
      <c r="P7640">
        <f t="shared" si="595"/>
        <v>-0.42237388972038803</v>
      </c>
      <c r="Q7640" s="10" t="str" cm="1">
        <f t="array" ref="Q7640">_xlfn.IFS(AND(D7640&lt;=0, D7640-P7640&lt;=2), "escarcha",AND(D7640&lt;=0, D7640-P7640&gt;2), "helada negra", AND(D7640&gt;0, P7640+2&gt;D7640), "rocío", TRUE, "sin riesgo")</f>
        <v>rocío</v>
      </c>
    </row>
    <row r="7641" spans="1:17" x14ac:dyDescent="0.35">
      <c r="A7641" s="2">
        <v>45957</v>
      </c>
      <c r="B7641" s="3" t="s">
        <v>27</v>
      </c>
      <c r="C7641">
        <v>-7.4666666666666668</v>
      </c>
      <c r="D7641">
        <v>1.1333333333333331</v>
      </c>
      <c r="E7641">
        <v>91.833333333333343</v>
      </c>
      <c r="F7641">
        <v>90.333333333333329</v>
      </c>
      <c r="G7641">
        <v>0</v>
      </c>
      <c r="H7641">
        <v>0.46666666666666667</v>
      </c>
      <c r="I7641">
        <v>0.66666666666666663</v>
      </c>
      <c r="J7641">
        <v>1.3666666666666669</v>
      </c>
      <c r="K7641">
        <f t="shared" si="593"/>
        <v>8.6</v>
      </c>
      <c r="L7641">
        <f t="shared" si="591"/>
        <v>-0.64383193005689265</v>
      </c>
      <c r="M7641">
        <f t="shared" si="592"/>
        <v>-8.5652390300653369</v>
      </c>
      <c r="N7641" s="10" t="str" cm="1">
        <f t="array" ref="N7641">_xlfn.IFS(AND(C7641&lt;=0, C7641-M7641&lt;=2), "escarcha",AND(C7641&lt;=0, C7641-M7641&gt;2), "helada negra", AND(C7641&gt;0, M7641+2&gt;C7641), "rocío", TRUE, "sin riesgo")</f>
        <v>escarcha</v>
      </c>
      <c r="O7641">
        <f t="shared" si="594"/>
        <v>-1.9857013684762087E-2</v>
      </c>
      <c r="P7641">
        <f t="shared" si="595"/>
        <v>-0.2735102133274106</v>
      </c>
      <c r="Q7641" s="10" t="str" cm="1">
        <f t="array" ref="Q7641">_xlfn.IFS(AND(D7641&lt;=0, D7641-P7641&lt;=2), "escarcha",AND(D7641&lt;=0, D7641-P7641&gt;2), "helada negra", AND(D7641&gt;0, P7641+2&gt;D7641), "rocío", TRUE, "sin riesgo")</f>
        <v>rocío</v>
      </c>
    </row>
    <row r="7642" spans="1:17" x14ac:dyDescent="0.35">
      <c r="A7642" s="2">
        <v>45957</v>
      </c>
      <c r="B7642" s="3" t="s">
        <v>28</v>
      </c>
      <c r="C7642">
        <v>-6.5</v>
      </c>
      <c r="D7642">
        <v>4.0333333333333332</v>
      </c>
      <c r="E7642">
        <v>92.4</v>
      </c>
      <c r="F7642">
        <v>83.333333333333329</v>
      </c>
      <c r="G7642">
        <v>0</v>
      </c>
      <c r="H7642">
        <v>0.1333333333333333</v>
      </c>
      <c r="I7642">
        <v>0</v>
      </c>
      <c r="J7642">
        <v>0.53333333333333333</v>
      </c>
      <c r="K7642">
        <f t="shared" si="593"/>
        <v>10.533333333333333</v>
      </c>
      <c r="L7642">
        <f t="shared" si="591"/>
        <v>-0.56336932554456209</v>
      </c>
      <c r="M7642">
        <f t="shared" si="592"/>
        <v>-7.5279580279938543</v>
      </c>
      <c r="N7642" s="10" t="str" cm="1">
        <f t="array" ref="N7642">_xlfn.IFS(AND(C7642&lt;=0, C7642-M7642&lt;=2), "escarcha",AND(C7642&lt;=0, C7642-M7642&gt;2), "helada negra", AND(C7642&gt;0, M7642+2&gt;C7642), "rocío", TRUE, "sin riesgo")</f>
        <v>escarcha</v>
      </c>
      <c r="O7642">
        <f t="shared" si="594"/>
        <v>0.10539666451685717</v>
      </c>
      <c r="P7642">
        <f t="shared" si="595"/>
        <v>1.4621110337753294</v>
      </c>
      <c r="Q7642" s="10" t="str" cm="1">
        <f t="array" ref="Q7642">_xlfn.IFS(AND(D7642&lt;=0, D7642-P7642&lt;=2), "escarcha",AND(D7642&lt;=0, D7642-P7642&gt;2), "helada negra", AND(D7642&gt;0, P7642+2&gt;D7642), "rocío", TRUE, "sin riesgo")</f>
        <v>sin riesgo</v>
      </c>
    </row>
    <row r="7643" spans="1:17" x14ac:dyDescent="0.35">
      <c r="A7643" s="2">
        <v>45957</v>
      </c>
      <c r="B7643" s="3" t="s">
        <v>29</v>
      </c>
      <c r="C7643">
        <v>-5.2</v>
      </c>
      <c r="D7643">
        <v>5</v>
      </c>
      <c r="E7643">
        <v>93.100000000000009</v>
      </c>
      <c r="F7643">
        <v>83</v>
      </c>
      <c r="G7643">
        <v>0</v>
      </c>
      <c r="H7643">
        <v>0.23333333333333331</v>
      </c>
      <c r="I7643">
        <v>0</v>
      </c>
      <c r="J7643">
        <v>0.53333333333333333</v>
      </c>
      <c r="K7643">
        <f t="shared" si="593"/>
        <v>10.199999999999999</v>
      </c>
      <c r="L7643">
        <f t="shared" si="591"/>
        <v>-0.45683908949518093</v>
      </c>
      <c r="M7643">
        <f t="shared" si="592"/>
        <v>-6.1404247522262727</v>
      </c>
      <c r="N7643" s="10" t="str" cm="1">
        <f t="array" ref="N7643">_xlfn.IFS(AND(C7643&lt;=0, C7643-M7643&lt;=2), "escarcha",AND(C7643&lt;=0, C7643-M7643&gt;2), "helada negra", AND(C7643&gt;0, M7643+2&gt;C7643), "rocío", TRUE, "sin riesgo")</f>
        <v>escarcha</v>
      </c>
      <c r="O7643">
        <f t="shared" si="594"/>
        <v>0.16895585964111415</v>
      </c>
      <c r="P7643">
        <f t="shared" si="595"/>
        <v>2.3523675694791262</v>
      </c>
      <c r="Q7643" s="10" t="str" cm="1">
        <f t="array" ref="Q7643">_xlfn.IFS(AND(D7643&lt;=0, D7643-P7643&lt;=2), "escarcha",AND(D7643&lt;=0, D7643-P7643&gt;2), "helada negra", AND(D7643&gt;0, P7643+2&gt;D7643), "rocío", TRUE, "sin riesgo")</f>
        <v>sin riesgo</v>
      </c>
    </row>
    <row r="7644" spans="1:17" x14ac:dyDescent="0.35">
      <c r="A7644" s="2">
        <v>45957</v>
      </c>
      <c r="B7644" s="3" t="s">
        <v>30</v>
      </c>
      <c r="C7644">
        <v>-1.2333333333333329</v>
      </c>
      <c r="D7644">
        <v>5.833333333333333</v>
      </c>
      <c r="E7644">
        <v>94.5</v>
      </c>
      <c r="F7644">
        <v>81.333333333333329</v>
      </c>
      <c r="G7644">
        <v>0</v>
      </c>
      <c r="H7644">
        <v>1.2</v>
      </c>
      <c r="I7644">
        <v>0</v>
      </c>
      <c r="J7644">
        <v>2.7666666666666671</v>
      </c>
      <c r="K7644">
        <f t="shared" si="593"/>
        <v>7.0666666666666664</v>
      </c>
      <c r="L7644">
        <f t="shared" si="591"/>
        <v>-0.14646654955296382</v>
      </c>
      <c r="M7644">
        <f t="shared" si="592"/>
        <v>-2.0030552967643382</v>
      </c>
      <c r="N7644" s="10" t="str" cm="1">
        <f t="array" ref="N7644">_xlfn.IFS(AND(C7644&lt;=0, C7644-M7644&lt;=2), "escarcha",AND(C7644&lt;=0, C7644-M7644&gt;2), "helada negra", AND(C7644&gt;0, M7644+2&gt;C7644), "rocío", TRUE, "sin riesgo")</f>
        <v>escarcha</v>
      </c>
      <c r="O7644">
        <f t="shared" si="594"/>
        <v>0.20649750762181227</v>
      </c>
      <c r="P7644">
        <f t="shared" si="595"/>
        <v>2.8812553934740164</v>
      </c>
      <c r="Q7644" s="10" t="str" cm="1">
        <f t="array" ref="Q7644">_xlfn.IFS(AND(D7644&lt;=0, D7644-P7644&lt;=2), "escarcha",AND(D7644&lt;=0, D7644-P7644&gt;2), "helada negra", AND(D7644&gt;0, P7644+2&gt;D7644), "rocío", TRUE, "sin riesgo")</f>
        <v>sin riesgo</v>
      </c>
    </row>
    <row r="7645" spans="1:17" x14ac:dyDescent="0.35">
      <c r="A7645" s="2">
        <v>45957</v>
      </c>
      <c r="B7645" s="3" t="s">
        <v>31</v>
      </c>
      <c r="C7645">
        <v>3.4666666666666668</v>
      </c>
      <c r="D7645">
        <v>9.6999999999999993</v>
      </c>
      <c r="E7645">
        <v>92.2</v>
      </c>
      <c r="F7645">
        <v>65.666666666666671</v>
      </c>
      <c r="G7645">
        <v>1.666666666666667</v>
      </c>
      <c r="H7645">
        <v>0.8666666666666667</v>
      </c>
      <c r="I7645">
        <v>3.333333333333333</v>
      </c>
      <c r="J7645">
        <v>2.833333333333333</v>
      </c>
      <c r="K7645">
        <f t="shared" si="593"/>
        <v>6.2333333333333325</v>
      </c>
      <c r="L7645">
        <f t="shared" si="591"/>
        <v>0.16665342358787094</v>
      </c>
      <c r="M7645">
        <f t="shared" si="592"/>
        <v>2.3200048121120544</v>
      </c>
      <c r="N7645" s="10" t="str" cm="1">
        <f t="array" ref="N7645">_xlfn.IFS(AND(C7645&lt;=0, C7645-M7645&lt;=2), "escarcha",AND(C7645&lt;=0, C7645-M7645&gt;2), "helada negra", AND(C7645&gt;0, M7645+2&gt;C7645), "rocío", TRUE, "sin riesgo")</f>
        <v>rocío</v>
      </c>
      <c r="O7645">
        <f t="shared" si="594"/>
        <v>0.25585751268746926</v>
      </c>
      <c r="P7645">
        <f t="shared" si="595"/>
        <v>3.5801197398769218</v>
      </c>
      <c r="Q7645" s="10" t="str" cm="1">
        <f t="array" ref="Q7645">_xlfn.IFS(AND(D7645&lt;=0, D7645-P7645&lt;=2), "escarcha",AND(D7645&lt;=0, D7645-P7645&gt;2), "helada negra", AND(D7645&gt;0, P7645+2&gt;D7645), "rocío", TRUE, "sin riesgo")</f>
        <v>sin riesgo</v>
      </c>
    </row>
    <row r="7646" spans="1:17" x14ac:dyDescent="0.35">
      <c r="A7646" s="2">
        <v>45957</v>
      </c>
      <c r="B7646" s="3" t="s">
        <v>32</v>
      </c>
      <c r="C7646">
        <v>7.3333333333333339</v>
      </c>
      <c r="D7646">
        <v>11.06666666666667</v>
      </c>
      <c r="E7646">
        <v>78.933333333333337</v>
      </c>
      <c r="F7646">
        <v>60.666666666666657</v>
      </c>
      <c r="G7646">
        <v>0</v>
      </c>
      <c r="H7646">
        <v>1.8</v>
      </c>
      <c r="I7646">
        <v>0</v>
      </c>
      <c r="J7646">
        <v>4.4666666666666668</v>
      </c>
      <c r="K7646">
        <f t="shared" si="593"/>
        <v>3.7333333333333361</v>
      </c>
      <c r="L7646">
        <f t="shared" si="591"/>
        <v>0.279662526234148</v>
      </c>
      <c r="M7646">
        <f t="shared" si="592"/>
        <v>3.9185850652227479</v>
      </c>
      <c r="N7646" s="10" t="str" cm="1">
        <f t="array" ref="N7646">_xlfn.IFS(AND(C7646&lt;=0, C7646-M7646&lt;=2), "escarcha",AND(C7646&lt;=0, C7646-M7646&gt;2), "helada negra", AND(C7646&gt;0, M7646+2&gt;C7646), "rocío", TRUE, "sin riesgo")</f>
        <v>sin riesgo</v>
      </c>
      <c r="O7646">
        <f t="shared" si="594"/>
        <v>0.26781525030494746</v>
      </c>
      <c r="P7646">
        <f t="shared" si="595"/>
        <v>3.7500216407651017</v>
      </c>
      <c r="Q7646" s="10" t="str" cm="1">
        <f t="array" ref="Q7646">_xlfn.IFS(AND(D7646&lt;=0, D7646-P7646&lt;=2), "escarcha",AND(D7646&lt;=0, D7646-P7646&gt;2), "helada negra", AND(D7646&gt;0, P7646+2&gt;D7646), "rocío", TRUE, "sin riesgo")</f>
        <v>sin riesgo</v>
      </c>
    </row>
    <row r="7647" spans="1:17" x14ac:dyDescent="0.35">
      <c r="A7647" s="2">
        <v>45957</v>
      </c>
      <c r="B7647" s="3" t="s">
        <v>33</v>
      </c>
      <c r="C7647">
        <v>11.5</v>
      </c>
      <c r="D7647">
        <v>12.6</v>
      </c>
      <c r="E7647">
        <v>62.5</v>
      </c>
      <c r="F7647">
        <v>51.333333333333343</v>
      </c>
      <c r="G7647">
        <v>0</v>
      </c>
      <c r="H7647">
        <v>1.7666666666666671</v>
      </c>
      <c r="I7647">
        <v>0</v>
      </c>
      <c r="J7647">
        <v>3.8666666666666671</v>
      </c>
      <c r="K7647">
        <f t="shared" si="593"/>
        <v>1.0999999999999996</v>
      </c>
      <c r="L7647">
        <f t="shared" si="591"/>
        <v>0.32628575552679528</v>
      </c>
      <c r="M7647">
        <f t="shared" si="592"/>
        <v>4.5841840556773281</v>
      </c>
      <c r="N7647" s="10" t="str" cm="1">
        <f t="array" ref="N7647">_xlfn.IFS(AND(C7647&lt;=0, C7647-M7647&lt;=2), "escarcha",AND(C7647&lt;=0, C7647-M7647&gt;2), "helada negra", AND(C7647&gt;0, M7647+2&gt;C7647), "rocío", TRUE, "sin riesgo")</f>
        <v>sin riesgo</v>
      </c>
      <c r="O7647">
        <f t="shared" si="594"/>
        <v>0.20187220880890688</v>
      </c>
      <c r="P7647">
        <f t="shared" si="595"/>
        <v>2.8159709448795041</v>
      </c>
      <c r="Q7647" s="10" t="str" cm="1">
        <f t="array" ref="Q7647">_xlfn.IFS(AND(D7647&lt;=0, D7647-P7647&lt;=2), "escarcha",AND(D7647&lt;=0, D7647-P7647&gt;2), "helada negra", AND(D7647&gt;0, P7647+2&gt;D7647), "rocío", TRUE, "sin riesgo")</f>
        <v>sin riesgo</v>
      </c>
    </row>
    <row r="7648" spans="1:17" x14ac:dyDescent="0.35">
      <c r="A7648" s="2">
        <v>45957</v>
      </c>
      <c r="B7648" s="3" t="s">
        <v>34</v>
      </c>
      <c r="C7648">
        <v>13.633333333333329</v>
      </c>
      <c r="D7648">
        <v>14.233333333333331</v>
      </c>
      <c r="E7648">
        <v>54.033333333333339</v>
      </c>
      <c r="F7648">
        <v>42</v>
      </c>
      <c r="G7648">
        <v>1</v>
      </c>
      <c r="H7648">
        <v>2.2333333333333329</v>
      </c>
      <c r="I7648">
        <v>1.666666666666667</v>
      </c>
      <c r="J7648">
        <v>4.6000000000000014</v>
      </c>
      <c r="K7648">
        <f t="shared" si="593"/>
        <v>0.60000000000000142</v>
      </c>
      <c r="L7648">
        <f t="shared" si="591"/>
        <v>0.32059170315688179</v>
      </c>
      <c r="M7648">
        <f t="shared" si="592"/>
        <v>4.5027027910259747</v>
      </c>
      <c r="N7648" s="10" t="str" cm="1">
        <f t="array" ref="N7648">_xlfn.IFS(AND(C7648&lt;=0, C7648-M7648&lt;=2), "escarcha",AND(C7648&lt;=0, C7648-M7648&gt;2), "helada negra", AND(C7648&gt;0, M7648+2&gt;C7648), "rocío", TRUE, "sin riesgo")</f>
        <v>sin riesgo</v>
      </c>
      <c r="O7648">
        <f t="shared" si="594"/>
        <v>0.10758105754468728</v>
      </c>
      <c r="P7648">
        <f t="shared" si="595"/>
        <v>1.4926000406539341</v>
      </c>
      <c r="Q7648" s="10" t="str" cm="1">
        <f t="array" ref="Q7648">_xlfn.IFS(AND(D7648&lt;=0, D7648-P7648&lt;=2), "escarcha",AND(D7648&lt;=0, D7648-P7648&gt;2), "helada negra", AND(D7648&gt;0, P7648+2&gt;D7648), "rocío", TRUE, "sin riesgo")</f>
        <v>sin riesgo</v>
      </c>
    </row>
    <row r="7649" spans="1:17" x14ac:dyDescent="0.35">
      <c r="A7649" s="2">
        <v>45957</v>
      </c>
      <c r="B7649" s="3" t="s">
        <v>35</v>
      </c>
      <c r="C7649">
        <v>15.46666666666667</v>
      </c>
      <c r="D7649">
        <v>15.83333333333333</v>
      </c>
      <c r="E7649">
        <v>52.3</v>
      </c>
      <c r="F7649">
        <v>44.666666666666657</v>
      </c>
      <c r="G7649">
        <v>1.333333333333333</v>
      </c>
      <c r="H7649">
        <v>2.6</v>
      </c>
      <c r="I7649">
        <v>5.333333333333333</v>
      </c>
      <c r="J7649">
        <v>6</v>
      </c>
      <c r="K7649">
        <f t="shared" si="593"/>
        <v>0.36666666666666003</v>
      </c>
      <c r="L7649">
        <f t="shared" si="591"/>
        <v>0.40634444379951817</v>
      </c>
      <c r="M7649">
        <f t="shared" si="592"/>
        <v>5.7355205984982902</v>
      </c>
      <c r="N7649" s="10" t="str" cm="1">
        <f t="array" ref="N7649">_xlfn.IFS(AND(C7649&lt;=0, C7649-M7649&lt;=2), "escarcha",AND(C7649&lt;=0, C7649-M7649&gt;2), "helada negra", AND(C7649&gt;0, M7649+2&gt;C7649), "rocío", TRUE, "sin riesgo")</f>
        <v>sin riesgo</v>
      </c>
      <c r="O7649">
        <f t="shared" si="594"/>
        <v>0.27204591688390412</v>
      </c>
      <c r="P7649">
        <f t="shared" si="595"/>
        <v>3.8101892809014535</v>
      </c>
      <c r="Q7649" s="10" t="str" cm="1">
        <f t="array" ref="Q7649">_xlfn.IFS(AND(D7649&lt;=0, D7649-P7649&lt;=2), "escarcha",AND(D7649&lt;=0, D7649-P7649&gt;2), "helada negra", AND(D7649&gt;0, P7649+2&gt;D7649), "rocío", TRUE, "sin riesgo")</f>
        <v>sin riesgo</v>
      </c>
    </row>
    <row r="7650" spans="1:17" x14ac:dyDescent="0.35">
      <c r="A7650" s="2">
        <v>45957</v>
      </c>
      <c r="B7650" s="3" t="s">
        <v>57</v>
      </c>
      <c r="C7650">
        <v>18.033333333333331</v>
      </c>
      <c r="D7650">
        <v>18.100000000000001</v>
      </c>
      <c r="E7650">
        <v>40.133333333333333</v>
      </c>
      <c r="F7650">
        <v>41.666666666666657</v>
      </c>
      <c r="G7650">
        <v>4.333333333333333</v>
      </c>
      <c r="H7650">
        <v>2.166666666666667</v>
      </c>
      <c r="I7650">
        <v>7.333333333333333</v>
      </c>
      <c r="J7650">
        <v>5.4</v>
      </c>
      <c r="K7650">
        <f t="shared" si="593"/>
        <v>6.6666666666669983E-2</v>
      </c>
      <c r="L7650">
        <f t="shared" si="591"/>
        <v>0.30446319646830888</v>
      </c>
      <c r="M7650">
        <f t="shared" si="592"/>
        <v>4.272196416832168</v>
      </c>
      <c r="N7650" s="10" t="str" cm="1">
        <f t="array" ref="N7650">_xlfn.IFS(AND(C7650&lt;=0, C7650-M7650&lt;=2), "escarcha",AND(C7650&lt;=0, C7650-M7650&gt;2), "helada negra", AND(C7650&gt;0, M7650+2&gt;C7650), "rocío", TRUE, "sin riesgo")</f>
        <v>sin riesgo</v>
      </c>
      <c r="O7650">
        <f t="shared" si="594"/>
        <v>0.34614610525925771</v>
      </c>
      <c r="P7650">
        <f t="shared" si="595"/>
        <v>4.8688037953614671</v>
      </c>
      <c r="Q7650" s="10" t="str" cm="1">
        <f t="array" ref="Q7650">_xlfn.IFS(AND(D7650&lt;=0, D7650-P7650&lt;=2), "escarcha",AND(D7650&lt;=0, D7650-P7650&gt;2), "helada negra", AND(D7650&gt;0, P7650+2&gt;D7650), "rocío", TRUE, "sin riesgo")</f>
        <v>sin riesgo</v>
      </c>
    </row>
    <row r="7651" spans="1:17" x14ac:dyDescent="0.35">
      <c r="A7651" s="2">
        <v>45957</v>
      </c>
      <c r="B7651" s="3" t="s">
        <v>38</v>
      </c>
      <c r="C7651">
        <v>7.1</v>
      </c>
      <c r="D7651">
        <v>10.233333333333331</v>
      </c>
      <c r="E7651">
        <v>66.233333333333334</v>
      </c>
      <c r="F7651">
        <v>55.333333333333343</v>
      </c>
      <c r="G7651">
        <v>0</v>
      </c>
      <c r="H7651">
        <v>1.6</v>
      </c>
      <c r="I7651">
        <v>3.333333333333333</v>
      </c>
      <c r="J7651">
        <v>3.5333333333333332</v>
      </c>
      <c r="K7651">
        <f t="shared" si="593"/>
        <v>3.1333333333333311</v>
      </c>
      <c r="L7651">
        <f t="shared" si="591"/>
        <v>8.828352378619464E-2</v>
      </c>
      <c r="M7651">
        <f t="shared" si="592"/>
        <v>1.2235145416246822</v>
      </c>
      <c r="N7651" s="10" t="str" cm="1">
        <f t="array" ref="N7651">_xlfn.IFS(AND(C7651&lt;=0, C7651-M7651&lt;=2), "escarcha",AND(C7651&lt;=0, C7651-M7651&gt;2), "helada negra", AND(C7651&gt;0, M7651+2&gt;C7651), "rocío", TRUE, "sin riesgo")</f>
        <v>sin riesgo</v>
      </c>
      <c r="O7651">
        <f t="shared" si="594"/>
        <v>0.12033121193939889</v>
      </c>
      <c r="P7651">
        <f t="shared" si="595"/>
        <v>1.670714145114178</v>
      </c>
      <c r="Q7651" s="10" t="str" cm="1">
        <f t="array" ref="Q7651">_xlfn.IFS(AND(D7651&lt;=0, D7651-P7651&lt;=2), "escarcha",AND(D7651&lt;=0, D7651-P7651&gt;2), "helada negra", AND(D7651&gt;0, P7651+2&gt;D7651), "rocío", TRUE, "sin riesgo")</f>
        <v>sin riesgo</v>
      </c>
    </row>
    <row r="7652" spans="1:17" x14ac:dyDescent="0.35">
      <c r="A7652" s="2">
        <v>45957</v>
      </c>
      <c r="B7652" s="3" t="s">
        <v>39</v>
      </c>
      <c r="C7652">
        <v>5.0999999999999996</v>
      </c>
      <c r="D7652">
        <v>9.6</v>
      </c>
      <c r="E7652">
        <v>73.600000000000009</v>
      </c>
      <c r="F7652">
        <v>58</v>
      </c>
      <c r="G7652">
        <v>0.66666666666666663</v>
      </c>
      <c r="H7652">
        <v>1.8</v>
      </c>
      <c r="I7652">
        <v>2</v>
      </c>
      <c r="J7652">
        <v>3.2</v>
      </c>
      <c r="K7652">
        <f t="shared" si="593"/>
        <v>4.5</v>
      </c>
      <c r="L7652">
        <f t="shared" si="591"/>
        <v>5.5719943317304343E-2</v>
      </c>
      <c r="M7652">
        <f t="shared" si="592"/>
        <v>0.77078713414251199</v>
      </c>
      <c r="N7652" s="10" t="str" cm="1">
        <f t="array" ref="N7652">_xlfn.IFS(AND(C7652&lt;=0, C7652-M7652&lt;=2), "escarcha",AND(C7652&lt;=0, C7652-M7652&gt;2), "helada negra", AND(C7652&gt;0, M7652+2&gt;C7652), "rocío", TRUE, "sin riesgo")</f>
        <v>sin riesgo</v>
      </c>
      <c r="O7652">
        <f t="shared" si="594"/>
        <v>0.12500050030246967</v>
      </c>
      <c r="P7652">
        <f t="shared" si="595"/>
        <v>1.7360069978309038</v>
      </c>
      <c r="Q7652" s="10" t="str" cm="1">
        <f t="array" ref="Q7652">_xlfn.IFS(AND(D7652&lt;=0, D7652-P7652&lt;=2), "escarcha",AND(D7652&lt;=0, D7652-P7652&gt;2), "helada negra", AND(D7652&gt;0, P7652+2&gt;D7652), "rocío", TRUE, "sin riesgo")</f>
        <v>sin riesgo</v>
      </c>
    </row>
    <row r="7653" spans="1:17" x14ac:dyDescent="0.35">
      <c r="A7653" s="2">
        <v>45957</v>
      </c>
      <c r="B7653" s="3" t="s">
        <v>37</v>
      </c>
      <c r="C7653">
        <v>3.166666666666667</v>
      </c>
      <c r="D7653">
        <v>9.4</v>
      </c>
      <c r="E7653">
        <v>78.400000000000006</v>
      </c>
      <c r="F7653">
        <v>57.666666666666657</v>
      </c>
      <c r="G7653">
        <v>0</v>
      </c>
      <c r="H7653">
        <v>2.333333333333333</v>
      </c>
      <c r="I7653">
        <v>1</v>
      </c>
      <c r="J7653">
        <v>3.3666666666666671</v>
      </c>
      <c r="K7653">
        <f t="shared" si="593"/>
        <v>6.2333333333333334</v>
      </c>
      <c r="L7653">
        <f t="shared" si="591"/>
        <v>-1.6656621199761412E-2</v>
      </c>
      <c r="M7653">
        <f t="shared" si="592"/>
        <v>-0.22946967528691786</v>
      </c>
      <c r="N7653" s="10" t="str" cm="1">
        <f t="array" ref="N7653">_xlfn.IFS(AND(C7653&lt;=0, C7653-M7653&lt;=2), "escarcha",AND(C7653&lt;=0, C7653-M7653&gt;2), "helada negra", AND(C7653&gt;0, M7653+2&gt;C7653), "rocío", TRUE, "sin riesgo")</f>
        <v>sin riesgo</v>
      </c>
      <c r="O7653">
        <f t="shared" si="594"/>
        <v>0.10580368488673697</v>
      </c>
      <c r="P7653">
        <f t="shared" si="595"/>
        <v>1.4677915078038959</v>
      </c>
      <c r="Q7653" s="10" t="str" cm="1">
        <f t="array" ref="Q7653">_xlfn.IFS(AND(D7653&lt;=0, D7653-P7653&lt;=2), "escarcha",AND(D7653&lt;=0, D7653-P7653&gt;2), "helada negra", AND(D7653&gt;0, P7653+2&gt;D7653), "rocío", TRUE, "sin riesgo")</f>
        <v>sin riesgo</v>
      </c>
    </row>
    <row r="7654" spans="1:17" x14ac:dyDescent="0.35">
      <c r="A7654" s="2">
        <v>45957</v>
      </c>
      <c r="B7654" s="3" t="s">
        <v>40</v>
      </c>
      <c r="C7654">
        <v>1.4333333333333329</v>
      </c>
      <c r="D7654">
        <v>9.1999999999999993</v>
      </c>
      <c r="E7654">
        <v>82.4</v>
      </c>
      <c r="F7654">
        <v>57</v>
      </c>
      <c r="G7654">
        <v>0</v>
      </c>
      <c r="H7654">
        <v>1.6</v>
      </c>
      <c r="I7654">
        <v>0</v>
      </c>
      <c r="J7654">
        <v>2.166666666666667</v>
      </c>
      <c r="K7654">
        <f t="shared" si="593"/>
        <v>7.7666666666666666</v>
      </c>
      <c r="L7654">
        <f t="shared" si="591"/>
        <v>-9.025037040832562E-2</v>
      </c>
      <c r="M7654">
        <f t="shared" si="592"/>
        <v>-1.2381676558564991</v>
      </c>
      <c r="N7654" s="10" t="str" cm="1">
        <f t="array" ref="N7654">_xlfn.IFS(AND(C7654&lt;=0, C7654-M7654&lt;=2), "escarcha",AND(C7654&lt;=0, C7654-M7654&gt;2), "helada negra", AND(C7654&gt;0, M7654+2&gt;C7654), "rocío", TRUE, "sin riesgo")</f>
        <v>sin riesgo</v>
      </c>
      <c r="O7654">
        <f t="shared" si="594"/>
        <v>8.0721234082424376E-2</v>
      </c>
      <c r="P7654">
        <f t="shared" si="595"/>
        <v>1.1182271436261211</v>
      </c>
      <c r="Q7654" s="10" t="str" cm="1">
        <f t="array" ref="Q7654">_xlfn.IFS(AND(D7654&lt;=0, D7654-P7654&lt;=2), "escarcha",AND(D7654&lt;=0, D7654-P7654&gt;2), "helada negra", AND(D7654&gt;0, P7654+2&gt;D7654), "rocío", TRUE, "sin riesgo")</f>
        <v>sin riesgo</v>
      </c>
    </row>
    <row r="7655" spans="1:17" x14ac:dyDescent="0.35">
      <c r="A7655" s="2">
        <v>45957</v>
      </c>
      <c r="B7655" s="3" t="s">
        <v>41</v>
      </c>
      <c r="C7655">
        <v>-0.76666666666666672</v>
      </c>
      <c r="D7655">
        <v>7.9666666666666668</v>
      </c>
      <c r="E7655">
        <v>86.766666666666666</v>
      </c>
      <c r="F7655">
        <v>61.333333333333343</v>
      </c>
      <c r="G7655">
        <v>0</v>
      </c>
      <c r="H7655">
        <v>0.6</v>
      </c>
      <c r="I7655">
        <v>0</v>
      </c>
      <c r="J7655">
        <v>0.96666666666666667</v>
      </c>
      <c r="K7655">
        <f t="shared" si="593"/>
        <v>8.7333333333333343</v>
      </c>
      <c r="L7655">
        <f t="shared" si="591"/>
        <v>-0.19772144433477659</v>
      </c>
      <c r="M7655">
        <f t="shared" si="592"/>
        <v>-2.6962335679885108</v>
      </c>
      <c r="N7655" s="10" t="str" cm="1">
        <f t="array" ref="N7655">_xlfn.IFS(AND(C7655&lt;=0, C7655-M7655&lt;=2), "escarcha",AND(C7655&lt;=0, C7655-M7655&gt;2), "helada negra", AND(C7655&gt;0, M7655+2&gt;C7655), "rocío", TRUE, "sin riesgo")</f>
        <v>escarcha</v>
      </c>
      <c r="O7655">
        <f t="shared" si="594"/>
        <v>7.0550775715261083E-2</v>
      </c>
      <c r="P7655">
        <f t="shared" si="595"/>
        <v>0.97677006613892781</v>
      </c>
      <c r="Q7655" s="10" t="str" cm="1">
        <f t="array" ref="Q7655">_xlfn.IFS(AND(D7655&lt;=0, D7655-P7655&lt;=2), "escarcha",AND(D7655&lt;=0, D7655-P7655&gt;2), "helada negra", AND(D7655&gt;0, P7655+2&gt;D7655), "rocío", TRUE, "sin riesgo")</f>
        <v>sin riesgo</v>
      </c>
    </row>
    <row r="7656" spans="1:17" x14ac:dyDescent="0.35">
      <c r="A7656" s="2">
        <v>45957</v>
      </c>
      <c r="B7656" s="3" t="s">
        <v>42</v>
      </c>
      <c r="C7656">
        <v>-2.2333333333333329</v>
      </c>
      <c r="D7656">
        <v>6.9</v>
      </c>
      <c r="E7656">
        <v>88.933333333333337</v>
      </c>
      <c r="F7656">
        <v>66</v>
      </c>
      <c r="G7656">
        <v>0</v>
      </c>
      <c r="H7656">
        <v>1.666666666666667</v>
      </c>
      <c r="I7656">
        <v>0</v>
      </c>
      <c r="J7656">
        <v>2.166666666666667</v>
      </c>
      <c r="K7656">
        <f t="shared" si="593"/>
        <v>9.1333333333333329</v>
      </c>
      <c r="L7656">
        <f t="shared" si="591"/>
        <v>-0.28074416667768731</v>
      </c>
      <c r="M7656">
        <f t="shared" si="592"/>
        <v>-3.8106242127777032</v>
      </c>
      <c r="N7656" s="10" t="str" cm="1">
        <f t="array" ref="N7656">_xlfn.IFS(AND(C7656&lt;=0, C7656-M7656&lt;=2), "escarcha",AND(C7656&lt;=0, C7656-M7656&gt;2), "helada negra", AND(C7656&gt;0, M7656+2&gt;C7656), "rocío", TRUE, "sin riesgo")</f>
        <v>escarcha</v>
      </c>
      <c r="O7656">
        <f t="shared" si="594"/>
        <v>7.1051332064580586E-2</v>
      </c>
      <c r="P7656">
        <f t="shared" si="595"/>
        <v>0.98372828083509789</v>
      </c>
      <c r="Q7656" s="10" t="str" cm="1">
        <f t="array" ref="Q7656">_xlfn.IFS(AND(D7656&lt;=0, D7656-P7656&lt;=2), "escarcha",AND(D7656&lt;=0, D7656-P7656&gt;2), "helada negra", AND(D7656&gt;0, P7656+2&gt;D7656), "rocío", TRUE, "sin riesgo")</f>
        <v>sin riesgo</v>
      </c>
    </row>
    <row r="7657" spans="1:17" x14ac:dyDescent="0.35">
      <c r="A7657" s="2">
        <v>45957</v>
      </c>
      <c r="B7657" s="3" t="s">
        <v>43</v>
      </c>
      <c r="C7657">
        <v>-2.9</v>
      </c>
      <c r="D7657">
        <v>6.1</v>
      </c>
      <c r="E7657">
        <v>90.933333333333337</v>
      </c>
      <c r="F7657">
        <v>69.666666666666671</v>
      </c>
      <c r="G7657">
        <v>0</v>
      </c>
      <c r="H7657">
        <v>0.3</v>
      </c>
      <c r="I7657">
        <v>0</v>
      </c>
      <c r="J7657">
        <v>0.7</v>
      </c>
      <c r="K7657">
        <f t="shared" si="593"/>
        <v>9</v>
      </c>
      <c r="L7657">
        <f t="shared" si="591"/>
        <v>-0.30788813934234505</v>
      </c>
      <c r="M7657">
        <f t="shared" si="592"/>
        <v>-4.1727318435449607</v>
      </c>
      <c r="N7657" s="10" t="str" cm="1">
        <f t="array" ref="N7657">_xlfn.IFS(AND(C7657&lt;=0, C7657-M7657&lt;=2), "escarcha",AND(C7657&lt;=0, C7657-M7657&gt;2), "helada negra", AND(C7657&gt;0, M7657+2&gt;C7657), "rocío", TRUE, "sin riesgo")</f>
        <v>escarcha</v>
      </c>
      <c r="O7657">
        <f t="shared" si="594"/>
        <v>7.0086255915016105E-2</v>
      </c>
      <c r="P7657">
        <f t="shared" si="595"/>
        <v>0.97031314912184796</v>
      </c>
      <c r="Q7657" s="10" t="str" cm="1">
        <f t="array" ref="Q7657">_xlfn.IFS(AND(D7657&lt;=0, D7657-P7657&lt;=2), "escarcha",AND(D7657&lt;=0, D7657-P7657&gt;2), "helada negra", AND(D7657&gt;0, P7657+2&gt;D7657), "rocío", TRUE, "sin riesgo")</f>
        <v>sin riesgo</v>
      </c>
    </row>
    <row r="7658" spans="1:17" x14ac:dyDescent="0.35">
      <c r="A7658" s="2">
        <v>45957</v>
      </c>
      <c r="B7658" s="3" t="s">
        <v>44</v>
      </c>
      <c r="C7658">
        <v>-3.4</v>
      </c>
      <c r="D7658">
        <v>5.666666666666667</v>
      </c>
      <c r="E7658">
        <v>92</v>
      </c>
      <c r="F7658">
        <v>72.333333333333329</v>
      </c>
      <c r="G7658">
        <v>0</v>
      </c>
      <c r="H7658">
        <v>1</v>
      </c>
      <c r="I7658">
        <v>0</v>
      </c>
      <c r="J7658">
        <v>1.966666666666667</v>
      </c>
      <c r="K7658">
        <f t="shared" si="593"/>
        <v>9.0666666666666664</v>
      </c>
      <c r="L7658">
        <f t="shared" si="591"/>
        <v>-0.33344420282988724</v>
      </c>
      <c r="M7658">
        <f t="shared" si="592"/>
        <v>-4.5126558927084277</v>
      </c>
      <c r="N7658" s="10" t="str" cm="1">
        <f t="array" ref="N7658">_xlfn.IFS(AND(C7658&lt;=0, C7658-M7658&lt;=2), "escarcha",AND(C7658&lt;=0, C7658-M7658&gt;2), "helada negra", AND(C7658&gt;0, M7658+2&gt;C7658), "rocío", TRUE, "sin riesgo")</f>
        <v>escarcha</v>
      </c>
      <c r="O7658">
        <f t="shared" si="594"/>
        <v>7.7692373121110436E-2</v>
      </c>
      <c r="P7658">
        <f t="shared" si="595"/>
        <v>1.07608271108388</v>
      </c>
      <c r="Q7658" s="10" t="str" cm="1">
        <f t="array" ref="Q7658">_xlfn.IFS(AND(D7658&lt;=0, D7658-P7658&lt;=2), "escarcha",AND(D7658&lt;=0, D7658-P7658&gt;2), "helada negra", AND(D7658&gt;0, P7658+2&gt;D7658), "rocío", TRUE, "sin riesgo")</f>
        <v>sin riesgo</v>
      </c>
    </row>
    <row r="7659" spans="1:17" x14ac:dyDescent="0.35">
      <c r="A7659" s="2">
        <v>45957</v>
      </c>
      <c r="B7659" s="3" t="s">
        <v>45</v>
      </c>
      <c r="C7659">
        <v>-3.7</v>
      </c>
      <c r="D7659">
        <v>4.833333333333333</v>
      </c>
      <c r="E7659">
        <v>92.333333333333343</v>
      </c>
      <c r="F7659">
        <v>75.333333333333329</v>
      </c>
      <c r="G7659">
        <v>0.33333333333333331</v>
      </c>
      <c r="H7659">
        <v>1.033333333333333</v>
      </c>
      <c r="I7659">
        <v>1.666666666666667</v>
      </c>
      <c r="J7659">
        <v>1.9333333333333329</v>
      </c>
      <c r="K7659">
        <f t="shared" si="593"/>
        <v>8.5333333333333332</v>
      </c>
      <c r="L7659">
        <f t="shared" si="591"/>
        <v>-0.35223300557089304</v>
      </c>
      <c r="M7659">
        <f t="shared" si="592"/>
        <v>-4.761951388593646</v>
      </c>
      <c r="N7659" s="10" t="str" cm="1">
        <f t="array" ref="N7659">_xlfn.IFS(AND(C7659&lt;=0, C7659-M7659&lt;=2), "escarcha",AND(C7659&lt;=0, C7659-M7659&gt;2), "helada negra", AND(C7659&gt;0, M7659+2&gt;C7659), "rocío", TRUE, "sin riesgo")</f>
        <v>escarcha</v>
      </c>
      <c r="O7659">
        <f t="shared" si="594"/>
        <v>6.0426040659225133E-2</v>
      </c>
      <c r="P7659">
        <f t="shared" si="595"/>
        <v>0.83611165040573876</v>
      </c>
      <c r="Q7659" s="10" t="str" cm="1">
        <f t="array" ref="Q7659">_xlfn.IFS(AND(D7659&lt;=0, D7659-P7659&lt;=2), "escarcha",AND(D7659&lt;=0, D7659-P7659&gt;2), "helada negra", AND(D7659&gt;0, P7659+2&gt;D7659), "rocío", TRUE, "sin riesgo")</f>
        <v>sin riesgo</v>
      </c>
    </row>
    <row r="7660" spans="1:17" x14ac:dyDescent="0.35">
      <c r="A7660" s="2">
        <v>45957</v>
      </c>
      <c r="B7660" s="3" t="s">
        <v>46</v>
      </c>
      <c r="C7660">
        <v>-3.833333333333333</v>
      </c>
      <c r="D7660">
        <v>4.8</v>
      </c>
      <c r="E7660">
        <v>92.733333333333334</v>
      </c>
      <c r="F7660">
        <v>75.666666666666671</v>
      </c>
      <c r="G7660">
        <v>0</v>
      </c>
      <c r="H7660">
        <v>1.1000000000000001</v>
      </c>
      <c r="I7660">
        <v>0</v>
      </c>
      <c r="J7660">
        <v>2.2999999999999998</v>
      </c>
      <c r="K7660">
        <f t="shared" si="593"/>
        <v>8.6333333333333329</v>
      </c>
      <c r="L7660">
        <f t="shared" si="591"/>
        <v>-0.35788624633600097</v>
      </c>
      <c r="M7660">
        <f t="shared" si="592"/>
        <v>-4.8368583395351186</v>
      </c>
      <c r="N7660" s="10" t="str" cm="1">
        <f t="array" ref="N7660">_xlfn.IFS(AND(C7660&lt;=0, C7660-M7660&lt;=2), "escarcha",AND(C7660&lt;=0, C7660-M7660&gt;2), "helada negra", AND(C7660&gt;0, M7660+2&gt;C7660), "rocío", TRUE, "sin riesgo")</f>
        <v>escarcha</v>
      </c>
      <c r="O7660">
        <f t="shared" si="594"/>
        <v>6.2516800410740703E-2</v>
      </c>
      <c r="P7660">
        <f t="shared" si="595"/>
        <v>0.86514435340110507</v>
      </c>
      <c r="Q7660" s="10" t="str" cm="1">
        <f t="array" ref="Q7660">_xlfn.IFS(AND(D7660&lt;=0, D7660-P7660&lt;=2), "escarcha",AND(D7660&lt;=0, D7660-P7660&gt;2), "helada negra", AND(D7660&gt;0, P7660+2&gt;D7660), "rocío", TRUE, "sin riesgo")</f>
        <v>sin riesgo</v>
      </c>
    </row>
    <row r="7661" spans="1:17" x14ac:dyDescent="0.35">
      <c r="A7661" s="2">
        <v>45958</v>
      </c>
      <c r="B7661" s="3" t="s">
        <v>10</v>
      </c>
      <c r="C7661">
        <v>-4.2333333333333334</v>
      </c>
      <c r="D7661">
        <v>6.6999999999999993</v>
      </c>
      <c r="E7661">
        <v>92.9</v>
      </c>
      <c r="F7661">
        <v>91.333333333333329</v>
      </c>
      <c r="G7661">
        <v>0.33333333333333331</v>
      </c>
      <c r="H7661">
        <v>1.333333333333333</v>
      </c>
      <c r="I7661">
        <v>2</v>
      </c>
      <c r="J7661">
        <v>2.1333333333333329</v>
      </c>
      <c r="K7661">
        <f t="shared" si="593"/>
        <v>10.933333333333334</v>
      </c>
      <c r="L7661">
        <f t="shared" si="591"/>
        <v>-0.38608547263807874</v>
      </c>
      <c r="M7661">
        <f t="shared" si="592"/>
        <v>-5.209803340976249</v>
      </c>
      <c r="N7661" s="10" t="str" cm="1">
        <f t="array" ref="N7661">_xlfn.IFS(AND(C7661&lt;=0, C7661-M7661&lt;=2), "escarcha",AND(C7661&lt;=0, C7661-M7661&gt;2), "helada negra", AND(C7661&gt;0, M7661+2&gt;C7661), "rocío", TRUE, "sin riesgo")</f>
        <v>escarcha</v>
      </c>
      <c r="O7661">
        <f t="shared" si="594"/>
        <v>0.38218738715751183</v>
      </c>
      <c r="P7661">
        <f t="shared" si="595"/>
        <v>5.3869878807114873</v>
      </c>
      <c r="Q7661" s="10" t="str" cm="1">
        <f t="array" ref="Q7661">_xlfn.IFS(AND(D7661&lt;=0, D7661-P7661&lt;=2), "escarcha",AND(D7661&lt;=0, D7661-P7661&gt;2), "helada negra", AND(D7661&gt;0, P7661+2&gt;D7661), "rocío", TRUE, "sin riesgo")</f>
        <v>rocío</v>
      </c>
    </row>
    <row r="7662" spans="1:17" x14ac:dyDescent="0.35">
      <c r="A7662" s="2">
        <v>45958</v>
      </c>
      <c r="B7662" s="3" t="s">
        <v>11</v>
      </c>
      <c r="C7662">
        <v>-4.4333333333333336</v>
      </c>
      <c r="D7662">
        <v>8.0333333333333332</v>
      </c>
      <c r="E7662">
        <v>93.2</v>
      </c>
      <c r="F7662">
        <v>97.333333333333329</v>
      </c>
      <c r="G7662">
        <v>0.33333333333333331</v>
      </c>
      <c r="H7662">
        <v>2.2333333333333329</v>
      </c>
      <c r="I7662">
        <v>2</v>
      </c>
      <c r="J7662">
        <v>3.5</v>
      </c>
      <c r="K7662">
        <f t="shared" si="593"/>
        <v>12.466666666666667</v>
      </c>
      <c r="L7662">
        <f t="shared" si="591"/>
        <v>-0.39789654996053958</v>
      </c>
      <c r="M7662">
        <f t="shared" si="592"/>
        <v>-5.3656623525712508</v>
      </c>
      <c r="N7662" s="10" t="str" cm="1">
        <f t="array" ref="N7662">_xlfn.IFS(AND(C7662&lt;=0, C7662-M7662&lt;=2), "escarcha",AND(C7662&lt;=0, C7662-M7662&gt;2), "helada negra", AND(C7662&gt;0, M7662+2&gt;C7662), "rocío", TRUE, "sin riesgo")</f>
        <v>escarcha</v>
      </c>
      <c r="O7662">
        <f t="shared" si="594"/>
        <v>0.53690019301661052</v>
      </c>
      <c r="P7662">
        <f t="shared" si="595"/>
        <v>7.636204398655865</v>
      </c>
      <c r="Q7662" s="10" t="str" cm="1">
        <f t="array" ref="Q7662">_xlfn.IFS(AND(D7662&lt;=0, D7662-P7662&lt;=2), "escarcha",AND(D7662&lt;=0, D7662-P7662&gt;2), "helada negra", AND(D7662&gt;0, P7662+2&gt;D7662), "rocío", TRUE, "sin riesgo")</f>
        <v>rocío</v>
      </c>
    </row>
    <row r="7663" spans="1:17" x14ac:dyDescent="0.35">
      <c r="A7663" s="2">
        <v>45958</v>
      </c>
      <c r="B7663" s="3" t="s">
        <v>12</v>
      </c>
      <c r="C7663">
        <v>-4.5666666666666664</v>
      </c>
      <c r="D7663">
        <v>8.1</v>
      </c>
      <c r="E7663">
        <v>93.266666666666666</v>
      </c>
      <c r="F7663">
        <v>98</v>
      </c>
      <c r="G7663">
        <v>0</v>
      </c>
      <c r="H7663">
        <v>1.5666666666666671</v>
      </c>
      <c r="I7663">
        <v>1</v>
      </c>
      <c r="J7663">
        <v>3.7333333333333329</v>
      </c>
      <c r="K7663">
        <f t="shared" si="593"/>
        <v>12.666666666666666</v>
      </c>
      <c r="L7663">
        <f t="shared" si="591"/>
        <v>-0.40721894411250026</v>
      </c>
      <c r="M7663">
        <f t="shared" si="592"/>
        <v>-5.4885365180981136</v>
      </c>
      <c r="N7663" s="10" t="str" cm="1">
        <f t="array" ref="N7663">_xlfn.IFS(AND(C7663&lt;=0, C7663-M7663&lt;=2), "escarcha",AND(C7663&lt;=0, C7663-M7663&gt;2), "helada negra", AND(C7663&gt;0, M7663+2&gt;C7663), "rocío", TRUE, "sin riesgo")</f>
        <v>escarcha</v>
      </c>
      <c r="O7663">
        <f t="shared" si="594"/>
        <v>0.54825512496726192</v>
      </c>
      <c r="P7663">
        <f t="shared" si="595"/>
        <v>7.802887877470142</v>
      </c>
      <c r="Q7663" s="10" t="str" cm="1">
        <f t="array" ref="Q7663">_xlfn.IFS(AND(D7663&lt;=0, D7663-P7663&lt;=2), "escarcha",AND(D7663&lt;=0, D7663-P7663&gt;2), "helada negra", AND(D7663&gt;0, P7663+2&gt;D7663), "rocío", TRUE, "sin riesgo")</f>
        <v>rocío</v>
      </c>
    </row>
    <row r="7664" spans="1:17" x14ac:dyDescent="0.35">
      <c r="A7664" s="2">
        <v>45958</v>
      </c>
      <c r="B7664" s="3" t="s">
        <v>13</v>
      </c>
      <c r="C7664">
        <v>-5.2333333333333334</v>
      </c>
      <c r="D7664">
        <v>8</v>
      </c>
      <c r="E7664">
        <v>93.333333333333329</v>
      </c>
      <c r="F7664">
        <v>98</v>
      </c>
      <c r="G7664">
        <v>0</v>
      </c>
      <c r="H7664">
        <v>0</v>
      </c>
      <c r="I7664">
        <v>1</v>
      </c>
      <c r="J7664">
        <v>0</v>
      </c>
      <c r="K7664">
        <f t="shared" si="593"/>
        <v>13.233333333333334</v>
      </c>
      <c r="L7664">
        <f t="shared" si="591"/>
        <v>-0.45686046701272875</v>
      </c>
      <c r="M7664">
        <f t="shared" si="592"/>
        <v>-6.1407048298674072</v>
      </c>
      <c r="N7664" s="10" t="str" cm="1">
        <f t="array" ref="N7664">_xlfn.IFS(AND(C7664&lt;=0, C7664-M7664&lt;=2), "escarcha",AND(C7664&lt;=0, C7664-M7664&gt;2), "helada negra", AND(C7664&gt;0, M7664+2&gt;C7664), "rocío", TRUE, "sin riesgo")</f>
        <v>escarcha</v>
      </c>
      <c r="O7664">
        <f t="shared" si="594"/>
        <v>0.54146077260599867</v>
      </c>
      <c r="P7664">
        <f t="shared" si="595"/>
        <v>7.703124301265543</v>
      </c>
      <c r="Q7664" s="10" t="str" cm="1">
        <f t="array" ref="Q7664">_xlfn.IFS(AND(D7664&lt;=0, D7664-P7664&lt;=2), "escarcha",AND(D7664&lt;=0, D7664-P7664&gt;2), "helada negra", AND(D7664&gt;0, P7664+2&gt;D7664), "rocío", TRUE, "sin riesgo")</f>
        <v>rocío</v>
      </c>
    </row>
    <row r="7665" spans="1:17" x14ac:dyDescent="0.35">
      <c r="A7665" s="2">
        <v>45958</v>
      </c>
      <c r="B7665" s="3" t="s">
        <v>14</v>
      </c>
      <c r="C7665">
        <v>-5.6333333333333329</v>
      </c>
      <c r="D7665">
        <v>7.9</v>
      </c>
      <c r="E7665">
        <v>93.2</v>
      </c>
      <c r="F7665">
        <v>98</v>
      </c>
      <c r="G7665">
        <v>0</v>
      </c>
      <c r="H7665">
        <v>0</v>
      </c>
      <c r="I7665">
        <v>1</v>
      </c>
      <c r="J7665">
        <v>6.6666666666666666E-2</v>
      </c>
      <c r="K7665">
        <f t="shared" si="593"/>
        <v>13.533333333333333</v>
      </c>
      <c r="L7665">
        <f t="shared" si="591"/>
        <v>-0.48863944781287499</v>
      </c>
      <c r="M7665">
        <f t="shared" si="592"/>
        <v>-6.5563263384256354</v>
      </c>
      <c r="N7665" s="10" t="str" cm="1">
        <f t="array" ref="N7665">_xlfn.IFS(AND(C7665&lt;=0, C7665-M7665&lt;=2), "escarcha",AND(C7665&lt;=0, C7665-M7665&gt;2), "helada negra", AND(C7665&gt;0, M7665+2&gt;C7665), "rocío", TRUE, "sin riesgo")</f>
        <v>escarcha</v>
      </c>
      <c r="O7665">
        <f t="shared" si="594"/>
        <v>0.53466100512370152</v>
      </c>
      <c r="P7665">
        <f t="shared" si="595"/>
        <v>7.6033606310689192</v>
      </c>
      <c r="Q7665" s="10" t="str" cm="1">
        <f t="array" ref="Q7665">_xlfn.IFS(AND(D7665&lt;=0, D7665-P7665&lt;=2), "escarcha",AND(D7665&lt;=0, D7665-P7665&gt;2), "helada negra", AND(D7665&gt;0, P7665+2&gt;D7665), "rocío", TRUE, "sin riesgo")</f>
        <v>rocío</v>
      </c>
    </row>
    <row r="7666" spans="1:17" x14ac:dyDescent="0.35">
      <c r="A7666" s="2">
        <v>45958</v>
      </c>
      <c r="B7666" s="3" t="s">
        <v>15</v>
      </c>
      <c r="C7666">
        <v>-5.8666666666666663</v>
      </c>
      <c r="D7666">
        <v>7.9333333333333336</v>
      </c>
      <c r="E7666">
        <v>93.2</v>
      </c>
      <c r="F7666">
        <v>98.666666666666671</v>
      </c>
      <c r="G7666">
        <v>1</v>
      </c>
      <c r="H7666">
        <v>0.1333333333333333</v>
      </c>
      <c r="I7666">
        <v>1.666666666666667</v>
      </c>
      <c r="J7666">
        <v>0.1333333333333333</v>
      </c>
      <c r="K7666">
        <f t="shared" si="593"/>
        <v>13.8</v>
      </c>
      <c r="L7666">
        <f t="shared" si="591"/>
        <v>-0.50639053265723843</v>
      </c>
      <c r="M7666">
        <f t="shared" si="592"/>
        <v>-6.7878497700075897</v>
      </c>
      <c r="N7666" s="10" t="str" cm="1">
        <f t="array" ref="N7666">_xlfn.IFS(AND(C7666&lt;=0, C7666-M7666&lt;=2), "escarcha",AND(C7666&lt;=0, C7666-M7666&gt;2), "helada negra", AND(C7666&gt;0, M7666+2&gt;C7666), "rocío", TRUE, "sin riesgo")</f>
        <v>escarcha</v>
      </c>
      <c r="O7666">
        <f t="shared" si="594"/>
        <v>0.54370788334952547</v>
      </c>
      <c r="P7666">
        <f t="shared" si="595"/>
        <v>7.7361105393460692</v>
      </c>
      <c r="Q7666" s="10" t="str" cm="1">
        <f t="array" ref="Q7666">_xlfn.IFS(AND(D7666&lt;=0, D7666-P7666&lt;=2), "escarcha",AND(D7666&lt;=0, D7666-P7666&gt;2), "helada negra", AND(D7666&gt;0, P7666+2&gt;D7666), "rocío", TRUE, "sin riesgo")</f>
        <v>rocío</v>
      </c>
    </row>
    <row r="7667" spans="1:17" x14ac:dyDescent="0.35">
      <c r="A7667" s="2">
        <v>45958</v>
      </c>
      <c r="B7667" s="3" t="s">
        <v>16</v>
      </c>
      <c r="C7667">
        <v>-5.9333333333333336</v>
      </c>
      <c r="D7667">
        <v>7.9666666666666668</v>
      </c>
      <c r="E7667">
        <v>93.033333333333331</v>
      </c>
      <c r="F7667">
        <v>99</v>
      </c>
      <c r="G7667">
        <v>1</v>
      </c>
      <c r="H7667">
        <v>0.23333333333333331</v>
      </c>
      <c r="I7667">
        <v>1.666666666666667</v>
      </c>
      <c r="J7667">
        <v>0.6</v>
      </c>
      <c r="K7667">
        <f t="shared" si="593"/>
        <v>13.9</v>
      </c>
      <c r="L7667">
        <f t="shared" si="591"/>
        <v>-0.51325855803564757</v>
      </c>
      <c r="M7667">
        <f t="shared" si="592"/>
        <v>-6.8773063051149501</v>
      </c>
      <c r="N7667" s="10" t="str" cm="1">
        <f t="array" ref="N7667">_xlfn.IFS(AND(C7667&lt;=0, C7667-M7667&lt;=2), "escarcha",AND(C7667&lt;=0, C7667-M7667&gt;2), "helada negra", AND(C7667&gt;0, M7667+2&gt;C7667), "rocío", TRUE, "sin riesgo")</f>
        <v>escarcha</v>
      </c>
      <c r="O7667">
        <f t="shared" si="594"/>
        <v>0.54934715690897495</v>
      </c>
      <c r="P7667">
        <f t="shared" si="595"/>
        <v>7.8189299256677058</v>
      </c>
      <c r="Q7667" s="10" t="str" cm="1">
        <f t="array" ref="Q7667">_xlfn.IFS(AND(D7667&lt;=0, D7667-P7667&lt;=2), "escarcha",AND(D7667&lt;=0, D7667-P7667&gt;2), "helada negra", AND(D7667&gt;0, P7667+2&gt;D7667), "rocío", TRUE, "sin riesgo")</f>
        <v>rocío</v>
      </c>
    </row>
    <row r="7668" spans="1:17" x14ac:dyDescent="0.35">
      <c r="A7668" s="2">
        <v>45958</v>
      </c>
      <c r="B7668" s="3" t="s">
        <v>17</v>
      </c>
      <c r="C7668">
        <v>-6.2666666666666666</v>
      </c>
      <c r="D7668">
        <v>7.7</v>
      </c>
      <c r="E7668">
        <v>92.933333333333337</v>
      </c>
      <c r="F7668">
        <v>98</v>
      </c>
      <c r="G7668">
        <v>0</v>
      </c>
      <c r="H7668">
        <v>2.4</v>
      </c>
      <c r="I7668">
        <v>0</v>
      </c>
      <c r="J7668">
        <v>4.5333333333333332</v>
      </c>
      <c r="K7668">
        <f t="shared" si="593"/>
        <v>13.966666666666667</v>
      </c>
      <c r="L7668">
        <f t="shared" si="591"/>
        <v>-0.53976769215456033</v>
      </c>
      <c r="M7668">
        <f t="shared" si="592"/>
        <v>-7.2219552776281173</v>
      </c>
      <c r="N7668" s="10" t="str" cm="1">
        <f t="array" ref="N7668">_xlfn.IFS(AND(C7668&lt;=0, C7668-M7668&lt;=2), "escarcha",AND(C7668&lt;=0, C7668-M7668&gt;2), "helada negra", AND(C7668&gt;0, M7668+2&gt;C7668), "rocío", TRUE, "sin riesgo")</f>
        <v>escarcha</v>
      </c>
      <c r="O7668">
        <f t="shared" si="594"/>
        <v>0.52104519888013556</v>
      </c>
      <c r="P7668">
        <f t="shared" si="595"/>
        <v>7.4038330086990669</v>
      </c>
      <c r="Q7668" s="10" t="str" cm="1">
        <f t="array" ref="Q7668">_xlfn.IFS(AND(D7668&lt;=0, D7668-P7668&lt;=2), "escarcha",AND(D7668&lt;=0, D7668-P7668&gt;2), "helada negra", AND(D7668&gt;0, P7668+2&gt;D7668), "rocío", TRUE, "sin riesgo")</f>
        <v>rocío</v>
      </c>
    </row>
    <row r="7669" spans="1:17" x14ac:dyDescent="0.35">
      <c r="A7669" s="2">
        <v>45958</v>
      </c>
      <c r="B7669" s="3" t="s">
        <v>18</v>
      </c>
      <c r="C7669">
        <v>-6.3666666666666663</v>
      </c>
      <c r="D7669">
        <v>7.8</v>
      </c>
      <c r="E7669">
        <v>92.666666666666671</v>
      </c>
      <c r="F7669">
        <v>97</v>
      </c>
      <c r="G7669">
        <v>1</v>
      </c>
      <c r="H7669">
        <v>0.4</v>
      </c>
      <c r="I7669">
        <v>1.666666666666667</v>
      </c>
      <c r="J7669">
        <v>1.0666666666666671</v>
      </c>
      <c r="K7669">
        <f t="shared" si="593"/>
        <v>14.166666666666666</v>
      </c>
      <c r="L7669">
        <f t="shared" si="591"/>
        <v>-0.55028532930448393</v>
      </c>
      <c r="M7669">
        <f t="shared" si="592"/>
        <v>-7.3584179841472483</v>
      </c>
      <c r="N7669" s="10" t="str" cm="1">
        <f t="array" ref="N7669">_xlfn.IFS(AND(C7669&lt;=0, C7669-M7669&lt;=2), "escarcha",AND(C7669&lt;=0, C7669-M7669&gt;2), "helada negra", AND(C7669&gt;0, M7669+2&gt;C7669), "rocío", TRUE, "sin riesgo")</f>
        <v>escarcha</v>
      </c>
      <c r="O7669">
        <f t="shared" si="594"/>
        <v>0.51759931587679675</v>
      </c>
      <c r="P7669">
        <f t="shared" si="595"/>
        <v>7.3533869962749465</v>
      </c>
      <c r="Q7669" s="10" t="str" cm="1">
        <f t="array" ref="Q7669">_xlfn.IFS(AND(D7669&lt;=0, D7669-P7669&lt;=2), "escarcha",AND(D7669&lt;=0, D7669-P7669&gt;2), "helada negra", AND(D7669&gt;0, P7669+2&gt;D7669), "rocío", TRUE, "sin riesgo")</f>
        <v>rocío</v>
      </c>
    </row>
    <row r="7670" spans="1:17" x14ac:dyDescent="0.35">
      <c r="A7670" s="2">
        <v>45958</v>
      </c>
      <c r="B7670" s="3" t="s">
        <v>19</v>
      </c>
      <c r="C7670">
        <v>-5.7</v>
      </c>
      <c r="D7670">
        <v>7.833333333333333</v>
      </c>
      <c r="E7670">
        <v>93.3</v>
      </c>
      <c r="F7670">
        <v>98</v>
      </c>
      <c r="G7670">
        <v>1</v>
      </c>
      <c r="H7670">
        <v>0.3</v>
      </c>
      <c r="I7670">
        <v>1.666666666666667</v>
      </c>
      <c r="J7670">
        <v>0.83333333333333337</v>
      </c>
      <c r="K7670">
        <f t="shared" si="593"/>
        <v>13.533333333333333</v>
      </c>
      <c r="L7670">
        <f t="shared" si="591"/>
        <v>-0.49263523866399195</v>
      </c>
      <c r="M7670">
        <f t="shared" si="592"/>
        <v>-6.6084821130180549</v>
      </c>
      <c r="N7670" s="10" t="str" cm="1">
        <f t="array" ref="N7670">_xlfn.IFS(AND(C7670&lt;=0, C7670-M7670&lt;=2), "escarcha",AND(C7670&lt;=0, C7670-M7670&gt;2), "helada negra", AND(C7670&gt;0, M7670+2&gt;C7670), "rocío", TRUE, "sin riesgo")</f>
        <v>escarcha</v>
      </c>
      <c r="O7670">
        <f t="shared" si="594"/>
        <v>0.53012481520380605</v>
      </c>
      <c r="P7670">
        <f t="shared" si="595"/>
        <v>7.536851465386647</v>
      </c>
      <c r="Q7670" s="10" t="str" cm="1">
        <f t="array" ref="Q7670">_xlfn.IFS(AND(D7670&lt;=0, D7670-P7670&lt;=2), "escarcha",AND(D7670&lt;=0, D7670-P7670&gt;2), "helada negra", AND(D7670&gt;0, P7670+2&gt;D7670), "rocío", TRUE, "sin riesgo")</f>
        <v>rocío</v>
      </c>
    </row>
    <row r="7671" spans="1:17" x14ac:dyDescent="0.35">
      <c r="A7671" s="2">
        <v>45958</v>
      </c>
      <c r="B7671" s="3" t="s">
        <v>20</v>
      </c>
      <c r="C7671">
        <v>-5.8</v>
      </c>
      <c r="D7671">
        <v>2.666666666666667</v>
      </c>
      <c r="E7671">
        <v>93.13333333333334</v>
      </c>
      <c r="F7671">
        <v>85</v>
      </c>
      <c r="G7671">
        <v>0</v>
      </c>
      <c r="H7671">
        <v>0.7</v>
      </c>
      <c r="I7671">
        <v>0</v>
      </c>
      <c r="J7671">
        <v>1.5666666666666671</v>
      </c>
      <c r="K7671">
        <f t="shared" si="593"/>
        <v>8.4666666666666668</v>
      </c>
      <c r="L7671">
        <f t="shared" si="591"/>
        <v>-0.50203079465175138</v>
      </c>
      <c r="M7671">
        <f t="shared" si="592"/>
        <v>-6.7310286893847424</v>
      </c>
      <c r="N7671" s="10" t="str" cm="1">
        <f t="array" ref="N7671">_xlfn.IFS(AND(C7671&lt;=0, C7671-M7671&lt;=2), "escarcha",AND(C7671&lt;=0, C7671-M7671&gt;2), "helada negra", AND(C7671&gt;0, M7671+2&gt;C7671), "rocío", TRUE, "sin riesgo")</f>
        <v>escarcha</v>
      </c>
      <c r="O7671">
        <f t="shared" si="594"/>
        <v>2.8766071587530084E-2</v>
      </c>
      <c r="P7671">
        <f t="shared" si="595"/>
        <v>0.39731831635543996</v>
      </c>
      <c r="Q7671" s="10" t="str" cm="1">
        <f t="array" ref="Q7671">_xlfn.IFS(AND(D7671&lt;=0, D7671-P7671&lt;=2), "escarcha",AND(D7671&lt;=0, D7671-P7671&gt;2), "helada negra", AND(D7671&gt;0, P7671+2&gt;D7671), "rocío", TRUE, "sin riesgo")</f>
        <v>sin riesgo</v>
      </c>
    </row>
    <row r="7672" spans="1:17" x14ac:dyDescent="0.35">
      <c r="A7672" s="2">
        <v>45958</v>
      </c>
      <c r="B7672" s="3" t="s">
        <v>21</v>
      </c>
      <c r="C7672">
        <v>-5.8666666666666663</v>
      </c>
      <c r="D7672">
        <v>1.9333333333333329</v>
      </c>
      <c r="E7672">
        <v>93.1</v>
      </c>
      <c r="F7672">
        <v>88</v>
      </c>
      <c r="G7672">
        <v>0</v>
      </c>
      <c r="H7672">
        <v>2.066666666666666</v>
      </c>
      <c r="I7672">
        <v>0</v>
      </c>
      <c r="J7672">
        <v>3.3</v>
      </c>
      <c r="K7672">
        <f t="shared" si="593"/>
        <v>7.7999999999999989</v>
      </c>
      <c r="L7672">
        <f t="shared" si="591"/>
        <v>-0.50746407006576266</v>
      </c>
      <c r="M7672">
        <f t="shared" si="592"/>
        <v>-6.8018371420567583</v>
      </c>
      <c r="N7672" s="10" t="str" cm="1">
        <f t="array" ref="N7672">_xlfn.IFS(AND(C7672&lt;=0, C7672-M7672&lt;=2), "escarcha",AND(C7672&lt;=0, C7672-M7672&gt;2), "helada negra", AND(C7672&gt;0, M7672+2&gt;C7672), "rocío", TRUE, "sin riesgo")</f>
        <v>escarcha</v>
      </c>
      <c r="O7672">
        <f t="shared" si="594"/>
        <v>1.1263400927931461E-2</v>
      </c>
      <c r="P7672">
        <f t="shared" si="595"/>
        <v>0.15541602692461504</v>
      </c>
      <c r="Q7672" s="10" t="str" cm="1">
        <f t="array" ref="Q7672">_xlfn.IFS(AND(D7672&lt;=0, D7672-P7672&lt;=2), "escarcha",AND(D7672&lt;=0, D7672-P7672&gt;2), "helada negra", AND(D7672&gt;0, P7672+2&gt;D7672), "rocío", TRUE, "sin riesgo")</f>
        <v>rocío</v>
      </c>
    </row>
    <row r="7673" spans="1:17" x14ac:dyDescent="0.35">
      <c r="A7673" s="2">
        <v>45958</v>
      </c>
      <c r="B7673" s="3" t="s">
        <v>22</v>
      </c>
      <c r="C7673">
        <v>-6.1333333333333329</v>
      </c>
      <c r="D7673">
        <v>2.666666666666667</v>
      </c>
      <c r="E7673">
        <v>92.9</v>
      </c>
      <c r="F7673">
        <v>85.333333333333329</v>
      </c>
      <c r="G7673">
        <v>0</v>
      </c>
      <c r="H7673">
        <v>0.53333333333333333</v>
      </c>
      <c r="I7673">
        <v>0</v>
      </c>
      <c r="J7673">
        <v>1.6</v>
      </c>
      <c r="K7673">
        <f t="shared" si="593"/>
        <v>8.8000000000000007</v>
      </c>
      <c r="L7673">
        <f t="shared" si="591"/>
        <v>-0.52994437897964475</v>
      </c>
      <c r="M7673">
        <f t="shared" si="592"/>
        <v>-7.0943583840630637</v>
      </c>
      <c r="N7673" s="10" t="str" cm="1">
        <f t="array" ref="N7673">_xlfn.IFS(AND(C7673&lt;=0, C7673-M7673&lt;=2), "escarcha",AND(C7673&lt;=0, C7673-M7673&gt;2), "helada negra", AND(C7673&gt;0, M7673+2&gt;C7673), "rocío", TRUE, "sin riesgo")</f>
        <v>escarcha</v>
      </c>
      <c r="O7673">
        <f t="shared" si="594"/>
        <v>3.2679970908666367E-2</v>
      </c>
      <c r="P7673">
        <f t="shared" si="595"/>
        <v>0.45147769688751604</v>
      </c>
      <c r="Q7673" s="10" t="str" cm="1">
        <f t="array" ref="Q7673">_xlfn.IFS(AND(D7673&lt;=0, D7673-P7673&lt;=2), "escarcha",AND(D7673&lt;=0, D7673-P7673&gt;2), "helada negra", AND(D7673&gt;0, P7673+2&gt;D7673), "rocío", TRUE, "sin riesgo")</f>
        <v>sin riesgo</v>
      </c>
    </row>
    <row r="7674" spans="1:17" x14ac:dyDescent="0.35">
      <c r="A7674" s="2">
        <v>45958</v>
      </c>
      <c r="B7674" s="3" t="s">
        <v>23</v>
      </c>
      <c r="C7674">
        <v>-6.7333333333333334</v>
      </c>
      <c r="D7674">
        <v>2.0333333333333332</v>
      </c>
      <c r="E7674">
        <v>92.533333333333331</v>
      </c>
      <c r="F7674">
        <v>87.333333333333329</v>
      </c>
      <c r="G7674">
        <v>0</v>
      </c>
      <c r="H7674">
        <v>2.566666666666666</v>
      </c>
      <c r="I7674">
        <v>0</v>
      </c>
      <c r="J7674">
        <v>3.5666666666666669</v>
      </c>
      <c r="K7674">
        <f t="shared" si="593"/>
        <v>8.7666666666666657</v>
      </c>
      <c r="L7674">
        <f t="shared" si="591"/>
        <v>-0.57980882938979894</v>
      </c>
      <c r="M7674">
        <f t="shared" si="592"/>
        <v>-7.7406326655515931</v>
      </c>
      <c r="N7674" s="10" t="str" cm="1">
        <f t="array" ref="N7674">_xlfn.IFS(AND(C7674&lt;=0, C7674-M7674&lt;=2), "escarcha",AND(C7674&lt;=0, C7674-M7674&gt;2), "helada negra", AND(C7674&gt;0, M7674+2&gt;C7674), "rocío", TRUE, "sin riesgo")</f>
        <v>escarcha</v>
      </c>
      <c r="O7674">
        <f t="shared" si="594"/>
        <v>1.079376926430381E-2</v>
      </c>
      <c r="P7674">
        <f t="shared" si="595"/>
        <v>0.14893192731097193</v>
      </c>
      <c r="Q7674" s="10" t="str" cm="1">
        <f t="array" ref="Q7674">_xlfn.IFS(AND(D7674&lt;=0, D7674-P7674&lt;=2), "escarcha",AND(D7674&lt;=0, D7674-P7674&gt;2), "helada negra", AND(D7674&gt;0, P7674+2&gt;D7674), "rocío", TRUE, "sin riesgo")</f>
        <v>rocío</v>
      </c>
    </row>
    <row r="7675" spans="1:17" x14ac:dyDescent="0.35">
      <c r="A7675" s="2">
        <v>45958</v>
      </c>
      <c r="B7675" s="3" t="s">
        <v>24</v>
      </c>
      <c r="C7675">
        <v>-6.4666666666666668</v>
      </c>
      <c r="D7675">
        <v>2.166666666666667</v>
      </c>
      <c r="E7675">
        <v>92.7</v>
      </c>
      <c r="F7675">
        <v>86.666666666666671</v>
      </c>
      <c r="G7675">
        <v>1</v>
      </c>
      <c r="H7675">
        <v>2</v>
      </c>
      <c r="I7675">
        <v>2.333333333333333</v>
      </c>
      <c r="J7675">
        <v>3.1</v>
      </c>
      <c r="K7675">
        <f t="shared" si="593"/>
        <v>8.6333333333333329</v>
      </c>
      <c r="L7675">
        <f t="shared" si="591"/>
        <v>-0.55757621603703378</v>
      </c>
      <c r="M7675">
        <f t="shared" si="592"/>
        <v>-7.4529220686625202</v>
      </c>
      <c r="N7675" s="10" t="str" cm="1">
        <f t="array" ref="N7675">_xlfn.IFS(AND(C7675&lt;=0, C7675-M7675&lt;=2), "escarcha",AND(C7675&lt;=0, C7675-M7675&gt;2), "helada negra", AND(C7675&gt;0, M7675+2&gt;C7675), "rocío", TRUE, "sin riesgo")</f>
        <v>escarcha</v>
      </c>
      <c r="O7675">
        <f t="shared" si="594"/>
        <v>1.2635134173959284E-2</v>
      </c>
      <c r="P7675">
        <f t="shared" si="595"/>
        <v>0.17435722193091405</v>
      </c>
      <c r="Q7675" s="10" t="str" cm="1">
        <f t="array" ref="Q7675">_xlfn.IFS(AND(D7675&lt;=0, D7675-P7675&lt;=2), "escarcha",AND(D7675&lt;=0, D7675-P7675&gt;2), "helada negra", AND(D7675&gt;0, P7675+2&gt;D7675), "rocío", TRUE, "sin riesgo")</f>
        <v>rocío</v>
      </c>
    </row>
    <row r="7676" spans="1:17" x14ac:dyDescent="0.35">
      <c r="A7676" s="2">
        <v>45958</v>
      </c>
      <c r="B7676" s="3" t="s">
        <v>25</v>
      </c>
      <c r="C7676">
        <v>-6.5333333333333332</v>
      </c>
      <c r="D7676">
        <v>3.0333333333333332</v>
      </c>
      <c r="E7676">
        <v>92.7</v>
      </c>
      <c r="F7676">
        <v>84.666666666666671</v>
      </c>
      <c r="G7676">
        <v>0</v>
      </c>
      <c r="H7676">
        <v>1.033333333333333</v>
      </c>
      <c r="I7676">
        <v>0</v>
      </c>
      <c r="J7676">
        <v>2.4</v>
      </c>
      <c r="K7676">
        <f t="shared" si="593"/>
        <v>9.5666666666666664</v>
      </c>
      <c r="L7676">
        <f t="shared" si="591"/>
        <v>-0.56268016645495589</v>
      </c>
      <c r="M7676">
        <f t="shared" si="592"/>
        <v>-7.5190341156008893</v>
      </c>
      <c r="N7676" s="10" t="str" cm="1">
        <f t="array" ref="N7676">_xlfn.IFS(AND(C7676&lt;=0, C7676-M7676&lt;=2), "escarcha",AND(C7676&lt;=0, C7676-M7676&gt;2), "helada negra", AND(C7676&gt;0, M7676+2&gt;C7676), "rocío", TRUE, "sin riesgo")</f>
        <v>escarcha</v>
      </c>
      <c r="O7676">
        <f t="shared" si="594"/>
        <v>5.0814261544964018E-2</v>
      </c>
      <c r="P7676">
        <f t="shared" si="595"/>
        <v>0.70272946409486092</v>
      </c>
      <c r="Q7676" s="10" t="str" cm="1">
        <f t="array" ref="Q7676">_xlfn.IFS(AND(D7676&lt;=0, D7676-P7676&lt;=2), "escarcha",AND(D7676&lt;=0, D7676-P7676&gt;2), "helada negra", AND(D7676&gt;0, P7676+2&gt;D7676), "rocío", TRUE, "sin riesgo")</f>
        <v>sin riesgo</v>
      </c>
    </row>
    <row r="7677" spans="1:17" x14ac:dyDescent="0.35">
      <c r="A7677" s="2">
        <v>45958</v>
      </c>
      <c r="B7677" s="3" t="s">
        <v>26</v>
      </c>
      <c r="C7677">
        <v>-7.333333333333333</v>
      </c>
      <c r="D7677">
        <v>2.1</v>
      </c>
      <c r="E7677">
        <v>92.3</v>
      </c>
      <c r="F7677">
        <v>87.333333333333329</v>
      </c>
      <c r="G7677">
        <v>0</v>
      </c>
      <c r="H7677">
        <v>1.0666666666666671</v>
      </c>
      <c r="I7677">
        <v>0</v>
      </c>
      <c r="J7677">
        <v>1.666666666666667</v>
      </c>
      <c r="K7677">
        <f t="shared" si="593"/>
        <v>9.4333333333333336</v>
      </c>
      <c r="L7677">
        <f t="shared" si="591"/>
        <v>-0.62847710229125464</v>
      </c>
      <c r="M7677">
        <f t="shared" si="592"/>
        <v>-8.3679988248207966</v>
      </c>
      <c r="N7677" s="10" t="str" cm="1">
        <f t="array" ref="N7677">_xlfn.IFS(AND(C7677&lt;=0, C7677-M7677&lt;=2), "escarcha",AND(C7677&lt;=0, C7677-M7677&gt;2), "helada negra", AND(C7677&gt;0, M7677+2&gt;C7677), "rocío", TRUE, "sin riesgo")</f>
        <v>escarcha</v>
      </c>
      <c r="O7677">
        <f t="shared" si="594"/>
        <v>1.5547180446985998E-2</v>
      </c>
      <c r="P7677">
        <f t="shared" si="595"/>
        <v>0.21457718048114741</v>
      </c>
      <c r="Q7677" s="10" t="str" cm="1">
        <f t="array" ref="Q7677">_xlfn.IFS(AND(D7677&lt;=0, D7677-P7677&lt;=2), "escarcha",AND(D7677&lt;=0, D7677-P7677&gt;2), "helada negra", AND(D7677&gt;0, P7677+2&gt;D7677), "rocío", TRUE, "sin riesgo")</f>
        <v>rocío</v>
      </c>
    </row>
    <row r="7678" spans="1:17" x14ac:dyDescent="0.35">
      <c r="A7678" s="2">
        <v>45958</v>
      </c>
      <c r="B7678" s="3" t="s">
        <v>27</v>
      </c>
      <c r="C7678">
        <v>-6.666666666666667</v>
      </c>
      <c r="D7678">
        <v>3.7666666666666671</v>
      </c>
      <c r="E7678">
        <v>92.733333333333334</v>
      </c>
      <c r="F7678">
        <v>82.666666666666671</v>
      </c>
      <c r="G7678">
        <v>0</v>
      </c>
      <c r="H7678">
        <v>0.9</v>
      </c>
      <c r="I7678">
        <v>0</v>
      </c>
      <c r="J7678">
        <v>1.7</v>
      </c>
      <c r="K7678">
        <f t="shared" si="593"/>
        <v>10.433333333333334</v>
      </c>
      <c r="L7678">
        <f t="shared" si="591"/>
        <v>-0.57253718614158777</v>
      </c>
      <c r="M7678">
        <f t="shared" si="592"/>
        <v>-7.6466082358562959</v>
      </c>
      <c r="N7678" s="10" t="str" cm="1">
        <f t="array" ref="N7678">_xlfn.IFS(AND(C7678&lt;=0, C7678-M7678&lt;=2), "escarcha",AND(C7678&lt;=0, C7678-M7678&gt;2), "helada negra", AND(C7678&gt;0, M7678+2&gt;C7678), "rocío", TRUE, "sin riesgo")</f>
        <v>escarcha</v>
      </c>
      <c r="O7678">
        <f t="shared" si="594"/>
        <v>7.8632117380043387E-2</v>
      </c>
      <c r="P7678">
        <f t="shared" si="595"/>
        <v>1.0891570230312644</v>
      </c>
      <c r="Q7678" s="10" t="str" cm="1">
        <f t="array" ref="Q7678">_xlfn.IFS(AND(D7678&lt;=0, D7678-P7678&lt;=2), "escarcha",AND(D7678&lt;=0, D7678-P7678&gt;2), "helada negra", AND(D7678&gt;0, P7678+2&gt;D7678), "rocío", TRUE, "sin riesgo")</f>
        <v>sin riesgo</v>
      </c>
    </row>
    <row r="7679" spans="1:17" x14ac:dyDescent="0.35">
      <c r="A7679" s="2">
        <v>45958</v>
      </c>
      <c r="B7679" s="3" t="s">
        <v>28</v>
      </c>
      <c r="C7679">
        <v>-6</v>
      </c>
      <c r="D7679">
        <v>6</v>
      </c>
      <c r="E7679">
        <v>92.766666666666666</v>
      </c>
      <c r="F7679">
        <v>78.333333333333329</v>
      </c>
      <c r="G7679">
        <v>0</v>
      </c>
      <c r="H7679">
        <v>0.33333333333333343</v>
      </c>
      <c r="I7679">
        <v>0</v>
      </c>
      <c r="J7679">
        <v>1.033333333333333</v>
      </c>
      <c r="K7679">
        <f t="shared" si="593"/>
        <v>12</v>
      </c>
      <c r="L7679">
        <f t="shared" si="591"/>
        <v>-0.52121004203390719</v>
      </c>
      <c r="M7679">
        <f t="shared" si="592"/>
        <v>-6.9807903866697734</v>
      </c>
      <c r="N7679" s="10" t="str" cm="1">
        <f t="array" ref="N7679">_xlfn.IFS(AND(C7679&lt;=0, C7679-M7679&lt;=2), "escarcha",AND(C7679&lt;=0, C7679-M7679&gt;2), "helada negra", AND(C7679&gt;0, M7679+2&gt;C7679), "rocío", TRUE, "sin riesgo")</f>
        <v>escarcha</v>
      </c>
      <c r="O7679">
        <f t="shared" si="594"/>
        <v>0.18043362092065951</v>
      </c>
      <c r="P7679">
        <f t="shared" si="595"/>
        <v>2.5138250086369567</v>
      </c>
      <c r="Q7679" s="10" t="str" cm="1">
        <f t="array" ref="Q7679">_xlfn.IFS(AND(D7679&lt;=0, D7679-P7679&lt;=2), "escarcha",AND(D7679&lt;=0, D7679-P7679&gt;2), "helada negra", AND(D7679&gt;0, P7679+2&gt;D7679), "rocío", TRUE, "sin riesgo")</f>
        <v>sin riesgo</v>
      </c>
    </row>
    <row r="7680" spans="1:17" x14ac:dyDescent="0.35">
      <c r="A7680" s="2">
        <v>45958</v>
      </c>
      <c r="B7680" s="3" t="s">
        <v>29</v>
      </c>
      <c r="C7680">
        <v>-4.333333333333333</v>
      </c>
      <c r="D7680">
        <v>7.4333333333333336</v>
      </c>
      <c r="E7680">
        <v>93.733333333333334</v>
      </c>
      <c r="F7680">
        <v>75</v>
      </c>
      <c r="G7680">
        <v>0</v>
      </c>
      <c r="H7680">
        <v>0.4</v>
      </c>
      <c r="I7680">
        <v>0</v>
      </c>
      <c r="J7680">
        <v>1.4</v>
      </c>
      <c r="K7680">
        <f t="shared" si="593"/>
        <v>11.766666666666666</v>
      </c>
      <c r="L7680">
        <f t="shared" ref="L7680:L7743" si="596">(LN(E7680/100))+((17.625*C7680)/(243.04+C7680))</f>
        <v>-0.38466967449179645</v>
      </c>
      <c r="M7680">
        <f t="shared" ref="M7680:M7743" si="597">(243.04*L7680)/(17.625-L7680)</f>
        <v>-5.1911067431126741</v>
      </c>
      <c r="N7680" s="10" t="str" cm="1">
        <f t="array" ref="N7680">_xlfn.IFS(AND(C7680&lt;=0, C7680-M7680&lt;=2), "escarcha",AND(C7680&lt;=0, C7680-M7680&gt;2), "helada negra", AND(C7680&gt;0, M7680+2&gt;C7680), "rocío", TRUE, "sin riesgo")</f>
        <v>escarcha</v>
      </c>
      <c r="O7680">
        <f t="shared" si="594"/>
        <v>0.2353776012327099</v>
      </c>
      <c r="P7680">
        <f t="shared" si="595"/>
        <v>3.2896730528003313</v>
      </c>
      <c r="Q7680" s="10" t="str" cm="1">
        <f t="array" ref="Q7680">_xlfn.IFS(AND(D7680&lt;=0, D7680-P7680&lt;=2), "escarcha",AND(D7680&lt;=0, D7680-P7680&gt;2), "helada negra", AND(D7680&gt;0, P7680+2&gt;D7680), "rocío", TRUE, "sin riesgo")</f>
        <v>sin riesgo</v>
      </c>
    </row>
    <row r="7681" spans="1:17" x14ac:dyDescent="0.35">
      <c r="A7681" s="2">
        <v>45958</v>
      </c>
      <c r="B7681" s="3" t="s">
        <v>30</v>
      </c>
      <c r="C7681">
        <v>-0.1000000000000001</v>
      </c>
      <c r="D7681">
        <v>10.06666666666667</v>
      </c>
      <c r="E7681">
        <v>95</v>
      </c>
      <c r="F7681">
        <v>68.333333333333329</v>
      </c>
      <c r="G7681">
        <v>0</v>
      </c>
      <c r="H7681">
        <v>0.36666666666666659</v>
      </c>
      <c r="I7681">
        <v>0</v>
      </c>
      <c r="J7681">
        <v>0.9</v>
      </c>
      <c r="K7681">
        <f t="shared" si="593"/>
        <v>10.16666666666667</v>
      </c>
      <c r="L7681">
        <f t="shared" si="596"/>
        <v>-5.8548172135142587E-2</v>
      </c>
      <c r="M7681">
        <f t="shared" si="597"/>
        <v>-0.80467718453399917</v>
      </c>
      <c r="N7681" s="10" t="str" cm="1">
        <f t="array" ref="N7681">_xlfn.IFS(AND(C7681&lt;=0, C7681-M7681&lt;=2), "escarcha",AND(C7681&lt;=0, C7681-M7681&gt;2), "helada negra", AND(C7681&gt;0, M7681+2&gt;C7681), "rocío", TRUE, "sin riesgo")</f>
        <v>escarcha</v>
      </c>
      <c r="O7681">
        <f t="shared" si="594"/>
        <v>0.3202165473100006</v>
      </c>
      <c r="P7681">
        <f t="shared" si="595"/>
        <v>4.4973362348619688</v>
      </c>
      <c r="Q7681" s="10" t="str" cm="1">
        <f t="array" ref="Q7681">_xlfn.IFS(AND(D7681&lt;=0, D7681-P7681&lt;=2), "escarcha",AND(D7681&lt;=0, D7681-P7681&gt;2), "helada negra", AND(D7681&gt;0, P7681+2&gt;D7681), "rocío", TRUE, "sin riesgo")</f>
        <v>sin riesgo</v>
      </c>
    </row>
    <row r="7682" spans="1:17" x14ac:dyDescent="0.35">
      <c r="A7682" s="2">
        <v>45958</v>
      </c>
      <c r="B7682" s="3" t="s">
        <v>31</v>
      </c>
      <c r="C7682">
        <v>5.2666666666666666</v>
      </c>
      <c r="D7682">
        <v>11.96666666666667</v>
      </c>
      <c r="E7682">
        <v>90.766666666666666</v>
      </c>
      <c r="F7682">
        <v>60.666666666666657</v>
      </c>
      <c r="G7682">
        <v>0</v>
      </c>
      <c r="H7682">
        <v>1.333333333333333</v>
      </c>
      <c r="I7682">
        <v>0</v>
      </c>
      <c r="J7682">
        <v>3.166666666666667</v>
      </c>
      <c r="K7682">
        <f t="shared" ref="K7682:K7745" si="598">ABS((C7682-D7682))</f>
        <v>6.7000000000000037</v>
      </c>
      <c r="L7682">
        <f t="shared" si="596"/>
        <v>0.27695401437538952</v>
      </c>
      <c r="M7682">
        <f t="shared" si="597"/>
        <v>3.8800279702723626</v>
      </c>
      <c r="N7682" s="10" t="str" cm="1">
        <f t="array" ref="N7682">_xlfn.IFS(AND(C7682&lt;=0, C7682-M7682&lt;=2), "escarcha",AND(C7682&lt;=0, C7682-M7682&gt;2), "helada negra", AND(C7682&gt;0, M7682+2&gt;C7682), "rocío", TRUE, "sin riesgo")</f>
        <v>rocío</v>
      </c>
      <c r="O7682">
        <f t="shared" si="594"/>
        <v>0.32731043238869972</v>
      </c>
      <c r="P7682">
        <f t="shared" si="595"/>
        <v>4.5988527645160442</v>
      </c>
      <c r="Q7682" s="10" t="str" cm="1">
        <f t="array" ref="Q7682">_xlfn.IFS(AND(D7682&lt;=0, D7682-P7682&lt;=2), "escarcha",AND(D7682&lt;=0, D7682-P7682&gt;2), "helada negra", AND(D7682&gt;0, P7682+2&gt;D7682), "rocío", TRUE, "sin riesgo")</f>
        <v>sin riesgo</v>
      </c>
    </row>
    <row r="7683" spans="1:17" x14ac:dyDescent="0.35">
      <c r="A7683" s="2">
        <v>45958</v>
      </c>
      <c r="B7683" s="3" t="s">
        <v>32</v>
      </c>
      <c r="C7683">
        <v>9.8666666666666654</v>
      </c>
      <c r="D7683">
        <v>12.66666666666667</v>
      </c>
      <c r="E7683">
        <v>73.466666666666669</v>
      </c>
      <c r="F7683">
        <v>61.666666666666657</v>
      </c>
      <c r="G7683">
        <v>0</v>
      </c>
      <c r="H7683">
        <v>2.2000000000000002</v>
      </c>
      <c r="I7683">
        <v>0</v>
      </c>
      <c r="J7683">
        <v>4.9666666666666668</v>
      </c>
      <c r="K7683">
        <f t="shared" si="598"/>
        <v>2.8000000000000043</v>
      </c>
      <c r="L7683">
        <f t="shared" si="596"/>
        <v>0.37926704336486117</v>
      </c>
      <c r="M7683">
        <f t="shared" si="597"/>
        <v>5.3449199550507691</v>
      </c>
      <c r="N7683" s="10" t="str" cm="1">
        <f t="array" ref="N7683">_xlfn.IFS(AND(C7683&lt;=0, C7683-M7683&lt;=2), "escarcha",AND(C7683&lt;=0, C7683-M7683&gt;2), "helada negra", AND(C7683&gt;0, M7683+2&gt;C7683), "rocío", TRUE, "sin riesgo")</f>
        <v>sin riesgo</v>
      </c>
      <c r="O7683">
        <f t="shared" ref="O7683:O7746" si="599">(LN(F7683/100))+((17.625*D7683)/(243.04+D7683))</f>
        <v>0.38964405643943534</v>
      </c>
      <c r="P7683">
        <f t="shared" ref="P7683:P7746" si="600">(243.04*O7683)/(17.625-O7683)</f>
        <v>5.4944668266292247</v>
      </c>
      <c r="Q7683" s="10" t="str" cm="1">
        <f t="array" ref="Q7683">_xlfn.IFS(AND(D7683&lt;=0, D7683-P7683&lt;=2), "escarcha",AND(D7683&lt;=0, D7683-P7683&gt;2), "helada negra", AND(D7683&gt;0, P7683+2&gt;D7683), "rocío", TRUE, "sin riesgo")</f>
        <v>sin riesgo</v>
      </c>
    </row>
    <row r="7684" spans="1:17" x14ac:dyDescent="0.35">
      <c r="A7684" s="2">
        <v>45958</v>
      </c>
      <c r="B7684" s="3" t="s">
        <v>33</v>
      </c>
      <c r="C7684">
        <v>12.83333333333333</v>
      </c>
      <c r="D7684">
        <v>13.866666666666671</v>
      </c>
      <c r="E7684">
        <v>59.433333333333337</v>
      </c>
      <c r="F7684">
        <v>52.666666666666657</v>
      </c>
      <c r="G7684">
        <v>0</v>
      </c>
      <c r="H7684">
        <v>1.2333333333333329</v>
      </c>
      <c r="I7684">
        <v>0</v>
      </c>
      <c r="J7684">
        <v>3.4</v>
      </c>
      <c r="K7684">
        <f t="shared" si="598"/>
        <v>1.0333333333333403</v>
      </c>
      <c r="L7684">
        <f t="shared" si="596"/>
        <v>0.36366735916784521</v>
      </c>
      <c r="M7684">
        <f t="shared" si="597"/>
        <v>5.120445611660033</v>
      </c>
      <c r="N7684" s="10" t="str" cm="1">
        <f t="array" ref="N7684">_xlfn.IFS(AND(C7684&lt;=0, C7684-M7684&lt;=2), "escarcha",AND(C7684&lt;=0, C7684-M7684&gt;2), "helada negra", AND(C7684&gt;0, M7684+2&gt;C7684), "rocío", TRUE, "sin riesgo")</f>
        <v>sin riesgo</v>
      </c>
      <c r="O7684">
        <f t="shared" si="599"/>
        <v>0.31013080624288558</v>
      </c>
      <c r="P7684">
        <f t="shared" si="600"/>
        <v>4.353148170270158</v>
      </c>
      <c r="Q7684" s="10" t="str" cm="1">
        <f t="array" ref="Q7684">_xlfn.IFS(AND(D7684&lt;=0, D7684-P7684&lt;=2), "escarcha",AND(D7684&lt;=0, D7684-P7684&gt;2), "helada negra", AND(D7684&gt;0, P7684+2&gt;D7684), "rocío", TRUE, "sin riesgo")</f>
        <v>sin riesgo</v>
      </c>
    </row>
    <row r="7685" spans="1:17" x14ac:dyDescent="0.35">
      <c r="A7685" s="2">
        <v>45958</v>
      </c>
      <c r="B7685" s="3" t="s">
        <v>35</v>
      </c>
      <c r="C7685">
        <v>15.266666666666669</v>
      </c>
      <c r="D7685">
        <v>15.53333333333333</v>
      </c>
      <c r="E7685">
        <v>51.06666666666667</v>
      </c>
      <c r="F7685">
        <v>46.333333333333343</v>
      </c>
      <c r="G7685">
        <v>2.333333333333333</v>
      </c>
      <c r="H7685">
        <v>3.0333333333333332</v>
      </c>
      <c r="I7685">
        <v>6.333333333333333</v>
      </c>
      <c r="J7685">
        <v>6.8333333333333339</v>
      </c>
      <c r="K7685">
        <f t="shared" si="598"/>
        <v>0.26666666666666039</v>
      </c>
      <c r="L7685">
        <f t="shared" si="596"/>
        <v>0.36964995691343983</v>
      </c>
      <c r="M7685">
        <f t="shared" si="597"/>
        <v>5.2064852526267424</v>
      </c>
      <c r="N7685" s="10" t="str" cm="1">
        <f t="array" ref="N7685">_xlfn.IFS(AND(C7685&lt;=0, C7685-M7685&lt;=2), "escarcha",AND(C7685&lt;=0, C7685-M7685&gt;2), "helada negra", AND(C7685&gt;0, M7685+2&gt;C7685), "rocío", TRUE, "sin riesgo")</f>
        <v>sin riesgo</v>
      </c>
      <c r="O7685">
        <f t="shared" si="599"/>
        <v>0.28948200145391623</v>
      </c>
      <c r="P7685">
        <f t="shared" si="600"/>
        <v>4.0584714941463229</v>
      </c>
      <c r="Q7685" s="10" t="str" cm="1">
        <f t="array" ref="Q7685">_xlfn.IFS(AND(D7685&lt;=0, D7685-P7685&lt;=2), "escarcha",AND(D7685&lt;=0, D7685-P7685&gt;2), "helada negra", AND(D7685&gt;0, P7685+2&gt;D7685), "rocío", TRUE, "sin riesgo")</f>
        <v>sin riesgo</v>
      </c>
    </row>
    <row r="7686" spans="1:17" x14ac:dyDescent="0.35">
      <c r="A7686" s="2">
        <v>45958</v>
      </c>
      <c r="B7686" s="3" t="s">
        <v>48</v>
      </c>
      <c r="C7686">
        <v>12.06666666666667</v>
      </c>
      <c r="D7686">
        <v>12.233333333333331</v>
      </c>
      <c r="E7686">
        <v>61.1</v>
      </c>
      <c r="F7686">
        <v>57</v>
      </c>
      <c r="G7686">
        <v>0</v>
      </c>
      <c r="H7686">
        <v>0.43333333333333329</v>
      </c>
      <c r="I7686">
        <v>0.66666666666666663</v>
      </c>
      <c r="J7686">
        <v>0.9</v>
      </c>
      <c r="K7686">
        <f t="shared" si="598"/>
        <v>0.16666666666666075</v>
      </c>
      <c r="L7686">
        <f t="shared" si="596"/>
        <v>0.34101256295745097</v>
      </c>
      <c r="M7686">
        <f t="shared" si="597"/>
        <v>4.7951720401944682</v>
      </c>
      <c r="N7686" s="10" t="str" cm="1">
        <f t="array" ref="N7686">_xlfn.IFS(AND(C7686&lt;=0, C7686-M7686&lt;=2), "escarcha",AND(C7686&lt;=0, C7686-M7686&gt;2), "helada negra", AND(C7686&gt;0, M7686+2&gt;C7686), "rocío", TRUE, "sin riesgo")</f>
        <v>sin riesgo</v>
      </c>
      <c r="O7686">
        <f t="shared" si="599"/>
        <v>0.2825149383662674</v>
      </c>
      <c r="P7686">
        <f t="shared" si="600"/>
        <v>3.9592036767808723</v>
      </c>
      <c r="Q7686" s="10" t="str" cm="1">
        <f t="array" ref="Q7686">_xlfn.IFS(AND(D7686&lt;=0, D7686-P7686&lt;=2), "escarcha",AND(D7686&lt;=0, D7686-P7686&gt;2), "helada negra", AND(D7686&gt;0, P7686+2&gt;D7686), "rocío", TRUE, "sin riesgo")</f>
        <v>sin riesgo</v>
      </c>
    </row>
    <row r="7687" spans="1:17" x14ac:dyDescent="0.35">
      <c r="A7687" s="2">
        <v>45958</v>
      </c>
      <c r="B7687" s="3" t="s">
        <v>38</v>
      </c>
      <c r="C7687">
        <v>10.96666666666667</v>
      </c>
      <c r="D7687">
        <v>11.43333333333333</v>
      </c>
      <c r="E7687">
        <v>65.099999999999994</v>
      </c>
      <c r="F7687">
        <v>60.333333333333343</v>
      </c>
      <c r="G7687">
        <v>0.66666666666666663</v>
      </c>
      <c r="H7687">
        <v>1.333333333333333</v>
      </c>
      <c r="I7687">
        <v>1.333333333333333</v>
      </c>
      <c r="J7687">
        <v>2.5333333333333332</v>
      </c>
      <c r="K7687">
        <f t="shared" si="598"/>
        <v>0.46666666666665968</v>
      </c>
      <c r="L7687">
        <f t="shared" si="596"/>
        <v>0.33170880011785248</v>
      </c>
      <c r="M7687">
        <f t="shared" si="597"/>
        <v>4.6618371164184333</v>
      </c>
      <c r="N7687" s="10" t="str" cm="1">
        <f t="array" ref="N7687">_xlfn.IFS(AND(C7687&lt;=0, C7687-M7687&lt;=2), "escarcha",AND(C7687&lt;=0, C7687-M7687&gt;2), "helada negra", AND(C7687&gt;0, M7687+2&gt;C7687), "rocío", TRUE, "sin riesgo")</f>
        <v>sin riesgo</v>
      </c>
      <c r="O7687">
        <f t="shared" si="599"/>
        <v>0.28659517278420732</v>
      </c>
      <c r="P7687">
        <f t="shared" si="600"/>
        <v>4.017329822876146</v>
      </c>
      <c r="Q7687" s="10" t="str" cm="1">
        <f t="array" ref="Q7687">_xlfn.IFS(AND(D7687&lt;=0, D7687-P7687&lt;=2), "escarcha",AND(D7687&lt;=0, D7687-P7687&gt;2), "helada negra", AND(D7687&gt;0, P7687+2&gt;D7687), "rocío", TRUE, "sin riesgo")</f>
        <v>sin riesgo</v>
      </c>
    </row>
    <row r="7688" spans="1:17" x14ac:dyDescent="0.35">
      <c r="A7688" s="2">
        <v>45958</v>
      </c>
      <c r="B7688" s="3" t="s">
        <v>39</v>
      </c>
      <c r="C7688">
        <v>9.6666666666666661</v>
      </c>
      <c r="D7688">
        <v>10.53333333333333</v>
      </c>
      <c r="E7688">
        <v>70.166666666666671</v>
      </c>
      <c r="F7688">
        <v>64</v>
      </c>
      <c r="G7688">
        <v>0.33333333333333331</v>
      </c>
      <c r="H7688">
        <v>1.3</v>
      </c>
      <c r="I7688">
        <v>2.333333333333333</v>
      </c>
      <c r="J7688">
        <v>2.333333333333333</v>
      </c>
      <c r="K7688">
        <f t="shared" si="598"/>
        <v>0.86666666666666359</v>
      </c>
      <c r="L7688">
        <f t="shared" si="596"/>
        <v>0.31990383271622191</v>
      </c>
      <c r="M7688">
        <f t="shared" si="597"/>
        <v>4.4928630706103831</v>
      </c>
      <c r="N7688" s="10" t="str" cm="1">
        <f t="array" ref="N7688">_xlfn.IFS(AND(C7688&lt;=0, C7688-M7688&lt;=2), "escarcha",AND(C7688&lt;=0, C7688-M7688&gt;2), "helada negra", AND(C7688&gt;0, M7688+2&gt;C7688), "rocío", TRUE, "sin riesgo")</f>
        <v>sin riesgo</v>
      </c>
      <c r="O7688">
        <f t="shared" si="599"/>
        <v>0.28584824283377402</v>
      </c>
      <c r="P7688">
        <f t="shared" si="600"/>
        <v>4.0066871731258482</v>
      </c>
      <c r="Q7688" s="10" t="str" cm="1">
        <f t="array" ref="Q7688">_xlfn.IFS(AND(D7688&lt;=0, D7688-P7688&lt;=2), "escarcha",AND(D7688&lt;=0, D7688-P7688&gt;2), "helada negra", AND(D7688&gt;0, P7688+2&gt;D7688), "rocío", TRUE, "sin riesgo")</f>
        <v>sin riesgo</v>
      </c>
    </row>
    <row r="7689" spans="1:17" x14ac:dyDescent="0.35">
      <c r="A7689" s="2">
        <v>45958</v>
      </c>
      <c r="B7689" s="3" t="s">
        <v>37</v>
      </c>
      <c r="C7689">
        <v>9.8666666666666671</v>
      </c>
      <c r="D7689">
        <v>11.7</v>
      </c>
      <c r="E7689">
        <v>70.900000000000006</v>
      </c>
      <c r="F7689">
        <v>60.666666666666657</v>
      </c>
      <c r="G7689">
        <v>0</v>
      </c>
      <c r="H7689">
        <v>1.2666666666666671</v>
      </c>
      <c r="I7689">
        <v>0</v>
      </c>
      <c r="J7689">
        <v>2.6</v>
      </c>
      <c r="K7689">
        <f t="shared" si="598"/>
        <v>1.8333333333333321</v>
      </c>
      <c r="L7689">
        <f t="shared" si="596"/>
        <v>0.34370568829229348</v>
      </c>
      <c r="M7689">
        <f t="shared" si="597"/>
        <v>4.8337947942919044</v>
      </c>
      <c r="N7689" s="10" t="str" cm="1">
        <f t="array" ref="N7689">_xlfn.IFS(AND(C7689&lt;=0, C7689-M7689&lt;=2), "escarcha",AND(C7689&lt;=0, C7689-M7689&gt;2), "helada negra", AND(C7689&gt;0, M7689+2&gt;C7689), "rocío", TRUE, "sin riesgo")</f>
        <v>sin riesgo</v>
      </c>
      <c r="O7689">
        <f t="shared" si="599"/>
        <v>0.30972605743904424</v>
      </c>
      <c r="P7689">
        <f t="shared" si="600"/>
        <v>4.3473652943461261</v>
      </c>
      <c r="Q7689" s="10" t="str" cm="1">
        <f t="array" ref="Q7689">_xlfn.IFS(AND(D7689&lt;=0, D7689-P7689&lt;=2), "escarcha",AND(D7689&lt;=0, D7689-P7689&gt;2), "helada negra", AND(D7689&gt;0, P7689+2&gt;D7689), "rocío", TRUE, "sin riesgo")</f>
        <v>sin riesgo</v>
      </c>
    </row>
    <row r="7690" spans="1:17" x14ac:dyDescent="0.35">
      <c r="A7690" s="2">
        <v>45958</v>
      </c>
      <c r="B7690" s="3" t="s">
        <v>40</v>
      </c>
      <c r="C7690">
        <v>9.3666666666666671</v>
      </c>
      <c r="D7690">
        <v>10.133333333333329</v>
      </c>
      <c r="E7690">
        <v>82.36666666666666</v>
      </c>
      <c r="F7690">
        <v>75.666666666666671</v>
      </c>
      <c r="G7690">
        <v>0</v>
      </c>
      <c r="H7690">
        <v>3.3</v>
      </c>
      <c r="I7690">
        <v>0</v>
      </c>
      <c r="J7690">
        <v>4.8333333333333339</v>
      </c>
      <c r="K7690">
        <f t="shared" si="598"/>
        <v>0.76666666666666217</v>
      </c>
      <c r="L7690">
        <f t="shared" si="596"/>
        <v>0.46006428192939353</v>
      </c>
      <c r="M7690">
        <f t="shared" si="597"/>
        <v>6.5140950666308735</v>
      </c>
      <c r="N7690" s="10" t="str" cm="1">
        <f t="array" ref="N7690">_xlfn.IFS(AND(C7690&lt;=0, C7690-M7690&lt;=2), "escarcha",AND(C7690&lt;=0, C7690-M7690&gt;2), "helada negra", AND(C7690&gt;0, M7690+2&gt;C7690), "rocío", TRUE, "sin riesgo")</f>
        <v>sin riesgo</v>
      </c>
      <c r="O7690">
        <f t="shared" si="599"/>
        <v>0.42661308737965697</v>
      </c>
      <c r="P7690">
        <f t="shared" si="600"/>
        <v>6.0287075342320318</v>
      </c>
      <c r="Q7690" s="10" t="str" cm="1">
        <f t="array" ref="Q7690">_xlfn.IFS(AND(D7690&lt;=0, D7690-P7690&lt;=2), "escarcha",AND(D7690&lt;=0, D7690-P7690&gt;2), "helada negra", AND(D7690&gt;0, P7690+2&gt;D7690), "rocío", TRUE, "sin riesgo")</f>
        <v>sin riesgo</v>
      </c>
    </row>
    <row r="7691" spans="1:17" x14ac:dyDescent="0.35">
      <c r="A7691" s="2">
        <v>45958</v>
      </c>
      <c r="B7691" s="3" t="s">
        <v>46</v>
      </c>
      <c r="C7691">
        <v>8.2666666666666675</v>
      </c>
      <c r="D7691">
        <v>8.2999999999999989</v>
      </c>
      <c r="E7691">
        <v>95.433333333333337</v>
      </c>
      <c r="F7691">
        <v>96</v>
      </c>
      <c r="G7691">
        <v>0</v>
      </c>
      <c r="H7691">
        <v>0.73333333333333339</v>
      </c>
      <c r="I7691">
        <v>0</v>
      </c>
      <c r="J7691">
        <v>1.666666666666667</v>
      </c>
      <c r="K7691">
        <f t="shared" si="598"/>
        <v>3.3333333333331439E-2</v>
      </c>
      <c r="L7691">
        <f t="shared" si="596"/>
        <v>0.53302747428997366</v>
      </c>
      <c r="M7691">
        <f t="shared" si="597"/>
        <v>7.5794058969243281</v>
      </c>
      <c r="N7691" s="10" t="str" cm="1">
        <f t="array" ref="N7691">_xlfn.IFS(AND(C7691&lt;=0, C7691-M7691&lt;=2), "escarcha",AND(C7691&lt;=0, C7691-M7691&gt;2), "helada negra", AND(C7691&gt;0, M7691+2&gt;C7691), "rocío", TRUE, "sin riesgo")</f>
        <v>rocío</v>
      </c>
      <c r="O7691">
        <f t="shared" si="599"/>
        <v>0.5412083229779544</v>
      </c>
      <c r="P7691">
        <f t="shared" si="600"/>
        <v>7.6994190343282485</v>
      </c>
      <c r="Q7691" s="10" t="str" cm="1">
        <f t="array" ref="Q7691">_xlfn.IFS(AND(D7691&lt;=0, D7691-P7691&lt;=2), "escarcha",AND(D7691&lt;=0, D7691-P7691&gt;2), "helada negra", AND(D7691&gt;0, P7691+2&gt;D7691), "rocío", TRUE, "sin riesgo")</f>
        <v>rocío</v>
      </c>
    </row>
    <row r="7692" spans="1:17" x14ac:dyDescent="0.35">
      <c r="A7692" s="2">
        <v>45959</v>
      </c>
      <c r="B7692" s="3" t="s">
        <v>48</v>
      </c>
      <c r="C7692">
        <v>8.9</v>
      </c>
      <c r="D7692">
        <v>9.6666666666666661</v>
      </c>
      <c r="E7692">
        <v>78.233333333333334</v>
      </c>
      <c r="F7692">
        <v>77.666666666666671</v>
      </c>
      <c r="G7692">
        <v>0</v>
      </c>
      <c r="H7692">
        <v>2.7333333333333329</v>
      </c>
      <c r="I7692">
        <v>1.666666666666667</v>
      </c>
      <c r="J7692">
        <v>4.2333333333333334</v>
      </c>
      <c r="K7692">
        <f t="shared" si="598"/>
        <v>0.76666666666666572</v>
      </c>
      <c r="L7692">
        <f t="shared" si="596"/>
        <v>0.3771441087913936</v>
      </c>
      <c r="M7692">
        <f t="shared" si="597"/>
        <v>5.3143477530665608</v>
      </c>
      <c r="N7692" s="10" t="str" cm="1">
        <f t="array" ref="N7692">_xlfn.IFS(AND(C7692&lt;=0, C7692-M7692&lt;=2), "escarcha",AND(C7692&lt;=0, C7692-M7692&gt;2), "helada negra", AND(C7692&gt;0, M7692+2&gt;C7692), "rocío", TRUE, "sin riesgo")</f>
        <v>sin riesgo</v>
      </c>
      <c r="O7692">
        <f t="shared" si="599"/>
        <v>0.42145663315948645</v>
      </c>
      <c r="P7692">
        <f t="shared" si="600"/>
        <v>5.9540536469082843</v>
      </c>
      <c r="Q7692" s="10" t="str" cm="1">
        <f t="array" ref="Q7692">_xlfn.IFS(AND(D7692&lt;=0, D7692-P7692&lt;=2), "escarcha",AND(D7692&lt;=0, D7692-P7692&gt;2), "helada negra", AND(D7692&gt;0, P7692+2&gt;D7692), "rocío", TRUE, "sin riesgo")</f>
        <v>sin riesgo</v>
      </c>
    </row>
    <row r="7693" spans="1:17" x14ac:dyDescent="0.35">
      <c r="A7693" s="2">
        <v>45959</v>
      </c>
      <c r="B7693" s="3" t="s">
        <v>38</v>
      </c>
      <c r="C7693">
        <v>6.5333333333333332</v>
      </c>
      <c r="D7693">
        <v>9.2666666666666675</v>
      </c>
      <c r="E7693">
        <v>85</v>
      </c>
      <c r="F7693">
        <v>78.666666666666671</v>
      </c>
      <c r="G7693">
        <v>1</v>
      </c>
      <c r="H7693">
        <v>3.933333333333334</v>
      </c>
      <c r="I7693">
        <v>2.666666666666667</v>
      </c>
      <c r="J7693">
        <v>6.7333333333333334</v>
      </c>
      <c r="K7693">
        <f t="shared" si="598"/>
        <v>2.7333333333333343</v>
      </c>
      <c r="L7693">
        <f t="shared" si="596"/>
        <v>0.29886850505719886</v>
      </c>
      <c r="M7693">
        <f t="shared" si="597"/>
        <v>4.1923381160014337</v>
      </c>
      <c r="N7693" s="10" t="str" cm="1">
        <f t="array" ref="N7693">_xlfn.IFS(AND(C7693&lt;=0, C7693-M7693&lt;=2), "escarcha",AND(C7693&lt;=0, C7693-M7693&gt;2), "helada negra", AND(C7693&gt;0, M7693+2&gt;C7693), "rocío", TRUE, "sin riesgo")</f>
        <v>sin riesgo</v>
      </c>
      <c r="O7693">
        <f t="shared" si="599"/>
        <v>0.40737665690325686</v>
      </c>
      <c r="P7693">
        <f t="shared" si="600"/>
        <v>5.750434930583161</v>
      </c>
      <c r="Q7693" s="10" t="str" cm="1">
        <f t="array" ref="Q7693">_xlfn.IFS(AND(D7693&lt;=0, D7693-P7693&lt;=2), "escarcha",AND(D7693&lt;=0, D7693-P7693&gt;2), "helada negra", AND(D7693&gt;0, P7693+2&gt;D7693), "rocío", TRUE, "sin riesgo")</f>
        <v>sin riesgo</v>
      </c>
    </row>
    <row r="7694" spans="1:17" x14ac:dyDescent="0.35">
      <c r="A7694" s="2">
        <v>45959</v>
      </c>
      <c r="B7694" s="3" t="s">
        <v>39</v>
      </c>
      <c r="C7694">
        <v>6.166666666666667</v>
      </c>
      <c r="D7694">
        <v>8.0333333333333332</v>
      </c>
      <c r="E7694">
        <v>87.866666666666674</v>
      </c>
      <c r="F7694">
        <v>82</v>
      </c>
      <c r="G7694">
        <v>1</v>
      </c>
      <c r="H7694">
        <v>1</v>
      </c>
      <c r="I7694">
        <v>3</v>
      </c>
      <c r="J7694">
        <v>2.6</v>
      </c>
      <c r="K7694">
        <f t="shared" si="598"/>
        <v>1.8666666666666663</v>
      </c>
      <c r="L7694">
        <f t="shared" si="596"/>
        <v>0.30678432652756704</v>
      </c>
      <c r="M7694">
        <f t="shared" si="597"/>
        <v>4.3053432365708533</v>
      </c>
      <c r="N7694" s="10" t="str" cm="1">
        <f t="array" ref="N7694">_xlfn.IFS(AND(C7694&lt;=0, C7694-M7694&lt;=2), "escarcha",AND(C7694&lt;=0, C7694-M7694&gt;2), "helada negra", AND(C7694&gt;0, M7694+2&gt;C7694), "rocío", TRUE, "sin riesgo")</f>
        <v>rocío</v>
      </c>
      <c r="O7694">
        <f t="shared" si="599"/>
        <v>0.36547792668069157</v>
      </c>
      <c r="P7694">
        <f t="shared" si="600"/>
        <v>5.1464782699740494</v>
      </c>
      <c r="Q7694" s="10" t="str" cm="1">
        <f t="array" ref="Q7694">_xlfn.IFS(AND(D7694&lt;=0, D7694-P7694&lt;=2), "escarcha",AND(D7694&lt;=0, D7694-P7694&gt;2), "helada negra", AND(D7694&gt;0, P7694+2&gt;D7694), "rocío", TRUE, "sin riesgo")</f>
        <v>sin riesgo</v>
      </c>
    </row>
    <row r="7695" spans="1:17" x14ac:dyDescent="0.35">
      <c r="A7695" s="2">
        <v>45959</v>
      </c>
      <c r="B7695" s="3" t="s">
        <v>37</v>
      </c>
      <c r="C7695">
        <v>5.0999999999999996</v>
      </c>
      <c r="D7695">
        <v>7.7333333333333334</v>
      </c>
      <c r="E7695">
        <v>89</v>
      </c>
      <c r="F7695">
        <v>83.666666666666671</v>
      </c>
      <c r="G7695">
        <v>2.333333333333333</v>
      </c>
      <c r="H7695">
        <v>1.2333333333333329</v>
      </c>
      <c r="I7695">
        <v>5</v>
      </c>
      <c r="J7695">
        <v>2.2333333333333329</v>
      </c>
      <c r="K7695">
        <f t="shared" si="598"/>
        <v>2.6333333333333337</v>
      </c>
      <c r="L7695">
        <f t="shared" si="596"/>
        <v>0.2457112873146135</v>
      </c>
      <c r="M7695">
        <f t="shared" si="597"/>
        <v>3.4361401238104121</v>
      </c>
      <c r="N7695" s="10" t="str" cm="1">
        <f t="array" ref="N7695">_xlfn.IFS(AND(C7695&lt;=0, C7695-M7695&lt;=2), "escarcha",AND(C7695&lt;=0, C7695-M7695&gt;2), "helada negra", AND(C7695&gt;0, M7695+2&gt;C7695), "rocío", TRUE, "sin riesgo")</f>
        <v>rocío</v>
      </c>
      <c r="O7695">
        <f t="shared" si="599"/>
        <v>0.36518917991582117</v>
      </c>
      <c r="P7695">
        <f t="shared" si="600"/>
        <v>5.1423262521198527</v>
      </c>
      <c r="Q7695" s="10" t="str" cm="1">
        <f t="array" ref="Q7695">_xlfn.IFS(AND(D7695&lt;=0, D7695-P7695&lt;=2), "escarcha",AND(D7695&lt;=0, D7695-P7695&gt;2), "helada negra", AND(D7695&gt;0, P7695+2&gt;D7695), "rocío", TRUE, "sin riesgo")</f>
        <v>sin riesgo</v>
      </c>
    </row>
    <row r="7696" spans="1:17" x14ac:dyDescent="0.35">
      <c r="A7696" s="2">
        <v>45959</v>
      </c>
      <c r="B7696" s="3" t="s">
        <v>40</v>
      </c>
      <c r="C7696">
        <v>3.4666666666666659</v>
      </c>
      <c r="D7696">
        <v>7</v>
      </c>
      <c r="E7696">
        <v>91.233333333333334</v>
      </c>
      <c r="F7696">
        <v>85.666666666666671</v>
      </c>
      <c r="G7696">
        <v>2</v>
      </c>
      <c r="H7696">
        <v>1.2</v>
      </c>
      <c r="I7696">
        <v>4</v>
      </c>
      <c r="J7696">
        <v>2.1</v>
      </c>
      <c r="K7696">
        <f t="shared" si="598"/>
        <v>3.5333333333333341</v>
      </c>
      <c r="L7696">
        <f t="shared" si="596"/>
        <v>0.15611362040384641</v>
      </c>
      <c r="M7696">
        <f t="shared" si="597"/>
        <v>2.1719675472425832</v>
      </c>
      <c r="N7696" s="10" t="str" cm="1">
        <f t="array" ref="N7696">_xlfn.IFS(AND(C7696&lt;=0, C7696-M7696&lt;=2), "escarcha",AND(C7696&lt;=0, C7696-M7696&gt;2), "helada negra", AND(C7696&gt;0, M7696+2&gt;C7696), "rocío", TRUE, "sin riesgo")</f>
        <v>rocío</v>
      </c>
      <c r="O7696">
        <f t="shared" si="599"/>
        <v>0.3387146628705977</v>
      </c>
      <c r="P7696">
        <f t="shared" si="600"/>
        <v>4.762226820776319</v>
      </c>
      <c r="Q7696" s="10" t="str" cm="1">
        <f t="array" ref="Q7696">_xlfn.IFS(AND(D7696&lt;=0, D7696-P7696&lt;=2), "escarcha",AND(D7696&lt;=0, D7696-P7696&gt;2), "helada negra", AND(D7696&gt;0, P7696+2&gt;D7696), "rocío", TRUE, "sin riesgo")</f>
        <v>sin riesgo</v>
      </c>
    </row>
    <row r="7697" spans="1:17" x14ac:dyDescent="0.35">
      <c r="A7697" s="2">
        <v>45959</v>
      </c>
      <c r="B7697" s="3" t="s">
        <v>41</v>
      </c>
      <c r="C7697">
        <v>2.7</v>
      </c>
      <c r="D7697">
        <v>6.2666666666666666</v>
      </c>
      <c r="E7697">
        <v>93.1</v>
      </c>
      <c r="F7697">
        <v>88.333333333333329</v>
      </c>
      <c r="G7697">
        <v>1.5</v>
      </c>
      <c r="H7697">
        <v>2.5666666666666669</v>
      </c>
      <c r="I7697">
        <v>4</v>
      </c>
      <c r="J7697">
        <v>3.666666666666667</v>
      </c>
      <c r="K7697">
        <f t="shared" si="598"/>
        <v>3.5666666666666664</v>
      </c>
      <c r="L7697">
        <f t="shared" si="596"/>
        <v>0.12215379075850939</v>
      </c>
      <c r="M7697">
        <f t="shared" si="597"/>
        <v>1.696195975844931</v>
      </c>
      <c r="N7697" s="10" t="str" cm="1">
        <f t="array" ref="N7697">_xlfn.IFS(AND(C7697&lt;=0, C7697-M7697&lt;=2), "escarcha",AND(C7697&lt;=0, C7697-M7697&gt;2), "helada negra", AND(C7697&gt;0, M7697+2&gt;C7697), "rocío", TRUE, "sin riesgo")</f>
        <v>rocío</v>
      </c>
      <c r="O7697">
        <f t="shared" si="599"/>
        <v>0.31897601749752563</v>
      </c>
      <c r="P7697">
        <f t="shared" si="600"/>
        <v>4.4795922720886328</v>
      </c>
      <c r="Q7697" s="10" t="str" cm="1">
        <f t="array" ref="Q7697">_xlfn.IFS(AND(D7697&lt;=0, D7697-P7697&lt;=2), "escarcha",AND(D7697&lt;=0, D7697-P7697&gt;2), "helada negra", AND(D7697&gt;0, P7697+2&gt;D7697), "rocío", TRUE, "sin riesgo")</f>
        <v>rocío</v>
      </c>
    </row>
    <row r="7698" spans="1:17" x14ac:dyDescent="0.35">
      <c r="A7698" s="2">
        <v>45959</v>
      </c>
      <c r="B7698" s="3" t="s">
        <v>42</v>
      </c>
      <c r="C7698">
        <v>1.7333333333333329</v>
      </c>
      <c r="D7698">
        <v>5.7</v>
      </c>
      <c r="E7698">
        <v>93.166666666666671</v>
      </c>
      <c r="F7698">
        <v>89.666666666666671</v>
      </c>
      <c r="G7698">
        <v>0.66666666666666663</v>
      </c>
      <c r="H7698">
        <v>2.833333333333333</v>
      </c>
      <c r="I7698">
        <v>1.333333333333333</v>
      </c>
      <c r="J7698">
        <v>3.9</v>
      </c>
      <c r="K7698">
        <f t="shared" si="598"/>
        <v>3.9666666666666672</v>
      </c>
      <c r="L7698">
        <f t="shared" si="596"/>
        <v>5.4029165362419487E-2</v>
      </c>
      <c r="M7698">
        <f t="shared" si="597"/>
        <v>0.74732628454409911</v>
      </c>
      <c r="N7698" s="10" t="str" cm="1">
        <f t="array" ref="N7698">_xlfn.IFS(AND(C7698&lt;=0, C7698-M7698&lt;=2), "escarcha",AND(C7698&lt;=0, C7698-M7698&gt;2), "helada negra", AND(C7698&gt;0, M7698+2&gt;C7698), "rocío", TRUE, "sin riesgo")</f>
        <v>rocío</v>
      </c>
      <c r="O7698">
        <f t="shared" si="599"/>
        <v>0.29481448828567192</v>
      </c>
      <c r="P7698">
        <f t="shared" si="600"/>
        <v>4.1345035334166944</v>
      </c>
      <c r="Q7698" s="10" t="str" cm="1">
        <f t="array" ref="Q7698">_xlfn.IFS(AND(D7698&lt;=0, D7698-P7698&lt;=2), "escarcha",AND(D7698&lt;=0, D7698-P7698&gt;2), "helada negra", AND(D7698&gt;0, P7698+2&gt;D7698), "rocío", TRUE, "sin riesgo")</f>
        <v>rocío</v>
      </c>
    </row>
    <row r="7699" spans="1:17" x14ac:dyDescent="0.35">
      <c r="A7699" s="2">
        <v>45959</v>
      </c>
      <c r="B7699" s="3" t="s">
        <v>43</v>
      </c>
      <c r="C7699">
        <v>0.5</v>
      </c>
      <c r="D7699">
        <v>5.8</v>
      </c>
      <c r="E7699">
        <v>93.6</v>
      </c>
      <c r="F7699">
        <v>90.666666666666671</v>
      </c>
      <c r="G7699">
        <v>0.33333333333333331</v>
      </c>
      <c r="H7699">
        <v>1.8</v>
      </c>
      <c r="I7699">
        <v>2</v>
      </c>
      <c r="J7699">
        <v>3.3666666666666671</v>
      </c>
      <c r="K7699">
        <f t="shared" si="598"/>
        <v>5.3</v>
      </c>
      <c r="L7699">
        <f t="shared" si="596"/>
        <v>-2.9954781563426569E-2</v>
      </c>
      <c r="M7699">
        <f t="shared" si="597"/>
        <v>-0.41236073392709632</v>
      </c>
      <c r="N7699" s="10" t="str" cm="1">
        <f t="array" ref="N7699">_xlfn.IFS(AND(C7699&lt;=0, C7699-M7699&lt;=2), "escarcha",AND(C7699&lt;=0, C7699-M7699&gt;2), "helada negra", AND(C7699&gt;0, M7699+2&gt;C7699), "rocío", TRUE, "sin riesgo")</f>
        <v>rocío</v>
      </c>
      <c r="O7699">
        <f t="shared" si="599"/>
        <v>0.31282573213167864</v>
      </c>
      <c r="P7699">
        <f t="shared" si="600"/>
        <v>4.3916590002443856</v>
      </c>
      <c r="Q7699" s="10" t="str" cm="1">
        <f t="array" ref="Q7699">_xlfn.IFS(AND(D7699&lt;=0, D7699-P7699&lt;=2), "escarcha",AND(D7699&lt;=0, D7699-P7699&gt;2), "helada negra", AND(D7699&gt;0, P7699+2&gt;D7699), "rocío", TRUE, "sin riesgo")</f>
        <v>rocío</v>
      </c>
    </row>
    <row r="7700" spans="1:17" x14ac:dyDescent="0.35">
      <c r="A7700" s="2">
        <v>45959</v>
      </c>
      <c r="B7700" s="3" t="s">
        <v>44</v>
      </c>
      <c r="C7700">
        <v>-0.8</v>
      </c>
      <c r="D7700">
        <v>4.9333333333333336</v>
      </c>
      <c r="E7700">
        <v>94.066666666666663</v>
      </c>
      <c r="F7700">
        <v>93.666666666666671</v>
      </c>
      <c r="G7700">
        <v>0.66666666666666663</v>
      </c>
      <c r="H7700">
        <v>1.2</v>
      </c>
      <c r="I7700">
        <v>2</v>
      </c>
      <c r="J7700">
        <v>2.1</v>
      </c>
      <c r="K7700">
        <f t="shared" si="598"/>
        <v>5.7333333333333334</v>
      </c>
      <c r="L7700">
        <f t="shared" si="596"/>
        <v>-0.11937317235769881</v>
      </c>
      <c r="M7700">
        <f t="shared" si="597"/>
        <v>-1.6350228620648553</v>
      </c>
      <c r="N7700" s="10" t="str" cm="1">
        <f t="array" ref="N7700">_xlfn.IFS(AND(C7700&lt;=0, C7700-M7700&lt;=2), "escarcha",AND(C7700&lt;=0, C7700-M7700&gt;2), "helada negra", AND(C7700&gt;0, M7700+2&gt;C7700), "rocío", TRUE, "sin riesgo")</f>
        <v>escarcha</v>
      </c>
      <c r="O7700">
        <f t="shared" si="599"/>
        <v>0.28521473688638449</v>
      </c>
      <c r="P7700">
        <f t="shared" si="600"/>
        <v>3.9976613666794458</v>
      </c>
      <c r="Q7700" s="10" t="str" cm="1">
        <f t="array" ref="Q7700">_xlfn.IFS(AND(D7700&lt;=0, D7700-P7700&lt;=2), "escarcha",AND(D7700&lt;=0, D7700-P7700&gt;2), "helada negra", AND(D7700&gt;0, P7700+2&gt;D7700), "rocío", TRUE, "sin riesgo")</f>
        <v>rocío</v>
      </c>
    </row>
    <row r="7701" spans="1:17" x14ac:dyDescent="0.35">
      <c r="A7701" s="2">
        <v>45959</v>
      </c>
      <c r="B7701" s="3" t="s">
        <v>45</v>
      </c>
      <c r="C7701">
        <v>-1.4</v>
      </c>
      <c r="D7701">
        <v>4.7</v>
      </c>
      <c r="E7701">
        <v>94.5</v>
      </c>
      <c r="F7701">
        <v>94.333333333333329</v>
      </c>
      <c r="G7701">
        <v>0</v>
      </c>
      <c r="H7701">
        <v>1.666666666666667</v>
      </c>
      <c r="I7701">
        <v>0.66666666666666663</v>
      </c>
      <c r="J7701">
        <v>2.7333333333333329</v>
      </c>
      <c r="K7701">
        <f t="shared" si="598"/>
        <v>6.1</v>
      </c>
      <c r="L7701">
        <f t="shared" si="596"/>
        <v>-0.1586850675949992</v>
      </c>
      <c r="M7701">
        <f t="shared" si="597"/>
        <v>-2.1686629448113726</v>
      </c>
      <c r="N7701" s="10" t="str" cm="1">
        <f t="array" ref="N7701">_xlfn.IFS(AND(C7701&lt;=0, C7701-M7701&lt;=2), "escarcha",AND(C7701&lt;=0, C7701-M7701&gt;2), "helada negra", AND(C7701&gt;0, M7701+2&gt;C7701), "rocío", TRUE, "sin riesgo")</f>
        <v>escarcha</v>
      </c>
      <c r="O7701">
        <f t="shared" si="599"/>
        <v>0.27603715246148552</v>
      </c>
      <c r="P7701">
        <f t="shared" si="600"/>
        <v>3.8669786847666194</v>
      </c>
      <c r="Q7701" s="10" t="str" cm="1">
        <f t="array" ref="Q7701">_xlfn.IFS(AND(D7701&lt;=0, D7701-P7701&lt;=2), "escarcha",AND(D7701&lt;=0, D7701-P7701&gt;2), "helada negra", AND(D7701&gt;0, P7701+2&gt;D7701), "rocío", TRUE, "sin riesgo")</f>
        <v>rocío</v>
      </c>
    </row>
    <row r="7702" spans="1:17" x14ac:dyDescent="0.35">
      <c r="A7702" s="2">
        <v>45959</v>
      </c>
      <c r="B7702" s="3" t="s">
        <v>46</v>
      </c>
      <c r="C7702">
        <v>-1.2666666666666671</v>
      </c>
      <c r="D7702">
        <v>4</v>
      </c>
      <c r="E7702">
        <v>94.933333333333337</v>
      </c>
      <c r="F7702">
        <v>95.666666666666671</v>
      </c>
      <c r="G7702">
        <v>2</v>
      </c>
      <c r="H7702">
        <v>1.666666666666667</v>
      </c>
      <c r="I7702">
        <v>3</v>
      </c>
      <c r="J7702">
        <v>2.7</v>
      </c>
      <c r="K7702">
        <f t="shared" si="598"/>
        <v>5.2666666666666675</v>
      </c>
      <c r="L7702">
        <f t="shared" si="596"/>
        <v>-0.14433384913591746</v>
      </c>
      <c r="M7702">
        <f t="shared" si="597"/>
        <v>-1.9741257039694364</v>
      </c>
      <c r="N7702" s="10" t="str" cm="1">
        <f t="array" ref="N7702">_xlfn.IFS(AND(C7702&lt;=0, C7702-M7702&lt;=2), "escarcha",AND(C7702&lt;=0, C7702-M7702&gt;2), "helada negra", AND(C7702&gt;0, M7702+2&gt;C7702), "rocío", TRUE, "sin riesgo")</f>
        <v>escarcha</v>
      </c>
      <c r="O7702">
        <f t="shared" si="599"/>
        <v>0.24107862711378275</v>
      </c>
      <c r="P7702">
        <f t="shared" si="600"/>
        <v>3.3704564279219293</v>
      </c>
      <c r="Q7702" s="10" t="str" cm="1">
        <f t="array" ref="Q7702">_xlfn.IFS(AND(D7702&lt;=0, D7702-P7702&lt;=2), "escarcha",AND(D7702&lt;=0, D7702-P7702&gt;2), "helada negra", AND(D7702&gt;0, P7702+2&gt;D7702), "rocío", TRUE, "sin riesgo")</f>
        <v>rocío</v>
      </c>
    </row>
    <row r="7703" spans="1:17" x14ac:dyDescent="0.35">
      <c r="A7703" s="2">
        <v>45960</v>
      </c>
      <c r="B7703" s="3" t="s">
        <v>10</v>
      </c>
      <c r="C7703">
        <v>-1.5</v>
      </c>
      <c r="D7703">
        <v>6.6999999999999993</v>
      </c>
      <c r="E7703">
        <v>95</v>
      </c>
      <c r="F7703">
        <v>94</v>
      </c>
      <c r="G7703">
        <v>0.66666666666666663</v>
      </c>
      <c r="H7703">
        <v>6.0333333333333332</v>
      </c>
      <c r="I7703">
        <v>1.333333333333333</v>
      </c>
      <c r="J7703">
        <v>11.66666666666667</v>
      </c>
      <c r="K7703">
        <f t="shared" si="598"/>
        <v>8.1999999999999993</v>
      </c>
      <c r="L7703">
        <f t="shared" si="596"/>
        <v>-0.16074721506321507</v>
      </c>
      <c r="M7703">
        <f t="shared" si="597"/>
        <v>-2.1965904876842104</v>
      </c>
      <c r="N7703" s="10" t="str" cm="1">
        <f t="array" ref="N7703">_xlfn.IFS(AND(C7703&lt;=0, C7703-M7703&lt;=2), "escarcha",AND(C7703&lt;=0, C7703-M7703&gt;2), "helada negra", AND(C7703&gt;0, M7703+2&gt;C7703), "rocío", TRUE, "sin riesgo")</f>
        <v>escarcha</v>
      </c>
      <c r="O7703">
        <f t="shared" si="599"/>
        <v>0.41096635170755513</v>
      </c>
      <c r="P7703">
        <f t="shared" si="600"/>
        <v>5.8023159568362965</v>
      </c>
      <c r="Q7703" s="10" t="str" cm="1">
        <f t="array" ref="Q7703">_xlfn.IFS(AND(D7703&lt;=0, D7703-P7703&lt;=2), "escarcha",AND(D7703&lt;=0, D7703-P7703&gt;2), "helada negra", AND(D7703&gt;0, P7703+2&gt;D7703), "rocío", TRUE, "sin riesgo")</f>
        <v>rocío</v>
      </c>
    </row>
    <row r="7704" spans="1:17" x14ac:dyDescent="0.35">
      <c r="A7704" s="2">
        <v>45960</v>
      </c>
      <c r="B7704" s="3" t="s">
        <v>11</v>
      </c>
      <c r="C7704">
        <v>-2.3666666666666671</v>
      </c>
      <c r="D7704">
        <v>8.2333333333333325</v>
      </c>
      <c r="E7704">
        <v>95.033333333333331</v>
      </c>
      <c r="F7704">
        <v>94.333333333333329</v>
      </c>
      <c r="G7704">
        <v>0</v>
      </c>
      <c r="H7704">
        <v>7.7</v>
      </c>
      <c r="I7704">
        <v>0</v>
      </c>
      <c r="J7704">
        <v>14.366666666666671</v>
      </c>
      <c r="K7704">
        <f t="shared" si="598"/>
        <v>10.6</v>
      </c>
      <c r="L7704">
        <f t="shared" si="596"/>
        <v>-0.22425831486399783</v>
      </c>
      <c r="M7704">
        <f t="shared" si="597"/>
        <v>-3.0535577379793954</v>
      </c>
      <c r="N7704" s="10" t="str" cm="1">
        <f t="array" ref="N7704">_xlfn.IFS(AND(C7704&lt;=0, C7704-M7704&lt;=2), "escarcha",AND(C7704&lt;=0, C7704-M7704&gt;2), "helada negra", AND(C7704&gt;0, M7704+2&gt;C7704), "rocío", TRUE, "sin riesgo")</f>
        <v>escarcha</v>
      </c>
      <c r="O7704">
        <f t="shared" si="599"/>
        <v>0.51917297940634077</v>
      </c>
      <c r="P7704">
        <f t="shared" si="600"/>
        <v>7.3764221258059921</v>
      </c>
      <c r="Q7704" s="10" t="str" cm="1">
        <f t="array" ref="Q7704">_xlfn.IFS(AND(D7704&lt;=0, D7704-P7704&lt;=2), "escarcha",AND(D7704&lt;=0, D7704-P7704&gt;2), "helada negra", AND(D7704&gt;0, P7704+2&gt;D7704), "rocío", TRUE, "sin riesgo")</f>
        <v>rocío</v>
      </c>
    </row>
    <row r="7705" spans="1:17" x14ac:dyDescent="0.35">
      <c r="A7705" s="2">
        <v>45960</v>
      </c>
      <c r="B7705" s="3" t="s">
        <v>12</v>
      </c>
      <c r="C7705">
        <v>-2.7</v>
      </c>
      <c r="D7705">
        <v>8.3666666666666671</v>
      </c>
      <c r="E7705">
        <v>95.4</v>
      </c>
      <c r="F7705">
        <v>95</v>
      </c>
      <c r="G7705">
        <v>0</v>
      </c>
      <c r="H7705">
        <v>4.9000000000000004</v>
      </c>
      <c r="I7705">
        <v>0</v>
      </c>
      <c r="J7705">
        <v>10.7</v>
      </c>
      <c r="K7705">
        <f t="shared" si="598"/>
        <v>11.066666666666666</v>
      </c>
      <c r="L7705">
        <f t="shared" si="596"/>
        <v>-0.24509235647285355</v>
      </c>
      <c r="M7705">
        <f t="shared" si="597"/>
        <v>-3.3333485428566378</v>
      </c>
      <c r="N7705" s="10" t="str" cm="1">
        <f t="array" ref="N7705">_xlfn.IFS(AND(C7705&lt;=0, C7705-M7705&lt;=2), "escarcha",AND(C7705&lt;=0, C7705-M7705&gt;2), "helada negra", AND(C7705&gt;0, M7705+2&gt;C7705), "rocío", TRUE, "sin riesgo")</f>
        <v>escarcha</v>
      </c>
      <c r="O7705">
        <f t="shared" si="599"/>
        <v>0.53525638607703541</v>
      </c>
      <c r="P7705">
        <f t="shared" si="600"/>
        <v>7.6120926686214165</v>
      </c>
      <c r="Q7705" s="10" t="str" cm="1">
        <f t="array" ref="Q7705">_xlfn.IFS(AND(D7705&lt;=0, D7705-P7705&lt;=2), "escarcha",AND(D7705&lt;=0, D7705-P7705&gt;2), "helada negra", AND(D7705&gt;0, P7705+2&gt;D7705), "rocío", TRUE, "sin riesgo")</f>
        <v>rocío</v>
      </c>
    </row>
    <row r="7706" spans="1:17" x14ac:dyDescent="0.35">
      <c r="A7706" s="2">
        <v>45960</v>
      </c>
      <c r="B7706" s="3" t="s">
        <v>13</v>
      </c>
      <c r="C7706">
        <v>-2.8666666666666671</v>
      </c>
      <c r="D7706">
        <v>8.3333333333333339</v>
      </c>
      <c r="E7706">
        <v>95.3</v>
      </c>
      <c r="F7706">
        <v>96.666666666666671</v>
      </c>
      <c r="G7706">
        <v>1</v>
      </c>
      <c r="H7706">
        <v>3.7666666666666671</v>
      </c>
      <c r="I7706">
        <v>2.333333333333333</v>
      </c>
      <c r="J7706">
        <v>8.7999999999999989</v>
      </c>
      <c r="K7706">
        <f t="shared" si="598"/>
        <v>11.200000000000001</v>
      </c>
      <c r="L7706">
        <f t="shared" si="596"/>
        <v>-0.25850927556665149</v>
      </c>
      <c r="M7706">
        <f t="shared" si="597"/>
        <v>-3.5131859952989131</v>
      </c>
      <c r="N7706" s="10" t="str" cm="1">
        <f t="array" ref="N7706">_xlfn.IFS(AND(C7706&lt;=0, C7706-M7706&lt;=2), "escarcha",AND(C7706&lt;=0, C7706-M7706&gt;2), "helada negra", AND(C7706&gt;0, M7706+2&gt;C7706), "rocío", TRUE, "sin riesgo")</f>
        <v>escarcha</v>
      </c>
      <c r="O7706">
        <f t="shared" si="599"/>
        <v>0.55038874695053197</v>
      </c>
      <c r="P7706">
        <f t="shared" si="600"/>
        <v>7.8342328897805533</v>
      </c>
      <c r="Q7706" s="10" t="str" cm="1">
        <f t="array" ref="Q7706">_xlfn.IFS(AND(D7706&lt;=0, D7706-P7706&lt;=2), "escarcha",AND(D7706&lt;=0, D7706-P7706&gt;2), "helada negra", AND(D7706&gt;0, P7706+2&gt;D7706), "rocío", TRUE, "sin riesgo")</f>
        <v>rocío</v>
      </c>
    </row>
    <row r="7707" spans="1:17" x14ac:dyDescent="0.35">
      <c r="A7707" s="2">
        <v>45960</v>
      </c>
      <c r="B7707" s="3" t="s">
        <v>14</v>
      </c>
      <c r="C7707">
        <v>-3.0666666666666669</v>
      </c>
      <c r="D7707">
        <v>8.3000000000000007</v>
      </c>
      <c r="E7707">
        <v>95.433333333333337</v>
      </c>
      <c r="F7707">
        <v>97.666666666666671</v>
      </c>
      <c r="G7707">
        <v>1.333333333333333</v>
      </c>
      <c r="H7707">
        <v>5</v>
      </c>
      <c r="I7707">
        <v>1.666666666666667</v>
      </c>
      <c r="J7707">
        <v>10.133333333333329</v>
      </c>
      <c r="K7707">
        <f t="shared" si="598"/>
        <v>11.366666666666667</v>
      </c>
      <c r="L7707">
        <f t="shared" si="596"/>
        <v>-0.27197562181427193</v>
      </c>
      <c r="M7707">
        <f t="shared" si="597"/>
        <v>-3.6934148273170524</v>
      </c>
      <c r="N7707" s="10" t="str" cm="1">
        <f t="array" ref="N7707">_xlfn.IFS(AND(C7707&lt;=0, C7707-M7707&lt;=2), "escarcha",AND(C7707&lt;=0, C7707-M7707&gt;2), "helada negra", AND(C7707&gt;0, M7707+2&gt;C7707), "rocío", TRUE, "sin riesgo")</f>
        <v>escarcha</v>
      </c>
      <c r="O7707">
        <f t="shared" si="599"/>
        <v>0.55842045185907596</v>
      </c>
      <c r="P7707">
        <f t="shared" si="600"/>
        <v>7.9522968405589936</v>
      </c>
      <c r="Q7707" s="10" t="str" cm="1">
        <f t="array" ref="Q7707">_xlfn.IFS(AND(D7707&lt;=0, D7707-P7707&lt;=2), "escarcha",AND(D7707&lt;=0, D7707-P7707&gt;2), "helada negra", AND(D7707&gt;0, P7707+2&gt;D7707), "rocío", TRUE, "sin riesgo")</f>
        <v>rocío</v>
      </c>
    </row>
    <row r="7708" spans="1:17" x14ac:dyDescent="0.35">
      <c r="A7708" s="2">
        <v>45960</v>
      </c>
      <c r="B7708" s="3" t="s">
        <v>15</v>
      </c>
      <c r="C7708">
        <v>-3.166666666666667</v>
      </c>
      <c r="D7708">
        <v>8.3666666666666671</v>
      </c>
      <c r="E7708">
        <v>94.933333333333337</v>
      </c>
      <c r="F7708">
        <v>98</v>
      </c>
      <c r="G7708">
        <v>0</v>
      </c>
      <c r="H7708">
        <v>4.0999999999999996</v>
      </c>
      <c r="I7708">
        <v>0.66666666666666663</v>
      </c>
      <c r="J7708">
        <v>8.6</v>
      </c>
      <c r="K7708">
        <f t="shared" si="598"/>
        <v>11.533333333333335</v>
      </c>
      <c r="L7708">
        <f t="shared" si="596"/>
        <v>-0.28467017908491826</v>
      </c>
      <c r="M7708">
        <f t="shared" si="597"/>
        <v>-3.863066133154974</v>
      </c>
      <c r="N7708" s="10" t="str" cm="1">
        <f t="array" ref="N7708">_xlfn.IFS(AND(C7708&lt;=0, C7708-M7708&lt;=2), "escarcha",AND(C7708&lt;=0, C7708-M7708&gt;2), "helada negra", AND(C7708&gt;0, M7708+2&gt;C7708), "rocío", TRUE, "sin riesgo")</f>
        <v>escarcha</v>
      </c>
      <c r="O7708">
        <f t="shared" si="599"/>
        <v>0.5663469731470665</v>
      </c>
      <c r="P7708">
        <f t="shared" si="600"/>
        <v>8.0689236211668511</v>
      </c>
      <c r="Q7708" s="10" t="str" cm="1">
        <f t="array" ref="Q7708">_xlfn.IFS(AND(D7708&lt;=0, D7708-P7708&lt;=2), "escarcha",AND(D7708&lt;=0, D7708-P7708&gt;2), "helada negra", AND(D7708&gt;0, P7708+2&gt;D7708), "rocío", TRUE, "sin riesgo")</f>
        <v>rocío</v>
      </c>
    </row>
    <row r="7709" spans="1:17" x14ac:dyDescent="0.35">
      <c r="A7709" s="2">
        <v>45960</v>
      </c>
      <c r="B7709" s="3" t="s">
        <v>16</v>
      </c>
      <c r="C7709">
        <v>-3.5333333333333332</v>
      </c>
      <c r="D7709">
        <v>8.5</v>
      </c>
      <c r="E7709">
        <v>94.5</v>
      </c>
      <c r="F7709">
        <v>98.666666666666671</v>
      </c>
      <c r="G7709">
        <v>0</v>
      </c>
      <c r="H7709">
        <v>4.9333333333333336</v>
      </c>
      <c r="I7709">
        <v>0</v>
      </c>
      <c r="J7709">
        <v>11.633333333333329</v>
      </c>
      <c r="K7709">
        <f t="shared" si="598"/>
        <v>12.033333333333333</v>
      </c>
      <c r="L7709">
        <f t="shared" si="596"/>
        <v>-0.31658399063553011</v>
      </c>
      <c r="M7709">
        <f t="shared" si="597"/>
        <v>-4.2885050240947962</v>
      </c>
      <c r="N7709" s="10" t="str" cm="1">
        <f t="array" ref="N7709">_xlfn.IFS(AND(C7709&lt;=0, C7709-M7709&lt;=2), "escarcha",AND(C7709&lt;=0, C7709-M7709&gt;2), "helada negra", AND(C7709&gt;0, M7709+2&gt;C7709), "rocío", TRUE, "sin riesgo")</f>
        <v>escarcha</v>
      </c>
      <c r="O7709">
        <f t="shared" si="599"/>
        <v>0.58215819935458901</v>
      </c>
      <c r="P7709">
        <f t="shared" si="600"/>
        <v>8.3018859428584939</v>
      </c>
      <c r="Q7709" s="10" t="str" cm="1">
        <f t="array" ref="Q7709">_xlfn.IFS(AND(D7709&lt;=0, D7709-P7709&lt;=2), "escarcha",AND(D7709&lt;=0, D7709-P7709&gt;2), "helada negra", AND(D7709&gt;0, P7709+2&gt;D7709), "rocío", TRUE, "sin riesgo")</f>
        <v>rocío</v>
      </c>
    </row>
    <row r="7710" spans="1:17" x14ac:dyDescent="0.35">
      <c r="A7710" s="2">
        <v>45960</v>
      </c>
      <c r="B7710" s="3" t="s">
        <v>17</v>
      </c>
      <c r="C7710">
        <v>-3.9666666666666668</v>
      </c>
      <c r="D7710">
        <v>8.5666666666666664</v>
      </c>
      <c r="E7710">
        <v>94.333333333333329</v>
      </c>
      <c r="F7710">
        <v>99</v>
      </c>
      <c r="G7710">
        <v>0</v>
      </c>
      <c r="H7710">
        <v>4.9666666666666668</v>
      </c>
      <c r="I7710">
        <v>0</v>
      </c>
      <c r="J7710">
        <v>12.66666666666667</v>
      </c>
      <c r="K7710">
        <f t="shared" si="598"/>
        <v>12.533333333333333</v>
      </c>
      <c r="L7710">
        <f t="shared" si="596"/>
        <v>-0.35076676967351406</v>
      </c>
      <c r="M7710">
        <f t="shared" si="597"/>
        <v>-4.74251567645363</v>
      </c>
      <c r="N7710" s="10" t="str" cm="1">
        <f t="array" ref="N7710">_xlfn.IFS(AND(C7710&lt;=0, C7710-M7710&lt;=2), "escarcha",AND(C7710&lt;=0, C7710-M7710&gt;2), "helada negra", AND(C7710&gt;0, M7710+2&gt;C7710), "rocío", TRUE, "sin riesgo")</f>
        <v>escarcha</v>
      </c>
      <c r="O7710">
        <f t="shared" si="599"/>
        <v>0.59004306389743255</v>
      </c>
      <c r="P7710">
        <f t="shared" si="600"/>
        <v>8.4182229980113732</v>
      </c>
      <c r="Q7710" s="10" t="str" cm="1">
        <f t="array" ref="Q7710">_xlfn.IFS(AND(D7710&lt;=0, D7710-P7710&lt;=2), "escarcha",AND(D7710&lt;=0, D7710-P7710&gt;2), "helada negra", AND(D7710&gt;0, P7710+2&gt;D7710), "rocío", TRUE, "sin riesgo")</f>
        <v>rocío</v>
      </c>
    </row>
    <row r="7711" spans="1:17" x14ac:dyDescent="0.35">
      <c r="A7711" s="2">
        <v>45960</v>
      </c>
      <c r="B7711" s="3" t="s">
        <v>18</v>
      </c>
      <c r="C7711">
        <v>-4.0666666666666664</v>
      </c>
      <c r="D7711">
        <v>8.6</v>
      </c>
      <c r="E7711">
        <v>94.3</v>
      </c>
      <c r="F7711">
        <v>99</v>
      </c>
      <c r="G7711">
        <v>0</v>
      </c>
      <c r="H7711">
        <v>6.7333333333333334</v>
      </c>
      <c r="I7711">
        <v>0</v>
      </c>
      <c r="J7711">
        <v>15.766666666666669</v>
      </c>
      <c r="K7711">
        <f t="shared" si="598"/>
        <v>12.666666666666666</v>
      </c>
      <c r="L7711">
        <f t="shared" si="596"/>
        <v>-0.35861785870431206</v>
      </c>
      <c r="M7711">
        <f t="shared" si="597"/>
        <v>-4.8465489571838365</v>
      </c>
      <c r="N7711" s="10" t="str" cm="1">
        <f t="array" ref="N7711">_xlfn.IFS(AND(C7711&lt;=0, C7711-M7711&lt;=2), "escarcha",AND(C7711&lt;=0, C7711-M7711&gt;2), "helada negra", AND(C7711&gt;0, M7711+2&gt;C7711), "rocío", TRUE, "sin riesgo")</f>
        <v>escarcha</v>
      </c>
      <c r="O7711">
        <f t="shared" si="599"/>
        <v>0.59229825737492003</v>
      </c>
      <c r="P7711">
        <f t="shared" si="600"/>
        <v>8.4515170081416962</v>
      </c>
      <c r="Q7711" s="10" t="str" cm="1">
        <f t="array" ref="Q7711">_xlfn.IFS(AND(D7711&lt;=0, D7711-P7711&lt;=2), "escarcha",AND(D7711&lt;=0, D7711-P7711&gt;2), "helada negra", AND(D7711&gt;0, P7711+2&gt;D7711), "rocío", TRUE, "sin riesgo")</f>
        <v>rocío</v>
      </c>
    </row>
    <row r="7712" spans="1:17" x14ac:dyDescent="0.35">
      <c r="A7712" s="2">
        <v>45960</v>
      </c>
      <c r="B7712" s="3" t="s">
        <v>19</v>
      </c>
      <c r="C7712">
        <v>-4.166666666666667</v>
      </c>
      <c r="D7712">
        <v>8.6</v>
      </c>
      <c r="E7712">
        <v>94.166666666666671</v>
      </c>
      <c r="F7712">
        <v>99</v>
      </c>
      <c r="G7712">
        <v>0</v>
      </c>
      <c r="H7712">
        <v>5.166666666666667</v>
      </c>
      <c r="I7712">
        <v>0</v>
      </c>
      <c r="J7712">
        <v>12.03333333333333</v>
      </c>
      <c r="K7712">
        <f t="shared" si="598"/>
        <v>12.766666666666666</v>
      </c>
      <c r="L7712">
        <f t="shared" si="596"/>
        <v>-0.36753673364800343</v>
      </c>
      <c r="M7712">
        <f t="shared" si="597"/>
        <v>-4.964621113084136</v>
      </c>
      <c r="N7712" s="10" t="str" cm="1">
        <f t="array" ref="N7712">_xlfn.IFS(AND(C7712&lt;=0, C7712-M7712&lt;=2), "escarcha",AND(C7712&lt;=0, C7712-M7712&gt;2), "helada negra", AND(C7712&gt;0, M7712+2&gt;C7712), "rocío", TRUE, "sin riesgo")</f>
        <v>escarcha</v>
      </c>
      <c r="O7712">
        <f t="shared" si="599"/>
        <v>0.59229825737492003</v>
      </c>
      <c r="P7712">
        <f t="shared" si="600"/>
        <v>8.4515170081416962</v>
      </c>
      <c r="Q7712" s="10" t="str" cm="1">
        <f t="array" ref="Q7712">_xlfn.IFS(AND(D7712&lt;=0, D7712-P7712&lt;=2), "escarcha",AND(D7712&lt;=0, D7712-P7712&gt;2), "helada negra", AND(D7712&gt;0, P7712+2&gt;D7712), "rocío", TRUE, "sin riesgo")</f>
        <v>rocío</v>
      </c>
    </row>
    <row r="7713" spans="1:17" x14ac:dyDescent="0.35">
      <c r="A7713" s="2">
        <v>45960</v>
      </c>
      <c r="B7713" s="3" t="s">
        <v>20</v>
      </c>
      <c r="C7713">
        <v>-4.2333333333333334</v>
      </c>
      <c r="D7713">
        <v>1.466666666666667</v>
      </c>
      <c r="E7713">
        <v>94.266666666666666</v>
      </c>
      <c r="F7713">
        <v>98</v>
      </c>
      <c r="G7713">
        <v>0</v>
      </c>
      <c r="H7713">
        <v>0.6333333333333333</v>
      </c>
      <c r="I7713">
        <v>0</v>
      </c>
      <c r="J7713">
        <v>1.4333333333333329</v>
      </c>
      <c r="K7713">
        <f t="shared" si="598"/>
        <v>5.7</v>
      </c>
      <c r="L7713">
        <f t="shared" si="596"/>
        <v>-0.37148147310356366</v>
      </c>
      <c r="M7713">
        <f t="shared" si="597"/>
        <v>-5.0168060550071587</v>
      </c>
      <c r="N7713" s="10" t="str" cm="1">
        <f t="array" ref="N7713">_xlfn.IFS(AND(C7713&lt;=0, C7713-M7713&lt;=2), "escarcha",AND(C7713&lt;=0, C7713-M7713&gt;2), "helada negra", AND(C7713&gt;0, M7713+2&gt;C7713), "rocío", TRUE, "sin riesgo")</f>
        <v>escarcha</v>
      </c>
      <c r="O7713">
        <f t="shared" si="599"/>
        <v>8.5520381350819519E-2</v>
      </c>
      <c r="P7713">
        <f t="shared" si="600"/>
        <v>1.1850336461181703</v>
      </c>
      <c r="Q7713" s="10" t="str" cm="1">
        <f t="array" ref="Q7713">_xlfn.IFS(AND(D7713&lt;=0, D7713-P7713&lt;=2), "escarcha",AND(D7713&lt;=0, D7713-P7713&gt;2), "helada negra", AND(D7713&gt;0, P7713+2&gt;D7713), "rocío", TRUE, "sin riesgo")</f>
        <v>rocío</v>
      </c>
    </row>
    <row r="7714" spans="1:17" x14ac:dyDescent="0.35">
      <c r="A7714" s="2">
        <v>45960</v>
      </c>
      <c r="B7714" s="3" t="s">
        <v>21</v>
      </c>
      <c r="C7714">
        <v>-4.0333333333333332</v>
      </c>
      <c r="D7714">
        <v>1.166666666666667</v>
      </c>
      <c r="E7714">
        <v>94.333333333333329</v>
      </c>
      <c r="F7714">
        <v>98</v>
      </c>
      <c r="G7714">
        <v>0</v>
      </c>
      <c r="H7714">
        <v>0.4</v>
      </c>
      <c r="I7714">
        <v>0</v>
      </c>
      <c r="J7714">
        <v>0.6</v>
      </c>
      <c r="K7714">
        <f t="shared" si="598"/>
        <v>5.2</v>
      </c>
      <c r="L7714">
        <f t="shared" si="596"/>
        <v>-0.35576451902294931</v>
      </c>
      <c r="M7714">
        <f t="shared" si="597"/>
        <v>-4.8087504072399696</v>
      </c>
      <c r="N7714" s="10" t="str" cm="1">
        <f t="array" ref="N7714">_xlfn.IFS(AND(C7714&lt;=0, C7714-M7714&lt;=2), "escarcha",AND(C7714&lt;=0, C7714-M7714&gt;2), "helada negra", AND(C7714&gt;0, M7714+2&gt;C7714), "rocío", TRUE, "sin riesgo")</f>
        <v>escarcha</v>
      </c>
      <c r="O7714">
        <f t="shared" si="599"/>
        <v>6.399851569031545E-2</v>
      </c>
      <c r="P7714">
        <f t="shared" si="600"/>
        <v>0.88572393022525242</v>
      </c>
      <c r="Q7714" s="10" t="str" cm="1">
        <f t="array" ref="Q7714">_xlfn.IFS(AND(D7714&lt;=0, D7714-P7714&lt;=2), "escarcha",AND(D7714&lt;=0, D7714-P7714&gt;2), "helada negra", AND(D7714&gt;0, P7714+2&gt;D7714), "rocío", TRUE, "sin riesgo")</f>
        <v>rocío</v>
      </c>
    </row>
    <row r="7715" spans="1:17" x14ac:dyDescent="0.35">
      <c r="A7715" s="2">
        <v>45960</v>
      </c>
      <c r="B7715" s="3" t="s">
        <v>22</v>
      </c>
      <c r="C7715">
        <v>-2.4333333333333331</v>
      </c>
      <c r="D7715">
        <v>1.833333333333333</v>
      </c>
      <c r="E7715">
        <v>95.3</v>
      </c>
      <c r="F7715">
        <v>98</v>
      </c>
      <c r="G7715">
        <v>0</v>
      </c>
      <c r="H7715">
        <v>1.5666666666666671</v>
      </c>
      <c r="I7715">
        <v>0</v>
      </c>
      <c r="J7715">
        <v>2.333333333333333</v>
      </c>
      <c r="K7715">
        <f t="shared" si="598"/>
        <v>4.2666666666666657</v>
      </c>
      <c r="L7715">
        <f t="shared" si="596"/>
        <v>-0.22638772231194759</v>
      </c>
      <c r="M7715">
        <f t="shared" si="597"/>
        <v>-3.0821845834386421</v>
      </c>
      <c r="N7715" s="10" t="str" cm="1">
        <f t="array" ref="N7715">_xlfn.IFS(AND(C7715&lt;=0, C7715-M7715&lt;=2), "escarcha",AND(C7715&lt;=0, C7715-M7715&gt;2), "helada negra", AND(C7715&gt;0, M7715+2&gt;C7715), "rocío", TRUE, "sin riesgo")</f>
        <v>escarcha</v>
      </c>
      <c r="O7715">
        <f t="shared" si="599"/>
        <v>0.11175326992241408</v>
      </c>
      <c r="P7715">
        <f t="shared" si="600"/>
        <v>1.5508554833123849</v>
      </c>
      <c r="Q7715" s="10" t="str" cm="1">
        <f t="array" ref="Q7715">_xlfn.IFS(AND(D7715&lt;=0, D7715-P7715&lt;=2), "escarcha",AND(D7715&lt;=0, D7715-P7715&gt;2), "helada negra", AND(D7715&gt;0, P7715+2&gt;D7715), "rocío", TRUE, "sin riesgo")</f>
        <v>rocío</v>
      </c>
    </row>
    <row r="7716" spans="1:17" x14ac:dyDescent="0.35">
      <c r="A7716" s="2">
        <v>45960</v>
      </c>
      <c r="B7716" s="3" t="s">
        <v>23</v>
      </c>
      <c r="C7716">
        <v>-1.5</v>
      </c>
      <c r="D7716">
        <v>1.7333333333333329</v>
      </c>
      <c r="E7716">
        <v>95.9</v>
      </c>
      <c r="F7716">
        <v>98</v>
      </c>
      <c r="G7716">
        <v>0</v>
      </c>
      <c r="H7716">
        <v>0.60000000000000009</v>
      </c>
      <c r="I7716">
        <v>0</v>
      </c>
      <c r="J7716">
        <v>1.3666666666666669</v>
      </c>
      <c r="K7716">
        <f t="shared" si="598"/>
        <v>3.2333333333333329</v>
      </c>
      <c r="L7716">
        <f t="shared" si="596"/>
        <v>-0.15131812477436324</v>
      </c>
      <c r="M7716">
        <f t="shared" si="597"/>
        <v>-2.0688399468901859</v>
      </c>
      <c r="N7716" s="10" t="str" cm="1">
        <f t="array" ref="N7716">_xlfn.IFS(AND(C7716&lt;=0, C7716-M7716&lt;=2), "escarcha",AND(C7716&lt;=0, C7716-M7716&gt;2), "helada negra", AND(C7716&gt;0, M7716+2&gt;C7716), "rocío", TRUE, "sin riesgo")</f>
        <v>escarcha</v>
      </c>
      <c r="O7716">
        <f t="shared" si="599"/>
        <v>0.10460664010594713</v>
      </c>
      <c r="P7716">
        <f t="shared" si="600"/>
        <v>1.4510860166842239</v>
      </c>
      <c r="Q7716" s="10" t="str" cm="1">
        <f t="array" ref="Q7716">_xlfn.IFS(AND(D7716&lt;=0, D7716-P7716&lt;=2), "escarcha",AND(D7716&lt;=0, D7716-P7716&gt;2), "helada negra", AND(D7716&gt;0, P7716+2&gt;D7716), "rocío", TRUE, "sin riesgo")</f>
        <v>rocío</v>
      </c>
    </row>
    <row r="7717" spans="1:17" x14ac:dyDescent="0.35">
      <c r="A7717" s="2">
        <v>45960</v>
      </c>
      <c r="B7717" s="3" t="s">
        <v>24</v>
      </c>
      <c r="C7717">
        <v>-1</v>
      </c>
      <c r="D7717">
        <v>2.333333333333333</v>
      </c>
      <c r="E7717">
        <v>96.3</v>
      </c>
      <c r="F7717">
        <v>98</v>
      </c>
      <c r="G7717">
        <v>0</v>
      </c>
      <c r="H7717">
        <v>0.7</v>
      </c>
      <c r="I7717">
        <v>0</v>
      </c>
      <c r="J7717">
        <v>1.7666666666666671</v>
      </c>
      <c r="K7717">
        <f t="shared" si="598"/>
        <v>3.333333333333333</v>
      </c>
      <c r="L7717">
        <f t="shared" si="596"/>
        <v>-0.11052040957369919</v>
      </c>
      <c r="M7717">
        <f t="shared" si="597"/>
        <v>-1.5145245091478818</v>
      </c>
      <c r="N7717" s="10" t="str" cm="1">
        <f t="array" ref="N7717">_xlfn.IFS(AND(C7717&lt;=0, C7717-M7717&lt;=2), "escarcha",AND(C7717&lt;=0, C7717-M7717&gt;2), "helada negra", AND(C7717&gt;0, M7717+2&gt;C7717), "rocío", TRUE, "sin riesgo")</f>
        <v>escarcha</v>
      </c>
      <c r="O7717">
        <f t="shared" si="599"/>
        <v>0.14739904239720092</v>
      </c>
      <c r="P7717">
        <f t="shared" si="600"/>
        <v>2.0497014064525967</v>
      </c>
      <c r="Q7717" s="10" t="str" cm="1">
        <f t="array" ref="Q7717">_xlfn.IFS(AND(D7717&lt;=0, D7717-P7717&lt;=2), "escarcha",AND(D7717&lt;=0, D7717-P7717&gt;2), "helada negra", AND(D7717&gt;0, P7717+2&gt;D7717), "rocío", TRUE, "sin riesgo")</f>
        <v>rocío</v>
      </c>
    </row>
    <row r="7718" spans="1:17" x14ac:dyDescent="0.35">
      <c r="A7718" s="2">
        <v>45960</v>
      </c>
      <c r="B7718" s="3" t="s">
        <v>25</v>
      </c>
      <c r="C7718">
        <v>-0.23333333333333331</v>
      </c>
      <c r="D7718">
        <v>2.7666666666666671</v>
      </c>
      <c r="E7718">
        <v>96.633333333333326</v>
      </c>
      <c r="F7718">
        <v>98</v>
      </c>
      <c r="G7718">
        <v>0</v>
      </c>
      <c r="H7718">
        <v>0.7</v>
      </c>
      <c r="I7718">
        <v>0</v>
      </c>
      <c r="J7718">
        <v>1.8</v>
      </c>
      <c r="K7718">
        <f t="shared" si="598"/>
        <v>3.0000000000000004</v>
      </c>
      <c r="L7718">
        <f t="shared" si="596"/>
        <v>-5.118378256868357E-2</v>
      </c>
      <c r="M7718">
        <f t="shared" si="597"/>
        <v>-0.70375521484225778</v>
      </c>
      <c r="N7718" s="10" t="str" cm="1">
        <f t="array" ref="N7718">_xlfn.IFS(AND(C7718&lt;=0, C7718-M7718&lt;=2), "escarcha",AND(C7718&lt;=0, C7718-M7718&gt;2), "helada negra", AND(C7718&gt;0, M7718+2&gt;C7718), "rocío", TRUE, "sin riesgo")</f>
        <v>escarcha</v>
      </c>
      <c r="O7718">
        <f t="shared" si="599"/>
        <v>0.17817474379582168</v>
      </c>
      <c r="P7718">
        <f t="shared" si="600"/>
        <v>2.4820326389603475</v>
      </c>
      <c r="Q7718" s="10" t="str" cm="1">
        <f t="array" ref="Q7718">_xlfn.IFS(AND(D7718&lt;=0, D7718-P7718&lt;=2), "escarcha",AND(D7718&lt;=0, D7718-P7718&gt;2), "helada negra", AND(D7718&gt;0, P7718+2&gt;D7718), "rocío", TRUE, "sin riesgo")</f>
        <v>rocío</v>
      </c>
    </row>
    <row r="7719" spans="1:17" x14ac:dyDescent="0.35">
      <c r="A7719" s="2">
        <v>45960</v>
      </c>
      <c r="B7719" s="3" t="s">
        <v>26</v>
      </c>
      <c r="C7719">
        <v>0.1</v>
      </c>
      <c r="D7719">
        <v>3.3</v>
      </c>
      <c r="E7719">
        <v>96.766666666666666</v>
      </c>
      <c r="F7719">
        <v>98.5</v>
      </c>
      <c r="G7719">
        <v>0</v>
      </c>
      <c r="H7719">
        <v>0.9</v>
      </c>
      <c r="I7719">
        <v>0</v>
      </c>
      <c r="J7719">
        <v>1.9</v>
      </c>
      <c r="K7719">
        <f t="shared" si="598"/>
        <v>3.1999999999999997</v>
      </c>
      <c r="L7719">
        <f t="shared" si="596"/>
        <v>-2.5618693532666281E-2</v>
      </c>
      <c r="M7719">
        <f t="shared" si="597"/>
        <v>-0.352756318874001</v>
      </c>
      <c r="N7719" s="10" t="str" cm="1">
        <f t="array" ref="N7719">_xlfn.IFS(AND(C7719&lt;=0, C7719-M7719&lt;=2), "escarcha",AND(C7719&lt;=0, C7719-M7719&gt;2), "helada negra", AND(C7719&gt;0, M7719+2&gt;C7719), "rocío", TRUE, "sin riesgo")</f>
        <v>rocío</v>
      </c>
      <c r="O7719">
        <f t="shared" si="599"/>
        <v>0.22099296282322289</v>
      </c>
      <c r="P7719">
        <f t="shared" si="600"/>
        <v>3.0860783709076682</v>
      </c>
      <c r="Q7719" s="10" t="str" cm="1">
        <f t="array" ref="Q7719">_xlfn.IFS(AND(D7719&lt;=0, D7719-P7719&lt;=2), "escarcha",AND(D7719&lt;=0, D7719-P7719&gt;2), "helada negra", AND(D7719&gt;0, P7719+2&gt;D7719), "rocío", TRUE, "sin riesgo")</f>
        <v>rocío</v>
      </c>
    </row>
    <row r="7720" spans="1:17" x14ac:dyDescent="0.35">
      <c r="A7720" s="2">
        <v>45960</v>
      </c>
      <c r="B7720" s="3" t="s">
        <v>27</v>
      </c>
      <c r="C7720">
        <v>0.6333333333333333</v>
      </c>
      <c r="D7720">
        <v>3.1333333333333329</v>
      </c>
      <c r="E7720">
        <v>96.833333333333329</v>
      </c>
      <c r="F7720">
        <v>98</v>
      </c>
      <c r="G7720">
        <v>0</v>
      </c>
      <c r="H7720">
        <v>0.26666666666666672</v>
      </c>
      <c r="I7720">
        <v>0</v>
      </c>
      <c r="J7720">
        <v>1.466666666666667</v>
      </c>
      <c r="K7720">
        <f t="shared" si="598"/>
        <v>2.4999999999999996</v>
      </c>
      <c r="L7720">
        <f t="shared" si="596"/>
        <v>1.3630381819617489E-2</v>
      </c>
      <c r="M7720">
        <f t="shared" si="597"/>
        <v>0.18810166780101384</v>
      </c>
      <c r="N7720" s="10" t="str" cm="1">
        <f t="array" ref="N7720">_xlfn.IFS(AND(C7720&lt;=0, C7720-M7720&lt;=2), "escarcha",AND(C7720&lt;=0, C7720-M7720&gt;2), "helada negra", AND(C7720&gt;0, M7720+2&gt;C7720), "rocío", TRUE, "sin riesgo")</f>
        <v>rocío</v>
      </c>
      <c r="O7720">
        <f t="shared" si="599"/>
        <v>0.2041310954230969</v>
      </c>
      <c r="P7720">
        <f t="shared" si="600"/>
        <v>2.8478499955071208</v>
      </c>
      <c r="Q7720" s="10" t="str" cm="1">
        <f t="array" ref="Q7720">_xlfn.IFS(AND(D7720&lt;=0, D7720-P7720&lt;=2), "escarcha",AND(D7720&lt;=0, D7720-P7720&gt;2), "helada negra", AND(D7720&gt;0, P7720+2&gt;D7720), "rocío", TRUE, "sin riesgo")</f>
        <v>rocío</v>
      </c>
    </row>
    <row r="7721" spans="1:17" x14ac:dyDescent="0.35">
      <c r="A7721" s="2">
        <v>45960</v>
      </c>
      <c r="B7721" s="3" t="s">
        <v>28</v>
      </c>
      <c r="C7721">
        <v>1.6333333333333331</v>
      </c>
      <c r="D7721">
        <v>3.433333333333334</v>
      </c>
      <c r="E7721">
        <v>96.933333333333337</v>
      </c>
      <c r="F7721">
        <v>98</v>
      </c>
      <c r="G7721">
        <v>0</v>
      </c>
      <c r="H7721">
        <v>6.6666666666666666E-2</v>
      </c>
      <c r="I7721">
        <v>0</v>
      </c>
      <c r="J7721">
        <v>0.33333333333333331</v>
      </c>
      <c r="K7721">
        <f t="shared" si="598"/>
        <v>1.8000000000000009</v>
      </c>
      <c r="L7721">
        <f t="shared" si="596"/>
        <v>8.65101468376092E-2</v>
      </c>
      <c r="M7721">
        <f t="shared" si="597"/>
        <v>1.1988162186963556</v>
      </c>
      <c r="N7721" s="10" t="str" cm="1">
        <f t="array" ref="N7721">_xlfn.IFS(AND(C7721&lt;=0, C7721-M7721&lt;=2), "escarcha",AND(C7721&lt;=0, C7721-M7721&gt;2), "helada negra", AND(C7721&gt;0, M7721+2&gt;C7721), "rocío", TRUE, "sin riesgo")</f>
        <v>rocío</v>
      </c>
      <c r="O7721">
        <f t="shared" si="599"/>
        <v>0.2253106680307265</v>
      </c>
      <c r="P7721">
        <f t="shared" si="600"/>
        <v>3.1471541654238351</v>
      </c>
      <c r="Q7721" s="10" t="str" cm="1">
        <f t="array" ref="Q7721">_xlfn.IFS(AND(D7721&lt;=0, D7721-P7721&lt;=2), "escarcha",AND(D7721&lt;=0, D7721-P7721&gt;2), "helada negra", AND(D7721&gt;0, P7721+2&gt;D7721), "rocío", TRUE, "sin riesgo")</f>
        <v>rocío</v>
      </c>
    </row>
    <row r="7722" spans="1:17" x14ac:dyDescent="0.35">
      <c r="A7722" s="2">
        <v>45960</v>
      </c>
      <c r="B7722" s="3" t="s">
        <v>29</v>
      </c>
      <c r="C7722">
        <v>2.6333333333333329</v>
      </c>
      <c r="D7722">
        <v>4.8666666666666663</v>
      </c>
      <c r="E7722">
        <v>97.033333333333331</v>
      </c>
      <c r="F7722">
        <v>98.333333333333329</v>
      </c>
      <c r="G7722">
        <v>0</v>
      </c>
      <c r="H7722">
        <v>0.93333333333333335</v>
      </c>
      <c r="I7722">
        <v>0</v>
      </c>
      <c r="J7722">
        <v>1.4333333333333329</v>
      </c>
      <c r="K7722">
        <f t="shared" si="598"/>
        <v>2.2333333333333334</v>
      </c>
      <c r="L7722">
        <f t="shared" si="596"/>
        <v>0.15880394408539025</v>
      </c>
      <c r="M7722">
        <f t="shared" si="597"/>
        <v>2.2097376238624959</v>
      </c>
      <c r="N7722" s="10" t="str" cm="1">
        <f t="array" ref="N7722">_xlfn.IFS(AND(C7722&lt;=0, C7722-M7722&lt;=2), "escarcha",AND(C7722&lt;=0, C7722-M7722&gt;2), "helada negra", AND(C7722&gt;0, M7722+2&gt;C7722), "rocío", TRUE, "sin riesgo")</f>
        <v>rocío</v>
      </c>
      <c r="O7722">
        <f t="shared" si="599"/>
        <v>0.32919003114847106</v>
      </c>
      <c r="P7722">
        <f t="shared" si="600"/>
        <v>4.6257645819658002</v>
      </c>
      <c r="Q7722" s="10" t="str" cm="1">
        <f t="array" ref="Q7722">_xlfn.IFS(AND(D7722&lt;=0, D7722-P7722&lt;=2), "escarcha",AND(D7722&lt;=0, D7722-P7722&gt;2), "helada negra", AND(D7722&gt;0, P7722+2&gt;D7722), "rocío", TRUE, "sin riesgo")</f>
        <v>rocío</v>
      </c>
    </row>
    <row r="7723" spans="1:17" x14ac:dyDescent="0.35">
      <c r="A7723" s="2">
        <v>45960</v>
      </c>
      <c r="B7723" s="3" t="s">
        <v>30</v>
      </c>
      <c r="C7723">
        <v>3.4</v>
      </c>
      <c r="D7723">
        <v>6.4</v>
      </c>
      <c r="E7723">
        <v>97.033333333333331</v>
      </c>
      <c r="F7723">
        <v>98.666666666666671</v>
      </c>
      <c r="G7723">
        <v>0</v>
      </c>
      <c r="H7723">
        <v>4.9000000000000004</v>
      </c>
      <c r="I7723">
        <v>0</v>
      </c>
      <c r="J7723">
        <v>8.5333333333333332</v>
      </c>
      <c r="K7723">
        <f t="shared" si="598"/>
        <v>3.0000000000000004</v>
      </c>
      <c r="L7723">
        <f t="shared" si="596"/>
        <v>0.21304701203110113</v>
      </c>
      <c r="M7723">
        <f t="shared" si="597"/>
        <v>2.973758649579195</v>
      </c>
      <c r="N7723" s="10" t="str" cm="1">
        <f t="array" ref="N7723">_xlfn.IFS(AND(C7723&lt;=0, C7723-M7723&lt;=2), "escarcha",AND(C7723&lt;=0, C7723-M7723&gt;2), "helada negra", AND(C7723&gt;0, M7723+2&gt;C7723), "rocío", TRUE, "sin riesgo")</f>
        <v>rocío</v>
      </c>
      <c r="O7723">
        <f t="shared" si="599"/>
        <v>0.43878993669159255</v>
      </c>
      <c r="P7723">
        <f t="shared" si="600"/>
        <v>6.2051787928045012</v>
      </c>
      <c r="Q7723" s="10" t="str" cm="1">
        <f t="array" ref="Q7723">_xlfn.IFS(AND(D7723&lt;=0, D7723-P7723&lt;=2), "escarcha",AND(D7723&lt;=0, D7723-P7723&gt;2), "helada negra", AND(D7723&gt;0, P7723+2&gt;D7723), "rocío", TRUE, "sin riesgo")</f>
        <v>rocío</v>
      </c>
    </row>
    <row r="7724" spans="1:17" x14ac:dyDescent="0.35">
      <c r="A7724" s="2">
        <v>45960</v>
      </c>
      <c r="B7724" s="3" t="s">
        <v>31</v>
      </c>
      <c r="C7724">
        <v>4.2333333333333334</v>
      </c>
      <c r="D7724">
        <v>6.7666666666666666</v>
      </c>
      <c r="E7724">
        <v>97.033333333333331</v>
      </c>
      <c r="F7724">
        <v>96</v>
      </c>
      <c r="G7724">
        <v>0.33333333333333331</v>
      </c>
      <c r="H7724">
        <v>2.0333333333333332</v>
      </c>
      <c r="I7724">
        <v>1.666666666666667</v>
      </c>
      <c r="J7724">
        <v>4.4666666666666668</v>
      </c>
      <c r="K7724">
        <f t="shared" si="598"/>
        <v>2.5333333333333332</v>
      </c>
      <c r="L7724">
        <f t="shared" si="596"/>
        <v>0.27162536447530689</v>
      </c>
      <c r="M7724">
        <f t="shared" si="597"/>
        <v>3.80420696081414</v>
      </c>
      <c r="N7724" s="10" t="str" cm="1">
        <f t="array" ref="N7724">_xlfn.IFS(AND(C7724&lt;=0, C7724-M7724&lt;=2), "escarcha",AND(C7724&lt;=0, C7724-M7724&gt;2), "helada negra", AND(C7724&gt;0, M7724+2&gt;C7724), "rocío", TRUE, "sin riesgo")</f>
        <v>rocío</v>
      </c>
      <c r="O7724">
        <f t="shared" si="599"/>
        <v>0.43659720966431426</v>
      </c>
      <c r="P7724">
        <f t="shared" si="600"/>
        <v>6.1733825493359067</v>
      </c>
      <c r="Q7724" s="10" t="str" cm="1">
        <f t="array" ref="Q7724">_xlfn.IFS(AND(D7724&lt;=0, D7724-P7724&lt;=2), "escarcha",AND(D7724&lt;=0, D7724-P7724&gt;2), "helada negra", AND(D7724&gt;0, P7724+2&gt;D7724), "rocío", TRUE, "sin riesgo")</f>
        <v>rocío</v>
      </c>
    </row>
    <row r="7725" spans="1:17" x14ac:dyDescent="0.35">
      <c r="A7725" s="2">
        <v>45960</v>
      </c>
      <c r="B7725" s="3" t="s">
        <v>32</v>
      </c>
      <c r="C7725">
        <v>5.4</v>
      </c>
      <c r="D7725">
        <v>6.9666666666666668</v>
      </c>
      <c r="E7725">
        <v>96.966666666666669</v>
      </c>
      <c r="F7725">
        <v>96</v>
      </c>
      <c r="G7725">
        <v>0</v>
      </c>
      <c r="H7725">
        <v>0.8</v>
      </c>
      <c r="I7725">
        <v>0</v>
      </c>
      <c r="J7725">
        <v>1.9</v>
      </c>
      <c r="K7725">
        <f t="shared" si="598"/>
        <v>1.5666666666666664</v>
      </c>
      <c r="L7725">
        <f t="shared" si="596"/>
        <v>0.35228757546900907</v>
      </c>
      <c r="M7725">
        <f t="shared" si="597"/>
        <v>4.9569500283226544</v>
      </c>
      <c r="N7725" s="10" t="str" cm="1">
        <f t="array" ref="N7725">_xlfn.IFS(AND(C7725&lt;=0, C7725-M7725&lt;=2), "escarcha",AND(C7725&lt;=0, C7725-M7725&gt;2), "helada negra", AND(C7725&gt;0, M7725+2&gt;C7725), "rocío", TRUE, "sin riesgo")</f>
        <v>rocío</v>
      </c>
      <c r="O7725">
        <f t="shared" si="599"/>
        <v>0.45031490849566447</v>
      </c>
      <c r="P7725">
        <f t="shared" si="600"/>
        <v>6.3724333097044283</v>
      </c>
      <c r="Q7725" s="10" t="str" cm="1">
        <f t="array" ref="Q7725">_xlfn.IFS(AND(D7725&lt;=0, D7725-P7725&lt;=2), "escarcha",AND(D7725&lt;=0, D7725-P7725&gt;2), "helada negra", AND(D7725&gt;0, P7725+2&gt;D7725), "rocío", TRUE, "sin riesgo")</f>
        <v>rocío</v>
      </c>
    </row>
    <row r="7726" spans="1:17" x14ac:dyDescent="0.35">
      <c r="A7726" s="2">
        <v>45960</v>
      </c>
      <c r="B7726" s="3" t="s">
        <v>33</v>
      </c>
      <c r="C7726">
        <v>6.1333333333333337</v>
      </c>
      <c r="D7726">
        <v>7.4666666666666668</v>
      </c>
      <c r="E7726">
        <v>96.9</v>
      </c>
      <c r="F7726">
        <v>95.333333333333329</v>
      </c>
      <c r="G7726">
        <v>0</v>
      </c>
      <c r="H7726">
        <v>1.533333333333333</v>
      </c>
      <c r="I7726">
        <v>0</v>
      </c>
      <c r="J7726">
        <v>3.9666666666666668</v>
      </c>
      <c r="K7726">
        <f t="shared" si="598"/>
        <v>1.333333333333333</v>
      </c>
      <c r="L7726">
        <f t="shared" si="596"/>
        <v>0.40234387914150604</v>
      </c>
      <c r="M7726">
        <f t="shared" si="597"/>
        <v>5.6777337769708263</v>
      </c>
      <c r="N7726" s="10" t="str" cm="1">
        <f t="array" ref="N7726">_xlfn.IFS(AND(C7726&lt;=0, C7726-M7726&lt;=2), "escarcha",AND(C7726&lt;=0, C7726-M7726&gt;2), "helada negra", AND(C7726&gt;0, M7726+2&gt;C7726), "rocío", TRUE, "sin riesgo")</f>
        <v>rocío</v>
      </c>
      <c r="O7726">
        <f t="shared" si="599"/>
        <v>0.47754465658093903</v>
      </c>
      <c r="P7726">
        <f t="shared" si="600"/>
        <v>6.7684942757395463</v>
      </c>
      <c r="Q7726" s="10" t="str" cm="1">
        <f t="array" ref="Q7726">_xlfn.IFS(AND(D7726&lt;=0, D7726-P7726&lt;=2), "escarcha",AND(D7726&lt;=0, D7726-P7726&gt;2), "helada negra", AND(D7726&gt;0, P7726+2&gt;D7726), "rocío", TRUE, "sin riesgo")</f>
        <v>rocío</v>
      </c>
    </row>
    <row r="7727" spans="1:17" x14ac:dyDescent="0.35">
      <c r="A7727" s="2">
        <v>45960</v>
      </c>
      <c r="B7727" s="3" t="s">
        <v>34</v>
      </c>
      <c r="C7727">
        <v>7.0333333333333332</v>
      </c>
      <c r="D7727">
        <v>7.9</v>
      </c>
      <c r="E7727">
        <v>96.6</v>
      </c>
      <c r="F7727">
        <v>94.333333333333329</v>
      </c>
      <c r="G7727">
        <v>0</v>
      </c>
      <c r="H7727">
        <v>1.6</v>
      </c>
      <c r="I7727">
        <v>0</v>
      </c>
      <c r="J7727">
        <v>4.4666666666666668</v>
      </c>
      <c r="K7727">
        <f t="shared" si="598"/>
        <v>0.86666666666666714</v>
      </c>
      <c r="L7727">
        <f t="shared" si="596"/>
        <v>0.46111314854967389</v>
      </c>
      <c r="M7727">
        <f t="shared" si="597"/>
        <v>6.5293450483241244</v>
      </c>
      <c r="N7727" s="10" t="str" cm="1">
        <f t="array" ref="N7727">_xlfn.IFS(AND(C7727&lt;=0, C7727-M7727&lt;=2), "escarcha",AND(C7727&lt;=0, C7727-M7727&gt;2), "helada negra", AND(C7727&gt;0, M7727+2&gt;C7727), "rocío", TRUE, "sin riesgo")</f>
        <v>rocío</v>
      </c>
      <c r="O7727">
        <f t="shared" si="599"/>
        <v>0.49652813542825747</v>
      </c>
      <c r="P7727">
        <f t="shared" si="600"/>
        <v>7.0453569348523377</v>
      </c>
      <c r="Q7727" s="10" t="str" cm="1">
        <f t="array" ref="Q7727">_xlfn.IFS(AND(D7727&lt;=0, D7727-P7727&lt;=2), "escarcha",AND(D7727&lt;=0, D7727-P7727&gt;2), "helada negra", AND(D7727&gt;0, P7727+2&gt;D7727), "rocío", TRUE, "sin riesgo")</f>
        <v>rocío</v>
      </c>
    </row>
    <row r="7728" spans="1:17" x14ac:dyDescent="0.35">
      <c r="A7728" s="2">
        <v>45960</v>
      </c>
      <c r="B7728" s="3" t="s">
        <v>40</v>
      </c>
      <c r="C7728">
        <v>6.8999999999999986</v>
      </c>
      <c r="D7728">
        <v>7.3</v>
      </c>
      <c r="E7728">
        <v>86.9</v>
      </c>
      <c r="F7728">
        <v>87.666666666666671</v>
      </c>
      <c r="G7728">
        <v>1.666666666666667</v>
      </c>
      <c r="H7728">
        <v>6.166666666666667</v>
      </c>
      <c r="I7728">
        <v>4.333333333333333</v>
      </c>
      <c r="J7728">
        <v>10.06666666666667</v>
      </c>
      <c r="K7728">
        <f t="shared" si="598"/>
        <v>0.40000000000000124</v>
      </c>
      <c r="L7728">
        <f t="shared" si="596"/>
        <v>0.34615462230950134</v>
      </c>
      <c r="M7728">
        <f t="shared" si="597"/>
        <v>4.8689259940206719</v>
      </c>
      <c r="N7728" s="10" t="str" cm="1">
        <f t="array" ref="N7728">_xlfn.IFS(AND(C7728&lt;=0, C7728-M7728&lt;=2), "escarcha",AND(C7728&lt;=0, C7728-M7728&gt;2), "helada negra", AND(C7728&gt;0, M7728+2&gt;C7728), "rocío", TRUE, "sin riesgo")</f>
        <v>sin riesgo</v>
      </c>
      <c r="O7728">
        <f t="shared" si="599"/>
        <v>0.38232258412538228</v>
      </c>
      <c r="P7728">
        <f t="shared" si="600"/>
        <v>5.3889357554346873</v>
      </c>
      <c r="Q7728" s="10" t="str" cm="1">
        <f t="array" ref="Q7728">_xlfn.IFS(AND(D7728&lt;=0, D7728-P7728&lt;=2), "escarcha",AND(D7728&lt;=0, D7728-P7728&gt;2), "helada negra", AND(D7728&gt;0, P7728+2&gt;D7728), "rocío", TRUE, "sin riesgo")</f>
        <v>rocío</v>
      </c>
    </row>
    <row r="7729" spans="1:17" x14ac:dyDescent="0.35">
      <c r="A7729" s="2">
        <v>45960</v>
      </c>
      <c r="B7729" s="3" t="s">
        <v>41</v>
      </c>
      <c r="C7729">
        <v>7.3</v>
      </c>
      <c r="D7729">
        <v>7.7666666666666666</v>
      </c>
      <c r="E7729">
        <v>87.733333333333334</v>
      </c>
      <c r="F7729">
        <v>89</v>
      </c>
      <c r="G7729">
        <v>0.66666666666666663</v>
      </c>
      <c r="H7729">
        <v>7.3</v>
      </c>
      <c r="I7729">
        <v>1.666666666666667</v>
      </c>
      <c r="J7729">
        <v>11.93333333333333</v>
      </c>
      <c r="K7729">
        <f t="shared" si="598"/>
        <v>0.46666666666666679</v>
      </c>
      <c r="L7729">
        <f t="shared" si="596"/>
        <v>0.38308275139877979</v>
      </c>
      <c r="M7729">
        <f t="shared" si="597"/>
        <v>5.3998885714123643</v>
      </c>
      <c r="N7729" s="10" t="str" cm="1">
        <f t="array" ref="N7729">_xlfn.IFS(AND(C7729&lt;=0, C7729-M7729&lt;=2), "escarcha",AND(C7729&lt;=0, C7729-M7729&gt;2), "helada negra", AND(C7729&gt;0, M7729+2&gt;C7729), "rocío", TRUE, "sin riesgo")</f>
        <v>rocío</v>
      </c>
      <c r="O7729">
        <f t="shared" si="599"/>
        <v>0.42925510482535945</v>
      </c>
      <c r="P7729">
        <f t="shared" si="600"/>
        <v>6.0669753658668597</v>
      </c>
      <c r="Q7729" s="10" t="str" cm="1">
        <f t="array" ref="Q7729">_xlfn.IFS(AND(D7729&lt;=0, D7729-P7729&lt;=2), "escarcha",AND(D7729&lt;=0, D7729-P7729&gt;2), "helada negra", AND(D7729&gt;0, P7729+2&gt;D7729), "rocío", TRUE, "sin riesgo")</f>
        <v>rocío</v>
      </c>
    </row>
    <row r="7730" spans="1:17" x14ac:dyDescent="0.35">
      <c r="A7730" s="2">
        <v>45960</v>
      </c>
      <c r="B7730" s="3" t="s">
        <v>42</v>
      </c>
      <c r="C7730">
        <v>7.5333333333333332</v>
      </c>
      <c r="D7730">
        <v>7.666666666666667</v>
      </c>
      <c r="E7730">
        <v>88.533333333333331</v>
      </c>
      <c r="F7730">
        <v>90.333333333333329</v>
      </c>
      <c r="G7730">
        <v>1.333333333333333</v>
      </c>
      <c r="H7730">
        <v>6.6333333333333337</v>
      </c>
      <c r="I7730">
        <v>3.333333333333333</v>
      </c>
      <c r="J7730">
        <v>11.5</v>
      </c>
      <c r="K7730">
        <f t="shared" si="598"/>
        <v>0.13333333333333375</v>
      </c>
      <c r="L7730">
        <f t="shared" si="596"/>
        <v>0.40809374047707331</v>
      </c>
      <c r="M7730">
        <f t="shared" si="597"/>
        <v>5.7607970439339677</v>
      </c>
      <c r="N7730" s="10" t="str" cm="1">
        <f t="array" ref="N7730">_xlfn.IFS(AND(C7730&lt;=0, C7730-M7730&lt;=2), "escarcha",AND(C7730&lt;=0, C7730-M7730&gt;2), "helada negra", AND(C7730&gt;0, M7730+2&gt;C7730), "rocío", TRUE, "sin riesgo")</f>
        <v>rocío</v>
      </c>
      <c r="O7730">
        <f t="shared" si="599"/>
        <v>0.437312839336301</v>
      </c>
      <c r="P7730">
        <f t="shared" si="600"/>
        <v>6.1837588431060571</v>
      </c>
      <c r="Q7730" s="10" t="str" cm="1">
        <f t="array" ref="Q7730">_xlfn.IFS(AND(D7730&lt;=0, D7730-P7730&lt;=2), "escarcha",AND(D7730&lt;=0, D7730-P7730&gt;2), "helada negra", AND(D7730&gt;0, P7730+2&gt;D7730), "rocío", TRUE, "sin riesgo")</f>
        <v>rocío</v>
      </c>
    </row>
    <row r="7731" spans="1:17" x14ac:dyDescent="0.35">
      <c r="A7731" s="2">
        <v>45962</v>
      </c>
      <c r="B7731" s="3" t="s">
        <v>39</v>
      </c>
      <c r="C7731">
        <v>7.1333333333333329</v>
      </c>
      <c r="D7731">
        <v>7.4333333333333327</v>
      </c>
      <c r="E7731">
        <v>86.3</v>
      </c>
      <c r="F7731">
        <v>83.666666666666671</v>
      </c>
      <c r="G7731">
        <v>0</v>
      </c>
      <c r="H7731">
        <v>2.2999999999999998</v>
      </c>
      <c r="I7731">
        <v>0</v>
      </c>
      <c r="J7731">
        <v>4.9333333333333336</v>
      </c>
      <c r="K7731">
        <f t="shared" si="598"/>
        <v>0.29999999999999982</v>
      </c>
      <c r="L7731">
        <f t="shared" si="596"/>
        <v>0.35521097635007842</v>
      </c>
      <c r="M7731">
        <f t="shared" si="597"/>
        <v>4.9989305355090758</v>
      </c>
      <c r="N7731" s="10" t="str" cm="1">
        <f t="array" ref="N7731">_xlfn.IFS(AND(C7731&lt;=0, C7731-M7731&lt;=2), "escarcha",AND(C7731&lt;=0, C7731-M7731&gt;2), "helada negra", AND(C7731&gt;0, M7731+2&gt;C7731), "rocío", TRUE, "sin riesgo")</f>
        <v>sin riesgo</v>
      </c>
      <c r="O7731">
        <f t="shared" si="599"/>
        <v>0.34473013816007353</v>
      </c>
      <c r="P7731">
        <f t="shared" si="600"/>
        <v>4.848489835418774</v>
      </c>
      <c r="Q7731" s="10" t="str" cm="1">
        <f t="array" ref="Q7731">_xlfn.IFS(AND(D7731&lt;=0, D7731-P7731&lt;=2), "escarcha",AND(D7731&lt;=0, D7731-P7731&gt;2), "helada negra", AND(D7731&gt;0, P7731+2&gt;D7731), "rocío", TRUE, "sin riesgo")</f>
        <v>sin riesgo</v>
      </c>
    </row>
    <row r="7732" spans="1:17" x14ac:dyDescent="0.35">
      <c r="A7732" s="2">
        <v>45962</v>
      </c>
      <c r="B7732" s="3" t="s">
        <v>37</v>
      </c>
      <c r="C7732">
        <v>5.5</v>
      </c>
      <c r="D7732">
        <v>7.666666666666667</v>
      </c>
      <c r="E7732">
        <v>89.933333333333337</v>
      </c>
      <c r="F7732">
        <v>81</v>
      </c>
      <c r="G7732">
        <v>1.666666666666667</v>
      </c>
      <c r="H7732">
        <v>3.5666666666666669</v>
      </c>
      <c r="I7732">
        <v>3</v>
      </c>
      <c r="J7732">
        <v>6</v>
      </c>
      <c r="K7732">
        <f t="shared" si="598"/>
        <v>2.166666666666667</v>
      </c>
      <c r="L7732">
        <f t="shared" si="596"/>
        <v>0.28392623124829863</v>
      </c>
      <c r="M7732">
        <f t="shared" si="597"/>
        <v>3.9793055587441777</v>
      </c>
      <c r="N7732" s="10" t="str" cm="1">
        <f t="array" ref="N7732">_xlfn.IFS(AND(C7732&lt;=0, C7732-M7732&lt;=2), "escarcha",AND(C7732&lt;=0, C7732-M7732&gt;2), "helada negra", AND(C7732&gt;0, M7732+2&gt;C7732), "rocío", TRUE, "sin riesgo")</f>
        <v>rocío</v>
      </c>
      <c r="O7732">
        <f t="shared" si="599"/>
        <v>0.3282554617971486</v>
      </c>
      <c r="P7732">
        <f t="shared" si="600"/>
        <v>4.6123828249282868</v>
      </c>
      <c r="Q7732" s="10" t="str" cm="1">
        <f t="array" ref="Q7732">_xlfn.IFS(AND(D7732&lt;=0, D7732-P7732&lt;=2), "escarcha",AND(D7732&lt;=0, D7732-P7732&gt;2), "helada negra", AND(D7732&gt;0, P7732+2&gt;D7732), "rocío", TRUE, "sin riesgo")</f>
        <v>sin riesgo</v>
      </c>
    </row>
    <row r="7733" spans="1:17" x14ac:dyDescent="0.35">
      <c r="A7733" s="2">
        <v>45962</v>
      </c>
      <c r="B7733" s="3" t="s">
        <v>40</v>
      </c>
      <c r="C7733">
        <v>4.9666666666666668</v>
      </c>
      <c r="D7733">
        <v>6.5</v>
      </c>
      <c r="E7733">
        <v>91.6</v>
      </c>
      <c r="F7733">
        <v>84.666666666666671</v>
      </c>
      <c r="G7733">
        <v>0</v>
      </c>
      <c r="H7733">
        <v>2.2999999999999998</v>
      </c>
      <c r="I7733">
        <v>0.66666666666666663</v>
      </c>
      <c r="J7733">
        <v>3.2333333333333329</v>
      </c>
      <c r="K7733">
        <f t="shared" si="598"/>
        <v>1.5333333333333332</v>
      </c>
      <c r="L7733">
        <f t="shared" si="596"/>
        <v>0.26522538772688475</v>
      </c>
      <c r="M7733">
        <f t="shared" si="597"/>
        <v>3.7132036373081418</v>
      </c>
      <c r="N7733" s="10" t="str" cm="1">
        <f t="array" ref="N7733">_xlfn.IFS(AND(C7733&lt;=0, C7733-M7733&lt;=2), "escarcha",AND(C7733&lt;=0, C7733-M7733&gt;2), "helada negra", AND(C7733&gt;0, M7733+2&gt;C7733), "rocío", TRUE, "sin riesgo")</f>
        <v>rocío</v>
      </c>
      <c r="O7733">
        <f t="shared" si="599"/>
        <v>0.29264652667346802</v>
      </c>
      <c r="P7733">
        <f t="shared" si="600"/>
        <v>4.1035865067128103</v>
      </c>
      <c r="Q7733" s="10" t="str" cm="1">
        <f t="array" ref="Q7733">_xlfn.IFS(AND(D7733&lt;=0, D7733-P7733&lt;=2), "escarcha",AND(D7733&lt;=0, D7733-P7733&gt;2), "helada negra", AND(D7733&gt;0, P7733+2&gt;D7733), "rocío", TRUE, "sin riesgo")</f>
        <v>sin riesgo</v>
      </c>
    </row>
    <row r="7734" spans="1:17" x14ac:dyDescent="0.35">
      <c r="A7734" s="2">
        <v>45962</v>
      </c>
      <c r="B7734" s="3" t="s">
        <v>41</v>
      </c>
      <c r="C7734">
        <v>4.2666666666666666</v>
      </c>
      <c r="D7734">
        <v>6</v>
      </c>
      <c r="E7734">
        <v>92.333333333333343</v>
      </c>
      <c r="F7734">
        <v>85</v>
      </c>
      <c r="G7734">
        <v>0</v>
      </c>
      <c r="H7734">
        <v>1.1333333333333331</v>
      </c>
      <c r="I7734">
        <v>0</v>
      </c>
      <c r="J7734">
        <v>1.7666666666666671</v>
      </c>
      <c r="K7734">
        <f t="shared" si="598"/>
        <v>1.7333333333333334</v>
      </c>
      <c r="L7734">
        <f t="shared" si="596"/>
        <v>0.22431094268058765</v>
      </c>
      <c r="M7734">
        <f t="shared" si="597"/>
        <v>3.1330099244637806</v>
      </c>
      <c r="N7734" s="10" t="str" cm="1">
        <f t="array" ref="N7734">_xlfn.IFS(AND(C7734&lt;=0, C7734-M7734&lt;=2), "escarcha",AND(C7734&lt;=0, C7734-M7734&gt;2), "helada negra", AND(C7734&gt;0, M7734+2&gt;C7734), "rocío", TRUE, "sin riesgo")</f>
        <v>rocío</v>
      </c>
      <c r="O7734">
        <f t="shared" si="599"/>
        <v>0.26211165193492669</v>
      </c>
      <c r="P7734">
        <f t="shared" si="600"/>
        <v>3.6689526885867312</v>
      </c>
      <c r="Q7734" s="10" t="str" cm="1">
        <f t="array" ref="Q7734">_xlfn.IFS(AND(D7734&lt;=0, D7734-P7734&lt;=2), "escarcha",AND(D7734&lt;=0, D7734-P7734&gt;2), "helada negra", AND(D7734&gt;0, P7734+2&gt;D7734), "rocío", TRUE, "sin riesgo")</f>
        <v>sin riesgo</v>
      </c>
    </row>
    <row r="7735" spans="1:17" x14ac:dyDescent="0.35">
      <c r="A7735" s="2">
        <v>45962</v>
      </c>
      <c r="B7735" s="3" t="s">
        <v>42</v>
      </c>
      <c r="C7735">
        <v>3.8666666666666671</v>
      </c>
      <c r="D7735">
        <v>5.6</v>
      </c>
      <c r="E7735">
        <v>92.933333333333337</v>
      </c>
      <c r="F7735">
        <v>84.666666666666671</v>
      </c>
      <c r="G7735">
        <v>0.66666666666666663</v>
      </c>
      <c r="H7735">
        <v>1.2333333333333329</v>
      </c>
      <c r="I7735">
        <v>1.666666666666667</v>
      </c>
      <c r="J7735">
        <v>2.6333333333333329</v>
      </c>
      <c r="K7735">
        <f t="shared" si="598"/>
        <v>1.7333333333333325</v>
      </c>
      <c r="L7735">
        <f t="shared" si="596"/>
        <v>0.20272743265656373</v>
      </c>
      <c r="M7735">
        <f t="shared" si="597"/>
        <v>2.8280395133528846</v>
      </c>
      <c r="N7735" s="10" t="str" cm="1">
        <f t="array" ref="N7735">_xlfn.IFS(AND(C7735&lt;=0, C7735-M7735&lt;=2), "escarcha",AND(C7735&lt;=0, C7735-M7735&gt;2), "helada negra", AND(C7735&gt;0, M7735+2&gt;C7735), "rocío", TRUE, "sin riesgo")</f>
        <v>rocío</v>
      </c>
      <c r="O7735">
        <f t="shared" si="599"/>
        <v>0.23051125182179497</v>
      </c>
      <c r="P7735">
        <f t="shared" si="600"/>
        <v>3.220758911275079</v>
      </c>
      <c r="Q7735" s="10" t="str" cm="1">
        <f t="array" ref="Q7735">_xlfn.IFS(AND(D7735&lt;=0, D7735-P7735&lt;=2), "escarcha",AND(D7735&lt;=0, D7735-P7735&gt;2), "helada negra", AND(D7735&gt;0, P7735+2&gt;D7735), "rocío", TRUE, "sin riesgo")</f>
        <v>sin riesgo</v>
      </c>
    </row>
    <row r="7736" spans="1:17" x14ac:dyDescent="0.35">
      <c r="A7736" s="2">
        <v>45962</v>
      </c>
      <c r="B7736" s="3" t="s">
        <v>43</v>
      </c>
      <c r="C7736">
        <v>2.7666666666666671</v>
      </c>
      <c r="D7736">
        <v>5.2666666666666666</v>
      </c>
      <c r="E7736">
        <v>92.8</v>
      </c>
      <c r="F7736">
        <v>83.666666666666671</v>
      </c>
      <c r="G7736">
        <v>0.66666666666666663</v>
      </c>
      <c r="H7736">
        <v>1.7333333333333329</v>
      </c>
      <c r="I7736">
        <v>2.333333333333333</v>
      </c>
      <c r="J7736">
        <v>3.0333333333333332</v>
      </c>
      <c r="K7736">
        <f t="shared" si="598"/>
        <v>2.4999999999999996</v>
      </c>
      <c r="L7736">
        <f t="shared" si="596"/>
        <v>0.12365390491740461</v>
      </c>
      <c r="M7736">
        <f t="shared" si="597"/>
        <v>1.71717334700158</v>
      </c>
      <c r="N7736" s="10" t="str" cm="1">
        <f t="array" ref="N7736">_xlfn.IFS(AND(C7736&lt;=0, C7736-M7736&lt;=2), "escarcha",AND(C7736&lt;=0, C7736-M7736&gt;2), "helada negra", AND(C7736&gt;0, M7736+2&gt;C7736), "rocío", TRUE, "sin riesgo")</f>
        <v>rocío</v>
      </c>
      <c r="O7736">
        <f t="shared" si="599"/>
        <v>0.19550255382745957</v>
      </c>
      <c r="P7736">
        <f t="shared" si="600"/>
        <v>2.7261222435681813</v>
      </c>
      <c r="Q7736" s="10" t="str" cm="1">
        <f t="array" ref="Q7736">_xlfn.IFS(AND(D7736&lt;=0, D7736-P7736&lt;=2), "escarcha",AND(D7736&lt;=0, D7736-P7736&gt;2), "helada negra", AND(D7736&gt;0, P7736+2&gt;D7736), "rocío", TRUE, "sin riesgo")</f>
        <v>sin riesgo</v>
      </c>
    </row>
    <row r="7737" spans="1:17" x14ac:dyDescent="0.35">
      <c r="A7737" s="2">
        <v>45962</v>
      </c>
      <c r="B7737" s="3" t="s">
        <v>44</v>
      </c>
      <c r="C7737">
        <v>1.3</v>
      </c>
      <c r="D7737">
        <v>3.933333333333334</v>
      </c>
      <c r="E7737">
        <v>93.566666666666663</v>
      </c>
      <c r="F7737">
        <v>86</v>
      </c>
      <c r="G7737">
        <v>0.66666666666666663</v>
      </c>
      <c r="H7737">
        <v>1.333333333333333</v>
      </c>
      <c r="I7737">
        <v>1.333333333333333</v>
      </c>
      <c r="J7737">
        <v>1.9</v>
      </c>
      <c r="K7737">
        <f t="shared" si="598"/>
        <v>2.6333333333333337</v>
      </c>
      <c r="L7737">
        <f t="shared" si="596"/>
        <v>2.7277029911602996E-2</v>
      </c>
      <c r="M7737">
        <f t="shared" si="597"/>
        <v>0.37671972453392311</v>
      </c>
      <c r="N7737" s="10" t="str" cm="1">
        <f t="array" ref="N7737">_xlfn.IFS(AND(C7737&lt;=0, C7737-M7737&lt;=2), "escarcha",AND(C7737&lt;=0, C7737-M7737&gt;2), "helada negra", AND(C7737&gt;0, M7737+2&gt;C7737), "rocío", TRUE, "sin riesgo")</f>
        <v>rocío</v>
      </c>
      <c r="O7737">
        <f t="shared" si="599"/>
        <v>0.12987543127173287</v>
      </c>
      <c r="P7737">
        <f t="shared" si="600"/>
        <v>1.8042126360564936</v>
      </c>
      <c r="Q7737" s="10" t="str" cm="1">
        <f t="array" ref="Q7737">_xlfn.IFS(AND(D7737&lt;=0, D7737-P7737&lt;=2), "escarcha",AND(D7737&lt;=0, D7737-P7737&gt;2), "helada negra", AND(D7737&gt;0, P7737+2&gt;D7737), "rocío", TRUE, "sin riesgo")</f>
        <v>sin riesgo</v>
      </c>
    </row>
    <row r="7738" spans="1:17" x14ac:dyDescent="0.35">
      <c r="A7738" s="2">
        <v>45962</v>
      </c>
      <c r="B7738" s="3" t="s">
        <v>45</v>
      </c>
      <c r="C7738">
        <v>0.79999999999999993</v>
      </c>
      <c r="D7738">
        <v>3.3</v>
      </c>
      <c r="E7738">
        <v>93.633333333333326</v>
      </c>
      <c r="F7738">
        <v>87.333333333333329</v>
      </c>
      <c r="G7738">
        <v>1.666666666666667</v>
      </c>
      <c r="H7738">
        <v>1.8666666666666669</v>
      </c>
      <c r="I7738">
        <v>3.333333333333333</v>
      </c>
      <c r="J7738">
        <v>2.4</v>
      </c>
      <c r="K7738">
        <f t="shared" si="598"/>
        <v>2.5</v>
      </c>
      <c r="L7738">
        <f t="shared" si="596"/>
        <v>-7.9589373963968868E-3</v>
      </c>
      <c r="M7738">
        <f t="shared" si="597"/>
        <v>-0.10970025800479266</v>
      </c>
      <c r="N7738" s="10" t="str" cm="1">
        <f t="array" ref="N7738">_xlfn.IFS(AND(C7738&lt;=0, C7738-M7738&lt;=2), "escarcha",AND(C7738&lt;=0, C7738-M7738&gt;2), "helada negra", AND(C7738&gt;0, M7738+2&gt;C7738), "rocío", TRUE, "sin riesgo")</f>
        <v>rocío</v>
      </c>
      <c r="O7738">
        <f t="shared" si="599"/>
        <v>0.10066862973816681</v>
      </c>
      <c r="P7738">
        <f t="shared" si="600"/>
        <v>1.3961447803413971</v>
      </c>
      <c r="Q7738" s="10" t="str" cm="1">
        <f t="array" ref="Q7738">_xlfn.IFS(AND(D7738&lt;=0, D7738-P7738&lt;=2), "escarcha",AND(D7738&lt;=0, D7738-P7738&gt;2), "helada negra", AND(D7738&gt;0, P7738+2&gt;D7738), "rocío", TRUE, "sin riesgo")</f>
        <v>rocío</v>
      </c>
    </row>
    <row r="7739" spans="1:17" x14ac:dyDescent="0.35">
      <c r="A7739" s="2">
        <v>45962</v>
      </c>
      <c r="B7739" s="3" t="s">
        <v>46</v>
      </c>
      <c r="C7739">
        <v>-0.26666666666666672</v>
      </c>
      <c r="D7739">
        <v>3.1333333333333329</v>
      </c>
      <c r="E7739">
        <v>93.633333333333326</v>
      </c>
      <c r="F7739">
        <v>86.333333333333329</v>
      </c>
      <c r="G7739">
        <v>0</v>
      </c>
      <c r="H7739">
        <v>1.2333333333333329</v>
      </c>
      <c r="I7739">
        <v>0</v>
      </c>
      <c r="J7739">
        <v>2.5</v>
      </c>
      <c r="K7739">
        <f t="shared" si="598"/>
        <v>3.3999999999999995</v>
      </c>
      <c r="L7739">
        <f t="shared" si="596"/>
        <v>-8.5143362690115659E-2</v>
      </c>
      <c r="M7739">
        <f t="shared" si="597"/>
        <v>-1.1684401669949254</v>
      </c>
      <c r="N7739" s="10" t="str" cm="1">
        <f t="array" ref="N7739">_xlfn.IFS(AND(C7739&lt;=0, C7739-M7739&lt;=2), "escarcha",AND(C7739&lt;=0, C7739-M7739&gt;2), "helada negra", AND(C7739&gt;0, M7739+2&gt;C7739), "rocío", TRUE, "sin riesgo")</f>
        <v>escarcha</v>
      </c>
      <c r="O7739">
        <f t="shared" si="599"/>
        <v>7.7379389783953006E-2</v>
      </c>
      <c r="P7739">
        <f t="shared" si="600"/>
        <v>1.071728601320632</v>
      </c>
      <c r="Q7739" s="10" t="str" cm="1">
        <f t="array" ref="Q7739">_xlfn.IFS(AND(D7739&lt;=0, D7739-P7739&lt;=2), "escarcha",AND(D7739&lt;=0, D7739-P7739&gt;2), "helada negra", AND(D7739&gt;0, P7739+2&gt;D7739), "rocío", TRUE, "sin riesgo")</f>
        <v>sin riesgo</v>
      </c>
    </row>
    <row r="7740" spans="1:17" x14ac:dyDescent="0.35">
      <c r="A7740" s="2">
        <v>45963</v>
      </c>
      <c r="B7740" s="3" t="s">
        <v>10</v>
      </c>
      <c r="C7740">
        <v>-1.3</v>
      </c>
      <c r="D7740">
        <v>2.4</v>
      </c>
      <c r="E7740">
        <v>93.966666666666669</v>
      </c>
      <c r="F7740">
        <v>87.666666666666671</v>
      </c>
      <c r="G7740">
        <v>1.666666666666667</v>
      </c>
      <c r="H7740">
        <v>2</v>
      </c>
      <c r="I7740">
        <v>2.666666666666667</v>
      </c>
      <c r="J7740">
        <v>3.066666666666666</v>
      </c>
      <c r="K7740">
        <f t="shared" si="598"/>
        <v>3.7</v>
      </c>
      <c r="L7740">
        <f t="shared" si="596"/>
        <v>-0.15701166005561795</v>
      </c>
      <c r="M7740">
        <f t="shared" si="597"/>
        <v>-2.1459953232196924</v>
      </c>
      <c r="N7740" s="10" t="str" cm="1">
        <f t="array" ref="N7740">_xlfn.IFS(AND(C7740&lt;=0, C7740-M7740&lt;=2), "escarcha",AND(C7740&lt;=0, C7740-M7740&gt;2), "helada negra", AND(C7740&gt;0, M7740+2&gt;C7740), "rocío", TRUE, "sin riesgo")</f>
        <v>escarcha</v>
      </c>
      <c r="O7740">
        <f t="shared" si="599"/>
        <v>4.0715103805787772E-2</v>
      </c>
      <c r="P7740">
        <f t="shared" si="600"/>
        <v>0.56274104334492059</v>
      </c>
      <c r="Q7740" s="10" t="str" cm="1">
        <f t="array" ref="Q7740">_xlfn.IFS(AND(D7740&lt;=0, D7740-P7740&lt;=2), "escarcha",AND(D7740&lt;=0, D7740-P7740&gt;2), "helada negra", AND(D7740&gt;0, P7740+2&gt;D7740), "rocío", TRUE, "sin riesgo")</f>
        <v>rocío</v>
      </c>
    </row>
    <row r="7741" spans="1:17" x14ac:dyDescent="0.35">
      <c r="A7741" s="2">
        <v>45963</v>
      </c>
      <c r="B7741" s="3" t="s">
        <v>11</v>
      </c>
      <c r="C7741">
        <v>-1.3666666666666669</v>
      </c>
      <c r="D7741">
        <v>1.966666666666667</v>
      </c>
      <c r="E7741">
        <v>94.566666666666663</v>
      </c>
      <c r="F7741">
        <v>88.333333333333329</v>
      </c>
      <c r="G7741">
        <v>0</v>
      </c>
      <c r="H7741">
        <v>2.0666666666666669</v>
      </c>
      <c r="I7741">
        <v>0</v>
      </c>
      <c r="J7741">
        <v>3.166666666666667</v>
      </c>
      <c r="K7741">
        <f t="shared" si="598"/>
        <v>3.3333333333333339</v>
      </c>
      <c r="L7741">
        <f t="shared" si="596"/>
        <v>-0.1555347971265186</v>
      </c>
      <c r="M7741">
        <f t="shared" si="597"/>
        <v>-2.1259865085575527</v>
      </c>
      <c r="N7741" s="10" t="str" cm="1">
        <f t="array" ref="N7741">_xlfn.IFS(AND(C7741&lt;=0, C7741-M7741&lt;=2), "escarcha",AND(C7741&lt;=0, C7741-M7741&gt;2), "helada negra", AND(C7741&gt;0, M7741+2&gt;C7741), "rocío", TRUE, "sin riesgo")</f>
        <v>escarcha</v>
      </c>
      <c r="O7741">
        <f t="shared" si="599"/>
        <v>1.7423093486697169E-2</v>
      </c>
      <c r="P7741">
        <f t="shared" si="600"/>
        <v>0.24049354794755845</v>
      </c>
      <c r="Q7741" s="10" t="str" cm="1">
        <f t="array" ref="Q7741">_xlfn.IFS(AND(D7741&lt;=0, D7741-P7741&lt;=2), "escarcha",AND(D7741&lt;=0, D7741-P7741&gt;2), "helada negra", AND(D7741&gt;0, P7741+2&gt;D7741), "rocío", TRUE, "sin riesgo")</f>
        <v>rocío</v>
      </c>
    </row>
    <row r="7742" spans="1:17" x14ac:dyDescent="0.35">
      <c r="A7742" s="2">
        <v>45963</v>
      </c>
      <c r="B7742" s="3" t="s">
        <v>12</v>
      </c>
      <c r="C7742">
        <v>-2.0333333333333332</v>
      </c>
      <c r="D7742">
        <v>1.8666666666666669</v>
      </c>
      <c r="E7742">
        <v>94.600000000000009</v>
      </c>
      <c r="F7742">
        <v>88.333333333333329</v>
      </c>
      <c r="G7742">
        <v>0</v>
      </c>
      <c r="H7742">
        <v>2.066666666666666</v>
      </c>
      <c r="I7742">
        <v>0</v>
      </c>
      <c r="J7742">
        <v>2.7</v>
      </c>
      <c r="K7742">
        <f t="shared" si="598"/>
        <v>3.9000000000000004</v>
      </c>
      <c r="L7742">
        <f t="shared" si="596"/>
        <v>-0.20421191603797356</v>
      </c>
      <c r="M7742">
        <f t="shared" si="597"/>
        <v>-2.7837273070507256</v>
      </c>
      <c r="N7742" s="10" t="str" cm="1">
        <f t="array" ref="N7742">_xlfn.IFS(AND(C7742&lt;=0, C7742-M7742&lt;=2), "escarcha",AND(C7742&lt;=0, C7742-M7742&gt;2), "helada negra", AND(C7742&gt;0, M7742+2&gt;C7742), "rocío", TRUE, "sin riesgo")</f>
        <v>escarcha</v>
      </c>
      <c r="O7742">
        <f t="shared" si="599"/>
        <v>1.0284241573923589E-2</v>
      </c>
      <c r="P7742">
        <f t="shared" si="600"/>
        <v>0.14189738321100928</v>
      </c>
      <c r="Q7742" s="10" t="str" cm="1">
        <f t="array" ref="Q7742">_xlfn.IFS(AND(D7742&lt;=0, D7742-P7742&lt;=2), "escarcha",AND(D7742&lt;=0, D7742-P7742&gt;2), "helada negra", AND(D7742&gt;0, P7742+2&gt;D7742), "rocío", TRUE, "sin riesgo")</f>
        <v>rocío</v>
      </c>
    </row>
    <row r="7743" spans="1:17" x14ac:dyDescent="0.35">
      <c r="A7743" s="2">
        <v>45963</v>
      </c>
      <c r="B7743" s="3" t="s">
        <v>13</v>
      </c>
      <c r="C7743">
        <v>-2.166666666666667</v>
      </c>
      <c r="D7743">
        <v>1.333333333333333</v>
      </c>
      <c r="E7743">
        <v>94.866666666666674</v>
      </c>
      <c r="F7743">
        <v>89.666666666666671</v>
      </c>
      <c r="G7743">
        <v>0.66666666666666663</v>
      </c>
      <c r="H7743">
        <v>2.6</v>
      </c>
      <c r="I7743">
        <v>1.333333333333333</v>
      </c>
      <c r="J7743">
        <v>3.8666666666666671</v>
      </c>
      <c r="K7743">
        <f t="shared" si="598"/>
        <v>3.5</v>
      </c>
      <c r="L7743">
        <f t="shared" si="596"/>
        <v>-0.21123547132310821</v>
      </c>
      <c r="M7743">
        <f t="shared" si="597"/>
        <v>-2.8783354555343212</v>
      </c>
      <c r="N7743" s="10" t="str" cm="1">
        <f t="array" ref="N7743">_xlfn.IFS(AND(C7743&lt;=0, C7743-M7743&lt;=2), "escarcha",AND(C7743&lt;=0, C7743-M7743&gt;2), "helada negra", AND(C7743&gt;0, M7743+2&gt;C7743), "rocío", TRUE, "sin riesgo")</f>
        <v>escarcha</v>
      </c>
      <c r="O7743">
        <f t="shared" si="599"/>
        <v>-1.2906756337644321E-2</v>
      </c>
      <c r="P7743">
        <f t="shared" si="600"/>
        <v>-0.17784752485857999</v>
      </c>
      <c r="Q7743" s="10" t="str" cm="1">
        <f t="array" ref="Q7743">_xlfn.IFS(AND(D7743&lt;=0, D7743-P7743&lt;=2), "escarcha",AND(D7743&lt;=0, D7743-P7743&gt;2), "helada negra", AND(D7743&gt;0, P7743+2&gt;D7743), "rocío", TRUE, "sin riesgo")</f>
        <v>rocío</v>
      </c>
    </row>
    <row r="7744" spans="1:17" x14ac:dyDescent="0.35">
      <c r="A7744" s="2">
        <v>45963</v>
      </c>
      <c r="B7744" s="3" t="s">
        <v>14</v>
      </c>
      <c r="C7744">
        <v>-2.5666666666666669</v>
      </c>
      <c r="D7744">
        <v>1.7666666666666671</v>
      </c>
      <c r="E7744">
        <v>94.86666666666666</v>
      </c>
      <c r="F7744">
        <v>88.666666666666671</v>
      </c>
      <c r="G7744">
        <v>0.66666666666666663</v>
      </c>
      <c r="H7744">
        <v>2.6333333333333329</v>
      </c>
      <c r="I7744">
        <v>2</v>
      </c>
      <c r="J7744">
        <v>3.8666666666666671</v>
      </c>
      <c r="K7744">
        <f t="shared" si="598"/>
        <v>4.3333333333333339</v>
      </c>
      <c r="L7744">
        <f t="shared" ref="L7744:L7807" si="601">(LN(E7744/100))+((17.625*C7744)/(243.04+C7744))</f>
        <v>-0.24081636070625165</v>
      </c>
      <c r="M7744">
        <f t="shared" ref="M7744:M7807" si="602">(243.04*L7744)/(17.625-L7744)</f>
        <v>-3.2759772699093013</v>
      </c>
      <c r="N7744" s="10" t="str" cm="1">
        <f t="array" ref="N7744">_xlfn.IFS(AND(C7744&lt;=0, C7744-M7744&lt;=2), "escarcha",AND(C7744&lt;=0, C7744-M7744&gt;2), "helada negra", AND(C7744&gt;0, M7744+2&gt;C7744), "rocío", TRUE, "sin riesgo")</f>
        <v>escarcha</v>
      </c>
      <c r="O7744">
        <f t="shared" si="599"/>
        <v>6.9060402201033683E-3</v>
      </c>
      <c r="P7744">
        <f t="shared" si="600"/>
        <v>9.5268195238691497E-2</v>
      </c>
      <c r="Q7744" s="10" t="str" cm="1">
        <f t="array" ref="Q7744">_xlfn.IFS(AND(D7744&lt;=0, D7744-P7744&lt;=2), "escarcha",AND(D7744&lt;=0, D7744-P7744&gt;2), "helada negra", AND(D7744&gt;0, P7744+2&gt;D7744), "rocío", TRUE, "sin riesgo")</f>
        <v>rocío</v>
      </c>
    </row>
    <row r="7745" spans="1:17" x14ac:dyDescent="0.35">
      <c r="A7745" s="2">
        <v>45963</v>
      </c>
      <c r="B7745" s="3" t="s">
        <v>15</v>
      </c>
      <c r="C7745">
        <v>-3</v>
      </c>
      <c r="D7745">
        <v>1.6</v>
      </c>
      <c r="E7745">
        <v>94.8</v>
      </c>
      <c r="F7745">
        <v>90.666666666666671</v>
      </c>
      <c r="G7745">
        <v>0.66666666666666663</v>
      </c>
      <c r="H7745">
        <v>1.7666666666666671</v>
      </c>
      <c r="I7745">
        <v>1.333333333333333</v>
      </c>
      <c r="J7745">
        <v>2.4666666666666668</v>
      </c>
      <c r="K7745">
        <f t="shared" si="598"/>
        <v>4.5999999999999996</v>
      </c>
      <c r="L7745">
        <f t="shared" si="601"/>
        <v>-0.27367656409588714</v>
      </c>
      <c r="M7745">
        <f t="shared" si="602"/>
        <v>-3.7161603484857562</v>
      </c>
      <c r="N7745" s="10" t="str" cm="1">
        <f t="array" ref="N7745">_xlfn.IFS(AND(C7745&lt;=0, C7745-M7745&lt;=2), "escarcha",AND(C7745&lt;=0, C7745-M7745&gt;2), "helada negra", AND(C7745&gt;0, M7745+2&gt;C7745), "rocío", TRUE, "sin riesgo")</f>
        <v>escarcha</v>
      </c>
      <c r="O7745">
        <f t="shared" si="599"/>
        <v>1.7291010868050113E-2</v>
      </c>
      <c r="P7745">
        <f t="shared" si="600"/>
        <v>0.2386686015747285</v>
      </c>
      <c r="Q7745" s="10" t="str" cm="1">
        <f t="array" ref="Q7745">_xlfn.IFS(AND(D7745&lt;=0, D7745-P7745&lt;=2), "escarcha",AND(D7745&lt;=0, D7745-P7745&gt;2), "helada negra", AND(D7745&gt;0, P7745+2&gt;D7745), "rocío", TRUE, "sin riesgo")</f>
        <v>rocío</v>
      </c>
    </row>
    <row r="7746" spans="1:17" x14ac:dyDescent="0.35">
      <c r="A7746" s="2">
        <v>45963</v>
      </c>
      <c r="B7746" s="3" t="s">
        <v>16</v>
      </c>
      <c r="C7746">
        <v>-2.8666666666666671</v>
      </c>
      <c r="D7746">
        <v>2.7666666666666671</v>
      </c>
      <c r="E7746">
        <v>94.9</v>
      </c>
      <c r="F7746">
        <v>89.666666666666671</v>
      </c>
      <c r="G7746">
        <v>1</v>
      </c>
      <c r="H7746">
        <v>1.666666666666667</v>
      </c>
      <c r="I7746">
        <v>1.666666666666667</v>
      </c>
      <c r="J7746">
        <v>2.666666666666667</v>
      </c>
      <c r="K7746">
        <f t="shared" ref="K7746:K7809" si="603">ABS((C7746-D7746))</f>
        <v>5.6333333333333346</v>
      </c>
      <c r="L7746">
        <f t="shared" si="601"/>
        <v>-0.26271538061092564</v>
      </c>
      <c r="M7746">
        <f t="shared" si="602"/>
        <v>-3.569508164966043</v>
      </c>
      <c r="N7746" s="10" t="str" cm="1">
        <f t="array" ref="N7746">_xlfn.IFS(AND(C7746&lt;=0, C7746-M7746&lt;=2), "escarcha",AND(C7746&lt;=0, C7746-M7746&gt;2), "helada negra", AND(C7746&gt;0, M7746+2&gt;C7746), "rocío", TRUE, "sin riesgo")</f>
        <v>escarcha</v>
      </c>
      <c r="O7746">
        <f t="shared" si="599"/>
        <v>8.9306356058979255E-2</v>
      </c>
      <c r="P7746">
        <f t="shared" si="600"/>
        <v>1.2377620878472575</v>
      </c>
      <c r="Q7746" s="10" t="str" cm="1">
        <f t="array" ref="Q7746">_xlfn.IFS(AND(D7746&lt;=0, D7746-P7746&lt;=2), "escarcha",AND(D7746&lt;=0, D7746-P7746&gt;2), "helada negra", AND(D7746&gt;0, P7746+2&gt;D7746), "rocío", TRUE, "sin riesgo")</f>
        <v>rocío</v>
      </c>
    </row>
    <row r="7747" spans="1:17" x14ac:dyDescent="0.35">
      <c r="A7747" s="2">
        <v>45963</v>
      </c>
      <c r="B7747" s="3" t="s">
        <v>17</v>
      </c>
      <c r="C7747">
        <v>-2.3666666666666671</v>
      </c>
      <c r="D7747">
        <v>2.4</v>
      </c>
      <c r="E7747">
        <v>95.1</v>
      </c>
      <c r="F7747">
        <v>91</v>
      </c>
      <c r="G7747">
        <v>1.666666666666667</v>
      </c>
      <c r="H7747">
        <v>1.9</v>
      </c>
      <c r="I7747">
        <v>4</v>
      </c>
      <c r="J7747">
        <v>3.0666666666666669</v>
      </c>
      <c r="K7747">
        <f t="shared" si="603"/>
        <v>4.7666666666666675</v>
      </c>
      <c r="L7747">
        <f t="shared" si="601"/>
        <v>-0.22355705256316991</v>
      </c>
      <c r="M7747">
        <f t="shared" si="602"/>
        <v>-3.0441287715832579</v>
      </c>
      <c r="N7747" s="10" t="str" cm="1">
        <f t="array" ref="N7747">_xlfn.IFS(AND(C7747&lt;=0, C7747-M7747&lt;=2), "escarcha",AND(C7747&lt;=0, C7747-M7747&gt;2), "helada negra", AND(C7747&gt;0, M7747+2&gt;C7747), "rocío", TRUE, "sin riesgo")</f>
        <v>escarcha</v>
      </c>
      <c r="O7747">
        <f t="shared" ref="O7747:O7810" si="604">(LN(F7747/100))+((17.625*D7747)/(243.04+D7747))</f>
        <v>7.8032866812982951E-2</v>
      </c>
      <c r="P7747">
        <f t="shared" ref="P7747:P7810" si="605">(243.04*O7747)/(17.625-O7747)</f>
        <v>1.0808197112513076</v>
      </c>
      <c r="Q7747" s="10" t="str" cm="1">
        <f t="array" ref="Q7747">_xlfn.IFS(AND(D7747&lt;=0, D7747-P7747&lt;=2), "escarcha",AND(D7747&lt;=0, D7747-P7747&gt;2), "helada negra", AND(D7747&gt;0, P7747+2&gt;D7747), "rocío", TRUE, "sin riesgo")</f>
        <v>rocío</v>
      </c>
    </row>
    <row r="7748" spans="1:17" x14ac:dyDescent="0.35">
      <c r="A7748" s="2">
        <v>45963</v>
      </c>
      <c r="B7748" s="3" t="s">
        <v>18</v>
      </c>
      <c r="C7748">
        <v>-1.966666666666667</v>
      </c>
      <c r="D7748">
        <v>3.4333333333333331</v>
      </c>
      <c r="E7748">
        <v>95.166666666666671</v>
      </c>
      <c r="F7748">
        <v>88.666666666666671</v>
      </c>
      <c r="G7748">
        <v>1.333333333333333</v>
      </c>
      <c r="H7748">
        <v>1.2666666666666671</v>
      </c>
      <c r="I7748">
        <v>3.666666666666667</v>
      </c>
      <c r="J7748">
        <v>3.1</v>
      </c>
      <c r="K7748">
        <f t="shared" si="603"/>
        <v>5.4</v>
      </c>
      <c r="L7748">
        <f t="shared" si="601"/>
        <v>-0.19332449467382221</v>
      </c>
      <c r="M7748">
        <f t="shared" si="602"/>
        <v>-2.6369249925586709</v>
      </c>
      <c r="N7748" s="10" t="str" cm="1">
        <f t="array" ref="N7748">_xlfn.IFS(AND(C7748&lt;=0, C7748-M7748&lt;=2), "escarcha",AND(C7748&lt;=0, C7748-M7748&gt;2), "helada negra", AND(C7748&gt;0, M7748+2&gt;C7748), "rocío", TRUE, "sin riesgo")</f>
        <v>escarcha</v>
      </c>
      <c r="O7748">
        <f t="shared" si="604"/>
        <v>0.12522720947374399</v>
      </c>
      <c r="P7748">
        <f t="shared" si="605"/>
        <v>1.7391780656132443</v>
      </c>
      <c r="Q7748" s="10" t="str" cm="1">
        <f t="array" ref="Q7748">_xlfn.IFS(AND(D7748&lt;=0, D7748-P7748&lt;=2), "escarcha",AND(D7748&lt;=0, D7748-P7748&gt;2), "helada negra", AND(D7748&gt;0, P7748+2&gt;D7748), "rocío", TRUE, "sin riesgo")</f>
        <v>rocío</v>
      </c>
    </row>
    <row r="7749" spans="1:17" x14ac:dyDescent="0.35">
      <c r="A7749" s="2">
        <v>45963</v>
      </c>
      <c r="B7749" s="3" t="s">
        <v>19</v>
      </c>
      <c r="C7749">
        <v>-1.8</v>
      </c>
      <c r="D7749">
        <v>4.4000000000000004</v>
      </c>
      <c r="E7749">
        <v>95.233333333333334</v>
      </c>
      <c r="F7749">
        <v>85.666666666666671</v>
      </c>
      <c r="G7749">
        <v>0</v>
      </c>
      <c r="H7749">
        <v>1.533333333333333</v>
      </c>
      <c r="I7749">
        <v>0</v>
      </c>
      <c r="J7749">
        <v>3.5</v>
      </c>
      <c r="K7749">
        <f t="shared" si="603"/>
        <v>6.2</v>
      </c>
      <c r="L7749">
        <f t="shared" si="601"/>
        <v>-0.18034820720358907</v>
      </c>
      <c r="M7749">
        <f t="shared" si="602"/>
        <v>-2.4617226110201567</v>
      </c>
      <c r="N7749" s="10" t="str" cm="1">
        <f t="array" ref="N7749">_xlfn.IFS(AND(C7749&lt;=0, C7749-M7749&lt;=2), "escarcha",AND(C7749&lt;=0, C7749-M7749&gt;2), "helada negra", AND(C7749&gt;0, M7749+2&gt;C7749), "rocío", TRUE, "sin riesgo")</f>
        <v>escarcha</v>
      </c>
      <c r="O7749">
        <f t="shared" si="604"/>
        <v>0.1587029215872244</v>
      </c>
      <c r="P7749">
        <f t="shared" si="605"/>
        <v>2.2083191353839102</v>
      </c>
      <c r="Q7749" s="10" t="str" cm="1">
        <f t="array" ref="Q7749">_xlfn.IFS(AND(D7749&lt;=0, D7749-P7749&lt;=2), "escarcha",AND(D7749&lt;=0, D7749-P7749&gt;2), "helada negra", AND(D7749&gt;0, P7749+2&gt;D7749), "rocío", TRUE, "sin riesgo")</f>
        <v>sin riesgo</v>
      </c>
    </row>
    <row r="7750" spans="1:17" x14ac:dyDescent="0.35">
      <c r="A7750" s="2">
        <v>45963</v>
      </c>
      <c r="B7750" s="3" t="s">
        <v>20</v>
      </c>
      <c r="C7750">
        <v>-1.5666666666666671</v>
      </c>
      <c r="D7750">
        <v>4.1333333333333329</v>
      </c>
      <c r="E7750">
        <v>95.266666666666666</v>
      </c>
      <c r="F7750">
        <v>86</v>
      </c>
      <c r="G7750">
        <v>1.333333333333333</v>
      </c>
      <c r="H7750">
        <v>0.73333333333333328</v>
      </c>
      <c r="I7750">
        <v>3</v>
      </c>
      <c r="J7750">
        <v>1.8</v>
      </c>
      <c r="K7750">
        <f t="shared" si="603"/>
        <v>5.7</v>
      </c>
      <c r="L7750">
        <f t="shared" si="601"/>
        <v>-0.16284030993070547</v>
      </c>
      <c r="M7750">
        <f t="shared" si="602"/>
        <v>-2.2249305275955016</v>
      </c>
      <c r="N7750" s="10" t="str" cm="1">
        <f t="array" ref="N7750">_xlfn.IFS(AND(C7750&lt;=0, C7750-M7750&lt;=2), "escarcha",AND(C7750&lt;=0, C7750-M7750&gt;2), "helada negra", AND(C7750&gt;0, M7750+2&gt;C7750), "rocío", TRUE, "sin riesgo")</f>
        <v>escarcha</v>
      </c>
      <c r="O7750">
        <f t="shared" si="604"/>
        <v>0.14390955173698824</v>
      </c>
      <c r="P7750">
        <f t="shared" si="605"/>
        <v>2.0007777865844147</v>
      </c>
      <c r="Q7750" s="10" t="str" cm="1">
        <f t="array" ref="Q7750">_xlfn.IFS(AND(D7750&lt;=0, D7750-P7750&lt;=2), "escarcha",AND(D7750&lt;=0, D7750-P7750&gt;2), "helada negra", AND(D7750&gt;0, P7750+2&gt;D7750), "rocío", TRUE, "sin riesgo")</f>
        <v>sin riesgo</v>
      </c>
    </row>
    <row r="7751" spans="1:17" x14ac:dyDescent="0.35">
      <c r="A7751" s="2">
        <v>45963</v>
      </c>
      <c r="B7751" s="3" t="s">
        <v>21</v>
      </c>
      <c r="C7751">
        <v>-1.8666666666666669</v>
      </c>
      <c r="D7751">
        <v>4.333333333333333</v>
      </c>
      <c r="E7751">
        <v>95.2</v>
      </c>
      <c r="F7751">
        <v>88</v>
      </c>
      <c r="G7751">
        <v>0.33333333333333331</v>
      </c>
      <c r="H7751">
        <v>3.3</v>
      </c>
      <c r="I7751">
        <v>2.666666666666667</v>
      </c>
      <c r="J7751">
        <v>6.8666666666666671</v>
      </c>
      <c r="K7751">
        <f t="shared" si="603"/>
        <v>6.2</v>
      </c>
      <c r="L7751">
        <f t="shared" si="601"/>
        <v>-0.18560665285950234</v>
      </c>
      <c r="M7751">
        <f t="shared" si="602"/>
        <v>-2.5327515109504168</v>
      </c>
      <c r="N7751" s="10" t="str" cm="1">
        <f t="array" ref="N7751">_xlfn.IFS(AND(C7751&lt;=0, C7751-M7751&lt;=2), "escarcha",AND(C7751&lt;=0, C7751-M7751&gt;2), "helada negra", AND(C7751&gt;0, M7751+2&gt;C7751), "rocío", TRUE, "sin riesgo")</f>
        <v>escarcha</v>
      </c>
      <c r="O7751">
        <f t="shared" si="604"/>
        <v>0.18091049740619336</v>
      </c>
      <c r="P7751">
        <f t="shared" si="605"/>
        <v>2.520537817870256</v>
      </c>
      <c r="Q7751" s="10" t="str" cm="1">
        <f t="array" ref="Q7751">_xlfn.IFS(AND(D7751&lt;=0, D7751-P7751&lt;=2), "escarcha",AND(D7751&lt;=0, D7751-P7751&gt;2), "helada negra", AND(D7751&gt;0, P7751+2&gt;D7751), "rocío", TRUE, "sin riesgo")</f>
        <v>rocío</v>
      </c>
    </row>
    <row r="7752" spans="1:17" x14ac:dyDescent="0.35">
      <c r="A7752" s="2">
        <v>45963</v>
      </c>
      <c r="B7752" s="3" t="s">
        <v>22</v>
      </c>
      <c r="C7752">
        <v>-1.9</v>
      </c>
      <c r="D7752">
        <v>4.3</v>
      </c>
      <c r="E7752">
        <v>95.2</v>
      </c>
      <c r="F7752">
        <v>88.333333333333329</v>
      </c>
      <c r="G7752">
        <v>1.333333333333333</v>
      </c>
      <c r="H7752">
        <v>3.666666666666667</v>
      </c>
      <c r="I7752">
        <v>4</v>
      </c>
      <c r="J7752">
        <v>6.2333333333333334</v>
      </c>
      <c r="K7752">
        <f t="shared" si="603"/>
        <v>6.1999999999999993</v>
      </c>
      <c r="L7752">
        <f t="shared" si="601"/>
        <v>-0.18806185404396897</v>
      </c>
      <c r="M7752">
        <f t="shared" si="602"/>
        <v>-2.5659009877894623</v>
      </c>
      <c r="N7752" s="10" t="str" cm="1">
        <f t="array" ref="N7752">_xlfn.IFS(AND(C7752&lt;=0, C7752-M7752&lt;=2), "escarcha",AND(C7752&lt;=0, C7752-M7752&gt;2), "helada negra", AND(C7752&gt;0, M7752+2&gt;C7752), "rocío", TRUE, "sin riesgo")</f>
        <v>escarcha</v>
      </c>
      <c r="O7752">
        <f t="shared" si="604"/>
        <v>0.18235755590671715</v>
      </c>
      <c r="P7752">
        <f t="shared" si="605"/>
        <v>2.5409097577745148</v>
      </c>
      <c r="Q7752" s="10" t="str" cm="1">
        <f t="array" ref="Q7752">_xlfn.IFS(AND(D7752&lt;=0, D7752-P7752&lt;=2), "escarcha",AND(D7752&lt;=0, D7752-P7752&gt;2), "helada negra", AND(D7752&gt;0, P7752+2&gt;D7752), "rocío", TRUE, "sin riesgo")</f>
        <v>rocío</v>
      </c>
    </row>
    <row r="7753" spans="1:17" x14ac:dyDescent="0.35">
      <c r="A7753" s="2">
        <v>45963</v>
      </c>
      <c r="B7753" s="3" t="s">
        <v>23</v>
      </c>
      <c r="C7753">
        <v>-1.033333333333333</v>
      </c>
      <c r="D7753">
        <v>4.3666666666666663</v>
      </c>
      <c r="E7753">
        <v>95.366666666666674</v>
      </c>
      <c r="F7753">
        <v>87.333333333333329</v>
      </c>
      <c r="G7753">
        <v>0.66666666666666663</v>
      </c>
      <c r="H7753">
        <v>2.7333333333333329</v>
      </c>
      <c r="I7753">
        <v>2</v>
      </c>
      <c r="J7753">
        <v>4.833333333333333</v>
      </c>
      <c r="K7753">
        <f t="shared" si="603"/>
        <v>5.3999999999999995</v>
      </c>
      <c r="L7753">
        <f t="shared" si="601"/>
        <v>-0.12269726588963251</v>
      </c>
      <c r="M7753">
        <f t="shared" si="602"/>
        <v>-1.6802373319230433</v>
      </c>
      <c r="N7753" s="10" t="str" cm="1">
        <f t="array" ref="N7753">_xlfn.IFS(AND(C7753&lt;=0, C7753-M7753&lt;=2), "escarcha",AND(C7753&lt;=0, C7753-M7753&gt;2), "helada negra", AND(C7753&gt;0, M7753+2&gt;C7753), "rocío", TRUE, "sin riesgo")</f>
        <v>escarcha</v>
      </c>
      <c r="O7753">
        <f t="shared" si="604"/>
        <v>0.17563893352676521</v>
      </c>
      <c r="P7753">
        <f t="shared" si="605"/>
        <v>2.4463524046369414</v>
      </c>
      <c r="Q7753" s="10" t="str" cm="1">
        <f t="array" ref="Q7753">_xlfn.IFS(AND(D7753&lt;=0, D7753-P7753&lt;=2), "escarcha",AND(D7753&lt;=0, D7753-P7753&gt;2), "helada negra", AND(D7753&gt;0, P7753+2&gt;D7753), "rocío", TRUE, "sin riesgo")</f>
        <v>rocío</v>
      </c>
    </row>
    <row r="7754" spans="1:17" x14ac:dyDescent="0.35">
      <c r="A7754" s="2">
        <v>45963</v>
      </c>
      <c r="B7754" s="3" t="s">
        <v>24</v>
      </c>
      <c r="C7754">
        <v>-1.333333333333333</v>
      </c>
      <c r="D7754">
        <v>4.833333333333333</v>
      </c>
      <c r="E7754">
        <v>95.4</v>
      </c>
      <c r="F7754">
        <v>84</v>
      </c>
      <c r="G7754">
        <v>0</v>
      </c>
      <c r="H7754">
        <v>3.3666666666666671</v>
      </c>
      <c r="I7754">
        <v>1</v>
      </c>
      <c r="J7754">
        <v>6.4333333333333336</v>
      </c>
      <c r="K7754">
        <f t="shared" si="603"/>
        <v>6.1666666666666661</v>
      </c>
      <c r="L7754">
        <f t="shared" si="601"/>
        <v>-0.14431689438292369</v>
      </c>
      <c r="M7754">
        <f t="shared" si="602"/>
        <v>-1.9738956888046324</v>
      </c>
      <c r="N7754" s="10" t="str" cm="1">
        <f t="array" ref="N7754">_xlfn.IFS(AND(C7754&lt;=0, C7754-M7754&lt;=2), "escarcha",AND(C7754&lt;=0, C7754-M7754&gt;2), "helada negra", AND(C7754&gt;0, M7754+2&gt;C7754), "rocío", TRUE, "sin riesgo")</f>
        <v>escarcha</v>
      </c>
      <c r="O7754">
        <f t="shared" si="604"/>
        <v>0.16932012889836254</v>
      </c>
      <c r="P7754">
        <f t="shared" si="605"/>
        <v>2.357488475460964</v>
      </c>
      <c r="Q7754" s="10" t="str" cm="1">
        <f t="array" ref="Q7754">_xlfn.IFS(AND(D7754&lt;=0, D7754-P7754&lt;=2), "escarcha",AND(D7754&lt;=0, D7754-P7754&gt;2), "helada negra", AND(D7754&gt;0, P7754+2&gt;D7754), "rocío", TRUE, "sin riesgo")</f>
        <v>sin riesgo</v>
      </c>
    </row>
    <row r="7755" spans="1:17" x14ac:dyDescent="0.35">
      <c r="A7755" s="2">
        <v>45963</v>
      </c>
      <c r="B7755" s="3" t="s">
        <v>25</v>
      </c>
      <c r="C7755">
        <v>-1.5666666666666671</v>
      </c>
      <c r="D7755">
        <v>4.333333333333333</v>
      </c>
      <c r="E7755">
        <v>95.3</v>
      </c>
      <c r="F7755">
        <v>85.666666666666671</v>
      </c>
      <c r="G7755">
        <v>0.33333333333333331</v>
      </c>
      <c r="H7755">
        <v>3.333333333333333</v>
      </c>
      <c r="I7755">
        <v>1</v>
      </c>
      <c r="J7755">
        <v>6.4666666666666668</v>
      </c>
      <c r="K7755">
        <f t="shared" si="603"/>
        <v>5.9</v>
      </c>
      <c r="L7755">
        <f t="shared" si="601"/>
        <v>-0.16249047609820641</v>
      </c>
      <c r="M7755">
        <f t="shared" si="602"/>
        <v>-2.2201943193715103</v>
      </c>
      <c r="N7755" s="10" t="str" cm="1">
        <f t="array" ref="N7755">_xlfn.IFS(AND(C7755&lt;=0, C7755-M7755&lt;=2), "escarcha",AND(C7755&lt;=0, C7755-M7755&gt;2), "helada negra", AND(C7755&gt;0, M7755+2&gt;C7755), "rocío", TRUE, "sin riesgo")</f>
        <v>escarcha</v>
      </c>
      <c r="O7755">
        <f t="shared" si="604"/>
        <v>0.154037479155097</v>
      </c>
      <c r="P7755">
        <f t="shared" si="605"/>
        <v>2.1428280719615609</v>
      </c>
      <c r="Q7755" s="10" t="str" cm="1">
        <f t="array" ref="Q7755">_xlfn.IFS(AND(D7755&lt;=0, D7755-P7755&lt;=2), "escarcha",AND(D7755&lt;=0, D7755-P7755&gt;2), "helada negra", AND(D7755&gt;0, P7755+2&gt;D7755), "rocío", TRUE, "sin riesgo")</f>
        <v>sin riesgo</v>
      </c>
    </row>
    <row r="7756" spans="1:17" x14ac:dyDescent="0.35">
      <c r="A7756" s="2">
        <v>45963</v>
      </c>
      <c r="B7756" s="3" t="s">
        <v>26</v>
      </c>
      <c r="C7756">
        <v>-1.666666666666667</v>
      </c>
      <c r="D7756">
        <v>4.0333333333333332</v>
      </c>
      <c r="E7756">
        <v>95.366666666666674</v>
      </c>
      <c r="F7756">
        <v>87</v>
      </c>
      <c r="G7756">
        <v>0</v>
      </c>
      <c r="H7756">
        <v>1.6</v>
      </c>
      <c r="I7756">
        <v>0</v>
      </c>
      <c r="J7756">
        <v>3.333333333333333</v>
      </c>
      <c r="K7756">
        <f t="shared" si="603"/>
        <v>5.7</v>
      </c>
      <c r="L7756">
        <f t="shared" si="601"/>
        <v>-0.16914051668155936</v>
      </c>
      <c r="M7756">
        <f t="shared" si="602"/>
        <v>-2.3101936918924832</v>
      </c>
      <c r="N7756" s="10" t="str" cm="1">
        <f t="array" ref="N7756">_xlfn.IFS(AND(C7756&lt;=0, C7756-M7756&lt;=2), "escarcha",AND(C7756&lt;=0, C7756-M7756&gt;2), "helada negra", AND(C7756&gt;0, M7756+2&gt;C7756), "rocío", TRUE, "sin riesgo")</f>
        <v>escarcha</v>
      </c>
      <c r="O7756">
        <f t="shared" si="604"/>
        <v>0.14845615397730422</v>
      </c>
      <c r="P7756">
        <f t="shared" si="605"/>
        <v>2.0645262576247454</v>
      </c>
      <c r="Q7756" s="10" t="str" cm="1">
        <f t="array" ref="Q7756">_xlfn.IFS(AND(D7756&lt;=0, D7756-P7756&lt;=2), "escarcha",AND(D7756&lt;=0, D7756-P7756&gt;2), "helada negra", AND(D7756&gt;0, P7756+2&gt;D7756), "rocío", TRUE, "sin riesgo")</f>
        <v>rocío</v>
      </c>
    </row>
    <row r="7757" spans="1:17" x14ac:dyDescent="0.35">
      <c r="A7757" s="2">
        <v>45963</v>
      </c>
      <c r="B7757" s="3" t="s">
        <v>27</v>
      </c>
      <c r="C7757">
        <v>-0.6</v>
      </c>
      <c r="D7757">
        <v>3.3666666666666671</v>
      </c>
      <c r="E7757">
        <v>95.666666666666657</v>
      </c>
      <c r="F7757">
        <v>90.333333333333329</v>
      </c>
      <c r="G7757">
        <v>2</v>
      </c>
      <c r="H7757">
        <v>0.23333333333333331</v>
      </c>
      <c r="I7757">
        <v>4.666666666666667</v>
      </c>
      <c r="J7757">
        <v>1.166666666666667</v>
      </c>
      <c r="K7757">
        <f t="shared" si="603"/>
        <v>3.9666666666666672</v>
      </c>
      <c r="L7757">
        <f t="shared" si="601"/>
        <v>-8.7919298658995504E-2</v>
      </c>
      <c r="M7757">
        <f t="shared" si="602"/>
        <v>-1.2063458307349699</v>
      </c>
      <c r="N7757" s="10" t="str" cm="1">
        <f t="array" ref="N7757">_xlfn.IFS(AND(C7757&lt;=0, C7757-M7757&lt;=2), "escarcha",AND(C7757&lt;=0, C7757-M7757&gt;2), "helada negra", AND(C7757&gt;0, M7757+2&gt;C7757), "rocío", TRUE, "sin riesgo")</f>
        <v>escarcha</v>
      </c>
      <c r="O7757">
        <f t="shared" si="604"/>
        <v>0.13914760674134297</v>
      </c>
      <c r="P7757">
        <f t="shared" si="605"/>
        <v>1.9340455118707311</v>
      </c>
      <c r="Q7757" s="10" t="str" cm="1">
        <f t="array" ref="Q7757">_xlfn.IFS(AND(D7757&lt;=0, D7757-P7757&lt;=2), "escarcha",AND(D7757&lt;=0, D7757-P7757&gt;2), "helada negra", AND(D7757&gt;0, P7757+2&gt;D7757), "rocío", TRUE, "sin riesgo")</f>
        <v>rocío</v>
      </c>
    </row>
    <row r="7758" spans="1:17" x14ac:dyDescent="0.35">
      <c r="A7758" s="2">
        <v>45963</v>
      </c>
      <c r="B7758" s="3" t="s">
        <v>28</v>
      </c>
      <c r="C7758">
        <v>0.4</v>
      </c>
      <c r="D7758">
        <v>3.9666666666666668</v>
      </c>
      <c r="E7758">
        <v>95.9</v>
      </c>
      <c r="F7758">
        <v>89.666666666666671</v>
      </c>
      <c r="G7758">
        <v>1.333333333333333</v>
      </c>
      <c r="H7758">
        <v>0.93333333333333335</v>
      </c>
      <c r="I7758">
        <v>4.333333333333333</v>
      </c>
      <c r="J7758">
        <v>1.9</v>
      </c>
      <c r="K7758">
        <f t="shared" si="603"/>
        <v>3.5666666666666669</v>
      </c>
      <c r="L7758">
        <f t="shared" si="601"/>
        <v>-1.2904296113158166E-2</v>
      </c>
      <c r="M7758">
        <f t="shared" si="602"/>
        <v>-0.17781364921189044</v>
      </c>
      <c r="N7758" s="10" t="str" cm="1">
        <f t="array" ref="N7758">_xlfn.IFS(AND(C7758&lt;=0, C7758-M7758&lt;=2), "escarcha",AND(C7758&lt;=0, C7758-M7758&gt;2), "helada negra", AND(C7758&gt;0, M7758+2&gt;C7758), "rocío", TRUE, "sin riesgo")</f>
        <v>rocío</v>
      </c>
      <c r="O7758">
        <f t="shared" si="604"/>
        <v>0.17396782427305169</v>
      </c>
      <c r="P7758">
        <f t="shared" si="605"/>
        <v>2.4228446538613522</v>
      </c>
      <c r="Q7758" s="10" t="str" cm="1">
        <f t="array" ref="Q7758">_xlfn.IFS(AND(D7758&lt;=0, D7758-P7758&lt;=2), "escarcha",AND(D7758&lt;=0, D7758-P7758&gt;2), "helada negra", AND(D7758&gt;0, P7758+2&gt;D7758), "rocío", TRUE, "sin riesgo")</f>
        <v>rocío</v>
      </c>
    </row>
    <row r="7759" spans="1:17" x14ac:dyDescent="0.35">
      <c r="A7759" s="2">
        <v>45963</v>
      </c>
      <c r="B7759" s="3" t="s">
        <v>29</v>
      </c>
      <c r="C7759">
        <v>1.0666666666666671</v>
      </c>
      <c r="D7759">
        <v>5.5333333333333332</v>
      </c>
      <c r="E7759">
        <v>95.966666666666669</v>
      </c>
      <c r="F7759">
        <v>86.333333333333329</v>
      </c>
      <c r="G7759">
        <v>0.66666666666666663</v>
      </c>
      <c r="H7759">
        <v>0.46666666666666667</v>
      </c>
      <c r="I7759">
        <v>1.333333333333333</v>
      </c>
      <c r="J7759">
        <v>1.6333333333333331</v>
      </c>
      <c r="K7759">
        <f t="shared" si="603"/>
        <v>4.4666666666666659</v>
      </c>
      <c r="L7759">
        <f t="shared" si="601"/>
        <v>3.5846235306259508E-2</v>
      </c>
      <c r="M7759">
        <f t="shared" si="602"/>
        <v>0.4953091629866142</v>
      </c>
      <c r="N7759" s="10" t="str" cm="1">
        <f t="array" ref="N7759">_xlfn.IFS(AND(C7759&lt;=0, C7759-M7759&lt;=2), "escarcha",AND(C7759&lt;=0, C7759-M7759&gt;2), "helada negra", AND(C7759&gt;0, M7759+2&gt;C7759), "rocío", TRUE, "sin riesgo")</f>
        <v>rocío</v>
      </c>
      <c r="O7759">
        <f t="shared" si="604"/>
        <v>0.24538453463760793</v>
      </c>
      <c r="P7759">
        <f t="shared" si="605"/>
        <v>3.4315061467949848</v>
      </c>
      <c r="Q7759" s="10" t="str" cm="1">
        <f t="array" ref="Q7759">_xlfn.IFS(AND(D7759&lt;=0, D7759-P7759&lt;=2), "escarcha",AND(D7759&lt;=0, D7759-P7759&gt;2), "helada negra", AND(D7759&gt;0, P7759+2&gt;D7759), "rocío", TRUE, "sin riesgo")</f>
        <v>sin riesgo</v>
      </c>
    </row>
    <row r="7760" spans="1:17" x14ac:dyDescent="0.35">
      <c r="A7760" s="2">
        <v>45963</v>
      </c>
      <c r="B7760" s="3" t="s">
        <v>30</v>
      </c>
      <c r="C7760">
        <v>2.8666666666666671</v>
      </c>
      <c r="D7760">
        <v>6.0666666666666664</v>
      </c>
      <c r="E7760">
        <v>96.166666666666657</v>
      </c>
      <c r="F7760">
        <v>81</v>
      </c>
      <c r="G7760">
        <v>0</v>
      </c>
      <c r="H7760">
        <v>0.43333333333333329</v>
      </c>
      <c r="I7760">
        <v>0</v>
      </c>
      <c r="J7760">
        <v>1.1333333333333331</v>
      </c>
      <c r="K7760">
        <f t="shared" si="603"/>
        <v>3.1999999999999993</v>
      </c>
      <c r="L7760">
        <f t="shared" si="601"/>
        <v>0.16637674402523944</v>
      </c>
      <c r="M7760">
        <f t="shared" si="602"/>
        <v>2.3161164127907941</v>
      </c>
      <c r="N7760" s="10" t="str" cm="1">
        <f t="array" ref="N7760">_xlfn.IFS(AND(C7760&lt;=0, C7760-M7760&lt;=2), "escarcha",AND(C7760&lt;=0, C7760-M7760&gt;2), "helada negra", AND(C7760&gt;0, M7760+2&gt;C7760), "rocío", TRUE, "sin riesgo")</f>
        <v>rocío</v>
      </c>
      <c r="O7760">
        <f t="shared" si="604"/>
        <v>0.21851276411334711</v>
      </c>
      <c r="P7760">
        <f t="shared" si="605"/>
        <v>3.0510085964167075</v>
      </c>
      <c r="Q7760" s="10" t="str" cm="1">
        <f t="array" ref="Q7760">_xlfn.IFS(AND(D7760&lt;=0, D7760-P7760&lt;=2), "escarcha",AND(D7760&lt;=0, D7760-P7760&gt;2), "helada negra", AND(D7760&gt;0, P7760+2&gt;D7760), "rocío", TRUE, "sin riesgo")</f>
        <v>sin riesgo</v>
      </c>
    </row>
    <row r="7761" spans="1:17" x14ac:dyDescent="0.35">
      <c r="A7761" s="2">
        <v>45963</v>
      </c>
      <c r="B7761" s="3" t="s">
        <v>31</v>
      </c>
      <c r="C7761">
        <v>4.7333333333333334</v>
      </c>
      <c r="D7761">
        <v>6.6333333333333329</v>
      </c>
      <c r="E7761">
        <v>95.933333333333337</v>
      </c>
      <c r="F7761">
        <v>80</v>
      </c>
      <c r="G7761">
        <v>1.333333333333333</v>
      </c>
      <c r="H7761">
        <v>0.8</v>
      </c>
      <c r="I7761">
        <v>3</v>
      </c>
      <c r="J7761">
        <v>2.066666666666666</v>
      </c>
      <c r="K7761">
        <f t="shared" si="603"/>
        <v>1.8999999999999995</v>
      </c>
      <c r="L7761">
        <f t="shared" si="601"/>
        <v>0.29518218435069071</v>
      </c>
      <c r="M7761">
        <f t="shared" si="602"/>
        <v>4.1397479677950022</v>
      </c>
      <c r="N7761" s="10" t="str" cm="1">
        <f t="array" ref="N7761">_xlfn.IFS(AND(C7761&lt;=0, C7761-M7761&lt;=2), "escarcha",AND(C7761&lt;=0, C7761-M7761&gt;2), "helada negra", AND(C7761&gt;0, M7761+2&gt;C7761), "rocío", TRUE, "sin riesgo")</f>
        <v>rocío</v>
      </c>
      <c r="O7761">
        <f t="shared" si="604"/>
        <v>0.24511831085235458</v>
      </c>
      <c r="P7761">
        <f t="shared" si="605"/>
        <v>3.4277307138836974</v>
      </c>
      <c r="Q7761" s="10" t="str" cm="1">
        <f t="array" ref="Q7761">_xlfn.IFS(AND(D7761&lt;=0, D7761-P7761&lt;=2), "escarcha",AND(D7761&lt;=0, D7761-P7761&gt;2), "helada negra", AND(D7761&gt;0, P7761+2&gt;D7761), "rocío", TRUE, "sin riesgo")</f>
        <v>sin riesgo</v>
      </c>
    </row>
    <row r="7762" spans="1:17" x14ac:dyDescent="0.35">
      <c r="A7762" s="2">
        <v>45963</v>
      </c>
      <c r="B7762" s="3" t="s">
        <v>32</v>
      </c>
      <c r="C7762">
        <v>6.5666666666666664</v>
      </c>
      <c r="D7762">
        <v>7.166666666666667</v>
      </c>
      <c r="E7762">
        <v>92.899999999999991</v>
      </c>
      <c r="F7762">
        <v>80</v>
      </c>
      <c r="G7762">
        <v>0</v>
      </c>
      <c r="H7762">
        <v>1.833333333333333</v>
      </c>
      <c r="I7762">
        <v>0</v>
      </c>
      <c r="J7762">
        <v>3.9333333333333331</v>
      </c>
      <c r="K7762">
        <f t="shared" si="603"/>
        <v>0.60000000000000053</v>
      </c>
      <c r="L7762">
        <f t="shared" si="601"/>
        <v>0.39003298228035399</v>
      </c>
      <c r="M7762">
        <f t="shared" si="602"/>
        <v>5.5000752781225426</v>
      </c>
      <c r="N7762" s="10" t="str" cm="1">
        <f t="array" ref="N7762">_xlfn.IFS(AND(C7762&lt;=0, C7762-M7762&lt;=2), "escarcha",AND(C7762&lt;=0, C7762-M7762&gt;2), "helada negra", AND(C7762&gt;0, M7762+2&gt;C7762), "rocío", TRUE, "sin riesgo")</f>
        <v>rocío</v>
      </c>
      <c r="O7762">
        <f t="shared" si="604"/>
        <v>0.28168912034388627</v>
      </c>
      <c r="P7762">
        <f t="shared" si="605"/>
        <v>3.9474425779154108</v>
      </c>
      <c r="Q7762" s="10" t="str" cm="1">
        <f t="array" ref="Q7762">_xlfn.IFS(AND(D7762&lt;=0, D7762-P7762&lt;=2), "escarcha",AND(D7762&lt;=0, D7762-P7762&gt;2), "helada negra", AND(D7762&gt;0, P7762+2&gt;D7762), "rocío", TRUE, "sin riesgo")</f>
        <v>sin riesgo</v>
      </c>
    </row>
    <row r="7763" spans="1:17" x14ac:dyDescent="0.35">
      <c r="A7763" s="2">
        <v>45963</v>
      </c>
      <c r="B7763" s="3" t="s">
        <v>49</v>
      </c>
      <c r="C7763">
        <v>10.96666666666667</v>
      </c>
      <c r="D7763">
        <v>11.133333333333329</v>
      </c>
      <c r="E7763">
        <v>70.900000000000006</v>
      </c>
      <c r="F7763">
        <v>68.333333333333329</v>
      </c>
      <c r="G7763">
        <v>1.333333333333333</v>
      </c>
      <c r="H7763">
        <v>2.8</v>
      </c>
      <c r="I7763">
        <v>4</v>
      </c>
      <c r="J7763">
        <v>5.3666666666666671</v>
      </c>
      <c r="K7763">
        <f t="shared" si="603"/>
        <v>0.16666666666665897</v>
      </c>
      <c r="L7763">
        <f t="shared" si="601"/>
        <v>0.41705468444141097</v>
      </c>
      <c r="M7763">
        <f t="shared" si="602"/>
        <v>5.8903587062770848</v>
      </c>
      <c r="N7763" s="10" t="str" cm="1">
        <f t="array" ref="N7763">_xlfn.IFS(AND(C7763&lt;=0, C7763-M7763&lt;=2), "escarcha",AND(C7763&lt;=0, C7763-M7763&gt;2), "helada negra", AND(C7763&gt;0, M7763+2&gt;C7763), "rocío", TRUE, "sin riesgo")</f>
        <v>sin riesgo</v>
      </c>
      <c r="O7763">
        <f t="shared" si="604"/>
        <v>0.39124004185827566</v>
      </c>
      <c r="P7763">
        <f t="shared" si="605"/>
        <v>5.5174831263860957</v>
      </c>
      <c r="Q7763" s="10" t="str" cm="1">
        <f t="array" ref="Q7763">_xlfn.IFS(AND(D7763&lt;=0, D7763-P7763&lt;=2), "escarcha",AND(D7763&lt;=0, D7763-P7763&gt;2), "helada negra", AND(D7763&gt;0, P7763+2&gt;D7763), "rocío", TRUE, "sin riesgo")</f>
        <v>sin riesgo</v>
      </c>
    </row>
    <row r="7764" spans="1:17" x14ac:dyDescent="0.35">
      <c r="A7764" s="2">
        <v>45963</v>
      </c>
      <c r="B7764" s="3" t="s">
        <v>48</v>
      </c>
      <c r="C7764">
        <v>7.4333333333333336</v>
      </c>
      <c r="D7764">
        <v>7.7666666666666666</v>
      </c>
      <c r="E7764">
        <v>80.233333333333334</v>
      </c>
      <c r="F7764">
        <v>77</v>
      </c>
      <c r="G7764">
        <v>0.66666666666666663</v>
      </c>
      <c r="H7764">
        <v>1.5666666666666671</v>
      </c>
      <c r="I7764">
        <v>2.333333333333333</v>
      </c>
      <c r="J7764">
        <v>3.3666666666666671</v>
      </c>
      <c r="K7764">
        <f t="shared" si="603"/>
        <v>0.33333333333333304</v>
      </c>
      <c r="L7764">
        <f t="shared" si="601"/>
        <v>0.30282854381731605</v>
      </c>
      <c r="M7764">
        <f t="shared" si="602"/>
        <v>4.2488581455006411</v>
      </c>
      <c r="N7764" s="10" t="str" cm="1">
        <f t="array" ref="N7764">_xlfn.IFS(AND(C7764&lt;=0, C7764-M7764&lt;=2), "escarcha",AND(C7764&lt;=0, C7764-M7764&gt;2), "helada negra", AND(C7764&gt;0, M7764+2&gt;C7764), "rocío", TRUE, "sin riesgo")</f>
        <v>sin riesgo</v>
      </c>
      <c r="O7764">
        <f t="shared" si="604"/>
        <v>0.28442415694690343</v>
      </c>
      <c r="P7764">
        <f t="shared" si="605"/>
        <v>3.9863985907981556</v>
      </c>
      <c r="Q7764" s="10" t="str" cm="1">
        <f t="array" ref="Q7764">_xlfn.IFS(AND(D7764&lt;=0, D7764-P7764&lt;=2), "escarcha",AND(D7764&lt;=0, D7764-P7764&gt;2), "helada negra", AND(D7764&gt;0, P7764+2&gt;D7764), "rocío", TRUE, "sin riesgo")</f>
        <v>sin riesgo</v>
      </c>
    </row>
    <row r="7765" spans="1:17" x14ac:dyDescent="0.35">
      <c r="A7765" s="2">
        <v>45963</v>
      </c>
      <c r="B7765" s="3" t="s">
        <v>38</v>
      </c>
      <c r="C7765">
        <v>4.9000000000000004</v>
      </c>
      <c r="D7765">
        <v>6.7666666666666666</v>
      </c>
      <c r="E7765">
        <v>85.36666666666666</v>
      </c>
      <c r="F7765">
        <v>82</v>
      </c>
      <c r="G7765">
        <v>0.66666666666666663</v>
      </c>
      <c r="H7765">
        <v>0.4</v>
      </c>
      <c r="I7765">
        <v>1.333333333333333</v>
      </c>
      <c r="J7765">
        <v>1.2</v>
      </c>
      <c r="K7765">
        <f t="shared" si="603"/>
        <v>1.8666666666666663</v>
      </c>
      <c r="L7765">
        <f t="shared" si="601"/>
        <v>0.19010567665204522</v>
      </c>
      <c r="M7765">
        <f t="shared" si="602"/>
        <v>2.6500466705806125</v>
      </c>
      <c r="N7765" s="10" t="str" cm="1">
        <f t="array" ref="N7765">_xlfn.IFS(AND(C7765&lt;=0, C7765-M7765&lt;=2), "escarcha",AND(C7765&lt;=0, C7765-M7765&gt;2), "helada negra", AND(C7765&gt;0, M7765+2&gt;C7765), "rocío", TRUE, "sin riesgo")</f>
        <v>sin riesgo</v>
      </c>
      <c r="O7765">
        <f t="shared" si="604"/>
        <v>0.27896826546073106</v>
      </c>
      <c r="P7765">
        <f t="shared" si="605"/>
        <v>3.9087007492654591</v>
      </c>
      <c r="Q7765" s="10" t="str" cm="1">
        <f t="array" ref="Q7765">_xlfn.IFS(AND(D7765&lt;=0, D7765-P7765&lt;=2), "escarcha",AND(D7765&lt;=0, D7765-P7765&gt;2), "helada negra", AND(D7765&gt;0, P7765+2&gt;D7765), "rocío", TRUE, "sin riesgo")</f>
        <v>sin riesgo</v>
      </c>
    </row>
    <row r="7766" spans="1:17" x14ac:dyDescent="0.35">
      <c r="A7766" s="2">
        <v>45963</v>
      </c>
      <c r="B7766" s="3" t="s">
        <v>39</v>
      </c>
      <c r="C7766">
        <v>3.7666666666666671</v>
      </c>
      <c r="D7766">
        <v>6.4666666666666668</v>
      </c>
      <c r="E7766">
        <v>88.466666666666669</v>
      </c>
      <c r="F7766">
        <v>81.333333333333329</v>
      </c>
      <c r="G7766">
        <v>0.33333333333333331</v>
      </c>
      <c r="H7766">
        <v>0.96666666666666667</v>
      </c>
      <c r="I7766">
        <v>1</v>
      </c>
      <c r="J7766">
        <v>2.2333333333333329</v>
      </c>
      <c r="K7766">
        <f t="shared" si="603"/>
        <v>2.6999999999999997</v>
      </c>
      <c r="L7766">
        <f t="shared" si="601"/>
        <v>0.1464414931131684</v>
      </c>
      <c r="M7766">
        <f t="shared" si="602"/>
        <v>2.0362743570758979</v>
      </c>
      <c r="N7766" s="10" t="str" cm="1">
        <f t="array" ref="N7766">_xlfn.IFS(AND(C7766&lt;=0, C7766-M7766&lt;=2), "escarcha",AND(C7766&lt;=0, C7766-M7766&gt;2), "helada negra", AND(C7766&gt;0, M7766+2&gt;C7766), "rocío", TRUE, "sin riesgo")</f>
        <v>rocío</v>
      </c>
      <c r="O7766">
        <f t="shared" si="604"/>
        <v>0.25018717210870489</v>
      </c>
      <c r="P7766">
        <f t="shared" si="605"/>
        <v>3.4996342643582503</v>
      </c>
      <c r="Q7766" s="10" t="str" cm="1">
        <f t="array" ref="Q7766">_xlfn.IFS(AND(D7766&lt;=0, D7766-P7766&lt;=2), "escarcha",AND(D7766&lt;=0, D7766-P7766&gt;2), "helada negra", AND(D7766&gt;0, P7766+2&gt;D7766), "rocío", TRUE, "sin riesgo")</f>
        <v>sin riesgo</v>
      </c>
    </row>
    <row r="7767" spans="1:17" x14ac:dyDescent="0.35">
      <c r="A7767" s="2">
        <v>45963</v>
      </c>
      <c r="B7767" s="3" t="s">
        <v>37</v>
      </c>
      <c r="C7767">
        <v>2.333333333333333</v>
      </c>
      <c r="D7767">
        <v>5.7333333333333334</v>
      </c>
      <c r="E7767">
        <v>90.2</v>
      </c>
      <c r="F7767">
        <v>82.333333333333329</v>
      </c>
      <c r="G7767">
        <v>0</v>
      </c>
      <c r="H7767">
        <v>1.0666666666666671</v>
      </c>
      <c r="I7767">
        <v>0</v>
      </c>
      <c r="J7767">
        <v>1.9333333333333329</v>
      </c>
      <c r="K7767">
        <f t="shared" si="603"/>
        <v>3.4000000000000004</v>
      </c>
      <c r="L7767">
        <f t="shared" si="601"/>
        <v>6.4460990795207021E-2</v>
      </c>
      <c r="M7767">
        <f t="shared" si="602"/>
        <v>0.89214796850228095</v>
      </c>
      <c r="N7767" s="10" t="str" cm="1">
        <f t="array" ref="N7767">_xlfn.IFS(AND(C7767&lt;=0, C7767-M7767&lt;=2), "escarcha",AND(C7767&lt;=0, C7767-M7767&gt;2), "helada negra", AND(C7767&gt;0, M7767+2&gt;C7767), "rocío", TRUE, "sin riesgo")</f>
        <v>rocío</v>
      </c>
      <c r="O7767">
        <f t="shared" si="604"/>
        <v>0.21179891588966648</v>
      </c>
      <c r="P7767">
        <f t="shared" si="605"/>
        <v>2.9561255434416585</v>
      </c>
      <c r="Q7767" s="10" t="str" cm="1">
        <f t="array" ref="Q7767">_xlfn.IFS(AND(D7767&lt;=0, D7767-P7767&lt;=2), "escarcha",AND(D7767&lt;=0, D7767-P7767&gt;2), "helada negra", AND(D7767&gt;0, P7767+2&gt;D7767), "rocío", TRUE, "sin riesgo")</f>
        <v>sin riesgo</v>
      </c>
    </row>
    <row r="7768" spans="1:17" x14ac:dyDescent="0.35">
      <c r="A7768" s="2">
        <v>45963</v>
      </c>
      <c r="B7768" s="3" t="s">
        <v>40</v>
      </c>
      <c r="C7768">
        <v>1.966666666666667</v>
      </c>
      <c r="D7768">
        <v>6.0333333333333332</v>
      </c>
      <c r="E7768">
        <v>92.1</v>
      </c>
      <c r="F7768">
        <v>81.666666666666671</v>
      </c>
      <c r="G7768">
        <v>0</v>
      </c>
      <c r="H7768">
        <v>2.2666666666666671</v>
      </c>
      <c r="I7768">
        <v>0</v>
      </c>
      <c r="J7768">
        <v>4.0666666666666664</v>
      </c>
      <c r="K7768">
        <f t="shared" si="603"/>
        <v>4.0666666666666664</v>
      </c>
      <c r="L7768">
        <f t="shared" si="601"/>
        <v>5.9180499429845768E-2</v>
      </c>
      <c r="M7768">
        <f t="shared" si="602"/>
        <v>0.81881910382620415</v>
      </c>
      <c r="N7768" s="10" t="str" cm="1">
        <f t="array" ref="N7768">_xlfn.IFS(AND(C7768&lt;=0, C7768-M7768&lt;=2), "escarcha",AND(C7768&lt;=0, C7768-M7768&gt;2), "helada negra", AND(C7768&gt;0, M7768+2&gt;C7768), "rocío", TRUE, "sin riesgo")</f>
        <v>rocío</v>
      </c>
      <c r="O7768">
        <f t="shared" si="604"/>
        <v>0.2244082323420471</v>
      </c>
      <c r="P7768">
        <f t="shared" si="605"/>
        <v>3.1343863195379131</v>
      </c>
      <c r="Q7768" s="10" t="str" cm="1">
        <f t="array" ref="Q7768">_xlfn.IFS(AND(D7768&lt;=0, D7768-P7768&lt;=2), "escarcha",AND(D7768&lt;=0, D7768-P7768&gt;2), "helada negra", AND(D7768&gt;0, P7768+2&gt;D7768), "rocío", TRUE, "sin riesgo")</f>
        <v>sin riesgo</v>
      </c>
    </row>
    <row r="7769" spans="1:17" x14ac:dyDescent="0.35">
      <c r="A7769" s="2">
        <v>45963</v>
      </c>
      <c r="B7769" s="3" t="s">
        <v>41</v>
      </c>
      <c r="C7769">
        <v>1.833333333333333</v>
      </c>
      <c r="D7769">
        <v>5.4666666666666668</v>
      </c>
      <c r="E7769">
        <v>92.766666666666666</v>
      </c>
      <c r="F7769">
        <v>83.333333333333329</v>
      </c>
      <c r="G7769">
        <v>0</v>
      </c>
      <c r="H7769">
        <v>0.46666666666666662</v>
      </c>
      <c r="I7769">
        <v>0</v>
      </c>
      <c r="J7769">
        <v>1.1333333333333331</v>
      </c>
      <c r="K7769">
        <f t="shared" si="603"/>
        <v>3.6333333333333337</v>
      </c>
      <c r="L7769">
        <f t="shared" si="601"/>
        <v>5.6873171115577548E-2</v>
      </c>
      <c r="M7769">
        <f t="shared" si="602"/>
        <v>0.78679165072988555</v>
      </c>
      <c r="N7769" s="10" t="str" cm="1">
        <f t="array" ref="N7769">_xlfn.IFS(AND(C7769&lt;=0, C7769-M7769&lt;=2), "escarcha",AND(C7769&lt;=0, C7769-M7769&gt;2), "helada negra", AND(C7769&gt;0, M7769+2&gt;C7769), "rocío", TRUE, "sin riesgo")</f>
        <v>rocío</v>
      </c>
      <c r="O7769">
        <f t="shared" si="604"/>
        <v>0.20539439985375432</v>
      </c>
      <c r="P7769">
        <f t="shared" si="605"/>
        <v>2.8656822712471377</v>
      </c>
      <c r="Q7769" s="10" t="str" cm="1">
        <f t="array" ref="Q7769">_xlfn.IFS(AND(D7769&lt;=0, D7769-P7769&lt;=2), "escarcha",AND(D7769&lt;=0, D7769-P7769&gt;2), "helada negra", AND(D7769&gt;0, P7769+2&gt;D7769), "rocío", TRUE, "sin riesgo")</f>
        <v>sin riesgo</v>
      </c>
    </row>
    <row r="7770" spans="1:17" x14ac:dyDescent="0.35">
      <c r="A7770" s="2">
        <v>45963</v>
      </c>
      <c r="B7770" s="3" t="s">
        <v>42</v>
      </c>
      <c r="C7770">
        <v>1.466666666666667</v>
      </c>
      <c r="D7770">
        <v>5.2</v>
      </c>
      <c r="E7770">
        <v>93.2</v>
      </c>
      <c r="F7770">
        <v>85</v>
      </c>
      <c r="G7770">
        <v>0</v>
      </c>
      <c r="H7770">
        <v>0.6</v>
      </c>
      <c r="I7770">
        <v>0</v>
      </c>
      <c r="J7770">
        <v>1</v>
      </c>
      <c r="K7770">
        <f t="shared" si="603"/>
        <v>3.7333333333333334</v>
      </c>
      <c r="L7770">
        <f t="shared" si="601"/>
        <v>3.5300624371793168E-2</v>
      </c>
      <c r="M7770">
        <f t="shared" si="602"/>
        <v>0.48775499592722288</v>
      </c>
      <c r="N7770" s="10" t="str" cm="1">
        <f t="array" ref="N7770">_xlfn.IFS(AND(C7770&lt;=0, C7770-M7770&lt;=2), "escarcha",AND(C7770&lt;=0, C7770-M7770&gt;2), "helada negra", AND(C7770&gt;0, M7770+2&gt;C7770), "rocío", TRUE, "sin riesgo")</f>
        <v>rocío</v>
      </c>
      <c r="O7770">
        <f t="shared" si="604"/>
        <v>0.20668023260341753</v>
      </c>
      <c r="P7770">
        <f t="shared" si="605"/>
        <v>2.8838352035514627</v>
      </c>
      <c r="Q7770" s="10" t="str" cm="1">
        <f t="array" ref="Q7770">_xlfn.IFS(AND(D7770&lt;=0, D7770-P7770&lt;=2), "escarcha",AND(D7770&lt;=0, D7770-P7770&gt;2), "helada negra", AND(D7770&gt;0, P7770+2&gt;D7770), "rocío", TRUE, "sin riesgo")</f>
        <v>sin riesgo</v>
      </c>
    </row>
    <row r="7771" spans="1:17" x14ac:dyDescent="0.35">
      <c r="A7771" s="2">
        <v>45963</v>
      </c>
      <c r="B7771" s="3" t="s">
        <v>43</v>
      </c>
      <c r="C7771">
        <v>0.76666666666666661</v>
      </c>
      <c r="D7771">
        <v>5.0999999999999996</v>
      </c>
      <c r="E7771">
        <v>93.6</v>
      </c>
      <c r="F7771">
        <v>86.666666666666671</v>
      </c>
      <c r="G7771">
        <v>0</v>
      </c>
      <c r="H7771">
        <v>2.9</v>
      </c>
      <c r="I7771">
        <v>0</v>
      </c>
      <c r="J7771">
        <v>4.0999999999999996</v>
      </c>
      <c r="K7771">
        <f t="shared" si="603"/>
        <v>4.333333333333333</v>
      </c>
      <c r="L7771">
        <f t="shared" si="601"/>
        <v>-1.0716789734864181E-2</v>
      </c>
      <c r="M7771">
        <f t="shared" si="602"/>
        <v>-0.14768940827386401</v>
      </c>
      <c r="N7771" s="10" t="str" cm="1">
        <f t="array" ref="N7771">_xlfn.IFS(AND(C7771&lt;=0, C7771-M7771&lt;=2), "escarcha",AND(C7771&lt;=0, C7771-M7771&gt;2), "helada negra", AND(C7771&gt;0, M7771+2&gt;C7771), "rocío", TRUE, "sin riesgo")</f>
        <v>rocío</v>
      </c>
      <c r="O7771">
        <f t="shared" si="604"/>
        <v>0.2191442599298917</v>
      </c>
      <c r="P7771">
        <f t="shared" si="605"/>
        <v>3.0599369389664002</v>
      </c>
      <c r="Q7771" s="10" t="str" cm="1">
        <f t="array" ref="Q7771">_xlfn.IFS(AND(D7771&lt;=0, D7771-P7771&lt;=2), "escarcha",AND(D7771&lt;=0, D7771-P7771&gt;2), "helada negra", AND(D7771&gt;0, P7771+2&gt;D7771), "rocío", TRUE, "sin riesgo")</f>
        <v>sin riesgo</v>
      </c>
    </row>
    <row r="7772" spans="1:17" x14ac:dyDescent="0.35">
      <c r="A7772" s="2">
        <v>45963</v>
      </c>
      <c r="B7772" s="3" t="s">
        <v>44</v>
      </c>
      <c r="C7772">
        <v>0.66666666666666674</v>
      </c>
      <c r="D7772">
        <v>5.6333333333333329</v>
      </c>
      <c r="E7772">
        <v>94.13333333333334</v>
      </c>
      <c r="F7772">
        <v>85.666666666666671</v>
      </c>
      <c r="G7772">
        <v>0</v>
      </c>
      <c r="H7772">
        <v>1.9</v>
      </c>
      <c r="I7772">
        <v>0</v>
      </c>
      <c r="J7772">
        <v>4.0999999999999996</v>
      </c>
      <c r="K7772">
        <f t="shared" si="603"/>
        <v>4.9666666666666659</v>
      </c>
      <c r="L7772">
        <f t="shared" si="601"/>
        <v>-1.2244269507625014E-2</v>
      </c>
      <c r="M7772">
        <f t="shared" si="602"/>
        <v>-0.16872518266802111</v>
      </c>
      <c r="N7772" s="10" t="str" cm="1">
        <f t="array" ref="N7772">_xlfn.IFS(AND(C7772&lt;=0, C7772-M7772&lt;=2), "escarcha",AND(C7772&lt;=0, C7772-M7772&gt;2), "helada negra", AND(C7772&gt;0, M7772+2&gt;C7772), "rocío", TRUE, "sin riesgo")</f>
        <v>rocío</v>
      </c>
      <c r="O7772">
        <f t="shared" si="604"/>
        <v>0.2445623965986338</v>
      </c>
      <c r="P7772">
        <f t="shared" si="605"/>
        <v>3.4198474299461714</v>
      </c>
      <c r="Q7772" s="10" t="str" cm="1">
        <f t="array" ref="Q7772">_xlfn.IFS(AND(D7772&lt;=0, D7772-P7772&lt;=2), "escarcha",AND(D7772&lt;=0, D7772-P7772&gt;2), "helada negra", AND(D7772&gt;0, P7772+2&gt;D7772), "rocío", TRUE, "sin riesgo")</f>
        <v>sin riesgo</v>
      </c>
    </row>
    <row r="7773" spans="1:17" x14ac:dyDescent="0.35">
      <c r="A7773" s="2">
        <v>45963</v>
      </c>
      <c r="B7773" s="3" t="s">
        <v>45</v>
      </c>
      <c r="C7773">
        <v>-9.9999999999999992E-2</v>
      </c>
      <c r="D7773">
        <v>4.7333333333333334</v>
      </c>
      <c r="E7773">
        <v>94.333333333333343</v>
      </c>
      <c r="F7773">
        <v>88</v>
      </c>
      <c r="G7773">
        <v>0</v>
      </c>
      <c r="H7773">
        <v>0.23333333333333331</v>
      </c>
      <c r="I7773">
        <v>0</v>
      </c>
      <c r="J7773">
        <v>0.8</v>
      </c>
      <c r="K7773">
        <f t="shared" si="603"/>
        <v>4.833333333333333</v>
      </c>
      <c r="L7773">
        <f t="shared" si="601"/>
        <v>-6.5590454760555292E-2</v>
      </c>
      <c r="M7773">
        <f t="shared" si="602"/>
        <v>-0.90110639131977588</v>
      </c>
      <c r="N7773" s="10" t="str" cm="1">
        <f t="array" ref="N7773">_xlfn.IFS(AND(C7773&lt;=0, C7773-M7773&lt;=2), "escarcha",AND(C7773&lt;=0, C7773-M7773&gt;2), "helada negra", AND(C7773&gt;0, M7773+2&gt;C7773), "rocío", TRUE, "sin riesgo")</f>
        <v>escarcha</v>
      </c>
      <c r="O7773">
        <f t="shared" si="604"/>
        <v>0.20886549304373941</v>
      </c>
      <c r="P7773">
        <f t="shared" si="605"/>
        <v>2.9146920867586927</v>
      </c>
      <c r="Q7773" s="10" t="str" cm="1">
        <f t="array" ref="Q7773">_xlfn.IFS(AND(D7773&lt;=0, D7773-P7773&lt;=2), "escarcha",AND(D7773&lt;=0, D7773-P7773&gt;2), "helada negra", AND(D7773&gt;0, P7773+2&gt;D7773), "rocío", TRUE, "sin riesgo")</f>
        <v>rocío</v>
      </c>
    </row>
    <row r="7774" spans="1:17" x14ac:dyDescent="0.35">
      <c r="A7774" s="2">
        <v>45963</v>
      </c>
      <c r="B7774" s="3" t="s">
        <v>46</v>
      </c>
      <c r="C7774">
        <v>-0.66666666666666663</v>
      </c>
      <c r="D7774">
        <v>4.333333333333333</v>
      </c>
      <c r="E7774">
        <v>94.6</v>
      </c>
      <c r="F7774">
        <v>89</v>
      </c>
      <c r="G7774">
        <v>0</v>
      </c>
      <c r="H7774">
        <v>1.966666666666667</v>
      </c>
      <c r="I7774">
        <v>0</v>
      </c>
      <c r="J7774">
        <v>3</v>
      </c>
      <c r="K7774">
        <f t="shared" si="603"/>
        <v>5</v>
      </c>
      <c r="L7774">
        <f t="shared" si="601"/>
        <v>-0.10399164050567966</v>
      </c>
      <c r="M7774">
        <f t="shared" si="602"/>
        <v>-1.4255818278325667</v>
      </c>
      <c r="N7774" s="10" t="str" cm="1">
        <f t="array" ref="N7774">_xlfn.IFS(AND(C7774&lt;=0, C7774-M7774&lt;=2), "escarcha",AND(C7774&lt;=0, C7774-M7774&gt;2), "helada negra", AND(C7774&gt;0, M7774+2&gt;C7774), "rocío", TRUE, "sin riesgo")</f>
        <v>escarcha</v>
      </c>
      <c r="O7774">
        <f t="shared" si="604"/>
        <v>0.19221005266012675</v>
      </c>
      <c r="P7774">
        <f t="shared" si="605"/>
        <v>2.6797048171652844</v>
      </c>
      <c r="Q7774" s="10" t="str" cm="1">
        <f t="array" ref="Q7774">_xlfn.IFS(AND(D7774&lt;=0, D7774-P7774&lt;=2), "escarcha",AND(D7774&lt;=0, D7774-P7774&gt;2), "helada negra", AND(D7774&gt;0, P7774+2&gt;D7774), "rocío", TRUE, "sin riesgo")</f>
        <v>rocío</v>
      </c>
    </row>
    <row r="7775" spans="1:17" x14ac:dyDescent="0.35">
      <c r="A7775" s="2">
        <v>45964</v>
      </c>
      <c r="B7775" s="3" t="s">
        <v>10</v>
      </c>
      <c r="C7775">
        <v>-1.2666666666666671</v>
      </c>
      <c r="D7775">
        <v>3.9333333333333331</v>
      </c>
      <c r="E7775">
        <v>94.733333333333334</v>
      </c>
      <c r="F7775">
        <v>89</v>
      </c>
      <c r="G7775">
        <v>0</v>
      </c>
      <c r="H7775">
        <v>1.166666666666667</v>
      </c>
      <c r="I7775">
        <v>0</v>
      </c>
      <c r="J7775">
        <v>2.2333333333333329</v>
      </c>
      <c r="K7775">
        <f t="shared" si="603"/>
        <v>5.2</v>
      </c>
      <c r="L7775">
        <f t="shared" si="601"/>
        <v>-0.14644281301073789</v>
      </c>
      <c r="M7775">
        <f t="shared" si="602"/>
        <v>-2.0027333542143633</v>
      </c>
      <c r="N7775" s="10" t="str" cm="1">
        <f t="array" ref="N7775">_xlfn.IFS(AND(C7775&lt;=0, C7775-M7775&lt;=2), "escarcha",AND(C7775&lt;=0, C7775-M7775&gt;2), "helada negra", AND(C7775&gt;0, M7775+2&gt;C7775), "rocío", TRUE, "sin riesgo")</f>
        <v>escarcha</v>
      </c>
      <c r="O7775">
        <f t="shared" si="604"/>
        <v>0.16416450475036498</v>
      </c>
      <c r="P7775">
        <f t="shared" si="605"/>
        <v>2.285030475510947</v>
      </c>
      <c r="Q7775" s="10" t="str" cm="1">
        <f t="array" ref="Q7775">_xlfn.IFS(AND(D7775&lt;=0, D7775-P7775&lt;=2), "escarcha",AND(D7775&lt;=0, D7775-P7775&gt;2), "helada negra", AND(D7775&gt;0, P7775+2&gt;D7775), "rocío", TRUE, "sin riesgo")</f>
        <v>rocío</v>
      </c>
    </row>
    <row r="7776" spans="1:17" x14ac:dyDescent="0.35">
      <c r="A7776" s="2">
        <v>45964</v>
      </c>
      <c r="B7776" s="3" t="s">
        <v>11</v>
      </c>
      <c r="C7776">
        <v>-1.666666666666667</v>
      </c>
      <c r="D7776">
        <v>3.3</v>
      </c>
      <c r="E7776">
        <v>94.9</v>
      </c>
      <c r="F7776">
        <v>90.333333333333329</v>
      </c>
      <c r="G7776">
        <v>0</v>
      </c>
      <c r="H7776">
        <v>1.1000000000000001</v>
      </c>
      <c r="I7776">
        <v>1.333333333333333</v>
      </c>
      <c r="J7776">
        <v>1.7</v>
      </c>
      <c r="K7776">
        <f t="shared" si="603"/>
        <v>4.9666666666666668</v>
      </c>
      <c r="L7776">
        <f t="shared" si="601"/>
        <v>-0.1740459224536321</v>
      </c>
      <c r="M7776">
        <f t="shared" si="602"/>
        <v>-2.3765386738942458</v>
      </c>
      <c r="N7776" s="10" t="str" cm="1">
        <f t="array" ref="N7776">_xlfn.IFS(AND(C7776&lt;=0, C7776-M7776&lt;=2), "escarcha",AND(C7776&lt;=0, C7776-M7776&gt;2), "helada negra", AND(C7776&gt;0, M7776+2&gt;C7776), "rocío", TRUE, "sin riesgo")</f>
        <v>escarcha</v>
      </c>
      <c r="O7776">
        <f t="shared" si="604"/>
        <v>0.13444294685677088</v>
      </c>
      <c r="P7776">
        <f t="shared" si="605"/>
        <v>1.8681516949282966</v>
      </c>
      <c r="Q7776" s="10" t="str" cm="1">
        <f t="array" ref="Q7776">_xlfn.IFS(AND(D7776&lt;=0, D7776-P7776&lt;=2), "escarcha",AND(D7776&lt;=0, D7776-P7776&gt;2), "helada negra", AND(D7776&gt;0, P7776+2&gt;D7776), "rocío", TRUE, "sin riesgo")</f>
        <v>rocío</v>
      </c>
    </row>
    <row r="7777" spans="1:17" x14ac:dyDescent="0.35">
      <c r="A7777" s="2">
        <v>45964</v>
      </c>
      <c r="B7777" s="3" t="s">
        <v>12</v>
      </c>
      <c r="C7777">
        <v>-1.6333333333333331</v>
      </c>
      <c r="D7777">
        <v>2.9666666666666668</v>
      </c>
      <c r="E7777">
        <v>95.166666666666671</v>
      </c>
      <c r="F7777">
        <v>91.333333333333329</v>
      </c>
      <c r="G7777">
        <v>0</v>
      </c>
      <c r="H7777">
        <v>1.8</v>
      </c>
      <c r="I7777">
        <v>0</v>
      </c>
      <c r="J7777">
        <v>2.7333333333333329</v>
      </c>
      <c r="K7777">
        <f t="shared" si="603"/>
        <v>4.5999999999999996</v>
      </c>
      <c r="L7777">
        <f t="shared" si="601"/>
        <v>-0.16878943067515642</v>
      </c>
      <c r="M7777">
        <f t="shared" si="602"/>
        <v>-2.3054438960916417</v>
      </c>
      <c r="N7777" s="10" t="str" cm="1">
        <f t="array" ref="N7777">_xlfn.IFS(AND(C7777&lt;=0, C7777-M7777&lt;=2), "escarcha",AND(C7777&lt;=0, C7777-M7777&gt;2), "helada negra", AND(C7777&gt;0, M7777+2&gt;C7777), "rocío", TRUE, "sin riesgo")</f>
        <v>escarcha</v>
      </c>
      <c r="O7777">
        <f t="shared" si="604"/>
        <v>0.12189068471146322</v>
      </c>
      <c r="P7777">
        <f t="shared" si="605"/>
        <v>1.6925171110254058</v>
      </c>
      <c r="Q7777" s="10" t="str" cm="1">
        <f t="array" ref="Q7777">_xlfn.IFS(AND(D7777&lt;=0, D7777-P7777&lt;=2), "escarcha",AND(D7777&lt;=0, D7777-P7777&gt;2), "helada negra", AND(D7777&gt;0, P7777+2&gt;D7777), "rocío", TRUE, "sin riesgo")</f>
        <v>rocío</v>
      </c>
    </row>
    <row r="7778" spans="1:17" x14ac:dyDescent="0.35">
      <c r="A7778" s="2">
        <v>45964</v>
      </c>
      <c r="B7778" s="3" t="s">
        <v>13</v>
      </c>
      <c r="C7778">
        <v>-2.2999999999999998</v>
      </c>
      <c r="D7778">
        <v>2.9666666666666668</v>
      </c>
      <c r="E7778">
        <v>95.266666666666666</v>
      </c>
      <c r="F7778">
        <v>92</v>
      </c>
      <c r="G7778">
        <v>0</v>
      </c>
      <c r="H7778">
        <v>1.8</v>
      </c>
      <c r="I7778">
        <v>0</v>
      </c>
      <c r="J7778">
        <v>3.333333333333333</v>
      </c>
      <c r="K7778">
        <f t="shared" si="603"/>
        <v>5.2666666666666666</v>
      </c>
      <c r="L7778">
        <f t="shared" si="601"/>
        <v>-0.21687726573599272</v>
      </c>
      <c r="M7778">
        <f t="shared" si="602"/>
        <v>-2.9542771693481518</v>
      </c>
      <c r="N7778" s="10" t="str" cm="1">
        <f t="array" ref="N7778">_xlfn.IFS(AND(C7778&lt;=0, C7778-M7778&lt;=2), "escarcha",AND(C7778&lt;=0, C7778-M7778&gt;2), "helada negra", AND(C7778&gt;0, M7778+2&gt;C7778), "rocío", TRUE, "sin riesgo")</f>
        <v>escarcha</v>
      </c>
      <c r="O7778">
        <f t="shared" si="604"/>
        <v>0.12916344404054303</v>
      </c>
      <c r="P7778">
        <f t="shared" si="605"/>
        <v>1.7942487825151081</v>
      </c>
      <c r="Q7778" s="10" t="str" cm="1">
        <f t="array" ref="Q7778">_xlfn.IFS(AND(D7778&lt;=0, D7778-P7778&lt;=2), "escarcha",AND(D7778&lt;=0, D7778-P7778&gt;2), "helada negra", AND(D7778&gt;0, P7778+2&gt;D7778), "rocío", TRUE, "sin riesgo")</f>
        <v>rocío</v>
      </c>
    </row>
    <row r="7779" spans="1:17" x14ac:dyDescent="0.35">
      <c r="A7779" s="2">
        <v>45964</v>
      </c>
      <c r="B7779" s="3" t="s">
        <v>14</v>
      </c>
      <c r="C7779">
        <v>-2.3666666666666671</v>
      </c>
      <c r="D7779">
        <v>2.433333333333334</v>
      </c>
      <c r="E7779">
        <v>95.366666666666674</v>
      </c>
      <c r="F7779">
        <v>93</v>
      </c>
      <c r="G7779">
        <v>0</v>
      </c>
      <c r="H7779">
        <v>0.46666666666666667</v>
      </c>
      <c r="I7779">
        <v>0</v>
      </c>
      <c r="J7779">
        <v>0.96666666666666667</v>
      </c>
      <c r="K7779">
        <f t="shared" si="603"/>
        <v>4.8000000000000007</v>
      </c>
      <c r="L7779">
        <f t="shared" si="601"/>
        <v>-0.22075691072655951</v>
      </c>
      <c r="M7779">
        <f t="shared" si="602"/>
        <v>-3.0064715019587611</v>
      </c>
      <c r="N7779" s="10" t="str" cm="1">
        <f t="array" ref="N7779">_xlfn.IFS(AND(C7779&lt;=0, C7779-M7779&lt;=2), "escarcha",AND(C7779&lt;=0, C7779-M7779&gt;2), "helada negra", AND(C7779&gt;0, M7779+2&gt;C7779), "rocío", TRUE, "sin riesgo")</f>
        <v>escarcha</v>
      </c>
      <c r="O7779">
        <f t="shared" si="604"/>
        <v>0.1021427858865465</v>
      </c>
      <c r="P7779">
        <f t="shared" si="605"/>
        <v>1.4167086097050205</v>
      </c>
      <c r="Q7779" s="10" t="str" cm="1">
        <f t="array" ref="Q7779">_xlfn.IFS(AND(D7779&lt;=0, D7779-P7779&lt;=2), "escarcha",AND(D7779&lt;=0, D7779-P7779&gt;2), "helada negra", AND(D7779&gt;0, P7779+2&gt;D7779), "rocío", TRUE, "sin riesgo")</f>
        <v>rocío</v>
      </c>
    </row>
    <row r="7780" spans="1:17" x14ac:dyDescent="0.35">
      <c r="A7780" s="2">
        <v>45964</v>
      </c>
      <c r="B7780" s="3" t="s">
        <v>15</v>
      </c>
      <c r="C7780">
        <v>-2.7333333333333329</v>
      </c>
      <c r="D7780">
        <v>1.666666666666667</v>
      </c>
      <c r="E7780">
        <v>95.366666666666674</v>
      </c>
      <c r="F7780">
        <v>94</v>
      </c>
      <c r="G7780">
        <v>0.66666666666666663</v>
      </c>
      <c r="H7780">
        <v>1.8</v>
      </c>
      <c r="I7780">
        <v>1.333333333333333</v>
      </c>
      <c r="J7780">
        <v>2.566666666666666</v>
      </c>
      <c r="K7780">
        <f t="shared" si="603"/>
        <v>4.4000000000000004</v>
      </c>
      <c r="L7780">
        <f t="shared" si="601"/>
        <v>-0.24791408131378001</v>
      </c>
      <c r="M7780">
        <f t="shared" si="602"/>
        <v>-3.3711927472138381</v>
      </c>
      <c r="N7780" s="10" t="str" cm="1">
        <f t="array" ref="N7780">_xlfn.IFS(AND(C7780&lt;=0, C7780-M7780&lt;=2), "escarcha",AND(C7780&lt;=0, C7780-M7780&gt;2), "helada negra", AND(C7780&gt;0, M7780+2&gt;C7780), "rocío", TRUE, "sin riesgo")</f>
        <v>escarcha</v>
      </c>
      <c r="O7780">
        <f t="shared" si="604"/>
        <v>5.816627884062224E-2</v>
      </c>
      <c r="P7780">
        <f t="shared" si="605"/>
        <v>0.80473992261889704</v>
      </c>
      <c r="Q7780" s="10" t="str" cm="1">
        <f t="array" ref="Q7780">_xlfn.IFS(AND(D7780&lt;=0, D7780-P7780&lt;=2), "escarcha",AND(D7780&lt;=0, D7780-P7780&gt;2), "helada negra", AND(D7780&gt;0, P7780+2&gt;D7780), "rocío", TRUE, "sin riesgo")</f>
        <v>rocío</v>
      </c>
    </row>
    <row r="7781" spans="1:17" x14ac:dyDescent="0.35">
      <c r="A7781" s="2">
        <v>45964</v>
      </c>
      <c r="B7781" s="3" t="s">
        <v>16</v>
      </c>
      <c r="C7781">
        <v>-2.6333333333333329</v>
      </c>
      <c r="D7781">
        <v>2.2666666666666671</v>
      </c>
      <c r="E7781">
        <v>95.5</v>
      </c>
      <c r="F7781">
        <v>92.666666666666671</v>
      </c>
      <c r="G7781">
        <v>0</v>
      </c>
      <c r="H7781">
        <v>2.8666666666666671</v>
      </c>
      <c r="I7781">
        <v>0</v>
      </c>
      <c r="J7781">
        <v>4.0666666666666664</v>
      </c>
      <c r="K7781">
        <f t="shared" si="603"/>
        <v>4.9000000000000004</v>
      </c>
      <c r="L7781">
        <f t="shared" si="601"/>
        <v>-0.23910222862092653</v>
      </c>
      <c r="M7781">
        <f t="shared" si="602"/>
        <v>-3.252970952602753</v>
      </c>
      <c r="N7781" s="10" t="str" cm="1">
        <f t="array" ref="N7781">_xlfn.IFS(AND(C7781&lt;=0, C7781-M7781&lt;=2), "escarcha",AND(C7781&lt;=0, C7781-M7781&gt;2), "helada negra", AND(C7781&gt;0, M7781+2&gt;C7781), "rocío", TRUE, "sin riesgo")</f>
        <v>escarcha</v>
      </c>
      <c r="O7781">
        <f t="shared" si="604"/>
        <v>8.6696014836153704E-2</v>
      </c>
      <c r="P7781">
        <f t="shared" si="605"/>
        <v>1.201404620629396</v>
      </c>
      <c r="Q7781" s="10" t="str" cm="1">
        <f t="array" ref="Q7781">_xlfn.IFS(AND(D7781&lt;=0, D7781-P7781&lt;=2), "escarcha",AND(D7781&lt;=0, D7781-P7781&gt;2), "helada negra", AND(D7781&gt;0, P7781+2&gt;D7781), "rocío", TRUE, "sin riesgo")</f>
        <v>rocío</v>
      </c>
    </row>
    <row r="7782" spans="1:17" x14ac:dyDescent="0.35">
      <c r="A7782" s="2">
        <v>45964</v>
      </c>
      <c r="B7782" s="3" t="s">
        <v>17</v>
      </c>
      <c r="C7782">
        <v>-3.5333333333333332</v>
      </c>
      <c r="D7782">
        <v>2.166666666666667</v>
      </c>
      <c r="E7782">
        <v>95.266666666666666</v>
      </c>
      <c r="F7782">
        <v>91.333333333333329</v>
      </c>
      <c r="G7782">
        <v>0</v>
      </c>
      <c r="H7782">
        <v>1.3</v>
      </c>
      <c r="I7782">
        <v>0.66666666666666663</v>
      </c>
      <c r="J7782">
        <v>2.0333333333333332</v>
      </c>
      <c r="K7782">
        <f t="shared" si="603"/>
        <v>5.7</v>
      </c>
      <c r="L7782">
        <f t="shared" si="601"/>
        <v>-0.30850384830756983</v>
      </c>
      <c r="M7782">
        <f t="shared" si="602"/>
        <v>-4.1809328465250086</v>
      </c>
      <c r="N7782" s="10" t="str" cm="1">
        <f t="array" ref="N7782">_xlfn.IFS(AND(C7782&lt;=0, C7782-M7782&lt;=2), "escarcha",AND(C7782&lt;=0, C7782-M7782&gt;2), "helada negra", AND(C7782&gt;0, M7782+2&gt;C7782), "rocío", TRUE, "sin riesgo")</f>
        <v>escarcha</v>
      </c>
      <c r="O7782">
        <f t="shared" si="604"/>
        <v>6.5081609546501745E-2</v>
      </c>
      <c r="P7782">
        <f t="shared" si="605"/>
        <v>0.9007692423434599</v>
      </c>
      <c r="Q7782" s="10" t="str" cm="1">
        <f t="array" ref="Q7782">_xlfn.IFS(AND(D7782&lt;=0, D7782-P7782&lt;=2), "escarcha",AND(D7782&lt;=0, D7782-P7782&gt;2), "helada negra", AND(D7782&gt;0, P7782+2&gt;D7782), "rocío", TRUE, "sin riesgo")</f>
        <v>rocío</v>
      </c>
    </row>
    <row r="7783" spans="1:17" x14ac:dyDescent="0.35">
      <c r="A7783" s="2">
        <v>45964</v>
      </c>
      <c r="B7783" s="3" t="s">
        <v>18</v>
      </c>
      <c r="C7783">
        <v>-3.8</v>
      </c>
      <c r="D7783">
        <v>1.2</v>
      </c>
      <c r="E7783">
        <v>95.066666666666663</v>
      </c>
      <c r="F7783">
        <v>94.333333333333329</v>
      </c>
      <c r="G7783">
        <v>0.33333333333333331</v>
      </c>
      <c r="H7783">
        <v>1.5</v>
      </c>
      <c r="I7783">
        <v>2.333333333333333</v>
      </c>
      <c r="J7783">
        <v>2.1333333333333329</v>
      </c>
      <c r="K7783">
        <f t="shared" si="603"/>
        <v>5</v>
      </c>
      <c r="L7783">
        <f t="shared" si="601"/>
        <v>-0.33054079129913994</v>
      </c>
      <c r="M7783">
        <f t="shared" si="602"/>
        <v>-4.4740860133976792</v>
      </c>
      <c r="N7783" s="10" t="str" cm="1">
        <f t="array" ref="N7783">_xlfn.IFS(AND(C7783&lt;=0, C7783-M7783&lt;=2), "escarcha",AND(C7783&lt;=0, C7783-M7783&gt;2), "helada negra", AND(C7783&gt;0, M7783+2&gt;C7783), "rocío", TRUE, "sin riesgo")</f>
        <v>escarcha</v>
      </c>
      <c r="O7783">
        <f t="shared" si="604"/>
        <v>2.8259575296240534E-2</v>
      </c>
      <c r="P7783">
        <f t="shared" si="605"/>
        <v>0.3903113312029165</v>
      </c>
      <c r="Q7783" s="10" t="str" cm="1">
        <f t="array" ref="Q7783">_xlfn.IFS(AND(D7783&lt;=0, D7783-P7783&lt;=2), "escarcha",AND(D7783&lt;=0, D7783-P7783&gt;2), "helada negra", AND(D7783&gt;0, P7783+2&gt;D7783), "rocío", TRUE, "sin riesgo")</f>
        <v>rocío</v>
      </c>
    </row>
    <row r="7784" spans="1:17" x14ac:dyDescent="0.35">
      <c r="A7784" s="2">
        <v>45964</v>
      </c>
      <c r="B7784" s="3" t="s">
        <v>19</v>
      </c>
      <c r="C7784">
        <v>-4.0333333333333332</v>
      </c>
      <c r="D7784">
        <v>1.833333333333333</v>
      </c>
      <c r="E7784">
        <v>95.1</v>
      </c>
      <c r="F7784">
        <v>94.333333333333329</v>
      </c>
      <c r="G7784">
        <v>0</v>
      </c>
      <c r="H7784">
        <v>0.2</v>
      </c>
      <c r="I7784">
        <v>0</v>
      </c>
      <c r="J7784">
        <v>0.93333333333333324</v>
      </c>
      <c r="K7784">
        <f t="shared" si="603"/>
        <v>5.8666666666666663</v>
      </c>
      <c r="L7784">
        <f t="shared" si="601"/>
        <v>-0.34767015844673255</v>
      </c>
      <c r="M7784">
        <f t="shared" si="602"/>
        <v>-4.7014580785138325</v>
      </c>
      <c r="N7784" s="10" t="str" cm="1">
        <f t="array" ref="N7784">_xlfn.IFS(AND(C7784&lt;=0, C7784-M7784&lt;=2), "escarcha",AND(C7784&lt;=0, C7784-M7784&gt;2), "helada negra", AND(C7784&gt;0, M7784+2&gt;C7784), "rocío", TRUE, "sin riesgo")</f>
        <v>escarcha</v>
      </c>
      <c r="O7784">
        <f t="shared" si="604"/>
        <v>7.3620400226970029E-2</v>
      </c>
      <c r="P7784">
        <f t="shared" si="605"/>
        <v>1.0194470451424902</v>
      </c>
      <c r="Q7784" s="10" t="str" cm="1">
        <f t="array" ref="Q7784">_xlfn.IFS(AND(D7784&lt;=0, D7784-P7784&lt;=2), "escarcha",AND(D7784&lt;=0, D7784-P7784&gt;2), "helada negra", AND(D7784&gt;0, P7784+2&gt;D7784), "rocío", TRUE, "sin riesgo")</f>
        <v>rocío</v>
      </c>
    </row>
    <row r="7785" spans="1:17" x14ac:dyDescent="0.35">
      <c r="A7785" s="2">
        <v>45964</v>
      </c>
      <c r="B7785" s="3" t="s">
        <v>20</v>
      </c>
      <c r="C7785">
        <v>-4.666666666666667</v>
      </c>
      <c r="D7785">
        <v>1.4</v>
      </c>
      <c r="E7785">
        <v>94.933333333333337</v>
      </c>
      <c r="F7785">
        <v>94</v>
      </c>
      <c r="G7785">
        <v>0.66666666666666663</v>
      </c>
      <c r="H7785">
        <v>1.1333333333333331</v>
      </c>
      <c r="I7785">
        <v>1.666666666666667</v>
      </c>
      <c r="J7785">
        <v>2.066666666666666</v>
      </c>
      <c r="K7785">
        <f t="shared" si="603"/>
        <v>6.0666666666666664</v>
      </c>
      <c r="L7785">
        <f t="shared" si="601"/>
        <v>-0.39704228023975852</v>
      </c>
      <c r="M7785">
        <f t="shared" si="602"/>
        <v>-5.3543962603658448</v>
      </c>
      <c r="N7785" s="10" t="str" cm="1">
        <f t="array" ref="N7785">_xlfn.IFS(AND(C7785&lt;=0, C7785-M7785&lt;=2), "escarcha",AND(C7785&lt;=0, C7785-M7785&gt;2), "helada negra", AND(C7785&gt;0, M7785+2&gt;C7785), "rocío", TRUE, "sin riesgo")</f>
        <v>escarcha</v>
      </c>
      <c r="O7785">
        <f t="shared" si="604"/>
        <v>3.9069613464043043E-2</v>
      </c>
      <c r="P7785">
        <f t="shared" si="605"/>
        <v>0.53994748344795551</v>
      </c>
      <c r="Q7785" s="10" t="str" cm="1">
        <f t="array" ref="Q7785">_xlfn.IFS(AND(D7785&lt;=0, D7785-P7785&lt;=2), "escarcha",AND(D7785&lt;=0, D7785-P7785&gt;2), "helada negra", AND(D7785&gt;0, P7785+2&gt;D7785), "rocío", TRUE, "sin riesgo")</f>
        <v>rocío</v>
      </c>
    </row>
    <row r="7786" spans="1:17" x14ac:dyDescent="0.35">
      <c r="A7786" s="2">
        <v>45964</v>
      </c>
      <c r="B7786" s="3" t="s">
        <v>21</v>
      </c>
      <c r="C7786">
        <v>-4.833333333333333</v>
      </c>
      <c r="D7786">
        <v>1.5</v>
      </c>
      <c r="E7786">
        <v>95.066666666666663</v>
      </c>
      <c r="F7786">
        <v>94.333333333333329</v>
      </c>
      <c r="G7786">
        <v>0</v>
      </c>
      <c r="H7786">
        <v>0.43333333333333329</v>
      </c>
      <c r="I7786">
        <v>0</v>
      </c>
      <c r="J7786">
        <v>0.93333333333333335</v>
      </c>
      <c r="K7786">
        <f t="shared" si="603"/>
        <v>6.333333333333333</v>
      </c>
      <c r="L7786">
        <f t="shared" si="601"/>
        <v>-0.4082119198934524</v>
      </c>
      <c r="M7786">
        <f t="shared" si="602"/>
        <v>-5.5016169860155921</v>
      </c>
      <c r="N7786" s="10" t="str" cm="1">
        <f t="array" ref="N7786">_xlfn.IFS(AND(C7786&lt;=0, C7786-M7786&lt;=2), "escarcha",AND(C7786&lt;=0, C7786-M7786&gt;2), "helada negra", AND(C7786&gt;0, M7786+2&gt;C7786), "rocío", TRUE, "sin riesgo")</f>
        <v>escarcha</v>
      </c>
      <c r="O7786">
        <f t="shared" si="604"/>
        <v>4.9775570447574628E-2</v>
      </c>
      <c r="P7786">
        <f t="shared" si="605"/>
        <v>0.68832433349965561</v>
      </c>
      <c r="Q7786" s="10" t="str" cm="1">
        <f t="array" ref="Q7786">_xlfn.IFS(AND(D7786&lt;=0, D7786-P7786&lt;=2), "escarcha",AND(D7786&lt;=0, D7786-P7786&gt;2), "helada negra", AND(D7786&gt;0, P7786+2&gt;D7786), "rocío", TRUE, "sin riesgo")</f>
        <v>rocío</v>
      </c>
    </row>
    <row r="7787" spans="1:17" x14ac:dyDescent="0.35">
      <c r="A7787" s="2">
        <v>45964</v>
      </c>
      <c r="B7787" s="3" t="s">
        <v>22</v>
      </c>
      <c r="C7787">
        <v>-5.166666666666667</v>
      </c>
      <c r="D7787">
        <v>0.83333333333333337</v>
      </c>
      <c r="E7787">
        <v>94.8</v>
      </c>
      <c r="F7787">
        <v>95</v>
      </c>
      <c r="G7787">
        <v>0</v>
      </c>
      <c r="H7787">
        <v>0.76666666666666672</v>
      </c>
      <c r="I7787">
        <v>0.66666666666666663</v>
      </c>
      <c r="J7787">
        <v>1.2666666666666671</v>
      </c>
      <c r="K7787">
        <f t="shared" si="603"/>
        <v>6</v>
      </c>
      <c r="L7787">
        <f t="shared" si="601"/>
        <v>-0.43622006430313615</v>
      </c>
      <c r="M7787">
        <f t="shared" si="602"/>
        <v>-5.8699757851782079</v>
      </c>
      <c r="N7787" s="10" t="str" cm="1">
        <f t="array" ref="N7787">_xlfn.IFS(AND(C7787&lt;=0, C7787-M7787&lt;=2), "escarcha",AND(C7787&lt;=0, C7787-M7787&gt;2), "helada negra", AND(C7787&gt;0, M7787+2&gt;C7787), "rocío", TRUE, "sin riesgo")</f>
        <v>escarcha</v>
      </c>
      <c r="O7787">
        <f t="shared" si="604"/>
        <v>8.9326425742601995E-3</v>
      </c>
      <c r="P7787">
        <f t="shared" si="605"/>
        <v>0.12323916610894753</v>
      </c>
      <c r="Q7787" s="10" t="str" cm="1">
        <f t="array" ref="Q7787">_xlfn.IFS(AND(D7787&lt;=0, D7787-P7787&lt;=2), "escarcha",AND(D7787&lt;=0, D7787-P7787&gt;2), "helada negra", AND(D7787&gt;0, P7787+2&gt;D7787), "rocío", TRUE, "sin riesgo")</f>
        <v>rocío</v>
      </c>
    </row>
    <row r="7788" spans="1:17" x14ac:dyDescent="0.35">
      <c r="A7788" s="2">
        <v>45964</v>
      </c>
      <c r="B7788" s="3" t="s">
        <v>23</v>
      </c>
      <c r="C7788">
        <v>-5.333333333333333</v>
      </c>
      <c r="D7788">
        <v>0.76666666666666672</v>
      </c>
      <c r="E7788">
        <v>94.566666666666663</v>
      </c>
      <c r="F7788">
        <v>96</v>
      </c>
      <c r="G7788">
        <v>0</v>
      </c>
      <c r="H7788">
        <v>1.466666666666667</v>
      </c>
      <c r="I7788">
        <v>0.66666666666666663</v>
      </c>
      <c r="J7788">
        <v>2.6</v>
      </c>
      <c r="K7788">
        <f t="shared" si="603"/>
        <v>6.1</v>
      </c>
      <c r="L7788">
        <f t="shared" si="601"/>
        <v>-0.45131049968007619</v>
      </c>
      <c r="M7788">
        <f t="shared" si="602"/>
        <v>-6.0679696691527294</v>
      </c>
      <c r="N7788" s="10" t="str" cm="1">
        <f t="array" ref="N7788">_xlfn.IFS(AND(C7788&lt;=0, C7788-M7788&lt;=2), "escarcha",AND(C7788&lt;=0, C7788-M7788&gt;2), "helada negra", AND(C7788&gt;0, M7788+2&gt;C7788), "rocío", TRUE, "sin riesgo")</f>
        <v>escarcha</v>
      </c>
      <c r="O7788">
        <f t="shared" si="604"/>
        <v>1.460101824942573E-2</v>
      </c>
      <c r="P7788">
        <f t="shared" si="605"/>
        <v>0.20150772728192187</v>
      </c>
      <c r="Q7788" s="10" t="str" cm="1">
        <f t="array" ref="Q7788">_xlfn.IFS(AND(D7788&lt;=0, D7788-P7788&lt;=2), "escarcha",AND(D7788&lt;=0, D7788-P7788&gt;2), "helada negra", AND(D7788&gt;0, P7788+2&gt;D7788), "rocío", TRUE, "sin riesgo")</f>
        <v>rocío</v>
      </c>
    </row>
    <row r="7789" spans="1:17" x14ac:dyDescent="0.35">
      <c r="A7789" s="2">
        <v>45964</v>
      </c>
      <c r="B7789" s="3" t="s">
        <v>24</v>
      </c>
      <c r="C7789">
        <v>-5.4</v>
      </c>
      <c r="D7789">
        <v>1.033333333333333</v>
      </c>
      <c r="E7789">
        <v>94.266666666666666</v>
      </c>
      <c r="F7789">
        <v>95.333333333333329</v>
      </c>
      <c r="G7789">
        <v>0.33333333333333331</v>
      </c>
      <c r="H7789">
        <v>1.4</v>
      </c>
      <c r="I7789">
        <v>1.333333333333333</v>
      </c>
      <c r="J7789">
        <v>2.7666666666666671</v>
      </c>
      <c r="K7789">
        <f t="shared" si="603"/>
        <v>6.4333333333333336</v>
      </c>
      <c r="L7789">
        <f t="shared" si="601"/>
        <v>-0.45954329808202449</v>
      </c>
      <c r="M7789">
        <f t="shared" si="602"/>
        <v>-6.175848697141296</v>
      </c>
      <c r="N7789" s="10" t="str" cm="1">
        <f t="array" ref="N7789">_xlfn.IFS(AND(C7789&lt;=0, C7789-M7789&lt;=2), "escarcha",AND(C7789&lt;=0, C7789-M7789&gt;2), "helada negra", AND(C7789&gt;0, M7789+2&gt;C7789), "rocío", TRUE, "sin riesgo")</f>
        <v>escarcha</v>
      </c>
      <c r="O7789">
        <f t="shared" si="604"/>
        <v>2.6828303140789454E-2</v>
      </c>
      <c r="P7789">
        <f t="shared" si="605"/>
        <v>0.37051296621348295</v>
      </c>
      <c r="Q7789" s="10" t="str" cm="1">
        <f t="array" ref="Q7789">_xlfn.IFS(AND(D7789&lt;=0, D7789-P7789&lt;=2), "escarcha",AND(D7789&lt;=0, D7789-P7789&gt;2), "helada negra", AND(D7789&gt;0, P7789+2&gt;D7789), "rocío", TRUE, "sin riesgo")</f>
        <v>rocío</v>
      </c>
    </row>
    <row r="7790" spans="1:17" x14ac:dyDescent="0.35">
      <c r="A7790" s="2">
        <v>45964</v>
      </c>
      <c r="B7790" s="3" t="s">
        <v>25</v>
      </c>
      <c r="C7790">
        <v>-5.8666666666666671</v>
      </c>
      <c r="D7790">
        <v>0.56666666666666665</v>
      </c>
      <c r="E7790">
        <v>93.9</v>
      </c>
      <c r="F7790">
        <v>95.333333333333329</v>
      </c>
      <c r="G7790">
        <v>0</v>
      </c>
      <c r="H7790">
        <v>0.70000000000000007</v>
      </c>
      <c r="I7790">
        <v>0</v>
      </c>
      <c r="J7790">
        <v>1.3</v>
      </c>
      <c r="K7790">
        <f t="shared" si="603"/>
        <v>6.4333333333333336</v>
      </c>
      <c r="L7790">
        <f t="shared" si="601"/>
        <v>-0.49890786813456672</v>
      </c>
      <c r="M7790">
        <f t="shared" si="602"/>
        <v>-6.6903103433125883</v>
      </c>
      <c r="N7790" s="10" t="str" cm="1">
        <f t="array" ref="N7790">_xlfn.IFS(AND(C7790&lt;=0, C7790-M7790&lt;=2), "escarcha",AND(C7790&lt;=0, C7790-M7790&gt;2), "helada negra", AND(C7790&gt;0, M7790+2&gt;C7790), "rocío", TRUE, "sin riesgo")</f>
        <v>escarcha</v>
      </c>
      <c r="O7790">
        <f t="shared" si="604"/>
        <v>-6.7921963614573366E-3</v>
      </c>
      <c r="P7790">
        <f t="shared" si="605"/>
        <v>-9.3624935304605597E-2</v>
      </c>
      <c r="Q7790" s="10" t="str" cm="1">
        <f t="array" ref="Q7790">_xlfn.IFS(AND(D7790&lt;=0, D7790-P7790&lt;=2), "escarcha",AND(D7790&lt;=0, D7790-P7790&gt;2), "helada negra", AND(D7790&gt;0, P7790+2&gt;D7790), "rocío", TRUE, "sin riesgo")</f>
        <v>rocío</v>
      </c>
    </row>
    <row r="7791" spans="1:17" x14ac:dyDescent="0.35">
      <c r="A7791" s="2">
        <v>45964</v>
      </c>
      <c r="B7791" s="3" t="s">
        <v>26</v>
      </c>
      <c r="C7791">
        <v>-5.8</v>
      </c>
      <c r="D7791">
        <v>0.5</v>
      </c>
      <c r="E7791">
        <v>94.033333333333331</v>
      </c>
      <c r="F7791">
        <v>96.333333333333329</v>
      </c>
      <c r="G7791">
        <v>0</v>
      </c>
      <c r="H7791">
        <v>1</v>
      </c>
      <c r="I7791">
        <v>0</v>
      </c>
      <c r="J7791">
        <v>1.5666666666666671</v>
      </c>
      <c r="K7791">
        <f t="shared" si="603"/>
        <v>6.3</v>
      </c>
      <c r="L7791">
        <f t="shared" si="601"/>
        <v>-0.49241362346666218</v>
      </c>
      <c r="M7791">
        <f t="shared" si="602"/>
        <v>-6.6055900436211505</v>
      </c>
      <c r="N7791" s="10" t="str" cm="1">
        <f t="array" ref="N7791">_xlfn.IFS(AND(C7791&lt;=0, C7791-M7791&lt;=2), "escarcha",AND(C7791&lt;=0, C7791-M7791&gt;2), "helada negra", AND(C7791&gt;0, M7791+2&gt;C7791), "rocío", TRUE, "sin riesgo")</f>
        <v>escarcha</v>
      </c>
      <c r="O7791">
        <f t="shared" si="604"/>
        <v>-1.1707656026504684E-3</v>
      </c>
      <c r="P7791">
        <f t="shared" si="605"/>
        <v>-1.614320409419006E-2</v>
      </c>
      <c r="Q7791" s="10" t="str" cm="1">
        <f t="array" ref="Q7791">_xlfn.IFS(AND(D7791&lt;=0, D7791-P7791&lt;=2), "escarcha",AND(D7791&lt;=0, D7791-P7791&gt;2), "helada negra", AND(D7791&gt;0, P7791+2&gt;D7791), "rocío", TRUE, "sin riesgo")</f>
        <v>rocío</v>
      </c>
    </row>
    <row r="7792" spans="1:17" x14ac:dyDescent="0.35">
      <c r="A7792" s="2">
        <v>45964</v>
      </c>
      <c r="B7792" s="3" t="s">
        <v>27</v>
      </c>
      <c r="C7792">
        <v>-5.7333333333333334</v>
      </c>
      <c r="D7792">
        <v>1.033333333333333</v>
      </c>
      <c r="E7792">
        <v>93.899999999999991</v>
      </c>
      <c r="F7792">
        <v>97</v>
      </c>
      <c r="G7792">
        <v>0</v>
      </c>
      <c r="H7792">
        <v>0.96666666666666667</v>
      </c>
      <c r="I7792">
        <v>0</v>
      </c>
      <c r="J7792">
        <v>1.466666666666667</v>
      </c>
      <c r="K7792">
        <f t="shared" si="603"/>
        <v>6.7666666666666666</v>
      </c>
      <c r="L7792">
        <f t="shared" si="601"/>
        <v>-0.48876011666341235</v>
      </c>
      <c r="M7792">
        <f t="shared" si="602"/>
        <v>-6.55790172712946</v>
      </c>
      <c r="N7792" s="10" t="str" cm="1">
        <f t="array" ref="N7792">_xlfn.IFS(AND(C7792&lt;=0, C7792-M7792&lt;=2), "escarcha",AND(C7792&lt;=0, C7792-M7792&gt;2), "helada negra", AND(C7792&gt;0, M7792+2&gt;C7792), "rocío", TRUE, "sin riesgo")</f>
        <v>escarcha</v>
      </c>
      <c r="O7792">
        <f t="shared" si="604"/>
        <v>4.415975949242943E-2</v>
      </c>
      <c r="P7792">
        <f t="shared" si="605"/>
        <v>0.61047070562141648</v>
      </c>
      <c r="Q7792" s="10" t="str" cm="1">
        <f t="array" ref="Q7792">_xlfn.IFS(AND(D7792&lt;=0, D7792-P7792&lt;=2), "escarcha",AND(D7792&lt;=0, D7792-P7792&gt;2), "helada negra", AND(D7792&gt;0, P7792+2&gt;D7792), "rocío", TRUE, "sin riesgo")</f>
        <v>rocío</v>
      </c>
    </row>
    <row r="7793" spans="1:17" x14ac:dyDescent="0.35">
      <c r="A7793" s="2">
        <v>45964</v>
      </c>
      <c r="B7793" s="3" t="s">
        <v>28</v>
      </c>
      <c r="C7793">
        <v>-5.0333333333333332</v>
      </c>
      <c r="D7793">
        <v>4.166666666666667</v>
      </c>
      <c r="E7793">
        <v>94.3</v>
      </c>
      <c r="F7793">
        <v>90</v>
      </c>
      <c r="G7793">
        <v>0</v>
      </c>
      <c r="H7793">
        <v>0.43333333333333329</v>
      </c>
      <c r="I7793">
        <v>0</v>
      </c>
      <c r="J7793">
        <v>0.8</v>
      </c>
      <c r="K7793">
        <f t="shared" si="603"/>
        <v>9.1999999999999993</v>
      </c>
      <c r="L7793">
        <f t="shared" si="601"/>
        <v>-0.4314201523387079</v>
      </c>
      <c r="M7793">
        <f t="shared" si="602"/>
        <v>-5.8069292218379651</v>
      </c>
      <c r="N7793" s="10" t="str" cm="1">
        <f t="array" ref="N7793">_xlfn.IFS(AND(C7793&lt;=0, C7793-M7793&lt;=2), "escarcha",AND(C7793&lt;=0, C7793-M7793&gt;2), "helada negra", AND(C7793&gt;0, M7793+2&gt;C7793), "rocío", TRUE, "sin riesgo")</f>
        <v>escarcha</v>
      </c>
      <c r="O7793">
        <f t="shared" si="604"/>
        <v>0.19170873813791817</v>
      </c>
      <c r="P7793">
        <f t="shared" si="605"/>
        <v>2.6726388618865395</v>
      </c>
      <c r="Q7793" s="10" t="str" cm="1">
        <f t="array" ref="Q7793">_xlfn.IFS(AND(D7793&lt;=0, D7793-P7793&lt;=2), "escarcha",AND(D7793&lt;=0, D7793-P7793&gt;2), "helada negra", AND(D7793&gt;0, P7793+2&gt;D7793), "rocío", TRUE, "sin riesgo")</f>
        <v>rocío</v>
      </c>
    </row>
    <row r="7794" spans="1:17" x14ac:dyDescent="0.35">
      <c r="A7794" s="2">
        <v>45964</v>
      </c>
      <c r="B7794" s="3" t="s">
        <v>29</v>
      </c>
      <c r="C7794">
        <v>-3.4</v>
      </c>
      <c r="D7794">
        <v>4.4000000000000004</v>
      </c>
      <c r="E7794">
        <v>94.933333333333337</v>
      </c>
      <c r="F7794">
        <v>88.333333333333329</v>
      </c>
      <c r="G7794">
        <v>0</v>
      </c>
      <c r="H7794">
        <v>0.66666666666666674</v>
      </c>
      <c r="I7794">
        <v>0</v>
      </c>
      <c r="J7794">
        <v>1.9333333333333329</v>
      </c>
      <c r="K7794">
        <f t="shared" si="603"/>
        <v>7.8000000000000007</v>
      </c>
      <c r="L7794">
        <f t="shared" si="601"/>
        <v>-0.3020578890092166</v>
      </c>
      <c r="M7794">
        <f t="shared" si="602"/>
        <v>-4.0950472631545294</v>
      </c>
      <c r="N7794" s="10" t="str" cm="1">
        <f t="array" ref="N7794">_xlfn.IFS(AND(C7794&lt;=0, C7794-M7794&lt;=2), "escarcha",AND(C7794&lt;=0, C7794-M7794&gt;2), "helada negra", AND(C7794&gt;0, M7794+2&gt;C7794), "rocío", TRUE, "sin riesgo")</f>
        <v>escarcha</v>
      </c>
      <c r="O7794">
        <f t="shared" si="604"/>
        <v>0.18935666267822676</v>
      </c>
      <c r="P7794">
        <f t="shared" si="605"/>
        <v>2.6394921258113659</v>
      </c>
      <c r="Q7794" s="10" t="str" cm="1">
        <f t="array" ref="Q7794">_xlfn.IFS(AND(D7794&lt;=0, D7794-P7794&lt;=2), "escarcha",AND(D7794&lt;=0, D7794-P7794&gt;2), "helada negra", AND(D7794&gt;0, P7794+2&gt;D7794), "rocío", TRUE, "sin riesgo")</f>
        <v>rocío</v>
      </c>
    </row>
    <row r="7795" spans="1:17" x14ac:dyDescent="0.35">
      <c r="A7795" s="2">
        <v>45964</v>
      </c>
      <c r="B7795" s="3" t="s">
        <v>30</v>
      </c>
      <c r="C7795">
        <v>-0.6</v>
      </c>
      <c r="D7795">
        <v>6.5666666666666664</v>
      </c>
      <c r="E7795">
        <v>95.666666666666671</v>
      </c>
      <c r="F7795">
        <v>85</v>
      </c>
      <c r="G7795">
        <v>0</v>
      </c>
      <c r="H7795">
        <v>0.3</v>
      </c>
      <c r="I7795">
        <v>0</v>
      </c>
      <c r="J7795">
        <v>0.73333333333333339</v>
      </c>
      <c r="K7795">
        <f t="shared" si="603"/>
        <v>7.1666666666666661</v>
      </c>
      <c r="L7795">
        <f t="shared" si="601"/>
        <v>-8.7919298658995393E-2</v>
      </c>
      <c r="M7795">
        <f t="shared" si="602"/>
        <v>-1.2063458307349684</v>
      </c>
      <c r="N7795" s="10" t="str" cm="1">
        <f t="array" ref="N7795">_xlfn.IFS(AND(C7795&lt;=0, C7795-M7795&lt;=2), "escarcha",AND(C7795&lt;=0, C7795-M7795&gt;2), "helada negra", AND(C7795&gt;0, M7795+2&gt;C7795), "rocío", TRUE, "sin riesgo")</f>
        <v>escarcha</v>
      </c>
      <c r="O7795">
        <f t="shared" si="604"/>
        <v>0.3011605929508776</v>
      </c>
      <c r="P7795">
        <f t="shared" si="605"/>
        <v>4.2250490085355104</v>
      </c>
      <c r="Q7795" s="10" t="str" cm="1">
        <f t="array" ref="Q7795">_xlfn.IFS(AND(D7795&lt;=0, D7795-P7795&lt;=2), "escarcha",AND(D7795&lt;=0, D7795-P7795&gt;2), "helada negra", AND(D7795&gt;0, P7795+2&gt;D7795), "rocío", TRUE, "sin riesgo")</f>
        <v>sin riesgo</v>
      </c>
    </row>
    <row r="7796" spans="1:17" x14ac:dyDescent="0.35">
      <c r="A7796" s="2">
        <v>45964</v>
      </c>
      <c r="B7796" s="3" t="s">
        <v>31</v>
      </c>
      <c r="C7796">
        <v>4.1000000000000014</v>
      </c>
      <c r="D7796">
        <v>8.5</v>
      </c>
      <c r="E7796">
        <v>95.899999999999991</v>
      </c>
      <c r="F7796">
        <v>80.666666666666671</v>
      </c>
      <c r="G7796">
        <v>0</v>
      </c>
      <c r="H7796">
        <v>1</v>
      </c>
      <c r="I7796">
        <v>0</v>
      </c>
      <c r="J7796">
        <v>2.5666666666666669</v>
      </c>
      <c r="K7796">
        <f t="shared" si="603"/>
        <v>4.3999999999999986</v>
      </c>
      <c r="L7796">
        <f t="shared" si="601"/>
        <v>0.25053079468741446</v>
      </c>
      <c r="M7796">
        <f t="shared" si="602"/>
        <v>3.5045101879838261</v>
      </c>
      <c r="N7796" s="10" t="str" cm="1">
        <f t="array" ref="N7796">_xlfn.IFS(AND(C7796&lt;=0, C7796-M7796&lt;=2), "escarcha",AND(C7796&lt;=0, C7796-M7796&gt;2), "helada negra", AND(C7796&gt;0, M7796+2&gt;C7796), "rocío", TRUE, "sin riesgo")</f>
        <v>rocío</v>
      </c>
      <c r="O7796">
        <f t="shared" si="604"/>
        <v>0.38073647118721521</v>
      </c>
      <c r="P7796">
        <f t="shared" si="605"/>
        <v>5.3660854696826528</v>
      </c>
      <c r="Q7796" s="10" t="str" cm="1">
        <f t="array" ref="Q7796">_xlfn.IFS(AND(D7796&lt;=0, D7796-P7796&lt;=2), "escarcha",AND(D7796&lt;=0, D7796-P7796&gt;2), "helada negra", AND(D7796&gt;0, P7796+2&gt;D7796), "rocío", TRUE, "sin riesgo")</f>
        <v>sin riesgo</v>
      </c>
    </row>
    <row r="7797" spans="1:17" x14ac:dyDescent="0.35">
      <c r="A7797" s="2">
        <v>45964</v>
      </c>
      <c r="B7797" s="3" t="s">
        <v>32</v>
      </c>
      <c r="C7797">
        <v>6.1000000000000014</v>
      </c>
      <c r="D7797">
        <v>10.233333333333331</v>
      </c>
      <c r="E7797">
        <v>93.033333333333331</v>
      </c>
      <c r="F7797">
        <v>74.666666666666671</v>
      </c>
      <c r="G7797">
        <v>0</v>
      </c>
      <c r="H7797">
        <v>1.5666666666666671</v>
      </c>
      <c r="I7797">
        <v>0</v>
      </c>
      <c r="J7797">
        <v>3.5333333333333332</v>
      </c>
      <c r="K7797">
        <f t="shared" si="603"/>
        <v>4.1333333333333293</v>
      </c>
      <c r="L7797">
        <f t="shared" si="601"/>
        <v>0.35932214449248168</v>
      </c>
      <c r="M7797">
        <f t="shared" si="602"/>
        <v>5.0579916252518142</v>
      </c>
      <c r="N7797" s="10" t="str" cm="1">
        <f t="array" ref="N7797">_xlfn.IFS(AND(C7797&lt;=0, C7797-M7797&lt;=2), "escarcha",AND(C7797&lt;=0, C7797-M7797&gt;2), "helada negra", AND(C7797&gt;0, M7797+2&gt;C7797), "rocío", TRUE, "sin riesgo")</f>
        <v>rocío</v>
      </c>
      <c r="O7797">
        <f t="shared" si="604"/>
        <v>0.41998947543789533</v>
      </c>
      <c r="P7797">
        <f t="shared" si="605"/>
        <v>5.9328206724839552</v>
      </c>
      <c r="Q7797" s="10" t="str" cm="1">
        <f t="array" ref="Q7797">_xlfn.IFS(AND(D7797&lt;=0, D7797-P7797&lt;=2), "escarcha",AND(D7797&lt;=0, D7797-P7797&gt;2), "helada negra", AND(D7797&gt;0, P7797+2&gt;D7797), "rocío", TRUE, "sin riesgo")</f>
        <v>sin riesgo</v>
      </c>
    </row>
    <row r="7798" spans="1:17" x14ac:dyDescent="0.35">
      <c r="A7798" s="2">
        <v>45964</v>
      </c>
      <c r="B7798" s="3" t="s">
        <v>33</v>
      </c>
      <c r="C7798">
        <v>9.3666666666666671</v>
      </c>
      <c r="D7798">
        <v>10.53333333333333</v>
      </c>
      <c r="E7798">
        <v>80.433333333333337</v>
      </c>
      <c r="F7798">
        <v>75.333333333333329</v>
      </c>
      <c r="G7798">
        <v>0.66666666666666663</v>
      </c>
      <c r="H7798">
        <v>2.2000000000000002</v>
      </c>
      <c r="I7798">
        <v>1.333333333333333</v>
      </c>
      <c r="J7798">
        <v>4.9666666666666668</v>
      </c>
      <c r="K7798">
        <f t="shared" si="603"/>
        <v>1.1666666666666625</v>
      </c>
      <c r="L7798">
        <f t="shared" si="601"/>
        <v>0.43631214156581533</v>
      </c>
      <c r="M7798">
        <f t="shared" si="602"/>
        <v>6.1692494365777408</v>
      </c>
      <c r="N7798" s="10" t="str" cm="1">
        <f t="array" ref="N7798">_xlfn.IFS(AND(C7798&lt;=0, C7798-M7798&lt;=2), "escarcha",AND(C7798&lt;=0, C7798-M7798&gt;2), "helada negra", AND(C7798&gt;0, M7798+2&gt;C7798), "rocío", TRUE, "sin riesgo")</f>
        <v>sin riesgo</v>
      </c>
      <c r="O7798">
        <f t="shared" si="604"/>
        <v>0.44888787007827829</v>
      </c>
      <c r="P7798">
        <f t="shared" si="605"/>
        <v>6.3517114419491127</v>
      </c>
      <c r="Q7798" s="10" t="str" cm="1">
        <f t="array" ref="Q7798">_xlfn.IFS(AND(D7798&lt;=0, D7798-P7798&lt;=2), "escarcha",AND(D7798&lt;=0, D7798-P7798&gt;2), "helada negra", AND(D7798&gt;0, P7798+2&gt;D7798), "rocío", TRUE, "sin riesgo")</f>
        <v>sin riesgo</v>
      </c>
    </row>
    <row r="7799" spans="1:17" x14ac:dyDescent="0.35">
      <c r="A7799" s="2">
        <v>45964</v>
      </c>
      <c r="B7799" s="3" t="s">
        <v>48</v>
      </c>
      <c r="C7799">
        <v>7.5333333333333332</v>
      </c>
      <c r="D7799">
        <v>8.9</v>
      </c>
      <c r="E7799">
        <v>79.666666666666657</v>
      </c>
      <c r="F7799">
        <v>76.666666666666671</v>
      </c>
      <c r="G7799">
        <v>0</v>
      </c>
      <c r="H7799">
        <v>0.6</v>
      </c>
      <c r="I7799">
        <v>0</v>
      </c>
      <c r="J7799">
        <v>1.833333333333333</v>
      </c>
      <c r="K7799">
        <f t="shared" si="603"/>
        <v>1.3666666666666671</v>
      </c>
      <c r="L7799">
        <f t="shared" si="601"/>
        <v>0.30256587480630504</v>
      </c>
      <c r="M7799">
        <f t="shared" si="602"/>
        <v>4.2451083768865026</v>
      </c>
      <c r="N7799" s="10" t="str" cm="1">
        <f t="array" ref="N7799">_xlfn.IFS(AND(C7799&lt;=0, C7799-M7799&lt;=2), "escarcha",AND(C7799&lt;=0, C7799-M7799&gt;2), "helada negra", AND(C7799&gt;0, M7799+2&gt;C7799), "rocío", TRUE, "sin riesgo")</f>
        <v>sin riesgo</v>
      </c>
      <c r="O7799">
        <f t="shared" si="604"/>
        <v>0.35691531485761124</v>
      </c>
      <c r="P7799">
        <f t="shared" si="605"/>
        <v>5.0234116698321349</v>
      </c>
      <c r="Q7799" s="10" t="str" cm="1">
        <f t="array" ref="Q7799">_xlfn.IFS(AND(D7799&lt;=0, D7799-P7799&lt;=2), "escarcha",AND(D7799&lt;=0, D7799-P7799&gt;2), "helada negra", AND(D7799&gt;0, P7799+2&gt;D7799), "rocío", TRUE, "sin riesgo")</f>
        <v>sin riesgo</v>
      </c>
    </row>
    <row r="7800" spans="1:17" x14ac:dyDescent="0.35">
      <c r="A7800" s="2">
        <v>45964</v>
      </c>
      <c r="B7800" s="3" t="s">
        <v>38</v>
      </c>
      <c r="C7800">
        <v>5.9666666666666668</v>
      </c>
      <c r="D7800">
        <v>8.6666666666666679</v>
      </c>
      <c r="E7800">
        <v>84.133333333333326</v>
      </c>
      <c r="F7800">
        <v>77.333333333333329</v>
      </c>
      <c r="G7800">
        <v>0</v>
      </c>
      <c r="H7800">
        <v>1.533333333333333</v>
      </c>
      <c r="I7800">
        <v>0</v>
      </c>
      <c r="J7800">
        <v>2.2666666666666671</v>
      </c>
      <c r="K7800">
        <f t="shared" si="603"/>
        <v>2.7000000000000011</v>
      </c>
      <c r="L7800">
        <f t="shared" si="601"/>
        <v>0.24956070612999706</v>
      </c>
      <c r="M7800">
        <f t="shared" si="602"/>
        <v>3.4907453556718275</v>
      </c>
      <c r="N7800" s="10" t="str" cm="1">
        <f t="array" ref="N7800">_xlfn.IFS(AND(C7800&lt;=0, C7800-M7800&lt;=2), "escarcha",AND(C7800&lt;=0, C7800-M7800&gt;2), "helada negra", AND(C7800&gt;0, M7800+2&gt;C7800), "rocío", TRUE, "sin riesgo")</f>
        <v>sin riesgo</v>
      </c>
      <c r="O7800">
        <f t="shared" si="604"/>
        <v>0.34981208527157737</v>
      </c>
      <c r="P7800">
        <f t="shared" si="605"/>
        <v>4.9214127003457664</v>
      </c>
      <c r="Q7800" s="10" t="str" cm="1">
        <f t="array" ref="Q7800">_xlfn.IFS(AND(D7800&lt;=0, D7800-P7800&lt;=2), "escarcha",AND(D7800&lt;=0, D7800-P7800&gt;2), "helada negra", AND(D7800&gt;0, P7800+2&gt;D7800), "rocío", TRUE, "sin riesgo")</f>
        <v>sin riesgo</v>
      </c>
    </row>
    <row r="7801" spans="1:17" x14ac:dyDescent="0.35">
      <c r="A7801" s="2">
        <v>45964</v>
      </c>
      <c r="B7801" s="3" t="s">
        <v>39</v>
      </c>
      <c r="C7801">
        <v>4.666666666666667</v>
      </c>
      <c r="D7801">
        <v>7.2333333333333334</v>
      </c>
      <c r="E7801">
        <v>87.466666666666669</v>
      </c>
      <c r="F7801">
        <v>81.666666666666671</v>
      </c>
      <c r="G7801">
        <v>0.66666666666666663</v>
      </c>
      <c r="H7801">
        <v>2.4</v>
      </c>
      <c r="I7801">
        <v>1.666666666666667</v>
      </c>
      <c r="J7801">
        <v>4.2</v>
      </c>
      <c r="K7801">
        <f t="shared" si="603"/>
        <v>2.5666666666666664</v>
      </c>
      <c r="L7801">
        <f t="shared" si="601"/>
        <v>0.1981335507633939</v>
      </c>
      <c r="M7801">
        <f t="shared" si="602"/>
        <v>2.7632264422181696</v>
      </c>
      <c r="N7801" s="10" t="str" cm="1">
        <f t="array" ref="N7801">_xlfn.IFS(AND(C7801&lt;=0, C7801-M7801&lt;=2), "escarcha",AND(C7801&lt;=0, C7801-M7801&gt;2), "helada negra", AND(C7801&gt;0, M7801+2&gt;C7801), "rocío", TRUE, "sin riesgo")</f>
        <v>rocío</v>
      </c>
      <c r="O7801">
        <f t="shared" si="604"/>
        <v>0.30686879947234114</v>
      </c>
      <c r="P7801">
        <f t="shared" si="605"/>
        <v>4.3065497171822669</v>
      </c>
      <c r="Q7801" s="10" t="str" cm="1">
        <f t="array" ref="Q7801">_xlfn.IFS(AND(D7801&lt;=0, D7801-P7801&lt;=2), "escarcha",AND(D7801&lt;=0, D7801-P7801&gt;2), "helada negra", AND(D7801&gt;0, P7801+2&gt;D7801), "rocío", TRUE, "sin riesgo")</f>
        <v>sin riesgo</v>
      </c>
    </row>
    <row r="7802" spans="1:17" x14ac:dyDescent="0.35">
      <c r="A7802" s="2">
        <v>45964</v>
      </c>
      <c r="B7802" s="3" t="s">
        <v>37</v>
      </c>
      <c r="C7802">
        <v>3.4333333333333331</v>
      </c>
      <c r="D7802">
        <v>6.833333333333333</v>
      </c>
      <c r="E7802">
        <v>89.533333333333331</v>
      </c>
      <c r="F7802">
        <v>83</v>
      </c>
      <c r="G7802">
        <v>0</v>
      </c>
      <c r="H7802">
        <v>1.2666666666666671</v>
      </c>
      <c r="I7802">
        <v>0</v>
      </c>
      <c r="J7802">
        <v>2.566666666666666</v>
      </c>
      <c r="K7802">
        <f t="shared" si="603"/>
        <v>3.4</v>
      </c>
      <c r="L7802">
        <f t="shared" si="601"/>
        <v>0.13495418478118204</v>
      </c>
      <c r="M7802">
        <f t="shared" si="602"/>
        <v>1.8753104146061459</v>
      </c>
      <c r="N7802" s="10" t="str" cm="1">
        <f t="array" ref="N7802">_xlfn.IFS(AND(C7802&lt;=0, C7802-M7802&lt;=2), "escarcha",AND(C7802&lt;=0, C7802-M7802&gt;2), "helada negra", AND(C7802&gt;0, M7802+2&gt;C7802), "rocío", TRUE, "sin riesgo")</f>
        <v>rocío</v>
      </c>
      <c r="O7802">
        <f t="shared" si="604"/>
        <v>0.29566463220844247</v>
      </c>
      <c r="P7802">
        <f t="shared" si="605"/>
        <v>4.1466294400128199</v>
      </c>
      <c r="Q7802" s="10" t="str" cm="1">
        <f t="array" ref="Q7802">_xlfn.IFS(AND(D7802&lt;=0, D7802-P7802&lt;=2), "escarcha",AND(D7802&lt;=0, D7802-P7802&gt;2), "helada negra", AND(D7802&gt;0, P7802+2&gt;D7802), "rocío", TRUE, "sin riesgo")</f>
        <v>sin riesgo</v>
      </c>
    </row>
    <row r="7803" spans="1:17" x14ac:dyDescent="0.35">
      <c r="A7803" s="2">
        <v>45964</v>
      </c>
      <c r="B7803" s="3" t="s">
        <v>40</v>
      </c>
      <c r="C7803">
        <v>1.333333333333333</v>
      </c>
      <c r="D7803">
        <v>6.5</v>
      </c>
      <c r="E7803">
        <v>90.766666666666666</v>
      </c>
      <c r="F7803">
        <v>84.333333333333329</v>
      </c>
      <c r="G7803">
        <v>0</v>
      </c>
      <c r="H7803">
        <v>0.89999999999999991</v>
      </c>
      <c r="I7803">
        <v>0</v>
      </c>
      <c r="J7803">
        <v>1.8</v>
      </c>
      <c r="K7803">
        <f t="shared" si="603"/>
        <v>5.166666666666667</v>
      </c>
      <c r="L7803">
        <f t="shared" si="601"/>
        <v>-7.1373625976961508E-4</v>
      </c>
      <c r="M7803">
        <f t="shared" si="602"/>
        <v>-9.8416701400040642E-3</v>
      </c>
      <c r="N7803" s="10" t="str" cm="1">
        <f t="array" ref="N7803">_xlfn.IFS(AND(C7803&lt;=0, C7803-M7803&lt;=2), "escarcha",AND(C7803&lt;=0, C7803-M7803&gt;2), "helada negra", AND(C7803&gt;0, M7803+2&gt;C7803), "rocío", TRUE, "sin riesgo")</f>
        <v>rocío</v>
      </c>
      <c r="O7803">
        <f t="shared" si="604"/>
        <v>0.28870174838245161</v>
      </c>
      <c r="P7803">
        <f t="shared" si="605"/>
        <v>4.0473503575265415</v>
      </c>
      <c r="Q7803" s="10" t="str" cm="1">
        <f t="array" ref="Q7803">_xlfn.IFS(AND(D7803&lt;=0, D7803-P7803&lt;=2), "escarcha",AND(D7803&lt;=0, D7803-P7803&gt;2), "helada negra", AND(D7803&gt;0, P7803+2&gt;D7803), "rocío", TRUE, "sin riesgo")</f>
        <v>sin riesgo</v>
      </c>
    </row>
    <row r="7804" spans="1:17" x14ac:dyDescent="0.35">
      <c r="A7804" s="2">
        <v>45964</v>
      </c>
      <c r="B7804" s="3" t="s">
        <v>41</v>
      </c>
      <c r="C7804">
        <v>0.53333333333333333</v>
      </c>
      <c r="D7804">
        <v>5.8</v>
      </c>
      <c r="E7804">
        <v>92.7</v>
      </c>
      <c r="F7804">
        <v>86.333333333333329</v>
      </c>
      <c r="G7804">
        <v>0.66666666666666663</v>
      </c>
      <c r="H7804">
        <v>1.3666666666666669</v>
      </c>
      <c r="I7804">
        <v>1.333333333333333</v>
      </c>
      <c r="J7804">
        <v>1.6333333333333331</v>
      </c>
      <c r="K7804">
        <f t="shared" si="603"/>
        <v>5.2666666666666666</v>
      </c>
      <c r="L7804">
        <f t="shared" si="601"/>
        <v>-3.7209639845009676E-2</v>
      </c>
      <c r="M7804">
        <f t="shared" si="602"/>
        <v>-0.51202148838329098</v>
      </c>
      <c r="N7804" s="10" t="str" cm="1">
        <f t="array" ref="N7804">_xlfn.IFS(AND(C7804&lt;=0, C7804-M7804&lt;=2), "escarcha",AND(C7804&lt;=0, C7804-M7804&gt;2), "helada negra", AND(C7804&gt;0, M7804+2&gt;C7804), "rocío", TRUE, "sin riesgo")</f>
        <v>rocío</v>
      </c>
      <c r="O7804">
        <f t="shared" si="604"/>
        <v>0.26385172753521891</v>
      </c>
      <c r="P7804">
        <f t="shared" si="605"/>
        <v>3.6936798680457028</v>
      </c>
      <c r="Q7804" s="10" t="str" cm="1">
        <f t="array" ref="Q7804">_xlfn.IFS(AND(D7804&lt;=0, D7804-P7804&lt;=2), "escarcha",AND(D7804&lt;=0, D7804-P7804&gt;2), "helada negra", AND(D7804&gt;0, P7804+2&gt;D7804), "rocío", TRUE, "sin riesgo")</f>
        <v>sin riesgo</v>
      </c>
    </row>
    <row r="7805" spans="1:17" x14ac:dyDescent="0.35">
      <c r="A7805" s="2">
        <v>45964</v>
      </c>
      <c r="B7805" s="3" t="s">
        <v>42</v>
      </c>
      <c r="C7805">
        <v>-9.9999999999999978E-2</v>
      </c>
      <c r="D7805">
        <v>5.6</v>
      </c>
      <c r="E7805">
        <v>93.533333333333331</v>
      </c>
      <c r="F7805">
        <v>87.333333333333329</v>
      </c>
      <c r="G7805">
        <v>0</v>
      </c>
      <c r="H7805">
        <v>0.8666666666666667</v>
      </c>
      <c r="I7805">
        <v>1</v>
      </c>
      <c r="J7805">
        <v>1.0666666666666671</v>
      </c>
      <c r="K7805">
        <f t="shared" si="603"/>
        <v>5.6999999999999993</v>
      </c>
      <c r="L7805">
        <f t="shared" si="601"/>
        <v>-7.4107184735432471E-2</v>
      </c>
      <c r="M7805">
        <f t="shared" si="602"/>
        <v>-1.0176225269505728</v>
      </c>
      <c r="N7805" s="10" t="str" cm="1">
        <f t="array" ref="N7805">_xlfn.IFS(AND(C7805&lt;=0, C7805-M7805&lt;=2), "escarcha",AND(C7805&lt;=0, C7805-M7805&gt;2), "helada negra", AND(C7805&gt;0, M7805+2&gt;C7805), "rocío", TRUE, "sin riesgo")</f>
        <v>escarcha</v>
      </c>
      <c r="O7805">
        <f t="shared" si="604"/>
        <v>0.2615214885643552</v>
      </c>
      <c r="P7805">
        <f t="shared" si="605"/>
        <v>3.6605673534148093</v>
      </c>
      <c r="Q7805" s="10" t="str" cm="1">
        <f t="array" ref="Q7805">_xlfn.IFS(AND(D7805&lt;=0, D7805-P7805&lt;=2), "escarcha",AND(D7805&lt;=0, D7805-P7805&gt;2), "helada negra", AND(D7805&gt;0, P7805+2&gt;D7805), "rocío", TRUE, "sin riesgo")</f>
        <v>rocío</v>
      </c>
    </row>
    <row r="7806" spans="1:17" x14ac:dyDescent="0.35">
      <c r="A7806" s="2">
        <v>45964</v>
      </c>
      <c r="B7806" s="3" t="s">
        <v>43</v>
      </c>
      <c r="C7806">
        <v>-1.4333333333333329</v>
      </c>
      <c r="D7806">
        <v>4.5666666666666664</v>
      </c>
      <c r="E7806">
        <v>93.933333333333337</v>
      </c>
      <c r="F7806">
        <v>90.333333333333329</v>
      </c>
      <c r="G7806">
        <v>0</v>
      </c>
      <c r="H7806">
        <v>1.4333333333333329</v>
      </c>
      <c r="I7806">
        <v>0</v>
      </c>
      <c r="J7806">
        <v>2.6</v>
      </c>
      <c r="K7806">
        <f t="shared" si="603"/>
        <v>5.9999999999999991</v>
      </c>
      <c r="L7806">
        <f t="shared" si="601"/>
        <v>-0.16714531778426484</v>
      </c>
      <c r="M7806">
        <f t="shared" si="602"/>
        <v>-2.283198417544551</v>
      </c>
      <c r="N7806" s="10" t="str" cm="1">
        <f t="array" ref="N7806">_xlfn.IFS(AND(C7806&lt;=0, C7806-M7806&lt;=2), "escarcha",AND(C7806&lt;=0, C7806-M7806&gt;2), "helada negra", AND(C7806&gt;0, M7806+2&gt;C7806), "rocío", TRUE, "sin riesgo")</f>
        <v>escarcha</v>
      </c>
      <c r="O7806">
        <f t="shared" si="604"/>
        <v>0.2233982723967316</v>
      </c>
      <c r="P7806">
        <f t="shared" si="605"/>
        <v>3.1200987686769501</v>
      </c>
      <c r="Q7806" s="10" t="str" cm="1">
        <f t="array" ref="Q7806">_xlfn.IFS(AND(D7806&lt;=0, D7806-P7806&lt;=2), "escarcha",AND(D7806&lt;=0, D7806-P7806&gt;2), "helada negra", AND(D7806&gt;0, P7806+2&gt;D7806), "rocío", TRUE, "sin riesgo")</f>
        <v>rocío</v>
      </c>
    </row>
    <row r="7807" spans="1:17" x14ac:dyDescent="0.35">
      <c r="A7807" s="2">
        <v>45964</v>
      </c>
      <c r="B7807" s="3" t="s">
        <v>44</v>
      </c>
      <c r="C7807">
        <v>-1.9</v>
      </c>
      <c r="D7807">
        <v>4.166666666666667</v>
      </c>
      <c r="E7807">
        <v>94.466666666666669</v>
      </c>
      <c r="F7807">
        <v>91</v>
      </c>
      <c r="G7807">
        <v>1</v>
      </c>
      <c r="H7807">
        <v>2.1333333333333329</v>
      </c>
      <c r="I7807">
        <v>1.666666666666667</v>
      </c>
      <c r="J7807">
        <v>2.933333333333334</v>
      </c>
      <c r="K7807">
        <f t="shared" si="603"/>
        <v>6.0666666666666664</v>
      </c>
      <c r="L7807">
        <f t="shared" si="601"/>
        <v>-0.19579475725281831</v>
      </c>
      <c r="M7807">
        <f t="shared" si="602"/>
        <v>-2.670248911505932</v>
      </c>
      <c r="N7807" s="10" t="str" cm="1">
        <f t="array" ref="N7807">_xlfn.IFS(AND(C7807&lt;=0, C7807-M7807&lt;=2), "escarcha",AND(C7807&lt;=0, C7807-M7807&gt;2), "helada negra", AND(C7807&gt;0, M7807+2&gt;C7807), "rocío", TRUE, "sin riesgo")</f>
        <v>escarcha</v>
      </c>
      <c r="O7807">
        <f t="shared" si="604"/>
        <v>0.20275857432450317</v>
      </c>
      <c r="P7807">
        <f t="shared" si="605"/>
        <v>2.828478994166884</v>
      </c>
      <c r="Q7807" s="10" t="str" cm="1">
        <f t="array" ref="Q7807">_xlfn.IFS(AND(D7807&lt;=0, D7807-P7807&lt;=2), "escarcha",AND(D7807&lt;=0, D7807-P7807&gt;2), "helada negra", AND(D7807&gt;0, P7807+2&gt;D7807), "rocío", TRUE, "sin riesgo")</f>
        <v>rocío</v>
      </c>
    </row>
    <row r="7808" spans="1:17" x14ac:dyDescent="0.35">
      <c r="A7808" s="2">
        <v>45964</v>
      </c>
      <c r="B7808" s="3" t="s">
        <v>45</v>
      </c>
      <c r="C7808">
        <v>-2.166666666666667</v>
      </c>
      <c r="D7808">
        <v>3.4666666666666668</v>
      </c>
      <c r="E7808">
        <v>94.833333333333343</v>
      </c>
      <c r="F7808">
        <v>92.666666666666671</v>
      </c>
      <c r="G7808">
        <v>0</v>
      </c>
      <c r="H7808">
        <v>0.26666666666666672</v>
      </c>
      <c r="I7808">
        <v>0</v>
      </c>
      <c r="J7808">
        <v>0.8</v>
      </c>
      <c r="K7808">
        <f t="shared" si="603"/>
        <v>5.6333333333333337</v>
      </c>
      <c r="L7808">
        <f t="shared" ref="L7808:L7871" si="606">(LN(E7808/100))+((17.625*C7808)/(243.04+C7808))</f>
        <v>-0.21158690341247455</v>
      </c>
      <c r="M7808">
        <f t="shared" ref="M7808:M7871" si="607">(243.04*L7808)/(17.625-L7808)</f>
        <v>-2.8830673314259139</v>
      </c>
      <c r="N7808" s="10" t="str" cm="1">
        <f t="array" ref="N7808">_xlfn.IFS(AND(C7808&lt;=0, C7808-M7808&lt;=2), "escarcha",AND(C7808&lt;=0, C7808-M7808&gt;2), "helada negra", AND(C7808&gt;0, M7808+2&gt;C7808), "rocío", TRUE, "sin riesgo")</f>
        <v>escarcha</v>
      </c>
      <c r="O7808">
        <f t="shared" si="604"/>
        <v>0.17170211804785024</v>
      </c>
      <c r="P7808">
        <f t="shared" si="605"/>
        <v>2.3909798052264701</v>
      </c>
      <c r="Q7808" s="10" t="str" cm="1">
        <f t="array" ref="Q7808">_xlfn.IFS(AND(D7808&lt;=0, D7808-P7808&lt;=2), "escarcha",AND(D7808&lt;=0, D7808-P7808&gt;2), "helada negra", AND(D7808&gt;0, P7808+2&gt;D7808), "rocío", TRUE, "sin riesgo")</f>
        <v>rocío</v>
      </c>
    </row>
    <row r="7809" spans="1:17" x14ac:dyDescent="0.35">
      <c r="A7809" s="2">
        <v>45964</v>
      </c>
      <c r="B7809" s="3" t="s">
        <v>46</v>
      </c>
      <c r="C7809">
        <v>-2.5</v>
      </c>
      <c r="D7809">
        <v>3.2333333333333329</v>
      </c>
      <c r="E7809">
        <v>95.033333333333331</v>
      </c>
      <c r="F7809">
        <v>94.666666666666671</v>
      </c>
      <c r="G7809">
        <v>0</v>
      </c>
      <c r="H7809">
        <v>1.2666666666666671</v>
      </c>
      <c r="I7809">
        <v>0</v>
      </c>
      <c r="J7809">
        <v>1.6</v>
      </c>
      <c r="K7809">
        <f t="shared" si="603"/>
        <v>5.7333333333333325</v>
      </c>
      <c r="L7809">
        <f t="shared" si="606"/>
        <v>-0.23412407015688128</v>
      </c>
      <c r="M7809">
        <f t="shared" si="607"/>
        <v>-3.1861312899445342</v>
      </c>
      <c r="N7809" s="10" t="str" cm="1">
        <f t="array" ref="N7809">_xlfn.IFS(AND(C7809&lt;=0, C7809-M7809&lt;=2), "escarcha",AND(C7809&lt;=0, C7809-M7809&gt;2), "helada negra", AND(C7809&gt;0, M7809+2&gt;C7809), "rocío", TRUE, "sin riesgo")</f>
        <v>escarcha</v>
      </c>
      <c r="O7809">
        <f t="shared" si="604"/>
        <v>0.17659115713268164</v>
      </c>
      <c r="P7809">
        <f t="shared" si="605"/>
        <v>2.4597494944114375</v>
      </c>
      <c r="Q7809" s="10" t="str" cm="1">
        <f t="array" ref="Q7809">_xlfn.IFS(AND(D7809&lt;=0, D7809-P7809&lt;=2), "escarcha",AND(D7809&lt;=0, D7809-P7809&gt;2), "helada negra", AND(D7809&gt;0, P7809+2&gt;D7809), "rocío", TRUE, "sin riesgo")</f>
        <v>rocío</v>
      </c>
    </row>
    <row r="7810" spans="1:17" x14ac:dyDescent="0.35">
      <c r="A7810" s="2">
        <v>45965</v>
      </c>
      <c r="B7810" s="3" t="s">
        <v>10</v>
      </c>
      <c r="C7810">
        <v>-2.3666666666666671</v>
      </c>
      <c r="D7810">
        <v>3</v>
      </c>
      <c r="E7810">
        <v>95.333333333333329</v>
      </c>
      <c r="F7810">
        <v>95</v>
      </c>
      <c r="G7810">
        <v>0.33333333333333331</v>
      </c>
      <c r="H7810">
        <v>1.666666666666667</v>
      </c>
      <c r="I7810">
        <v>1</v>
      </c>
      <c r="J7810">
        <v>2.2000000000000002</v>
      </c>
      <c r="K7810">
        <f t="shared" ref="K7810:K7873" si="608">ABS((C7810-D7810))</f>
        <v>5.3666666666666671</v>
      </c>
      <c r="L7810">
        <f t="shared" si="606"/>
        <v>-0.22110649996277168</v>
      </c>
      <c r="M7810">
        <f t="shared" si="607"/>
        <v>-3.0111735437118528</v>
      </c>
      <c r="N7810" s="10" t="str" cm="1">
        <f t="array" ref="N7810">_xlfn.IFS(AND(C7810&lt;=0, C7810-M7810&lt;=2), "escarcha",AND(C7810&lt;=0, C7810-M7810&gt;2), "helada negra", AND(C7810&gt;0, M7810+2&gt;C7810), "rocío", TRUE, "sin riesgo")</f>
        <v>escarcha</v>
      </c>
      <c r="O7810">
        <f t="shared" si="604"/>
        <v>0.16361078624974418</v>
      </c>
      <c r="P7810">
        <f t="shared" si="605"/>
        <v>2.2772509680286515</v>
      </c>
      <c r="Q7810" s="10" t="str" cm="1">
        <f t="array" ref="Q7810">_xlfn.IFS(AND(D7810&lt;=0, D7810-P7810&lt;=2), "escarcha",AND(D7810&lt;=0, D7810-P7810&gt;2), "helada negra", AND(D7810&gt;0, P7810+2&gt;D7810), "rocío", TRUE, "sin riesgo")</f>
        <v>rocío</v>
      </c>
    </row>
    <row r="7811" spans="1:17" x14ac:dyDescent="0.35">
      <c r="A7811" s="2">
        <v>45965</v>
      </c>
      <c r="B7811" s="3" t="s">
        <v>11</v>
      </c>
      <c r="C7811">
        <v>-2.2666666666666671</v>
      </c>
      <c r="D7811">
        <v>2.4666666666666668</v>
      </c>
      <c r="E7811">
        <v>95.5</v>
      </c>
      <c r="F7811">
        <v>95.666666666666671</v>
      </c>
      <c r="G7811">
        <v>0</v>
      </c>
      <c r="H7811">
        <v>1.833333333333333</v>
      </c>
      <c r="I7811">
        <v>0</v>
      </c>
      <c r="J7811">
        <v>2.8</v>
      </c>
      <c r="K7811">
        <f t="shared" si="608"/>
        <v>4.7333333333333343</v>
      </c>
      <c r="L7811">
        <f t="shared" si="606"/>
        <v>-0.21196762883256207</v>
      </c>
      <c r="M7811">
        <f t="shared" si="607"/>
        <v>-2.8881934184929432</v>
      </c>
      <c r="N7811" s="10" t="str" cm="1">
        <f t="array" ref="N7811">_xlfn.IFS(AND(C7811&lt;=0, C7811-M7811&lt;=2), "escarcha",AND(C7811&lt;=0, C7811-M7811&gt;2), "helada negra", AND(C7811&gt;0, M7811+2&gt;C7811), "rocío", TRUE, "sin riesgo")</f>
        <v>escarcha</v>
      </c>
      <c r="O7811">
        <f t="shared" ref="O7811:O7874" si="609">(LN(F7811/100))+((17.625*D7811)/(243.04+D7811))</f>
        <v>0.13278250871326092</v>
      </c>
      <c r="P7811">
        <f t="shared" ref="P7811:P7874" si="610">(243.04*O7811)/(17.625-O7811)</f>
        <v>1.8449039370649296</v>
      </c>
      <c r="Q7811" s="10" t="str" cm="1">
        <f t="array" ref="Q7811">_xlfn.IFS(AND(D7811&lt;=0, D7811-P7811&lt;=2), "escarcha",AND(D7811&lt;=0, D7811-P7811&gt;2), "helada negra", AND(D7811&gt;0, P7811+2&gt;D7811), "rocío", TRUE, "sin riesgo")</f>
        <v>rocío</v>
      </c>
    </row>
    <row r="7812" spans="1:17" x14ac:dyDescent="0.35">
      <c r="A7812" s="2">
        <v>45965</v>
      </c>
      <c r="B7812" s="3" t="s">
        <v>12</v>
      </c>
      <c r="C7812">
        <v>-2.2999999999999998</v>
      </c>
      <c r="D7812">
        <v>2.6</v>
      </c>
      <c r="E7812">
        <v>95.600000000000009</v>
      </c>
      <c r="F7812">
        <v>96</v>
      </c>
      <c r="G7812">
        <v>0</v>
      </c>
      <c r="H7812">
        <v>1.3</v>
      </c>
      <c r="I7812">
        <v>0</v>
      </c>
      <c r="J7812">
        <v>2.2666666666666671</v>
      </c>
      <c r="K7812">
        <f t="shared" si="608"/>
        <v>4.9000000000000004</v>
      </c>
      <c r="L7812">
        <f t="shared" si="606"/>
        <v>-0.21338442250629439</v>
      </c>
      <c r="M7812">
        <f t="shared" si="607"/>
        <v>-2.9072672063563094</v>
      </c>
      <c r="N7812" s="10" t="str" cm="1">
        <f t="array" ref="N7812">_xlfn.IFS(AND(C7812&lt;=0, C7812-M7812&lt;=2), "escarcha",AND(C7812&lt;=0, C7812-M7812&gt;2), "helada negra", AND(C7812&gt;0, M7812+2&gt;C7812), "rocío", TRUE, "sin riesgo")</f>
        <v>escarcha</v>
      </c>
      <c r="O7812">
        <f t="shared" si="609"/>
        <v>0.14573149839620797</v>
      </c>
      <c r="P7812">
        <f t="shared" si="610"/>
        <v>2.0263195434617067</v>
      </c>
      <c r="Q7812" s="10" t="str" cm="1">
        <f t="array" ref="Q7812">_xlfn.IFS(AND(D7812&lt;=0, D7812-P7812&lt;=2), "escarcha",AND(D7812&lt;=0, D7812-P7812&gt;2), "helada negra", AND(D7812&gt;0, P7812+2&gt;D7812), "rocío", TRUE, "sin riesgo")</f>
        <v>rocío</v>
      </c>
    </row>
    <row r="7813" spans="1:17" x14ac:dyDescent="0.35">
      <c r="A7813" s="2">
        <v>45965</v>
      </c>
      <c r="B7813" s="3" t="s">
        <v>13</v>
      </c>
      <c r="C7813">
        <v>-1.9</v>
      </c>
      <c r="D7813">
        <v>3.1</v>
      </c>
      <c r="E7813">
        <v>95.733333333333334</v>
      </c>
      <c r="F7813">
        <v>95.666666666666671</v>
      </c>
      <c r="G7813">
        <v>0</v>
      </c>
      <c r="H7813">
        <v>1.666666666666667</v>
      </c>
      <c r="I7813">
        <v>0</v>
      </c>
      <c r="J7813">
        <v>3.0333333333333332</v>
      </c>
      <c r="K7813">
        <f t="shared" si="608"/>
        <v>5</v>
      </c>
      <c r="L7813">
        <f t="shared" si="606"/>
        <v>-0.18247524733532922</v>
      </c>
      <c r="M7813">
        <f t="shared" si="607"/>
        <v>-2.4904588380104395</v>
      </c>
      <c r="N7813" s="10" t="str" cm="1">
        <f t="array" ref="N7813">_xlfn.IFS(AND(C7813&lt;=0, C7813-M7813&lt;=2), "escarcha",AND(C7813&lt;=0, C7813-M7813&gt;2), "helada negra", AND(C7813&gt;0, M7813+2&gt;C7813), "rocío", TRUE, "sin riesgo")</f>
        <v>escarcha</v>
      </c>
      <c r="O7813">
        <f t="shared" si="609"/>
        <v>0.17767707107823114</v>
      </c>
      <c r="P7813">
        <f t="shared" si="610"/>
        <v>2.4750292942231886</v>
      </c>
      <c r="Q7813" s="10" t="str" cm="1">
        <f t="array" ref="Q7813">_xlfn.IFS(AND(D7813&lt;=0, D7813-P7813&lt;=2), "escarcha",AND(D7813&lt;=0, D7813-P7813&gt;2), "helada negra", AND(D7813&gt;0, P7813+2&gt;D7813), "rocío", TRUE, "sin riesgo")</f>
        <v>rocío</v>
      </c>
    </row>
    <row r="7814" spans="1:17" x14ac:dyDescent="0.35">
      <c r="A7814" s="2">
        <v>45965</v>
      </c>
      <c r="B7814" s="3" t="s">
        <v>14</v>
      </c>
      <c r="C7814">
        <v>-1.7</v>
      </c>
      <c r="D7814">
        <v>3.1</v>
      </c>
      <c r="E7814">
        <v>96</v>
      </c>
      <c r="F7814">
        <v>95</v>
      </c>
      <c r="G7814">
        <v>0</v>
      </c>
      <c r="H7814">
        <v>1.033333333333333</v>
      </c>
      <c r="I7814">
        <v>0</v>
      </c>
      <c r="J7814">
        <v>1.466666666666667</v>
      </c>
      <c r="K7814">
        <f t="shared" si="608"/>
        <v>4.8</v>
      </c>
      <c r="L7814">
        <f t="shared" si="606"/>
        <v>-0.16497257047119573</v>
      </c>
      <c r="M7814">
        <f t="shared" si="607"/>
        <v>-2.2537940049368741</v>
      </c>
      <c r="N7814" s="10" t="str" cm="1">
        <f t="array" ref="N7814">_xlfn.IFS(AND(C7814&lt;=0, C7814-M7814&lt;=2), "escarcha",AND(C7814&lt;=0, C7814-M7814&gt;2), "helada negra", AND(C7814&gt;0, M7814+2&gt;C7814), "rocío", TRUE, "sin riesgo")</f>
        <v>escarcha</v>
      </c>
      <c r="O7814">
        <f t="shared" si="609"/>
        <v>0.17068403558726053</v>
      </c>
      <c r="P7814">
        <f t="shared" si="610"/>
        <v>2.376664206933504</v>
      </c>
      <c r="Q7814" s="10" t="str" cm="1">
        <f t="array" ref="Q7814">_xlfn.IFS(AND(D7814&lt;=0, D7814-P7814&lt;=2), "escarcha",AND(D7814&lt;=0, D7814-P7814&gt;2), "helada negra", AND(D7814&gt;0, P7814+2&gt;D7814), "rocío", TRUE, "sin riesgo")</f>
        <v>rocío</v>
      </c>
    </row>
    <row r="7815" spans="1:17" x14ac:dyDescent="0.35">
      <c r="A7815" s="2">
        <v>45965</v>
      </c>
      <c r="B7815" s="3" t="s">
        <v>15</v>
      </c>
      <c r="C7815">
        <v>-0.83333333333333337</v>
      </c>
      <c r="D7815">
        <v>3.0666666666666669</v>
      </c>
      <c r="E7815">
        <v>96.133333333333326</v>
      </c>
      <c r="F7815">
        <v>96</v>
      </c>
      <c r="G7815">
        <v>0</v>
      </c>
      <c r="H7815">
        <v>1.2333333333333329</v>
      </c>
      <c r="I7815">
        <v>0</v>
      </c>
      <c r="J7815">
        <v>1.7333333333333329</v>
      </c>
      <c r="K7815">
        <f t="shared" si="608"/>
        <v>3.9000000000000004</v>
      </c>
      <c r="L7815">
        <f t="shared" si="606"/>
        <v>-0.10007443147050415</v>
      </c>
      <c r="M7815">
        <f t="shared" si="607"/>
        <v>-1.3721854832613827</v>
      </c>
      <c r="N7815" s="10" t="str" cm="1">
        <f t="array" ref="N7815">_xlfn.IFS(AND(C7815&lt;=0, C7815-M7815&lt;=2), "escarcha",AND(C7815&lt;=0, C7815-M7815&gt;2), "helada negra", AND(C7815&gt;0, M7815+2&gt;C7815), "rocío", TRUE, "sin riesgo")</f>
        <v>escarcha</v>
      </c>
      <c r="O7815">
        <f t="shared" si="609"/>
        <v>0.17879822435502929</v>
      </c>
      <c r="P7815">
        <f t="shared" si="610"/>
        <v>2.4908069393023986</v>
      </c>
      <c r="Q7815" s="10" t="str" cm="1">
        <f t="array" ref="Q7815">_xlfn.IFS(AND(D7815&lt;=0, D7815-P7815&lt;=2), "escarcha",AND(D7815&lt;=0, D7815-P7815&gt;2), "helada negra", AND(D7815&gt;0, P7815+2&gt;D7815), "rocío", TRUE, "sin riesgo")</f>
        <v>rocío</v>
      </c>
    </row>
    <row r="7816" spans="1:17" x14ac:dyDescent="0.35">
      <c r="A7816" s="2">
        <v>45965</v>
      </c>
      <c r="B7816" s="3" t="s">
        <v>16</v>
      </c>
      <c r="C7816">
        <v>-0.1333333333333333</v>
      </c>
      <c r="D7816">
        <v>3.7</v>
      </c>
      <c r="E7816">
        <v>96.333333333333329</v>
      </c>
      <c r="F7816">
        <v>96.666666666666671</v>
      </c>
      <c r="G7816">
        <v>0.66666666666666663</v>
      </c>
      <c r="H7816">
        <v>0.43333333333333329</v>
      </c>
      <c r="I7816">
        <v>1.666666666666667</v>
      </c>
      <c r="J7816">
        <v>1.033333333333333</v>
      </c>
      <c r="K7816">
        <f t="shared" si="608"/>
        <v>3.8333333333333335</v>
      </c>
      <c r="L7816">
        <f t="shared" si="606"/>
        <v>-4.7030284293247501E-2</v>
      </c>
      <c r="M7816">
        <f t="shared" si="607"/>
        <v>-0.64679836502939758</v>
      </c>
      <c r="N7816" s="10" t="str" cm="1">
        <f t="array" ref="N7816">_xlfn.IFS(AND(C7816&lt;=0, C7816-M7816&lt;=2), "escarcha",AND(C7816&lt;=0, C7816-M7816&gt;2), "helada negra", AND(C7816&gt;0, M7816+2&gt;C7816), "rocío", TRUE, "sin riesgo")</f>
        <v>escarcha</v>
      </c>
      <c r="O7816">
        <f t="shared" si="609"/>
        <v>0.23039487371136577</v>
      </c>
      <c r="P7816">
        <f t="shared" si="610"/>
        <v>3.2191113106778313</v>
      </c>
      <c r="Q7816" s="10" t="str" cm="1">
        <f t="array" ref="Q7816">_xlfn.IFS(AND(D7816&lt;=0, D7816-P7816&lt;=2), "escarcha",AND(D7816&lt;=0, D7816-P7816&gt;2), "helada negra", AND(D7816&gt;0, P7816+2&gt;D7816), "rocío", TRUE, "sin riesgo")</f>
        <v>rocío</v>
      </c>
    </row>
    <row r="7817" spans="1:17" x14ac:dyDescent="0.35">
      <c r="A7817" s="2">
        <v>45965</v>
      </c>
      <c r="B7817" s="3" t="s">
        <v>17</v>
      </c>
      <c r="C7817">
        <v>0.56666666666666665</v>
      </c>
      <c r="D7817">
        <v>4.5</v>
      </c>
      <c r="E7817">
        <v>96.4</v>
      </c>
      <c r="F7817">
        <v>94.666666666666671</v>
      </c>
      <c r="G7817">
        <v>0</v>
      </c>
      <c r="H7817">
        <v>1</v>
      </c>
      <c r="I7817">
        <v>0</v>
      </c>
      <c r="J7817">
        <v>2.0666666666666669</v>
      </c>
      <c r="K7817">
        <f t="shared" si="608"/>
        <v>3.9333333333333336</v>
      </c>
      <c r="L7817">
        <f t="shared" si="606"/>
        <v>4.3344831032998549E-3</v>
      </c>
      <c r="M7817">
        <f t="shared" si="607"/>
        <v>5.9785072954016756E-2</v>
      </c>
      <c r="N7817" s="10" t="str" cm="1">
        <f t="array" ref="N7817">_xlfn.IFS(AND(C7817&lt;=0, C7817-M7817&lt;=2), "escarcha",AND(C7817&lt;=0, C7817-M7817&gt;2), "helada negra", AND(C7817&gt;0, M7817+2&gt;C7817), "rocío", TRUE, "sin riesgo")</f>
        <v>rocío</v>
      </c>
      <c r="O7817">
        <f t="shared" si="609"/>
        <v>0.26559452669479255</v>
      </c>
      <c r="P7817">
        <f t="shared" si="610"/>
        <v>3.7184507192464422</v>
      </c>
      <c r="Q7817" s="10" t="str" cm="1">
        <f t="array" ref="Q7817">_xlfn.IFS(AND(D7817&lt;=0, D7817-P7817&lt;=2), "escarcha",AND(D7817&lt;=0, D7817-P7817&gt;2), "helada negra", AND(D7817&gt;0, P7817+2&gt;D7817), "rocío", TRUE, "sin riesgo")</f>
        <v>rocío</v>
      </c>
    </row>
    <row r="7818" spans="1:17" x14ac:dyDescent="0.35">
      <c r="A7818" s="2">
        <v>45965</v>
      </c>
      <c r="B7818" s="3" t="s">
        <v>18</v>
      </c>
      <c r="C7818">
        <v>1.3</v>
      </c>
      <c r="D7818">
        <v>4.8</v>
      </c>
      <c r="E7818">
        <v>96.5</v>
      </c>
      <c r="F7818">
        <v>95.666666666666671</v>
      </c>
      <c r="G7818">
        <v>0</v>
      </c>
      <c r="H7818">
        <v>0</v>
      </c>
      <c r="I7818">
        <v>0</v>
      </c>
      <c r="J7818">
        <v>0</v>
      </c>
      <c r="K7818">
        <f t="shared" si="608"/>
        <v>3.5</v>
      </c>
      <c r="L7818">
        <f t="shared" si="606"/>
        <v>5.8145843556816103E-2</v>
      </c>
      <c r="M7818">
        <f t="shared" si="607"/>
        <v>0.80445626133153303</v>
      </c>
      <c r="N7818" s="10" t="str" cm="1">
        <f t="array" ref="N7818">_xlfn.IFS(AND(C7818&lt;=0, C7818-M7818&lt;=2), "escarcha",AND(C7818&lt;=0, C7818-M7818&gt;2), "helada negra", AND(C7818&gt;0, M7818+2&gt;C7818), "rocío", TRUE, "sin riesgo")</f>
        <v>rocío</v>
      </c>
      <c r="O7818">
        <f t="shared" si="609"/>
        <v>0.29704899868895907</v>
      </c>
      <c r="P7818">
        <f t="shared" si="610"/>
        <v>4.1663777001621431</v>
      </c>
      <c r="Q7818" s="10" t="str" cm="1">
        <f t="array" ref="Q7818">_xlfn.IFS(AND(D7818&lt;=0, D7818-P7818&lt;=2), "escarcha",AND(D7818&lt;=0, D7818-P7818&gt;2), "helada negra", AND(D7818&gt;0, P7818+2&gt;D7818), "rocío", TRUE, "sin riesgo")</f>
        <v>rocío</v>
      </c>
    </row>
    <row r="7819" spans="1:17" x14ac:dyDescent="0.35">
      <c r="A7819" s="2">
        <v>45965</v>
      </c>
      <c r="B7819" s="3" t="s">
        <v>19</v>
      </c>
      <c r="C7819">
        <v>1.6333333333333331</v>
      </c>
      <c r="D7819">
        <v>4.9666666666666668</v>
      </c>
      <c r="E7819">
        <v>96.566666666666663</v>
      </c>
      <c r="F7819">
        <v>94.666666666666671</v>
      </c>
      <c r="G7819">
        <v>0</v>
      </c>
      <c r="H7819">
        <v>0.9</v>
      </c>
      <c r="I7819">
        <v>0</v>
      </c>
      <c r="J7819">
        <v>1.6333333333333331</v>
      </c>
      <c r="K7819">
        <f t="shared" si="608"/>
        <v>3.3333333333333339</v>
      </c>
      <c r="L7819">
        <f t="shared" si="606"/>
        <v>8.2720305953549567E-2</v>
      </c>
      <c r="M7819">
        <f t="shared" si="607"/>
        <v>1.1460507704579443</v>
      </c>
      <c r="N7819" s="10" t="str" cm="1">
        <f t="array" ref="N7819">_xlfn.IFS(AND(C7819&lt;=0, C7819-M7819&lt;=2), "escarcha",AND(C7819&lt;=0, C7819-M7819&gt;2), "helada negra", AND(C7819&gt;0, M7819+2&gt;C7819), "rocío", TRUE, "sin riesgo")</f>
        <v>rocío</v>
      </c>
      <c r="O7819">
        <f t="shared" si="609"/>
        <v>0.29815606553989671</v>
      </c>
      <c r="P7819">
        <f t="shared" si="610"/>
        <v>4.182172497363954</v>
      </c>
      <c r="Q7819" s="10" t="str" cm="1">
        <f t="array" ref="Q7819">_xlfn.IFS(AND(D7819&lt;=0, D7819-P7819&lt;=2), "escarcha",AND(D7819&lt;=0, D7819-P7819&gt;2), "helada negra", AND(D7819&gt;0, P7819+2&gt;D7819), "rocío", TRUE, "sin riesgo")</f>
        <v>rocío</v>
      </c>
    </row>
    <row r="7820" spans="1:17" x14ac:dyDescent="0.35">
      <c r="A7820" s="2">
        <v>45965</v>
      </c>
      <c r="B7820" s="3" t="s">
        <v>20</v>
      </c>
      <c r="C7820">
        <v>2.2666666666666671</v>
      </c>
      <c r="D7820">
        <v>4.8666666666666671</v>
      </c>
      <c r="E7820">
        <v>96.7</v>
      </c>
      <c r="F7820">
        <v>95</v>
      </c>
      <c r="G7820">
        <v>0</v>
      </c>
      <c r="H7820">
        <v>0.33333333333333343</v>
      </c>
      <c r="I7820">
        <v>0</v>
      </c>
      <c r="J7820">
        <v>1.333333333333333</v>
      </c>
      <c r="K7820">
        <f t="shared" si="608"/>
        <v>2.6</v>
      </c>
      <c r="L7820">
        <f t="shared" si="606"/>
        <v>0.12930059227287496</v>
      </c>
      <c r="M7820">
        <f t="shared" si="607"/>
        <v>1.7961680304201109</v>
      </c>
      <c r="N7820" s="10" t="str" cm="1">
        <f t="array" ref="N7820">_xlfn.IFS(AND(C7820&lt;=0, C7820-M7820&lt;=2), "escarcha",AND(C7820&lt;=0, C7820-M7820&gt;2), "helada negra", AND(C7820&gt;0, M7820+2&gt;C7820), "rocío", TRUE, "sin riesgo")</f>
        <v>rocío</v>
      </c>
      <c r="O7820">
        <f t="shared" si="609"/>
        <v>0.29470385507730179</v>
      </c>
      <c r="P7820">
        <f t="shared" si="610"/>
        <v>4.1329256199105133</v>
      </c>
      <c r="Q7820" s="10" t="str" cm="1">
        <f t="array" ref="Q7820">_xlfn.IFS(AND(D7820&lt;=0, D7820-P7820&lt;=2), "escarcha",AND(D7820&lt;=0, D7820-P7820&gt;2), "helada negra", AND(D7820&gt;0, P7820+2&gt;D7820), "rocío", TRUE, "sin riesgo")</f>
        <v>rocío</v>
      </c>
    </row>
    <row r="7821" spans="1:17" x14ac:dyDescent="0.35">
      <c r="A7821" s="2">
        <v>45965</v>
      </c>
      <c r="B7821" s="3" t="s">
        <v>21</v>
      </c>
      <c r="C7821">
        <v>2.5666666666666669</v>
      </c>
      <c r="D7821">
        <v>5.5</v>
      </c>
      <c r="E7821">
        <v>96.666666666666671</v>
      </c>
      <c r="F7821">
        <v>95</v>
      </c>
      <c r="G7821">
        <v>1</v>
      </c>
      <c r="H7821">
        <v>0.93333333333333335</v>
      </c>
      <c r="I7821">
        <v>2</v>
      </c>
      <c r="J7821">
        <v>1.533333333333333</v>
      </c>
      <c r="K7821">
        <f t="shared" si="608"/>
        <v>2.9333333333333331</v>
      </c>
      <c r="L7821">
        <f t="shared" si="606"/>
        <v>0.15028522392758678</v>
      </c>
      <c r="M7821">
        <f t="shared" si="607"/>
        <v>2.0901812299319289</v>
      </c>
      <c r="N7821" s="10" t="str" cm="1">
        <f t="array" ref="N7821">_xlfn.IFS(AND(C7821&lt;=0, C7821-M7821&lt;=2), "escarcha",AND(C7821&lt;=0, C7821-M7821&gt;2), "helada negra", AND(C7821&gt;0, M7821+2&gt;C7821), "rocío", TRUE, "sin riesgo")</f>
        <v>rocío</v>
      </c>
      <c r="O7821">
        <f t="shared" si="609"/>
        <v>0.33873446774329358</v>
      </c>
      <c r="P7821">
        <f t="shared" si="610"/>
        <v>4.7625107277628675</v>
      </c>
      <c r="Q7821" s="10" t="str" cm="1">
        <f t="array" ref="Q7821">_xlfn.IFS(AND(D7821&lt;=0, D7821-P7821&lt;=2), "escarcha",AND(D7821&lt;=0, D7821-P7821&gt;2), "helada negra", AND(D7821&gt;0, P7821+2&gt;D7821), "rocío", TRUE, "sin riesgo")</f>
        <v>rocío</v>
      </c>
    </row>
    <row r="7822" spans="1:17" x14ac:dyDescent="0.35">
      <c r="A7822" s="2">
        <v>45965</v>
      </c>
      <c r="B7822" s="3" t="s">
        <v>22</v>
      </c>
      <c r="C7822">
        <v>2.7666666666666671</v>
      </c>
      <c r="D7822">
        <v>5.7666666666666666</v>
      </c>
      <c r="E7822">
        <v>96.666666666666671</v>
      </c>
      <c r="F7822">
        <v>93</v>
      </c>
      <c r="G7822">
        <v>0</v>
      </c>
      <c r="H7822">
        <v>0</v>
      </c>
      <c r="I7822">
        <v>0</v>
      </c>
      <c r="J7822">
        <v>0</v>
      </c>
      <c r="K7822">
        <f t="shared" si="608"/>
        <v>2.9999999999999996</v>
      </c>
      <c r="L7822">
        <f t="shared" si="606"/>
        <v>0.16447589943765981</v>
      </c>
      <c r="M7822">
        <f t="shared" si="607"/>
        <v>2.2894056540972567</v>
      </c>
      <c r="N7822" s="10" t="str" cm="1">
        <f t="array" ref="N7822">_xlfn.IFS(AND(C7822&lt;=0, C7822-M7822&lt;=2), "escarcha",AND(C7822&lt;=0, C7822-M7822&gt;2), "helada negra", AND(C7822&gt;0, M7822+2&gt;C7822), "rocío", TRUE, "sin riesgo")</f>
        <v>rocío</v>
      </c>
      <c r="O7822">
        <f t="shared" si="609"/>
        <v>0.33592921338418341</v>
      </c>
      <c r="P7822">
        <f t="shared" si="610"/>
        <v>4.7223032994980914</v>
      </c>
      <c r="Q7822" s="10" t="str" cm="1">
        <f t="array" ref="Q7822">_xlfn.IFS(AND(D7822&lt;=0, D7822-P7822&lt;=2), "escarcha",AND(D7822&lt;=0, D7822-P7822&gt;2), "helada negra", AND(D7822&gt;0, P7822+2&gt;D7822), "rocío", TRUE, "sin riesgo")</f>
        <v>rocío</v>
      </c>
    </row>
    <row r="7823" spans="1:17" x14ac:dyDescent="0.35">
      <c r="A7823" s="2">
        <v>45965</v>
      </c>
      <c r="B7823" s="3" t="s">
        <v>23</v>
      </c>
      <c r="C7823">
        <v>2.2666666666666671</v>
      </c>
      <c r="D7823">
        <v>6.0333333333333332</v>
      </c>
      <c r="E7823">
        <v>96.6</v>
      </c>
      <c r="F7823">
        <v>90.333333333333329</v>
      </c>
      <c r="G7823">
        <v>0</v>
      </c>
      <c r="H7823">
        <v>1.166666666666667</v>
      </c>
      <c r="I7823">
        <v>1.666666666666667</v>
      </c>
      <c r="J7823">
        <v>2.2000000000000002</v>
      </c>
      <c r="K7823">
        <f t="shared" si="608"/>
        <v>3.7666666666666662</v>
      </c>
      <c r="L7823">
        <f t="shared" si="606"/>
        <v>0.12826593103209852</v>
      </c>
      <c r="M7823">
        <f t="shared" si="607"/>
        <v>1.7816897573662502</v>
      </c>
      <c r="N7823" s="10" t="str" cm="1">
        <f t="array" ref="N7823">_xlfn.IFS(AND(C7823&lt;=0, C7823-M7823&lt;=2), "escarcha",AND(C7823&lt;=0, C7823-M7823&gt;2), "helada negra", AND(C7823&gt;0, M7823+2&gt;C7823), "rocío", TRUE, "sin riesgo")</f>
        <v>rocío</v>
      </c>
      <c r="O7823">
        <f t="shared" si="609"/>
        <v>0.32526884267702089</v>
      </c>
      <c r="P7823">
        <f t="shared" si="610"/>
        <v>4.5696282101331871</v>
      </c>
      <c r="Q7823" s="10" t="str" cm="1">
        <f t="array" ref="Q7823">_xlfn.IFS(AND(D7823&lt;=0, D7823-P7823&lt;=2), "escarcha",AND(D7823&lt;=0, D7823-P7823&gt;2), "helada negra", AND(D7823&gt;0, P7823+2&gt;D7823), "rocío", TRUE, "sin riesgo")</f>
        <v>rocío</v>
      </c>
    </row>
    <row r="7824" spans="1:17" x14ac:dyDescent="0.35">
      <c r="A7824" s="2">
        <v>45965</v>
      </c>
      <c r="B7824" s="3" t="s">
        <v>24</v>
      </c>
      <c r="C7824">
        <v>2.1333333333333329</v>
      </c>
      <c r="D7824">
        <v>5.3666666666666663</v>
      </c>
      <c r="E7824">
        <v>96.633333333333326</v>
      </c>
      <c r="F7824">
        <v>92.666666666666671</v>
      </c>
      <c r="G7824">
        <v>1.333333333333333</v>
      </c>
      <c r="H7824">
        <v>1.0666666666666671</v>
      </c>
      <c r="I7824">
        <v>3</v>
      </c>
      <c r="J7824">
        <v>2.2000000000000002</v>
      </c>
      <c r="K7824">
        <f t="shared" si="608"/>
        <v>3.2333333333333334</v>
      </c>
      <c r="L7824">
        <f t="shared" si="606"/>
        <v>0.11911444880675781</v>
      </c>
      <c r="M7824">
        <f t="shared" si="607"/>
        <v>1.6537052954753921</v>
      </c>
      <c r="N7824" s="10" t="str" cm="1">
        <f t="array" ref="N7824">_xlfn.IFS(AND(C7824&lt;=0, C7824-M7824&lt;=2), "escarcha",AND(C7824&lt;=0, C7824-M7824&gt;2), "helada negra", AND(C7824&gt;0, M7824+2&gt;C7824), "rocío", TRUE, "sin riesgo")</f>
        <v>rocío</v>
      </c>
      <c r="O7824">
        <f t="shared" si="609"/>
        <v>0.3046154566185052</v>
      </c>
      <c r="P7824">
        <f t="shared" si="610"/>
        <v>4.2743704905126627</v>
      </c>
      <c r="Q7824" s="10" t="str" cm="1">
        <f t="array" ref="Q7824">_xlfn.IFS(AND(D7824&lt;=0, D7824-P7824&lt;=2), "escarcha",AND(D7824&lt;=0, D7824-P7824&gt;2), "helada negra", AND(D7824&gt;0, P7824+2&gt;D7824), "rocío", TRUE, "sin riesgo")</f>
        <v>rocío</v>
      </c>
    </row>
    <row r="7825" spans="1:17" x14ac:dyDescent="0.35">
      <c r="A7825" s="2">
        <v>45965</v>
      </c>
      <c r="B7825" s="3" t="s">
        <v>25</v>
      </c>
      <c r="C7825">
        <v>2.1333333333333329</v>
      </c>
      <c r="D7825">
        <v>6.1333333333333337</v>
      </c>
      <c r="E7825">
        <v>96.633333333333326</v>
      </c>
      <c r="F7825">
        <v>90</v>
      </c>
      <c r="G7825">
        <v>0</v>
      </c>
      <c r="H7825">
        <v>1.9333333333333329</v>
      </c>
      <c r="I7825">
        <v>0</v>
      </c>
      <c r="J7825">
        <v>3.833333333333333</v>
      </c>
      <c r="K7825">
        <f t="shared" si="608"/>
        <v>4.0000000000000009</v>
      </c>
      <c r="L7825">
        <f t="shared" si="606"/>
        <v>0.11911444880675781</v>
      </c>
      <c r="M7825">
        <f t="shared" si="607"/>
        <v>1.6537052954753921</v>
      </c>
      <c r="N7825" s="10" t="str" cm="1">
        <f t="array" ref="N7825">_xlfn.IFS(AND(C7825&lt;=0, C7825-M7825&lt;=2), "escarcha",AND(C7825&lt;=0, C7825-M7825&gt;2), "helada negra", AND(C7825&gt;0, M7825+2&gt;C7825), "rocío", TRUE, "sin riesgo")</f>
        <v>rocío</v>
      </c>
      <c r="O7825">
        <f t="shared" si="609"/>
        <v>0.32847403057505048</v>
      </c>
      <c r="P7825">
        <f t="shared" si="610"/>
        <v>4.6155123018390976</v>
      </c>
      <c r="Q7825" s="10" t="str" cm="1">
        <f t="array" ref="Q7825">_xlfn.IFS(AND(D7825&lt;=0, D7825-P7825&lt;=2), "escarcha",AND(D7825&lt;=0, D7825-P7825&gt;2), "helada negra", AND(D7825&gt;0, P7825+2&gt;D7825), "rocío", TRUE, "sin riesgo")</f>
        <v>rocío</v>
      </c>
    </row>
    <row r="7826" spans="1:17" x14ac:dyDescent="0.35">
      <c r="A7826" s="2">
        <v>45965</v>
      </c>
      <c r="B7826" s="3" t="s">
        <v>26</v>
      </c>
      <c r="C7826">
        <v>1.533333333333333</v>
      </c>
      <c r="D7826">
        <v>4.666666666666667</v>
      </c>
      <c r="E7826">
        <v>96.566666666666663</v>
      </c>
      <c r="F7826">
        <v>94.666666666666671</v>
      </c>
      <c r="G7826">
        <v>0.33333333333333331</v>
      </c>
      <c r="H7826">
        <v>0.26666666666666672</v>
      </c>
      <c r="I7826">
        <v>1.666666666666667</v>
      </c>
      <c r="J7826">
        <v>1</v>
      </c>
      <c r="K7826">
        <f t="shared" si="608"/>
        <v>3.1333333333333337</v>
      </c>
      <c r="L7826">
        <f t="shared" si="606"/>
        <v>7.5561985426305295E-2</v>
      </c>
      <c r="M7826">
        <f t="shared" si="607"/>
        <v>1.0464486055199382</v>
      </c>
      <c r="N7826" s="10" t="str" cm="1">
        <f t="array" ref="N7826">_xlfn.IFS(AND(C7826&lt;=0, C7826-M7826&lt;=2), "escarcha",AND(C7826&lt;=0, C7826-M7826&gt;2), "helada negra", AND(C7826&gt;0, M7826+2&gt;C7826), "rocío", TRUE, "sin riesgo")</f>
        <v>rocío</v>
      </c>
      <c r="O7826">
        <f t="shared" si="609"/>
        <v>0.27723773185466605</v>
      </c>
      <c r="P7826">
        <f t="shared" si="610"/>
        <v>3.8840662737051486</v>
      </c>
      <c r="Q7826" s="10" t="str" cm="1">
        <f t="array" ref="Q7826">_xlfn.IFS(AND(D7826&lt;=0, D7826-P7826&lt;=2), "escarcha",AND(D7826&lt;=0, D7826-P7826&gt;2), "helada negra", AND(D7826&gt;0, P7826+2&gt;D7826), "rocío", TRUE, "sin riesgo")</f>
        <v>rocío</v>
      </c>
    </row>
    <row r="7827" spans="1:17" x14ac:dyDescent="0.35">
      <c r="A7827" s="2">
        <v>45965</v>
      </c>
      <c r="B7827" s="3" t="s">
        <v>27</v>
      </c>
      <c r="C7827">
        <v>1.4</v>
      </c>
      <c r="D7827">
        <v>4.8666666666666663</v>
      </c>
      <c r="E7827">
        <v>96.6</v>
      </c>
      <c r="F7827">
        <v>93.333333333333329</v>
      </c>
      <c r="G7827">
        <v>0</v>
      </c>
      <c r="H7827">
        <v>0.9</v>
      </c>
      <c r="I7827">
        <v>0</v>
      </c>
      <c r="J7827">
        <v>1.9333333333333329</v>
      </c>
      <c r="K7827">
        <f t="shared" si="608"/>
        <v>3.4666666666666663</v>
      </c>
      <c r="L7827">
        <f t="shared" si="606"/>
        <v>6.6353572412511483E-2</v>
      </c>
      <c r="M7827">
        <f t="shared" si="607"/>
        <v>0.91844051337575328</v>
      </c>
      <c r="N7827" s="10" t="str" cm="1">
        <f t="array" ref="N7827">_xlfn.IFS(AND(C7827&lt;=0, C7827-M7827&lt;=2), "escarcha",AND(C7827&lt;=0, C7827-M7827&gt;2), "helada negra", AND(C7827&gt;0, M7827+2&gt;C7827), "rocío", TRUE, "sin riesgo")</f>
        <v>rocío</v>
      </c>
      <c r="O7827">
        <f t="shared" si="609"/>
        <v>0.27700427797790078</v>
      </c>
      <c r="P7827">
        <f t="shared" si="610"/>
        <v>3.8807433895252172</v>
      </c>
      <c r="Q7827" s="10" t="str" cm="1">
        <f t="array" ref="Q7827">_xlfn.IFS(AND(D7827&lt;=0, D7827-P7827&lt;=2), "escarcha",AND(D7827&lt;=0, D7827-P7827&gt;2), "helada negra", AND(D7827&gt;0, P7827+2&gt;D7827), "rocío", TRUE, "sin riesgo")</f>
        <v>rocío</v>
      </c>
    </row>
    <row r="7828" spans="1:17" x14ac:dyDescent="0.35">
      <c r="A7828" s="2">
        <v>45965</v>
      </c>
      <c r="B7828" s="3" t="s">
        <v>28</v>
      </c>
      <c r="C7828">
        <v>2.3666666666666671</v>
      </c>
      <c r="D7828">
        <v>5.6333333333333337</v>
      </c>
      <c r="E7828">
        <v>96.866666666666674</v>
      </c>
      <c r="F7828">
        <v>92.666666666666671</v>
      </c>
      <c r="G7828">
        <v>0</v>
      </c>
      <c r="H7828">
        <v>0</v>
      </c>
      <c r="I7828">
        <v>3.333333333333333</v>
      </c>
      <c r="J7828">
        <v>0</v>
      </c>
      <c r="K7828">
        <f t="shared" si="608"/>
        <v>3.2666666666666666</v>
      </c>
      <c r="L7828">
        <f t="shared" si="606"/>
        <v>0.13813824651611212</v>
      </c>
      <c r="M7828">
        <f t="shared" si="607"/>
        <v>1.9199053498885901</v>
      </c>
      <c r="N7828" s="10" t="str" cm="1">
        <f t="array" ref="N7828">_xlfn.IFS(AND(C7828&lt;=0, C7828-M7828&lt;=2), "escarcha",AND(C7828&lt;=0, C7828-M7828&gt;2), "helada negra", AND(C7828&gt;0, M7828+2&gt;C7828), "rocío", TRUE, "sin riesgo")</f>
        <v>rocío</v>
      </c>
      <c r="O7828">
        <f t="shared" si="609"/>
        <v>0.32310742539405118</v>
      </c>
      <c r="P7828">
        <f t="shared" si="610"/>
        <v>4.5386958871208165</v>
      </c>
      <c r="Q7828" s="10" t="str" cm="1">
        <f t="array" ref="Q7828">_xlfn.IFS(AND(D7828&lt;=0, D7828-P7828&lt;=2), "escarcha",AND(D7828&lt;=0, D7828-P7828&gt;2), "helada negra", AND(D7828&gt;0, P7828+2&gt;D7828), "rocío", TRUE, "sin riesgo")</f>
        <v>rocío</v>
      </c>
    </row>
    <row r="7829" spans="1:17" x14ac:dyDescent="0.35">
      <c r="A7829" s="2">
        <v>45965</v>
      </c>
      <c r="B7829" s="3" t="s">
        <v>29</v>
      </c>
      <c r="C7829">
        <v>3.433333333333334</v>
      </c>
      <c r="D7829">
        <v>6.2666666666666666</v>
      </c>
      <c r="E7829">
        <v>96.866666666666674</v>
      </c>
      <c r="F7829">
        <v>92.333333333333329</v>
      </c>
      <c r="G7829">
        <v>0</v>
      </c>
      <c r="H7829">
        <v>0.56666666666666665</v>
      </c>
      <c r="I7829">
        <v>1.333333333333333</v>
      </c>
      <c r="J7829">
        <v>1.0666666666666671</v>
      </c>
      <c r="K7829">
        <f t="shared" si="608"/>
        <v>2.8333333333333326</v>
      </c>
      <c r="L7829">
        <f t="shared" si="606"/>
        <v>0.21367865182822757</v>
      </c>
      <c r="M7829">
        <f t="shared" si="607"/>
        <v>2.9826834220014811</v>
      </c>
      <c r="N7829" s="10" t="str" cm="1">
        <f t="array" ref="N7829">_xlfn.IFS(AND(C7829&lt;=0, C7829-M7829&lt;=2), "escarcha",AND(C7829&lt;=0, C7829-M7829&gt;2), "helada negra", AND(C7829&gt;0, M7829+2&gt;C7829), "rocío", TRUE, "sin riesgo")</f>
        <v>rocío</v>
      </c>
      <c r="O7829">
        <f t="shared" si="609"/>
        <v>0.36326369769864197</v>
      </c>
      <c r="P7829">
        <f t="shared" si="610"/>
        <v>5.1146424405120428</v>
      </c>
      <c r="Q7829" s="10" t="str" cm="1">
        <f t="array" ref="Q7829">_xlfn.IFS(AND(D7829&lt;=0, D7829-P7829&lt;=2), "escarcha",AND(D7829&lt;=0, D7829-P7829&gt;2), "helada negra", AND(D7829&gt;0, P7829+2&gt;D7829), "rocío", TRUE, "sin riesgo")</f>
        <v>rocío</v>
      </c>
    </row>
    <row r="7830" spans="1:17" x14ac:dyDescent="0.35">
      <c r="A7830" s="2">
        <v>45965</v>
      </c>
      <c r="B7830" s="3" t="s">
        <v>30</v>
      </c>
      <c r="C7830">
        <v>4.833333333333333</v>
      </c>
      <c r="D7830">
        <v>7.7</v>
      </c>
      <c r="E7830">
        <v>96.9</v>
      </c>
      <c r="F7830">
        <v>88.333333333333329</v>
      </c>
      <c r="G7830">
        <v>0</v>
      </c>
      <c r="H7830">
        <v>0.56666666666666665</v>
      </c>
      <c r="I7830">
        <v>1.666666666666667</v>
      </c>
      <c r="J7830">
        <v>1.9</v>
      </c>
      <c r="K7830">
        <f t="shared" si="608"/>
        <v>2.8666666666666671</v>
      </c>
      <c r="L7830">
        <f t="shared" si="606"/>
        <v>0.31218284895176962</v>
      </c>
      <c r="M7830">
        <f t="shared" si="607"/>
        <v>4.3824710298314589</v>
      </c>
      <c r="N7830" s="10" t="str" cm="1">
        <f t="array" ref="N7830">_xlfn.IFS(AND(C7830&lt;=0, C7830-M7830&lt;=2), "escarcha",AND(C7830&lt;=0, C7830-M7830&gt;2), "helada negra", AND(C7830&gt;0, M7830+2&gt;C7830), "rocío", TRUE, "sin riesgo")</f>
        <v>rocío</v>
      </c>
      <c r="O7830">
        <f t="shared" si="609"/>
        <v>0.41719525752767617</v>
      </c>
      <c r="P7830">
        <f t="shared" si="610"/>
        <v>5.8923922549668886</v>
      </c>
      <c r="Q7830" s="10" t="str" cm="1">
        <f t="array" ref="Q7830">_xlfn.IFS(AND(D7830&lt;=0, D7830-P7830&lt;=2), "escarcha",AND(D7830&lt;=0, D7830-P7830&gt;2), "helada negra", AND(D7830&gt;0, P7830+2&gt;D7830), "rocío", TRUE, "sin riesgo")</f>
        <v>rocío</v>
      </c>
    </row>
    <row r="7831" spans="1:17" x14ac:dyDescent="0.35">
      <c r="A7831" s="2">
        <v>45965</v>
      </c>
      <c r="B7831" s="3" t="s">
        <v>31</v>
      </c>
      <c r="C7831">
        <v>6</v>
      </c>
      <c r="D7831">
        <v>7.6</v>
      </c>
      <c r="E7831">
        <v>96.433333333333337</v>
      </c>
      <c r="F7831">
        <v>89.666666666666671</v>
      </c>
      <c r="G7831">
        <v>0</v>
      </c>
      <c r="H7831">
        <v>2</v>
      </c>
      <c r="I7831">
        <v>0</v>
      </c>
      <c r="J7831">
        <v>3.666666666666667</v>
      </c>
      <c r="K7831">
        <f t="shared" si="608"/>
        <v>1.5999999999999996</v>
      </c>
      <c r="L7831">
        <f t="shared" si="606"/>
        <v>0.38831231875859001</v>
      </c>
      <c r="M7831">
        <f t="shared" si="607"/>
        <v>5.4752646039874566</v>
      </c>
      <c r="N7831" s="10" t="str" cm="1">
        <f t="array" ref="N7831">_xlfn.IFS(AND(C7831&lt;=0, C7831-M7831&lt;=2), "escarcha",AND(C7831&lt;=0, C7831-M7831&gt;2), "helada negra", AND(C7831&gt;0, M7831+2&gt;C7831), "rocío", TRUE, "sin riesgo")</f>
        <v>rocío</v>
      </c>
      <c r="O7831">
        <f t="shared" si="609"/>
        <v>0.42536075939823942</v>
      </c>
      <c r="P7831">
        <f t="shared" si="610"/>
        <v>6.0105725194577495</v>
      </c>
      <c r="Q7831" s="10" t="str" cm="1">
        <f t="array" ref="Q7831">_xlfn.IFS(AND(D7831&lt;=0, D7831-P7831&lt;=2), "escarcha",AND(D7831&lt;=0, D7831-P7831&gt;2), "helada negra", AND(D7831&gt;0, P7831+2&gt;D7831), "rocío", TRUE, "sin riesgo")</f>
        <v>rocío</v>
      </c>
    </row>
    <row r="7832" spans="1:17" x14ac:dyDescent="0.35">
      <c r="A7832" s="2">
        <v>45965</v>
      </c>
      <c r="B7832" s="3" t="s">
        <v>32</v>
      </c>
      <c r="C7832">
        <v>6.9</v>
      </c>
      <c r="D7832">
        <v>8</v>
      </c>
      <c r="E7832">
        <v>94.7</v>
      </c>
      <c r="F7832">
        <v>87</v>
      </c>
      <c r="G7832">
        <v>0</v>
      </c>
      <c r="H7832">
        <v>1</v>
      </c>
      <c r="I7832">
        <v>0</v>
      </c>
      <c r="J7832">
        <v>3.4</v>
      </c>
      <c r="K7832">
        <f t="shared" si="608"/>
        <v>1.0999999999999996</v>
      </c>
      <c r="L7832">
        <f t="shared" si="606"/>
        <v>0.43211059023018761</v>
      </c>
      <c r="M7832">
        <f t="shared" si="607"/>
        <v>6.1083483611467528</v>
      </c>
      <c r="N7832" s="10" t="str" cm="1">
        <f t="array" ref="N7832">_xlfn.IFS(AND(C7832&lt;=0, C7832-M7832&lt;=2), "escarcha",AND(C7832&lt;=0, C7832-M7832&gt;2), "helada negra", AND(C7832&gt;0, M7832+2&gt;C7832), "rocío", TRUE, "sin riesgo")</f>
        <v>rocío</v>
      </c>
      <c r="O7832">
        <f t="shared" si="609"/>
        <v>0.42240141259001052</v>
      </c>
      <c r="P7832">
        <f t="shared" si="610"/>
        <v>5.9677285843901462</v>
      </c>
      <c r="Q7832" s="10" t="str" cm="1">
        <f t="array" ref="Q7832">_xlfn.IFS(AND(D7832&lt;=0, D7832-P7832&lt;=2), "escarcha",AND(D7832&lt;=0, D7832-P7832&gt;2), "helada negra", AND(D7832&gt;0, P7832+2&gt;D7832), "rocío", TRUE, "sin riesgo")</f>
        <v>sin riesgo</v>
      </c>
    </row>
    <row r="7833" spans="1:17" x14ac:dyDescent="0.35">
      <c r="A7833" s="2">
        <v>45965</v>
      </c>
      <c r="B7833" s="3" t="s">
        <v>33</v>
      </c>
      <c r="C7833">
        <v>8.0333333333333332</v>
      </c>
      <c r="D7833">
        <v>9.1666666666666661</v>
      </c>
      <c r="E7833">
        <v>91.466666666666669</v>
      </c>
      <c r="F7833">
        <v>82.666666666666671</v>
      </c>
      <c r="G7833">
        <v>0.66666666666666663</v>
      </c>
      <c r="H7833">
        <v>1.7333333333333329</v>
      </c>
      <c r="I7833">
        <v>3.333333333333333</v>
      </c>
      <c r="J7833">
        <v>4.2333333333333334</v>
      </c>
      <c r="K7833">
        <f t="shared" si="608"/>
        <v>1.1333333333333329</v>
      </c>
      <c r="L7833">
        <f t="shared" si="606"/>
        <v>0.47473328660005909</v>
      </c>
      <c r="M7833">
        <f t="shared" si="607"/>
        <v>6.72754423609807</v>
      </c>
      <c r="N7833" s="10" t="str" cm="1">
        <f t="array" ref="N7833">_xlfn.IFS(AND(C7833&lt;=0, C7833-M7833&lt;=2), "escarcha",AND(C7833&lt;=0, C7833-M7833&gt;2), "helada negra", AND(C7833&gt;0, M7833+2&gt;C7833), "rocío", TRUE, "sin riesgo")</f>
        <v>rocío</v>
      </c>
      <c r="O7833">
        <f t="shared" si="609"/>
        <v>0.45024194701299725</v>
      </c>
      <c r="P7833">
        <f t="shared" si="610"/>
        <v>6.3713737605175487</v>
      </c>
      <c r="Q7833" s="10" t="str" cm="1">
        <f t="array" ref="Q7833">_xlfn.IFS(AND(D7833&lt;=0, D7833-P7833&lt;=2), "escarcha",AND(D7833&lt;=0, D7833-P7833&gt;2), "helada negra", AND(D7833&gt;0, P7833+2&gt;D7833), "rocío", TRUE, "sin riesgo")</f>
        <v>sin riesgo</v>
      </c>
    </row>
    <row r="7834" spans="1:17" x14ac:dyDescent="0.35">
      <c r="A7834" s="2">
        <v>45965</v>
      </c>
      <c r="B7834" s="3" t="s">
        <v>34</v>
      </c>
      <c r="C7834">
        <v>9.4</v>
      </c>
      <c r="D7834">
        <v>9.4666666666666668</v>
      </c>
      <c r="E7834">
        <v>84.333333333333329</v>
      </c>
      <c r="F7834">
        <v>81.666666666666671</v>
      </c>
      <c r="G7834">
        <v>0</v>
      </c>
      <c r="H7834">
        <v>2.2333333333333329</v>
      </c>
      <c r="I7834">
        <v>0.66666666666666663</v>
      </c>
      <c r="J7834">
        <v>5.3666666666666663</v>
      </c>
      <c r="K7834">
        <f t="shared" si="608"/>
        <v>6.666666666666643E-2</v>
      </c>
      <c r="L7834">
        <f t="shared" si="606"/>
        <v>0.48590157911647835</v>
      </c>
      <c r="M7834">
        <f t="shared" si="607"/>
        <v>6.8902994129828432</v>
      </c>
      <c r="N7834" s="10" t="str" cm="1">
        <f t="array" ref="N7834">_xlfn.IFS(AND(C7834&lt;=0, C7834-M7834&lt;=2), "escarcha",AND(C7834&lt;=0, C7834-M7834&gt;2), "helada negra", AND(C7834&gt;0, M7834+2&gt;C7834), "rocío", TRUE, "sin riesgo")</f>
        <v>sin riesgo</v>
      </c>
      <c r="O7834">
        <f t="shared" si="609"/>
        <v>0.45825036890151583</v>
      </c>
      <c r="P7834">
        <f t="shared" si="610"/>
        <v>6.4877261013969685</v>
      </c>
      <c r="Q7834" s="10" t="str" cm="1">
        <f t="array" ref="Q7834">_xlfn.IFS(AND(D7834&lt;=0, D7834-P7834&lt;=2), "escarcha",AND(D7834&lt;=0, D7834-P7834&gt;2), "helada negra", AND(D7834&gt;0, P7834+2&gt;D7834), "rocío", TRUE, "sin riesgo")</f>
        <v>sin riesgo</v>
      </c>
    </row>
    <row r="7835" spans="1:17" x14ac:dyDescent="0.35">
      <c r="A7835" s="2">
        <v>45965</v>
      </c>
      <c r="B7835" s="3" t="s">
        <v>38</v>
      </c>
      <c r="C7835">
        <v>9.7333333333333343</v>
      </c>
      <c r="D7835">
        <v>10.5</v>
      </c>
      <c r="E7835">
        <v>87.13333333333334</v>
      </c>
      <c r="F7835">
        <v>82.666666666666671</v>
      </c>
      <c r="G7835">
        <v>1</v>
      </c>
      <c r="H7835">
        <v>12.33333333333333</v>
      </c>
      <c r="I7835">
        <v>3</v>
      </c>
      <c r="J7835">
        <v>17.766666666666669</v>
      </c>
      <c r="K7835">
        <f t="shared" si="608"/>
        <v>0.76666666666666572</v>
      </c>
      <c r="L7835">
        <f t="shared" si="606"/>
        <v>0.54094059987499044</v>
      </c>
      <c r="M7835">
        <f t="shared" si="607"/>
        <v>7.6954897143857783</v>
      </c>
      <c r="N7835" s="10" t="str" cm="1">
        <f t="array" ref="N7835">_xlfn.IFS(AND(C7835&lt;=0, C7835-M7835&lt;=2), "escarcha",AND(C7835&lt;=0, C7835-M7835&gt;2), "helada negra", AND(C7835&gt;0, M7835+2&gt;C7835), "rocío", TRUE, "sin riesgo")</f>
        <v>sin riesgo</v>
      </c>
      <c r="O7835">
        <f t="shared" si="609"/>
        <v>0.53956068343589325</v>
      </c>
      <c r="P7835">
        <f t="shared" si="610"/>
        <v>7.6752389021174316</v>
      </c>
      <c r="Q7835" s="10" t="str" cm="1">
        <f t="array" ref="Q7835">_xlfn.IFS(AND(D7835&lt;=0, D7835-P7835&lt;=2), "escarcha",AND(D7835&lt;=0, D7835-P7835&gt;2), "helada negra", AND(D7835&gt;0, P7835+2&gt;D7835), "rocío", TRUE, "sin riesgo")</f>
        <v>sin riesgo</v>
      </c>
    </row>
    <row r="7836" spans="1:17" x14ac:dyDescent="0.35">
      <c r="A7836" s="2">
        <v>45965</v>
      </c>
      <c r="B7836" s="3" t="s">
        <v>39</v>
      </c>
      <c r="C7836">
        <v>8.9666666666666668</v>
      </c>
      <c r="D7836">
        <v>10.5</v>
      </c>
      <c r="E7836">
        <v>88.533333333333331</v>
      </c>
      <c r="F7836">
        <v>81.666666666666671</v>
      </c>
      <c r="G7836">
        <v>0.33333333333333331</v>
      </c>
      <c r="H7836">
        <v>8.6666666666666661</v>
      </c>
      <c r="I7836">
        <v>1.333333333333333</v>
      </c>
      <c r="J7836">
        <v>14.7</v>
      </c>
      <c r="K7836">
        <f t="shared" si="608"/>
        <v>1.5333333333333332</v>
      </c>
      <c r="L7836">
        <f t="shared" si="606"/>
        <v>0.50532528907448693</v>
      </c>
      <c r="M7836">
        <f t="shared" si="607"/>
        <v>7.1738663456195892</v>
      </c>
      <c r="N7836" s="10" t="str" cm="1">
        <f t="array" ref="N7836">_xlfn.IFS(AND(C7836&lt;=0, C7836-M7836&lt;=2), "escarcha",AND(C7836&lt;=0, C7836-M7836&gt;2), "helada negra", AND(C7836&gt;0, M7836+2&gt;C7836), "rocío", TRUE, "sin riesgo")</f>
        <v>rocío</v>
      </c>
      <c r="O7836">
        <f t="shared" si="609"/>
        <v>0.5273901478156382</v>
      </c>
      <c r="P7836">
        <f t="shared" si="610"/>
        <v>7.4967730947923714</v>
      </c>
      <c r="Q7836" s="10" t="str" cm="1">
        <f t="array" ref="Q7836">_xlfn.IFS(AND(D7836&lt;=0, D7836-P7836&lt;=2), "escarcha",AND(D7836&lt;=0, D7836-P7836&gt;2), "helada negra", AND(D7836&gt;0, P7836+2&gt;D7836), "rocío", TRUE, "sin riesgo")</f>
        <v>sin riesgo</v>
      </c>
    </row>
    <row r="7837" spans="1:17" x14ac:dyDescent="0.35">
      <c r="A7837" s="2">
        <v>45965</v>
      </c>
      <c r="B7837" s="3" t="s">
        <v>37</v>
      </c>
      <c r="C7837">
        <v>9.2666666666666675</v>
      </c>
      <c r="D7837">
        <v>10.56666666666667</v>
      </c>
      <c r="E7837">
        <v>86.333333333333329</v>
      </c>
      <c r="F7837">
        <v>80.333333333333329</v>
      </c>
      <c r="G7837">
        <v>1</v>
      </c>
      <c r="H7837">
        <v>7.6333333333333337</v>
      </c>
      <c r="I7837">
        <v>2.333333333333333</v>
      </c>
      <c r="J7837">
        <v>12.9</v>
      </c>
      <c r="K7837">
        <f t="shared" si="608"/>
        <v>1.3000000000000025</v>
      </c>
      <c r="L7837">
        <f t="shared" si="606"/>
        <v>0.50037291357718439</v>
      </c>
      <c r="M7837">
        <f t="shared" si="607"/>
        <v>7.1015054694077007</v>
      </c>
      <c r="N7837" s="10" t="str" cm="1">
        <f t="array" ref="N7837">_xlfn.IFS(AND(C7837&lt;=0, C7837-M7837&lt;=2), "escarcha",AND(C7837&lt;=0, C7837-M7837&gt;2), "helada negra", AND(C7837&gt;0, M7837+2&gt;C7837), "rocío", TRUE, "sin riesgo")</f>
        <v>sin riesgo</v>
      </c>
      <c r="O7837">
        <f t="shared" si="609"/>
        <v>0.51537015400545383</v>
      </c>
      <c r="P7837">
        <f t="shared" si="610"/>
        <v>7.3207639999768004</v>
      </c>
      <c r="Q7837" s="10" t="str" cm="1">
        <f t="array" ref="Q7837">_xlfn.IFS(AND(D7837&lt;=0, D7837-P7837&lt;=2), "escarcha",AND(D7837&lt;=0, D7837-P7837&gt;2), "helada negra", AND(D7837&gt;0, P7837+2&gt;D7837), "rocío", TRUE, "sin riesgo")</f>
        <v>sin riesgo</v>
      </c>
    </row>
    <row r="7838" spans="1:17" x14ac:dyDescent="0.35">
      <c r="A7838" s="2">
        <v>45965</v>
      </c>
      <c r="B7838" s="3" t="s">
        <v>40</v>
      </c>
      <c r="C7838">
        <v>8.8000000000000007</v>
      </c>
      <c r="D7838">
        <v>10.3</v>
      </c>
      <c r="E7838">
        <v>88.666666666666671</v>
      </c>
      <c r="F7838">
        <v>81.666666666666671</v>
      </c>
      <c r="G7838">
        <v>0</v>
      </c>
      <c r="H7838">
        <v>6.6</v>
      </c>
      <c r="I7838">
        <v>2</v>
      </c>
      <c r="J7838">
        <v>10.366666666666671</v>
      </c>
      <c r="K7838">
        <f t="shared" si="608"/>
        <v>1.5</v>
      </c>
      <c r="L7838">
        <f t="shared" si="606"/>
        <v>0.49558105140631137</v>
      </c>
      <c r="M7838">
        <f t="shared" si="607"/>
        <v>7.0315297381221695</v>
      </c>
      <c r="N7838" s="10" t="str" cm="1">
        <f t="array" ref="N7838">_xlfn.IFS(AND(C7838&lt;=0, C7838-M7838&lt;=2), "escarcha",AND(C7838&lt;=0, C7838-M7838&gt;2), "helada negra", AND(C7838&gt;0, M7838+2&gt;C7838), "rocío", TRUE, "sin riesgo")</f>
        <v>rocío</v>
      </c>
      <c r="O7838">
        <f t="shared" si="609"/>
        <v>0.51405227334806669</v>
      </c>
      <c r="P7838">
        <f t="shared" si="610"/>
        <v>7.3014812803101226</v>
      </c>
      <c r="Q7838" s="10" t="str" cm="1">
        <f t="array" ref="Q7838">_xlfn.IFS(AND(D7838&lt;=0, D7838-P7838&lt;=2), "escarcha",AND(D7838&lt;=0, D7838-P7838&gt;2), "helada negra", AND(D7838&gt;0, P7838+2&gt;D7838), "rocío", TRUE, "sin riesgo")</f>
        <v>sin riesgo</v>
      </c>
    </row>
    <row r="7839" spans="1:17" x14ac:dyDescent="0.35">
      <c r="A7839" s="2">
        <v>45965</v>
      </c>
      <c r="B7839" s="3" t="s">
        <v>41</v>
      </c>
      <c r="C7839">
        <v>8.8000000000000007</v>
      </c>
      <c r="D7839">
        <v>10.03333333333333</v>
      </c>
      <c r="E7839">
        <v>88.3</v>
      </c>
      <c r="F7839">
        <v>82.333333333333329</v>
      </c>
      <c r="G7839">
        <v>0.33333333333333331</v>
      </c>
      <c r="H7839">
        <v>6.2</v>
      </c>
      <c r="I7839">
        <v>1</v>
      </c>
      <c r="J7839">
        <v>11.43333333333333</v>
      </c>
      <c r="K7839">
        <f t="shared" si="608"/>
        <v>1.233333333333329</v>
      </c>
      <c r="L7839">
        <f t="shared" si="606"/>
        <v>0.49143713890263624</v>
      </c>
      <c r="M7839">
        <f t="shared" si="607"/>
        <v>6.9710475986339562</v>
      </c>
      <c r="N7839" s="10" t="str" cm="1">
        <f t="array" ref="N7839">_xlfn.IFS(AND(C7839&lt;=0, C7839-M7839&lt;=2), "escarcha",AND(C7839&lt;=0, C7839-M7839&gt;2), "helada negra", AND(C7839&gt;0, M7839+2&gt;C7839), "rocío", TRUE, "sin riesgo")</f>
        <v>rocío</v>
      </c>
      <c r="O7839">
        <f t="shared" si="609"/>
        <v>0.50436577345988209</v>
      </c>
      <c r="P7839">
        <f t="shared" si="610"/>
        <v>7.1598432604597466</v>
      </c>
      <c r="Q7839" s="10" t="str" cm="1">
        <f t="array" ref="Q7839">_xlfn.IFS(AND(D7839&lt;=0, D7839-P7839&lt;=2), "escarcha",AND(D7839&lt;=0, D7839-P7839&gt;2), "helada negra", AND(D7839&gt;0, P7839+2&gt;D7839), "rocío", TRUE, "sin riesgo")</f>
        <v>sin riesgo</v>
      </c>
    </row>
    <row r="7840" spans="1:17" x14ac:dyDescent="0.35">
      <c r="A7840" s="2">
        <v>45966</v>
      </c>
      <c r="B7840" s="3" t="s">
        <v>37</v>
      </c>
      <c r="C7840">
        <v>6.5666666666666664</v>
      </c>
      <c r="D7840">
        <v>6.8</v>
      </c>
      <c r="E7840">
        <v>95.533333333333331</v>
      </c>
      <c r="F7840">
        <v>98</v>
      </c>
      <c r="G7840">
        <v>0.66666666666666663</v>
      </c>
      <c r="H7840">
        <v>4.8666666666666671</v>
      </c>
      <c r="I7840">
        <v>3</v>
      </c>
      <c r="J7840">
        <v>9.7333333333333325</v>
      </c>
      <c r="K7840">
        <f t="shared" si="608"/>
        <v>0.23333333333333339</v>
      </c>
      <c r="L7840">
        <f t="shared" si="606"/>
        <v>0.41798456318652299</v>
      </c>
      <c r="M7840">
        <f t="shared" si="607"/>
        <v>5.9038110711235099</v>
      </c>
      <c r="N7840" s="10" t="str" cm="1">
        <f t="array" ref="N7840">_xlfn.IFS(AND(C7840&lt;=0, C7840-M7840&lt;=2), "escarcha",AND(C7840&lt;=0, C7840-M7840&gt;2), "helada negra", AND(C7840&gt;0, M7840+2&gt;C7840), "rocío", TRUE, "sin riesgo")</f>
        <v>rocío</v>
      </c>
      <c r="O7840">
        <f t="shared" si="609"/>
        <v>0.45950430517047286</v>
      </c>
      <c r="P7840">
        <f t="shared" si="610"/>
        <v>6.5059540553944251</v>
      </c>
      <c r="Q7840" s="10" t="str" cm="1">
        <f t="array" ref="Q7840">_xlfn.IFS(AND(D7840&lt;=0, D7840-P7840&lt;=2), "escarcha",AND(D7840&lt;=0, D7840-P7840&gt;2), "helada negra", AND(D7840&gt;0, P7840+2&gt;D7840), "rocío", TRUE, "sin riesgo")</f>
        <v>rocío</v>
      </c>
    </row>
    <row r="7841" spans="1:17" x14ac:dyDescent="0.35">
      <c r="A7841" s="2">
        <v>45967</v>
      </c>
      <c r="B7841" s="3" t="s">
        <v>49</v>
      </c>
      <c r="C7841">
        <v>8.9333333333333336</v>
      </c>
      <c r="D7841">
        <v>10</v>
      </c>
      <c r="E7841">
        <v>66.233333333333334</v>
      </c>
      <c r="F7841">
        <v>88</v>
      </c>
      <c r="G7841">
        <v>2.666666666666667</v>
      </c>
      <c r="H7841">
        <v>2.333333333333333</v>
      </c>
      <c r="I7841">
        <v>7.333333333333333</v>
      </c>
      <c r="J7841">
        <v>3.9333333333333331</v>
      </c>
      <c r="K7841">
        <f t="shared" si="608"/>
        <v>1.0666666666666664</v>
      </c>
      <c r="L7841">
        <f t="shared" si="606"/>
        <v>0.21288138577044513</v>
      </c>
      <c r="M7841">
        <f t="shared" si="607"/>
        <v>2.9714185357873117</v>
      </c>
      <c r="N7841" s="10" t="str" cm="1">
        <f t="array" ref="N7841">_xlfn.IFS(AND(C7841&lt;=0, C7841-M7841&lt;=2), "escarcha",AND(C7841&lt;=0, C7841-M7841&gt;2), "helada negra", AND(C7841&gt;0, M7841+2&gt;C7841), "rocío", TRUE, "sin riesgo")</f>
        <v>sin riesgo</v>
      </c>
      <c r="O7841">
        <f t="shared" si="609"/>
        <v>0.56869682134499966</v>
      </c>
      <c r="P7841">
        <f t="shared" si="610"/>
        <v>8.1035189168458448</v>
      </c>
      <c r="Q7841" s="10" t="str" cm="1">
        <f t="array" ref="Q7841">_xlfn.IFS(AND(D7841&lt;=0, D7841-P7841&lt;=2), "escarcha",AND(D7841&lt;=0, D7841-P7841&gt;2), "helada negra", AND(D7841&gt;0, P7841+2&gt;D7841), "rocío", TRUE, "sin riesgo")</f>
        <v>rocío</v>
      </c>
    </row>
    <row r="7842" spans="1:17" x14ac:dyDescent="0.35">
      <c r="A7842" s="2">
        <v>45967</v>
      </c>
      <c r="B7842" s="3" t="s">
        <v>48</v>
      </c>
      <c r="C7842">
        <v>5.8</v>
      </c>
      <c r="D7842">
        <v>6.3666666666666663</v>
      </c>
      <c r="E7842">
        <v>78.333333333333343</v>
      </c>
      <c r="F7842">
        <v>91.333333333333329</v>
      </c>
      <c r="G7842">
        <v>0.33333333333333331</v>
      </c>
      <c r="H7842">
        <v>1.7666666666666671</v>
      </c>
      <c r="I7842">
        <v>2.333333333333333</v>
      </c>
      <c r="J7842">
        <v>3.7</v>
      </c>
      <c r="K7842">
        <f t="shared" si="608"/>
        <v>0.56666666666666643</v>
      </c>
      <c r="L7842">
        <f t="shared" si="606"/>
        <v>0.16660917997984034</v>
      </c>
      <c r="M7842">
        <f t="shared" si="607"/>
        <v>2.319383013001747</v>
      </c>
      <c r="N7842" s="10" t="str" cm="1">
        <f t="array" ref="N7842">_xlfn.IFS(AND(C7842&lt;=0, C7842-M7842&lt;=2), "escarcha",AND(C7842&lt;=0, C7842-M7842&gt;2), "helada negra", AND(C7842&gt;0, M7842+2&gt;C7842), "rocío", TRUE, "sin riesgo")</f>
        <v>sin riesgo</v>
      </c>
      <c r="O7842">
        <f t="shared" si="609"/>
        <v>0.35926343665555466</v>
      </c>
      <c r="P7842">
        <f t="shared" si="610"/>
        <v>5.0571480298233293</v>
      </c>
      <c r="Q7842" s="10" t="str" cm="1">
        <f t="array" ref="Q7842">_xlfn.IFS(AND(D7842&lt;=0, D7842-P7842&lt;=2), "escarcha",AND(D7842&lt;=0, D7842-P7842&gt;2), "helada negra", AND(D7842&gt;0, P7842+2&gt;D7842), "rocío", TRUE, "sin riesgo")</f>
        <v>rocío</v>
      </c>
    </row>
    <row r="7843" spans="1:17" x14ac:dyDescent="0.35">
      <c r="A7843" s="2">
        <v>45967</v>
      </c>
      <c r="B7843" s="3" t="s">
        <v>38</v>
      </c>
      <c r="C7843">
        <v>4.3666666666666663</v>
      </c>
      <c r="D7843">
        <v>6.1333333333333337</v>
      </c>
      <c r="E7843">
        <v>86.333333333333329</v>
      </c>
      <c r="F7843">
        <v>90.333333333333329</v>
      </c>
      <c r="G7843">
        <v>0</v>
      </c>
      <c r="H7843">
        <v>1.2666666666666671</v>
      </c>
      <c r="I7843">
        <v>2.333333333333333</v>
      </c>
      <c r="J7843">
        <v>2.7</v>
      </c>
      <c r="K7843">
        <f t="shared" si="608"/>
        <v>1.7666666666666675</v>
      </c>
      <c r="L7843">
        <f t="shared" si="606"/>
        <v>0.16412249146520611</v>
      </c>
      <c r="M7843">
        <f t="shared" si="607"/>
        <v>2.2844401895727442</v>
      </c>
      <c r="N7843" s="10" t="str" cm="1">
        <f t="array" ref="N7843">_xlfn.IFS(AND(C7843&lt;=0, C7843-M7843&lt;=2), "escarcha",AND(C7843&lt;=0, C7843-M7843&gt;2), "helada negra", AND(C7843&gt;0, M7843+2&gt;C7843), "rocío", TRUE, "sin riesgo")</f>
        <v>sin riesgo</v>
      </c>
      <c r="O7843">
        <f t="shared" si="609"/>
        <v>0.3321708924563766</v>
      </c>
      <c r="P7843">
        <f t="shared" si="610"/>
        <v>4.6684561097860318</v>
      </c>
      <c r="Q7843" s="10" t="str" cm="1">
        <f t="array" ref="Q7843">_xlfn.IFS(AND(D7843&lt;=0, D7843-P7843&lt;=2), "escarcha",AND(D7843&lt;=0, D7843-P7843&gt;2), "helada negra", AND(D7843&gt;0, P7843+2&gt;D7843), "rocío", TRUE, "sin riesgo")</f>
        <v>rocío</v>
      </c>
    </row>
    <row r="7844" spans="1:17" x14ac:dyDescent="0.35">
      <c r="A7844" s="2">
        <v>45967</v>
      </c>
      <c r="B7844" s="3" t="s">
        <v>39</v>
      </c>
      <c r="C7844">
        <v>3.2666666666666671</v>
      </c>
      <c r="D7844">
        <v>6.4666666666666668</v>
      </c>
      <c r="E7844">
        <v>89.833333333333329</v>
      </c>
      <c r="F7844">
        <v>88.333333333333329</v>
      </c>
      <c r="G7844">
        <v>2</v>
      </c>
      <c r="H7844">
        <v>2.1</v>
      </c>
      <c r="I7844">
        <v>3</v>
      </c>
      <c r="J7844">
        <v>4.3666666666666671</v>
      </c>
      <c r="K7844">
        <f t="shared" si="608"/>
        <v>3.1999999999999997</v>
      </c>
      <c r="L7844">
        <f t="shared" si="606"/>
        <v>0.12653923134271816</v>
      </c>
      <c r="M7844">
        <f t="shared" si="607"/>
        <v>1.7575314304570167</v>
      </c>
      <c r="N7844" s="10" t="str" cm="1">
        <f t="array" ref="N7844">_xlfn.IFS(AND(C7844&lt;=0, C7844-M7844&lt;=2), "escarcha",AND(C7844&lt;=0, C7844-M7844&gt;2), "helada negra", AND(C7844&gt;0, M7844+2&gt;C7844), "rocío", TRUE, "sin riesgo")</f>
        <v>rocío</v>
      </c>
      <c r="O7844">
        <f t="shared" si="609"/>
        <v>0.33274877280172532</v>
      </c>
      <c r="P7844">
        <f t="shared" si="610"/>
        <v>4.676734144050152</v>
      </c>
      <c r="Q7844" s="10" t="str" cm="1">
        <f t="array" ref="Q7844">_xlfn.IFS(AND(D7844&lt;=0, D7844-P7844&lt;=2), "escarcha",AND(D7844&lt;=0, D7844-P7844&gt;2), "helada negra", AND(D7844&gt;0, P7844+2&gt;D7844), "rocío", TRUE, "sin riesgo")</f>
        <v>rocío</v>
      </c>
    </row>
    <row r="7845" spans="1:17" x14ac:dyDescent="0.35">
      <c r="A7845" s="2">
        <v>45967</v>
      </c>
      <c r="B7845" s="3" t="s">
        <v>37</v>
      </c>
      <c r="C7845">
        <v>1.6333333333333331</v>
      </c>
      <c r="D7845">
        <v>6.4333333333333336</v>
      </c>
      <c r="E7845">
        <v>90.86666666666666</v>
      </c>
      <c r="F7845">
        <v>88.666666666666671</v>
      </c>
      <c r="G7845">
        <v>0</v>
      </c>
      <c r="H7845">
        <v>3.4</v>
      </c>
      <c r="I7845">
        <v>0.66666666666666663</v>
      </c>
      <c r="J7845">
        <v>5.6</v>
      </c>
      <c r="K7845">
        <f t="shared" si="608"/>
        <v>4.8000000000000007</v>
      </c>
      <c r="L7845">
        <f t="shared" si="606"/>
        <v>2.1879920440677048E-2</v>
      </c>
      <c r="M7845">
        <f t="shared" si="607"/>
        <v>0.30208825707421255</v>
      </c>
      <c r="N7845" s="10" t="str" cm="1">
        <f t="array" ref="N7845">_xlfn.IFS(AND(C7845&lt;=0, C7845-M7845&lt;=2), "escarcha",AND(C7845&lt;=0, C7845-M7845&gt;2), "helada negra", AND(C7845&gt;0, M7845+2&gt;C7845), "rocío", TRUE, "sin riesgo")</f>
        <v>rocío</v>
      </c>
      <c r="O7845">
        <f t="shared" si="609"/>
        <v>0.33422132991663145</v>
      </c>
      <c r="P7845">
        <f t="shared" si="610"/>
        <v>4.6978307670713164</v>
      </c>
      <c r="Q7845" s="10" t="str" cm="1">
        <f t="array" ref="Q7845">_xlfn.IFS(AND(D7845&lt;=0, D7845-P7845&lt;=2), "escarcha",AND(D7845&lt;=0, D7845-P7845&gt;2), "helada negra", AND(D7845&gt;0, P7845+2&gt;D7845), "rocío", TRUE, "sin riesgo")</f>
        <v>rocío</v>
      </c>
    </row>
    <row r="7846" spans="1:17" x14ac:dyDescent="0.35">
      <c r="A7846" s="2">
        <v>45967</v>
      </c>
      <c r="B7846" s="3" t="s">
        <v>40</v>
      </c>
      <c r="C7846">
        <v>1.1000000000000001</v>
      </c>
      <c r="D7846">
        <v>6.4666666666666668</v>
      </c>
      <c r="E7846">
        <v>92.899999999999991</v>
      </c>
      <c r="F7846">
        <v>89.333333333333329</v>
      </c>
      <c r="G7846">
        <v>0</v>
      </c>
      <c r="H7846">
        <v>3.5333333333333332</v>
      </c>
      <c r="I7846">
        <v>0</v>
      </c>
      <c r="J7846">
        <v>6.5666666666666664</v>
      </c>
      <c r="K7846">
        <f t="shared" si="608"/>
        <v>5.3666666666666671</v>
      </c>
      <c r="L7846">
        <f t="shared" si="606"/>
        <v>5.7648631248938403E-3</v>
      </c>
      <c r="M7846">
        <f t="shared" si="607"/>
        <v>7.9520610457253504E-2</v>
      </c>
      <c r="N7846" s="10" t="str" cm="1">
        <f t="array" ref="N7846">_xlfn.IFS(AND(C7846&lt;=0, C7846-M7846&lt;=2), "escarcha",AND(C7846&lt;=0, C7846-M7846&gt;2), "helada negra", AND(C7846&gt;0, M7846+2&gt;C7846), "rocío", TRUE, "sin riesgo")</f>
        <v>rocío</v>
      </c>
      <c r="O7846">
        <f t="shared" si="609"/>
        <v>0.34400592732635982</v>
      </c>
      <c r="P7846">
        <f t="shared" si="610"/>
        <v>4.8381013398764017</v>
      </c>
      <c r="Q7846" s="10" t="str" cm="1">
        <f t="array" ref="Q7846">_xlfn.IFS(AND(D7846&lt;=0, D7846-P7846&lt;=2), "escarcha",AND(D7846&lt;=0, D7846-P7846&gt;2), "helada negra", AND(D7846&gt;0, P7846+2&gt;D7846), "rocío", TRUE, "sin riesgo")</f>
        <v>rocío</v>
      </c>
    </row>
    <row r="7847" spans="1:17" x14ac:dyDescent="0.35">
      <c r="A7847" s="2">
        <v>45967</v>
      </c>
      <c r="B7847" s="3" t="s">
        <v>41</v>
      </c>
      <c r="C7847">
        <v>0.96666666666666667</v>
      </c>
      <c r="D7847">
        <v>5.833333333333333</v>
      </c>
      <c r="E7847">
        <v>92.366666666666674</v>
      </c>
      <c r="F7847">
        <v>90.666666666666671</v>
      </c>
      <c r="G7847">
        <v>0</v>
      </c>
      <c r="H7847">
        <v>2.166666666666667</v>
      </c>
      <c r="I7847">
        <v>0.66666666666666663</v>
      </c>
      <c r="J7847">
        <v>5.1333333333333329</v>
      </c>
      <c r="K7847">
        <f t="shared" si="608"/>
        <v>4.8666666666666663</v>
      </c>
      <c r="L7847">
        <f t="shared" si="606"/>
        <v>-9.5801108722932266E-3</v>
      </c>
      <c r="M7847">
        <f t="shared" si="607"/>
        <v>-0.13203320588090681</v>
      </c>
      <c r="N7847" s="10" t="str" cm="1">
        <f t="array" ref="N7847">_xlfn.IFS(AND(C7847&lt;=0, C7847-M7847&lt;=2), "escarcha",AND(C7847&lt;=0, C7847-M7847&gt;2), "helada negra", AND(C7847&gt;0, M7847+2&gt;C7847), "rocío", TRUE, "sin riesgo")</f>
        <v>rocío</v>
      </c>
      <c r="O7847">
        <f t="shared" si="609"/>
        <v>0.3151313486246079</v>
      </c>
      <c r="P7847">
        <f t="shared" si="610"/>
        <v>4.4246160679930471</v>
      </c>
      <c r="Q7847" s="10" t="str" cm="1">
        <f t="array" ref="Q7847">_xlfn.IFS(AND(D7847&lt;=0, D7847-P7847&lt;=2), "escarcha",AND(D7847&lt;=0, D7847-P7847&gt;2), "helada negra", AND(D7847&gt;0, P7847+2&gt;D7847), "rocío", TRUE, "sin riesgo")</f>
        <v>rocío</v>
      </c>
    </row>
    <row r="7848" spans="1:17" x14ac:dyDescent="0.35">
      <c r="A7848" s="2">
        <v>45967</v>
      </c>
      <c r="B7848" s="3" t="s">
        <v>42</v>
      </c>
      <c r="C7848">
        <v>0.33333333333333343</v>
      </c>
      <c r="D7848">
        <v>5</v>
      </c>
      <c r="E7848">
        <v>93.433333333333337</v>
      </c>
      <c r="F7848">
        <v>91.666666666666671</v>
      </c>
      <c r="G7848">
        <v>0</v>
      </c>
      <c r="H7848">
        <v>1.833333333333333</v>
      </c>
      <c r="I7848">
        <v>1</v>
      </c>
      <c r="J7848">
        <v>3.3</v>
      </c>
      <c r="K7848">
        <f t="shared" si="608"/>
        <v>4.666666666666667</v>
      </c>
      <c r="L7848">
        <f t="shared" si="606"/>
        <v>-4.3782149066404041E-2</v>
      </c>
      <c r="M7848">
        <f t="shared" si="607"/>
        <v>-0.60223808405839019</v>
      </c>
      <c r="N7848" s="10" t="str" cm="1">
        <f t="array" ref="N7848">_xlfn.IFS(AND(C7848&lt;=0, C7848-M7848&lt;=2), "escarcha",AND(C7848&lt;=0, C7848-M7848&gt;2), "helada negra", AND(C7848&gt;0, M7848+2&gt;C7848), "rocío", TRUE, "sin riesgo")</f>
        <v>rocío</v>
      </c>
      <c r="O7848">
        <f t="shared" si="609"/>
        <v>0.26827406084297795</v>
      </c>
      <c r="P7848">
        <f t="shared" si="610"/>
        <v>3.756545328643015</v>
      </c>
      <c r="Q7848" s="10" t="str" cm="1">
        <f t="array" ref="Q7848">_xlfn.IFS(AND(D7848&lt;=0, D7848-P7848&lt;=2), "escarcha",AND(D7848&lt;=0, D7848-P7848&gt;2), "helada negra", AND(D7848&gt;0, P7848+2&gt;D7848), "rocío", TRUE, "sin riesgo")</f>
        <v>rocío</v>
      </c>
    </row>
    <row r="7849" spans="1:17" x14ac:dyDescent="0.35">
      <c r="A7849" s="2">
        <v>45967</v>
      </c>
      <c r="B7849" s="3" t="s">
        <v>43</v>
      </c>
      <c r="C7849">
        <v>0.16666666666666671</v>
      </c>
      <c r="D7849">
        <v>5.3333333333333339</v>
      </c>
      <c r="E7849">
        <v>94.033333333333331</v>
      </c>
      <c r="F7849">
        <v>88.666666666666671</v>
      </c>
      <c r="G7849">
        <v>0</v>
      </c>
      <c r="H7849">
        <v>2.2999999999999998</v>
      </c>
      <c r="I7849">
        <v>0.66666666666666663</v>
      </c>
      <c r="J7849">
        <v>4.5</v>
      </c>
      <c r="K7849">
        <f t="shared" si="608"/>
        <v>5.166666666666667</v>
      </c>
      <c r="L7849">
        <f t="shared" si="606"/>
        <v>-4.9442651555188288E-2</v>
      </c>
      <c r="M7849">
        <f t="shared" si="607"/>
        <v>-0.67988237427761911</v>
      </c>
      <c r="N7849" s="10" t="str" cm="1">
        <f t="array" ref="N7849">_xlfn.IFS(AND(C7849&lt;=0, C7849-M7849&lt;=2), "escarcha",AND(C7849&lt;=0, C7849-M7849&gt;2), "helada negra", AND(C7849&gt;0, M7849+2&gt;C7849), "rocío", TRUE, "sin riesgo")</f>
        <v>rocío</v>
      </c>
      <c r="O7849">
        <f t="shared" si="609"/>
        <v>0.25817636365094371</v>
      </c>
      <c r="P7849">
        <f t="shared" si="610"/>
        <v>3.613048922221703</v>
      </c>
      <c r="Q7849" s="10" t="str" cm="1">
        <f t="array" ref="Q7849">_xlfn.IFS(AND(D7849&lt;=0, D7849-P7849&lt;=2), "escarcha",AND(D7849&lt;=0, D7849-P7849&gt;2), "helada negra", AND(D7849&gt;0, P7849+2&gt;D7849), "rocío", TRUE, "sin riesgo")</f>
        <v>rocío</v>
      </c>
    </row>
    <row r="7850" spans="1:17" x14ac:dyDescent="0.35">
      <c r="A7850" s="2">
        <v>45967</v>
      </c>
      <c r="B7850" s="3" t="s">
        <v>44</v>
      </c>
      <c r="C7850">
        <v>0.6</v>
      </c>
      <c r="D7850">
        <v>5.2</v>
      </c>
      <c r="E7850">
        <v>94.433333333333337</v>
      </c>
      <c r="F7850">
        <v>85.333333333333329</v>
      </c>
      <c r="G7850">
        <v>0</v>
      </c>
      <c r="H7850">
        <v>2.8</v>
      </c>
      <c r="I7850">
        <v>0</v>
      </c>
      <c r="J7850">
        <v>5.3666666666666663</v>
      </c>
      <c r="K7850">
        <f t="shared" si="608"/>
        <v>4.6000000000000005</v>
      </c>
      <c r="L7850">
        <f t="shared" si="606"/>
        <v>-1.3871864897385726E-2</v>
      </c>
      <c r="M7850">
        <f t="shared" si="607"/>
        <v>-0.19113569566600169</v>
      </c>
      <c r="N7850" s="10" t="str" cm="1">
        <f t="array" ref="N7850">_xlfn.IFS(AND(C7850&lt;=0, C7850-M7850&lt;=2), "escarcha",AND(C7850&lt;=0, C7850-M7850&gt;2), "helada negra", AND(C7850&gt;0, M7850+2&gt;C7850), "rocío", TRUE, "sin riesgo")</f>
        <v>rocío</v>
      </c>
      <c r="O7850">
        <f t="shared" si="609"/>
        <v>0.21059413192455381</v>
      </c>
      <c r="P7850">
        <f t="shared" si="610"/>
        <v>2.9391067493593468</v>
      </c>
      <c r="Q7850" s="10" t="str" cm="1">
        <f t="array" ref="Q7850">_xlfn.IFS(AND(D7850&lt;=0, D7850-P7850&lt;=2), "escarcha",AND(D7850&lt;=0, D7850-P7850&gt;2), "helada negra", AND(D7850&gt;0, P7850+2&gt;D7850), "rocío", TRUE, "sin riesgo")</f>
        <v>sin riesgo</v>
      </c>
    </row>
    <row r="7851" spans="1:17" x14ac:dyDescent="0.35">
      <c r="A7851" s="2">
        <v>45967</v>
      </c>
      <c r="B7851" s="3" t="s">
        <v>45</v>
      </c>
      <c r="C7851">
        <v>0.5</v>
      </c>
      <c r="D7851">
        <v>4.8666666666666671</v>
      </c>
      <c r="E7851">
        <v>94.5</v>
      </c>
      <c r="F7851">
        <v>85.333333333333329</v>
      </c>
      <c r="G7851">
        <v>0.66666666666666663</v>
      </c>
      <c r="H7851">
        <v>1.5</v>
      </c>
      <c r="I7851">
        <v>1.333333333333333</v>
      </c>
      <c r="J7851">
        <v>3.6</v>
      </c>
      <c r="K7851">
        <f t="shared" si="608"/>
        <v>4.3666666666666671</v>
      </c>
      <c r="L7851">
        <f t="shared" si="606"/>
        <v>-2.038533054727585E-2</v>
      </c>
      <c r="M7851">
        <f t="shared" si="607"/>
        <v>-0.28077883499845674</v>
      </c>
      <c r="N7851" s="10" t="str" cm="1">
        <f t="array" ref="N7851">_xlfn.IFS(AND(C7851&lt;=0, C7851-M7851&lt;=2), "escarcha",AND(C7851&lt;=0, C7851-M7851&gt;2), "helada negra", AND(C7851&gt;0, M7851+2&gt;C7851), "rocío", TRUE, "sin riesgo")</f>
        <v>rocío</v>
      </c>
      <c r="O7851">
        <f t="shared" si="609"/>
        <v>0.18739211928821373</v>
      </c>
      <c r="P7851">
        <f t="shared" si="610"/>
        <v>2.6118135574194596</v>
      </c>
      <c r="Q7851" s="10" t="str" cm="1">
        <f t="array" ref="Q7851">_xlfn.IFS(AND(D7851&lt;=0, D7851-P7851&lt;=2), "escarcha",AND(D7851&lt;=0, D7851-P7851&gt;2), "helada negra", AND(D7851&gt;0, P7851+2&gt;D7851), "rocío", TRUE, "sin riesgo")</f>
        <v>sin riesgo</v>
      </c>
    </row>
    <row r="7852" spans="1:17" x14ac:dyDescent="0.35">
      <c r="A7852" s="2">
        <v>45967</v>
      </c>
      <c r="B7852" s="3" t="s">
        <v>46</v>
      </c>
      <c r="C7852">
        <v>1.1000000000000001</v>
      </c>
      <c r="D7852">
        <v>4.166666666666667</v>
      </c>
      <c r="E7852">
        <v>94.833333333333329</v>
      </c>
      <c r="F7852">
        <v>87.333333333333329</v>
      </c>
      <c r="G7852">
        <v>0</v>
      </c>
      <c r="H7852">
        <v>2.666666666666667</v>
      </c>
      <c r="I7852">
        <v>1.666666666666667</v>
      </c>
      <c r="J7852">
        <v>5.3666666666666671</v>
      </c>
      <c r="K7852">
        <f t="shared" si="608"/>
        <v>3.0666666666666669</v>
      </c>
      <c r="L7852">
        <f t="shared" si="606"/>
        <v>2.636218220337691E-2</v>
      </c>
      <c r="M7852">
        <f t="shared" si="607"/>
        <v>0.36406594811727871</v>
      </c>
      <c r="N7852" s="10" t="str" cm="1">
        <f t="array" ref="N7852">_xlfn.IFS(AND(C7852&lt;=0, C7852-M7852&lt;=2), "escarcha",AND(C7852&lt;=0, C7852-M7852&gt;2), "helada negra", AND(C7852&gt;0, M7852+2&gt;C7852), "rocío", TRUE, "sin riesgo")</f>
        <v>rocío</v>
      </c>
      <c r="O7852">
        <f t="shared" si="609"/>
        <v>0.16163128290064019</v>
      </c>
      <c r="P7852">
        <f t="shared" si="610"/>
        <v>2.2494438291111347</v>
      </c>
      <c r="Q7852" s="10" t="str" cm="1">
        <f t="array" ref="Q7852">_xlfn.IFS(AND(D7852&lt;=0, D7852-P7852&lt;=2), "escarcha",AND(D7852&lt;=0, D7852-P7852&gt;2), "helada negra", AND(D7852&gt;0, P7852+2&gt;D7852), "rocío", TRUE, "sin riesgo")</f>
        <v>rocío</v>
      </c>
    </row>
    <row r="7853" spans="1:17" x14ac:dyDescent="0.35">
      <c r="A7853" s="2">
        <v>45968</v>
      </c>
      <c r="B7853" s="3" t="s">
        <v>10</v>
      </c>
      <c r="C7853">
        <v>1.466666666666667</v>
      </c>
      <c r="D7853">
        <v>4.1333333333333337</v>
      </c>
      <c r="E7853">
        <v>94.966666666666669</v>
      </c>
      <c r="F7853">
        <v>84</v>
      </c>
      <c r="G7853">
        <v>0</v>
      </c>
      <c r="H7853">
        <v>1.9333333333333329</v>
      </c>
      <c r="I7853">
        <v>0</v>
      </c>
      <c r="J7853">
        <v>4.333333333333333</v>
      </c>
      <c r="K7853">
        <f t="shared" si="608"/>
        <v>2.666666666666667</v>
      </c>
      <c r="L7853">
        <f t="shared" si="606"/>
        <v>5.4078855516000529E-2</v>
      </c>
      <c r="M7853">
        <f t="shared" si="607"/>
        <v>0.74801570939465645</v>
      </c>
      <c r="N7853" s="10" t="str" cm="1">
        <f t="array" ref="N7853">_xlfn.IFS(AND(C7853&lt;=0, C7853-M7853&lt;=2), "escarcha",AND(C7853&lt;=0, C7853-M7853&gt;2), "helada negra", AND(C7853&gt;0, M7853+2&gt;C7853), "rocío", TRUE, "sin riesgo")</f>
        <v>rocío</v>
      </c>
      <c r="O7853">
        <f t="shared" si="609"/>
        <v>0.12037905432679416</v>
      </c>
      <c r="P7853">
        <f t="shared" si="610"/>
        <v>1.6713829710671788</v>
      </c>
      <c r="Q7853" s="10" t="str" cm="1">
        <f t="array" ref="Q7853">_xlfn.IFS(AND(D7853&lt;=0, D7853-P7853&lt;=2), "escarcha",AND(D7853&lt;=0, D7853-P7853&gt;2), "helada negra", AND(D7853&gt;0, P7853+2&gt;D7853), "rocío", TRUE, "sin riesgo")</f>
        <v>sin riesgo</v>
      </c>
    </row>
    <row r="7854" spans="1:17" x14ac:dyDescent="0.35">
      <c r="A7854" s="2">
        <v>45968</v>
      </c>
      <c r="B7854" s="3" t="s">
        <v>11</v>
      </c>
      <c r="C7854">
        <v>2.1333333333333329</v>
      </c>
      <c r="D7854">
        <v>4.5999999999999996</v>
      </c>
      <c r="E7854">
        <v>94.966666666666669</v>
      </c>
      <c r="F7854">
        <v>85</v>
      </c>
      <c r="G7854">
        <v>0</v>
      </c>
      <c r="H7854">
        <v>2.35</v>
      </c>
      <c r="I7854">
        <v>0.66666666666666663</v>
      </c>
      <c r="J7854">
        <v>4.75</v>
      </c>
      <c r="K7854">
        <f t="shared" si="608"/>
        <v>2.4666666666666668</v>
      </c>
      <c r="L7854">
        <f t="shared" si="606"/>
        <v>0.10171665438301067</v>
      </c>
      <c r="M7854">
        <f t="shared" si="607"/>
        <v>1.4107639072919691</v>
      </c>
      <c r="N7854" s="10" t="str" cm="1">
        <f t="array" ref="N7854">_xlfn.IFS(AND(C7854&lt;=0, C7854-M7854&lt;=2), "escarcha",AND(C7854&lt;=0, C7854-M7854&gt;2), "helada negra", AND(C7854&gt;0, M7854+2&gt;C7854), "rocío", TRUE, "sin riesgo")</f>
        <v>rocío</v>
      </c>
      <c r="O7854">
        <f t="shared" si="609"/>
        <v>0.16487163745425218</v>
      </c>
      <c r="P7854">
        <f t="shared" si="610"/>
        <v>2.2949661041918619</v>
      </c>
      <c r="Q7854" s="10" t="str" cm="1">
        <f t="array" ref="Q7854">_xlfn.IFS(AND(D7854&lt;=0, D7854-P7854&lt;=2), "escarcha",AND(D7854&lt;=0, D7854-P7854&gt;2), "helada negra", AND(D7854&gt;0, P7854+2&gt;D7854), "rocío", TRUE, "sin riesgo")</f>
        <v>sin riesgo</v>
      </c>
    </row>
    <row r="7855" spans="1:17" x14ac:dyDescent="0.35">
      <c r="A7855" s="2">
        <v>45968</v>
      </c>
      <c r="B7855" s="3" t="s">
        <v>12</v>
      </c>
      <c r="C7855">
        <v>2.0333333333333332</v>
      </c>
      <c r="D7855">
        <v>4.9000000000000004</v>
      </c>
      <c r="E7855">
        <v>94.566666666666663</v>
      </c>
      <c r="F7855">
        <v>81</v>
      </c>
      <c r="G7855">
        <v>0.66666666666666663</v>
      </c>
      <c r="H7855">
        <v>0.8666666666666667</v>
      </c>
      <c r="I7855">
        <v>1.666666666666667</v>
      </c>
      <c r="J7855">
        <v>2.9666666666666668</v>
      </c>
      <c r="K7855">
        <f t="shared" si="608"/>
        <v>2.8666666666666671</v>
      </c>
      <c r="L7855">
        <f t="shared" si="606"/>
        <v>9.0366607318012659E-2</v>
      </c>
      <c r="M7855">
        <f t="shared" si="607"/>
        <v>1.2525326164923327</v>
      </c>
      <c r="N7855" s="10" t="str" cm="1">
        <f t="array" ref="N7855">_xlfn.IFS(AND(C7855&lt;=0, C7855-M7855&lt;=2), "escarcha",AND(C7855&lt;=0, C7855-M7855&gt;2), "helada negra", AND(C7855&gt;0, M7855+2&gt;C7855), "rocío", TRUE, "sin riesgo")</f>
        <v>rocío</v>
      </c>
      <c r="O7855">
        <f t="shared" si="609"/>
        <v>0.13759912678711431</v>
      </c>
      <c r="P7855">
        <f t="shared" si="610"/>
        <v>1.9123534718968269</v>
      </c>
      <c r="Q7855" s="10" t="str" cm="1">
        <f t="array" ref="Q7855">_xlfn.IFS(AND(D7855&lt;=0, D7855-P7855&lt;=2), "escarcha",AND(D7855&lt;=0, D7855-P7855&gt;2), "helada negra", AND(D7855&gt;0, P7855+2&gt;D7855), "rocío", TRUE, "sin riesgo")</f>
        <v>sin riesgo</v>
      </c>
    </row>
    <row r="7856" spans="1:17" x14ac:dyDescent="0.35">
      <c r="A7856" s="2">
        <v>45968</v>
      </c>
      <c r="B7856" s="3" t="s">
        <v>13</v>
      </c>
      <c r="C7856">
        <v>2.833333333333333</v>
      </c>
      <c r="D7856">
        <v>5.0333333333333332</v>
      </c>
      <c r="E7856">
        <v>94.6</v>
      </c>
      <c r="F7856">
        <v>82</v>
      </c>
      <c r="G7856">
        <v>1.333333333333333</v>
      </c>
      <c r="H7856">
        <v>4.833333333333333</v>
      </c>
      <c r="I7856">
        <v>2.666666666666667</v>
      </c>
      <c r="J7856">
        <v>7.0666666666666664</v>
      </c>
      <c r="K7856">
        <f t="shared" si="608"/>
        <v>2.2000000000000002</v>
      </c>
      <c r="L7856">
        <f t="shared" si="606"/>
        <v>0.1475898360961504</v>
      </c>
      <c r="M7856">
        <f t="shared" si="607"/>
        <v>2.0523769499265567</v>
      </c>
      <c r="N7856" s="10" t="str" cm="1">
        <f t="array" ref="N7856">_xlfn.IFS(AND(C7856&lt;=0, C7856-M7856&lt;=2), "escarcha",AND(C7856&lt;=0, C7856-M7856&gt;2), "helada negra", AND(C7856&gt;0, M7856+2&gt;C7856), "rocío", TRUE, "sin riesgo")</f>
        <v>rocío</v>
      </c>
      <c r="O7856">
        <f t="shared" si="609"/>
        <v>0.15915501112969957</v>
      </c>
      <c r="P7856">
        <f t="shared" si="610"/>
        <v>2.2146671935775659</v>
      </c>
      <c r="Q7856" s="10" t="str" cm="1">
        <f t="array" ref="Q7856">_xlfn.IFS(AND(D7856&lt;=0, D7856-P7856&lt;=2), "escarcha",AND(D7856&lt;=0, D7856-P7856&gt;2), "helada negra", AND(D7856&gt;0, P7856+2&gt;D7856), "rocío", TRUE, "sin riesgo")</f>
        <v>sin riesgo</v>
      </c>
    </row>
    <row r="7857" spans="1:17" x14ac:dyDescent="0.35">
      <c r="A7857" s="2">
        <v>45968</v>
      </c>
      <c r="B7857" s="3" t="s">
        <v>14</v>
      </c>
      <c r="C7857">
        <v>3.166666666666667</v>
      </c>
      <c r="D7857">
        <v>4.833333333333333</v>
      </c>
      <c r="E7857">
        <v>94.4</v>
      </c>
      <c r="F7857">
        <v>81.333333333333329</v>
      </c>
      <c r="G7857">
        <v>0</v>
      </c>
      <c r="H7857">
        <v>2</v>
      </c>
      <c r="I7857">
        <v>0</v>
      </c>
      <c r="J7857">
        <v>4.3333333333333339</v>
      </c>
      <c r="K7857">
        <f t="shared" si="608"/>
        <v>1.6666666666666661</v>
      </c>
      <c r="L7857">
        <f t="shared" si="606"/>
        <v>0.16906052459533147</v>
      </c>
      <c r="M7857">
        <f t="shared" si="607"/>
        <v>2.3538389300411362</v>
      </c>
      <c r="N7857" s="10" t="str" cm="1">
        <f t="array" ref="N7857">_xlfn.IFS(AND(C7857&lt;=0, C7857-M7857&lt;=2), "escarcha",AND(C7857&lt;=0, C7857-M7857&gt;2), "helada negra", AND(C7857&gt;0, M7857+2&gt;C7857), "rocío", TRUE, "sin riesgo")</f>
        <v>rocío</v>
      </c>
      <c r="O7857">
        <f t="shared" si="609"/>
        <v>0.13705926668014104</v>
      </c>
      <c r="P7857">
        <f t="shared" si="610"/>
        <v>1.9047916894225334</v>
      </c>
      <c r="Q7857" s="10" t="str" cm="1">
        <f t="array" ref="Q7857">_xlfn.IFS(AND(D7857&lt;=0, D7857-P7857&lt;=2), "escarcha",AND(D7857&lt;=0, D7857-P7857&gt;2), "helada negra", AND(D7857&gt;0, P7857+2&gt;D7857), "rocío", TRUE, "sin riesgo")</f>
        <v>sin riesgo</v>
      </c>
    </row>
    <row r="7858" spans="1:17" x14ac:dyDescent="0.35">
      <c r="A7858" s="2">
        <v>45968</v>
      </c>
      <c r="B7858" s="3" t="s">
        <v>15</v>
      </c>
      <c r="C7858">
        <v>3.4</v>
      </c>
      <c r="D7858">
        <v>3.7</v>
      </c>
      <c r="E7858">
        <v>94.6</v>
      </c>
      <c r="F7858">
        <v>86.333333333333329</v>
      </c>
      <c r="G7858">
        <v>0</v>
      </c>
      <c r="H7858">
        <v>1.3666666666666669</v>
      </c>
      <c r="I7858">
        <v>0</v>
      </c>
      <c r="J7858">
        <v>3.6333333333333329</v>
      </c>
      <c r="K7858">
        <f t="shared" si="608"/>
        <v>0.30000000000000027</v>
      </c>
      <c r="L7858">
        <f t="shared" si="606"/>
        <v>0.18764992600546587</v>
      </c>
      <c r="M7858">
        <f t="shared" si="607"/>
        <v>2.6154454560377438</v>
      </c>
      <c r="N7858" s="10" t="str" cm="1">
        <f t="array" ref="N7858">_xlfn.IFS(AND(C7858&lt;=0, C7858-M7858&lt;=2), "escarcha",AND(C7858&lt;=0, C7858-M7858&gt;2), "helada negra", AND(C7858&gt;0, M7858+2&gt;C7858), "rocío", TRUE, "sin riesgo")</f>
        <v>rocío</v>
      </c>
      <c r="O7858">
        <f t="shared" si="609"/>
        <v>0.11734201243038375</v>
      </c>
      <c r="P7858">
        <f t="shared" si="610"/>
        <v>1.6289330486881073</v>
      </c>
      <c r="Q7858" s="10" t="str" cm="1">
        <f t="array" ref="Q7858">_xlfn.IFS(AND(D7858&lt;=0, D7858-P7858&lt;=2), "escarcha",AND(D7858&lt;=0, D7858-P7858&gt;2), "helada negra", AND(D7858&gt;0, P7858+2&gt;D7858), "rocío", TRUE, "sin riesgo")</f>
        <v>sin riesgo</v>
      </c>
    </row>
    <row r="7859" spans="1:17" x14ac:dyDescent="0.35">
      <c r="A7859" s="2">
        <v>45968</v>
      </c>
      <c r="B7859" s="3" t="s">
        <v>16</v>
      </c>
      <c r="C7859">
        <v>3.5666666666666669</v>
      </c>
      <c r="D7859">
        <v>3.9</v>
      </c>
      <c r="E7859">
        <v>94.833333333333329</v>
      </c>
      <c r="F7859">
        <v>82.666666666666671</v>
      </c>
      <c r="G7859">
        <v>0</v>
      </c>
      <c r="H7859">
        <v>1.2666666666666671</v>
      </c>
      <c r="I7859">
        <v>0.66666666666666663</v>
      </c>
      <c r="J7859">
        <v>3.4666666666666668</v>
      </c>
      <c r="K7859">
        <f t="shared" si="608"/>
        <v>0.33333333333333304</v>
      </c>
      <c r="L7859">
        <f t="shared" si="606"/>
        <v>0.20186075701296624</v>
      </c>
      <c r="M7859">
        <f t="shared" si="607"/>
        <v>2.815809349866643</v>
      </c>
      <c r="N7859" s="10" t="str" cm="1">
        <f t="array" ref="N7859">_xlfn.IFS(AND(C7859&lt;=0, C7859-M7859&lt;=2), "escarcha",AND(C7859&lt;=0, C7859-M7859&gt;2), "helada negra", AND(C7859&gt;0, M7859+2&gt;C7859), "rocío", TRUE, "sin riesgo")</f>
        <v>rocío</v>
      </c>
      <c r="O7859">
        <f t="shared" si="609"/>
        <v>8.8003362300066446E-2</v>
      </c>
      <c r="P7859">
        <f t="shared" si="610"/>
        <v>1.2196123210418395</v>
      </c>
      <c r="Q7859" s="10" t="str" cm="1">
        <f t="array" ref="Q7859">_xlfn.IFS(AND(D7859&lt;=0, D7859-P7859&lt;=2), "escarcha",AND(D7859&lt;=0, D7859-P7859&gt;2), "helada negra", AND(D7859&gt;0, P7859+2&gt;D7859), "rocío", TRUE, "sin riesgo")</f>
        <v>sin riesgo</v>
      </c>
    </row>
    <row r="7860" spans="1:17" x14ac:dyDescent="0.35">
      <c r="A7860" s="2">
        <v>45968</v>
      </c>
      <c r="B7860" s="3" t="s">
        <v>17</v>
      </c>
      <c r="C7860">
        <v>3.8</v>
      </c>
      <c r="D7860">
        <v>3.833333333333333</v>
      </c>
      <c r="E7860">
        <v>95</v>
      </c>
      <c r="F7860">
        <v>80.333333333333329</v>
      </c>
      <c r="G7860">
        <v>0</v>
      </c>
      <c r="H7860">
        <v>1.166666666666667</v>
      </c>
      <c r="I7860">
        <v>0</v>
      </c>
      <c r="J7860">
        <v>2.3666666666666671</v>
      </c>
      <c r="K7860">
        <f t="shared" si="608"/>
        <v>3.3333333333333215E-2</v>
      </c>
      <c r="L7860">
        <f t="shared" si="606"/>
        <v>0.22003631183510375</v>
      </c>
      <c r="M7860">
        <f t="shared" si="607"/>
        <v>3.0725502325964378</v>
      </c>
      <c r="N7860" s="10" t="str" cm="1">
        <f t="array" ref="N7860">_xlfn.IFS(AND(C7860&lt;=0, C7860-M7860&lt;=2), "escarcha",AND(C7860&lt;=0, C7860-M7860&gt;2), "helada negra", AND(C7860&gt;0, M7860+2&gt;C7860), "rocío", TRUE, "sin riesgo")</f>
        <v>rocío</v>
      </c>
      <c r="O7860">
        <f t="shared" si="609"/>
        <v>5.4687192490039671E-2</v>
      </c>
      <c r="P7860">
        <f t="shared" si="610"/>
        <v>0.75645638233021573</v>
      </c>
      <c r="Q7860" s="10" t="str" cm="1">
        <f t="array" ref="Q7860">_xlfn.IFS(AND(D7860&lt;=0, D7860-P7860&lt;=2), "escarcha",AND(D7860&lt;=0, D7860-P7860&gt;2), "helada negra", AND(D7860&gt;0, P7860+2&gt;D7860), "rocío", TRUE, "sin riesgo")</f>
        <v>sin riesgo</v>
      </c>
    </row>
    <row r="7861" spans="1:17" x14ac:dyDescent="0.35">
      <c r="A7861" s="2">
        <v>45968</v>
      </c>
      <c r="B7861" s="3" t="s">
        <v>30</v>
      </c>
      <c r="C7861">
        <v>6.5333333333333332</v>
      </c>
      <c r="D7861">
        <v>6.7666666666666666</v>
      </c>
      <c r="E7861">
        <v>96.666666666666671</v>
      </c>
      <c r="F7861">
        <v>77.666666666666671</v>
      </c>
      <c r="G7861">
        <v>0</v>
      </c>
      <c r="H7861">
        <v>4.833333333333333</v>
      </c>
      <c r="I7861">
        <v>0</v>
      </c>
      <c r="J7861">
        <v>8.4666666666666668</v>
      </c>
      <c r="K7861">
        <f t="shared" si="608"/>
        <v>0.23333333333333339</v>
      </c>
      <c r="L7861">
        <f t="shared" si="606"/>
        <v>0.42748588287929251</v>
      </c>
      <c r="M7861">
        <f t="shared" si="607"/>
        <v>6.0413480848113448</v>
      </c>
      <c r="N7861" s="10" t="str" cm="1">
        <f t="array" ref="N7861">_xlfn.IFS(AND(C7861&lt;=0, C7861-M7861&lt;=2), "escarcha",AND(C7861&lt;=0, C7861-M7861&gt;2), "helada negra", AND(C7861&gt;0, M7861+2&gt;C7861), "rocío", TRUE, "sin riesgo")</f>
        <v>rocío</v>
      </c>
      <c r="O7861">
        <f t="shared" si="609"/>
        <v>0.22467518309406898</v>
      </c>
      <c r="P7861">
        <f t="shared" si="610"/>
        <v>3.138163055791289</v>
      </c>
      <c r="Q7861" s="10" t="str" cm="1">
        <f t="array" ref="Q7861">_xlfn.IFS(AND(D7861&lt;=0, D7861-P7861&lt;=2), "escarcha",AND(D7861&lt;=0, D7861-P7861&gt;2), "helada negra", AND(D7861&gt;0, P7861+2&gt;D7861), "rocío", TRUE, "sin riesgo")</f>
        <v>sin riesgo</v>
      </c>
    </row>
    <row r="7862" spans="1:17" x14ac:dyDescent="0.35">
      <c r="A7862" s="2">
        <v>45968</v>
      </c>
      <c r="B7862" s="3" t="s">
        <v>31</v>
      </c>
      <c r="C7862">
        <v>7</v>
      </c>
      <c r="D7862">
        <v>7.2333333333333334</v>
      </c>
      <c r="E7862">
        <v>96.6</v>
      </c>
      <c r="F7862">
        <v>79.666666666666671</v>
      </c>
      <c r="G7862">
        <v>1</v>
      </c>
      <c r="H7862">
        <v>2.066666666666666</v>
      </c>
      <c r="I7862">
        <v>3.666666666666667</v>
      </c>
      <c r="J7862">
        <v>4.7666666666666666</v>
      </c>
      <c r="K7862">
        <f t="shared" si="608"/>
        <v>0.23333333333333339</v>
      </c>
      <c r="L7862">
        <f t="shared" si="606"/>
        <v>0.45882960786195992</v>
      </c>
      <c r="M7862">
        <f t="shared" si="607"/>
        <v>6.4961459281473282</v>
      </c>
      <c r="N7862" s="10" t="str" cm="1">
        <f t="array" ref="N7862">_xlfn.IFS(AND(C7862&lt;=0, C7862-M7862&lt;=2), "escarcha",AND(C7862&lt;=0, C7862-M7862&gt;2), "helada negra", AND(C7862&gt;0, M7862+2&gt;C7862), "rocío", TRUE, "sin riesgo")</f>
        <v>rocío</v>
      </c>
      <c r="O7862">
        <f t="shared" si="609"/>
        <v>0.2820741408591248</v>
      </c>
      <c r="P7862">
        <f t="shared" si="610"/>
        <v>3.9529258068221789</v>
      </c>
      <c r="Q7862" s="10" t="str" cm="1">
        <f t="array" ref="Q7862">_xlfn.IFS(AND(D7862&lt;=0, D7862-P7862&lt;=2), "escarcha",AND(D7862&lt;=0, D7862-P7862&gt;2), "helada negra", AND(D7862&gt;0, P7862+2&gt;D7862), "rocío", TRUE, "sin riesgo")</f>
        <v>sin riesgo</v>
      </c>
    </row>
    <row r="7863" spans="1:17" x14ac:dyDescent="0.35">
      <c r="A7863" s="2">
        <v>45968</v>
      </c>
      <c r="B7863" s="3" t="s">
        <v>32</v>
      </c>
      <c r="C7863">
        <v>7.3666666666666671</v>
      </c>
      <c r="D7863">
        <v>8.7666666666666657</v>
      </c>
      <c r="E7863">
        <v>96.166666666666657</v>
      </c>
      <c r="F7863">
        <v>73.333333333333329</v>
      </c>
      <c r="G7863">
        <v>1</v>
      </c>
      <c r="H7863">
        <v>5.8</v>
      </c>
      <c r="I7863">
        <v>2.666666666666667</v>
      </c>
      <c r="J7863">
        <v>10.766666666666669</v>
      </c>
      <c r="K7863">
        <f t="shared" si="608"/>
        <v>1.3999999999999986</v>
      </c>
      <c r="L7863">
        <f t="shared" si="606"/>
        <v>0.47941917395002936</v>
      </c>
      <c r="M7863">
        <f t="shared" si="607"/>
        <v>6.7958057075432858</v>
      </c>
      <c r="N7863" s="10" t="str" cm="1">
        <f t="array" ref="N7863">_xlfn.IFS(AND(C7863&lt;=0, C7863-M7863&lt;=2), "escarcha",AND(C7863&lt;=0, C7863-M7863&gt;2), "helada negra", AND(C7863&gt;0, M7863+2&gt;C7863), "rocío", TRUE, "sin riesgo")</f>
        <v>rocío</v>
      </c>
      <c r="O7863">
        <f t="shared" si="609"/>
        <v>0.30346067626050865</v>
      </c>
      <c r="P7863">
        <f t="shared" si="610"/>
        <v>4.2578827077610857</v>
      </c>
      <c r="Q7863" s="10" t="str" cm="1">
        <f t="array" ref="Q7863">_xlfn.IFS(AND(D7863&lt;=0, D7863-P7863&lt;=2), "escarcha",AND(D7863&lt;=0, D7863-P7863&gt;2), "helada negra", AND(D7863&gt;0, P7863+2&gt;D7863), "rocío", TRUE, "sin riesgo")</f>
        <v>sin riesgo</v>
      </c>
    </row>
    <row r="7864" spans="1:17" x14ac:dyDescent="0.35">
      <c r="A7864" s="2">
        <v>45968</v>
      </c>
      <c r="B7864" s="3" t="s">
        <v>33</v>
      </c>
      <c r="C7864">
        <v>7.4666666666666668</v>
      </c>
      <c r="D7864">
        <v>8.6333333333333329</v>
      </c>
      <c r="E7864">
        <v>96</v>
      </c>
      <c r="F7864">
        <v>70.333333333333329</v>
      </c>
      <c r="G7864">
        <v>5.333333333333333</v>
      </c>
      <c r="H7864">
        <v>5.7666666666666666</v>
      </c>
      <c r="I7864">
        <v>8</v>
      </c>
      <c r="J7864">
        <v>9.5333333333333332</v>
      </c>
      <c r="K7864">
        <f t="shared" si="608"/>
        <v>1.1666666666666661</v>
      </c>
      <c r="L7864">
        <f t="shared" si="606"/>
        <v>0.48451332589703244</v>
      </c>
      <c r="M7864">
        <f t="shared" si="607"/>
        <v>6.8700568989052604</v>
      </c>
      <c r="N7864" s="10" t="str" cm="1">
        <f t="array" ref="N7864">_xlfn.IFS(AND(C7864&lt;=0, C7864-M7864&lt;=2), "escarcha",AND(C7864&lt;=0, C7864-M7864&gt;2), "helada negra", AND(C7864&gt;0, M7864+2&gt;C7864), "rocío", TRUE, "sin riesgo")</f>
        <v>rocío</v>
      </c>
      <c r="O7864">
        <f t="shared" si="609"/>
        <v>0.25267884813935354</v>
      </c>
      <c r="P7864">
        <f t="shared" si="610"/>
        <v>3.5349949333173076</v>
      </c>
      <c r="Q7864" s="10" t="str" cm="1">
        <f t="array" ref="Q7864">_xlfn.IFS(AND(D7864&lt;=0, D7864-P7864&lt;=2), "escarcha",AND(D7864&lt;=0, D7864-P7864&gt;2), "helada negra", AND(D7864&gt;0, P7864+2&gt;D7864), "rocío", TRUE, "sin riesgo")</f>
        <v>sin riesgo</v>
      </c>
    </row>
    <row r="7865" spans="1:17" x14ac:dyDescent="0.35">
      <c r="A7865" s="2">
        <v>45968</v>
      </c>
      <c r="B7865" s="3" t="s">
        <v>34</v>
      </c>
      <c r="C7865">
        <v>8</v>
      </c>
      <c r="D7865">
        <v>9.2333333333333325</v>
      </c>
      <c r="E7865">
        <v>96.066666666666663</v>
      </c>
      <c r="F7865">
        <v>67.666666666666671</v>
      </c>
      <c r="G7865">
        <v>2.333333333333333</v>
      </c>
      <c r="H7865">
        <v>5.9</v>
      </c>
      <c r="I7865">
        <v>5.666666666666667</v>
      </c>
      <c r="J7865">
        <v>11.4</v>
      </c>
      <c r="K7865">
        <f t="shared" si="608"/>
        <v>1.2333333333333325</v>
      </c>
      <c r="L7865">
        <f t="shared" si="606"/>
        <v>0.52153568883273882</v>
      </c>
      <c r="M7865">
        <f t="shared" si="607"/>
        <v>7.4110151901301125</v>
      </c>
      <c r="N7865" s="10" t="str" cm="1">
        <f t="array" ref="N7865">_xlfn.IFS(AND(C7865&lt;=0, C7865-M7865&lt;=2), "escarcha",AND(C7865&lt;=0, C7865-M7865&gt;2), "helada negra", AND(C7865&gt;0, M7865+2&gt;C7865), "rocío", TRUE, "sin riesgo")</f>
        <v>rocío</v>
      </c>
      <c r="O7865">
        <f t="shared" si="609"/>
        <v>0.25450754021973448</v>
      </c>
      <c r="P7865">
        <f t="shared" si="610"/>
        <v>3.5609533073529644</v>
      </c>
      <c r="Q7865" s="10" t="str" cm="1">
        <f t="array" ref="Q7865">_xlfn.IFS(AND(D7865&lt;=0, D7865-P7865&lt;=2), "escarcha",AND(D7865&lt;=0, D7865-P7865&gt;2), "helada negra", AND(D7865&gt;0, P7865+2&gt;D7865), "rocío", TRUE, "sin riesgo")</f>
        <v>sin riesgo</v>
      </c>
    </row>
    <row r="7866" spans="1:17" x14ac:dyDescent="0.35">
      <c r="A7866" s="2">
        <v>45968</v>
      </c>
      <c r="B7866" s="3" t="s">
        <v>35</v>
      </c>
      <c r="C7866">
        <v>8.4</v>
      </c>
      <c r="D7866">
        <v>9.1666666666666661</v>
      </c>
      <c r="E7866">
        <v>96.166666666666671</v>
      </c>
      <c r="F7866">
        <v>67</v>
      </c>
      <c r="G7866">
        <v>2.333333333333333</v>
      </c>
      <c r="H7866">
        <v>7.833333333333333</v>
      </c>
      <c r="I7866">
        <v>5</v>
      </c>
      <c r="J7866">
        <v>14.06666666666667</v>
      </c>
      <c r="K7866">
        <f t="shared" si="608"/>
        <v>0.76666666666666572</v>
      </c>
      <c r="L7866">
        <f t="shared" si="606"/>
        <v>0.54972107454362362</v>
      </c>
      <c r="M7866">
        <f t="shared" si="607"/>
        <v>7.8244232811858083</v>
      </c>
      <c r="N7866" s="10" t="str" cm="1">
        <f t="array" ref="N7866">_xlfn.IFS(AND(C7866&lt;=0, C7866-M7866&lt;=2), "escarcha",AND(C7866&lt;=0, C7866-M7866&gt;2), "helada negra", AND(C7866&gt;0, M7866+2&gt;C7866), "rocío", TRUE, "sin riesgo")</f>
        <v>rocío</v>
      </c>
      <c r="O7866">
        <f t="shared" si="609"/>
        <v>0.2401181089070909</v>
      </c>
      <c r="P7866">
        <f t="shared" si="610"/>
        <v>3.3568422008480292</v>
      </c>
      <c r="Q7866" s="10" t="str" cm="1">
        <f t="array" ref="Q7866">_xlfn.IFS(AND(D7866&lt;=0, D7866-P7866&lt;=2), "escarcha",AND(D7866&lt;=0, D7866-P7866&gt;2), "helada negra", AND(D7866&gt;0, P7866+2&gt;D7866), "rocío", TRUE, "sin riesgo")</f>
        <v>sin riesgo</v>
      </c>
    </row>
    <row r="7867" spans="1:17" x14ac:dyDescent="0.35">
      <c r="A7867" s="2">
        <v>45968</v>
      </c>
      <c r="B7867" s="3" t="s">
        <v>36</v>
      </c>
      <c r="C7867">
        <v>8.4666666666666668</v>
      </c>
      <c r="D7867">
        <v>10.06666666666667</v>
      </c>
      <c r="E7867">
        <v>95.9</v>
      </c>
      <c r="F7867">
        <v>62.333333333333343</v>
      </c>
      <c r="G7867">
        <v>2.666666666666667</v>
      </c>
      <c r="H7867">
        <v>9.3666666666666671</v>
      </c>
      <c r="I7867">
        <v>7.333333333333333</v>
      </c>
      <c r="J7867">
        <v>17.633333333333329</v>
      </c>
      <c r="K7867">
        <f t="shared" si="608"/>
        <v>1.6000000000000032</v>
      </c>
      <c r="L7867">
        <f t="shared" si="606"/>
        <v>0.55146002852601628</v>
      </c>
      <c r="M7867">
        <f t="shared" si="607"/>
        <v>7.8499740274653913</v>
      </c>
      <c r="N7867" s="10" t="str" cm="1">
        <f t="array" ref="N7867">_xlfn.IFS(AND(C7867&lt;=0, C7867-M7867&lt;=2), "escarcha",AND(C7867&lt;=0, C7867-M7867&gt;2), "helada negra", AND(C7867&gt;0, M7867+2&gt;C7867), "rocío", TRUE, "sin riesgo")</f>
        <v>rocío</v>
      </c>
      <c r="O7867">
        <f t="shared" si="609"/>
        <v>0.22831518502617931</v>
      </c>
      <c r="P7867">
        <f t="shared" si="610"/>
        <v>3.1896722369195905</v>
      </c>
      <c r="Q7867" s="10" t="str" cm="1">
        <f t="array" ref="Q7867">_xlfn.IFS(AND(D7867&lt;=0, D7867-P7867&lt;=2), "escarcha",AND(D7867&lt;=0, D7867-P7867&gt;2), "helada negra", AND(D7867&gt;0, P7867+2&gt;D7867), "rocío", TRUE, "sin riesgo")</f>
        <v>sin riesgo</v>
      </c>
    </row>
    <row r="7868" spans="1:17" x14ac:dyDescent="0.35">
      <c r="A7868" s="2">
        <v>45968</v>
      </c>
      <c r="B7868" s="3" t="s">
        <v>47</v>
      </c>
      <c r="C7868">
        <v>8.5666666666666664</v>
      </c>
      <c r="D7868">
        <v>10.8</v>
      </c>
      <c r="E7868">
        <v>95.8</v>
      </c>
      <c r="F7868">
        <v>61</v>
      </c>
      <c r="G7868">
        <v>2</v>
      </c>
      <c r="H7868">
        <v>7.7</v>
      </c>
      <c r="I7868">
        <v>4.333333333333333</v>
      </c>
      <c r="J7868">
        <v>13.8</v>
      </c>
      <c r="K7868">
        <f t="shared" si="608"/>
        <v>2.2333333333333343</v>
      </c>
      <c r="L7868">
        <f t="shared" si="606"/>
        <v>0.5571858987396574</v>
      </c>
      <c r="M7868">
        <f t="shared" si="607"/>
        <v>7.934142007070875</v>
      </c>
      <c r="N7868" s="10" t="str" cm="1">
        <f t="array" ref="N7868">_xlfn.IFS(AND(C7868&lt;=0, C7868-M7868&lt;=2), "escarcha",AND(C7868&lt;=0, C7868-M7868&gt;2), "helada negra", AND(C7868&gt;0, M7868+2&gt;C7868), "rocío", TRUE, "sin riesgo")</f>
        <v>rocío</v>
      </c>
      <c r="O7868">
        <f t="shared" si="609"/>
        <v>0.25558549350195492</v>
      </c>
      <c r="P7868">
        <f t="shared" si="610"/>
        <v>3.5762574678309647</v>
      </c>
      <c r="Q7868" s="10" t="str" cm="1">
        <f t="array" ref="Q7868">_xlfn.IFS(AND(D7868&lt;=0, D7868-P7868&lt;=2), "escarcha",AND(D7868&lt;=0, D7868-P7868&gt;2), "helada negra", AND(D7868&gt;0, P7868+2&gt;D7868), "rocío", TRUE, "sin riesgo")</f>
        <v>sin riesgo</v>
      </c>
    </row>
    <row r="7869" spans="1:17" x14ac:dyDescent="0.35">
      <c r="A7869" s="2">
        <v>45968</v>
      </c>
      <c r="B7869" s="3" t="s">
        <v>52</v>
      </c>
      <c r="C7869">
        <v>9</v>
      </c>
      <c r="D7869">
        <v>10.83333333333333</v>
      </c>
      <c r="E7869">
        <v>95.86666666666666</v>
      </c>
      <c r="F7869">
        <v>59.333333333333343</v>
      </c>
      <c r="G7869">
        <v>1.333333333333333</v>
      </c>
      <c r="H7869">
        <v>7.8666666666666663</v>
      </c>
      <c r="I7869">
        <v>4.666666666666667</v>
      </c>
      <c r="J7869">
        <v>13.266666666666669</v>
      </c>
      <c r="K7869">
        <f t="shared" si="608"/>
        <v>1.8333333333333304</v>
      </c>
      <c r="L7869">
        <f t="shared" si="606"/>
        <v>0.5871525377959913</v>
      </c>
      <c r="M7869">
        <f t="shared" si="607"/>
        <v>8.3755622946208668</v>
      </c>
      <c r="N7869" s="10" t="str" cm="1">
        <f t="array" ref="N7869">_xlfn.IFS(AND(C7869&lt;=0, C7869-M7869&lt;=2), "escarcha",AND(C7869&lt;=0, C7869-M7869&gt;2), "helada negra", AND(C7869&gt;0, M7869+2&gt;C7869), "rocío", TRUE, "sin riesgo")</f>
        <v>rocío</v>
      </c>
      <c r="O7869">
        <f t="shared" si="609"/>
        <v>0.2300985783275149</v>
      </c>
      <c r="P7869">
        <f t="shared" si="610"/>
        <v>3.2149166655836283</v>
      </c>
      <c r="Q7869" s="10" t="str" cm="1">
        <f t="array" ref="Q7869">_xlfn.IFS(AND(D7869&lt;=0, D7869-P7869&lt;=2), "escarcha",AND(D7869&lt;=0, D7869-P7869&gt;2), "helada negra", AND(D7869&gt;0, P7869+2&gt;D7869), "rocío", TRUE, "sin riesgo")</f>
        <v>sin riesgo</v>
      </c>
    </row>
    <row r="7870" spans="1:17" x14ac:dyDescent="0.35">
      <c r="A7870" s="2">
        <v>45968</v>
      </c>
      <c r="B7870" s="3" t="s">
        <v>53</v>
      </c>
      <c r="C7870">
        <v>9</v>
      </c>
      <c r="D7870">
        <v>11.06666666666667</v>
      </c>
      <c r="E7870">
        <v>96.133333333333326</v>
      </c>
      <c r="F7870">
        <v>58</v>
      </c>
      <c r="G7870">
        <v>5</v>
      </c>
      <c r="H7870">
        <v>5.7666666666666666</v>
      </c>
      <c r="I7870">
        <v>8</v>
      </c>
      <c r="J7870">
        <v>11.33333333333333</v>
      </c>
      <c r="K7870">
        <f t="shared" si="608"/>
        <v>2.06666666666667</v>
      </c>
      <c r="L7870">
        <f t="shared" si="606"/>
        <v>0.58993031735989365</v>
      </c>
      <c r="M7870">
        <f t="shared" si="607"/>
        <v>8.4165587228128054</v>
      </c>
      <c r="N7870" s="10" t="str" cm="1">
        <f t="array" ref="N7870">_xlfn.IFS(AND(C7870&lt;=0, C7870-M7870&lt;=2), "escarcha",AND(C7870&lt;=0, C7870-M7870&gt;2), "helada negra", AND(C7870&gt;0, M7870+2&gt;C7870), "rocío", TRUE, "sin riesgo")</f>
        <v>rocío</v>
      </c>
      <c r="O7870">
        <f t="shared" si="609"/>
        <v>0.22286386244268119</v>
      </c>
      <c r="P7870">
        <f t="shared" si="610"/>
        <v>3.112539328500632</v>
      </c>
      <c r="Q7870" s="10" t="str" cm="1">
        <f t="array" ref="Q7870">_xlfn.IFS(AND(D7870&lt;=0, D7870-P7870&lt;=2), "escarcha",AND(D7870&lt;=0, D7870-P7870&gt;2), "helada negra", AND(D7870&gt;0, P7870+2&gt;D7870), "rocío", TRUE, "sin riesgo")</f>
        <v>sin riesgo</v>
      </c>
    </row>
    <row r="7871" spans="1:17" x14ac:dyDescent="0.35">
      <c r="A7871" s="2">
        <v>45968</v>
      </c>
      <c r="B7871" s="3" t="s">
        <v>56</v>
      </c>
      <c r="C7871">
        <v>9.0333333333333332</v>
      </c>
      <c r="D7871">
        <v>11.5</v>
      </c>
      <c r="E7871">
        <v>96.233333333333334</v>
      </c>
      <c r="F7871">
        <v>55.666666666666657</v>
      </c>
      <c r="G7871">
        <v>7</v>
      </c>
      <c r="H7871">
        <v>4.5999999999999996</v>
      </c>
      <c r="I7871">
        <v>11.33333333333333</v>
      </c>
      <c r="J7871">
        <v>8.1333333333333329</v>
      </c>
      <c r="K7871">
        <f t="shared" si="608"/>
        <v>2.4666666666666668</v>
      </c>
      <c r="L7871">
        <f t="shared" si="606"/>
        <v>0.59321744454819392</v>
      </c>
      <c r="M7871">
        <f t="shared" si="607"/>
        <v>8.465089737588448</v>
      </c>
      <c r="N7871" s="10" t="str" cm="1">
        <f t="array" ref="N7871">_xlfn.IFS(AND(C7871&lt;=0, C7871-M7871&lt;=2), "escarcha",AND(C7871&lt;=0, C7871-M7871&gt;2), "helada negra", AND(C7871&gt;0, M7871+2&gt;C7871), "rocío", TRUE, "sin riesgo")</f>
        <v>rocío</v>
      </c>
      <c r="O7871">
        <f t="shared" si="609"/>
        <v>0.21050072253308472</v>
      </c>
      <c r="P7871">
        <f t="shared" si="610"/>
        <v>2.9377873454356687</v>
      </c>
      <c r="Q7871" s="10" t="str" cm="1">
        <f t="array" ref="Q7871">_xlfn.IFS(AND(D7871&lt;=0, D7871-P7871&lt;=2), "escarcha",AND(D7871&lt;=0, D7871-P7871&gt;2), "helada negra", AND(D7871&gt;0, P7871+2&gt;D7871), "rocío", TRUE, "sin riesgo")</f>
        <v>sin riesgo</v>
      </c>
    </row>
    <row r="7872" spans="1:17" x14ac:dyDescent="0.35">
      <c r="A7872" s="2">
        <v>45968</v>
      </c>
      <c r="B7872" s="3" t="s">
        <v>55</v>
      </c>
      <c r="C7872">
        <v>9.7000000000000011</v>
      </c>
      <c r="D7872">
        <v>11.633333333333329</v>
      </c>
      <c r="E7872">
        <v>96.033333333333331</v>
      </c>
      <c r="F7872">
        <v>55.666666666666657</v>
      </c>
      <c r="G7872">
        <v>1</v>
      </c>
      <c r="H7872">
        <v>3.566666666666666</v>
      </c>
      <c r="I7872">
        <v>3</v>
      </c>
      <c r="J7872">
        <v>6.4333333333333336</v>
      </c>
      <c r="K7872">
        <f t="shared" si="608"/>
        <v>1.9333333333333282</v>
      </c>
      <c r="L7872">
        <f t="shared" ref="L7872:L7935" si="611">(LN(E7872/100))+((17.625*C7872)/(243.04+C7872))</f>
        <v>0.63596142603996342</v>
      </c>
      <c r="M7872">
        <f t="shared" ref="M7872:M7935" si="612">(243.04*L7872)/(17.625-L7872)</f>
        <v>9.0978700361338216</v>
      </c>
      <c r="N7872" s="10" t="str" cm="1">
        <f t="array" ref="N7872">_xlfn.IFS(AND(C7872&lt;=0, C7872-M7872&lt;=2), "escarcha",AND(C7872&lt;=0, C7872-M7872&gt;2), "helada negra", AND(C7872&gt;0, M7872+2&gt;C7872), "rocío", TRUE, "sin riesgo")</f>
        <v>rocío</v>
      </c>
      <c r="O7872">
        <f t="shared" si="609"/>
        <v>0.21931133514282108</v>
      </c>
      <c r="P7872">
        <f t="shared" si="610"/>
        <v>3.0622992240881031</v>
      </c>
      <c r="Q7872" s="10" t="str" cm="1">
        <f t="array" ref="Q7872">_xlfn.IFS(AND(D7872&lt;=0, D7872-P7872&lt;=2), "escarcha",AND(D7872&lt;=0, D7872-P7872&gt;2), "helada negra", AND(D7872&gt;0, P7872+2&gt;D7872), "rocío", TRUE, "sin riesgo")</f>
        <v>sin riesgo</v>
      </c>
    </row>
    <row r="7873" spans="1:17" x14ac:dyDescent="0.35">
      <c r="A7873" s="2">
        <v>45968</v>
      </c>
      <c r="B7873" s="3" t="s">
        <v>54</v>
      </c>
      <c r="C7873">
        <v>10.199999999999999</v>
      </c>
      <c r="D7873">
        <v>12.1</v>
      </c>
      <c r="E7873">
        <v>95.166666666666671</v>
      </c>
      <c r="F7873">
        <v>54</v>
      </c>
      <c r="G7873">
        <v>4.333333333333333</v>
      </c>
      <c r="H7873">
        <v>4.1333333333333329</v>
      </c>
      <c r="I7873">
        <v>7.333333333333333</v>
      </c>
      <c r="J7873">
        <v>7.2</v>
      </c>
      <c r="K7873">
        <f t="shared" si="608"/>
        <v>1.9000000000000004</v>
      </c>
      <c r="L7873">
        <f t="shared" si="611"/>
        <v>0.66035925432929676</v>
      </c>
      <c r="M7873">
        <f t="shared" si="612"/>
        <v>9.4604840490447479</v>
      </c>
      <c r="N7873" s="10" t="str" cm="1">
        <f t="array" ref="N7873">_xlfn.IFS(AND(C7873&lt;=0, C7873-M7873&lt;=2), "escarcha",AND(C7873&lt;=0, C7873-M7873&gt;2), "helada negra", AND(C7873&gt;0, M7873+2&gt;C7873), "rocío", TRUE, "sin riesgo")</f>
        <v>rocío</v>
      </c>
      <c r="O7873">
        <f t="shared" si="609"/>
        <v>0.21967848392022948</v>
      </c>
      <c r="P7873">
        <f t="shared" si="610"/>
        <v>3.0674905190718844</v>
      </c>
      <c r="Q7873" s="10" t="str" cm="1">
        <f t="array" ref="Q7873">_xlfn.IFS(AND(D7873&lt;=0, D7873-P7873&lt;=2), "escarcha",AND(D7873&lt;=0, D7873-P7873&gt;2), "helada negra", AND(D7873&gt;0, P7873+2&gt;D7873), "rocío", TRUE, "sin riesgo")</f>
        <v>sin riesgo</v>
      </c>
    </row>
    <row r="7874" spans="1:17" x14ac:dyDescent="0.35">
      <c r="A7874" s="2">
        <v>45968</v>
      </c>
      <c r="B7874" s="3" t="s">
        <v>57</v>
      </c>
      <c r="C7874">
        <v>10.199999999999999</v>
      </c>
      <c r="D7874">
        <v>12.03333333333333</v>
      </c>
      <c r="E7874">
        <v>94.6</v>
      </c>
      <c r="F7874">
        <v>53.666666666666657</v>
      </c>
      <c r="G7874">
        <v>3.666666666666667</v>
      </c>
      <c r="H7874">
        <v>3.8666666666666671</v>
      </c>
      <c r="I7874">
        <v>6.666666666666667</v>
      </c>
      <c r="J7874">
        <v>7.166666666666667</v>
      </c>
      <c r="K7874">
        <f t="shared" ref="K7874:K7937" si="613">ABS((C7874-D7874))</f>
        <v>1.8333333333333304</v>
      </c>
      <c r="L7874">
        <f t="shared" si="611"/>
        <v>0.6543869899591741</v>
      </c>
      <c r="M7874">
        <f t="shared" si="612"/>
        <v>9.3716245810082892</v>
      </c>
      <c r="N7874" s="10" t="str" cm="1">
        <f t="array" ref="N7874">_xlfn.IFS(AND(C7874&lt;=0, C7874-M7874&lt;=2), "escarcha",AND(C7874&lt;=0, C7874-M7874&gt;2), "helada negra", AND(C7874&gt;0, M7874+2&gt;C7874), "rocío", TRUE, "sin riesgo")</f>
        <v>rocío</v>
      </c>
      <c r="O7874">
        <f t="shared" si="609"/>
        <v>0.20909845915814074</v>
      </c>
      <c r="P7874">
        <f t="shared" si="610"/>
        <v>2.9179821322840342</v>
      </c>
      <c r="Q7874" s="10" t="str" cm="1">
        <f t="array" ref="Q7874">_xlfn.IFS(AND(D7874&lt;=0, D7874-P7874&lt;=2), "escarcha",AND(D7874&lt;=0, D7874-P7874&gt;2), "helada negra", AND(D7874&gt;0, P7874+2&gt;D7874), "rocío", TRUE, "sin riesgo")</f>
        <v>sin riesgo</v>
      </c>
    </row>
    <row r="7875" spans="1:17" x14ac:dyDescent="0.35">
      <c r="A7875" s="2">
        <v>45968</v>
      </c>
      <c r="B7875" s="3" t="s">
        <v>50</v>
      </c>
      <c r="C7875">
        <v>7.0333333333333332</v>
      </c>
      <c r="D7875">
        <v>8</v>
      </c>
      <c r="E7875">
        <v>93.13333333333334</v>
      </c>
      <c r="F7875">
        <v>78.666666666666671</v>
      </c>
      <c r="G7875">
        <v>0</v>
      </c>
      <c r="H7875">
        <v>0.4</v>
      </c>
      <c r="I7875">
        <v>1.333333333333333</v>
      </c>
      <c r="J7875">
        <v>1.8</v>
      </c>
      <c r="K7875">
        <f t="shared" si="613"/>
        <v>0.96666666666666679</v>
      </c>
      <c r="L7875">
        <f t="shared" si="611"/>
        <v>0.4245665654859534</v>
      </c>
      <c r="M7875">
        <f t="shared" si="612"/>
        <v>5.9990731319975819</v>
      </c>
      <c r="N7875" s="10" t="str" cm="1">
        <f t="array" ref="N7875">_xlfn.IFS(AND(C7875&lt;=0, C7875-M7875&lt;=2), "escarcha",AND(C7875&lt;=0, C7875-M7875&gt;2), "helada negra", AND(C7875&gt;0, M7875+2&gt;C7875), "rocío", TRUE, "sin riesgo")</f>
        <v>rocío</v>
      </c>
      <c r="O7875">
        <f t="shared" ref="O7875:O7938" si="614">(LN(F7875/100))+((17.625*D7875)/(243.04+D7875))</f>
        <v>0.32171281029292731</v>
      </c>
      <c r="P7875">
        <f t="shared" ref="P7875:P7938" si="615">(243.04*O7875)/(17.625-O7875)</f>
        <v>4.5187414712797525</v>
      </c>
      <c r="Q7875" s="10" t="str" cm="1">
        <f t="array" ref="Q7875">_xlfn.IFS(AND(D7875&lt;=0, D7875-P7875&lt;=2), "escarcha",AND(D7875&lt;=0, D7875-P7875&gt;2), "helada negra", AND(D7875&gt;0, P7875+2&gt;D7875), "rocío", TRUE, "sin riesgo")</f>
        <v>sin riesgo</v>
      </c>
    </row>
    <row r="7876" spans="1:17" x14ac:dyDescent="0.35">
      <c r="A7876" s="2">
        <v>45968</v>
      </c>
      <c r="B7876" s="3" t="s">
        <v>48</v>
      </c>
      <c r="C7876">
        <v>5.4333333333333336</v>
      </c>
      <c r="D7876">
        <v>6.4666666666666668</v>
      </c>
      <c r="E7876">
        <v>94.8</v>
      </c>
      <c r="F7876">
        <v>82.666666666666671</v>
      </c>
      <c r="G7876">
        <v>0</v>
      </c>
      <c r="H7876">
        <v>0.9</v>
      </c>
      <c r="I7876">
        <v>0.66666666666666663</v>
      </c>
      <c r="J7876">
        <v>2.1</v>
      </c>
      <c r="K7876">
        <f t="shared" si="613"/>
        <v>1.0333333333333332</v>
      </c>
      <c r="L7876">
        <f t="shared" si="611"/>
        <v>0.33200275416821889</v>
      </c>
      <c r="M7876">
        <f t="shared" si="612"/>
        <v>4.6660476622982765</v>
      </c>
      <c r="N7876" s="10" t="str" cm="1">
        <f t="array" ref="N7876">_xlfn.IFS(AND(C7876&lt;=0, C7876-M7876&lt;=2), "escarcha",AND(C7876&lt;=0, C7876-M7876&gt;2), "helada negra", AND(C7876&gt;0, M7876+2&gt;C7876), "rocío", TRUE, "sin riesgo")</f>
        <v>rocío</v>
      </c>
      <c r="O7876">
        <f t="shared" si="614"/>
        <v>0.26644769298048532</v>
      </c>
      <c r="P7876">
        <f t="shared" si="615"/>
        <v>3.7305788038435841</v>
      </c>
      <c r="Q7876" s="10" t="str" cm="1">
        <f t="array" ref="Q7876">_xlfn.IFS(AND(D7876&lt;=0, D7876-P7876&lt;=2), "escarcha",AND(D7876&lt;=0, D7876-P7876&gt;2), "helada negra", AND(D7876&gt;0, P7876+2&gt;D7876), "rocío", TRUE, "sin riesgo")</f>
        <v>sin riesgo</v>
      </c>
    </row>
    <row r="7877" spans="1:17" x14ac:dyDescent="0.35">
      <c r="A7877" s="2">
        <v>45969</v>
      </c>
      <c r="B7877" s="3" t="s">
        <v>28</v>
      </c>
      <c r="C7877">
        <v>0.46666666666666667</v>
      </c>
      <c r="D7877">
        <v>0.9</v>
      </c>
      <c r="E7877">
        <v>94.033333333333331</v>
      </c>
      <c r="F7877">
        <v>97</v>
      </c>
      <c r="G7877">
        <v>0.33333333333333331</v>
      </c>
      <c r="H7877">
        <v>0.5</v>
      </c>
      <c r="I7877">
        <v>2</v>
      </c>
      <c r="J7877">
        <v>0.8</v>
      </c>
      <c r="K7877">
        <f t="shared" si="613"/>
        <v>0.43333333333333335</v>
      </c>
      <c r="L7877">
        <f t="shared" si="611"/>
        <v>-2.7743547334337058E-2</v>
      </c>
      <c r="M7877">
        <f t="shared" si="612"/>
        <v>-0.3819684869979022</v>
      </c>
      <c r="N7877" s="10" t="str" cm="1">
        <f t="array" ref="N7877">_xlfn.IFS(AND(C7877&lt;=0, C7877-M7877&lt;=2), "escarcha",AND(C7877&lt;=0, C7877-M7877&gt;2), "helada negra", AND(C7877&gt;0, M7877+2&gt;C7877), "rocío", TRUE, "sin riesgo")</f>
        <v>rocío</v>
      </c>
      <c r="O7877">
        <f t="shared" si="614"/>
        <v>3.4567028474953639E-2</v>
      </c>
      <c r="P7877">
        <f t="shared" si="615"/>
        <v>0.47759885240757499</v>
      </c>
      <c r="Q7877" s="10" t="str" cm="1">
        <f t="array" ref="Q7877">_xlfn.IFS(AND(D7877&lt;=0, D7877-P7877&lt;=2), "escarcha",AND(D7877&lt;=0, D7877-P7877&gt;2), "helada negra", AND(D7877&gt;0, P7877+2&gt;D7877), "rocío", TRUE, "sin riesgo")</f>
        <v>rocío</v>
      </c>
    </row>
    <row r="7878" spans="1:17" x14ac:dyDescent="0.35">
      <c r="A7878" s="2">
        <v>45969</v>
      </c>
      <c r="B7878" s="3" t="s">
        <v>29</v>
      </c>
      <c r="C7878">
        <v>1.8</v>
      </c>
      <c r="D7878">
        <v>2.7666666666666671</v>
      </c>
      <c r="E7878">
        <v>93.466666666666669</v>
      </c>
      <c r="F7878">
        <v>90.333333333333329</v>
      </c>
      <c r="G7878">
        <v>0.66666666666666663</v>
      </c>
      <c r="H7878">
        <v>0.5</v>
      </c>
      <c r="I7878">
        <v>2</v>
      </c>
      <c r="J7878">
        <v>1.4</v>
      </c>
      <c r="K7878">
        <f t="shared" si="613"/>
        <v>0.96666666666666701</v>
      </c>
      <c r="L7878">
        <f t="shared" si="611"/>
        <v>6.2009096449340967E-2</v>
      </c>
      <c r="M7878">
        <f t="shared" si="612"/>
        <v>0.85809364041753444</v>
      </c>
      <c r="N7878" s="10" t="str" cm="1">
        <f t="array" ref="N7878">_xlfn.IFS(AND(C7878&lt;=0, C7878-M7878&lt;=2), "escarcha",AND(C7878&lt;=0, C7878-M7878&gt;2), "helada negra", AND(C7878&gt;0, M7878+2&gt;C7878), "rocío", TRUE, "sin riesgo")</f>
        <v>rocío</v>
      </c>
      <c r="O7878">
        <f t="shared" si="614"/>
        <v>9.6713797336840976E-2</v>
      </c>
      <c r="P7878">
        <f t="shared" si="615"/>
        <v>1.340993696301841</v>
      </c>
      <c r="Q7878" s="10" t="str" cm="1">
        <f t="array" ref="Q7878">_xlfn.IFS(AND(D7878&lt;=0, D7878-P7878&lt;=2), "escarcha",AND(D7878&lt;=0, D7878-P7878&gt;2), "helada negra", AND(D7878&gt;0, P7878+2&gt;D7878), "rocío", TRUE, "sin riesgo")</f>
        <v>rocío</v>
      </c>
    </row>
    <row r="7879" spans="1:17" x14ac:dyDescent="0.35">
      <c r="A7879" s="2">
        <v>45969</v>
      </c>
      <c r="B7879" s="3" t="s">
        <v>30</v>
      </c>
      <c r="C7879">
        <v>3.833333333333333</v>
      </c>
      <c r="D7879">
        <v>4.2333333333333334</v>
      </c>
      <c r="E7879">
        <v>90.9</v>
      </c>
      <c r="F7879">
        <v>88.333333333333329</v>
      </c>
      <c r="G7879">
        <v>1</v>
      </c>
      <c r="H7879">
        <v>0.83333333333333326</v>
      </c>
      <c r="I7879">
        <v>2.666666666666667</v>
      </c>
      <c r="J7879">
        <v>2.066666666666666</v>
      </c>
      <c r="K7879">
        <f t="shared" si="613"/>
        <v>0.40000000000000036</v>
      </c>
      <c r="L7879">
        <f t="shared" si="611"/>
        <v>0.17826254885092768</v>
      </c>
      <c r="M7879">
        <f t="shared" si="612"/>
        <v>2.4832682897899634</v>
      </c>
      <c r="N7879" s="10" t="str" cm="1">
        <f t="array" ref="N7879">_xlfn.IFS(AND(C7879&lt;=0, C7879-M7879&lt;=2), "escarcha",AND(C7879&lt;=0, C7879-M7879&gt;2), "helada negra", AND(C7879&gt;0, M7879+2&gt;C7879), "rocío", TRUE, "sin riesgo")</f>
        <v>rocío</v>
      </c>
      <c r="O7879">
        <f t="shared" si="614"/>
        <v>0.17768833970995157</v>
      </c>
      <c r="P7879">
        <f t="shared" si="615"/>
        <v>2.4751878641221401</v>
      </c>
      <c r="Q7879" s="10" t="str" cm="1">
        <f t="array" ref="Q7879">_xlfn.IFS(AND(D7879&lt;=0, D7879-P7879&lt;=2), "escarcha",AND(D7879&lt;=0, D7879-P7879&gt;2), "helada negra", AND(D7879&gt;0, P7879+2&gt;D7879), "rocío", TRUE, "sin riesgo")</f>
        <v>rocío</v>
      </c>
    </row>
    <row r="7880" spans="1:17" x14ac:dyDescent="0.35">
      <c r="A7880" s="2">
        <v>45969</v>
      </c>
      <c r="B7880" s="3" t="s">
        <v>48</v>
      </c>
      <c r="C7880">
        <v>5.8999999999999986</v>
      </c>
      <c r="D7880">
        <v>7.3</v>
      </c>
      <c r="E7880">
        <v>82.2</v>
      </c>
      <c r="F7880">
        <v>81.666666666666671</v>
      </c>
      <c r="G7880">
        <v>0</v>
      </c>
      <c r="H7880">
        <v>3.2</v>
      </c>
      <c r="I7880">
        <v>0</v>
      </c>
      <c r="J7880">
        <v>6.0333333333333332</v>
      </c>
      <c r="K7880">
        <f t="shared" si="613"/>
        <v>1.4000000000000012</v>
      </c>
      <c r="L7880">
        <f t="shared" si="611"/>
        <v>0.22170625369756658</v>
      </c>
      <c r="M7880">
        <f t="shared" si="612"/>
        <v>3.0961660869572381</v>
      </c>
      <c r="N7880" s="10" t="str" cm="1">
        <f t="array" ref="N7880">_xlfn.IFS(AND(C7880&lt;=0, C7880-M7880&lt;=2), "escarcha",AND(C7880&lt;=0, C7880-M7880&gt;2), "helada negra", AND(C7880&gt;0, M7880+2&gt;C7880), "rocío", TRUE, "sin riesgo")</f>
        <v>sin riesgo</v>
      </c>
      <c r="O7880">
        <f t="shared" si="614"/>
        <v>0.3114267624923448</v>
      </c>
      <c r="P7880">
        <f t="shared" si="615"/>
        <v>4.3716660517061001</v>
      </c>
      <c r="Q7880" s="10" t="str" cm="1">
        <f t="array" ref="Q7880">_xlfn.IFS(AND(D7880&lt;=0, D7880-P7880&lt;=2), "escarcha",AND(D7880&lt;=0, D7880-P7880&gt;2), "helada negra", AND(D7880&gt;0, P7880+2&gt;D7880), "rocío", TRUE, "sin riesgo")</f>
        <v>sin riesgo</v>
      </c>
    </row>
    <row r="7881" spans="1:17" x14ac:dyDescent="0.35">
      <c r="A7881" s="2">
        <v>45969</v>
      </c>
      <c r="B7881" s="3" t="s">
        <v>38</v>
      </c>
      <c r="C7881">
        <v>3.6333333333333329</v>
      </c>
      <c r="D7881">
        <v>6.7</v>
      </c>
      <c r="E7881">
        <v>88.033333333333331</v>
      </c>
      <c r="F7881">
        <v>83</v>
      </c>
      <c r="G7881">
        <v>2.666666666666667</v>
      </c>
      <c r="H7881">
        <v>1.4</v>
      </c>
      <c r="I7881">
        <v>4.666666666666667</v>
      </c>
      <c r="J7881">
        <v>3.066666666666666</v>
      </c>
      <c r="K7881">
        <f t="shared" si="613"/>
        <v>3.0666666666666673</v>
      </c>
      <c r="L7881">
        <f t="shared" si="611"/>
        <v>0.13214981479634086</v>
      </c>
      <c r="M7881">
        <f t="shared" si="612"/>
        <v>1.836046764710159</v>
      </c>
      <c r="N7881" s="10" t="str" cm="1">
        <f t="array" ref="N7881">_xlfn.IFS(AND(C7881&lt;=0, C7881-M7881&lt;=2), "escarcha",AND(C7881&lt;=0, C7881-M7881&gt;2), "helada negra", AND(C7881&gt;0, M7881+2&gt;C7881), "rocío", TRUE, "sin riesgo")</f>
        <v>rocío</v>
      </c>
      <c r="O7881">
        <f t="shared" si="614"/>
        <v>0.28651217723414923</v>
      </c>
      <c r="P7881">
        <f t="shared" si="615"/>
        <v>4.0161472134586402</v>
      </c>
      <c r="Q7881" s="10" t="str" cm="1">
        <f t="array" ref="Q7881">_xlfn.IFS(AND(D7881&lt;=0, D7881-P7881&lt;=2), "escarcha",AND(D7881&lt;=0, D7881-P7881&gt;2), "helada negra", AND(D7881&gt;0, P7881+2&gt;D7881), "rocío", TRUE, "sin riesgo")</f>
        <v>sin riesgo</v>
      </c>
    </row>
    <row r="7882" spans="1:17" x14ac:dyDescent="0.35">
      <c r="A7882" s="2">
        <v>45969</v>
      </c>
      <c r="B7882" s="3" t="s">
        <v>39</v>
      </c>
      <c r="C7882">
        <v>3.7666666666666671</v>
      </c>
      <c r="D7882">
        <v>6.5666666666666664</v>
      </c>
      <c r="E7882">
        <v>89.733333333333334</v>
      </c>
      <c r="F7882">
        <v>82.333333333333329</v>
      </c>
      <c r="G7882">
        <v>2</v>
      </c>
      <c r="H7882">
        <v>2.6333333333333329</v>
      </c>
      <c r="I7882">
        <v>3.333333333333333</v>
      </c>
      <c r="J7882">
        <v>4.3666666666666671</v>
      </c>
      <c r="K7882">
        <f t="shared" si="613"/>
        <v>2.7999999999999994</v>
      </c>
      <c r="L7882">
        <f t="shared" si="611"/>
        <v>0.16065796898563395</v>
      </c>
      <c r="M7882">
        <f t="shared" si="612"/>
        <v>2.2357734813557464</v>
      </c>
      <c r="N7882" s="10" t="str" cm="1">
        <f t="array" ref="N7882">_xlfn.IFS(AND(C7882&lt;=0, C7882-M7882&lt;=2), "escarcha",AND(C7882&lt;=0, C7882-M7882&gt;2), "helada negra", AND(C7882&gt;0, M7882+2&gt;C7882), "rocío", TRUE, "sin riesgo")</f>
        <v>rocío</v>
      </c>
      <c r="O7882">
        <f t="shared" si="614"/>
        <v>0.2692853844204286</v>
      </c>
      <c r="P7882">
        <f t="shared" si="615"/>
        <v>3.7709262498930207</v>
      </c>
      <c r="Q7882" s="10" t="str" cm="1">
        <f t="array" ref="Q7882">_xlfn.IFS(AND(D7882&lt;=0, D7882-P7882&lt;=2), "escarcha",AND(D7882&lt;=0, D7882-P7882&gt;2), "helada negra", AND(D7882&gt;0, P7882+2&gt;D7882), "rocío", TRUE, "sin riesgo")</f>
        <v>sin riesgo</v>
      </c>
    </row>
    <row r="7883" spans="1:17" x14ac:dyDescent="0.35">
      <c r="A7883" s="2">
        <v>45969</v>
      </c>
      <c r="B7883" s="3" t="s">
        <v>37</v>
      </c>
      <c r="C7883">
        <v>1.8</v>
      </c>
      <c r="D7883">
        <v>6.166666666666667</v>
      </c>
      <c r="E7883">
        <v>90.833333333333329</v>
      </c>
      <c r="F7883">
        <v>84</v>
      </c>
      <c r="G7883">
        <v>0.66666666666666663</v>
      </c>
      <c r="H7883">
        <v>0.96666666666666667</v>
      </c>
      <c r="I7883">
        <v>1.333333333333333</v>
      </c>
      <c r="J7883">
        <v>2.2000000000000002</v>
      </c>
      <c r="K7883">
        <f t="shared" si="613"/>
        <v>4.3666666666666671</v>
      </c>
      <c r="L7883">
        <f t="shared" si="611"/>
        <v>3.3430555392204714E-2</v>
      </c>
      <c r="M7883">
        <f t="shared" si="612"/>
        <v>0.4618668168354878</v>
      </c>
      <c r="N7883" s="10" t="str" cm="1">
        <f t="array" ref="N7883">_xlfn.IFS(AND(C7883&lt;=0, C7883-M7883&lt;=2), "escarcha",AND(C7883&lt;=0, C7883-M7883&gt;2), "helada negra", AND(C7883&gt;0, M7883+2&gt;C7883), "rocío", TRUE, "sin riesgo")</f>
        <v>rocío</v>
      </c>
      <c r="O7883">
        <f t="shared" si="614"/>
        <v>0.26178061141063813</v>
      </c>
      <c r="P7883">
        <f t="shared" si="615"/>
        <v>3.6642490297077579</v>
      </c>
      <c r="Q7883" s="10" t="str" cm="1">
        <f t="array" ref="Q7883">_xlfn.IFS(AND(D7883&lt;=0, D7883-P7883&lt;=2), "escarcha",AND(D7883&lt;=0, D7883-P7883&gt;2), "helada negra", AND(D7883&gt;0, P7883+2&gt;D7883), "rocío", TRUE, "sin riesgo")</f>
        <v>sin riesgo</v>
      </c>
    </row>
    <row r="7884" spans="1:17" x14ac:dyDescent="0.35">
      <c r="A7884" s="2">
        <v>45969</v>
      </c>
      <c r="B7884" s="3" t="s">
        <v>40</v>
      </c>
      <c r="C7884">
        <v>0.73333333333333328</v>
      </c>
      <c r="D7884">
        <v>6.1</v>
      </c>
      <c r="E7884">
        <v>92.266666666666666</v>
      </c>
      <c r="F7884">
        <v>86</v>
      </c>
      <c r="G7884">
        <v>0</v>
      </c>
      <c r="H7884">
        <v>0.3</v>
      </c>
      <c r="I7884">
        <v>0</v>
      </c>
      <c r="J7884">
        <v>0.6</v>
      </c>
      <c r="K7884">
        <f t="shared" si="613"/>
        <v>5.3666666666666663</v>
      </c>
      <c r="L7884">
        <f t="shared" si="611"/>
        <v>-2.7466685359987357E-2</v>
      </c>
      <c r="M7884">
        <f t="shared" si="612"/>
        <v>-0.3781626289898416</v>
      </c>
      <c r="N7884" s="10" t="str" cm="1">
        <f t="array" ref="N7884">_xlfn.IFS(AND(C7884&lt;=0, C7884-M7884&lt;=2), "escarcha",AND(C7884&lt;=0, C7884-M7884&gt;2), "helada negra", AND(C7884&gt;0, M7884+2&gt;C7884), "rocío", TRUE, "sin riesgo")</f>
        <v>rocío</v>
      </c>
      <c r="O7884">
        <f t="shared" si="614"/>
        <v>0.28071158887182235</v>
      </c>
      <c r="P7884">
        <f t="shared" si="615"/>
        <v>3.9335222605981786</v>
      </c>
      <c r="Q7884" s="10" t="str" cm="1">
        <f t="array" ref="Q7884">_xlfn.IFS(AND(D7884&lt;=0, D7884-P7884&lt;=2), "escarcha",AND(D7884&lt;=0, D7884-P7884&gt;2), "helada negra", AND(D7884&gt;0, P7884+2&gt;D7884), "rocío", TRUE, "sin riesgo")</f>
        <v>sin riesgo</v>
      </c>
    </row>
    <row r="7885" spans="1:17" x14ac:dyDescent="0.35">
      <c r="A7885" s="2">
        <v>45969</v>
      </c>
      <c r="B7885" s="3" t="s">
        <v>41</v>
      </c>
      <c r="C7885">
        <v>-0.70000000000000007</v>
      </c>
      <c r="D7885">
        <v>6</v>
      </c>
      <c r="E7885">
        <v>92.9</v>
      </c>
      <c r="F7885">
        <v>86.333333333333329</v>
      </c>
      <c r="G7885">
        <v>0</v>
      </c>
      <c r="H7885">
        <v>1.166666666666667</v>
      </c>
      <c r="I7885">
        <v>0</v>
      </c>
      <c r="J7885">
        <v>1.9333333333333329</v>
      </c>
      <c r="K7885">
        <f t="shared" si="613"/>
        <v>6.7</v>
      </c>
      <c r="L7885">
        <f t="shared" si="611"/>
        <v>-0.12455641885114077</v>
      </c>
      <c r="M7885">
        <f t="shared" si="612"/>
        <v>-1.7055182294826414</v>
      </c>
      <c r="N7885" s="10" t="str" cm="1">
        <f t="array" ref="N7885">_xlfn.IFS(AND(C7885&lt;=0, C7885-M7885&lt;=2), "escarcha",AND(C7885&lt;=0, C7885-M7885&gt;2), "helada negra", AND(C7885&gt;0, M7885+2&gt;C7885), "rocío", TRUE, "sin riesgo")</f>
        <v>escarcha</v>
      </c>
      <c r="O7885">
        <f t="shared" si="614"/>
        <v>0.27767616847603827</v>
      </c>
      <c r="P7885">
        <f t="shared" si="615"/>
        <v>3.8903070376641291</v>
      </c>
      <c r="Q7885" s="10" t="str" cm="1">
        <f t="array" ref="Q7885">_xlfn.IFS(AND(D7885&lt;=0, D7885-P7885&lt;=2), "escarcha",AND(D7885&lt;=0, D7885-P7885&gt;2), "helada negra", AND(D7885&gt;0, P7885+2&gt;D7885), "rocío", TRUE, "sin riesgo")</f>
        <v>sin riesgo</v>
      </c>
    </row>
    <row r="7886" spans="1:17" x14ac:dyDescent="0.35">
      <c r="A7886" s="2">
        <v>45969</v>
      </c>
      <c r="B7886" s="3" t="s">
        <v>42</v>
      </c>
      <c r="C7886">
        <v>-1.3666666666666669</v>
      </c>
      <c r="D7886">
        <v>5.2</v>
      </c>
      <c r="E7886">
        <v>93.7</v>
      </c>
      <c r="F7886">
        <v>88.666666666666671</v>
      </c>
      <c r="G7886">
        <v>1</v>
      </c>
      <c r="H7886">
        <v>0.3</v>
      </c>
      <c r="I7886">
        <v>2</v>
      </c>
      <c r="J7886">
        <v>0.66666666666666674</v>
      </c>
      <c r="K7886">
        <f t="shared" si="613"/>
        <v>6.5666666666666673</v>
      </c>
      <c r="L7886">
        <f t="shared" si="611"/>
        <v>-0.164741661028838</v>
      </c>
      <c r="M7886">
        <f t="shared" si="612"/>
        <v>-2.2506686189918068</v>
      </c>
      <c r="N7886" s="10" t="str" cm="1">
        <f t="array" ref="N7886">_xlfn.IFS(AND(C7886&lt;=0, C7886-M7886&lt;=2), "escarcha",AND(C7886&lt;=0, C7886-M7886&gt;2), "helada negra", AND(C7886&gt;0, M7886+2&gt;C7886), "rocío", TRUE, "sin riesgo")</f>
        <v>escarcha</v>
      </c>
      <c r="O7886">
        <f t="shared" si="614"/>
        <v>0.24891299622669055</v>
      </c>
      <c r="P7886">
        <f t="shared" si="615"/>
        <v>3.4815556914394983</v>
      </c>
      <c r="Q7886" s="10" t="str" cm="1">
        <f t="array" ref="Q7886">_xlfn.IFS(AND(D7886&lt;=0, D7886-P7886&lt;=2), "escarcha",AND(D7886&lt;=0, D7886-P7886&gt;2), "helada negra", AND(D7886&gt;0, P7886+2&gt;D7886), "rocío", TRUE, "sin riesgo")</f>
        <v>rocío</v>
      </c>
    </row>
    <row r="7887" spans="1:17" x14ac:dyDescent="0.35">
      <c r="A7887" s="2">
        <v>45969</v>
      </c>
      <c r="B7887" s="3" t="s">
        <v>43</v>
      </c>
      <c r="C7887">
        <v>-1.833333333333333</v>
      </c>
      <c r="D7887">
        <v>4.3666666666666663</v>
      </c>
      <c r="E7887">
        <v>93.933333333333337</v>
      </c>
      <c r="F7887">
        <v>89.666666666666671</v>
      </c>
      <c r="G7887">
        <v>0</v>
      </c>
      <c r="H7887">
        <v>1.8666666666666669</v>
      </c>
      <c r="I7887">
        <v>1</v>
      </c>
      <c r="J7887">
        <v>3.1</v>
      </c>
      <c r="K7887">
        <f t="shared" si="613"/>
        <v>6.1999999999999993</v>
      </c>
      <c r="L7887">
        <f t="shared" si="611"/>
        <v>-0.19654676126442183</v>
      </c>
      <c r="M7887">
        <f t="shared" si="612"/>
        <v>-2.6803916347783909</v>
      </c>
      <c r="N7887" s="10" t="str" cm="1">
        <f t="array" ref="N7887">_xlfn.IFS(AND(C7887&lt;=0, C7887-M7887&lt;=2), "escarcha",AND(C7887&lt;=0, C7887-M7887&gt;2), "helada negra", AND(C7887&gt;0, M7887+2&gt;C7887), "rocío", TRUE, "sin riesgo")</f>
        <v>escarcha</v>
      </c>
      <c r="O7887">
        <f t="shared" si="614"/>
        <v>0.20200580936750756</v>
      </c>
      <c r="P7887">
        <f t="shared" si="615"/>
        <v>2.817856183128117</v>
      </c>
      <c r="Q7887" s="10" t="str" cm="1">
        <f t="array" ref="Q7887">_xlfn.IFS(AND(D7887&lt;=0, D7887-P7887&lt;=2), "escarcha",AND(D7887&lt;=0, D7887-P7887&gt;2), "helada negra", AND(D7887&gt;0, P7887+2&gt;D7887), "rocío", TRUE, "sin riesgo")</f>
        <v>rocío</v>
      </c>
    </row>
    <row r="7888" spans="1:17" x14ac:dyDescent="0.35">
      <c r="A7888" s="2">
        <v>45969</v>
      </c>
      <c r="B7888" s="3" t="s">
        <v>44</v>
      </c>
      <c r="C7888">
        <v>-2.6333333333333329</v>
      </c>
      <c r="D7888">
        <v>3.9333333333333331</v>
      </c>
      <c r="E7888">
        <v>94.166666666666671</v>
      </c>
      <c r="F7888">
        <v>91.666666666666671</v>
      </c>
      <c r="G7888">
        <v>0</v>
      </c>
      <c r="H7888">
        <v>0.66666666666666674</v>
      </c>
      <c r="I7888">
        <v>0</v>
      </c>
      <c r="J7888">
        <v>1.6333333333333331</v>
      </c>
      <c r="K7888">
        <f t="shared" si="613"/>
        <v>6.5666666666666664</v>
      </c>
      <c r="L7888">
        <f t="shared" si="611"/>
        <v>-0.25316221418922502</v>
      </c>
      <c r="M7888">
        <f t="shared" si="612"/>
        <v>-3.4415475035636693</v>
      </c>
      <c r="N7888" s="10" t="str" cm="1">
        <f t="array" ref="N7888">_xlfn.IFS(AND(C7888&lt;=0, C7888-M7888&lt;=2), "escarcha",AND(C7888&lt;=0, C7888-M7888&gt;2), "helada negra", AND(C7888&gt;0, M7888+2&gt;C7888), "rocío", TRUE, "sin riesgo")</f>
        <v>escarcha</v>
      </c>
      <c r="O7888">
        <f t="shared" si="614"/>
        <v>0.19368694401668679</v>
      </c>
      <c r="P7888">
        <f t="shared" si="615"/>
        <v>2.7005237484193696</v>
      </c>
      <c r="Q7888" s="10" t="str" cm="1">
        <f t="array" ref="Q7888">_xlfn.IFS(AND(D7888&lt;=0, D7888-P7888&lt;=2), "escarcha",AND(D7888&lt;=0, D7888-P7888&gt;2), "helada negra", AND(D7888&gt;0, P7888+2&gt;D7888), "rocío", TRUE, "sin riesgo")</f>
        <v>rocío</v>
      </c>
    </row>
    <row r="7889" spans="1:17" x14ac:dyDescent="0.35">
      <c r="A7889" s="2">
        <v>45969</v>
      </c>
      <c r="B7889" s="3" t="s">
        <v>45</v>
      </c>
      <c r="C7889">
        <v>-2.8666666666666671</v>
      </c>
      <c r="D7889">
        <v>3.4333333333333331</v>
      </c>
      <c r="E7889">
        <v>94.266666666666666</v>
      </c>
      <c r="F7889">
        <v>93.666666666666671</v>
      </c>
      <c r="G7889">
        <v>0</v>
      </c>
      <c r="H7889">
        <v>1.4</v>
      </c>
      <c r="I7889">
        <v>0</v>
      </c>
      <c r="J7889">
        <v>2.2000000000000002</v>
      </c>
      <c r="K7889">
        <f t="shared" si="613"/>
        <v>6.3000000000000007</v>
      </c>
      <c r="L7889">
        <f t="shared" si="611"/>
        <v>-0.26941144087249991</v>
      </c>
      <c r="M7889">
        <f t="shared" si="612"/>
        <v>-3.6591176416171525</v>
      </c>
      <c r="N7889" s="10" t="str" cm="1">
        <f t="array" ref="N7889">_xlfn.IFS(AND(C7889&lt;=0, C7889-M7889&lt;=2), "escarcha",AND(C7889&lt;=0, C7889-M7889&gt;2), "helada negra", AND(C7889&gt;0, M7889+2&gt;C7889), "rocío", TRUE, "sin riesgo")</f>
        <v>escarcha</v>
      </c>
      <c r="O7889">
        <f t="shared" si="614"/>
        <v>0.18008557002579073</v>
      </c>
      <c r="P7889">
        <f t="shared" si="615"/>
        <v>2.5089258600125381</v>
      </c>
      <c r="Q7889" s="10" t="str" cm="1">
        <f t="array" ref="Q7889">_xlfn.IFS(AND(D7889&lt;=0, D7889-P7889&lt;=2), "escarcha",AND(D7889&lt;=0, D7889-P7889&gt;2), "helada negra", AND(D7889&gt;0, P7889+2&gt;D7889), "rocío", TRUE, "sin riesgo")</f>
        <v>rocío</v>
      </c>
    </row>
    <row r="7890" spans="1:17" x14ac:dyDescent="0.35">
      <c r="A7890" s="2">
        <v>45969</v>
      </c>
      <c r="B7890" s="3" t="s">
        <v>46</v>
      </c>
      <c r="C7890">
        <v>-3.6</v>
      </c>
      <c r="D7890">
        <v>3</v>
      </c>
      <c r="E7890">
        <v>94.3</v>
      </c>
      <c r="F7890">
        <v>94.666666666666671</v>
      </c>
      <c r="G7890">
        <v>0</v>
      </c>
      <c r="H7890">
        <v>0.6</v>
      </c>
      <c r="I7890">
        <v>0</v>
      </c>
      <c r="J7890">
        <v>0.66666666666666663</v>
      </c>
      <c r="K7890">
        <f t="shared" si="613"/>
        <v>6.6</v>
      </c>
      <c r="L7890">
        <f t="shared" si="611"/>
        <v>-0.32368231409007625</v>
      </c>
      <c r="M7890">
        <f t="shared" si="612"/>
        <v>-4.3829261803077531</v>
      </c>
      <c r="N7890" s="10" t="str" cm="1">
        <f t="array" ref="N7890">_xlfn.IFS(AND(C7890&lt;=0, C7890-M7890&lt;=2), "escarcha",AND(C7890&lt;=0, C7890-M7890&gt;2), "helada negra", AND(C7890&gt;0, M7890+2&gt;C7890), "rocío", TRUE, "sin riesgo")</f>
        <v>escarcha</v>
      </c>
      <c r="O7890">
        <f t="shared" si="614"/>
        <v>0.16009584414229983</v>
      </c>
      <c r="P7890">
        <f t="shared" si="615"/>
        <v>2.2278790432007209</v>
      </c>
      <c r="Q7890" s="10" t="str" cm="1">
        <f t="array" ref="Q7890">_xlfn.IFS(AND(D7890&lt;=0, D7890-P7890&lt;=2), "escarcha",AND(D7890&lt;=0, D7890-P7890&gt;2), "helada negra", AND(D7890&gt;0, P7890+2&gt;D7890), "rocío", TRUE, "sin riesgo")</f>
        <v>rocío</v>
      </c>
    </row>
    <row r="7891" spans="1:17" x14ac:dyDescent="0.35">
      <c r="A7891" s="2">
        <v>45970</v>
      </c>
      <c r="B7891" s="3" t="s">
        <v>10</v>
      </c>
      <c r="C7891">
        <v>-3.8666666666666671</v>
      </c>
      <c r="D7891">
        <v>2.7</v>
      </c>
      <c r="E7891">
        <v>94.3</v>
      </c>
      <c r="F7891">
        <v>95.666666666666671</v>
      </c>
      <c r="G7891">
        <v>0</v>
      </c>
      <c r="H7891">
        <v>1.7333333333333329</v>
      </c>
      <c r="I7891">
        <v>0</v>
      </c>
      <c r="J7891">
        <v>2.2666666666666671</v>
      </c>
      <c r="K7891">
        <f t="shared" si="613"/>
        <v>6.5666666666666673</v>
      </c>
      <c r="L7891">
        <f t="shared" si="611"/>
        <v>-0.34362878896770077</v>
      </c>
      <c r="M7891">
        <f t="shared" si="612"/>
        <v>-4.6478527578012248</v>
      </c>
      <c r="N7891" s="10" t="str" cm="1">
        <f t="array" ref="N7891">_xlfn.IFS(AND(C7891&lt;=0, C7891-M7891&lt;=2), "escarcha",AND(C7891&lt;=0, C7891-M7891&gt;2), "helada negra", AND(C7891&gt;0, M7891+2&gt;C7891), "rocío", TRUE, "sin riesgo")</f>
        <v>escarcha</v>
      </c>
      <c r="O7891">
        <f t="shared" si="614"/>
        <v>0.14934953356699948</v>
      </c>
      <c r="P7891">
        <f t="shared" si="615"/>
        <v>2.0770563423572761</v>
      </c>
      <c r="Q7891" s="10" t="str" cm="1">
        <f t="array" ref="Q7891">_xlfn.IFS(AND(D7891&lt;=0, D7891-P7891&lt;=2), "escarcha",AND(D7891&lt;=0, D7891-P7891&gt;2), "helada negra", AND(D7891&gt;0, P7891+2&gt;D7891), "rocío", TRUE, "sin riesgo")</f>
        <v>rocío</v>
      </c>
    </row>
    <row r="7892" spans="1:17" x14ac:dyDescent="0.35">
      <c r="A7892" s="2">
        <v>45970</v>
      </c>
      <c r="B7892" s="3" t="s">
        <v>11</v>
      </c>
      <c r="C7892">
        <v>-4.2333333333333334</v>
      </c>
      <c r="D7892">
        <v>2.8666666666666671</v>
      </c>
      <c r="E7892">
        <v>94.5</v>
      </c>
      <c r="F7892">
        <v>96</v>
      </c>
      <c r="G7892">
        <v>0</v>
      </c>
      <c r="H7892">
        <v>0.6333333333333333</v>
      </c>
      <c r="I7892">
        <v>0</v>
      </c>
      <c r="J7892">
        <v>0.9</v>
      </c>
      <c r="K7892">
        <f t="shared" si="613"/>
        <v>7.1000000000000005</v>
      </c>
      <c r="L7892">
        <f t="shared" si="611"/>
        <v>-0.36900928395817462</v>
      </c>
      <c r="M7892">
        <f t="shared" si="612"/>
        <v>-4.984104151438272</v>
      </c>
      <c r="N7892" s="10" t="str" cm="1">
        <f t="array" ref="N7892">_xlfn.IFS(AND(C7892&lt;=0, C7892-M7892&lt;=2), "escarcha",AND(C7892&lt;=0, C7892-M7892&gt;2), "helada negra", AND(C7892&gt;0, M7892+2&gt;C7892), "rocío", TRUE, "sin riesgo")</f>
        <v>escarcha</v>
      </c>
      <c r="O7892">
        <f t="shared" si="614"/>
        <v>0.1646421382130312</v>
      </c>
      <c r="P7892">
        <f t="shared" si="615"/>
        <v>2.2917414172174269</v>
      </c>
      <c r="Q7892" s="10" t="str" cm="1">
        <f t="array" ref="Q7892">_xlfn.IFS(AND(D7892&lt;=0, D7892-P7892&lt;=2), "escarcha",AND(D7892&lt;=0, D7892-P7892&gt;2), "helada negra", AND(D7892&gt;0, P7892+2&gt;D7892), "rocío", TRUE, "sin riesgo")</f>
        <v>rocío</v>
      </c>
    </row>
    <row r="7893" spans="1:17" x14ac:dyDescent="0.35">
      <c r="A7893" s="2">
        <v>45970</v>
      </c>
      <c r="B7893" s="3" t="s">
        <v>12</v>
      </c>
      <c r="C7893">
        <v>-4.4666666666666668</v>
      </c>
      <c r="D7893">
        <v>2.5</v>
      </c>
      <c r="E7893">
        <v>94.566666666666663</v>
      </c>
      <c r="F7893">
        <v>96</v>
      </c>
      <c r="G7893">
        <v>0</v>
      </c>
      <c r="H7893">
        <v>0.1333333333333333</v>
      </c>
      <c r="I7893">
        <v>0</v>
      </c>
      <c r="J7893">
        <v>0.6</v>
      </c>
      <c r="K7893">
        <f t="shared" si="613"/>
        <v>6.9666666666666668</v>
      </c>
      <c r="L7893">
        <f t="shared" si="611"/>
        <v>-0.38584752819153234</v>
      </c>
      <c r="M7893">
        <f t="shared" si="612"/>
        <v>-5.2066613247869791</v>
      </c>
      <c r="N7893" s="10" t="str" cm="1">
        <f t="array" ref="N7893">_xlfn.IFS(AND(C7893&lt;=0, C7893-M7893&lt;=2), "escarcha",AND(C7893&lt;=0, C7893-M7893&gt;2), "helada negra", AND(C7893&gt;0, M7893+2&gt;C7893), "rocío", TRUE, "sin riesgo")</f>
        <v>escarcha</v>
      </c>
      <c r="O7893">
        <f t="shared" si="614"/>
        <v>0.13862941869144149</v>
      </c>
      <c r="P7893">
        <f t="shared" si="615"/>
        <v>1.9267859938175131</v>
      </c>
      <c r="Q7893" s="10" t="str" cm="1">
        <f t="array" ref="Q7893">_xlfn.IFS(AND(D7893&lt;=0, D7893-P7893&lt;=2), "escarcha",AND(D7893&lt;=0, D7893-P7893&gt;2), "helada negra", AND(D7893&gt;0, P7893+2&gt;D7893), "rocío", TRUE, "sin riesgo")</f>
        <v>rocío</v>
      </c>
    </row>
    <row r="7894" spans="1:17" x14ac:dyDescent="0.35">
      <c r="A7894" s="2">
        <v>45970</v>
      </c>
      <c r="B7894" s="3" t="s">
        <v>13</v>
      </c>
      <c r="C7894">
        <v>-4.8666666666666663</v>
      </c>
      <c r="D7894">
        <v>2.7666666666666671</v>
      </c>
      <c r="E7894">
        <v>94.433333333333337</v>
      </c>
      <c r="F7894">
        <v>97</v>
      </c>
      <c r="G7894">
        <v>0</v>
      </c>
      <c r="H7894">
        <v>1.033333333333333</v>
      </c>
      <c r="I7894">
        <v>0</v>
      </c>
      <c r="J7894">
        <v>2.2999999999999998</v>
      </c>
      <c r="K7894">
        <f t="shared" si="613"/>
        <v>7.6333333333333329</v>
      </c>
      <c r="L7894">
        <f t="shared" si="611"/>
        <v>-0.41741294292469572</v>
      </c>
      <c r="M7894">
        <f t="shared" si="612"/>
        <v>-5.6227535623609999</v>
      </c>
      <c r="N7894" s="10" t="str" cm="1">
        <f t="array" ref="N7894">_xlfn.IFS(AND(C7894&lt;=0, C7894-M7894&lt;=2), "escarcha",AND(C7894&lt;=0, C7894-M7894&gt;2), "helada negra", AND(C7894&gt;0, M7894+2&gt;C7894), "rocío", TRUE, "sin riesgo")</f>
        <v>escarcha</v>
      </c>
      <c r="O7894">
        <f t="shared" si="614"/>
        <v>0.16791824362863259</v>
      </c>
      <c r="P7894">
        <f t="shared" si="615"/>
        <v>2.3377819100038297</v>
      </c>
      <c r="Q7894" s="10" t="str" cm="1">
        <f t="array" ref="Q7894">_xlfn.IFS(AND(D7894&lt;=0, D7894-P7894&lt;=2), "escarcha",AND(D7894&lt;=0, D7894-P7894&gt;2), "helada negra", AND(D7894&gt;0, P7894+2&gt;D7894), "rocío", TRUE, "sin riesgo")</f>
        <v>rocío</v>
      </c>
    </row>
    <row r="7895" spans="1:17" x14ac:dyDescent="0.35">
      <c r="A7895" s="2">
        <v>45970</v>
      </c>
      <c r="B7895" s="3" t="s">
        <v>14</v>
      </c>
      <c r="C7895">
        <v>-4.8666666666666663</v>
      </c>
      <c r="D7895">
        <v>3.333333333333333</v>
      </c>
      <c r="E7895">
        <v>94.6</v>
      </c>
      <c r="F7895">
        <v>96.333333333333329</v>
      </c>
      <c r="G7895">
        <v>0</v>
      </c>
      <c r="H7895">
        <v>0.83333333333333337</v>
      </c>
      <c r="I7895">
        <v>0</v>
      </c>
      <c r="J7895">
        <v>2.1</v>
      </c>
      <c r="K7895">
        <f t="shared" si="613"/>
        <v>8.1999999999999993</v>
      </c>
      <c r="L7895">
        <f t="shared" si="611"/>
        <v>-0.41564958503522437</v>
      </c>
      <c r="M7895">
        <f t="shared" si="612"/>
        <v>-5.5995475479306958</v>
      </c>
      <c r="N7895" s="10" t="str" cm="1">
        <f t="array" ref="N7895">_xlfn.IFS(AND(C7895&lt;=0, C7895-M7895&lt;=2), "escarcha",AND(C7895&lt;=0, C7895-M7895&gt;2), "helada negra", AND(C7895&gt;0, M7895+2&gt;C7895), "rocío", TRUE, "sin riesgo")</f>
        <v>escarcha</v>
      </c>
      <c r="O7895">
        <f t="shared" si="614"/>
        <v>0.20110346229268516</v>
      </c>
      <c r="P7895">
        <f t="shared" si="615"/>
        <v>2.8051237201644601</v>
      </c>
      <c r="Q7895" s="10" t="str" cm="1">
        <f t="array" ref="Q7895">_xlfn.IFS(AND(D7895&lt;=0, D7895-P7895&lt;=2), "escarcha",AND(D7895&lt;=0, D7895-P7895&gt;2), "helada negra", AND(D7895&gt;0, P7895+2&gt;D7895), "rocío", TRUE, "sin riesgo")</f>
        <v>rocío</v>
      </c>
    </row>
    <row r="7896" spans="1:17" x14ac:dyDescent="0.35">
      <c r="A7896" s="2">
        <v>45970</v>
      </c>
      <c r="B7896" s="3" t="s">
        <v>15</v>
      </c>
      <c r="C7896">
        <v>-5.4</v>
      </c>
      <c r="D7896">
        <v>3.333333333333333</v>
      </c>
      <c r="E7896">
        <v>94.433333333333337</v>
      </c>
      <c r="F7896">
        <v>96.333333333333329</v>
      </c>
      <c r="G7896">
        <v>0</v>
      </c>
      <c r="H7896">
        <v>1.2666666666666671</v>
      </c>
      <c r="I7896">
        <v>0</v>
      </c>
      <c r="J7896">
        <v>2.5666666666666669</v>
      </c>
      <c r="K7896">
        <f t="shared" si="613"/>
        <v>8.7333333333333343</v>
      </c>
      <c r="L7896">
        <f t="shared" si="611"/>
        <v>-0.45777682526797125</v>
      </c>
      <c r="M7896">
        <f t="shared" si="612"/>
        <v>-6.1527098790303736</v>
      </c>
      <c r="N7896" s="10" t="str" cm="1">
        <f t="array" ref="N7896">_xlfn.IFS(AND(C7896&lt;=0, C7896-M7896&lt;=2), "escarcha",AND(C7896&lt;=0, C7896-M7896&gt;2), "helada negra", AND(C7896&gt;0, M7896+2&gt;C7896), "rocío", TRUE, "sin riesgo")</f>
        <v>escarcha</v>
      </c>
      <c r="O7896">
        <f t="shared" si="614"/>
        <v>0.20110346229268516</v>
      </c>
      <c r="P7896">
        <f t="shared" si="615"/>
        <v>2.8051237201644601</v>
      </c>
      <c r="Q7896" s="10" t="str" cm="1">
        <f t="array" ref="Q7896">_xlfn.IFS(AND(D7896&lt;=0, D7896-P7896&lt;=2), "escarcha",AND(D7896&lt;=0, D7896-P7896&gt;2), "helada negra", AND(D7896&gt;0, P7896+2&gt;D7896), "rocío", TRUE, "sin riesgo")</f>
        <v>rocío</v>
      </c>
    </row>
    <row r="7897" spans="1:17" x14ac:dyDescent="0.35">
      <c r="A7897" s="2">
        <v>45970</v>
      </c>
      <c r="B7897" s="3" t="s">
        <v>16</v>
      </c>
      <c r="C7897">
        <v>-5.3666666666666671</v>
      </c>
      <c r="D7897">
        <v>3.7</v>
      </c>
      <c r="E7897">
        <v>94.333333333333329</v>
      </c>
      <c r="F7897">
        <v>97</v>
      </c>
      <c r="G7897">
        <v>0</v>
      </c>
      <c r="H7897">
        <v>0</v>
      </c>
      <c r="I7897">
        <v>0</v>
      </c>
      <c r="J7897">
        <v>0</v>
      </c>
      <c r="K7897">
        <f t="shared" si="613"/>
        <v>9.0666666666666664</v>
      </c>
      <c r="L7897">
        <f t="shared" si="611"/>
        <v>-0.45630828465089801</v>
      </c>
      <c r="M7897">
        <f t="shared" si="612"/>
        <v>-6.1334701978228816</v>
      </c>
      <c r="N7897" s="10" t="str" cm="1">
        <f t="array" ref="N7897">_xlfn.IFS(AND(C7897&lt;=0, C7897-M7897&lt;=2), "escarcha",AND(C7897&lt;=0, C7897-M7897&gt;2), "helada negra", AND(C7897&gt;0, M7897+2&gt;C7897), "rocío", TRUE, "sin riesgo")</f>
        <v>escarcha</v>
      </c>
      <c r="O7897">
        <f t="shared" si="614"/>
        <v>0.23383721790233855</v>
      </c>
      <c r="P7897">
        <f t="shared" si="615"/>
        <v>3.2678549531769434</v>
      </c>
      <c r="Q7897" s="10" t="str" cm="1">
        <f t="array" ref="Q7897">_xlfn.IFS(AND(D7897&lt;=0, D7897-P7897&lt;=2), "escarcha",AND(D7897&lt;=0, D7897-P7897&gt;2), "helada negra", AND(D7897&gt;0, P7897+2&gt;D7897), "rocío", TRUE, "sin riesgo")</f>
        <v>rocío</v>
      </c>
    </row>
    <row r="7898" spans="1:17" x14ac:dyDescent="0.35">
      <c r="A7898" s="2">
        <v>45970</v>
      </c>
      <c r="B7898" s="3" t="s">
        <v>17</v>
      </c>
      <c r="C7898">
        <v>-5.666666666666667</v>
      </c>
      <c r="D7898">
        <v>3.7333333333333329</v>
      </c>
      <c r="E7898">
        <v>94.166666666666671</v>
      </c>
      <c r="F7898">
        <v>96.333333333333329</v>
      </c>
      <c r="G7898">
        <v>0</v>
      </c>
      <c r="H7898">
        <v>0.56666666666666665</v>
      </c>
      <c r="I7898">
        <v>0</v>
      </c>
      <c r="J7898">
        <v>1.5666666666666671</v>
      </c>
      <c r="K7898">
        <f t="shared" si="613"/>
        <v>9.4</v>
      </c>
      <c r="L7898">
        <f t="shared" si="611"/>
        <v>-0.48085464024113711</v>
      </c>
      <c r="M7898">
        <f t="shared" si="612"/>
        <v>-6.4546476311846446</v>
      </c>
      <c r="N7898" s="10" t="str" cm="1">
        <f t="array" ref="N7898">_xlfn.IFS(AND(C7898&lt;=0, C7898-M7898&lt;=2), "escarcha",AND(C7898&lt;=0, C7898-M7898&gt;2), "helada negra", AND(C7898&gt;0, M7898+2&gt;C7898), "rocío", TRUE, "sin riesgo")</f>
        <v>escarcha</v>
      </c>
      <c r="O7898">
        <f t="shared" si="614"/>
        <v>0.22928566580116294</v>
      </c>
      <c r="P7898">
        <f t="shared" si="615"/>
        <v>3.2034090205058026</v>
      </c>
      <c r="Q7898" s="10" t="str" cm="1">
        <f t="array" ref="Q7898">_xlfn.IFS(AND(D7898&lt;=0, D7898-P7898&lt;=2), "escarcha",AND(D7898&lt;=0, D7898-P7898&gt;2), "helada negra", AND(D7898&gt;0, P7898+2&gt;D7898), "rocío", TRUE, "sin riesgo")</f>
        <v>rocío</v>
      </c>
    </row>
    <row r="7899" spans="1:17" x14ac:dyDescent="0.35">
      <c r="A7899" s="2">
        <v>45970</v>
      </c>
      <c r="B7899" s="3" t="s">
        <v>18</v>
      </c>
      <c r="C7899">
        <v>-5.833333333333333</v>
      </c>
      <c r="D7899">
        <v>4.0666666666666664</v>
      </c>
      <c r="E7899">
        <v>94.033333333333331</v>
      </c>
      <c r="F7899">
        <v>97</v>
      </c>
      <c r="G7899">
        <v>0</v>
      </c>
      <c r="H7899">
        <v>3.3333333333333333E-2</v>
      </c>
      <c r="I7899">
        <v>0</v>
      </c>
      <c r="J7899">
        <v>0.8</v>
      </c>
      <c r="K7899">
        <f t="shared" si="613"/>
        <v>9.8999999999999986</v>
      </c>
      <c r="L7899">
        <f t="shared" si="611"/>
        <v>-0.49495091763585619</v>
      </c>
      <c r="M7899">
        <f t="shared" si="612"/>
        <v>-6.6386973987407103</v>
      </c>
      <c r="N7899" s="10" t="str" cm="1">
        <f t="array" ref="N7899">_xlfn.IFS(AND(C7899&lt;=0, C7899-M7899&lt;=2), "escarcha",AND(C7899&lt;=0, C7899-M7899&gt;2), "helada negra", AND(C7899&gt;0, M7899+2&gt;C7899), "rocío", TRUE, "sin riesgo")</f>
        <v>escarcha</v>
      </c>
      <c r="O7899">
        <f t="shared" si="614"/>
        <v>0.25959771799956272</v>
      </c>
      <c r="P7899">
        <f t="shared" si="615"/>
        <v>3.6332374199018931</v>
      </c>
      <c r="Q7899" s="10" t="str" cm="1">
        <f t="array" ref="Q7899">_xlfn.IFS(AND(D7899&lt;=0, D7899-P7899&lt;=2), "escarcha",AND(D7899&lt;=0, D7899-P7899&gt;2), "helada negra", AND(D7899&gt;0, P7899+2&gt;D7899), "rocío", TRUE, "sin riesgo")</f>
        <v>rocío</v>
      </c>
    </row>
    <row r="7900" spans="1:17" x14ac:dyDescent="0.35">
      <c r="A7900" s="2">
        <v>45970</v>
      </c>
      <c r="B7900" s="3" t="s">
        <v>19</v>
      </c>
      <c r="C7900">
        <v>-5.7666666666666666</v>
      </c>
      <c r="D7900">
        <v>4.3666666666666663</v>
      </c>
      <c r="E7900">
        <v>93.9</v>
      </c>
      <c r="F7900">
        <v>96.666666666666671</v>
      </c>
      <c r="G7900">
        <v>0</v>
      </c>
      <c r="H7900">
        <v>0.1333333333333333</v>
      </c>
      <c r="I7900">
        <v>0</v>
      </c>
      <c r="J7900">
        <v>0.6333333333333333</v>
      </c>
      <c r="K7900">
        <f t="shared" si="613"/>
        <v>10.133333333333333</v>
      </c>
      <c r="L7900">
        <f t="shared" si="611"/>
        <v>-0.49129598532640145</v>
      </c>
      <c r="M7900">
        <f t="shared" si="612"/>
        <v>-6.5910038327063294</v>
      </c>
      <c r="N7900" s="10" t="str" cm="1">
        <f t="array" ref="N7900">_xlfn.IFS(AND(C7900&lt;=0, C7900-M7900&lt;=2), "escarcha",AND(C7900&lt;=0, C7900-M7900&gt;2), "helada negra", AND(C7900&gt;0, M7900+2&gt;C7900), "rocío", TRUE, "sin riesgo")</f>
        <v>escarcha</v>
      </c>
      <c r="O7900">
        <f t="shared" si="614"/>
        <v>0.27717535274618815</v>
      </c>
      <c r="P7900">
        <f t="shared" si="615"/>
        <v>3.8831783869856848</v>
      </c>
      <c r="Q7900" s="10" t="str" cm="1">
        <f t="array" ref="Q7900">_xlfn.IFS(AND(D7900&lt;=0, D7900-P7900&lt;=2), "escarcha",AND(D7900&lt;=0, D7900-P7900&gt;2), "helada negra", AND(D7900&gt;0, P7900+2&gt;D7900), "rocío", TRUE, "sin riesgo")</f>
        <v>rocío</v>
      </c>
    </row>
    <row r="7901" spans="1:17" x14ac:dyDescent="0.35">
      <c r="A7901" s="2">
        <v>45970</v>
      </c>
      <c r="B7901" s="3" t="s">
        <v>20</v>
      </c>
      <c r="C7901">
        <v>-6.0333333333333332</v>
      </c>
      <c r="D7901">
        <v>4.0333333333333332</v>
      </c>
      <c r="E7901">
        <v>93.833333333333343</v>
      </c>
      <c r="F7901">
        <v>97</v>
      </c>
      <c r="G7901">
        <v>0</v>
      </c>
      <c r="H7901">
        <v>0.16666666666666671</v>
      </c>
      <c r="I7901">
        <v>0</v>
      </c>
      <c r="J7901">
        <v>0.33333333333333331</v>
      </c>
      <c r="K7901">
        <f t="shared" si="613"/>
        <v>10.066666666666666</v>
      </c>
      <c r="L7901">
        <f t="shared" si="611"/>
        <v>-0.5123188408932261</v>
      </c>
      <c r="M7901">
        <f t="shared" si="612"/>
        <v>-6.8650704209904934</v>
      </c>
      <c r="N7901" s="10" t="str" cm="1">
        <f t="array" ref="N7901">_xlfn.IFS(AND(C7901&lt;=0, C7901-M7901&lt;=2), "escarcha",AND(C7901&lt;=0, C7901-M7901&gt;2), "helada negra", AND(C7901&gt;0, M7901+2&gt;C7901), "rocío", TRUE, "sin riesgo")</f>
        <v>escarcha</v>
      </c>
      <c r="O7901">
        <f t="shared" si="614"/>
        <v>0.25725901382610328</v>
      </c>
      <c r="P7901">
        <f t="shared" si="615"/>
        <v>3.6000209106106777</v>
      </c>
      <c r="Q7901" s="10" t="str" cm="1">
        <f t="array" ref="Q7901">_xlfn.IFS(AND(D7901&lt;=0, D7901-P7901&lt;=2), "escarcha",AND(D7901&lt;=0, D7901-P7901&gt;2), "helada negra", AND(D7901&gt;0, P7901+2&gt;D7901), "rocío", TRUE, "sin riesgo")</f>
        <v>rocío</v>
      </c>
    </row>
    <row r="7902" spans="1:17" x14ac:dyDescent="0.35">
      <c r="A7902" s="2">
        <v>45970</v>
      </c>
      <c r="B7902" s="3" t="s">
        <v>21</v>
      </c>
      <c r="C7902">
        <v>-6.2333333333333334</v>
      </c>
      <c r="D7902">
        <v>4.0999999999999996</v>
      </c>
      <c r="E7902">
        <v>93.533333333333331</v>
      </c>
      <c r="F7902">
        <v>98</v>
      </c>
      <c r="G7902">
        <v>0</v>
      </c>
      <c r="H7902">
        <v>0</v>
      </c>
      <c r="I7902">
        <v>0</v>
      </c>
      <c r="J7902">
        <v>0</v>
      </c>
      <c r="K7902">
        <f t="shared" si="613"/>
        <v>10.333333333333332</v>
      </c>
      <c r="L7902">
        <f t="shared" si="611"/>
        <v>-0.53078561404563729</v>
      </c>
      <c r="M7902">
        <f t="shared" si="612"/>
        <v>-7.1052907530398111</v>
      </c>
      <c r="N7902" s="10" t="str" cm="1">
        <f t="array" ref="N7902">_xlfn.IFS(AND(C7902&lt;=0, C7902-M7902&lt;=2), "escarcha",AND(C7902&lt;=0, C7902-M7902&gt;2), "helada negra", AND(C7902&gt;0, M7902+2&gt;C7902), "rocío", TRUE, "sin riesgo")</f>
        <v>escarcha</v>
      </c>
      <c r="O7902">
        <f t="shared" si="614"/>
        <v>0.27219229146859364</v>
      </c>
      <c r="P7902">
        <f t="shared" si="615"/>
        <v>3.812271514194383</v>
      </c>
      <c r="Q7902" s="10" t="str" cm="1">
        <f t="array" ref="Q7902">_xlfn.IFS(AND(D7902&lt;=0, D7902-P7902&lt;=2), "escarcha",AND(D7902&lt;=0, D7902-P7902&gt;2), "helada negra", AND(D7902&gt;0, P7902+2&gt;D7902), "rocío", TRUE, "sin riesgo")</f>
        <v>rocío</v>
      </c>
    </row>
    <row r="7903" spans="1:17" x14ac:dyDescent="0.35">
      <c r="A7903" s="2">
        <v>45970</v>
      </c>
      <c r="B7903" s="3" t="s">
        <v>22</v>
      </c>
      <c r="C7903">
        <v>-6.3999999999999986</v>
      </c>
      <c r="D7903">
        <v>4.4000000000000004</v>
      </c>
      <c r="E7903">
        <v>93.366666666666674</v>
      </c>
      <c r="F7903">
        <v>98</v>
      </c>
      <c r="G7903">
        <v>0</v>
      </c>
      <c r="H7903">
        <v>0</v>
      </c>
      <c r="I7903">
        <v>0.66666666666666663</v>
      </c>
      <c r="J7903">
        <v>0</v>
      </c>
      <c r="K7903">
        <f t="shared" si="613"/>
        <v>10.799999999999999</v>
      </c>
      <c r="L7903">
        <f t="shared" si="611"/>
        <v>-0.54530922038202445</v>
      </c>
      <c r="M7903">
        <f t="shared" si="612"/>
        <v>-7.293874381234156</v>
      </c>
      <c r="N7903" s="10" t="str" cm="1">
        <f t="array" ref="N7903">_xlfn.IFS(AND(C7903&lt;=0, C7903-M7903&lt;=2), "escarcha",AND(C7903&lt;=0, C7903-M7903&gt;2), "helada negra", AND(C7903&gt;0, M7903+2&gt;C7903), "rocío", TRUE, "sin riesgo")</f>
        <v>escarcha</v>
      </c>
      <c r="O7903">
        <f t="shared" si="614"/>
        <v>0.29320660403068621</v>
      </c>
      <c r="P7903">
        <f t="shared" si="615"/>
        <v>4.1115729581792984</v>
      </c>
      <c r="Q7903" s="10" t="str" cm="1">
        <f t="array" ref="Q7903">_xlfn.IFS(AND(D7903&lt;=0, D7903-P7903&lt;=2), "escarcha",AND(D7903&lt;=0, D7903-P7903&gt;2), "helada negra", AND(D7903&gt;0, P7903+2&gt;D7903), "rocío", TRUE, "sin riesgo")</f>
        <v>rocío</v>
      </c>
    </row>
    <row r="7904" spans="1:17" x14ac:dyDescent="0.35">
      <c r="A7904" s="2">
        <v>45970</v>
      </c>
      <c r="B7904" s="3" t="s">
        <v>23</v>
      </c>
      <c r="C7904">
        <v>-6.7666666666666666</v>
      </c>
      <c r="D7904">
        <v>4.5666666666666664</v>
      </c>
      <c r="E7904">
        <v>92.9</v>
      </c>
      <c r="F7904">
        <v>98</v>
      </c>
      <c r="G7904">
        <v>0</v>
      </c>
      <c r="H7904">
        <v>0.6</v>
      </c>
      <c r="I7904">
        <v>0</v>
      </c>
      <c r="J7904">
        <v>1.3</v>
      </c>
      <c r="K7904">
        <f t="shared" si="613"/>
        <v>11.333333333333332</v>
      </c>
      <c r="L7904">
        <f t="shared" si="611"/>
        <v>-0.57841150165358401</v>
      </c>
      <c r="M7904">
        <f t="shared" si="612"/>
        <v>-7.7225706483159557</v>
      </c>
      <c r="N7904" s="10" t="str" cm="1">
        <f t="array" ref="N7904">_xlfn.IFS(AND(C7904&lt;=0, C7904-M7904&lt;=2), "escarcha",AND(C7904&lt;=0, C7904-M7904&gt;2), "helada negra", AND(C7904&gt;0, M7904+2&gt;C7904), "rocío", TRUE, "sin riesgo")</f>
        <v>escarcha</v>
      </c>
      <c r="O7904">
        <f t="shared" si="614"/>
        <v>0.30485921885571232</v>
      </c>
      <c r="P7904">
        <f t="shared" si="615"/>
        <v>4.2778511726275488</v>
      </c>
      <c r="Q7904" s="10" t="str" cm="1">
        <f t="array" ref="Q7904">_xlfn.IFS(AND(D7904&lt;=0, D7904-P7904&lt;=2), "escarcha",AND(D7904&lt;=0, D7904-P7904&gt;2), "helada negra", AND(D7904&gt;0, P7904+2&gt;D7904), "rocío", TRUE, "sin riesgo")</f>
        <v>rocío</v>
      </c>
    </row>
    <row r="7905" spans="1:17" x14ac:dyDescent="0.35">
      <c r="A7905" s="2">
        <v>45970</v>
      </c>
      <c r="B7905" s="3" t="s">
        <v>24</v>
      </c>
      <c r="C7905">
        <v>-6.9666666666666668</v>
      </c>
      <c r="D7905">
        <v>4.7</v>
      </c>
      <c r="E7905">
        <v>92.8</v>
      </c>
      <c r="F7905">
        <v>98</v>
      </c>
      <c r="G7905">
        <v>0</v>
      </c>
      <c r="H7905">
        <v>1.966666666666667</v>
      </c>
      <c r="I7905">
        <v>0</v>
      </c>
      <c r="J7905">
        <v>4.2333333333333334</v>
      </c>
      <c r="K7905">
        <f t="shared" si="613"/>
        <v>11.666666666666668</v>
      </c>
      <c r="L7905">
        <f t="shared" si="611"/>
        <v>-0.59484794256994467</v>
      </c>
      <c r="M7905">
        <f t="shared" si="612"/>
        <v>-7.9348545837428768</v>
      </c>
      <c r="N7905" s="10" t="str" cm="1">
        <f t="array" ref="N7905">_xlfn.IFS(AND(C7905&lt;=0, C7905-M7905&lt;=2), "escarcha",AND(C7905&lt;=0, C7905-M7905&gt;2), "helada negra", AND(C7905&gt;0, M7905+2&gt;C7905), "rocío", TRUE, "sin riesgo")</f>
        <v>escarcha</v>
      </c>
      <c r="O7905">
        <f t="shared" si="614"/>
        <v>0.31417002215692963</v>
      </c>
      <c r="P7905">
        <f t="shared" si="615"/>
        <v>4.4108735561929491</v>
      </c>
      <c r="Q7905" s="10" t="str" cm="1">
        <f t="array" ref="Q7905">_xlfn.IFS(AND(D7905&lt;=0, D7905-P7905&lt;=2), "escarcha",AND(D7905&lt;=0, D7905-P7905&gt;2), "helada negra", AND(D7905&gt;0, P7905+2&gt;D7905), "rocío", TRUE, "sin riesgo")</f>
        <v>rocío</v>
      </c>
    </row>
    <row r="7906" spans="1:17" x14ac:dyDescent="0.35">
      <c r="A7906" s="2">
        <v>45970</v>
      </c>
      <c r="B7906" s="3" t="s">
        <v>25</v>
      </c>
      <c r="C7906">
        <v>-6.8</v>
      </c>
      <c r="D7906">
        <v>4.7666666666666666</v>
      </c>
      <c r="E7906">
        <v>93.066666666666663</v>
      </c>
      <c r="F7906">
        <v>98</v>
      </c>
      <c r="G7906">
        <v>0</v>
      </c>
      <c r="H7906">
        <v>1.1000000000000001</v>
      </c>
      <c r="I7906">
        <v>0</v>
      </c>
      <c r="J7906">
        <v>3.0666666666666669</v>
      </c>
      <c r="K7906">
        <f t="shared" si="613"/>
        <v>11.566666666666666</v>
      </c>
      <c r="L7906">
        <f t="shared" si="611"/>
        <v>-0.57917716506158334</v>
      </c>
      <c r="M7906">
        <f t="shared" si="612"/>
        <v>-7.7324680440227418</v>
      </c>
      <c r="N7906" s="10" t="str" cm="1">
        <f t="array" ref="N7906">_xlfn.IFS(AND(C7906&lt;=0, C7906-M7906&lt;=2), "escarcha",AND(C7906&lt;=0, C7906-M7906&gt;2), "helada negra", AND(C7906&gt;0, M7906+2&gt;C7906), "rocío", TRUE, "sin riesgo")</f>
        <v>escarcha</v>
      </c>
      <c r="O7906">
        <f t="shared" si="614"/>
        <v>0.31882166652230193</v>
      </c>
      <c r="P7906">
        <f t="shared" si="615"/>
        <v>4.4773846853113559</v>
      </c>
      <c r="Q7906" s="10" t="str" cm="1">
        <f t="array" ref="Q7906">_xlfn.IFS(AND(D7906&lt;=0, D7906-P7906&lt;=2), "escarcha",AND(D7906&lt;=0, D7906-P7906&gt;2), "helada negra", AND(D7906&gt;0, P7906+2&gt;D7906), "rocío", TRUE, "sin riesgo")</f>
        <v>rocío</v>
      </c>
    </row>
    <row r="7907" spans="1:17" x14ac:dyDescent="0.35">
      <c r="A7907" s="2">
        <v>45970</v>
      </c>
      <c r="B7907" s="3" t="s">
        <v>26</v>
      </c>
      <c r="C7907">
        <v>-6.9</v>
      </c>
      <c r="D7907">
        <v>4.7333333333333334</v>
      </c>
      <c r="E7907">
        <v>92.9</v>
      </c>
      <c r="F7907">
        <v>98</v>
      </c>
      <c r="G7907">
        <v>0</v>
      </c>
      <c r="H7907">
        <v>0.6333333333333333</v>
      </c>
      <c r="I7907">
        <v>0</v>
      </c>
      <c r="J7907">
        <v>1.1333333333333331</v>
      </c>
      <c r="K7907">
        <f t="shared" si="613"/>
        <v>11.633333333333333</v>
      </c>
      <c r="L7907">
        <f t="shared" si="611"/>
        <v>-0.58864823407869071</v>
      </c>
      <c r="M7907">
        <f t="shared" si="612"/>
        <v>-7.8548275980647713</v>
      </c>
      <c r="N7907" s="10" t="str" cm="1">
        <f t="array" ref="N7907">_xlfn.IFS(AND(C7907&lt;=0, C7907-M7907&lt;=2), "escarcha",AND(C7907&lt;=0, C7907-M7907&gt;2), "helada negra", AND(C7907&gt;0, M7907+2&gt;C7907), "rocío", TRUE, "sin riesgo")</f>
        <v>escarcha</v>
      </c>
      <c r="O7907">
        <f t="shared" si="614"/>
        <v>0.31649615723610486</v>
      </c>
      <c r="P7907">
        <f t="shared" si="615"/>
        <v>4.4441291259741735</v>
      </c>
      <c r="Q7907" s="10" t="str" cm="1">
        <f t="array" ref="Q7907">_xlfn.IFS(AND(D7907&lt;=0, D7907-P7907&lt;=2), "escarcha",AND(D7907&lt;=0, D7907-P7907&gt;2), "helada negra", AND(D7907&gt;0, P7907+2&gt;D7907), "rocío", TRUE, "sin riesgo")</f>
        <v>rocío</v>
      </c>
    </row>
    <row r="7908" spans="1:17" x14ac:dyDescent="0.35">
      <c r="A7908" s="2">
        <v>45970</v>
      </c>
      <c r="B7908" s="3" t="s">
        <v>27</v>
      </c>
      <c r="C7908">
        <v>-6.8</v>
      </c>
      <c r="D7908">
        <v>4.7333333333333334</v>
      </c>
      <c r="E7908">
        <v>92.833333333333329</v>
      </c>
      <c r="F7908">
        <v>98.333333333333329</v>
      </c>
      <c r="G7908">
        <v>0</v>
      </c>
      <c r="H7908">
        <v>3.3333333333333333E-2</v>
      </c>
      <c r="I7908">
        <v>0</v>
      </c>
      <c r="J7908">
        <v>0.53333333333333333</v>
      </c>
      <c r="K7908">
        <f t="shared" si="613"/>
        <v>11.533333333333333</v>
      </c>
      <c r="L7908">
        <f t="shared" si="611"/>
        <v>-0.58168747658246223</v>
      </c>
      <c r="M7908">
        <f t="shared" si="612"/>
        <v>-7.7649119034111349</v>
      </c>
      <c r="N7908" s="10" t="str" cm="1">
        <f t="array" ref="N7908">_xlfn.IFS(AND(C7908&lt;=0, C7908-M7908&lt;=2), "escarcha",AND(C7908&lt;=0, C7908-M7908&gt;2), "helada negra", AND(C7908&gt;0, M7908+2&gt;C7908), "rocío", TRUE, "sin riesgo")</f>
        <v>escarcha</v>
      </c>
      <c r="O7908">
        <f t="shared" si="614"/>
        <v>0.31989174623724304</v>
      </c>
      <c r="P7908">
        <f t="shared" si="615"/>
        <v>4.4926901851997743</v>
      </c>
      <c r="Q7908" s="10" t="str" cm="1">
        <f t="array" ref="Q7908">_xlfn.IFS(AND(D7908&lt;=0, D7908-P7908&lt;=2), "escarcha",AND(D7908&lt;=0, D7908-P7908&gt;2), "helada negra", AND(D7908&gt;0, P7908+2&gt;D7908), "rocío", TRUE, "sin riesgo")</f>
        <v>rocío</v>
      </c>
    </row>
    <row r="7909" spans="1:17" x14ac:dyDescent="0.35">
      <c r="A7909" s="2">
        <v>45970</v>
      </c>
      <c r="B7909" s="3" t="s">
        <v>28</v>
      </c>
      <c r="C7909">
        <v>-6.0333333333333332</v>
      </c>
      <c r="D7909">
        <v>5.2333333333333334</v>
      </c>
      <c r="E7909">
        <v>93.13333333333334</v>
      </c>
      <c r="F7909">
        <v>98.666666666666671</v>
      </c>
      <c r="G7909">
        <v>0.33333333333333331</v>
      </c>
      <c r="H7909">
        <v>0</v>
      </c>
      <c r="I7909">
        <v>1.666666666666667</v>
      </c>
      <c r="J7909">
        <v>0</v>
      </c>
      <c r="K7909">
        <f t="shared" si="613"/>
        <v>11.266666666666666</v>
      </c>
      <c r="L7909">
        <f t="shared" si="611"/>
        <v>-0.51980684165010982</v>
      </c>
      <c r="M7909">
        <f t="shared" si="612"/>
        <v>-6.96253511526242</v>
      </c>
      <c r="N7909" s="10" t="str" cm="1">
        <f t="array" ref="N7909">_xlfn.IFS(AND(C7909&lt;=0, C7909-M7909&lt;=2), "escarcha",AND(C7909&lt;=0, C7909-M7909&gt;2), "helada negra", AND(C7909&gt;0, M7909+2&gt;C7909), "rocío", TRUE, "sin riesgo")</f>
        <v>escarcha</v>
      </c>
      <c r="O7909">
        <f t="shared" si="614"/>
        <v>0.35809291640425206</v>
      </c>
      <c r="P7909">
        <f t="shared" si="615"/>
        <v>5.0403295727219302</v>
      </c>
      <c r="Q7909" s="10" t="str" cm="1">
        <f t="array" ref="Q7909">_xlfn.IFS(AND(D7909&lt;=0, D7909-P7909&lt;=2), "escarcha",AND(D7909&lt;=0, D7909-P7909&gt;2), "helada negra", AND(D7909&gt;0, P7909+2&gt;D7909), "rocío", TRUE, "sin riesgo")</f>
        <v>rocío</v>
      </c>
    </row>
    <row r="7910" spans="1:17" x14ac:dyDescent="0.35">
      <c r="A7910" s="2">
        <v>45970</v>
      </c>
      <c r="B7910" s="3" t="s">
        <v>29</v>
      </c>
      <c r="C7910">
        <v>-3.6</v>
      </c>
      <c r="D7910">
        <v>5.1333333333333329</v>
      </c>
      <c r="E7910">
        <v>94.2</v>
      </c>
      <c r="F7910">
        <v>98.333333333333329</v>
      </c>
      <c r="G7910">
        <v>1</v>
      </c>
      <c r="H7910">
        <v>0.56666666666666665</v>
      </c>
      <c r="I7910">
        <v>1.333333333333333</v>
      </c>
      <c r="J7910">
        <v>1.5</v>
      </c>
      <c r="K7910">
        <f t="shared" si="613"/>
        <v>8.7333333333333325</v>
      </c>
      <c r="L7910">
        <f t="shared" si="611"/>
        <v>-0.32474332214717055</v>
      </c>
      <c r="M7910">
        <f t="shared" si="612"/>
        <v>-4.3970331830464939</v>
      </c>
      <c r="N7910" s="10" t="str" cm="1">
        <f t="array" ref="N7910">_xlfn.IFS(AND(C7910&lt;=0, C7910-M7910&lt;=2), "escarcha",AND(C7910&lt;=0, C7910-M7910&gt;2), "helada negra", AND(C7910&gt;0, M7910+2&gt;C7910), "rocío", TRUE, "sin riesgo")</f>
        <v>escarcha</v>
      </c>
      <c r="O7910">
        <f t="shared" si="614"/>
        <v>0.34775662745270486</v>
      </c>
      <c r="P7910">
        <f t="shared" si="615"/>
        <v>4.8919129581980432</v>
      </c>
      <c r="Q7910" s="10" t="str" cm="1">
        <f t="array" ref="Q7910">_xlfn.IFS(AND(D7910&lt;=0, D7910-P7910&lt;=2), "escarcha",AND(D7910&lt;=0, D7910-P7910&gt;2), "helada negra", AND(D7910&gt;0, P7910+2&gt;D7910), "rocío", TRUE, "sin riesgo")</f>
        <v>rocío</v>
      </c>
    </row>
    <row r="7911" spans="1:17" x14ac:dyDescent="0.35">
      <c r="A7911" s="2">
        <v>45970</v>
      </c>
      <c r="B7911" s="3" t="s">
        <v>30</v>
      </c>
      <c r="C7911">
        <v>-1.2666666666666671</v>
      </c>
      <c r="D7911">
        <v>5.2666666666666666</v>
      </c>
      <c r="E7911">
        <v>95.2</v>
      </c>
      <c r="F7911">
        <v>99</v>
      </c>
      <c r="G7911">
        <v>0</v>
      </c>
      <c r="H7911">
        <v>1.466666666666667</v>
      </c>
      <c r="I7911">
        <v>0</v>
      </c>
      <c r="J7911">
        <v>2.7</v>
      </c>
      <c r="K7911">
        <f t="shared" si="613"/>
        <v>6.5333333333333332</v>
      </c>
      <c r="L7911">
        <f t="shared" si="611"/>
        <v>-0.1415287982083088</v>
      </c>
      <c r="M7911">
        <f t="shared" si="612"/>
        <v>-1.9360652554716373</v>
      </c>
      <c r="N7911" s="10" t="str" cm="1">
        <f t="array" ref="N7911">_xlfn.IFS(AND(C7911&lt;=0, C7911-M7911&lt;=2), "escarcha",AND(C7911&lt;=0, C7911-M7911&gt;2), "helada negra", AND(C7911&gt;0, M7911+2&gt;C7911), "rocío", TRUE, "sin riesgo")</f>
        <v>escarcha</v>
      </c>
      <c r="O7911">
        <f t="shared" si="614"/>
        <v>0.36378175349837527</v>
      </c>
      <c r="P7911">
        <f t="shared" si="615"/>
        <v>5.1220902318504731</v>
      </c>
      <c r="Q7911" s="10" t="str" cm="1">
        <f t="array" ref="Q7911">_xlfn.IFS(AND(D7911&lt;=0, D7911-P7911&lt;=2), "escarcha",AND(D7911&lt;=0, D7911-P7911&gt;2), "helada negra", AND(D7911&gt;0, P7911+2&gt;D7911), "rocío", TRUE, "sin riesgo")</f>
        <v>rocío</v>
      </c>
    </row>
    <row r="7912" spans="1:17" x14ac:dyDescent="0.35">
      <c r="A7912" s="2">
        <v>45970</v>
      </c>
      <c r="B7912" s="3" t="s">
        <v>31</v>
      </c>
      <c r="C7912">
        <v>2.1</v>
      </c>
      <c r="D7912">
        <v>5.5333333333333332</v>
      </c>
      <c r="E7912">
        <v>95.63333333333334</v>
      </c>
      <c r="F7912">
        <v>99</v>
      </c>
      <c r="G7912">
        <v>0</v>
      </c>
      <c r="H7912">
        <v>3.5666666666666669</v>
      </c>
      <c r="I7912">
        <v>0.66666666666666663</v>
      </c>
      <c r="J7912">
        <v>5.9666666666666668</v>
      </c>
      <c r="K7912">
        <f t="shared" si="613"/>
        <v>3.4333333333333331</v>
      </c>
      <c r="L7912">
        <f t="shared" si="611"/>
        <v>0.10633639967320835</v>
      </c>
      <c r="M7912">
        <f t="shared" si="612"/>
        <v>1.475226602107621</v>
      </c>
      <c r="N7912" s="10" t="str" cm="1">
        <f t="array" ref="N7912">_xlfn.IFS(AND(C7912&lt;=0, C7912-M7912&lt;=2), "escarcha",AND(C7912&lt;=0, C7912-M7912&gt;2), "helada negra", AND(C7912&gt;0, M7912+2&gt;C7912), "rocío", TRUE, "sin riesgo")</f>
        <v>rocío</v>
      </c>
      <c r="O7912">
        <f t="shared" si="614"/>
        <v>0.38228861174076983</v>
      </c>
      <c r="P7912">
        <f t="shared" si="615"/>
        <v>5.3884462892965423</v>
      </c>
      <c r="Q7912" s="10" t="str" cm="1">
        <f t="array" ref="Q7912">_xlfn.IFS(AND(D7912&lt;=0, D7912-P7912&lt;=2), "escarcha",AND(D7912&lt;=0, D7912-P7912&gt;2), "helada negra", AND(D7912&gt;0, P7912+2&gt;D7912), "rocío", TRUE, "sin riesgo")</f>
        <v>rocío</v>
      </c>
    </row>
    <row r="7913" spans="1:17" x14ac:dyDescent="0.35">
      <c r="A7913" s="2">
        <v>45970</v>
      </c>
      <c r="B7913" s="3" t="s">
        <v>32</v>
      </c>
      <c r="C7913">
        <v>4.7333333333333334</v>
      </c>
      <c r="D7913">
        <v>5.9333333333333336</v>
      </c>
      <c r="E7913">
        <v>91.7</v>
      </c>
      <c r="F7913">
        <v>98.333333333333329</v>
      </c>
      <c r="G7913">
        <v>0</v>
      </c>
      <c r="H7913">
        <v>4.5666666666666664</v>
      </c>
      <c r="I7913">
        <v>0</v>
      </c>
      <c r="J7913">
        <v>8.4</v>
      </c>
      <c r="K7913">
        <f t="shared" si="613"/>
        <v>1.2000000000000002</v>
      </c>
      <c r="L7913">
        <f t="shared" si="611"/>
        <v>0.25005105782795212</v>
      </c>
      <c r="M7913">
        <f t="shared" si="612"/>
        <v>3.4977028880355552</v>
      </c>
      <c r="N7913" s="10" t="str" cm="1">
        <f t="array" ref="N7913">_xlfn.IFS(AND(C7913&lt;=0, C7913-M7913&lt;=2), "escarcha",AND(C7913&lt;=0, C7913-M7913&gt;2), "helada negra", AND(C7913&gt;0, M7913+2&gt;C7913), "rocío", TRUE, "sin riesgo")</f>
        <v>rocío</v>
      </c>
      <c r="O7913">
        <f t="shared" si="614"/>
        <v>0.4032177839489216</v>
      </c>
      <c r="P7913">
        <f t="shared" si="615"/>
        <v>5.6903547485120081</v>
      </c>
      <c r="Q7913" s="10" t="str" cm="1">
        <f t="array" ref="Q7913">_xlfn.IFS(AND(D7913&lt;=0, D7913-P7913&lt;=2), "escarcha",AND(D7913&lt;=0, D7913-P7913&gt;2), "helada negra", AND(D7913&gt;0, P7913+2&gt;D7913), "rocío", TRUE, "sin riesgo")</f>
        <v>rocío</v>
      </c>
    </row>
    <row r="7914" spans="1:17" x14ac:dyDescent="0.35">
      <c r="A7914" s="2">
        <v>45970</v>
      </c>
      <c r="B7914" s="3" t="s">
        <v>39</v>
      </c>
      <c r="C7914">
        <v>5.9333333333333336</v>
      </c>
      <c r="D7914">
        <v>7.166666666666667</v>
      </c>
      <c r="E7914">
        <v>84.666666666666671</v>
      </c>
      <c r="F7914">
        <v>99</v>
      </c>
      <c r="G7914">
        <v>0</v>
      </c>
      <c r="H7914">
        <v>3.066666666666666</v>
      </c>
      <c r="I7914">
        <v>0</v>
      </c>
      <c r="J7914">
        <v>5.6333333333333329</v>
      </c>
      <c r="K7914">
        <f t="shared" si="613"/>
        <v>1.2333333333333334</v>
      </c>
      <c r="L7914">
        <f t="shared" si="611"/>
        <v>0.25357669462763843</v>
      </c>
      <c r="M7914">
        <f t="shared" si="612"/>
        <v>3.547739225446283</v>
      </c>
      <c r="N7914" s="10" t="str" cm="1">
        <f t="array" ref="N7914">_xlfn.IFS(AND(C7914&lt;=0, C7914-M7914&lt;=2), "escarcha",AND(C7914&lt;=0, C7914-M7914&gt;2), "helada negra", AND(C7914&gt;0, M7914+2&gt;C7914), "rocío", TRUE, "sin riesgo")</f>
        <v>sin riesgo</v>
      </c>
      <c r="O7914">
        <f t="shared" si="614"/>
        <v>0.49478233580459452</v>
      </c>
      <c r="P7914">
        <f t="shared" si="615"/>
        <v>7.0198698727157591</v>
      </c>
      <c r="Q7914" s="10" t="str" cm="1">
        <f t="array" ref="Q7914">_xlfn.IFS(AND(D7914&lt;=0, D7914-P7914&lt;=2), "escarcha",AND(D7914&lt;=0, D7914-P7914&gt;2), "helada negra", AND(D7914&gt;0, P7914+2&gt;D7914), "rocío", TRUE, "sin riesgo")</f>
        <v>rocío</v>
      </c>
    </row>
    <row r="7915" spans="1:17" x14ac:dyDescent="0.35">
      <c r="A7915" s="2">
        <v>45970</v>
      </c>
      <c r="B7915" s="3" t="s">
        <v>37</v>
      </c>
      <c r="C7915">
        <v>4.7</v>
      </c>
      <c r="D7915">
        <v>7.2666666666666666</v>
      </c>
      <c r="E7915">
        <v>87.733333333333334</v>
      </c>
      <c r="F7915">
        <v>99</v>
      </c>
      <c r="G7915">
        <v>0.66666666666666663</v>
      </c>
      <c r="H7915">
        <v>2.666666666666667</v>
      </c>
      <c r="I7915">
        <v>2</v>
      </c>
      <c r="J7915">
        <v>5.5666666666666664</v>
      </c>
      <c r="K7915">
        <f t="shared" si="613"/>
        <v>2.5666666666666664</v>
      </c>
      <c r="L7915">
        <f t="shared" si="611"/>
        <v>0.20350445426941011</v>
      </c>
      <c r="M7915">
        <f t="shared" si="612"/>
        <v>2.8390055512632673</v>
      </c>
      <c r="N7915" s="10" t="str" cm="1">
        <f t="array" ref="N7915">_xlfn.IFS(AND(C7915&lt;=0, C7915-M7915&lt;=2), "escarcha",AND(C7915&lt;=0, C7915-M7915&gt;2), "helada negra", AND(C7915&gt;0, M7915+2&gt;C7915), "rocío", TRUE, "sin riesgo")</f>
        <v>rocío</v>
      </c>
      <c r="O7915">
        <f t="shared" si="614"/>
        <v>0.50162201273223328</v>
      </c>
      <c r="P7915">
        <f t="shared" si="615"/>
        <v>7.1197525432827762</v>
      </c>
      <c r="Q7915" s="10" t="str" cm="1">
        <f t="array" ref="Q7915">_xlfn.IFS(AND(D7915&lt;=0, D7915-P7915&lt;=2), "escarcha",AND(D7915&lt;=0, D7915-P7915&gt;2), "helada negra", AND(D7915&gt;0, P7915+2&gt;D7915), "rocío", TRUE, "sin riesgo")</f>
        <v>rocío</v>
      </c>
    </row>
    <row r="7916" spans="1:17" x14ac:dyDescent="0.35">
      <c r="A7916" s="2">
        <v>45970</v>
      </c>
      <c r="B7916" s="3" t="s">
        <v>40</v>
      </c>
      <c r="C7916">
        <v>4.7333333333333334</v>
      </c>
      <c r="D7916">
        <v>7.333333333333333</v>
      </c>
      <c r="E7916">
        <v>89.266666666666666</v>
      </c>
      <c r="F7916">
        <v>99</v>
      </c>
      <c r="G7916">
        <v>0</v>
      </c>
      <c r="H7916">
        <v>0.8666666666666667</v>
      </c>
      <c r="I7916">
        <v>0</v>
      </c>
      <c r="J7916">
        <v>2.2999999999999998</v>
      </c>
      <c r="K7916">
        <f t="shared" si="613"/>
        <v>2.5999999999999996</v>
      </c>
      <c r="L7916">
        <f t="shared" si="611"/>
        <v>0.22315682315449531</v>
      </c>
      <c r="M7916">
        <f t="shared" si="612"/>
        <v>3.1166833161462901</v>
      </c>
      <c r="N7916" s="10" t="str" cm="1">
        <f t="array" ref="N7916">_xlfn.IFS(AND(C7916&lt;=0, C7916-M7916&lt;=2), "escarcha",AND(C7916&lt;=0, C7916-M7916&gt;2), "helada negra", AND(C7916&gt;0, M7916+2&gt;C7916), "rocío", TRUE, "sin riesgo")</f>
        <v>rocío</v>
      </c>
      <c r="O7916">
        <f t="shared" si="614"/>
        <v>0.50617876202699696</v>
      </c>
      <c r="P7916">
        <f t="shared" si="615"/>
        <v>7.1863409643039207</v>
      </c>
      <c r="Q7916" s="10" t="str" cm="1">
        <f t="array" ref="Q7916">_xlfn.IFS(AND(D7916&lt;=0, D7916-P7916&lt;=2), "escarcha",AND(D7916&lt;=0, D7916-P7916&gt;2), "helada negra", AND(D7916&gt;0, P7916+2&gt;D7916), "rocío", TRUE, "sin riesgo")</f>
        <v>rocío</v>
      </c>
    </row>
    <row r="7917" spans="1:17" x14ac:dyDescent="0.35">
      <c r="A7917" s="2">
        <v>45970</v>
      </c>
      <c r="B7917" s="3" t="s">
        <v>41</v>
      </c>
      <c r="C7917">
        <v>4.0333333333333332</v>
      </c>
      <c r="D7917">
        <v>7.4</v>
      </c>
      <c r="E7917">
        <v>90.166666666666657</v>
      </c>
      <c r="F7917">
        <v>99</v>
      </c>
      <c r="G7917">
        <v>0</v>
      </c>
      <c r="H7917">
        <v>0.9</v>
      </c>
      <c r="I7917">
        <v>0</v>
      </c>
      <c r="J7917">
        <v>2.1333333333333329</v>
      </c>
      <c r="K7917">
        <f t="shared" si="613"/>
        <v>3.3666666666666671</v>
      </c>
      <c r="L7917">
        <f t="shared" si="611"/>
        <v>0.18420784494114698</v>
      </c>
      <c r="M7917">
        <f t="shared" si="612"/>
        <v>2.5669633716442442</v>
      </c>
      <c r="N7917" s="10" t="str" cm="1">
        <f t="array" ref="N7917">_xlfn.IFS(AND(C7917&lt;=0, C7917-M7917&lt;=2), "escarcha",AND(C7917&lt;=0, C7917-M7917&gt;2), "helada negra", AND(C7917&gt;0, M7917+2&gt;C7917), "rocío", TRUE, "sin riesgo")</f>
        <v>rocío</v>
      </c>
      <c r="O7917">
        <f t="shared" si="614"/>
        <v>0.51073308532522399</v>
      </c>
      <c r="P7917">
        <f t="shared" si="615"/>
        <v>7.2529293645062483</v>
      </c>
      <c r="Q7917" s="10" t="str" cm="1">
        <f t="array" ref="Q7917">_xlfn.IFS(AND(D7917&lt;=0, D7917-P7917&lt;=2), "escarcha",AND(D7917&lt;=0, D7917-P7917&gt;2), "helada negra", AND(D7917&gt;0, P7917+2&gt;D7917), "rocío", TRUE, "sin riesgo")</f>
        <v>rocío</v>
      </c>
    </row>
    <row r="7918" spans="1:17" x14ac:dyDescent="0.35">
      <c r="A7918" s="2">
        <v>45970</v>
      </c>
      <c r="B7918" s="3" t="s">
        <v>42</v>
      </c>
      <c r="C7918">
        <v>2.7666666666666671</v>
      </c>
      <c r="D7918">
        <v>7.4666666666666668</v>
      </c>
      <c r="E7918">
        <v>91.2</v>
      </c>
      <c r="F7918">
        <v>99</v>
      </c>
      <c r="G7918">
        <v>0</v>
      </c>
      <c r="H7918">
        <v>3.2333333333333329</v>
      </c>
      <c r="I7918">
        <v>0</v>
      </c>
      <c r="J7918">
        <v>5.5333333333333332</v>
      </c>
      <c r="K7918">
        <f t="shared" si="613"/>
        <v>4.6999999999999993</v>
      </c>
      <c r="L7918">
        <f t="shared" si="611"/>
        <v>0.10626216220553553</v>
      </c>
      <c r="M7918">
        <f t="shared" si="612"/>
        <v>1.4741904434871509</v>
      </c>
      <c r="N7918" s="10" t="str" cm="1">
        <f t="array" ref="N7918">_xlfn.IFS(AND(C7918&lt;=0, C7918-M7918&lt;=2), "escarcha",AND(C7918&lt;=0, C7918-M7918&gt;2), "helada negra", AND(C7918&gt;0, M7918+2&gt;C7918), "rocío", TRUE, "sin riesgo")</f>
        <v>rocío</v>
      </c>
      <c r="O7918">
        <f t="shared" si="614"/>
        <v>0.51528498456378613</v>
      </c>
      <c r="P7918">
        <f t="shared" si="615"/>
        <v>7.3195177438897678</v>
      </c>
      <c r="Q7918" s="10" t="str" cm="1">
        <f t="array" ref="Q7918">_xlfn.IFS(AND(D7918&lt;=0, D7918-P7918&lt;=2), "escarcha",AND(D7918&lt;=0, D7918-P7918&gt;2), "helada negra", AND(D7918&gt;0, P7918+2&gt;D7918), "rocío", TRUE, "sin riesgo")</f>
        <v>rocío</v>
      </c>
    </row>
    <row r="7919" spans="1:17" x14ac:dyDescent="0.35">
      <c r="A7919" s="2">
        <v>45970</v>
      </c>
      <c r="B7919" s="3" t="s">
        <v>43</v>
      </c>
      <c r="C7919">
        <v>1.0666666666666671</v>
      </c>
      <c r="D7919">
        <v>7.4666666666666668</v>
      </c>
      <c r="E7919">
        <v>91.9</v>
      </c>
      <c r="F7919">
        <v>99</v>
      </c>
      <c r="G7919">
        <v>0</v>
      </c>
      <c r="H7919">
        <v>2.9</v>
      </c>
      <c r="I7919">
        <v>0</v>
      </c>
      <c r="J7919">
        <v>5.9666666666666668</v>
      </c>
      <c r="K7919">
        <f t="shared" si="613"/>
        <v>6.3999999999999995</v>
      </c>
      <c r="L7919">
        <f t="shared" si="611"/>
        <v>-7.453644282119587E-3</v>
      </c>
      <c r="M7919">
        <f t="shared" si="612"/>
        <v>-0.10273860591794561</v>
      </c>
      <c r="N7919" s="10" t="str" cm="1">
        <f t="array" ref="N7919">_xlfn.IFS(AND(C7919&lt;=0, C7919-M7919&lt;=2), "escarcha",AND(C7919&lt;=0, C7919-M7919&gt;2), "helada negra", AND(C7919&gt;0, M7919+2&gt;C7919), "rocío", TRUE, "sin riesgo")</f>
        <v>rocío</v>
      </c>
      <c r="O7919">
        <f t="shared" si="614"/>
        <v>0.51528498456378613</v>
      </c>
      <c r="P7919">
        <f t="shared" si="615"/>
        <v>7.3195177438897678</v>
      </c>
      <c r="Q7919" s="10" t="str" cm="1">
        <f t="array" ref="Q7919">_xlfn.IFS(AND(D7919&lt;=0, D7919-P7919&lt;=2), "escarcha",AND(D7919&lt;=0, D7919-P7919&gt;2), "helada negra", AND(D7919&gt;0, P7919+2&gt;D7919), "rocío", TRUE, "sin riesgo")</f>
        <v>rocío</v>
      </c>
    </row>
    <row r="7920" spans="1:17" x14ac:dyDescent="0.35">
      <c r="A7920" s="2">
        <v>45970</v>
      </c>
      <c r="B7920" s="3" t="s">
        <v>44</v>
      </c>
      <c r="C7920">
        <v>-0.1333333333333333</v>
      </c>
      <c r="D7920">
        <v>7.4666666666666668</v>
      </c>
      <c r="E7920">
        <v>92.866666666666674</v>
      </c>
      <c r="F7920">
        <v>99</v>
      </c>
      <c r="G7920">
        <v>0</v>
      </c>
      <c r="H7920">
        <v>1.333333333333333</v>
      </c>
      <c r="I7920">
        <v>1</v>
      </c>
      <c r="J7920">
        <v>3.1333333333333329</v>
      </c>
      <c r="K7920">
        <f t="shared" si="613"/>
        <v>7.6</v>
      </c>
      <c r="L7920">
        <f t="shared" si="611"/>
        <v>-8.3679911059974188E-2</v>
      </c>
      <c r="M7920">
        <f t="shared" si="612"/>
        <v>-1.1484518149381806</v>
      </c>
      <c r="N7920" s="10" t="str" cm="1">
        <f t="array" ref="N7920">_xlfn.IFS(AND(C7920&lt;=0, C7920-M7920&lt;=2), "escarcha",AND(C7920&lt;=0, C7920-M7920&gt;2), "helada negra", AND(C7920&gt;0, M7920+2&gt;C7920), "rocío", TRUE, "sin riesgo")</f>
        <v>escarcha</v>
      </c>
      <c r="O7920">
        <f t="shared" si="614"/>
        <v>0.51528498456378613</v>
      </c>
      <c r="P7920">
        <f t="shared" si="615"/>
        <v>7.3195177438897678</v>
      </c>
      <c r="Q7920" s="10" t="str" cm="1">
        <f t="array" ref="Q7920">_xlfn.IFS(AND(D7920&lt;=0, D7920-P7920&lt;=2), "escarcha",AND(D7920&lt;=0, D7920-P7920&gt;2), "helada negra", AND(D7920&gt;0, P7920+2&gt;D7920), "rocío", TRUE, "sin riesgo")</f>
        <v>rocío</v>
      </c>
    </row>
    <row r="7921" spans="1:17" x14ac:dyDescent="0.35">
      <c r="A7921" s="2">
        <v>45970</v>
      </c>
      <c r="B7921" s="3" t="s">
        <v>45</v>
      </c>
      <c r="C7921">
        <v>-0.83333333333333337</v>
      </c>
      <c r="D7921">
        <v>7.5</v>
      </c>
      <c r="E7921">
        <v>93.8</v>
      </c>
      <c r="F7921">
        <v>99</v>
      </c>
      <c r="G7921">
        <v>0</v>
      </c>
      <c r="H7921">
        <v>2.1</v>
      </c>
      <c r="I7921">
        <v>0</v>
      </c>
      <c r="J7921">
        <v>4.5999999999999996</v>
      </c>
      <c r="K7921">
        <f t="shared" si="613"/>
        <v>8.3333333333333339</v>
      </c>
      <c r="L7921">
        <f t="shared" si="611"/>
        <v>-0.12464569220100946</v>
      </c>
      <c r="M7921">
        <f t="shared" si="612"/>
        <v>-1.7067320417468459</v>
      </c>
      <c r="N7921" s="10" t="str" cm="1">
        <f t="array" ref="N7921">_xlfn.IFS(AND(C7921&lt;=0, C7921-M7921&lt;=2), "escarcha",AND(C7921&lt;=0, C7921-M7921&gt;2), "helada negra", AND(C7921&gt;0, M7921+2&gt;C7921), "rocío", TRUE, "sin riesgo")</f>
        <v>escarcha</v>
      </c>
      <c r="O7921">
        <f t="shared" si="614"/>
        <v>0.51756002576540172</v>
      </c>
      <c r="P7921">
        <f t="shared" si="615"/>
        <v>7.3528119257744811</v>
      </c>
      <c r="Q7921" s="10" t="str" cm="1">
        <f t="array" ref="Q7921">_xlfn.IFS(AND(D7921&lt;=0, D7921-P7921&lt;=2), "escarcha",AND(D7921&lt;=0, D7921-P7921&gt;2), "helada negra", AND(D7921&gt;0, P7921+2&gt;D7921), "rocío", TRUE, "sin riesgo")</f>
        <v>rocío</v>
      </c>
    </row>
    <row r="7922" spans="1:17" x14ac:dyDescent="0.35">
      <c r="A7922" s="2">
        <v>45970</v>
      </c>
      <c r="B7922" s="3" t="s">
        <v>46</v>
      </c>
      <c r="C7922">
        <v>-1.166666666666667</v>
      </c>
      <c r="D7922">
        <v>7.5333333333333332</v>
      </c>
      <c r="E7922">
        <v>94.3</v>
      </c>
      <c r="F7922">
        <v>99</v>
      </c>
      <c r="G7922">
        <v>0</v>
      </c>
      <c r="H7922">
        <v>3.8666666666666671</v>
      </c>
      <c r="I7922">
        <v>1</v>
      </c>
      <c r="J7922">
        <v>7.0666666666666664</v>
      </c>
      <c r="K7922">
        <f t="shared" si="613"/>
        <v>8.6999999999999993</v>
      </c>
      <c r="L7922">
        <f t="shared" si="611"/>
        <v>-0.14370250204036397</v>
      </c>
      <c r="M7922">
        <f t="shared" si="612"/>
        <v>-1.9655602929859173</v>
      </c>
      <c r="N7922" s="10" t="str" cm="1">
        <f t="array" ref="N7922">_xlfn.IFS(AND(C7922&lt;=0, C7922-M7922&lt;=2), "escarcha",AND(C7922&lt;=0, C7922-M7922&gt;2), "helada negra", AND(C7922&gt;0, M7922+2&gt;C7922), "rocío", TRUE, "sin riesgo")</f>
        <v>escarcha</v>
      </c>
      <c r="O7922">
        <f t="shared" si="614"/>
        <v>0.51983446167749414</v>
      </c>
      <c r="P7922">
        <f t="shared" si="615"/>
        <v>7.3861061024544936</v>
      </c>
      <c r="Q7922" s="10" t="str" cm="1">
        <f t="array" ref="Q7922">_xlfn.IFS(AND(D7922&lt;=0, D7922-P7922&lt;=2), "escarcha",AND(D7922&lt;=0, D7922-P7922&gt;2), "helada negra", AND(D7922&gt;0, P7922+2&gt;D7922), "rocío", TRUE, "sin riesgo")</f>
        <v>rocío</v>
      </c>
    </row>
    <row r="7923" spans="1:17" x14ac:dyDescent="0.35">
      <c r="A7923" s="2">
        <v>45971</v>
      </c>
      <c r="B7923" s="3" t="s">
        <v>10</v>
      </c>
      <c r="C7923">
        <v>-0.46666666666666667</v>
      </c>
      <c r="D7923">
        <v>7.6</v>
      </c>
      <c r="E7923">
        <v>94.966666666666669</v>
      </c>
      <c r="F7923">
        <v>99</v>
      </c>
      <c r="G7923">
        <v>0</v>
      </c>
      <c r="H7923">
        <v>3.6</v>
      </c>
      <c r="I7923">
        <v>1.666666666666667</v>
      </c>
      <c r="J7923">
        <v>7.5666666666666664</v>
      </c>
      <c r="K7923">
        <f t="shared" si="613"/>
        <v>8.0666666666666664</v>
      </c>
      <c r="L7923">
        <f t="shared" si="611"/>
        <v>-8.5551505180041426E-2</v>
      </c>
      <c r="M7923">
        <f t="shared" si="612"/>
        <v>-1.1740141357470333</v>
      </c>
      <c r="N7923" s="10" t="str" cm="1">
        <f t="array" ref="N7923">_xlfn.IFS(AND(C7923&lt;=0, C7923-M7923&lt;=2), "escarcha",AND(C7923&lt;=0, C7923-M7923&gt;2), "helada negra", AND(C7923&gt;0, M7923+2&gt;C7923), "rocío", TRUE, "sin riesgo")</f>
        <v>escarcha</v>
      </c>
      <c r="O7923">
        <f t="shared" si="614"/>
        <v>0.52438151859909987</v>
      </c>
      <c r="P7923">
        <f t="shared" si="615"/>
        <v>7.4526944402004309</v>
      </c>
      <c r="Q7923" s="10" t="str" cm="1">
        <f t="array" ref="Q7923">_xlfn.IFS(AND(D7923&lt;=0, D7923-P7923&lt;=2), "escarcha",AND(D7923&lt;=0, D7923-P7923&gt;2), "helada negra", AND(D7923&gt;0, P7923+2&gt;D7923), "rocío", TRUE, "sin riesgo")</f>
        <v>rocío</v>
      </c>
    </row>
    <row r="7924" spans="1:17" x14ac:dyDescent="0.35">
      <c r="A7924" s="2">
        <v>45971</v>
      </c>
      <c r="B7924" s="3" t="s">
        <v>11</v>
      </c>
      <c r="C7924">
        <v>-0.33333333333333331</v>
      </c>
      <c r="D7924">
        <v>7.5333333333333332</v>
      </c>
      <c r="E7924">
        <v>95.2</v>
      </c>
      <c r="F7924">
        <v>99</v>
      </c>
      <c r="G7924">
        <v>1</v>
      </c>
      <c r="H7924">
        <v>1.533333333333333</v>
      </c>
      <c r="I7924">
        <v>1.666666666666667</v>
      </c>
      <c r="J7924">
        <v>4.0333333333333332</v>
      </c>
      <c r="K7924">
        <f t="shared" si="613"/>
        <v>7.8666666666666663</v>
      </c>
      <c r="L7924">
        <f t="shared" si="611"/>
        <v>-7.3396418997122265E-2</v>
      </c>
      <c r="M7924">
        <f t="shared" si="612"/>
        <v>-1.0079029337320831</v>
      </c>
      <c r="N7924" s="10" t="str" cm="1">
        <f t="array" ref="N7924">_xlfn.IFS(AND(C7924&lt;=0, C7924-M7924&lt;=2), "escarcha",AND(C7924&lt;=0, C7924-M7924&gt;2), "helada negra", AND(C7924&gt;0, M7924+2&gt;C7924), "rocío", TRUE, "sin riesgo")</f>
        <v>escarcha</v>
      </c>
      <c r="O7924">
        <f t="shared" si="614"/>
        <v>0.51983446167749414</v>
      </c>
      <c r="P7924">
        <f t="shared" si="615"/>
        <v>7.3861061024544936</v>
      </c>
      <c r="Q7924" s="10" t="str" cm="1">
        <f t="array" ref="Q7924">_xlfn.IFS(AND(D7924&lt;=0, D7924-P7924&lt;=2), "escarcha",AND(D7924&lt;=0, D7924-P7924&gt;2), "helada negra", AND(D7924&gt;0, P7924+2&gt;D7924), "rocío", TRUE, "sin riesgo")</f>
        <v>rocío</v>
      </c>
    </row>
    <row r="7925" spans="1:17" x14ac:dyDescent="0.35">
      <c r="A7925" s="2">
        <v>45971</v>
      </c>
      <c r="B7925" s="3" t="s">
        <v>12</v>
      </c>
      <c r="C7925">
        <v>-0.66666666666666674</v>
      </c>
      <c r="D7925">
        <v>7.5666666666666664</v>
      </c>
      <c r="E7925">
        <v>95.3</v>
      </c>
      <c r="F7925">
        <v>99</v>
      </c>
      <c r="G7925">
        <v>0</v>
      </c>
      <c r="H7925">
        <v>1.7333333333333329</v>
      </c>
      <c r="I7925">
        <v>1</v>
      </c>
      <c r="J7925">
        <v>4.4333333333333336</v>
      </c>
      <c r="K7925">
        <f t="shared" si="613"/>
        <v>8.2333333333333325</v>
      </c>
      <c r="L7925">
        <f t="shared" si="611"/>
        <v>-9.6619305903355823E-2</v>
      </c>
      <c r="M7925">
        <f t="shared" si="612"/>
        <v>-1.3250683078904222</v>
      </c>
      <c r="N7925" s="10" t="str" cm="1">
        <f t="array" ref="N7925">_xlfn.IFS(AND(C7925&lt;=0, C7925-M7925&lt;=2), "escarcha",AND(C7925&lt;=0, C7925-M7925&gt;2), "helada negra", AND(C7925&gt;0, M7925+2&gt;C7925), "rocío", TRUE, "sin riesgo")</f>
        <v>escarcha</v>
      </c>
      <c r="O7925">
        <f t="shared" si="614"/>
        <v>0.52210829254159308</v>
      </c>
      <c r="P7925">
        <f t="shared" si="615"/>
        <v>7.4194002739298091</v>
      </c>
      <c r="Q7925" s="10" t="str" cm="1">
        <f t="array" ref="Q7925">_xlfn.IFS(AND(D7925&lt;=0, D7925-P7925&lt;=2), "escarcha",AND(D7925&lt;=0, D7925-P7925&gt;2), "helada negra", AND(D7925&gt;0, P7925+2&gt;D7925), "rocío", TRUE, "sin riesgo")</f>
        <v>rocío</v>
      </c>
    </row>
    <row r="7926" spans="1:17" x14ac:dyDescent="0.35">
      <c r="A7926" s="2">
        <v>45971</v>
      </c>
      <c r="B7926" s="3" t="s">
        <v>13</v>
      </c>
      <c r="C7926">
        <v>9.9999999999999992E-2</v>
      </c>
      <c r="D7926">
        <v>7.6333333333333329</v>
      </c>
      <c r="E7926">
        <v>95.566666666666663</v>
      </c>
      <c r="F7926">
        <v>99</v>
      </c>
      <c r="G7926">
        <v>0</v>
      </c>
      <c r="H7926">
        <v>3</v>
      </c>
      <c r="I7926">
        <v>0</v>
      </c>
      <c r="J7926">
        <v>6.4</v>
      </c>
      <c r="K7926">
        <f t="shared" si="613"/>
        <v>7.5333333333333332</v>
      </c>
      <c r="L7926">
        <f t="shared" si="611"/>
        <v>-3.8097191673926348E-2</v>
      </c>
      <c r="M7926">
        <f t="shared" si="612"/>
        <v>-0.52420826109679419</v>
      </c>
      <c r="N7926" s="10" t="str" cm="1">
        <f t="array" ref="N7926">_xlfn.IFS(AND(C7926&lt;=0, C7926-M7926&lt;=2), "escarcha",AND(C7926&lt;=0, C7926-M7926&gt;2), "helada negra", AND(C7926&gt;0, M7926+2&gt;C7926), "rocío", TRUE, "sin riesgo")</f>
        <v>rocío</v>
      </c>
      <c r="O7926">
        <f t="shared" si="614"/>
        <v>0.5266541400912873</v>
      </c>
      <c r="P7926">
        <f t="shared" si="615"/>
        <v>7.4859886012663592</v>
      </c>
      <c r="Q7926" s="10" t="str" cm="1">
        <f t="array" ref="Q7926">_xlfn.IFS(AND(D7926&lt;=0, D7926-P7926&lt;=2), "escarcha",AND(D7926&lt;=0, D7926-P7926&gt;2), "helada negra", AND(D7926&gt;0, P7926+2&gt;D7926), "rocío", TRUE, "sin riesgo")</f>
        <v>rocío</v>
      </c>
    </row>
    <row r="7927" spans="1:17" x14ac:dyDescent="0.35">
      <c r="A7927" s="2">
        <v>45971</v>
      </c>
      <c r="B7927" s="3" t="s">
        <v>14</v>
      </c>
      <c r="C7927">
        <v>0.9</v>
      </c>
      <c r="D7927">
        <v>7.7</v>
      </c>
      <c r="E7927">
        <v>95.8</v>
      </c>
      <c r="F7927">
        <v>99</v>
      </c>
      <c r="G7927">
        <v>0</v>
      </c>
      <c r="H7927">
        <v>2.166666666666667</v>
      </c>
      <c r="I7927">
        <v>0</v>
      </c>
      <c r="J7927">
        <v>5.5333333333333332</v>
      </c>
      <c r="K7927">
        <f t="shared" si="613"/>
        <v>6.8</v>
      </c>
      <c r="L7927">
        <f t="shared" si="611"/>
        <v>2.2118734948385663E-2</v>
      </c>
      <c r="M7927">
        <f t="shared" si="612"/>
        <v>0.30538962689753102</v>
      </c>
      <c r="N7927" s="10" t="str" cm="1">
        <f t="array" ref="N7927">_xlfn.IFS(AND(C7927&lt;=0, C7927-M7927&lt;=2), "escarcha",AND(C7927&lt;=0, C7927-M7927&gt;2), "helada negra", AND(C7927&gt;0, M7927+2&gt;C7927), "rocío", TRUE, "sin riesgo")</f>
        <v>rocío</v>
      </c>
      <c r="O7927">
        <f t="shared" si="614"/>
        <v>0.5311975703441536</v>
      </c>
      <c r="P7927">
        <f t="shared" si="615"/>
        <v>7.5525769077841352</v>
      </c>
      <c r="Q7927" s="10" t="str" cm="1">
        <f t="array" ref="Q7927">_xlfn.IFS(AND(D7927&lt;=0, D7927-P7927&lt;=2), "escarcha",AND(D7927&lt;=0, D7927-P7927&gt;2), "helada negra", AND(D7927&gt;0, P7927+2&gt;D7927), "rocío", TRUE, "sin riesgo")</f>
        <v>rocío</v>
      </c>
    </row>
    <row r="7928" spans="1:17" x14ac:dyDescent="0.35">
      <c r="A7928" s="2">
        <v>45971</v>
      </c>
      <c r="B7928" s="3" t="s">
        <v>15</v>
      </c>
      <c r="C7928">
        <v>1.6333333333333331</v>
      </c>
      <c r="D7928">
        <v>7.6</v>
      </c>
      <c r="E7928">
        <v>95.933333333333337</v>
      </c>
      <c r="F7928">
        <v>99</v>
      </c>
      <c r="G7928">
        <v>0</v>
      </c>
      <c r="H7928">
        <v>1.666666666666667</v>
      </c>
      <c r="I7928">
        <v>0</v>
      </c>
      <c r="J7928">
        <v>4.3333333333333339</v>
      </c>
      <c r="K7928">
        <f t="shared" si="613"/>
        <v>5.9666666666666668</v>
      </c>
      <c r="L7928">
        <f t="shared" si="611"/>
        <v>7.6140195631512336E-2</v>
      </c>
      <c r="M7928">
        <f t="shared" si="612"/>
        <v>1.0544909100975453</v>
      </c>
      <c r="N7928" s="10" t="str" cm="1">
        <f t="array" ref="N7928">_xlfn.IFS(AND(C7928&lt;=0, C7928-M7928&lt;=2), "escarcha",AND(C7928&lt;=0, C7928-M7928&gt;2), "helada negra", AND(C7928&gt;0, M7928+2&gt;C7928), "rocío", TRUE, "sin riesgo")</f>
        <v>rocío</v>
      </c>
      <c r="O7928">
        <f t="shared" si="614"/>
        <v>0.52438151859909987</v>
      </c>
      <c r="P7928">
        <f t="shared" si="615"/>
        <v>7.4526944402004309</v>
      </c>
      <c r="Q7928" s="10" t="str" cm="1">
        <f t="array" ref="Q7928">_xlfn.IFS(AND(D7928&lt;=0, D7928-P7928&lt;=2), "escarcha",AND(D7928&lt;=0, D7928-P7928&gt;2), "helada negra", AND(D7928&gt;0, P7928+2&gt;D7928), "rocío", TRUE, "sin riesgo")</f>
        <v>rocío</v>
      </c>
    </row>
    <row r="7929" spans="1:17" x14ac:dyDescent="0.35">
      <c r="A7929" s="2">
        <v>45971</v>
      </c>
      <c r="B7929" s="3" t="s">
        <v>16</v>
      </c>
      <c r="C7929">
        <v>2.1</v>
      </c>
      <c r="D7929">
        <v>7.4666666666666668</v>
      </c>
      <c r="E7929">
        <v>95.9</v>
      </c>
      <c r="F7929">
        <v>99</v>
      </c>
      <c r="G7929">
        <v>0</v>
      </c>
      <c r="H7929">
        <v>2.6</v>
      </c>
      <c r="I7929">
        <v>0.66666666666666663</v>
      </c>
      <c r="J7929">
        <v>5.9333333333333336</v>
      </c>
      <c r="K7929">
        <f t="shared" si="613"/>
        <v>5.3666666666666671</v>
      </c>
      <c r="L7929">
        <f t="shared" si="611"/>
        <v>0.1091209472433915</v>
      </c>
      <c r="M7929">
        <f t="shared" si="612"/>
        <v>1.5140978616120377</v>
      </c>
      <c r="N7929" s="10" t="str" cm="1">
        <f t="array" ref="N7929">_xlfn.IFS(AND(C7929&lt;=0, C7929-M7929&lt;=2), "escarcha",AND(C7929&lt;=0, C7929-M7929&gt;2), "helada negra", AND(C7929&gt;0, M7929+2&gt;C7929), "rocío", TRUE, "sin riesgo")</f>
        <v>rocío</v>
      </c>
      <c r="O7929">
        <f t="shared" si="614"/>
        <v>0.51528498456378613</v>
      </c>
      <c r="P7929">
        <f t="shared" si="615"/>
        <v>7.3195177438897678</v>
      </c>
      <c r="Q7929" s="10" t="str" cm="1">
        <f t="array" ref="Q7929">_xlfn.IFS(AND(D7929&lt;=0, D7929-P7929&lt;=2), "escarcha",AND(D7929&lt;=0, D7929-P7929&gt;2), "helada negra", AND(D7929&gt;0, P7929+2&gt;D7929), "rocío", TRUE, "sin riesgo")</f>
        <v>rocío</v>
      </c>
    </row>
    <row r="7930" spans="1:17" x14ac:dyDescent="0.35">
      <c r="A7930" s="2">
        <v>45971</v>
      </c>
      <c r="B7930" s="3" t="s">
        <v>17</v>
      </c>
      <c r="C7930">
        <v>2.5333333333333332</v>
      </c>
      <c r="D7930">
        <v>7.4333333333333336</v>
      </c>
      <c r="E7930">
        <v>95.8</v>
      </c>
      <c r="F7930">
        <v>99</v>
      </c>
      <c r="G7930">
        <v>0</v>
      </c>
      <c r="H7930">
        <v>2.2999999999999998</v>
      </c>
      <c r="I7930">
        <v>0</v>
      </c>
      <c r="J7930">
        <v>5</v>
      </c>
      <c r="K7930">
        <f t="shared" si="613"/>
        <v>4.9000000000000004</v>
      </c>
      <c r="L7930">
        <f t="shared" si="611"/>
        <v>0.1389119147776256</v>
      </c>
      <c r="M7930">
        <f t="shared" si="612"/>
        <v>1.9307435489865759</v>
      </c>
      <c r="N7930" s="10" t="str" cm="1">
        <f t="array" ref="N7930">_xlfn.IFS(AND(C7930&lt;=0, C7930-M7930&lt;=2), "escarcha",AND(C7930&lt;=0, C7930-M7930&gt;2), "helada negra", AND(C7930&gt;0, M7930+2&gt;C7930), "rocío", TRUE, "sin riesgo")</f>
        <v>rocío</v>
      </c>
      <c r="O7930">
        <f t="shared" si="614"/>
        <v>0.51300933783098934</v>
      </c>
      <c r="P7930">
        <f t="shared" si="615"/>
        <v>7.286223556800361</v>
      </c>
      <c r="Q7930" s="10" t="str" cm="1">
        <f t="array" ref="Q7930">_xlfn.IFS(AND(D7930&lt;=0, D7930-P7930&lt;=2), "escarcha",AND(D7930&lt;=0, D7930-P7930&gt;2), "helada negra", AND(D7930&gt;0, P7930+2&gt;D7930), "rocío", TRUE, "sin riesgo")</f>
        <v>rocío</v>
      </c>
    </row>
    <row r="7931" spans="1:17" x14ac:dyDescent="0.35">
      <c r="A7931" s="2">
        <v>45971</v>
      </c>
      <c r="B7931" s="3" t="s">
        <v>18</v>
      </c>
      <c r="C7931">
        <v>2.9</v>
      </c>
      <c r="D7931">
        <v>7.4</v>
      </c>
      <c r="E7931">
        <v>95.7</v>
      </c>
      <c r="F7931">
        <v>99</v>
      </c>
      <c r="G7931">
        <v>0.33333333333333331</v>
      </c>
      <c r="H7931">
        <v>1.6333333333333331</v>
      </c>
      <c r="I7931">
        <v>1.666666666666667</v>
      </c>
      <c r="J7931">
        <v>4.2666666666666666</v>
      </c>
      <c r="K7931">
        <f t="shared" si="613"/>
        <v>4.5</v>
      </c>
      <c r="L7931">
        <f t="shared" si="611"/>
        <v>0.16387319175844839</v>
      </c>
      <c r="M7931">
        <f t="shared" si="612"/>
        <v>2.2809375913915719</v>
      </c>
      <c r="N7931" s="10" t="str" cm="1">
        <f t="array" ref="N7931">_xlfn.IFS(AND(C7931&lt;=0, C7931-M7931&lt;=2), "escarcha",AND(C7931&lt;=0, C7931-M7931&gt;2), "helada negra", AND(C7931&gt;0, M7931+2&gt;C7931), "rocío", TRUE, "sin riesgo")</f>
        <v>rocío</v>
      </c>
      <c r="O7931">
        <f t="shared" si="614"/>
        <v>0.51073308532522399</v>
      </c>
      <c r="P7931">
        <f t="shared" si="615"/>
        <v>7.2529293645062483</v>
      </c>
      <c r="Q7931" s="10" t="str" cm="1">
        <f t="array" ref="Q7931">_xlfn.IFS(AND(D7931&lt;=0, D7931-P7931&lt;=2), "escarcha",AND(D7931&lt;=0, D7931-P7931&gt;2), "helada negra", AND(D7931&gt;0, P7931+2&gt;D7931), "rocío", TRUE, "sin riesgo")</f>
        <v>rocío</v>
      </c>
    </row>
    <row r="7932" spans="1:17" x14ac:dyDescent="0.35">
      <c r="A7932" s="2">
        <v>45971</v>
      </c>
      <c r="B7932" s="3" t="s">
        <v>19</v>
      </c>
      <c r="C7932">
        <v>3.166666666666667</v>
      </c>
      <c r="D7932">
        <v>7.333333333333333</v>
      </c>
      <c r="E7932">
        <v>95.666666666666671</v>
      </c>
      <c r="F7932">
        <v>99</v>
      </c>
      <c r="G7932">
        <v>0</v>
      </c>
      <c r="H7932">
        <v>1.166666666666667</v>
      </c>
      <c r="I7932">
        <v>0.66666666666666663</v>
      </c>
      <c r="J7932">
        <v>4.0666666666666664</v>
      </c>
      <c r="K7932">
        <f t="shared" si="613"/>
        <v>4.1666666666666661</v>
      </c>
      <c r="L7932">
        <f t="shared" si="611"/>
        <v>0.18238937853538781</v>
      </c>
      <c r="M7932">
        <f t="shared" si="612"/>
        <v>2.5413578002303963</v>
      </c>
      <c r="N7932" s="10" t="str" cm="1">
        <f t="array" ref="N7932">_xlfn.IFS(AND(C7932&lt;=0, C7932-M7932&lt;=2), "escarcha",AND(C7932&lt;=0, C7932-M7932&gt;2), "helada negra", AND(C7932&gt;0, M7932+2&gt;C7932), "rocío", TRUE, "sin riesgo")</f>
        <v>rocío</v>
      </c>
      <c r="O7932">
        <f t="shared" si="614"/>
        <v>0.50617876202699696</v>
      </c>
      <c r="P7932">
        <f t="shared" si="615"/>
        <v>7.1863409643039207</v>
      </c>
      <c r="Q7932" s="10" t="str" cm="1">
        <f t="array" ref="Q7932">_xlfn.IFS(AND(D7932&lt;=0, D7932-P7932&lt;=2), "escarcha",AND(D7932&lt;=0, D7932-P7932&gt;2), "helada negra", AND(D7932&gt;0, P7932+2&gt;D7932), "rocío", TRUE, "sin riesgo")</f>
        <v>rocío</v>
      </c>
    </row>
    <row r="7933" spans="1:17" x14ac:dyDescent="0.35">
      <c r="A7933" s="2">
        <v>45971</v>
      </c>
      <c r="B7933" s="3" t="s">
        <v>20</v>
      </c>
      <c r="C7933">
        <v>3.333333333333333</v>
      </c>
      <c r="D7933">
        <v>7.2</v>
      </c>
      <c r="E7933">
        <v>95.666666666666671</v>
      </c>
      <c r="F7933">
        <v>99</v>
      </c>
      <c r="G7933">
        <v>0.33333333333333331</v>
      </c>
      <c r="H7933">
        <v>2.0333333333333332</v>
      </c>
      <c r="I7933">
        <v>2.333333333333333</v>
      </c>
      <c r="J7933">
        <v>5.5333333333333332</v>
      </c>
      <c r="K7933">
        <f t="shared" si="613"/>
        <v>3.8666666666666671</v>
      </c>
      <c r="L7933">
        <f t="shared" si="611"/>
        <v>0.19415898993987418</v>
      </c>
      <c r="M7933">
        <f t="shared" si="612"/>
        <v>2.7071786661213002</v>
      </c>
      <c r="N7933" s="10" t="str" cm="1">
        <f t="array" ref="N7933">_xlfn.IFS(AND(C7933&lt;=0, C7933-M7933&lt;=2), "escarcha",AND(C7933&lt;=0, C7933-M7933&gt;2), "helada negra", AND(C7933&gt;0, M7933+2&gt;C7933), "rocío", TRUE, "sin riesgo")</f>
        <v>rocío</v>
      </c>
      <c r="O7933">
        <f t="shared" si="614"/>
        <v>0.49706283550199737</v>
      </c>
      <c r="P7933">
        <f t="shared" si="615"/>
        <v>7.0531641014428077</v>
      </c>
      <c r="Q7933" s="10" t="str" cm="1">
        <f t="array" ref="Q7933">_xlfn.IFS(AND(D7933&lt;=0, D7933-P7933&lt;=2), "escarcha",AND(D7933&lt;=0, D7933-P7933&gt;2), "helada negra", AND(D7933&gt;0, P7933+2&gt;D7933), "rocío", TRUE, "sin riesgo")</f>
        <v>rocío</v>
      </c>
    </row>
    <row r="7934" spans="1:17" x14ac:dyDescent="0.35">
      <c r="A7934" s="2">
        <v>45971</v>
      </c>
      <c r="B7934" s="3" t="s">
        <v>21</v>
      </c>
      <c r="C7934">
        <v>3.5666666666666669</v>
      </c>
      <c r="D7934">
        <v>7.2</v>
      </c>
      <c r="E7934">
        <v>95.6</v>
      </c>
      <c r="F7934">
        <v>99</v>
      </c>
      <c r="G7934">
        <v>0</v>
      </c>
      <c r="H7934">
        <v>3.1</v>
      </c>
      <c r="I7934">
        <v>0</v>
      </c>
      <c r="J7934">
        <v>7.666666666666667</v>
      </c>
      <c r="K7934">
        <f t="shared" si="613"/>
        <v>3.6333333333333333</v>
      </c>
      <c r="L7934">
        <f t="shared" si="611"/>
        <v>0.20991261217204596</v>
      </c>
      <c r="M7934">
        <f t="shared" si="612"/>
        <v>2.9294806351618896</v>
      </c>
      <c r="N7934" s="10" t="str" cm="1">
        <f t="array" ref="N7934">_xlfn.IFS(AND(C7934&lt;=0, C7934-M7934&lt;=2), "escarcha",AND(C7934&lt;=0, C7934-M7934&gt;2), "helada negra", AND(C7934&gt;0, M7934+2&gt;C7934), "rocío", TRUE, "sin riesgo")</f>
        <v>rocío</v>
      </c>
      <c r="O7934">
        <f t="shared" si="614"/>
        <v>0.49706283550199737</v>
      </c>
      <c r="P7934">
        <f t="shared" si="615"/>
        <v>7.0531641014428077</v>
      </c>
      <c r="Q7934" s="10" t="str" cm="1">
        <f t="array" ref="Q7934">_xlfn.IFS(AND(D7934&lt;=0, D7934-P7934&lt;=2), "escarcha",AND(D7934&lt;=0, D7934-P7934&gt;2), "helada negra", AND(D7934&gt;0, P7934+2&gt;D7934), "rocío", TRUE, "sin riesgo")</f>
        <v>rocío</v>
      </c>
    </row>
    <row r="7935" spans="1:17" x14ac:dyDescent="0.35">
      <c r="A7935" s="2">
        <v>45971</v>
      </c>
      <c r="B7935" s="3" t="s">
        <v>22</v>
      </c>
      <c r="C7935">
        <v>3.666666666666667</v>
      </c>
      <c r="D7935">
        <v>7.3666666666666671</v>
      </c>
      <c r="E7935">
        <v>95.633333333333326</v>
      </c>
      <c r="F7935">
        <v>99</v>
      </c>
      <c r="G7935">
        <v>0</v>
      </c>
      <c r="H7935">
        <v>3.8666666666666671</v>
      </c>
      <c r="I7935">
        <v>0</v>
      </c>
      <c r="J7935">
        <v>7.7</v>
      </c>
      <c r="K7935">
        <f t="shared" si="613"/>
        <v>3.7</v>
      </c>
      <c r="L7935">
        <f t="shared" si="611"/>
        <v>0.21730201307197078</v>
      </c>
      <c r="M7935">
        <f t="shared" si="612"/>
        <v>3.0338923214701179</v>
      </c>
      <c r="N7935" s="10" t="str" cm="1">
        <f t="array" ref="N7935">_xlfn.IFS(AND(C7935&lt;=0, C7935-M7935&lt;=2), "escarcha",AND(C7935&lt;=0, C7935-M7935&gt;2), "helada negra", AND(C7935&gt;0, M7935+2&gt;C7935), "rocío", TRUE, "sin riesgo")</f>
        <v>rocío</v>
      </c>
      <c r="O7935">
        <f t="shared" si="614"/>
        <v>0.50845622680457481</v>
      </c>
      <c r="P7935">
        <f t="shared" si="615"/>
        <v>7.2196351670074375</v>
      </c>
      <c r="Q7935" s="10" t="str" cm="1">
        <f t="array" ref="Q7935">_xlfn.IFS(AND(D7935&lt;=0, D7935-P7935&lt;=2), "escarcha",AND(D7935&lt;=0, D7935-P7935&gt;2), "helada negra", AND(D7935&gt;0, P7935+2&gt;D7935), "rocío", TRUE, "sin riesgo")</f>
        <v>rocío</v>
      </c>
    </row>
    <row r="7936" spans="1:17" x14ac:dyDescent="0.35">
      <c r="A7936" s="2">
        <v>45971</v>
      </c>
      <c r="B7936" s="3" t="s">
        <v>23</v>
      </c>
      <c r="C7936">
        <v>3.9333333333333331</v>
      </c>
      <c r="D7936">
        <v>7.5</v>
      </c>
      <c r="E7936">
        <v>95.866666666666674</v>
      </c>
      <c r="F7936">
        <v>99</v>
      </c>
      <c r="G7936">
        <v>0</v>
      </c>
      <c r="H7936">
        <v>2.933333333333334</v>
      </c>
      <c r="I7936">
        <v>0</v>
      </c>
      <c r="J7936">
        <v>7.1</v>
      </c>
      <c r="K7936">
        <f t="shared" si="613"/>
        <v>3.5666666666666669</v>
      </c>
      <c r="L7936">
        <f t="shared" ref="L7936:L7999" si="616">(LN(E7936/100))+((17.625*C7936)/(243.04+C7936))</f>
        <v>0.23848647219700717</v>
      </c>
      <c r="M7936">
        <f t="shared" ref="M7936:M7999" si="617">(243.04*L7936)/(17.625-L7936)</f>
        <v>3.3337190984307035</v>
      </c>
      <c r="N7936" s="10" t="str" cm="1">
        <f t="array" ref="N7936">_xlfn.IFS(AND(C7936&lt;=0, C7936-M7936&lt;=2), "escarcha",AND(C7936&lt;=0, C7936-M7936&gt;2), "helada negra", AND(C7936&gt;0, M7936+2&gt;C7936), "rocío", TRUE, "sin riesgo")</f>
        <v>rocío</v>
      </c>
      <c r="O7936">
        <f t="shared" si="614"/>
        <v>0.51756002576540172</v>
      </c>
      <c r="P7936">
        <f t="shared" si="615"/>
        <v>7.3528119257744811</v>
      </c>
      <c r="Q7936" s="10" t="str" cm="1">
        <f t="array" ref="Q7936">_xlfn.IFS(AND(D7936&lt;=0, D7936-P7936&lt;=2), "escarcha",AND(D7936&lt;=0, D7936-P7936&gt;2), "helada negra", AND(D7936&gt;0, P7936+2&gt;D7936), "rocío", TRUE, "sin riesgo")</f>
        <v>rocío</v>
      </c>
    </row>
    <row r="7937" spans="1:17" x14ac:dyDescent="0.35">
      <c r="A7937" s="2">
        <v>45971</v>
      </c>
      <c r="B7937" s="3" t="s">
        <v>24</v>
      </c>
      <c r="C7937">
        <v>3.9333333333333331</v>
      </c>
      <c r="D7937">
        <v>7.5</v>
      </c>
      <c r="E7937">
        <v>95.966666666666669</v>
      </c>
      <c r="F7937">
        <v>99</v>
      </c>
      <c r="G7937">
        <v>0</v>
      </c>
      <c r="H7937">
        <v>2.9666666666666668</v>
      </c>
      <c r="I7937">
        <v>0</v>
      </c>
      <c r="J7937">
        <v>6.666666666666667</v>
      </c>
      <c r="K7937">
        <f t="shared" si="613"/>
        <v>3.5666666666666669</v>
      </c>
      <c r="L7937">
        <f t="shared" si="616"/>
        <v>0.23952904396824559</v>
      </c>
      <c r="M7937">
        <f t="shared" si="617"/>
        <v>3.3484936354769914</v>
      </c>
      <c r="N7937" s="10" t="str" cm="1">
        <f t="array" ref="N7937">_xlfn.IFS(AND(C7937&lt;=0, C7937-M7937&lt;=2), "escarcha",AND(C7937&lt;=0, C7937-M7937&gt;2), "helada negra", AND(C7937&gt;0, M7937+2&gt;C7937), "rocío", TRUE, "sin riesgo")</f>
        <v>rocío</v>
      </c>
      <c r="O7937">
        <f t="shared" si="614"/>
        <v>0.51756002576540172</v>
      </c>
      <c r="P7937">
        <f t="shared" si="615"/>
        <v>7.3528119257744811</v>
      </c>
      <c r="Q7937" s="10" t="str" cm="1">
        <f t="array" ref="Q7937">_xlfn.IFS(AND(D7937&lt;=0, D7937-P7937&lt;=2), "escarcha",AND(D7937&lt;=0, D7937-P7937&gt;2), "helada negra", AND(D7937&gt;0, P7937+2&gt;D7937), "rocío", TRUE, "sin riesgo")</f>
        <v>rocío</v>
      </c>
    </row>
    <row r="7938" spans="1:17" x14ac:dyDescent="0.35">
      <c r="A7938" s="2">
        <v>45971</v>
      </c>
      <c r="B7938" s="3" t="s">
        <v>25</v>
      </c>
      <c r="C7938">
        <v>4.2</v>
      </c>
      <c r="D7938">
        <v>7.5</v>
      </c>
      <c r="E7938">
        <v>96.133333333333326</v>
      </c>
      <c r="F7938">
        <v>99</v>
      </c>
      <c r="G7938">
        <v>0.66666666666666663</v>
      </c>
      <c r="H7938">
        <v>3.6333333333333329</v>
      </c>
      <c r="I7938">
        <v>1.666666666666667</v>
      </c>
      <c r="J7938">
        <v>8.0666666666666664</v>
      </c>
      <c r="K7938">
        <f t="shared" ref="K7938:K8001" si="618">ABS((C7938-D7938))</f>
        <v>3.3</v>
      </c>
      <c r="L7938">
        <f t="shared" si="616"/>
        <v>0.259971366768183</v>
      </c>
      <c r="M7938">
        <f t="shared" si="617"/>
        <v>3.6385451653344085</v>
      </c>
      <c r="N7938" s="10" t="str" cm="1">
        <f t="array" ref="N7938">_xlfn.IFS(AND(C7938&lt;=0, C7938-M7938&lt;=2), "escarcha",AND(C7938&lt;=0, C7938-M7938&gt;2), "helada negra", AND(C7938&gt;0, M7938+2&gt;C7938), "rocío", TRUE, "sin riesgo")</f>
        <v>rocío</v>
      </c>
      <c r="O7938">
        <f t="shared" si="614"/>
        <v>0.51756002576540172</v>
      </c>
      <c r="P7938">
        <f t="shared" si="615"/>
        <v>7.3528119257744811</v>
      </c>
      <c r="Q7938" s="10" t="str" cm="1">
        <f t="array" ref="Q7938">_xlfn.IFS(AND(D7938&lt;=0, D7938-P7938&lt;=2), "escarcha",AND(D7938&lt;=0, D7938-P7938&gt;2), "helada negra", AND(D7938&gt;0, P7938+2&gt;D7938), "rocío", TRUE, "sin riesgo")</f>
        <v>rocío</v>
      </c>
    </row>
    <row r="7939" spans="1:17" x14ac:dyDescent="0.35">
      <c r="A7939" s="2">
        <v>45971</v>
      </c>
      <c r="B7939" s="3" t="s">
        <v>26</v>
      </c>
      <c r="C7939">
        <v>4.4000000000000004</v>
      </c>
      <c r="D7939">
        <v>7.5666666666666664</v>
      </c>
      <c r="E7939">
        <v>96.266666666666666</v>
      </c>
      <c r="F7939">
        <v>99</v>
      </c>
      <c r="G7939">
        <v>0</v>
      </c>
      <c r="H7939">
        <v>3.4666666666666668</v>
      </c>
      <c r="I7939">
        <v>0</v>
      </c>
      <c r="J7939">
        <v>7.7</v>
      </c>
      <c r="K7939">
        <f t="shared" si="618"/>
        <v>3.1666666666666661</v>
      </c>
      <c r="L7939">
        <f t="shared" si="616"/>
        <v>0.27536124371067577</v>
      </c>
      <c r="M7939">
        <f t="shared" si="617"/>
        <v>3.8573596610005763</v>
      </c>
      <c r="N7939" s="10" t="str" cm="1">
        <f t="array" ref="N7939">_xlfn.IFS(AND(C7939&lt;=0, C7939-M7939&lt;=2), "escarcha",AND(C7939&lt;=0, C7939-M7939&gt;2), "helada negra", AND(C7939&gt;0, M7939+2&gt;C7939), "rocío", TRUE, "sin riesgo")</f>
        <v>rocío</v>
      </c>
      <c r="O7939">
        <f t="shared" ref="O7939:O8002" si="619">(LN(F7939/100))+((17.625*D7939)/(243.04+D7939))</f>
        <v>0.52210829254159308</v>
      </c>
      <c r="P7939">
        <f t="shared" ref="P7939:P8002" si="620">(243.04*O7939)/(17.625-O7939)</f>
        <v>7.4194002739298091</v>
      </c>
      <c r="Q7939" s="10" t="str" cm="1">
        <f t="array" ref="Q7939">_xlfn.IFS(AND(D7939&lt;=0, D7939-P7939&lt;=2), "escarcha",AND(D7939&lt;=0, D7939-P7939&gt;2), "helada negra", AND(D7939&gt;0, P7939+2&gt;D7939), "rocío", TRUE, "sin riesgo")</f>
        <v>rocío</v>
      </c>
    </row>
    <row r="7940" spans="1:17" x14ac:dyDescent="0.35">
      <c r="A7940" s="2">
        <v>45971</v>
      </c>
      <c r="B7940" s="3" t="s">
        <v>27</v>
      </c>
      <c r="C7940">
        <v>4.7</v>
      </c>
      <c r="D7940">
        <v>7.666666666666667</v>
      </c>
      <c r="E7940">
        <v>96.366666666666674</v>
      </c>
      <c r="F7940">
        <v>99</v>
      </c>
      <c r="G7940">
        <v>0</v>
      </c>
      <c r="H7940">
        <v>2.833333333333333</v>
      </c>
      <c r="I7940">
        <v>0.66666666666666663</v>
      </c>
      <c r="J7940">
        <v>6.3666666666666663</v>
      </c>
      <c r="K7940">
        <f t="shared" si="618"/>
        <v>2.9666666666666668</v>
      </c>
      <c r="L7940">
        <f t="shared" si="616"/>
        <v>0.29736290384054853</v>
      </c>
      <c r="M7940">
        <f t="shared" si="617"/>
        <v>4.1708560577728901</v>
      </c>
      <c r="N7940" s="10" t="str" cm="1">
        <f t="array" ref="N7940">_xlfn.IFS(AND(C7940&lt;=0, C7940-M7940&lt;=2), "escarcha",AND(C7940&lt;=0, C7940-M7940&gt;2), "helada negra", AND(C7940&gt;0, M7940+2&gt;C7940), "rocío", TRUE, "sin riesgo")</f>
        <v>rocío</v>
      </c>
      <c r="O7940">
        <f t="shared" si="619"/>
        <v>0.5289261572592997</v>
      </c>
      <c r="P7940">
        <f t="shared" si="620"/>
        <v>7.5192827571275904</v>
      </c>
      <c r="Q7940" s="10" t="str" cm="1">
        <f t="array" ref="Q7940">_xlfn.IFS(AND(D7940&lt;=0, D7940-P7940&lt;=2), "escarcha",AND(D7940&lt;=0, D7940-P7940&gt;2), "helada negra", AND(D7940&gt;0, P7940+2&gt;D7940), "rocío", TRUE, "sin riesgo")</f>
        <v>rocío</v>
      </c>
    </row>
    <row r="7941" spans="1:17" x14ac:dyDescent="0.35">
      <c r="A7941" s="2">
        <v>45971</v>
      </c>
      <c r="B7941" s="3" t="s">
        <v>28</v>
      </c>
      <c r="C7941">
        <v>5.0999999999999996</v>
      </c>
      <c r="D7941">
        <v>7.8</v>
      </c>
      <c r="E7941">
        <v>96.4</v>
      </c>
      <c r="F7941">
        <v>99</v>
      </c>
      <c r="G7941">
        <v>0</v>
      </c>
      <c r="H7941">
        <v>2.833333333333333</v>
      </c>
      <c r="I7941">
        <v>0</v>
      </c>
      <c r="J7941">
        <v>7</v>
      </c>
      <c r="K7941">
        <f t="shared" si="618"/>
        <v>2.7</v>
      </c>
      <c r="L7941">
        <f t="shared" si="616"/>
        <v>0.32558111919897365</v>
      </c>
      <c r="M7941">
        <f t="shared" si="617"/>
        <v>4.5740978789719078</v>
      </c>
      <c r="N7941" s="10" t="str" cm="1">
        <f t="array" ref="N7941">_xlfn.IFS(AND(C7941&lt;=0, C7941-M7941&lt;=2), "escarcha",AND(C7941&lt;=0, C7941-M7941&gt;2), "helada negra", AND(C7941&gt;0, M7941+2&gt;C7941), "rocío", TRUE, "sin riesgo")</f>
        <v>rocío</v>
      </c>
      <c r="O7941">
        <f t="shared" si="619"/>
        <v>0.53800818750800383</v>
      </c>
      <c r="P7941">
        <f t="shared" si="620"/>
        <v>7.6524593285256186</v>
      </c>
      <c r="Q7941" s="10" t="str" cm="1">
        <f t="array" ref="Q7941">_xlfn.IFS(AND(D7941&lt;=0, D7941-P7941&lt;=2), "escarcha",AND(D7941&lt;=0, D7941-P7941&gt;2), "helada negra", AND(D7941&gt;0, P7941+2&gt;D7941), "rocío", TRUE, "sin riesgo")</f>
        <v>rocío</v>
      </c>
    </row>
    <row r="7942" spans="1:17" x14ac:dyDescent="0.35">
      <c r="A7942" s="2">
        <v>45971</v>
      </c>
      <c r="B7942" s="3" t="s">
        <v>29</v>
      </c>
      <c r="C7942">
        <v>5.4</v>
      </c>
      <c r="D7942">
        <v>7.9</v>
      </c>
      <c r="E7942">
        <v>96.333333333333329</v>
      </c>
      <c r="F7942">
        <v>99</v>
      </c>
      <c r="G7942">
        <v>0</v>
      </c>
      <c r="H7942">
        <v>4.4666666666666668</v>
      </c>
      <c r="I7942">
        <v>0</v>
      </c>
      <c r="J7942">
        <v>10.46666666666667</v>
      </c>
      <c r="K7942">
        <f t="shared" si="618"/>
        <v>2.5</v>
      </c>
      <c r="L7942">
        <f t="shared" si="616"/>
        <v>0.34573469808028517</v>
      </c>
      <c r="M7942">
        <f t="shared" si="617"/>
        <v>4.8629012607438309</v>
      </c>
      <c r="N7942" s="10" t="str" cm="1">
        <f t="array" ref="N7942">_xlfn.IFS(AND(C7942&lt;=0, C7942-M7942&lt;=2), "escarcha",AND(C7942&lt;=0, C7942-M7942&gt;2), "helada negra", AND(C7942&gt;0, M7942+2&gt;C7942), "rocío", TRUE, "sin riesgo")</f>
        <v>rocío</v>
      </c>
      <c r="O7942">
        <f t="shared" si="619"/>
        <v>0.54481337658771956</v>
      </c>
      <c r="P7942">
        <f t="shared" si="620"/>
        <v>7.752341702424923</v>
      </c>
      <c r="Q7942" s="10" t="str" cm="1">
        <f t="array" ref="Q7942">_xlfn.IFS(AND(D7942&lt;=0, D7942-P7942&lt;=2), "escarcha",AND(D7942&lt;=0, D7942-P7942&gt;2), "helada negra", AND(D7942&gt;0, P7942+2&gt;D7942), "rocío", TRUE, "sin riesgo")</f>
        <v>rocío</v>
      </c>
    </row>
    <row r="7943" spans="1:17" x14ac:dyDescent="0.35">
      <c r="A7943" s="2">
        <v>45971</v>
      </c>
      <c r="B7943" s="3" t="s">
        <v>30</v>
      </c>
      <c r="C7943">
        <v>5.7666666666666666</v>
      </c>
      <c r="D7943">
        <v>8.0333333333333332</v>
      </c>
      <c r="E7943">
        <v>96.3</v>
      </c>
      <c r="F7943">
        <v>99</v>
      </c>
      <c r="G7943">
        <v>1</v>
      </c>
      <c r="H7943">
        <v>6</v>
      </c>
      <c r="I7943">
        <v>2.333333333333333</v>
      </c>
      <c r="J7943">
        <v>14.9</v>
      </c>
      <c r="K7943">
        <f t="shared" si="618"/>
        <v>2.2666666666666666</v>
      </c>
      <c r="L7943">
        <f t="shared" si="616"/>
        <v>0.37079803903500724</v>
      </c>
      <c r="M7943">
        <f t="shared" si="617"/>
        <v>5.2230033942426397</v>
      </c>
      <c r="N7943" s="10" t="str" cm="1">
        <f t="array" ref="N7943">_xlfn.IFS(AND(C7943&lt;=0, C7943-M7943&lt;=2), "escarcha",AND(C7943&lt;=0, C7943-M7943&gt;2), "helada negra", AND(C7943&gt;0, M7943+2&gt;C7943), "rocío", TRUE, "sin riesgo")</f>
        <v>rocío</v>
      </c>
      <c r="O7943">
        <f t="shared" si="619"/>
        <v>0.55387852955102845</v>
      </c>
      <c r="P7943">
        <f t="shared" si="620"/>
        <v>7.8855181280917677</v>
      </c>
      <c r="Q7943" s="10" t="str" cm="1">
        <f t="array" ref="Q7943">_xlfn.IFS(AND(D7943&lt;=0, D7943-P7943&lt;=2), "escarcha",AND(D7943&lt;=0, D7943-P7943&gt;2), "helada negra", AND(D7943&gt;0, P7943+2&gt;D7943), "rocío", TRUE, "sin riesgo")</f>
        <v>rocío</v>
      </c>
    </row>
    <row r="7944" spans="1:17" x14ac:dyDescent="0.35">
      <c r="A7944" s="2">
        <v>45971</v>
      </c>
      <c r="B7944" s="3" t="s">
        <v>31</v>
      </c>
      <c r="C7944">
        <v>6.6</v>
      </c>
      <c r="D7944">
        <v>8.1999999999999993</v>
      </c>
      <c r="E7944">
        <v>95.8</v>
      </c>
      <c r="F7944">
        <v>99</v>
      </c>
      <c r="G7944">
        <v>2</v>
      </c>
      <c r="H7944">
        <v>5.7</v>
      </c>
      <c r="I7944">
        <v>5.333333333333333</v>
      </c>
      <c r="J7944">
        <v>12.733333333333331</v>
      </c>
      <c r="K7944">
        <f t="shared" si="618"/>
        <v>1.5999999999999996</v>
      </c>
      <c r="L7944">
        <f t="shared" si="616"/>
        <v>0.42306349722618536</v>
      </c>
      <c r="M7944">
        <f t="shared" si="617"/>
        <v>5.977312632753419</v>
      </c>
      <c r="N7944" s="10" t="str" cm="1">
        <f t="array" ref="N7944">_xlfn.IFS(AND(C7944&lt;=0, C7944-M7944&lt;=2), "escarcha",AND(C7944&lt;=0, C7944-M7944&gt;2), "helada negra", AND(C7944&gt;0, M7944+2&gt;C7944), "rocío", TRUE, "sin riesgo")</f>
        <v>rocío</v>
      </c>
      <c r="O7944">
        <f t="shared" si="619"/>
        <v>0.56519644013758275</v>
      </c>
      <c r="P7944">
        <f t="shared" si="620"/>
        <v>8.0519885430700668</v>
      </c>
      <c r="Q7944" s="10" t="str" cm="1">
        <f t="array" ref="Q7944">_xlfn.IFS(AND(D7944&lt;=0, D7944-P7944&lt;=2), "escarcha",AND(D7944&lt;=0, D7944-P7944&gt;2), "helada negra", AND(D7944&gt;0, P7944+2&gt;D7944), "rocío", TRUE, "sin riesgo")</f>
        <v>rocío</v>
      </c>
    </row>
    <row r="7945" spans="1:17" x14ac:dyDescent="0.35">
      <c r="A7945" s="2">
        <v>45971</v>
      </c>
      <c r="B7945" s="3" t="s">
        <v>32</v>
      </c>
      <c r="C7945">
        <v>7.3</v>
      </c>
      <c r="D7945">
        <v>8.5666666666666664</v>
      </c>
      <c r="E7945">
        <v>94.066666666666663</v>
      </c>
      <c r="F7945">
        <v>98.666666666666671</v>
      </c>
      <c r="G7945">
        <v>2.666666666666667</v>
      </c>
      <c r="H7945">
        <v>5.0666666666666664</v>
      </c>
      <c r="I7945">
        <v>6.333333333333333</v>
      </c>
      <c r="J7945">
        <v>12.133333333333329</v>
      </c>
      <c r="K7945">
        <f t="shared" si="618"/>
        <v>1.2666666666666666</v>
      </c>
      <c r="L7945">
        <f t="shared" si="616"/>
        <v>0.45278459136633131</v>
      </c>
      <c r="M7945">
        <f t="shared" si="617"/>
        <v>6.4083034405884511</v>
      </c>
      <c r="N7945" s="10" t="str" cm="1">
        <f t="array" ref="N7945">_xlfn.IFS(AND(C7945&lt;=0, C7945-M7945&lt;=2), "escarcha",AND(C7945&lt;=0, C7945-M7945&gt;2), "helada negra", AND(C7945&gt;0, M7945+2&gt;C7945), "rocío", TRUE, "sin riesgo")</f>
        <v>rocío</v>
      </c>
      <c r="O7945">
        <f t="shared" si="619"/>
        <v>0.5866703794187933</v>
      </c>
      <c r="P7945">
        <f t="shared" si="620"/>
        <v>8.3684476230410993</v>
      </c>
      <c r="Q7945" s="10" t="str" cm="1">
        <f t="array" ref="Q7945">_xlfn.IFS(AND(D7945&lt;=0, D7945-P7945&lt;=2), "escarcha",AND(D7945&lt;=0, D7945-P7945&gt;2), "helada negra", AND(D7945&gt;0, P7945+2&gt;D7945), "rocío", TRUE, "sin riesgo")</f>
        <v>rocío</v>
      </c>
    </row>
    <row r="7946" spans="1:17" x14ac:dyDescent="0.35">
      <c r="A7946" s="2">
        <v>45971</v>
      </c>
      <c r="B7946" s="3" t="s">
        <v>33</v>
      </c>
      <c r="C7946">
        <v>6.9333333333333336</v>
      </c>
      <c r="D7946">
        <v>9.1999999999999993</v>
      </c>
      <c r="E7946">
        <v>93.6</v>
      </c>
      <c r="F7946">
        <v>95.666666666666671</v>
      </c>
      <c r="G7946">
        <v>2.333333333333333</v>
      </c>
      <c r="H7946">
        <v>5.4</v>
      </c>
      <c r="I7946">
        <v>6.666666666666667</v>
      </c>
      <c r="J7946">
        <v>11.6</v>
      </c>
      <c r="K7946">
        <f t="shared" si="618"/>
        <v>2.2666666666666657</v>
      </c>
      <c r="L7946">
        <f t="shared" si="616"/>
        <v>0.42271234172417271</v>
      </c>
      <c r="M7946">
        <f t="shared" si="617"/>
        <v>5.9722293670178095</v>
      </c>
      <c r="N7946" s="10" t="str" cm="1">
        <f t="array" ref="N7946">_xlfn.IFS(AND(C7946&lt;=0, C7946-M7946&lt;=2), "escarcha",AND(C7946&lt;=0, C7946-M7946&gt;2), "helada negra", AND(C7946&gt;0, M7946+2&gt;C7946), "rocío", TRUE, "sin riesgo")</f>
        <v>rocío</v>
      </c>
      <c r="O7946">
        <f t="shared" si="619"/>
        <v>0.59853989333938573</v>
      </c>
      <c r="P7946">
        <f t="shared" si="620"/>
        <v>8.5437098942426637</v>
      </c>
      <c r="Q7946" s="10" t="str" cm="1">
        <f t="array" ref="Q7946">_xlfn.IFS(AND(D7946&lt;=0, D7946-P7946&lt;=2), "escarcha",AND(D7946&lt;=0, D7946-P7946&gt;2), "helada negra", AND(D7946&gt;0, P7946+2&gt;D7946), "rocío", TRUE, "sin riesgo")</f>
        <v>rocío</v>
      </c>
    </row>
    <row r="7947" spans="1:17" x14ac:dyDescent="0.35">
      <c r="A7947" s="2">
        <v>45971</v>
      </c>
      <c r="B7947" s="3" t="s">
        <v>34</v>
      </c>
      <c r="C7947">
        <v>7.4</v>
      </c>
      <c r="D7947">
        <v>10.06666666666667</v>
      </c>
      <c r="E7947">
        <v>93.766666666666666</v>
      </c>
      <c r="F7947">
        <v>91</v>
      </c>
      <c r="G7947">
        <v>1.333333333333333</v>
      </c>
      <c r="H7947">
        <v>7.833333333333333</v>
      </c>
      <c r="I7947">
        <v>3.666666666666667</v>
      </c>
      <c r="J7947">
        <v>15.93333333333333</v>
      </c>
      <c r="K7947">
        <f t="shared" si="618"/>
        <v>2.6666666666666696</v>
      </c>
      <c r="L7947">
        <f t="shared" si="616"/>
        <v>0.45642266201833553</v>
      </c>
      <c r="M7947">
        <f t="shared" si="617"/>
        <v>6.4611622496833547</v>
      </c>
      <c r="N7947" s="10" t="str" cm="1">
        <f t="array" ref="N7947">_xlfn.IFS(AND(C7947&lt;=0, C7947-M7947&lt;=2), "escarcha",AND(C7947&lt;=0, C7947-M7947&gt;2), "helada negra", AND(C7947&gt;0, M7947+2&gt;C7947), "rocío", TRUE, "sin riesgo")</f>
        <v>rocío</v>
      </c>
      <c r="O7947">
        <f t="shared" si="619"/>
        <v>0.60667836335655234</v>
      </c>
      <c r="P7947">
        <f t="shared" si="620"/>
        <v>8.6640217865372122</v>
      </c>
      <c r="Q7947" s="10" t="str" cm="1">
        <f t="array" ref="Q7947">_xlfn.IFS(AND(D7947&lt;=0, D7947-P7947&lt;=2), "escarcha",AND(D7947&lt;=0, D7947-P7947&gt;2), "helada negra", AND(D7947&gt;0, P7947+2&gt;D7947), "rocío", TRUE, "sin riesgo")</f>
        <v>rocío</v>
      </c>
    </row>
    <row r="7948" spans="1:17" x14ac:dyDescent="0.35">
      <c r="A7948" s="2">
        <v>45971</v>
      </c>
      <c r="B7948" s="3" t="s">
        <v>35</v>
      </c>
      <c r="C7948">
        <v>8.3000000000000007</v>
      </c>
      <c r="D7948">
        <v>9.8666666666666671</v>
      </c>
      <c r="E7948">
        <v>92.966666666666669</v>
      </c>
      <c r="F7948">
        <v>89.666666666666671</v>
      </c>
      <c r="G7948">
        <v>1.333333333333333</v>
      </c>
      <c r="H7948">
        <v>6.4333333333333336</v>
      </c>
      <c r="I7948">
        <v>5.333333333333333</v>
      </c>
      <c r="J7948">
        <v>13.93333333333333</v>
      </c>
      <c r="K7948">
        <f t="shared" si="618"/>
        <v>1.5666666666666664</v>
      </c>
      <c r="L7948">
        <f t="shared" si="616"/>
        <v>0.50910113747545183</v>
      </c>
      <c r="M7948">
        <f t="shared" si="617"/>
        <v>7.2290647102937884</v>
      </c>
      <c r="N7948" s="10" t="str" cm="1">
        <f t="array" ref="N7948">_xlfn.IFS(AND(C7948&lt;=0, C7948-M7948&lt;=2), "escarcha",AND(C7948&lt;=0, C7948-M7948&gt;2), "helada negra", AND(C7948&gt;0, M7948+2&gt;C7948), "rocío", TRUE, "sin riesgo")</f>
        <v>rocío</v>
      </c>
      <c r="O7948">
        <f t="shared" si="619"/>
        <v>0.57853434568794104</v>
      </c>
      <c r="P7948">
        <f t="shared" si="620"/>
        <v>8.2484539744125414</v>
      </c>
      <c r="Q7948" s="10" t="str" cm="1">
        <f t="array" ref="Q7948">_xlfn.IFS(AND(D7948&lt;=0, D7948-P7948&lt;=2), "escarcha",AND(D7948&lt;=0, D7948-P7948&gt;2), "helada negra", AND(D7948&gt;0, P7948+2&gt;D7948), "rocío", TRUE, "sin riesgo")</f>
        <v>rocío</v>
      </c>
    </row>
    <row r="7949" spans="1:17" x14ac:dyDescent="0.35">
      <c r="A7949" s="2">
        <v>45971</v>
      </c>
      <c r="B7949" s="3" t="s">
        <v>36</v>
      </c>
      <c r="C7949">
        <v>9.3666666666666671</v>
      </c>
      <c r="D7949">
        <v>10.53333333333333</v>
      </c>
      <c r="E7949">
        <v>88.933333333333323</v>
      </c>
      <c r="F7949">
        <v>87</v>
      </c>
      <c r="G7949">
        <v>3.333333333333333</v>
      </c>
      <c r="H7949">
        <v>5.0333333333333332</v>
      </c>
      <c r="I7949">
        <v>7</v>
      </c>
      <c r="J7949">
        <v>11.46666666666667</v>
      </c>
      <c r="K7949">
        <f t="shared" si="618"/>
        <v>1.1666666666666625</v>
      </c>
      <c r="L7949">
        <f t="shared" si="616"/>
        <v>0.53677048297629781</v>
      </c>
      <c r="M7949">
        <f t="shared" si="617"/>
        <v>7.6343016140200683</v>
      </c>
      <c r="N7949" s="10" t="str" cm="1">
        <f t="array" ref="N7949">_xlfn.IFS(AND(C7949&lt;=0, C7949-M7949&lt;=2), "escarcha",AND(C7949&lt;=0, C7949-M7949&gt;2), "helada negra", AND(C7949&gt;0, M7949+2&gt;C7949), "rocío", TRUE, "sin riesgo")</f>
        <v>rocío</v>
      </c>
      <c r="O7949">
        <f t="shared" si="619"/>
        <v>0.59287327812868584</v>
      </c>
      <c r="P7949">
        <f t="shared" si="620"/>
        <v>8.4600076003053886</v>
      </c>
      <c r="Q7949" s="10" t="str" cm="1">
        <f t="array" ref="Q7949">_xlfn.IFS(AND(D7949&lt;=0, D7949-P7949&lt;=2), "escarcha",AND(D7949&lt;=0, D7949-P7949&gt;2), "helada negra", AND(D7949&gt;0, P7949+2&gt;D7949), "rocío", TRUE, "sin riesgo")</f>
        <v>sin riesgo</v>
      </c>
    </row>
    <row r="7950" spans="1:17" x14ac:dyDescent="0.35">
      <c r="A7950" s="2">
        <v>45971</v>
      </c>
      <c r="B7950" s="3" t="s">
        <v>47</v>
      </c>
      <c r="C7950">
        <v>9.2333333333333343</v>
      </c>
      <c r="D7950">
        <v>9.9666666666666668</v>
      </c>
      <c r="E7950">
        <v>90.133333333333326</v>
      </c>
      <c r="F7950">
        <v>87.333333333333329</v>
      </c>
      <c r="G7950">
        <v>4.333333333333333</v>
      </c>
      <c r="H7950">
        <v>7.1</v>
      </c>
      <c r="I7950">
        <v>9</v>
      </c>
      <c r="J7950">
        <v>16.366666666666671</v>
      </c>
      <c r="K7950">
        <f t="shared" si="618"/>
        <v>0.7333333333333325</v>
      </c>
      <c r="L7950">
        <f t="shared" si="616"/>
        <v>0.541203905346756</v>
      </c>
      <c r="M7950">
        <f t="shared" si="617"/>
        <v>7.6993541966145411</v>
      </c>
      <c r="N7950" s="10" t="str" cm="1">
        <f t="array" ref="N7950">_xlfn.IFS(AND(C7950&lt;=0, C7950-M7950&lt;=2), "escarcha",AND(C7950&lt;=0, C7950-M7950&gt;2), "helada negra", AND(C7950&gt;0, M7950+2&gt;C7950), "rocío", TRUE, "sin riesgo")</f>
        <v>rocío</v>
      </c>
      <c r="O7950">
        <f t="shared" si="619"/>
        <v>0.5588619158008985</v>
      </c>
      <c r="P7950">
        <f t="shared" si="620"/>
        <v>7.9587894663764827</v>
      </c>
      <c r="Q7950" s="10" t="str" cm="1">
        <f t="array" ref="Q7950">_xlfn.IFS(AND(D7950&lt;=0, D7950-P7950&lt;=2), "escarcha",AND(D7950&lt;=0, D7950-P7950&gt;2), "helada negra", AND(D7950&gt;0, P7950+2&gt;D7950), "rocío", TRUE, "sin riesgo")</f>
        <v>sin riesgo</v>
      </c>
    </row>
    <row r="7951" spans="1:17" x14ac:dyDescent="0.35">
      <c r="A7951" s="2">
        <v>45971</v>
      </c>
      <c r="B7951" s="3" t="s">
        <v>52</v>
      </c>
      <c r="C7951">
        <v>8.8666666666666671</v>
      </c>
      <c r="D7951">
        <v>10.4</v>
      </c>
      <c r="E7951">
        <v>91.3</v>
      </c>
      <c r="F7951">
        <v>84</v>
      </c>
      <c r="G7951">
        <v>5</v>
      </c>
      <c r="H7951">
        <v>6.9666666666666668</v>
      </c>
      <c r="I7951">
        <v>8.3333333333333339</v>
      </c>
      <c r="J7951">
        <v>16.3</v>
      </c>
      <c r="K7951">
        <f t="shared" si="618"/>
        <v>1.5333333333333332</v>
      </c>
      <c r="L7951">
        <f t="shared" si="616"/>
        <v>0.52934925667026</v>
      </c>
      <c r="M7951">
        <f t="shared" si="617"/>
        <v>7.5254838363691361</v>
      </c>
      <c r="N7951" s="10" t="str" cm="1">
        <f t="array" ref="N7951">_xlfn.IFS(AND(C7951&lt;=0, C7951-M7951&lt;=2), "escarcha",AND(C7951&lt;=0, C7951-M7951&gt;2), "helada negra", AND(C7951&gt;0, M7951+2&gt;C7951), "rocío", TRUE, "sin riesgo")</f>
        <v>rocío</v>
      </c>
      <c r="O7951">
        <f t="shared" si="619"/>
        <v>0.54889471891582831</v>
      </c>
      <c r="P7951">
        <f t="shared" si="620"/>
        <v>7.8122833216001961</v>
      </c>
      <c r="Q7951" s="10" t="str" cm="1">
        <f t="array" ref="Q7951">_xlfn.IFS(AND(D7951&lt;=0, D7951-P7951&lt;=2), "escarcha",AND(D7951&lt;=0, D7951-P7951&gt;2), "helada negra", AND(D7951&gt;0, P7951+2&gt;D7951), "rocío", TRUE, "sin riesgo")</f>
        <v>sin riesgo</v>
      </c>
    </row>
    <row r="7952" spans="1:17" x14ac:dyDescent="0.35">
      <c r="A7952" s="2">
        <v>45971</v>
      </c>
      <c r="B7952" s="3" t="s">
        <v>53</v>
      </c>
      <c r="C7952">
        <v>8.3000000000000007</v>
      </c>
      <c r="D7952">
        <v>11.16666666666667</v>
      </c>
      <c r="E7952">
        <v>91.966666666666669</v>
      </c>
      <c r="F7952">
        <v>79.666666666666671</v>
      </c>
      <c r="G7952">
        <v>3.666666666666667</v>
      </c>
      <c r="H7952">
        <v>7.6000000000000014</v>
      </c>
      <c r="I7952">
        <v>9.3333333333333339</v>
      </c>
      <c r="J7952">
        <v>17.600000000000001</v>
      </c>
      <c r="K7952">
        <f t="shared" si="618"/>
        <v>2.8666666666666689</v>
      </c>
      <c r="L7952">
        <f t="shared" si="616"/>
        <v>0.49828632406524898</v>
      </c>
      <c r="M7952">
        <f t="shared" si="617"/>
        <v>7.0710301165940672</v>
      </c>
      <c r="N7952" s="10" t="str" cm="1">
        <f t="array" ref="N7952">_xlfn.IFS(AND(C7952&lt;=0, C7952-M7952&lt;=2), "escarcha",AND(C7952&lt;=0, C7952-M7952&gt;2), "helada negra", AND(C7952&gt;0, M7952+2&gt;C7952), "rocío", TRUE, "sin riesgo")</f>
        <v>rocío</v>
      </c>
      <c r="O7952">
        <f t="shared" si="619"/>
        <v>0.54690349473092348</v>
      </c>
      <c r="P7952">
        <f t="shared" si="620"/>
        <v>7.783035147880458</v>
      </c>
      <c r="Q7952" s="10" t="str" cm="1">
        <f t="array" ref="Q7952">_xlfn.IFS(AND(D7952&lt;=0, D7952-P7952&lt;=2), "escarcha",AND(D7952&lt;=0, D7952-P7952&gt;2), "helada negra", AND(D7952&gt;0, P7952+2&gt;D7952), "rocío", TRUE, "sin riesgo")</f>
        <v>sin riesgo</v>
      </c>
    </row>
    <row r="7953" spans="1:17" x14ac:dyDescent="0.35">
      <c r="A7953" s="2">
        <v>45971</v>
      </c>
      <c r="B7953" s="3" t="s">
        <v>56</v>
      </c>
      <c r="C7953">
        <v>8.5333333333333332</v>
      </c>
      <c r="D7953">
        <v>11.43333333333333</v>
      </c>
      <c r="E7953">
        <v>92.86666666666666</v>
      </c>
      <c r="F7953">
        <v>80.333333333333329</v>
      </c>
      <c r="G7953">
        <v>0</v>
      </c>
      <c r="H7953">
        <v>6.8666666666666663</v>
      </c>
      <c r="I7953">
        <v>1.333333333333333</v>
      </c>
      <c r="J7953">
        <v>16.266666666666669</v>
      </c>
      <c r="K7953">
        <f t="shared" si="618"/>
        <v>2.8999999999999968</v>
      </c>
      <c r="L7953">
        <f t="shared" si="616"/>
        <v>0.52383219533906966</v>
      </c>
      <c r="M7953">
        <f t="shared" si="617"/>
        <v>7.4446481204931798</v>
      </c>
      <c r="N7953" s="10" t="str" cm="1">
        <f t="array" ref="N7953">_xlfn.IFS(AND(C7953&lt;=0, C7953-M7953&lt;=2), "escarcha",AND(C7953&lt;=0, C7953-M7953&gt;2), "helada negra", AND(C7953&gt;0, M7953+2&gt;C7953), "rocío", TRUE, "sin riesgo")</f>
        <v>rocío</v>
      </c>
      <c r="O7953">
        <f t="shared" si="619"/>
        <v>0.57289507500903625</v>
      </c>
      <c r="P7953">
        <f t="shared" si="620"/>
        <v>8.1653508257585372</v>
      </c>
      <c r="Q7953" s="10" t="str" cm="1">
        <f t="array" ref="Q7953">_xlfn.IFS(AND(D7953&lt;=0, D7953-P7953&lt;=2), "escarcha",AND(D7953&lt;=0, D7953-P7953&gt;2), "helada negra", AND(D7953&gt;0, P7953+2&gt;D7953), "rocío", TRUE, "sin riesgo")</f>
        <v>sin riesgo</v>
      </c>
    </row>
    <row r="7954" spans="1:17" x14ac:dyDescent="0.35">
      <c r="A7954" s="2">
        <v>45971</v>
      </c>
      <c r="B7954" s="3" t="s">
        <v>55</v>
      </c>
      <c r="C7954">
        <v>9</v>
      </c>
      <c r="D7954">
        <v>11.133333333333329</v>
      </c>
      <c r="E7954">
        <v>91.233333333333334</v>
      </c>
      <c r="F7954">
        <v>83</v>
      </c>
      <c r="G7954">
        <v>0</v>
      </c>
      <c r="H7954">
        <v>6.5666666666666664</v>
      </c>
      <c r="I7954">
        <v>0.66666666666666663</v>
      </c>
      <c r="J7954">
        <v>15.733333333333331</v>
      </c>
      <c r="K7954">
        <f t="shared" si="618"/>
        <v>2.1333333333333293</v>
      </c>
      <c r="L7954">
        <f t="shared" si="616"/>
        <v>0.53761452799573317</v>
      </c>
      <c r="M7954">
        <f t="shared" si="617"/>
        <v>7.6466838708682205</v>
      </c>
      <c r="N7954" s="10" t="str" cm="1">
        <f t="array" ref="N7954">_xlfn.IFS(AND(C7954&lt;=0, C7954-M7954&lt;=2), "escarcha",AND(C7954&lt;=0, C7954-M7954&gt;2), "helada negra", AND(C7954&gt;0, M7954+2&gt;C7954), "rocío", TRUE, "sin riesgo")</f>
        <v>rocío</v>
      </c>
      <c r="O7954">
        <f t="shared" si="619"/>
        <v>0.58568295918457514</v>
      </c>
      <c r="P7954">
        <f t="shared" si="620"/>
        <v>8.353878624316458</v>
      </c>
      <c r="Q7954" s="10" t="str" cm="1">
        <f t="array" ref="Q7954">_xlfn.IFS(AND(D7954&lt;=0, D7954-P7954&lt;=2), "escarcha",AND(D7954&lt;=0, D7954-P7954&gt;2), "helada negra", AND(D7954&gt;0, P7954+2&gt;D7954), "rocío", TRUE, "sin riesgo")</f>
        <v>sin riesgo</v>
      </c>
    </row>
    <row r="7955" spans="1:17" x14ac:dyDescent="0.35">
      <c r="A7955" s="2">
        <v>45971</v>
      </c>
      <c r="B7955" s="3" t="s">
        <v>54</v>
      </c>
      <c r="C7955">
        <v>9.0333333333333332</v>
      </c>
      <c r="D7955">
        <v>10.33333333333333</v>
      </c>
      <c r="E7955">
        <v>92.033333333333331</v>
      </c>
      <c r="F7955">
        <v>85</v>
      </c>
      <c r="G7955">
        <v>0</v>
      </c>
      <c r="H7955">
        <v>5.4</v>
      </c>
      <c r="I7955">
        <v>0</v>
      </c>
      <c r="J7955">
        <v>11.733333333333331</v>
      </c>
      <c r="K7955">
        <f t="shared" si="618"/>
        <v>1.2999999999999972</v>
      </c>
      <c r="L7955">
        <f t="shared" si="616"/>
        <v>0.54859247681541323</v>
      </c>
      <c r="M7955">
        <f t="shared" si="617"/>
        <v>7.8078433876795463</v>
      </c>
      <c r="N7955" s="10" t="str" cm="1">
        <f t="array" ref="N7955">_xlfn.IFS(AND(C7955&lt;=0, C7955-M7955&lt;=2), "escarcha",AND(C7955&lt;=0, C7955-M7955&gt;2), "helada negra", AND(C7955&gt;0, M7955+2&gt;C7955), "rocío", TRUE, "sin riesgo")</f>
        <v>rocío</v>
      </c>
      <c r="O7955">
        <f t="shared" si="619"/>
        <v>0.5562820492950471</v>
      </c>
      <c r="P7955">
        <f t="shared" si="620"/>
        <v>7.9208520318354898</v>
      </c>
      <c r="Q7955" s="10" t="str" cm="1">
        <f t="array" ref="Q7955">_xlfn.IFS(AND(D7955&lt;=0, D7955-P7955&lt;=2), "escarcha",AND(D7955&lt;=0, D7955-P7955&gt;2), "helada negra", AND(D7955&gt;0, P7955+2&gt;D7955), "rocío", TRUE, "sin riesgo")</f>
        <v>sin riesgo</v>
      </c>
    </row>
    <row r="7956" spans="1:17" x14ac:dyDescent="0.35">
      <c r="A7956" s="2">
        <v>45971</v>
      </c>
      <c r="B7956" s="3" t="s">
        <v>57</v>
      </c>
      <c r="C7956">
        <v>8.5</v>
      </c>
      <c r="D7956">
        <v>10.33333333333333</v>
      </c>
      <c r="E7956">
        <v>93.766666666666666</v>
      </c>
      <c r="F7956">
        <v>85</v>
      </c>
      <c r="G7956">
        <v>0.33333333333333331</v>
      </c>
      <c r="H7956">
        <v>7.7666666666666666</v>
      </c>
      <c r="I7956">
        <v>2.333333333333333</v>
      </c>
      <c r="J7956">
        <v>13.46666666666667</v>
      </c>
      <c r="K7956">
        <f t="shared" si="618"/>
        <v>1.8333333333333304</v>
      </c>
      <c r="L7956">
        <f t="shared" si="616"/>
        <v>0.53122046052633975</v>
      </c>
      <c r="M7956">
        <f t="shared" si="617"/>
        <v>7.5529124748672762</v>
      </c>
      <c r="N7956" s="10" t="str" cm="1">
        <f t="array" ref="N7956">_xlfn.IFS(AND(C7956&lt;=0, C7956-M7956&lt;=2), "escarcha",AND(C7956&lt;=0, C7956-M7956&gt;2), "helada negra", AND(C7956&gt;0, M7956+2&gt;C7956), "rocío", TRUE, "sin riesgo")</f>
        <v>rocío</v>
      </c>
      <c r="O7956">
        <f t="shared" si="619"/>
        <v>0.5562820492950471</v>
      </c>
      <c r="P7956">
        <f t="shared" si="620"/>
        <v>7.9208520318354898</v>
      </c>
      <c r="Q7956" s="10" t="str" cm="1">
        <f t="array" ref="Q7956">_xlfn.IFS(AND(D7956&lt;=0, D7956-P7956&lt;=2), "escarcha",AND(D7956&lt;=0, D7956-P7956&gt;2), "helada negra", AND(D7956&gt;0, P7956+2&gt;D7956), "rocío", TRUE, "sin riesgo")</f>
        <v>sin riesgo</v>
      </c>
    </row>
    <row r="7957" spans="1:17" x14ac:dyDescent="0.35">
      <c r="A7957" s="2">
        <v>45971</v>
      </c>
      <c r="B7957" s="3" t="s">
        <v>51</v>
      </c>
      <c r="C7957">
        <v>8.1</v>
      </c>
      <c r="D7957">
        <v>10.4</v>
      </c>
      <c r="E7957">
        <v>94.9</v>
      </c>
      <c r="F7957">
        <v>85.333333333333329</v>
      </c>
      <c r="G7957">
        <v>1</v>
      </c>
      <c r="H7957">
        <v>4.4666666666666668</v>
      </c>
      <c r="I7957">
        <v>4.333333333333333</v>
      </c>
      <c r="J7957">
        <v>9.6</v>
      </c>
      <c r="K7957">
        <f t="shared" si="618"/>
        <v>2.3000000000000007</v>
      </c>
      <c r="L7957">
        <f t="shared" si="616"/>
        <v>0.51611135191257229</v>
      </c>
      <c r="M7957">
        <f t="shared" si="617"/>
        <v>7.3316102260595279</v>
      </c>
      <c r="N7957" s="10" t="str" cm="1">
        <f t="array" ref="N7957">_xlfn.IFS(AND(C7957&lt;=0, C7957-M7957&lt;=2), "escarcha",AND(C7957&lt;=0, C7957-M7957&gt;2), "helada negra", AND(C7957&gt;0, M7957+2&gt;C7957), "rocío", TRUE, "sin riesgo")</f>
        <v>rocío</v>
      </c>
      <c r="O7957">
        <f t="shared" si="619"/>
        <v>0.56464307588396745</v>
      </c>
      <c r="P7957">
        <f t="shared" si="620"/>
        <v>8.0438442040361906</v>
      </c>
      <c r="Q7957" s="10" t="str" cm="1">
        <f t="array" ref="Q7957">_xlfn.IFS(AND(D7957&lt;=0, D7957-P7957&lt;=2), "escarcha",AND(D7957&lt;=0, D7957-P7957&gt;2), "helada negra", AND(D7957&gt;0, P7957+2&gt;D7957), "rocío", TRUE, "sin riesgo")</f>
        <v>sin riesgo</v>
      </c>
    </row>
    <row r="7958" spans="1:17" x14ac:dyDescent="0.35">
      <c r="A7958" s="2">
        <v>45971</v>
      </c>
      <c r="B7958" s="3" t="s">
        <v>49</v>
      </c>
      <c r="C7958">
        <v>8.0666666666666664</v>
      </c>
      <c r="D7958">
        <v>10.6</v>
      </c>
      <c r="E7958">
        <v>95.366666666666674</v>
      </c>
      <c r="F7958">
        <v>83</v>
      </c>
      <c r="G7958">
        <v>1.333333333333333</v>
      </c>
      <c r="H7958">
        <v>4.2</v>
      </c>
      <c r="I7958">
        <v>4.666666666666667</v>
      </c>
      <c r="J7958">
        <v>9.0333333333333332</v>
      </c>
      <c r="K7958">
        <f t="shared" si="618"/>
        <v>2.5333333333333332</v>
      </c>
      <c r="L7958">
        <f t="shared" si="616"/>
        <v>0.51875257484498649</v>
      </c>
      <c r="M7958">
        <f t="shared" si="617"/>
        <v>7.3702678709607765</v>
      </c>
      <c r="N7958" s="10" t="str" cm="1">
        <f t="array" ref="N7958">_xlfn.IFS(AND(C7958&lt;=0, C7958-M7958&lt;=2), "escarcha",AND(C7958&lt;=0, C7958-M7958&gt;2), "helada negra", AND(C7958&gt;0, M7958+2&gt;C7958), "rocío", TRUE, "sin riesgo")</f>
        <v>rocío</v>
      </c>
      <c r="O7958">
        <f t="shared" si="619"/>
        <v>0.55024588309221567</v>
      </c>
      <c r="P7958">
        <f t="shared" si="620"/>
        <v>7.8321338340273998</v>
      </c>
      <c r="Q7958" s="10" t="str" cm="1">
        <f t="array" ref="Q7958">_xlfn.IFS(AND(D7958&lt;=0, D7958-P7958&lt;=2), "escarcha",AND(D7958&lt;=0, D7958-P7958&gt;2), "helada negra", AND(D7958&gt;0, P7958+2&gt;D7958), "rocío", TRUE, "sin riesgo")</f>
        <v>sin riesgo</v>
      </c>
    </row>
    <row r="7959" spans="1:17" x14ac:dyDescent="0.35">
      <c r="A7959" s="2">
        <v>45971</v>
      </c>
      <c r="B7959" s="3" t="s">
        <v>50</v>
      </c>
      <c r="C7959">
        <v>8</v>
      </c>
      <c r="D7959">
        <v>10.4</v>
      </c>
      <c r="E7959">
        <v>95.7</v>
      </c>
      <c r="F7959">
        <v>82.666666666666671</v>
      </c>
      <c r="G7959">
        <v>1.333333333333333</v>
      </c>
      <c r="H7959">
        <v>5.0999999999999996</v>
      </c>
      <c r="I7959">
        <v>3.333333333333333</v>
      </c>
      <c r="J7959">
        <v>11.9</v>
      </c>
      <c r="K7959">
        <f t="shared" si="618"/>
        <v>2.4000000000000004</v>
      </c>
      <c r="L7959">
        <f t="shared" si="616"/>
        <v>0.51771159239433551</v>
      </c>
      <c r="M7959">
        <f t="shared" si="617"/>
        <v>7.3550303483268218</v>
      </c>
      <c r="N7959" s="10" t="str" cm="1">
        <f t="array" ref="N7959">_xlfn.IFS(AND(C7959&lt;=0, C7959-M7959&lt;=2), "escarcha",AND(C7959&lt;=0, C7959-M7959&gt;2), "helada negra", AND(C7959&gt;0, M7959+2&gt;C7959), "rocío", TRUE, "sin riesgo")</f>
        <v>rocío</v>
      </c>
      <c r="O7959">
        <f t="shared" si="619"/>
        <v>0.53289437756938718</v>
      </c>
      <c r="P7959">
        <f t="shared" si="620"/>
        <v>7.5774543163656167</v>
      </c>
      <c r="Q7959" s="10" t="str" cm="1">
        <f t="array" ref="Q7959">_xlfn.IFS(AND(D7959&lt;=0, D7959-P7959&lt;=2), "escarcha",AND(D7959&lt;=0, D7959-P7959&gt;2), "helada negra", AND(D7959&gt;0, P7959+2&gt;D7959), "rocío", TRUE, "sin riesgo")</f>
        <v>sin riesgo</v>
      </c>
    </row>
    <row r="7960" spans="1:17" x14ac:dyDescent="0.35">
      <c r="A7960" s="2">
        <v>45971</v>
      </c>
      <c r="B7960" s="3" t="s">
        <v>48</v>
      </c>
      <c r="C7960">
        <v>8</v>
      </c>
      <c r="D7960">
        <v>10.06666666666667</v>
      </c>
      <c r="E7960">
        <v>95.9</v>
      </c>
      <c r="F7960">
        <v>84.333333333333329</v>
      </c>
      <c r="G7960">
        <v>0</v>
      </c>
      <c r="H7960">
        <v>5.2666666666666666</v>
      </c>
      <c r="I7960">
        <v>0.66666666666666663</v>
      </c>
      <c r="J7960">
        <v>11.1</v>
      </c>
      <c r="K7960">
        <f t="shared" si="618"/>
        <v>2.06666666666667</v>
      </c>
      <c r="L7960">
        <f t="shared" si="616"/>
        <v>0.51979927582481944</v>
      </c>
      <c r="M7960">
        <f t="shared" si="617"/>
        <v>7.3855909692960289</v>
      </c>
      <c r="N7960" s="10" t="str" cm="1">
        <f t="array" ref="N7960">_xlfn.IFS(AND(C7960&lt;=0, C7960-M7960&lt;=2), "escarcha",AND(C7960&lt;=0, C7960-M7960&gt;2), "helada negra", AND(C7960&gt;0, M7960+2&gt;C7960), "rocío", TRUE, "sin riesgo")</f>
        <v>rocío</v>
      </c>
      <c r="O7960">
        <f t="shared" si="619"/>
        <v>0.53059605689911271</v>
      </c>
      <c r="P7960">
        <f t="shared" si="620"/>
        <v>7.5437591212886721</v>
      </c>
      <c r="Q7960" s="10" t="str" cm="1">
        <f t="array" ref="Q7960">_xlfn.IFS(AND(D7960&lt;=0, D7960-P7960&lt;=2), "escarcha",AND(D7960&lt;=0, D7960-P7960&gt;2), "helada negra", AND(D7960&gt;0, P7960+2&gt;D7960), "rocío", TRUE, "sin riesgo")</f>
        <v>sin riesgo</v>
      </c>
    </row>
    <row r="7961" spans="1:17" x14ac:dyDescent="0.35">
      <c r="A7961" s="2">
        <v>45971</v>
      </c>
      <c r="B7961" s="3" t="s">
        <v>38</v>
      </c>
      <c r="C7961">
        <v>8</v>
      </c>
      <c r="D7961">
        <v>9.8333333333333339</v>
      </c>
      <c r="E7961">
        <v>96.1</v>
      </c>
      <c r="F7961">
        <v>84.666666666666671</v>
      </c>
      <c r="G7961">
        <v>0</v>
      </c>
      <c r="H7961">
        <v>4.7</v>
      </c>
      <c r="I7961">
        <v>0.66666666666666663</v>
      </c>
      <c r="J7961">
        <v>10.16666666666667</v>
      </c>
      <c r="K7961">
        <f t="shared" si="618"/>
        <v>1.8333333333333339</v>
      </c>
      <c r="L7961">
        <f t="shared" si="616"/>
        <v>0.52188260991167357</v>
      </c>
      <c r="M7961">
        <f t="shared" si="617"/>
        <v>7.4160953596938448</v>
      </c>
      <c r="N7961" s="10" t="str" cm="1">
        <f t="array" ref="N7961">_xlfn.IFS(AND(C7961&lt;=0, C7961-M7961&lt;=2), "escarcha",AND(C7961&lt;=0, C7961-M7961&gt;2), "helada negra", AND(C7961&gt;0, M7961+2&gt;C7961), "rocío", TRUE, "sin riesgo")</f>
        <v>rocío</v>
      </c>
      <c r="O7961">
        <f t="shared" si="619"/>
        <v>0.51892457451941021</v>
      </c>
      <c r="P7961">
        <f t="shared" si="620"/>
        <v>7.3727857181860967</v>
      </c>
      <c r="Q7961" s="10" t="str" cm="1">
        <f t="array" ref="Q7961">_xlfn.IFS(AND(D7961&lt;=0, D7961-P7961&lt;=2), "escarcha",AND(D7961&lt;=0, D7961-P7961&gt;2), "helada negra", AND(D7961&gt;0, P7961+2&gt;D7961), "rocío", TRUE, "sin riesgo")</f>
        <v>sin riesgo</v>
      </c>
    </row>
    <row r="7962" spans="1:17" x14ac:dyDescent="0.35">
      <c r="A7962" s="2">
        <v>45971</v>
      </c>
      <c r="B7962" s="3" t="s">
        <v>39</v>
      </c>
      <c r="C7962">
        <v>8</v>
      </c>
      <c r="D7962">
        <v>9.5666666666666664</v>
      </c>
      <c r="E7962">
        <v>96.1</v>
      </c>
      <c r="F7962">
        <v>85.333333333333329</v>
      </c>
      <c r="G7962">
        <v>0</v>
      </c>
      <c r="H7962">
        <v>5.3666666666666671</v>
      </c>
      <c r="I7962">
        <v>0</v>
      </c>
      <c r="J7962">
        <v>10.199999999999999</v>
      </c>
      <c r="K7962">
        <f t="shared" si="618"/>
        <v>1.5666666666666664</v>
      </c>
      <c r="L7962">
        <f t="shared" si="616"/>
        <v>0.52188260991167357</v>
      </c>
      <c r="M7962">
        <f t="shared" si="617"/>
        <v>7.4160953596938448</v>
      </c>
      <c r="N7962" s="10" t="str" cm="1">
        <f t="array" ref="N7962">_xlfn.IFS(AND(C7962&lt;=0, C7962-M7962&lt;=2), "escarcha",AND(C7962&lt;=0, C7962-M7962&gt;2), "helada negra", AND(C7962&gt;0, M7962+2&gt;C7962), "rocío", TRUE, "sin riesgo")</f>
        <v>rocío</v>
      </c>
      <c r="O7962">
        <f t="shared" si="619"/>
        <v>0.50888527095027802</v>
      </c>
      <c r="P7962">
        <f t="shared" si="620"/>
        <v>7.2259083448327752</v>
      </c>
      <c r="Q7962" s="10" t="str" cm="1">
        <f t="array" ref="Q7962">_xlfn.IFS(AND(D7962&lt;=0, D7962-P7962&lt;=2), "escarcha",AND(D7962&lt;=0, D7962-P7962&gt;2), "helada negra", AND(D7962&gt;0, P7962+2&gt;D7962), "rocío", TRUE, "sin riesgo")</f>
        <v>sin riesgo</v>
      </c>
    </row>
    <row r="7963" spans="1:17" x14ac:dyDescent="0.35">
      <c r="A7963" s="2">
        <v>45971</v>
      </c>
      <c r="B7963" s="3" t="s">
        <v>37</v>
      </c>
      <c r="C7963">
        <v>8.1666666666666661</v>
      </c>
      <c r="D7963">
        <v>9.3333333333333339</v>
      </c>
      <c r="E7963">
        <v>96.266666666666666</v>
      </c>
      <c r="F7963">
        <v>86</v>
      </c>
      <c r="G7963">
        <v>1.666666666666667</v>
      </c>
      <c r="H7963">
        <v>4.666666666666667</v>
      </c>
      <c r="I7963">
        <v>3.666666666666667</v>
      </c>
      <c r="J7963">
        <v>9.6333333333333329</v>
      </c>
      <c r="K7963">
        <f t="shared" si="618"/>
        <v>1.1666666666666679</v>
      </c>
      <c r="L7963">
        <f t="shared" si="616"/>
        <v>0.53493632768106569</v>
      </c>
      <c r="M7963">
        <f t="shared" si="617"/>
        <v>7.6073985195378242</v>
      </c>
      <c r="N7963" s="10" t="str" cm="1">
        <f t="array" ref="N7963">_xlfn.IFS(AND(C7963&lt;=0, C7963-M7963&lt;=2), "escarcha",AND(C7963&lt;=0, C7963-M7963&gt;2), "helada negra", AND(C7963&gt;0, M7963+2&gt;C7963), "rocío", TRUE, "sin riesgo")</f>
        <v>rocío</v>
      </c>
      <c r="O7963">
        <f t="shared" si="619"/>
        <v>0.50098924044293114</v>
      </c>
      <c r="P7963">
        <f t="shared" si="620"/>
        <v>7.1105085547376428</v>
      </c>
      <c r="Q7963" s="10" t="str" cm="1">
        <f t="array" ref="Q7963">_xlfn.IFS(AND(D7963&lt;=0, D7963-P7963&lt;=2), "escarcha",AND(D7963&lt;=0, D7963-P7963&gt;2), "helada negra", AND(D7963&gt;0, P7963+2&gt;D7963), "rocío", TRUE, "sin riesgo")</f>
        <v>sin riesgo</v>
      </c>
    </row>
    <row r="7964" spans="1:17" x14ac:dyDescent="0.35">
      <c r="A7964" s="2">
        <v>45971</v>
      </c>
      <c r="B7964" s="3" t="s">
        <v>40</v>
      </c>
      <c r="C7964">
        <v>8.2333333333333325</v>
      </c>
      <c r="D7964">
        <v>9.2000000000000011</v>
      </c>
      <c r="E7964">
        <v>96.266666666666666</v>
      </c>
      <c r="F7964">
        <v>87</v>
      </c>
      <c r="G7964">
        <v>0</v>
      </c>
      <c r="H7964">
        <v>5.5333333333333332</v>
      </c>
      <c r="I7964">
        <v>0.66666666666666663</v>
      </c>
      <c r="J7964">
        <v>12.633333333333329</v>
      </c>
      <c r="K7964">
        <f t="shared" si="618"/>
        <v>0.96666666666666856</v>
      </c>
      <c r="L7964">
        <f t="shared" si="616"/>
        <v>0.53946048878177444</v>
      </c>
      <c r="M7964">
        <f t="shared" si="617"/>
        <v>7.6737686338459721</v>
      </c>
      <c r="N7964" s="10" t="str" cm="1">
        <f t="array" ref="N7964">_xlfn.IFS(AND(C7964&lt;=0, C7964-M7964&lt;=2), "escarcha",AND(C7964&lt;=0, C7964-M7964&gt;2), "helada negra", AND(C7964&gt;0, M7964+2&gt;C7964), "rocío", TRUE, "sin riesgo")</f>
        <v>rocío</v>
      </c>
      <c r="O7964">
        <f t="shared" si="619"/>
        <v>0.50357808490245815</v>
      </c>
      <c r="P7964">
        <f t="shared" si="620"/>
        <v>7.1483325603214745</v>
      </c>
      <c r="Q7964" s="10" t="str" cm="1">
        <f t="array" ref="Q7964">_xlfn.IFS(AND(D7964&lt;=0, D7964-P7964&lt;=2), "escarcha",AND(D7964&lt;=0, D7964-P7964&gt;2), "helada negra", AND(D7964&gt;0, P7964+2&gt;D7964), "rocío", TRUE, "sin riesgo")</f>
        <v>sin riesgo</v>
      </c>
    </row>
    <row r="7965" spans="1:17" x14ac:dyDescent="0.35">
      <c r="A7965" s="2">
        <v>45971</v>
      </c>
      <c r="B7965" s="3" t="s">
        <v>41</v>
      </c>
      <c r="C7965">
        <v>8.1999999999999993</v>
      </c>
      <c r="D7965">
        <v>8.8666666666666671</v>
      </c>
      <c r="E7965">
        <v>96.5</v>
      </c>
      <c r="F7965">
        <v>88.333333333333329</v>
      </c>
      <c r="G7965">
        <v>0.33333333333333331</v>
      </c>
      <c r="H7965">
        <v>5.2333333333333334</v>
      </c>
      <c r="I7965">
        <v>1</v>
      </c>
      <c r="J7965">
        <v>10.5</v>
      </c>
      <c r="K7965">
        <f t="shared" si="618"/>
        <v>0.66666666666666785</v>
      </c>
      <c r="L7965">
        <f t="shared" si="616"/>
        <v>0.53961959834793305</v>
      </c>
      <c r="M7965">
        <f t="shared" si="617"/>
        <v>7.6761034345948893</v>
      </c>
      <c r="N7965" s="10" t="str" cm="1">
        <f t="array" ref="N7965">_xlfn.IFS(AND(C7965&lt;=0, C7965-M7965&lt;=2), "escarcha",AND(C7965&lt;=0, C7965-M7965&gt;2), "helada negra", AND(C7965&gt;0, M7965+2&gt;C7965), "rocío", TRUE, "sin riesgo")</f>
        <v>rocío</v>
      </c>
      <c r="O7965">
        <f t="shared" si="619"/>
        <v>0.49631600638744977</v>
      </c>
      <c r="P7965">
        <f t="shared" si="620"/>
        <v>7.0422597694830413</v>
      </c>
      <c r="Q7965" s="10" t="str" cm="1">
        <f t="array" ref="Q7965">_xlfn.IFS(AND(D7965&lt;=0, D7965-P7965&lt;=2), "escarcha",AND(D7965&lt;=0, D7965-P7965&gt;2), "helada negra", AND(D7965&gt;0, P7965+2&gt;D7965), "rocío", TRUE, "sin riesgo")</f>
        <v>rocío</v>
      </c>
    </row>
    <row r="7966" spans="1:17" x14ac:dyDescent="0.35">
      <c r="A7966" s="2">
        <v>45971</v>
      </c>
      <c r="B7966" s="3" t="s">
        <v>42</v>
      </c>
      <c r="C7966">
        <v>8.2666666666666675</v>
      </c>
      <c r="D7966">
        <v>8.8666666666666671</v>
      </c>
      <c r="E7966">
        <v>96.633333333333326</v>
      </c>
      <c r="F7966">
        <v>89</v>
      </c>
      <c r="G7966">
        <v>0</v>
      </c>
      <c r="H7966">
        <v>6.2666666666666666</v>
      </c>
      <c r="I7966">
        <v>0.66666666666666663</v>
      </c>
      <c r="J7966">
        <v>12.96666666666667</v>
      </c>
      <c r="K7966">
        <f t="shared" si="618"/>
        <v>0.59999999999999964</v>
      </c>
      <c r="L7966">
        <f t="shared" si="616"/>
        <v>0.54552329811351397</v>
      </c>
      <c r="M7966">
        <f t="shared" si="617"/>
        <v>7.7627660781236987</v>
      </c>
      <c r="N7966" s="10" t="str" cm="1">
        <f t="array" ref="N7966">_xlfn.IFS(AND(C7966&lt;=0, C7966-M7966&lt;=2), "escarcha",AND(C7966&lt;=0, C7966-M7966&gt;2), "helada negra", AND(C7966&gt;0, M7966+2&gt;C7966), "rocío", TRUE, "sin riesgo")</f>
        <v>rocío</v>
      </c>
      <c r="O7966">
        <f t="shared" si="619"/>
        <v>0.50383483880147717</v>
      </c>
      <c r="P7966">
        <f t="shared" si="620"/>
        <v>7.1520844562508197</v>
      </c>
      <c r="Q7966" s="10" t="str" cm="1">
        <f t="array" ref="Q7966">_xlfn.IFS(AND(D7966&lt;=0, D7966-P7966&lt;=2), "escarcha",AND(D7966&lt;=0, D7966-P7966&gt;2), "helada negra", AND(D7966&gt;0, P7966+2&gt;D7966), "rocío", TRUE, "sin riesgo")</f>
        <v>rocío</v>
      </c>
    </row>
    <row r="7967" spans="1:17" x14ac:dyDescent="0.35">
      <c r="A7967" s="2">
        <v>45971</v>
      </c>
      <c r="B7967" s="3" t="s">
        <v>43</v>
      </c>
      <c r="C7967">
        <v>8.1666666666666661</v>
      </c>
      <c r="D7967">
        <v>8.9333333333333336</v>
      </c>
      <c r="E7967">
        <v>96.6</v>
      </c>
      <c r="F7967">
        <v>89.333333333333329</v>
      </c>
      <c r="G7967">
        <v>0</v>
      </c>
      <c r="H7967">
        <v>7.166666666666667</v>
      </c>
      <c r="I7967">
        <v>0.66666666666666663</v>
      </c>
      <c r="J7967">
        <v>16.333333333333339</v>
      </c>
      <c r="K7967">
        <f t="shared" si="618"/>
        <v>0.7666666666666675</v>
      </c>
      <c r="L7967">
        <f t="shared" si="616"/>
        <v>0.53839295054897651</v>
      </c>
      <c r="M7967">
        <f t="shared" si="617"/>
        <v>7.6581045214372967</v>
      </c>
      <c r="N7967" s="10" t="str" cm="1">
        <f t="array" ref="N7967">_xlfn.IFS(AND(C7967&lt;=0, C7967-M7967&lt;=2), "escarcha",AND(C7967&lt;=0, C7967-M7967&gt;2), "helada negra", AND(C7967&gt;0, M7967+2&gt;C7967), "rocío", TRUE, "sin riesgo")</f>
        <v>rocío</v>
      </c>
      <c r="O7967">
        <f t="shared" si="619"/>
        <v>0.51207221672353065</v>
      </c>
      <c r="P7967">
        <f t="shared" si="620"/>
        <v>7.2725154414611053</v>
      </c>
      <c r="Q7967" s="10" t="str" cm="1">
        <f t="array" ref="Q7967">_xlfn.IFS(AND(D7967&lt;=0, D7967-P7967&lt;=2), "escarcha",AND(D7967&lt;=0, D7967-P7967&gt;2), "helada negra", AND(D7967&gt;0, P7967+2&gt;D7967), "rocío", TRUE, "sin riesgo")</f>
        <v>rocío</v>
      </c>
    </row>
    <row r="7968" spans="1:17" x14ac:dyDescent="0.35">
      <c r="A7968" s="2">
        <v>45971</v>
      </c>
      <c r="B7968" s="3" t="s">
        <v>44</v>
      </c>
      <c r="C7968">
        <v>8.1666666666666661</v>
      </c>
      <c r="D7968">
        <v>8.9333333333333336</v>
      </c>
      <c r="E7968">
        <v>96.7</v>
      </c>
      <c r="F7968">
        <v>90.333333333333329</v>
      </c>
      <c r="G7968">
        <v>0</v>
      </c>
      <c r="H7968">
        <v>5.833333333333333</v>
      </c>
      <c r="I7968">
        <v>0</v>
      </c>
      <c r="J7968">
        <v>11.7</v>
      </c>
      <c r="K7968">
        <f t="shared" si="618"/>
        <v>0.7666666666666675</v>
      </c>
      <c r="L7968">
        <f t="shared" si="616"/>
        <v>0.53942761178975296</v>
      </c>
      <c r="M7968">
        <f t="shared" si="617"/>
        <v>7.6732861967122457</v>
      </c>
      <c r="N7968" s="10" t="str" cm="1">
        <f t="array" ref="N7968">_xlfn.IFS(AND(C7968&lt;=0, C7968-M7968&lt;=2), "escarcha",AND(C7968&lt;=0, C7968-M7968&gt;2), "helada negra", AND(C7968&gt;0, M7968+2&gt;C7968), "rocío", TRUE, "sin riesgo")</f>
        <v>rocío</v>
      </c>
      <c r="O7968">
        <f t="shared" si="619"/>
        <v>0.52320405709237483</v>
      </c>
      <c r="P7968">
        <f t="shared" si="620"/>
        <v>7.4354479763551247</v>
      </c>
      <c r="Q7968" s="10" t="str" cm="1">
        <f t="array" ref="Q7968">_xlfn.IFS(AND(D7968&lt;=0, D7968-P7968&lt;=2), "escarcha",AND(D7968&lt;=0, D7968-P7968&gt;2), "helada negra", AND(D7968&gt;0, P7968+2&gt;D7968), "rocío", TRUE, "sin riesgo")</f>
        <v>rocío</v>
      </c>
    </row>
    <row r="7969" spans="1:17" x14ac:dyDescent="0.35">
      <c r="A7969" s="2">
        <v>45971</v>
      </c>
      <c r="B7969" s="3" t="s">
        <v>45</v>
      </c>
      <c r="C7969">
        <v>8.1333333333333329</v>
      </c>
      <c r="D7969">
        <v>8.8333333333333339</v>
      </c>
      <c r="E7969">
        <v>96.9</v>
      </c>
      <c r="F7969">
        <v>91.333333333333329</v>
      </c>
      <c r="G7969">
        <v>0.33333333333333331</v>
      </c>
      <c r="H7969">
        <v>5.7</v>
      </c>
      <c r="I7969">
        <v>1</v>
      </c>
      <c r="J7969">
        <v>10.6</v>
      </c>
      <c r="K7969">
        <f t="shared" si="618"/>
        <v>0.70000000000000107</v>
      </c>
      <c r="L7969">
        <f t="shared" si="616"/>
        <v>0.53923074707149155</v>
      </c>
      <c r="M7969">
        <f t="shared" si="617"/>
        <v>7.6703974417653145</v>
      </c>
      <c r="N7969" s="10" t="str" cm="1">
        <f t="array" ref="N7969">_xlfn.IFS(AND(C7969&lt;=0, C7969-M7969&lt;=2), "escarcha",AND(C7969&lt;=0, C7969-M7969&gt;2), "helada negra", AND(C7969&gt;0, M7969+2&gt;C7969), "rocío", TRUE, "sin riesgo")</f>
        <v>rocío</v>
      </c>
      <c r="O7969">
        <f t="shared" si="619"/>
        <v>0.52746386576484872</v>
      </c>
      <c r="P7969">
        <f t="shared" si="620"/>
        <v>7.4978533122558328</v>
      </c>
      <c r="Q7969" s="10" t="str" cm="1">
        <f t="array" ref="Q7969">_xlfn.IFS(AND(D7969&lt;=0, D7969-P7969&lt;=2), "escarcha",AND(D7969&lt;=0, D7969-P7969&gt;2), "helada negra", AND(D7969&gt;0, P7969+2&gt;D7969), "rocío", TRUE, "sin riesgo")</f>
        <v>rocío</v>
      </c>
    </row>
    <row r="7970" spans="1:17" x14ac:dyDescent="0.35">
      <c r="A7970" s="2">
        <v>45971</v>
      </c>
      <c r="B7970" s="3" t="s">
        <v>46</v>
      </c>
      <c r="C7970">
        <v>8.3000000000000007</v>
      </c>
      <c r="D7970">
        <v>8.7666666666666675</v>
      </c>
      <c r="E7970">
        <v>97.066666666666663</v>
      </c>
      <c r="F7970">
        <v>91</v>
      </c>
      <c r="G7970">
        <v>0.66666666666666663</v>
      </c>
      <c r="H7970">
        <v>8.5666666666666664</v>
      </c>
      <c r="I7970">
        <v>1.333333333333333</v>
      </c>
      <c r="J7970">
        <v>15.733333333333331</v>
      </c>
      <c r="K7970">
        <f t="shared" si="618"/>
        <v>0.46666666666666679</v>
      </c>
      <c r="L7970">
        <f t="shared" si="616"/>
        <v>0.55225815916453946</v>
      </c>
      <c r="M7970">
        <f t="shared" si="617"/>
        <v>7.8617028392190287</v>
      </c>
      <c r="N7970" s="10" t="str" cm="1">
        <f t="array" ref="N7970">_xlfn.IFS(AND(C7970&lt;=0, C7970-M7970&lt;=2), "escarcha",AND(C7970&lt;=0, C7970-M7970&gt;2), "helada negra", AND(C7970&gt;0, M7970+2&gt;C7970), "rocío", TRUE, "sin riesgo")</f>
        <v>rocío</v>
      </c>
      <c r="O7970">
        <f t="shared" si="619"/>
        <v>0.51930492509310711</v>
      </c>
      <c r="P7970">
        <f t="shared" si="620"/>
        <v>7.3783537261677576</v>
      </c>
      <c r="Q7970" s="10" t="str" cm="1">
        <f t="array" ref="Q7970">_xlfn.IFS(AND(D7970&lt;=0, D7970-P7970&lt;=2), "escarcha",AND(D7970&lt;=0, D7970-P7970&gt;2), "helada negra", AND(D7970&gt;0, P7970+2&gt;D7970), "rocío", TRUE, "sin riesgo")</f>
        <v>rocío</v>
      </c>
    </row>
    <row r="7971" spans="1:17" x14ac:dyDescent="0.35">
      <c r="A7971" s="2">
        <v>45972</v>
      </c>
      <c r="B7971" s="3" t="s">
        <v>10</v>
      </c>
      <c r="C7971">
        <v>8.5666666666666664</v>
      </c>
      <c r="D7971">
        <v>8.7333333333333325</v>
      </c>
      <c r="E7971">
        <v>97.166666666666671</v>
      </c>
      <c r="F7971">
        <v>96.333333333333329</v>
      </c>
      <c r="G7971">
        <v>0</v>
      </c>
      <c r="H7971">
        <v>7.7666666666666666</v>
      </c>
      <c r="I7971">
        <v>0</v>
      </c>
      <c r="J7971">
        <v>15.96666666666667</v>
      </c>
      <c r="K7971">
        <f t="shared" si="618"/>
        <v>0.16666666666666607</v>
      </c>
      <c r="L7971">
        <f t="shared" si="616"/>
        <v>0.57135093088528</v>
      </c>
      <c r="M7971">
        <f t="shared" si="617"/>
        <v>8.1426051210262731</v>
      </c>
      <c r="N7971" s="10" t="str" cm="1">
        <f t="array" ref="N7971">_xlfn.IFS(AND(C7971&lt;=0, C7971-M7971&lt;=2), "escarcha",AND(C7971&lt;=0, C7971-M7971&gt;2), "helada negra", AND(C7971&gt;0, M7971+2&gt;C7971), "rocío", TRUE, "sin riesgo")</f>
        <v>rocío</v>
      </c>
      <c r="O7971">
        <f t="shared" si="619"/>
        <v>0.57400760910310922</v>
      </c>
      <c r="P7971">
        <f t="shared" si="620"/>
        <v>8.1817413390495055</v>
      </c>
      <c r="Q7971" s="10" t="str" cm="1">
        <f t="array" ref="Q7971">_xlfn.IFS(AND(D7971&lt;=0, D7971-P7971&lt;=2), "escarcha",AND(D7971&lt;=0, D7971-P7971&gt;2), "helada negra", AND(D7971&gt;0, P7971+2&gt;D7971), "rocío", TRUE, "sin riesgo")</f>
        <v>rocío</v>
      </c>
    </row>
    <row r="7972" spans="1:17" x14ac:dyDescent="0.35">
      <c r="A7972" s="2">
        <v>45972</v>
      </c>
      <c r="B7972" s="3" t="s">
        <v>11</v>
      </c>
      <c r="C7972">
        <v>8.5333333333333332</v>
      </c>
      <c r="D7972">
        <v>9</v>
      </c>
      <c r="E7972">
        <v>97.2</v>
      </c>
      <c r="F7972">
        <v>99</v>
      </c>
      <c r="G7972">
        <v>2.666666666666667</v>
      </c>
      <c r="H7972">
        <v>8.0333333333333332</v>
      </c>
      <c r="I7972">
        <v>7</v>
      </c>
      <c r="J7972">
        <v>17.033333333333331</v>
      </c>
      <c r="K7972">
        <f t="shared" si="618"/>
        <v>0.46666666666666679</v>
      </c>
      <c r="L7972">
        <f t="shared" si="616"/>
        <v>0.56943813412786748</v>
      </c>
      <c r="M7972">
        <f t="shared" si="617"/>
        <v>8.114434763674673</v>
      </c>
      <c r="N7972" s="10" t="str" cm="1">
        <f t="array" ref="N7972">_xlfn.IFS(AND(C7972&lt;=0, C7972-M7972&lt;=2), "escarcha",AND(C7972&lt;=0, C7972-M7972&gt;2), "helada negra", AND(C7972&gt;0, M7972+2&gt;C7972), "rocío", TRUE, "sin riesgo")</f>
        <v>rocío</v>
      </c>
      <c r="O7972">
        <f t="shared" si="619"/>
        <v>0.61931405075179935</v>
      </c>
      <c r="P7972">
        <f t="shared" si="620"/>
        <v>8.8510447237426213</v>
      </c>
      <c r="Q7972" s="10" t="str" cm="1">
        <f t="array" ref="Q7972">_xlfn.IFS(AND(D7972&lt;=0, D7972-P7972&lt;=2), "escarcha",AND(D7972&lt;=0, D7972-P7972&gt;2), "helada negra", AND(D7972&gt;0, P7972+2&gt;D7972), "rocío", TRUE, "sin riesgo")</f>
        <v>rocío</v>
      </c>
    </row>
    <row r="7973" spans="1:17" x14ac:dyDescent="0.35">
      <c r="A7973" s="2">
        <v>45972</v>
      </c>
      <c r="B7973" s="3" t="s">
        <v>12</v>
      </c>
      <c r="C7973">
        <v>8.5666666666666664</v>
      </c>
      <c r="D7973">
        <v>9.0666666666666664</v>
      </c>
      <c r="E7973">
        <v>97.2</v>
      </c>
      <c r="F7973">
        <v>99</v>
      </c>
      <c r="G7973">
        <v>3.333333333333333</v>
      </c>
      <c r="H7973">
        <v>6.9333333333333336</v>
      </c>
      <c r="I7973">
        <v>7.333333333333333</v>
      </c>
      <c r="J7973">
        <v>16.266666666666669</v>
      </c>
      <c r="K7973">
        <f t="shared" si="618"/>
        <v>0.5</v>
      </c>
      <c r="L7973">
        <f t="shared" si="616"/>
        <v>0.57169392522923601</v>
      </c>
      <c r="M7973">
        <f t="shared" si="617"/>
        <v>8.1476571744216031</v>
      </c>
      <c r="N7973" s="10" t="str" cm="1">
        <f t="array" ref="N7973">_xlfn.IFS(AND(C7973&lt;=0, C7973-M7973&lt;=2), "escarcha",AND(C7973&lt;=0, C7973-M7973&gt;2), "helada negra", AND(C7973&gt;0, M7973+2&gt;C7973), "rocío", TRUE, "sin riesgo")</f>
        <v>rocío</v>
      </c>
      <c r="O7973">
        <f t="shared" si="619"/>
        <v>0.62380834830135357</v>
      </c>
      <c r="P7973">
        <f t="shared" si="620"/>
        <v>8.9176326034777134</v>
      </c>
      <c r="Q7973" s="10" t="str" cm="1">
        <f t="array" ref="Q7973">_xlfn.IFS(AND(D7973&lt;=0, D7973-P7973&lt;=2), "escarcha",AND(D7973&lt;=0, D7973-P7973&gt;2), "helada negra", AND(D7973&gt;0, P7973+2&gt;D7973), "rocío", TRUE, "sin riesgo")</f>
        <v>rocío</v>
      </c>
    </row>
    <row r="7974" spans="1:17" x14ac:dyDescent="0.35">
      <c r="A7974" s="2">
        <v>45972</v>
      </c>
      <c r="B7974" s="3" t="s">
        <v>13</v>
      </c>
      <c r="C7974">
        <v>8.6</v>
      </c>
      <c r="D7974">
        <v>9.0333333333333332</v>
      </c>
      <c r="E7974">
        <v>97.3</v>
      </c>
      <c r="F7974">
        <v>99</v>
      </c>
      <c r="G7974">
        <v>3</v>
      </c>
      <c r="H7974">
        <v>6.4333333333333336</v>
      </c>
      <c r="I7974">
        <v>7.666666666666667</v>
      </c>
      <c r="J7974">
        <v>14.6</v>
      </c>
      <c r="K7974">
        <f t="shared" si="618"/>
        <v>0.43333333333333357</v>
      </c>
      <c r="L7974">
        <f t="shared" si="616"/>
        <v>0.57497739643228951</v>
      </c>
      <c r="M7974">
        <f t="shared" si="617"/>
        <v>8.1960305671185765</v>
      </c>
      <c r="N7974" s="10" t="str" cm="1">
        <f t="array" ref="N7974">_xlfn.IFS(AND(C7974&lt;=0, C7974-M7974&lt;=2), "escarcha",AND(C7974&lt;=0, C7974-M7974&gt;2), "helada negra", AND(C7974&gt;0, M7974+2&gt;C7974), "rocío", TRUE, "sin riesgo")</f>
        <v>rocío</v>
      </c>
      <c r="O7974">
        <f t="shared" si="619"/>
        <v>0.62156149668200411</v>
      </c>
      <c r="P7974">
        <f t="shared" si="620"/>
        <v>8.8843386662124892</v>
      </c>
      <c r="Q7974" s="10" t="str" cm="1">
        <f t="array" ref="Q7974">_xlfn.IFS(AND(D7974&lt;=0, D7974-P7974&lt;=2), "escarcha",AND(D7974&lt;=0, D7974-P7974&gt;2), "helada negra", AND(D7974&gt;0, P7974+2&gt;D7974), "rocío", TRUE, "sin riesgo")</f>
        <v>rocío</v>
      </c>
    </row>
    <row r="7975" spans="1:17" x14ac:dyDescent="0.35">
      <c r="A7975" s="2">
        <v>45972</v>
      </c>
      <c r="B7975" s="3" t="s">
        <v>14</v>
      </c>
      <c r="C7975">
        <v>8.6666666666666661</v>
      </c>
      <c r="D7975">
        <v>9.1666666666666661</v>
      </c>
      <c r="E7975">
        <v>97.266666666666666</v>
      </c>
      <c r="F7975">
        <v>99</v>
      </c>
      <c r="G7975">
        <v>3.333333333333333</v>
      </c>
      <c r="H7975">
        <v>5.6666666666666661</v>
      </c>
      <c r="I7975">
        <v>8.6666666666666661</v>
      </c>
      <c r="J7975">
        <v>12.16666666666667</v>
      </c>
      <c r="K7975">
        <f t="shared" si="618"/>
        <v>0.5</v>
      </c>
      <c r="L7975">
        <f t="shared" si="616"/>
        <v>0.57914334969395265</v>
      </c>
      <c r="M7975">
        <f t="shared" si="617"/>
        <v>8.2574318555642154</v>
      </c>
      <c r="N7975" s="10" t="str" cm="1">
        <f t="array" ref="N7975">_xlfn.IFS(AND(C7975&lt;=0, C7975-M7975&lt;=2), "escarcha",AND(C7975&lt;=0, C7975-M7975&gt;2), "helada negra", AND(C7975&gt;0, M7975+2&gt;C7975), "rocío", TRUE, "sin riesgo")</f>
        <v>rocío</v>
      </c>
      <c r="O7975">
        <f t="shared" si="619"/>
        <v>0.63054533965071469</v>
      </c>
      <c r="P7975">
        <f t="shared" si="620"/>
        <v>9.0175143840455565</v>
      </c>
      <c r="Q7975" s="10" t="str" cm="1">
        <f t="array" ref="Q7975">_xlfn.IFS(AND(D7975&lt;=0, D7975-P7975&lt;=2), "escarcha",AND(D7975&lt;=0, D7975-P7975&gt;2), "helada negra", AND(D7975&gt;0, P7975+2&gt;D7975), "rocío", TRUE, "sin riesgo")</f>
        <v>rocío</v>
      </c>
    </row>
    <row r="7976" spans="1:17" x14ac:dyDescent="0.35">
      <c r="A7976" s="2">
        <v>45972</v>
      </c>
      <c r="B7976" s="3" t="s">
        <v>15</v>
      </c>
      <c r="C7976">
        <v>8.6</v>
      </c>
      <c r="D7976">
        <v>9.2666666666666675</v>
      </c>
      <c r="E7976">
        <v>97.1</v>
      </c>
      <c r="F7976">
        <v>99</v>
      </c>
      <c r="G7976">
        <v>1.333333333333333</v>
      </c>
      <c r="H7976">
        <v>5.5333333333333332</v>
      </c>
      <c r="I7976">
        <v>4.666666666666667</v>
      </c>
      <c r="J7976">
        <v>12.866666666666671</v>
      </c>
      <c r="K7976">
        <f t="shared" si="618"/>
        <v>0.66666666666666785</v>
      </c>
      <c r="L7976">
        <f t="shared" si="616"/>
        <v>0.57291978253760933</v>
      </c>
      <c r="M7976">
        <f t="shared" si="617"/>
        <v>8.1657148085280351</v>
      </c>
      <c r="N7976" s="10" t="str" cm="1">
        <f t="array" ref="N7976">_xlfn.IFS(AND(C7976&lt;=0, C7976-M7976&lt;=2), "escarcha",AND(C7976&lt;=0, C7976-M7976&gt;2), "helada negra", AND(C7976&gt;0, M7976+2&gt;C7976), "rocío", TRUE, "sin riesgo")</f>
        <v>rocío</v>
      </c>
      <c r="O7976">
        <f t="shared" si="619"/>
        <v>0.63727699068034627</v>
      </c>
      <c r="P7976">
        <f t="shared" si="620"/>
        <v>9.117396117771662</v>
      </c>
      <c r="Q7976" s="10" t="str" cm="1">
        <f t="array" ref="Q7976">_xlfn.IFS(AND(D7976&lt;=0, D7976-P7976&lt;=2), "escarcha",AND(D7976&lt;=0, D7976-P7976&gt;2), "helada negra", AND(D7976&gt;0, P7976+2&gt;D7976), "rocío", TRUE, "sin riesgo")</f>
        <v>rocío</v>
      </c>
    </row>
    <row r="7977" spans="1:17" x14ac:dyDescent="0.35">
      <c r="A7977" s="2">
        <v>45972</v>
      </c>
      <c r="B7977" s="3" t="s">
        <v>16</v>
      </c>
      <c r="C7977">
        <v>8.6333333333333329</v>
      </c>
      <c r="D7977">
        <v>9.1999999999999993</v>
      </c>
      <c r="E7977">
        <v>96.466666666666669</v>
      </c>
      <c r="F7977">
        <v>99</v>
      </c>
      <c r="G7977">
        <v>3.666666666666667</v>
      </c>
      <c r="H7977">
        <v>4.8</v>
      </c>
      <c r="I7977">
        <v>8.6666666666666661</v>
      </c>
      <c r="J7977">
        <v>11.8</v>
      </c>
      <c r="K7977">
        <f t="shared" si="618"/>
        <v>0.56666666666666643</v>
      </c>
      <c r="L7977">
        <f t="shared" si="616"/>
        <v>0.56863052886067067</v>
      </c>
      <c r="M7977">
        <f t="shared" si="617"/>
        <v>8.1025428047945489</v>
      </c>
      <c r="N7977" s="10" t="str" cm="1">
        <f t="array" ref="N7977">_xlfn.IFS(AND(C7977&lt;=0, C7977-M7977&lt;=2), "escarcha",AND(C7977&lt;=0, C7977-M7977&gt;2), "helada negra", AND(C7977&gt;0, M7977+2&gt;C7977), "rocío", TRUE, "sin riesgo")</f>
        <v>rocío</v>
      </c>
      <c r="O7977">
        <f t="shared" si="619"/>
        <v>0.63278981638246423</v>
      </c>
      <c r="P7977">
        <f t="shared" si="620"/>
        <v>9.0508083004922248</v>
      </c>
      <c r="Q7977" s="10" t="str" cm="1">
        <f t="array" ref="Q7977">_xlfn.IFS(AND(D7977&lt;=0, D7977-P7977&lt;=2), "escarcha",AND(D7977&lt;=0, D7977-P7977&gt;2), "helada negra", AND(D7977&gt;0, P7977+2&gt;D7977), "rocío", TRUE, "sin riesgo")</f>
        <v>rocío</v>
      </c>
    </row>
    <row r="7978" spans="1:17" x14ac:dyDescent="0.35">
      <c r="A7978" s="2">
        <v>45972</v>
      </c>
      <c r="B7978" s="3" t="s">
        <v>17</v>
      </c>
      <c r="C7978">
        <v>8.6999999999999993</v>
      </c>
      <c r="D7978">
        <v>9.1</v>
      </c>
      <c r="E7978">
        <v>95.266666666666666</v>
      </c>
      <c r="F7978">
        <v>99</v>
      </c>
      <c r="G7978">
        <v>2.666666666666667</v>
      </c>
      <c r="H7978">
        <v>4.8666666666666663</v>
      </c>
      <c r="I7978">
        <v>5.666666666666667</v>
      </c>
      <c r="J7978">
        <v>10.366666666666671</v>
      </c>
      <c r="K7978">
        <f t="shared" si="618"/>
        <v>0.40000000000000036</v>
      </c>
      <c r="L7978">
        <f t="shared" si="616"/>
        <v>0.56062038113113666</v>
      </c>
      <c r="M7978">
        <f t="shared" si="617"/>
        <v>7.9846546123159428</v>
      </c>
      <c r="N7978" s="10" t="str" cm="1">
        <f t="array" ref="N7978">_xlfn.IFS(AND(C7978&lt;=0, C7978-M7978&lt;=2), "escarcha",AND(C7978&lt;=0, C7978-M7978&gt;2), "helada negra", AND(C7978&gt;0, M7978+2&gt;C7978), "rocío", TRUE, "sin riesgo")</f>
        <v>rocío</v>
      </c>
      <c r="O7978">
        <f t="shared" si="619"/>
        <v>0.62605460584555461</v>
      </c>
      <c r="P7978">
        <f t="shared" si="620"/>
        <v>8.950926535538299</v>
      </c>
      <c r="Q7978" s="10" t="str" cm="1">
        <f t="array" ref="Q7978">_xlfn.IFS(AND(D7978&lt;=0, D7978-P7978&lt;=2), "escarcha",AND(D7978&lt;=0, D7978-P7978&gt;2), "helada negra", AND(D7978&gt;0, P7978+2&gt;D7978), "rocío", TRUE, "sin riesgo")</f>
        <v>rocío</v>
      </c>
    </row>
    <row r="7979" spans="1:17" x14ac:dyDescent="0.35">
      <c r="A7979" s="2">
        <v>45972</v>
      </c>
      <c r="B7979" s="3" t="s">
        <v>18</v>
      </c>
      <c r="C7979">
        <v>8.6666666666666661</v>
      </c>
      <c r="D7979">
        <v>9.0333333333333332</v>
      </c>
      <c r="E7979">
        <v>94.833333333333329</v>
      </c>
      <c r="F7979">
        <v>99</v>
      </c>
      <c r="G7979">
        <v>1</v>
      </c>
      <c r="H7979">
        <v>5.0333333333333332</v>
      </c>
      <c r="I7979">
        <v>2.666666666666667</v>
      </c>
      <c r="J7979">
        <v>12.03333333333333</v>
      </c>
      <c r="K7979">
        <f t="shared" si="618"/>
        <v>0.36666666666666714</v>
      </c>
      <c r="L7979">
        <f t="shared" si="616"/>
        <v>0.55380796717165282</v>
      </c>
      <c r="M7979">
        <f t="shared" si="617"/>
        <v>7.8844809479363853</v>
      </c>
      <c r="N7979" s="10" t="str" cm="1">
        <f t="array" ref="N7979">_xlfn.IFS(AND(C7979&lt;=0, C7979-M7979&lt;=2), "escarcha",AND(C7979&lt;=0, C7979-M7979&gt;2), "helada negra", AND(C7979&gt;0, M7979+2&gt;C7979), "rocío", TRUE, "sin riesgo")</f>
        <v>rocío</v>
      </c>
      <c r="O7979">
        <f t="shared" si="619"/>
        <v>0.62156149668200411</v>
      </c>
      <c r="P7979">
        <f t="shared" si="620"/>
        <v>8.8843386662124892</v>
      </c>
      <c r="Q7979" s="10" t="str" cm="1">
        <f t="array" ref="Q7979">_xlfn.IFS(AND(D7979&lt;=0, D7979-P7979&lt;=2), "escarcha",AND(D7979&lt;=0, D7979-P7979&gt;2), "helada negra", AND(D7979&gt;0, P7979+2&gt;D7979), "rocío", TRUE, "sin riesgo")</f>
        <v>rocío</v>
      </c>
    </row>
    <row r="7980" spans="1:17" x14ac:dyDescent="0.35">
      <c r="A7980" s="2">
        <v>45972</v>
      </c>
      <c r="B7980" s="3" t="s">
        <v>19</v>
      </c>
      <c r="C7980">
        <v>8.6</v>
      </c>
      <c r="D7980">
        <v>9</v>
      </c>
      <c r="E7980">
        <v>94.866666666666674</v>
      </c>
      <c r="F7980">
        <v>99</v>
      </c>
      <c r="G7980">
        <v>1.666666666666667</v>
      </c>
      <c r="H7980">
        <v>6.6333333333333329</v>
      </c>
      <c r="I7980">
        <v>5</v>
      </c>
      <c r="J7980">
        <v>13.866666666666671</v>
      </c>
      <c r="K7980">
        <f t="shared" si="618"/>
        <v>0.40000000000000036</v>
      </c>
      <c r="L7980">
        <f t="shared" si="616"/>
        <v>0.54965080422797252</v>
      </c>
      <c r="M7980">
        <f t="shared" si="617"/>
        <v>7.823390896898526</v>
      </c>
      <c r="N7980" s="10" t="str" cm="1">
        <f t="array" ref="N7980">_xlfn.IFS(AND(C7980&lt;=0, C7980-M7980&lt;=2), "escarcha",AND(C7980&lt;=0, C7980-M7980&gt;2), "helada negra", AND(C7980&gt;0, M7980+2&gt;C7980), "rocío", TRUE, "sin riesgo")</f>
        <v>rocío</v>
      </c>
      <c r="O7980">
        <f t="shared" si="619"/>
        <v>0.61931405075179935</v>
      </c>
      <c r="P7980">
        <f t="shared" si="620"/>
        <v>8.8510447237426213</v>
      </c>
      <c r="Q7980" s="10" t="str" cm="1">
        <f t="array" ref="Q7980">_xlfn.IFS(AND(D7980&lt;=0, D7980-P7980&lt;=2), "escarcha",AND(D7980&lt;=0, D7980-P7980&gt;2), "helada negra", AND(D7980&gt;0, P7980+2&gt;D7980), "rocío", TRUE, "sin riesgo")</f>
        <v>rocío</v>
      </c>
    </row>
    <row r="7981" spans="1:17" x14ac:dyDescent="0.35">
      <c r="A7981" s="2">
        <v>45972</v>
      </c>
      <c r="B7981" s="3" t="s">
        <v>20</v>
      </c>
      <c r="C7981">
        <v>8.5</v>
      </c>
      <c r="D7981">
        <v>9</v>
      </c>
      <c r="E7981">
        <v>94.63333333333334</v>
      </c>
      <c r="F7981">
        <v>99</v>
      </c>
      <c r="G7981">
        <v>3.666666666666667</v>
      </c>
      <c r="H7981">
        <v>5.3</v>
      </c>
      <c r="I7981">
        <v>8.3333333333333339</v>
      </c>
      <c r="J7981">
        <v>10.5</v>
      </c>
      <c r="K7981">
        <f t="shared" si="618"/>
        <v>0.5</v>
      </c>
      <c r="L7981">
        <f t="shared" si="616"/>
        <v>0.54042080850945418</v>
      </c>
      <c r="M7981">
        <f t="shared" si="617"/>
        <v>7.6878611892037254</v>
      </c>
      <c r="N7981" s="10" t="str" cm="1">
        <f t="array" ref="N7981">_xlfn.IFS(AND(C7981&lt;=0, C7981-M7981&lt;=2), "escarcha",AND(C7981&lt;=0, C7981-M7981&gt;2), "helada negra", AND(C7981&gt;0, M7981+2&gt;C7981), "rocío", TRUE, "sin riesgo")</f>
        <v>rocío</v>
      </c>
      <c r="O7981">
        <f t="shared" si="619"/>
        <v>0.61931405075179935</v>
      </c>
      <c r="P7981">
        <f t="shared" si="620"/>
        <v>8.8510447237426213</v>
      </c>
      <c r="Q7981" s="10" t="str" cm="1">
        <f t="array" ref="Q7981">_xlfn.IFS(AND(D7981&lt;=0, D7981-P7981&lt;=2), "escarcha",AND(D7981&lt;=0, D7981-P7981&gt;2), "helada negra", AND(D7981&gt;0, P7981+2&gt;D7981), "rocío", TRUE, "sin riesgo")</f>
        <v>rocío</v>
      </c>
    </row>
    <row r="7982" spans="1:17" x14ac:dyDescent="0.35">
      <c r="A7982" s="2">
        <v>45972</v>
      </c>
      <c r="B7982" s="3" t="s">
        <v>21</v>
      </c>
      <c r="C7982">
        <v>8.5333333333333332</v>
      </c>
      <c r="D7982">
        <v>8.9333333333333336</v>
      </c>
      <c r="E7982">
        <v>94.633333333333326</v>
      </c>
      <c r="F7982">
        <v>99</v>
      </c>
      <c r="G7982">
        <v>4.333333333333333</v>
      </c>
      <c r="H7982">
        <v>5.0333333333333332</v>
      </c>
      <c r="I7982">
        <v>11.33333333333333</v>
      </c>
      <c r="J7982">
        <v>11.06666666666667</v>
      </c>
      <c r="K7982">
        <f t="shared" si="618"/>
        <v>0.40000000000000036</v>
      </c>
      <c r="L7982">
        <f t="shared" si="616"/>
        <v>0.54267719747228982</v>
      </c>
      <c r="M7982">
        <f t="shared" si="617"/>
        <v>7.7209796113997404</v>
      </c>
      <c r="N7982" s="10" t="str" cm="1">
        <f t="array" ref="N7982">_xlfn.IFS(AND(C7982&lt;=0, C7982-M7982&lt;=2), "escarcha",AND(C7982&lt;=0, C7982-M7982&gt;2), "helada negra", AND(C7982&gt;0, M7982+2&gt;C7982), "rocío", TRUE, "sin riesgo")</f>
        <v>rocío</v>
      </c>
      <c r="O7982">
        <f t="shared" si="619"/>
        <v>0.61481737501537359</v>
      </c>
      <c r="P7982">
        <f t="shared" si="620"/>
        <v>8.7844568231889539</v>
      </c>
      <c r="Q7982" s="10" t="str" cm="1">
        <f t="array" ref="Q7982">_xlfn.IFS(AND(D7982&lt;=0, D7982-P7982&lt;=2), "escarcha",AND(D7982&lt;=0, D7982-P7982&gt;2), "helada negra", AND(D7982&gt;0, P7982+2&gt;D7982), "rocío", TRUE, "sin riesgo")</f>
        <v>rocío</v>
      </c>
    </row>
    <row r="7983" spans="1:17" x14ac:dyDescent="0.35">
      <c r="A7983" s="2">
        <v>45972</v>
      </c>
      <c r="B7983" s="3" t="s">
        <v>22</v>
      </c>
      <c r="C7983">
        <v>8.7333333333333325</v>
      </c>
      <c r="D7983">
        <v>8.8666666666666671</v>
      </c>
      <c r="E7983">
        <v>94.666666666666671</v>
      </c>
      <c r="F7983">
        <v>99</v>
      </c>
      <c r="G7983">
        <v>6.333333333333333</v>
      </c>
      <c r="H7983">
        <v>4.5333333333333332</v>
      </c>
      <c r="I7983">
        <v>13.66666666666667</v>
      </c>
      <c r="J7983">
        <v>10.46666666666667</v>
      </c>
      <c r="K7983">
        <f t="shared" si="618"/>
        <v>0.13333333333333464</v>
      </c>
      <c r="L7983">
        <f t="shared" si="616"/>
        <v>0.55655515915188325</v>
      </c>
      <c r="M7983">
        <f t="shared" si="617"/>
        <v>7.9248676221841725</v>
      </c>
      <c r="N7983" s="10" t="str" cm="1">
        <f t="array" ref="N7983">_xlfn.IFS(AND(C7983&lt;=0, C7983-M7983&lt;=2), "escarcha",AND(C7983&lt;=0, C7983-M7983&gt;2), "helada negra", AND(C7983&gt;0, M7983+2&gt;C7983), "rocío", TRUE, "sin riesgo")</f>
        <v>rocío</v>
      </c>
      <c r="O7983">
        <f t="shared" si="619"/>
        <v>0.61031831920392721</v>
      </c>
      <c r="P7983">
        <f t="shared" si="620"/>
        <v>8.7178689018167042</v>
      </c>
      <c r="Q7983" s="10" t="str" cm="1">
        <f t="array" ref="Q7983">_xlfn.IFS(AND(D7983&lt;=0, D7983-P7983&lt;=2), "escarcha",AND(D7983&lt;=0, D7983-P7983&gt;2), "helada negra", AND(D7983&gt;0, P7983+2&gt;D7983), "rocío", TRUE, "sin riesgo")</f>
        <v>rocío</v>
      </c>
    </row>
    <row r="7984" spans="1:17" x14ac:dyDescent="0.35">
      <c r="A7984" s="2">
        <v>45974</v>
      </c>
      <c r="B7984" s="3" t="s">
        <v>47</v>
      </c>
      <c r="C7984">
        <v>10.366666666666671</v>
      </c>
      <c r="D7984">
        <v>10.9</v>
      </c>
      <c r="E7984">
        <v>95.233333333333334</v>
      </c>
      <c r="F7984">
        <v>76</v>
      </c>
      <c r="G7984">
        <v>6.333333333333333</v>
      </c>
      <c r="H7984">
        <v>6.7333333333333334</v>
      </c>
      <c r="I7984">
        <v>14.33333333333333</v>
      </c>
      <c r="J7984">
        <v>11.8</v>
      </c>
      <c r="K7984">
        <f t="shared" si="618"/>
        <v>0.53333333333332966</v>
      </c>
      <c r="L7984">
        <f t="shared" si="616"/>
        <v>0.67218466949673505</v>
      </c>
      <c r="M7984">
        <f t="shared" si="617"/>
        <v>9.6366154464349219</v>
      </c>
      <c r="N7984" s="10" t="str" cm="1">
        <f t="array" ref="N7984">_xlfn.IFS(AND(C7984&lt;=0, C7984-M7984&lt;=2), "escarcha",AND(C7984&lt;=0, C7984-M7984&gt;2), "helada negra", AND(C7984&gt;0, M7984+2&gt;C7984), "rocío", TRUE, "sin riesgo")</f>
        <v>rocío</v>
      </c>
      <c r="O7984">
        <f t="shared" si="619"/>
        <v>0.48209028669171849</v>
      </c>
      <c r="P7984">
        <f t="shared" si="620"/>
        <v>6.8347337317303083</v>
      </c>
      <c r="Q7984" s="10" t="str" cm="1">
        <f t="array" ref="Q7984">_xlfn.IFS(AND(D7984&lt;=0, D7984-P7984&lt;=2), "escarcha",AND(D7984&lt;=0, D7984-P7984&gt;2), "helada negra", AND(D7984&gt;0, P7984+2&gt;D7984), "rocío", TRUE, "sin riesgo")</f>
        <v>sin riesgo</v>
      </c>
    </row>
    <row r="7985" spans="1:17" x14ac:dyDescent="0.35">
      <c r="A7985" s="2">
        <v>45974</v>
      </c>
      <c r="B7985" s="3" t="s">
        <v>52</v>
      </c>
      <c r="C7985">
        <v>9.7333333333333325</v>
      </c>
      <c r="D7985">
        <v>11.733333333333331</v>
      </c>
      <c r="E7985">
        <v>95</v>
      </c>
      <c r="F7985">
        <v>75</v>
      </c>
      <c r="G7985">
        <v>6.666666666666667</v>
      </c>
      <c r="H7985">
        <v>5.833333333333333</v>
      </c>
      <c r="I7985">
        <v>14</v>
      </c>
      <c r="J7985">
        <v>11.1</v>
      </c>
      <c r="K7985">
        <f t="shared" si="618"/>
        <v>1.9999999999999982</v>
      </c>
      <c r="L7985">
        <f t="shared" si="616"/>
        <v>0.6273779789535191</v>
      </c>
      <c r="M7985">
        <f t="shared" si="617"/>
        <v>8.9705456337401106</v>
      </c>
      <c r="N7985" s="10" t="str" cm="1">
        <f t="array" ref="N7985">_xlfn.IFS(AND(C7985&lt;=0, C7985-M7985&lt;=2), "escarcha",AND(C7985&lt;=0, C7985-M7985&gt;2), "helada negra", AND(C7985&gt;0, M7985+2&gt;C7985), "rocío", TRUE, "sin riesgo")</f>
        <v>rocío</v>
      </c>
      <c r="O7985">
        <f t="shared" si="619"/>
        <v>0.5240198325094918</v>
      </c>
      <c r="P7985">
        <f t="shared" si="620"/>
        <v>7.4473965144534793</v>
      </c>
      <c r="Q7985" s="10" t="str" cm="1">
        <f t="array" ref="Q7985">_xlfn.IFS(AND(D7985&lt;=0, D7985-P7985&lt;=2), "escarcha",AND(D7985&lt;=0, D7985-P7985&gt;2), "helada negra", AND(D7985&gt;0, P7985+2&gt;D7985), "rocío", TRUE, "sin riesgo")</f>
        <v>sin riesgo</v>
      </c>
    </row>
    <row r="7986" spans="1:17" x14ac:dyDescent="0.35">
      <c r="A7986" s="2">
        <v>45974</v>
      </c>
      <c r="B7986" s="3" t="s">
        <v>53</v>
      </c>
      <c r="C7986">
        <v>9.8333333333333339</v>
      </c>
      <c r="D7986">
        <v>11.5</v>
      </c>
      <c r="E7986">
        <v>95</v>
      </c>
      <c r="F7986">
        <v>75</v>
      </c>
      <c r="G7986">
        <v>3.666666666666667</v>
      </c>
      <c r="H7986">
        <v>6.5333333333333332</v>
      </c>
      <c r="I7986">
        <v>8.6666666666666661</v>
      </c>
      <c r="J7986">
        <v>11.8</v>
      </c>
      <c r="K7986">
        <f t="shared" si="618"/>
        <v>1.6666666666666661</v>
      </c>
      <c r="L7986">
        <f t="shared" si="616"/>
        <v>0.63407948776952405</v>
      </c>
      <c r="M7986">
        <f t="shared" si="617"/>
        <v>9.0699428907677717</v>
      </c>
      <c r="N7986" s="10" t="str" cm="1">
        <f t="array" ref="N7986">_xlfn.IFS(AND(C7986&lt;=0, C7986-M7986&lt;=2), "escarcha",AND(C7986&lt;=0, C7986-M7986&gt;2), "helada negra", AND(C7986&gt;0, M7986+2&gt;C7986), "rocío", TRUE, "sin riesgo")</f>
        <v>rocío</v>
      </c>
      <c r="O7986">
        <f t="shared" si="619"/>
        <v>0.50860731232074996</v>
      </c>
      <c r="P7986">
        <f t="shared" si="620"/>
        <v>7.2218441959101343</v>
      </c>
      <c r="Q7986" s="10" t="str" cm="1">
        <f t="array" ref="Q7986">_xlfn.IFS(AND(D7986&lt;=0, D7986-P7986&lt;=2), "escarcha",AND(D7986&lt;=0, D7986-P7986&gt;2), "helada negra", AND(D7986&gt;0, P7986+2&gt;D7986), "rocío", TRUE, "sin riesgo")</f>
        <v>sin riesgo</v>
      </c>
    </row>
    <row r="7987" spans="1:17" x14ac:dyDescent="0.35">
      <c r="A7987" s="2">
        <v>45974</v>
      </c>
      <c r="B7987" s="3" t="s">
        <v>56</v>
      </c>
      <c r="C7987">
        <v>9.6666666666666661</v>
      </c>
      <c r="D7987">
        <v>10.9</v>
      </c>
      <c r="E7987">
        <v>95.2</v>
      </c>
      <c r="F7987">
        <v>77.333333333333329</v>
      </c>
      <c r="G7987">
        <v>3</v>
      </c>
      <c r="H7987">
        <v>6.5666666666666664</v>
      </c>
      <c r="I7987">
        <v>7.666666666666667</v>
      </c>
      <c r="J7987">
        <v>11.33333333333333</v>
      </c>
      <c r="K7987">
        <f t="shared" si="618"/>
        <v>1.2333333333333343</v>
      </c>
      <c r="L7987">
        <f t="shared" si="616"/>
        <v>0.6250104100592152</v>
      </c>
      <c r="M7987">
        <f t="shared" si="617"/>
        <v>8.9354484164316936</v>
      </c>
      <c r="N7987" s="10" t="str" cm="1">
        <f t="array" ref="N7987">_xlfn.IFS(AND(C7987&lt;=0, C7987-M7987&lt;=2), "escarcha",AND(C7987&lt;=0, C7987-M7987&gt;2), "helada negra", AND(C7987&gt;0, M7987+2&gt;C7987), "rocío", TRUE, "sin riesgo")</f>
        <v>rocío</v>
      </c>
      <c r="O7987">
        <f t="shared" si="619"/>
        <v>0.49948202940358766</v>
      </c>
      <c r="P7987">
        <f t="shared" si="620"/>
        <v>7.0884928931594979</v>
      </c>
      <c r="Q7987" s="10" t="str" cm="1">
        <f t="array" ref="Q7987">_xlfn.IFS(AND(D7987&lt;=0, D7987-P7987&lt;=2), "escarcha",AND(D7987&lt;=0, D7987-P7987&gt;2), "helada negra", AND(D7987&gt;0, P7987+2&gt;D7987), "rocío", TRUE, "sin riesgo")</f>
        <v>sin riesgo</v>
      </c>
    </row>
    <row r="7988" spans="1:17" x14ac:dyDescent="0.35">
      <c r="A7988" s="2">
        <v>45974</v>
      </c>
      <c r="B7988" s="3" t="s">
        <v>55</v>
      </c>
      <c r="C7988">
        <v>9.3666666666666671</v>
      </c>
      <c r="D7988">
        <v>10.1</v>
      </c>
      <c r="E7988">
        <v>95.366666666666674</v>
      </c>
      <c r="F7988">
        <v>79.666666666666671</v>
      </c>
      <c r="G7988">
        <v>3.333333333333333</v>
      </c>
      <c r="H7988">
        <v>3.6</v>
      </c>
      <c r="I7988">
        <v>8</v>
      </c>
      <c r="J7988">
        <v>6.7</v>
      </c>
      <c r="K7988">
        <f t="shared" si="618"/>
        <v>0.7333333333333325</v>
      </c>
      <c r="L7988">
        <f t="shared" si="616"/>
        <v>0.606612568990894</v>
      </c>
      <c r="M7988">
        <f t="shared" si="617"/>
        <v>8.6630486798598483</v>
      </c>
      <c r="N7988" s="10" t="str" cm="1">
        <f t="array" ref="N7988">_xlfn.IFS(AND(C7988&lt;=0, C7988-M7988&lt;=2), "escarcha",AND(C7988&lt;=0, C7988-M7988&gt;2), "helada negra", AND(C7988&gt;0, M7988+2&gt;C7988), "rocío", TRUE, "sin riesgo")</f>
        <v>rocío</v>
      </c>
      <c r="O7988">
        <f t="shared" si="619"/>
        <v>0.475898664381259</v>
      </c>
      <c r="P7988">
        <f t="shared" si="620"/>
        <v>6.7445173439490942</v>
      </c>
      <c r="Q7988" s="10" t="str" cm="1">
        <f t="array" ref="Q7988">_xlfn.IFS(AND(D7988&lt;=0, D7988-P7988&lt;=2), "escarcha",AND(D7988&lt;=0, D7988-P7988&gt;2), "helada negra", AND(D7988&gt;0, P7988+2&gt;D7988), "rocío", TRUE, "sin riesgo")</f>
        <v>sin riesgo</v>
      </c>
    </row>
    <row r="7989" spans="1:17" x14ac:dyDescent="0.35">
      <c r="A7989" s="2">
        <v>45974</v>
      </c>
      <c r="B7989" s="3" t="s">
        <v>54</v>
      </c>
      <c r="C7989">
        <v>9.1999999999999993</v>
      </c>
      <c r="D7989">
        <v>9.8666666666666671</v>
      </c>
      <c r="E7989">
        <v>95.733333333333334</v>
      </c>
      <c r="F7989">
        <v>80.666666666666671</v>
      </c>
      <c r="G7989">
        <v>2</v>
      </c>
      <c r="H7989">
        <v>6.0333333333333332</v>
      </c>
      <c r="I7989">
        <v>4.666666666666667</v>
      </c>
      <c r="J7989">
        <v>11.66666666666667</v>
      </c>
      <c r="K7989">
        <f t="shared" si="618"/>
        <v>0.66666666666666785</v>
      </c>
      <c r="L7989">
        <f t="shared" si="616"/>
        <v>0.59923651475383377</v>
      </c>
      <c r="M7989">
        <f t="shared" si="617"/>
        <v>8.5540036235071693</v>
      </c>
      <c r="N7989" s="10" t="str" cm="1">
        <f t="array" ref="N7989">_xlfn.IFS(AND(C7989&lt;=0, C7989-M7989&lt;=2), "escarcha",AND(C7989&lt;=0, C7989-M7989&gt;2), "helada negra", AND(C7989&gt;0, M7989+2&gt;C7989), "rocío", TRUE, "sin riesgo")</f>
        <v>rocío</v>
      </c>
      <c r="O7989">
        <f t="shared" si="619"/>
        <v>0.47276069224278838</v>
      </c>
      <c r="P7989">
        <f t="shared" si="620"/>
        <v>6.6988197040093249</v>
      </c>
      <c r="Q7989" s="10" t="str" cm="1">
        <f t="array" ref="Q7989">_xlfn.IFS(AND(D7989&lt;=0, D7989-P7989&lt;=2), "escarcha",AND(D7989&lt;=0, D7989-P7989&gt;2), "helada negra", AND(D7989&gt;0, P7989+2&gt;D7989), "rocío", TRUE, "sin riesgo")</f>
        <v>sin riesgo</v>
      </c>
    </row>
    <row r="7990" spans="1:17" x14ac:dyDescent="0.35">
      <c r="A7990" s="2">
        <v>45974</v>
      </c>
      <c r="B7990" s="3" t="s">
        <v>57</v>
      </c>
      <c r="C7990">
        <v>9.0333333333333332</v>
      </c>
      <c r="D7990">
        <v>9.8333333333333339</v>
      </c>
      <c r="E7990">
        <v>95.933333333333337</v>
      </c>
      <c r="F7990">
        <v>79.333333333333329</v>
      </c>
      <c r="G7990">
        <v>5.666666666666667</v>
      </c>
      <c r="H7990">
        <v>3.8666666666666671</v>
      </c>
      <c r="I7990">
        <v>9.3333333333333339</v>
      </c>
      <c r="J7990">
        <v>9.4</v>
      </c>
      <c r="K7990">
        <f t="shared" si="618"/>
        <v>0.80000000000000071</v>
      </c>
      <c r="L7990">
        <f t="shared" si="616"/>
        <v>0.59009515233257204</v>
      </c>
      <c r="M7990">
        <f t="shared" si="617"/>
        <v>8.4189918937261456</v>
      </c>
      <c r="N7990" s="10" t="str" cm="1">
        <f t="array" ref="N7990">_xlfn.IFS(AND(C7990&lt;=0, C7990-M7990&lt;=2), "escarcha",AND(C7990&lt;=0, C7990-M7990&gt;2), "helada negra", AND(C7990&gt;0, M7990+2&gt;C7990), "rocío", TRUE, "sin riesgo")</f>
        <v>rocío</v>
      </c>
      <c r="O7990">
        <f t="shared" si="619"/>
        <v>0.4538609811723483</v>
      </c>
      <c r="P7990">
        <f t="shared" si="620"/>
        <v>6.423940353821596</v>
      </c>
      <c r="Q7990" s="10" t="str" cm="1">
        <f t="array" ref="Q7990">_xlfn.IFS(AND(D7990&lt;=0, D7990-P7990&lt;=2), "escarcha",AND(D7990&lt;=0, D7990-P7990&gt;2), "helada negra", AND(D7990&gt;0, P7990+2&gt;D7990), "rocío", TRUE, "sin riesgo")</f>
        <v>sin riesgo</v>
      </c>
    </row>
    <row r="7991" spans="1:17" x14ac:dyDescent="0.35">
      <c r="A7991" s="2">
        <v>45975</v>
      </c>
      <c r="B7991" s="3" t="s">
        <v>32</v>
      </c>
      <c r="C7991">
        <v>8.5666666666666664</v>
      </c>
      <c r="D7991">
        <v>9.0666666666666664</v>
      </c>
      <c r="E7991">
        <v>91.766666666666666</v>
      </c>
      <c r="F7991">
        <v>63.333333333333343</v>
      </c>
      <c r="G7991">
        <v>10.33333333333333</v>
      </c>
      <c r="H7991">
        <v>1.4</v>
      </c>
      <c r="I7991">
        <v>18.333333333333329</v>
      </c>
      <c r="J7991">
        <v>3.7</v>
      </c>
      <c r="K7991">
        <f t="shared" si="618"/>
        <v>0.5</v>
      </c>
      <c r="L7991">
        <f t="shared" si="616"/>
        <v>0.51417233724329459</v>
      </c>
      <c r="M7991">
        <f t="shared" si="617"/>
        <v>7.3032378857749212</v>
      </c>
      <c r="N7991" s="10" t="str" cm="1">
        <f t="array" ref="N7991">_xlfn.IFS(AND(C7991&lt;=0, C7991-M7991&lt;=2), "escarcha",AND(C7991&lt;=0, C7991-M7991&gt;2), "helada negra", AND(C7991&gt;0, M7991+2&gt;C7991), "rocío", TRUE, "sin riesgo")</f>
        <v>rocío</v>
      </c>
      <c r="O7991">
        <f t="shared" si="619"/>
        <v>0.17710028165914021</v>
      </c>
      <c r="P7991">
        <f t="shared" si="620"/>
        <v>2.4669131041137362</v>
      </c>
      <c r="Q7991" s="10" t="str" cm="1">
        <f t="array" ref="Q7991">_xlfn.IFS(AND(D7991&lt;=0, D7991-P7991&lt;=2), "escarcha",AND(D7991&lt;=0, D7991-P7991&gt;2), "helada negra", AND(D7991&gt;0, P7991+2&gt;D7991), "rocío", TRUE, "sin riesgo")</f>
        <v>sin riesgo</v>
      </c>
    </row>
    <row r="7992" spans="1:17" x14ac:dyDescent="0.35">
      <c r="A7992" s="2">
        <v>45975</v>
      </c>
      <c r="B7992" s="3" t="s">
        <v>33</v>
      </c>
      <c r="C7992">
        <v>8.5</v>
      </c>
      <c r="D7992">
        <v>8.7999999999999989</v>
      </c>
      <c r="E7992">
        <v>91.933333333333337</v>
      </c>
      <c r="F7992">
        <v>62</v>
      </c>
      <c r="G7992">
        <v>10</v>
      </c>
      <c r="H7992">
        <v>4.9000000000000004</v>
      </c>
      <c r="I7992">
        <v>19</v>
      </c>
      <c r="J7992">
        <v>9.9666666666666668</v>
      </c>
      <c r="K7992">
        <f t="shared" si="618"/>
        <v>0.29999999999999893</v>
      </c>
      <c r="L7992">
        <f t="shared" si="616"/>
        <v>0.51147471038973014</v>
      </c>
      <c r="M7992">
        <f t="shared" si="617"/>
        <v>7.2637759613788448</v>
      </c>
      <c r="N7992" s="10" t="str" cm="1">
        <f t="array" ref="N7992">_xlfn.IFS(AND(C7992&lt;=0, C7992-M7992&lt;=2), "escarcha",AND(C7992&lt;=0, C7992-M7992&gt;2), "helada negra", AND(C7992&gt;0, M7992+2&gt;C7992), "rocío", TRUE, "sin riesgo")</f>
        <v>rocío</v>
      </c>
      <c r="O7992">
        <f t="shared" si="619"/>
        <v>0.13783141633781337</v>
      </c>
      <c r="P7992">
        <f t="shared" si="620"/>
        <v>1.9156072789301637</v>
      </c>
      <c r="Q7992" s="10" t="str" cm="1">
        <f t="array" ref="Q7992">_xlfn.IFS(AND(D7992&lt;=0, D7992-P7992&lt;=2), "escarcha",AND(D7992&lt;=0, D7992-P7992&gt;2), "helada negra", AND(D7992&gt;0, P7992+2&gt;D7992), "rocío", TRUE, "sin riesgo")</f>
        <v>sin riesgo</v>
      </c>
    </row>
    <row r="7993" spans="1:17" x14ac:dyDescent="0.35">
      <c r="A7993" s="2">
        <v>45975</v>
      </c>
      <c r="B7993" s="3" t="s">
        <v>35</v>
      </c>
      <c r="C7993">
        <v>8.9666666666666668</v>
      </c>
      <c r="D7993">
        <v>9.2666666666666675</v>
      </c>
      <c r="E7993">
        <v>91.63333333333334</v>
      </c>
      <c r="F7993">
        <v>60.666666666666657</v>
      </c>
      <c r="G7993">
        <v>11</v>
      </c>
      <c r="H7993">
        <v>6.3666666666666663</v>
      </c>
      <c r="I7993">
        <v>17.333333333333329</v>
      </c>
      <c r="J7993">
        <v>11.8</v>
      </c>
      <c r="K7993">
        <f t="shared" si="618"/>
        <v>0.30000000000000071</v>
      </c>
      <c r="L7993">
        <f t="shared" si="616"/>
        <v>0.53974126664340838</v>
      </c>
      <c r="M7993">
        <f t="shared" si="617"/>
        <v>7.677888845130906</v>
      </c>
      <c r="N7993" s="10" t="str" cm="1">
        <f t="array" ref="N7993">_xlfn.IFS(AND(C7993&lt;=0, C7993-M7993&lt;=2), "escarcha",AND(C7993&lt;=0, C7993-M7993&gt;2), "helada negra", AND(C7993&gt;0, M7993+2&gt;C7993), "rocío", TRUE, "sin riesgo")</f>
        <v>rocío</v>
      </c>
      <c r="O7993">
        <f t="shared" si="619"/>
        <v>0.14755153895444184</v>
      </c>
      <c r="P7993">
        <f t="shared" si="620"/>
        <v>2.0518398957042168</v>
      </c>
      <c r="Q7993" s="10" t="str" cm="1">
        <f t="array" ref="Q7993">_xlfn.IFS(AND(D7993&lt;=0, D7993-P7993&lt;=2), "escarcha",AND(D7993&lt;=0, D7993-P7993&gt;2), "helada negra", AND(D7993&gt;0, P7993+2&gt;D7993), "rocío", TRUE, "sin riesgo")</f>
        <v>sin riesgo</v>
      </c>
    </row>
    <row r="7994" spans="1:17" x14ac:dyDescent="0.35">
      <c r="A7994" s="2">
        <v>45975</v>
      </c>
      <c r="B7994" s="3" t="s">
        <v>47</v>
      </c>
      <c r="C7994">
        <v>8.5333333333333332</v>
      </c>
      <c r="D7994">
        <v>9.1666666666666661</v>
      </c>
      <c r="E7994">
        <v>93.033333333333331</v>
      </c>
      <c r="F7994">
        <v>60.666666666666657</v>
      </c>
      <c r="G7994">
        <v>7.333333333333333</v>
      </c>
      <c r="H7994">
        <v>5.8333333333333339</v>
      </c>
      <c r="I7994">
        <v>15</v>
      </c>
      <c r="J7994">
        <v>11.366666666666671</v>
      </c>
      <c r="K7994">
        <f t="shared" si="618"/>
        <v>0.63333333333333286</v>
      </c>
      <c r="L7994">
        <f t="shared" si="616"/>
        <v>0.5256252745356409</v>
      </c>
      <c r="M7994">
        <f t="shared" si="617"/>
        <v>7.4709145085229416</v>
      </c>
      <c r="N7994" s="10" t="str" cm="1">
        <f t="array" ref="N7994">_xlfn.IFS(AND(C7994&lt;=0, C7994-M7994&lt;=2), "escarcha",AND(C7994&lt;=0, C7994-M7994&gt;2), "helada negra", AND(C7994&gt;0, M7994+2&gt;C7994), "rocío", TRUE, "sin riesgo")</f>
        <v>rocío</v>
      </c>
      <c r="O7994">
        <f t="shared" si="619"/>
        <v>0.14081988792481026</v>
      </c>
      <c r="P7994">
        <f t="shared" si="620"/>
        <v>1.957476149402567</v>
      </c>
      <c r="Q7994" s="10" t="str" cm="1">
        <f t="array" ref="Q7994">_xlfn.IFS(AND(D7994&lt;=0, D7994-P7994&lt;=2), "escarcha",AND(D7994&lt;=0, D7994-P7994&gt;2), "helada negra", AND(D7994&gt;0, P7994+2&gt;D7994), "rocío", TRUE, "sin riesgo")</f>
        <v>sin riesgo</v>
      </c>
    </row>
    <row r="7995" spans="1:17" x14ac:dyDescent="0.35">
      <c r="A7995" s="2">
        <v>45975</v>
      </c>
      <c r="B7995" s="3" t="s">
        <v>52</v>
      </c>
      <c r="C7995">
        <v>8.6</v>
      </c>
      <c r="D7995">
        <v>9.4666666666666668</v>
      </c>
      <c r="E7995">
        <v>93.600000000000009</v>
      </c>
      <c r="F7995">
        <v>61.333333333333343</v>
      </c>
      <c r="G7995">
        <v>8.3333333333333339</v>
      </c>
      <c r="H7995">
        <v>6.0333333333333332</v>
      </c>
      <c r="I7995">
        <v>16.333333333333329</v>
      </c>
      <c r="J7995">
        <v>11.8</v>
      </c>
      <c r="K7995">
        <f t="shared" si="618"/>
        <v>0.86666666666666714</v>
      </c>
      <c r="L7995">
        <f t="shared" si="616"/>
        <v>0.5362087907238765</v>
      </c>
      <c r="M7995">
        <f t="shared" si="617"/>
        <v>7.6260621890441636</v>
      </c>
      <c r="N7995" s="10" t="str" cm="1">
        <f t="array" ref="N7995">_xlfn.IFS(AND(C7995&lt;=0, C7995-M7995&lt;=2), "escarcha",AND(C7995&lt;=0, C7995-M7995&gt;2), "helada negra", AND(C7995&gt;0, M7995+2&gt;C7995), "rocío", TRUE, "sin riesgo")</f>
        <v>rocío</v>
      </c>
      <c r="O7995">
        <f t="shared" si="619"/>
        <v>0.17192791596577445</v>
      </c>
      <c r="P7995">
        <f t="shared" si="620"/>
        <v>2.3941550516224797</v>
      </c>
      <c r="Q7995" s="10" t="str" cm="1">
        <f t="array" ref="Q7995">_xlfn.IFS(AND(D7995&lt;=0, D7995-P7995&lt;=2), "escarcha",AND(D7995&lt;=0, D7995-P7995&gt;2), "helada negra", AND(D7995&gt;0, P7995+2&gt;D7995), "rocío", TRUE, "sin riesgo")</f>
        <v>sin riesgo</v>
      </c>
    </row>
    <row r="7996" spans="1:17" x14ac:dyDescent="0.35">
      <c r="A7996" s="2">
        <v>45975</v>
      </c>
      <c r="B7996" s="3" t="s">
        <v>53</v>
      </c>
      <c r="C7996">
        <v>8.8333333333333339</v>
      </c>
      <c r="D7996">
        <v>9.1</v>
      </c>
      <c r="E7996">
        <v>92.833333333333343</v>
      </c>
      <c r="F7996">
        <v>63</v>
      </c>
      <c r="G7996">
        <v>10</v>
      </c>
      <c r="H7996">
        <v>6.6333333333333337</v>
      </c>
      <c r="I7996">
        <v>17.333333333333329</v>
      </c>
      <c r="J7996">
        <v>12.266666666666669</v>
      </c>
      <c r="K7996">
        <f t="shared" si="618"/>
        <v>0.26666666666666572</v>
      </c>
      <c r="L7996">
        <f t="shared" si="616"/>
        <v>0.54375381874411732</v>
      </c>
      <c r="M7996">
        <f t="shared" si="617"/>
        <v>7.7367849339112906</v>
      </c>
      <c r="N7996" s="10" t="str" cm="1">
        <f t="array" ref="N7996">_xlfn.IFS(AND(C7996&lt;=0, C7996-M7996&lt;=2), "escarcha",AND(C7996&lt;=0, C7996-M7996&gt;2), "helada negra", AND(C7996&gt;0, M7996+2&gt;C7996), "rocío", TRUE, "sin riesgo")</f>
        <v>rocío</v>
      </c>
      <c r="O7996">
        <f t="shared" si="619"/>
        <v>0.1740694821024974</v>
      </c>
      <c r="P7996">
        <f t="shared" si="620"/>
        <v>2.4242745615657859</v>
      </c>
      <c r="Q7996" s="10" t="str" cm="1">
        <f t="array" ref="Q7996">_xlfn.IFS(AND(D7996&lt;=0, D7996-P7996&lt;=2), "escarcha",AND(D7996&lt;=0, D7996-P7996&gt;2), "helada negra", AND(D7996&gt;0, P7996+2&gt;D7996), "rocío", TRUE, "sin riesgo")</f>
        <v>sin riesgo</v>
      </c>
    </row>
    <row r="7997" spans="1:17" x14ac:dyDescent="0.35">
      <c r="A7997" s="2">
        <v>45975</v>
      </c>
      <c r="B7997" s="3" t="s">
        <v>54</v>
      </c>
      <c r="C7997">
        <v>8.9333333333333336</v>
      </c>
      <c r="D7997">
        <v>9</v>
      </c>
      <c r="E7997">
        <v>91.933333333333337</v>
      </c>
      <c r="F7997">
        <v>62.333333333333343</v>
      </c>
      <c r="G7997">
        <v>1.666666666666667</v>
      </c>
      <c r="H7997">
        <v>3.6</v>
      </c>
      <c r="I7997">
        <v>5</v>
      </c>
      <c r="J7997">
        <v>8.1333333333333329</v>
      </c>
      <c r="K7997">
        <f t="shared" si="618"/>
        <v>6.666666666666643E-2</v>
      </c>
      <c r="L7997">
        <f t="shared" si="616"/>
        <v>0.54076120157187546</v>
      </c>
      <c r="M7997">
        <f t="shared" si="617"/>
        <v>7.6928567892718061</v>
      </c>
      <c r="N7997" s="10" t="str" cm="1">
        <f t="array" ref="N7997">_xlfn.IFS(AND(C7997&lt;=0, C7997-M7997&lt;=2), "escarcha",AND(C7997&lt;=0, C7997-M7997&gt;2), "helada negra", AND(C7997&gt;0, M7997+2&gt;C7997), "rocío", TRUE, "sin riesgo")</f>
        <v>rocío</v>
      </c>
      <c r="O7997">
        <f t="shared" si="619"/>
        <v>0.1566905288036865</v>
      </c>
      <c r="P7997">
        <f t="shared" si="620"/>
        <v>2.1800659178406421</v>
      </c>
      <c r="Q7997" s="10" t="str" cm="1">
        <f t="array" ref="Q7997">_xlfn.IFS(AND(D7997&lt;=0, D7997-P7997&lt;=2), "escarcha",AND(D7997&lt;=0, D7997-P7997&gt;2), "helada negra", AND(D7997&gt;0, P7997+2&gt;D7997), "rocío", TRUE, "sin riesgo")</f>
        <v>sin riesgo</v>
      </c>
    </row>
    <row r="7998" spans="1:17" x14ac:dyDescent="0.35">
      <c r="A7998" s="2">
        <v>45975</v>
      </c>
      <c r="B7998" s="3" t="s">
        <v>57</v>
      </c>
      <c r="C7998">
        <v>8.6666666666666661</v>
      </c>
      <c r="D7998">
        <v>8.7333333333333325</v>
      </c>
      <c r="E7998">
        <v>93</v>
      </c>
      <c r="F7998">
        <v>63.333333333333343</v>
      </c>
      <c r="G7998">
        <v>6.333333333333333</v>
      </c>
      <c r="H7998">
        <v>3.666666666666667</v>
      </c>
      <c r="I7998">
        <v>11.66666666666667</v>
      </c>
      <c r="J7998">
        <v>7.1333333333333329</v>
      </c>
      <c r="K7998">
        <f t="shared" si="618"/>
        <v>6.666666666666643E-2</v>
      </c>
      <c r="L7998">
        <f t="shared" si="616"/>
        <v>0.53428649542663298</v>
      </c>
      <c r="M7998">
        <f t="shared" si="617"/>
        <v>7.5978682700251836</v>
      </c>
      <c r="N7998" s="10" t="str" cm="1">
        <f t="array" ref="N7998">_xlfn.IFS(AND(C7998&lt;=0, C7998-M7998&lt;=2), "escarcha",AND(C7998&lt;=0, C7998-M7998&gt;2), "helada negra", AND(C7998&gt;0, M7998+2&gt;C7998), "rocío", TRUE, "sin riesgo")</f>
        <v>rocío</v>
      </c>
      <c r="O7998">
        <f t="shared" si="619"/>
        <v>0.15460499315116333</v>
      </c>
      <c r="P7998">
        <f t="shared" si="620"/>
        <v>2.1507926707282983</v>
      </c>
      <c r="Q7998" s="10" t="str" cm="1">
        <f t="array" ref="Q7998">_xlfn.IFS(AND(D7998&lt;=0, D7998-P7998&lt;=2), "escarcha",AND(D7998&lt;=0, D7998-P7998&gt;2), "helada negra", AND(D7998&gt;0, P7998+2&gt;D7998), "rocío", TRUE, "sin riesgo")</f>
        <v>sin riesgo</v>
      </c>
    </row>
    <row r="7999" spans="1:17" x14ac:dyDescent="0.35">
      <c r="A7999" s="2">
        <v>45978</v>
      </c>
      <c r="B7999" s="3" t="s">
        <v>27</v>
      </c>
      <c r="C7999">
        <v>-0.7</v>
      </c>
      <c r="D7999">
        <v>-0.4</v>
      </c>
      <c r="E7999">
        <v>97.3</v>
      </c>
      <c r="F7999">
        <v>81.333333333333329</v>
      </c>
      <c r="G7999">
        <v>0</v>
      </c>
      <c r="H7999">
        <v>7.1</v>
      </c>
      <c r="I7999">
        <v>0</v>
      </c>
      <c r="J7999">
        <v>14.66666666666667</v>
      </c>
      <c r="K7999">
        <f t="shared" si="618"/>
        <v>0.29999999999999993</v>
      </c>
      <c r="L7999">
        <f t="shared" si="616"/>
        <v>-7.8281075478974296E-2</v>
      </c>
      <c r="M7999">
        <f t="shared" si="617"/>
        <v>-1.0746839810820306</v>
      </c>
      <c r="N7999" s="10" t="str" cm="1">
        <f t="array" ref="N7999">_xlfn.IFS(AND(C7999&lt;=0, C7999-M7999&lt;=2), "escarcha",AND(C7999&lt;=0, C7999-M7999&gt;2), "helada negra", AND(C7999&gt;0, M7999+2&gt;C7999), "rocío", TRUE, "sin riesgo")</f>
        <v>escarcha</v>
      </c>
      <c r="O7999">
        <f t="shared" si="619"/>
        <v>-0.23566964006527427</v>
      </c>
      <c r="P7999">
        <f t="shared" si="620"/>
        <v>-3.2068870023204195</v>
      </c>
      <c r="Q7999" s="10" t="str" cm="1">
        <f t="array" ref="Q7999">_xlfn.IFS(AND(D7999&lt;=0, D7999-P7999&lt;=2), "escarcha",AND(D7999&lt;=0, D7999-P7999&gt;2), "helada negra", AND(D7999&gt;0, P7999+2&gt;D7999), "rocío", TRUE, "sin riesgo")</f>
        <v>helada negra</v>
      </c>
    </row>
    <row r="8000" spans="1:17" x14ac:dyDescent="0.35">
      <c r="A8000" s="2">
        <v>45978</v>
      </c>
      <c r="B8000" s="3" t="s">
        <v>28</v>
      </c>
      <c r="C8000">
        <v>-0.53333333333333333</v>
      </c>
      <c r="D8000">
        <v>-0.23333333333333331</v>
      </c>
      <c r="E8000">
        <v>97.333333333333329</v>
      </c>
      <c r="F8000">
        <v>82.666666666666671</v>
      </c>
      <c r="G8000">
        <v>0</v>
      </c>
      <c r="H8000">
        <v>5.8333333333333339</v>
      </c>
      <c r="I8000">
        <v>0</v>
      </c>
      <c r="J8000">
        <v>11.56666666666667</v>
      </c>
      <c r="K8000">
        <f t="shared" si="618"/>
        <v>0.30000000000000004</v>
      </c>
      <c r="L8000">
        <f t="shared" ref="L8000:L8063" si="621">(LN(E8000/100))+((17.625*C8000)/(243.04+C8000))</f>
        <v>-6.5790493368785882E-2</v>
      </c>
      <c r="M8000">
        <f t="shared" ref="M8000:M8063" si="622">(243.04*L8000)/(17.625-L8000)</f>
        <v>-0.90384437678708052</v>
      </c>
      <c r="N8000" s="10" t="str" cm="1">
        <f t="array" ref="N8000">_xlfn.IFS(AND(C8000&lt;=0, C8000-M8000&lt;=2), "escarcha",AND(C8000&lt;=0, C8000-M8000&gt;2), "helada negra", AND(C8000&gt;0, M8000+2&gt;C8000), "rocío", TRUE, "sin riesgo")</f>
        <v>escarcha</v>
      </c>
      <c r="O8000">
        <f t="shared" si="619"/>
        <v>-0.20729107233131117</v>
      </c>
      <c r="P8000">
        <f t="shared" si="620"/>
        <v>-2.8252130932054942</v>
      </c>
      <c r="Q8000" s="10" t="str" cm="1">
        <f t="array" ref="Q8000">_xlfn.IFS(AND(D8000&lt;=0, D8000-P8000&lt;=2), "escarcha",AND(D8000&lt;=0, D8000-P8000&gt;2), "helada negra", AND(D8000&gt;0, P8000+2&gt;D8000), "rocío", TRUE, "sin riesgo")</f>
        <v>helada negra</v>
      </c>
    </row>
    <row r="8001" spans="1:17" x14ac:dyDescent="0.35">
      <c r="A8001" s="2">
        <v>45978</v>
      </c>
      <c r="B8001" s="3" t="s">
        <v>29</v>
      </c>
      <c r="C8001">
        <v>-0.33333333333333343</v>
      </c>
      <c r="D8001">
        <v>0</v>
      </c>
      <c r="E8001">
        <v>97.4</v>
      </c>
      <c r="F8001">
        <v>84</v>
      </c>
      <c r="G8001">
        <v>0.66666666666666663</v>
      </c>
      <c r="H8001">
        <v>7.2333333333333334</v>
      </c>
      <c r="I8001">
        <v>1.333333333333333</v>
      </c>
      <c r="J8001">
        <v>13.06666666666667</v>
      </c>
      <c r="K8001">
        <f t="shared" si="618"/>
        <v>0.33333333333333343</v>
      </c>
      <c r="L8001">
        <f t="shared" si="621"/>
        <v>-5.0550150145952474E-2</v>
      </c>
      <c r="M8001">
        <f t="shared" si="622"/>
        <v>-0.69506795472336924</v>
      </c>
      <c r="N8001" s="10" t="str" cm="1">
        <f t="array" ref="N8001">_xlfn.IFS(AND(C8001&lt;=0, C8001-M8001&lt;=2), "escarcha",AND(C8001&lt;=0, C8001-M8001&gt;2), "helada negra", AND(C8001&gt;0, M8001+2&gt;C8001), "rocío", TRUE, "sin riesgo")</f>
        <v>escarcha</v>
      </c>
      <c r="O8001">
        <f t="shared" si="619"/>
        <v>-0.1743533871447778</v>
      </c>
      <c r="P8001">
        <f t="shared" si="620"/>
        <v>-2.3806958764171271</v>
      </c>
      <c r="Q8001" s="10" t="str" cm="1">
        <f t="array" ref="Q8001">_xlfn.IFS(AND(D8001&lt;=0, D8001-P8001&lt;=2), "escarcha",AND(D8001&lt;=0, D8001-P8001&gt;2), "helada negra", AND(D8001&gt;0, P8001+2&gt;D8001), "rocío", TRUE, "sin riesgo")</f>
        <v>helada negra</v>
      </c>
    </row>
    <row r="8002" spans="1:17" x14ac:dyDescent="0.35">
      <c r="A8002" s="2">
        <v>45979</v>
      </c>
      <c r="B8002" s="3" t="s">
        <v>48</v>
      </c>
      <c r="C8002">
        <v>2.066666666666666</v>
      </c>
      <c r="D8002">
        <v>2.8</v>
      </c>
      <c r="E8002">
        <v>83.8</v>
      </c>
      <c r="F8002">
        <v>90.666666666666671</v>
      </c>
      <c r="G8002">
        <v>1</v>
      </c>
      <c r="H8002">
        <v>2.8</v>
      </c>
      <c r="I8002">
        <v>4</v>
      </c>
      <c r="J8002">
        <v>5.4</v>
      </c>
      <c r="K8002">
        <f t="shared" ref="K8002:K8065" si="623">ABS((C8002-D8002))</f>
        <v>0.73333333333333384</v>
      </c>
      <c r="L8002">
        <f t="shared" si="621"/>
        <v>-2.8128409528721865E-2</v>
      </c>
      <c r="M8002">
        <f t="shared" si="622"/>
        <v>-0.38725876191839631</v>
      </c>
      <c r="N8002" s="10" t="str" cm="1">
        <f t="array" ref="N8002">_xlfn.IFS(AND(C8002&lt;=0, C8002-M8002&lt;=2), "escarcha",AND(C8002&lt;=0, C8002-M8002&gt;2), "helada negra", AND(C8002&gt;0, M8002+2&gt;C8002), "rocío", TRUE, "sin riesgo")</f>
        <v>sin riesgo</v>
      </c>
      <c r="O8002">
        <f t="shared" si="619"/>
        <v>0.10275991054640224</v>
      </c>
      <c r="P8002">
        <f t="shared" si="620"/>
        <v>1.4253182544981553</v>
      </c>
      <c r="Q8002" s="10" t="str" cm="1">
        <f t="array" ref="Q8002">_xlfn.IFS(AND(D8002&lt;=0, D8002-P8002&lt;=2), "escarcha",AND(D8002&lt;=0, D8002-P8002&gt;2), "helada negra", AND(D8002&gt;0, P8002+2&gt;D8002), "rocío", TRUE, "sin riesgo")</f>
        <v>rocío</v>
      </c>
    </row>
    <row r="8003" spans="1:17" x14ac:dyDescent="0.35">
      <c r="A8003" s="2">
        <v>45979</v>
      </c>
      <c r="B8003" s="3" t="s">
        <v>38</v>
      </c>
      <c r="C8003">
        <v>0.8666666666666667</v>
      </c>
      <c r="D8003">
        <v>2.6333333333333329</v>
      </c>
      <c r="E8003">
        <v>86.966666666666669</v>
      </c>
      <c r="F8003">
        <v>92.666666666666671</v>
      </c>
      <c r="G8003">
        <v>0</v>
      </c>
      <c r="H8003">
        <v>0.8666666666666667</v>
      </c>
      <c r="I8003">
        <v>0.66666666666666663</v>
      </c>
      <c r="J8003">
        <v>2.2000000000000002</v>
      </c>
      <c r="K8003">
        <f t="shared" si="623"/>
        <v>1.7666666666666662</v>
      </c>
      <c r="L8003">
        <f t="shared" si="621"/>
        <v>-7.7018868038035843E-2</v>
      </c>
      <c r="M8003">
        <f t="shared" si="622"/>
        <v>-1.0574311228286963</v>
      </c>
      <c r="N8003" s="10" t="str" cm="1">
        <f t="array" ref="N8003">_xlfn.IFS(AND(C8003&lt;=0, C8003-M8003&lt;=2), "escarcha",AND(C8003&lt;=0, C8003-M8003&gt;2), "helada negra", AND(C8003&gt;0, M8003+2&gt;C8003), "rocío", TRUE, "sin riesgo")</f>
        <v>rocío</v>
      </c>
      <c r="O8003">
        <f t="shared" ref="O8003:O8066" si="624">(LN(F8003/100))+((17.625*D8003)/(243.04+D8003))</f>
        <v>0.11275820702444993</v>
      </c>
      <c r="P8003">
        <f t="shared" ref="P8003:P8066" si="625">(243.04*O8003)/(17.625-O8003)</f>
        <v>1.5648912891446491</v>
      </c>
      <c r="Q8003" s="10" t="str" cm="1">
        <f t="array" ref="Q8003">_xlfn.IFS(AND(D8003&lt;=0, D8003-P8003&lt;=2), "escarcha",AND(D8003&lt;=0, D8003-P8003&gt;2), "helada negra", AND(D8003&gt;0, P8003+2&gt;D8003), "rocío", TRUE, "sin riesgo")</f>
        <v>rocío</v>
      </c>
    </row>
    <row r="8004" spans="1:17" x14ac:dyDescent="0.35">
      <c r="A8004" s="2">
        <v>45979</v>
      </c>
      <c r="B8004" s="3" t="s">
        <v>39</v>
      </c>
      <c r="C8004">
        <v>1.7</v>
      </c>
      <c r="D8004">
        <v>2.4</v>
      </c>
      <c r="E8004">
        <v>89.233333333333334</v>
      </c>
      <c r="F8004">
        <v>94</v>
      </c>
      <c r="G8004">
        <v>1</v>
      </c>
      <c r="H8004">
        <v>1.5</v>
      </c>
      <c r="I8004">
        <v>2.666666666666667</v>
      </c>
      <c r="J8004">
        <v>3.166666666666667</v>
      </c>
      <c r="K8004">
        <f t="shared" si="623"/>
        <v>0.7</v>
      </c>
      <c r="L8004">
        <f t="shared" si="621"/>
        <v>8.5103155366906824E-3</v>
      </c>
      <c r="M8004">
        <f t="shared" si="622"/>
        <v>0.11740971811549163</v>
      </c>
      <c r="N8004" s="10" t="str" cm="1">
        <f t="array" ref="N8004">_xlfn.IFS(AND(C8004&lt;=0, C8004-M8004&lt;=2), "escarcha",AND(C8004&lt;=0, C8004-M8004&gt;2), "helada negra", AND(C8004&gt;0, M8004+2&gt;C8004), "rocío", TRUE, "sin riesgo")</f>
        <v>rocío</v>
      </c>
      <c r="O8004">
        <f t="shared" si="624"/>
        <v>0.11046814256613671</v>
      </c>
      <c r="P8004">
        <f t="shared" si="625"/>
        <v>1.5329086491043398</v>
      </c>
      <c r="Q8004" s="10" t="str" cm="1">
        <f t="array" ref="Q8004">_xlfn.IFS(AND(D8004&lt;=0, D8004-P8004&lt;=2), "escarcha",AND(D8004&lt;=0, D8004-P8004&gt;2), "helada negra", AND(D8004&gt;0, P8004+2&gt;D8004), "rocío", TRUE, "sin riesgo")</f>
        <v>rocío</v>
      </c>
    </row>
    <row r="8005" spans="1:17" x14ac:dyDescent="0.35">
      <c r="A8005" s="2">
        <v>45979</v>
      </c>
      <c r="B8005" s="3" t="s">
        <v>40</v>
      </c>
      <c r="C8005">
        <v>2.0333333333333332</v>
      </c>
      <c r="D8005">
        <v>2.2333333333333329</v>
      </c>
      <c r="E8005">
        <v>90</v>
      </c>
      <c r="F8005">
        <v>94.333333333333329</v>
      </c>
      <c r="G8005">
        <v>0</v>
      </c>
      <c r="H8005">
        <v>1.1000000000000001</v>
      </c>
      <c r="I8005">
        <v>0</v>
      </c>
      <c r="J8005">
        <v>2.8</v>
      </c>
      <c r="K8005">
        <f t="shared" si="623"/>
        <v>0.19999999999999973</v>
      </c>
      <c r="L8005">
        <f t="shared" si="621"/>
        <v>4.0871224501581788E-2</v>
      </c>
      <c r="M8005">
        <f t="shared" si="622"/>
        <v>0.56490387039848544</v>
      </c>
      <c r="N8005" s="10" t="str" cm="1">
        <f t="array" ref="N8005">_xlfn.IFS(AND(C8005&lt;=0, C8005-M8005&lt;=2), "escarcha",AND(C8005&lt;=0, C8005-M8005&gt;2), "helada negra", AND(C8005&gt;0, M8005+2&gt;C8005), "rocío", TRUE, "sin riesgo")</f>
        <v>rocío</v>
      </c>
      <c r="O8005">
        <f t="shared" si="624"/>
        <v>0.10214864467168761</v>
      </c>
      <c r="P8005">
        <f t="shared" si="625"/>
        <v>1.4167903440816356</v>
      </c>
      <c r="Q8005" s="10" t="str" cm="1">
        <f t="array" ref="Q8005">_xlfn.IFS(AND(D8005&lt;=0, D8005-P8005&lt;=2), "escarcha",AND(D8005&lt;=0, D8005-P8005&gt;2), "helada negra", AND(D8005&gt;0, P8005+2&gt;D8005), "rocío", TRUE, "sin riesgo")</f>
        <v>rocío</v>
      </c>
    </row>
    <row r="8006" spans="1:17" x14ac:dyDescent="0.35">
      <c r="A8006" s="2">
        <v>45979</v>
      </c>
      <c r="B8006" s="3" t="s">
        <v>41</v>
      </c>
      <c r="C8006">
        <v>2.0333333333333332</v>
      </c>
      <c r="D8006">
        <v>2.433333333333334</v>
      </c>
      <c r="E8006">
        <v>90.633333333333326</v>
      </c>
      <c r="F8006">
        <v>93.333333333333329</v>
      </c>
      <c r="G8006">
        <v>0</v>
      </c>
      <c r="H8006">
        <v>2.066666666666666</v>
      </c>
      <c r="I8006">
        <v>0</v>
      </c>
      <c r="J8006">
        <v>4.1333333333333329</v>
      </c>
      <c r="K8006">
        <f t="shared" si="623"/>
        <v>0.4000000000000008</v>
      </c>
      <c r="L8006">
        <f t="shared" si="621"/>
        <v>4.7883617141631904E-2</v>
      </c>
      <c r="M8006">
        <f t="shared" si="622"/>
        <v>0.66209007533519681</v>
      </c>
      <c r="N8006" s="10" t="str" cm="1">
        <f t="array" ref="N8006">_xlfn.IFS(AND(C8006&lt;=0, C8006-M8006&lt;=2), "escarcha",AND(C8006&lt;=0, C8006-M8006&gt;2), "helada negra", AND(C8006&gt;0, M8006+2&gt;C8006), "rocío", TRUE, "sin riesgo")</f>
        <v>rocío</v>
      </c>
      <c r="O8006">
        <f t="shared" si="624"/>
        <v>0.10572060723443032</v>
      </c>
      <c r="P8006">
        <f t="shared" si="625"/>
        <v>1.4666320346980819</v>
      </c>
      <c r="Q8006" s="10" t="str" cm="1">
        <f t="array" ref="Q8006">_xlfn.IFS(AND(D8006&lt;=0, D8006-P8006&lt;=2), "escarcha",AND(D8006&lt;=0, D8006-P8006&gt;2), "helada negra", AND(D8006&gt;0, P8006+2&gt;D8006), "rocío", TRUE, "sin riesgo")</f>
        <v>rocío</v>
      </c>
    </row>
    <row r="8007" spans="1:17" x14ac:dyDescent="0.35">
      <c r="A8007" s="2">
        <v>45979</v>
      </c>
      <c r="B8007" s="3" t="s">
        <v>42</v>
      </c>
      <c r="C8007">
        <v>2.2333333333333329</v>
      </c>
      <c r="D8007">
        <v>2.9666666666666668</v>
      </c>
      <c r="E8007">
        <v>91</v>
      </c>
      <c r="F8007">
        <v>92.666666666666671</v>
      </c>
      <c r="G8007">
        <v>0</v>
      </c>
      <c r="H8007">
        <v>2.5666666666666669</v>
      </c>
      <c r="I8007">
        <v>0</v>
      </c>
      <c r="J8007">
        <v>5.0666666666666664</v>
      </c>
      <c r="K8007">
        <f t="shared" si="623"/>
        <v>0.73333333333333384</v>
      </c>
      <c r="L8007">
        <f t="shared" si="621"/>
        <v>6.6173542213409833E-2</v>
      </c>
      <c r="M8007">
        <f t="shared" si="622"/>
        <v>0.9159392137175022</v>
      </c>
      <c r="N8007" s="10" t="str" cm="1">
        <f t="array" ref="N8007">_xlfn.IFS(AND(C8007&lt;=0, C8007-M8007&lt;=2), "escarcha",AND(C8007&lt;=0, C8007-M8007&gt;2), "helada negra", AND(C8007&gt;0, M8007+2&gt;C8007), "rocío", TRUE, "sin riesgo")</f>
        <v>rocío</v>
      </c>
      <c r="O8007">
        <f t="shared" si="624"/>
        <v>0.13638369201403017</v>
      </c>
      <c r="P8007">
        <f t="shared" si="625"/>
        <v>1.89532962032873</v>
      </c>
      <c r="Q8007" s="10" t="str" cm="1">
        <f t="array" ref="Q8007">_xlfn.IFS(AND(D8007&lt;=0, D8007-P8007&lt;=2), "escarcha",AND(D8007&lt;=0, D8007-P8007&gt;2), "helada negra", AND(D8007&gt;0, P8007+2&gt;D8007), "rocío", TRUE, "sin riesgo")</f>
        <v>rocío</v>
      </c>
    </row>
    <row r="8008" spans="1:17" x14ac:dyDescent="0.35">
      <c r="A8008" s="2">
        <v>45979</v>
      </c>
      <c r="B8008" s="3" t="s">
        <v>43</v>
      </c>
      <c r="C8008">
        <v>2.4</v>
      </c>
      <c r="D8008">
        <v>3.2333333333333329</v>
      </c>
      <c r="E8008">
        <v>90.8</v>
      </c>
      <c r="F8008">
        <v>93.333333333333329</v>
      </c>
      <c r="G8008">
        <v>0</v>
      </c>
      <c r="H8008">
        <v>2.5</v>
      </c>
      <c r="I8008">
        <v>0</v>
      </c>
      <c r="J8008">
        <v>4.7</v>
      </c>
      <c r="K8008">
        <f t="shared" si="623"/>
        <v>0.83333333333333304</v>
      </c>
      <c r="L8008">
        <f t="shared" si="621"/>
        <v>7.5832645903380388E-2</v>
      </c>
      <c r="M8008">
        <f t="shared" si="622"/>
        <v>1.0502131462126176</v>
      </c>
      <c r="N8008" s="10" t="str" cm="1">
        <f t="array" ref="N8008">_xlfn.IFS(AND(C8008&lt;=0, C8008-M8008&lt;=2), "escarcha",AND(C8008&lt;=0, C8008-M8008&gt;2), "helada negra", AND(C8008&gt;0, M8008+2&gt;C8008), "rocío", TRUE, "sin riesgo")</f>
        <v>rocío</v>
      </c>
      <c r="O8008">
        <f t="shared" si="624"/>
        <v>0.16240652214072498</v>
      </c>
      <c r="P8008">
        <f t="shared" si="625"/>
        <v>2.2603332770202327</v>
      </c>
      <c r="Q8008" s="10" t="str" cm="1">
        <f t="array" ref="Q8008">_xlfn.IFS(AND(D8008&lt;=0, D8008-P8008&lt;=2), "escarcha",AND(D8008&lt;=0, D8008-P8008&gt;2), "helada negra", AND(D8008&gt;0, P8008+2&gt;D8008), "rocío", TRUE, "sin riesgo")</f>
        <v>rocío</v>
      </c>
    </row>
    <row r="8009" spans="1:17" x14ac:dyDescent="0.35">
      <c r="A8009" s="2">
        <v>45979</v>
      </c>
      <c r="B8009" s="3" t="s">
        <v>44</v>
      </c>
      <c r="C8009">
        <v>2.5333333333333332</v>
      </c>
      <c r="D8009">
        <v>4.333333333333333</v>
      </c>
      <c r="E8009">
        <v>91.1</v>
      </c>
      <c r="F8009">
        <v>90.666666666666671</v>
      </c>
      <c r="G8009">
        <v>0</v>
      </c>
      <c r="H8009">
        <v>2.3666666666666671</v>
      </c>
      <c r="I8009">
        <v>0</v>
      </c>
      <c r="J8009">
        <v>5.0333333333333332</v>
      </c>
      <c r="K8009">
        <f t="shared" si="623"/>
        <v>1.7999999999999998</v>
      </c>
      <c r="L8009">
        <f t="shared" si="621"/>
        <v>8.8607034066723336E-2</v>
      </c>
      <c r="M8009">
        <f t="shared" si="622"/>
        <v>1.2280206996621872</v>
      </c>
      <c r="N8009" s="10" t="str" cm="1">
        <f t="array" ref="N8009">_xlfn.IFS(AND(C8009&lt;=0, C8009-M8009&lt;=2), "escarcha",AND(C8009&lt;=0, C8009-M8009&gt;2), "helada negra", AND(C8009&gt;0, M8009+2&gt;C8009), "rocío", TRUE, "sin riesgo")</f>
        <v>rocío</v>
      </c>
      <c r="O8009">
        <f t="shared" si="624"/>
        <v>0.21076346055587458</v>
      </c>
      <c r="P8009">
        <f t="shared" si="625"/>
        <v>2.9414985455994538</v>
      </c>
      <c r="Q8009" s="10" t="str" cm="1">
        <f t="array" ref="Q8009">_xlfn.IFS(AND(D8009&lt;=0, D8009-P8009&lt;=2), "escarcha",AND(D8009&lt;=0, D8009-P8009&gt;2), "helada negra", AND(D8009&gt;0, P8009+2&gt;D8009), "rocío", TRUE, "sin riesgo")</f>
        <v>rocío</v>
      </c>
    </row>
    <row r="8010" spans="1:17" x14ac:dyDescent="0.35">
      <c r="A8010" s="2">
        <v>45979</v>
      </c>
      <c r="B8010" s="3" t="s">
        <v>45</v>
      </c>
      <c r="C8010">
        <v>2.666666666666667</v>
      </c>
      <c r="D8010">
        <v>4.0999999999999996</v>
      </c>
      <c r="E8010">
        <v>91.1</v>
      </c>
      <c r="F8010">
        <v>91.333333333333329</v>
      </c>
      <c r="G8010">
        <v>0</v>
      </c>
      <c r="H8010">
        <v>2.7666666666666671</v>
      </c>
      <c r="I8010">
        <v>0</v>
      </c>
      <c r="J8010">
        <v>4.5</v>
      </c>
      <c r="K8010">
        <f t="shared" si="623"/>
        <v>1.4333333333333327</v>
      </c>
      <c r="L8010">
        <f t="shared" si="621"/>
        <v>9.8072619363126209E-2</v>
      </c>
      <c r="M8010">
        <f t="shared" si="622"/>
        <v>1.3599399879038059</v>
      </c>
      <c r="N8010" s="10" t="str" cm="1">
        <f t="array" ref="N8010">_xlfn.IFS(AND(C8010&lt;=0, C8010-M8010&lt;=2), "escarcha",AND(C8010&lt;=0, C8010-M8010&gt;2), "helada negra", AND(C8010&gt;0, M8010+2&gt;C8010), "rocío", TRUE, "sin riesgo")</f>
        <v>rocío</v>
      </c>
      <c r="O8010">
        <f t="shared" si="624"/>
        <v>0.20174063051798224</v>
      </c>
      <c r="P8010">
        <f t="shared" si="625"/>
        <v>2.8141142711203333</v>
      </c>
      <c r="Q8010" s="10" t="str" cm="1">
        <f t="array" ref="Q8010">_xlfn.IFS(AND(D8010&lt;=0, D8010-P8010&lt;=2), "escarcha",AND(D8010&lt;=0, D8010-P8010&gt;2), "helada negra", AND(D8010&gt;0, P8010+2&gt;D8010), "rocío", TRUE, "sin riesgo")</f>
        <v>rocío</v>
      </c>
    </row>
    <row r="8011" spans="1:17" x14ac:dyDescent="0.35">
      <c r="A8011" s="2">
        <v>45979</v>
      </c>
      <c r="B8011" s="3" t="s">
        <v>46</v>
      </c>
      <c r="C8011">
        <v>2.7</v>
      </c>
      <c r="D8011">
        <v>4.8666666666666663</v>
      </c>
      <c r="E8011">
        <v>91.333333333333329</v>
      </c>
      <c r="F8011">
        <v>90</v>
      </c>
      <c r="G8011">
        <v>0</v>
      </c>
      <c r="H8011">
        <v>2.666666666666667</v>
      </c>
      <c r="I8011">
        <v>0</v>
      </c>
      <c r="J8011">
        <v>4.9666666666666668</v>
      </c>
      <c r="K8011">
        <f t="shared" si="623"/>
        <v>2.1666666666666661</v>
      </c>
      <c r="L8011">
        <f t="shared" si="621"/>
        <v>0.1029954241954486</v>
      </c>
      <c r="M8011">
        <f t="shared" si="622"/>
        <v>1.4286041182198723</v>
      </c>
      <c r="N8011" s="10" t="str" cm="1">
        <f t="array" ref="N8011">_xlfn.IFS(AND(C8011&lt;=0, C8011-M8011&lt;=2), "escarcha",AND(C8011&lt;=0, C8011-M8011&gt;2), "helada negra", AND(C8011&gt;0, M8011+2&gt;C8011), "rocío", TRUE, "sin riesgo")</f>
        <v>rocío</v>
      </c>
      <c r="O8011">
        <f t="shared" si="624"/>
        <v>0.24063663380702605</v>
      </c>
      <c r="P8011">
        <f t="shared" si="625"/>
        <v>3.3641915006328569</v>
      </c>
      <c r="Q8011" s="10" t="str" cm="1">
        <f t="array" ref="Q8011">_xlfn.IFS(AND(D8011&lt;=0, D8011-P8011&lt;=2), "escarcha",AND(D8011&lt;=0, D8011-P8011&gt;2), "helada negra", AND(D8011&gt;0, P8011+2&gt;D8011), "rocío", TRUE, "sin riesgo")</f>
        <v>rocío</v>
      </c>
    </row>
    <row r="8012" spans="1:17" x14ac:dyDescent="0.35">
      <c r="A8012" s="2">
        <v>45980</v>
      </c>
      <c r="B8012" s="3" t="s">
        <v>10</v>
      </c>
      <c r="C8012">
        <v>2.7</v>
      </c>
      <c r="D8012">
        <v>5.3666666666666663</v>
      </c>
      <c r="E8012">
        <v>91.633333333333326</v>
      </c>
      <c r="F8012">
        <v>96.333333333333329</v>
      </c>
      <c r="G8012">
        <v>0</v>
      </c>
      <c r="H8012">
        <v>4.0333333333333332</v>
      </c>
      <c r="I8012">
        <v>0</v>
      </c>
      <c r="J8012">
        <v>7.2</v>
      </c>
      <c r="K8012">
        <f t="shared" si="623"/>
        <v>2.6666666666666661</v>
      </c>
      <c r="L8012">
        <f t="shared" si="621"/>
        <v>0.10627471297857828</v>
      </c>
      <c r="M8012">
        <f t="shared" si="622"/>
        <v>1.4743656184533491</v>
      </c>
      <c r="N8012" s="10" t="str" cm="1">
        <f t="array" ref="N8012">_xlfn.IFS(AND(C8012&lt;=0, C8012-M8012&lt;=2), "escarcha",AND(C8012&lt;=0, C8012-M8012&gt;2), "helada negra", AND(C8012&gt;0, M8012+2&gt;C8012), "rocío", TRUE, "sin riesgo")</f>
        <v>rocío</v>
      </c>
      <c r="O8012">
        <f t="shared" si="624"/>
        <v>0.34342103104030014</v>
      </c>
      <c r="P8012">
        <f t="shared" si="625"/>
        <v>4.8297118876666456</v>
      </c>
      <c r="Q8012" s="10" t="str" cm="1">
        <f t="array" ref="Q8012">_xlfn.IFS(AND(D8012&lt;=0, D8012-P8012&lt;=2), "escarcha",AND(D8012&lt;=0, D8012-P8012&gt;2), "helada negra", AND(D8012&gt;0, P8012+2&gt;D8012), "rocío", TRUE, "sin riesgo")</f>
        <v>rocío</v>
      </c>
    </row>
    <row r="8013" spans="1:17" x14ac:dyDescent="0.35">
      <c r="A8013" s="2">
        <v>45980</v>
      </c>
      <c r="B8013" s="3" t="s">
        <v>11</v>
      </c>
      <c r="C8013">
        <v>2.666666666666667</v>
      </c>
      <c r="D8013">
        <v>6.0666666666666664</v>
      </c>
      <c r="E8013">
        <v>92.5</v>
      </c>
      <c r="F8013">
        <v>95</v>
      </c>
      <c r="G8013">
        <v>0</v>
      </c>
      <c r="H8013">
        <v>10.5</v>
      </c>
      <c r="I8013">
        <v>0</v>
      </c>
      <c r="J8013">
        <v>18.966666666666669</v>
      </c>
      <c r="K8013">
        <f t="shared" si="623"/>
        <v>3.3999999999999995</v>
      </c>
      <c r="L8013">
        <f t="shared" si="621"/>
        <v>0.11332345961559322</v>
      </c>
      <c r="M8013">
        <f t="shared" si="622"/>
        <v>1.5727867952253294</v>
      </c>
      <c r="N8013" s="10" t="str" cm="1">
        <f t="array" ref="N8013">_xlfn.IFS(AND(C8013&lt;=0, C8013-M8013&lt;=2), "escarcha",AND(C8013&lt;=0, C8013-M8013&gt;2), "helada negra", AND(C8013&gt;0, M8013+2&gt;C8013), "rocío", TRUE, "sin riesgo")</f>
        <v>rocío</v>
      </c>
      <c r="O8013">
        <f t="shared" si="624"/>
        <v>0.37794050104144905</v>
      </c>
      <c r="P8013">
        <f t="shared" si="625"/>
        <v>5.3258156486710302</v>
      </c>
      <c r="Q8013" s="10" t="str" cm="1">
        <f t="array" ref="Q8013">_xlfn.IFS(AND(D8013&lt;=0, D8013-P8013&lt;=2), "escarcha",AND(D8013&lt;=0, D8013-P8013&gt;2), "helada negra", AND(D8013&gt;0, P8013+2&gt;D8013), "rocío", TRUE, "sin riesgo")</f>
        <v>rocío</v>
      </c>
    </row>
    <row r="8014" spans="1:17" x14ac:dyDescent="0.35">
      <c r="A8014" s="2">
        <v>45980</v>
      </c>
      <c r="B8014" s="3" t="s">
        <v>12</v>
      </c>
      <c r="C8014">
        <v>2.8666666666666671</v>
      </c>
      <c r="D8014">
        <v>6.1666666666666661</v>
      </c>
      <c r="E8014">
        <v>92.333333333333343</v>
      </c>
      <c r="F8014">
        <v>92.333333333333329</v>
      </c>
      <c r="G8014">
        <v>0</v>
      </c>
      <c r="H8014">
        <v>4.7333333333333334</v>
      </c>
      <c r="I8014">
        <v>0</v>
      </c>
      <c r="J8014">
        <v>8.9666666666666668</v>
      </c>
      <c r="K8014">
        <f t="shared" si="623"/>
        <v>3.2999999999999989</v>
      </c>
      <c r="L8014">
        <f t="shared" si="621"/>
        <v>0.12569916426442396</v>
      </c>
      <c r="M8014">
        <f t="shared" si="622"/>
        <v>1.7457797411219511</v>
      </c>
      <c r="N8014" s="10" t="str" cm="1">
        <f t="array" ref="N8014">_xlfn.IFS(AND(C8014&lt;=0, C8014-M8014&lt;=2), "escarcha",AND(C8014&lt;=0, C8014-M8014&gt;2), "helada negra", AND(C8014&gt;0, M8014+2&gt;C8014), "rocío", TRUE, "sin riesgo")</f>
        <v>rocío</v>
      </c>
      <c r="O8014">
        <f t="shared" si="624"/>
        <v>0.3563690300865533</v>
      </c>
      <c r="P8014">
        <f t="shared" si="625"/>
        <v>5.0155643040341156</v>
      </c>
      <c r="Q8014" s="10" t="str" cm="1">
        <f t="array" ref="Q8014">_xlfn.IFS(AND(D8014&lt;=0, D8014-P8014&lt;=2), "escarcha",AND(D8014&lt;=0, D8014-P8014&gt;2), "helada negra", AND(D8014&gt;0, P8014+2&gt;D8014), "rocío", TRUE, "sin riesgo")</f>
        <v>rocío</v>
      </c>
    </row>
    <row r="8015" spans="1:17" x14ac:dyDescent="0.35">
      <c r="A8015" s="2">
        <v>45980</v>
      </c>
      <c r="B8015" s="3" t="s">
        <v>13</v>
      </c>
      <c r="C8015">
        <v>2.9</v>
      </c>
      <c r="D8015">
        <v>5.9333333333333336</v>
      </c>
      <c r="E8015">
        <v>92.366666666666674</v>
      </c>
      <c r="F8015">
        <v>94</v>
      </c>
      <c r="G8015">
        <v>0</v>
      </c>
      <c r="H8015">
        <v>6.4333333333333336</v>
      </c>
      <c r="I8015">
        <v>0</v>
      </c>
      <c r="J8015">
        <v>9.8666666666666671</v>
      </c>
      <c r="K8015">
        <f t="shared" si="623"/>
        <v>3.0333333333333337</v>
      </c>
      <c r="L8015">
        <f t="shared" si="621"/>
        <v>0.12842105650036287</v>
      </c>
      <c r="M8015">
        <f t="shared" si="622"/>
        <v>1.7838603576525984</v>
      </c>
      <c r="N8015" s="10" t="str" cm="1">
        <f t="array" ref="N8015">_xlfn.IFS(AND(C8015&lt;=0, C8015-M8015&lt;=2), "escarcha",AND(C8015&lt;=0, C8015-M8015&gt;2), "helada negra", AND(C8015&gt;0, M8015+2&gt;C8015), "rocío", TRUE, "sin riesgo")</f>
        <v>rocío</v>
      </c>
      <c r="O8015">
        <f t="shared" si="624"/>
        <v>0.35814949854721534</v>
      </c>
      <c r="P8015">
        <f t="shared" si="625"/>
        <v>5.0411425129088556</v>
      </c>
      <c r="Q8015" s="10" t="str" cm="1">
        <f t="array" ref="Q8015">_xlfn.IFS(AND(D8015&lt;=0, D8015-P8015&lt;=2), "escarcha",AND(D8015&lt;=0, D8015-P8015&gt;2), "helada negra", AND(D8015&gt;0, P8015+2&gt;D8015), "rocío", TRUE, "sin riesgo")</f>
        <v>rocío</v>
      </c>
    </row>
    <row r="8016" spans="1:17" x14ac:dyDescent="0.35">
      <c r="A8016" s="2">
        <v>45980</v>
      </c>
      <c r="B8016" s="3" t="s">
        <v>14</v>
      </c>
      <c r="C8016">
        <v>3.0666666666666669</v>
      </c>
      <c r="D8016">
        <v>5.9333333333333336</v>
      </c>
      <c r="E8016">
        <v>92.533333333333331</v>
      </c>
      <c r="F8016">
        <v>94</v>
      </c>
      <c r="G8016">
        <v>0</v>
      </c>
      <c r="H8016">
        <v>4.9333333333333336</v>
      </c>
      <c r="I8016">
        <v>0</v>
      </c>
      <c r="J8016">
        <v>8.8666666666666671</v>
      </c>
      <c r="K8016">
        <f t="shared" si="623"/>
        <v>2.8666666666666667</v>
      </c>
      <c r="L8016">
        <f t="shared" si="621"/>
        <v>0.14201897285173284</v>
      </c>
      <c r="M8016">
        <f t="shared" si="622"/>
        <v>1.9742795069265866</v>
      </c>
      <c r="N8016" s="10" t="str" cm="1">
        <f t="array" ref="N8016">_xlfn.IFS(AND(C8016&lt;=0, C8016-M8016&lt;=2), "escarcha",AND(C8016&lt;=0, C8016-M8016&gt;2), "helada negra", AND(C8016&gt;0, M8016+2&gt;C8016), "rocío", TRUE, "sin riesgo")</f>
        <v>rocío</v>
      </c>
      <c r="O8016">
        <f t="shared" si="624"/>
        <v>0.35814949854721534</v>
      </c>
      <c r="P8016">
        <f t="shared" si="625"/>
        <v>5.0411425129088556</v>
      </c>
      <c r="Q8016" s="10" t="str" cm="1">
        <f t="array" ref="Q8016">_xlfn.IFS(AND(D8016&lt;=0, D8016-P8016&lt;=2), "escarcha",AND(D8016&lt;=0, D8016-P8016&gt;2), "helada negra", AND(D8016&gt;0, P8016+2&gt;D8016), "rocío", TRUE, "sin riesgo")</f>
        <v>rocío</v>
      </c>
    </row>
    <row r="8017" spans="1:17" x14ac:dyDescent="0.35">
      <c r="A8017" s="2">
        <v>45980</v>
      </c>
      <c r="B8017" s="3" t="s">
        <v>15</v>
      </c>
      <c r="C8017">
        <v>3.2</v>
      </c>
      <c r="D8017">
        <v>5.5</v>
      </c>
      <c r="E8017">
        <v>92.5</v>
      </c>
      <c r="F8017">
        <v>96.666666666666671</v>
      </c>
      <c r="G8017">
        <v>0</v>
      </c>
      <c r="H8017">
        <v>0.96666666666666667</v>
      </c>
      <c r="I8017">
        <v>0</v>
      </c>
      <c r="J8017">
        <v>2</v>
      </c>
      <c r="K8017">
        <f t="shared" si="623"/>
        <v>2.2999999999999998</v>
      </c>
      <c r="L8017">
        <f t="shared" si="621"/>
        <v>0.15108329283828043</v>
      </c>
      <c r="M8017">
        <f t="shared" si="622"/>
        <v>2.1013768181901771</v>
      </c>
      <c r="N8017" s="10" t="str" cm="1">
        <f t="array" ref="N8017">_xlfn.IFS(AND(C8017&lt;=0, C8017-M8017&lt;=2), "escarcha",AND(C8017&lt;=0, C8017-M8017&gt;2), "helada negra", AND(C8017&gt;0, M8017+2&gt;C8017), "rocío", TRUE, "sin riesgo")</f>
        <v>rocío</v>
      </c>
      <c r="O8017">
        <f t="shared" si="624"/>
        <v>0.35612621045516285</v>
      </c>
      <c r="P8017">
        <f t="shared" si="625"/>
        <v>5.012076366058384</v>
      </c>
      <c r="Q8017" s="10" t="str" cm="1">
        <f t="array" ref="Q8017">_xlfn.IFS(AND(D8017&lt;=0, D8017-P8017&lt;=2), "escarcha",AND(D8017&lt;=0, D8017-P8017&gt;2), "helada negra", AND(D8017&gt;0, P8017+2&gt;D8017), "rocío", TRUE, "sin riesgo")</f>
        <v>rocío</v>
      </c>
    </row>
    <row r="8018" spans="1:17" x14ac:dyDescent="0.35">
      <c r="A8018" s="2">
        <v>45980</v>
      </c>
      <c r="B8018" s="3" t="s">
        <v>16</v>
      </c>
      <c r="C8018">
        <v>3.333333333333333</v>
      </c>
      <c r="D8018">
        <v>5.166666666666667</v>
      </c>
      <c r="E8018">
        <v>90.933333333333337</v>
      </c>
      <c r="F8018">
        <v>97.666666666666671</v>
      </c>
      <c r="G8018">
        <v>0</v>
      </c>
      <c r="H8018">
        <v>0.4</v>
      </c>
      <c r="I8018">
        <v>0</v>
      </c>
      <c r="J8018">
        <v>0.8666666666666667</v>
      </c>
      <c r="K8018">
        <f t="shared" si="623"/>
        <v>1.8333333333333339</v>
      </c>
      <c r="L8018">
        <f t="shared" si="621"/>
        <v>0.14341570014956012</v>
      </c>
      <c r="M8018">
        <f t="shared" si="622"/>
        <v>1.9938554290326704</v>
      </c>
      <c r="N8018" s="10" t="str" cm="1">
        <f t="array" ref="N8018">_xlfn.IFS(AND(C8018&lt;=0, C8018-M8018&lt;=2), "escarcha",AND(C8018&lt;=0, C8018-M8018&gt;2), "helada negra", AND(C8018&gt;0, M8018+2&gt;C8018), "rocío", TRUE, "sin riesgo")</f>
        <v>rocío</v>
      </c>
      <c r="O8018">
        <f t="shared" si="624"/>
        <v>0.34327189955653653</v>
      </c>
      <c r="P8018">
        <f t="shared" si="625"/>
        <v>4.8275729130398588</v>
      </c>
      <c r="Q8018" s="10" t="str" cm="1">
        <f t="array" ref="Q8018">_xlfn.IFS(AND(D8018&lt;=0, D8018-P8018&lt;=2), "escarcha",AND(D8018&lt;=0, D8018-P8018&gt;2), "helada negra", AND(D8018&gt;0, P8018+2&gt;D8018), "rocío", TRUE, "sin riesgo")</f>
        <v>rocío</v>
      </c>
    </row>
    <row r="8019" spans="1:17" x14ac:dyDescent="0.35">
      <c r="A8019" s="2">
        <v>45980</v>
      </c>
      <c r="B8019" s="3" t="s">
        <v>17</v>
      </c>
      <c r="C8019">
        <v>3.666666666666667</v>
      </c>
      <c r="D8019">
        <v>5.0666666666666664</v>
      </c>
      <c r="E8019">
        <v>82.8</v>
      </c>
      <c r="F8019">
        <v>97.666666666666671</v>
      </c>
      <c r="G8019">
        <v>3.333333333333333</v>
      </c>
      <c r="H8019">
        <v>1.6333333333333331</v>
      </c>
      <c r="I8019">
        <v>7</v>
      </c>
      <c r="J8019">
        <v>2.7</v>
      </c>
      <c r="K8019">
        <f t="shared" si="623"/>
        <v>1.3999999999999995</v>
      </c>
      <c r="L8019">
        <f t="shared" si="621"/>
        <v>7.3208640143975406E-2</v>
      </c>
      <c r="M8019">
        <f t="shared" si="622"/>
        <v>1.0137214792381017</v>
      </c>
      <c r="N8019" s="10" t="str" cm="1">
        <f t="array" ref="N8019">_xlfn.IFS(AND(C8019&lt;=0, C8019-M8019&lt;=2), "escarcha",AND(C8019&lt;=0, C8019-M8019&gt;2), "helada negra", AND(C8019&gt;0, M8019+2&gt;C8019), "rocío", TRUE, "sin riesgo")</f>
        <v>sin riesgo</v>
      </c>
      <c r="O8019">
        <f t="shared" si="624"/>
        <v>0.33631597270996344</v>
      </c>
      <c r="P8019">
        <f t="shared" si="625"/>
        <v>4.727845906513557</v>
      </c>
      <c r="Q8019" s="10" t="str" cm="1">
        <f t="array" ref="Q8019">_xlfn.IFS(AND(D8019&lt;=0, D8019-P8019&lt;=2), "escarcha",AND(D8019&lt;=0, D8019-P8019&gt;2), "helada negra", AND(D8019&gt;0, P8019+2&gt;D8019), "rocío", TRUE, "sin riesgo")</f>
        <v>rocío</v>
      </c>
    </row>
    <row r="8020" spans="1:17" x14ac:dyDescent="0.35">
      <c r="A8020" s="2">
        <v>45980</v>
      </c>
      <c r="B8020" s="3" t="s">
        <v>18</v>
      </c>
      <c r="C8020">
        <v>3.833333333333333</v>
      </c>
      <c r="D8020">
        <v>4.5</v>
      </c>
      <c r="E8020">
        <v>78.366666666666674</v>
      </c>
      <c r="F8020">
        <v>98</v>
      </c>
      <c r="G8020">
        <v>8</v>
      </c>
      <c r="H8020">
        <v>0.96666666666666667</v>
      </c>
      <c r="I8020">
        <v>11.66666666666667</v>
      </c>
      <c r="J8020">
        <v>2.5</v>
      </c>
      <c r="K8020">
        <f t="shared" si="623"/>
        <v>0.66666666666666696</v>
      </c>
      <c r="L8020">
        <f t="shared" si="621"/>
        <v>2.9901214545408727E-2</v>
      </c>
      <c r="M8020">
        <f t="shared" si="622"/>
        <v>0.41302360797904319</v>
      </c>
      <c r="N8020" s="10" t="str" cm="1">
        <f t="array" ref="N8020">_xlfn.IFS(AND(C8020&lt;=0, C8020-M8020&lt;=2), "escarcha",AND(C8020&lt;=0, C8020-M8020&gt;2), "helada negra", AND(C8020&gt;0, M8020+2&gt;C8020), "rocío", TRUE, "sin riesgo")</f>
        <v>sin riesgo</v>
      </c>
      <c r="O8020">
        <f t="shared" si="624"/>
        <v>0.30020005587226806</v>
      </c>
      <c r="P8020">
        <f t="shared" si="625"/>
        <v>4.2113399181804771</v>
      </c>
      <c r="Q8020" s="10" t="str" cm="1">
        <f t="array" ref="Q8020">_xlfn.IFS(AND(D8020&lt;=0, D8020-P8020&lt;=2), "escarcha",AND(D8020&lt;=0, D8020-P8020&gt;2), "helada negra", AND(D8020&gt;0, P8020+2&gt;D8020), "rocío", TRUE, "sin riesgo")</f>
        <v>rocío</v>
      </c>
    </row>
    <row r="8021" spans="1:17" x14ac:dyDescent="0.35">
      <c r="A8021" s="2">
        <v>45980</v>
      </c>
      <c r="B8021" s="3" t="s">
        <v>19</v>
      </c>
      <c r="C8021">
        <v>2.1</v>
      </c>
      <c r="D8021">
        <v>3.9</v>
      </c>
      <c r="E8021">
        <v>80.899999999999991</v>
      </c>
      <c r="F8021">
        <v>98</v>
      </c>
      <c r="G8021">
        <v>0</v>
      </c>
      <c r="H8021">
        <v>1.8</v>
      </c>
      <c r="I8021">
        <v>0.66666666666666663</v>
      </c>
      <c r="J8021">
        <v>2.9333333333333331</v>
      </c>
      <c r="K8021">
        <f t="shared" si="623"/>
        <v>1.7999999999999998</v>
      </c>
      <c r="L8021">
        <f t="shared" si="621"/>
        <v>-6.0971210581555191E-2</v>
      </c>
      <c r="M8021">
        <f t="shared" si="622"/>
        <v>-0.83786425089707628</v>
      </c>
      <c r="N8021" s="10" t="str" cm="1">
        <f t="array" ref="N8021">_xlfn.IFS(AND(C8021&lt;=0, C8021-M8021&lt;=2), "escarcha",AND(C8021&lt;=0, C8021-M8021&gt;2), "helada negra", AND(C8021&gt;0, M8021+2&gt;C8021), "rocío", TRUE, "sin riesgo")</f>
        <v>sin riesgo</v>
      </c>
      <c r="O8021">
        <f t="shared" si="624"/>
        <v>0.2581543834737659</v>
      </c>
      <c r="P8021">
        <f t="shared" si="625"/>
        <v>3.6127367482186359</v>
      </c>
      <c r="Q8021" s="10" t="str" cm="1">
        <f t="array" ref="Q8021">_xlfn.IFS(AND(D8021&lt;=0, D8021-P8021&lt;=2), "escarcha",AND(D8021&lt;=0, D8021-P8021&gt;2), "helada negra", AND(D8021&gt;0, P8021+2&gt;D8021), "rocío", TRUE, "sin riesgo")</f>
        <v>rocío</v>
      </c>
    </row>
    <row r="8022" spans="1:17" x14ac:dyDescent="0.35">
      <c r="A8022" s="2">
        <v>45980</v>
      </c>
      <c r="B8022" s="3" t="s">
        <v>20</v>
      </c>
      <c r="C8022">
        <v>-0.1333333333333333</v>
      </c>
      <c r="D8022">
        <v>5</v>
      </c>
      <c r="E8022">
        <v>86.899999999999991</v>
      </c>
      <c r="F8022">
        <v>98.333333333333329</v>
      </c>
      <c r="G8022">
        <v>0</v>
      </c>
      <c r="H8022">
        <v>0.73333333333333339</v>
      </c>
      <c r="I8022">
        <v>0</v>
      </c>
      <c r="J8022">
        <v>1.666666666666667</v>
      </c>
      <c r="K8022">
        <f t="shared" si="623"/>
        <v>5.1333333333333329</v>
      </c>
      <c r="L8022">
        <f t="shared" si="621"/>
        <v>-0.15008665146622369</v>
      </c>
      <c r="M8022">
        <f t="shared" si="622"/>
        <v>-2.0521452574377239</v>
      </c>
      <c r="N8022" s="10" t="str" cm="1">
        <f t="array" ref="N8022">_xlfn.IFS(AND(C8022&lt;=0, C8022-M8022&lt;=2), "escarcha",AND(C8022&lt;=0, C8022-M8022&gt;2), "helada negra", AND(C8022&gt;0, M8022+2&gt;C8022), "rocío", TRUE, "sin riesgo")</f>
        <v>escarcha</v>
      </c>
      <c r="O8022">
        <f t="shared" si="624"/>
        <v>0.33847831951622637</v>
      </c>
      <c r="P8022">
        <f t="shared" si="625"/>
        <v>4.7588388396318173</v>
      </c>
      <c r="Q8022" s="10" t="str" cm="1">
        <f t="array" ref="Q8022">_xlfn.IFS(AND(D8022&lt;=0, D8022-P8022&lt;=2), "escarcha",AND(D8022&lt;=0, D8022-P8022&gt;2), "helada negra", AND(D8022&gt;0, P8022+2&gt;D8022), "rocío", TRUE, "sin riesgo")</f>
        <v>rocío</v>
      </c>
    </row>
    <row r="8023" spans="1:17" x14ac:dyDescent="0.35">
      <c r="A8023" s="2">
        <v>45980</v>
      </c>
      <c r="B8023" s="3" t="s">
        <v>21</v>
      </c>
      <c r="C8023">
        <v>-1</v>
      </c>
      <c r="D8023">
        <v>5.9666666666666668</v>
      </c>
      <c r="E8023">
        <v>89.533333333333331</v>
      </c>
      <c r="F8023">
        <v>97</v>
      </c>
      <c r="G8023">
        <v>0.33333333333333331</v>
      </c>
      <c r="H8023">
        <v>0.33333333333333343</v>
      </c>
      <c r="I8023">
        <v>1.666666666666667</v>
      </c>
      <c r="J8023">
        <v>1.333333333333333</v>
      </c>
      <c r="K8023">
        <f t="shared" si="623"/>
        <v>6.9666666666666668</v>
      </c>
      <c r="L8023">
        <f t="shared" si="621"/>
        <v>-0.18337773295675153</v>
      </c>
      <c r="M8023">
        <f t="shared" si="622"/>
        <v>-2.5026493084392349</v>
      </c>
      <c r="N8023" s="10" t="str" cm="1">
        <f t="array" ref="N8023">_xlfn.IFS(AND(C8023&lt;=0, C8023-M8023&lt;=2), "escarcha",AND(C8023&lt;=0, C8023-M8023&gt;2), "helada negra", AND(C8023&gt;0, M8023+2&gt;C8023), "rocío", TRUE, "sin riesgo")</f>
        <v>escarcha</v>
      </c>
      <c r="O8023">
        <f t="shared" si="624"/>
        <v>0.3918688426344315</v>
      </c>
      <c r="P8023">
        <f t="shared" si="625"/>
        <v>5.5265524671159962</v>
      </c>
      <c r="Q8023" s="10" t="str" cm="1">
        <f t="array" ref="Q8023">_xlfn.IFS(AND(D8023&lt;=0, D8023-P8023&lt;=2), "escarcha",AND(D8023&lt;=0, D8023-P8023&gt;2), "helada negra", AND(D8023&gt;0, P8023+2&gt;D8023), "rocío", TRUE, "sin riesgo")</f>
        <v>rocío</v>
      </c>
    </row>
    <row r="8024" spans="1:17" x14ac:dyDescent="0.35">
      <c r="A8024" s="2">
        <v>45980</v>
      </c>
      <c r="B8024" s="3" t="s">
        <v>22</v>
      </c>
      <c r="C8024">
        <v>-0.6333333333333333</v>
      </c>
      <c r="D8024">
        <v>6.3</v>
      </c>
      <c r="E8024">
        <v>91.066666666666663</v>
      </c>
      <c r="F8024">
        <v>97</v>
      </c>
      <c r="G8024">
        <v>0</v>
      </c>
      <c r="H8024">
        <v>1.2</v>
      </c>
      <c r="I8024">
        <v>1.666666666666667</v>
      </c>
      <c r="J8024">
        <v>2.7</v>
      </c>
      <c r="K8024">
        <f t="shared" si="623"/>
        <v>6.9333333333333336</v>
      </c>
      <c r="L8024">
        <f t="shared" si="621"/>
        <v>-0.13962699798676559</v>
      </c>
      <c r="M8024">
        <f t="shared" si="622"/>
        <v>-1.9102537640981312</v>
      </c>
      <c r="N8024" s="10" t="str" cm="1">
        <f t="array" ref="N8024">_xlfn.IFS(AND(C8024&lt;=0, C8024-M8024&lt;=2), "escarcha",AND(C8024&lt;=0, C8024-M8024&gt;2), "helada negra", AND(C8024&gt;0, M8024+2&gt;C8024), "rocío", TRUE, "sin riesgo")</f>
        <v>escarcha</v>
      </c>
      <c r="O8024">
        <f t="shared" si="624"/>
        <v>0.41486645225700952</v>
      </c>
      <c r="P8024">
        <f t="shared" si="625"/>
        <v>5.8587077361620326</v>
      </c>
      <c r="Q8024" s="10" t="str" cm="1">
        <f t="array" ref="Q8024">_xlfn.IFS(AND(D8024&lt;=0, D8024-P8024&lt;=2), "escarcha",AND(D8024&lt;=0, D8024-P8024&gt;2), "helada negra", AND(D8024&gt;0, P8024+2&gt;D8024), "rocío", TRUE, "sin riesgo")</f>
        <v>rocío</v>
      </c>
    </row>
    <row r="8025" spans="1:17" x14ac:dyDescent="0.35">
      <c r="A8025" s="2">
        <v>45980</v>
      </c>
      <c r="B8025" s="3" t="s">
        <v>23</v>
      </c>
      <c r="C8025">
        <v>-1.3</v>
      </c>
      <c r="D8025">
        <v>6.4666666666666668</v>
      </c>
      <c r="E8025">
        <v>90.833333333333329</v>
      </c>
      <c r="F8025">
        <v>97</v>
      </c>
      <c r="G8025">
        <v>0</v>
      </c>
      <c r="H8025">
        <v>0.33333333333333331</v>
      </c>
      <c r="I8025">
        <v>0</v>
      </c>
      <c r="J8025">
        <v>1.2666666666666671</v>
      </c>
      <c r="K8025">
        <f t="shared" si="623"/>
        <v>7.7666666666666666</v>
      </c>
      <c r="L8025">
        <f t="shared" si="621"/>
        <v>-0.19092544407238604</v>
      </c>
      <c r="M8025">
        <f t="shared" si="622"/>
        <v>-2.6045528801194822</v>
      </c>
      <c r="N8025" s="10" t="str" cm="1">
        <f t="array" ref="N8025">_xlfn.IFS(AND(C8025&lt;=0, C8025-M8025&lt;=2), "escarcha",AND(C8025&lt;=0, C8025-M8025&gt;2), "helada negra", AND(C8025&gt;0, M8025+2&gt;C8025), "rocío", TRUE, "sin riesgo")</f>
        <v>escarcha</v>
      </c>
      <c r="O8025">
        <f t="shared" si="624"/>
        <v>0.42634221398699562</v>
      </c>
      <c r="P8025">
        <f t="shared" si="625"/>
        <v>6.0247847812675266</v>
      </c>
      <c r="Q8025" s="10" t="str" cm="1">
        <f t="array" ref="Q8025">_xlfn.IFS(AND(D8025&lt;=0, D8025-P8025&lt;=2), "escarcha",AND(D8025&lt;=0, D8025-P8025&gt;2), "helada negra", AND(D8025&gt;0, P8025+2&gt;D8025), "rocío", TRUE, "sin riesgo")</f>
        <v>rocío</v>
      </c>
    </row>
    <row r="8026" spans="1:17" x14ac:dyDescent="0.35">
      <c r="A8026" s="2">
        <v>45980</v>
      </c>
      <c r="B8026" s="3" t="s">
        <v>24</v>
      </c>
      <c r="C8026">
        <v>-1.666666666666667</v>
      </c>
      <c r="D8026">
        <v>6.666666666666667</v>
      </c>
      <c r="E8026">
        <v>92.5</v>
      </c>
      <c r="F8026">
        <v>97.333333333333329</v>
      </c>
      <c r="G8026">
        <v>0</v>
      </c>
      <c r="H8026">
        <v>1.1333333333333331</v>
      </c>
      <c r="I8026">
        <v>2.333333333333333</v>
      </c>
      <c r="J8026">
        <v>3.066666666666666</v>
      </c>
      <c r="K8026">
        <f t="shared" si="623"/>
        <v>8.3333333333333339</v>
      </c>
      <c r="L8026">
        <f t="shared" si="621"/>
        <v>-0.19966098355113479</v>
      </c>
      <c r="M8026">
        <f t="shared" si="622"/>
        <v>-2.7223858836388506</v>
      </c>
      <c r="N8026" s="10" t="str" cm="1">
        <f t="array" ref="N8026">_xlfn.IFS(AND(C8026&lt;=0, C8026-M8026&lt;=2), "escarcha",AND(C8026&lt;=0, C8026-M8026&gt;2), "helada negra", AND(C8026&gt;0, M8026+2&gt;C8026), "rocío", TRUE, "sin riesgo")</f>
        <v>escarcha</v>
      </c>
      <c r="O8026">
        <f t="shared" si="624"/>
        <v>0.44352344209307165</v>
      </c>
      <c r="P8026">
        <f t="shared" si="625"/>
        <v>6.2738459644606781</v>
      </c>
      <c r="Q8026" s="10" t="str" cm="1">
        <f t="array" ref="Q8026">_xlfn.IFS(AND(D8026&lt;=0, D8026-P8026&lt;=2), "escarcha",AND(D8026&lt;=0, D8026-P8026&gt;2), "helada negra", AND(D8026&gt;0, P8026+2&gt;D8026), "rocío", TRUE, "sin riesgo")</f>
        <v>rocío</v>
      </c>
    </row>
    <row r="8027" spans="1:17" x14ac:dyDescent="0.35">
      <c r="A8027" s="2">
        <v>45980</v>
      </c>
      <c r="B8027" s="3" t="s">
        <v>25</v>
      </c>
      <c r="C8027">
        <v>-1.9</v>
      </c>
      <c r="D8027">
        <v>6.8</v>
      </c>
      <c r="E8027">
        <v>92.833333333333329</v>
      </c>
      <c r="F8027">
        <v>98</v>
      </c>
      <c r="G8027">
        <v>0.33333333333333331</v>
      </c>
      <c r="H8027">
        <v>2.066666666666666</v>
      </c>
      <c r="I8027">
        <v>1</v>
      </c>
      <c r="J8027">
        <v>5</v>
      </c>
      <c r="K8027">
        <f t="shared" si="623"/>
        <v>8.6999999999999993</v>
      </c>
      <c r="L8027">
        <f t="shared" si="621"/>
        <v>-0.21323602514205975</v>
      </c>
      <c r="M8027">
        <f t="shared" si="622"/>
        <v>-2.9052695276305203</v>
      </c>
      <c r="N8027" s="10" t="str" cm="1">
        <f t="array" ref="N8027">_xlfn.IFS(AND(C8027&lt;=0, C8027-M8027&lt;=2), "escarcha",AND(C8027&lt;=0, C8027-M8027&gt;2), "helada negra", AND(C8027&gt;0, M8027+2&gt;C8027), "rocío", TRUE, "sin riesgo")</f>
        <v>escarcha</v>
      </c>
      <c r="O8027">
        <f t="shared" si="624"/>
        <v>0.45950430517047286</v>
      </c>
      <c r="P8027">
        <f t="shared" si="625"/>
        <v>6.5059540553944251</v>
      </c>
      <c r="Q8027" s="10" t="str" cm="1">
        <f t="array" ref="Q8027">_xlfn.IFS(AND(D8027&lt;=0, D8027-P8027&lt;=2), "escarcha",AND(D8027&lt;=0, D8027-P8027&gt;2), "helada negra", AND(D8027&gt;0, P8027+2&gt;D8027), "rocío", TRUE, "sin riesgo")</f>
        <v>rocío</v>
      </c>
    </row>
    <row r="8028" spans="1:17" x14ac:dyDescent="0.35">
      <c r="A8028" s="2">
        <v>45980</v>
      </c>
      <c r="B8028" s="3" t="s">
        <v>26</v>
      </c>
      <c r="C8028">
        <v>-2.9</v>
      </c>
      <c r="D8028">
        <v>7</v>
      </c>
      <c r="E8028">
        <v>93.3</v>
      </c>
      <c r="F8028">
        <v>98</v>
      </c>
      <c r="G8028">
        <v>0.66666666666666663</v>
      </c>
      <c r="H8028">
        <v>2.5333333333333332</v>
      </c>
      <c r="I8028">
        <v>2</v>
      </c>
      <c r="J8028">
        <v>5.9666666666666668</v>
      </c>
      <c r="K8028">
        <f t="shared" si="623"/>
        <v>9.9</v>
      </c>
      <c r="L8028">
        <f t="shared" si="621"/>
        <v>-0.2821946687902443</v>
      </c>
      <c r="M8028">
        <f t="shared" si="622"/>
        <v>-3.8300020506458452</v>
      </c>
      <c r="N8028" s="10" t="str" cm="1">
        <f t="array" ref="N8028">_xlfn.IFS(AND(C8028&lt;=0, C8028-M8028&lt;=2), "escarcha",AND(C8028&lt;=0, C8028-M8028&gt;2), "helada negra", AND(C8028&gt;0, M8028+2&gt;C8028), "rocío", TRUE, "sin riesgo")</f>
        <v>escarcha</v>
      </c>
      <c r="O8028">
        <f t="shared" si="624"/>
        <v>0.47321834531405954</v>
      </c>
      <c r="P8028">
        <f t="shared" si="625"/>
        <v>6.7054833696362692</v>
      </c>
      <c r="Q8028" s="10" t="str" cm="1">
        <f t="array" ref="Q8028">_xlfn.IFS(AND(D8028&lt;=0, D8028-P8028&lt;=2), "escarcha",AND(D8028&lt;=0, D8028-P8028&gt;2), "helada negra", AND(D8028&gt;0, P8028+2&gt;D8028), "rocío", TRUE, "sin riesgo")</f>
        <v>rocío</v>
      </c>
    </row>
    <row r="8029" spans="1:17" x14ac:dyDescent="0.35">
      <c r="A8029" s="2">
        <v>45980</v>
      </c>
      <c r="B8029" s="3" t="s">
        <v>27</v>
      </c>
      <c r="C8029">
        <v>-1.966666666666667</v>
      </c>
      <c r="D8029">
        <v>7.2</v>
      </c>
      <c r="E8029">
        <v>94.1</v>
      </c>
      <c r="F8029">
        <v>98</v>
      </c>
      <c r="G8029">
        <v>0</v>
      </c>
      <c r="H8029">
        <v>2.2666666666666671</v>
      </c>
      <c r="I8029">
        <v>0</v>
      </c>
      <c r="J8029">
        <v>6.1333333333333329</v>
      </c>
      <c r="K8029">
        <f t="shared" si="623"/>
        <v>9.1666666666666679</v>
      </c>
      <c r="L8029">
        <f t="shared" si="621"/>
        <v>-0.20459618851044353</v>
      </c>
      <c r="M8029">
        <f t="shared" si="622"/>
        <v>-2.7889054317237698</v>
      </c>
      <c r="N8029" s="10" t="str" cm="1">
        <f t="array" ref="N8029">_xlfn.IFS(AND(C8029&lt;=0, C8029-M8029&lt;=2), "escarcha",AND(C8029&lt;=0, C8029-M8029&gt;2), "helada negra", AND(C8029&gt;0, M8029+2&gt;C8029), "rocío", TRUE, "sin riesgo")</f>
        <v>escarcha</v>
      </c>
      <c r="O8029">
        <f t="shared" si="624"/>
        <v>0.48691046403797938</v>
      </c>
      <c r="P8029">
        <f t="shared" si="625"/>
        <v>6.9050123079047001</v>
      </c>
      <c r="Q8029" s="10" t="str" cm="1">
        <f t="array" ref="Q8029">_xlfn.IFS(AND(D8029&lt;=0, D8029-P8029&lt;=2), "escarcha",AND(D8029&lt;=0, D8029-P8029&gt;2), "helada negra", AND(D8029&gt;0, P8029+2&gt;D8029), "rocío", TRUE, "sin riesgo")</f>
        <v>rocío</v>
      </c>
    </row>
    <row r="8030" spans="1:17" x14ac:dyDescent="0.35">
      <c r="A8030" s="2">
        <v>45980</v>
      </c>
      <c r="B8030" s="3" t="s">
        <v>28</v>
      </c>
      <c r="C8030">
        <v>-1.533333333333333</v>
      </c>
      <c r="D8030">
        <v>7.3666666666666671</v>
      </c>
      <c r="E8030">
        <v>94.066666666666663</v>
      </c>
      <c r="F8030">
        <v>97</v>
      </c>
      <c r="G8030">
        <v>1</v>
      </c>
      <c r="H8030">
        <v>2.9666666666666668</v>
      </c>
      <c r="I8030">
        <v>2.666666666666667</v>
      </c>
      <c r="J8030">
        <v>7.0333333333333332</v>
      </c>
      <c r="K8030">
        <f t="shared" si="623"/>
        <v>8.9</v>
      </c>
      <c r="L8030">
        <f t="shared" si="621"/>
        <v>-0.17306810806915529</v>
      </c>
      <c r="M8030">
        <f t="shared" si="622"/>
        <v>-2.3633167785248292</v>
      </c>
      <c r="N8030" s="10" t="str" cm="1">
        <f t="array" ref="N8030">_xlfn.IFS(AND(C8030&lt;=0, C8030-M8030&lt;=2), "escarcha",AND(C8030&lt;=0, C8030-M8030&gt;2), "helada negra", AND(C8030&gt;0, M8030+2&gt;C8030), "rocío", TRUE, "sin riesgo")</f>
        <v>escarcha</v>
      </c>
      <c r="O8030">
        <f t="shared" si="624"/>
        <v>0.48804735517336767</v>
      </c>
      <c r="P8030">
        <f t="shared" si="625"/>
        <v>6.921594034814774</v>
      </c>
      <c r="Q8030" s="10" t="str" cm="1">
        <f t="array" ref="Q8030">_xlfn.IFS(AND(D8030&lt;=0, D8030-P8030&lt;=2), "escarcha",AND(D8030&lt;=0, D8030-P8030&gt;2), "helada negra", AND(D8030&gt;0, P8030+2&gt;D8030), "rocío", TRUE, "sin riesgo")</f>
        <v>rocío</v>
      </c>
    </row>
    <row r="8031" spans="1:17" x14ac:dyDescent="0.35">
      <c r="A8031" s="2">
        <v>45980</v>
      </c>
      <c r="B8031" s="3" t="s">
        <v>29</v>
      </c>
      <c r="C8031">
        <v>-1.5666666666666671</v>
      </c>
      <c r="D8031">
        <v>7.5666666666666664</v>
      </c>
      <c r="E8031">
        <v>93.9</v>
      </c>
      <c r="F8031">
        <v>97</v>
      </c>
      <c r="G8031">
        <v>0.33333333333333331</v>
      </c>
      <c r="H8031">
        <v>1</v>
      </c>
      <c r="I8031">
        <v>3</v>
      </c>
      <c r="J8031">
        <v>3.3</v>
      </c>
      <c r="K8031">
        <f t="shared" si="623"/>
        <v>9.1333333333333329</v>
      </c>
      <c r="L8031">
        <f t="shared" si="621"/>
        <v>-0.17728990054414551</v>
      </c>
      <c r="M8031">
        <f t="shared" si="622"/>
        <v>-2.4203929757897087</v>
      </c>
      <c r="N8031" s="10" t="str" cm="1">
        <f t="array" ref="N8031">_xlfn.IFS(AND(C8031&lt;=0, C8031-M8031&lt;=2), "escarcha",AND(C8031&lt;=0, C8031-M8031&gt;2), "helada negra", AND(C8031&gt;0, M8031+2&gt;C8031), "rocío", TRUE, "sin riesgo")</f>
        <v>escarcha</v>
      </c>
      <c r="O8031">
        <f t="shared" si="624"/>
        <v>0.501699420910386</v>
      </c>
      <c r="P8031">
        <f t="shared" si="625"/>
        <v>7.1208834240146794</v>
      </c>
      <c r="Q8031" s="10" t="str" cm="1">
        <f t="array" ref="Q8031">_xlfn.IFS(AND(D8031&lt;=0, D8031-P8031&lt;=2), "escarcha",AND(D8031&lt;=0, D8031-P8031&gt;2), "helada negra", AND(D8031&gt;0, P8031+2&gt;D8031), "rocío", TRUE, "sin riesgo")</f>
        <v>rocío</v>
      </c>
    </row>
    <row r="8032" spans="1:17" x14ac:dyDescent="0.35">
      <c r="A8032" s="2">
        <v>45980</v>
      </c>
      <c r="B8032" s="3" t="s">
        <v>30</v>
      </c>
      <c r="C8032">
        <v>-0.8</v>
      </c>
      <c r="D8032">
        <v>8.3666666666666671</v>
      </c>
      <c r="E8032">
        <v>94.233333333333334</v>
      </c>
      <c r="F8032">
        <v>94.333333333333329</v>
      </c>
      <c r="G8032">
        <v>1.333333333333333</v>
      </c>
      <c r="H8032">
        <v>1.7333333333333329</v>
      </c>
      <c r="I8032">
        <v>2</v>
      </c>
      <c r="J8032">
        <v>5.0666666666666664</v>
      </c>
      <c r="K8032">
        <f t="shared" si="623"/>
        <v>9.1666666666666679</v>
      </c>
      <c r="L8032">
        <f t="shared" si="621"/>
        <v>-0.11760294707686775</v>
      </c>
      <c r="M8032">
        <f t="shared" si="622"/>
        <v>-1.6109372645500653</v>
      </c>
      <c r="N8032" s="10" t="str" cm="1">
        <f t="array" ref="N8032">_xlfn.IFS(AND(C8032&lt;=0, C8032-M8032&lt;=2), "escarcha",AND(C8032&lt;=0, C8032-M8032&gt;2), "helada negra", AND(C8032&gt;0, M8032+2&gt;C8032), "rocío", TRUE, "sin riesgo")</f>
        <v>escarcha</v>
      </c>
      <c r="O8032">
        <f t="shared" si="624"/>
        <v>0.52821410345162245</v>
      </c>
      <c r="P8032">
        <f t="shared" si="625"/>
        <v>7.5088473634567769</v>
      </c>
      <c r="Q8032" s="10" t="str" cm="1">
        <f t="array" ref="Q8032">_xlfn.IFS(AND(D8032&lt;=0, D8032-P8032&lt;=2), "escarcha",AND(D8032&lt;=0, D8032-P8032&gt;2), "helada negra", AND(D8032&gt;0, P8032+2&gt;D8032), "rocío", TRUE, "sin riesgo")</f>
        <v>rocío</v>
      </c>
    </row>
    <row r="8033" spans="1:17" x14ac:dyDescent="0.35">
      <c r="A8033" s="2">
        <v>45980</v>
      </c>
      <c r="B8033" s="3" t="s">
        <v>31</v>
      </c>
      <c r="C8033">
        <v>1.7666666666666671</v>
      </c>
      <c r="D8033">
        <v>8.9</v>
      </c>
      <c r="E8033">
        <v>91.233333333333334</v>
      </c>
      <c r="F8033">
        <v>93.333333333333329</v>
      </c>
      <c r="G8033">
        <v>1.333333333333333</v>
      </c>
      <c r="H8033">
        <v>3.3</v>
      </c>
      <c r="I8033">
        <v>3</v>
      </c>
      <c r="J8033">
        <v>5.2333333333333334</v>
      </c>
      <c r="K8033">
        <f t="shared" si="623"/>
        <v>7.1333333333333329</v>
      </c>
      <c r="L8033">
        <f t="shared" si="621"/>
        <v>3.544234748503762E-2</v>
      </c>
      <c r="M8033">
        <f t="shared" si="622"/>
        <v>0.48971715508331287</v>
      </c>
      <c r="N8033" s="10" t="str" cm="1">
        <f t="array" ref="N8033">_xlfn.IFS(AND(C8033&lt;=0, C8033-M8033&lt;=2), "escarcha",AND(C8033&lt;=0, C8033-M8033&gt;2), "helada negra", AND(C8033&gt;0, M8033+2&gt;C8033), "rocío", TRUE, "sin riesgo")</f>
        <v>rocío</v>
      </c>
      <c r="O8033">
        <f t="shared" si="624"/>
        <v>0.55362560910366532</v>
      </c>
      <c r="P8033">
        <f t="shared" si="625"/>
        <v>7.8818005484261473</v>
      </c>
      <c r="Q8033" s="10" t="str" cm="1">
        <f t="array" ref="Q8033">_xlfn.IFS(AND(D8033&lt;=0, D8033-P8033&lt;=2), "escarcha",AND(D8033&lt;=0, D8033-P8033&gt;2), "helada negra", AND(D8033&gt;0, P8033+2&gt;D8033), "rocío", TRUE, "sin riesgo")</f>
        <v>rocío</v>
      </c>
    </row>
    <row r="8034" spans="1:17" x14ac:dyDescent="0.35">
      <c r="A8034" s="2">
        <v>45980</v>
      </c>
      <c r="B8034" s="3" t="s">
        <v>32</v>
      </c>
      <c r="C8034">
        <v>4.7333333333333334</v>
      </c>
      <c r="D8034">
        <v>8.9333333333333336</v>
      </c>
      <c r="E8034">
        <v>80.3</v>
      </c>
      <c r="F8034">
        <v>94.666666666666671</v>
      </c>
      <c r="G8034">
        <v>3</v>
      </c>
      <c r="H8034">
        <v>3.8666666666666671</v>
      </c>
      <c r="I8034">
        <v>5</v>
      </c>
      <c r="J8034">
        <v>6.7666666666666666</v>
      </c>
      <c r="K8034">
        <f t="shared" si="623"/>
        <v>4.2</v>
      </c>
      <c r="L8034">
        <f t="shared" si="621"/>
        <v>0.11729829951824883</v>
      </c>
      <c r="M8034">
        <f t="shared" si="622"/>
        <v>1.6283221637327046</v>
      </c>
      <c r="N8034" s="10" t="str" cm="1">
        <f t="array" ref="N8034">_xlfn.IFS(AND(C8034&lt;=0, C8034-M8034&lt;=2), "escarcha",AND(C8034&lt;=0, C8034-M8034&gt;2), "helada negra", AND(C8034&gt;0, M8034+2&gt;C8034), "rocío", TRUE, "sin riesgo")</f>
        <v>sin riesgo</v>
      </c>
      <c r="O8034">
        <f t="shared" si="624"/>
        <v>0.57005947437388016</v>
      </c>
      <c r="P8034">
        <f t="shared" si="625"/>
        <v>8.1235847432978083</v>
      </c>
      <c r="Q8034" s="10" t="str" cm="1">
        <f t="array" ref="Q8034">_xlfn.IFS(AND(D8034&lt;=0, D8034-P8034&lt;=2), "escarcha",AND(D8034&lt;=0, D8034-P8034&gt;2), "helada negra", AND(D8034&gt;0, P8034+2&gt;D8034), "rocío", TRUE, "sin riesgo")</f>
        <v>rocío</v>
      </c>
    </row>
    <row r="8035" spans="1:17" x14ac:dyDescent="0.35">
      <c r="A8035" s="2">
        <v>45980</v>
      </c>
      <c r="B8035" s="3" t="s">
        <v>33</v>
      </c>
      <c r="C8035">
        <v>7</v>
      </c>
      <c r="D8035">
        <v>9.5</v>
      </c>
      <c r="E8035">
        <v>71.466666666666669</v>
      </c>
      <c r="F8035">
        <v>95</v>
      </c>
      <c r="G8035">
        <v>4</v>
      </c>
      <c r="H8035">
        <v>2.2666666666666671</v>
      </c>
      <c r="I8035">
        <v>7</v>
      </c>
      <c r="J8035">
        <v>3.9333333333333331</v>
      </c>
      <c r="K8035">
        <f t="shared" si="623"/>
        <v>2.5</v>
      </c>
      <c r="L8035">
        <f t="shared" si="621"/>
        <v>0.15748200717202487</v>
      </c>
      <c r="M8035">
        <f t="shared" si="622"/>
        <v>2.1911771917913065</v>
      </c>
      <c r="N8035" s="10" t="str" cm="1">
        <f t="array" ref="N8035">_xlfn.IFS(AND(C8035&lt;=0, C8035-M8035&lt;=2), "escarcha",AND(C8035&lt;=0, C8035-M8035&gt;2), "helada negra", AND(C8035&gt;0, M8035+2&gt;C8035), "rocío", TRUE, "sin riesgo")</f>
        <v>sin riesgo</v>
      </c>
      <c r="O8035">
        <f t="shared" si="624"/>
        <v>0.61172048560769776</v>
      </c>
      <c r="P8035">
        <f t="shared" si="625"/>
        <v>8.7386177777380336</v>
      </c>
      <c r="Q8035" s="10" t="str" cm="1">
        <f t="array" ref="Q8035">_xlfn.IFS(AND(D8035&lt;=0, D8035-P8035&lt;=2), "escarcha",AND(D8035&lt;=0, D8035-P8035&gt;2), "helada negra", AND(D8035&gt;0, P8035+2&gt;D8035), "rocío", TRUE, "sin riesgo")</f>
        <v>rocío</v>
      </c>
    </row>
    <row r="8036" spans="1:17" x14ac:dyDescent="0.35">
      <c r="A8036" s="2">
        <v>45980</v>
      </c>
      <c r="B8036" s="3" t="s">
        <v>34</v>
      </c>
      <c r="C8036">
        <v>8.3666666666666671</v>
      </c>
      <c r="D8036">
        <v>10.199999999999999</v>
      </c>
      <c r="E8036">
        <v>65.433333333333337</v>
      </c>
      <c r="F8036">
        <v>94.333333333333329</v>
      </c>
      <c r="G8036">
        <v>2</v>
      </c>
      <c r="H8036">
        <v>4.2</v>
      </c>
      <c r="I8036">
        <v>6</v>
      </c>
      <c r="J8036">
        <v>7.1333333333333329</v>
      </c>
      <c r="K8036">
        <f t="shared" si="623"/>
        <v>1.8333333333333321</v>
      </c>
      <c r="L8036">
        <f t="shared" si="621"/>
        <v>0.16241130709080032</v>
      </c>
      <c r="M8036">
        <f t="shared" si="622"/>
        <v>2.2604004921318541</v>
      </c>
      <c r="N8036" s="10" t="str" cm="1">
        <f t="array" ref="N8036">_xlfn.IFS(AND(C8036&lt;=0, C8036-M8036&lt;=2), "escarcha",AND(C8036&lt;=0, C8036-M8036&gt;2), "helada negra", AND(C8036&gt;0, M8036+2&gt;C8036), "rocío", TRUE, "sin riesgo")</f>
        <v>sin riesgo</v>
      </c>
      <c r="O8036">
        <f t="shared" si="624"/>
        <v>0.65156412287646936</v>
      </c>
      <c r="P8036">
        <f t="shared" si="625"/>
        <v>9.3296457812249116</v>
      </c>
      <c r="Q8036" s="10" t="str" cm="1">
        <f t="array" ref="Q8036">_xlfn.IFS(AND(D8036&lt;=0, D8036-P8036&lt;=2), "escarcha",AND(D8036&lt;=0, D8036-P8036&gt;2), "helada negra", AND(D8036&gt;0, P8036+2&gt;D8036), "rocío", TRUE, "sin riesgo")</f>
        <v>rocío</v>
      </c>
    </row>
    <row r="8037" spans="1:17" x14ac:dyDescent="0.35">
      <c r="A8037" s="2">
        <v>45980</v>
      </c>
      <c r="B8037" s="3" t="s">
        <v>35</v>
      </c>
      <c r="C8037">
        <v>8.1333333333333329</v>
      </c>
      <c r="D8037">
        <v>10.366666666666671</v>
      </c>
      <c r="E8037">
        <v>65.63333333333334</v>
      </c>
      <c r="F8037">
        <v>95.333333333333329</v>
      </c>
      <c r="G8037">
        <v>11</v>
      </c>
      <c r="H8037">
        <v>2.4333333333333331</v>
      </c>
      <c r="I8037">
        <v>16</v>
      </c>
      <c r="J8037">
        <v>4.2666666666666666</v>
      </c>
      <c r="K8037">
        <f t="shared" si="623"/>
        <v>2.2333333333333378</v>
      </c>
      <c r="L8037">
        <f t="shared" si="621"/>
        <v>0.1496349251517412</v>
      </c>
      <c r="M8037">
        <f t="shared" si="622"/>
        <v>2.0810593686092114</v>
      </c>
      <c r="N8037" s="10" t="str" cm="1">
        <f t="array" ref="N8037">_xlfn.IFS(AND(C8037&lt;=0, C8037-M8037&lt;=2), "escarcha",AND(C8037&lt;=0, C8037-M8037&gt;2), "helada negra", AND(C8037&gt;0, M8037+2&gt;C8037), "rocío", TRUE, "sin riesgo")</f>
        <v>sin riesgo</v>
      </c>
      <c r="O8037">
        <f t="shared" si="624"/>
        <v>0.67323417107986017</v>
      </c>
      <c r="P8037">
        <f t="shared" si="625"/>
        <v>9.6522589204308442</v>
      </c>
      <c r="Q8037" s="10" t="str" cm="1">
        <f t="array" ref="Q8037">_xlfn.IFS(AND(D8037&lt;=0, D8037-P8037&lt;=2), "escarcha",AND(D8037&lt;=0, D8037-P8037&gt;2), "helada negra", AND(D8037&gt;0, P8037+2&gt;D8037), "rocío", TRUE, "sin riesgo")</f>
        <v>rocío</v>
      </c>
    </row>
    <row r="8038" spans="1:17" x14ac:dyDescent="0.35">
      <c r="A8038" s="2">
        <v>45980</v>
      </c>
      <c r="B8038" s="3" t="s">
        <v>36</v>
      </c>
      <c r="C8038">
        <v>8.3000000000000007</v>
      </c>
      <c r="D8038">
        <v>10.733333333333331</v>
      </c>
      <c r="E8038">
        <v>65.400000000000006</v>
      </c>
      <c r="F8038">
        <v>90</v>
      </c>
      <c r="G8038">
        <v>12</v>
      </c>
      <c r="H8038">
        <v>8.8000000000000007</v>
      </c>
      <c r="I8038">
        <v>16.666666666666671</v>
      </c>
      <c r="J8038">
        <v>16.399999999999999</v>
      </c>
      <c r="K8038">
        <f t="shared" si="623"/>
        <v>2.43333333333333</v>
      </c>
      <c r="L8038">
        <f t="shared" si="621"/>
        <v>0.15738238997327136</v>
      </c>
      <c r="M8038">
        <f t="shared" si="622"/>
        <v>2.1897786471549248</v>
      </c>
      <c r="N8038" s="10" t="str" cm="1">
        <f t="array" ref="N8038">_xlfn.IFS(AND(C8038&lt;=0, C8038-M8038&lt;=2), "escarcha",AND(C8038&lt;=0, C8038-M8038&gt;2), "helada negra", AND(C8038&gt;0, M8038+2&gt;C8038), "rocío", TRUE, "sin riesgo")</f>
        <v>sin riesgo</v>
      </c>
      <c r="O8038">
        <f t="shared" si="624"/>
        <v>0.64008817871510493</v>
      </c>
      <c r="P8038">
        <f t="shared" si="625"/>
        <v>9.1591309152378368</v>
      </c>
      <c r="Q8038" s="10" t="str" cm="1">
        <f t="array" ref="Q8038">_xlfn.IFS(AND(D8038&lt;=0, D8038-P8038&lt;=2), "escarcha",AND(D8038&lt;=0, D8038-P8038&gt;2), "helada negra", AND(D8038&gt;0, P8038+2&gt;D8038), "rocío", TRUE, "sin riesgo")</f>
        <v>rocío</v>
      </c>
    </row>
    <row r="8039" spans="1:17" x14ac:dyDescent="0.35">
      <c r="A8039" s="2">
        <v>45980</v>
      </c>
      <c r="B8039" s="3" t="s">
        <v>47</v>
      </c>
      <c r="C8039">
        <v>9.2666666666666675</v>
      </c>
      <c r="D8039">
        <v>10.733333333333331</v>
      </c>
      <c r="E8039">
        <v>60.333333333333343</v>
      </c>
      <c r="F8039">
        <v>87</v>
      </c>
      <c r="G8039">
        <v>11.33333333333333</v>
      </c>
      <c r="H8039">
        <v>10.96666666666667</v>
      </c>
      <c r="I8039">
        <v>18</v>
      </c>
      <c r="J8039">
        <v>18.833333333333329</v>
      </c>
      <c r="K8039">
        <f t="shared" si="623"/>
        <v>1.4666666666666632</v>
      </c>
      <c r="L8039">
        <f t="shared" si="621"/>
        <v>0.14204188314347255</v>
      </c>
      <c r="M8039">
        <f t="shared" si="622"/>
        <v>1.9746005823753969</v>
      </c>
      <c r="N8039" s="10" t="str" cm="1">
        <f t="array" ref="N8039">_xlfn.IFS(AND(C8039&lt;=0, C8039-M8039&lt;=2), "escarcha",AND(C8039&lt;=0, C8039-M8039&gt;2), "helada negra", AND(C8039&gt;0, M8039+2&gt;C8039), "rocío", TRUE, "sin riesgo")</f>
        <v>sin riesgo</v>
      </c>
      <c r="O8039">
        <f t="shared" si="624"/>
        <v>0.6061866270394235</v>
      </c>
      <c r="P8039">
        <f t="shared" si="625"/>
        <v>8.6567491285693876</v>
      </c>
      <c r="Q8039" s="10" t="str" cm="1">
        <f t="array" ref="Q8039">_xlfn.IFS(AND(D8039&lt;=0, D8039-P8039&lt;=2), "escarcha",AND(D8039&lt;=0, D8039-P8039&gt;2), "helada negra", AND(D8039&gt;0, P8039+2&gt;D8039), "rocío", TRUE, "sin riesgo")</f>
        <v>sin riesgo</v>
      </c>
    </row>
    <row r="8040" spans="1:17" x14ac:dyDescent="0.35">
      <c r="A8040" s="2">
        <v>45980</v>
      </c>
      <c r="B8040" s="3" t="s">
        <v>52</v>
      </c>
      <c r="C8040">
        <v>10.06666666666667</v>
      </c>
      <c r="D8040">
        <v>10.93333333333333</v>
      </c>
      <c r="E8040">
        <v>57.7</v>
      </c>
      <c r="F8040">
        <v>83.666666666666671</v>
      </c>
      <c r="G8040">
        <v>10</v>
      </c>
      <c r="H8040">
        <v>13.56666666666667</v>
      </c>
      <c r="I8040">
        <v>17</v>
      </c>
      <c r="J8040">
        <v>23.6</v>
      </c>
      <c r="K8040">
        <f t="shared" si="623"/>
        <v>0.86666666666666003</v>
      </c>
      <c r="L8040">
        <f t="shared" si="621"/>
        <v>0.15107603035375627</v>
      </c>
      <c r="M8040">
        <f t="shared" si="622"/>
        <v>2.1012749329205342</v>
      </c>
      <c r="N8040" s="10" t="str" cm="1">
        <f t="array" ref="N8040">_xlfn.IFS(AND(C8040&lt;=0, C8040-M8040&lt;=2), "escarcha",AND(C8040&lt;=0, C8040-M8040&gt;2), "helada negra", AND(C8040&gt;0, M8040+2&gt;C8040), "rocío", TRUE, "sin riesgo")</f>
        <v>sin riesgo</v>
      </c>
      <c r="O8040">
        <f t="shared" si="624"/>
        <v>0.58041153965407899</v>
      </c>
      <c r="P8040">
        <f t="shared" si="625"/>
        <v>8.2761294545602944</v>
      </c>
      <c r="Q8040" s="10" t="str" cm="1">
        <f t="array" ref="Q8040">_xlfn.IFS(AND(D8040&lt;=0, D8040-P8040&lt;=2), "escarcha",AND(D8040&lt;=0, D8040-P8040&gt;2), "helada negra", AND(D8040&gt;0, P8040+2&gt;D8040), "rocío", TRUE, "sin riesgo")</f>
        <v>sin riesgo</v>
      </c>
    </row>
    <row r="8041" spans="1:17" x14ac:dyDescent="0.35">
      <c r="A8041" s="2">
        <v>45980</v>
      </c>
      <c r="B8041" s="3" t="s">
        <v>53</v>
      </c>
      <c r="C8041">
        <v>10.1</v>
      </c>
      <c r="D8041">
        <v>10.4</v>
      </c>
      <c r="E8041">
        <v>58.733333333333327</v>
      </c>
      <c r="F8041">
        <v>82.333333333333329</v>
      </c>
      <c r="G8041">
        <v>9.6666666666666661</v>
      </c>
      <c r="H8041">
        <v>14.1</v>
      </c>
      <c r="I8041">
        <v>15.33333333333333</v>
      </c>
      <c r="J8041">
        <v>24.633333333333329</v>
      </c>
      <c r="K8041">
        <f t="shared" si="623"/>
        <v>0.30000000000000071</v>
      </c>
      <c r="L8041">
        <f t="shared" si="621"/>
        <v>0.17105482595182719</v>
      </c>
      <c r="M8041">
        <f t="shared" si="622"/>
        <v>2.3818778210181479</v>
      </c>
      <c r="N8041" s="10" t="str" cm="1">
        <f t="array" ref="N8041">_xlfn.IFS(AND(C8041&lt;=0, C8041-M8041&lt;=2), "escarcha",AND(C8041&lt;=0, C8041-M8041&gt;2), "helada negra", AND(C8041&gt;0, M8041+2&gt;C8041), "rocío", TRUE, "sin riesgo")</f>
        <v>sin riesgo</v>
      </c>
      <c r="O8041">
        <f t="shared" si="624"/>
        <v>0.52885396803238205</v>
      </c>
      <c r="P8041">
        <f t="shared" si="625"/>
        <v>7.5182247595598675</v>
      </c>
      <c r="Q8041" s="10" t="str" cm="1">
        <f t="array" ref="Q8041">_xlfn.IFS(AND(D8041&lt;=0, D8041-P8041&lt;=2), "escarcha",AND(D8041&lt;=0, D8041-P8041&gt;2), "helada negra", AND(D8041&gt;0, P8041+2&gt;D8041), "rocío", TRUE, "sin riesgo")</f>
        <v>sin riesgo</v>
      </c>
    </row>
    <row r="8042" spans="1:17" x14ac:dyDescent="0.35">
      <c r="A8042" s="2">
        <v>45980</v>
      </c>
      <c r="B8042" s="3" t="s">
        <v>56</v>
      </c>
      <c r="C8042">
        <v>9.1666666666666661</v>
      </c>
      <c r="D8042">
        <v>9.8333333333333339</v>
      </c>
      <c r="E8042">
        <v>63.066666666666663</v>
      </c>
      <c r="F8042">
        <v>82</v>
      </c>
      <c r="G8042">
        <v>9.6666666666666661</v>
      </c>
      <c r="H8042">
        <v>14.3</v>
      </c>
      <c r="I8042">
        <v>14.33333333333333</v>
      </c>
      <c r="J8042">
        <v>25.56666666666667</v>
      </c>
      <c r="K8042">
        <f t="shared" si="623"/>
        <v>0.66666666666666785</v>
      </c>
      <c r="L8042">
        <f t="shared" si="621"/>
        <v>0.1796178574657929</v>
      </c>
      <c r="M8042">
        <f t="shared" si="622"/>
        <v>2.5023426670632305</v>
      </c>
      <c r="N8042" s="10" t="str" cm="1">
        <f t="array" ref="N8042">_xlfn.IFS(AND(C8042&lt;=0, C8042-M8042&lt;=2), "escarcha",AND(C8042&lt;=0, C8042-M8042&gt;2), "helada negra", AND(C8042&gt;0, M8042+2&gt;C8042), "rocío", TRUE, "sin riesgo")</f>
        <v>sin riesgo</v>
      </c>
      <c r="O8042">
        <f t="shared" si="624"/>
        <v>0.4869218434332363</v>
      </c>
      <c r="P8042">
        <f t="shared" si="625"/>
        <v>6.905178267183306</v>
      </c>
      <c r="Q8042" s="10" t="str" cm="1">
        <f t="array" ref="Q8042">_xlfn.IFS(AND(D8042&lt;=0, D8042-P8042&lt;=2), "escarcha",AND(D8042&lt;=0, D8042-P8042&gt;2), "helada negra", AND(D8042&gt;0, P8042+2&gt;D8042), "rocío", TRUE, "sin riesgo")</f>
        <v>sin riesgo</v>
      </c>
    </row>
    <row r="8043" spans="1:17" x14ac:dyDescent="0.35">
      <c r="A8043" s="2">
        <v>45980</v>
      </c>
      <c r="B8043" s="3" t="s">
        <v>55</v>
      </c>
      <c r="C8043">
        <v>8.4</v>
      </c>
      <c r="D8043">
        <v>10.03333333333333</v>
      </c>
      <c r="E8043">
        <v>65.600000000000009</v>
      </c>
      <c r="F8043">
        <v>79.666666666666671</v>
      </c>
      <c r="G8043">
        <v>6.666666666666667</v>
      </c>
      <c r="H8043">
        <v>13.133333333333329</v>
      </c>
      <c r="I8043">
        <v>12</v>
      </c>
      <c r="J8043">
        <v>21.833333333333329</v>
      </c>
      <c r="K8043">
        <f t="shared" si="623"/>
        <v>1.6333333333333293</v>
      </c>
      <c r="L8043">
        <f t="shared" si="621"/>
        <v>0.16721397321362269</v>
      </c>
      <c r="M8043">
        <f t="shared" si="622"/>
        <v>2.3278830424134713</v>
      </c>
      <c r="N8043" s="10" t="str" cm="1">
        <f t="array" ref="N8043">_xlfn.IFS(AND(C8043&lt;=0, C8043-M8043&lt;=2), "escarcha",AND(C8043&lt;=0, C8043-M8043&gt;2), "helada negra", AND(C8043&gt;0, M8043+2&gt;C8043), "rocío", TRUE, "sin riesgo")</f>
        <v>sin riesgo</v>
      </c>
      <c r="O8043">
        <f t="shared" si="624"/>
        <v>0.47144098876341572</v>
      </c>
      <c r="P8043">
        <f t="shared" si="625"/>
        <v>6.6796061292006277</v>
      </c>
      <c r="Q8043" s="10" t="str" cm="1">
        <f t="array" ref="Q8043">_xlfn.IFS(AND(D8043&lt;=0, D8043-P8043&lt;=2), "escarcha",AND(D8043&lt;=0, D8043-P8043&gt;2), "helada negra", AND(D8043&gt;0, P8043+2&gt;D8043), "rocío", TRUE, "sin riesgo")</f>
        <v>sin riesgo</v>
      </c>
    </row>
    <row r="8044" spans="1:17" x14ac:dyDescent="0.35">
      <c r="A8044" s="2">
        <v>45980</v>
      </c>
      <c r="B8044" s="3" t="s">
        <v>54</v>
      </c>
      <c r="C8044">
        <v>7.9666666666666668</v>
      </c>
      <c r="D8044">
        <v>9.8000000000000007</v>
      </c>
      <c r="E8044">
        <v>68.866666666666674</v>
      </c>
      <c r="F8044">
        <v>78.333333333333329</v>
      </c>
      <c r="G8044">
        <v>10.66666666666667</v>
      </c>
      <c r="H8044">
        <v>12.06666666666667</v>
      </c>
      <c r="I8044">
        <v>16.666666666666671</v>
      </c>
      <c r="J8044">
        <v>21.233333333333331</v>
      </c>
      <c r="K8044">
        <f t="shared" si="623"/>
        <v>1.8333333333333339</v>
      </c>
      <c r="L8044">
        <f t="shared" si="621"/>
        <v>0.18639957479181368</v>
      </c>
      <c r="M8044">
        <f t="shared" si="622"/>
        <v>2.5978319104046768</v>
      </c>
      <c r="N8044" s="10" t="str" cm="1">
        <f t="array" ref="N8044">_xlfn.IFS(AND(C8044&lt;=0, C8044-M8044&lt;=2), "escarcha",AND(C8044&lt;=0, C8044-M8044&gt;2), "helada negra", AND(C8044&gt;0, M8044+2&gt;C8044), "rocío", TRUE, "sin riesgo")</f>
        <v>sin riesgo</v>
      </c>
      <c r="O8044">
        <f t="shared" si="624"/>
        <v>0.43894257437167894</v>
      </c>
      <c r="P8044">
        <f t="shared" si="625"/>
        <v>6.2073924596695349</v>
      </c>
      <c r="Q8044" s="10" t="str" cm="1">
        <f t="array" ref="Q8044">_xlfn.IFS(AND(D8044&lt;=0, D8044-P8044&lt;=2), "escarcha",AND(D8044&lt;=0, D8044-P8044&gt;2), "helada negra", AND(D8044&gt;0, P8044+2&gt;D8044), "rocío", TRUE, "sin riesgo")</f>
        <v>sin riesgo</v>
      </c>
    </row>
    <row r="8045" spans="1:17" x14ac:dyDescent="0.35">
      <c r="A8045" s="2">
        <v>45980</v>
      </c>
      <c r="B8045" s="3" t="s">
        <v>57</v>
      </c>
      <c r="C8045">
        <v>7.2333333333333334</v>
      </c>
      <c r="D8045">
        <v>9.7666666666666675</v>
      </c>
      <c r="E8045">
        <v>73.566666666666663</v>
      </c>
      <c r="F8045">
        <v>73</v>
      </c>
      <c r="G8045">
        <v>6.666666666666667</v>
      </c>
      <c r="H8045">
        <v>13.766666666666669</v>
      </c>
      <c r="I8045">
        <v>10.66666666666667</v>
      </c>
      <c r="J8045">
        <v>23.866666666666671</v>
      </c>
      <c r="K8045">
        <f t="shared" si="623"/>
        <v>2.5333333333333341</v>
      </c>
      <c r="L8045">
        <f t="shared" si="621"/>
        <v>0.20241490219030461</v>
      </c>
      <c r="M8045">
        <f t="shared" si="622"/>
        <v>2.8236290741100323</v>
      </c>
      <c r="N8045" s="10" t="str" cm="1">
        <f t="array" ref="N8045">_xlfn.IFS(AND(C8045&lt;=0, C8045-M8045&lt;=2), "escarcha",AND(C8045&lt;=0, C8045-M8045&gt;2), "helada negra", AND(C8045&gt;0, M8045+2&gt;C8045), "rocío", TRUE, "sin riesgo")</f>
        <v>sin riesgo</v>
      </c>
      <c r="O8045">
        <f t="shared" si="624"/>
        <v>0.36619495384968032</v>
      </c>
      <c r="P8045">
        <f t="shared" si="625"/>
        <v>5.1567893226465467</v>
      </c>
      <c r="Q8045" s="10" t="str" cm="1">
        <f t="array" ref="Q8045">_xlfn.IFS(AND(D8045&lt;=0, D8045-P8045&lt;=2), "escarcha",AND(D8045&lt;=0, D8045-P8045&gt;2), "helada negra", AND(D8045&gt;0, P8045+2&gt;D8045), "rocío", TRUE, "sin riesgo")</f>
        <v>sin riesgo</v>
      </c>
    </row>
    <row r="8046" spans="1:17" x14ac:dyDescent="0.35">
      <c r="A8046" s="2">
        <v>45980</v>
      </c>
      <c r="B8046" s="3" t="s">
        <v>51</v>
      </c>
      <c r="C8046">
        <v>7.7</v>
      </c>
      <c r="D8046">
        <v>8.9666666666666668</v>
      </c>
      <c r="E8046">
        <v>72.7</v>
      </c>
      <c r="F8046">
        <v>74</v>
      </c>
      <c r="G8046">
        <v>8.3333333333333339</v>
      </c>
      <c r="H8046">
        <v>12.8</v>
      </c>
      <c r="I8046">
        <v>14</v>
      </c>
      <c r="J8046">
        <v>22.766666666666669</v>
      </c>
      <c r="K8046">
        <f t="shared" si="623"/>
        <v>1.2666666666666666</v>
      </c>
      <c r="L8046">
        <f t="shared" si="621"/>
        <v>0.22241910474903737</v>
      </c>
      <c r="M8046">
        <f t="shared" si="622"/>
        <v>3.1062484089907452</v>
      </c>
      <c r="N8046" s="10" t="str" cm="1">
        <f t="array" ref="N8046">_xlfn.IFS(AND(C8046&lt;=0, C8046-M8046&lt;=2), "escarcha",AND(C8046&lt;=0, C8046-M8046&gt;2), "helada negra", AND(C8046&gt;0, M8046+2&gt;C8046), "rocío", TRUE, "sin riesgo")</f>
        <v>sin riesgo</v>
      </c>
      <c r="O8046">
        <f t="shared" si="624"/>
        <v>0.32601125334448766</v>
      </c>
      <c r="P8046">
        <f t="shared" si="625"/>
        <v>4.5802547289455218</v>
      </c>
      <c r="Q8046" s="10" t="str" cm="1">
        <f t="array" ref="Q8046">_xlfn.IFS(AND(D8046&lt;=0, D8046-P8046&lt;=2), "escarcha",AND(D8046&lt;=0, D8046-P8046&gt;2), "helada negra", AND(D8046&gt;0, P8046+2&gt;D8046), "rocío", TRUE, "sin riesgo")</f>
        <v>sin riesgo</v>
      </c>
    </row>
    <row r="8047" spans="1:17" x14ac:dyDescent="0.35">
      <c r="A8047" s="2">
        <v>45980</v>
      </c>
      <c r="B8047" s="3" t="s">
        <v>49</v>
      </c>
      <c r="C8047">
        <v>6.2666666666666666</v>
      </c>
      <c r="D8047">
        <v>7.6</v>
      </c>
      <c r="E8047">
        <v>75.933333333333323</v>
      </c>
      <c r="F8047">
        <v>78.333333333333329</v>
      </c>
      <c r="G8047">
        <v>11.33333333333333</v>
      </c>
      <c r="H8047">
        <v>10.93333333333333</v>
      </c>
      <c r="I8047">
        <v>16.666666666666671</v>
      </c>
      <c r="J8047">
        <v>21.333333333333329</v>
      </c>
      <c r="K8047">
        <f t="shared" si="623"/>
        <v>1.333333333333333</v>
      </c>
      <c r="L8047">
        <f t="shared" si="621"/>
        <v>0.16771424252438505</v>
      </c>
      <c r="M8047">
        <f t="shared" si="622"/>
        <v>2.3349144918288127</v>
      </c>
      <c r="N8047" s="10" t="str" cm="1">
        <f t="array" ref="N8047">_xlfn.IFS(AND(C8047&lt;=0, C8047-M8047&lt;=2), "escarcha",AND(C8047&lt;=0, C8047-M8047&gt;2), "helada negra", AND(C8047&gt;0, M8047+2&gt;C8047), "rocío", TRUE, "sin riesgo")</f>
        <v>sin riesgo</v>
      </c>
      <c r="O8047">
        <f t="shared" si="624"/>
        <v>0.29023489394055924</v>
      </c>
      <c r="P8047">
        <f t="shared" si="625"/>
        <v>4.0692036028025802</v>
      </c>
      <c r="Q8047" s="10" t="str" cm="1">
        <f t="array" ref="Q8047">_xlfn.IFS(AND(D8047&lt;=0, D8047-P8047&lt;=2), "escarcha",AND(D8047&lt;=0, D8047-P8047&gt;2), "helada negra", AND(D8047&gt;0, P8047+2&gt;D8047), "rocío", TRUE, "sin riesgo")</f>
        <v>sin riesgo</v>
      </c>
    </row>
    <row r="8048" spans="1:17" x14ac:dyDescent="0.35">
      <c r="A8048" s="2">
        <v>45980</v>
      </c>
      <c r="B8048" s="3" t="s">
        <v>50</v>
      </c>
      <c r="C8048">
        <v>5.0333333333333332</v>
      </c>
      <c r="D8048">
        <v>6.0333333333333332</v>
      </c>
      <c r="E8048">
        <v>78.733333333333334</v>
      </c>
      <c r="F8048">
        <v>77.666666666666671</v>
      </c>
      <c r="G8048">
        <v>8</v>
      </c>
      <c r="H8048">
        <v>10.766666666666669</v>
      </c>
      <c r="I8048">
        <v>11.66666666666667</v>
      </c>
      <c r="J8048">
        <v>20.5</v>
      </c>
      <c r="K8048">
        <f t="shared" si="623"/>
        <v>1</v>
      </c>
      <c r="L8048">
        <f t="shared" si="621"/>
        <v>0.11850237896059876</v>
      </c>
      <c r="M8048">
        <f t="shared" si="622"/>
        <v>1.645150206856393</v>
      </c>
      <c r="N8048" s="10" t="str" cm="1">
        <f t="array" ref="N8048">_xlfn.IFS(AND(C8048&lt;=0, C8048-M8048&lt;=2), "escarcha",AND(C8048&lt;=0, C8048-M8048&gt;2), "helada negra", AND(C8048&gt;0, M8048+2&gt;C8048), "rocío", TRUE, "sin riesgo")</f>
        <v>sin riesgo</v>
      </c>
      <c r="O8048">
        <f t="shared" si="624"/>
        <v>0.17418847536302062</v>
      </c>
      <c r="P8048">
        <f t="shared" si="625"/>
        <v>2.4259483286757462</v>
      </c>
      <c r="Q8048" s="10" t="str" cm="1">
        <f t="array" ref="Q8048">_xlfn.IFS(AND(D8048&lt;=0, D8048-P8048&lt;=2), "escarcha",AND(D8048&lt;=0, D8048-P8048&gt;2), "helada negra", AND(D8048&gt;0, P8048+2&gt;D8048), "rocío", TRUE, "sin riesgo")</f>
        <v>sin riesgo</v>
      </c>
    </row>
    <row r="8049" spans="1:17" x14ac:dyDescent="0.35">
      <c r="A8049" s="2">
        <v>45980</v>
      </c>
      <c r="B8049" s="3" t="s">
        <v>48</v>
      </c>
      <c r="C8049">
        <v>3.5</v>
      </c>
      <c r="D8049">
        <v>4.833333333333333</v>
      </c>
      <c r="E8049">
        <v>83.466666666666669</v>
      </c>
      <c r="F8049">
        <v>82</v>
      </c>
      <c r="G8049">
        <v>0</v>
      </c>
      <c r="H8049">
        <v>10.866666666666671</v>
      </c>
      <c r="I8049">
        <v>0</v>
      </c>
      <c r="J8049">
        <v>20.06666666666667</v>
      </c>
      <c r="K8049">
        <f t="shared" si="623"/>
        <v>1.333333333333333</v>
      </c>
      <c r="L8049">
        <f t="shared" si="621"/>
        <v>6.9490111758839485E-2</v>
      </c>
      <c r="M8049">
        <f t="shared" si="622"/>
        <v>0.96202712819982927</v>
      </c>
      <c r="N8049" s="10" t="str" cm="1">
        <f t="array" ref="N8049">_xlfn.IFS(AND(C8049&lt;=0, C8049-M8049&lt;=2), "escarcha",AND(C8049&lt;=0, C8049-M8049&gt;2), "helada negra", AND(C8049&gt;0, M8049+2&gt;C8049), "rocío", TRUE, "sin riesgo")</f>
        <v>sin riesgo</v>
      </c>
      <c r="O8049">
        <f t="shared" si="624"/>
        <v>0.14522257731930202</v>
      </c>
      <c r="P8049">
        <f t="shared" si="625"/>
        <v>2.019184474619605</v>
      </c>
      <c r="Q8049" s="10" t="str" cm="1">
        <f t="array" ref="Q8049">_xlfn.IFS(AND(D8049&lt;=0, D8049-P8049&lt;=2), "escarcha",AND(D8049&lt;=0, D8049-P8049&gt;2), "helada negra", AND(D8049&gt;0, P8049+2&gt;D8049), "rocío", TRUE, "sin riesgo")</f>
        <v>sin riesgo</v>
      </c>
    </row>
    <row r="8050" spans="1:17" x14ac:dyDescent="0.35">
      <c r="A8050" s="2">
        <v>45980</v>
      </c>
      <c r="B8050" s="3" t="s">
        <v>38</v>
      </c>
      <c r="C8050">
        <v>4.2</v>
      </c>
      <c r="D8050">
        <v>4.3</v>
      </c>
      <c r="E8050">
        <v>81.899999999999991</v>
      </c>
      <c r="F8050">
        <v>79</v>
      </c>
      <c r="G8050">
        <v>7</v>
      </c>
      <c r="H8050">
        <v>9.6</v>
      </c>
      <c r="I8050">
        <v>11.33333333333333</v>
      </c>
      <c r="J8050">
        <v>18.133333333333329</v>
      </c>
      <c r="K8050">
        <f t="shared" si="623"/>
        <v>9.9999999999999645E-2</v>
      </c>
      <c r="L8050">
        <f t="shared" si="621"/>
        <v>9.9734240884522402E-2</v>
      </c>
      <c r="M8050">
        <f t="shared" si="622"/>
        <v>1.3831122584812499</v>
      </c>
      <c r="N8050" s="10" t="str" cm="1">
        <f t="array" ref="N8050">_xlfn.IFS(AND(C8050&lt;=0, C8050-M8050&lt;=2), "escarcha",AND(C8050&lt;=0, C8050-M8050&gt;2), "helada negra", AND(C8050&gt;0, M8050+2&gt;C8050), "rocío", TRUE, "sin riesgo")</f>
        <v>sin riesgo</v>
      </c>
      <c r="O8050">
        <f t="shared" si="624"/>
        <v>7.0687871055626211E-2</v>
      </c>
      <c r="P8050">
        <f t="shared" si="625"/>
        <v>0.9786757837712271</v>
      </c>
      <c r="Q8050" s="10" t="str" cm="1">
        <f t="array" ref="Q8050">_xlfn.IFS(AND(D8050&lt;=0, D8050-P8050&lt;=2), "escarcha",AND(D8050&lt;=0, D8050-P8050&gt;2), "helada negra", AND(D8050&gt;0, P8050+2&gt;D8050), "rocío", TRUE, "sin riesgo")</f>
        <v>sin riesgo</v>
      </c>
    </row>
    <row r="8051" spans="1:17" x14ac:dyDescent="0.35">
      <c r="A8051" s="2">
        <v>45980</v>
      </c>
      <c r="B8051" s="3" t="s">
        <v>39</v>
      </c>
      <c r="C8051">
        <v>3.6</v>
      </c>
      <c r="D8051">
        <v>4.166666666666667</v>
      </c>
      <c r="E8051">
        <v>79.766666666666666</v>
      </c>
      <c r="F8051">
        <v>74</v>
      </c>
      <c r="G8051">
        <v>5.666666666666667</v>
      </c>
      <c r="H8051">
        <v>11.3</v>
      </c>
      <c r="I8051">
        <v>8.3333333333333339</v>
      </c>
      <c r="J8051">
        <v>19.899999999999999</v>
      </c>
      <c r="K8051">
        <f t="shared" si="623"/>
        <v>0.56666666666666687</v>
      </c>
      <c r="L8051">
        <f t="shared" si="621"/>
        <v>3.119306161394883E-2</v>
      </c>
      <c r="M8051">
        <f t="shared" si="622"/>
        <v>0.43089944781158163</v>
      </c>
      <c r="N8051" s="10" t="str" cm="1">
        <f t="array" ref="N8051">_xlfn.IFS(AND(C8051&lt;=0, C8051-M8051&lt;=2), "escarcha",AND(C8051&lt;=0, C8051-M8051&gt;2), "helada negra", AND(C8051&gt;0, M8051+2&gt;C8051), "rocío", TRUE, "sin riesgo")</f>
        <v>sin riesgo</v>
      </c>
      <c r="O8051">
        <f t="shared" si="624"/>
        <v>-4.035838988177165E-3</v>
      </c>
      <c r="P8051">
        <f t="shared" si="625"/>
        <v>-5.5639475501961168E-2</v>
      </c>
      <c r="Q8051" s="10" t="str" cm="1">
        <f t="array" ref="Q8051">_xlfn.IFS(AND(D8051&lt;=0, D8051-P8051&lt;=2), "escarcha",AND(D8051&lt;=0, D8051-P8051&gt;2), "helada negra", AND(D8051&gt;0, P8051+2&gt;D8051), "rocío", TRUE, "sin riesgo")</f>
        <v>sin riesgo</v>
      </c>
    </row>
    <row r="8052" spans="1:17" x14ac:dyDescent="0.35">
      <c r="A8052" s="2">
        <v>45980</v>
      </c>
      <c r="B8052" s="3" t="s">
        <v>37</v>
      </c>
      <c r="C8052">
        <v>3.2333333333333329</v>
      </c>
      <c r="D8052">
        <v>3.833333333333333</v>
      </c>
      <c r="E8052">
        <v>81.666666666666671</v>
      </c>
      <c r="F8052">
        <v>76.333333333333329</v>
      </c>
      <c r="G8052">
        <v>5.333333333333333</v>
      </c>
      <c r="H8052">
        <v>10.233333333333331</v>
      </c>
      <c r="I8052">
        <v>8</v>
      </c>
      <c r="J8052">
        <v>18.266666666666669</v>
      </c>
      <c r="K8052">
        <f t="shared" si="623"/>
        <v>0.60000000000000009</v>
      </c>
      <c r="L8052">
        <f t="shared" si="621"/>
        <v>2.8875129516202608E-2</v>
      </c>
      <c r="M8052">
        <f t="shared" si="622"/>
        <v>0.39882710138013072</v>
      </c>
      <c r="N8052" s="10" t="str" cm="1">
        <f t="array" ref="N8052">_xlfn.IFS(AND(C8052&lt;=0, C8052-M8052&lt;=2), "escarcha",AND(C8052&lt;=0, C8052-M8052&gt;2), "helada negra", AND(C8052&gt;0, M8052+2&gt;C8052), "rocío", TRUE, "sin riesgo")</f>
        <v>sin riesgo</v>
      </c>
      <c r="O8052">
        <f t="shared" si="624"/>
        <v>3.6122625536244013E-3</v>
      </c>
      <c r="P8052">
        <f t="shared" si="625"/>
        <v>4.9821518265967167E-2</v>
      </c>
      <c r="Q8052" s="10" t="str" cm="1">
        <f t="array" ref="Q8052">_xlfn.IFS(AND(D8052&lt;=0, D8052-P8052&lt;=2), "escarcha",AND(D8052&lt;=0, D8052-P8052&gt;2), "helada negra", AND(D8052&gt;0, P8052+2&gt;D8052), "rocío", TRUE, "sin riesgo")</f>
        <v>sin riesgo</v>
      </c>
    </row>
    <row r="8053" spans="1:17" x14ac:dyDescent="0.35">
      <c r="A8053" s="2">
        <v>45980</v>
      </c>
      <c r="B8053" s="3" t="s">
        <v>40</v>
      </c>
      <c r="C8053">
        <v>2.1333333333333329</v>
      </c>
      <c r="D8053">
        <v>2.9666666666666668</v>
      </c>
      <c r="E8053">
        <v>83.86666666666666</v>
      </c>
      <c r="F8053">
        <v>81.666666666666671</v>
      </c>
      <c r="G8053">
        <v>0.66666666666666663</v>
      </c>
      <c r="H8053">
        <v>6.1</v>
      </c>
      <c r="I8053">
        <v>1.666666666666667</v>
      </c>
      <c r="J8053">
        <v>10.8</v>
      </c>
      <c r="K8053">
        <f t="shared" si="623"/>
        <v>0.83333333333333393</v>
      </c>
      <c r="L8053">
        <f t="shared" si="621"/>
        <v>-2.2581062294566606E-2</v>
      </c>
      <c r="M8053">
        <f t="shared" si="622"/>
        <v>-0.3109832084464666</v>
      </c>
      <c r="N8053" s="10" t="str" cm="1">
        <f t="array" ref="N8053">_xlfn.IFS(AND(C8053&lt;=0, C8053-M8053&lt;=2), "escarcha",AND(C8053&lt;=0, C8053-M8053&gt;2), "helada negra", AND(C8053&gt;0, M8053+2&gt;C8053), "rocío", TRUE, "sin riesgo")</f>
        <v>sin riesgo</v>
      </c>
      <c r="O8053">
        <f t="shared" si="624"/>
        <v>1.0020788868120106E-2</v>
      </c>
      <c r="P8053">
        <f t="shared" si="625"/>
        <v>0.13826031227835986</v>
      </c>
      <c r="Q8053" s="10" t="str" cm="1">
        <f t="array" ref="Q8053">_xlfn.IFS(AND(D8053&lt;=0, D8053-P8053&lt;=2), "escarcha",AND(D8053&lt;=0, D8053-P8053&gt;2), "helada negra", AND(D8053&gt;0, P8053+2&gt;D8053), "rocío", TRUE, "sin riesgo")</f>
        <v>sin riesgo</v>
      </c>
    </row>
    <row r="8054" spans="1:17" x14ac:dyDescent="0.35">
      <c r="A8054" s="2">
        <v>45980</v>
      </c>
      <c r="B8054" s="3" t="s">
        <v>42</v>
      </c>
      <c r="C8054">
        <v>2.2999999999999998</v>
      </c>
      <c r="D8054">
        <v>2.9</v>
      </c>
      <c r="E8054">
        <v>89.9</v>
      </c>
      <c r="F8054">
        <v>86.666666666666671</v>
      </c>
      <c r="G8054">
        <v>0</v>
      </c>
      <c r="H8054">
        <v>3.7333333333333329</v>
      </c>
      <c r="I8054">
        <v>0</v>
      </c>
      <c r="J8054">
        <v>7.1333333333333337</v>
      </c>
      <c r="K8054">
        <f t="shared" si="623"/>
        <v>0.60000000000000009</v>
      </c>
      <c r="L8054">
        <f t="shared" si="621"/>
        <v>5.8757640546954482E-2</v>
      </c>
      <c r="M8054">
        <f t="shared" si="622"/>
        <v>0.81294887468331967</v>
      </c>
      <c r="N8054" s="10" t="str" cm="1">
        <f t="array" ref="N8054">_xlfn.IFS(AND(C8054&lt;=0, C8054-M8054&lt;=2), "escarcha",AND(C8054&lt;=0, C8054-M8054&gt;2), "helada negra", AND(C8054&gt;0, M8054+2&gt;C8054), "rocío", TRUE, "sin riesgo")</f>
        <v>rocío</v>
      </c>
      <c r="O8054">
        <f t="shared" si="624"/>
        <v>6.4724235646957812E-2</v>
      </c>
      <c r="P8054">
        <f t="shared" si="625"/>
        <v>0.89580473807645655</v>
      </c>
      <c r="Q8054" s="10" t="str" cm="1">
        <f t="array" ref="Q8054">_xlfn.IFS(AND(D8054&lt;=0, D8054-P8054&lt;=2), "escarcha",AND(D8054&lt;=0, D8054-P8054&gt;2), "helada negra", AND(D8054&gt;0, P8054+2&gt;D8054), "rocío", TRUE, "sin riesgo")</f>
        <v>sin riesgo</v>
      </c>
    </row>
    <row r="8055" spans="1:17" x14ac:dyDescent="0.35">
      <c r="A8055" s="2">
        <v>45980</v>
      </c>
      <c r="B8055" s="3" t="s">
        <v>43</v>
      </c>
      <c r="C8055">
        <v>1.1000000000000001</v>
      </c>
      <c r="D8055">
        <v>3.3666666666666671</v>
      </c>
      <c r="E8055">
        <v>91.466666666666669</v>
      </c>
      <c r="F8055">
        <v>85.333333333333329</v>
      </c>
      <c r="G8055">
        <v>0</v>
      </c>
      <c r="H8055">
        <v>3.4666666666666668</v>
      </c>
      <c r="I8055">
        <v>0</v>
      </c>
      <c r="J8055">
        <v>6.0666666666666664</v>
      </c>
      <c r="K8055">
        <f t="shared" si="623"/>
        <v>2.2666666666666671</v>
      </c>
      <c r="L8055">
        <f t="shared" si="621"/>
        <v>-9.7841755112783729E-3</v>
      </c>
      <c r="M8055">
        <f t="shared" si="622"/>
        <v>-0.1348440668507446</v>
      </c>
      <c r="N8055" s="10" t="str" cm="1">
        <f t="array" ref="N8055">_xlfn.IFS(AND(C8055&lt;=0, C8055-M8055&lt;=2), "escarcha",AND(C8055&lt;=0, C8055-M8055&gt;2), "helada negra", AND(C8055&gt;0, M8055+2&gt;C8055), "rocío", TRUE, "sin riesgo")</f>
        <v>rocío</v>
      </c>
      <c r="O8055">
        <f t="shared" si="624"/>
        <v>8.22062303412045E-2</v>
      </c>
      <c r="P8055">
        <f t="shared" si="625"/>
        <v>1.1388951203816686</v>
      </c>
      <c r="Q8055" s="10" t="str" cm="1">
        <f t="array" ref="Q8055">_xlfn.IFS(AND(D8055&lt;=0, D8055-P8055&lt;=2), "escarcha",AND(D8055&lt;=0, D8055-P8055&gt;2), "helada negra", AND(D8055&gt;0, P8055+2&gt;D8055), "rocío", TRUE, "sin riesgo")</f>
        <v>sin riesgo</v>
      </c>
    </row>
    <row r="8056" spans="1:17" x14ac:dyDescent="0.35">
      <c r="A8056" s="2">
        <v>45980</v>
      </c>
      <c r="B8056" s="3" t="s">
        <v>44</v>
      </c>
      <c r="C8056">
        <v>0.5</v>
      </c>
      <c r="D8056">
        <v>3</v>
      </c>
      <c r="E8056">
        <v>92.9</v>
      </c>
      <c r="F8056">
        <v>91</v>
      </c>
      <c r="G8056">
        <v>0</v>
      </c>
      <c r="H8056">
        <v>2.2000000000000002</v>
      </c>
      <c r="I8056">
        <v>0</v>
      </c>
      <c r="J8056">
        <v>4.4000000000000004</v>
      </c>
      <c r="K8056">
        <f t="shared" si="623"/>
        <v>2.5</v>
      </c>
      <c r="L8056">
        <f t="shared" si="621"/>
        <v>-3.7461519227179982E-2</v>
      </c>
      <c r="M8056">
        <f t="shared" si="622"/>
        <v>-0.51548011148177697</v>
      </c>
      <c r="N8056" s="10" t="str" cm="1">
        <f t="array" ref="N8056">_xlfn.IFS(AND(C8056&lt;=0, C8056-M8056&lt;=2), "escarcha",AND(C8056&lt;=0, C8056-M8056&gt;2), "helada negra", AND(C8056&gt;0, M8056+2&gt;C8056), "rocío", TRUE, "sin riesgo")</f>
        <v>rocío</v>
      </c>
      <c r="O8056">
        <f t="shared" si="624"/>
        <v>0.12059340116605345</v>
      </c>
      <c r="P8056">
        <f t="shared" si="625"/>
        <v>1.6743795371703745</v>
      </c>
      <c r="Q8056" s="10" t="str" cm="1">
        <f t="array" ref="Q8056">_xlfn.IFS(AND(D8056&lt;=0, D8056-P8056&lt;=2), "escarcha",AND(D8056&lt;=0, D8056-P8056&gt;2), "helada negra", AND(D8056&gt;0, P8056+2&gt;D8056), "rocío", TRUE, "sin riesgo")</f>
        <v>rocío</v>
      </c>
    </row>
    <row r="8057" spans="1:17" x14ac:dyDescent="0.35">
      <c r="A8057" s="2">
        <v>45980</v>
      </c>
      <c r="B8057" s="3" t="s">
        <v>45</v>
      </c>
      <c r="C8057">
        <v>0.36666666666666659</v>
      </c>
      <c r="D8057">
        <v>2.5666666666666669</v>
      </c>
      <c r="E8057">
        <v>93.966666666666669</v>
      </c>
      <c r="F8057">
        <v>91.333333333333329</v>
      </c>
      <c r="G8057">
        <v>2.333333333333333</v>
      </c>
      <c r="H8057">
        <v>8.6666666666666679</v>
      </c>
      <c r="I8057">
        <v>4.333333333333333</v>
      </c>
      <c r="J8057">
        <v>14.6</v>
      </c>
      <c r="K8057">
        <f t="shared" si="623"/>
        <v>2.2000000000000002</v>
      </c>
      <c r="L8057">
        <f t="shared" si="621"/>
        <v>-3.5679858793536093E-2</v>
      </c>
      <c r="M8057">
        <f t="shared" si="622"/>
        <v>-0.49101353688053329</v>
      </c>
      <c r="N8057" s="10" t="str" cm="1">
        <f t="array" ref="N8057">_xlfn.IFS(AND(C8057&lt;=0, C8057-M8057&lt;=2), "escarcha",AND(C8057&lt;=0, C8057-M8057&gt;2), "helada negra", AND(C8057&gt;0, M8057+2&gt;C8057), "rocío", TRUE, "sin riesgo")</f>
        <v>rocío</v>
      </c>
      <c r="O8057">
        <f t="shared" si="624"/>
        <v>9.3532407335137291E-2</v>
      </c>
      <c r="P8057">
        <f t="shared" si="625"/>
        <v>1.2966465105432956</v>
      </c>
      <c r="Q8057" s="10" t="str" cm="1">
        <f t="array" ref="Q8057">_xlfn.IFS(AND(D8057&lt;=0, D8057-P8057&lt;=2), "escarcha",AND(D8057&lt;=0, D8057-P8057&gt;2), "helada negra", AND(D8057&gt;0, P8057+2&gt;D8057), "rocío", TRUE, "sin riesgo")</f>
        <v>rocío</v>
      </c>
    </row>
    <row r="8058" spans="1:17" x14ac:dyDescent="0.35">
      <c r="A8058" s="2">
        <v>45980</v>
      </c>
      <c r="B8058" s="3" t="s">
        <v>46</v>
      </c>
      <c r="C8058">
        <v>2.2999999999999998</v>
      </c>
      <c r="D8058">
        <v>2.333333333333333</v>
      </c>
      <c r="E8058">
        <v>90.233333333333334</v>
      </c>
      <c r="F8058">
        <v>90</v>
      </c>
      <c r="G8058">
        <v>5</v>
      </c>
      <c r="H8058">
        <v>10.53333333333333</v>
      </c>
      <c r="I8058">
        <v>9</v>
      </c>
      <c r="J8058">
        <v>18.133333333333329</v>
      </c>
      <c r="K8058">
        <f t="shared" si="623"/>
        <v>3.3333333333333215E-2</v>
      </c>
      <c r="L8058">
        <f t="shared" si="621"/>
        <v>6.2458607021525669E-2</v>
      </c>
      <c r="M8058">
        <f t="shared" si="622"/>
        <v>0.86433617497867121</v>
      </c>
      <c r="N8058" s="10" t="str" cm="1">
        <f t="array" ref="N8058">_xlfn.IFS(AND(C8058&lt;=0, C8058-M8058&lt;=2), "escarcha",AND(C8058&lt;=0, C8058-M8058&gt;2), "helada negra", AND(C8058&gt;0, M8058+2&gt;C8058), "rocío", TRUE, "sin riesgo")</f>
        <v>rocío</v>
      </c>
      <c r="O8058">
        <f t="shared" si="624"/>
        <v>6.2241234056894107E-2</v>
      </c>
      <c r="P8058">
        <f t="shared" si="625"/>
        <v>0.86131738907223054</v>
      </c>
      <c r="Q8058" s="10" t="str" cm="1">
        <f t="array" ref="Q8058">_xlfn.IFS(AND(D8058&lt;=0, D8058-P8058&lt;=2), "escarcha",AND(D8058&lt;=0, D8058-P8058&gt;2), "helada negra", AND(D8058&gt;0, P8058+2&gt;D8058), "rocío", TRUE, "sin riesgo")</f>
        <v>rocío</v>
      </c>
    </row>
    <row r="8059" spans="1:17" x14ac:dyDescent="0.35">
      <c r="A8059" s="2">
        <v>45981</v>
      </c>
      <c r="B8059" s="3" t="s">
        <v>10</v>
      </c>
      <c r="C8059">
        <v>1.1333333333333331</v>
      </c>
      <c r="D8059">
        <v>2.2000000000000002</v>
      </c>
      <c r="E8059">
        <v>90.866666666666674</v>
      </c>
      <c r="F8059">
        <v>82</v>
      </c>
      <c r="G8059">
        <v>0</v>
      </c>
      <c r="H8059">
        <v>5.9</v>
      </c>
      <c r="I8059">
        <v>0</v>
      </c>
      <c r="J8059">
        <v>10.03333333333333</v>
      </c>
      <c r="K8059">
        <f t="shared" si="623"/>
        <v>1.0666666666666671</v>
      </c>
      <c r="L8059">
        <f t="shared" si="621"/>
        <v>-1.3970315302030661E-2</v>
      </c>
      <c r="M8059">
        <f t="shared" si="622"/>
        <v>-0.1924911358380158</v>
      </c>
      <c r="N8059" s="10" t="str" cm="1">
        <f t="array" ref="N8059">_xlfn.IFS(AND(C8059&lt;=0, C8059-M8059&lt;=2), "escarcha",AND(C8059&lt;=0, C8059-M8059&gt;2), "helada negra", AND(C8059&gt;0, M8059+2&gt;C8059), "rocío", TRUE, "sin riesgo")</f>
        <v>rocío</v>
      </c>
      <c r="O8059">
        <f t="shared" si="624"/>
        <v>-4.0340516280517463E-2</v>
      </c>
      <c r="P8059">
        <f t="shared" si="625"/>
        <v>-0.55500538287281753</v>
      </c>
      <c r="Q8059" s="10" t="str" cm="1">
        <f t="array" ref="Q8059">_xlfn.IFS(AND(D8059&lt;=0, D8059-P8059&lt;=2), "escarcha",AND(D8059&lt;=0, D8059-P8059&gt;2), "helada negra", AND(D8059&gt;0, P8059+2&gt;D8059), "rocío", TRUE, "sin riesgo")</f>
        <v>sin riesgo</v>
      </c>
    </row>
    <row r="8060" spans="1:17" x14ac:dyDescent="0.35">
      <c r="A8060" s="2">
        <v>45981</v>
      </c>
      <c r="B8060" s="3" t="s">
        <v>11</v>
      </c>
      <c r="C8060">
        <v>0.66666666666666663</v>
      </c>
      <c r="D8060">
        <v>2.3666666666666671</v>
      </c>
      <c r="E8060">
        <v>92.2</v>
      </c>
      <c r="F8060">
        <v>80.333333333333329</v>
      </c>
      <c r="G8060">
        <v>0.66666666666666663</v>
      </c>
      <c r="H8060">
        <v>6.7333333333333334</v>
      </c>
      <c r="I8060">
        <v>2.666666666666667</v>
      </c>
      <c r="J8060">
        <v>10.8</v>
      </c>
      <c r="K8060">
        <f t="shared" si="623"/>
        <v>1.7000000000000006</v>
      </c>
      <c r="L8060">
        <f t="shared" si="621"/>
        <v>-3.2996355896054166E-2</v>
      </c>
      <c r="M8060">
        <f t="shared" si="622"/>
        <v>-0.45415313126957885</v>
      </c>
      <c r="N8060" s="10" t="str" cm="1">
        <f t="array" ref="N8060">_xlfn.IFS(AND(C8060&lt;=0, C8060-M8060&lt;=2), "escarcha",AND(C8060&lt;=0, C8060-M8060&gt;2), "helada negra", AND(C8060&gt;0, M8060+2&gt;C8060), "rocío", TRUE, "sin riesgo")</f>
        <v>rocío</v>
      </c>
      <c r="O8060">
        <f t="shared" si="624"/>
        <v>-4.9012571129415677E-2</v>
      </c>
      <c r="P8060">
        <f t="shared" si="625"/>
        <v>-0.67398476940949548</v>
      </c>
      <c r="Q8060" s="10" t="str" cm="1">
        <f t="array" ref="Q8060">_xlfn.IFS(AND(D8060&lt;=0, D8060-P8060&lt;=2), "escarcha",AND(D8060&lt;=0, D8060-P8060&gt;2), "helada negra", AND(D8060&gt;0, P8060+2&gt;D8060), "rocío", TRUE, "sin riesgo")</f>
        <v>sin riesgo</v>
      </c>
    </row>
    <row r="8061" spans="1:17" x14ac:dyDescent="0.35">
      <c r="A8061" s="2">
        <v>45981</v>
      </c>
      <c r="B8061" s="3" t="s">
        <v>12</v>
      </c>
      <c r="C8061">
        <v>0.53333333333333333</v>
      </c>
      <c r="D8061">
        <v>2.5</v>
      </c>
      <c r="E8061">
        <v>92.666666666666671</v>
      </c>
      <c r="F8061">
        <v>78.666666666666671</v>
      </c>
      <c r="G8061">
        <v>0</v>
      </c>
      <c r="H8061">
        <v>5.0333333333333332</v>
      </c>
      <c r="I8061">
        <v>0</v>
      </c>
      <c r="J8061">
        <v>9.9</v>
      </c>
      <c r="K8061">
        <f t="shared" si="623"/>
        <v>1.9666666666666668</v>
      </c>
      <c r="L8061">
        <f t="shared" si="621"/>
        <v>-3.7569287394291731E-2</v>
      </c>
      <c r="M8061">
        <f t="shared" si="622"/>
        <v>-0.51695987484818007</v>
      </c>
      <c r="N8061" s="10" t="str" cm="1">
        <f t="array" ref="N8061">_xlfn.IFS(AND(C8061&lt;=0, C8061-M8061&lt;=2), "escarcha",AND(C8061&lt;=0, C8061-M8061&gt;2), "helada negra", AND(C8061&gt;0, M8061+2&gt;C8061), "rocío", TRUE, "sin riesgo")</f>
        <v>rocío</v>
      </c>
      <c r="O8061">
        <f t="shared" si="624"/>
        <v>-6.0499256418894226E-2</v>
      </c>
      <c r="P8061">
        <f t="shared" si="625"/>
        <v>-0.83140085936286923</v>
      </c>
      <c r="Q8061" s="10" t="str" cm="1">
        <f t="array" ref="Q8061">_xlfn.IFS(AND(D8061&lt;=0, D8061-P8061&lt;=2), "escarcha",AND(D8061&lt;=0, D8061-P8061&gt;2), "helada negra", AND(D8061&gt;0, P8061+2&gt;D8061), "rocío", TRUE, "sin riesgo")</f>
        <v>sin riesgo</v>
      </c>
    </row>
    <row r="8062" spans="1:17" x14ac:dyDescent="0.35">
      <c r="A8062" s="2">
        <v>45981</v>
      </c>
      <c r="B8062" s="3" t="s">
        <v>13</v>
      </c>
      <c r="C8062">
        <v>0.6</v>
      </c>
      <c r="D8062">
        <v>1.7666666666666671</v>
      </c>
      <c r="E8062">
        <v>93.266666666666666</v>
      </c>
      <c r="F8062">
        <v>80</v>
      </c>
      <c r="G8062">
        <v>0</v>
      </c>
      <c r="H8062">
        <v>3.8</v>
      </c>
      <c r="I8062">
        <v>0</v>
      </c>
      <c r="J8062">
        <v>6.7</v>
      </c>
      <c r="K8062">
        <f t="shared" si="623"/>
        <v>1.166666666666667</v>
      </c>
      <c r="L8062">
        <f t="shared" si="621"/>
        <v>-2.6303209502475847E-2</v>
      </c>
      <c r="M8062">
        <f t="shared" si="622"/>
        <v>-0.36216770861656489</v>
      </c>
      <c r="N8062" s="10" t="str" cm="1">
        <f t="array" ref="N8062">_xlfn.IFS(AND(C8062&lt;=0, C8062-M8062&lt;=2), "escarcha",AND(C8062&lt;=0, C8062-M8062&gt;2), "helada negra", AND(C8062&gt;0, M8062+2&gt;C8062), "rocío", TRUE, "sin riesgo")</f>
        <v>rocío</v>
      </c>
      <c r="O8062">
        <f t="shared" si="624"/>
        <v>-9.5951345219604411E-2</v>
      </c>
      <c r="P8062">
        <f t="shared" si="625"/>
        <v>-1.3159572806153803</v>
      </c>
      <c r="Q8062" s="10" t="str" cm="1">
        <f t="array" ref="Q8062">_xlfn.IFS(AND(D8062&lt;=0, D8062-P8062&lt;=2), "escarcha",AND(D8062&lt;=0, D8062-P8062&gt;2), "helada negra", AND(D8062&gt;0, P8062+2&gt;D8062), "rocío", TRUE, "sin riesgo")</f>
        <v>sin riesgo</v>
      </c>
    </row>
    <row r="8063" spans="1:17" x14ac:dyDescent="0.35">
      <c r="A8063" s="2">
        <v>45981</v>
      </c>
      <c r="B8063" s="3" t="s">
        <v>14</v>
      </c>
      <c r="C8063">
        <v>0.6</v>
      </c>
      <c r="D8063">
        <v>1.666666666666667</v>
      </c>
      <c r="E8063">
        <v>93</v>
      </c>
      <c r="F8063">
        <v>81</v>
      </c>
      <c r="G8063">
        <v>0.33333333333333331</v>
      </c>
      <c r="H8063">
        <v>4.4666666666666668</v>
      </c>
      <c r="I8063">
        <v>2.666666666666667</v>
      </c>
      <c r="J8063">
        <v>9</v>
      </c>
      <c r="K8063">
        <f t="shared" si="623"/>
        <v>1.0666666666666669</v>
      </c>
      <c r="L8063">
        <f t="shared" si="621"/>
        <v>-2.9166489912490934E-2</v>
      </c>
      <c r="M8063">
        <f t="shared" si="622"/>
        <v>-0.40152695469266153</v>
      </c>
      <c r="N8063" s="10" t="str" cm="1">
        <f t="array" ref="N8063">_xlfn.IFS(AND(C8063&lt;=0, C8063-M8063&lt;=2), "escarcha",AND(C8063&lt;=0, C8063-M8063&gt;2), "helada negra", AND(C8063&gt;0, M8063+2&gt;C8063), "rocío", TRUE, "sin riesgo")</f>
        <v>rocío</v>
      </c>
      <c r="O8063">
        <f t="shared" si="624"/>
        <v>-9.0679348756942765E-2</v>
      </c>
      <c r="P8063">
        <f t="shared" si="625"/>
        <v>-1.2440227940473398</v>
      </c>
      <c r="Q8063" s="10" t="str" cm="1">
        <f t="array" ref="Q8063">_xlfn.IFS(AND(D8063&lt;=0, D8063-P8063&lt;=2), "escarcha",AND(D8063&lt;=0, D8063-P8063&gt;2), "helada negra", AND(D8063&gt;0, P8063+2&gt;D8063), "rocío", TRUE, "sin riesgo")</f>
        <v>sin riesgo</v>
      </c>
    </row>
    <row r="8064" spans="1:17" x14ac:dyDescent="0.35">
      <c r="A8064" s="2">
        <v>45981</v>
      </c>
      <c r="B8064" s="3" t="s">
        <v>15</v>
      </c>
      <c r="C8064">
        <v>0.3</v>
      </c>
      <c r="D8064">
        <v>1.533333333333333</v>
      </c>
      <c r="E8064">
        <v>91.233333333333334</v>
      </c>
      <c r="F8064">
        <v>79</v>
      </c>
      <c r="G8064">
        <v>1</v>
      </c>
      <c r="H8064">
        <v>2.9666666666666668</v>
      </c>
      <c r="I8064">
        <v>1.666666666666667</v>
      </c>
      <c r="J8064">
        <v>6.2</v>
      </c>
      <c r="K8064">
        <f t="shared" si="623"/>
        <v>1.2333333333333329</v>
      </c>
      <c r="L8064">
        <f t="shared" ref="L8064:L8127" si="626">(LN(E8064/100))+((17.625*C8064)/(243.04+C8064))</f>
        <v>-7.0021001865916824E-2</v>
      </c>
      <c r="M8064">
        <f t="shared" ref="M8064:M8127" si="627">(243.04*L8064)/(17.625-L8064)</f>
        <v>-0.96173405455115923</v>
      </c>
      <c r="N8064" s="10" t="str" cm="1">
        <f t="array" ref="N8064">_xlfn.IFS(AND(C8064&lt;=0, C8064-M8064&lt;=2), "escarcha",AND(C8064&lt;=0, C8064-M8064&gt;2), "helada negra", AND(C8064&gt;0, M8064+2&gt;C8064), "rocío", TRUE, "sin riesgo")</f>
        <v>rocío</v>
      </c>
      <c r="O8064">
        <f t="shared" si="624"/>
        <v>-0.12522377821386821</v>
      </c>
      <c r="P8064">
        <f t="shared" si="625"/>
        <v>-1.7145917390885432</v>
      </c>
      <c r="Q8064" s="10" t="str" cm="1">
        <f t="array" ref="Q8064">_xlfn.IFS(AND(D8064&lt;=0, D8064-P8064&lt;=2), "escarcha",AND(D8064&lt;=0, D8064-P8064&gt;2), "helada negra", AND(D8064&gt;0, P8064+2&gt;D8064), "rocío", TRUE, "sin riesgo")</f>
        <v>sin riesgo</v>
      </c>
    </row>
    <row r="8065" spans="1:17" x14ac:dyDescent="0.35">
      <c r="A8065" s="2">
        <v>45981</v>
      </c>
      <c r="B8065" s="3" t="s">
        <v>16</v>
      </c>
      <c r="C8065">
        <v>-6.6666666666666666E-2</v>
      </c>
      <c r="D8065">
        <v>1.333333333333333</v>
      </c>
      <c r="E8065">
        <v>91.5</v>
      </c>
      <c r="F8065">
        <v>80.333333333333329</v>
      </c>
      <c r="G8065">
        <v>1</v>
      </c>
      <c r="H8065">
        <v>2</v>
      </c>
      <c r="I8065">
        <v>3</v>
      </c>
      <c r="J8065">
        <v>4.0999999999999996</v>
      </c>
      <c r="K8065">
        <f t="shared" si="623"/>
        <v>1.3999999999999997</v>
      </c>
      <c r="L8065">
        <f t="shared" si="626"/>
        <v>-9.3667135344106783E-2</v>
      </c>
      <c r="M8065">
        <f t="shared" si="627"/>
        <v>-1.2847953178499398</v>
      </c>
      <c r="N8065" s="10" t="str" cm="1">
        <f t="array" ref="N8065">_xlfn.IFS(AND(C8065&lt;=0, C8065-M8065&lt;=2), "escarcha",AND(C8065&lt;=0, C8065-M8065&gt;2), "helada negra", AND(C8065&gt;0, M8065+2&gt;C8065), "rocío", TRUE, "sin riesgo")</f>
        <v>escarcha</v>
      </c>
      <c r="O8065">
        <f t="shared" si="624"/>
        <v>-0.12282120244882862</v>
      </c>
      <c r="P8065">
        <f t="shared" si="625"/>
        <v>-1.6819227950665046</v>
      </c>
      <c r="Q8065" s="10" t="str" cm="1">
        <f t="array" ref="Q8065">_xlfn.IFS(AND(D8065&lt;=0, D8065-P8065&lt;=2), "escarcha",AND(D8065&lt;=0, D8065-P8065&gt;2), "helada negra", AND(D8065&gt;0, P8065+2&gt;D8065), "rocío", TRUE, "sin riesgo")</f>
        <v>sin riesgo</v>
      </c>
    </row>
    <row r="8066" spans="1:17" x14ac:dyDescent="0.35">
      <c r="A8066" s="2">
        <v>45981</v>
      </c>
      <c r="B8066" s="3" t="s">
        <v>17</v>
      </c>
      <c r="C8066">
        <v>-6.6666666666666666E-2</v>
      </c>
      <c r="D8066">
        <v>1</v>
      </c>
      <c r="E8066">
        <v>92.033333333333331</v>
      </c>
      <c r="F8066">
        <v>79.333333333333329</v>
      </c>
      <c r="G8066">
        <v>0</v>
      </c>
      <c r="H8066">
        <v>2.8</v>
      </c>
      <c r="I8066">
        <v>1.666666666666667</v>
      </c>
      <c r="J8066">
        <v>4.4333333333333336</v>
      </c>
      <c r="K8066">
        <f t="shared" ref="K8066:K8129" si="628">ABS((C8066-D8066))</f>
        <v>1.0666666666666667</v>
      </c>
      <c r="L8066">
        <f t="shared" si="626"/>
        <v>-8.7855277357583389E-2</v>
      </c>
      <c r="M8066">
        <f t="shared" si="627"/>
        <v>-1.2054717477583561</v>
      </c>
      <c r="N8066" s="10" t="str" cm="1">
        <f t="array" ref="N8066">_xlfn.IFS(AND(C8066&lt;=0, C8066-M8066&lt;=2), "escarcha",AND(C8066&lt;=0, C8066-M8066&gt;2), "helada negra", AND(C8066&gt;0, M8066+2&gt;C8066), "rocío", TRUE, "sin riesgo")</f>
        <v>escarcha</v>
      </c>
      <c r="O8066">
        <f t="shared" si="624"/>
        <v>-0.15929003406127118</v>
      </c>
      <c r="P8066">
        <f t="shared" si="625"/>
        <v>-2.1768566416823409</v>
      </c>
      <c r="Q8066" s="10" t="str" cm="1">
        <f t="array" ref="Q8066">_xlfn.IFS(AND(D8066&lt;=0, D8066-P8066&lt;=2), "escarcha",AND(D8066&lt;=0, D8066-P8066&gt;2), "helada negra", AND(D8066&gt;0, P8066+2&gt;D8066), "rocío", TRUE, "sin riesgo")</f>
        <v>sin riesgo</v>
      </c>
    </row>
    <row r="8067" spans="1:17" x14ac:dyDescent="0.35">
      <c r="A8067" s="2">
        <v>45981</v>
      </c>
      <c r="B8067" s="3" t="s">
        <v>18</v>
      </c>
      <c r="C8067">
        <v>-1.2</v>
      </c>
      <c r="D8067">
        <v>0.6333333333333333</v>
      </c>
      <c r="E8067">
        <v>91.5</v>
      </c>
      <c r="F8067">
        <v>80.333333333333329</v>
      </c>
      <c r="G8067">
        <v>0.33333333333333331</v>
      </c>
      <c r="H8067">
        <v>1.666666666666667</v>
      </c>
      <c r="I8067">
        <v>2</v>
      </c>
      <c r="J8067">
        <v>3.2666666666666671</v>
      </c>
      <c r="K8067">
        <f t="shared" si="628"/>
        <v>1.8333333333333333</v>
      </c>
      <c r="L8067">
        <f t="shared" si="626"/>
        <v>-0.1762857290886865</v>
      </c>
      <c r="M8067">
        <f t="shared" si="627"/>
        <v>-2.4068196112207301</v>
      </c>
      <c r="N8067" s="10" t="str" cm="1">
        <f t="array" ref="N8067">_xlfn.IFS(AND(C8067&lt;=0, C8067-M8067&lt;=2), "escarcha",AND(C8067&lt;=0, C8067-M8067&gt;2), "helada negra", AND(C8067&gt;0, M8067+2&gt;C8067), "rocío", TRUE, "sin riesgo")</f>
        <v>escarcha</v>
      </c>
      <c r="O8067">
        <f t="shared" ref="O8067:O8130" si="629">(LN(F8067/100))+((17.625*D8067)/(243.04+D8067))</f>
        <v>-0.1731762609816935</v>
      </c>
      <c r="P8067">
        <f t="shared" ref="P8067:P8130" si="630">(243.04*O8067)/(17.625-O8067)</f>
        <v>-2.3647792814177522</v>
      </c>
      <c r="Q8067" s="10" t="str" cm="1">
        <f t="array" ref="Q8067">_xlfn.IFS(AND(D8067&lt;=0, D8067-P8067&lt;=2), "escarcha",AND(D8067&lt;=0, D8067-P8067&gt;2), "helada negra", AND(D8067&gt;0, P8067+2&gt;D8067), "rocío", TRUE, "sin riesgo")</f>
        <v>sin riesgo</v>
      </c>
    </row>
    <row r="8068" spans="1:17" x14ac:dyDescent="0.35">
      <c r="A8068" s="2">
        <v>45981</v>
      </c>
      <c r="B8068" s="3" t="s">
        <v>19</v>
      </c>
      <c r="C8068">
        <v>-1.6333333333333331</v>
      </c>
      <c r="D8068">
        <v>0.9</v>
      </c>
      <c r="E8068">
        <v>92.866666666666674</v>
      </c>
      <c r="F8068">
        <v>80.333333333333329</v>
      </c>
      <c r="G8068">
        <v>0</v>
      </c>
      <c r="H8068">
        <v>2.3666666666666671</v>
      </c>
      <c r="I8068">
        <v>1</v>
      </c>
      <c r="J8068">
        <v>3.8</v>
      </c>
      <c r="K8068">
        <f t="shared" si="628"/>
        <v>2.5333333333333332</v>
      </c>
      <c r="L8068">
        <f t="shared" si="626"/>
        <v>-0.19325439842551592</v>
      </c>
      <c r="M8068">
        <f t="shared" si="627"/>
        <v>-2.6359792571761513</v>
      </c>
      <c r="N8068" s="10" t="str" cm="1">
        <f t="array" ref="N8068">_xlfn.IFS(AND(C8068&lt;=0, C8068-M8068&lt;=2), "escarcha",AND(C8068&lt;=0, C8068-M8068&gt;2), "helada negra", AND(C8068&gt;0, M8068+2&gt;C8068), "rocío", TRUE, "sin riesgo")</f>
        <v>escarcha</v>
      </c>
      <c r="O8068">
        <f t="shared" si="629"/>
        <v>-0.15395930520588397</v>
      </c>
      <c r="P8068">
        <f t="shared" si="630"/>
        <v>-2.1046377853107261</v>
      </c>
      <c r="Q8068" s="10" t="str" cm="1">
        <f t="array" ref="Q8068">_xlfn.IFS(AND(D8068&lt;=0, D8068-P8068&lt;=2), "escarcha",AND(D8068&lt;=0, D8068-P8068&gt;2), "helada negra", AND(D8068&gt;0, P8068+2&gt;D8068), "rocío", TRUE, "sin riesgo")</f>
        <v>sin riesgo</v>
      </c>
    </row>
    <row r="8069" spans="1:17" x14ac:dyDescent="0.35">
      <c r="A8069" s="2">
        <v>45981</v>
      </c>
      <c r="B8069" s="3" t="s">
        <v>20</v>
      </c>
      <c r="C8069">
        <v>-2.666666666666667</v>
      </c>
      <c r="D8069">
        <v>1.2</v>
      </c>
      <c r="E8069">
        <v>93.2</v>
      </c>
      <c r="F8069">
        <v>81</v>
      </c>
      <c r="G8069">
        <v>0</v>
      </c>
      <c r="H8069">
        <v>0.53333333333333333</v>
      </c>
      <c r="I8069">
        <v>1.666666666666667</v>
      </c>
      <c r="J8069">
        <v>1.7666666666666671</v>
      </c>
      <c r="K8069">
        <f t="shared" si="628"/>
        <v>3.8666666666666671</v>
      </c>
      <c r="L8069">
        <f t="shared" si="626"/>
        <v>-0.26595164113257869</v>
      </c>
      <c r="M8069">
        <f t="shared" si="627"/>
        <v>-3.6128255308821635</v>
      </c>
      <c r="N8069" s="10" t="str" cm="1">
        <f t="array" ref="N8069">_xlfn.IFS(AND(C8069&lt;=0, C8069-M8069&lt;=2), "escarcha",AND(C8069&lt;=0, C8069-M8069&gt;2), "helada negra", AND(C8069&gt;0, M8069+2&gt;C8069), "rocío", TRUE, "sin riesgo")</f>
        <v>escarcha</v>
      </c>
      <c r="O8069">
        <f t="shared" si="629"/>
        <v>-0.12412587900644848</v>
      </c>
      <c r="P8069">
        <f t="shared" si="630"/>
        <v>-1.6996641885000785</v>
      </c>
      <c r="Q8069" s="10" t="str" cm="1">
        <f t="array" ref="Q8069">_xlfn.IFS(AND(D8069&lt;=0, D8069-P8069&lt;=2), "escarcha",AND(D8069&lt;=0, D8069-P8069&gt;2), "helada negra", AND(D8069&gt;0, P8069+2&gt;D8069), "rocío", TRUE, "sin riesgo")</f>
        <v>sin riesgo</v>
      </c>
    </row>
    <row r="8070" spans="1:17" x14ac:dyDescent="0.35">
      <c r="A8070" s="2">
        <v>45981</v>
      </c>
      <c r="B8070" s="3" t="s">
        <v>21</v>
      </c>
      <c r="C8070">
        <v>-3.2666666666666671</v>
      </c>
      <c r="D8070">
        <v>1.166666666666667</v>
      </c>
      <c r="E8070">
        <v>93.8</v>
      </c>
      <c r="F8070">
        <v>81</v>
      </c>
      <c r="G8070">
        <v>1</v>
      </c>
      <c r="H8070">
        <v>1.5666666666666671</v>
      </c>
      <c r="I8070">
        <v>3</v>
      </c>
      <c r="J8070">
        <v>2.833333333333333</v>
      </c>
      <c r="K8070">
        <f t="shared" si="628"/>
        <v>4.4333333333333336</v>
      </c>
      <c r="L8070">
        <f t="shared" si="626"/>
        <v>-0.30412794577972724</v>
      </c>
      <c r="M8070">
        <f t="shared" si="627"/>
        <v>-4.122635309750442</v>
      </c>
      <c r="N8070" s="10" t="str" cm="1">
        <f t="array" ref="N8070">_xlfn.IFS(AND(C8070&lt;=0, C8070-M8070&lt;=2), "escarcha",AND(C8070&lt;=0, C8070-M8070&gt;2), "helada negra", AND(C8070&gt;0, M8070+2&gt;C8070), "rocío", TRUE, "sin riesgo")</f>
        <v>escarcha</v>
      </c>
      <c r="O8070">
        <f t="shared" si="629"/>
        <v>-0.12651980830781762</v>
      </c>
      <c r="P8070">
        <f t="shared" si="630"/>
        <v>-1.7322107933959041</v>
      </c>
      <c r="Q8070" s="10" t="str" cm="1">
        <f t="array" ref="Q8070">_xlfn.IFS(AND(D8070&lt;=0, D8070-P8070&lt;=2), "escarcha",AND(D8070&lt;=0, D8070-P8070&gt;2), "helada negra", AND(D8070&gt;0, P8070+2&gt;D8070), "rocío", TRUE, "sin riesgo")</f>
        <v>sin riesgo</v>
      </c>
    </row>
    <row r="8071" spans="1:17" x14ac:dyDescent="0.35">
      <c r="A8071" s="2">
        <v>45981</v>
      </c>
      <c r="B8071" s="3" t="s">
        <v>22</v>
      </c>
      <c r="C8071">
        <v>-3.1</v>
      </c>
      <c r="D8071">
        <v>1.7</v>
      </c>
      <c r="E8071">
        <v>94.2</v>
      </c>
      <c r="F8071">
        <v>82</v>
      </c>
      <c r="G8071">
        <v>0</v>
      </c>
      <c r="H8071">
        <v>1.5</v>
      </c>
      <c r="I8071">
        <v>0</v>
      </c>
      <c r="J8071">
        <v>3.066666666666666</v>
      </c>
      <c r="K8071">
        <f t="shared" si="628"/>
        <v>4.8</v>
      </c>
      <c r="L8071">
        <f t="shared" si="626"/>
        <v>-0.2874631827003476</v>
      </c>
      <c r="M8071">
        <f t="shared" si="627"/>
        <v>-3.9003598338707177</v>
      </c>
      <c r="N8071" s="10" t="str" cm="1">
        <f t="array" ref="N8071">_xlfn.IFS(AND(C8071&lt;=0, C8071-M8071&lt;=2), "escarcha",AND(C8071&lt;=0, C8071-M8071&gt;2), "helada negra", AND(C8071&gt;0, M8071+2&gt;C8071), "rocío", TRUE, "sin riesgo")</f>
        <v>escarcha</v>
      </c>
      <c r="O8071">
        <f t="shared" si="629"/>
        <v>-7.6025099057253367E-2</v>
      </c>
      <c r="P8071">
        <f t="shared" si="630"/>
        <v>-1.0438457643822525</v>
      </c>
      <c r="Q8071" s="10" t="str" cm="1">
        <f t="array" ref="Q8071">_xlfn.IFS(AND(D8071&lt;=0, D8071-P8071&lt;=2), "escarcha",AND(D8071&lt;=0, D8071-P8071&gt;2), "helada negra", AND(D8071&gt;0, P8071+2&gt;D8071), "rocío", TRUE, "sin riesgo")</f>
        <v>sin riesgo</v>
      </c>
    </row>
    <row r="8072" spans="1:17" x14ac:dyDescent="0.35">
      <c r="A8072" s="2">
        <v>45981</v>
      </c>
      <c r="B8072" s="3" t="s">
        <v>23</v>
      </c>
      <c r="C8072">
        <v>-3.7333333333333329</v>
      </c>
      <c r="D8072">
        <v>2.2333333333333329</v>
      </c>
      <c r="E8072">
        <v>94.2</v>
      </c>
      <c r="F8072">
        <v>82.333333333333329</v>
      </c>
      <c r="G8072">
        <v>0</v>
      </c>
      <c r="H8072">
        <v>2.7666666666666671</v>
      </c>
      <c r="I8072">
        <v>0</v>
      </c>
      <c r="J8072">
        <v>6</v>
      </c>
      <c r="K8072">
        <f t="shared" si="628"/>
        <v>5.9666666666666659</v>
      </c>
      <c r="L8072">
        <f t="shared" si="626"/>
        <v>-0.33471100284571154</v>
      </c>
      <c r="M8072">
        <f t="shared" si="627"/>
        <v>-4.5294805756469101</v>
      </c>
      <c r="N8072" s="10" t="str" cm="1">
        <f t="array" ref="N8072">_xlfn.IFS(AND(C8072&lt;=0, C8072-M8072&lt;=2), "escarcha",AND(C8072&lt;=0, C8072-M8072&gt;2), "helada negra", AND(C8072&gt;0, M8072+2&gt;C8072), "rocío", TRUE, "sin riesgo")</f>
        <v>escarcha</v>
      </c>
      <c r="O8072">
        <f t="shared" si="629"/>
        <v>-3.3909916343572849E-2</v>
      </c>
      <c r="P8072">
        <f t="shared" si="630"/>
        <v>-0.46670299056876385</v>
      </c>
      <c r="Q8072" s="10" t="str" cm="1">
        <f t="array" ref="Q8072">_xlfn.IFS(AND(D8072&lt;=0, D8072-P8072&lt;=2), "escarcha",AND(D8072&lt;=0, D8072-P8072&gt;2), "helada negra", AND(D8072&gt;0, P8072+2&gt;D8072), "rocío", TRUE, "sin riesgo")</f>
        <v>sin riesgo</v>
      </c>
    </row>
    <row r="8073" spans="1:17" x14ac:dyDescent="0.35">
      <c r="A8073" s="2">
        <v>45981</v>
      </c>
      <c r="B8073" s="3" t="s">
        <v>24</v>
      </c>
      <c r="C8073">
        <v>-3.2</v>
      </c>
      <c r="D8073">
        <v>2.1</v>
      </c>
      <c r="E8073">
        <v>94.433333333333337</v>
      </c>
      <c r="F8073">
        <v>81.666666666666671</v>
      </c>
      <c r="G8073">
        <v>1</v>
      </c>
      <c r="H8073">
        <v>4.0999999999999996</v>
      </c>
      <c r="I8073">
        <v>2.666666666666667</v>
      </c>
      <c r="J8073">
        <v>5.5666666666666664</v>
      </c>
      <c r="K8073">
        <f t="shared" si="628"/>
        <v>5.3000000000000007</v>
      </c>
      <c r="L8073">
        <f t="shared" si="626"/>
        <v>-0.29243283900051736</v>
      </c>
      <c r="M8073">
        <f t="shared" si="627"/>
        <v>-3.9666886338752074</v>
      </c>
      <c r="N8073" s="10" t="str" cm="1">
        <f t="array" ref="N8073">_xlfn.IFS(AND(C8073&lt;=0, C8073-M8073&lt;=2), "escarcha",AND(C8073&lt;=0, C8073-M8073&gt;2), "helada negra", AND(C8073&gt;0, M8073+2&gt;C8073), "rocío", TRUE, "sin riesgo")</f>
        <v>escarcha</v>
      </c>
      <c r="O8073">
        <f t="shared" si="629"/>
        <v>-5.1539112769383694E-2</v>
      </c>
      <c r="P8073">
        <f t="shared" si="630"/>
        <v>-0.70862660883782891</v>
      </c>
      <c r="Q8073" s="10" t="str" cm="1">
        <f t="array" ref="Q8073">_xlfn.IFS(AND(D8073&lt;=0, D8073-P8073&lt;=2), "escarcha",AND(D8073&lt;=0, D8073-P8073&gt;2), "helada negra", AND(D8073&gt;0, P8073+2&gt;D8073), "rocío", TRUE, "sin riesgo")</f>
        <v>sin riesgo</v>
      </c>
    </row>
    <row r="8074" spans="1:17" x14ac:dyDescent="0.35">
      <c r="A8074" s="2">
        <v>45981</v>
      </c>
      <c r="B8074" s="3" t="s">
        <v>25</v>
      </c>
      <c r="C8074">
        <v>-3.166666666666667</v>
      </c>
      <c r="D8074">
        <v>1.166666666666667</v>
      </c>
      <c r="E8074">
        <v>94.4</v>
      </c>
      <c r="F8074">
        <v>83.333333333333329</v>
      </c>
      <c r="G8074">
        <v>0.33333333333333331</v>
      </c>
      <c r="H8074">
        <v>2.833333333333333</v>
      </c>
      <c r="I8074">
        <v>3.666666666666667</v>
      </c>
      <c r="J8074">
        <v>4.833333333333333</v>
      </c>
      <c r="K8074">
        <f t="shared" si="628"/>
        <v>4.3333333333333339</v>
      </c>
      <c r="L8074">
        <f t="shared" si="626"/>
        <v>-0.2903039968031742</v>
      </c>
      <c r="M8074">
        <f t="shared" si="627"/>
        <v>-3.9382799976842953</v>
      </c>
      <c r="N8074" s="10" t="str" cm="1">
        <f t="array" ref="N8074">_xlfn.IFS(AND(C8074&lt;=0, C8074-M8074&lt;=2), "escarcha",AND(C8074&lt;=0, C8074-M8074&gt;2), "helada negra", AND(C8074&gt;0, M8074+2&gt;C8074), "rocío", TRUE, "sin riesgo")</f>
        <v>escarcha</v>
      </c>
      <c r="O8074">
        <f t="shared" si="629"/>
        <v>-9.8120333786119784E-2</v>
      </c>
      <c r="P8074">
        <f t="shared" si="630"/>
        <v>-1.3455399204122074</v>
      </c>
      <c r="Q8074" s="10" t="str" cm="1">
        <f t="array" ref="Q8074">_xlfn.IFS(AND(D8074&lt;=0, D8074-P8074&lt;=2), "escarcha",AND(D8074&lt;=0, D8074-P8074&gt;2), "helada negra", AND(D8074&gt;0, P8074+2&gt;D8074), "rocío", TRUE, "sin riesgo")</f>
        <v>sin riesgo</v>
      </c>
    </row>
    <row r="8075" spans="1:17" x14ac:dyDescent="0.35">
      <c r="A8075" s="2">
        <v>45981</v>
      </c>
      <c r="B8075" s="3" t="s">
        <v>26</v>
      </c>
      <c r="C8075">
        <v>-3.6</v>
      </c>
      <c r="D8075">
        <v>1.333333333333333</v>
      </c>
      <c r="E8075">
        <v>94.233333333333334</v>
      </c>
      <c r="F8075">
        <v>81</v>
      </c>
      <c r="G8075">
        <v>0</v>
      </c>
      <c r="H8075">
        <v>3.7666666666666671</v>
      </c>
      <c r="I8075">
        <v>2.666666666666667</v>
      </c>
      <c r="J8075">
        <v>6.0333333333333332</v>
      </c>
      <c r="K8075">
        <f t="shared" si="628"/>
        <v>4.9333333333333336</v>
      </c>
      <c r="L8075">
        <f t="shared" si="626"/>
        <v>-0.32438952769805302</v>
      </c>
      <c r="M8075">
        <f t="shared" si="627"/>
        <v>-4.3923293708722424</v>
      </c>
      <c r="N8075" s="10" t="str" cm="1">
        <f t="array" ref="N8075">_xlfn.IFS(AND(C8075&lt;=0, C8075-M8075&lt;=2), "escarcha",AND(C8075&lt;=0, C8075-M8075&gt;2), "helada negra", AND(C8075&gt;0, M8075+2&gt;C8075), "rocío", TRUE, "sin riesgo")</f>
        <v>escarcha</v>
      </c>
      <c r="O8075">
        <f t="shared" si="629"/>
        <v>-0.11455669259893496</v>
      </c>
      <c r="P8075">
        <f t="shared" si="630"/>
        <v>-1.5694788236089894</v>
      </c>
      <c r="Q8075" s="10" t="str" cm="1">
        <f t="array" ref="Q8075">_xlfn.IFS(AND(D8075&lt;=0, D8075-P8075&lt;=2), "escarcha",AND(D8075&lt;=0, D8075-P8075&gt;2), "helada negra", AND(D8075&gt;0, P8075+2&gt;D8075), "rocío", TRUE, "sin riesgo")</f>
        <v>sin riesgo</v>
      </c>
    </row>
    <row r="8076" spans="1:17" x14ac:dyDescent="0.35">
      <c r="A8076" s="2">
        <v>45981</v>
      </c>
      <c r="B8076" s="3" t="s">
        <v>27</v>
      </c>
      <c r="C8076">
        <v>-3.4</v>
      </c>
      <c r="D8076">
        <v>1.466666666666667</v>
      </c>
      <c r="E8076">
        <v>94.4</v>
      </c>
      <c r="F8076">
        <v>79.666666666666671</v>
      </c>
      <c r="G8076">
        <v>0.33333333333333331</v>
      </c>
      <c r="H8076">
        <v>2.166666666666667</v>
      </c>
      <c r="I8076">
        <v>2</v>
      </c>
      <c r="J8076">
        <v>4.3666666666666663</v>
      </c>
      <c r="K8076">
        <f t="shared" si="628"/>
        <v>4.8666666666666671</v>
      </c>
      <c r="L8076">
        <f t="shared" si="626"/>
        <v>-0.30769170672747254</v>
      </c>
      <c r="M8076">
        <f t="shared" si="627"/>
        <v>-4.1701153193299243</v>
      </c>
      <c r="N8076" s="10" t="str" cm="1">
        <f t="array" ref="N8076">_xlfn.IFS(AND(C8076&lt;=0, C8076-M8076&lt;=2), "escarcha",AND(C8076&lt;=0, C8076-M8076&gt;2), "helada negra", AND(C8076&gt;0, M8076+2&gt;C8076), "rocío", TRUE, "sin riesgo")</f>
        <v>escarcha</v>
      </c>
      <c r="O8076">
        <f t="shared" si="629"/>
        <v>-0.1215958340563513</v>
      </c>
      <c r="P8076">
        <f t="shared" si="630"/>
        <v>-1.6652574829220501</v>
      </c>
      <c r="Q8076" s="10" t="str" cm="1">
        <f t="array" ref="Q8076">_xlfn.IFS(AND(D8076&lt;=0, D8076-P8076&lt;=2), "escarcha",AND(D8076&lt;=0, D8076-P8076&gt;2), "helada negra", AND(D8076&gt;0, P8076+2&gt;D8076), "rocío", TRUE, "sin riesgo")</f>
        <v>sin riesgo</v>
      </c>
    </row>
    <row r="8077" spans="1:17" x14ac:dyDescent="0.35">
      <c r="A8077" s="2">
        <v>45981</v>
      </c>
      <c r="B8077" s="3" t="s">
        <v>28</v>
      </c>
      <c r="C8077">
        <v>-2.9666666666666668</v>
      </c>
      <c r="D8077">
        <v>1.7333333333333329</v>
      </c>
      <c r="E8077">
        <v>94.466666666666669</v>
      </c>
      <c r="F8077">
        <v>80.333333333333329</v>
      </c>
      <c r="G8077">
        <v>0.33333333333333331</v>
      </c>
      <c r="H8077">
        <v>1.9333333333333329</v>
      </c>
      <c r="I8077">
        <v>2.333333333333333</v>
      </c>
      <c r="J8077">
        <v>4.2333333333333334</v>
      </c>
      <c r="K8077">
        <f t="shared" si="628"/>
        <v>4.6999999999999993</v>
      </c>
      <c r="L8077">
        <f t="shared" si="626"/>
        <v>-0.27472118133369672</v>
      </c>
      <c r="M8077">
        <f t="shared" si="627"/>
        <v>-3.7301271475093887</v>
      </c>
      <c r="N8077" s="10" t="str" cm="1">
        <f t="array" ref="N8077">_xlfn.IFS(AND(C8077&lt;=0, C8077-M8077&lt;=2), "escarcha",AND(C8077&lt;=0, C8077-M8077&gt;2), "helada negra", AND(C8077&gt;0, M8077+2&gt;C8077), "rocío", TRUE, "sin riesgo")</f>
        <v>escarcha</v>
      </c>
      <c r="O8077">
        <f t="shared" si="629"/>
        <v>-9.4176193742079597E-2</v>
      </c>
      <c r="P8077">
        <f t="shared" si="630"/>
        <v>-1.2917407602255593</v>
      </c>
      <c r="Q8077" s="10" t="str" cm="1">
        <f t="array" ref="Q8077">_xlfn.IFS(AND(D8077&lt;=0, D8077-P8077&lt;=2), "escarcha",AND(D8077&lt;=0, D8077-P8077&gt;2), "helada negra", AND(D8077&gt;0, P8077+2&gt;D8077), "rocío", TRUE, "sin riesgo")</f>
        <v>sin riesgo</v>
      </c>
    </row>
    <row r="8078" spans="1:17" x14ac:dyDescent="0.35">
      <c r="A8078" s="2">
        <v>45981</v>
      </c>
      <c r="B8078" s="3" t="s">
        <v>29</v>
      </c>
      <c r="C8078">
        <v>-2.0333333333333332</v>
      </c>
      <c r="D8078">
        <v>3.5</v>
      </c>
      <c r="E8078">
        <v>94.466666666666669</v>
      </c>
      <c r="F8078">
        <v>75.666666666666671</v>
      </c>
      <c r="G8078">
        <v>1.333333333333333</v>
      </c>
      <c r="H8078">
        <v>2.2333333333333329</v>
      </c>
      <c r="I8078">
        <v>2.333333333333333</v>
      </c>
      <c r="J8078">
        <v>4.166666666666667</v>
      </c>
      <c r="K8078">
        <f t="shared" si="628"/>
        <v>5.5333333333333332</v>
      </c>
      <c r="L8078">
        <f t="shared" si="626"/>
        <v>-0.20562235350733588</v>
      </c>
      <c r="M8078">
        <f t="shared" si="627"/>
        <v>-2.8027320530734463</v>
      </c>
      <c r="N8078" s="10" t="str" cm="1">
        <f t="array" ref="N8078">_xlfn.IFS(AND(C8078&lt;=0, C8078-M8078&lt;=2), "escarcha",AND(C8078&lt;=0, C8078-M8078&gt;2), "helada negra", AND(C8078&gt;0, M8078+2&gt;C8078), "rocío", TRUE, "sin riesgo")</f>
        <v>escarcha</v>
      </c>
      <c r="O8078">
        <f t="shared" si="629"/>
        <v>-2.861950998570123E-2</v>
      </c>
      <c r="P8078">
        <f t="shared" si="630"/>
        <v>-0.39400904177131324</v>
      </c>
      <c r="Q8078" s="10" t="str" cm="1">
        <f t="array" ref="Q8078">_xlfn.IFS(AND(D8078&lt;=0, D8078-P8078&lt;=2), "escarcha",AND(D8078&lt;=0, D8078-P8078&gt;2), "helada negra", AND(D8078&gt;0, P8078+2&gt;D8078), "rocío", TRUE, "sin riesgo")</f>
        <v>sin riesgo</v>
      </c>
    </row>
    <row r="8079" spans="1:17" x14ac:dyDescent="0.35">
      <c r="A8079" s="2">
        <v>45981</v>
      </c>
      <c r="B8079" s="3" t="s">
        <v>30</v>
      </c>
      <c r="C8079">
        <v>-0.7</v>
      </c>
      <c r="D8079">
        <v>5.0666666666666664</v>
      </c>
      <c r="E8079">
        <v>94.36666666666666</v>
      </c>
      <c r="F8079">
        <v>69.666666666666671</v>
      </c>
      <c r="G8079">
        <v>0</v>
      </c>
      <c r="H8079">
        <v>2.166666666666667</v>
      </c>
      <c r="I8079">
        <v>0</v>
      </c>
      <c r="J8079">
        <v>4.7666666666666666</v>
      </c>
      <c r="K8079">
        <f t="shared" si="628"/>
        <v>5.7666666666666666</v>
      </c>
      <c r="L8079">
        <f t="shared" si="626"/>
        <v>-0.10889216122118944</v>
      </c>
      <c r="M8079">
        <f t="shared" si="627"/>
        <v>-1.4923486972064368</v>
      </c>
      <c r="N8079" s="10" t="str" cm="1">
        <f t="array" ref="N8079">_xlfn.IFS(AND(C8079&lt;=0, C8079-M8079&lt;=2), "escarcha",AND(C8079&lt;=0, C8079-M8079&gt;2), "helada negra", AND(C8079&gt;0, M8079+2&gt;C8079), "rocío", TRUE, "sin riesgo")</f>
        <v>escarcha</v>
      </c>
      <c r="O8079">
        <f t="shared" si="629"/>
        <v>-1.5223843422927374E-3</v>
      </c>
      <c r="P8079">
        <f t="shared" si="630"/>
        <v>-2.0991111149610518E-2</v>
      </c>
      <c r="Q8079" s="10" t="str" cm="1">
        <f t="array" ref="Q8079">_xlfn.IFS(AND(D8079&lt;=0, D8079-P8079&lt;=2), "escarcha",AND(D8079&lt;=0, D8079-P8079&gt;2), "helada negra", AND(D8079&gt;0, P8079+2&gt;D8079), "rocío", TRUE, "sin riesgo")</f>
        <v>sin riesgo</v>
      </c>
    </row>
    <row r="8080" spans="1:17" x14ac:dyDescent="0.35">
      <c r="A8080" s="2">
        <v>45981</v>
      </c>
      <c r="B8080" s="3" t="s">
        <v>31</v>
      </c>
      <c r="C8080">
        <v>1.466666666666667</v>
      </c>
      <c r="D8080">
        <v>6</v>
      </c>
      <c r="E8080">
        <v>89.7</v>
      </c>
      <c r="F8080">
        <v>64</v>
      </c>
      <c r="G8080">
        <v>5.666666666666667</v>
      </c>
      <c r="H8080">
        <v>3.1</v>
      </c>
      <c r="I8080">
        <v>8.3333333333333339</v>
      </c>
      <c r="J8080">
        <v>5.8666666666666663</v>
      </c>
      <c r="K8080">
        <f t="shared" si="628"/>
        <v>4.5333333333333332</v>
      </c>
      <c r="L8080">
        <f t="shared" si="626"/>
        <v>-2.9763282550019227E-3</v>
      </c>
      <c r="M8080">
        <f t="shared" si="627"/>
        <v>-4.1035159432124872E-2</v>
      </c>
      <c r="N8080" s="10" t="str" cm="1">
        <f t="array" ref="N8080">_xlfn.IFS(AND(C8080&lt;=0, C8080-M8080&lt;=2), "escarcha",AND(C8080&lt;=0, C8080-M8080&gt;2), "helada negra", AND(C8080&gt;0, M8080+2&gt;C8080), "rocío", TRUE, "sin riesgo")</f>
        <v>rocío</v>
      </c>
      <c r="O8080">
        <f t="shared" si="629"/>
        <v>-2.165652119571787E-2</v>
      </c>
      <c r="P8080">
        <f t="shared" si="630"/>
        <v>-0.29826618459339904</v>
      </c>
      <c r="Q8080" s="10" t="str" cm="1">
        <f t="array" ref="Q8080">_xlfn.IFS(AND(D8080&lt;=0, D8080-P8080&lt;=2), "escarcha",AND(D8080&lt;=0, D8080-P8080&gt;2), "helada negra", AND(D8080&gt;0, P8080+2&gt;D8080), "rocío", TRUE, "sin riesgo")</f>
        <v>sin riesgo</v>
      </c>
    </row>
    <row r="8081" spans="1:17" x14ac:dyDescent="0.35">
      <c r="A8081" s="2">
        <v>45981</v>
      </c>
      <c r="B8081" s="3" t="s">
        <v>32</v>
      </c>
      <c r="C8081">
        <v>4.0666666666666664</v>
      </c>
      <c r="D8081">
        <v>6.0333333333333332</v>
      </c>
      <c r="E8081">
        <v>77.3</v>
      </c>
      <c r="F8081">
        <v>66.333333333333329</v>
      </c>
      <c r="G8081">
        <v>10.66666666666667</v>
      </c>
      <c r="H8081">
        <v>3.9666666666666659</v>
      </c>
      <c r="I8081">
        <v>16.666666666666671</v>
      </c>
      <c r="J8081">
        <v>7.7</v>
      </c>
      <c r="K8081">
        <f t="shared" si="628"/>
        <v>1.9666666666666668</v>
      </c>
      <c r="L8081">
        <f t="shared" si="626"/>
        <v>3.2580695089556244E-2</v>
      </c>
      <c r="M8081">
        <f t="shared" si="627"/>
        <v>0.45010364960750687</v>
      </c>
      <c r="N8081" s="10" t="str" cm="1">
        <f t="array" ref="N8081">_xlfn.IFS(AND(C8081&lt;=0, C8081-M8081&lt;=2), "escarcha",AND(C8081&lt;=0, C8081-M8081&gt;2), "helada negra", AND(C8081&gt;0, M8081+2&gt;C8081), "rocío", TRUE, "sin riesgo")</f>
        <v>sin riesgo</v>
      </c>
      <c r="O8081">
        <f t="shared" si="629"/>
        <v>1.6454846521812394E-2</v>
      </c>
      <c r="P8081">
        <f t="shared" si="630"/>
        <v>0.22711620203735752</v>
      </c>
      <c r="Q8081" s="10" t="str" cm="1">
        <f t="array" ref="Q8081">_xlfn.IFS(AND(D8081&lt;=0, D8081-P8081&lt;=2), "escarcha",AND(D8081&lt;=0, D8081-P8081&gt;2), "helada negra", AND(D8081&gt;0, P8081+2&gt;D8081), "rocío", TRUE, "sin riesgo")</f>
        <v>sin riesgo</v>
      </c>
    </row>
    <row r="8082" spans="1:17" x14ac:dyDescent="0.35">
      <c r="A8082" s="2">
        <v>45981</v>
      </c>
      <c r="B8082" s="3" t="s">
        <v>33</v>
      </c>
      <c r="C8082">
        <v>4.833333333333333</v>
      </c>
      <c r="D8082">
        <v>5.7</v>
      </c>
      <c r="E8082">
        <v>68.433333333333337</v>
      </c>
      <c r="F8082">
        <v>67</v>
      </c>
      <c r="G8082">
        <v>10.33333333333333</v>
      </c>
      <c r="H8082">
        <v>4.5</v>
      </c>
      <c r="I8082">
        <v>16</v>
      </c>
      <c r="J8082">
        <v>8.7666666666666657</v>
      </c>
      <c r="K8082">
        <f t="shared" si="628"/>
        <v>0.86666666666666714</v>
      </c>
      <c r="L8082">
        <f t="shared" si="626"/>
        <v>-3.5636634588172789E-2</v>
      </c>
      <c r="M8082">
        <f t="shared" si="627"/>
        <v>-0.49041990102139277</v>
      </c>
      <c r="N8082" s="10" t="str" cm="1">
        <f t="array" ref="N8082">_xlfn.IFS(AND(C8082&lt;=0, C8082-M8082&lt;=2), "escarcha",AND(C8082&lt;=0, C8082-M8082&gt;2), "helada negra", AND(C8082&gt;0, M8082+2&gt;C8082), "rocío", TRUE, "sin riesgo")</f>
        <v>sin riesgo</v>
      </c>
      <c r="O8082">
        <f t="shared" si="629"/>
        <v>3.4080167429085817E-3</v>
      </c>
      <c r="P8082">
        <f t="shared" si="630"/>
        <v>4.7003947769502584E-2</v>
      </c>
      <c r="Q8082" s="10" t="str" cm="1">
        <f t="array" ref="Q8082">_xlfn.IFS(AND(D8082&lt;=0, D8082-P8082&lt;=2), "escarcha",AND(D8082&lt;=0, D8082-P8082&gt;2), "helada negra", AND(D8082&gt;0, P8082+2&gt;D8082), "rocío", TRUE, "sin riesgo")</f>
        <v>sin riesgo</v>
      </c>
    </row>
    <row r="8083" spans="1:17" x14ac:dyDescent="0.35">
      <c r="A8083" s="2">
        <v>45981</v>
      </c>
      <c r="B8083" s="3" t="s">
        <v>34</v>
      </c>
      <c r="C8083">
        <v>4.666666666666667</v>
      </c>
      <c r="D8083">
        <v>6.8</v>
      </c>
      <c r="E8083">
        <v>68.833333333333329</v>
      </c>
      <c r="F8083">
        <v>63.666666666666657</v>
      </c>
      <c r="G8083">
        <v>12</v>
      </c>
      <c r="H8083">
        <v>5.9</v>
      </c>
      <c r="I8083">
        <v>20</v>
      </c>
      <c r="J8083">
        <v>10.43333333333333</v>
      </c>
      <c r="K8083">
        <f t="shared" si="628"/>
        <v>2.1333333333333329</v>
      </c>
      <c r="L8083">
        <f t="shared" si="626"/>
        <v>-4.1436093905452831E-2</v>
      </c>
      <c r="M8083">
        <f t="shared" si="627"/>
        <v>-0.57004300183982271</v>
      </c>
      <c r="N8083" s="10" t="str" cm="1">
        <f t="array" ref="N8083">_xlfn.IFS(AND(C8083&lt;=0, C8083-M8083&lt;=2), "escarcha",AND(C8083&lt;=0, C8083-M8083&gt;2), "helada negra", AND(C8083&gt;0, M8083+2&gt;C8083), "rocío", TRUE, "sin riesgo")</f>
        <v>sin riesgo</v>
      </c>
      <c r="O8083">
        <f t="shared" si="629"/>
        <v>2.8197965878420994E-2</v>
      </c>
      <c r="P8083">
        <f t="shared" si="630"/>
        <v>0.38945903998933895</v>
      </c>
      <c r="Q8083" s="10" t="str" cm="1">
        <f t="array" ref="Q8083">_xlfn.IFS(AND(D8083&lt;=0, D8083-P8083&lt;=2), "escarcha",AND(D8083&lt;=0, D8083-P8083&gt;2), "helada negra", AND(D8083&gt;0, P8083+2&gt;D8083), "rocío", TRUE, "sin riesgo")</f>
        <v>sin riesgo</v>
      </c>
    </row>
    <row r="8084" spans="1:17" x14ac:dyDescent="0.35">
      <c r="A8084" s="2">
        <v>45981</v>
      </c>
      <c r="B8084" s="3" t="s">
        <v>35</v>
      </c>
      <c r="C8084">
        <v>4.7333333333333334</v>
      </c>
      <c r="D8084">
        <v>7.3</v>
      </c>
      <c r="E8084">
        <v>70.599999999999994</v>
      </c>
      <c r="F8084">
        <v>63.666666666666657</v>
      </c>
      <c r="G8084">
        <v>14.33333333333333</v>
      </c>
      <c r="H8084">
        <v>5.7333333333333334</v>
      </c>
      <c r="I8084">
        <v>24</v>
      </c>
      <c r="J8084">
        <v>10.93333333333333</v>
      </c>
      <c r="K8084">
        <f t="shared" si="628"/>
        <v>2.5666666666666664</v>
      </c>
      <c r="L8084">
        <f t="shared" si="626"/>
        <v>-1.1441176935270747E-2</v>
      </c>
      <c r="M8084">
        <f t="shared" si="627"/>
        <v>-0.15766580198644164</v>
      </c>
      <c r="N8084" s="10" t="str" cm="1">
        <f t="array" ref="N8084">_xlfn.IFS(AND(C8084&lt;=0, C8084-M8084&lt;=2), "escarcha",AND(C8084&lt;=0, C8084-M8084&gt;2), "helada negra", AND(C8084&gt;0, M8084+2&gt;C8084), "rocío", TRUE, "sin riesgo")</f>
        <v>sin riesgo</v>
      </c>
      <c r="O8084">
        <f t="shared" si="629"/>
        <v>6.2441979994247443E-2</v>
      </c>
      <c r="P8084">
        <f t="shared" si="630"/>
        <v>0.86410526305534885</v>
      </c>
      <c r="Q8084" s="10" t="str" cm="1">
        <f t="array" ref="Q8084">_xlfn.IFS(AND(D8084&lt;=0, D8084-P8084&lt;=2), "escarcha",AND(D8084&lt;=0, D8084-P8084&gt;2), "helada negra", AND(D8084&gt;0, P8084+2&gt;D8084), "rocío", TRUE, "sin riesgo")</f>
        <v>sin riesgo</v>
      </c>
    </row>
    <row r="8085" spans="1:17" x14ac:dyDescent="0.35">
      <c r="A8085" s="2">
        <v>45981</v>
      </c>
      <c r="B8085" s="3" t="s">
        <v>36</v>
      </c>
      <c r="C8085">
        <v>4.7333333333333334</v>
      </c>
      <c r="D8085">
        <v>7.4666666666666668</v>
      </c>
      <c r="E8085">
        <v>64.3</v>
      </c>
      <c r="F8085">
        <v>63.333333333333343</v>
      </c>
      <c r="G8085">
        <v>13.33333333333333</v>
      </c>
      <c r="H8085">
        <v>3.566666666666666</v>
      </c>
      <c r="I8085">
        <v>20.666666666666671</v>
      </c>
      <c r="J8085">
        <v>7.333333333333333</v>
      </c>
      <c r="K8085">
        <f t="shared" si="628"/>
        <v>2.7333333333333334</v>
      </c>
      <c r="L8085">
        <f t="shared" si="626"/>
        <v>-0.10491169019089336</v>
      </c>
      <c r="M8085">
        <f t="shared" si="627"/>
        <v>-1.4381198073367389</v>
      </c>
      <c r="N8085" s="10" t="str" cm="1">
        <f t="array" ref="N8085">_xlfn.IFS(AND(C8085&lt;=0, C8085-M8085&lt;=2), "escarcha",AND(C8085&lt;=0, C8085-M8085&gt;2), "helada negra", AND(C8085&gt;0, M8085+2&gt;C8085), "rocío", TRUE, "sin riesgo")</f>
        <v>sin riesgo</v>
      </c>
      <c r="O8085">
        <f t="shared" si="629"/>
        <v>6.8576917921572778E-2</v>
      </c>
      <c r="P8085">
        <f t="shared" si="630"/>
        <v>0.94933541153224033</v>
      </c>
      <c r="Q8085" s="10" t="str" cm="1">
        <f t="array" ref="Q8085">_xlfn.IFS(AND(D8085&lt;=0, D8085-P8085&lt;=2), "escarcha",AND(D8085&lt;=0, D8085-P8085&gt;2), "helada negra", AND(D8085&gt;0, P8085+2&gt;D8085), "rocío", TRUE, "sin riesgo")</f>
        <v>sin riesgo</v>
      </c>
    </row>
    <row r="8086" spans="1:17" x14ac:dyDescent="0.35">
      <c r="A8086" s="2">
        <v>45981</v>
      </c>
      <c r="B8086" s="3" t="s">
        <v>47</v>
      </c>
      <c r="C8086">
        <v>5.0666666666666664</v>
      </c>
      <c r="D8086">
        <v>7.166666666666667</v>
      </c>
      <c r="E8086">
        <v>64.8</v>
      </c>
      <c r="F8086">
        <v>66.333333333333329</v>
      </c>
      <c r="G8086">
        <v>12.66666666666667</v>
      </c>
      <c r="H8086">
        <v>6.2</v>
      </c>
      <c r="I8086">
        <v>17.666666666666671</v>
      </c>
      <c r="J8086">
        <v>12</v>
      </c>
      <c r="K8086">
        <f t="shared" si="628"/>
        <v>2.1000000000000005</v>
      </c>
      <c r="L8086">
        <f t="shared" si="626"/>
        <v>-7.3938744280765134E-2</v>
      </c>
      <c r="M8086">
        <f t="shared" si="627"/>
        <v>-1.0153192047067796</v>
      </c>
      <c r="N8086" s="10" t="str" cm="1">
        <f t="array" ref="N8086">_xlfn.IFS(AND(C8086&lt;=0, C8086-M8086&lt;=2), "escarcha",AND(C8086&lt;=0, C8086-M8086&gt;2), "helada negra", AND(C8086&gt;0, M8086+2&gt;C8086), "rocío", TRUE, "sin riesgo")</f>
        <v>sin riesgo</v>
      </c>
      <c r="O8086">
        <f t="shared" si="629"/>
        <v>9.4355021726387323E-2</v>
      </c>
      <c r="P8086">
        <f t="shared" si="630"/>
        <v>1.3081118526330158</v>
      </c>
      <c r="Q8086" s="10" t="str" cm="1">
        <f t="array" ref="Q8086">_xlfn.IFS(AND(D8086&lt;=0, D8086-P8086&lt;=2), "escarcha",AND(D8086&lt;=0, D8086-P8086&gt;2), "helada negra", AND(D8086&gt;0, P8086+2&gt;D8086), "rocío", TRUE, "sin riesgo")</f>
        <v>sin riesgo</v>
      </c>
    </row>
    <row r="8087" spans="1:17" x14ac:dyDescent="0.35">
      <c r="A8087" s="2">
        <v>45981</v>
      </c>
      <c r="B8087" s="3" t="s">
        <v>52</v>
      </c>
      <c r="C8087">
        <v>4.8</v>
      </c>
      <c r="D8087">
        <v>7.3666666666666671</v>
      </c>
      <c r="E8087">
        <v>62.333333333333343</v>
      </c>
      <c r="F8087">
        <v>66.666666666666671</v>
      </c>
      <c r="G8087">
        <v>15.66666666666667</v>
      </c>
      <c r="H8087">
        <v>3.833333333333333</v>
      </c>
      <c r="I8087">
        <v>24.333333333333329</v>
      </c>
      <c r="J8087">
        <v>8.6333333333333329</v>
      </c>
      <c r="K8087">
        <f t="shared" si="628"/>
        <v>2.5666666666666673</v>
      </c>
      <c r="L8087">
        <f t="shared" si="626"/>
        <v>-0.13132460021607528</v>
      </c>
      <c r="M8087">
        <f t="shared" si="627"/>
        <v>-1.7975077362646625</v>
      </c>
      <c r="N8087" s="10" t="str" cm="1">
        <f t="array" ref="N8087">_xlfn.IFS(AND(C8087&lt;=0, C8087-M8087&lt;=2), "escarcha",AND(C8087&lt;=0, C8087-M8087&gt;2), "helada negra", AND(C8087&gt;0, M8087+2&gt;C8087), "rocío", TRUE, "sin riesgo")</f>
        <v>sin riesgo</v>
      </c>
      <c r="O8087">
        <f t="shared" si="629"/>
        <v>0.11304145454991199</v>
      </c>
      <c r="P8087">
        <f t="shared" si="630"/>
        <v>1.5688476558750608</v>
      </c>
      <c r="Q8087" s="10" t="str" cm="1">
        <f t="array" ref="Q8087">_xlfn.IFS(AND(D8087&lt;=0, D8087-P8087&lt;=2), "escarcha",AND(D8087&lt;=0, D8087-P8087&gt;2), "helada negra", AND(D8087&gt;0, P8087+2&gt;D8087), "rocío", TRUE, "sin riesgo")</f>
        <v>sin riesgo</v>
      </c>
    </row>
    <row r="8088" spans="1:17" x14ac:dyDescent="0.35">
      <c r="A8088" s="2">
        <v>45981</v>
      </c>
      <c r="B8088" s="3" t="s">
        <v>53</v>
      </c>
      <c r="C8088">
        <v>4.9333333333333336</v>
      </c>
      <c r="D8088">
        <v>7.1333333333333337</v>
      </c>
      <c r="E8088">
        <v>61.166666666666657</v>
      </c>
      <c r="F8088">
        <v>68.666666666666671</v>
      </c>
      <c r="G8088">
        <v>14.33333333333333</v>
      </c>
      <c r="H8088">
        <v>4.3</v>
      </c>
      <c r="I8088">
        <v>21.333333333333329</v>
      </c>
      <c r="J8088">
        <v>8.3000000000000007</v>
      </c>
      <c r="K8088">
        <f t="shared" si="628"/>
        <v>2.2000000000000002</v>
      </c>
      <c r="L8088">
        <f t="shared" si="626"/>
        <v>-0.14092526495273655</v>
      </c>
      <c r="M8088">
        <f t="shared" si="627"/>
        <v>-1.9278746185924704</v>
      </c>
      <c r="N8088" s="10" t="str" cm="1">
        <f t="array" ref="N8088">_xlfn.IFS(AND(C8088&lt;=0, C8088-M8088&lt;=2), "escarcha",AND(C8088&lt;=0, C8088-M8088&gt;2), "helada negra", AND(C8088&gt;0, M8088+2&gt;C8088), "rocío", TRUE, "sin riesgo")</f>
        <v>sin riesgo</v>
      </c>
      <c r="O8088">
        <f t="shared" si="629"/>
        <v>0.12664525838216772</v>
      </c>
      <c r="P8088">
        <f t="shared" si="630"/>
        <v>1.7590147217667078</v>
      </c>
      <c r="Q8088" s="10" t="str" cm="1">
        <f t="array" ref="Q8088">_xlfn.IFS(AND(D8088&lt;=0, D8088-P8088&lt;=2), "escarcha",AND(D8088&lt;=0, D8088-P8088&gt;2), "helada negra", AND(D8088&gt;0, P8088+2&gt;D8088), "rocío", TRUE, "sin riesgo")</f>
        <v>sin riesgo</v>
      </c>
    </row>
    <row r="8089" spans="1:17" x14ac:dyDescent="0.35">
      <c r="A8089" s="2">
        <v>45981</v>
      </c>
      <c r="B8089" s="3" t="s">
        <v>56</v>
      </c>
      <c r="C8089">
        <v>5.5</v>
      </c>
      <c r="D8089">
        <v>6.9666666666666668</v>
      </c>
      <c r="E8089">
        <v>59.666666666666657</v>
      </c>
      <c r="F8089">
        <v>70</v>
      </c>
      <c r="G8089">
        <v>12.66666666666667</v>
      </c>
      <c r="H8089">
        <v>4.9666666666666668</v>
      </c>
      <c r="I8089">
        <v>19</v>
      </c>
      <c r="J8089">
        <v>9.0333333333333332</v>
      </c>
      <c r="K8089">
        <f t="shared" si="628"/>
        <v>1.4666666666666668</v>
      </c>
      <c r="L8089">
        <f t="shared" si="626"/>
        <v>-0.12636890668460204</v>
      </c>
      <c r="M8089">
        <f t="shared" si="627"/>
        <v>-1.7301594734511012</v>
      </c>
      <c r="N8089" s="10" t="str" cm="1">
        <f t="array" ref="N8089">_xlfn.IFS(AND(C8089&lt;=0, C8089-M8089&lt;=2), "escarcha",AND(C8089&lt;=0, C8089-M8089&gt;2), "helada negra", AND(C8089&gt;0, M8089+2&gt;C8089), "rocío", TRUE, "sin riesgo")</f>
        <v>sin riesgo</v>
      </c>
      <c r="O8089">
        <f t="shared" si="629"/>
        <v>0.13446195907718717</v>
      </c>
      <c r="P8089">
        <f t="shared" si="630"/>
        <v>1.8684179101671228</v>
      </c>
      <c r="Q8089" s="10" t="str" cm="1">
        <f t="array" ref="Q8089">_xlfn.IFS(AND(D8089&lt;=0, D8089-P8089&lt;=2), "escarcha",AND(D8089&lt;=0, D8089-P8089&gt;2), "helada negra", AND(D8089&gt;0, P8089+2&gt;D8089), "rocío", TRUE, "sin riesgo")</f>
        <v>sin riesgo</v>
      </c>
    </row>
    <row r="8090" spans="1:17" x14ac:dyDescent="0.35">
      <c r="A8090" s="2">
        <v>45981</v>
      </c>
      <c r="B8090" s="3" t="s">
        <v>55</v>
      </c>
      <c r="C8090">
        <v>6.7</v>
      </c>
      <c r="D8090">
        <v>6.8666666666666671</v>
      </c>
      <c r="E8090">
        <v>57.5</v>
      </c>
      <c r="F8090">
        <v>72.333333333333329</v>
      </c>
      <c r="G8090">
        <v>6.333333333333333</v>
      </c>
      <c r="H8090">
        <v>4.0333333333333332</v>
      </c>
      <c r="I8090">
        <v>10.33333333333333</v>
      </c>
      <c r="J8090">
        <v>7.5</v>
      </c>
      <c r="K8090">
        <f t="shared" si="628"/>
        <v>0.16666666666666696</v>
      </c>
      <c r="L8090">
        <f t="shared" si="626"/>
        <v>-8.0543482759143969E-2</v>
      </c>
      <c r="M8090">
        <f t="shared" si="627"/>
        <v>-1.1056022125976466</v>
      </c>
      <c r="N8090" s="10" t="str" cm="1">
        <f t="array" ref="N8090">_xlfn.IFS(AND(C8090&lt;=0, C8090-M8090&lt;=2), "escarcha",AND(C8090&lt;=0, C8090-M8090&gt;2), "helada negra", AND(C8090&gt;0, M8090+2&gt;C8090), "rocío", TRUE, "sin riesgo")</f>
        <v>sin riesgo</v>
      </c>
      <c r="O8090">
        <f t="shared" si="629"/>
        <v>0.16039567704890656</v>
      </c>
      <c r="P8090">
        <f t="shared" si="630"/>
        <v>2.2320898102877345</v>
      </c>
      <c r="Q8090" s="10" t="str" cm="1">
        <f t="array" ref="Q8090">_xlfn.IFS(AND(D8090&lt;=0, D8090-P8090&lt;=2), "escarcha",AND(D8090&lt;=0, D8090-P8090&gt;2), "helada negra", AND(D8090&gt;0, P8090+2&gt;D8090), "rocío", TRUE, "sin riesgo")</f>
        <v>sin riesgo</v>
      </c>
    </row>
    <row r="8091" spans="1:17" x14ac:dyDescent="0.35">
      <c r="A8091" s="2">
        <v>45981</v>
      </c>
      <c r="B8091" s="3" t="s">
        <v>51</v>
      </c>
      <c r="C8091">
        <v>5</v>
      </c>
      <c r="D8091">
        <v>5.2333333333333334</v>
      </c>
      <c r="E8091">
        <v>62.066666666666663</v>
      </c>
      <c r="F8091">
        <v>80.333333333333329</v>
      </c>
      <c r="G8091">
        <v>5.333333333333333</v>
      </c>
      <c r="H8091">
        <v>2.166666666666667</v>
      </c>
      <c r="I8091">
        <v>10.33333333333333</v>
      </c>
      <c r="J8091">
        <v>4.4666666666666668</v>
      </c>
      <c r="K8091">
        <f t="shared" si="628"/>
        <v>0.23333333333333339</v>
      </c>
      <c r="L8091">
        <f t="shared" si="626"/>
        <v>-0.12167567198062684</v>
      </c>
      <c r="M8091">
        <f t="shared" si="627"/>
        <v>-1.6663433684575328</v>
      </c>
      <c r="N8091" s="10" t="str" cm="1">
        <f t="array" ref="N8091">_xlfn.IFS(AND(C8091&lt;=0, C8091-M8091&lt;=2), "escarcha",AND(C8091&lt;=0, C8091-M8091&gt;2), "helada negra", AND(C8091&gt;0, M8091+2&gt;C8091), "rocío", TRUE, "sin riesgo")</f>
        <v>sin riesgo</v>
      </c>
      <c r="O8091">
        <f t="shared" si="629"/>
        <v>0.15253039557084652</v>
      </c>
      <c r="P8091">
        <f t="shared" si="630"/>
        <v>2.1216798872061733</v>
      </c>
      <c r="Q8091" s="10" t="str" cm="1">
        <f t="array" ref="Q8091">_xlfn.IFS(AND(D8091&lt;=0, D8091-P8091&lt;=2), "escarcha",AND(D8091&lt;=0, D8091-P8091&gt;2), "helada negra", AND(D8091&gt;0, P8091+2&gt;D8091), "rocío", TRUE, "sin riesgo")</f>
        <v>sin riesgo</v>
      </c>
    </row>
    <row r="8092" spans="1:17" x14ac:dyDescent="0.35">
      <c r="A8092" s="2">
        <v>45981</v>
      </c>
      <c r="B8092" s="3" t="s">
        <v>49</v>
      </c>
      <c r="C8092">
        <v>3.833333333333333</v>
      </c>
      <c r="D8092">
        <v>4.3999999999999986</v>
      </c>
      <c r="E8092">
        <v>69.833333333333329</v>
      </c>
      <c r="F8092">
        <v>83.666666666666671</v>
      </c>
      <c r="G8092">
        <v>3.333333333333333</v>
      </c>
      <c r="H8092">
        <v>3.4666666666666668</v>
      </c>
      <c r="I8092">
        <v>7.333333333333333</v>
      </c>
      <c r="J8092">
        <v>6.0666666666666664</v>
      </c>
      <c r="K8092">
        <f t="shared" si="628"/>
        <v>0.56666666666666554</v>
      </c>
      <c r="L8092">
        <f t="shared" si="626"/>
        <v>-8.5386001638422915E-2</v>
      </c>
      <c r="M8092">
        <f t="shared" si="627"/>
        <v>-1.1717538983217235</v>
      </c>
      <c r="N8092" s="10" t="str" cm="1">
        <f t="array" ref="N8092">_xlfn.IFS(AND(C8092&lt;=0, C8092-M8092&lt;=2), "escarcha",AND(C8092&lt;=0, C8092-M8092&gt;2), "helada negra", AND(C8092&gt;0, M8092+2&gt;C8092), "rocío", TRUE, "sin riesgo")</f>
        <v>sin riesgo</v>
      </c>
      <c r="O8092">
        <f t="shared" si="629"/>
        <v>0.13507977582378833</v>
      </c>
      <c r="P8092">
        <f t="shared" si="630"/>
        <v>1.8770690943937578</v>
      </c>
      <c r="Q8092" s="10" t="str" cm="1">
        <f t="array" ref="Q8092">_xlfn.IFS(AND(D8092&lt;=0, D8092-P8092&lt;=2), "escarcha",AND(D8092&lt;=0, D8092-P8092&gt;2), "helada negra", AND(D8092&gt;0, P8092+2&gt;D8092), "rocío", TRUE, "sin riesgo")</f>
        <v>sin riesgo</v>
      </c>
    </row>
    <row r="8093" spans="1:17" x14ac:dyDescent="0.35">
      <c r="A8093" s="2">
        <v>45981</v>
      </c>
      <c r="B8093" s="3" t="s">
        <v>50</v>
      </c>
      <c r="C8093">
        <v>3.6333333333333329</v>
      </c>
      <c r="D8093">
        <v>4.166666666666667</v>
      </c>
      <c r="E8093">
        <v>70.86666666666666</v>
      </c>
      <c r="F8093">
        <v>85</v>
      </c>
      <c r="G8093">
        <v>3</v>
      </c>
      <c r="H8093">
        <v>4.8666666666666671</v>
      </c>
      <c r="I8093">
        <v>7</v>
      </c>
      <c r="J8093">
        <v>7.7</v>
      </c>
      <c r="K8093">
        <f t="shared" si="628"/>
        <v>0.5333333333333341</v>
      </c>
      <c r="L8093">
        <f t="shared" si="626"/>
        <v>-8.4765538598898238E-2</v>
      </c>
      <c r="M8093">
        <f t="shared" si="627"/>
        <v>-1.16328002514629</v>
      </c>
      <c r="N8093" s="10" t="str" cm="1">
        <f t="array" ref="N8093">_xlfn.IFS(AND(C8093&lt;=0, C8093-M8093&lt;=2), "escarcha",AND(C8093&lt;=0, C8093-M8093&gt;2), "helada negra", AND(C8093&gt;0, M8093+2&gt;C8093), "rocío", TRUE, "sin riesgo")</f>
        <v>sin riesgo</v>
      </c>
      <c r="O8093">
        <f t="shared" si="629"/>
        <v>0.13455032429796951</v>
      </c>
      <c r="P8093">
        <f t="shared" si="630"/>
        <v>1.8696552360690493</v>
      </c>
      <c r="Q8093" s="10" t="str" cm="1">
        <f t="array" ref="Q8093">_xlfn.IFS(AND(D8093&lt;=0, D8093-P8093&lt;=2), "escarcha",AND(D8093&lt;=0, D8093-P8093&gt;2), "helada negra", AND(D8093&gt;0, P8093+2&gt;D8093), "rocío", TRUE, "sin riesgo")</f>
        <v>sin riesgo</v>
      </c>
    </row>
    <row r="8094" spans="1:17" x14ac:dyDescent="0.35">
      <c r="A8094" s="2">
        <v>45981</v>
      </c>
      <c r="B8094" s="3" t="s">
        <v>48</v>
      </c>
      <c r="C8094">
        <v>3.5</v>
      </c>
      <c r="D8094">
        <v>3.9</v>
      </c>
      <c r="E8094">
        <v>70.233333333333334</v>
      </c>
      <c r="F8094">
        <v>86</v>
      </c>
      <c r="G8094">
        <v>4</v>
      </c>
      <c r="H8094">
        <v>2.2666666666666671</v>
      </c>
      <c r="I8094">
        <v>9</v>
      </c>
      <c r="J8094">
        <v>3.7666666666666671</v>
      </c>
      <c r="K8094">
        <f t="shared" si="628"/>
        <v>0.39999999999999991</v>
      </c>
      <c r="L8094">
        <f t="shared" si="626"/>
        <v>-0.10313420665696055</v>
      </c>
      <c r="M8094">
        <f t="shared" si="627"/>
        <v>-1.4138959742585568</v>
      </c>
      <c r="N8094" s="10" t="str" cm="1">
        <f t="array" ref="N8094">_xlfn.IFS(AND(C8094&lt;=0, C8094-M8094&lt;=2), "escarcha",AND(C8094&lt;=0, C8094-M8094&gt;2), "helada negra", AND(C8094&gt;0, M8094+2&gt;C8094), "rocío", TRUE, "sin riesgo")</f>
        <v>sin riesgo</v>
      </c>
      <c r="O8094">
        <f t="shared" si="629"/>
        <v>0.12753420105670168</v>
      </c>
      <c r="P8094">
        <f t="shared" si="630"/>
        <v>1.7714515108063633</v>
      </c>
      <c r="Q8094" s="10" t="str" cm="1">
        <f t="array" ref="Q8094">_xlfn.IFS(AND(D8094&lt;=0, D8094-P8094&lt;=2), "escarcha",AND(D8094&lt;=0, D8094-P8094&gt;2), "helada negra", AND(D8094&gt;0, P8094+2&gt;D8094), "rocío", TRUE, "sin riesgo")</f>
        <v>sin riesgo</v>
      </c>
    </row>
    <row r="8095" spans="1:17" x14ac:dyDescent="0.35">
      <c r="A8095" s="2">
        <v>45981</v>
      </c>
      <c r="B8095" s="3" t="s">
        <v>38</v>
      </c>
      <c r="C8095">
        <v>3.2666666666666671</v>
      </c>
      <c r="D8095">
        <v>4.3666666666666663</v>
      </c>
      <c r="E8095">
        <v>71.933333333333337</v>
      </c>
      <c r="F8095">
        <v>84.333333333333329</v>
      </c>
      <c r="G8095">
        <v>2</v>
      </c>
      <c r="H8095">
        <v>2.9</v>
      </c>
      <c r="I8095">
        <v>5.666666666666667</v>
      </c>
      <c r="J8095">
        <v>5.0666666666666664</v>
      </c>
      <c r="K8095">
        <f t="shared" si="628"/>
        <v>1.0999999999999992</v>
      </c>
      <c r="L8095">
        <f t="shared" si="626"/>
        <v>-9.5677106182299299E-2</v>
      </c>
      <c r="M8095">
        <f t="shared" si="627"/>
        <v>-1.3122164433792149</v>
      </c>
      <c r="N8095" s="10" t="str" cm="1">
        <f t="array" ref="N8095">_xlfn.IFS(AND(C8095&lt;=0, C8095-M8095&lt;=2), "escarcha",AND(C8095&lt;=0, C8095-M8095&gt;2), "helada negra", AND(C8095&gt;0, M8095+2&gt;C8095), "rocío", TRUE, "sin riesgo")</f>
        <v>sin riesgo</v>
      </c>
      <c r="O8095">
        <f t="shared" si="629"/>
        <v>0.14068391849318856</v>
      </c>
      <c r="P8095">
        <f t="shared" si="630"/>
        <v>1.9555708894298296</v>
      </c>
      <c r="Q8095" s="10" t="str" cm="1">
        <f t="array" ref="Q8095">_xlfn.IFS(AND(D8095&lt;=0, D8095-P8095&lt;=2), "escarcha",AND(D8095&lt;=0, D8095-P8095&gt;2), "helada negra", AND(D8095&gt;0, P8095+2&gt;D8095), "rocío", TRUE, "sin riesgo")</f>
        <v>sin riesgo</v>
      </c>
    </row>
    <row r="8096" spans="1:17" x14ac:dyDescent="0.35">
      <c r="A8096" s="2">
        <v>45981</v>
      </c>
      <c r="B8096" s="3" t="s">
        <v>39</v>
      </c>
      <c r="C8096">
        <v>2.9666666666666668</v>
      </c>
      <c r="D8096">
        <v>3.9666666666666659</v>
      </c>
      <c r="E8096">
        <v>74.5</v>
      </c>
      <c r="F8096">
        <v>85.666666666666671</v>
      </c>
      <c r="G8096">
        <v>0.33333333333333331</v>
      </c>
      <c r="H8096">
        <v>1.666666666666667</v>
      </c>
      <c r="I8096">
        <v>1.666666666666667</v>
      </c>
      <c r="J8096">
        <v>2.7333333333333329</v>
      </c>
      <c r="K8096">
        <f t="shared" si="628"/>
        <v>0.99999999999999911</v>
      </c>
      <c r="L8096">
        <f t="shared" si="626"/>
        <v>-8.1826007622983504E-2</v>
      </c>
      <c r="M8096">
        <f t="shared" si="627"/>
        <v>-1.1231257868648137</v>
      </c>
      <c r="N8096" s="10" t="str" cm="1">
        <f t="array" ref="N8096">_xlfn.IFS(AND(C8096&lt;=0, C8096-M8096&lt;=2), "escarcha",AND(C8096&lt;=0, C8096-M8096&gt;2), "helada negra", AND(C8096&gt;0, M8096+2&gt;C8096), "rocío", TRUE, "sin riesgo")</f>
        <v>sin riesgo</v>
      </c>
      <c r="O8096">
        <f t="shared" si="629"/>
        <v>0.12833252956643224</v>
      </c>
      <c r="P8096">
        <f t="shared" si="630"/>
        <v>1.7826216357218567</v>
      </c>
      <c r="Q8096" s="10" t="str" cm="1">
        <f t="array" ref="Q8096">_xlfn.IFS(AND(D8096&lt;=0, D8096-P8096&lt;=2), "escarcha",AND(D8096&lt;=0, D8096-P8096&gt;2), "helada negra", AND(D8096&gt;0, P8096+2&gt;D8096), "rocío", TRUE, "sin riesgo")</f>
        <v>sin riesgo</v>
      </c>
    </row>
    <row r="8097" spans="1:17" x14ac:dyDescent="0.35">
      <c r="A8097" s="2">
        <v>45981</v>
      </c>
      <c r="B8097" s="3" t="s">
        <v>37</v>
      </c>
      <c r="C8097">
        <v>1.7333333333333329</v>
      </c>
      <c r="D8097">
        <v>3.7333333333333329</v>
      </c>
      <c r="E8097">
        <v>79.599999999999994</v>
      </c>
      <c r="F8097">
        <v>86</v>
      </c>
      <c r="G8097">
        <v>2.666666666666667</v>
      </c>
      <c r="H8097">
        <v>3.4</v>
      </c>
      <c r="I8097">
        <v>4.333333333333333</v>
      </c>
      <c r="J8097">
        <v>4.7333333333333334</v>
      </c>
      <c r="K8097">
        <f t="shared" si="628"/>
        <v>2</v>
      </c>
      <c r="L8097">
        <f t="shared" si="626"/>
        <v>-0.10334674571428752</v>
      </c>
      <c r="M8097">
        <f t="shared" si="627"/>
        <v>-1.4167927465922567</v>
      </c>
      <c r="N8097" s="10" t="str" cm="1">
        <f t="array" ref="N8097">_xlfn.IFS(AND(C8097&lt;=0, C8097-M8097&lt;=2), "escarcha",AND(C8097&lt;=0, C8097-M8097&gt;2), "helada negra", AND(C8097&gt;0, M8097+2&gt;C8097), "rocío", TRUE, "sin riesgo")</f>
        <v>sin riesgo</v>
      </c>
      <c r="O8097">
        <f t="shared" si="629"/>
        <v>0.11581856261034826</v>
      </c>
      <c r="P8097">
        <f t="shared" si="630"/>
        <v>1.6076447409877062</v>
      </c>
      <c r="Q8097" s="10" t="str" cm="1">
        <f t="array" ref="Q8097">_xlfn.IFS(AND(D8097&lt;=0, D8097-P8097&lt;=2), "escarcha",AND(D8097&lt;=0, D8097-P8097&gt;2), "helada negra", AND(D8097&gt;0, P8097+2&gt;D8097), "rocío", TRUE, "sin riesgo")</f>
        <v>sin riesgo</v>
      </c>
    </row>
    <row r="8098" spans="1:17" x14ac:dyDescent="0.35">
      <c r="A8098" s="2">
        <v>45981</v>
      </c>
      <c r="B8098" s="3" t="s">
        <v>40</v>
      </c>
      <c r="C8098">
        <v>1.8</v>
      </c>
      <c r="D8098">
        <v>2.7666666666666671</v>
      </c>
      <c r="E8098">
        <v>79.166666666666657</v>
      </c>
      <c r="F8098">
        <v>88.333333333333329</v>
      </c>
      <c r="G8098">
        <v>3.333333333333333</v>
      </c>
      <c r="H8098">
        <v>3.4666666666666659</v>
      </c>
      <c r="I8098">
        <v>6.666666666666667</v>
      </c>
      <c r="J8098">
        <v>5.0333333333333332</v>
      </c>
      <c r="K8098">
        <f t="shared" si="628"/>
        <v>0.96666666666666701</v>
      </c>
      <c r="L8098">
        <f t="shared" si="626"/>
        <v>-0.10404043523639833</v>
      </c>
      <c r="M8098">
        <f t="shared" si="627"/>
        <v>-1.4262468108312532</v>
      </c>
      <c r="N8098" s="10" t="str" cm="1">
        <f t="array" ref="N8098">_xlfn.IFS(AND(C8098&lt;=0, C8098-M8098&lt;=2), "escarcha",AND(C8098&lt;=0, C8098-M8098&gt;2), "helada negra", AND(C8098&gt;0, M8098+2&gt;C8098), "rocío", TRUE, "sin riesgo")</f>
        <v>sin riesgo</v>
      </c>
      <c r="O8098">
        <f t="shared" si="629"/>
        <v>7.4324802443362273E-2</v>
      </c>
      <c r="P8098">
        <f t="shared" si="630"/>
        <v>1.0292424526407724</v>
      </c>
      <c r="Q8098" s="10" t="str" cm="1">
        <f t="array" ref="Q8098">_xlfn.IFS(AND(D8098&lt;=0, D8098-P8098&lt;=2), "escarcha",AND(D8098&lt;=0, D8098-P8098&gt;2), "helada negra", AND(D8098&gt;0, P8098+2&gt;D8098), "rocío", TRUE, "sin riesgo")</f>
        <v>rocío</v>
      </c>
    </row>
    <row r="8099" spans="1:17" x14ac:dyDescent="0.35">
      <c r="A8099" s="2">
        <v>45981</v>
      </c>
      <c r="B8099" s="3" t="s">
        <v>41</v>
      </c>
      <c r="C8099">
        <v>2.1</v>
      </c>
      <c r="D8099">
        <v>2.833333333333333</v>
      </c>
      <c r="E8099">
        <v>75.5</v>
      </c>
      <c r="F8099">
        <v>89.333333333333329</v>
      </c>
      <c r="G8099">
        <v>1.666666666666667</v>
      </c>
      <c r="H8099">
        <v>1.166666666666667</v>
      </c>
      <c r="I8099">
        <v>4.666666666666667</v>
      </c>
      <c r="J8099">
        <v>1.933333333333334</v>
      </c>
      <c r="K8099">
        <f t="shared" si="628"/>
        <v>0.73333333333333295</v>
      </c>
      <c r="L8099">
        <f t="shared" si="626"/>
        <v>-0.1300523783910221</v>
      </c>
      <c r="M8099">
        <f t="shared" si="627"/>
        <v>-1.7802217290343105</v>
      </c>
      <c r="N8099" s="10" t="str" cm="1">
        <f t="array" ref="N8099">_xlfn.IFS(AND(C8099&lt;=0, C8099-M8099&lt;=2), "escarcha",AND(C8099&lt;=0, C8099-M8099&gt;2), "helada negra", AND(C8099&gt;0, M8099+2&gt;C8099), "rocío", TRUE, "sin riesgo")</f>
        <v>sin riesgo</v>
      </c>
      <c r="O8099">
        <f t="shared" si="629"/>
        <v>9.0307051881064832E-2</v>
      </c>
      <c r="P8099">
        <f t="shared" si="630"/>
        <v>1.2517028928943139</v>
      </c>
      <c r="Q8099" s="10" t="str" cm="1">
        <f t="array" ref="Q8099">_xlfn.IFS(AND(D8099&lt;=0, D8099-P8099&lt;=2), "escarcha",AND(D8099&lt;=0, D8099-P8099&gt;2), "helada negra", AND(D8099&gt;0, P8099+2&gt;D8099), "rocío", TRUE, "sin riesgo")</f>
        <v>rocío</v>
      </c>
    </row>
    <row r="8100" spans="1:17" x14ac:dyDescent="0.35">
      <c r="A8100" s="2">
        <v>45981</v>
      </c>
      <c r="B8100" s="3" t="s">
        <v>42</v>
      </c>
      <c r="C8100">
        <v>2.2000000000000002</v>
      </c>
      <c r="D8100">
        <v>2.4666666666666668</v>
      </c>
      <c r="E8100">
        <v>76.466666666666669</v>
      </c>
      <c r="F8100">
        <v>90</v>
      </c>
      <c r="G8100">
        <v>3</v>
      </c>
      <c r="H8100">
        <v>0.56666666666666665</v>
      </c>
      <c r="I8100">
        <v>7.666666666666667</v>
      </c>
      <c r="J8100">
        <v>1.2333333333333329</v>
      </c>
      <c r="K8100">
        <f t="shared" si="628"/>
        <v>0.26666666666666661</v>
      </c>
      <c r="L8100">
        <f t="shared" si="626"/>
        <v>-0.11020484751760984</v>
      </c>
      <c r="M8100">
        <f t="shared" si="627"/>
        <v>-1.5102270524058177</v>
      </c>
      <c r="N8100" s="10" t="str" cm="1">
        <f t="array" ref="N8100">_xlfn.IFS(AND(C8100&lt;=0, C8100-M8100&lt;=2), "escarcha",AND(C8100&lt;=0, C8100-M8100&gt;2), "helada negra", AND(C8100&gt;0, M8100+2&gt;C8100), "rocío", TRUE, "sin riesgo")</f>
        <v>sin riesgo</v>
      </c>
      <c r="O8100">
        <f t="shared" si="629"/>
        <v>7.1722251952014593E-2</v>
      </c>
      <c r="P8100">
        <f t="shared" si="630"/>
        <v>0.99305533499896259</v>
      </c>
      <c r="Q8100" s="10" t="str" cm="1">
        <f t="array" ref="Q8100">_xlfn.IFS(AND(D8100&lt;=0, D8100-P8100&lt;=2), "escarcha",AND(D8100&lt;=0, D8100-P8100&gt;2), "helada negra", AND(D8100&gt;0, P8100+2&gt;D8100), "rocío", TRUE, "sin riesgo")</f>
        <v>rocío</v>
      </c>
    </row>
    <row r="8101" spans="1:17" x14ac:dyDescent="0.35">
      <c r="A8101" s="2">
        <v>45982</v>
      </c>
      <c r="B8101" s="3" t="s">
        <v>10</v>
      </c>
      <c r="C8101">
        <v>2.3666666666666671</v>
      </c>
      <c r="D8101">
        <v>2.933333333333334</v>
      </c>
      <c r="E8101">
        <v>81.433333333333337</v>
      </c>
      <c r="F8101">
        <v>92.666666666666671</v>
      </c>
      <c r="G8101">
        <v>10.33333333333333</v>
      </c>
      <c r="H8101">
        <v>0.8</v>
      </c>
      <c r="I8101">
        <v>17.333333333333329</v>
      </c>
      <c r="J8101">
        <v>1.5</v>
      </c>
      <c r="K8101">
        <f t="shared" si="628"/>
        <v>0.56666666666666687</v>
      </c>
      <c r="L8101">
        <f t="shared" si="626"/>
        <v>-3.5412526356375734E-2</v>
      </c>
      <c r="M8101">
        <f t="shared" si="627"/>
        <v>-0.48734197985516992</v>
      </c>
      <c r="N8101" s="10" t="str" cm="1">
        <f t="array" ref="N8101">_xlfn.IFS(AND(C8101&lt;=0, C8101-M8101&lt;=2), "escarcha",AND(C8101&lt;=0, C8101-M8101&gt;2), "helada negra", AND(C8101&gt;0, M8101+2&gt;C8101), "rocío", TRUE, "sin riesgo")</f>
        <v>sin riesgo</v>
      </c>
      <c r="O8101">
        <f t="shared" si="629"/>
        <v>0.13402402498413257</v>
      </c>
      <c r="P8101">
        <f t="shared" si="630"/>
        <v>1.8622859626970603</v>
      </c>
      <c r="Q8101" s="10" t="str" cm="1">
        <f t="array" ref="Q8101">_xlfn.IFS(AND(D8101&lt;=0, D8101-P8101&lt;=2), "escarcha",AND(D8101&lt;=0, D8101-P8101&gt;2), "helada negra", AND(D8101&gt;0, P8101+2&gt;D8101), "rocío", TRUE, "sin riesgo")</f>
        <v>rocío</v>
      </c>
    </row>
    <row r="8102" spans="1:17" x14ac:dyDescent="0.35">
      <c r="A8102" s="2">
        <v>45982</v>
      </c>
      <c r="B8102" s="3" t="s">
        <v>11</v>
      </c>
      <c r="C8102">
        <v>1.333333333333333</v>
      </c>
      <c r="D8102">
        <v>2.6</v>
      </c>
      <c r="E8102">
        <v>90.033333333333331</v>
      </c>
      <c r="F8102">
        <v>92.666666666666671</v>
      </c>
      <c r="G8102">
        <v>3.666666666666667</v>
      </c>
      <c r="H8102">
        <v>0.79999999999999993</v>
      </c>
      <c r="I8102">
        <v>8</v>
      </c>
      <c r="J8102">
        <v>1.833333333333333</v>
      </c>
      <c r="K8102">
        <f t="shared" si="628"/>
        <v>1.2666666666666671</v>
      </c>
      <c r="L8102">
        <f t="shared" si="626"/>
        <v>-8.825875140913611E-3</v>
      </c>
      <c r="M8102">
        <f t="shared" si="627"/>
        <v>-0.12164352247980348</v>
      </c>
      <c r="N8102" s="10" t="str" cm="1">
        <f t="array" ref="N8102">_xlfn.IFS(AND(C8102&lt;=0, C8102-M8102&lt;=2), "escarcha",AND(C8102&lt;=0, C8102-M8102&gt;2), "helada negra", AND(C8102&gt;0, M8102+2&gt;C8102), "rocío", TRUE, "sin riesgo")</f>
        <v>rocío</v>
      </c>
      <c r="O8102">
        <f t="shared" si="629"/>
        <v>0.11039213195089924</v>
      </c>
      <c r="P8102">
        <f t="shared" si="630"/>
        <v>1.531847241541185</v>
      </c>
      <c r="Q8102" s="10" t="str" cm="1">
        <f t="array" ref="Q8102">_xlfn.IFS(AND(D8102&lt;=0, D8102-P8102&lt;=2), "escarcha",AND(D8102&lt;=0, D8102-P8102&gt;2), "helada negra", AND(D8102&gt;0, P8102+2&gt;D8102), "rocío", TRUE, "sin riesgo")</f>
        <v>rocío</v>
      </c>
    </row>
    <row r="8103" spans="1:17" x14ac:dyDescent="0.35">
      <c r="A8103" s="2">
        <v>45982</v>
      </c>
      <c r="B8103" s="3" t="s">
        <v>12</v>
      </c>
      <c r="C8103">
        <v>1.3</v>
      </c>
      <c r="D8103">
        <v>2.6333333333333329</v>
      </c>
      <c r="E8103">
        <v>90.266666666666666</v>
      </c>
      <c r="F8103">
        <v>93.333333333333329</v>
      </c>
      <c r="G8103">
        <v>5.666666666666667</v>
      </c>
      <c r="H8103">
        <v>1.2</v>
      </c>
      <c r="I8103">
        <v>12.33333333333333</v>
      </c>
      <c r="J8103">
        <v>2.5333333333333332</v>
      </c>
      <c r="K8103">
        <f t="shared" si="628"/>
        <v>1.3333333333333328</v>
      </c>
      <c r="L8103">
        <f t="shared" si="626"/>
        <v>-8.628912418113921E-3</v>
      </c>
      <c r="M8103">
        <f t="shared" si="627"/>
        <v>-0.11893019210705509</v>
      </c>
      <c r="N8103" s="10" t="str" cm="1">
        <f t="array" ref="N8103">_xlfn.IFS(AND(C8103&lt;=0, C8103-M8103&lt;=2), "escarcha",AND(C8103&lt;=0, C8103-M8103&gt;2), "helada negra", AND(C8103&gt;0, M8103+2&gt;C8103), "rocío", TRUE, "sin riesgo")</f>
        <v>rocío</v>
      </c>
      <c r="O8103">
        <f t="shared" si="629"/>
        <v>0.11992669650306227</v>
      </c>
      <c r="P8103">
        <f t="shared" si="630"/>
        <v>1.6650592552663941</v>
      </c>
      <c r="Q8103" s="10" t="str" cm="1">
        <f t="array" ref="Q8103">_xlfn.IFS(AND(D8103&lt;=0, D8103-P8103&lt;=2), "escarcha",AND(D8103&lt;=0, D8103-P8103&gt;2), "helada negra", AND(D8103&gt;0, P8103+2&gt;D8103), "rocío", TRUE, "sin riesgo")</f>
        <v>rocío</v>
      </c>
    </row>
    <row r="8104" spans="1:17" x14ac:dyDescent="0.35">
      <c r="A8104" s="2">
        <v>45982</v>
      </c>
      <c r="B8104" s="3" t="s">
        <v>13</v>
      </c>
      <c r="C8104">
        <v>1.4</v>
      </c>
      <c r="D8104">
        <v>2</v>
      </c>
      <c r="E8104">
        <v>86</v>
      </c>
      <c r="F8104">
        <v>94</v>
      </c>
      <c r="G8104">
        <v>9</v>
      </c>
      <c r="H8104">
        <v>1.1333333333333331</v>
      </c>
      <c r="I8104">
        <v>16.333333333333329</v>
      </c>
      <c r="J8104">
        <v>2.3666666666666671</v>
      </c>
      <c r="K8104">
        <f t="shared" si="628"/>
        <v>0.60000000000000009</v>
      </c>
      <c r="L8104">
        <f t="shared" si="626"/>
        <v>-4.9877872552453087E-2</v>
      </c>
      <c r="M8104">
        <f t="shared" si="627"/>
        <v>-0.68585017857312058</v>
      </c>
      <c r="N8104" s="10" t="str" cm="1">
        <f t="array" ref="N8104">_xlfn.IFS(AND(C8104&lt;=0, C8104-M8104&lt;=2), "escarcha",AND(C8104&lt;=0, C8104-M8104&gt;2), "helada negra", AND(C8104&gt;0, M8104+2&gt;C8104), "rocío", TRUE, "sin riesgo")</f>
        <v>sin riesgo</v>
      </c>
      <c r="O8104">
        <f t="shared" si="629"/>
        <v>8.1978660924419827E-2</v>
      </c>
      <c r="P8104">
        <f t="shared" si="630"/>
        <v>1.1357276130475757</v>
      </c>
      <c r="Q8104" s="10" t="str" cm="1">
        <f t="array" ref="Q8104">_xlfn.IFS(AND(D8104&lt;=0, D8104-P8104&lt;=2), "escarcha",AND(D8104&lt;=0, D8104-P8104&gt;2), "helada negra", AND(D8104&gt;0, P8104+2&gt;D8104), "rocío", TRUE, "sin riesgo")</f>
        <v>rocío</v>
      </c>
    </row>
    <row r="8105" spans="1:17" x14ac:dyDescent="0.35">
      <c r="A8105" s="2">
        <v>45982</v>
      </c>
      <c r="B8105" s="3" t="s">
        <v>14</v>
      </c>
      <c r="C8105">
        <v>1.1333333333333331</v>
      </c>
      <c r="D8105">
        <v>2.1333333333333329</v>
      </c>
      <c r="E8105">
        <v>87.5</v>
      </c>
      <c r="F8105">
        <v>95.333333333333329</v>
      </c>
      <c r="G8105">
        <v>4.333333333333333</v>
      </c>
      <c r="H8105">
        <v>1.8666666666666669</v>
      </c>
      <c r="I8105">
        <v>9.3333333333333339</v>
      </c>
      <c r="J8105">
        <v>2.7333333333333329</v>
      </c>
      <c r="K8105">
        <f t="shared" si="628"/>
        <v>0.99999999999999978</v>
      </c>
      <c r="L8105">
        <f t="shared" si="626"/>
        <v>-5.1724752532784538E-2</v>
      </c>
      <c r="M8105">
        <f t="shared" si="627"/>
        <v>-0.71117155647098651</v>
      </c>
      <c r="N8105" s="10" t="str" cm="1">
        <f t="array" ref="N8105">_xlfn.IFS(AND(C8105&lt;=0, C8105-M8105&lt;=2), "escarcha",AND(C8105&lt;=0, C8105-M8105&gt;2), "helada negra", AND(C8105&gt;0, M8105+2&gt;C8105), "rocío", TRUE, "sin riesgo")</f>
        <v>rocío</v>
      </c>
      <c r="O8105">
        <f t="shared" si="629"/>
        <v>0.10557022369900057</v>
      </c>
      <c r="P8105">
        <f t="shared" si="630"/>
        <v>1.464533235123501</v>
      </c>
      <c r="Q8105" s="10" t="str" cm="1">
        <f t="array" ref="Q8105">_xlfn.IFS(AND(D8105&lt;=0, D8105-P8105&lt;=2), "escarcha",AND(D8105&lt;=0, D8105-P8105&gt;2), "helada negra", AND(D8105&gt;0, P8105+2&gt;D8105), "rocío", TRUE, "sin riesgo")</f>
        <v>rocío</v>
      </c>
    </row>
    <row r="8106" spans="1:17" x14ac:dyDescent="0.35">
      <c r="A8106" s="2">
        <v>45982</v>
      </c>
      <c r="B8106" s="3" t="s">
        <v>15</v>
      </c>
      <c r="C8106">
        <v>1</v>
      </c>
      <c r="D8106">
        <v>1.7666666666666671</v>
      </c>
      <c r="E8106">
        <v>80</v>
      </c>
      <c r="F8106">
        <v>94.666666666666671</v>
      </c>
      <c r="G8106">
        <v>5.333333333333333</v>
      </c>
      <c r="H8106">
        <v>0.93333333333333324</v>
      </c>
      <c r="I8106">
        <v>13.33333333333333</v>
      </c>
      <c r="J8106">
        <v>1.9333333333333329</v>
      </c>
      <c r="K8106">
        <f t="shared" si="628"/>
        <v>0.76666666666666705</v>
      </c>
      <c r="L8106">
        <f t="shared" si="626"/>
        <v>-0.15092178439075454</v>
      </c>
      <c r="M8106">
        <f t="shared" si="627"/>
        <v>-2.0634671396078121</v>
      </c>
      <c r="N8106" s="10" t="str" cm="1">
        <f t="array" ref="N8106">_xlfn.IFS(AND(C8106&lt;=0, C8106-M8106&lt;=2), "escarcha",AND(C8106&lt;=0, C8106-M8106&gt;2), "helada negra", AND(C8106&gt;0, M8106+2&gt;C8106), "rocío", TRUE, "sin riesgo")</f>
        <v>sin riesgo</v>
      </c>
      <c r="O8106">
        <f t="shared" si="629"/>
        <v>7.2383969599610382E-2</v>
      </c>
      <c r="P8106">
        <f t="shared" si="630"/>
        <v>1.0022551590612112</v>
      </c>
      <c r="Q8106" s="10" t="str" cm="1">
        <f t="array" ref="Q8106">_xlfn.IFS(AND(D8106&lt;=0, D8106-P8106&lt;=2), "escarcha",AND(D8106&lt;=0, D8106-P8106&gt;2), "helada negra", AND(D8106&gt;0, P8106+2&gt;D8106), "rocío", TRUE, "sin riesgo")</f>
        <v>rocío</v>
      </c>
    </row>
    <row r="8107" spans="1:17" x14ac:dyDescent="0.35">
      <c r="A8107" s="2">
        <v>45982</v>
      </c>
      <c r="B8107" s="3" t="s">
        <v>16</v>
      </c>
      <c r="C8107">
        <v>0.53333333333333333</v>
      </c>
      <c r="D8107">
        <v>1.333333333333333</v>
      </c>
      <c r="E8107">
        <v>81.7</v>
      </c>
      <c r="F8107">
        <v>95.333333333333329</v>
      </c>
      <c r="G8107">
        <v>1.333333333333333</v>
      </c>
      <c r="H8107">
        <v>1.333333333333333</v>
      </c>
      <c r="I8107">
        <v>4.333333333333333</v>
      </c>
      <c r="J8107">
        <v>2.4</v>
      </c>
      <c r="K8107">
        <f t="shared" si="628"/>
        <v>0.79999999999999971</v>
      </c>
      <c r="L8107">
        <f t="shared" si="626"/>
        <v>-0.16352411055086191</v>
      </c>
      <c r="M8107">
        <f t="shared" si="627"/>
        <v>-2.2341875909035576</v>
      </c>
      <c r="N8107" s="10" t="str" cm="1">
        <f t="array" ref="N8107">_xlfn.IFS(AND(C8107&lt;=0, C8107-M8107&lt;=2), "escarcha",AND(C8107&lt;=0, C8107-M8107&gt;2), "helada negra", AND(C8107&gt;0, M8107+2&gt;C8107), "rocío", TRUE, "sin riesgo")</f>
        <v>sin riesgo</v>
      </c>
      <c r="O8107">
        <f t="shared" si="629"/>
        <v>4.8373674880369026E-2</v>
      </c>
      <c r="P8107">
        <f t="shared" si="630"/>
        <v>0.66888478627566594</v>
      </c>
      <c r="Q8107" s="10" t="str" cm="1">
        <f t="array" ref="Q8107">_xlfn.IFS(AND(D8107&lt;=0, D8107-P8107&lt;=2), "escarcha",AND(D8107&lt;=0, D8107-P8107&gt;2), "helada negra", AND(D8107&gt;0, P8107+2&gt;D8107), "rocío", TRUE, "sin riesgo")</f>
        <v>rocío</v>
      </c>
    </row>
    <row r="8108" spans="1:17" x14ac:dyDescent="0.35">
      <c r="A8108" s="2">
        <v>45982</v>
      </c>
      <c r="B8108" s="3" t="s">
        <v>17</v>
      </c>
      <c r="C8108">
        <v>0.83333333333333337</v>
      </c>
      <c r="D8108">
        <v>1.0666666666666671</v>
      </c>
      <c r="E8108">
        <v>79.866666666666674</v>
      </c>
      <c r="F8108">
        <v>95.333333333333329</v>
      </c>
      <c r="G8108">
        <v>2</v>
      </c>
      <c r="H8108">
        <v>1.666666666666667</v>
      </c>
      <c r="I8108">
        <v>5.333333333333333</v>
      </c>
      <c r="J8108">
        <v>3.2</v>
      </c>
      <c r="K8108">
        <f t="shared" si="628"/>
        <v>0.23333333333333373</v>
      </c>
      <c r="L8108">
        <f t="shared" si="626"/>
        <v>-0.16458567145309591</v>
      </c>
      <c r="M8108">
        <f t="shared" si="627"/>
        <v>-2.2485572361671005</v>
      </c>
      <c r="N8108" s="10" t="str" cm="1">
        <f t="array" ref="N8108">_xlfn.IFS(AND(C8108&lt;=0, C8108-M8108&lt;=2), "escarcha",AND(C8108&lt;=0, C8108-M8108&gt;2), "helada negra", AND(C8108&gt;0, M8108+2&gt;C8108), "rocío", TRUE, "sin riesgo")</f>
        <v>sin riesgo</v>
      </c>
      <c r="O8108">
        <f t="shared" si="629"/>
        <v>2.9224848507981828E-2</v>
      </c>
      <c r="P8108">
        <f t="shared" si="630"/>
        <v>0.40366548902948601</v>
      </c>
      <c r="Q8108" s="10" t="str" cm="1">
        <f t="array" ref="Q8108">_xlfn.IFS(AND(D8108&lt;=0, D8108-P8108&lt;=2), "escarcha",AND(D8108&lt;=0, D8108-P8108&gt;2), "helada negra", AND(D8108&gt;0, P8108+2&gt;D8108), "rocío", TRUE, "sin riesgo")</f>
        <v>rocío</v>
      </c>
    </row>
    <row r="8109" spans="1:17" x14ac:dyDescent="0.35">
      <c r="A8109" s="2">
        <v>45982</v>
      </c>
      <c r="B8109" s="3" t="s">
        <v>30</v>
      </c>
      <c r="C8109">
        <v>2.0333333333333332</v>
      </c>
      <c r="D8109">
        <v>2.3666666666666671</v>
      </c>
      <c r="E8109">
        <v>75.5</v>
      </c>
      <c r="F8109">
        <v>91.666666666666671</v>
      </c>
      <c r="G8109">
        <v>3.333333333333333</v>
      </c>
      <c r="H8109">
        <v>0.56666666666666665</v>
      </c>
      <c r="I8109">
        <v>8.3333333333333339</v>
      </c>
      <c r="J8109">
        <v>1.1000000000000001</v>
      </c>
      <c r="K8109">
        <f t="shared" si="628"/>
        <v>0.33333333333333393</v>
      </c>
      <c r="L8109">
        <f t="shared" si="626"/>
        <v>-0.13480578957370429</v>
      </c>
      <c r="M8109">
        <f t="shared" si="627"/>
        <v>-1.8447948973196242</v>
      </c>
      <c r="N8109" s="10" t="str" cm="1">
        <f t="array" ref="N8109">_xlfn.IFS(AND(C8109&lt;=0, C8109-M8109&lt;=2), "escarcha",AND(C8109&lt;=0, C8109-M8109&gt;2), "helada negra", AND(C8109&gt;0, M8109+2&gt;C8109), "rocío", TRUE, "sin riesgo")</f>
        <v>sin riesgo</v>
      </c>
      <c r="O8109">
        <f t="shared" si="629"/>
        <v>8.2961593046500831E-2</v>
      </c>
      <c r="P8109">
        <f t="shared" si="630"/>
        <v>1.1494094988430275</v>
      </c>
      <c r="Q8109" s="10" t="str" cm="1">
        <f t="array" ref="Q8109">_xlfn.IFS(AND(D8109&lt;=0, D8109-P8109&lt;=2), "escarcha",AND(D8109&lt;=0, D8109-P8109&gt;2), "helada negra", AND(D8109&gt;0, P8109+2&gt;D8109), "rocío", TRUE, "sin riesgo")</f>
        <v>rocío</v>
      </c>
    </row>
    <row r="8110" spans="1:17" x14ac:dyDescent="0.35">
      <c r="A8110" s="2">
        <v>45982</v>
      </c>
      <c r="B8110" s="3" t="s">
        <v>31</v>
      </c>
      <c r="C8110">
        <v>2.666666666666667</v>
      </c>
      <c r="D8110">
        <v>4.4666666666666668</v>
      </c>
      <c r="E8110">
        <v>71.233333333333334</v>
      </c>
      <c r="F8110">
        <v>86</v>
      </c>
      <c r="G8110">
        <v>6.666666666666667</v>
      </c>
      <c r="H8110">
        <v>0.7</v>
      </c>
      <c r="I8110">
        <v>14</v>
      </c>
      <c r="J8110">
        <v>1.4</v>
      </c>
      <c r="K8110">
        <f t="shared" si="628"/>
        <v>1.7999999999999998</v>
      </c>
      <c r="L8110">
        <f t="shared" si="626"/>
        <v>-0.14792431124579405</v>
      </c>
      <c r="M8110">
        <f t="shared" si="627"/>
        <v>-2.0228255055601347</v>
      </c>
      <c r="N8110" s="10" t="str" cm="1">
        <f t="array" ref="N8110">_xlfn.IFS(AND(C8110&lt;=0, C8110-M8110&lt;=2), "escarcha",AND(C8110&lt;=0, C8110-M8110&gt;2), "helada negra", AND(C8110&gt;0, M8110+2&gt;C8110), "rocío", TRUE, "sin riesgo")</f>
        <v>sin riesgo</v>
      </c>
      <c r="O8110">
        <f t="shared" si="629"/>
        <v>0.16724935074378736</v>
      </c>
      <c r="P8110">
        <f t="shared" si="630"/>
        <v>2.3283802719740354</v>
      </c>
      <c r="Q8110" s="10" t="str" cm="1">
        <f t="array" ref="Q8110">_xlfn.IFS(AND(D8110&lt;=0, D8110-P8110&lt;=2), "escarcha",AND(D8110&lt;=0, D8110-P8110&gt;2), "helada negra", AND(D8110&gt;0, P8110+2&gt;D8110), "rocío", TRUE, "sin riesgo")</f>
        <v>sin riesgo</v>
      </c>
    </row>
    <row r="8111" spans="1:17" x14ac:dyDescent="0.35">
      <c r="A8111" s="2">
        <v>45982</v>
      </c>
      <c r="B8111" s="3" t="s">
        <v>32</v>
      </c>
      <c r="C8111">
        <v>3.2666666666666671</v>
      </c>
      <c r="D8111">
        <v>5.3666666666666663</v>
      </c>
      <c r="E8111">
        <v>71.066666666666663</v>
      </c>
      <c r="F8111">
        <v>85.333333333333329</v>
      </c>
      <c r="G8111">
        <v>3</v>
      </c>
      <c r="H8111">
        <v>1</v>
      </c>
      <c r="I8111">
        <v>7</v>
      </c>
      <c r="J8111">
        <v>2.3666666666666671</v>
      </c>
      <c r="K8111">
        <f t="shared" si="628"/>
        <v>2.0999999999999992</v>
      </c>
      <c r="L8111">
        <f t="shared" si="626"/>
        <v>-0.10779846671464416</v>
      </c>
      <c r="M8111">
        <f t="shared" si="627"/>
        <v>-1.4774509167013088</v>
      </c>
      <c r="N8111" s="10" t="str" cm="1">
        <f t="array" ref="N8111">_xlfn.IFS(AND(C8111&lt;=0, C8111-M8111&lt;=2), "escarcha",AND(C8111&lt;=0, C8111-M8111&gt;2), "helada negra", AND(C8111&gt;0, M8111+2&gt;C8111), "rocío", TRUE, "sin riesgo")</f>
        <v>sin riesgo</v>
      </c>
      <c r="O8111">
        <f t="shared" si="629"/>
        <v>0.22217178740743046</v>
      </c>
      <c r="P8111">
        <f t="shared" si="630"/>
        <v>3.1027503433281205</v>
      </c>
      <c r="Q8111" s="10" t="str" cm="1">
        <f t="array" ref="Q8111">_xlfn.IFS(AND(D8111&lt;=0, D8111-P8111&lt;=2), "escarcha",AND(D8111&lt;=0, D8111-P8111&gt;2), "helada negra", AND(D8111&gt;0, P8111+2&gt;D8111), "rocío", TRUE, "sin riesgo")</f>
        <v>sin riesgo</v>
      </c>
    </row>
    <row r="8112" spans="1:17" x14ac:dyDescent="0.35">
      <c r="A8112" s="2">
        <v>45982</v>
      </c>
      <c r="B8112" s="3" t="s">
        <v>33</v>
      </c>
      <c r="C8112">
        <v>3.8666666666666671</v>
      </c>
      <c r="D8112">
        <v>6.2</v>
      </c>
      <c r="E8112">
        <v>71.566666666666663</v>
      </c>
      <c r="F8112">
        <v>83</v>
      </c>
      <c r="G8112">
        <v>4.333333333333333</v>
      </c>
      <c r="H8112">
        <v>1.6333333333333331</v>
      </c>
      <c r="I8112">
        <v>8</v>
      </c>
      <c r="J8112">
        <v>3.9333333333333331</v>
      </c>
      <c r="K8112">
        <f t="shared" si="628"/>
        <v>2.333333333333333</v>
      </c>
      <c r="L8112">
        <f t="shared" si="626"/>
        <v>-5.8525541345069709E-2</v>
      </c>
      <c r="M8112">
        <f t="shared" si="627"/>
        <v>-0.80436717979393435</v>
      </c>
      <c r="N8112" s="10" t="str" cm="1">
        <f t="array" ref="N8112">_xlfn.IFS(AND(C8112&lt;=0, C8112-M8112&lt;=2), "escarcha",AND(C8112&lt;=0, C8112-M8112&gt;2), "helada negra", AND(C8112&gt;0, M8112+2&gt;C8112), "rocío", TRUE, "sin riesgo")</f>
        <v>sin riesgo</v>
      </c>
      <c r="O8112">
        <f t="shared" si="629"/>
        <v>0.25210325762940211</v>
      </c>
      <c r="P8112">
        <f t="shared" si="630"/>
        <v>3.5268255284575645</v>
      </c>
      <c r="Q8112" s="10" t="str" cm="1">
        <f t="array" ref="Q8112">_xlfn.IFS(AND(D8112&lt;=0, D8112-P8112&lt;=2), "escarcha",AND(D8112&lt;=0, D8112-P8112&gt;2), "helada negra", AND(D8112&gt;0, P8112+2&gt;D8112), "rocío", TRUE, "sin riesgo")</f>
        <v>sin riesgo</v>
      </c>
    </row>
    <row r="8113" spans="1:17" x14ac:dyDescent="0.35">
      <c r="A8113" s="2">
        <v>45982</v>
      </c>
      <c r="B8113" s="3" t="s">
        <v>34</v>
      </c>
      <c r="C8113">
        <v>3.7666666666666671</v>
      </c>
      <c r="D8113">
        <v>6.8666666666666671</v>
      </c>
      <c r="E8113">
        <v>73.933333333333337</v>
      </c>
      <c r="F8113">
        <v>81</v>
      </c>
      <c r="G8113">
        <v>7.666666666666667</v>
      </c>
      <c r="H8113">
        <v>2.2999999999999998</v>
      </c>
      <c r="I8113">
        <v>12.66666666666667</v>
      </c>
      <c r="J8113">
        <v>4.8</v>
      </c>
      <c r="K8113">
        <f t="shared" si="628"/>
        <v>3.1</v>
      </c>
      <c r="L8113">
        <f t="shared" si="626"/>
        <v>-3.3020553868672031E-2</v>
      </c>
      <c r="M8113">
        <f t="shared" si="627"/>
        <v>-0.45448556296327303</v>
      </c>
      <c r="N8113" s="10" t="str" cm="1">
        <f t="array" ref="N8113">_xlfn.IFS(AND(C8113&lt;=0, C8113-M8113&lt;=2), "escarcha",AND(C8113&lt;=0, C8113-M8113&gt;2), "helada negra", AND(C8113&gt;0, M8113+2&gt;C8113), "rocío", TRUE, "sin riesgo")</f>
        <v>sin riesgo</v>
      </c>
      <c r="O8113">
        <f t="shared" si="629"/>
        <v>0.27355976684899563</v>
      </c>
      <c r="P8113">
        <f t="shared" si="630"/>
        <v>3.8317260608692494</v>
      </c>
      <c r="Q8113" s="10" t="str" cm="1">
        <f t="array" ref="Q8113">_xlfn.IFS(AND(D8113&lt;=0, D8113-P8113&lt;=2), "escarcha",AND(D8113&lt;=0, D8113-P8113&gt;2), "helada negra", AND(D8113&gt;0, P8113+2&gt;D8113), "rocío", TRUE, "sin riesgo")</f>
        <v>sin riesgo</v>
      </c>
    </row>
    <row r="8114" spans="1:17" x14ac:dyDescent="0.35">
      <c r="A8114" s="2">
        <v>45982</v>
      </c>
      <c r="B8114" s="3" t="s">
        <v>35</v>
      </c>
      <c r="C8114">
        <v>3.7</v>
      </c>
      <c r="D8114">
        <v>7.5333333333333332</v>
      </c>
      <c r="E8114">
        <v>76.333333333333329</v>
      </c>
      <c r="F8114">
        <v>79</v>
      </c>
      <c r="G8114">
        <v>6.666666666666667</v>
      </c>
      <c r="H8114">
        <v>2.4666666666666668</v>
      </c>
      <c r="I8114">
        <v>10.33333333333333</v>
      </c>
      <c r="J8114">
        <v>4.7333333333333334</v>
      </c>
      <c r="K8114">
        <f t="shared" si="628"/>
        <v>3.833333333333333</v>
      </c>
      <c r="L8114">
        <f t="shared" si="626"/>
        <v>-5.7640457149143454E-3</v>
      </c>
      <c r="M8114">
        <f t="shared" si="627"/>
        <v>-7.9457343250717696E-2</v>
      </c>
      <c r="N8114" s="10" t="str" cm="1">
        <f t="array" ref="N8114">_xlfn.IFS(AND(C8114&lt;=0, C8114-M8114&lt;=2), "escarcha",AND(C8114&lt;=0, C8114-M8114&gt;2), "helada negra", AND(C8114&gt;0, M8114+2&gt;C8114), "rocío", TRUE, "sin riesgo")</f>
        <v>sin riesgo</v>
      </c>
      <c r="O8114">
        <f t="shared" si="629"/>
        <v>0.29416246400992574</v>
      </c>
      <c r="P8114">
        <f t="shared" si="630"/>
        <v>4.1252042842422316</v>
      </c>
      <c r="Q8114" s="10" t="str" cm="1">
        <f t="array" ref="Q8114">_xlfn.IFS(AND(D8114&lt;=0, D8114-P8114&lt;=2), "escarcha",AND(D8114&lt;=0, D8114-P8114&gt;2), "helada negra", AND(D8114&gt;0, P8114+2&gt;D8114), "rocío", TRUE, "sin riesgo")</f>
        <v>sin riesgo</v>
      </c>
    </row>
    <row r="8115" spans="1:17" x14ac:dyDescent="0.35">
      <c r="A8115" s="2">
        <v>45982</v>
      </c>
      <c r="B8115" s="3" t="s">
        <v>36</v>
      </c>
      <c r="C8115">
        <v>3.5</v>
      </c>
      <c r="D8115">
        <v>8.1999999999999993</v>
      </c>
      <c r="E8115">
        <v>78.13333333333334</v>
      </c>
      <c r="F8115">
        <v>74.666666666666671</v>
      </c>
      <c r="G8115">
        <v>7.666666666666667</v>
      </c>
      <c r="H8115">
        <v>2.5333333333333332</v>
      </c>
      <c r="I8115">
        <v>12.33333333333333</v>
      </c>
      <c r="J8115">
        <v>4.4000000000000004</v>
      </c>
      <c r="K8115">
        <f t="shared" si="628"/>
        <v>4.6999999999999993</v>
      </c>
      <c r="L8115">
        <f t="shared" si="626"/>
        <v>3.4595302357537105E-3</v>
      </c>
      <c r="M8115">
        <f t="shared" si="627"/>
        <v>4.7714570127411267E-2</v>
      </c>
      <c r="N8115" s="10" t="str" cm="1">
        <f t="array" ref="N8115">_xlfn.IFS(AND(C8115&lt;=0, C8115-M8115&lt;=2), "escarcha",AND(C8115&lt;=0, C8115-M8115&gt;2), "helada negra", AND(C8115&gt;0, M8115+2&gt;C8115), "rocío", TRUE, "sin riesgo")</f>
        <v>sin riesgo</v>
      </c>
      <c r="O8115">
        <f t="shared" si="629"/>
        <v>0.28311035318992306</v>
      </c>
      <c r="P8115">
        <f t="shared" si="630"/>
        <v>3.9676841244307823</v>
      </c>
      <c r="Q8115" s="10" t="str" cm="1">
        <f t="array" ref="Q8115">_xlfn.IFS(AND(D8115&lt;=0, D8115-P8115&lt;=2), "escarcha",AND(D8115&lt;=0, D8115-P8115&gt;2), "helada negra", AND(D8115&gt;0, P8115+2&gt;D8115), "rocío", TRUE, "sin riesgo")</f>
        <v>sin riesgo</v>
      </c>
    </row>
    <row r="8116" spans="1:17" x14ac:dyDescent="0.35">
      <c r="A8116" s="2">
        <v>45982</v>
      </c>
      <c r="B8116" s="3" t="s">
        <v>47</v>
      </c>
      <c r="C8116">
        <v>4.0333333333333332</v>
      </c>
      <c r="D8116">
        <v>9.1</v>
      </c>
      <c r="E8116">
        <v>71.833333333333329</v>
      </c>
      <c r="F8116">
        <v>72.666666666666671</v>
      </c>
      <c r="G8116">
        <v>7.666666666666667</v>
      </c>
      <c r="H8116">
        <v>2.0333333333333332</v>
      </c>
      <c r="I8116">
        <v>12.33333333333333</v>
      </c>
      <c r="J8116">
        <v>3.9666666666666668</v>
      </c>
      <c r="K8116">
        <f t="shared" si="628"/>
        <v>5.0666666666666664</v>
      </c>
      <c r="L8116">
        <f t="shared" si="626"/>
        <v>-4.3103343801586813E-2</v>
      </c>
      <c r="M8116">
        <f t="shared" si="627"/>
        <v>-0.5929236700561209</v>
      </c>
      <c r="N8116" s="10" t="str" cm="1">
        <f t="array" ref="N8116">_xlfn.IFS(AND(C8116&lt;=0, C8116-M8116&lt;=2), "escarcha",AND(C8116&lt;=0, C8116-M8116&gt;2), "helada negra", AND(C8116&gt;0, M8116+2&gt;C8116), "rocío", TRUE, "sin riesgo")</f>
        <v>sin riesgo</v>
      </c>
      <c r="O8116">
        <f t="shared" si="629"/>
        <v>0.31681752983194406</v>
      </c>
      <c r="P8116">
        <f t="shared" si="630"/>
        <v>4.4487243292627507</v>
      </c>
      <c r="Q8116" s="10" t="str" cm="1">
        <f t="array" ref="Q8116">_xlfn.IFS(AND(D8116&lt;=0, D8116-P8116&lt;=2), "escarcha",AND(D8116&lt;=0, D8116-P8116&gt;2), "helada negra", AND(D8116&gt;0, P8116+2&gt;D8116), "rocío", TRUE, "sin riesgo")</f>
        <v>sin riesgo</v>
      </c>
    </row>
    <row r="8117" spans="1:17" x14ac:dyDescent="0.35">
      <c r="A8117" s="2">
        <v>45982</v>
      </c>
      <c r="B8117" s="3" t="s">
        <v>52</v>
      </c>
      <c r="C8117">
        <v>4.7</v>
      </c>
      <c r="D8117">
        <v>9.5333333333333332</v>
      </c>
      <c r="E8117">
        <v>69.8</v>
      </c>
      <c r="F8117">
        <v>70.666666666666671</v>
      </c>
      <c r="G8117">
        <v>9.3333333333333339</v>
      </c>
      <c r="H8117">
        <v>1.466666666666667</v>
      </c>
      <c r="I8117">
        <v>15.66666666666667</v>
      </c>
      <c r="J8117">
        <v>3.2</v>
      </c>
      <c r="K8117">
        <f t="shared" si="628"/>
        <v>4.833333333333333</v>
      </c>
      <c r="L8117">
        <f t="shared" si="626"/>
        <v>-2.5163446745315565E-2</v>
      </c>
      <c r="M8117">
        <f t="shared" si="627"/>
        <v>-0.34649674012561238</v>
      </c>
      <c r="N8117" s="10" t="str" cm="1">
        <f t="array" ref="N8117">_xlfn.IFS(AND(C8117&lt;=0, C8117-M8117&lt;=2), "escarcha",AND(C8117&lt;=0, C8117-M8117&gt;2), "helada negra", AND(C8117&gt;0, M8117+2&gt;C8117), "rocío", TRUE, "sin riesgo")</f>
        <v>sin riesgo</v>
      </c>
      <c r="O8117">
        <f t="shared" si="629"/>
        <v>0.31805613597104554</v>
      </c>
      <c r="P8117">
        <f t="shared" si="630"/>
        <v>4.4664363560492779</v>
      </c>
      <c r="Q8117" s="10" t="str" cm="1">
        <f t="array" ref="Q8117">_xlfn.IFS(AND(D8117&lt;=0, D8117-P8117&lt;=2), "escarcha",AND(D8117&lt;=0, D8117-P8117&gt;2), "helada negra", AND(D8117&gt;0, P8117+2&gt;D8117), "rocío", TRUE, "sin riesgo")</f>
        <v>sin riesgo</v>
      </c>
    </row>
    <row r="8118" spans="1:17" x14ac:dyDescent="0.35">
      <c r="A8118" s="2">
        <v>45982</v>
      </c>
      <c r="B8118" s="3" t="s">
        <v>53</v>
      </c>
      <c r="C8118">
        <v>3.8666666666666671</v>
      </c>
      <c r="D8118">
        <v>10.1</v>
      </c>
      <c r="E8118">
        <v>76.166666666666671</v>
      </c>
      <c r="F8118">
        <v>68.666666666666671</v>
      </c>
      <c r="G8118">
        <v>13.33333333333333</v>
      </c>
      <c r="H8118">
        <v>2.3666666666666671</v>
      </c>
      <c r="I8118">
        <v>17.666666666666671</v>
      </c>
      <c r="J8118">
        <v>4.5666666666666664</v>
      </c>
      <c r="K8118">
        <f t="shared" si="628"/>
        <v>6.2333333333333325</v>
      </c>
      <c r="L8118">
        <f t="shared" si="626"/>
        <v>3.7689641044543754E-3</v>
      </c>
      <c r="M8118">
        <f t="shared" si="627"/>
        <v>5.1983260084418843E-2</v>
      </c>
      <c r="N8118" s="10" t="str" cm="1">
        <f t="array" ref="N8118">_xlfn.IFS(AND(C8118&lt;=0, C8118-M8118&lt;=2), "escarcha",AND(C8118&lt;=0, C8118-M8118&gt;2), "helada negra", AND(C8118&gt;0, M8118+2&gt;C8118), "rocío", TRUE, "sin riesgo")</f>
        <v>sin riesgo</v>
      </c>
      <c r="O8118">
        <f t="shared" si="629"/>
        <v>0.32731128123932945</v>
      </c>
      <c r="P8118">
        <f t="shared" si="630"/>
        <v>4.5988649169139482</v>
      </c>
      <c r="Q8118" s="10" t="str" cm="1">
        <f t="array" ref="Q8118">_xlfn.IFS(AND(D8118&lt;=0, D8118-P8118&lt;=2), "escarcha",AND(D8118&lt;=0, D8118-P8118&gt;2), "helada negra", AND(D8118&gt;0, P8118+2&gt;D8118), "rocío", TRUE, "sin riesgo")</f>
        <v>sin riesgo</v>
      </c>
    </row>
    <row r="8119" spans="1:17" x14ac:dyDescent="0.35">
      <c r="A8119" s="2">
        <v>45982</v>
      </c>
      <c r="B8119" s="3" t="s">
        <v>56</v>
      </c>
      <c r="C8119">
        <v>4.0333333333333332</v>
      </c>
      <c r="D8119">
        <v>10.366666666666671</v>
      </c>
      <c r="E8119">
        <v>77.900000000000006</v>
      </c>
      <c r="F8119">
        <v>68.333333333333329</v>
      </c>
      <c r="G8119">
        <v>11.33333333333333</v>
      </c>
      <c r="H8119">
        <v>2.6333333333333329</v>
      </c>
      <c r="I8119">
        <v>15.66666666666667</v>
      </c>
      <c r="J8119">
        <v>5.2</v>
      </c>
      <c r="K8119">
        <f t="shared" si="628"/>
        <v>6.3333333333333375</v>
      </c>
      <c r="L8119">
        <f t="shared" si="626"/>
        <v>3.7973988199423131E-2</v>
      </c>
      <c r="M8119">
        <f t="shared" si="627"/>
        <v>0.52477309613320477</v>
      </c>
      <c r="N8119" s="10" t="str" cm="1">
        <f t="array" ref="N8119">_xlfn.IFS(AND(C8119&lt;=0, C8119-M8119&lt;=2), "escarcha",AND(C8119&lt;=0, C8119-M8119&gt;2), "helada negra", AND(C8119&gt;0, M8119+2&gt;C8119), "rocío", TRUE, "sin riesgo")</f>
        <v>sin riesgo</v>
      </c>
      <c r="O8119">
        <f t="shared" si="629"/>
        <v>0.3402523393984157</v>
      </c>
      <c r="P8119">
        <f t="shared" si="630"/>
        <v>4.7842716706755093</v>
      </c>
      <c r="Q8119" s="10" t="str" cm="1">
        <f t="array" ref="Q8119">_xlfn.IFS(AND(D8119&lt;=0, D8119-P8119&lt;=2), "escarcha",AND(D8119&lt;=0, D8119-P8119&gt;2), "helada negra", AND(D8119&gt;0, P8119+2&gt;D8119), "rocío", TRUE, "sin riesgo")</f>
        <v>sin riesgo</v>
      </c>
    </row>
    <row r="8120" spans="1:17" x14ac:dyDescent="0.35">
      <c r="A8120" s="2">
        <v>45982</v>
      </c>
      <c r="B8120" s="3" t="s">
        <v>55</v>
      </c>
      <c r="C8120">
        <v>4.5333333333333332</v>
      </c>
      <c r="D8120">
        <v>10.8</v>
      </c>
      <c r="E8120">
        <v>69.266666666666666</v>
      </c>
      <c r="F8120">
        <v>68.666666666666671</v>
      </c>
      <c r="G8120">
        <v>10.33333333333333</v>
      </c>
      <c r="H8120">
        <v>2.7</v>
      </c>
      <c r="I8120">
        <v>16</v>
      </c>
      <c r="J8120">
        <v>5.166666666666667</v>
      </c>
      <c r="K8120">
        <f t="shared" si="628"/>
        <v>6.2666666666666675</v>
      </c>
      <c r="L8120">
        <f t="shared" si="626"/>
        <v>-4.4473737654150358E-2</v>
      </c>
      <c r="M8120">
        <f t="shared" si="627"/>
        <v>-0.61172717195479542</v>
      </c>
      <c r="N8120" s="10" t="str" cm="1">
        <f t="array" ref="N8120">_xlfn.IFS(AND(C8120&lt;=0, C8120-M8120&lt;=2), "escarcha",AND(C8120&lt;=0, C8120-M8120&gt;2), "helada negra", AND(C8120&gt;0, M8120+2&gt;C8120), "rocío", TRUE, "sin riesgo")</f>
        <v>sin riesgo</v>
      </c>
      <c r="O8120">
        <f t="shared" si="629"/>
        <v>0.37397550945011521</v>
      </c>
      <c r="P8120">
        <f t="shared" si="630"/>
        <v>5.2687310174851421</v>
      </c>
      <c r="Q8120" s="10" t="str" cm="1">
        <f t="array" ref="Q8120">_xlfn.IFS(AND(D8120&lt;=0, D8120-P8120&lt;=2), "escarcha",AND(D8120&lt;=0, D8120-P8120&gt;2), "helada negra", AND(D8120&gt;0, P8120+2&gt;D8120), "rocío", TRUE, "sin riesgo")</f>
        <v>sin riesgo</v>
      </c>
    </row>
    <row r="8121" spans="1:17" x14ac:dyDescent="0.35">
      <c r="A8121" s="2">
        <v>45982</v>
      </c>
      <c r="B8121" s="3" t="s">
        <v>54</v>
      </c>
      <c r="C8121">
        <v>4.5999999999999996</v>
      </c>
      <c r="D8121">
        <v>11.2</v>
      </c>
      <c r="E8121">
        <v>70.333333333333329</v>
      </c>
      <c r="F8121">
        <v>67.333333333333329</v>
      </c>
      <c r="G8121">
        <v>13.66666666666667</v>
      </c>
      <c r="H8121">
        <v>2.666666666666667</v>
      </c>
      <c r="I8121">
        <v>20.666666666666671</v>
      </c>
      <c r="J8121">
        <v>6.7333333333333334</v>
      </c>
      <c r="K8121">
        <f t="shared" si="628"/>
        <v>6.6</v>
      </c>
      <c r="L8121">
        <f t="shared" si="626"/>
        <v>-2.4533774228107541E-2</v>
      </c>
      <c r="M8121">
        <f t="shared" si="627"/>
        <v>-0.33783830013153038</v>
      </c>
      <c r="N8121" s="10" t="str" cm="1">
        <f t="array" ref="N8121">_xlfn.IFS(AND(C8121&lt;=0, C8121-M8121&lt;=2), "escarcha",AND(C8121&lt;=0, C8121-M8121&gt;2), "helada negra", AND(C8121&gt;0, M8121+2&gt;C8121), "rocío", TRUE, "sin riesgo")</f>
        <v>sin riesgo</v>
      </c>
      <c r="O8121">
        <f t="shared" si="629"/>
        <v>0.38091694080667771</v>
      </c>
      <c r="P8121">
        <f t="shared" si="630"/>
        <v>5.3686851876011401</v>
      </c>
      <c r="Q8121" s="10" t="str" cm="1">
        <f t="array" ref="Q8121">_xlfn.IFS(AND(D8121&lt;=0, D8121-P8121&lt;=2), "escarcha",AND(D8121&lt;=0, D8121-P8121&gt;2), "helada negra", AND(D8121&gt;0, P8121+2&gt;D8121), "rocío", TRUE, "sin riesgo")</f>
        <v>sin riesgo</v>
      </c>
    </row>
    <row r="8122" spans="1:17" x14ac:dyDescent="0.35">
      <c r="A8122" s="2">
        <v>45982</v>
      </c>
      <c r="B8122" s="3" t="s">
        <v>57</v>
      </c>
      <c r="C8122">
        <v>3.6</v>
      </c>
      <c r="D8122">
        <v>11.03333333333333</v>
      </c>
      <c r="E8122">
        <v>73.266666666666666</v>
      </c>
      <c r="F8122">
        <v>57.666666666666657</v>
      </c>
      <c r="G8122">
        <v>11.33333333333333</v>
      </c>
      <c r="H8122">
        <v>2.566666666666666</v>
      </c>
      <c r="I8122">
        <v>17</v>
      </c>
      <c r="J8122">
        <v>6.833333333333333</v>
      </c>
      <c r="K8122">
        <f t="shared" si="628"/>
        <v>7.43333333333333</v>
      </c>
      <c r="L8122">
        <f t="shared" si="626"/>
        <v>-5.3806891330857753E-2</v>
      </c>
      <c r="M8122">
        <f t="shared" si="627"/>
        <v>-0.73971207160276953</v>
      </c>
      <c r="N8122" s="10" t="str" cm="1">
        <f t="array" ref="N8122">_xlfn.IFS(AND(C8122&lt;=0, C8122-M8122&lt;=2), "escarcha",AND(C8122&lt;=0, C8122-M8122&gt;2), "helada negra", AND(C8122&gt;0, M8122+2&gt;C8122), "rocío", TRUE, "sin riesgo")</f>
        <v>sin riesgo</v>
      </c>
      <c r="O8122">
        <f t="shared" si="629"/>
        <v>0.2148885378573735</v>
      </c>
      <c r="P8122">
        <f t="shared" si="630"/>
        <v>2.999780349162029</v>
      </c>
      <c r="Q8122" s="10" t="str" cm="1">
        <f t="array" ref="Q8122">_xlfn.IFS(AND(D8122&lt;=0, D8122-P8122&lt;=2), "escarcha",AND(D8122&lt;=0, D8122-P8122&gt;2), "helada negra", AND(D8122&gt;0, P8122+2&gt;D8122), "rocío", TRUE, "sin riesgo")</f>
        <v>sin riesgo</v>
      </c>
    </row>
    <row r="8123" spans="1:17" x14ac:dyDescent="0.35">
      <c r="A8123" s="2">
        <v>45982</v>
      </c>
      <c r="B8123" s="3" t="s">
        <v>51</v>
      </c>
      <c r="C8123">
        <v>3.2333333333333329</v>
      </c>
      <c r="D8123">
        <v>9.8333333333333339</v>
      </c>
      <c r="E8123">
        <v>73.033333333333331</v>
      </c>
      <c r="F8123">
        <v>57</v>
      </c>
      <c r="G8123">
        <v>10</v>
      </c>
      <c r="H8123">
        <v>1.8</v>
      </c>
      <c r="I8123">
        <v>16</v>
      </c>
      <c r="J8123">
        <v>4.4000000000000004</v>
      </c>
      <c r="K8123">
        <f t="shared" si="628"/>
        <v>6.6000000000000014</v>
      </c>
      <c r="L8123">
        <f t="shared" si="626"/>
        <v>-8.2854834427103757E-2</v>
      </c>
      <c r="M8123">
        <f t="shared" si="627"/>
        <v>-1.1371811632436382</v>
      </c>
      <c r="N8123" s="10" t="str" cm="1">
        <f t="array" ref="N8123">_xlfn.IFS(AND(C8123&lt;=0, C8123-M8123&lt;=2), "escarcha",AND(C8123&lt;=0, C8123-M8123&gt;2), "helada negra", AND(C8123&gt;0, M8123+2&gt;C8123), "rocío", TRUE, "sin riesgo")</f>
        <v>sin riesgo</v>
      </c>
      <c r="O8123">
        <f t="shared" si="629"/>
        <v>0.12325386400353333</v>
      </c>
      <c r="P8123">
        <f t="shared" si="630"/>
        <v>1.711578883309703</v>
      </c>
      <c r="Q8123" s="10" t="str" cm="1">
        <f t="array" ref="Q8123">_xlfn.IFS(AND(D8123&lt;=0, D8123-P8123&lt;=2), "escarcha",AND(D8123&lt;=0, D8123-P8123&gt;2), "helada negra", AND(D8123&gt;0, P8123+2&gt;D8123), "rocío", TRUE, "sin riesgo")</f>
        <v>sin riesgo</v>
      </c>
    </row>
    <row r="8124" spans="1:17" x14ac:dyDescent="0.35">
      <c r="A8124" s="2">
        <v>45982</v>
      </c>
      <c r="B8124" s="3" t="s">
        <v>49</v>
      </c>
      <c r="C8124">
        <v>2.8</v>
      </c>
      <c r="D8124">
        <v>8.0333333333333332</v>
      </c>
      <c r="E8124">
        <v>72.3</v>
      </c>
      <c r="F8124">
        <v>69.333333333333329</v>
      </c>
      <c r="G8124">
        <v>7</v>
      </c>
      <c r="H8124">
        <v>3.8</v>
      </c>
      <c r="I8124">
        <v>11.33333333333333</v>
      </c>
      <c r="J8124">
        <v>7.0666666666666664</v>
      </c>
      <c r="K8124">
        <f t="shared" si="628"/>
        <v>5.2333333333333334</v>
      </c>
      <c r="L8124">
        <f t="shared" si="626"/>
        <v>-0.12360573791676652</v>
      </c>
      <c r="M8124">
        <f t="shared" si="627"/>
        <v>-1.6925914625008172</v>
      </c>
      <c r="N8124" s="10" t="str" cm="1">
        <f t="array" ref="N8124">_xlfn.IFS(AND(C8124&lt;=0, C8124-M8124&lt;=2), "escarcha",AND(C8124&lt;=0, C8124-M8124&gt;2), "helada negra", AND(C8124&gt;0, M8124+2&gt;C8124), "rocío", TRUE, "sin riesgo")</f>
        <v>sin riesgo</v>
      </c>
      <c r="O8124">
        <f t="shared" si="629"/>
        <v>0.19768447044964671</v>
      </c>
      <c r="P8124">
        <f t="shared" si="630"/>
        <v>2.7568923978345943</v>
      </c>
      <c r="Q8124" s="10" t="str" cm="1">
        <f t="array" ref="Q8124">_xlfn.IFS(AND(D8124&lt;=0, D8124-P8124&lt;=2), "escarcha",AND(D8124&lt;=0, D8124-P8124&gt;2), "helada negra", AND(D8124&gt;0, P8124+2&gt;D8124), "rocío", TRUE, "sin riesgo")</f>
        <v>sin riesgo</v>
      </c>
    </row>
    <row r="8125" spans="1:17" x14ac:dyDescent="0.35">
      <c r="A8125" s="2">
        <v>45982</v>
      </c>
      <c r="B8125" s="3" t="s">
        <v>50</v>
      </c>
      <c r="C8125">
        <v>1.3666666666666669</v>
      </c>
      <c r="D8125">
        <v>6.333333333333333</v>
      </c>
      <c r="E8125">
        <v>72.166666666666671</v>
      </c>
      <c r="F8125">
        <v>80.666666666666671</v>
      </c>
      <c r="G8125">
        <v>1.333333333333333</v>
      </c>
      <c r="H8125">
        <v>3.666666666666667</v>
      </c>
      <c r="I8125">
        <v>2.666666666666667</v>
      </c>
      <c r="J8125">
        <v>5.9666666666666668</v>
      </c>
      <c r="K8125">
        <f t="shared" si="628"/>
        <v>4.9666666666666659</v>
      </c>
      <c r="L8125">
        <f t="shared" si="626"/>
        <v>-0.2276369232584998</v>
      </c>
      <c r="M8125">
        <f t="shared" si="627"/>
        <v>-3.0989751299242676</v>
      </c>
      <c r="N8125" s="10" t="str" cm="1">
        <f t="array" ref="N8125">_xlfn.IFS(AND(C8125&lt;=0, C8125-M8125&lt;=2), "escarcha",AND(C8125&lt;=0, C8125-M8125&gt;2), "helada negra", AND(C8125&gt;0, M8125+2&gt;C8125), "rocío", TRUE, "sin riesgo")</f>
        <v>sin riesgo</v>
      </c>
      <c r="O8125">
        <f t="shared" si="629"/>
        <v>0.23277729074552636</v>
      </c>
      <c r="P8125">
        <f t="shared" si="630"/>
        <v>3.2528443137224414</v>
      </c>
      <c r="Q8125" s="10" t="str" cm="1">
        <f t="array" ref="Q8125">_xlfn.IFS(AND(D8125&lt;=0, D8125-P8125&lt;=2), "escarcha",AND(D8125&lt;=0, D8125-P8125&gt;2), "helada negra", AND(D8125&gt;0, P8125+2&gt;D8125), "rocío", TRUE, "sin riesgo")</f>
        <v>sin riesgo</v>
      </c>
    </row>
    <row r="8126" spans="1:17" x14ac:dyDescent="0.35">
      <c r="A8126" s="2">
        <v>45982</v>
      </c>
      <c r="B8126" s="3" t="s">
        <v>48</v>
      </c>
      <c r="C8126">
        <v>-1.033333333333333</v>
      </c>
      <c r="D8126">
        <v>5.1333333333333329</v>
      </c>
      <c r="E8126">
        <v>80.766666666666666</v>
      </c>
      <c r="F8126">
        <v>84.666666666666671</v>
      </c>
      <c r="G8126">
        <v>0</v>
      </c>
      <c r="H8126">
        <v>4.3</v>
      </c>
      <c r="I8126">
        <v>0</v>
      </c>
      <c r="J8126">
        <v>7.1000000000000014</v>
      </c>
      <c r="K8126">
        <f t="shared" si="628"/>
        <v>6.1666666666666661</v>
      </c>
      <c r="L8126">
        <f t="shared" si="626"/>
        <v>-0.2888620381232172</v>
      </c>
      <c r="M8126">
        <f t="shared" si="627"/>
        <v>-3.9190337402431998</v>
      </c>
      <c r="N8126" s="10" t="str" cm="1">
        <f t="array" ref="N8126">_xlfn.IFS(AND(C8126&lt;=0, C8126-M8126&lt;=2), "escarcha",AND(C8126&lt;=0, C8126-M8126&gt;2), "helada negra", AND(C8126&gt;0, M8126+2&gt;C8126), "rocío", TRUE, "sin riesgo")</f>
        <v>helada negra</v>
      </c>
      <c r="O8126">
        <f t="shared" si="629"/>
        <v>0.19811553813142166</v>
      </c>
      <c r="P8126">
        <f t="shared" si="630"/>
        <v>2.7629723771232193</v>
      </c>
      <c r="Q8126" s="10" t="str" cm="1">
        <f t="array" ref="Q8126">_xlfn.IFS(AND(D8126&lt;=0, D8126-P8126&lt;=2), "escarcha",AND(D8126&lt;=0, D8126-P8126&gt;2), "helada negra", AND(D8126&gt;0, P8126+2&gt;D8126), "rocío", TRUE, "sin riesgo")</f>
        <v>sin riesgo</v>
      </c>
    </row>
    <row r="8127" spans="1:17" x14ac:dyDescent="0.35">
      <c r="A8127" s="2">
        <v>45982</v>
      </c>
      <c r="B8127" s="3" t="s">
        <v>38</v>
      </c>
      <c r="C8127">
        <v>-2.5</v>
      </c>
      <c r="D8127">
        <v>4.166666666666667</v>
      </c>
      <c r="E8127">
        <v>84.9</v>
      </c>
      <c r="F8127">
        <v>87</v>
      </c>
      <c r="G8127">
        <v>0</v>
      </c>
      <c r="H8127">
        <v>3.5</v>
      </c>
      <c r="I8127">
        <v>0</v>
      </c>
      <c r="J8127">
        <v>5.9666666666666668</v>
      </c>
      <c r="K8127">
        <f t="shared" si="628"/>
        <v>6.666666666666667</v>
      </c>
      <c r="L8127">
        <f t="shared" si="626"/>
        <v>-0.34687768409009623</v>
      </c>
      <c r="M8127">
        <f t="shared" si="627"/>
        <v>-4.6909484820214153</v>
      </c>
      <c r="N8127" s="10" t="str" cm="1">
        <f t="array" ref="N8127">_xlfn.IFS(AND(C8127&lt;=0, C8127-M8127&lt;=2), "escarcha",AND(C8127&lt;=0, C8127-M8127&gt;2), "helada negra", AND(C8127&gt;0, M8127+2&gt;C8127), "rocío", TRUE, "sin riesgo")</f>
        <v>helada negra</v>
      </c>
      <c r="O8127">
        <f t="shared" si="629"/>
        <v>0.15780718646223679</v>
      </c>
      <c r="P8127">
        <f t="shared" si="630"/>
        <v>2.1957425561854786</v>
      </c>
      <c r="Q8127" s="10" t="str" cm="1">
        <f t="array" ref="Q8127">_xlfn.IFS(AND(D8127&lt;=0, D8127-P8127&lt;=2), "escarcha",AND(D8127&lt;=0, D8127-P8127&gt;2), "helada negra", AND(D8127&gt;0, P8127+2&gt;D8127), "rocío", TRUE, "sin riesgo")</f>
        <v>rocío</v>
      </c>
    </row>
    <row r="8128" spans="1:17" x14ac:dyDescent="0.35">
      <c r="A8128" s="2">
        <v>45982</v>
      </c>
      <c r="B8128" s="3" t="s">
        <v>39</v>
      </c>
      <c r="C8128">
        <v>-2.166666666666667</v>
      </c>
      <c r="D8128">
        <v>3.5333333333333332</v>
      </c>
      <c r="E8128">
        <v>87.5</v>
      </c>
      <c r="F8128">
        <v>88.333333333333329</v>
      </c>
      <c r="G8128">
        <v>0</v>
      </c>
      <c r="H8128">
        <v>2.2000000000000002</v>
      </c>
      <c r="I8128">
        <v>0</v>
      </c>
      <c r="J8128">
        <v>4.0666666666666664</v>
      </c>
      <c r="K8128">
        <f t="shared" si="628"/>
        <v>5.7</v>
      </c>
      <c r="L8128">
        <f t="shared" ref="L8128:L8191" si="631">(LN(E8128/100))+((17.625*C8128)/(243.04+C8128))</f>
        <v>-0.29206907494718187</v>
      </c>
      <c r="M8128">
        <f t="shared" ref="M8128:M8191" si="632">(243.04*L8128)/(17.625-L8128)</f>
        <v>-3.9618348111644113</v>
      </c>
      <c r="N8128" s="10" t="str" cm="1">
        <f t="array" ref="N8128">_xlfn.IFS(AND(C8128&lt;=0, C8128-M8128&lt;=2), "escarcha",AND(C8128&lt;=0, C8128-M8128&gt;2), "helada negra", AND(C8128&gt;0, M8128+2&gt;C8128), "rocío", TRUE, "sin riesgo")</f>
        <v>escarcha</v>
      </c>
      <c r="O8128">
        <f t="shared" si="629"/>
        <v>0.12850913146304443</v>
      </c>
      <c r="P8128">
        <f t="shared" si="630"/>
        <v>1.7850927677699517</v>
      </c>
      <c r="Q8128" s="10" t="str" cm="1">
        <f t="array" ref="Q8128">_xlfn.IFS(AND(D8128&lt;=0, D8128-P8128&lt;=2), "escarcha",AND(D8128&lt;=0, D8128-P8128&gt;2), "helada negra", AND(D8128&gt;0, P8128+2&gt;D8128), "rocío", TRUE, "sin riesgo")</f>
        <v>rocío</v>
      </c>
    </row>
    <row r="8129" spans="1:17" x14ac:dyDescent="0.35">
      <c r="A8129" s="2">
        <v>45982</v>
      </c>
      <c r="B8129" s="3" t="s">
        <v>37</v>
      </c>
      <c r="C8129">
        <v>-1.1333333333333331</v>
      </c>
      <c r="D8129">
        <v>3.3666666666666671</v>
      </c>
      <c r="E8129">
        <v>86.166666666666671</v>
      </c>
      <c r="F8129">
        <v>87.666666666666671</v>
      </c>
      <c r="G8129">
        <v>0</v>
      </c>
      <c r="H8129">
        <v>2.2666666666666671</v>
      </c>
      <c r="I8129">
        <v>0</v>
      </c>
      <c r="J8129">
        <v>4.2</v>
      </c>
      <c r="K8129">
        <f t="shared" si="628"/>
        <v>4.5</v>
      </c>
      <c r="L8129">
        <f t="shared" si="631"/>
        <v>-0.23145994942292414</v>
      </c>
      <c r="M8129">
        <f t="shared" si="632"/>
        <v>-3.1503459401853875</v>
      </c>
      <c r="N8129" s="10" t="str" cm="1">
        <f t="array" ref="N8129">_xlfn.IFS(AND(C8129&lt;=0, C8129-M8129&lt;=2), "escarcha",AND(C8129&lt;=0, C8129-M8129&gt;2), "helada negra", AND(C8129&gt;0, M8129+2&gt;C8129), "rocío", TRUE, "sin riesgo")</f>
        <v>helada negra</v>
      </c>
      <c r="O8129">
        <f t="shared" si="629"/>
        <v>0.10918281803940669</v>
      </c>
      <c r="P8129">
        <f t="shared" si="630"/>
        <v>1.5149616955140643</v>
      </c>
      <c r="Q8129" s="10" t="str" cm="1">
        <f t="array" ref="Q8129">_xlfn.IFS(AND(D8129&lt;=0, D8129-P8129&lt;=2), "escarcha",AND(D8129&lt;=0, D8129-P8129&gt;2), "helada negra", AND(D8129&gt;0, P8129+2&gt;D8129), "rocío", TRUE, "sin riesgo")</f>
        <v>rocío</v>
      </c>
    </row>
    <row r="8130" spans="1:17" x14ac:dyDescent="0.35">
      <c r="A8130" s="2">
        <v>45982</v>
      </c>
      <c r="B8130" s="3" t="s">
        <v>40</v>
      </c>
      <c r="C8130">
        <v>-0.53333333333333333</v>
      </c>
      <c r="D8130">
        <v>2.7</v>
      </c>
      <c r="E8130">
        <v>82.733333333333334</v>
      </c>
      <c r="F8130">
        <v>89.666666666666671</v>
      </c>
      <c r="G8130">
        <v>0</v>
      </c>
      <c r="H8130">
        <v>1.5</v>
      </c>
      <c r="I8130">
        <v>0</v>
      </c>
      <c r="J8130">
        <v>2.933333333333334</v>
      </c>
      <c r="K8130">
        <f t="shared" ref="K8130:K8193" si="633">ABS((C8130-D8130))</f>
        <v>3.2333333333333334</v>
      </c>
      <c r="L8130">
        <f t="shared" si="631"/>
        <v>-0.2283094228665607</v>
      </c>
      <c r="M8130">
        <f t="shared" si="632"/>
        <v>-3.1080132438873962</v>
      </c>
      <c r="N8130" s="10" t="str" cm="1">
        <f t="array" ref="N8130">_xlfn.IFS(AND(C8130&lt;=0, C8130-M8130&lt;=2), "escarcha",AND(C8130&lt;=0, C8130-M8130&gt;2), "helada negra", AND(C8130&gt;0, M8130+2&gt;C8130), "rocío", TRUE, "sin riesgo")</f>
        <v>helada negra</v>
      </c>
      <c r="O8130">
        <f t="shared" si="629"/>
        <v>8.4578697409217543E-2</v>
      </c>
      <c r="P8130">
        <f t="shared" si="630"/>
        <v>1.1719220572712261</v>
      </c>
      <c r="Q8130" s="10" t="str" cm="1">
        <f t="array" ref="Q8130">_xlfn.IFS(AND(D8130&lt;=0, D8130-P8130&lt;=2), "escarcha",AND(D8130&lt;=0, D8130-P8130&gt;2), "helada negra", AND(D8130&gt;0, P8130+2&gt;D8130), "rocío", TRUE, "sin riesgo")</f>
        <v>rocío</v>
      </c>
    </row>
    <row r="8131" spans="1:17" x14ac:dyDescent="0.35">
      <c r="A8131" s="2">
        <v>45982</v>
      </c>
      <c r="B8131" s="3" t="s">
        <v>41</v>
      </c>
      <c r="C8131">
        <v>-1.533333333333333</v>
      </c>
      <c r="D8131">
        <v>2.2333333333333329</v>
      </c>
      <c r="E8131">
        <v>83.166666666666671</v>
      </c>
      <c r="F8131">
        <v>92</v>
      </c>
      <c r="G8131">
        <v>0</v>
      </c>
      <c r="H8131">
        <v>0</v>
      </c>
      <c r="I8131">
        <v>0</v>
      </c>
      <c r="J8131">
        <v>0.26666666666666672</v>
      </c>
      <c r="K8131">
        <f t="shared" si="633"/>
        <v>3.7666666666666657</v>
      </c>
      <c r="L8131">
        <f t="shared" si="631"/>
        <v>-0.29622523229629555</v>
      </c>
      <c r="M8131">
        <f t="shared" si="632"/>
        <v>-4.0172800421897721</v>
      </c>
      <c r="N8131" s="10" t="str" cm="1">
        <f t="array" ref="N8131">_xlfn.IFS(AND(C8131&lt;=0, C8131-M8131&lt;=2), "escarcha",AND(C8131&lt;=0, C8131-M8131&gt;2), "helada negra", AND(C8131&gt;0, M8131+2&gt;C8131), "rocío", TRUE, "sin riesgo")</f>
        <v>helada negra</v>
      </c>
      <c r="O8131">
        <f t="shared" ref="O8131:O8194" si="634">(LN(F8131/100))+((17.625*D8131)/(243.04+D8131))</f>
        <v>7.710261274560011E-2</v>
      </c>
      <c r="P8131">
        <f t="shared" ref="P8131:P8194" si="635">(243.04*O8131)/(17.625-O8131)</f>
        <v>1.0678783097570084</v>
      </c>
      <c r="Q8131" s="10" t="str" cm="1">
        <f t="array" ref="Q8131">_xlfn.IFS(AND(D8131&lt;=0, D8131-P8131&lt;=2), "escarcha",AND(D8131&lt;=0, D8131-P8131&gt;2), "helada negra", AND(D8131&gt;0, P8131+2&gt;D8131), "rocío", TRUE, "sin riesgo")</f>
        <v>rocío</v>
      </c>
    </row>
    <row r="8132" spans="1:17" x14ac:dyDescent="0.35">
      <c r="A8132" s="2">
        <v>45982</v>
      </c>
      <c r="B8132" s="3" t="s">
        <v>42</v>
      </c>
      <c r="C8132">
        <v>-2.6</v>
      </c>
      <c r="D8132">
        <v>1.6</v>
      </c>
      <c r="E8132">
        <v>87.3</v>
      </c>
      <c r="F8132">
        <v>93.333333333333329</v>
      </c>
      <c r="G8132">
        <v>0</v>
      </c>
      <c r="H8132">
        <v>1.166666666666667</v>
      </c>
      <c r="I8132">
        <v>1</v>
      </c>
      <c r="J8132">
        <v>1.5</v>
      </c>
      <c r="K8132">
        <f t="shared" si="633"/>
        <v>4.2</v>
      </c>
      <c r="L8132">
        <f t="shared" si="631"/>
        <v>-0.32640781164694344</v>
      </c>
      <c r="M8132">
        <f t="shared" si="632"/>
        <v>-4.4191606237814627</v>
      </c>
      <c r="N8132" s="10" t="str" cm="1">
        <f t="array" ref="N8132">_xlfn.IFS(AND(C8132&lt;=0, C8132-M8132&lt;=2), "escarcha",AND(C8132&lt;=0, C8132-M8132&gt;2), "helada negra", AND(C8132&gt;0, M8132+2&gt;C8132), "rocío", TRUE, "sin riesgo")</f>
        <v>escarcha</v>
      </c>
      <c r="O8132">
        <f t="shared" si="634"/>
        <v>4.6278547741302217E-2</v>
      </c>
      <c r="P8132">
        <f t="shared" si="635"/>
        <v>0.63983824270683176</v>
      </c>
      <c r="Q8132" s="10" t="str" cm="1">
        <f t="array" ref="Q8132">_xlfn.IFS(AND(D8132&lt;=0, D8132-P8132&lt;=2), "escarcha",AND(D8132&lt;=0, D8132-P8132&gt;2), "helada negra", AND(D8132&gt;0, P8132+2&gt;D8132), "rocío", TRUE, "sin riesgo")</f>
        <v>rocío</v>
      </c>
    </row>
    <row r="8133" spans="1:17" x14ac:dyDescent="0.35">
      <c r="A8133" s="2">
        <v>45982</v>
      </c>
      <c r="B8133" s="3" t="s">
        <v>43</v>
      </c>
      <c r="C8133">
        <v>-2.833333333333333</v>
      </c>
      <c r="D8133">
        <v>0.96666666666666667</v>
      </c>
      <c r="E8133">
        <v>87.933333333333337</v>
      </c>
      <c r="F8133">
        <v>94.333333333333329</v>
      </c>
      <c r="G8133">
        <v>0</v>
      </c>
      <c r="H8133">
        <v>0.73333333333333339</v>
      </c>
      <c r="I8133">
        <v>0.66666666666666663</v>
      </c>
      <c r="J8133">
        <v>1.7</v>
      </c>
      <c r="K8133">
        <f t="shared" si="633"/>
        <v>3.8</v>
      </c>
      <c r="L8133">
        <f t="shared" si="631"/>
        <v>-0.33648513129508162</v>
      </c>
      <c r="M8133">
        <f t="shared" si="632"/>
        <v>-4.5530392232137258</v>
      </c>
      <c r="N8133" s="10" t="str" cm="1">
        <f t="array" ref="N8133">_xlfn.IFS(AND(C8133&lt;=0, C8133-M8133&lt;=2), "escarcha",AND(C8133&lt;=0, C8133-M8133&gt;2), "helada negra", AND(C8133&gt;0, M8133+2&gt;C8133), "rocío", TRUE, "sin riesgo")</f>
        <v>escarcha</v>
      </c>
      <c r="O8133">
        <f t="shared" si="634"/>
        <v>1.1488334902011489E-2</v>
      </c>
      <c r="P8133">
        <f t="shared" si="635"/>
        <v>0.1585217625919311</v>
      </c>
      <c r="Q8133" s="10" t="str" cm="1">
        <f t="array" ref="Q8133">_xlfn.IFS(AND(D8133&lt;=0, D8133-P8133&lt;=2), "escarcha",AND(D8133&lt;=0, D8133-P8133&gt;2), "helada negra", AND(D8133&gt;0, P8133+2&gt;D8133), "rocío", TRUE, "sin riesgo")</f>
        <v>rocío</v>
      </c>
    </row>
    <row r="8134" spans="1:17" x14ac:dyDescent="0.35">
      <c r="A8134" s="2">
        <v>45982</v>
      </c>
      <c r="B8134" s="3" t="s">
        <v>44</v>
      </c>
      <c r="C8134">
        <v>-4</v>
      </c>
      <c r="D8134">
        <v>0.93333333333333335</v>
      </c>
      <c r="E8134">
        <v>90.166666666666671</v>
      </c>
      <c r="F8134">
        <v>95.666666666666671</v>
      </c>
      <c r="G8134">
        <v>0</v>
      </c>
      <c r="H8134">
        <v>0.26666666666666672</v>
      </c>
      <c r="I8134">
        <v>1</v>
      </c>
      <c r="J8134">
        <v>1.1333333333333331</v>
      </c>
      <c r="K8134">
        <f t="shared" si="633"/>
        <v>4.9333333333333336</v>
      </c>
      <c r="L8134">
        <f t="shared" si="631"/>
        <v>-0.39844009524516677</v>
      </c>
      <c r="M8134">
        <f t="shared" si="632"/>
        <v>-5.3728300611120421</v>
      </c>
      <c r="N8134" s="10" t="str" cm="1">
        <f t="array" ref="N8134">_xlfn.IFS(AND(C8134&lt;=0, C8134-M8134&lt;=2), "escarcha",AND(C8134&lt;=0, C8134-M8134&gt;2), "helada negra", AND(C8134&gt;0, M8134+2&gt;C8134), "rocío", TRUE, "sin riesgo")</f>
        <v>escarcha</v>
      </c>
      <c r="O8134">
        <f t="shared" si="634"/>
        <v>2.3125142786664117E-2</v>
      </c>
      <c r="P8134">
        <f t="shared" si="635"/>
        <v>0.31930318494268839</v>
      </c>
      <c r="Q8134" s="10" t="str" cm="1">
        <f t="array" ref="Q8134">_xlfn.IFS(AND(D8134&lt;=0, D8134-P8134&lt;=2), "escarcha",AND(D8134&lt;=0, D8134-P8134&gt;2), "helada negra", AND(D8134&gt;0, P8134+2&gt;D8134), "rocío", TRUE, "sin riesgo")</f>
        <v>rocío</v>
      </c>
    </row>
    <row r="8135" spans="1:17" x14ac:dyDescent="0.35">
      <c r="A8135" s="2">
        <v>45982</v>
      </c>
      <c r="B8135" s="3" t="s">
        <v>45</v>
      </c>
      <c r="C8135">
        <v>-4.4000000000000004</v>
      </c>
      <c r="D8135">
        <v>0.36666666666666659</v>
      </c>
      <c r="E8135">
        <v>91.733333333333334</v>
      </c>
      <c r="F8135">
        <v>96</v>
      </c>
      <c r="G8135">
        <v>0</v>
      </c>
      <c r="H8135">
        <v>0</v>
      </c>
      <c r="I8135">
        <v>0</v>
      </c>
      <c r="J8135">
        <v>6.6666666666666666E-2</v>
      </c>
      <c r="K8135">
        <f t="shared" si="633"/>
        <v>4.7666666666666666</v>
      </c>
      <c r="L8135">
        <f t="shared" si="631"/>
        <v>-0.4112508452983199</v>
      </c>
      <c r="M8135">
        <f t="shared" si="632"/>
        <v>-5.5416397952437375</v>
      </c>
      <c r="N8135" s="10" t="str" cm="1">
        <f t="array" ref="N8135">_xlfn.IFS(AND(C8135&lt;=0, C8135-M8135&lt;=2), "escarcha",AND(C8135&lt;=0, C8135-M8135&gt;2), "helada negra", AND(C8135&gt;0, M8135+2&gt;C8135), "rocío", TRUE, "sin riesgo")</f>
        <v>escarcha</v>
      </c>
      <c r="O8135">
        <f t="shared" si="634"/>
        <v>-1.427177677765705E-2</v>
      </c>
      <c r="P8135">
        <f t="shared" si="635"/>
        <v>-0.19664148678792084</v>
      </c>
      <c r="Q8135" s="10" t="str" cm="1">
        <f t="array" ref="Q8135">_xlfn.IFS(AND(D8135&lt;=0, D8135-P8135&lt;=2), "escarcha",AND(D8135&lt;=0, D8135-P8135&gt;2), "helada negra", AND(D8135&gt;0, P8135+2&gt;D8135), "rocío", TRUE, "sin riesgo")</f>
        <v>rocío</v>
      </c>
    </row>
    <row r="8136" spans="1:17" x14ac:dyDescent="0.35">
      <c r="A8136" s="2">
        <v>45982</v>
      </c>
      <c r="B8136" s="3" t="s">
        <v>46</v>
      </c>
      <c r="C8136">
        <v>-4.3</v>
      </c>
      <c r="D8136">
        <v>0.16666666666666671</v>
      </c>
      <c r="E8136">
        <v>92.233333333333334</v>
      </c>
      <c r="F8136">
        <v>97</v>
      </c>
      <c r="G8136">
        <v>0</v>
      </c>
      <c r="H8136">
        <v>0.43333333333333329</v>
      </c>
      <c r="I8136">
        <v>0</v>
      </c>
      <c r="J8136">
        <v>1.2333333333333329</v>
      </c>
      <c r="K8136">
        <f t="shared" si="633"/>
        <v>4.4666666666666668</v>
      </c>
      <c r="L8136">
        <f t="shared" si="631"/>
        <v>-0.39829643908222007</v>
      </c>
      <c r="M8136">
        <f t="shared" si="632"/>
        <v>-5.3709357154352002</v>
      </c>
      <c r="N8136" s="10" t="str" cm="1">
        <f t="array" ref="N8136">_xlfn.IFS(AND(C8136&lt;=0, C8136-M8136&lt;=2), "escarcha",AND(C8136&lt;=0, C8136-M8136&gt;2), "helada negra", AND(C8136&gt;0, M8136+2&gt;C8136), "rocío", TRUE, "sin riesgo")</f>
        <v>escarcha</v>
      </c>
      <c r="O8136">
        <f t="shared" si="634"/>
        <v>-1.8381002391646428E-2</v>
      </c>
      <c r="P8136">
        <f t="shared" si="635"/>
        <v>-0.25320083609032651</v>
      </c>
      <c r="Q8136" s="10" t="str" cm="1">
        <f t="array" ref="Q8136">_xlfn.IFS(AND(D8136&lt;=0, D8136-P8136&lt;=2), "escarcha",AND(D8136&lt;=0, D8136-P8136&gt;2), "helada negra", AND(D8136&gt;0, P8136+2&gt;D8136), "rocío", TRUE, "sin riesgo")</f>
        <v>rocío</v>
      </c>
    </row>
    <row r="8137" spans="1:17" x14ac:dyDescent="0.35">
      <c r="A8137" s="2">
        <v>45983</v>
      </c>
      <c r="B8137" s="3" t="s">
        <v>10</v>
      </c>
      <c r="C8137">
        <v>-4.6000000000000014</v>
      </c>
      <c r="D8137">
        <v>-0.3666666666666667</v>
      </c>
      <c r="E8137">
        <v>92.566666666666663</v>
      </c>
      <c r="F8137">
        <v>97</v>
      </c>
      <c r="G8137">
        <v>0</v>
      </c>
      <c r="H8137">
        <v>0.7</v>
      </c>
      <c r="I8137">
        <v>0</v>
      </c>
      <c r="J8137">
        <v>1.3666666666666669</v>
      </c>
      <c r="K8137">
        <f t="shared" si="633"/>
        <v>4.2333333333333343</v>
      </c>
      <c r="L8137">
        <f t="shared" si="631"/>
        <v>-0.41726372755029184</v>
      </c>
      <c r="M8137">
        <f t="shared" si="632"/>
        <v>-5.6207900447086647</v>
      </c>
      <c r="N8137" s="10" t="str" cm="1">
        <f t="array" ref="N8137">_xlfn.IFS(AND(C8137&lt;=0, C8137-M8137&lt;=2), "escarcha",AND(C8137&lt;=0, C8137-M8137&gt;2), "helada negra", AND(C8137&gt;0, M8137+2&gt;C8137), "rocío", TRUE, "sin riesgo")</f>
        <v>escarcha</v>
      </c>
      <c r="O8137">
        <f t="shared" si="634"/>
        <v>-5.7089657197628554E-2</v>
      </c>
      <c r="P8137">
        <f t="shared" si="635"/>
        <v>-0.78469629745733649</v>
      </c>
      <c r="Q8137" s="10" t="str" cm="1">
        <f t="array" ref="Q8137">_xlfn.IFS(AND(D8137&lt;=0, D8137-P8137&lt;=2), "escarcha",AND(D8137&lt;=0, D8137-P8137&gt;2), "helada negra", AND(D8137&gt;0, P8137+2&gt;D8137), "rocío", TRUE, "sin riesgo")</f>
        <v>escarcha</v>
      </c>
    </row>
    <row r="8138" spans="1:17" x14ac:dyDescent="0.35">
      <c r="A8138" s="2">
        <v>45983</v>
      </c>
      <c r="B8138" s="3" t="s">
        <v>11</v>
      </c>
      <c r="C8138">
        <v>-5.4333333333333336</v>
      </c>
      <c r="D8138">
        <v>-0.23333333333333331</v>
      </c>
      <c r="E8138">
        <v>92.533333333333331</v>
      </c>
      <c r="F8138">
        <v>97.333333333333329</v>
      </c>
      <c r="G8138">
        <v>0</v>
      </c>
      <c r="H8138">
        <v>1.4</v>
      </c>
      <c r="I8138">
        <v>0</v>
      </c>
      <c r="J8138">
        <v>2.2333333333333329</v>
      </c>
      <c r="K8138">
        <f t="shared" si="633"/>
        <v>5.2</v>
      </c>
      <c r="L8138">
        <f t="shared" si="631"/>
        <v>-0.48063076259154919</v>
      </c>
      <c r="M8138">
        <f t="shared" si="632"/>
        <v>-6.4517222333727835</v>
      </c>
      <c r="N8138" s="10" t="str" cm="1">
        <f t="array" ref="N8138">_xlfn.IFS(AND(C8138&lt;=0, C8138-M8138&lt;=2), "escarcha",AND(C8138&lt;=0, C8138-M8138&gt;2), "helada negra", AND(C8138&gt;0, M8138+2&gt;C8138), "rocío", TRUE, "sin riesgo")</f>
        <v>escarcha</v>
      </c>
      <c r="O8138">
        <f t="shared" si="634"/>
        <v>-4.3966016228011627E-2</v>
      </c>
      <c r="P8138">
        <f t="shared" si="635"/>
        <v>-0.60476094493825383</v>
      </c>
      <c r="Q8138" s="10" t="str" cm="1">
        <f t="array" ref="Q8138">_xlfn.IFS(AND(D8138&lt;=0, D8138-P8138&lt;=2), "escarcha",AND(D8138&lt;=0, D8138-P8138&gt;2), "helada negra", AND(D8138&gt;0, P8138+2&gt;D8138), "rocío", TRUE, "sin riesgo")</f>
        <v>escarcha</v>
      </c>
    </row>
    <row r="8139" spans="1:17" x14ac:dyDescent="0.35">
      <c r="A8139" s="2">
        <v>45983</v>
      </c>
      <c r="B8139" s="3" t="s">
        <v>12</v>
      </c>
      <c r="C8139">
        <v>-5.9333333333333336</v>
      </c>
      <c r="D8139">
        <v>-0.26666666666666672</v>
      </c>
      <c r="E8139">
        <v>92.766666666666666</v>
      </c>
      <c r="F8139">
        <v>98</v>
      </c>
      <c r="G8139">
        <v>0.33333333333333331</v>
      </c>
      <c r="H8139">
        <v>6.6666666666666666E-2</v>
      </c>
      <c r="I8139">
        <v>1.333333333333333</v>
      </c>
      <c r="J8139">
        <v>0.3666666666666667</v>
      </c>
      <c r="K8139">
        <f t="shared" si="633"/>
        <v>5.666666666666667</v>
      </c>
      <c r="L8139">
        <f t="shared" si="631"/>
        <v>-0.51612903004607902</v>
      </c>
      <c r="M8139">
        <f t="shared" si="632"/>
        <v>-6.9146743432914333</v>
      </c>
      <c r="N8139" s="10" t="str" cm="1">
        <f t="array" ref="N8139">_xlfn.IFS(AND(C8139&lt;=0, C8139-M8139&lt;=2), "escarcha",AND(C8139&lt;=0, C8139-M8139&gt;2), "helada negra", AND(C8139&gt;0, M8139+2&gt;C8139), "rocío", TRUE, "sin riesgo")</f>
        <v>escarcha</v>
      </c>
      <c r="O8139">
        <f t="shared" si="634"/>
        <v>-3.9562329461631948E-2</v>
      </c>
      <c r="P8139">
        <f t="shared" si="635"/>
        <v>-0.54432305612907161</v>
      </c>
      <c r="Q8139" s="10" t="str" cm="1">
        <f t="array" ref="Q8139">_xlfn.IFS(AND(D8139&lt;=0, D8139-P8139&lt;=2), "escarcha",AND(D8139&lt;=0, D8139-P8139&gt;2), "helada negra", AND(D8139&gt;0, P8139+2&gt;D8139), "rocío", TRUE, "sin riesgo")</f>
        <v>escarcha</v>
      </c>
    </row>
    <row r="8140" spans="1:17" x14ac:dyDescent="0.35">
      <c r="A8140" s="2">
        <v>45983</v>
      </c>
      <c r="B8140" s="3" t="s">
        <v>13</v>
      </c>
      <c r="C8140">
        <v>-6.4666666666666668</v>
      </c>
      <c r="D8140">
        <v>-0.53333333333333333</v>
      </c>
      <c r="E8140">
        <v>92.766666666666666</v>
      </c>
      <c r="F8140">
        <v>98</v>
      </c>
      <c r="G8140">
        <v>0</v>
      </c>
      <c r="H8140">
        <v>1.333333333333333</v>
      </c>
      <c r="I8140">
        <v>0</v>
      </c>
      <c r="J8140">
        <v>1.8666666666666669</v>
      </c>
      <c r="K8140">
        <f t="shared" si="633"/>
        <v>5.9333333333333336</v>
      </c>
      <c r="L8140">
        <f t="shared" si="631"/>
        <v>-0.55685730874510786</v>
      </c>
      <c r="M8140">
        <f t="shared" si="632"/>
        <v>-7.4436069989569145</v>
      </c>
      <c r="N8140" s="10" t="str" cm="1">
        <f t="array" ref="N8140">_xlfn.IFS(AND(C8140&lt;=0, C8140-M8140&lt;=2), "escarcha",AND(C8140&lt;=0, C8140-M8140&gt;2), "helada negra", AND(C8140&gt;0, M8140+2&gt;C8140), "rocío", TRUE, "sin riesgo")</f>
        <v>escarcha</v>
      </c>
      <c r="O8140">
        <f t="shared" si="634"/>
        <v>-5.8964528298385971E-2</v>
      </c>
      <c r="P8140">
        <f t="shared" si="635"/>
        <v>-0.81038044012739718</v>
      </c>
      <c r="Q8140" s="10" t="str" cm="1">
        <f t="array" ref="Q8140">_xlfn.IFS(AND(D8140&lt;=0, D8140-P8140&lt;=2), "escarcha",AND(D8140&lt;=0, D8140-P8140&gt;2), "helada negra", AND(D8140&gt;0, P8140+2&gt;D8140), "rocío", TRUE, "sin riesgo")</f>
        <v>escarcha</v>
      </c>
    </row>
    <row r="8141" spans="1:17" x14ac:dyDescent="0.35">
      <c r="A8141" s="2">
        <v>45983</v>
      </c>
      <c r="B8141" s="3" t="s">
        <v>14</v>
      </c>
      <c r="C8141">
        <v>-6.9</v>
      </c>
      <c r="D8141">
        <v>-0.76666666666666672</v>
      </c>
      <c r="E8141">
        <v>92.8</v>
      </c>
      <c r="F8141">
        <v>98</v>
      </c>
      <c r="G8141">
        <v>0.33333333333333331</v>
      </c>
      <c r="H8141">
        <v>1.8</v>
      </c>
      <c r="I8141">
        <v>1.333333333333333</v>
      </c>
      <c r="J8141">
        <v>2.4333333333333331</v>
      </c>
      <c r="K8141">
        <f t="shared" si="633"/>
        <v>6.1333333333333337</v>
      </c>
      <c r="L8141">
        <f t="shared" si="631"/>
        <v>-0.58972524010632876</v>
      </c>
      <c r="M8141">
        <f t="shared" si="632"/>
        <v>-7.8687337012285052</v>
      </c>
      <c r="N8141" s="10" t="str" cm="1">
        <f t="array" ref="N8141">_xlfn.IFS(AND(C8141&lt;=0, C8141-M8141&lt;=2), "escarcha",AND(C8141&lt;=0, C8141-M8141&gt;2), "helada negra", AND(C8141&gt;0, M8141+2&gt;C8141), "rocío", TRUE, "sin riesgo")</f>
        <v>escarcha</v>
      </c>
      <c r="O8141">
        <f t="shared" si="634"/>
        <v>-7.5976488996614716E-2</v>
      </c>
      <c r="P8141">
        <f t="shared" si="635"/>
        <v>-1.0431811994787836</v>
      </c>
      <c r="Q8141" s="10" t="str" cm="1">
        <f t="array" ref="Q8141">_xlfn.IFS(AND(D8141&lt;=0, D8141-P8141&lt;=2), "escarcha",AND(D8141&lt;=0, D8141-P8141&gt;2), "helada negra", AND(D8141&gt;0, P8141+2&gt;D8141), "rocío", TRUE, "sin riesgo")</f>
        <v>escarcha</v>
      </c>
    </row>
    <row r="8142" spans="1:17" x14ac:dyDescent="0.35">
      <c r="A8142" s="2">
        <v>45983</v>
      </c>
      <c r="B8142" s="3" t="s">
        <v>15</v>
      </c>
      <c r="C8142">
        <v>-7.333333333333333</v>
      </c>
      <c r="D8142">
        <v>-0.6333333333333333</v>
      </c>
      <c r="E8142">
        <v>92.666666666666671</v>
      </c>
      <c r="F8142">
        <v>97.333333333333329</v>
      </c>
      <c r="G8142">
        <v>0</v>
      </c>
      <c r="H8142">
        <v>1.033333333333333</v>
      </c>
      <c r="I8142">
        <v>0</v>
      </c>
      <c r="J8142">
        <v>1.833333333333333</v>
      </c>
      <c r="K8142">
        <f t="shared" si="633"/>
        <v>6.6999999999999993</v>
      </c>
      <c r="L8142">
        <f t="shared" si="631"/>
        <v>-0.62451241877753361</v>
      </c>
      <c r="M8142">
        <f t="shared" si="632"/>
        <v>-8.3170166290864138</v>
      </c>
      <c r="N8142" s="10" t="str" cm="1">
        <f t="array" ref="N8142">_xlfn.IFS(AND(C8142&lt;=0, C8142-M8142&lt;=2), "escarcha",AND(C8142&lt;=0, C8142-M8142&gt;2), "helada negra", AND(C8142&gt;0, M8142+2&gt;C8142), "rocío", TRUE, "sin riesgo")</f>
        <v>escarcha</v>
      </c>
      <c r="O8142">
        <f t="shared" si="634"/>
        <v>-7.3077323415118842E-2</v>
      </c>
      <c r="P8142">
        <f t="shared" si="635"/>
        <v>-1.0035391053079248</v>
      </c>
      <c r="Q8142" s="10" t="str" cm="1">
        <f t="array" ref="Q8142">_xlfn.IFS(AND(D8142&lt;=0, D8142-P8142&lt;=2), "escarcha",AND(D8142&lt;=0, D8142-P8142&gt;2), "helada negra", AND(D8142&gt;0, P8142+2&gt;D8142), "rocío", TRUE, "sin riesgo")</f>
        <v>escarcha</v>
      </c>
    </row>
    <row r="8143" spans="1:17" x14ac:dyDescent="0.35">
      <c r="A8143" s="2">
        <v>45983</v>
      </c>
      <c r="B8143" s="3" t="s">
        <v>16</v>
      </c>
      <c r="C8143">
        <v>-7.7</v>
      </c>
      <c r="D8143">
        <v>-0.93333333333333335</v>
      </c>
      <c r="E8143">
        <v>92.566666666666663</v>
      </c>
      <c r="F8143">
        <v>97</v>
      </c>
      <c r="G8143">
        <v>0</v>
      </c>
      <c r="H8143">
        <v>0.4</v>
      </c>
      <c r="I8143">
        <v>0</v>
      </c>
      <c r="J8143">
        <v>0.9</v>
      </c>
      <c r="K8143">
        <f t="shared" si="633"/>
        <v>6.7666666666666666</v>
      </c>
      <c r="L8143">
        <f t="shared" si="631"/>
        <v>-0.65390675553678457</v>
      </c>
      <c r="M8143">
        <f t="shared" si="632"/>
        <v>-8.6944750028620099</v>
      </c>
      <c r="N8143" s="10" t="str" cm="1">
        <f t="array" ref="N8143">_xlfn.IFS(AND(C8143&lt;=0, C8143-M8143&lt;=2), "escarcha",AND(C8143&lt;=0, C8143-M8143&gt;2), "helada negra", AND(C8143&gt;0, M8143+2&gt;C8143), "rocío", TRUE, "sin riesgo")</f>
        <v>escarcha</v>
      </c>
      <c r="O8143">
        <f t="shared" si="634"/>
        <v>-9.840446577306633E-2</v>
      </c>
      <c r="P8143">
        <f t="shared" si="635"/>
        <v>-1.3494146346246494</v>
      </c>
      <c r="Q8143" s="10" t="str" cm="1">
        <f t="array" ref="Q8143">_xlfn.IFS(AND(D8143&lt;=0, D8143-P8143&lt;=2), "escarcha",AND(D8143&lt;=0, D8143-P8143&gt;2), "helada negra", AND(D8143&gt;0, P8143+2&gt;D8143), "rocío", TRUE, "sin riesgo")</f>
        <v>escarcha</v>
      </c>
    </row>
    <row r="8144" spans="1:17" x14ac:dyDescent="0.35">
      <c r="A8144" s="2">
        <v>45983</v>
      </c>
      <c r="B8144" s="3" t="s">
        <v>17</v>
      </c>
      <c r="C8144">
        <v>-8.1333333333333329</v>
      </c>
      <c r="D8144">
        <v>-0.6333333333333333</v>
      </c>
      <c r="E8144">
        <v>92.399999999999991</v>
      </c>
      <c r="F8144">
        <v>96.666666666666671</v>
      </c>
      <c r="G8144">
        <v>0</v>
      </c>
      <c r="H8144">
        <v>1.4</v>
      </c>
      <c r="I8144">
        <v>0.66666666666666663</v>
      </c>
      <c r="J8144">
        <v>2.666666666666667</v>
      </c>
      <c r="K8144">
        <f t="shared" si="633"/>
        <v>7.5</v>
      </c>
      <c r="L8144">
        <f t="shared" si="631"/>
        <v>-0.68928557310274152</v>
      </c>
      <c r="M8144">
        <f t="shared" si="632"/>
        <v>-9.147174483995391</v>
      </c>
      <c r="N8144" s="10" t="str" cm="1">
        <f t="array" ref="N8144">_xlfn.IFS(AND(C8144&lt;=0, C8144-M8144&lt;=2), "escarcha",AND(C8144&lt;=0, C8144-M8144&gt;2), "helada negra", AND(C8144&gt;0, M8144+2&gt;C8144), "rocío", TRUE, "sin riesgo")</f>
        <v>escarcha</v>
      </c>
      <c r="O8144">
        <f t="shared" si="634"/>
        <v>-7.9950202702880807E-2</v>
      </c>
      <c r="P8144">
        <f t="shared" si="635"/>
        <v>-1.0974951661791035</v>
      </c>
      <c r="Q8144" s="10" t="str" cm="1">
        <f t="array" ref="Q8144">_xlfn.IFS(AND(D8144&lt;=0, D8144-P8144&lt;=2), "escarcha",AND(D8144&lt;=0, D8144-P8144&gt;2), "helada negra", AND(D8144&gt;0, P8144+2&gt;D8144), "rocío", TRUE, "sin riesgo")</f>
        <v>escarcha</v>
      </c>
    </row>
    <row r="8145" spans="1:17" x14ac:dyDescent="0.35">
      <c r="A8145" s="2">
        <v>45983</v>
      </c>
      <c r="B8145" s="3" t="s">
        <v>18</v>
      </c>
      <c r="C8145">
        <v>-8</v>
      </c>
      <c r="D8145">
        <v>-1.3666666666666669</v>
      </c>
      <c r="E8145">
        <v>92.6</v>
      </c>
      <c r="F8145">
        <v>96</v>
      </c>
      <c r="G8145">
        <v>0</v>
      </c>
      <c r="H8145">
        <v>1.1000000000000001</v>
      </c>
      <c r="I8145">
        <v>0</v>
      </c>
      <c r="J8145">
        <v>2.0333333333333332</v>
      </c>
      <c r="K8145">
        <f t="shared" si="633"/>
        <v>6.6333333333333329</v>
      </c>
      <c r="L8145">
        <f t="shared" si="631"/>
        <v>-0.67677893405685641</v>
      </c>
      <c r="M8145">
        <f t="shared" si="632"/>
        <v>-8.9873423084079409</v>
      </c>
      <c r="N8145" s="10" t="str" cm="1">
        <f t="array" ref="N8145">_xlfn.IFS(AND(C8145&lt;=0, C8145-M8145&lt;=2), "escarcha",AND(C8145&lt;=0, C8145-M8145&gt;2), "helada negra", AND(C8145&gt;0, M8145+2&gt;C8145), "rocío", TRUE, "sin riesgo")</f>
        <v>escarcha</v>
      </c>
      <c r="O8145">
        <f t="shared" si="634"/>
        <v>-0.14049165880537837</v>
      </c>
      <c r="P8145">
        <f t="shared" si="635"/>
        <v>-1.9219897434775082</v>
      </c>
      <c r="Q8145" s="10" t="str" cm="1">
        <f t="array" ref="Q8145">_xlfn.IFS(AND(D8145&lt;=0, D8145-P8145&lt;=2), "escarcha",AND(D8145&lt;=0, D8145-P8145&gt;2), "helada negra", AND(D8145&gt;0, P8145+2&gt;D8145), "rocío", TRUE, "sin riesgo")</f>
        <v>escarcha</v>
      </c>
    </row>
    <row r="8146" spans="1:17" x14ac:dyDescent="0.35">
      <c r="A8146" s="2">
        <v>45983</v>
      </c>
      <c r="B8146" s="3" t="s">
        <v>19</v>
      </c>
      <c r="C8146">
        <v>-8.4666666666666668</v>
      </c>
      <c r="D8146">
        <v>-1.5</v>
      </c>
      <c r="E8146">
        <v>92.033333333333331</v>
      </c>
      <c r="F8146">
        <v>97</v>
      </c>
      <c r="G8146">
        <v>1</v>
      </c>
      <c r="H8146">
        <v>0.43333333333333329</v>
      </c>
      <c r="I8146">
        <v>2.333333333333333</v>
      </c>
      <c r="J8146">
        <v>0.6</v>
      </c>
      <c r="K8146">
        <f t="shared" si="633"/>
        <v>6.9666666666666668</v>
      </c>
      <c r="L8146">
        <f t="shared" si="631"/>
        <v>-0.71917436055155937</v>
      </c>
      <c r="M8146">
        <f t="shared" si="632"/>
        <v>-9.5282640228456472</v>
      </c>
      <c r="N8146" s="10" t="str" cm="1">
        <f t="array" ref="N8146">_xlfn.IFS(AND(C8146&lt;=0, C8146-M8146&lt;=2), "escarcha",AND(C8146&lt;=0, C8146-M8146&gt;2), "helada negra", AND(C8146&gt;0, M8146+2&gt;C8146), "rocío", TRUE, "sin riesgo")</f>
        <v>escarcha</v>
      </c>
      <c r="O8146">
        <f t="shared" si="634"/>
        <v>-0.13991312816037307</v>
      </c>
      <c r="P8146">
        <f t="shared" si="635"/>
        <v>-1.9141375149307229</v>
      </c>
      <c r="Q8146" s="10" t="str" cm="1">
        <f t="array" ref="Q8146">_xlfn.IFS(AND(D8146&lt;=0, D8146-P8146&lt;=2), "escarcha",AND(D8146&lt;=0, D8146-P8146&gt;2), "helada negra", AND(D8146&gt;0, P8146+2&gt;D8146), "rocío", TRUE, "sin riesgo")</f>
        <v>escarcha</v>
      </c>
    </row>
    <row r="8147" spans="1:17" x14ac:dyDescent="0.35">
      <c r="A8147" s="2">
        <v>45983</v>
      </c>
      <c r="B8147" s="3" t="s">
        <v>20</v>
      </c>
      <c r="C8147">
        <v>-8.5666666666666664</v>
      </c>
      <c r="D8147">
        <v>-0.93333333333333335</v>
      </c>
      <c r="E8147">
        <v>92.033333333333331</v>
      </c>
      <c r="F8147">
        <v>97</v>
      </c>
      <c r="G8147">
        <v>0</v>
      </c>
      <c r="H8147">
        <v>2.166666666666667</v>
      </c>
      <c r="I8147">
        <v>0</v>
      </c>
      <c r="J8147">
        <v>3.333333333333333</v>
      </c>
      <c r="K8147">
        <f t="shared" si="633"/>
        <v>7.6333333333333329</v>
      </c>
      <c r="L8147">
        <f t="shared" si="631"/>
        <v>-0.72696251912175847</v>
      </c>
      <c r="M8147">
        <f t="shared" si="632"/>
        <v>-9.627361131718752</v>
      </c>
      <c r="N8147" s="10" t="str" cm="1">
        <f t="array" ref="N8147">_xlfn.IFS(AND(C8147&lt;=0, C8147-M8147&lt;=2), "escarcha",AND(C8147&lt;=0, C8147-M8147&gt;2), "helada negra", AND(C8147&gt;0, M8147+2&gt;C8147), "rocío", TRUE, "sin riesgo")</f>
        <v>escarcha</v>
      </c>
      <c r="O8147">
        <f t="shared" si="634"/>
        <v>-9.840446577306633E-2</v>
      </c>
      <c r="P8147">
        <f t="shared" si="635"/>
        <v>-1.3494146346246494</v>
      </c>
      <c r="Q8147" s="10" t="str" cm="1">
        <f t="array" ref="Q8147">_xlfn.IFS(AND(D8147&lt;=0, D8147-P8147&lt;=2), "escarcha",AND(D8147&lt;=0, D8147-P8147&gt;2), "helada negra", AND(D8147&gt;0, P8147+2&gt;D8147), "rocío", TRUE, "sin riesgo")</f>
        <v>escarcha</v>
      </c>
    </row>
    <row r="8148" spans="1:17" x14ac:dyDescent="0.35">
      <c r="A8148" s="2">
        <v>45983</v>
      </c>
      <c r="B8148" s="3" t="s">
        <v>21</v>
      </c>
      <c r="C8148">
        <v>-7.9333333333333336</v>
      </c>
      <c r="D8148">
        <v>-1</v>
      </c>
      <c r="E8148">
        <v>92.5</v>
      </c>
      <c r="F8148">
        <v>94.666666666666671</v>
      </c>
      <c r="G8148">
        <v>0.33333333333333331</v>
      </c>
      <c r="H8148">
        <v>0.5</v>
      </c>
      <c r="I8148">
        <v>1.333333333333333</v>
      </c>
      <c r="J8148">
        <v>1.3666666666666669</v>
      </c>
      <c r="K8148">
        <f t="shared" si="633"/>
        <v>6.9333333333333336</v>
      </c>
      <c r="L8148">
        <f t="shared" si="631"/>
        <v>-0.67269159307749271</v>
      </c>
      <c r="M8148">
        <f t="shared" si="632"/>
        <v>-8.9350595920748201</v>
      </c>
      <c r="N8148" s="10" t="str" cm="1">
        <f t="array" ref="N8148">_xlfn.IFS(AND(C8148&lt;=0, C8148-M8148&lt;=2), "escarcha",AND(C8148&lt;=0, C8148-M8148&gt;2), "helada negra", AND(C8148&gt;0, M8148+2&gt;C8148), "rocío", TRUE, "sin riesgo")</f>
        <v>escarcha</v>
      </c>
      <c r="O8148">
        <f t="shared" si="634"/>
        <v>-0.12762677888468257</v>
      </c>
      <c r="P8148">
        <f t="shared" si="635"/>
        <v>-1.7472576158153199</v>
      </c>
      <c r="Q8148" s="10" t="str" cm="1">
        <f t="array" ref="Q8148">_xlfn.IFS(AND(D8148&lt;=0, D8148-P8148&lt;=2), "escarcha",AND(D8148&lt;=0, D8148-P8148&gt;2), "helada negra", AND(D8148&gt;0, P8148+2&gt;D8148), "rocío", TRUE, "sin riesgo")</f>
        <v>escarcha</v>
      </c>
    </row>
    <row r="8149" spans="1:17" x14ac:dyDescent="0.35">
      <c r="A8149" s="2">
        <v>45983</v>
      </c>
      <c r="B8149" s="3" t="s">
        <v>22</v>
      </c>
      <c r="C8149">
        <v>-8.0333333333333332</v>
      </c>
      <c r="D8149">
        <v>-1</v>
      </c>
      <c r="E8149">
        <v>92.033333333333331</v>
      </c>
      <c r="F8149">
        <v>95</v>
      </c>
      <c r="G8149">
        <v>0.33333333333333331</v>
      </c>
      <c r="H8149">
        <v>0.2</v>
      </c>
      <c r="I8149">
        <v>1</v>
      </c>
      <c r="J8149">
        <v>1.033333333333333</v>
      </c>
      <c r="K8149">
        <f t="shared" si="633"/>
        <v>7.0333333333333332</v>
      </c>
      <c r="L8149">
        <f t="shared" si="631"/>
        <v>-0.68550226400638214</v>
      </c>
      <c r="M8149">
        <f t="shared" si="632"/>
        <v>-9.0988476362885766</v>
      </c>
      <c r="N8149" s="10" t="str" cm="1">
        <f t="array" ref="N8149">_xlfn.IFS(AND(C8149&lt;=0, C8149-M8149&lt;=2), "escarcha",AND(C8149&lt;=0, C8149-M8149&gt;2), "helada negra", AND(C8149&gt;0, M8149+2&gt;C8149), "rocío", TRUE, "sin riesgo")</f>
        <v>escarcha</v>
      </c>
      <c r="O8149">
        <f t="shared" si="634"/>
        <v>-0.12411183677723824</v>
      </c>
      <c r="P8149">
        <f t="shared" si="635"/>
        <v>-1.6994732518298772</v>
      </c>
      <c r="Q8149" s="10" t="str" cm="1">
        <f t="array" ref="Q8149">_xlfn.IFS(AND(D8149&lt;=0, D8149-P8149&lt;=2), "escarcha",AND(D8149&lt;=0, D8149-P8149&gt;2), "helada negra", AND(D8149&gt;0, P8149+2&gt;D8149), "rocío", TRUE, "sin riesgo")</f>
        <v>escarcha</v>
      </c>
    </row>
    <row r="8150" spans="1:17" x14ac:dyDescent="0.35">
      <c r="A8150" s="2">
        <v>45983</v>
      </c>
      <c r="B8150" s="3" t="s">
        <v>23</v>
      </c>
      <c r="C8150">
        <v>-7.666666666666667</v>
      </c>
      <c r="D8150">
        <v>-0.76666666666666661</v>
      </c>
      <c r="E8150">
        <v>92.2</v>
      </c>
      <c r="F8150">
        <v>93.333333333333329</v>
      </c>
      <c r="G8150">
        <v>0</v>
      </c>
      <c r="H8150">
        <v>1.7</v>
      </c>
      <c r="I8150">
        <v>0</v>
      </c>
      <c r="J8150">
        <v>2.2666666666666671</v>
      </c>
      <c r="K8150">
        <f t="shared" si="633"/>
        <v>6.9</v>
      </c>
      <c r="L8150">
        <f t="shared" si="631"/>
        <v>-0.65529802914105895</v>
      </c>
      <c r="M8150">
        <f t="shared" si="632"/>
        <v>-8.7123105295415328</v>
      </c>
      <c r="N8150" s="10" t="str" cm="1">
        <f t="array" ref="N8150">_xlfn.IFS(AND(C8150&lt;=0, C8150-M8150&lt;=2), "escarcha",AND(C8150&lt;=0, C8150-M8150&gt;2), "helada negra", AND(C8150&gt;0, M8150+2&gt;C8150), "rocío", TRUE, "sin riesgo")</f>
        <v>escarcha</v>
      </c>
      <c r="O8150">
        <f t="shared" si="634"/>
        <v>-0.12476665316604679</v>
      </c>
      <c r="P8150">
        <f t="shared" si="635"/>
        <v>-1.708376677733237</v>
      </c>
      <c r="Q8150" s="10" t="str" cm="1">
        <f t="array" ref="Q8150">_xlfn.IFS(AND(D8150&lt;=0, D8150-P8150&lt;=2), "escarcha",AND(D8150&lt;=0, D8150-P8150&gt;2), "helada negra", AND(D8150&gt;0, P8150+2&gt;D8150), "rocío", TRUE, "sin riesgo")</f>
        <v>escarcha</v>
      </c>
    </row>
    <row r="8151" spans="1:17" x14ac:dyDescent="0.35">
      <c r="A8151" s="2">
        <v>45983</v>
      </c>
      <c r="B8151" s="3" t="s">
        <v>24</v>
      </c>
      <c r="C8151">
        <v>-7.7666666666666666</v>
      </c>
      <c r="D8151">
        <v>-1.166666666666667</v>
      </c>
      <c r="E8151">
        <v>91.966666666666669</v>
      </c>
      <c r="F8151">
        <v>92.666666666666671</v>
      </c>
      <c r="G8151">
        <v>0</v>
      </c>
      <c r="H8151">
        <v>1.3666666666666669</v>
      </c>
      <c r="I8151">
        <v>0</v>
      </c>
      <c r="J8151">
        <v>2.0333333333333332</v>
      </c>
      <c r="K8151">
        <f t="shared" si="633"/>
        <v>6.6</v>
      </c>
      <c r="L8151">
        <f t="shared" si="631"/>
        <v>-0.66556726282175671</v>
      </c>
      <c r="M8151">
        <f t="shared" si="632"/>
        <v>-8.8438737427788503</v>
      </c>
      <c r="N8151" s="10" t="str" cm="1">
        <f t="array" ref="N8151">_xlfn.IFS(AND(C8151&lt;=0, C8151-M8151&lt;=2), "escarcha",AND(C8151&lt;=0, C8151-M8151&gt;2), "helada negra", AND(C8151&gt;0, M8151+2&gt;C8151), "rocío", TRUE, "sin riesgo")</f>
        <v>escarcha</v>
      </c>
      <c r="O8151">
        <f t="shared" si="634"/>
        <v>-0.16117486665724828</v>
      </c>
      <c r="P8151">
        <f t="shared" si="635"/>
        <v>-2.2023813375303689</v>
      </c>
      <c r="Q8151" s="10" t="str" cm="1">
        <f t="array" ref="Q8151">_xlfn.IFS(AND(D8151&lt;=0, D8151-P8151&lt;=2), "escarcha",AND(D8151&lt;=0, D8151-P8151&gt;2), "helada negra", AND(D8151&gt;0, P8151+2&gt;D8151), "rocío", TRUE, "sin riesgo")</f>
        <v>escarcha</v>
      </c>
    </row>
    <row r="8152" spans="1:17" x14ac:dyDescent="0.35">
      <c r="A8152" s="2">
        <v>45983</v>
      </c>
      <c r="B8152" s="3" t="s">
        <v>25</v>
      </c>
      <c r="C8152">
        <v>-8.0666666666666664</v>
      </c>
      <c r="D8152">
        <v>-0.8666666666666667</v>
      </c>
      <c r="E8152">
        <v>91.7</v>
      </c>
      <c r="F8152">
        <v>91.666666666666671</v>
      </c>
      <c r="G8152">
        <v>0</v>
      </c>
      <c r="H8152">
        <v>1.4</v>
      </c>
      <c r="I8152">
        <v>0</v>
      </c>
      <c r="J8152">
        <v>2.2666666666666671</v>
      </c>
      <c r="K8152">
        <f t="shared" si="633"/>
        <v>7.1999999999999993</v>
      </c>
      <c r="L8152">
        <f t="shared" si="631"/>
        <v>-0.69171646699917833</v>
      </c>
      <c r="M8152">
        <f t="shared" si="632"/>
        <v>-9.1782154537560778</v>
      </c>
      <c r="N8152" s="10" t="str" cm="1">
        <f t="array" ref="N8152">_xlfn.IFS(AND(C8152&lt;=0, C8152-M8152&lt;=2), "escarcha",AND(C8152&lt;=0, C8152-M8152&gt;2), "helada negra", AND(C8152&gt;0, M8152+2&gt;C8152), "rocío", TRUE, "sin riesgo")</f>
        <v>escarcha</v>
      </c>
      <c r="O8152">
        <f t="shared" si="634"/>
        <v>-0.15008603425990441</v>
      </c>
      <c r="P8152">
        <f t="shared" si="635"/>
        <v>-2.0521368895892347</v>
      </c>
      <c r="Q8152" s="10" t="str" cm="1">
        <f t="array" ref="Q8152">_xlfn.IFS(AND(D8152&lt;=0, D8152-P8152&lt;=2), "escarcha",AND(D8152&lt;=0, D8152-P8152&gt;2), "helada negra", AND(D8152&gt;0, P8152+2&gt;D8152), "rocío", TRUE, "sin riesgo")</f>
        <v>escarcha</v>
      </c>
    </row>
    <row r="8153" spans="1:17" x14ac:dyDescent="0.35">
      <c r="A8153" s="2">
        <v>45983</v>
      </c>
      <c r="B8153" s="3" t="s">
        <v>26</v>
      </c>
      <c r="C8153">
        <v>-8.2333333333333343</v>
      </c>
      <c r="D8153">
        <v>-1.1000000000000001</v>
      </c>
      <c r="E8153">
        <v>91.566666666666663</v>
      </c>
      <c r="F8153">
        <v>91.666666666666671</v>
      </c>
      <c r="G8153">
        <v>0.33333333333333331</v>
      </c>
      <c r="H8153">
        <v>2.0666666666666669</v>
      </c>
      <c r="I8153">
        <v>1</v>
      </c>
      <c r="J8153">
        <v>3.5333333333333332</v>
      </c>
      <c r="K8153">
        <f t="shared" si="633"/>
        <v>7.1333333333333346</v>
      </c>
      <c r="L8153">
        <f t="shared" si="631"/>
        <v>-0.70611131402423843</v>
      </c>
      <c r="M8153">
        <f t="shared" si="632"/>
        <v>-9.3618597814720577</v>
      </c>
      <c r="N8153" s="10" t="str" cm="1">
        <f t="array" ref="N8153">_xlfn.IFS(AND(C8153&lt;=0, C8153-M8153&lt;=2), "escarcha",AND(C8153&lt;=0, C8153-M8153&gt;2), "helada negra", AND(C8153&gt;0, M8153+2&gt;C8153), "rocío", TRUE, "sin riesgo")</f>
        <v>escarcha</v>
      </c>
      <c r="O8153">
        <f t="shared" si="634"/>
        <v>-0.16714488116421844</v>
      </c>
      <c r="P8153">
        <f t="shared" si="635"/>
        <v>-2.2831925093616658</v>
      </c>
      <c r="Q8153" s="10" t="str" cm="1">
        <f t="array" ref="Q8153">_xlfn.IFS(AND(D8153&lt;=0, D8153-P8153&lt;=2), "escarcha",AND(D8153&lt;=0, D8153-P8153&gt;2), "helada negra", AND(D8153&gt;0, P8153+2&gt;D8153), "rocío", TRUE, "sin riesgo")</f>
        <v>escarcha</v>
      </c>
    </row>
    <row r="8154" spans="1:17" x14ac:dyDescent="0.35">
      <c r="A8154" s="2">
        <v>45983</v>
      </c>
      <c r="B8154" s="3" t="s">
        <v>27</v>
      </c>
      <c r="C8154">
        <v>-7.8666666666666663</v>
      </c>
      <c r="D8154">
        <v>-1.033333333333333</v>
      </c>
      <c r="E8154">
        <v>91.933333333333337</v>
      </c>
      <c r="F8154">
        <v>91</v>
      </c>
      <c r="G8154">
        <v>0</v>
      </c>
      <c r="H8154">
        <v>0.70000000000000007</v>
      </c>
      <c r="I8154">
        <v>0.66666666666666663</v>
      </c>
      <c r="J8154">
        <v>1.466666666666667</v>
      </c>
      <c r="K8154">
        <f t="shared" si="633"/>
        <v>6.833333333333333</v>
      </c>
      <c r="L8154">
        <f t="shared" si="631"/>
        <v>-0.67367165273729901</v>
      </c>
      <c r="M8154">
        <f t="shared" si="632"/>
        <v>-8.9475980327118947</v>
      </c>
      <c r="N8154" s="10" t="str" cm="1">
        <f t="array" ref="N8154">_xlfn.IFS(AND(C8154&lt;=0, C8154-M8154&lt;=2), "escarcha",AND(C8154&lt;=0, C8154-M8154&gt;2), "helada negra", AND(C8154&gt;0, M8154+2&gt;C8154), "rocío", TRUE, "sin riesgo")</f>
        <v>escarcha</v>
      </c>
      <c r="O8154">
        <f t="shared" si="634"/>
        <v>-0.16956687076073743</v>
      </c>
      <c r="P8154">
        <f t="shared" si="635"/>
        <v>-2.3159615274146756</v>
      </c>
      <c r="Q8154" s="10" t="str" cm="1">
        <f t="array" ref="Q8154">_xlfn.IFS(AND(D8154&lt;=0, D8154-P8154&lt;=2), "escarcha",AND(D8154&lt;=0, D8154-P8154&gt;2), "helada negra", AND(D8154&gt;0, P8154+2&gt;D8154), "rocío", TRUE, "sin riesgo")</f>
        <v>escarcha</v>
      </c>
    </row>
    <row r="8155" spans="1:17" x14ac:dyDescent="0.35">
      <c r="A8155" s="2">
        <v>45983</v>
      </c>
      <c r="B8155" s="3" t="s">
        <v>28</v>
      </c>
      <c r="C8155">
        <v>-7.2333333333333334</v>
      </c>
      <c r="D8155">
        <v>-1.0666666666666671</v>
      </c>
      <c r="E8155">
        <v>92</v>
      </c>
      <c r="F8155">
        <v>93</v>
      </c>
      <c r="G8155">
        <v>0</v>
      </c>
      <c r="H8155">
        <v>0.5</v>
      </c>
      <c r="I8155">
        <v>0</v>
      </c>
      <c r="J8155">
        <v>1.2</v>
      </c>
      <c r="K8155">
        <f t="shared" si="633"/>
        <v>6.1666666666666661</v>
      </c>
      <c r="L8155">
        <f t="shared" si="631"/>
        <v>-0.62402578071819204</v>
      </c>
      <c r="M8155">
        <f t="shared" si="632"/>
        <v>-8.3107573833336268</v>
      </c>
      <c r="N8155" s="10" t="str" cm="1">
        <f t="array" ref="N8155">_xlfn.IFS(AND(C8155&lt;=0, C8155-M8155&lt;=2), "escarcha",AND(C8155&lt;=0, C8155-M8155&gt;2), "helada negra", AND(C8155&gt;0, M8155+2&gt;C8155), "rocío", TRUE, "sin riesgo")</f>
        <v>escarcha</v>
      </c>
      <c r="O8155">
        <f t="shared" si="634"/>
        <v>-0.1502652046267684</v>
      </c>
      <c r="P8155">
        <f t="shared" si="635"/>
        <v>-2.054565988865459</v>
      </c>
      <c r="Q8155" s="10" t="str" cm="1">
        <f t="array" ref="Q8155">_xlfn.IFS(AND(D8155&lt;=0, D8155-P8155&lt;=2), "escarcha",AND(D8155&lt;=0, D8155-P8155&gt;2), "helada negra", AND(D8155&gt;0, P8155+2&gt;D8155), "rocío", TRUE, "sin riesgo")</f>
        <v>escarcha</v>
      </c>
    </row>
    <row r="8156" spans="1:17" x14ac:dyDescent="0.35">
      <c r="A8156" s="2">
        <v>45983</v>
      </c>
      <c r="B8156" s="3" t="s">
        <v>29</v>
      </c>
      <c r="C8156">
        <v>-5.9666666666666668</v>
      </c>
      <c r="D8156">
        <v>-0.2</v>
      </c>
      <c r="E8156">
        <v>92.3</v>
      </c>
      <c r="F8156">
        <v>93.333333333333329</v>
      </c>
      <c r="G8156">
        <v>0</v>
      </c>
      <c r="H8156">
        <v>6.6666666666666666E-2</v>
      </c>
      <c r="I8156">
        <v>0</v>
      </c>
      <c r="J8156">
        <v>0.3</v>
      </c>
      <c r="K8156">
        <f t="shared" si="633"/>
        <v>5.7666666666666666</v>
      </c>
      <c r="L8156">
        <f t="shared" si="631"/>
        <v>-0.52371241719096351</v>
      </c>
      <c r="M8156">
        <f t="shared" si="632"/>
        <v>-7.0133386296608959</v>
      </c>
      <c r="N8156" s="10" t="str" cm="1">
        <f t="array" ref="N8156">_xlfn.IFS(AND(C8156&lt;=0, C8156-M8156&lt;=2), "escarcha",AND(C8156&lt;=0, C8156-M8156&gt;2), "helada negra", AND(C8156&gt;0, M8156+2&gt;C8156), "rocío", TRUE, "sin riesgo")</f>
        <v>escarcha</v>
      </c>
      <c r="O8156">
        <f t="shared" si="634"/>
        <v>-8.3508602009106064E-2</v>
      </c>
      <c r="P8156">
        <f t="shared" si="635"/>
        <v>-1.1461117979178934</v>
      </c>
      <c r="Q8156" s="10" t="str" cm="1">
        <f t="array" ref="Q8156">_xlfn.IFS(AND(D8156&lt;=0, D8156-P8156&lt;=2), "escarcha",AND(D8156&lt;=0, D8156-P8156&gt;2), "helada negra", AND(D8156&gt;0, P8156+2&gt;D8156), "rocío", TRUE, "sin riesgo")</f>
        <v>escarcha</v>
      </c>
    </row>
    <row r="8157" spans="1:17" x14ac:dyDescent="0.35">
      <c r="A8157" s="2">
        <v>45983</v>
      </c>
      <c r="B8157" s="3" t="s">
        <v>30</v>
      </c>
      <c r="C8157">
        <v>-3.9666666666666659</v>
      </c>
      <c r="D8157">
        <v>1.166666666666667</v>
      </c>
      <c r="E8157">
        <v>92.63333333333334</v>
      </c>
      <c r="F8157">
        <v>89.666666666666671</v>
      </c>
      <c r="G8157">
        <v>0</v>
      </c>
      <c r="H8157">
        <v>0.1333333333333333</v>
      </c>
      <c r="I8157">
        <v>0</v>
      </c>
      <c r="J8157">
        <v>0.46666666666666662</v>
      </c>
      <c r="K8157">
        <f t="shared" si="633"/>
        <v>5.1333333333333329</v>
      </c>
      <c r="L8157">
        <f t="shared" si="631"/>
        <v>-0.3689523305682933</v>
      </c>
      <c r="M8157">
        <f t="shared" si="632"/>
        <v>-4.9833506710465976</v>
      </c>
      <c r="N8157" s="10" t="str" cm="1">
        <f t="array" ref="N8157">_xlfn.IFS(AND(C8157&lt;=0, C8157-M8157&lt;=2), "escarcha",AND(C8157&lt;=0, C8157-M8157&gt;2), "helada negra", AND(C8157&gt;0, M8157+2&gt;C8157), "rocío", TRUE, "sin riesgo")</f>
        <v>escarcha</v>
      </c>
      <c r="O8157">
        <f t="shared" si="634"/>
        <v>-2.4869872046526978E-2</v>
      </c>
      <c r="P8157">
        <f t="shared" si="635"/>
        <v>-0.3424599584023485</v>
      </c>
      <c r="Q8157" s="10" t="str" cm="1">
        <f t="array" ref="Q8157">_xlfn.IFS(AND(D8157&lt;=0, D8157-P8157&lt;=2), "escarcha",AND(D8157&lt;=0, D8157-P8157&gt;2), "helada negra", AND(D8157&gt;0, P8157+2&gt;D8157), "rocío", TRUE, "sin riesgo")</f>
        <v>rocío</v>
      </c>
    </row>
    <row r="8158" spans="1:17" x14ac:dyDescent="0.35">
      <c r="A8158" s="2">
        <v>45983</v>
      </c>
      <c r="B8158" s="3" t="s">
        <v>31</v>
      </c>
      <c r="C8158">
        <v>-2.3666666666666671</v>
      </c>
      <c r="D8158">
        <v>2.666666666666667</v>
      </c>
      <c r="E8158">
        <v>91.766666666666666</v>
      </c>
      <c r="F8158">
        <v>86.666666666666671</v>
      </c>
      <c r="G8158">
        <v>0.33333333333333331</v>
      </c>
      <c r="H8158">
        <v>0.76666666666666672</v>
      </c>
      <c r="I8158">
        <v>1</v>
      </c>
      <c r="J8158">
        <v>1.8666666666666669</v>
      </c>
      <c r="K8158">
        <f t="shared" si="633"/>
        <v>5.0333333333333341</v>
      </c>
      <c r="L8158">
        <f t="shared" si="631"/>
        <v>-0.25923689863406257</v>
      </c>
      <c r="M8158">
        <f t="shared" si="632"/>
        <v>-3.5229311824221408</v>
      </c>
      <c r="N8158" s="10" t="str" cm="1">
        <f t="array" ref="N8158">_xlfn.IFS(AND(C8158&lt;=0, C8158-M8158&lt;=2), "escarcha",AND(C8158&lt;=0, C8158-M8158&gt;2), "helada negra", AND(C8158&gt;0, M8158+2&gt;C8158), "rocío", TRUE, "sin riesgo")</f>
        <v>escarcha</v>
      </c>
      <c r="O8158">
        <f t="shared" si="634"/>
        <v>4.8184157444631726E-2</v>
      </c>
      <c r="P8158">
        <f t="shared" si="635"/>
        <v>0.66625705874385277</v>
      </c>
      <c r="Q8158" s="10" t="str" cm="1">
        <f t="array" ref="Q8158">_xlfn.IFS(AND(D8158&lt;=0, D8158-P8158&lt;=2), "escarcha",AND(D8158&lt;=0, D8158-P8158&gt;2), "helada negra", AND(D8158&gt;0, P8158+2&gt;D8158), "rocío", TRUE, "sin riesgo")</f>
        <v>sin riesgo</v>
      </c>
    </row>
    <row r="8159" spans="1:17" x14ac:dyDescent="0.35">
      <c r="A8159" s="2">
        <v>45983</v>
      </c>
      <c r="B8159" s="3" t="s">
        <v>32</v>
      </c>
      <c r="C8159">
        <v>-0.76666666666666661</v>
      </c>
      <c r="D8159">
        <v>4.8666666666666671</v>
      </c>
      <c r="E8159">
        <v>89.666666666666671</v>
      </c>
      <c r="F8159">
        <v>83.333333333333329</v>
      </c>
      <c r="G8159">
        <v>0</v>
      </c>
      <c r="H8159">
        <v>0.73333333333333328</v>
      </c>
      <c r="I8159">
        <v>0.66666666666666663</v>
      </c>
      <c r="J8159">
        <v>1.8</v>
      </c>
      <c r="K8159">
        <f t="shared" si="633"/>
        <v>5.6333333333333337</v>
      </c>
      <c r="L8159">
        <f t="shared" si="631"/>
        <v>-0.16484487673345713</v>
      </c>
      <c r="M8159">
        <f t="shared" si="632"/>
        <v>-2.2520656654908331</v>
      </c>
      <c r="N8159" s="10" t="str" cm="1">
        <f t="array" ref="N8159">_xlfn.IFS(AND(C8159&lt;=0, C8159-M8159&lt;=2), "escarcha",AND(C8159&lt;=0, C8159-M8159&gt;2), "helada negra", AND(C8159&gt;0, M8159+2&gt;C8159), "rocío", TRUE, "sin riesgo")</f>
        <v>escarcha</v>
      </c>
      <c r="O8159">
        <f t="shared" si="634"/>
        <v>0.16367559267089768</v>
      </c>
      <c r="P8159">
        <f t="shared" si="635"/>
        <v>2.2781614449610759</v>
      </c>
      <c r="Q8159" s="10" t="str" cm="1">
        <f t="array" ref="Q8159">_xlfn.IFS(AND(D8159&lt;=0, D8159-P8159&lt;=2), "escarcha",AND(D8159&lt;=0, D8159-P8159&gt;2), "helada negra", AND(D8159&gt;0, P8159+2&gt;D8159), "rocío", TRUE, "sin riesgo")</f>
        <v>sin riesgo</v>
      </c>
    </row>
    <row r="8160" spans="1:17" x14ac:dyDescent="0.35">
      <c r="A8160" s="2">
        <v>45983</v>
      </c>
      <c r="B8160" s="3" t="s">
        <v>33</v>
      </c>
      <c r="C8160">
        <v>0.9</v>
      </c>
      <c r="D8160">
        <v>5.4666666666666668</v>
      </c>
      <c r="E8160">
        <v>84.533333333333331</v>
      </c>
      <c r="F8160">
        <v>82</v>
      </c>
      <c r="G8160">
        <v>0.33333333333333331</v>
      </c>
      <c r="H8160">
        <v>0.9</v>
      </c>
      <c r="I8160">
        <v>2.666666666666667</v>
      </c>
      <c r="J8160">
        <v>1.7666666666666671</v>
      </c>
      <c r="K8160">
        <f t="shared" si="633"/>
        <v>4.5666666666666664</v>
      </c>
      <c r="L8160">
        <f t="shared" si="631"/>
        <v>-0.10299801613346805</v>
      </c>
      <c r="M8160">
        <f t="shared" si="632"/>
        <v>-1.4120397474264705</v>
      </c>
      <c r="N8160" s="10" t="str" cm="1">
        <f t="array" ref="N8160">_xlfn.IFS(AND(C8160&lt;=0, C8160-M8160&lt;=2), "escarcha",AND(C8160&lt;=0, C8160-M8160&gt;2), "helada negra", AND(C8160&gt;0, M8160+2&gt;C8160), "rocío", TRUE, "sin riesgo")</f>
        <v>sin riesgo</v>
      </c>
      <c r="O8160">
        <f t="shared" si="634"/>
        <v>0.18926501792387071</v>
      </c>
      <c r="P8160">
        <f t="shared" si="635"/>
        <v>2.6382007987334233</v>
      </c>
      <c r="Q8160" s="10" t="str" cm="1">
        <f t="array" ref="Q8160">_xlfn.IFS(AND(D8160&lt;=0, D8160-P8160&lt;=2), "escarcha",AND(D8160&lt;=0, D8160-P8160&gt;2), "helada negra", AND(D8160&gt;0, P8160+2&gt;D8160), "rocío", TRUE, "sin riesgo")</f>
        <v>sin riesgo</v>
      </c>
    </row>
    <row r="8161" spans="1:17" x14ac:dyDescent="0.35">
      <c r="A8161" s="2">
        <v>45983</v>
      </c>
      <c r="B8161" s="3" t="s">
        <v>34</v>
      </c>
      <c r="C8161">
        <v>1.966666666666667</v>
      </c>
      <c r="D8161">
        <v>6.3</v>
      </c>
      <c r="E8161">
        <v>78.5</v>
      </c>
      <c r="F8161">
        <v>77</v>
      </c>
      <c r="G8161">
        <v>1</v>
      </c>
      <c r="H8161">
        <v>1.9</v>
      </c>
      <c r="I8161">
        <v>2.666666666666667</v>
      </c>
      <c r="J8161">
        <v>3.7333333333333329</v>
      </c>
      <c r="K8161">
        <f t="shared" si="633"/>
        <v>4.333333333333333</v>
      </c>
      <c r="L8161">
        <f t="shared" si="631"/>
        <v>-0.10059581904305254</v>
      </c>
      <c r="M8161">
        <f t="shared" si="632"/>
        <v>-1.3792939943918567</v>
      </c>
      <c r="N8161" s="10" t="str" cm="1">
        <f t="array" ref="N8161">_xlfn.IFS(AND(C8161&lt;=0, C8161-M8161&lt;=2), "escarcha",AND(C8161&lt;=0, C8161-M8161&gt;2), "helada negra", AND(C8161&gt;0, M8161+2&gt;C8161), "rocío", TRUE, "sin riesgo")</f>
        <v>sin riesgo</v>
      </c>
      <c r="O8161">
        <f t="shared" si="634"/>
        <v>0.1839608956073106</v>
      </c>
      <c r="P8161">
        <f t="shared" si="635"/>
        <v>2.5634857992572342</v>
      </c>
      <c r="Q8161" s="10" t="str" cm="1">
        <f t="array" ref="Q8161">_xlfn.IFS(AND(D8161&lt;=0, D8161-P8161&lt;=2), "escarcha",AND(D8161&lt;=0, D8161-P8161&gt;2), "helada negra", AND(D8161&gt;0, P8161+2&gt;D8161), "rocío", TRUE, "sin riesgo")</f>
        <v>sin riesgo</v>
      </c>
    </row>
    <row r="8162" spans="1:17" x14ac:dyDescent="0.35">
      <c r="A8162" s="2">
        <v>45983</v>
      </c>
      <c r="B8162" s="3" t="s">
        <v>35</v>
      </c>
      <c r="C8162">
        <v>3.3</v>
      </c>
      <c r="D8162">
        <v>7.7333333333333334</v>
      </c>
      <c r="E8162">
        <v>70</v>
      </c>
      <c r="F8162">
        <v>70.666666666666671</v>
      </c>
      <c r="G8162">
        <v>1.666666666666667</v>
      </c>
      <c r="H8162">
        <v>2.6333333333333329</v>
      </c>
      <c r="I8162">
        <v>4.333333333333333</v>
      </c>
      <c r="J8162">
        <v>5.3666666666666663</v>
      </c>
      <c r="K8162">
        <f t="shared" si="633"/>
        <v>4.4333333333333336</v>
      </c>
      <c r="L8162">
        <f t="shared" si="631"/>
        <v>-0.12056834330546137</v>
      </c>
      <c r="M8162">
        <f t="shared" si="632"/>
        <v>-1.651281581410375</v>
      </c>
      <c r="N8162" s="10" t="str" cm="1">
        <f t="array" ref="N8162">_xlfn.IFS(AND(C8162&lt;=0, C8162-M8162&lt;=2), "escarcha",AND(C8162&lt;=0, C8162-M8162&gt;2), "helada negra", AND(C8162&gt;0, M8162+2&gt;C8162), "rocío", TRUE, "sin riesgo")</f>
        <v>sin riesgo</v>
      </c>
      <c r="O8162">
        <f t="shared" si="634"/>
        <v>0.19632251545604973</v>
      </c>
      <c r="P8162">
        <f t="shared" si="635"/>
        <v>2.7376847267242232</v>
      </c>
      <c r="Q8162" s="10" t="str" cm="1">
        <f t="array" ref="Q8162">_xlfn.IFS(AND(D8162&lt;=0, D8162-P8162&lt;=2), "escarcha",AND(D8162&lt;=0, D8162-P8162&gt;2), "helada negra", AND(D8162&gt;0, P8162+2&gt;D8162), "rocío", TRUE, "sin riesgo")</f>
        <v>sin riesgo</v>
      </c>
    </row>
    <row r="8163" spans="1:17" x14ac:dyDescent="0.35">
      <c r="A8163" s="2">
        <v>45983</v>
      </c>
      <c r="B8163" s="3" t="s">
        <v>36</v>
      </c>
      <c r="C8163">
        <v>4.4333333333333336</v>
      </c>
      <c r="D8163">
        <v>9.1999999999999993</v>
      </c>
      <c r="E8163">
        <v>67.833333333333329</v>
      </c>
      <c r="F8163">
        <v>62.666666666666657</v>
      </c>
      <c r="G8163">
        <v>0.33333333333333331</v>
      </c>
      <c r="H8163">
        <v>1.533333333333333</v>
      </c>
      <c r="I8163">
        <v>1.333333333333333</v>
      </c>
      <c r="J8163">
        <v>3.4</v>
      </c>
      <c r="K8163">
        <f t="shared" si="633"/>
        <v>4.7666666666666657</v>
      </c>
      <c r="L8163">
        <f t="shared" si="631"/>
        <v>-7.2375379824466068E-2</v>
      </c>
      <c r="M8163">
        <f t="shared" si="632"/>
        <v>-0.9939390409603609</v>
      </c>
      <c r="N8163" s="10" t="str" cm="1">
        <f t="array" ref="N8163">_xlfn.IFS(AND(C8163&lt;=0, C8163-M8163&lt;=2), "escarcha",AND(C8163&lt;=0, C8163-M8163&gt;2), "helada negra", AND(C8163&gt;0, M8163+2&gt;C8163), "rocío", TRUE, "sin riesgo")</f>
        <v>sin riesgo</v>
      </c>
      <c r="O8163">
        <f t="shared" si="634"/>
        <v>0.17549964040971372</v>
      </c>
      <c r="P8163">
        <f t="shared" si="635"/>
        <v>2.4443927749332026</v>
      </c>
      <c r="Q8163" s="10" t="str" cm="1">
        <f t="array" ref="Q8163">_xlfn.IFS(AND(D8163&lt;=0, D8163-P8163&lt;=2), "escarcha",AND(D8163&lt;=0, D8163-P8163&gt;2), "helada negra", AND(D8163&gt;0, P8163+2&gt;D8163), "rocío", TRUE, "sin riesgo")</f>
        <v>sin riesgo</v>
      </c>
    </row>
    <row r="8164" spans="1:17" x14ac:dyDescent="0.35">
      <c r="A8164" s="2">
        <v>45983</v>
      </c>
      <c r="B8164" s="3" t="s">
        <v>47</v>
      </c>
      <c r="C8164">
        <v>4.9666666666666668</v>
      </c>
      <c r="D8164">
        <v>9.8000000000000007</v>
      </c>
      <c r="E8164">
        <v>64.2</v>
      </c>
      <c r="F8164">
        <v>60</v>
      </c>
      <c r="G8164">
        <v>3</v>
      </c>
      <c r="H8164">
        <v>2.2666666666666671</v>
      </c>
      <c r="I8164">
        <v>7.333333333333333</v>
      </c>
      <c r="J8164">
        <v>4.7666666666666666</v>
      </c>
      <c r="K8164">
        <f t="shared" si="633"/>
        <v>4.8333333333333339</v>
      </c>
      <c r="L8164">
        <f t="shared" si="631"/>
        <v>-9.020267325728426E-2</v>
      </c>
      <c r="M8164">
        <f t="shared" si="632"/>
        <v>-1.237516618511225</v>
      </c>
      <c r="N8164" s="10" t="str" cm="1">
        <f t="array" ref="N8164">_xlfn.IFS(AND(C8164&lt;=0, C8164-M8164&lt;=2), "escarcha",AND(C8164&lt;=0, C8164-M8164&gt;2), "helada negra", AND(C8164&gt;0, M8164+2&gt;C8164), "rocío", TRUE, "sin riesgo")</f>
        <v>sin riesgo</v>
      </c>
      <c r="O8164">
        <f t="shared" si="634"/>
        <v>0.17231391111773031</v>
      </c>
      <c r="P8164">
        <f t="shared" si="635"/>
        <v>2.3995832357708591</v>
      </c>
      <c r="Q8164" s="10" t="str" cm="1">
        <f t="array" ref="Q8164">_xlfn.IFS(AND(D8164&lt;=0, D8164-P8164&lt;=2), "escarcha",AND(D8164&lt;=0, D8164-P8164&gt;2), "helada negra", AND(D8164&gt;0, P8164+2&gt;D8164), "rocío", TRUE, "sin riesgo")</f>
        <v>sin riesgo</v>
      </c>
    </row>
    <row r="8165" spans="1:17" x14ac:dyDescent="0.35">
      <c r="A8165" s="2">
        <v>45983</v>
      </c>
      <c r="B8165" s="3" t="s">
        <v>52</v>
      </c>
      <c r="C8165">
        <v>5.3</v>
      </c>
      <c r="D8165">
        <v>10.56666666666667</v>
      </c>
      <c r="E8165">
        <v>65</v>
      </c>
      <c r="F8165">
        <v>55.333333333333343</v>
      </c>
      <c r="G8165">
        <v>1.666666666666667</v>
      </c>
      <c r="H8165">
        <v>1.6</v>
      </c>
      <c r="I8165">
        <v>4.333333333333333</v>
      </c>
      <c r="J8165">
        <v>3.9</v>
      </c>
      <c r="K8165">
        <f t="shared" si="633"/>
        <v>5.2666666666666702</v>
      </c>
      <c r="L8165">
        <f t="shared" si="631"/>
        <v>-5.4635295894338742E-2</v>
      </c>
      <c r="M8165">
        <f t="shared" si="632"/>
        <v>-0.75106539766935732</v>
      </c>
      <c r="N8165" s="10" t="str" cm="1">
        <f t="array" ref="N8165">_xlfn.IFS(AND(C8165&lt;=0, C8165-M8165&lt;=2), "escarcha",AND(C8165&lt;=0, C8165-M8165&gt;2), "helada negra", AND(C8165&gt;0, M8165+2&gt;C8165), "rocío", TRUE, "sin riesgo")</f>
        <v>sin riesgo</v>
      </c>
      <c r="O8165">
        <f t="shared" si="634"/>
        <v>0.14256100887134238</v>
      </c>
      <c r="P8165">
        <f t="shared" si="635"/>
        <v>1.9818760765401755</v>
      </c>
      <c r="Q8165" s="10" t="str" cm="1">
        <f t="array" ref="Q8165">_xlfn.IFS(AND(D8165&lt;=0, D8165-P8165&lt;=2), "escarcha",AND(D8165&lt;=0, D8165-P8165&gt;2), "helada negra", AND(D8165&gt;0, P8165+2&gt;D8165), "rocío", TRUE, "sin riesgo")</f>
        <v>sin riesgo</v>
      </c>
    </row>
    <row r="8166" spans="1:17" x14ac:dyDescent="0.35">
      <c r="A8166" s="2">
        <v>45983</v>
      </c>
      <c r="B8166" s="3" t="s">
        <v>53</v>
      </c>
      <c r="C8166">
        <v>5.7</v>
      </c>
      <c r="D8166">
        <v>10.96666666666667</v>
      </c>
      <c r="E8166">
        <v>66.2</v>
      </c>
      <c r="F8166">
        <v>59.666666666666657</v>
      </c>
      <c r="G8166">
        <v>2</v>
      </c>
      <c r="H8166">
        <v>1.966666666666667</v>
      </c>
      <c r="I8166">
        <v>5</v>
      </c>
      <c r="J8166">
        <v>5.666666666666667</v>
      </c>
      <c r="K8166">
        <f t="shared" si="633"/>
        <v>5.2666666666666702</v>
      </c>
      <c r="L8166">
        <f t="shared" si="631"/>
        <v>-8.604139705094993E-3</v>
      </c>
      <c r="M8166">
        <f t="shared" si="632"/>
        <v>-0.11858892245503586</v>
      </c>
      <c r="N8166" s="10" t="str" cm="1">
        <f t="array" ref="N8166">_xlfn.IFS(AND(C8166&lt;=0, C8166-M8166&lt;=2), "escarcha",AND(C8166&lt;=0, C8166-M8166&gt;2), "helada negra", AND(C8166&gt;0, M8166+2&gt;C8166), "rocío", TRUE, "sin riesgo")</f>
        <v>sin riesgo</v>
      </c>
      <c r="O8166">
        <f t="shared" si="634"/>
        <v>0.24455776807597418</v>
      </c>
      <c r="P8166">
        <f t="shared" si="635"/>
        <v>3.4197817961163013</v>
      </c>
      <c r="Q8166" s="10" t="str" cm="1">
        <f t="array" ref="Q8166">_xlfn.IFS(AND(D8166&lt;=0, D8166-P8166&lt;=2), "escarcha",AND(D8166&lt;=0, D8166-P8166&gt;2), "helada negra", AND(D8166&gt;0, P8166+2&gt;D8166), "rocío", TRUE, "sin riesgo")</f>
        <v>sin riesgo</v>
      </c>
    </row>
    <row r="8167" spans="1:17" x14ac:dyDescent="0.35">
      <c r="A8167" s="2">
        <v>45983</v>
      </c>
      <c r="B8167" s="3" t="s">
        <v>56</v>
      </c>
      <c r="C8167">
        <v>5.7666666666666666</v>
      </c>
      <c r="D8167">
        <v>11.03333333333333</v>
      </c>
      <c r="E8167">
        <v>66.566666666666663</v>
      </c>
      <c r="F8167">
        <v>55.666666666666657</v>
      </c>
      <c r="G8167">
        <v>5</v>
      </c>
      <c r="H8167">
        <v>2.166666666666667</v>
      </c>
      <c r="I8167">
        <v>9.3333333333333339</v>
      </c>
      <c r="J8167">
        <v>5.0666666666666664</v>
      </c>
      <c r="K8167">
        <f t="shared" si="633"/>
        <v>5.2666666666666631</v>
      </c>
      <c r="L8167">
        <f t="shared" si="631"/>
        <v>1.5336719845872038E-3</v>
      </c>
      <c r="M8167">
        <f t="shared" si="632"/>
        <v>2.1150415712573884E-2</v>
      </c>
      <c r="N8167" s="10" t="str" cm="1">
        <f t="array" ref="N8167">_xlfn.IFS(AND(C8167&lt;=0, C8167-M8167&lt;=2), "escarcha",AND(C8167&lt;=0, C8167-M8167&gt;2), "helada negra", AND(C8167&gt;0, M8167+2&gt;C8167), "rocío", TRUE, "sin riesgo")</f>
        <v>sin riesgo</v>
      </c>
      <c r="O8167">
        <f t="shared" si="634"/>
        <v>0.17959075577634964</v>
      </c>
      <c r="P8167">
        <f t="shared" si="635"/>
        <v>2.5019612135689058</v>
      </c>
      <c r="Q8167" s="10" t="str" cm="1">
        <f t="array" ref="Q8167">_xlfn.IFS(AND(D8167&lt;=0, D8167-P8167&lt;=2), "escarcha",AND(D8167&lt;=0, D8167-P8167&gt;2), "helada negra", AND(D8167&gt;0, P8167+2&gt;D8167), "rocío", TRUE, "sin riesgo")</f>
        <v>sin riesgo</v>
      </c>
    </row>
    <row r="8168" spans="1:17" x14ac:dyDescent="0.35">
      <c r="A8168" s="2">
        <v>45983</v>
      </c>
      <c r="B8168" s="3" t="s">
        <v>55</v>
      </c>
      <c r="C8168">
        <v>5.3333333333333339</v>
      </c>
      <c r="D8168">
        <v>11.633333333333329</v>
      </c>
      <c r="E8168">
        <v>68.86666666666666</v>
      </c>
      <c r="F8168">
        <v>51</v>
      </c>
      <c r="G8168">
        <v>5.666666666666667</v>
      </c>
      <c r="H8168">
        <v>1.8</v>
      </c>
      <c r="I8168">
        <v>10.66666666666667</v>
      </c>
      <c r="J8168">
        <v>4.0333333333333332</v>
      </c>
      <c r="K8168">
        <f t="shared" si="633"/>
        <v>6.2999999999999954</v>
      </c>
      <c r="L8168">
        <f t="shared" si="631"/>
        <v>5.4646115547827279E-3</v>
      </c>
      <c r="M8168">
        <f t="shared" si="632"/>
        <v>7.5377651169245163E-2</v>
      </c>
      <c r="N8168" s="10" t="str" cm="1">
        <f t="array" ref="N8168">_xlfn.IFS(AND(C8168&lt;=0, C8168-M8168&lt;=2), "escarcha",AND(C8168&lt;=0, C8168-M8168&gt;2), "helada negra", AND(C8168&gt;0, M8168+2&gt;C8168), "rocío", TRUE, "sin riesgo")</f>
        <v>sin riesgo</v>
      </c>
      <c r="O8168">
        <f t="shared" si="634"/>
        <v>0.1317554441185016</v>
      </c>
      <c r="P8168">
        <f t="shared" si="635"/>
        <v>1.8305262375008864</v>
      </c>
      <c r="Q8168" s="10" t="str" cm="1">
        <f t="array" ref="Q8168">_xlfn.IFS(AND(D8168&lt;=0, D8168-P8168&lt;=2), "escarcha",AND(D8168&lt;=0, D8168-P8168&gt;2), "helada negra", AND(D8168&gt;0, P8168+2&gt;D8168), "rocío", TRUE, "sin riesgo")</f>
        <v>sin riesgo</v>
      </c>
    </row>
    <row r="8169" spans="1:17" x14ac:dyDescent="0.35">
      <c r="A8169" s="2">
        <v>45983</v>
      </c>
      <c r="B8169" s="3" t="s">
        <v>54</v>
      </c>
      <c r="C8169">
        <v>4.9333333333333336</v>
      </c>
      <c r="D8169">
        <v>12.33333333333333</v>
      </c>
      <c r="E8169">
        <v>74.7</v>
      </c>
      <c r="F8169">
        <v>48.333333333333343</v>
      </c>
      <c r="G8169">
        <v>7.666666666666667</v>
      </c>
      <c r="H8169">
        <v>1.4</v>
      </c>
      <c r="I8169">
        <v>11.66666666666667</v>
      </c>
      <c r="J8169">
        <v>4</v>
      </c>
      <c r="K8169">
        <f t="shared" si="633"/>
        <v>7.3999999999999968</v>
      </c>
      <c r="L8169">
        <f t="shared" si="631"/>
        <v>5.8952448359519904E-2</v>
      </c>
      <c r="M8169">
        <f t="shared" si="632"/>
        <v>0.81565320867867364</v>
      </c>
      <c r="N8169" s="10" t="str" cm="1">
        <f t="array" ref="N8169">_xlfn.IFS(AND(C8169&lt;=0, C8169-M8169&lt;=2), "escarcha",AND(C8169&lt;=0, C8169-M8169&gt;2), "helada negra", AND(C8169&gt;0, M8169+2&gt;C8169), "rocío", TRUE, "sin riesgo")</f>
        <v>sin riesgo</v>
      </c>
      <c r="O8169">
        <f t="shared" si="634"/>
        <v>0.12415603986273915</v>
      </c>
      <c r="P8169">
        <f t="shared" si="635"/>
        <v>1.7241959300346485</v>
      </c>
      <c r="Q8169" s="10" t="str" cm="1">
        <f t="array" ref="Q8169">_xlfn.IFS(AND(D8169&lt;=0, D8169-P8169&lt;=2), "escarcha",AND(D8169&lt;=0, D8169-P8169&gt;2), "helada negra", AND(D8169&gt;0, P8169+2&gt;D8169), "rocío", TRUE, "sin riesgo")</f>
        <v>sin riesgo</v>
      </c>
    </row>
    <row r="8170" spans="1:17" x14ac:dyDescent="0.35">
      <c r="A8170" s="2">
        <v>45983</v>
      </c>
      <c r="B8170" s="3" t="s">
        <v>57</v>
      </c>
      <c r="C8170">
        <v>4.5666666666666664</v>
      </c>
      <c r="D8170">
        <v>11.43333333333333</v>
      </c>
      <c r="E8170">
        <v>77.833333333333329</v>
      </c>
      <c r="F8170">
        <v>53</v>
      </c>
      <c r="G8170">
        <v>5.333333333333333</v>
      </c>
      <c r="H8170">
        <v>1.9333333333333329</v>
      </c>
      <c r="I8170">
        <v>9</v>
      </c>
      <c r="J8170">
        <v>4.5</v>
      </c>
      <c r="K8170">
        <f t="shared" si="633"/>
        <v>6.8666666666666636</v>
      </c>
      <c r="L8170">
        <f t="shared" si="631"/>
        <v>7.4461528625982709E-2</v>
      </c>
      <c r="M8170">
        <f t="shared" si="632"/>
        <v>1.0311438561714983</v>
      </c>
      <c r="N8170" s="10" t="str" cm="1">
        <f t="array" ref="N8170">_xlfn.IFS(AND(C8170&lt;=0, C8170-M8170&lt;=2), "escarcha",AND(C8170&lt;=0, C8170-M8170&gt;2), "helada negra", AND(C8170&gt;0, M8170+2&gt;C8170), "rocío", TRUE, "sin riesgo")</f>
        <v>sin riesgo</v>
      </c>
      <c r="O8170">
        <f t="shared" si="634"/>
        <v>0.15700234373861299</v>
      </c>
      <c r="P8170">
        <f t="shared" si="635"/>
        <v>2.1844432529194235</v>
      </c>
      <c r="Q8170" s="10" t="str" cm="1">
        <f t="array" ref="Q8170">_xlfn.IFS(AND(D8170&lt;=0, D8170-P8170&lt;=2), "escarcha",AND(D8170&lt;=0, D8170-P8170&gt;2), "helada negra", AND(D8170&gt;0, P8170+2&gt;D8170), "rocío", TRUE, "sin riesgo")</f>
        <v>sin riesgo</v>
      </c>
    </row>
    <row r="8171" spans="1:17" x14ac:dyDescent="0.35">
      <c r="A8171" s="2">
        <v>45983</v>
      </c>
      <c r="B8171" s="3" t="s">
        <v>51</v>
      </c>
      <c r="C8171">
        <v>4.3</v>
      </c>
      <c r="D8171">
        <v>10.199999999999999</v>
      </c>
      <c r="E8171">
        <v>79.466666666666669</v>
      </c>
      <c r="F8171">
        <v>59.666666666666657</v>
      </c>
      <c r="G8171">
        <v>4.666666666666667</v>
      </c>
      <c r="H8171">
        <v>1.533333333333333</v>
      </c>
      <c r="I8171">
        <v>8.3333333333333339</v>
      </c>
      <c r="J8171">
        <v>4.7666666666666666</v>
      </c>
      <c r="K8171">
        <f t="shared" si="633"/>
        <v>5.8999999999999995</v>
      </c>
      <c r="L8171">
        <f t="shared" si="631"/>
        <v>7.6577665111689647E-2</v>
      </c>
      <c r="M8171">
        <f t="shared" si="632"/>
        <v>1.0605760092600087</v>
      </c>
      <c r="N8171" s="10" t="str" cm="1">
        <f t="array" ref="N8171">_xlfn.IFS(AND(C8171&lt;=0, C8171-M8171&lt;=2), "escarcha",AND(C8171&lt;=0, C8171-M8171&gt;2), "helada negra", AND(C8171&gt;0, M8171+2&gt;C8171), "rocío", TRUE, "sin riesgo")</f>
        <v>sin riesgo</v>
      </c>
      <c r="O8171">
        <f t="shared" si="634"/>
        <v>0.1935030310739867</v>
      </c>
      <c r="P8171">
        <f t="shared" si="635"/>
        <v>2.6979310357599924</v>
      </c>
      <c r="Q8171" s="10" t="str" cm="1">
        <f t="array" ref="Q8171">_xlfn.IFS(AND(D8171&lt;=0, D8171-P8171&lt;=2), "escarcha",AND(D8171&lt;=0, D8171-P8171&gt;2), "helada negra", AND(D8171&gt;0, P8171+2&gt;D8171), "rocío", TRUE, "sin riesgo")</f>
        <v>sin riesgo</v>
      </c>
    </row>
    <row r="8172" spans="1:17" x14ac:dyDescent="0.35">
      <c r="A8172" s="2">
        <v>45983</v>
      </c>
      <c r="B8172" s="3" t="s">
        <v>49</v>
      </c>
      <c r="C8172">
        <v>4.2333333333333334</v>
      </c>
      <c r="D8172">
        <v>8.8333333333333339</v>
      </c>
      <c r="E8172">
        <v>80.933333333333337</v>
      </c>
      <c r="F8172">
        <v>62.333333333333343</v>
      </c>
      <c r="G8172">
        <v>3</v>
      </c>
      <c r="H8172">
        <v>0.83333333333333337</v>
      </c>
      <c r="I8172">
        <v>5.333333333333333</v>
      </c>
      <c r="J8172">
        <v>1.4</v>
      </c>
      <c r="K8172">
        <f t="shared" si="633"/>
        <v>4.6000000000000005</v>
      </c>
      <c r="L8172">
        <f t="shared" si="631"/>
        <v>9.0196572909072625E-2</v>
      </c>
      <c r="M8172">
        <f t="shared" si="632"/>
        <v>1.2501637198825346</v>
      </c>
      <c r="N8172" s="10" t="str" cm="1">
        <f t="array" ref="N8172">_xlfn.IFS(AND(C8172&lt;=0, C8172-M8172&lt;=2), "escarcha",AND(C8172&lt;=0, C8172-M8172&gt;2), "helada negra", AND(C8172&gt;0, M8172+2&gt;C8172), "rocío", TRUE, "sin riesgo")</f>
        <v>sin riesgo</v>
      </c>
      <c r="O8172">
        <f t="shared" si="634"/>
        <v>0.14544437623136519</v>
      </c>
      <c r="P8172">
        <f t="shared" si="635"/>
        <v>2.022294042258364</v>
      </c>
      <c r="Q8172" s="10" t="str" cm="1">
        <f t="array" ref="Q8172">_xlfn.IFS(AND(D8172&lt;=0, D8172-P8172&lt;=2), "escarcha",AND(D8172&lt;=0, D8172-P8172&gt;2), "helada negra", AND(D8172&gt;0, P8172+2&gt;D8172), "rocío", TRUE, "sin riesgo")</f>
        <v>sin riesgo</v>
      </c>
    </row>
    <row r="8173" spans="1:17" x14ac:dyDescent="0.35">
      <c r="A8173" s="2">
        <v>45983</v>
      </c>
      <c r="B8173" s="3" t="s">
        <v>50</v>
      </c>
      <c r="C8173">
        <v>4.2</v>
      </c>
      <c r="D8173">
        <v>6</v>
      </c>
      <c r="E8173">
        <v>80.533333333333331</v>
      </c>
      <c r="F8173">
        <v>71</v>
      </c>
      <c r="G8173">
        <v>2.666666666666667</v>
      </c>
      <c r="H8173">
        <v>2.9666666666666668</v>
      </c>
      <c r="I8173">
        <v>5.333333333333333</v>
      </c>
      <c r="J8173">
        <v>3.7</v>
      </c>
      <c r="K8173">
        <f t="shared" si="633"/>
        <v>1.7999999999999998</v>
      </c>
      <c r="L8173">
        <f t="shared" si="631"/>
        <v>8.2906427418048934E-2</v>
      </c>
      <c r="M8173">
        <f t="shared" si="632"/>
        <v>1.1486415823922023</v>
      </c>
      <c r="N8173" s="10" t="str" cm="1">
        <f t="array" ref="N8173">_xlfn.IFS(AND(C8173&lt;=0, C8173-M8173&lt;=2), "escarcha",AND(C8173&lt;=0, C8173-M8173&gt;2), "helada negra", AND(C8173&gt;0, M8173+2&gt;C8173), "rocío", TRUE, "sin riesgo")</f>
        <v>sin riesgo</v>
      </c>
      <c r="O8173">
        <f t="shared" si="634"/>
        <v>8.2140272485925592E-2</v>
      </c>
      <c r="P8173">
        <f t="shared" si="635"/>
        <v>1.1379770536310547</v>
      </c>
      <c r="Q8173" s="10" t="str" cm="1">
        <f t="array" ref="Q8173">_xlfn.IFS(AND(D8173&lt;=0, D8173-P8173&lt;=2), "escarcha",AND(D8173&lt;=0, D8173-P8173&gt;2), "helada negra", AND(D8173&gt;0, P8173+2&gt;D8173), "rocío", TRUE, "sin riesgo")</f>
        <v>sin riesgo</v>
      </c>
    </row>
    <row r="8174" spans="1:17" x14ac:dyDescent="0.35">
      <c r="A8174" s="2">
        <v>45983</v>
      </c>
      <c r="B8174" s="3" t="s">
        <v>48</v>
      </c>
      <c r="C8174">
        <v>4.0999999999999996</v>
      </c>
      <c r="D8174">
        <v>5.4666666666666668</v>
      </c>
      <c r="E8174">
        <v>80.599999999999994</v>
      </c>
      <c r="F8174">
        <v>73.666666666666671</v>
      </c>
      <c r="G8174">
        <v>3.666666666666667</v>
      </c>
      <c r="H8174">
        <v>2.933333333333334</v>
      </c>
      <c r="I8174">
        <v>7.666666666666667</v>
      </c>
      <c r="J8174">
        <v>4.666666666666667</v>
      </c>
      <c r="K8174">
        <f t="shared" si="633"/>
        <v>1.3666666666666671</v>
      </c>
      <c r="L8174">
        <f t="shared" si="631"/>
        <v>7.6723462310604257E-2</v>
      </c>
      <c r="M8174">
        <f t="shared" si="632"/>
        <v>1.0626040819404885</v>
      </c>
      <c r="N8174" s="10" t="str" cm="1">
        <f t="array" ref="N8174">_xlfn.IFS(AND(C8174&lt;=0, C8174-M8174&lt;=2), "escarcha",AND(C8174&lt;=0, C8174-M8174&gt;2), "helada negra", AND(C8174&gt;0, M8174+2&gt;C8174), "rocío", TRUE, "sin riesgo")</f>
        <v>sin riesgo</v>
      </c>
      <c r="O8174">
        <f t="shared" si="634"/>
        <v>8.2096183509260789E-2</v>
      </c>
      <c r="P8174">
        <f t="shared" si="635"/>
        <v>1.1373633834402477</v>
      </c>
      <c r="Q8174" s="10" t="str" cm="1">
        <f t="array" ref="Q8174">_xlfn.IFS(AND(D8174&lt;=0, D8174-P8174&lt;=2), "escarcha",AND(D8174&lt;=0, D8174-P8174&gt;2), "helada negra", AND(D8174&gt;0, P8174+2&gt;D8174), "rocío", TRUE, "sin riesgo")</f>
        <v>sin riesgo</v>
      </c>
    </row>
    <row r="8175" spans="1:17" x14ac:dyDescent="0.35">
      <c r="A8175" s="2">
        <v>45983</v>
      </c>
      <c r="B8175" s="3" t="s">
        <v>38</v>
      </c>
      <c r="C8175">
        <v>3.8666666666666671</v>
      </c>
      <c r="D8175">
        <v>5.4</v>
      </c>
      <c r="E8175">
        <v>82.166666666666671</v>
      </c>
      <c r="F8175">
        <v>74.333333333333329</v>
      </c>
      <c r="G8175">
        <v>1.666666666666667</v>
      </c>
      <c r="H8175">
        <v>2.4333333333333331</v>
      </c>
      <c r="I8175">
        <v>2.666666666666667</v>
      </c>
      <c r="J8175">
        <v>3.9666666666666668</v>
      </c>
      <c r="K8175">
        <f t="shared" si="633"/>
        <v>1.5333333333333332</v>
      </c>
      <c r="L8175">
        <f t="shared" si="631"/>
        <v>7.9594747252939829E-2</v>
      </c>
      <c r="M8175">
        <f t="shared" si="632"/>
        <v>1.1025511861189825</v>
      </c>
      <c r="N8175" s="10" t="str" cm="1">
        <f t="array" ref="N8175">_xlfn.IFS(AND(C8175&lt;=0, C8175-M8175&lt;=2), "escarcha",AND(C8175&lt;=0, C8175-M8175&gt;2), "helada negra", AND(C8175&gt;0, M8175+2&gt;C8175), "rocío", TRUE, "sin riesgo")</f>
        <v>sin riesgo</v>
      </c>
      <c r="O8175">
        <f t="shared" si="634"/>
        <v>8.6479781427971802E-2</v>
      </c>
      <c r="P8175">
        <f t="shared" si="635"/>
        <v>1.1983933545315681</v>
      </c>
      <c r="Q8175" s="10" t="str" cm="1">
        <f t="array" ref="Q8175">_xlfn.IFS(AND(D8175&lt;=0, D8175-P8175&lt;=2), "escarcha",AND(D8175&lt;=0, D8175-P8175&gt;2), "helada negra", AND(D8175&gt;0, P8175+2&gt;D8175), "rocío", TRUE, "sin riesgo")</f>
        <v>sin riesgo</v>
      </c>
    </row>
    <row r="8176" spans="1:17" x14ac:dyDescent="0.35">
      <c r="A8176" s="2">
        <v>45983</v>
      </c>
      <c r="B8176" s="3" t="s">
        <v>39</v>
      </c>
      <c r="C8176">
        <v>3.1333333333333329</v>
      </c>
      <c r="D8176">
        <v>4.6333333333333329</v>
      </c>
      <c r="E8176">
        <v>86.033333333333331</v>
      </c>
      <c r="F8176">
        <v>77.666666666666671</v>
      </c>
      <c r="G8176">
        <v>1</v>
      </c>
      <c r="H8176">
        <v>2.6333333333333329</v>
      </c>
      <c r="I8176">
        <v>3.666666666666667</v>
      </c>
      <c r="J8176">
        <v>3.7</v>
      </c>
      <c r="K8176">
        <f t="shared" si="633"/>
        <v>1.5</v>
      </c>
      <c r="L8176">
        <f t="shared" si="631"/>
        <v>7.3898434808983449E-2</v>
      </c>
      <c r="M8176">
        <f t="shared" si="632"/>
        <v>1.0233132962774161</v>
      </c>
      <c r="N8176" s="10" t="str" cm="1">
        <f t="array" ref="N8176">_xlfn.IFS(AND(C8176&lt;=0, C8176-M8176&lt;=2), "escarcha",AND(C8176&lt;=0, C8176-M8176&gt;2), "helada negra", AND(C8176&gt;0, M8176+2&gt;C8176), "rocío", TRUE, "sin riesgo")</f>
        <v>sin riesgo</v>
      </c>
      <c r="O8176">
        <f t="shared" si="634"/>
        <v>7.6974559835988776E-2</v>
      </c>
      <c r="P8176">
        <f t="shared" si="635"/>
        <v>1.0660969854602549</v>
      </c>
      <c r="Q8176" s="10" t="str" cm="1">
        <f t="array" ref="Q8176">_xlfn.IFS(AND(D8176&lt;=0, D8176-P8176&lt;=2), "escarcha",AND(D8176&lt;=0, D8176-P8176&gt;2), "helada negra", AND(D8176&gt;0, P8176+2&gt;D8176), "rocío", TRUE, "sin riesgo")</f>
        <v>sin riesgo</v>
      </c>
    </row>
    <row r="8177" spans="1:17" x14ac:dyDescent="0.35">
      <c r="A8177" s="2">
        <v>45983</v>
      </c>
      <c r="B8177" s="3" t="s">
        <v>37</v>
      </c>
      <c r="C8177">
        <v>1.9333333333333329</v>
      </c>
      <c r="D8177">
        <v>3.666666666666667</v>
      </c>
      <c r="E8177">
        <v>89.433333333333337</v>
      </c>
      <c r="F8177">
        <v>80.666666666666671</v>
      </c>
      <c r="G8177">
        <v>1.333333333333333</v>
      </c>
      <c r="H8177">
        <v>1.6333333333333331</v>
      </c>
      <c r="I8177">
        <v>2.333333333333333</v>
      </c>
      <c r="J8177">
        <v>2.9</v>
      </c>
      <c r="K8177">
        <f t="shared" si="633"/>
        <v>1.7333333333333341</v>
      </c>
      <c r="L8177">
        <f t="shared" si="631"/>
        <v>2.742005521319385E-2</v>
      </c>
      <c r="M8177">
        <f t="shared" si="632"/>
        <v>0.37869810734906539</v>
      </c>
      <c r="N8177" s="10" t="str" cm="1">
        <f t="array" ref="N8177">_xlfn.IFS(AND(C8177&lt;=0, C8177-M8177&lt;=2), "escarcha",AND(C8177&lt;=0, C8177-M8177&gt;2), "helada negra", AND(C8177&gt;0, M8177+2&gt;C8177), "rocío", TRUE, "sin riesgo")</f>
        <v>rocío</v>
      </c>
      <c r="O8177">
        <f t="shared" si="634"/>
        <v>4.7106016241338283E-2</v>
      </c>
      <c r="P8177">
        <f t="shared" si="635"/>
        <v>0.65130932055188118</v>
      </c>
      <c r="Q8177" s="10" t="str" cm="1">
        <f t="array" ref="Q8177">_xlfn.IFS(AND(D8177&lt;=0, D8177-P8177&lt;=2), "escarcha",AND(D8177&lt;=0, D8177-P8177&gt;2), "helada negra", AND(D8177&gt;0, P8177+2&gt;D8177), "rocío", TRUE, "sin riesgo")</f>
        <v>sin riesgo</v>
      </c>
    </row>
    <row r="8178" spans="1:17" x14ac:dyDescent="0.35">
      <c r="A8178" s="2">
        <v>45983</v>
      </c>
      <c r="B8178" s="3" t="s">
        <v>40</v>
      </c>
      <c r="C8178">
        <v>1.666666666666667</v>
      </c>
      <c r="D8178">
        <v>3</v>
      </c>
      <c r="E8178">
        <v>90.666666666666671</v>
      </c>
      <c r="F8178">
        <v>81.333333333333329</v>
      </c>
      <c r="G8178">
        <v>0.33333333333333331</v>
      </c>
      <c r="H8178">
        <v>2.2666666666666671</v>
      </c>
      <c r="I8178">
        <v>2.333333333333333</v>
      </c>
      <c r="J8178">
        <v>3.7666666666666671</v>
      </c>
      <c r="K8178">
        <f t="shared" si="633"/>
        <v>1.333333333333333</v>
      </c>
      <c r="L8178">
        <f t="shared" si="631"/>
        <v>2.2061274198506106E-2</v>
      </c>
      <c r="M8178">
        <f t="shared" si="632"/>
        <v>0.30459528177223671</v>
      </c>
      <c r="N8178" s="10" t="str" cm="1">
        <f t="array" ref="N8178">_xlfn.IFS(AND(C8178&lt;=0, C8178-M8178&lt;=2), "escarcha",AND(C8178&lt;=0, C8178-M8178&gt;2), "helada negra", AND(C8178&gt;0, M8178+2&gt;C8178), "rocío", TRUE, "sin riesgo")</f>
        <v>rocío</v>
      </c>
      <c r="O8178">
        <f t="shared" si="634"/>
        <v>8.289831274295445E-3</v>
      </c>
      <c r="P8178">
        <f t="shared" si="635"/>
        <v>0.1143664494453394</v>
      </c>
      <c r="Q8178" s="10" t="str" cm="1">
        <f t="array" ref="Q8178">_xlfn.IFS(AND(D8178&lt;=0, D8178-P8178&lt;=2), "escarcha",AND(D8178&lt;=0, D8178-P8178&gt;2), "helada negra", AND(D8178&gt;0, P8178+2&gt;D8178), "rocío", TRUE, "sin riesgo")</f>
        <v>sin riesgo</v>
      </c>
    </row>
    <row r="8179" spans="1:17" x14ac:dyDescent="0.35">
      <c r="A8179" s="2">
        <v>45983</v>
      </c>
      <c r="B8179" s="3" t="s">
        <v>41</v>
      </c>
      <c r="C8179">
        <v>1.666666666666667</v>
      </c>
      <c r="D8179">
        <v>3.666666666666667</v>
      </c>
      <c r="E8179">
        <v>91.166666666666657</v>
      </c>
      <c r="F8179">
        <v>79</v>
      </c>
      <c r="G8179">
        <v>0.33333333333333331</v>
      </c>
      <c r="H8179">
        <v>2.5</v>
      </c>
      <c r="I8179">
        <v>2.333333333333333</v>
      </c>
      <c r="J8179">
        <v>3.6</v>
      </c>
      <c r="K8179">
        <f t="shared" si="633"/>
        <v>2</v>
      </c>
      <c r="L8179">
        <f t="shared" si="631"/>
        <v>2.7560829764544562E-2</v>
      </c>
      <c r="M8179">
        <f t="shared" si="632"/>
        <v>0.38064538829630662</v>
      </c>
      <c r="N8179" s="10" t="str" cm="1">
        <f t="array" ref="N8179">_xlfn.IFS(AND(C8179&lt;=0, C8179-M8179&lt;=2), "escarcha",AND(C8179&lt;=0, C8179-M8179&gt;2), "helada negra", AND(C8179&gt;0, M8179+2&gt;C8179), "rocío", TRUE, "sin riesgo")</f>
        <v>rocío</v>
      </c>
      <c r="O8179">
        <f t="shared" si="634"/>
        <v>2.6228431219782994E-2</v>
      </c>
      <c r="P8179">
        <f t="shared" si="635"/>
        <v>0.36221607279478329</v>
      </c>
      <c r="Q8179" s="10" t="str" cm="1">
        <f t="array" ref="Q8179">_xlfn.IFS(AND(D8179&lt;=0, D8179-P8179&lt;=2), "escarcha",AND(D8179&lt;=0, D8179-P8179&gt;2), "helada negra", AND(D8179&gt;0, P8179+2&gt;D8179), "rocío", TRUE, "sin riesgo")</f>
        <v>sin riesgo</v>
      </c>
    </row>
    <row r="8180" spans="1:17" x14ac:dyDescent="0.35">
      <c r="A8180" s="2">
        <v>45983</v>
      </c>
      <c r="B8180" s="3" t="s">
        <v>42</v>
      </c>
      <c r="C8180">
        <v>1.966666666666667</v>
      </c>
      <c r="D8180">
        <v>3.2666666666666671</v>
      </c>
      <c r="E8180">
        <v>91.533333333333331</v>
      </c>
      <c r="F8180">
        <v>80.333333333333329</v>
      </c>
      <c r="G8180">
        <v>1.666666666666667</v>
      </c>
      <c r="H8180">
        <v>1.3666666666666669</v>
      </c>
      <c r="I8180">
        <v>5</v>
      </c>
      <c r="J8180">
        <v>2.666666666666667</v>
      </c>
      <c r="K8180">
        <f t="shared" si="633"/>
        <v>1.3</v>
      </c>
      <c r="L8180">
        <f t="shared" si="631"/>
        <v>5.3008760834345664E-2</v>
      </c>
      <c r="M8180">
        <f t="shared" si="632"/>
        <v>0.73316956842456782</v>
      </c>
      <c r="N8180" s="10" t="str" cm="1">
        <f t="array" ref="N8180">_xlfn.IFS(AND(C8180&lt;=0, C8180-M8180&lt;=2), "escarcha",AND(C8180&lt;=0, C8180-M8180&gt;2), "helada negra", AND(C8180&gt;0, M8180+2&gt;C8180), "rocío", TRUE, "sin riesgo")</f>
        <v>rocío</v>
      </c>
      <c r="O8180">
        <f t="shared" si="634"/>
        <v>1.4767774484321206E-2</v>
      </c>
      <c r="P8180">
        <f t="shared" si="635"/>
        <v>0.20381104943460362</v>
      </c>
      <c r="Q8180" s="10" t="str" cm="1">
        <f t="array" ref="Q8180">_xlfn.IFS(AND(D8180&lt;=0, D8180-P8180&lt;=2), "escarcha",AND(D8180&lt;=0, D8180-P8180&gt;2), "helada negra", AND(D8180&gt;0, P8180+2&gt;D8180), "rocío", TRUE, "sin riesgo")</f>
        <v>sin riesgo</v>
      </c>
    </row>
    <row r="8181" spans="1:17" x14ac:dyDescent="0.35">
      <c r="A8181" s="2">
        <v>45984</v>
      </c>
      <c r="B8181" s="3" t="s">
        <v>10</v>
      </c>
      <c r="C8181">
        <v>1.666666666666667</v>
      </c>
      <c r="D8181">
        <v>2.1</v>
      </c>
      <c r="E8181">
        <v>92.566666666666663</v>
      </c>
      <c r="F8181">
        <v>87</v>
      </c>
      <c r="G8181">
        <v>0.66666666666666663</v>
      </c>
      <c r="H8181">
        <v>1.5666666666666671</v>
      </c>
      <c r="I8181">
        <v>1.333333333333333</v>
      </c>
      <c r="J8181">
        <v>2.5666666666666669</v>
      </c>
      <c r="K8181">
        <f t="shared" si="633"/>
        <v>0.43333333333333313</v>
      </c>
      <c r="L8181">
        <f t="shared" si="631"/>
        <v>4.2800602215262537E-2</v>
      </c>
      <c r="M8181">
        <f t="shared" si="632"/>
        <v>0.59163578611831891</v>
      </c>
      <c r="N8181" s="10" t="str" cm="1">
        <f t="array" ref="N8181">_xlfn.IFS(AND(C8181&lt;=0, C8181-M8181&lt;=2), "escarcha",AND(C8181&lt;=0, C8181-M8181&gt;2), "helada negra", AND(C8181&gt;0, M8181+2&gt;C8181), "rocío", TRUE, "sin riesgo")</f>
        <v>rocío</v>
      </c>
      <c r="O8181">
        <f t="shared" si="634"/>
        <v>1.1723084008582602E-2</v>
      </c>
      <c r="P8181">
        <f t="shared" si="635"/>
        <v>0.16176310354032383</v>
      </c>
      <c r="Q8181" s="10" t="str" cm="1">
        <f t="array" ref="Q8181">_xlfn.IFS(AND(D8181&lt;=0, D8181-P8181&lt;=2), "escarcha",AND(D8181&lt;=0, D8181-P8181&gt;2), "helada negra", AND(D8181&gt;0, P8181+2&gt;D8181), "rocío", TRUE, "sin riesgo")</f>
        <v>rocío</v>
      </c>
    </row>
    <row r="8182" spans="1:17" x14ac:dyDescent="0.35">
      <c r="A8182" s="2">
        <v>45984</v>
      </c>
      <c r="B8182" s="3" t="s">
        <v>11</v>
      </c>
      <c r="C8182">
        <v>1.0666666666666671</v>
      </c>
      <c r="D8182">
        <v>2.2999999999999998</v>
      </c>
      <c r="E8182">
        <v>93</v>
      </c>
      <c r="F8182">
        <v>87.666666666666671</v>
      </c>
      <c r="G8182">
        <v>1</v>
      </c>
      <c r="H8182">
        <v>0.43333333333333329</v>
      </c>
      <c r="I8182">
        <v>4.333333333333333</v>
      </c>
      <c r="J8182">
        <v>0.73333333333333328</v>
      </c>
      <c r="K8182">
        <f t="shared" si="633"/>
        <v>1.2333333333333327</v>
      </c>
      <c r="L8182">
        <f t="shared" si="631"/>
        <v>4.4448195094950044E-3</v>
      </c>
      <c r="M8182">
        <f t="shared" si="632"/>
        <v>6.1307315378106846E-2</v>
      </c>
      <c r="N8182" s="10" t="str" cm="1">
        <f t="array" ref="N8182">_xlfn.IFS(AND(C8182&lt;=0, C8182-M8182&lt;=2), "escarcha",AND(C8182&lt;=0, C8182-M8182&gt;2), "helada negra", AND(C8182&gt;0, M8182+2&gt;C8182), "rocío", TRUE, "sin riesgo")</f>
        <v>rocío</v>
      </c>
      <c r="O8182">
        <f t="shared" si="634"/>
        <v>3.3601442579034774E-2</v>
      </c>
      <c r="P8182">
        <f t="shared" si="635"/>
        <v>0.46423225406166235</v>
      </c>
      <c r="Q8182" s="10" t="str" cm="1">
        <f t="array" ref="Q8182">_xlfn.IFS(AND(D8182&lt;=0, D8182-P8182&lt;=2), "escarcha",AND(D8182&lt;=0, D8182-P8182&gt;2), "helada negra", AND(D8182&gt;0, P8182+2&gt;D8182), "rocío", TRUE, "sin riesgo")</f>
        <v>rocío</v>
      </c>
    </row>
    <row r="8183" spans="1:17" x14ac:dyDescent="0.35">
      <c r="A8183" s="2">
        <v>45984</v>
      </c>
      <c r="B8183" s="3" t="s">
        <v>12</v>
      </c>
      <c r="C8183">
        <v>-0.2</v>
      </c>
      <c r="D8183">
        <v>0.93333333333333335</v>
      </c>
      <c r="E8183">
        <v>93.566666666666663</v>
      </c>
      <c r="F8183">
        <v>90</v>
      </c>
      <c r="G8183">
        <v>0</v>
      </c>
      <c r="H8183">
        <v>0.6333333333333333</v>
      </c>
      <c r="I8183">
        <v>0.66666666666666663</v>
      </c>
      <c r="J8183">
        <v>1.3666666666666669</v>
      </c>
      <c r="K8183">
        <f t="shared" si="633"/>
        <v>1.1333333333333333</v>
      </c>
      <c r="L8183">
        <f t="shared" si="631"/>
        <v>-8.1011721810518772E-2</v>
      </c>
      <c r="M8183">
        <f t="shared" si="632"/>
        <v>-1.1120002165465179</v>
      </c>
      <c r="N8183" s="10" t="str" cm="1">
        <f t="array" ref="N8183">_xlfn.IFS(AND(C8183&lt;=0, C8183-M8183&lt;=2), "escarcha",AND(C8183&lt;=0, C8183-M8183&gt;2), "helada negra", AND(C8183&gt;0, M8183+2&gt;C8183), "rocío", TRUE, "sin riesgo")</f>
        <v>escarcha</v>
      </c>
      <c r="O8183">
        <f t="shared" si="634"/>
        <v>-3.7935113974582213E-2</v>
      </c>
      <c r="P8183">
        <f t="shared" si="635"/>
        <v>-0.52198290040073614</v>
      </c>
      <c r="Q8183" s="10" t="str" cm="1">
        <f t="array" ref="Q8183">_xlfn.IFS(AND(D8183&lt;=0, D8183-P8183&lt;=2), "escarcha",AND(D8183&lt;=0, D8183-P8183&gt;2), "helada negra", AND(D8183&gt;0, P8183+2&gt;D8183), "rocío", TRUE, "sin riesgo")</f>
        <v>rocío</v>
      </c>
    </row>
    <row r="8184" spans="1:17" x14ac:dyDescent="0.35">
      <c r="A8184" s="2">
        <v>45984</v>
      </c>
      <c r="B8184" s="3" t="s">
        <v>13</v>
      </c>
      <c r="C8184">
        <v>-1.5666666666666671</v>
      </c>
      <c r="D8184">
        <v>1.1000000000000001</v>
      </c>
      <c r="E8184">
        <v>93.8</v>
      </c>
      <c r="F8184">
        <v>90.333333333333329</v>
      </c>
      <c r="G8184">
        <v>0</v>
      </c>
      <c r="H8184">
        <v>1.6</v>
      </c>
      <c r="I8184">
        <v>0</v>
      </c>
      <c r="J8184">
        <v>2.2666666666666671</v>
      </c>
      <c r="K8184">
        <f t="shared" si="633"/>
        <v>2.666666666666667</v>
      </c>
      <c r="L8184">
        <f t="shared" si="631"/>
        <v>-0.17835543074618387</v>
      </c>
      <c r="M8184">
        <f t="shared" si="632"/>
        <v>-2.4347940508839083</v>
      </c>
      <c r="N8184" s="10" t="str" cm="1">
        <f t="array" ref="N8184">_xlfn.IFS(AND(C8184&lt;=0, C8184-M8184&lt;=2), "escarcha",AND(C8184&lt;=0, C8184-M8184&gt;2), "helada negra", AND(C8184&gt;0, M8184+2&gt;C8184), "rocío", TRUE, "sin riesgo")</f>
        <v>escarcha</v>
      </c>
      <c r="O8184">
        <f t="shared" si="634"/>
        <v>-2.2252250483307728E-2</v>
      </c>
      <c r="P8184">
        <f t="shared" si="635"/>
        <v>-0.30646056851796832</v>
      </c>
      <c r="Q8184" s="10" t="str" cm="1">
        <f t="array" ref="Q8184">_xlfn.IFS(AND(D8184&lt;=0, D8184-P8184&lt;=2), "escarcha",AND(D8184&lt;=0, D8184-P8184&gt;2), "helada negra", AND(D8184&gt;0, P8184+2&gt;D8184), "rocío", TRUE, "sin riesgo")</f>
        <v>rocío</v>
      </c>
    </row>
    <row r="8185" spans="1:17" x14ac:dyDescent="0.35">
      <c r="A8185" s="2">
        <v>45984</v>
      </c>
      <c r="B8185" s="3" t="s">
        <v>14</v>
      </c>
      <c r="C8185">
        <v>-1.3666666666666669</v>
      </c>
      <c r="D8185">
        <v>2.0333333333333332</v>
      </c>
      <c r="E8185">
        <v>94.533333333333331</v>
      </c>
      <c r="F8185">
        <v>89.666666666666671</v>
      </c>
      <c r="G8185">
        <v>0.33333333333333331</v>
      </c>
      <c r="H8185">
        <v>1.5666666666666671</v>
      </c>
      <c r="I8185">
        <v>4.333333333333333</v>
      </c>
      <c r="J8185">
        <v>2.333333333333333</v>
      </c>
      <c r="K8185">
        <f t="shared" si="633"/>
        <v>3.4000000000000004</v>
      </c>
      <c r="L8185">
        <f t="shared" si="631"/>
        <v>-0.1558873442833518</v>
      </c>
      <c r="M8185">
        <f t="shared" si="632"/>
        <v>-2.13076318526964</v>
      </c>
      <c r="N8185" s="10" t="str" cm="1">
        <f t="array" ref="N8185">_xlfn.IFS(AND(C8185&lt;=0, C8185-M8185&lt;=2), "escarcha",AND(C8185&lt;=0, C8185-M8185&gt;2), "helada negra", AND(C8185&gt;0, M8185+2&gt;C8185), "rocío", TRUE, "sin riesgo")</f>
        <v>escarcha</v>
      </c>
      <c r="O8185">
        <f t="shared" si="634"/>
        <v>3.7160645105046172E-2</v>
      </c>
      <c r="P8185">
        <f t="shared" si="635"/>
        <v>0.51350953372318675</v>
      </c>
      <c r="Q8185" s="10" t="str" cm="1">
        <f t="array" ref="Q8185">_xlfn.IFS(AND(D8185&lt;=0, D8185-P8185&lt;=2), "escarcha",AND(D8185&lt;=0, D8185-P8185&gt;2), "helada negra", AND(D8185&gt;0, P8185+2&gt;D8185), "rocío", TRUE, "sin riesgo")</f>
        <v>rocío</v>
      </c>
    </row>
    <row r="8186" spans="1:17" x14ac:dyDescent="0.35">
      <c r="A8186" s="2">
        <v>45984</v>
      </c>
      <c r="B8186" s="3" t="s">
        <v>15</v>
      </c>
      <c r="C8186">
        <v>-1.833333333333333</v>
      </c>
      <c r="D8186">
        <v>2.333333333333333</v>
      </c>
      <c r="E8186">
        <v>94.733333333333334</v>
      </c>
      <c r="F8186">
        <v>92</v>
      </c>
      <c r="G8186">
        <v>0.33333333333333331</v>
      </c>
      <c r="H8186">
        <v>0.73333333333333328</v>
      </c>
      <c r="I8186">
        <v>1.666666666666667</v>
      </c>
      <c r="J8186">
        <v>1.8</v>
      </c>
      <c r="K8186">
        <f t="shared" si="633"/>
        <v>4.1666666666666661</v>
      </c>
      <c r="L8186">
        <f t="shared" si="631"/>
        <v>-0.18806614506600139</v>
      </c>
      <c r="M8186">
        <f t="shared" si="632"/>
        <v>-2.5659589160343073</v>
      </c>
      <c r="N8186" s="10" t="str" cm="1">
        <f t="array" ref="N8186">_xlfn.IFS(AND(C8186&lt;=0, C8186-M8186&lt;=2), "escarcha",AND(C8186&lt;=0, C8186-M8186&gt;2), "helada negra", AND(C8186&gt;0, M8186+2&gt;C8186), "rocío", TRUE, "sin riesgo")</f>
        <v>escarcha</v>
      </c>
      <c r="O8186">
        <f t="shared" si="634"/>
        <v>8.4220140775669375E-2</v>
      </c>
      <c r="P8186">
        <f t="shared" si="635"/>
        <v>1.1669300440683963</v>
      </c>
      <c r="Q8186" s="10" t="str" cm="1">
        <f t="array" ref="Q8186">_xlfn.IFS(AND(D8186&lt;=0, D8186-P8186&lt;=2), "escarcha",AND(D8186&lt;=0, D8186-P8186&gt;2), "helada negra", AND(D8186&gt;0, P8186+2&gt;D8186), "rocío", TRUE, "sin riesgo")</f>
        <v>rocío</v>
      </c>
    </row>
    <row r="8187" spans="1:17" x14ac:dyDescent="0.35">
      <c r="A8187" s="2">
        <v>45984</v>
      </c>
      <c r="B8187" s="3" t="s">
        <v>16</v>
      </c>
      <c r="C8187">
        <v>-2</v>
      </c>
      <c r="D8187">
        <v>0.8</v>
      </c>
      <c r="E8187">
        <v>94.9</v>
      </c>
      <c r="F8187">
        <v>92.666666666666671</v>
      </c>
      <c r="G8187">
        <v>0</v>
      </c>
      <c r="H8187">
        <v>0.66666666666666663</v>
      </c>
      <c r="I8187">
        <v>0</v>
      </c>
      <c r="J8187">
        <v>1</v>
      </c>
      <c r="K8187">
        <f t="shared" si="633"/>
        <v>2.8</v>
      </c>
      <c r="L8187">
        <f t="shared" si="631"/>
        <v>-0.19858776812527917</v>
      </c>
      <c r="M8187">
        <f t="shared" si="632"/>
        <v>-2.7079155887728681</v>
      </c>
      <c r="N8187" s="10" t="str" cm="1">
        <f t="array" ref="N8187">_xlfn.IFS(AND(C8187&lt;=0, C8187-M8187&lt;=2), "escarcha",AND(C8187&lt;=0, C8187-M8187&gt;2), "helada negra", AND(C8187&gt;0, M8187+2&gt;C8187), "rocío", TRUE, "sin riesgo")</f>
        <v>escarcha</v>
      </c>
      <c r="O8187">
        <f t="shared" si="634"/>
        <v>-1.8336557815957596E-2</v>
      </c>
      <c r="P8187">
        <f t="shared" si="635"/>
        <v>-0.25258924223242274</v>
      </c>
      <c r="Q8187" s="10" t="str" cm="1">
        <f t="array" ref="Q8187">_xlfn.IFS(AND(D8187&lt;=0, D8187-P8187&lt;=2), "escarcha",AND(D8187&lt;=0, D8187-P8187&gt;2), "helada negra", AND(D8187&gt;0, P8187+2&gt;D8187), "rocío", TRUE, "sin riesgo")</f>
        <v>rocío</v>
      </c>
    </row>
    <row r="8188" spans="1:17" x14ac:dyDescent="0.35">
      <c r="A8188" s="2">
        <v>45984</v>
      </c>
      <c r="B8188" s="3" t="s">
        <v>17</v>
      </c>
      <c r="C8188">
        <v>-2.6</v>
      </c>
      <c r="D8188">
        <v>1.7666666666666671</v>
      </c>
      <c r="E8188">
        <v>94.9</v>
      </c>
      <c r="F8188">
        <v>93.666666666666671</v>
      </c>
      <c r="G8188">
        <v>0</v>
      </c>
      <c r="H8188">
        <v>1.7333333333333329</v>
      </c>
      <c r="I8188">
        <v>0</v>
      </c>
      <c r="J8188">
        <v>2.6</v>
      </c>
      <c r="K8188">
        <f t="shared" si="633"/>
        <v>4.3666666666666671</v>
      </c>
      <c r="L8188">
        <f t="shared" si="631"/>
        <v>-0.24293456887661771</v>
      </c>
      <c r="M8188">
        <f t="shared" si="632"/>
        <v>-3.3044008188062932</v>
      </c>
      <c r="N8188" s="10" t="str" cm="1">
        <f t="array" ref="N8188">_xlfn.IFS(AND(C8188&lt;=0, C8188-M8188&lt;=2), "escarcha",AND(C8188&lt;=0, C8188-M8188&gt;2), "helada negra", AND(C8188&gt;0, M8188+2&gt;C8188), "rocío", TRUE, "sin riesgo")</f>
        <v>escarcha</v>
      </c>
      <c r="O8188">
        <f t="shared" si="634"/>
        <v>6.1764400772150105E-2</v>
      </c>
      <c r="P8188">
        <f t="shared" si="635"/>
        <v>0.85469558720281102</v>
      </c>
      <c r="Q8188" s="10" t="str" cm="1">
        <f t="array" ref="Q8188">_xlfn.IFS(AND(D8188&lt;=0, D8188-P8188&lt;=2), "escarcha",AND(D8188&lt;=0, D8188-P8188&gt;2), "helada negra", AND(D8188&gt;0, P8188+2&gt;D8188), "rocío", TRUE, "sin riesgo")</f>
        <v>rocío</v>
      </c>
    </row>
    <row r="8189" spans="1:17" x14ac:dyDescent="0.35">
      <c r="A8189" s="2">
        <v>45984</v>
      </c>
      <c r="B8189" s="3" t="s">
        <v>18</v>
      </c>
      <c r="C8189">
        <v>-2.7333333333333329</v>
      </c>
      <c r="D8189">
        <v>1.833333333333333</v>
      </c>
      <c r="E8189">
        <v>95.033333333333331</v>
      </c>
      <c r="F8189">
        <v>94.333333333333329</v>
      </c>
      <c r="G8189">
        <v>1</v>
      </c>
      <c r="H8189">
        <v>0</v>
      </c>
      <c r="I8189">
        <v>1.666666666666667</v>
      </c>
      <c r="J8189">
        <v>6.6666666666666666E-2</v>
      </c>
      <c r="K8189">
        <f t="shared" si="633"/>
        <v>4.5666666666666664</v>
      </c>
      <c r="L8189">
        <f t="shared" si="631"/>
        <v>-0.25141548545121833</v>
      </c>
      <c r="M8189">
        <f t="shared" si="632"/>
        <v>-3.4181360146721707</v>
      </c>
      <c r="N8189" s="10" t="str" cm="1">
        <f t="array" ref="N8189">_xlfn.IFS(AND(C8189&lt;=0, C8189-M8189&lt;=2), "escarcha",AND(C8189&lt;=0, C8189-M8189&gt;2), "helada negra", AND(C8189&gt;0, M8189+2&gt;C8189), "rocío", TRUE, "sin riesgo")</f>
        <v>escarcha</v>
      </c>
      <c r="O8189">
        <f t="shared" si="634"/>
        <v>7.3620400226970029E-2</v>
      </c>
      <c r="P8189">
        <f t="shared" si="635"/>
        <v>1.0194470451424902</v>
      </c>
      <c r="Q8189" s="10" t="str" cm="1">
        <f t="array" ref="Q8189">_xlfn.IFS(AND(D8189&lt;=0, D8189-P8189&lt;=2), "escarcha",AND(D8189&lt;=0, D8189-P8189&gt;2), "helada negra", AND(D8189&gt;0, P8189+2&gt;D8189), "rocío", TRUE, "sin riesgo")</f>
        <v>rocío</v>
      </c>
    </row>
    <row r="8190" spans="1:17" x14ac:dyDescent="0.35">
      <c r="A8190" s="2">
        <v>45984</v>
      </c>
      <c r="B8190" s="3" t="s">
        <v>19</v>
      </c>
      <c r="C8190">
        <v>-3.3</v>
      </c>
      <c r="D8190">
        <v>1.6</v>
      </c>
      <c r="E8190">
        <v>94.966666666666669</v>
      </c>
      <c r="F8190">
        <v>95.666666666666671</v>
      </c>
      <c r="G8190">
        <v>0.66666666666666663</v>
      </c>
      <c r="H8190">
        <v>1.033333333333333</v>
      </c>
      <c r="I8190">
        <v>1.333333333333333</v>
      </c>
      <c r="J8190">
        <v>1.6333333333333331</v>
      </c>
      <c r="K8190">
        <f t="shared" si="633"/>
        <v>4.9000000000000004</v>
      </c>
      <c r="L8190">
        <f t="shared" si="631"/>
        <v>-0.29425080694060912</v>
      </c>
      <c r="M8190">
        <f t="shared" si="632"/>
        <v>-3.9909434210913584</v>
      </c>
      <c r="N8190" s="10" t="str" cm="1">
        <f t="array" ref="N8190">_xlfn.IFS(AND(C8190&lt;=0, C8190-M8190&lt;=2), "escarcha",AND(C8190&lt;=0, C8190-M8190&gt;2), "helada negra", AND(C8190&gt;0, M8190+2&gt;C8190), "rocío", TRUE, "sin riesgo")</f>
        <v>escarcha</v>
      </c>
      <c r="O8190">
        <f t="shared" si="634"/>
        <v>7.0971160331673833E-2</v>
      </c>
      <c r="P8190">
        <f t="shared" si="635"/>
        <v>0.98261378994839998</v>
      </c>
      <c r="Q8190" s="10" t="str" cm="1">
        <f t="array" ref="Q8190">_xlfn.IFS(AND(D8190&lt;=0, D8190-P8190&lt;=2), "escarcha",AND(D8190&lt;=0, D8190-P8190&gt;2), "helada negra", AND(D8190&gt;0, P8190+2&gt;D8190), "rocío", TRUE, "sin riesgo")</f>
        <v>rocío</v>
      </c>
    </row>
    <row r="8191" spans="1:17" x14ac:dyDescent="0.35">
      <c r="A8191" s="2">
        <v>45984</v>
      </c>
      <c r="B8191" s="3" t="s">
        <v>20</v>
      </c>
      <c r="C8191">
        <v>-2.5</v>
      </c>
      <c r="D8191">
        <v>1.8</v>
      </c>
      <c r="E8191">
        <v>95.166666666666671</v>
      </c>
      <c r="F8191">
        <v>94.666666666666671</v>
      </c>
      <c r="G8191">
        <v>0</v>
      </c>
      <c r="H8191">
        <v>0.4</v>
      </c>
      <c r="I8191">
        <v>0</v>
      </c>
      <c r="J8191">
        <v>0.79999999999999993</v>
      </c>
      <c r="K8191">
        <f t="shared" si="633"/>
        <v>4.3</v>
      </c>
      <c r="L8191">
        <f t="shared" si="631"/>
        <v>-0.23272203697944271</v>
      </c>
      <c r="M8191">
        <f t="shared" si="632"/>
        <v>-3.1673000481449294</v>
      </c>
      <c r="N8191" s="10" t="str" cm="1">
        <f t="array" ref="N8191">_xlfn.IFS(AND(C8191&lt;=0, C8191-M8191&lt;=2), "escarcha",AND(C8191&lt;=0, C8191-M8191&gt;2), "helada negra", AND(C8191&gt;0, M8191+2&gt;C8191), "rocío", TRUE, "sin riesgo")</f>
        <v>escarcha</v>
      </c>
      <c r="O8191">
        <f t="shared" si="634"/>
        <v>7.4766179450112102E-2</v>
      </c>
      <c r="P8191">
        <f t="shared" si="635"/>
        <v>1.0353806359137101</v>
      </c>
      <c r="Q8191" s="10" t="str" cm="1">
        <f t="array" ref="Q8191">_xlfn.IFS(AND(D8191&lt;=0, D8191-P8191&lt;=2), "escarcha",AND(D8191&lt;=0, D8191-P8191&gt;2), "helada negra", AND(D8191&gt;0, P8191+2&gt;D8191), "rocío", TRUE, "sin riesgo")</f>
        <v>rocío</v>
      </c>
    </row>
    <row r="8192" spans="1:17" x14ac:dyDescent="0.35">
      <c r="A8192" s="2">
        <v>45984</v>
      </c>
      <c r="B8192" s="3" t="s">
        <v>21</v>
      </c>
      <c r="C8192">
        <v>-2.2000000000000002</v>
      </c>
      <c r="D8192">
        <v>0.6333333333333333</v>
      </c>
      <c r="E8192">
        <v>95.266666666666666</v>
      </c>
      <c r="F8192">
        <v>95.666666666666671</v>
      </c>
      <c r="G8192">
        <v>0</v>
      </c>
      <c r="H8192">
        <v>0.4</v>
      </c>
      <c r="I8192">
        <v>0</v>
      </c>
      <c r="J8192">
        <v>0.76666666666666672</v>
      </c>
      <c r="K8192">
        <f t="shared" si="633"/>
        <v>2.8333333333333335</v>
      </c>
      <c r="L8192">
        <f t="shared" ref="L8192:L8255" si="636">(LN(E8192/100))+((17.625*C8192)/(243.04+C8192))</f>
        <v>-0.20948921264822679</v>
      </c>
      <c r="M8192">
        <f t="shared" ref="M8192:M8255" si="637">(243.04*L8192)/(17.625-L8192)</f>
        <v>-2.8548200980108041</v>
      </c>
      <c r="N8192" s="10" t="str" cm="1">
        <f t="array" ref="N8192">_xlfn.IFS(AND(C8192&lt;=0, C8192-M8192&lt;=2), "escarcha",AND(C8192&lt;=0, C8192-M8192&gt;2), "helada negra", AND(C8192&gt;0, M8192+2&gt;C8192), "rocío", TRUE, "sin riesgo")</f>
        <v>escarcha</v>
      </c>
      <c r="O8192">
        <f t="shared" si="634"/>
        <v>1.5090212872727465E-3</v>
      </c>
      <c r="P8192">
        <f t="shared" si="635"/>
        <v>2.0810436144675634E-2</v>
      </c>
      <c r="Q8192" s="10" t="str" cm="1">
        <f t="array" ref="Q8192">_xlfn.IFS(AND(D8192&lt;=0, D8192-P8192&lt;=2), "escarcha",AND(D8192&lt;=0, D8192-P8192&gt;2), "helada negra", AND(D8192&gt;0, P8192+2&gt;D8192), "rocío", TRUE, "sin riesgo")</f>
        <v>rocío</v>
      </c>
    </row>
    <row r="8193" spans="1:17" x14ac:dyDescent="0.35">
      <c r="A8193" s="2">
        <v>45984</v>
      </c>
      <c r="B8193" s="3" t="s">
        <v>22</v>
      </c>
      <c r="C8193">
        <v>-1.7333333333333329</v>
      </c>
      <c r="D8193">
        <v>0.6333333333333333</v>
      </c>
      <c r="E8193">
        <v>95.4</v>
      </c>
      <c r="F8193">
        <v>96.666666666666671</v>
      </c>
      <c r="G8193">
        <v>0.66666666666666663</v>
      </c>
      <c r="H8193">
        <v>2.166666666666667</v>
      </c>
      <c r="I8193">
        <v>2.333333333333333</v>
      </c>
      <c r="J8193">
        <v>3.0666666666666669</v>
      </c>
      <c r="K8193">
        <f t="shared" si="633"/>
        <v>2.3666666666666663</v>
      </c>
      <c r="L8193">
        <f t="shared" si="636"/>
        <v>-0.17369399453793927</v>
      </c>
      <c r="M8193">
        <f t="shared" si="637"/>
        <v>-2.3717801118135728</v>
      </c>
      <c r="N8193" s="10" t="str" cm="1">
        <f t="array" ref="N8193">_xlfn.IFS(AND(C8193&lt;=0, C8193-M8193&lt;=2), "escarcha",AND(C8193&lt;=0, C8193-M8193&gt;2), "helada negra", AND(C8193&gt;0, M8193+2&gt;C8193), "rocío", TRUE, "sin riesgo")</f>
        <v>escarcha</v>
      </c>
      <c r="O8193">
        <f t="shared" si="634"/>
        <v>1.1907728508171359E-2</v>
      </c>
      <c r="P8193">
        <f t="shared" si="635"/>
        <v>0.16431267673026506</v>
      </c>
      <c r="Q8193" s="10" t="str" cm="1">
        <f t="array" ref="Q8193">_xlfn.IFS(AND(D8193&lt;=0, D8193-P8193&lt;=2), "escarcha",AND(D8193&lt;=0, D8193-P8193&gt;2), "helada negra", AND(D8193&gt;0, P8193+2&gt;D8193), "rocío", TRUE, "sin riesgo")</f>
        <v>rocío</v>
      </c>
    </row>
    <row r="8194" spans="1:17" x14ac:dyDescent="0.35">
      <c r="A8194" s="2">
        <v>45984</v>
      </c>
      <c r="B8194" s="3" t="s">
        <v>23</v>
      </c>
      <c r="C8194">
        <v>-1.3</v>
      </c>
      <c r="D8194">
        <v>1.3666666666666669</v>
      </c>
      <c r="E8194">
        <v>95.4</v>
      </c>
      <c r="F8194">
        <v>97</v>
      </c>
      <c r="G8194">
        <v>1</v>
      </c>
      <c r="H8194">
        <v>1.7666666666666671</v>
      </c>
      <c r="I8194">
        <v>1.666666666666667</v>
      </c>
      <c r="J8194">
        <v>2.5666666666666669</v>
      </c>
      <c r="K8194">
        <f t="shared" ref="K8194:K8257" si="638">ABS((C8194-D8194))</f>
        <v>2.666666666666667</v>
      </c>
      <c r="L8194">
        <f t="shared" si="636"/>
        <v>-0.14187319105333421</v>
      </c>
      <c r="M8194">
        <f t="shared" si="637"/>
        <v>-1.9407388110906023</v>
      </c>
      <c r="N8194" s="10" t="str" cm="1">
        <f t="array" ref="N8194">_xlfn.IFS(AND(C8194&lt;=0, C8194-M8194&lt;=2), "escarcha",AND(C8194&lt;=0, C8194-M8194&gt;2), "helada negra", AND(C8194&gt;0, M8194+2&gt;C8194), "rocío", TRUE, "sin riesgo")</f>
        <v>escarcha</v>
      </c>
      <c r="O8194">
        <f t="shared" si="634"/>
        <v>6.8095796470448167E-2</v>
      </c>
      <c r="P8194">
        <f t="shared" si="635"/>
        <v>0.94264923828943559</v>
      </c>
      <c r="Q8194" s="10" t="str" cm="1">
        <f t="array" ref="Q8194">_xlfn.IFS(AND(D8194&lt;=0, D8194-P8194&lt;=2), "escarcha",AND(D8194&lt;=0, D8194-P8194&gt;2), "helada negra", AND(D8194&gt;0, P8194+2&gt;D8194), "rocío", TRUE, "sin riesgo")</f>
        <v>rocío</v>
      </c>
    </row>
    <row r="8195" spans="1:17" x14ac:dyDescent="0.35">
      <c r="A8195" s="2">
        <v>45984</v>
      </c>
      <c r="B8195" s="3" t="s">
        <v>24</v>
      </c>
      <c r="C8195">
        <v>-0.93333333333333335</v>
      </c>
      <c r="D8195">
        <v>0.46666666666666667</v>
      </c>
      <c r="E8195">
        <v>95.433333333333337</v>
      </c>
      <c r="F8195">
        <v>97</v>
      </c>
      <c r="G8195">
        <v>1</v>
      </c>
      <c r="H8195">
        <v>0.1</v>
      </c>
      <c r="I8195">
        <v>3.333333333333333</v>
      </c>
      <c r="J8195">
        <v>1.0666666666666671</v>
      </c>
      <c r="K8195">
        <f t="shared" si="638"/>
        <v>1.4</v>
      </c>
      <c r="L8195">
        <f t="shared" si="636"/>
        <v>-0.11468752084048942</v>
      </c>
      <c r="M8195">
        <f t="shared" si="637"/>
        <v>-1.5712596421062506</v>
      </c>
      <c r="N8195" s="10" t="str" cm="1">
        <f t="array" ref="N8195">_xlfn.IFS(AND(C8195&lt;=0, C8195-M8195&lt;=2), "escarcha",AND(C8195&lt;=0, C8195-M8195&gt;2), "helada negra", AND(C8195&gt;0, M8195+2&gt;C8195), "rocío", TRUE, "sin riesgo")</f>
        <v>escarcha</v>
      </c>
      <c r="O8195">
        <f t="shared" ref="O8195:O8258" si="639">(LN(F8195/100))+((17.625*D8195)/(243.04+D8195))</f>
        <v>3.318101829204799E-3</v>
      </c>
      <c r="P8195">
        <f t="shared" ref="P8195:P8258" si="640">(243.04*O8195)/(17.625-O8195)</f>
        <v>4.5763592444240254E-2</v>
      </c>
      <c r="Q8195" s="10" t="str" cm="1">
        <f t="array" ref="Q8195">_xlfn.IFS(AND(D8195&lt;=0, D8195-P8195&lt;=2), "escarcha",AND(D8195&lt;=0, D8195-P8195&gt;2), "helada negra", AND(D8195&gt;0, P8195+2&gt;D8195), "rocío", TRUE, "sin riesgo")</f>
        <v>rocío</v>
      </c>
    </row>
    <row r="8196" spans="1:17" x14ac:dyDescent="0.35">
      <c r="A8196" s="2">
        <v>45984</v>
      </c>
      <c r="B8196" s="3" t="s">
        <v>25</v>
      </c>
      <c r="C8196">
        <v>-0.8</v>
      </c>
      <c r="D8196">
        <v>0.33333333333333331</v>
      </c>
      <c r="E8196">
        <v>95.36666666666666</v>
      </c>
      <c r="F8196">
        <v>97</v>
      </c>
      <c r="G8196">
        <v>0</v>
      </c>
      <c r="H8196">
        <v>0.73333333333333328</v>
      </c>
      <c r="I8196">
        <v>1</v>
      </c>
      <c r="J8196">
        <v>1.333333333333333</v>
      </c>
      <c r="K8196">
        <f t="shared" si="638"/>
        <v>1.1333333333333333</v>
      </c>
      <c r="L8196">
        <f t="shared" si="636"/>
        <v>-0.10564781172034798</v>
      </c>
      <c r="M8196">
        <f t="shared" si="637"/>
        <v>-1.4481503683999941</v>
      </c>
      <c r="N8196" s="10" t="str" cm="1">
        <f t="array" ref="N8196">_xlfn.IFS(AND(C8196&lt;=0, C8196-M8196&lt;=2), "escarcha",AND(C8196&lt;=0, C8196-M8196&gt;2), "helada negra", AND(C8196&gt;0, M8196+2&gt;C8196), "rocío", TRUE, "sin riesgo")</f>
        <v>escarcha</v>
      </c>
      <c r="O8196">
        <f t="shared" si="639"/>
        <v>-6.3193400656541728E-3</v>
      </c>
      <c r="P8196">
        <f t="shared" si="640"/>
        <v>-8.7109329706625965E-2</v>
      </c>
      <c r="Q8196" s="10" t="str" cm="1">
        <f t="array" ref="Q8196">_xlfn.IFS(AND(D8196&lt;=0, D8196-P8196&lt;=2), "escarcha",AND(D8196&lt;=0, D8196-P8196&gt;2), "helada negra", AND(D8196&gt;0, P8196+2&gt;D8196), "rocío", TRUE, "sin riesgo")</f>
        <v>rocío</v>
      </c>
    </row>
    <row r="8197" spans="1:17" x14ac:dyDescent="0.35">
      <c r="A8197" s="2">
        <v>45984</v>
      </c>
      <c r="B8197" s="3" t="s">
        <v>26</v>
      </c>
      <c r="C8197">
        <v>-0.16666666666666671</v>
      </c>
      <c r="D8197">
        <v>0.5</v>
      </c>
      <c r="E8197">
        <v>95.533333333333331</v>
      </c>
      <c r="F8197">
        <v>98</v>
      </c>
      <c r="G8197">
        <v>2</v>
      </c>
      <c r="H8197">
        <v>1.833333333333333</v>
      </c>
      <c r="I8197">
        <v>5.333333333333333</v>
      </c>
      <c r="J8197">
        <v>2.933333333333334</v>
      </c>
      <c r="K8197">
        <f t="shared" si="638"/>
        <v>0.66666666666666674</v>
      </c>
      <c r="L8197">
        <f t="shared" si="636"/>
        <v>-5.7789741178629235E-2</v>
      </c>
      <c r="M8197">
        <f t="shared" si="637"/>
        <v>-0.79428749092380924</v>
      </c>
      <c r="N8197" s="10" t="str" cm="1">
        <f t="array" ref="N8197">_xlfn.IFS(AND(C8197&lt;=0, C8197-M8197&lt;=2), "escarcha",AND(C8197&lt;=0, C8197-M8197&gt;2), "helada negra", AND(C8197&gt;0, M8197+2&gt;C8197), "rocío", TRUE, "sin riesgo")</f>
        <v>escarcha</v>
      </c>
      <c r="O8197">
        <f t="shared" si="639"/>
        <v>1.5982313623599035E-2</v>
      </c>
      <c r="P8197">
        <f t="shared" si="640"/>
        <v>0.2205881993113514</v>
      </c>
      <c r="Q8197" s="10" t="str" cm="1">
        <f t="array" ref="Q8197">_xlfn.IFS(AND(D8197&lt;=0, D8197-P8197&lt;=2), "escarcha",AND(D8197&lt;=0, D8197-P8197&gt;2), "helada negra", AND(D8197&gt;0, P8197+2&gt;D8197), "rocío", TRUE, "sin riesgo")</f>
        <v>rocío</v>
      </c>
    </row>
    <row r="8198" spans="1:17" x14ac:dyDescent="0.35">
      <c r="A8198" s="2">
        <v>45992</v>
      </c>
      <c r="B8198" s="3" t="s">
        <v>10</v>
      </c>
      <c r="C8198">
        <v>-7.7</v>
      </c>
      <c r="D8198">
        <v>-3</v>
      </c>
      <c r="E8198">
        <v>92.474999999999994</v>
      </c>
      <c r="F8198">
        <v>86</v>
      </c>
      <c r="G8198">
        <v>1</v>
      </c>
      <c r="H8198">
        <v>2.2999999999999998</v>
      </c>
      <c r="I8198">
        <v>2</v>
      </c>
      <c r="J8198">
        <v>3.65</v>
      </c>
      <c r="K8198">
        <f t="shared" si="638"/>
        <v>4.7</v>
      </c>
      <c r="L8198">
        <f t="shared" si="636"/>
        <v>-0.65489752346291108</v>
      </c>
      <c r="M8198">
        <f t="shared" si="637"/>
        <v>-8.7071764980153858</v>
      </c>
      <c r="N8198" s="10" t="str" cm="1">
        <f t="array" ref="N8198">_xlfn.IFS(AND(C8198&lt;=0, C8198-M8198&lt;=2), "escarcha",AND(C8198&lt;=0, C8198-M8198&gt;2), "helada negra", AND(C8198&gt;0, M8198+2&gt;C8198), "rocío", TRUE, "sin riesgo")</f>
        <v>escarcha</v>
      </c>
      <c r="O8198">
        <f t="shared" si="639"/>
        <v>-0.37109867710335553</v>
      </c>
      <c r="P8198">
        <f t="shared" si="640"/>
        <v>-5.0117430506175005</v>
      </c>
      <c r="Q8198" s="10" t="str" cm="1">
        <f t="array" ref="Q8198">_xlfn.IFS(AND(D8198&lt;=0, D8198-P8198&lt;=2), "escarcha",AND(D8198&lt;=0, D8198-P8198&gt;2), "helada negra", AND(D8198&gt;0, P8198+2&gt;D8198), "rocío", TRUE, "sin riesgo")</f>
        <v>helada negra</v>
      </c>
    </row>
    <row r="8199" spans="1:17" x14ac:dyDescent="0.35">
      <c r="A8199" s="2">
        <v>45992</v>
      </c>
      <c r="B8199" s="3" t="s">
        <v>11</v>
      </c>
      <c r="C8199">
        <v>-7.7666666666666666</v>
      </c>
      <c r="D8199">
        <v>-2.8</v>
      </c>
      <c r="E8199">
        <v>92.5</v>
      </c>
      <c r="F8199">
        <v>86</v>
      </c>
      <c r="G8199">
        <v>0.33333333333333331</v>
      </c>
      <c r="H8199">
        <v>1.1333333333333331</v>
      </c>
      <c r="I8199">
        <v>1</v>
      </c>
      <c r="J8199">
        <v>1.9</v>
      </c>
      <c r="K8199">
        <f t="shared" si="638"/>
        <v>4.9666666666666668</v>
      </c>
      <c r="L8199">
        <f t="shared" si="636"/>
        <v>-0.65978481085850782</v>
      </c>
      <c r="M8199">
        <f t="shared" si="637"/>
        <v>-8.7698106425526365</v>
      </c>
      <c r="N8199" s="10" t="str" cm="1">
        <f t="array" ref="N8199">_xlfn.IFS(AND(C8199&lt;=0, C8199-M8199&lt;=2), "escarcha",AND(C8199&lt;=0, C8199-M8199&gt;2), "helada negra", AND(C8199&gt;0, M8199+2&gt;C8199), "rocío", TRUE, "sin riesgo")</f>
        <v>escarcha</v>
      </c>
      <c r="O8199">
        <f t="shared" si="639"/>
        <v>-0.3562424701541641</v>
      </c>
      <c r="P8199">
        <f t="shared" si="640"/>
        <v>-4.8150827224524786</v>
      </c>
      <c r="Q8199" s="10" t="str" cm="1">
        <f t="array" ref="Q8199">_xlfn.IFS(AND(D8199&lt;=0, D8199-P8199&lt;=2), "escarcha",AND(D8199&lt;=0, D8199-P8199&gt;2), "helada negra", AND(D8199&gt;0, P8199+2&gt;D8199), "rocío", TRUE, "sin riesgo")</f>
        <v>helada negra</v>
      </c>
    </row>
    <row r="8200" spans="1:17" x14ac:dyDescent="0.35">
      <c r="A8200" s="2">
        <v>45992</v>
      </c>
      <c r="B8200" s="3" t="s">
        <v>12</v>
      </c>
      <c r="C8200">
        <v>-8</v>
      </c>
      <c r="D8200">
        <v>-2.4333333333333331</v>
      </c>
      <c r="E8200">
        <v>92.266666666666666</v>
      </c>
      <c r="F8200">
        <v>84.666666666666671</v>
      </c>
      <c r="G8200">
        <v>0</v>
      </c>
      <c r="H8200">
        <v>1.166666666666667</v>
      </c>
      <c r="I8200">
        <v>0</v>
      </c>
      <c r="J8200">
        <v>2.1</v>
      </c>
      <c r="K8200">
        <f t="shared" si="638"/>
        <v>5.5666666666666664</v>
      </c>
      <c r="L8200">
        <f t="shared" si="636"/>
        <v>-0.68038514063358524</v>
      </c>
      <c r="M8200">
        <f t="shared" si="637"/>
        <v>-9.0334512663448443</v>
      </c>
      <c r="N8200" s="10" t="str" cm="1">
        <f t="array" ref="N8200">_xlfn.IFS(AND(C8200&lt;=0, C8200-M8200&lt;=2), "escarcha",AND(C8200&lt;=0, C8200-M8200&gt;2), "helada negra", AND(C8200&gt;0, M8200+2&gt;C8200), "rocío", TRUE, "sin riesgo")</f>
        <v>escarcha</v>
      </c>
      <c r="O8200">
        <f t="shared" si="639"/>
        <v>-0.34469555462167711</v>
      </c>
      <c r="P8200">
        <f t="shared" si="640"/>
        <v>-4.6620048370105032</v>
      </c>
      <c r="Q8200" s="10" t="str" cm="1">
        <f t="array" ref="Q8200">_xlfn.IFS(AND(D8200&lt;=0, D8200-P8200&lt;=2), "escarcha",AND(D8200&lt;=0, D8200-P8200&gt;2), "helada negra", AND(D8200&gt;0, P8200+2&gt;D8200), "rocío", TRUE, "sin riesgo")</f>
        <v>helada negra</v>
      </c>
    </row>
    <row r="8201" spans="1:17" x14ac:dyDescent="0.35">
      <c r="A8201" s="2">
        <v>45992</v>
      </c>
      <c r="B8201" s="3" t="s">
        <v>13</v>
      </c>
      <c r="C8201">
        <v>-8.0666666666666664</v>
      </c>
      <c r="D8201">
        <v>-3.4</v>
      </c>
      <c r="E8201">
        <v>92.066666666666663</v>
      </c>
      <c r="F8201">
        <v>87.333333333333329</v>
      </c>
      <c r="G8201">
        <v>0</v>
      </c>
      <c r="H8201">
        <v>0.89999999999999991</v>
      </c>
      <c r="I8201">
        <v>0</v>
      </c>
      <c r="J8201">
        <v>1.7333333333333329</v>
      </c>
      <c r="K8201">
        <f t="shared" si="638"/>
        <v>4.6666666666666661</v>
      </c>
      <c r="L8201">
        <f t="shared" si="636"/>
        <v>-0.68772589395451544</v>
      </c>
      <c r="M8201">
        <f t="shared" si="637"/>
        <v>-9.1272540327753227</v>
      </c>
      <c r="N8201" s="10" t="str" cm="1">
        <f t="array" ref="N8201">_xlfn.IFS(AND(C8201&lt;=0, C8201-M8201&lt;=2), "escarcha",AND(C8201&lt;=0, C8201-M8201&gt;2), "helada negra", AND(C8201&gt;0, M8201+2&gt;C8201), "rocío", TRUE, "sin riesgo")</f>
        <v>escarcha</v>
      </c>
      <c r="O8201">
        <f t="shared" si="639"/>
        <v>-0.38550056478594052</v>
      </c>
      <c r="P8201">
        <f t="shared" si="640"/>
        <v>-5.2020795828829618</v>
      </c>
      <c r="Q8201" s="10" t="str" cm="1">
        <f t="array" ref="Q8201">_xlfn.IFS(AND(D8201&lt;=0, D8201-P8201&lt;=2), "escarcha",AND(D8201&lt;=0, D8201-P8201&gt;2), "helada negra", AND(D8201&gt;0, P8201+2&gt;D8201), "rocío", TRUE, "sin riesgo")</f>
        <v>escarcha</v>
      </c>
    </row>
    <row r="8202" spans="1:17" x14ac:dyDescent="0.35">
      <c r="A8202" s="2">
        <v>45992</v>
      </c>
      <c r="B8202" s="3" t="s">
        <v>14</v>
      </c>
      <c r="C8202">
        <v>-8.2333333333333343</v>
      </c>
      <c r="D8202">
        <v>-3.2333333333333329</v>
      </c>
      <c r="E8202">
        <v>92</v>
      </c>
      <c r="F8202">
        <v>88</v>
      </c>
      <c r="G8202">
        <v>0.33333333333333331</v>
      </c>
      <c r="H8202">
        <v>1.3</v>
      </c>
      <c r="I8202">
        <v>1</v>
      </c>
      <c r="J8202">
        <v>2.4666666666666668</v>
      </c>
      <c r="K8202">
        <f t="shared" si="638"/>
        <v>5.0000000000000018</v>
      </c>
      <c r="L8202">
        <f t="shared" si="636"/>
        <v>-0.70139004140831651</v>
      </c>
      <c r="M8202">
        <f t="shared" si="637"/>
        <v>-9.30165926179194</v>
      </c>
      <c r="N8202" s="10" t="str" cm="1">
        <f t="array" ref="N8202">_xlfn.IFS(AND(C8202&lt;=0, C8202-M8202&lt;=2), "escarcha",AND(C8202&lt;=0, C8202-M8202&gt;2), "helada negra", AND(C8202&gt;0, M8202+2&gt;C8202), "rocío", TRUE, "sin riesgo")</f>
        <v>escarcha</v>
      </c>
      <c r="O8202">
        <f t="shared" si="639"/>
        <v>-0.36547271987384466</v>
      </c>
      <c r="P8202">
        <f t="shared" si="640"/>
        <v>-4.9373071636975894</v>
      </c>
      <c r="Q8202" s="10" t="str" cm="1">
        <f t="array" ref="Q8202">_xlfn.IFS(AND(D8202&lt;=0, D8202-P8202&lt;=2), "escarcha",AND(D8202&lt;=0, D8202-P8202&gt;2), "helada negra", AND(D8202&gt;0, P8202+2&gt;D8202), "rocío", TRUE, "sin riesgo")</f>
        <v>escarcha</v>
      </c>
    </row>
    <row r="8203" spans="1:17" x14ac:dyDescent="0.35">
      <c r="A8203" s="2">
        <v>45992</v>
      </c>
      <c r="B8203" s="3" t="s">
        <v>15</v>
      </c>
      <c r="C8203">
        <v>-8.4333333333333336</v>
      </c>
      <c r="D8203">
        <v>-2.4666666666666668</v>
      </c>
      <c r="E8203">
        <v>92.033333333333331</v>
      </c>
      <c r="F8203">
        <v>85.666666666666671</v>
      </c>
      <c r="G8203">
        <v>0</v>
      </c>
      <c r="H8203">
        <v>2.1</v>
      </c>
      <c r="I8203">
        <v>0</v>
      </c>
      <c r="J8203">
        <v>3</v>
      </c>
      <c r="K8203">
        <f t="shared" si="638"/>
        <v>5.9666666666666668</v>
      </c>
      <c r="L8203">
        <f t="shared" si="636"/>
        <v>-0.71657978310209347</v>
      </c>
      <c r="M8203">
        <f t="shared" si="637"/>
        <v>-9.4952317381942368</v>
      </c>
      <c r="N8203" s="10" t="str" cm="1">
        <f t="array" ref="N8203">_xlfn.IFS(AND(C8203&lt;=0, C8203-M8203&lt;=2), "escarcha",AND(C8203&lt;=0, C8203-M8203&gt;2), "helada negra", AND(C8203&gt;0, M8203+2&gt;C8203), "rocío", TRUE, "sin riesgo")</f>
        <v>escarcha</v>
      </c>
      <c r="O8203">
        <f t="shared" si="639"/>
        <v>-0.33542051712339327</v>
      </c>
      <c r="P8203">
        <f t="shared" si="640"/>
        <v>-4.5389027725686093</v>
      </c>
      <c r="Q8203" s="10" t="str" cm="1">
        <f t="array" ref="Q8203">_xlfn.IFS(AND(D8203&lt;=0, D8203-P8203&lt;=2), "escarcha",AND(D8203&lt;=0, D8203-P8203&gt;2), "helada negra", AND(D8203&gt;0, P8203+2&gt;D8203), "rocío", TRUE, "sin riesgo")</f>
        <v>helada negra</v>
      </c>
    </row>
    <row r="8204" spans="1:17" x14ac:dyDescent="0.35">
      <c r="A8204" s="2">
        <v>45992</v>
      </c>
      <c r="B8204" s="3" t="s">
        <v>16</v>
      </c>
      <c r="C8204">
        <v>-8</v>
      </c>
      <c r="D8204">
        <v>-3.1333333333333329</v>
      </c>
      <c r="E8204">
        <v>92.233333333333334</v>
      </c>
      <c r="F8204">
        <v>88.666666666666671</v>
      </c>
      <c r="G8204">
        <v>0.33333333333333331</v>
      </c>
      <c r="H8204">
        <v>1.1333333333333331</v>
      </c>
      <c r="I8204">
        <v>2.333333333333333</v>
      </c>
      <c r="J8204">
        <v>2.666666666666667</v>
      </c>
      <c r="K8204">
        <f t="shared" si="638"/>
        <v>4.8666666666666671</v>
      </c>
      <c r="L8204">
        <f t="shared" si="636"/>
        <v>-0.68074647758421947</v>
      </c>
      <c r="M8204">
        <f t="shared" si="637"/>
        <v>-9.0380703193209904</v>
      </c>
      <c r="N8204" s="10" t="str" cm="1">
        <f t="array" ref="N8204">_xlfn.IFS(AND(C8204&lt;=0, C8204-M8204&lt;=2), "escarcha",AND(C8204&lt;=0, C8204-M8204&gt;2), "helada negra", AND(C8204&gt;0, M8204+2&gt;C8204), "rocío", TRUE, "sin riesgo")</f>
        <v>escarcha</v>
      </c>
      <c r="O8204">
        <f t="shared" si="639"/>
        <v>-0.35047985230811496</v>
      </c>
      <c r="P8204">
        <f t="shared" si="640"/>
        <v>-4.7387120680412194</v>
      </c>
      <c r="Q8204" s="10" t="str" cm="1">
        <f t="array" ref="Q8204">_xlfn.IFS(AND(D8204&lt;=0, D8204-P8204&lt;=2), "escarcha",AND(D8204&lt;=0, D8204-P8204&gt;2), "helada negra", AND(D8204&gt;0, P8204+2&gt;D8204), "rocío", TRUE, "sin riesgo")</f>
        <v>escarcha</v>
      </c>
    </row>
    <row r="8205" spans="1:17" x14ac:dyDescent="0.35">
      <c r="A8205" s="2">
        <v>45992</v>
      </c>
      <c r="B8205" s="3" t="s">
        <v>17</v>
      </c>
      <c r="C8205">
        <v>-8.4</v>
      </c>
      <c r="D8205">
        <v>-3.9</v>
      </c>
      <c r="E8205">
        <v>91.8</v>
      </c>
      <c r="F8205">
        <v>91.333333333333329</v>
      </c>
      <c r="G8205">
        <v>0</v>
      </c>
      <c r="H8205">
        <v>1.666666666666667</v>
      </c>
      <c r="I8205">
        <v>0</v>
      </c>
      <c r="J8205">
        <v>2.8666666666666671</v>
      </c>
      <c r="K8205">
        <f t="shared" si="638"/>
        <v>4.5</v>
      </c>
      <c r="L8205">
        <f t="shared" si="636"/>
        <v>-0.71652447547381859</v>
      </c>
      <c r="M8205">
        <f t="shared" si="637"/>
        <v>-9.4945274997190872</v>
      </c>
      <c r="N8205" s="10" t="str" cm="1">
        <f t="array" ref="N8205">_xlfn.IFS(AND(C8205&lt;=0, C8205-M8205&lt;=2), "escarcha",AND(C8205&lt;=0, C8205-M8205&gt;2), "helada negra", AND(C8205&gt;0, M8205+2&gt;C8205), "rocío", TRUE, "sin riesgo")</f>
        <v>escarcha</v>
      </c>
      <c r="O8205">
        <f t="shared" si="639"/>
        <v>-0.37809059809166518</v>
      </c>
      <c r="P8205">
        <f t="shared" si="640"/>
        <v>-5.1041868872191758</v>
      </c>
      <c r="Q8205" s="10" t="str" cm="1">
        <f t="array" ref="Q8205">_xlfn.IFS(AND(D8205&lt;=0, D8205-P8205&lt;=2), "escarcha",AND(D8205&lt;=0, D8205-P8205&gt;2), "helada negra", AND(D8205&gt;0, P8205+2&gt;D8205), "rocío", TRUE, "sin riesgo")</f>
        <v>escarcha</v>
      </c>
    </row>
    <row r="8206" spans="1:17" x14ac:dyDescent="0.35">
      <c r="A8206" s="2">
        <v>45992</v>
      </c>
      <c r="B8206" s="3" t="s">
        <v>18</v>
      </c>
      <c r="C8206">
        <v>-8.8333333333333339</v>
      </c>
      <c r="D8206">
        <v>-3.9</v>
      </c>
      <c r="E8206">
        <v>91.333333333333329</v>
      </c>
      <c r="F8206">
        <v>92.666666666666671</v>
      </c>
      <c r="G8206">
        <v>0.66666666666666663</v>
      </c>
      <c r="H8206">
        <v>6.6666666666666666E-2</v>
      </c>
      <c r="I8206">
        <v>1</v>
      </c>
      <c r="J8206">
        <v>0.1333333333333333</v>
      </c>
      <c r="K8206">
        <f t="shared" si="638"/>
        <v>4.9333333333333336</v>
      </c>
      <c r="L8206">
        <f t="shared" si="636"/>
        <v>-0.75539846891997686</v>
      </c>
      <c r="M8206">
        <f t="shared" si="637"/>
        <v>-9.9884691943296549</v>
      </c>
      <c r="N8206" s="10" t="str" cm="1">
        <f t="array" ref="N8206">_xlfn.IFS(AND(C8206&lt;=0, C8206-M8206&lt;=2), "escarcha",AND(C8206&lt;=0, C8206-M8206&gt;2), "helada negra", AND(C8206&gt;0, M8206+2&gt;C8206), "rocío", TRUE, "sin riesgo")</f>
        <v>escarcha</v>
      </c>
      <c r="O8206">
        <f t="shared" si="639"/>
        <v>-0.36359759078909826</v>
      </c>
      <c r="P8206">
        <f t="shared" si="640"/>
        <v>-4.9124873698120233</v>
      </c>
      <c r="Q8206" s="10" t="str" cm="1">
        <f t="array" ref="Q8206">_xlfn.IFS(AND(D8206&lt;=0, D8206-P8206&lt;=2), "escarcha",AND(D8206&lt;=0, D8206-P8206&gt;2), "helada negra", AND(D8206&gt;0, P8206+2&gt;D8206), "rocío", TRUE, "sin riesgo")</f>
        <v>escarcha</v>
      </c>
    </row>
    <row r="8207" spans="1:17" x14ac:dyDescent="0.35">
      <c r="A8207" s="2">
        <v>45992</v>
      </c>
      <c r="B8207" s="3" t="s">
        <v>19</v>
      </c>
      <c r="C8207">
        <v>-9</v>
      </c>
      <c r="D8207">
        <v>-3.0666666666666669</v>
      </c>
      <c r="E8207">
        <v>91.533333333333331</v>
      </c>
      <c r="F8207">
        <v>91.666666666666671</v>
      </c>
      <c r="G8207">
        <v>0</v>
      </c>
      <c r="H8207">
        <v>1.1333333333333331</v>
      </c>
      <c r="I8207">
        <v>0</v>
      </c>
      <c r="J8207">
        <v>1.833333333333333</v>
      </c>
      <c r="K8207">
        <f t="shared" si="638"/>
        <v>5.9333333333333336</v>
      </c>
      <c r="L8207">
        <f t="shared" si="636"/>
        <v>-0.76623573879968476</v>
      </c>
      <c r="M8207">
        <f t="shared" si="637"/>
        <v>-10.125797776872471</v>
      </c>
      <c r="N8207" s="10" t="str" cm="1">
        <f t="array" ref="N8207">_xlfn.IFS(AND(C8207&lt;=0, C8207-M8207&lt;=2), "escarcha",AND(C8207&lt;=0, C8207-M8207&gt;2), "helada negra", AND(C8207&gt;0, M8207+2&gt;C8207), "rocío", TRUE, "sin riesgo")</f>
        <v>escarcha</v>
      </c>
      <c r="O8207">
        <f t="shared" si="639"/>
        <v>-0.31224473625176996</v>
      </c>
      <c r="P8207">
        <f t="shared" si="640"/>
        <v>-4.2307479110912762</v>
      </c>
      <c r="Q8207" s="10" t="str" cm="1">
        <f t="array" ref="Q8207">_xlfn.IFS(AND(D8207&lt;=0, D8207-P8207&lt;=2), "escarcha",AND(D8207&lt;=0, D8207-P8207&gt;2), "helada negra", AND(D8207&gt;0, P8207+2&gt;D8207), "rocío", TRUE, "sin riesgo")</f>
        <v>escarcha</v>
      </c>
    </row>
    <row r="8208" spans="1:17" x14ac:dyDescent="0.35">
      <c r="A8208" s="2">
        <v>45992</v>
      </c>
      <c r="B8208" s="3" t="s">
        <v>20</v>
      </c>
      <c r="C8208">
        <v>-8.6999999999999993</v>
      </c>
      <c r="D8208">
        <v>-3.433333333333334</v>
      </c>
      <c r="E8208">
        <v>91.666666666666671</v>
      </c>
      <c r="F8208">
        <v>91.666666666666671</v>
      </c>
      <c r="G8208">
        <v>0</v>
      </c>
      <c r="H8208">
        <v>0.53333333333333333</v>
      </c>
      <c r="I8208">
        <v>0.66666666666666663</v>
      </c>
      <c r="J8208">
        <v>1.8</v>
      </c>
      <c r="K8208">
        <f t="shared" si="638"/>
        <v>5.2666666666666657</v>
      </c>
      <c r="L8208">
        <f t="shared" si="636"/>
        <v>-0.7413490914216514</v>
      </c>
      <c r="M8208">
        <f t="shared" si="637"/>
        <v>-9.8101959340015732</v>
      </c>
      <c r="N8208" s="10" t="str" cm="1">
        <f t="array" ref="N8208">_xlfn.IFS(AND(C8208&lt;=0, C8208-M8208&lt;=2), "escarcha",AND(C8208&lt;=0, C8208-M8208&gt;2), "helada negra", AND(C8208&gt;0, M8208+2&gt;C8208), "rocío", TRUE, "sin riesgo")</f>
        <v>escarcha</v>
      </c>
      <c r="O8208">
        <f t="shared" si="639"/>
        <v>-0.33956069392571941</v>
      </c>
      <c r="P8208">
        <f t="shared" si="640"/>
        <v>-4.5938685870348781</v>
      </c>
      <c r="Q8208" s="10" t="str" cm="1">
        <f t="array" ref="Q8208">_xlfn.IFS(AND(D8208&lt;=0, D8208-P8208&lt;=2), "escarcha",AND(D8208&lt;=0, D8208-P8208&gt;2), "helada negra", AND(D8208&gt;0, P8208+2&gt;D8208), "rocío", TRUE, "sin riesgo")</f>
        <v>escarcha</v>
      </c>
    </row>
    <row r="8209" spans="1:17" x14ac:dyDescent="0.35">
      <c r="A8209" s="2">
        <v>45992</v>
      </c>
      <c r="B8209" s="3" t="s">
        <v>21</v>
      </c>
      <c r="C8209">
        <v>-8.7666666666666675</v>
      </c>
      <c r="D8209">
        <v>-3.5</v>
      </c>
      <c r="E8209">
        <v>91.566666666666663</v>
      </c>
      <c r="F8209">
        <v>91.666666666666671</v>
      </c>
      <c r="G8209">
        <v>0.66666666666666663</v>
      </c>
      <c r="H8209">
        <v>1.466666666666667</v>
      </c>
      <c r="I8209">
        <v>2.333333333333333</v>
      </c>
      <c r="J8209">
        <v>2.666666666666667</v>
      </c>
      <c r="K8209">
        <f t="shared" si="638"/>
        <v>5.2666666666666675</v>
      </c>
      <c r="L8209">
        <f t="shared" si="636"/>
        <v>-0.74764230843525536</v>
      </c>
      <c r="M8209">
        <f t="shared" si="637"/>
        <v>-9.8900845938027686</v>
      </c>
      <c r="N8209" s="10" t="str" cm="1">
        <f t="array" ref="N8209">_xlfn.IFS(AND(C8209&lt;=0, C8209-M8209&lt;=2), "escarcha",AND(C8209&lt;=0, C8209-M8209&gt;2), "helada negra", AND(C8209&gt;0, M8209+2&gt;C8209), "rocío", TRUE, "sin riesgo")</f>
        <v>escarcha</v>
      </c>
      <c r="O8209">
        <f t="shared" si="639"/>
        <v>-0.34453621626490732</v>
      </c>
      <c r="P8209">
        <f t="shared" si="640"/>
        <v>-4.6598911064399307</v>
      </c>
      <c r="Q8209" s="10" t="str" cm="1">
        <f t="array" ref="Q8209">_xlfn.IFS(AND(D8209&lt;=0, D8209-P8209&lt;=2), "escarcha",AND(D8209&lt;=0, D8209-P8209&gt;2), "helada negra", AND(D8209&gt;0, P8209+2&gt;D8209), "rocío", TRUE, "sin riesgo")</f>
        <v>escarcha</v>
      </c>
    </row>
    <row r="8210" spans="1:17" x14ac:dyDescent="0.35">
      <c r="A8210" s="2">
        <v>45992</v>
      </c>
      <c r="B8210" s="3" t="s">
        <v>22</v>
      </c>
      <c r="C8210">
        <v>-8.8666666666666671</v>
      </c>
      <c r="D8210">
        <v>-4</v>
      </c>
      <c r="E8210">
        <v>91.266666666666666</v>
      </c>
      <c r="F8210">
        <v>93.333333333333329</v>
      </c>
      <c r="G8210">
        <v>1</v>
      </c>
      <c r="H8210">
        <v>0.3</v>
      </c>
      <c r="I8210">
        <v>2.333333333333333</v>
      </c>
      <c r="J8210">
        <v>0.93333333333333335</v>
      </c>
      <c r="K8210">
        <f t="shared" si="638"/>
        <v>4.8666666666666671</v>
      </c>
      <c r="L8210">
        <f t="shared" si="636"/>
        <v>-0.75873211062608548</v>
      </c>
      <c r="M8210">
        <f t="shared" si="637"/>
        <v>-10.030729944110556</v>
      </c>
      <c r="N8210" s="10" t="str" cm="1">
        <f t="array" ref="N8210">_xlfn.IFS(AND(C8210&lt;=0, C8210-M8210&lt;=2), "escarcha",AND(C8210&lt;=0, C8210-M8210&gt;2), "helada negra", AND(C8210&gt;0, M8210+2&gt;C8210), "rocío", TRUE, "sin riesgo")</f>
        <v>escarcha</v>
      </c>
      <c r="O8210">
        <f t="shared" si="639"/>
        <v>-0.36392259036245356</v>
      </c>
      <c r="P8210">
        <f t="shared" si="640"/>
        <v>-4.9167895363047753</v>
      </c>
      <c r="Q8210" s="10" t="str" cm="1">
        <f t="array" ref="Q8210">_xlfn.IFS(AND(D8210&lt;=0, D8210-P8210&lt;=2), "escarcha",AND(D8210&lt;=0, D8210-P8210&gt;2), "helada negra", AND(D8210&gt;0, P8210+2&gt;D8210), "rocío", TRUE, "sin riesgo")</f>
        <v>escarcha</v>
      </c>
    </row>
    <row r="8211" spans="1:17" x14ac:dyDescent="0.35">
      <c r="A8211" s="2">
        <v>45992</v>
      </c>
      <c r="B8211" s="3" t="s">
        <v>23</v>
      </c>
      <c r="C8211">
        <v>-9.1999999999999993</v>
      </c>
      <c r="D8211">
        <v>-3.7666666666666671</v>
      </c>
      <c r="E8211">
        <v>90.966666666666669</v>
      </c>
      <c r="F8211">
        <v>93</v>
      </c>
      <c r="G8211">
        <v>0</v>
      </c>
      <c r="H8211">
        <v>0.5</v>
      </c>
      <c r="I8211">
        <v>1</v>
      </c>
      <c r="J8211">
        <v>1.466666666666667</v>
      </c>
      <c r="K8211">
        <f t="shared" si="638"/>
        <v>5.4333333333333318</v>
      </c>
      <c r="L8211">
        <f t="shared" si="636"/>
        <v>-0.78809990017488785</v>
      </c>
      <c r="M8211">
        <f t="shared" si="637"/>
        <v>-10.402365749217788</v>
      </c>
      <c r="N8211" s="10" t="str" cm="1">
        <f t="array" ref="N8211">_xlfn.IFS(AND(C8211&lt;=0, C8211-M8211&lt;=2), "escarcha",AND(C8211&lt;=0, C8211-M8211&gt;2), "helada negra", AND(C8211&gt;0, M8211+2&gt;C8211), "rocío", TRUE, "sin riesgo")</f>
        <v>escarcha</v>
      </c>
      <c r="O8211">
        <f t="shared" si="639"/>
        <v>-0.35002534720501177</v>
      </c>
      <c r="P8211">
        <f t="shared" si="640"/>
        <v>-4.7326865326470244</v>
      </c>
      <c r="Q8211" s="10" t="str" cm="1">
        <f t="array" ref="Q8211">_xlfn.IFS(AND(D8211&lt;=0, D8211-P8211&lt;=2), "escarcha",AND(D8211&lt;=0, D8211-P8211&gt;2), "helada negra", AND(D8211&gt;0, P8211+2&gt;D8211), "rocío", TRUE, "sin riesgo")</f>
        <v>escarcha</v>
      </c>
    </row>
    <row r="8212" spans="1:17" x14ac:dyDescent="0.35">
      <c r="A8212" s="2">
        <v>45992</v>
      </c>
      <c r="B8212" s="3" t="s">
        <v>24</v>
      </c>
      <c r="C8212">
        <v>-9.1333333333333329</v>
      </c>
      <c r="D8212">
        <v>-3.6333333333333329</v>
      </c>
      <c r="E8212">
        <v>91.399999999999991</v>
      </c>
      <c r="F8212">
        <v>92.666666666666671</v>
      </c>
      <c r="G8212">
        <v>0</v>
      </c>
      <c r="H8212">
        <v>0.16666666666666671</v>
      </c>
      <c r="I8212">
        <v>0</v>
      </c>
      <c r="J8212">
        <v>0.43333333333333329</v>
      </c>
      <c r="K8212">
        <f t="shared" si="638"/>
        <v>5.5</v>
      </c>
      <c r="L8212">
        <f t="shared" si="636"/>
        <v>-0.77812655441848466</v>
      </c>
      <c r="M8212">
        <f t="shared" si="637"/>
        <v>-10.276290674122594</v>
      </c>
      <c r="N8212" s="10" t="str" cm="1">
        <f t="array" ref="N8212">_xlfn.IFS(AND(C8212&lt;=0, C8212-M8212&lt;=2), "escarcha",AND(C8212&lt;=0, C8212-M8212&gt;2), "helada negra", AND(C8212&gt;0, M8212+2&gt;C8212), "rocío", TRUE, "sin riesgo")</f>
        <v>escarcha</v>
      </c>
      <c r="O8212">
        <f t="shared" si="639"/>
        <v>-0.34364555800825275</v>
      </c>
      <c r="P8212">
        <f t="shared" si="640"/>
        <v>-4.6480752346468757</v>
      </c>
      <c r="Q8212" s="10" t="str" cm="1">
        <f t="array" ref="Q8212">_xlfn.IFS(AND(D8212&lt;=0, D8212-P8212&lt;=2), "escarcha",AND(D8212&lt;=0, D8212-P8212&gt;2), "helada negra", AND(D8212&gt;0, P8212+2&gt;D8212), "rocío", TRUE, "sin riesgo")</f>
        <v>escarcha</v>
      </c>
    </row>
    <row r="8213" spans="1:17" x14ac:dyDescent="0.35">
      <c r="A8213" s="2">
        <v>45992</v>
      </c>
      <c r="B8213" s="3" t="s">
        <v>25</v>
      </c>
      <c r="C8213">
        <v>-9.1999999999999993</v>
      </c>
      <c r="D8213">
        <v>-3.8</v>
      </c>
      <c r="E8213">
        <v>91.266666666666666</v>
      </c>
      <c r="F8213">
        <v>91.666666666666671</v>
      </c>
      <c r="G8213">
        <v>0</v>
      </c>
      <c r="H8213">
        <v>0.3</v>
      </c>
      <c r="I8213">
        <v>0</v>
      </c>
      <c r="J8213">
        <v>0.66666666666666663</v>
      </c>
      <c r="K8213">
        <f t="shared" si="638"/>
        <v>5.3999999999999995</v>
      </c>
      <c r="L8213">
        <f t="shared" si="636"/>
        <v>-0.78480741503483231</v>
      </c>
      <c r="M8213">
        <f t="shared" si="637"/>
        <v>-10.36075988466307</v>
      </c>
      <c r="N8213" s="10" t="str" cm="1">
        <f t="array" ref="N8213">_xlfn.IFS(AND(C8213&lt;=0, C8213-M8213&lt;=2), "escarcha",AND(C8213&lt;=0, C8213-M8213&gt;2), "helada negra", AND(C8213&gt;0, M8213+2&gt;C8213), "rocío", TRUE, "sin riesgo")</f>
        <v>escarcha</v>
      </c>
      <c r="O8213">
        <f t="shared" si="639"/>
        <v>-0.36696038217270943</v>
      </c>
      <c r="P8213">
        <f t="shared" si="640"/>
        <v>-4.9569946458766703</v>
      </c>
      <c r="Q8213" s="10" t="str" cm="1">
        <f t="array" ref="Q8213">_xlfn.IFS(AND(D8213&lt;=0, D8213-P8213&lt;=2), "escarcha",AND(D8213&lt;=0, D8213-P8213&gt;2), "helada negra", AND(D8213&gt;0, P8213+2&gt;D8213), "rocío", TRUE, "sin riesgo")</f>
        <v>escarcha</v>
      </c>
    </row>
    <row r="8214" spans="1:17" x14ac:dyDescent="0.35">
      <c r="A8214" s="2">
        <v>45992</v>
      </c>
      <c r="B8214" s="3" t="s">
        <v>26</v>
      </c>
      <c r="C8214">
        <v>-9.1999999999999993</v>
      </c>
      <c r="D8214">
        <v>-3.9</v>
      </c>
      <c r="E8214">
        <v>91.266666666666666</v>
      </c>
      <c r="F8214">
        <v>93</v>
      </c>
      <c r="G8214">
        <v>0</v>
      </c>
      <c r="H8214">
        <v>1</v>
      </c>
      <c r="I8214">
        <v>0</v>
      </c>
      <c r="J8214">
        <v>1.333333333333333</v>
      </c>
      <c r="K8214">
        <f t="shared" si="638"/>
        <v>5.2999999999999989</v>
      </c>
      <c r="L8214">
        <f t="shared" si="636"/>
        <v>-0.78480741503483231</v>
      </c>
      <c r="M8214">
        <f t="shared" si="637"/>
        <v>-10.36075988466307</v>
      </c>
      <c r="N8214" s="10" t="str" cm="1">
        <f t="array" ref="N8214">_xlfn.IFS(AND(C8214&lt;=0, C8214-M8214&lt;=2), "escarcha",AND(C8214&lt;=0, C8214-M8214&gt;2), "helada negra", AND(C8214&gt;0, M8214+2&gt;C8214), "rocío", TRUE, "sin riesgo")</f>
        <v>escarcha</v>
      </c>
      <c r="O8214">
        <f t="shared" si="639"/>
        <v>-0.3600069226583697</v>
      </c>
      <c r="P8214">
        <f t="shared" si="640"/>
        <v>-4.8649457216865688</v>
      </c>
      <c r="Q8214" s="10" t="str" cm="1">
        <f t="array" ref="Q8214">_xlfn.IFS(AND(D8214&lt;=0, D8214-P8214&lt;=2), "escarcha",AND(D8214&lt;=0, D8214-P8214&gt;2), "helada negra", AND(D8214&gt;0, P8214+2&gt;D8214), "rocío", TRUE, "sin riesgo")</f>
        <v>escarcha</v>
      </c>
    </row>
    <row r="8215" spans="1:17" x14ac:dyDescent="0.35">
      <c r="A8215" s="2">
        <v>45992</v>
      </c>
      <c r="B8215" s="3" t="s">
        <v>27</v>
      </c>
      <c r="C8215">
        <v>-9.0333333333333332</v>
      </c>
      <c r="D8215">
        <v>-4.2</v>
      </c>
      <c r="E8215">
        <v>91.36666666666666</v>
      </c>
      <c r="F8215">
        <v>92.666666666666671</v>
      </c>
      <c r="G8215">
        <v>1.333333333333333</v>
      </c>
      <c r="H8215">
        <v>0.76666666666666672</v>
      </c>
      <c r="I8215">
        <v>1.666666666666667</v>
      </c>
      <c r="J8215">
        <v>1.4333333333333329</v>
      </c>
      <c r="K8215">
        <f t="shared" si="638"/>
        <v>4.833333333333333</v>
      </c>
      <c r="L8215">
        <f t="shared" si="636"/>
        <v>-0.77066538656355177</v>
      </c>
      <c r="M8215">
        <f t="shared" si="637"/>
        <v>-10.181883156409986</v>
      </c>
      <c r="N8215" s="10" t="str" cm="1">
        <f t="array" ref="N8215">_xlfn.IFS(AND(C8215&lt;=0, C8215-M8215&lt;=2), "escarcha",AND(C8215&lt;=0, C8215-M8215&gt;2), "helada negra", AND(C8215&gt;0, M8215+2&gt;C8215), "rocío", TRUE, "sin riesgo")</f>
        <v>escarcha</v>
      </c>
      <c r="O8215">
        <f t="shared" si="639"/>
        <v>-0.38609688265372338</v>
      </c>
      <c r="P8215">
        <f t="shared" si="640"/>
        <v>-5.2099540062179237</v>
      </c>
      <c r="Q8215" s="10" t="str" cm="1">
        <f t="array" ref="Q8215">_xlfn.IFS(AND(D8215&lt;=0, D8215-P8215&lt;=2), "escarcha",AND(D8215&lt;=0, D8215-P8215&gt;2), "helada negra", AND(D8215&gt;0, P8215+2&gt;D8215), "rocío", TRUE, "sin riesgo")</f>
        <v>escarcha</v>
      </c>
    </row>
    <row r="8216" spans="1:17" x14ac:dyDescent="0.35">
      <c r="A8216" s="2">
        <v>45992</v>
      </c>
      <c r="B8216" s="3" t="s">
        <v>28</v>
      </c>
      <c r="C8216">
        <v>-8.7666666666666657</v>
      </c>
      <c r="D8216">
        <v>-3.566666666666666</v>
      </c>
      <c r="E8216">
        <v>91.399999999999991</v>
      </c>
      <c r="F8216">
        <v>92.333333333333329</v>
      </c>
      <c r="G8216">
        <v>0.33333333333333331</v>
      </c>
      <c r="H8216">
        <v>0.53333333333333333</v>
      </c>
      <c r="I8216">
        <v>1.333333333333333</v>
      </c>
      <c r="J8216">
        <v>0.96666666666666667</v>
      </c>
      <c r="K8216">
        <f t="shared" si="638"/>
        <v>5.1999999999999993</v>
      </c>
      <c r="L8216">
        <f t="shared" si="636"/>
        <v>-0.74946413440826942</v>
      </c>
      <c r="M8216">
        <f t="shared" si="637"/>
        <v>-9.9132013806862371</v>
      </c>
      <c r="N8216" s="10" t="str" cm="1">
        <f t="array" ref="N8216">_xlfn.IFS(AND(C8216&lt;=0, C8216-M8216&lt;=2), "escarcha",AND(C8216&lt;=0, C8216-M8216&gt;2), "helada negra", AND(C8216&gt;0, M8216+2&gt;C8216), "rocío", TRUE, "sin riesgo")</f>
        <v>escarcha</v>
      </c>
      <c r="O8216">
        <f t="shared" si="639"/>
        <v>-0.34226810034158323</v>
      </c>
      <c r="P8216">
        <f t="shared" si="640"/>
        <v>-4.6297989567727837</v>
      </c>
      <c r="Q8216" s="10" t="str" cm="1">
        <f t="array" ref="Q8216">_xlfn.IFS(AND(D8216&lt;=0, D8216-P8216&lt;=2), "escarcha",AND(D8216&lt;=0, D8216-P8216&gt;2), "helada negra", AND(D8216&gt;0, P8216+2&gt;D8216), "rocío", TRUE, "sin riesgo")</f>
        <v>escarcha</v>
      </c>
    </row>
    <row r="8217" spans="1:17" x14ac:dyDescent="0.35">
      <c r="A8217" s="2">
        <v>45992</v>
      </c>
      <c r="B8217" s="3" t="s">
        <v>29</v>
      </c>
      <c r="C8217">
        <v>-8.0666666666666664</v>
      </c>
      <c r="D8217">
        <v>-1.8666666666666669</v>
      </c>
      <c r="E8217">
        <v>91.666666666666657</v>
      </c>
      <c r="F8217">
        <v>88.333333333333329</v>
      </c>
      <c r="G8217">
        <v>0</v>
      </c>
      <c r="H8217">
        <v>0.1333333333333333</v>
      </c>
      <c r="I8217">
        <v>1.333333333333333</v>
      </c>
      <c r="J8217">
        <v>0.16666666666666671</v>
      </c>
      <c r="K8217">
        <f t="shared" si="638"/>
        <v>6.1999999999999993</v>
      </c>
      <c r="L8217">
        <f t="shared" si="636"/>
        <v>-0.69208003726313605</v>
      </c>
      <c r="M8217">
        <f t="shared" si="637"/>
        <v>-9.1828573066367856</v>
      </c>
      <c r="N8217" s="10" t="str" cm="1">
        <f t="array" ref="N8217">_xlfn.IFS(AND(C8217&lt;=0, C8217-M8217&lt;=2), "escarcha",AND(C8217&lt;=0, C8217-M8217&gt;2), "helada negra", AND(C8217&gt;0, M8217+2&gt;C8217), "rocío", TRUE, "sin riesgo")</f>
        <v>escarcha</v>
      </c>
      <c r="O8217">
        <f t="shared" si="639"/>
        <v>-0.26046905733870956</v>
      </c>
      <c r="P8217">
        <f t="shared" si="640"/>
        <v>-3.5394318981880493</v>
      </c>
      <c r="Q8217" s="10" t="str" cm="1">
        <f t="array" ref="Q8217">_xlfn.IFS(AND(D8217&lt;=0, D8217-P8217&lt;=2), "escarcha",AND(D8217&lt;=0, D8217-P8217&gt;2), "helada negra", AND(D8217&gt;0, P8217+2&gt;D8217), "rocío", TRUE, "sin riesgo")</f>
        <v>escarcha</v>
      </c>
    </row>
    <row r="8218" spans="1:17" x14ac:dyDescent="0.35">
      <c r="A8218" s="2">
        <v>45992</v>
      </c>
      <c r="B8218" s="3" t="s">
        <v>30</v>
      </c>
      <c r="C8218">
        <v>-6.9</v>
      </c>
      <c r="D8218">
        <v>0.73333333333333339</v>
      </c>
      <c r="E8218">
        <v>92.3</v>
      </c>
      <c r="F8218">
        <v>81</v>
      </c>
      <c r="G8218">
        <v>0</v>
      </c>
      <c r="H8218">
        <v>9.9999999999999992E-2</v>
      </c>
      <c r="I8218">
        <v>0</v>
      </c>
      <c r="J8218">
        <v>1.0666666666666671</v>
      </c>
      <c r="K8218">
        <f t="shared" si="638"/>
        <v>7.6333333333333337</v>
      </c>
      <c r="L8218">
        <f t="shared" si="636"/>
        <v>-0.59512773838967714</v>
      </c>
      <c r="M8218">
        <f t="shared" si="637"/>
        <v>-7.9384649556255313</v>
      </c>
      <c r="N8218" s="10" t="str" cm="1">
        <f t="array" ref="N8218">_xlfn.IFS(AND(C8218&lt;=0, C8218-M8218&lt;=2), "escarcha",AND(C8218&lt;=0, C8218-M8218&gt;2), "helada negra", AND(C8218&gt;0, M8218+2&gt;C8218), "rocío", TRUE, "sin riesgo")</f>
        <v>escarcha</v>
      </c>
      <c r="O8218">
        <f t="shared" si="639"/>
        <v>-0.1577004657629533</v>
      </c>
      <c r="P8218">
        <f t="shared" si="640"/>
        <v>-2.1553262550207251</v>
      </c>
      <c r="Q8218" s="10" t="str" cm="1">
        <f t="array" ref="Q8218">_xlfn.IFS(AND(D8218&lt;=0, D8218-P8218&lt;=2), "escarcha",AND(D8218&lt;=0, D8218-P8218&gt;2), "helada negra", AND(D8218&gt;0, P8218+2&gt;D8218), "rocío", TRUE, "sin riesgo")</f>
        <v>sin riesgo</v>
      </c>
    </row>
    <row r="8219" spans="1:17" x14ac:dyDescent="0.35">
      <c r="A8219" s="2">
        <v>45992</v>
      </c>
      <c r="B8219" s="3" t="s">
        <v>31</v>
      </c>
      <c r="C8219">
        <v>-4.5</v>
      </c>
      <c r="D8219">
        <v>0.33333333333333331</v>
      </c>
      <c r="E8219">
        <v>93.433333333333337</v>
      </c>
      <c r="F8219">
        <v>84</v>
      </c>
      <c r="G8219">
        <v>0</v>
      </c>
      <c r="H8219">
        <v>0.79999999999999993</v>
      </c>
      <c r="I8219">
        <v>0</v>
      </c>
      <c r="J8219">
        <v>1.2333333333333329</v>
      </c>
      <c r="K8219">
        <f t="shared" si="638"/>
        <v>4.833333333333333</v>
      </c>
      <c r="L8219">
        <f t="shared" si="636"/>
        <v>-0.40041342253895051</v>
      </c>
      <c r="M8219">
        <f t="shared" si="637"/>
        <v>-5.3988486107165867</v>
      </c>
      <c r="N8219" s="10" t="str" cm="1">
        <f t="array" ref="N8219">_xlfn.IFS(AND(C8219&lt;=0, C8219-M8219&lt;=2), "escarcha",AND(C8219&lt;=0, C8219-M8219&gt;2), "helada negra", AND(C8219&gt;0, M8219+2&gt;C8219), "rocío", TRUE, "sin riesgo")</f>
        <v>escarcha</v>
      </c>
      <c r="O8219">
        <f t="shared" si="639"/>
        <v>-0.15021351972572339</v>
      </c>
      <c r="P8219">
        <f t="shared" si="640"/>
        <v>-2.0538652767026306</v>
      </c>
      <c r="Q8219" s="10" t="str" cm="1">
        <f t="array" ref="Q8219">_xlfn.IFS(AND(D8219&lt;=0, D8219-P8219&lt;=2), "escarcha",AND(D8219&lt;=0, D8219-P8219&gt;2), "helada negra", AND(D8219&gt;0, P8219+2&gt;D8219), "rocío", TRUE, "sin riesgo")</f>
        <v>sin riesgo</v>
      </c>
    </row>
    <row r="8220" spans="1:17" x14ac:dyDescent="0.35">
      <c r="A8220" s="2">
        <v>45992</v>
      </c>
      <c r="B8220" s="3" t="s">
        <v>32</v>
      </c>
      <c r="C8220">
        <v>-1.6333333333333331</v>
      </c>
      <c r="D8220">
        <v>2</v>
      </c>
      <c r="E8220">
        <v>92.466666666666669</v>
      </c>
      <c r="F8220">
        <v>82.666666666666671</v>
      </c>
      <c r="G8220">
        <v>0</v>
      </c>
      <c r="H8220">
        <v>0.96666666666666667</v>
      </c>
      <c r="I8220">
        <v>0</v>
      </c>
      <c r="J8220">
        <v>2.0333333333333332</v>
      </c>
      <c r="K8220">
        <f t="shared" si="638"/>
        <v>3.6333333333333329</v>
      </c>
      <c r="L8220">
        <f t="shared" si="636"/>
        <v>-0.19757095189049015</v>
      </c>
      <c r="M8220">
        <f t="shared" si="637"/>
        <v>-2.6942041233602918</v>
      </c>
      <c r="N8220" s="10" t="str" cm="1">
        <f t="array" ref="N8220">_xlfn.IFS(AND(C8220&lt;=0, C8220-M8220&lt;=2), "escarcha",AND(C8220&lt;=0, C8220-M8220&gt;2), "helada negra", AND(C8220&gt;0, M8220+2&gt;C8220), "rocío", TRUE, "sin riesgo")</f>
        <v>escarcha</v>
      </c>
      <c r="O8220">
        <f t="shared" si="639"/>
        <v>-4.6499663848711542E-2</v>
      </c>
      <c r="P8220">
        <f t="shared" si="640"/>
        <v>-0.63952004735117807</v>
      </c>
      <c r="Q8220" s="10" t="str" cm="1">
        <f t="array" ref="Q8220">_xlfn.IFS(AND(D8220&lt;=0, D8220-P8220&lt;=2), "escarcha",AND(D8220&lt;=0, D8220-P8220&gt;2), "helada negra", AND(D8220&gt;0, P8220+2&gt;D8220), "rocío", TRUE, "sin riesgo")</f>
        <v>sin riesgo</v>
      </c>
    </row>
    <row r="8221" spans="1:17" x14ac:dyDescent="0.35">
      <c r="A8221" s="2">
        <v>45992</v>
      </c>
      <c r="B8221" s="3" t="s">
        <v>33</v>
      </c>
      <c r="C8221">
        <v>0.66666666666666663</v>
      </c>
      <c r="D8221">
        <v>2.9333333333333331</v>
      </c>
      <c r="E8221">
        <v>87.933333333333337</v>
      </c>
      <c r="F8221">
        <v>82.666666666666671</v>
      </c>
      <c r="G8221">
        <v>0</v>
      </c>
      <c r="H8221">
        <v>1.5</v>
      </c>
      <c r="I8221">
        <v>0</v>
      </c>
      <c r="J8221">
        <v>4.1000000000000014</v>
      </c>
      <c r="K8221">
        <f t="shared" si="638"/>
        <v>2.2666666666666666</v>
      </c>
      <c r="L8221">
        <f t="shared" si="636"/>
        <v>-8.0377534843497744E-2</v>
      </c>
      <c r="M8221">
        <f t="shared" si="637"/>
        <v>-1.1033346241795554</v>
      </c>
      <c r="N8221" s="10" t="str" cm="1">
        <f t="array" ref="N8221">_xlfn.IFS(AND(C8221&lt;=0, C8221-M8221&lt;=2), "escarcha",AND(C8221&lt;=0, C8221-M8221&gt;2), "helada negra", AND(C8221&gt;0, M8221+2&gt;C8221), "rocío", TRUE, "sin riesgo")</f>
        <v>rocío</v>
      </c>
      <c r="O8221">
        <f t="shared" si="639"/>
        <v>1.9831657458477536E-2</v>
      </c>
      <c r="P8221">
        <f t="shared" si="640"/>
        <v>0.27377676458006367</v>
      </c>
      <c r="Q8221" s="10" t="str" cm="1">
        <f t="array" ref="Q8221">_xlfn.IFS(AND(D8221&lt;=0, D8221-P8221&lt;=2), "escarcha",AND(D8221&lt;=0, D8221-P8221&gt;2), "helada negra", AND(D8221&gt;0, P8221+2&gt;D8221), "rocío", TRUE, "sin riesgo")</f>
        <v>sin riesgo</v>
      </c>
    </row>
    <row r="8222" spans="1:17" x14ac:dyDescent="0.35">
      <c r="A8222" s="2">
        <v>45992</v>
      </c>
      <c r="B8222" s="3" t="s">
        <v>34</v>
      </c>
      <c r="C8222">
        <v>2.2333333333333329</v>
      </c>
      <c r="D8222">
        <v>3</v>
      </c>
      <c r="E8222">
        <v>84.966666666666669</v>
      </c>
      <c r="F8222">
        <v>83</v>
      </c>
      <c r="G8222">
        <v>0.66666666666666663</v>
      </c>
      <c r="H8222">
        <v>1.4</v>
      </c>
      <c r="I8222">
        <v>2</v>
      </c>
      <c r="J8222">
        <v>3.6333333333333329</v>
      </c>
      <c r="K8222">
        <f t="shared" si="638"/>
        <v>0.76666666666666705</v>
      </c>
      <c r="L8222">
        <f t="shared" si="636"/>
        <v>-2.4269415894801472E-3</v>
      </c>
      <c r="M8222">
        <f t="shared" si="637"/>
        <v>-3.3461712016267089E-2</v>
      </c>
      <c r="N8222" s="10" t="str" cm="1">
        <f t="array" ref="N8222">_xlfn.IFS(AND(C8222&lt;=0, C8222-M8222&lt;=2), "escarcha",AND(C8222&lt;=0, C8222-M8222&gt;2), "helada negra", AND(C8222&gt;0, M8222+2&gt;C8222), "rocío", TRUE, "sin riesgo")</f>
        <v>sin riesgo</v>
      </c>
      <c r="O8222">
        <f t="shared" si="639"/>
        <v>2.8574502445801259E-2</v>
      </c>
      <c r="P8222">
        <f t="shared" si="640"/>
        <v>0.39466805774802483</v>
      </c>
      <c r="Q8222" s="10" t="str" cm="1">
        <f t="array" ref="Q8222">_xlfn.IFS(AND(D8222&lt;=0, D8222-P8222&lt;=2), "escarcha",AND(D8222&lt;=0, D8222-P8222&gt;2), "helada negra", AND(D8222&gt;0, P8222+2&gt;D8222), "rocío", TRUE, "sin riesgo")</f>
        <v>sin riesgo</v>
      </c>
    </row>
    <row r="8223" spans="1:17" x14ac:dyDescent="0.35">
      <c r="A8223" s="2">
        <v>45993</v>
      </c>
      <c r="B8223" s="3" t="s">
        <v>30</v>
      </c>
      <c r="C8223">
        <v>0.53333333333333333</v>
      </c>
      <c r="D8223">
        <v>0.83333333333333337</v>
      </c>
      <c r="E8223">
        <v>97.233333333333334</v>
      </c>
      <c r="F8223">
        <v>99</v>
      </c>
      <c r="G8223">
        <v>0</v>
      </c>
      <c r="H8223">
        <v>0.23333333333333331</v>
      </c>
      <c r="I8223">
        <v>0.66666666666666663</v>
      </c>
      <c r="J8223">
        <v>0.8666666666666667</v>
      </c>
      <c r="K8223">
        <f t="shared" si="638"/>
        <v>0.30000000000000004</v>
      </c>
      <c r="L8223">
        <f t="shared" si="636"/>
        <v>1.05354757887469E-2</v>
      </c>
      <c r="M8223">
        <f t="shared" si="637"/>
        <v>0.14536587428914211</v>
      </c>
      <c r="N8223" s="10" t="str" cm="1">
        <f t="array" ref="N8223">_xlfn.IFS(AND(C8223&lt;=0, C8223-M8223&lt;=2), "escarcha",AND(C8223&lt;=0, C8223-M8223&gt;2), "helada negra", AND(C8223&gt;0, M8223+2&gt;C8223), "rocío", TRUE, "sin riesgo")</f>
        <v>rocío</v>
      </c>
      <c r="O8223">
        <f t="shared" si="639"/>
        <v>5.0175601108309327E-2</v>
      </c>
      <c r="P8223">
        <f t="shared" si="640"/>
        <v>0.69387197371556808</v>
      </c>
      <c r="Q8223" s="10" t="str" cm="1">
        <f t="array" ref="Q8223">_xlfn.IFS(AND(D8223&lt;=0, D8223-P8223&lt;=2), "escarcha",AND(D8223&lt;=0, D8223-P8223&gt;2), "helada negra", AND(D8223&gt;0, P8223+2&gt;D8223), "rocío", TRUE, "sin riesgo")</f>
        <v>rocío</v>
      </c>
    </row>
    <row r="8224" spans="1:17" x14ac:dyDescent="0.35">
      <c r="A8224" s="2">
        <v>45993</v>
      </c>
      <c r="B8224" s="3" t="s">
        <v>32</v>
      </c>
      <c r="C8224">
        <v>2.9333333333333331</v>
      </c>
      <c r="D8224">
        <v>3.4333333333333331</v>
      </c>
      <c r="E8224">
        <v>97.3</v>
      </c>
      <c r="F8224">
        <v>94.333333333333329</v>
      </c>
      <c r="G8224">
        <v>0.66666666666666663</v>
      </c>
      <c r="H8224">
        <v>1.666666666666667</v>
      </c>
      <c r="I8224">
        <v>2.333333333333333</v>
      </c>
      <c r="J8224">
        <v>3.6333333333333329</v>
      </c>
      <c r="K8224">
        <f t="shared" si="638"/>
        <v>0.5</v>
      </c>
      <c r="L8224">
        <f t="shared" si="636"/>
        <v>0.18281418915356443</v>
      </c>
      <c r="M8224">
        <f t="shared" si="637"/>
        <v>2.5473390212511524</v>
      </c>
      <c r="N8224" s="10" t="str" cm="1">
        <f t="array" ref="N8224">_xlfn.IFS(AND(C8224&lt;=0, C8224-M8224&lt;=2), "escarcha",AND(C8224&lt;=0, C8224-M8224&gt;2), "helada negra", AND(C8224&gt;0, M8224+2&gt;C8224), "rocío", TRUE, "sin riesgo")</f>
        <v>rocío</v>
      </c>
      <c r="O8224">
        <f t="shared" si="639"/>
        <v>0.18717779833528239</v>
      </c>
      <c r="P8224">
        <f t="shared" si="640"/>
        <v>2.6087943540945222</v>
      </c>
      <c r="Q8224" s="10" t="str" cm="1">
        <f t="array" ref="Q8224">_xlfn.IFS(AND(D8224&lt;=0, D8224-P8224&lt;=2), "escarcha",AND(D8224&lt;=0, D8224-P8224&gt;2), "helada negra", AND(D8224&gt;0, P8224+2&gt;D8224), "rocío", TRUE, "sin riesgo")</f>
        <v>rocío</v>
      </c>
    </row>
    <row r="8225" spans="1:17" x14ac:dyDescent="0.35">
      <c r="A8225" s="2">
        <v>45993</v>
      </c>
      <c r="B8225" s="3" t="s">
        <v>33</v>
      </c>
      <c r="C8225">
        <v>3.2333333333333329</v>
      </c>
      <c r="D8225">
        <v>3.8666666666666671</v>
      </c>
      <c r="E8225">
        <v>96.833333333333329</v>
      </c>
      <c r="F8225">
        <v>88</v>
      </c>
      <c r="G8225">
        <v>3</v>
      </c>
      <c r="H8225">
        <v>1.9</v>
      </c>
      <c r="I8225">
        <v>7</v>
      </c>
      <c r="J8225">
        <v>4.4000000000000004</v>
      </c>
      <c r="K8225">
        <f t="shared" si="638"/>
        <v>0.63333333333333419</v>
      </c>
      <c r="L8225">
        <f t="shared" si="636"/>
        <v>0.19922049526344135</v>
      </c>
      <c r="M8225">
        <f t="shared" si="637"/>
        <v>2.7785585807318394</v>
      </c>
      <c r="N8225" s="10" t="str" cm="1">
        <f t="array" ref="N8225">_xlfn.IFS(AND(C8225&lt;=0, C8225-M8225&lt;=2), "escarcha",AND(C8225&lt;=0, C8225-M8225&gt;2), "helada negra", AND(C8225&gt;0, M8225+2&gt;C8225), "rocío", TRUE, "sin riesgo")</f>
        <v>rocío</v>
      </c>
      <c r="O8225">
        <f t="shared" si="639"/>
        <v>0.14818185691651109</v>
      </c>
      <c r="P8225">
        <f t="shared" si="640"/>
        <v>2.0606793645238888</v>
      </c>
      <c r="Q8225" s="10" t="str" cm="1">
        <f t="array" ref="Q8225">_xlfn.IFS(AND(D8225&lt;=0, D8225-P8225&lt;=2), "escarcha",AND(D8225&lt;=0, D8225-P8225&gt;2), "helada negra", AND(D8225&gt;0, P8225+2&gt;D8225), "rocío", TRUE, "sin riesgo")</f>
        <v>rocío</v>
      </c>
    </row>
    <row r="8226" spans="1:17" x14ac:dyDescent="0.35">
      <c r="A8226" s="2">
        <v>45993</v>
      </c>
      <c r="B8226" s="3" t="s">
        <v>55</v>
      </c>
      <c r="C8226">
        <v>4.7333333333333334</v>
      </c>
      <c r="D8226">
        <v>4.9666666666666668</v>
      </c>
      <c r="E8226">
        <v>77.533333333333331</v>
      </c>
      <c r="F8226">
        <v>78.333333333333329</v>
      </c>
      <c r="G8226">
        <v>6</v>
      </c>
      <c r="H8226">
        <v>9.7333333333333325</v>
      </c>
      <c r="I8226">
        <v>11.33333333333333</v>
      </c>
      <c r="J8226">
        <v>15.4</v>
      </c>
      <c r="K8226">
        <f t="shared" si="638"/>
        <v>0.23333333333333339</v>
      </c>
      <c r="L8226">
        <f t="shared" si="636"/>
        <v>8.2236629981987275E-2</v>
      </c>
      <c r="M8226">
        <f t="shared" si="637"/>
        <v>1.1393182550122753</v>
      </c>
      <c r="N8226" s="10" t="str" cm="1">
        <f t="array" ref="N8226">_xlfn.IFS(AND(C8226&lt;=0, C8226-M8226&lt;=2), "escarcha",AND(C8226&lt;=0, C8226-M8226&gt;2), "helada negra", AND(C8226&gt;0, M8226+2&gt;C8226), "rocío", TRUE, "sin riesgo")</f>
        <v>sin riesgo</v>
      </c>
      <c r="O8226">
        <f t="shared" si="639"/>
        <v>0.1087673415228495</v>
      </c>
      <c r="P8226">
        <f t="shared" si="640"/>
        <v>1.509160970804984</v>
      </c>
      <c r="Q8226" s="10" t="str" cm="1">
        <f t="array" ref="Q8226">_xlfn.IFS(AND(D8226&lt;=0, D8226-P8226&lt;=2), "escarcha",AND(D8226&lt;=0, D8226-P8226&gt;2), "helada negra", AND(D8226&gt;0, P8226+2&gt;D8226), "rocío", TRUE, "sin riesgo")</f>
        <v>sin riesgo</v>
      </c>
    </row>
    <row r="8227" spans="1:17" x14ac:dyDescent="0.35">
      <c r="A8227" s="2">
        <v>45993</v>
      </c>
      <c r="B8227" s="3" t="s">
        <v>42</v>
      </c>
      <c r="C8227">
        <v>-0.53333333333333333</v>
      </c>
      <c r="D8227">
        <v>-0.33333333333333331</v>
      </c>
      <c r="E8227">
        <v>94.86666666666666</v>
      </c>
      <c r="F8227">
        <v>96</v>
      </c>
      <c r="G8227">
        <v>0</v>
      </c>
      <c r="H8227">
        <v>0.23333333333333331</v>
      </c>
      <c r="I8227">
        <v>1</v>
      </c>
      <c r="J8227">
        <v>0.56666666666666665</v>
      </c>
      <c r="K8227">
        <f t="shared" si="638"/>
        <v>0.2</v>
      </c>
      <c r="L8227">
        <f t="shared" si="636"/>
        <v>-9.1459609981315693E-2</v>
      </c>
      <c r="M8227">
        <f t="shared" si="637"/>
        <v>-1.2546718757135702</v>
      </c>
      <c r="N8227" s="10" t="str" cm="1">
        <f t="array" ref="N8227">_xlfn.IFS(AND(C8227&lt;=0, C8227-M8227&lt;=2), "escarcha",AND(C8227&lt;=0, C8227-M8227&gt;2), "helada negra", AND(C8227&gt;0, M8227+2&gt;C8227), "rocío", TRUE, "sin riesgo")</f>
        <v>escarcha</v>
      </c>
      <c r="O8227">
        <f t="shared" si="639"/>
        <v>-6.5028169326605767E-2</v>
      </c>
      <c r="P8227">
        <f t="shared" si="640"/>
        <v>-0.89340989860842501</v>
      </c>
      <c r="Q8227" s="10" t="str" cm="1">
        <f t="array" ref="Q8227">_xlfn.IFS(AND(D8227&lt;=0, D8227-P8227&lt;=2), "escarcha",AND(D8227&lt;=0, D8227-P8227&gt;2), "helada negra", AND(D8227&gt;0, P8227+2&gt;D8227), "rocío", TRUE, "sin riesgo")</f>
        <v>escarcha</v>
      </c>
    </row>
    <row r="8228" spans="1:17" x14ac:dyDescent="0.35">
      <c r="A8228" s="2">
        <v>45993</v>
      </c>
      <c r="B8228" s="3" t="s">
        <v>43</v>
      </c>
      <c r="C8228">
        <v>-0.6</v>
      </c>
      <c r="D8228">
        <v>-0.3666666666666667</v>
      </c>
      <c r="E8228">
        <v>95.13333333333334</v>
      </c>
      <c r="F8228">
        <v>97</v>
      </c>
      <c r="G8228">
        <v>0</v>
      </c>
      <c r="H8228">
        <v>0.73333333333333339</v>
      </c>
      <c r="I8228">
        <v>0.66666666666666663</v>
      </c>
      <c r="J8228">
        <v>1.166666666666667</v>
      </c>
      <c r="K8228">
        <f t="shared" si="638"/>
        <v>0.23333333333333328</v>
      </c>
      <c r="L8228">
        <f t="shared" si="636"/>
        <v>-9.3509809375880423E-2</v>
      </c>
      <c r="M8228">
        <f t="shared" si="637"/>
        <v>-1.2826487280938275</v>
      </c>
      <c r="N8228" s="10" t="str" cm="1">
        <f t="array" ref="N8228">_xlfn.IFS(AND(C8228&lt;=0, C8228-M8228&lt;=2), "escarcha",AND(C8228&lt;=0, C8228-M8228&gt;2), "helada negra", AND(C8228&gt;0, M8228+2&gt;C8228), "rocío", TRUE, "sin riesgo")</f>
        <v>escarcha</v>
      </c>
      <c r="O8228">
        <f t="shared" si="639"/>
        <v>-5.7089657197628554E-2</v>
      </c>
      <c r="P8228">
        <f t="shared" si="640"/>
        <v>-0.78469629745733649</v>
      </c>
      <c r="Q8228" s="10" t="str" cm="1">
        <f t="array" ref="Q8228">_xlfn.IFS(AND(D8228&lt;=0, D8228-P8228&lt;=2), "escarcha",AND(D8228&lt;=0, D8228-P8228&gt;2), "helada negra", AND(D8228&gt;0, P8228+2&gt;D8228), "rocío", TRUE, "sin riesgo")</f>
        <v>escarcha</v>
      </c>
    </row>
    <row r="8229" spans="1:17" x14ac:dyDescent="0.35">
      <c r="A8229" s="2">
        <v>45993</v>
      </c>
      <c r="B8229" s="3" t="s">
        <v>44</v>
      </c>
      <c r="C8229">
        <v>-0.83333333333333337</v>
      </c>
      <c r="D8229">
        <v>-0.4</v>
      </c>
      <c r="E8229">
        <v>95.266666666666666</v>
      </c>
      <c r="F8229">
        <v>97</v>
      </c>
      <c r="G8229">
        <v>0</v>
      </c>
      <c r="H8229">
        <v>0.9</v>
      </c>
      <c r="I8229">
        <v>0</v>
      </c>
      <c r="J8229">
        <v>1.4333333333333329</v>
      </c>
      <c r="K8229">
        <f t="shared" si="638"/>
        <v>0.43333333333333335</v>
      </c>
      <c r="L8229">
        <f t="shared" si="636"/>
        <v>-0.10913057138553106</v>
      </c>
      <c r="M8229">
        <f t="shared" si="637"/>
        <v>-1.4955959618530807</v>
      </c>
      <c r="N8229" s="10" t="str" cm="1">
        <f t="array" ref="N8229">_xlfn.IFS(AND(C8229&lt;=0, C8229-M8229&lt;=2), "escarcha",AND(C8229&lt;=0, C8229-M8229&gt;2), "helada negra", AND(C8229&gt;0, M8229+2&gt;C8229), "rocío", TRUE, "sin riesgo")</f>
        <v>escarcha</v>
      </c>
      <c r="O8229">
        <f t="shared" si="639"/>
        <v>-5.9514598186983556E-2</v>
      </c>
      <c r="P8229">
        <f t="shared" si="640"/>
        <v>-0.81791489741241619</v>
      </c>
      <c r="Q8229" s="10" t="str" cm="1">
        <f t="array" ref="Q8229">_xlfn.IFS(AND(D8229&lt;=0, D8229-P8229&lt;=2), "escarcha",AND(D8229&lt;=0, D8229-P8229&gt;2), "helada negra", AND(D8229&gt;0, P8229+2&gt;D8229), "rocío", TRUE, "sin riesgo")</f>
        <v>escarcha</v>
      </c>
    </row>
    <row r="8230" spans="1:17" x14ac:dyDescent="0.35">
      <c r="A8230" s="2">
        <v>45993</v>
      </c>
      <c r="B8230" s="3" t="s">
        <v>45</v>
      </c>
      <c r="C8230">
        <v>-0.8666666666666667</v>
      </c>
      <c r="D8230">
        <v>-0.8</v>
      </c>
      <c r="E8230">
        <v>95.333333333333329</v>
      </c>
      <c r="F8230">
        <v>97</v>
      </c>
      <c r="G8230">
        <v>1</v>
      </c>
      <c r="H8230">
        <v>1.866666666666666</v>
      </c>
      <c r="I8230">
        <v>2.666666666666667</v>
      </c>
      <c r="J8230">
        <v>3.166666666666667</v>
      </c>
      <c r="K8230">
        <f t="shared" si="638"/>
        <v>6.6666666666666652E-2</v>
      </c>
      <c r="L8230">
        <f t="shared" si="636"/>
        <v>-0.11086532110662328</v>
      </c>
      <c r="M8230">
        <f t="shared" si="637"/>
        <v>-1.5192214844847796</v>
      </c>
      <c r="N8230" s="10" t="str" cm="1">
        <f t="array" ref="N8230">_xlfn.IFS(AND(C8230&lt;=0, C8230-M8230&lt;=2), "escarcha",AND(C8230&lt;=0, C8230-M8230&gt;2), "helada negra", AND(C8230&gt;0, M8230+2&gt;C8230), "rocío", TRUE, "sin riesgo")</f>
        <v>escarcha</v>
      </c>
      <c r="O8230">
        <f t="shared" si="639"/>
        <v>-8.8665944604919944E-2</v>
      </c>
      <c r="P8230">
        <f t="shared" si="640"/>
        <v>-1.2165393230384969</v>
      </c>
      <c r="Q8230" s="10" t="str" cm="1">
        <f t="array" ref="Q8230">_xlfn.IFS(AND(D8230&lt;=0, D8230-P8230&lt;=2), "escarcha",AND(D8230&lt;=0, D8230-P8230&gt;2), "helada negra", AND(D8230&gt;0, P8230+2&gt;D8230), "rocío", TRUE, "sin riesgo")</f>
        <v>escarcha</v>
      </c>
    </row>
    <row r="8231" spans="1:17" x14ac:dyDescent="0.35">
      <c r="A8231" s="2">
        <v>45993</v>
      </c>
      <c r="B8231" s="3" t="s">
        <v>46</v>
      </c>
      <c r="C8231">
        <v>-1.1333333333333331</v>
      </c>
      <c r="D8231">
        <v>-0.6333333333333333</v>
      </c>
      <c r="E8231">
        <v>95.333333333333329</v>
      </c>
      <c r="F8231">
        <v>97</v>
      </c>
      <c r="G8231">
        <v>1.666666666666667</v>
      </c>
      <c r="H8231">
        <v>0.46666666666666667</v>
      </c>
      <c r="I8231">
        <v>2.666666666666667</v>
      </c>
      <c r="J8231">
        <v>0.96666666666666667</v>
      </c>
      <c r="K8231">
        <f t="shared" si="638"/>
        <v>0.49999999999999978</v>
      </c>
      <c r="L8231">
        <f t="shared" si="636"/>
        <v>-0.13036383255155548</v>
      </c>
      <c r="M8231">
        <f t="shared" si="637"/>
        <v>-1.784453766317269</v>
      </c>
      <c r="N8231" s="10" t="str" cm="1">
        <f t="array" ref="N8231">_xlfn.IFS(AND(C8231&lt;=0, C8231-M8231&lt;=2), "escarcha",AND(C8231&lt;=0, C8231-M8231&gt;2), "helada negra", AND(C8231&gt;0, M8231+2&gt;C8231), "rocío", TRUE, "sin riesgo")</f>
        <v>escarcha</v>
      </c>
      <c r="O8231">
        <f t="shared" si="639"/>
        <v>-7.6507858511908042E-2</v>
      </c>
      <c r="P8231">
        <f t="shared" si="640"/>
        <v>-1.0504455372592925</v>
      </c>
      <c r="Q8231" s="10" t="str" cm="1">
        <f t="array" ref="Q8231">_xlfn.IFS(AND(D8231&lt;=0, D8231-P8231&lt;=2), "escarcha",AND(D8231&lt;=0, D8231-P8231&gt;2), "helada negra", AND(D8231&gt;0, P8231+2&gt;D8231), "rocío", TRUE, "sin riesgo")</f>
        <v>escarcha</v>
      </c>
    </row>
    <row r="8232" spans="1:17" x14ac:dyDescent="0.35">
      <c r="A8232" s="2">
        <v>45994</v>
      </c>
      <c r="B8232" s="3" t="s">
        <v>10</v>
      </c>
      <c r="C8232">
        <v>-1.533333333333333</v>
      </c>
      <c r="D8232">
        <v>-0.73333333333333339</v>
      </c>
      <c r="E8232">
        <v>95.266666666666666</v>
      </c>
      <c r="F8232">
        <v>95.333333333333329</v>
      </c>
      <c r="G8232">
        <v>1.666666666666667</v>
      </c>
      <c r="H8232">
        <v>1.166666666666667</v>
      </c>
      <c r="I8232">
        <v>3.666666666666667</v>
      </c>
      <c r="J8232">
        <v>2.166666666666667</v>
      </c>
      <c r="K8232">
        <f t="shared" si="638"/>
        <v>0.7999999999999996</v>
      </c>
      <c r="L8232">
        <f t="shared" si="636"/>
        <v>-0.16039188199210186</v>
      </c>
      <c r="M8232">
        <f t="shared" si="637"/>
        <v>-2.191778694448097</v>
      </c>
      <c r="N8232" s="10" t="str" cm="1">
        <f t="array" ref="N8232">_xlfn.IFS(AND(C8232&lt;=0, C8232-M8232&lt;=2), "escarcha",AND(C8232&lt;=0, C8232-M8232&gt;2), "helada negra", AND(C8232&gt;0, M8232+2&gt;C8232), "rocío", TRUE, "sin riesgo")</f>
        <v>escarcha</v>
      </c>
      <c r="O8232">
        <f t="shared" si="639"/>
        <v>-0.10113215946172685</v>
      </c>
      <c r="P8232">
        <f t="shared" si="640"/>
        <v>-1.3866059337969228</v>
      </c>
      <c r="Q8232" s="10" t="str" cm="1">
        <f t="array" ref="Q8232">_xlfn.IFS(AND(D8232&lt;=0, D8232-P8232&lt;=2), "escarcha",AND(D8232&lt;=0, D8232-P8232&gt;2), "helada negra", AND(D8232&gt;0, P8232+2&gt;D8232), "rocío", TRUE, "sin riesgo")</f>
        <v>escarcha</v>
      </c>
    </row>
    <row r="8233" spans="1:17" x14ac:dyDescent="0.35">
      <c r="A8233" s="2">
        <v>45994</v>
      </c>
      <c r="B8233" s="3" t="s">
        <v>11</v>
      </c>
      <c r="C8233">
        <v>-2.333333333333333</v>
      </c>
      <c r="D8233">
        <v>-0.96666666666666667</v>
      </c>
      <c r="E8233">
        <v>94.833333333333329</v>
      </c>
      <c r="F8233">
        <v>93</v>
      </c>
      <c r="G8233">
        <v>0</v>
      </c>
      <c r="H8233">
        <v>0.9</v>
      </c>
      <c r="I8233">
        <v>0.66666666666666663</v>
      </c>
      <c r="J8233">
        <v>2.5666666666666669</v>
      </c>
      <c r="K8233">
        <f t="shared" si="638"/>
        <v>1.3666666666666663</v>
      </c>
      <c r="L8233">
        <f t="shared" si="636"/>
        <v>-0.22390032616930372</v>
      </c>
      <c r="M8233">
        <f t="shared" si="637"/>
        <v>-3.0487444199799834</v>
      </c>
      <c r="N8233" s="10" t="str" cm="1">
        <f t="array" ref="N8233">_xlfn.IFS(AND(C8233&lt;=0, C8233-M8233&lt;=2), "escarcha",AND(C8233&lt;=0, C8233-M8233&gt;2), "helada negra", AND(C8233&gt;0, M8233+2&gt;C8233), "rocío", TRUE, "sin riesgo")</f>
        <v>escarcha</v>
      </c>
      <c r="O8233">
        <f t="shared" si="639"/>
        <v>-0.14295225764990521</v>
      </c>
      <c r="P8233">
        <f t="shared" si="640"/>
        <v>-1.9553810250854586</v>
      </c>
      <c r="Q8233" s="10" t="str" cm="1">
        <f t="array" ref="Q8233">_xlfn.IFS(AND(D8233&lt;=0, D8233-P8233&lt;=2), "escarcha",AND(D8233&lt;=0, D8233-P8233&gt;2), "helada negra", AND(D8233&gt;0, P8233+2&gt;D8233), "rocío", TRUE, "sin riesgo")</f>
        <v>escarcha</v>
      </c>
    </row>
    <row r="8234" spans="1:17" x14ac:dyDescent="0.35">
      <c r="A8234" s="2">
        <v>45994</v>
      </c>
      <c r="B8234" s="3" t="s">
        <v>12</v>
      </c>
      <c r="C8234">
        <v>-2.666666666666667</v>
      </c>
      <c r="D8234">
        <v>-1.1333333333333331</v>
      </c>
      <c r="E8234">
        <v>94.566666666666663</v>
      </c>
      <c r="F8234">
        <v>91.333333333333329</v>
      </c>
      <c r="G8234">
        <v>1.666666666666667</v>
      </c>
      <c r="H8234">
        <v>2.2999999999999998</v>
      </c>
      <c r="I8234">
        <v>3.666666666666667</v>
      </c>
      <c r="J8234">
        <v>3.4666666666666668</v>
      </c>
      <c r="K8234">
        <f t="shared" si="638"/>
        <v>1.5333333333333339</v>
      </c>
      <c r="L8234">
        <f t="shared" si="636"/>
        <v>-0.25139430967742826</v>
      </c>
      <c r="M8234">
        <f t="shared" si="637"/>
        <v>-3.4178521666937125</v>
      </c>
      <c r="N8234" s="10" t="str" cm="1">
        <f t="array" ref="N8234">_xlfn.IFS(AND(C8234&lt;=0, C8234-M8234&lt;=2), "escarcha",AND(C8234&lt;=0, C8234-M8234&gt;2), "helada negra", AND(C8234&gt;0, M8234+2&gt;C8234), "rocío", TRUE, "sin riesgo")</f>
        <v>escarcha</v>
      </c>
      <c r="O8234">
        <f t="shared" si="639"/>
        <v>-0.17322753698333776</v>
      </c>
      <c r="P8234">
        <f t="shared" si="640"/>
        <v>-2.3654726573726141</v>
      </c>
      <c r="Q8234" s="10" t="str" cm="1">
        <f t="array" ref="Q8234">_xlfn.IFS(AND(D8234&lt;=0, D8234-P8234&lt;=2), "escarcha",AND(D8234&lt;=0, D8234-P8234&gt;2), "helada negra", AND(D8234&gt;0, P8234+2&gt;D8234), "rocío", TRUE, "sin riesgo")</f>
        <v>escarcha</v>
      </c>
    </row>
    <row r="8235" spans="1:17" x14ac:dyDescent="0.35">
      <c r="A8235" s="2">
        <v>45994</v>
      </c>
      <c r="B8235" s="3" t="s">
        <v>13</v>
      </c>
      <c r="C8235">
        <v>-3.933333333333334</v>
      </c>
      <c r="D8235">
        <v>-0.33333333333333331</v>
      </c>
      <c r="E8235">
        <v>93.933333333333337</v>
      </c>
      <c r="F8235">
        <v>83.333333333333329</v>
      </c>
      <c r="G8235">
        <v>0</v>
      </c>
      <c r="H8235">
        <v>3.4666666666666668</v>
      </c>
      <c r="I8235">
        <v>0</v>
      </c>
      <c r="J8235">
        <v>6.0333333333333332</v>
      </c>
      <c r="K8235">
        <f t="shared" si="638"/>
        <v>3.6000000000000005</v>
      </c>
      <c r="L8235">
        <f t="shared" si="636"/>
        <v>-0.35251823826528439</v>
      </c>
      <c r="M8235">
        <f t="shared" si="637"/>
        <v>-4.7657319265365912</v>
      </c>
      <c r="N8235" s="10" t="str" cm="1">
        <f t="array" ref="N8235">_xlfn.IFS(AND(C8235&lt;=0, C8235-M8235&lt;=2), "escarcha",AND(C8235&lt;=0, C8235-M8235&gt;2), "helada negra", AND(C8235&gt;0, M8235+2&gt;C8235), "rocío", TRUE, "sin riesgo")</f>
        <v>escarcha</v>
      </c>
      <c r="O8235">
        <f t="shared" si="639"/>
        <v>-0.2065277316003053</v>
      </c>
      <c r="P8235">
        <f t="shared" si="640"/>
        <v>-2.814929861516327</v>
      </c>
      <c r="Q8235" s="10" t="str" cm="1">
        <f t="array" ref="Q8235">_xlfn.IFS(AND(D8235&lt;=0, D8235-P8235&lt;=2), "escarcha",AND(D8235&lt;=0, D8235-P8235&gt;2), "helada negra", AND(D8235&gt;0, P8235+2&gt;D8235), "rocío", TRUE, "sin riesgo")</f>
        <v>helada negra</v>
      </c>
    </row>
    <row r="8236" spans="1:17" x14ac:dyDescent="0.35">
      <c r="A8236" s="2">
        <v>45994</v>
      </c>
      <c r="B8236" s="3" t="s">
        <v>14</v>
      </c>
      <c r="C8236">
        <v>-4.5666666666666664</v>
      </c>
      <c r="D8236">
        <v>-1.2333333333333329</v>
      </c>
      <c r="E8236">
        <v>93.933333333333337</v>
      </c>
      <c r="F8236">
        <v>86.666666666666671</v>
      </c>
      <c r="G8236">
        <v>1</v>
      </c>
      <c r="H8236">
        <v>2.2999999999999998</v>
      </c>
      <c r="I8236">
        <v>3.666666666666667</v>
      </c>
      <c r="J8236">
        <v>3.4</v>
      </c>
      <c r="K8236">
        <f t="shared" si="638"/>
        <v>3.3333333333333335</v>
      </c>
      <c r="L8236">
        <f t="shared" si="636"/>
        <v>-0.40009640687930115</v>
      </c>
      <c r="M8236">
        <f t="shared" si="637"/>
        <v>-5.3946691065038523</v>
      </c>
      <c r="N8236" s="10" t="str" cm="1">
        <f t="array" ref="N8236">_xlfn.IFS(AND(C8236&lt;=0, C8236-M8236&lt;=2), "escarcha",AND(C8236&lt;=0, C8236-M8236&gt;2), "helada negra", AND(C8236&gt;0, M8236+2&gt;C8236), "rocío", TRUE, "sin riesgo")</f>
        <v>escarcha</v>
      </c>
      <c r="O8236">
        <f t="shared" si="639"/>
        <v>-0.23299704170524277</v>
      </c>
      <c r="P8236">
        <f t="shared" si="640"/>
        <v>-3.1709939745087383</v>
      </c>
      <c r="Q8236" s="10" t="str" cm="1">
        <f t="array" ref="Q8236">_xlfn.IFS(AND(D8236&lt;=0, D8236-P8236&lt;=2), "escarcha",AND(D8236&lt;=0, D8236-P8236&gt;2), "helada negra", AND(D8236&gt;0, P8236+2&gt;D8236), "rocío", TRUE, "sin riesgo")</f>
        <v>escarcha</v>
      </c>
    </row>
    <row r="8237" spans="1:17" x14ac:dyDescent="0.35">
      <c r="A8237" s="2">
        <v>45994</v>
      </c>
      <c r="B8237" s="3" t="s">
        <v>15</v>
      </c>
      <c r="C8237">
        <v>-4.0666666666666664</v>
      </c>
      <c r="D8237">
        <v>-1.2</v>
      </c>
      <c r="E8237">
        <v>94.2</v>
      </c>
      <c r="F8237">
        <v>85.666666666666671</v>
      </c>
      <c r="G8237">
        <v>0.66666666666666663</v>
      </c>
      <c r="H8237">
        <v>3.3</v>
      </c>
      <c r="I8237">
        <v>4</v>
      </c>
      <c r="J8237">
        <v>5.7666666666666666</v>
      </c>
      <c r="K8237">
        <f t="shared" si="638"/>
        <v>2.8666666666666663</v>
      </c>
      <c r="L8237">
        <f t="shared" si="636"/>
        <v>-0.35967886676140637</v>
      </c>
      <c r="M8237">
        <f t="shared" si="637"/>
        <v>-4.8606012053543948</v>
      </c>
      <c r="N8237" s="10" t="str" cm="1">
        <f t="array" ref="N8237">_xlfn.IFS(AND(C8237&lt;=0, C8237-M8237&lt;=2), "escarcha",AND(C8237&lt;=0, C8237-M8237&gt;2), "helada negra", AND(C8237&gt;0, M8237+2&gt;C8237), "rocío", TRUE, "sin riesgo")</f>
        <v>escarcha</v>
      </c>
      <c r="O8237">
        <f t="shared" si="639"/>
        <v>-0.24216090514305205</v>
      </c>
      <c r="P8237">
        <f t="shared" si="640"/>
        <v>-3.2940200571555858</v>
      </c>
      <c r="Q8237" s="10" t="str" cm="1">
        <f t="array" ref="Q8237">_xlfn.IFS(AND(D8237&lt;=0, D8237-P8237&lt;=2), "escarcha",AND(D8237&lt;=0, D8237-P8237&gt;2), "helada negra", AND(D8237&gt;0, P8237+2&gt;D8237), "rocío", TRUE, "sin riesgo")</f>
        <v>helada negra</v>
      </c>
    </row>
    <row r="8238" spans="1:17" x14ac:dyDescent="0.35">
      <c r="A8238" s="2">
        <v>45994</v>
      </c>
      <c r="B8238" s="3" t="s">
        <v>16</v>
      </c>
      <c r="C8238">
        <v>-4.166666666666667</v>
      </c>
      <c r="D8238">
        <v>-1.166666666666667</v>
      </c>
      <c r="E8238">
        <v>93.6</v>
      </c>
      <c r="F8238">
        <v>86</v>
      </c>
      <c r="G8238">
        <v>0</v>
      </c>
      <c r="H8238">
        <v>4.0333333333333332</v>
      </c>
      <c r="I8238">
        <v>0.66666666666666663</v>
      </c>
      <c r="J8238">
        <v>6.4666666666666668</v>
      </c>
      <c r="K8238">
        <f t="shared" si="638"/>
        <v>3</v>
      </c>
      <c r="L8238">
        <f t="shared" si="636"/>
        <v>-0.3735726120828432</v>
      </c>
      <c r="M8238">
        <f t="shared" si="637"/>
        <v>-5.0444604468058083</v>
      </c>
      <c r="N8238" s="10" t="str" cm="1">
        <f t="array" ref="N8238">_xlfn.IFS(AND(C8238&lt;=0, C8238-M8238&lt;=2), "escarcha",AND(C8238&lt;=0, C8238-M8238&gt;2), "helada negra", AND(C8238&gt;0, M8238+2&gt;C8238), "rocío", TRUE, "sin riesgo")</f>
        <v>escarcha</v>
      </c>
      <c r="O8238">
        <f t="shared" si="639"/>
        <v>-0.23583639542626803</v>
      </c>
      <c r="P8238">
        <f t="shared" si="640"/>
        <v>-3.2091261727853828</v>
      </c>
      <c r="Q8238" s="10" t="str" cm="1">
        <f t="array" ref="Q8238">_xlfn.IFS(AND(D8238&lt;=0, D8238-P8238&lt;=2), "escarcha",AND(D8238&lt;=0, D8238-P8238&gt;2), "helada negra", AND(D8238&gt;0, P8238+2&gt;D8238), "rocío", TRUE, "sin riesgo")</f>
        <v>helada negra</v>
      </c>
    </row>
    <row r="8239" spans="1:17" x14ac:dyDescent="0.35">
      <c r="A8239" s="2">
        <v>45994</v>
      </c>
      <c r="B8239" s="3" t="s">
        <v>17</v>
      </c>
      <c r="C8239">
        <v>-3.6</v>
      </c>
      <c r="D8239">
        <v>-0.53333333333333333</v>
      </c>
      <c r="E8239">
        <v>93.8</v>
      </c>
      <c r="F8239">
        <v>82</v>
      </c>
      <c r="G8239">
        <v>1.333333333333333</v>
      </c>
      <c r="H8239">
        <v>3.8666666666666671</v>
      </c>
      <c r="I8239">
        <v>3</v>
      </c>
      <c r="J8239">
        <v>6.6333333333333337</v>
      </c>
      <c r="K8239">
        <f t="shared" si="638"/>
        <v>3.0666666666666669</v>
      </c>
      <c r="L8239">
        <f t="shared" si="636"/>
        <v>-0.32899864771730902</v>
      </c>
      <c r="M8239">
        <f t="shared" si="637"/>
        <v>-4.4535945952842635</v>
      </c>
      <c r="N8239" s="10" t="str" cm="1">
        <f t="array" ref="N8239">_xlfn.IFS(AND(C8239&lt;=0, C8239-M8239&lt;=2), "escarcha",AND(C8239&lt;=0, C8239-M8239&gt;2), "helada negra", AND(C8239&gt;0, M8239+2&gt;C8239), "rocío", TRUE, "sin riesgo")</f>
        <v>escarcha</v>
      </c>
      <c r="O8239">
        <f t="shared" si="639"/>
        <v>-0.23721275970470482</v>
      </c>
      <c r="P8239">
        <f t="shared" si="640"/>
        <v>-3.2276062262951433</v>
      </c>
      <c r="Q8239" s="10" t="str" cm="1">
        <f t="array" ref="Q8239">_xlfn.IFS(AND(D8239&lt;=0, D8239-P8239&lt;=2), "escarcha",AND(D8239&lt;=0, D8239-P8239&gt;2), "helada negra", AND(D8239&gt;0, P8239+2&gt;D8239), "rocío", TRUE, "sin riesgo")</f>
        <v>helada negra</v>
      </c>
    </row>
    <row r="8240" spans="1:17" x14ac:dyDescent="0.35">
      <c r="A8240" s="2">
        <v>45994</v>
      </c>
      <c r="B8240" s="3" t="s">
        <v>18</v>
      </c>
      <c r="C8240">
        <v>-2.9</v>
      </c>
      <c r="D8240">
        <v>-1.166666666666667</v>
      </c>
      <c r="E8240">
        <v>92.3</v>
      </c>
      <c r="F8240">
        <v>83.666666666666671</v>
      </c>
      <c r="G8240">
        <v>0</v>
      </c>
      <c r="H8240">
        <v>2.833333333333333</v>
      </c>
      <c r="I8240">
        <v>2</v>
      </c>
      <c r="J8240">
        <v>4.7333333333333334</v>
      </c>
      <c r="K8240">
        <f t="shared" si="638"/>
        <v>1.7333333333333329</v>
      </c>
      <c r="L8240">
        <f t="shared" si="636"/>
        <v>-0.29297063513473598</v>
      </c>
      <c r="M8240">
        <f t="shared" si="637"/>
        <v>-3.9738642624810181</v>
      </c>
      <c r="N8240" s="10" t="str" cm="1">
        <f t="array" ref="N8240">_xlfn.IFS(AND(C8240&lt;=0, C8240-M8240&lt;=2), "escarcha",AND(C8240&lt;=0, C8240-M8240&gt;2), "helada negra", AND(C8240&gt;0, M8240+2&gt;C8240), "rocío", TRUE, "sin riesgo")</f>
        <v>escarcha</v>
      </c>
      <c r="O8240">
        <f t="shared" si="639"/>
        <v>-0.26334304121610153</v>
      </c>
      <c r="P8240">
        <f t="shared" si="640"/>
        <v>-3.5779106309451794</v>
      </c>
      <c r="Q8240" s="10" t="str" cm="1">
        <f t="array" ref="Q8240">_xlfn.IFS(AND(D8240&lt;=0, D8240-P8240&lt;=2), "escarcha",AND(D8240&lt;=0, D8240-P8240&gt;2), "helada negra", AND(D8240&gt;0, P8240+2&gt;D8240), "rocío", TRUE, "sin riesgo")</f>
        <v>helada negra</v>
      </c>
    </row>
    <row r="8241" spans="1:17" x14ac:dyDescent="0.35">
      <c r="A8241" s="2">
        <v>45994</v>
      </c>
      <c r="B8241" s="3" t="s">
        <v>19</v>
      </c>
      <c r="C8241">
        <v>-4.4666666666666668</v>
      </c>
      <c r="D8241">
        <v>-1.333333333333333</v>
      </c>
      <c r="E8241">
        <v>92.233333333333334</v>
      </c>
      <c r="F8241">
        <v>82.666666666666671</v>
      </c>
      <c r="G8241">
        <v>0</v>
      </c>
      <c r="H8241">
        <v>2.7333333333333329</v>
      </c>
      <c r="I8241">
        <v>1</v>
      </c>
      <c r="J8241">
        <v>5.0666666666666664</v>
      </c>
      <c r="K8241">
        <f t="shared" si="638"/>
        <v>3.1333333333333337</v>
      </c>
      <c r="L8241">
        <f t="shared" si="636"/>
        <v>-0.41083098321345779</v>
      </c>
      <c r="M8241">
        <f t="shared" si="637"/>
        <v>-5.5361109922315714</v>
      </c>
      <c r="N8241" s="10" t="str" cm="1">
        <f t="array" ref="N8241">_xlfn.IFS(AND(C8241&lt;=0, C8241-M8241&lt;=2), "escarcha",AND(C8241&lt;=0, C8241-M8241&gt;2), "helada negra", AND(C8241&gt;0, M8241+2&gt;C8241), "rocío", TRUE, "sin riesgo")</f>
        <v>escarcha</v>
      </c>
      <c r="O8241">
        <f t="shared" si="639"/>
        <v>-0.28757901534029218</v>
      </c>
      <c r="P8241">
        <f t="shared" si="640"/>
        <v>-3.9019062430065614</v>
      </c>
      <c r="Q8241" s="10" t="str" cm="1">
        <f t="array" ref="Q8241">_xlfn.IFS(AND(D8241&lt;=0, D8241-P8241&lt;=2), "escarcha",AND(D8241&lt;=0, D8241-P8241&gt;2), "helada negra", AND(D8241&gt;0, P8241+2&gt;D8241), "rocío", TRUE, "sin riesgo")</f>
        <v>helada negra</v>
      </c>
    </row>
    <row r="8242" spans="1:17" x14ac:dyDescent="0.35">
      <c r="A8242" s="2">
        <v>45994</v>
      </c>
      <c r="B8242" s="3" t="s">
        <v>20</v>
      </c>
      <c r="C8242">
        <v>-4.8</v>
      </c>
      <c r="D8242">
        <v>-0.73333333333333328</v>
      </c>
      <c r="E8242">
        <v>92.9</v>
      </c>
      <c r="F8242">
        <v>82</v>
      </c>
      <c r="G8242">
        <v>1.333333333333333</v>
      </c>
      <c r="H8242">
        <v>3.0333333333333332</v>
      </c>
      <c r="I8242">
        <v>4</v>
      </c>
      <c r="J8242">
        <v>5.833333333333333</v>
      </c>
      <c r="K8242">
        <f t="shared" si="638"/>
        <v>4.0666666666666664</v>
      </c>
      <c r="L8242">
        <f t="shared" si="636"/>
        <v>-0.42875063687749926</v>
      </c>
      <c r="M8242">
        <f t="shared" si="637"/>
        <v>-5.7718507850582581</v>
      </c>
      <c r="N8242" s="10" t="str" cm="1">
        <f t="array" ref="N8242">_xlfn.IFS(AND(C8242&lt;=0, C8242-M8242&lt;=2), "escarcha",AND(C8242&lt;=0, C8242-M8242&gt;2), "helada negra", AND(C8242&gt;0, M8242+2&gt;C8242), "rocío", TRUE, "sin riesgo")</f>
        <v>escarcha</v>
      </c>
      <c r="O8242">
        <f t="shared" si="639"/>
        <v>-0.25179243434921661</v>
      </c>
      <c r="P8242">
        <f t="shared" si="640"/>
        <v>-3.4231886659180399</v>
      </c>
      <c r="Q8242" s="10" t="str" cm="1">
        <f t="array" ref="Q8242">_xlfn.IFS(AND(D8242&lt;=0, D8242-P8242&lt;=2), "escarcha",AND(D8242&lt;=0, D8242-P8242&gt;2), "helada negra", AND(D8242&gt;0, P8242+2&gt;D8242), "rocío", TRUE, "sin riesgo")</f>
        <v>helada negra</v>
      </c>
    </row>
    <row r="8243" spans="1:17" x14ac:dyDescent="0.35">
      <c r="A8243" s="2">
        <v>45994</v>
      </c>
      <c r="B8243" s="3" t="s">
        <v>21</v>
      </c>
      <c r="C8243">
        <v>-4.6000000000000014</v>
      </c>
      <c r="D8243">
        <v>-1.5</v>
      </c>
      <c r="E8243">
        <v>93.033333333333331</v>
      </c>
      <c r="F8243">
        <v>83.666666666666671</v>
      </c>
      <c r="G8243">
        <v>0.66666666666666663</v>
      </c>
      <c r="H8243">
        <v>2.2666666666666671</v>
      </c>
      <c r="I8243">
        <v>1.333333333333333</v>
      </c>
      <c r="J8243">
        <v>4.0333333333333332</v>
      </c>
      <c r="K8243">
        <f t="shared" si="638"/>
        <v>3.1000000000000014</v>
      </c>
      <c r="L8243">
        <f t="shared" si="636"/>
        <v>-0.41223498132076919</v>
      </c>
      <c r="M8243">
        <f t="shared" si="637"/>
        <v>-5.5545980281321041</v>
      </c>
      <c r="N8243" s="10" t="str" cm="1">
        <f t="array" ref="N8243">_xlfn.IFS(AND(C8243&lt;=0, C8243-M8243&lt;=2), "escarcha",AND(C8243&lt;=0, C8243-M8243&gt;2), "helada negra", AND(C8243&gt;0, M8243+2&gt;C8243), "rocío", TRUE, "sin riesgo")</f>
        <v>escarcha</v>
      </c>
      <c r="O8243">
        <f t="shared" si="639"/>
        <v>-0.28778345620008167</v>
      </c>
      <c r="P8243">
        <f t="shared" si="640"/>
        <v>-3.9046355562713386</v>
      </c>
      <c r="Q8243" s="10" t="str" cm="1">
        <f t="array" ref="Q8243">_xlfn.IFS(AND(D8243&lt;=0, D8243-P8243&lt;=2), "escarcha",AND(D8243&lt;=0, D8243-P8243&gt;2), "helada negra", AND(D8243&gt;0, P8243+2&gt;D8243), "rocío", TRUE, "sin riesgo")</f>
        <v>helada negra</v>
      </c>
    </row>
    <row r="8244" spans="1:17" x14ac:dyDescent="0.35">
      <c r="A8244" s="2">
        <v>45994</v>
      </c>
      <c r="B8244" s="3" t="s">
        <v>22</v>
      </c>
      <c r="C8244">
        <v>-4.1333333333333337</v>
      </c>
      <c r="D8244">
        <v>-1.5</v>
      </c>
      <c r="E8244">
        <v>91.733333333333334</v>
      </c>
      <c r="F8244">
        <v>82.666666666666671</v>
      </c>
      <c r="G8244">
        <v>2.666666666666667</v>
      </c>
      <c r="H8244">
        <v>2.4666666666666668</v>
      </c>
      <c r="I8244">
        <v>4.666666666666667</v>
      </c>
      <c r="J8244">
        <v>4.3666666666666671</v>
      </c>
      <c r="K8244">
        <f t="shared" si="638"/>
        <v>2.6333333333333337</v>
      </c>
      <c r="L8244">
        <f t="shared" si="636"/>
        <v>-0.39121516444476334</v>
      </c>
      <c r="M8244">
        <f t="shared" si="637"/>
        <v>-5.2775198730030013</v>
      </c>
      <c r="N8244" s="10" t="str" cm="1">
        <f t="array" ref="N8244">_xlfn.IFS(AND(C8244&lt;=0, C8244-M8244&lt;=2), "escarcha",AND(C8244&lt;=0, C8244-M8244&gt;2), "helada negra", AND(C8244&gt;0, M8244+2&gt;C8244), "rocío", TRUE, "sin riesgo")</f>
        <v>escarcha</v>
      </c>
      <c r="O8244">
        <f t="shared" si="639"/>
        <v>-0.29980764916688341</v>
      </c>
      <c r="P8244">
        <f t="shared" si="640"/>
        <v>-4.0650506538019116</v>
      </c>
      <c r="Q8244" s="10" t="str" cm="1">
        <f t="array" ref="Q8244">_xlfn.IFS(AND(D8244&lt;=0, D8244-P8244&lt;=2), "escarcha",AND(D8244&lt;=0, D8244-P8244&gt;2), "helada negra", AND(D8244&gt;0, P8244+2&gt;D8244), "rocío", TRUE, "sin riesgo")</f>
        <v>helada negra</v>
      </c>
    </row>
    <row r="8245" spans="1:17" x14ac:dyDescent="0.35">
      <c r="A8245" s="2">
        <v>45994</v>
      </c>
      <c r="B8245" s="3" t="s">
        <v>23</v>
      </c>
      <c r="C8245">
        <v>-4.5999999999999996</v>
      </c>
      <c r="D8245">
        <v>-1.7333333333333329</v>
      </c>
      <c r="E8245">
        <v>92.1</v>
      </c>
      <c r="F8245">
        <v>84.333333333333329</v>
      </c>
      <c r="G8245">
        <v>1.666666666666667</v>
      </c>
      <c r="H8245">
        <v>1.4333333333333329</v>
      </c>
      <c r="I8245">
        <v>3.666666666666667</v>
      </c>
      <c r="J8245">
        <v>3.3</v>
      </c>
      <c r="K8245">
        <f t="shared" si="638"/>
        <v>2.8666666666666667</v>
      </c>
      <c r="L8245">
        <f t="shared" si="636"/>
        <v>-0.42231788993367469</v>
      </c>
      <c r="M8245">
        <f t="shared" si="637"/>
        <v>-5.6872794392750352</v>
      </c>
      <c r="N8245" s="10" t="str" cm="1">
        <f t="array" ref="N8245">_xlfn.IFS(AND(C8245&lt;=0, C8245-M8245&lt;=2), "escarcha",AND(C8245&lt;=0, C8245-M8245&gt;2), "helada negra", AND(C8245&gt;0, M8245+2&gt;C8245), "rocío", TRUE, "sin riesgo")</f>
        <v>escarcha</v>
      </c>
      <c r="O8245">
        <f t="shared" si="639"/>
        <v>-0.29699537293276973</v>
      </c>
      <c r="P8245">
        <f t="shared" si="640"/>
        <v>-4.0275512818508483</v>
      </c>
      <c r="Q8245" s="10" t="str" cm="1">
        <f t="array" ref="Q8245">_xlfn.IFS(AND(D8245&lt;=0, D8245-P8245&lt;=2), "escarcha",AND(D8245&lt;=0, D8245-P8245&gt;2), "helada negra", AND(D8245&gt;0, P8245+2&gt;D8245), "rocío", TRUE, "sin riesgo")</f>
        <v>helada negra</v>
      </c>
    </row>
    <row r="8246" spans="1:17" x14ac:dyDescent="0.35">
      <c r="A8246" s="2">
        <v>45994</v>
      </c>
      <c r="B8246" s="3" t="s">
        <v>24</v>
      </c>
      <c r="C8246">
        <v>-4.3</v>
      </c>
      <c r="D8246">
        <v>-1.2666666666666671</v>
      </c>
      <c r="E8246">
        <v>91.36666666666666</v>
      </c>
      <c r="F8246">
        <v>83.666666666666671</v>
      </c>
      <c r="G8246">
        <v>1</v>
      </c>
      <c r="H8246">
        <v>2.9333333333333331</v>
      </c>
      <c r="I8246">
        <v>3.666666666666667</v>
      </c>
      <c r="J8246">
        <v>4.3333333333333339</v>
      </c>
      <c r="K8246">
        <f t="shared" si="638"/>
        <v>3.0333333333333328</v>
      </c>
      <c r="L8246">
        <f t="shared" si="636"/>
        <v>-0.40773732256636025</v>
      </c>
      <c r="M8246">
        <f t="shared" si="637"/>
        <v>-5.4953652961227251</v>
      </c>
      <c r="N8246" s="10" t="str" cm="1">
        <f t="array" ref="N8246">_xlfn.IFS(AND(C8246&lt;=0, C8246-M8246&lt;=2), "escarcha",AND(C8246&lt;=0, C8246-M8246&gt;2), "helada negra", AND(C8246&gt;0, M8246+2&gt;C8246), "rocío", TRUE, "sin riesgo")</f>
        <v>escarcha</v>
      </c>
      <c r="O8246">
        <f t="shared" si="639"/>
        <v>-0.27066808954195432</v>
      </c>
      <c r="P8246">
        <f t="shared" si="640"/>
        <v>-3.6759271658999748</v>
      </c>
      <c r="Q8246" s="10" t="str" cm="1">
        <f t="array" ref="Q8246">_xlfn.IFS(AND(D8246&lt;=0, D8246-P8246&lt;=2), "escarcha",AND(D8246&lt;=0, D8246-P8246&gt;2), "helada negra", AND(D8246&gt;0, P8246+2&gt;D8246), "rocío", TRUE, "sin riesgo")</f>
        <v>helada negra</v>
      </c>
    </row>
    <row r="8247" spans="1:17" x14ac:dyDescent="0.35">
      <c r="A8247" s="2">
        <v>45994</v>
      </c>
      <c r="B8247" s="3" t="s">
        <v>25</v>
      </c>
      <c r="C8247">
        <v>-3.7666666666666671</v>
      </c>
      <c r="D8247">
        <v>-1.4</v>
      </c>
      <c r="E8247">
        <v>90.2</v>
      </c>
      <c r="F8247">
        <v>84.333333333333329</v>
      </c>
      <c r="G8247">
        <v>1.666666666666667</v>
      </c>
      <c r="H8247">
        <v>2.5666666666666669</v>
      </c>
      <c r="I8247">
        <v>5</v>
      </c>
      <c r="J8247">
        <v>4.3</v>
      </c>
      <c r="K8247">
        <f t="shared" si="638"/>
        <v>2.3666666666666671</v>
      </c>
      <c r="L8247">
        <f t="shared" si="636"/>
        <v>-0.38059541328968977</v>
      </c>
      <c r="M8247">
        <f t="shared" si="637"/>
        <v>-5.1372868890330201</v>
      </c>
      <c r="N8247" s="10" t="str" cm="1">
        <f t="array" ref="N8247">_xlfn.IFS(AND(C8247&lt;=0, C8247-M8247&lt;=2), "escarcha",AND(C8247&lt;=0, C8247-M8247&gt;2), "helada negra", AND(C8247&gt;0, M8247+2&gt;C8247), "rocío", TRUE, "sin riesgo")</f>
        <v>escarcha</v>
      </c>
      <c r="O8247">
        <f t="shared" si="639"/>
        <v>-0.27250770203528574</v>
      </c>
      <c r="P8247">
        <f t="shared" si="640"/>
        <v>-3.7005304316826311</v>
      </c>
      <c r="Q8247" s="10" t="str" cm="1">
        <f t="array" ref="Q8247">_xlfn.IFS(AND(D8247&lt;=0, D8247-P8247&lt;=2), "escarcha",AND(D8247&lt;=0, D8247-P8247&gt;2), "helada negra", AND(D8247&gt;0, P8247+2&gt;D8247), "rocío", TRUE, "sin riesgo")</f>
        <v>helada negra</v>
      </c>
    </row>
    <row r="8248" spans="1:17" x14ac:dyDescent="0.35">
      <c r="A8248" s="2">
        <v>45994</v>
      </c>
      <c r="B8248" s="3" t="s">
        <v>26</v>
      </c>
      <c r="C8248">
        <v>-3.9666666666666668</v>
      </c>
      <c r="D8248">
        <v>-0.96666666666666667</v>
      </c>
      <c r="E8248">
        <v>91</v>
      </c>
      <c r="F8248">
        <v>83</v>
      </c>
      <c r="G8248">
        <v>2</v>
      </c>
      <c r="H8248">
        <v>2.433333333333334</v>
      </c>
      <c r="I8248">
        <v>4.333333333333333</v>
      </c>
      <c r="J8248">
        <v>4.2666666666666666</v>
      </c>
      <c r="K8248">
        <f t="shared" si="638"/>
        <v>3</v>
      </c>
      <c r="L8248">
        <f t="shared" si="636"/>
        <v>-0.38674187213179179</v>
      </c>
      <c r="M8248">
        <f t="shared" si="637"/>
        <v>-5.2184705549406125</v>
      </c>
      <c r="N8248" s="10" t="str" cm="1">
        <f t="array" ref="N8248">_xlfn.IFS(AND(C8248&lt;=0, C8248-M8248&lt;=2), "escarcha",AND(C8248&lt;=0, C8248-M8248&gt;2), "helada negra", AND(C8248&gt;0, M8248+2&gt;C8248), "rocío", TRUE, "sin riesgo")</f>
        <v>escarcha</v>
      </c>
      <c r="O8248">
        <f t="shared" si="639"/>
        <v>-0.25671114300656328</v>
      </c>
      <c r="P8248">
        <f t="shared" si="640"/>
        <v>-3.4890998796116861</v>
      </c>
      <c r="Q8248" s="10" t="str" cm="1">
        <f t="array" ref="Q8248">_xlfn.IFS(AND(D8248&lt;=0, D8248-P8248&lt;=2), "escarcha",AND(D8248&lt;=0, D8248-P8248&gt;2), "helada negra", AND(D8248&gt;0, P8248+2&gt;D8248), "rocío", TRUE, "sin riesgo")</f>
        <v>helada negra</v>
      </c>
    </row>
    <row r="8249" spans="1:17" x14ac:dyDescent="0.35">
      <c r="A8249" s="2">
        <v>45994</v>
      </c>
      <c r="B8249" s="3" t="s">
        <v>27</v>
      </c>
      <c r="C8249">
        <v>-4.2333333333333334</v>
      </c>
      <c r="D8249">
        <v>-1.333333333333333</v>
      </c>
      <c r="E8249">
        <v>90.86666666666666</v>
      </c>
      <c r="F8249">
        <v>85.333333333333329</v>
      </c>
      <c r="G8249">
        <v>3.333333333333333</v>
      </c>
      <c r="H8249">
        <v>1.9333333333333329</v>
      </c>
      <c r="I8249">
        <v>6.333333333333333</v>
      </c>
      <c r="J8249">
        <v>4.5</v>
      </c>
      <c r="K8249">
        <f t="shared" si="638"/>
        <v>2.9000000000000004</v>
      </c>
      <c r="L8249">
        <f t="shared" si="636"/>
        <v>-0.40821588786354912</v>
      </c>
      <c r="M8249">
        <f t="shared" si="637"/>
        <v>-5.5016692531878197</v>
      </c>
      <c r="N8249" s="10" t="str" cm="1">
        <f t="array" ref="N8249">_xlfn.IFS(AND(C8249&lt;=0, C8249-M8249&lt;=2), "escarcha",AND(C8249&lt;=0, C8249-M8249&gt;2), "helada negra", AND(C8249&gt;0, M8249+2&gt;C8249), "rocío", TRUE, "sin riesgo")</f>
        <v>escarcha</v>
      </c>
      <c r="O8249">
        <f t="shared" si="639"/>
        <v>-0.25583031702571191</v>
      </c>
      <c r="P8249">
        <f t="shared" si="640"/>
        <v>-3.4772993841748794</v>
      </c>
      <c r="Q8249" s="10" t="str" cm="1">
        <f t="array" ref="Q8249">_xlfn.IFS(AND(D8249&lt;=0, D8249-P8249&lt;=2), "escarcha",AND(D8249&lt;=0, D8249-P8249&gt;2), "helada negra", AND(D8249&gt;0, P8249+2&gt;D8249), "rocío", TRUE, "sin riesgo")</f>
        <v>helada negra</v>
      </c>
    </row>
    <row r="8250" spans="1:17" x14ac:dyDescent="0.35">
      <c r="A8250" s="2">
        <v>45994</v>
      </c>
      <c r="B8250" s="3" t="s">
        <v>28</v>
      </c>
      <c r="C8250">
        <v>-3</v>
      </c>
      <c r="D8250">
        <v>0</v>
      </c>
      <c r="E8250">
        <v>91.4</v>
      </c>
      <c r="F8250">
        <v>82.666666666666671</v>
      </c>
      <c r="G8250">
        <v>3.666666666666667</v>
      </c>
      <c r="H8250">
        <v>2</v>
      </c>
      <c r="I8250">
        <v>7</v>
      </c>
      <c r="J8250">
        <v>3.7666666666666671</v>
      </c>
      <c r="K8250">
        <f t="shared" si="638"/>
        <v>3</v>
      </c>
      <c r="L8250">
        <f t="shared" si="636"/>
        <v>-0.31020049489675888</v>
      </c>
      <c r="M8250">
        <f t="shared" si="637"/>
        <v>-4.2035286029369958</v>
      </c>
      <c r="N8250" s="10" t="str" cm="1">
        <f t="array" ref="N8250">_xlfn.IFS(AND(C8250&lt;=0, C8250-M8250&lt;=2), "escarcha",AND(C8250&lt;=0, C8250-M8250&gt;2), "helada negra", AND(C8250&gt;0, M8250+2&gt;C8250), "rocío", TRUE, "sin riesgo")</f>
        <v>escarcha</v>
      </c>
      <c r="O8250">
        <f t="shared" si="639"/>
        <v>-0.1903537284912189</v>
      </c>
      <c r="P8250">
        <f t="shared" si="640"/>
        <v>-2.5968370248253216</v>
      </c>
      <c r="Q8250" s="10" t="str" cm="1">
        <f t="array" ref="Q8250">_xlfn.IFS(AND(D8250&lt;=0, D8250-P8250&lt;=2), "escarcha",AND(D8250&lt;=0, D8250-P8250&gt;2), "helada negra", AND(D8250&gt;0, P8250+2&gt;D8250), "rocío", TRUE, "sin riesgo")</f>
        <v>helada negra</v>
      </c>
    </row>
    <row r="8251" spans="1:17" x14ac:dyDescent="0.35">
      <c r="A8251" s="2">
        <v>45994</v>
      </c>
      <c r="B8251" s="3" t="s">
        <v>29</v>
      </c>
      <c r="C8251">
        <v>-1.666666666666667</v>
      </c>
      <c r="D8251">
        <v>1.9333333333333329</v>
      </c>
      <c r="E8251">
        <v>91.033333333333331</v>
      </c>
      <c r="F8251">
        <v>79.333333333333329</v>
      </c>
      <c r="G8251">
        <v>1.333333333333333</v>
      </c>
      <c r="H8251">
        <v>1.2666666666666671</v>
      </c>
      <c r="I8251">
        <v>4.666666666666667</v>
      </c>
      <c r="J8251">
        <v>2.9666666666666668</v>
      </c>
      <c r="K8251">
        <f t="shared" si="638"/>
        <v>3.5999999999999996</v>
      </c>
      <c r="L8251">
        <f t="shared" si="636"/>
        <v>-0.21564388825796471</v>
      </c>
      <c r="M8251">
        <f t="shared" si="637"/>
        <v>-2.9376793197867745</v>
      </c>
      <c r="N8251" s="10" t="str" cm="1">
        <f t="array" ref="N8251">_xlfn.IFS(AND(C8251&lt;=0, C8251-M8251&lt;=2), "escarcha",AND(C8251&lt;=0, C8251-M8251&gt;2), "helada negra", AND(C8251&gt;0, M8251+2&gt;C8251), "rocío", TRUE, "sin riesgo")</f>
        <v>escarcha</v>
      </c>
      <c r="O8251">
        <f t="shared" si="639"/>
        <v>-9.2415028546910027E-2</v>
      </c>
      <c r="P8251">
        <f t="shared" si="640"/>
        <v>-1.2677102445165847</v>
      </c>
      <c r="Q8251" s="10" t="str" cm="1">
        <f t="array" ref="Q8251">_xlfn.IFS(AND(D8251&lt;=0, D8251-P8251&lt;=2), "escarcha",AND(D8251&lt;=0, D8251-P8251&gt;2), "helada negra", AND(D8251&gt;0, P8251+2&gt;D8251), "rocío", TRUE, "sin riesgo")</f>
        <v>sin riesgo</v>
      </c>
    </row>
    <row r="8252" spans="1:17" x14ac:dyDescent="0.35">
      <c r="A8252" s="2">
        <v>45994</v>
      </c>
      <c r="B8252" s="3" t="s">
        <v>30</v>
      </c>
      <c r="C8252">
        <v>1.5</v>
      </c>
      <c r="D8252">
        <v>2.933333333333334</v>
      </c>
      <c r="E8252">
        <v>88.63333333333334</v>
      </c>
      <c r="F8252">
        <v>78.666666666666671</v>
      </c>
      <c r="G8252">
        <v>2.333333333333333</v>
      </c>
      <c r="H8252">
        <v>2.2999999999999998</v>
      </c>
      <c r="I8252">
        <v>7</v>
      </c>
      <c r="J8252">
        <v>4.1333333333333329</v>
      </c>
      <c r="K8252">
        <f t="shared" si="638"/>
        <v>1.433333333333334</v>
      </c>
      <c r="L8252">
        <f t="shared" si="636"/>
        <v>-1.2551028946688678E-2</v>
      </c>
      <c r="M8252">
        <f t="shared" si="637"/>
        <v>-0.17294929835762951</v>
      </c>
      <c r="N8252" s="10" t="str" cm="1">
        <f t="array" ref="N8252">_xlfn.IFS(AND(C8252&lt;=0, C8252-M8252&lt;=2), "escarcha",AND(C8252&lt;=0, C8252-M8252&gt;2), "helada negra", AND(C8252&gt;0, M8252+2&gt;C8252), "rocío", TRUE, "sin riesgo")</f>
        <v>rocío</v>
      </c>
      <c r="O8252">
        <f t="shared" si="639"/>
        <v>-2.97652836808944E-2</v>
      </c>
      <c r="P8252">
        <f t="shared" si="640"/>
        <v>-0.40975648384809932</v>
      </c>
      <c r="Q8252" s="10" t="str" cm="1">
        <f t="array" ref="Q8252">_xlfn.IFS(AND(D8252&lt;=0, D8252-P8252&lt;=2), "escarcha",AND(D8252&lt;=0, D8252-P8252&gt;2), "helada negra", AND(D8252&gt;0, P8252+2&gt;D8252), "rocío", TRUE, "sin riesgo")</f>
        <v>sin riesgo</v>
      </c>
    </row>
    <row r="8253" spans="1:17" x14ac:dyDescent="0.35">
      <c r="A8253" s="2">
        <v>45994</v>
      </c>
      <c r="B8253" s="3" t="s">
        <v>31</v>
      </c>
      <c r="C8253">
        <v>3.2</v>
      </c>
      <c r="D8253">
        <v>4.4666666666666668</v>
      </c>
      <c r="E8253">
        <v>83.2</v>
      </c>
      <c r="F8253">
        <v>74.666666666666671</v>
      </c>
      <c r="G8253">
        <v>6.333333333333333</v>
      </c>
      <c r="H8253">
        <v>1.666666666666667</v>
      </c>
      <c r="I8253">
        <v>13</v>
      </c>
      <c r="J8253">
        <v>3.2333333333333329</v>
      </c>
      <c r="K8253">
        <f t="shared" si="638"/>
        <v>1.2666666666666666</v>
      </c>
      <c r="L8253">
        <f t="shared" si="636"/>
        <v>4.5121996147063886E-2</v>
      </c>
      <c r="M8253">
        <f t="shared" si="637"/>
        <v>0.62380694229953804</v>
      </c>
      <c r="N8253" s="10" t="str" cm="1">
        <f t="array" ref="N8253">_xlfn.IFS(AND(C8253&lt;=0, C8253-M8253&lt;=2), "escarcha",AND(C8253&lt;=0, C8253-M8253&gt;2), "helada negra", AND(C8253&gt;0, M8253+2&gt;C8253), "rocío", TRUE, "sin riesgo")</f>
        <v>sin riesgo</v>
      </c>
      <c r="O8253">
        <f t="shared" si="639"/>
        <v>2.5935817677209871E-2</v>
      </c>
      <c r="P8253">
        <f t="shared" si="640"/>
        <v>0.35816910848024053</v>
      </c>
      <c r="Q8253" s="10" t="str" cm="1">
        <f t="array" ref="Q8253">_xlfn.IFS(AND(D8253&lt;=0, D8253-P8253&lt;=2), "escarcha",AND(D8253&lt;=0, D8253-P8253&gt;2), "helada negra", AND(D8253&gt;0, P8253+2&gt;D8253), "rocío", TRUE, "sin riesgo")</f>
        <v>sin riesgo</v>
      </c>
    </row>
    <row r="8254" spans="1:17" x14ac:dyDescent="0.35">
      <c r="A8254" s="2">
        <v>45994</v>
      </c>
      <c r="B8254" s="3" t="s">
        <v>32</v>
      </c>
      <c r="C8254">
        <v>4.7666666666666666</v>
      </c>
      <c r="D8254">
        <v>4.8333333333333339</v>
      </c>
      <c r="E8254">
        <v>78.266666666666666</v>
      </c>
      <c r="F8254">
        <v>72.333333333333329</v>
      </c>
      <c r="G8254">
        <v>4</v>
      </c>
      <c r="H8254">
        <v>4.5333333333333332</v>
      </c>
      <c r="I8254">
        <v>7.666666666666667</v>
      </c>
      <c r="J8254">
        <v>9.2333333333333343</v>
      </c>
      <c r="K8254">
        <f t="shared" si="638"/>
        <v>6.6666666666667318E-2</v>
      </c>
      <c r="L8254">
        <f t="shared" si="636"/>
        <v>9.397598713756164E-2</v>
      </c>
      <c r="M8254">
        <f t="shared" si="637"/>
        <v>1.3028288534175427</v>
      </c>
      <c r="N8254" s="10" t="str" cm="1">
        <f t="array" ref="N8254">_xlfn.IFS(AND(C8254&lt;=0, C8254-M8254&lt;=2), "escarcha",AND(C8254&lt;=0, C8254-M8254&gt;2), "helada negra", AND(C8254&gt;0, M8254+2&gt;C8254), "rocío", TRUE, "sin riesgo")</f>
        <v>sin riesgo</v>
      </c>
      <c r="O8254">
        <f t="shared" si="639"/>
        <v>1.9788394927398811E-2</v>
      </c>
      <c r="P8254">
        <f t="shared" si="640"/>
        <v>0.27317885243533679</v>
      </c>
      <c r="Q8254" s="10" t="str" cm="1">
        <f t="array" ref="Q8254">_xlfn.IFS(AND(D8254&lt;=0, D8254-P8254&lt;=2), "escarcha",AND(D8254&lt;=0, D8254-P8254&gt;2), "helada negra", AND(D8254&gt;0, P8254+2&gt;D8254), "rocío", TRUE, "sin riesgo")</f>
        <v>sin riesgo</v>
      </c>
    </row>
    <row r="8255" spans="1:17" x14ac:dyDescent="0.35">
      <c r="A8255" s="2">
        <v>45996</v>
      </c>
      <c r="B8255" s="3" t="s">
        <v>10</v>
      </c>
      <c r="C8255">
        <v>1.666666666666667</v>
      </c>
      <c r="D8255">
        <v>2.0499999999999998</v>
      </c>
      <c r="E8255">
        <v>96.833333333333329</v>
      </c>
      <c r="F8255">
        <v>95.5</v>
      </c>
      <c r="G8255">
        <v>0</v>
      </c>
      <c r="H8255">
        <v>4.3</v>
      </c>
      <c r="I8255">
        <v>0</v>
      </c>
      <c r="J8255">
        <v>6.55</v>
      </c>
      <c r="K8255">
        <f t="shared" si="638"/>
        <v>0.38333333333333286</v>
      </c>
      <c r="L8255">
        <f t="shared" si="636"/>
        <v>8.7862784194474561E-2</v>
      </c>
      <c r="M8255">
        <f t="shared" si="637"/>
        <v>1.2176543302278224</v>
      </c>
      <c r="N8255" s="10" t="str" cm="1">
        <f t="array" ref="N8255">_xlfn.IFS(AND(C8255&lt;=0, C8255-M8255&lt;=2), "escarcha",AND(C8255&lt;=0, C8255-M8255&gt;2), "helada negra", AND(C8255&gt;0, M8255+2&gt;C8255), "rocío", TRUE, "sin riesgo")</f>
        <v>rocío</v>
      </c>
      <c r="O8255">
        <f t="shared" si="639"/>
        <v>0.10137639688559383</v>
      </c>
      <c r="P8255">
        <f t="shared" si="640"/>
        <v>1.406017388703545</v>
      </c>
      <c r="Q8255" s="10" t="str" cm="1">
        <f t="array" ref="Q8255">_xlfn.IFS(AND(D8255&lt;=0, D8255-P8255&lt;=2), "escarcha",AND(D8255&lt;=0, D8255-P8255&gt;2), "helada negra", AND(D8255&gt;0, P8255+2&gt;D8255), "rocío", TRUE, "sin riesgo")</f>
        <v>rocío</v>
      </c>
    </row>
    <row r="8256" spans="1:17" x14ac:dyDescent="0.35">
      <c r="A8256" s="2">
        <v>45996</v>
      </c>
      <c r="B8256" s="3" t="s">
        <v>11</v>
      </c>
      <c r="C8256">
        <v>1.8666666666666669</v>
      </c>
      <c r="D8256">
        <v>2.3666666666666671</v>
      </c>
      <c r="E8256">
        <v>96.833333333333329</v>
      </c>
      <c r="F8256">
        <v>94.666666666666671</v>
      </c>
      <c r="G8256">
        <v>0.33333333333333331</v>
      </c>
      <c r="H8256">
        <v>1.5</v>
      </c>
      <c r="I8256">
        <v>1.333333333333333</v>
      </c>
      <c r="J8256">
        <v>3</v>
      </c>
      <c r="K8256">
        <f t="shared" si="638"/>
        <v>0.50000000000000022</v>
      </c>
      <c r="L8256">
        <f t="shared" ref="L8256:L8319" si="641">(LN(E8256/100))+((17.625*C8256)/(243.04+C8256))</f>
        <v>0.10215799187966726</v>
      </c>
      <c r="M8256">
        <f t="shared" ref="M8256:M8319" si="642">(243.04*L8256)/(17.625-L8256)</f>
        <v>1.4169207446445311</v>
      </c>
      <c r="N8256" s="10" t="str" cm="1">
        <f t="array" ref="N8256">_xlfn.IFS(AND(C8256&lt;=0, C8256-M8256&lt;=2), "escarcha",AND(C8256&lt;=0, C8256-M8256&gt;2), "helada negra", AND(C8256&gt;0, M8256+2&gt;C8256), "rocío", TRUE, "sin riesgo")</f>
        <v>rocío</v>
      </c>
      <c r="O8256">
        <f t="shared" si="639"/>
        <v>0.1151647335411356</v>
      </c>
      <c r="P8256">
        <f t="shared" si="640"/>
        <v>1.5985094327788119</v>
      </c>
      <c r="Q8256" s="10" t="str" cm="1">
        <f t="array" ref="Q8256">_xlfn.IFS(AND(D8256&lt;=0, D8256-P8256&lt;=2), "escarcha",AND(D8256&lt;=0, D8256-P8256&gt;2), "helada negra", AND(D8256&gt;0, P8256+2&gt;D8256), "rocío", TRUE, "sin riesgo")</f>
        <v>rocío</v>
      </c>
    </row>
    <row r="8257" spans="1:17" x14ac:dyDescent="0.35">
      <c r="A8257" s="2">
        <v>45996</v>
      </c>
      <c r="B8257" s="3" t="s">
        <v>12</v>
      </c>
      <c r="C8257">
        <v>1.333333333333333</v>
      </c>
      <c r="D8257">
        <v>1.9333333333333329</v>
      </c>
      <c r="E8257">
        <v>96.766666666666666</v>
      </c>
      <c r="F8257">
        <v>95.666666666666671</v>
      </c>
      <c r="G8257">
        <v>1.666666666666667</v>
      </c>
      <c r="H8257">
        <v>0.8</v>
      </c>
      <c r="I8257">
        <v>3.666666666666667</v>
      </c>
      <c r="J8257">
        <v>1.7333333333333329</v>
      </c>
      <c r="K8257">
        <f t="shared" si="638"/>
        <v>0.59999999999999987</v>
      </c>
      <c r="L8257">
        <f t="shared" si="641"/>
        <v>6.3296735091100731E-2</v>
      </c>
      <c r="M8257">
        <f t="shared" si="642"/>
        <v>0.87597645083094522</v>
      </c>
      <c r="N8257" s="10" t="str" cm="1">
        <f t="array" ref="N8257">_xlfn.IFS(AND(C8257&lt;=0, C8257-M8257&lt;=2), "escarcha",AND(C8257&lt;=0, C8257-M8257&gt;2), "helada negra", AND(C8257&gt;0, M8257+2&gt;C8257), "rocío", TRUE, "sin riesgo")</f>
        <v>rocío</v>
      </c>
      <c r="O8257">
        <f t="shared" si="639"/>
        <v>9.4796513541236388E-2</v>
      </c>
      <c r="P8257">
        <f t="shared" si="640"/>
        <v>1.3142656711805356</v>
      </c>
      <c r="Q8257" s="10" t="str" cm="1">
        <f t="array" ref="Q8257">_xlfn.IFS(AND(D8257&lt;=0, D8257-P8257&lt;=2), "escarcha",AND(D8257&lt;=0, D8257-P8257&gt;2), "helada negra", AND(D8257&gt;0, P8257+2&gt;D8257), "rocío", TRUE, "sin riesgo")</f>
        <v>rocío</v>
      </c>
    </row>
    <row r="8258" spans="1:17" x14ac:dyDescent="0.35">
      <c r="A8258" s="2">
        <v>45996</v>
      </c>
      <c r="B8258" s="3" t="s">
        <v>13</v>
      </c>
      <c r="C8258">
        <v>0.9</v>
      </c>
      <c r="D8258">
        <v>1.5666666666666671</v>
      </c>
      <c r="E8258">
        <v>96.733333333333334</v>
      </c>
      <c r="F8258">
        <v>96.666666666666671</v>
      </c>
      <c r="G8258">
        <v>0.33333333333333331</v>
      </c>
      <c r="H8258">
        <v>0.6333333333333333</v>
      </c>
      <c r="I8258">
        <v>1</v>
      </c>
      <c r="J8258">
        <v>1.666666666666667</v>
      </c>
      <c r="K8258">
        <f t="shared" ref="K8258:K8321" si="643">ABS((C8258-D8258))</f>
        <v>0.66666666666666707</v>
      </c>
      <c r="L8258">
        <f t="shared" si="641"/>
        <v>3.1814101753548672E-2</v>
      </c>
      <c r="M8258">
        <f t="shared" si="642"/>
        <v>0.43949397993646755</v>
      </c>
      <c r="N8258" s="10" t="str" cm="1">
        <f t="array" ref="N8258">_xlfn.IFS(AND(C8258&lt;=0, C8258-M8258&lt;=2), "escarcha",AND(C8258&lt;=0, C8258-M8258&gt;2), "helada negra", AND(C8258&gt;0, M8258+2&gt;C8258), "rocío", TRUE, "sin riesgo")</f>
        <v>rocío</v>
      </c>
      <c r="O8258">
        <f t="shared" si="639"/>
        <v>7.8983760798767483E-2</v>
      </c>
      <c r="P8258">
        <f t="shared" si="640"/>
        <v>1.0940496670488857</v>
      </c>
      <c r="Q8258" s="10" t="str" cm="1">
        <f t="array" ref="Q8258">_xlfn.IFS(AND(D8258&lt;=0, D8258-P8258&lt;=2), "escarcha",AND(D8258&lt;=0, D8258-P8258&gt;2), "helada negra", AND(D8258&gt;0, P8258+2&gt;D8258), "rocío", TRUE, "sin riesgo")</f>
        <v>rocío</v>
      </c>
    </row>
    <row r="8259" spans="1:17" x14ac:dyDescent="0.35">
      <c r="A8259" s="2">
        <v>45996</v>
      </c>
      <c r="B8259" s="3" t="s">
        <v>14</v>
      </c>
      <c r="C8259">
        <v>1.2333333333333329</v>
      </c>
      <c r="D8259">
        <v>1.7666666666666671</v>
      </c>
      <c r="E8259">
        <v>96.866666666666674</v>
      </c>
      <c r="F8259">
        <v>97</v>
      </c>
      <c r="G8259">
        <v>0</v>
      </c>
      <c r="H8259">
        <v>0.2</v>
      </c>
      <c r="I8259">
        <v>0.66666666666666663</v>
      </c>
      <c r="J8259">
        <v>0.8666666666666667</v>
      </c>
      <c r="K8259">
        <f t="shared" si="643"/>
        <v>0.5333333333333341</v>
      </c>
      <c r="L8259">
        <f t="shared" si="641"/>
        <v>5.7153704743402332E-2</v>
      </c>
      <c r="M8259">
        <f t="shared" si="642"/>
        <v>0.79068521931382341</v>
      </c>
      <c r="N8259" s="10" t="str" cm="1">
        <f t="array" ref="N8259">_xlfn.IFS(AND(C8259&lt;=0, C8259-M8259&lt;=2), "escarcha",AND(C8259&lt;=0, C8259-M8259&gt;2), "helada negra", AND(C8259&gt;0, M8259+2&gt;C8259), "rocío", TRUE, "sin riesgo")</f>
        <v>rocío</v>
      </c>
      <c r="O8259">
        <f t="shared" ref="O8259:O8322" si="644">(LN(F8259/100))+((17.625*D8259)/(243.04+D8259))</f>
        <v>9.6732998609896731E-2</v>
      </c>
      <c r="P8259">
        <f t="shared" ref="P8259:P8322" si="645">(243.04*O8259)/(17.625-O8259)</f>
        <v>1.3412614025268335</v>
      </c>
      <c r="Q8259" s="10" t="str" cm="1">
        <f t="array" ref="Q8259">_xlfn.IFS(AND(D8259&lt;=0, D8259-P8259&lt;=2), "escarcha",AND(D8259&lt;=0, D8259-P8259&gt;2), "helada negra", AND(D8259&gt;0, P8259+2&gt;D8259), "rocío", TRUE, "sin riesgo")</f>
        <v>rocío</v>
      </c>
    </row>
    <row r="8260" spans="1:17" x14ac:dyDescent="0.35">
      <c r="A8260" s="2">
        <v>45996</v>
      </c>
      <c r="B8260" s="3" t="s">
        <v>15</v>
      </c>
      <c r="C8260">
        <v>1.5</v>
      </c>
      <c r="D8260">
        <v>2.1</v>
      </c>
      <c r="E8260">
        <v>96.933333333333337</v>
      </c>
      <c r="F8260">
        <v>96.666666666666671</v>
      </c>
      <c r="G8260">
        <v>0</v>
      </c>
      <c r="H8260">
        <v>0.93333333333333335</v>
      </c>
      <c r="I8260">
        <v>0</v>
      </c>
      <c r="J8260">
        <v>1.466666666666667</v>
      </c>
      <c r="K8260">
        <f t="shared" si="643"/>
        <v>0.60000000000000009</v>
      </c>
      <c r="L8260">
        <f t="shared" si="641"/>
        <v>7.6964418463701445E-2</v>
      </c>
      <c r="M8260">
        <f t="shared" si="642"/>
        <v>1.0659559115038204</v>
      </c>
      <c r="N8260" s="10" t="str" cm="1">
        <f t="array" ref="N8260">_xlfn.IFS(AND(C8260&lt;=0, C8260-M8260&lt;=2), "escarcha",AND(C8260&lt;=0, C8260-M8260&gt;2), "helada negra", AND(C8260&gt;0, M8260+2&gt;C8260), "rocío", TRUE, "sin riesgo")</f>
        <v>rocío</v>
      </c>
      <c r="O8260">
        <f t="shared" si="644"/>
        <v>0.11708359966640891</v>
      </c>
      <c r="P8260">
        <f t="shared" si="645"/>
        <v>1.6253217922825944</v>
      </c>
      <c r="Q8260" s="10" t="str" cm="1">
        <f t="array" ref="Q8260">_xlfn.IFS(AND(D8260&lt;=0, D8260-P8260&lt;=2), "escarcha",AND(D8260&lt;=0, D8260-P8260&gt;2), "helada negra", AND(D8260&gt;0, P8260+2&gt;D8260), "rocío", TRUE, "sin riesgo")</f>
        <v>rocío</v>
      </c>
    </row>
    <row r="8261" spans="1:17" x14ac:dyDescent="0.35">
      <c r="A8261" s="2">
        <v>45996</v>
      </c>
      <c r="B8261" s="3" t="s">
        <v>16</v>
      </c>
      <c r="C8261">
        <v>1.7666666666666671</v>
      </c>
      <c r="D8261">
        <v>2.2666666666666671</v>
      </c>
      <c r="E8261">
        <v>97.033333333333331</v>
      </c>
      <c r="F8261">
        <v>97</v>
      </c>
      <c r="G8261">
        <v>0</v>
      </c>
      <c r="H8261">
        <v>0.4</v>
      </c>
      <c r="I8261">
        <v>0</v>
      </c>
      <c r="J8261">
        <v>0.9</v>
      </c>
      <c r="K8261">
        <f t="shared" si="643"/>
        <v>0.5</v>
      </c>
      <c r="L8261">
        <f t="shared" si="641"/>
        <v>9.7076582189981719E-2</v>
      </c>
      <c r="M8261">
        <f t="shared" si="642"/>
        <v>1.3460517810957542</v>
      </c>
      <c r="N8261" s="10" t="str" cm="1">
        <f t="array" ref="N8261">_xlfn.IFS(AND(C8261&lt;=0, C8261-M8261&lt;=2), "escarcha",AND(C8261&lt;=0, C8261-M8261&gt;2), "helada negra", AND(C8261&gt;0, M8261+2&gt;C8261), "rocío", TRUE, "sin riesgo")</f>
        <v>rocío</v>
      </c>
      <c r="O8261">
        <f t="shared" si="644"/>
        <v>0.13239816831700904</v>
      </c>
      <c r="P8261">
        <f t="shared" si="645"/>
        <v>1.8395234246676946</v>
      </c>
      <c r="Q8261" s="10" t="str" cm="1">
        <f t="array" ref="Q8261">_xlfn.IFS(AND(D8261&lt;=0, D8261-P8261&lt;=2), "escarcha",AND(D8261&lt;=0, D8261-P8261&gt;2), "helada negra", AND(D8261&gt;0, P8261+2&gt;D8261), "rocío", TRUE, "sin riesgo")</f>
        <v>rocío</v>
      </c>
    </row>
    <row r="8262" spans="1:17" x14ac:dyDescent="0.35">
      <c r="A8262" s="2">
        <v>45996</v>
      </c>
      <c r="B8262" s="3" t="s">
        <v>17</v>
      </c>
      <c r="C8262">
        <v>2.0333333333333332</v>
      </c>
      <c r="D8262">
        <v>2.5666666666666669</v>
      </c>
      <c r="E8262">
        <v>97.1</v>
      </c>
      <c r="F8262">
        <v>97</v>
      </c>
      <c r="G8262">
        <v>1</v>
      </c>
      <c r="H8262">
        <v>9.9999999999999992E-2</v>
      </c>
      <c r="I8262">
        <v>1.333333333333333</v>
      </c>
      <c r="J8262">
        <v>0.1333333333333333</v>
      </c>
      <c r="K8262">
        <f t="shared" si="643"/>
        <v>0.53333333333333366</v>
      </c>
      <c r="L8262">
        <f t="shared" si="641"/>
        <v>0.1168029294685959</v>
      </c>
      <c r="M8262">
        <f t="shared" si="642"/>
        <v>1.6213996143456664</v>
      </c>
      <c r="N8262" s="10" t="str" cm="1">
        <f t="array" ref="N8262">_xlfn.IFS(AND(C8262&lt;=0, C8262-M8262&lt;=2), "escarcha",AND(C8262&lt;=0, C8262-M8262&gt;2), "helada negra", AND(C8262&gt;0, M8262+2&gt;C8262), "rocío", TRUE, "sin riesgo")</f>
        <v>rocío</v>
      </c>
      <c r="O8262">
        <f t="shared" si="644"/>
        <v>0.15372756811855956</v>
      </c>
      <c r="P8262">
        <f t="shared" si="645"/>
        <v>2.138478940283532</v>
      </c>
      <c r="Q8262" s="10" t="str" cm="1">
        <f t="array" ref="Q8262">_xlfn.IFS(AND(D8262&lt;=0, D8262-P8262&lt;=2), "escarcha",AND(D8262&lt;=0, D8262-P8262&gt;2), "helada negra", AND(D8262&gt;0, P8262+2&gt;D8262), "rocío", TRUE, "sin riesgo")</f>
        <v>rocío</v>
      </c>
    </row>
    <row r="8263" spans="1:17" x14ac:dyDescent="0.35">
      <c r="A8263" s="2">
        <v>45996</v>
      </c>
      <c r="B8263" s="3" t="s">
        <v>18</v>
      </c>
      <c r="C8263">
        <v>2</v>
      </c>
      <c r="D8263">
        <v>2.7333333333333329</v>
      </c>
      <c r="E8263">
        <v>97.133333333333326</v>
      </c>
      <c r="F8263">
        <v>98</v>
      </c>
      <c r="G8263">
        <v>0</v>
      </c>
      <c r="H8263">
        <v>3.4</v>
      </c>
      <c r="I8263">
        <v>0</v>
      </c>
      <c r="J8263">
        <v>5.2666666666666666</v>
      </c>
      <c r="K8263">
        <f t="shared" si="643"/>
        <v>0.73333333333333295</v>
      </c>
      <c r="L8263">
        <f t="shared" si="641"/>
        <v>0.11476848374741069</v>
      </c>
      <c r="M8263">
        <f t="shared" si="642"/>
        <v>1.5929733575527401</v>
      </c>
      <c r="N8263" s="10" t="str" cm="1">
        <f t="array" ref="N8263">_xlfn.IFS(AND(C8263&lt;=0, C8263-M8263&lt;=2), "escarcha",AND(C8263&lt;=0, C8263-M8263&gt;2), "helada negra", AND(C8263&gt;0, M8263+2&gt;C8263), "rocío", TRUE, "sin riesgo")</f>
        <v>rocío</v>
      </c>
      <c r="O8263">
        <f t="shared" si="644"/>
        <v>0.17581123506841878</v>
      </c>
      <c r="P8263">
        <f t="shared" si="645"/>
        <v>2.4487764529720266</v>
      </c>
      <c r="Q8263" s="10" t="str" cm="1">
        <f t="array" ref="Q8263">_xlfn.IFS(AND(D8263&lt;=0, D8263-P8263&lt;=2), "escarcha",AND(D8263&lt;=0, D8263-P8263&gt;2), "helada negra", AND(D8263&gt;0, P8263+2&gt;D8263), "rocío", TRUE, "sin riesgo")</f>
        <v>rocío</v>
      </c>
    </row>
    <row r="8264" spans="1:17" x14ac:dyDescent="0.35">
      <c r="A8264" s="2">
        <v>45996</v>
      </c>
      <c r="B8264" s="3" t="s">
        <v>19</v>
      </c>
      <c r="C8264">
        <v>2.2333333333333329</v>
      </c>
      <c r="D8264">
        <v>2.8</v>
      </c>
      <c r="E8264">
        <v>97.2</v>
      </c>
      <c r="F8264">
        <v>98</v>
      </c>
      <c r="G8264">
        <v>0.66666666666666663</v>
      </c>
      <c r="H8264">
        <v>1.1333333333333331</v>
      </c>
      <c r="I8264">
        <v>1.333333333333333</v>
      </c>
      <c r="J8264">
        <v>2.6</v>
      </c>
      <c r="K8264">
        <f t="shared" si="643"/>
        <v>0.56666666666666687</v>
      </c>
      <c r="L8264">
        <f t="shared" si="641"/>
        <v>0.13208474716295313</v>
      </c>
      <c r="M8264">
        <f t="shared" si="642"/>
        <v>1.8351359099666225</v>
      </c>
      <c r="N8264" s="10" t="str" cm="1">
        <f t="array" ref="N8264">_xlfn.IFS(AND(C8264&lt;=0, C8264-M8264&lt;=2), "escarcha",AND(C8264&lt;=0, C8264-M8264&gt;2), "helada negra", AND(C8264&gt;0, M8264+2&gt;C8264), "rocío", TRUE, "sin riesgo")</f>
        <v>rocío</v>
      </c>
      <c r="O8264">
        <f t="shared" si="644"/>
        <v>0.18053761158908643</v>
      </c>
      <c r="P8264">
        <f t="shared" si="645"/>
        <v>2.5152888145043359</v>
      </c>
      <c r="Q8264" s="10" t="str" cm="1">
        <f t="array" ref="Q8264">_xlfn.IFS(AND(D8264&lt;=0, D8264-P8264&lt;=2), "escarcha",AND(D8264&lt;=0, D8264-P8264&gt;2), "helada negra", AND(D8264&gt;0, P8264+2&gt;D8264), "rocío", TRUE, "sin riesgo")</f>
        <v>rocío</v>
      </c>
    </row>
    <row r="8265" spans="1:17" x14ac:dyDescent="0.35">
      <c r="A8265" s="2">
        <v>45996</v>
      </c>
      <c r="B8265" s="3" t="s">
        <v>20</v>
      </c>
      <c r="C8265">
        <v>1.6333333333333331</v>
      </c>
      <c r="D8265">
        <v>2.5333333333333332</v>
      </c>
      <c r="E8265">
        <v>97.133333333333326</v>
      </c>
      <c r="F8265">
        <v>98</v>
      </c>
      <c r="G8265">
        <v>1.333333333333333</v>
      </c>
      <c r="H8265">
        <v>0.66666666666666663</v>
      </c>
      <c r="I8265">
        <v>3.666666666666667</v>
      </c>
      <c r="J8265">
        <v>1.2</v>
      </c>
      <c r="K8265">
        <f t="shared" si="643"/>
        <v>0.90000000000000013</v>
      </c>
      <c r="L8265">
        <f t="shared" si="641"/>
        <v>8.8571294939349246E-2</v>
      </c>
      <c r="M8265">
        <f t="shared" si="642"/>
        <v>1.2275228830284799</v>
      </c>
      <c r="N8265" s="10" t="str" cm="1">
        <f t="array" ref="N8265">_xlfn.IFS(AND(C8265&lt;=0, C8265-M8265&lt;=2), "escarcha",AND(C8265&lt;=0, C8265-M8265&gt;2), "helada negra", AND(C8265&gt;0, M8265+2&gt;C8265), "rocío", TRUE, "sin riesgo")</f>
        <v>rocío</v>
      </c>
      <c r="O8265">
        <f t="shared" si="644"/>
        <v>0.16161670847138268</v>
      </c>
      <c r="P8265">
        <f t="shared" si="645"/>
        <v>2.2492391177108852</v>
      </c>
      <c r="Q8265" s="10" t="str" cm="1">
        <f t="array" ref="Q8265">_xlfn.IFS(AND(D8265&lt;=0, D8265-P8265&lt;=2), "escarcha",AND(D8265&lt;=0, D8265-P8265&gt;2), "helada negra", AND(D8265&gt;0, P8265+2&gt;D8265), "rocío", TRUE, "sin riesgo")</f>
        <v>rocío</v>
      </c>
    </row>
    <row r="8266" spans="1:17" x14ac:dyDescent="0.35">
      <c r="A8266" s="2">
        <v>45996</v>
      </c>
      <c r="B8266" s="3" t="s">
        <v>21</v>
      </c>
      <c r="C8266">
        <v>0.53333333333333333</v>
      </c>
      <c r="D8266">
        <v>1.4333333333333329</v>
      </c>
      <c r="E8266">
        <v>97.066666666666663</v>
      </c>
      <c r="F8266">
        <v>98</v>
      </c>
      <c r="G8266">
        <v>0.33333333333333331</v>
      </c>
      <c r="H8266">
        <v>1.7333333333333329</v>
      </c>
      <c r="I8266">
        <v>1.333333333333333</v>
      </c>
      <c r="J8266">
        <v>2.7666666666666671</v>
      </c>
      <c r="K8266">
        <f t="shared" si="643"/>
        <v>0.89999999999999958</v>
      </c>
      <c r="L8266">
        <f t="shared" si="641"/>
        <v>8.8199152376020294E-3</v>
      </c>
      <c r="M8266">
        <f t="shared" si="642"/>
        <v>0.12168314521267619</v>
      </c>
      <c r="N8266" s="10" t="str" cm="1">
        <f t="array" ref="N8266">_xlfn.IFS(AND(C8266&lt;=0, C8266-M8266&lt;=2), "escarcha",AND(C8266&lt;=0, C8266-M8266&gt;2), "helada negra", AND(C8266&gt;0, M8266+2&gt;C8266), "rocío", TRUE, "sin riesgo")</f>
        <v>rocío</v>
      </c>
      <c r="O8266">
        <f t="shared" si="644"/>
        <v>8.3131671346820174E-2</v>
      </c>
      <c r="P8266">
        <f t="shared" si="645"/>
        <v>1.1517770527971127</v>
      </c>
      <c r="Q8266" s="10" t="str" cm="1">
        <f t="array" ref="Q8266">_xlfn.IFS(AND(D8266&lt;=0, D8266-P8266&lt;=2), "escarcha",AND(D8266&lt;=0, D8266-P8266&gt;2), "helada negra", AND(D8266&gt;0, P8266+2&gt;D8266), "rocío", TRUE, "sin riesgo")</f>
        <v>rocío</v>
      </c>
    </row>
    <row r="8267" spans="1:17" x14ac:dyDescent="0.35">
      <c r="A8267" s="2">
        <v>45996</v>
      </c>
      <c r="B8267" s="3" t="s">
        <v>22</v>
      </c>
      <c r="C8267">
        <v>3.3333333333333333E-2</v>
      </c>
      <c r="D8267">
        <v>1.2333333333333329</v>
      </c>
      <c r="E8267">
        <v>97.1</v>
      </c>
      <c r="F8267">
        <v>98</v>
      </c>
      <c r="G8267">
        <v>0</v>
      </c>
      <c r="H8267">
        <v>1.466666666666667</v>
      </c>
      <c r="I8267">
        <v>0</v>
      </c>
      <c r="J8267">
        <v>2.2999999999999998</v>
      </c>
      <c r="K8267">
        <f t="shared" si="643"/>
        <v>1.1999999999999995</v>
      </c>
      <c r="L8267">
        <f t="shared" si="641"/>
        <v>-2.7011844617473531E-2</v>
      </c>
      <c r="M8267">
        <f t="shared" si="642"/>
        <v>-0.37190994282232948</v>
      </c>
      <c r="N8267" s="10" t="str" cm="1">
        <f t="array" ref="N8267">_xlfn.IFS(AND(C8267&lt;=0, C8267-M8267&lt;=2), "escarcha",AND(C8267&lt;=0, C8267-M8267&gt;2), "helada negra", AND(C8267&gt;0, M8267+2&gt;C8267), "rocío", TRUE, "sin riesgo")</f>
        <v>rocío</v>
      </c>
      <c r="O8267">
        <f t="shared" si="644"/>
        <v>6.8785720945901269E-2</v>
      </c>
      <c r="P8267">
        <f t="shared" si="645"/>
        <v>0.95223727353552023</v>
      </c>
      <c r="Q8267" s="10" t="str" cm="1">
        <f t="array" ref="Q8267">_xlfn.IFS(AND(D8267&lt;=0, D8267-P8267&lt;=2), "escarcha",AND(D8267&lt;=0, D8267-P8267&gt;2), "helada negra", AND(D8267&gt;0, P8267+2&gt;D8267), "rocío", TRUE, "sin riesgo")</f>
        <v>rocío</v>
      </c>
    </row>
    <row r="8268" spans="1:17" x14ac:dyDescent="0.35">
      <c r="A8268" s="2">
        <v>45996</v>
      </c>
      <c r="B8268" s="3" t="s">
        <v>23</v>
      </c>
      <c r="C8268">
        <v>3.3333333333333333E-2</v>
      </c>
      <c r="D8268">
        <v>0.9</v>
      </c>
      <c r="E8268">
        <v>97.1</v>
      </c>
      <c r="F8268">
        <v>98</v>
      </c>
      <c r="G8268">
        <v>0</v>
      </c>
      <c r="H8268">
        <v>0.83333333333333337</v>
      </c>
      <c r="I8268">
        <v>0</v>
      </c>
      <c r="J8268">
        <v>2.4666666666666668</v>
      </c>
      <c r="K8268">
        <f t="shared" si="643"/>
        <v>0.8666666666666667</v>
      </c>
      <c r="L8268">
        <f t="shared" si="641"/>
        <v>-2.7011844617473531E-2</v>
      </c>
      <c r="M8268">
        <f t="shared" si="642"/>
        <v>-0.37190994282232948</v>
      </c>
      <c r="N8268" s="10" t="str" cm="1">
        <f t="array" ref="N8268">_xlfn.IFS(AND(C8268&lt;=0, C8268-M8268&lt;=2), "escarcha",AND(C8268&lt;=0, C8268-M8268&gt;2), "helada negra", AND(C8268&gt;0, M8268+2&gt;C8268), "rocío", TRUE, "sin riesgo")</f>
        <v>rocío</v>
      </c>
      <c r="O8268">
        <f t="shared" si="644"/>
        <v>4.4823528642142743E-2</v>
      </c>
      <c r="P8268">
        <f t="shared" si="645"/>
        <v>0.61967013920110825</v>
      </c>
      <c r="Q8268" s="10" t="str" cm="1">
        <f t="array" ref="Q8268">_xlfn.IFS(AND(D8268&lt;=0, D8268-P8268&lt;=2), "escarcha",AND(D8268&lt;=0, D8268-P8268&gt;2), "helada negra", AND(D8268&gt;0, P8268+2&gt;D8268), "rocío", TRUE, "sin riesgo")</f>
        <v>rocío</v>
      </c>
    </row>
    <row r="8269" spans="1:17" x14ac:dyDescent="0.35">
      <c r="A8269" s="2">
        <v>45996</v>
      </c>
      <c r="B8269" s="3" t="s">
        <v>24</v>
      </c>
      <c r="C8269">
        <v>6.6666666666666666E-2</v>
      </c>
      <c r="D8269">
        <v>1</v>
      </c>
      <c r="E8269">
        <v>97.2</v>
      </c>
      <c r="F8269">
        <v>98</v>
      </c>
      <c r="G8269">
        <v>0</v>
      </c>
      <c r="H8269">
        <v>2.333333333333333</v>
      </c>
      <c r="I8269">
        <v>1.333333333333333</v>
      </c>
      <c r="J8269">
        <v>3.566666666666666</v>
      </c>
      <c r="K8269">
        <f t="shared" si="643"/>
        <v>0.93333333333333335</v>
      </c>
      <c r="L8269">
        <f t="shared" si="641"/>
        <v>-2.3566205174909212E-2</v>
      </c>
      <c r="M8269">
        <f t="shared" si="642"/>
        <v>-0.32453234099155942</v>
      </c>
      <c r="N8269" s="10" t="str" cm="1">
        <f t="array" ref="N8269">_xlfn.IFS(AND(C8269&lt;=0, C8269-M8269&lt;=2), "escarcha",AND(C8269&lt;=0, C8269-M8269&gt;2), "helada negra", AND(C8269&gt;0, M8269+2&gt;C8269), "rocío", TRUE, "sin riesgo")</f>
        <v>rocío</v>
      </c>
      <c r="O8269">
        <f t="shared" si="644"/>
        <v>5.2019059605935711E-2</v>
      </c>
      <c r="P8269">
        <f t="shared" si="645"/>
        <v>0.7194403891695742</v>
      </c>
      <c r="Q8269" s="10" t="str" cm="1">
        <f t="array" ref="Q8269">_xlfn.IFS(AND(D8269&lt;=0, D8269-P8269&lt;=2), "escarcha",AND(D8269&lt;=0, D8269-P8269&gt;2), "helada negra", AND(D8269&gt;0, P8269+2&gt;D8269), "rocío", TRUE, "sin riesgo")</f>
        <v>rocío</v>
      </c>
    </row>
    <row r="8270" spans="1:17" x14ac:dyDescent="0.35">
      <c r="A8270" s="2">
        <v>45996</v>
      </c>
      <c r="B8270" s="3" t="s">
        <v>25</v>
      </c>
      <c r="C8270">
        <v>0.43333333333333329</v>
      </c>
      <c r="D8270">
        <v>1.533333333333333</v>
      </c>
      <c r="E8270">
        <v>97.3</v>
      </c>
      <c r="F8270">
        <v>97.333333333333329</v>
      </c>
      <c r="G8270">
        <v>1.666666666666667</v>
      </c>
      <c r="H8270">
        <v>0.66666666666666663</v>
      </c>
      <c r="I8270">
        <v>3.333333333333333</v>
      </c>
      <c r="J8270">
        <v>2.1</v>
      </c>
      <c r="K8270">
        <f t="shared" si="643"/>
        <v>1.0999999999999996</v>
      </c>
      <c r="L8270">
        <f t="shared" si="641"/>
        <v>3.9977416228597976E-3</v>
      </c>
      <c r="M8270">
        <f t="shared" si="642"/>
        <v>5.5139379121181088E-2</v>
      </c>
      <c r="N8270" s="10" t="str" cm="1">
        <f t="array" ref="N8270">_xlfn.IFS(AND(C8270&lt;=0, C8270-M8270&lt;=2), "escarcha",AND(C8270&lt;=0, C8270-M8270&gt;2), "helada negra", AND(C8270&gt;0, M8270+2&gt;C8270), "rocío", TRUE, "sin riesgo")</f>
        <v>rocío</v>
      </c>
      <c r="O8270">
        <f t="shared" si="644"/>
        <v>8.3469882919282257E-2</v>
      </c>
      <c r="P8270">
        <f t="shared" si="645"/>
        <v>1.1564852216026902</v>
      </c>
      <c r="Q8270" s="10" t="str" cm="1">
        <f t="array" ref="Q8270">_xlfn.IFS(AND(D8270&lt;=0, D8270-P8270&lt;=2), "escarcha",AND(D8270&lt;=0, D8270-P8270&gt;2), "helada negra", AND(D8270&gt;0, P8270+2&gt;D8270), "rocío", TRUE, "sin riesgo")</f>
        <v>rocío</v>
      </c>
    </row>
    <row r="8271" spans="1:17" x14ac:dyDescent="0.35">
      <c r="A8271" s="2">
        <v>45996</v>
      </c>
      <c r="B8271" s="3" t="s">
        <v>26</v>
      </c>
      <c r="C8271">
        <v>0.56666666666666665</v>
      </c>
      <c r="D8271">
        <v>0.93333333333333335</v>
      </c>
      <c r="E8271">
        <v>97.333333333333329</v>
      </c>
      <c r="F8271">
        <v>97.666666666666671</v>
      </c>
      <c r="G8271">
        <v>2.333333333333333</v>
      </c>
      <c r="H8271">
        <v>0.79999999999999993</v>
      </c>
      <c r="I8271">
        <v>4.333333333333333</v>
      </c>
      <c r="J8271">
        <v>2.2666666666666671</v>
      </c>
      <c r="K8271">
        <f t="shared" si="643"/>
        <v>0.3666666666666667</v>
      </c>
      <c r="L8271">
        <f t="shared" si="641"/>
        <v>1.396979508697184E-2</v>
      </c>
      <c r="M8271">
        <f t="shared" si="642"/>
        <v>0.19278934613322374</v>
      </c>
      <c r="N8271" s="10" t="str" cm="1">
        <f t="array" ref="N8271">_xlfn.IFS(AND(C8271&lt;=0, C8271-M8271&lt;=2), "escarcha",AND(C8271&lt;=0, C8271-M8271&gt;2), "helada negra", AND(C8271&gt;0, M8271+2&gt;C8271), "rocío", TRUE, "sin riesgo")</f>
        <v>rocío</v>
      </c>
      <c r="O8271">
        <f t="shared" si="644"/>
        <v>4.3815536044110329E-2</v>
      </c>
      <c r="P8271">
        <f t="shared" si="645"/>
        <v>0.60570025313098219</v>
      </c>
      <c r="Q8271" s="10" t="str" cm="1">
        <f t="array" ref="Q8271">_xlfn.IFS(AND(D8271&lt;=0, D8271-P8271&lt;=2), "escarcha",AND(D8271&lt;=0, D8271-P8271&gt;2), "helada negra", AND(D8271&gt;0, P8271+2&gt;D8271), "rocío", TRUE, "sin riesgo")</f>
        <v>rocío</v>
      </c>
    </row>
    <row r="8272" spans="1:17" x14ac:dyDescent="0.35">
      <c r="A8272" s="2">
        <v>45996</v>
      </c>
      <c r="B8272" s="3" t="s">
        <v>27</v>
      </c>
      <c r="C8272">
        <v>0.83333333333333337</v>
      </c>
      <c r="D8272">
        <v>1.533333333333333</v>
      </c>
      <c r="E8272">
        <v>97.366666666666674</v>
      </c>
      <c r="F8272">
        <v>98</v>
      </c>
      <c r="G8272">
        <v>0</v>
      </c>
      <c r="H8272">
        <v>1.833333333333333</v>
      </c>
      <c r="I8272">
        <v>0</v>
      </c>
      <c r="J8272">
        <v>3.3</v>
      </c>
      <c r="K8272">
        <f t="shared" si="643"/>
        <v>0.69999999999999962</v>
      </c>
      <c r="L8272">
        <f t="shared" si="641"/>
        <v>3.3539671699305121E-2</v>
      </c>
      <c r="M8272">
        <f t="shared" si="642"/>
        <v>0.46337721017312133</v>
      </c>
      <c r="N8272" s="10" t="str" cm="1">
        <f t="array" ref="N8272">_xlfn.IFS(AND(C8272&lt;=0, C8272-M8272&lt;=2), "escarcha",AND(C8272&lt;=0, C8272-M8272&gt;2), "helada negra", AND(C8272&gt;0, M8272+2&gt;C8272), "rocío", TRUE, "sin riesgo")</f>
        <v>rocío</v>
      </c>
      <c r="O8272">
        <f t="shared" si="644"/>
        <v>9.0295847989682168E-2</v>
      </c>
      <c r="P8272">
        <f t="shared" si="645"/>
        <v>1.2515468014267208</v>
      </c>
      <c r="Q8272" s="10" t="str" cm="1">
        <f t="array" ref="Q8272">_xlfn.IFS(AND(D8272&lt;=0, D8272-P8272&lt;=2), "escarcha",AND(D8272&lt;=0, D8272-P8272&gt;2), "helada negra", AND(D8272&gt;0, P8272+2&gt;D8272), "rocío", TRUE, "sin riesgo")</f>
        <v>rocío</v>
      </c>
    </row>
    <row r="8273" spans="1:17" x14ac:dyDescent="0.35">
      <c r="A8273" s="2">
        <v>45996</v>
      </c>
      <c r="B8273" s="3" t="s">
        <v>28</v>
      </c>
      <c r="C8273">
        <v>0.93333333333333335</v>
      </c>
      <c r="D8273">
        <v>2.1</v>
      </c>
      <c r="E8273">
        <v>97.366666666666674</v>
      </c>
      <c r="F8273">
        <v>97.333333333333329</v>
      </c>
      <c r="G8273">
        <v>0.33333333333333331</v>
      </c>
      <c r="H8273">
        <v>2.8666666666666671</v>
      </c>
      <c r="I8273">
        <v>2</v>
      </c>
      <c r="J8273">
        <v>5.0666666666666664</v>
      </c>
      <c r="K8273">
        <f t="shared" si="643"/>
        <v>1.1666666666666667</v>
      </c>
      <c r="L8273">
        <f t="shared" si="641"/>
        <v>4.0739136420738412E-2</v>
      </c>
      <c r="M8273">
        <f t="shared" si="642"/>
        <v>0.56307397805976789</v>
      </c>
      <c r="N8273" s="10" t="str" cm="1">
        <f t="array" ref="N8273">_xlfn.IFS(AND(C8273&lt;=0, C8273-M8273&lt;=2), "escarcha",AND(C8273&lt;=0, C8273-M8273&gt;2), "helada negra", AND(C8273&gt;0, M8273+2&gt;C8273), "rocío", TRUE, "sin riesgo")</f>
        <v>rocío</v>
      </c>
      <c r="O8273">
        <f t="shared" si="644"/>
        <v>0.12395647895417089</v>
      </c>
      <c r="P8273">
        <f t="shared" si="645"/>
        <v>1.7214049327283425</v>
      </c>
      <c r="Q8273" s="10" t="str" cm="1">
        <f t="array" ref="Q8273">_xlfn.IFS(AND(D8273&lt;=0, D8273-P8273&lt;=2), "escarcha",AND(D8273&lt;=0, D8273-P8273&gt;2), "helada negra", AND(D8273&gt;0, P8273+2&gt;D8273), "rocío", TRUE, "sin riesgo")</f>
        <v>rocío</v>
      </c>
    </row>
    <row r="8274" spans="1:17" x14ac:dyDescent="0.35">
      <c r="A8274" s="2">
        <v>45996</v>
      </c>
      <c r="B8274" s="3" t="s">
        <v>29</v>
      </c>
      <c r="C8274">
        <v>1</v>
      </c>
      <c r="D8274">
        <v>2.3666666666666671</v>
      </c>
      <c r="E8274">
        <v>97.466666666666669</v>
      </c>
      <c r="F8274">
        <v>97</v>
      </c>
      <c r="G8274">
        <v>0.66666666666666663</v>
      </c>
      <c r="H8274">
        <v>1.3666666666666669</v>
      </c>
      <c r="I8274">
        <v>2</v>
      </c>
      <c r="J8274">
        <v>2.933333333333334</v>
      </c>
      <c r="K8274">
        <f t="shared" si="643"/>
        <v>1.3666666666666671</v>
      </c>
      <c r="L8274">
        <f t="shared" si="641"/>
        <v>4.6562020142877573E-2</v>
      </c>
      <c r="M8274">
        <f t="shared" si="642"/>
        <v>0.64376785858290164</v>
      </c>
      <c r="N8274" s="10" t="str" cm="1">
        <f t="array" ref="N8274">_xlfn.IFS(AND(C8274&lt;=0, C8274-M8274&lt;=2), "escarcha",AND(C8274&lt;=0, C8274-M8274&gt;2), "helada negra", AND(C8274&gt;0, M8274+2&gt;C8274), "rocío", TRUE, "sin riesgo")</f>
        <v>rocío</v>
      </c>
      <c r="O8274">
        <f t="shared" si="644"/>
        <v>0.13951376255142195</v>
      </c>
      <c r="P8274">
        <f t="shared" si="645"/>
        <v>1.9391754046780938</v>
      </c>
      <c r="Q8274" s="10" t="str" cm="1">
        <f t="array" ref="Q8274">_xlfn.IFS(AND(D8274&lt;=0, D8274-P8274&lt;=2), "escarcha",AND(D8274&lt;=0, D8274-P8274&gt;2), "helada negra", AND(D8274&gt;0, P8274+2&gt;D8274), "rocío", TRUE, "sin riesgo")</f>
        <v>rocío</v>
      </c>
    </row>
    <row r="8275" spans="1:17" x14ac:dyDescent="0.35">
      <c r="A8275" s="2">
        <v>45996</v>
      </c>
      <c r="B8275" s="3" t="s">
        <v>30</v>
      </c>
      <c r="C8275">
        <v>1.5666666666666671</v>
      </c>
      <c r="D8275">
        <v>3.1</v>
      </c>
      <c r="E8275">
        <v>97.466666666666669</v>
      </c>
      <c r="F8275">
        <v>97</v>
      </c>
      <c r="G8275">
        <v>0.66666666666666663</v>
      </c>
      <c r="H8275">
        <v>0.96666666666666667</v>
      </c>
      <c r="I8275">
        <v>1.666666666666667</v>
      </c>
      <c r="J8275">
        <v>2.4666666666666668</v>
      </c>
      <c r="K8275">
        <f t="shared" si="643"/>
        <v>1.533333333333333</v>
      </c>
      <c r="L8275">
        <f t="shared" si="641"/>
        <v>8.7225565693871215E-2</v>
      </c>
      <c r="M8275">
        <f t="shared" si="642"/>
        <v>1.2087794586278813</v>
      </c>
      <c r="N8275" s="10" t="str" cm="1">
        <f t="array" ref="N8275">_xlfn.IFS(AND(C8275&lt;=0, C8275-M8275&lt;=2), "escarcha",AND(C8275&lt;=0, C8275-M8275&gt;2), "helada negra", AND(C8275&gt;0, M8275+2&gt;C8275), "rocío", TRUE, "sin riesgo")</f>
        <v>rocío</v>
      </c>
      <c r="O8275">
        <f t="shared" si="644"/>
        <v>0.19151812249010253</v>
      </c>
      <c r="P8275">
        <f t="shared" si="645"/>
        <v>2.6699522686883346</v>
      </c>
      <c r="Q8275" s="10" t="str" cm="1">
        <f t="array" ref="Q8275">_xlfn.IFS(AND(D8275&lt;=0, D8275-P8275&lt;=2), "escarcha",AND(D8275&lt;=0, D8275-P8275&gt;2), "helada negra", AND(D8275&gt;0, P8275+2&gt;D8275), "rocío", TRUE, "sin riesgo")</f>
        <v>rocío</v>
      </c>
    </row>
    <row r="8276" spans="1:17" x14ac:dyDescent="0.35">
      <c r="A8276" s="2">
        <v>45996</v>
      </c>
      <c r="B8276" s="3" t="s">
        <v>31</v>
      </c>
      <c r="C8276">
        <v>2.8666666666666671</v>
      </c>
      <c r="D8276">
        <v>3.833333333333333</v>
      </c>
      <c r="E8276">
        <v>97.566666666666663</v>
      </c>
      <c r="F8276">
        <v>96.333333333333329</v>
      </c>
      <c r="G8276">
        <v>0.66666666666666663</v>
      </c>
      <c r="H8276">
        <v>0.4</v>
      </c>
      <c r="I8276">
        <v>2</v>
      </c>
      <c r="J8276">
        <v>1.2</v>
      </c>
      <c r="K8276">
        <f t="shared" si="643"/>
        <v>0.9666666666666659</v>
      </c>
      <c r="L8276">
        <f t="shared" si="641"/>
        <v>0.1808298517749255</v>
      </c>
      <c r="M8276">
        <f t="shared" si="642"/>
        <v>2.5194025741516657</v>
      </c>
      <c r="N8276" s="10" t="str" cm="1">
        <f t="array" ref="N8276">_xlfn.IFS(AND(C8276&lt;=0, C8276-M8276&lt;=2), "escarcha",AND(C8276&lt;=0, C8276-M8276&gt;2), "helada negra", AND(C8276&gt;0, M8276+2&gt;C8276), "rocío", TRUE, "sin riesgo")</f>
        <v>rocío</v>
      </c>
      <c r="O8276">
        <f t="shared" si="644"/>
        <v>0.23631694711181689</v>
      </c>
      <c r="P8276">
        <f t="shared" si="645"/>
        <v>3.3029799123583636</v>
      </c>
      <c r="Q8276" s="10" t="str" cm="1">
        <f t="array" ref="Q8276">_xlfn.IFS(AND(D8276&lt;=0, D8276-P8276&lt;=2), "escarcha",AND(D8276&lt;=0, D8276-P8276&gt;2), "helada negra", AND(D8276&gt;0, P8276+2&gt;D8276), "rocío", TRUE, "sin riesgo")</f>
        <v>rocío</v>
      </c>
    </row>
    <row r="8277" spans="1:17" x14ac:dyDescent="0.35">
      <c r="A8277" s="2">
        <v>45996</v>
      </c>
      <c r="B8277" s="3" t="s">
        <v>32</v>
      </c>
      <c r="C8277">
        <v>4.4666666666666668</v>
      </c>
      <c r="D8277">
        <v>4.7666666666666666</v>
      </c>
      <c r="E8277">
        <v>97.666666666666671</v>
      </c>
      <c r="F8277">
        <v>94.666666666666671</v>
      </c>
      <c r="G8277">
        <v>2</v>
      </c>
      <c r="H8277">
        <v>0.46666666666666667</v>
      </c>
      <c r="I8277">
        <v>5.666666666666667</v>
      </c>
      <c r="J8277">
        <v>1.5666666666666671</v>
      </c>
      <c r="K8277">
        <f t="shared" si="643"/>
        <v>0.29999999999999982</v>
      </c>
      <c r="L8277">
        <f t="shared" si="641"/>
        <v>0.29446237483923726</v>
      </c>
      <c r="M8277">
        <f t="shared" si="642"/>
        <v>4.1294815619007297</v>
      </c>
      <c r="N8277" s="10" t="str" cm="1">
        <f t="array" ref="N8277">_xlfn.IFS(AND(C8277&lt;=0, C8277-M8277&lt;=2), "escarcha",AND(C8277&lt;=0, C8277-M8277&gt;2), "helada negra", AND(C8277&gt;0, M8277+2&gt;C8277), "rocío", TRUE, "sin riesgo")</f>
        <v>rocío</v>
      </c>
      <c r="O8277">
        <f t="shared" si="644"/>
        <v>0.28421613734482642</v>
      </c>
      <c r="P8277">
        <f t="shared" si="645"/>
        <v>3.9834352684048677</v>
      </c>
      <c r="Q8277" s="10" t="str" cm="1">
        <f t="array" ref="Q8277">_xlfn.IFS(AND(D8277&lt;=0, D8277-P8277&lt;=2), "escarcha",AND(D8277&lt;=0, D8277-P8277&gt;2), "helada negra", AND(D8277&gt;0, P8277+2&gt;D8277), "rocío", TRUE, "sin riesgo")</f>
        <v>rocío</v>
      </c>
    </row>
    <row r="8278" spans="1:17" x14ac:dyDescent="0.35">
      <c r="A8278" s="2">
        <v>45997</v>
      </c>
      <c r="B8278" s="3" t="s">
        <v>27</v>
      </c>
      <c r="C8278">
        <v>7.9333333333333336</v>
      </c>
      <c r="D8278">
        <v>8.1666666666666661</v>
      </c>
      <c r="E8278">
        <v>95.666666666666671</v>
      </c>
      <c r="F8278">
        <v>99</v>
      </c>
      <c r="G8278">
        <v>1.333333333333333</v>
      </c>
      <c r="H8278">
        <v>2.1</v>
      </c>
      <c r="I8278">
        <v>3.666666666666667</v>
      </c>
      <c r="J8278">
        <v>3.2666666666666671</v>
      </c>
      <c r="K8278">
        <f t="shared" si="643"/>
        <v>0.2333333333333325</v>
      </c>
      <c r="L8278">
        <f t="shared" si="641"/>
        <v>0.51283064478508622</v>
      </c>
      <c r="M8278">
        <f t="shared" si="642"/>
        <v>7.2836095366590072</v>
      </c>
      <c r="N8278" s="10" t="str" cm="1">
        <f t="array" ref="N8278">_xlfn.IFS(AND(C8278&lt;=0, C8278-M8278&lt;=2), "escarcha",AND(C8278&lt;=0, C8278-M8278&gt;2), "helada negra", AND(C8278&gt;0, M8278+2&gt;C8278), "rocío", TRUE, "sin riesgo")</f>
        <v>rocío</v>
      </c>
      <c r="O8278">
        <f t="shared" si="644"/>
        <v>0.56293405946509412</v>
      </c>
      <c r="P8278">
        <f t="shared" si="645"/>
        <v>8.0186944704837551</v>
      </c>
      <c r="Q8278" s="10" t="str" cm="1">
        <f t="array" ref="Q8278">_xlfn.IFS(AND(D8278&lt;=0, D8278-P8278&lt;=2), "escarcha",AND(D8278&lt;=0, D8278-P8278&gt;2), "helada negra", AND(D8278&gt;0, P8278+2&gt;D8278), "rocío", TRUE, "sin riesgo")</f>
        <v>rocío</v>
      </c>
    </row>
    <row r="8279" spans="1:17" x14ac:dyDescent="0.35">
      <c r="A8279" s="2">
        <v>45997</v>
      </c>
      <c r="B8279" s="3" t="s">
        <v>28</v>
      </c>
      <c r="C8279">
        <v>8.1999999999999993</v>
      </c>
      <c r="D8279">
        <v>8.5333333333333332</v>
      </c>
      <c r="E8279">
        <v>95.966666666666669</v>
      </c>
      <c r="F8279">
        <v>94</v>
      </c>
      <c r="G8279">
        <v>1.666666666666667</v>
      </c>
      <c r="H8279">
        <v>2.433333333333334</v>
      </c>
      <c r="I8279">
        <v>3.333333333333333</v>
      </c>
      <c r="J8279">
        <v>4.9000000000000004</v>
      </c>
      <c r="K8279">
        <f t="shared" si="643"/>
        <v>0.33333333333333393</v>
      </c>
      <c r="L8279">
        <f t="shared" si="641"/>
        <v>0.53407749895301337</v>
      </c>
      <c r="M8279">
        <f t="shared" si="642"/>
        <v>7.594803342978631</v>
      </c>
      <c r="N8279" s="10" t="str" cm="1">
        <f t="array" ref="N8279">_xlfn.IFS(AND(C8279&lt;=0, C8279-M8279&lt;=2), "escarcha",AND(C8279&lt;=0, C8279-M8279&gt;2), "helada negra", AND(C8279&gt;0, M8279+2&gt;C8279), "rocío", TRUE, "sin riesgo")</f>
        <v>rocío</v>
      </c>
      <c r="O8279">
        <f t="shared" si="644"/>
        <v>0.53596220493147795</v>
      </c>
      <c r="P8279">
        <f t="shared" si="645"/>
        <v>7.6224452101180518</v>
      </c>
      <c r="Q8279" s="10" t="str" cm="1">
        <f t="array" ref="Q8279">_xlfn.IFS(AND(D8279&lt;=0, D8279-P8279&lt;=2), "escarcha",AND(D8279&lt;=0, D8279-P8279&gt;2), "helada negra", AND(D8279&gt;0, P8279+2&gt;D8279), "rocío", TRUE, "sin riesgo")</f>
        <v>rocío</v>
      </c>
    </row>
    <row r="8280" spans="1:17" x14ac:dyDescent="0.35">
      <c r="A8280" s="2">
        <v>45997</v>
      </c>
      <c r="B8280" s="3" t="s">
        <v>50</v>
      </c>
      <c r="C8280">
        <v>10.4</v>
      </c>
      <c r="D8280">
        <v>11.1</v>
      </c>
      <c r="E8280">
        <v>84.63333333333334</v>
      </c>
      <c r="F8280">
        <v>82.333333333333329</v>
      </c>
      <c r="G8280">
        <v>1.333333333333333</v>
      </c>
      <c r="H8280">
        <v>5.7</v>
      </c>
      <c r="I8280">
        <v>4</v>
      </c>
      <c r="J8280">
        <v>10.7</v>
      </c>
      <c r="K8280">
        <f t="shared" si="643"/>
        <v>0.69999999999999929</v>
      </c>
      <c r="L8280">
        <f t="shared" si="641"/>
        <v>0.55640612011503787</v>
      </c>
      <c r="M8280">
        <f t="shared" si="642"/>
        <v>7.9226762546693283</v>
      </c>
      <c r="N8280" s="10" t="str" cm="1">
        <f t="array" ref="N8280">_xlfn.IFS(AND(C8280&lt;=0, C8280-M8280&lt;=2), "escarcha",AND(C8280&lt;=0, C8280-M8280&gt;2), "helada negra", AND(C8280&gt;0, M8280+2&gt;C8280), "rocío", TRUE, "sin riesgo")</f>
        <v>sin riesgo</v>
      </c>
      <c r="O8280">
        <f t="shared" si="644"/>
        <v>0.57540793956680236</v>
      </c>
      <c r="P8280">
        <f t="shared" si="645"/>
        <v>8.2023748800921386</v>
      </c>
      <c r="Q8280" s="10" t="str" cm="1">
        <f t="array" ref="Q8280">_xlfn.IFS(AND(D8280&lt;=0, D8280-P8280&lt;=2), "escarcha",AND(D8280&lt;=0, D8280-P8280&gt;2), "helada negra", AND(D8280&gt;0, P8280+2&gt;D8280), "rocío", TRUE, "sin riesgo")</f>
        <v>sin riesgo</v>
      </c>
    </row>
    <row r="8281" spans="1:17" x14ac:dyDescent="0.35">
      <c r="A8281" s="2">
        <v>45997</v>
      </c>
      <c r="B8281" s="3" t="s">
        <v>48</v>
      </c>
      <c r="C8281">
        <v>10.133333333333329</v>
      </c>
      <c r="D8281">
        <v>10.93333333333333</v>
      </c>
      <c r="E8281">
        <v>86.36666666666666</v>
      </c>
      <c r="F8281">
        <v>85.333333333333329</v>
      </c>
      <c r="G8281">
        <v>0</v>
      </c>
      <c r="H8281">
        <v>3.7333333333333329</v>
      </c>
      <c r="I8281">
        <v>1.666666666666667</v>
      </c>
      <c r="J8281">
        <v>7.2</v>
      </c>
      <c r="K8281">
        <f t="shared" si="643"/>
        <v>0.80000000000000071</v>
      </c>
      <c r="L8281">
        <f t="shared" si="641"/>
        <v>0.55887715746631839</v>
      </c>
      <c r="M8281">
        <f t="shared" si="642"/>
        <v>7.9590136320880038</v>
      </c>
      <c r="N8281" s="10" t="str" cm="1">
        <f t="array" ref="N8281">_xlfn.IFS(AND(C8281&lt;=0, C8281-M8281&lt;=2), "escarcha",AND(C8281&lt;=0, C8281-M8281&gt;2), "helada negra", AND(C8281&gt;0, M8281+2&gt;C8281), "rocío", TRUE, "sin riesgo")</f>
        <v>sin riesgo</v>
      </c>
      <c r="O8281">
        <f t="shared" si="644"/>
        <v>0.60013604500185758</v>
      </c>
      <c r="P8281">
        <f t="shared" si="645"/>
        <v>8.5672969113172197</v>
      </c>
      <c r="Q8281" s="10" t="str" cm="1">
        <f t="array" ref="Q8281">_xlfn.IFS(AND(D8281&lt;=0, D8281-P8281&lt;=2), "escarcha",AND(D8281&lt;=0, D8281-P8281&gt;2), "helada negra", AND(D8281&gt;0, P8281+2&gt;D8281), "rocío", TRUE, "sin riesgo")</f>
        <v>sin riesgo</v>
      </c>
    </row>
    <row r="8282" spans="1:17" x14ac:dyDescent="0.35">
      <c r="A8282" s="2">
        <v>45997</v>
      </c>
      <c r="B8282" s="3" t="s">
        <v>45</v>
      </c>
      <c r="C8282">
        <v>7.8999999999999986</v>
      </c>
      <c r="D8282">
        <v>9.3000000000000007</v>
      </c>
      <c r="E8282">
        <v>94.566666666666663</v>
      </c>
      <c r="F8282">
        <v>97.333333333333329</v>
      </c>
      <c r="G8282">
        <v>0</v>
      </c>
      <c r="H8282">
        <v>4.5666666666666664</v>
      </c>
      <c r="I8282">
        <v>0.66666666666666663</v>
      </c>
      <c r="J8282">
        <v>7.2333333333333334</v>
      </c>
      <c r="K8282">
        <f t="shared" si="643"/>
        <v>1.4000000000000021</v>
      </c>
      <c r="L8282">
        <f t="shared" si="641"/>
        <v>0.49899857959982552</v>
      </c>
      <c r="M8282">
        <f t="shared" si="642"/>
        <v>7.0814320172529666</v>
      </c>
      <c r="N8282" s="10" t="str" cm="1">
        <f t="array" ref="N8282">_xlfn.IFS(AND(C8282&lt;=0, C8282-M8282&lt;=2), "escarcha",AND(C8282&lt;=0, C8282-M8282&gt;2), "helada negra", AND(C8282&gt;0, M8282+2&gt;C8282), "rocío", TRUE, "sin riesgo")</f>
        <v>rocío</v>
      </c>
      <c r="O8282">
        <f t="shared" si="644"/>
        <v>0.62254135218210527</v>
      </c>
      <c r="P8282">
        <f t="shared" si="645"/>
        <v>8.8988571222760822</v>
      </c>
      <c r="Q8282" s="10" t="str" cm="1">
        <f t="array" ref="Q8282">_xlfn.IFS(AND(D8282&lt;=0, D8282-P8282&lt;=2), "escarcha",AND(D8282&lt;=0, D8282-P8282&gt;2), "helada negra", AND(D8282&gt;0, P8282+2&gt;D8282), "rocío", TRUE, "sin riesgo")</f>
        <v>rocío</v>
      </c>
    </row>
    <row r="8283" spans="1:17" x14ac:dyDescent="0.35">
      <c r="A8283" s="2">
        <v>45998</v>
      </c>
      <c r="B8283" s="3" t="s">
        <v>19</v>
      </c>
      <c r="C8283">
        <v>7.2666666666666666</v>
      </c>
      <c r="D8283">
        <v>7.6666666666666661</v>
      </c>
      <c r="E8283">
        <v>89.4</v>
      </c>
      <c r="F8283">
        <v>91.666666666666671</v>
      </c>
      <c r="G8283">
        <v>1.333333333333333</v>
      </c>
      <c r="H8283">
        <v>0.70000000000000007</v>
      </c>
      <c r="I8283">
        <v>3.666666666666667</v>
      </c>
      <c r="J8283">
        <v>1.9</v>
      </c>
      <c r="K8283">
        <f t="shared" si="643"/>
        <v>0.39999999999999947</v>
      </c>
      <c r="L8283">
        <f t="shared" si="641"/>
        <v>0.39962284477711185</v>
      </c>
      <c r="M8283">
        <f t="shared" si="642"/>
        <v>5.638444680741304</v>
      </c>
      <c r="N8283" s="10" t="str" cm="1">
        <f t="array" ref="N8283">_xlfn.IFS(AND(C8283&lt;=0, C8283-M8283&lt;=2), "escarcha",AND(C8283&lt;=0, C8283-M8283&gt;2), "helada negra", AND(C8283&gt;0, M8283+2&gt;C8283), "rocío", TRUE, "sin riesgo")</f>
        <v>rocío</v>
      </c>
      <c r="O8283">
        <f t="shared" si="644"/>
        <v>0.45196511612317147</v>
      </c>
      <c r="P8283">
        <f t="shared" si="645"/>
        <v>6.3964000868423003</v>
      </c>
      <c r="Q8283" s="10" t="str" cm="1">
        <f t="array" ref="Q8283">_xlfn.IFS(AND(D8283&lt;=0, D8283-P8283&lt;=2), "escarcha",AND(D8283&lt;=0, D8283-P8283&gt;2), "helada negra", AND(D8283&gt;0, P8283+2&gt;D8283), "rocío", TRUE, "sin riesgo")</f>
        <v>rocío</v>
      </c>
    </row>
    <row r="8284" spans="1:17" x14ac:dyDescent="0.35">
      <c r="A8284" s="2">
        <v>45998</v>
      </c>
      <c r="B8284" s="3" t="s">
        <v>20</v>
      </c>
      <c r="C8284">
        <v>7.1333333333333337</v>
      </c>
      <c r="D8284">
        <v>7.6</v>
      </c>
      <c r="E8284">
        <v>93.466666666666669</v>
      </c>
      <c r="F8284">
        <v>91.666666666666671</v>
      </c>
      <c r="G8284">
        <v>1.333333333333333</v>
      </c>
      <c r="H8284">
        <v>1.966666666666667</v>
      </c>
      <c r="I8284">
        <v>3</v>
      </c>
      <c r="J8284">
        <v>3.8</v>
      </c>
      <c r="K8284">
        <f t="shared" si="643"/>
        <v>0.4666666666666659</v>
      </c>
      <c r="L8284">
        <f t="shared" si="641"/>
        <v>0.4349862447530215</v>
      </c>
      <c r="M8284">
        <f t="shared" si="642"/>
        <v>6.1500274769998517</v>
      </c>
      <c r="N8284" s="10" t="str" cm="1">
        <f t="array" ref="N8284">_xlfn.IFS(AND(C8284&lt;=0, C8284-M8284&lt;=2), "escarcha",AND(C8284&lt;=0, C8284-M8284&gt;2), "helada negra", AND(C8284&gt;0, M8284+2&gt;C8284), "rocío", TRUE, "sin riesgo")</f>
        <v>rocío</v>
      </c>
      <c r="O8284">
        <f t="shared" si="644"/>
        <v>0.44742047746297164</v>
      </c>
      <c r="P8284">
        <f t="shared" si="645"/>
        <v>6.3304071857115884</v>
      </c>
      <c r="Q8284" s="10" t="str" cm="1">
        <f t="array" ref="Q8284">_xlfn.IFS(AND(D8284&lt;=0, D8284-P8284&lt;=2), "escarcha",AND(D8284&lt;=0, D8284-P8284&gt;2), "helada negra", AND(D8284&gt;0, P8284+2&gt;D8284), "rocío", TRUE, "sin riesgo")</f>
        <v>rocío</v>
      </c>
    </row>
    <row r="8285" spans="1:17" x14ac:dyDescent="0.35">
      <c r="A8285" s="2">
        <v>45998</v>
      </c>
      <c r="B8285" s="3" t="s">
        <v>21</v>
      </c>
      <c r="C8285">
        <v>6.0666666666666664</v>
      </c>
      <c r="D8285">
        <v>7.4333333333333336</v>
      </c>
      <c r="E8285">
        <v>93.9</v>
      </c>
      <c r="F8285">
        <v>90.666666666666671</v>
      </c>
      <c r="G8285">
        <v>0</v>
      </c>
      <c r="H8285">
        <v>5.333333333333333</v>
      </c>
      <c r="I8285">
        <v>1.333333333333333</v>
      </c>
      <c r="J8285">
        <v>8.6666666666666661</v>
      </c>
      <c r="K8285">
        <f t="shared" si="643"/>
        <v>1.3666666666666671</v>
      </c>
      <c r="L8285">
        <f t="shared" si="641"/>
        <v>0.36629399565512555</v>
      </c>
      <c r="M8285">
        <f t="shared" si="642"/>
        <v>5.1582136390532369</v>
      </c>
      <c r="N8285" s="10" t="str" cm="1">
        <f t="array" ref="N8285">_xlfn.IFS(AND(C8285&lt;=0, C8285-M8285&lt;=2), "escarcha",AND(C8285&lt;=0, C8285-M8285&gt;2), "helada negra", AND(C8285&gt;0, M8285+2&gt;C8285), "rocío", TRUE, "sin riesgo")</f>
        <v>rocío</v>
      </c>
      <c r="O8285">
        <f t="shared" si="644"/>
        <v>0.42507926532428714</v>
      </c>
      <c r="P8285">
        <f t="shared" si="645"/>
        <v>6.0064965553088383</v>
      </c>
      <c r="Q8285" s="10" t="str" cm="1">
        <f t="array" ref="Q8285">_xlfn.IFS(AND(D8285&lt;=0, D8285-P8285&lt;=2), "escarcha",AND(D8285&lt;=0, D8285-P8285&gt;2), "helada negra", AND(D8285&gt;0, P8285+2&gt;D8285), "rocío", TRUE, "sin riesgo")</f>
        <v>rocío</v>
      </c>
    </row>
    <row r="8286" spans="1:17" x14ac:dyDescent="0.35">
      <c r="A8286" s="2">
        <v>45998</v>
      </c>
      <c r="B8286" s="3" t="s">
        <v>22</v>
      </c>
      <c r="C8286">
        <v>4.1333333333333337</v>
      </c>
      <c r="D8286">
        <v>6.4333333333333336</v>
      </c>
      <c r="E8286">
        <v>94.766666666666666</v>
      </c>
      <c r="F8286">
        <v>93</v>
      </c>
      <c r="G8286">
        <v>1</v>
      </c>
      <c r="H8286">
        <v>1.7</v>
      </c>
      <c r="I8286">
        <v>1.666666666666667</v>
      </c>
      <c r="J8286">
        <v>2.9666666666666668</v>
      </c>
      <c r="K8286">
        <f t="shared" si="643"/>
        <v>2.2999999999999998</v>
      </c>
      <c r="L8286">
        <f t="shared" si="641"/>
        <v>0.24097998547232499</v>
      </c>
      <c r="M8286">
        <f t="shared" si="642"/>
        <v>3.3690582282032167</v>
      </c>
      <c r="N8286" s="10" t="str" cm="1">
        <f t="array" ref="N8286">_xlfn.IFS(AND(C8286&lt;=0, C8286-M8286&lt;=2), "escarcha",AND(C8286&lt;=0, C8286-M8286&gt;2), "helada negra", AND(C8286&gt;0, M8286+2&gt;C8286), "rocío", TRUE, "sin riesgo")</f>
        <v>rocío</v>
      </c>
      <c r="O8286">
        <f t="shared" si="644"/>
        <v>0.381936802956298</v>
      </c>
      <c r="P8286">
        <f t="shared" si="645"/>
        <v>5.3833776243662745</v>
      </c>
      <c r="Q8286" s="10" t="str" cm="1">
        <f t="array" ref="Q8286">_xlfn.IFS(AND(D8286&lt;=0, D8286-P8286&lt;=2), "escarcha",AND(D8286&lt;=0, D8286-P8286&gt;2), "helada negra", AND(D8286&gt;0, P8286+2&gt;D8286), "rocío", TRUE, "sin riesgo")</f>
        <v>rocío</v>
      </c>
    </row>
    <row r="8287" spans="1:17" x14ac:dyDescent="0.35">
      <c r="A8287" s="2">
        <v>45998</v>
      </c>
      <c r="B8287" s="3" t="s">
        <v>23</v>
      </c>
      <c r="C8287">
        <v>2.2333333333333329</v>
      </c>
      <c r="D8287">
        <v>5.2</v>
      </c>
      <c r="E8287">
        <v>95.066666666666663</v>
      </c>
      <c r="F8287">
        <v>97.666666666666671</v>
      </c>
      <c r="G8287">
        <v>0.66666666666666663</v>
      </c>
      <c r="H8287">
        <v>1.666666666666667</v>
      </c>
      <c r="I8287">
        <v>1</v>
      </c>
      <c r="J8287">
        <v>3.666666666666667</v>
      </c>
      <c r="K8287">
        <f t="shared" si="643"/>
        <v>2.9666666666666672</v>
      </c>
      <c r="L8287">
        <f t="shared" si="641"/>
        <v>0.10989243556859093</v>
      </c>
      <c r="M8287">
        <f t="shared" si="642"/>
        <v>1.5248697412985235</v>
      </c>
      <c r="N8287" s="10" t="str" cm="1">
        <f t="array" ref="N8287">_xlfn.IFS(AND(C8287&lt;=0, C8287-M8287&lt;=2), "escarcha",AND(C8287&lt;=0, C8287-M8287&gt;2), "helada negra", AND(C8287&gt;0, M8287+2&gt;C8287), "rocío", TRUE, "sin riesgo")</f>
        <v>rocío</v>
      </c>
      <c r="O8287">
        <f t="shared" si="644"/>
        <v>0.34558929646205871</v>
      </c>
      <c r="P8287">
        <f t="shared" si="645"/>
        <v>4.8608152241523763</v>
      </c>
      <c r="Q8287" s="10" t="str" cm="1">
        <f t="array" ref="Q8287">_xlfn.IFS(AND(D8287&lt;=0, D8287-P8287&lt;=2), "escarcha",AND(D8287&lt;=0, D8287-P8287&gt;2), "helada negra", AND(D8287&gt;0, P8287+2&gt;D8287), "rocío", TRUE, "sin riesgo")</f>
        <v>rocío</v>
      </c>
    </row>
    <row r="8288" spans="1:17" x14ac:dyDescent="0.35">
      <c r="A8288" s="2">
        <v>45998</v>
      </c>
      <c r="B8288" s="3" t="s">
        <v>24</v>
      </c>
      <c r="C8288">
        <v>3</v>
      </c>
      <c r="D8288">
        <v>4.666666666666667</v>
      </c>
      <c r="E8288">
        <v>96.13333333333334</v>
      </c>
      <c r="F8288">
        <v>99</v>
      </c>
      <c r="G8288">
        <v>1</v>
      </c>
      <c r="H8288">
        <v>1.2333333333333329</v>
      </c>
      <c r="I8288">
        <v>2.333333333333333</v>
      </c>
      <c r="J8288">
        <v>2.4666666666666668</v>
      </c>
      <c r="K8288">
        <f t="shared" si="643"/>
        <v>1.666666666666667</v>
      </c>
      <c r="L8288">
        <f t="shared" si="641"/>
        <v>0.17547001139188773</v>
      </c>
      <c r="M8288">
        <f t="shared" si="642"/>
        <v>2.4439759464309865</v>
      </c>
      <c r="N8288" s="10" t="str" cm="1">
        <f t="array" ref="N8288">_xlfn.IFS(AND(C8288&lt;=0, C8288-M8288&lt;=2), "escarcha",AND(C8288&lt;=0, C8288-M8288&gt;2), "helada negra", AND(C8288&gt;0, M8288+2&gt;C8288), "rocío", TRUE, "sin riesgo")</f>
        <v>rocío</v>
      </c>
      <c r="O8288">
        <f t="shared" si="644"/>
        <v>0.32199563249615948</v>
      </c>
      <c r="P8288">
        <f t="shared" si="645"/>
        <v>4.5227878846774043</v>
      </c>
      <c r="Q8288" s="10" t="str" cm="1">
        <f t="array" ref="Q8288">_xlfn.IFS(AND(D8288&lt;=0, D8288-P8288&lt;=2), "escarcha",AND(D8288&lt;=0, D8288-P8288&gt;2), "helada negra", AND(D8288&gt;0, P8288+2&gt;D8288), "rocío", TRUE, "sin riesgo")</f>
        <v>rocío</v>
      </c>
    </row>
    <row r="8289" spans="1:17" x14ac:dyDescent="0.35">
      <c r="A8289" s="2">
        <v>45998</v>
      </c>
      <c r="B8289" s="3" t="s">
        <v>25</v>
      </c>
      <c r="C8289">
        <v>4.2</v>
      </c>
      <c r="D8289">
        <v>5.4</v>
      </c>
      <c r="E8289">
        <v>96.5</v>
      </c>
      <c r="F8289">
        <v>99</v>
      </c>
      <c r="G8289">
        <v>1.333333333333333</v>
      </c>
      <c r="H8289">
        <v>1.5</v>
      </c>
      <c r="I8289">
        <v>2.333333333333333</v>
      </c>
      <c r="J8289">
        <v>3</v>
      </c>
      <c r="K8289">
        <f t="shared" si="643"/>
        <v>1.2000000000000002</v>
      </c>
      <c r="L8289">
        <f t="shared" si="641"/>
        <v>0.26377825837043894</v>
      </c>
      <c r="M8289">
        <f t="shared" si="642"/>
        <v>3.6926357412179516</v>
      </c>
      <c r="N8289" s="10" t="str" cm="1">
        <f t="array" ref="N8289">_xlfn.IFS(AND(C8289&lt;=0, C8289-M8289&lt;=2), "escarcha",AND(C8289&lt;=0, C8289-M8289&gt;2), "helada negra", AND(C8289&gt;0, M8289+2&gt;C8289), "rocío", TRUE, "sin riesgo")</f>
        <v>rocío</v>
      </c>
      <c r="O8289">
        <f t="shared" si="644"/>
        <v>0.37304014877055269</v>
      </c>
      <c r="P8289">
        <f t="shared" si="645"/>
        <v>5.2552683022117073</v>
      </c>
      <c r="Q8289" s="10" t="str" cm="1">
        <f t="array" ref="Q8289">_xlfn.IFS(AND(D8289&lt;=0, D8289-P8289&lt;=2), "escarcha",AND(D8289&lt;=0, D8289-P8289&gt;2), "helada negra", AND(D8289&gt;0, P8289+2&gt;D8289), "rocío", TRUE, "sin riesgo")</f>
        <v>rocío</v>
      </c>
    </row>
    <row r="8290" spans="1:17" x14ac:dyDescent="0.35">
      <c r="A8290" s="2">
        <v>45998</v>
      </c>
      <c r="B8290" s="3" t="s">
        <v>26</v>
      </c>
      <c r="C8290">
        <v>3.7</v>
      </c>
      <c r="D8290">
        <v>5.166666666666667</v>
      </c>
      <c r="E8290">
        <v>96.36666666666666</v>
      </c>
      <c r="F8290">
        <v>99</v>
      </c>
      <c r="G8290">
        <v>1.666666666666667</v>
      </c>
      <c r="H8290">
        <v>3.3666666666666671</v>
      </c>
      <c r="I8290">
        <v>4.333333333333333</v>
      </c>
      <c r="J8290">
        <v>5.9666666666666668</v>
      </c>
      <c r="K8290">
        <f t="shared" si="643"/>
        <v>1.4666666666666668</v>
      </c>
      <c r="L8290">
        <f t="shared" si="641"/>
        <v>0.22728659975314633</v>
      </c>
      <c r="M8290">
        <f t="shared" si="642"/>
        <v>3.1751146793360152</v>
      </c>
      <c r="N8290" s="10" t="str" cm="1">
        <f t="array" ref="N8290">_xlfn.IFS(AND(C8290&lt;=0, C8290-M8290&lt;=2), "escarcha",AND(C8290&lt;=0, C8290-M8290&gt;2), "helada negra", AND(C8290&gt;0, M8290+2&gt;C8290), "rocío", TRUE, "sin riesgo")</f>
        <v>rocío</v>
      </c>
      <c r="O8290">
        <f t="shared" si="644"/>
        <v>0.35683142934216883</v>
      </c>
      <c r="P8290">
        <f t="shared" si="645"/>
        <v>5.0222066244293648</v>
      </c>
      <c r="Q8290" s="10" t="str" cm="1">
        <f t="array" ref="Q8290">_xlfn.IFS(AND(D8290&lt;=0, D8290-P8290&lt;=2), "escarcha",AND(D8290&lt;=0, D8290-P8290&gt;2), "helada negra", AND(D8290&gt;0, P8290+2&gt;D8290), "rocío", TRUE, "sin riesgo")</f>
        <v>rocío</v>
      </c>
    </row>
    <row r="8291" spans="1:17" x14ac:dyDescent="0.35">
      <c r="A8291" s="2">
        <v>45998</v>
      </c>
      <c r="B8291" s="3" t="s">
        <v>27</v>
      </c>
      <c r="C8291">
        <v>3.2666666666666671</v>
      </c>
      <c r="D8291">
        <v>6.9666666666666668</v>
      </c>
      <c r="E8291">
        <v>96.533333333333331</v>
      </c>
      <c r="F8291">
        <v>87</v>
      </c>
      <c r="G8291">
        <v>2.666666666666667</v>
      </c>
      <c r="H8291">
        <v>2.8666666666666671</v>
      </c>
      <c r="I8291">
        <v>5.333333333333333</v>
      </c>
      <c r="J8291">
        <v>5.0999999999999996</v>
      </c>
      <c r="K8291">
        <f t="shared" si="643"/>
        <v>3.6999999999999997</v>
      </c>
      <c r="L8291">
        <f t="shared" si="641"/>
        <v>0.19847150150522758</v>
      </c>
      <c r="M8291">
        <f t="shared" si="642"/>
        <v>2.7679932770314504</v>
      </c>
      <c r="N8291" s="10" t="str" cm="1">
        <f t="array" ref="N8291">_xlfn.IFS(AND(C8291&lt;=0, C8291-M8291&lt;=2), "escarcha",AND(C8291&lt;=0, C8291-M8291&gt;2), "helada negra", AND(C8291&gt;0, M8291+2&gt;C8291), "rocío", TRUE, "sin riesgo")</f>
        <v>rocío</v>
      </c>
      <c r="O8291">
        <f t="shared" si="644"/>
        <v>0.35187483568241196</v>
      </c>
      <c r="P8291">
        <f t="shared" si="645"/>
        <v>4.95102416330068</v>
      </c>
      <c r="Q8291" s="10" t="str" cm="1">
        <f t="array" ref="Q8291">_xlfn.IFS(AND(D8291&lt;=0, D8291-P8291&lt;=2), "escarcha",AND(D8291&lt;=0, D8291-P8291&gt;2), "helada negra", AND(D8291&gt;0, P8291+2&gt;D8291), "rocío", TRUE, "sin riesgo")</f>
        <v>sin riesgo</v>
      </c>
    </row>
    <row r="8292" spans="1:17" x14ac:dyDescent="0.35">
      <c r="A8292" s="2">
        <v>45998</v>
      </c>
      <c r="B8292" s="3" t="s">
        <v>28</v>
      </c>
      <c r="C8292">
        <v>3.6</v>
      </c>
      <c r="D8292">
        <v>7.1333333333333337</v>
      </c>
      <c r="E8292">
        <v>96.666666666666671</v>
      </c>
      <c r="F8292">
        <v>85</v>
      </c>
      <c r="G8292">
        <v>2</v>
      </c>
      <c r="H8292">
        <v>4.8999999999999986</v>
      </c>
      <c r="I8292">
        <v>5.333333333333333</v>
      </c>
      <c r="J8292">
        <v>8.9</v>
      </c>
      <c r="K8292">
        <f t="shared" si="643"/>
        <v>3.5333333333333337</v>
      </c>
      <c r="L8292">
        <f t="shared" si="641"/>
        <v>0.22335598968014095</v>
      </c>
      <c r="M8292">
        <f t="shared" si="642"/>
        <v>3.1195006460118737</v>
      </c>
      <c r="N8292" s="10" t="str" cm="1">
        <f t="array" ref="N8292">_xlfn.IFS(AND(C8292&lt;=0, C8292-M8292&lt;=2), "escarcha",AND(C8292&lt;=0, C8292-M8292&gt;2), "helada negra", AND(C8292&gt;0, M8292+2&gt;C8292), "rocío", TRUE, "sin riesgo")</f>
        <v>rocío</v>
      </c>
      <c r="O8292">
        <f t="shared" si="644"/>
        <v>0.34003263475101264</v>
      </c>
      <c r="P8292">
        <f t="shared" si="645"/>
        <v>4.7811216419207669</v>
      </c>
      <c r="Q8292" s="10" t="str" cm="1">
        <f t="array" ref="Q8292">_xlfn.IFS(AND(D8292&lt;=0, D8292-P8292&lt;=2), "escarcha",AND(D8292&lt;=0, D8292-P8292&gt;2), "helada negra", AND(D8292&gt;0, P8292+2&gt;D8292), "rocío", TRUE, "sin riesgo")</f>
        <v>sin riesgo</v>
      </c>
    </row>
    <row r="8293" spans="1:17" x14ac:dyDescent="0.35">
      <c r="A8293" s="2">
        <v>45998</v>
      </c>
      <c r="B8293" s="3" t="s">
        <v>29</v>
      </c>
      <c r="C8293">
        <v>4.9000000000000004</v>
      </c>
      <c r="D8293">
        <v>7.3</v>
      </c>
      <c r="E8293">
        <v>96.566666666666663</v>
      </c>
      <c r="F8293">
        <v>85.666666666666671</v>
      </c>
      <c r="G8293">
        <v>0</v>
      </c>
      <c r="H8293">
        <v>9.6333333333333329</v>
      </c>
      <c r="I8293">
        <v>3.333333333333333</v>
      </c>
      <c r="J8293">
        <v>16.966666666666669</v>
      </c>
      <c r="K8293">
        <f t="shared" si="643"/>
        <v>2.3999999999999995</v>
      </c>
      <c r="L8293">
        <f t="shared" si="641"/>
        <v>0.31338358822187051</v>
      </c>
      <c r="M8293">
        <f t="shared" si="642"/>
        <v>4.3996323318268518</v>
      </c>
      <c r="N8293" s="10" t="str" cm="1">
        <f t="array" ref="N8293">_xlfn.IFS(AND(C8293&lt;=0, C8293-M8293&lt;=2), "escarcha",AND(C8293&lt;=0, C8293-M8293&gt;2), "helada negra", AND(C8293&gt;0, M8293+2&gt;C8293), "rocío", TRUE, "sin riesgo")</f>
        <v>rocío</v>
      </c>
      <c r="O8293">
        <f t="shared" si="644"/>
        <v>0.35924463684283747</v>
      </c>
      <c r="P8293">
        <f t="shared" si="645"/>
        <v>5.0568778893156887</v>
      </c>
      <c r="Q8293" s="10" t="str" cm="1">
        <f t="array" ref="Q8293">_xlfn.IFS(AND(D8293&lt;=0, D8293-P8293&lt;=2), "escarcha",AND(D8293&lt;=0, D8293-P8293&gt;2), "helada negra", AND(D8293&gt;0, P8293+2&gt;D8293), "rocío", TRUE, "sin riesgo")</f>
        <v>sin riesgo</v>
      </c>
    </row>
    <row r="8294" spans="1:17" x14ac:dyDescent="0.35">
      <c r="A8294" s="2">
        <v>45998</v>
      </c>
      <c r="B8294" s="3" t="s">
        <v>30</v>
      </c>
      <c r="C8294">
        <v>7.6333333333333337</v>
      </c>
      <c r="D8294">
        <v>8.3333333333333339</v>
      </c>
      <c r="E8294">
        <v>90.566666666666663</v>
      </c>
      <c r="F8294">
        <v>81.666666666666671</v>
      </c>
      <c r="G8294">
        <v>1.666666666666667</v>
      </c>
      <c r="H8294">
        <v>14.3</v>
      </c>
      <c r="I8294">
        <v>3</v>
      </c>
      <c r="J8294">
        <v>22.666666666666671</v>
      </c>
      <c r="K8294">
        <f t="shared" si="643"/>
        <v>0.70000000000000018</v>
      </c>
      <c r="L8294">
        <f t="shared" si="641"/>
        <v>0.43762051772088972</v>
      </c>
      <c r="M8294">
        <f t="shared" si="642"/>
        <v>6.1882203006308103</v>
      </c>
      <c r="N8294" s="10" t="str" cm="1">
        <f t="array" ref="N8294">_xlfn.IFS(AND(C8294&lt;=0, C8294-M8294&lt;=2), "escarcha",AND(C8294&lt;=0, C8294-M8294&gt;2), "helada negra", AND(C8294&gt;0, M8294+2&gt;C8294), "rocío", TRUE, "sin riesgo")</f>
        <v>rocío</v>
      </c>
      <c r="O8294">
        <f t="shared" si="644"/>
        <v>0.38176603451473934</v>
      </c>
      <c r="P8294">
        <f t="shared" si="645"/>
        <v>5.3809173623801199</v>
      </c>
      <c r="Q8294" s="10" t="str" cm="1">
        <f t="array" ref="Q8294">_xlfn.IFS(AND(D8294&lt;=0, D8294-P8294&lt;=2), "escarcha",AND(D8294&lt;=0, D8294-P8294&gt;2), "helada negra", AND(D8294&gt;0, P8294+2&gt;D8294), "rocío", TRUE, "sin riesgo")</f>
        <v>sin riesgo</v>
      </c>
    </row>
    <row r="8295" spans="1:17" x14ac:dyDescent="0.35">
      <c r="A8295" s="2">
        <v>45999</v>
      </c>
      <c r="B8295" s="3" t="s">
        <v>28</v>
      </c>
      <c r="C8295">
        <v>5.1333333333333337</v>
      </c>
      <c r="D8295">
        <v>5.2333333333333334</v>
      </c>
      <c r="E8295">
        <v>94.766666666666666</v>
      </c>
      <c r="F8295">
        <v>99</v>
      </c>
      <c r="G8295">
        <v>1.333333333333333</v>
      </c>
      <c r="H8295">
        <v>1.8</v>
      </c>
      <c r="I8295">
        <v>2.666666666666667</v>
      </c>
      <c r="J8295">
        <v>3.0333333333333332</v>
      </c>
      <c r="K8295">
        <f t="shared" si="643"/>
        <v>9.9999999999999645E-2</v>
      </c>
      <c r="L8295">
        <f t="shared" si="641"/>
        <v>0.31081128976983918</v>
      </c>
      <c r="M8295">
        <f t="shared" si="642"/>
        <v>4.3628712341011298</v>
      </c>
      <c r="N8295" s="10" t="str" cm="1">
        <f t="array" ref="N8295">_xlfn.IFS(AND(C8295&lt;=0, C8295-M8295&lt;=2), "escarcha",AND(C8295&lt;=0, C8295-M8295&gt;2), "helada negra", AND(C8295&gt;0, M8295+2&gt;C8295), "rocío", TRUE, "sin riesgo")</f>
        <v>rocío</v>
      </c>
      <c r="O8295">
        <f t="shared" si="644"/>
        <v>0.36146560088289126</v>
      </c>
      <c r="P8295">
        <f t="shared" si="645"/>
        <v>5.0887957012482188</v>
      </c>
      <c r="Q8295" s="10" t="str" cm="1">
        <f t="array" ref="Q8295">_xlfn.IFS(AND(D8295&lt;=0, D8295-P8295&lt;=2), "escarcha",AND(D8295&lt;=0, D8295-P8295&gt;2), "helada negra", AND(D8295&gt;0, P8295+2&gt;D8295), "rocío", TRUE, "sin riesgo")</f>
        <v>rocío</v>
      </c>
    </row>
    <row r="8296" spans="1:17" x14ac:dyDescent="0.35">
      <c r="A8296" s="2">
        <v>45999</v>
      </c>
      <c r="B8296" s="3" t="s">
        <v>29</v>
      </c>
      <c r="C8296">
        <v>4.3</v>
      </c>
      <c r="D8296">
        <v>5.5666666666666664</v>
      </c>
      <c r="E8296">
        <v>95.233333333333334</v>
      </c>
      <c r="F8296">
        <v>98.333333333333329</v>
      </c>
      <c r="G8296">
        <v>1</v>
      </c>
      <c r="H8296">
        <v>4.3666666666666671</v>
      </c>
      <c r="I8296">
        <v>1.666666666666667</v>
      </c>
      <c r="J8296">
        <v>6.5</v>
      </c>
      <c r="K8296">
        <f t="shared" si="643"/>
        <v>1.2666666666666666</v>
      </c>
      <c r="L8296">
        <f t="shared" si="641"/>
        <v>0.25757003915722243</v>
      </c>
      <c r="M8296">
        <f t="shared" si="642"/>
        <v>3.6044378735317264</v>
      </c>
      <c r="N8296" s="10" t="str" cm="1">
        <f t="array" ref="N8296">_xlfn.IFS(AND(C8296&lt;=0, C8296-M8296&lt;=2), "escarcha",AND(C8296&lt;=0, C8296-M8296&gt;2), "helada negra", AND(C8296&gt;0, M8296+2&gt;C8296), "rocío", TRUE, "sin riesgo")</f>
        <v>rocío</v>
      </c>
      <c r="O8296">
        <f t="shared" si="644"/>
        <v>0.37784239497100713</v>
      </c>
      <c r="P8296">
        <f t="shared" si="645"/>
        <v>5.3244028828829855</v>
      </c>
      <c r="Q8296" s="10" t="str" cm="1">
        <f t="array" ref="Q8296">_xlfn.IFS(AND(D8296&lt;=0, D8296-P8296&lt;=2), "escarcha",AND(D8296&lt;=0, D8296-P8296&gt;2), "helada negra", AND(D8296&gt;0, P8296+2&gt;D8296), "rocío", TRUE, "sin riesgo")</f>
        <v>rocío</v>
      </c>
    </row>
    <row r="8297" spans="1:17" x14ac:dyDescent="0.35">
      <c r="A8297" s="2">
        <v>46001</v>
      </c>
      <c r="B8297" s="3" t="s">
        <v>26</v>
      </c>
      <c r="C8297">
        <v>2.2666666666666671</v>
      </c>
      <c r="D8297">
        <v>3.1333333333333329</v>
      </c>
      <c r="E8297">
        <v>97.366666666666674</v>
      </c>
      <c r="F8297">
        <v>99</v>
      </c>
      <c r="G8297">
        <v>1.666666666666667</v>
      </c>
      <c r="H8297">
        <v>0.66666666666666663</v>
      </c>
      <c r="I8297">
        <v>3.666666666666667</v>
      </c>
      <c r="J8297">
        <v>2</v>
      </c>
      <c r="K8297">
        <f t="shared" si="643"/>
        <v>0.86666666666666581</v>
      </c>
      <c r="L8297">
        <f t="shared" si="641"/>
        <v>0.13617111053921196</v>
      </c>
      <c r="M8297">
        <f t="shared" si="642"/>
        <v>1.8923523647368965</v>
      </c>
      <c r="N8297" s="10" t="str" cm="1">
        <f t="array" ref="N8297">_xlfn.IFS(AND(C8297&lt;=0, C8297-M8297&lt;=2), "escarcha",AND(C8297&lt;=0, C8297-M8297&gt;2), "helada negra", AND(C8297&gt;0, M8297+2&gt;C8297), "rocío", TRUE, "sin riesgo")</f>
        <v>rocío</v>
      </c>
      <c r="O8297">
        <f t="shared" si="644"/>
        <v>0.21428346688711492</v>
      </c>
      <c r="P8297">
        <f t="shared" si="645"/>
        <v>2.9912297804169148</v>
      </c>
      <c r="Q8297" s="10" t="str" cm="1">
        <f t="array" ref="Q8297">_xlfn.IFS(AND(D8297&lt;=0, D8297-P8297&lt;=2), "escarcha",AND(D8297&lt;=0, D8297-P8297&gt;2), "helada negra", AND(D8297&gt;0, P8297+2&gt;D8297), "rocío", TRUE, "sin riesgo")</f>
        <v>rocío</v>
      </c>
    </row>
    <row r="8298" spans="1:17" x14ac:dyDescent="0.35">
      <c r="A8298" s="2">
        <v>46001</v>
      </c>
      <c r="B8298" s="3" t="s">
        <v>27</v>
      </c>
      <c r="C8298">
        <v>2.5333333333333332</v>
      </c>
      <c r="D8298">
        <v>3.5</v>
      </c>
      <c r="E8298">
        <v>97.433333333333337</v>
      </c>
      <c r="F8298">
        <v>99</v>
      </c>
      <c r="G8298">
        <v>0.66666666666666663</v>
      </c>
      <c r="H8298">
        <v>0.6</v>
      </c>
      <c r="I8298">
        <v>3.333333333333333</v>
      </c>
      <c r="J8298">
        <v>1.7333333333333329</v>
      </c>
      <c r="K8298">
        <f t="shared" si="643"/>
        <v>0.96666666666666679</v>
      </c>
      <c r="L8298">
        <f t="shared" si="641"/>
        <v>0.1558176132499014</v>
      </c>
      <c r="M8298">
        <f t="shared" si="642"/>
        <v>2.1678125447347401</v>
      </c>
      <c r="N8298" s="10" t="str" cm="1">
        <f t="array" ref="N8298">_xlfn.IFS(AND(C8298&lt;=0, C8298-M8298&lt;=2), "escarcha",AND(C8298&lt;=0, C8298-M8298&gt;2), "helada negra", AND(C8298&gt;0, M8298+2&gt;C8298), "rocío", TRUE, "sin riesgo")</f>
        <v>rocío</v>
      </c>
      <c r="O8298">
        <f t="shared" si="644"/>
        <v>0.24016261133559563</v>
      </c>
      <c r="P8298">
        <f t="shared" si="645"/>
        <v>3.3574729377142245</v>
      </c>
      <c r="Q8298" s="10" t="str" cm="1">
        <f t="array" ref="Q8298">_xlfn.IFS(AND(D8298&lt;=0, D8298-P8298&lt;=2), "escarcha",AND(D8298&lt;=0, D8298-P8298&gt;2), "helada negra", AND(D8298&gt;0, P8298+2&gt;D8298), "rocío", TRUE, "sin riesgo")</f>
        <v>rocío</v>
      </c>
    </row>
    <row r="8299" spans="1:17" x14ac:dyDescent="0.35">
      <c r="A8299" s="2">
        <v>46001</v>
      </c>
      <c r="B8299" s="3" t="s">
        <v>28</v>
      </c>
      <c r="C8299">
        <v>2.2666666666666671</v>
      </c>
      <c r="D8299">
        <v>3.1333333333333329</v>
      </c>
      <c r="E8299">
        <v>97.4</v>
      </c>
      <c r="F8299">
        <v>99</v>
      </c>
      <c r="G8299">
        <v>0</v>
      </c>
      <c r="H8299">
        <v>0.76666666666666672</v>
      </c>
      <c r="I8299">
        <v>0.66666666666666663</v>
      </c>
      <c r="J8299">
        <v>1.966666666666667</v>
      </c>
      <c r="K8299">
        <f t="shared" si="643"/>
        <v>0.86666666666666581</v>
      </c>
      <c r="L8299">
        <f t="shared" si="641"/>
        <v>0.13651340046211574</v>
      </c>
      <c r="M8299">
        <f t="shared" si="642"/>
        <v>1.8971462544500166</v>
      </c>
      <c r="N8299" s="10" t="str" cm="1">
        <f t="array" ref="N8299">_xlfn.IFS(AND(C8299&lt;=0, C8299-M8299&lt;=2), "escarcha",AND(C8299&lt;=0, C8299-M8299&gt;2), "helada negra", AND(C8299&gt;0, M8299+2&gt;C8299), "rocío", TRUE, "sin riesgo")</f>
        <v>rocío</v>
      </c>
      <c r="O8299">
        <f t="shared" si="644"/>
        <v>0.21428346688711492</v>
      </c>
      <c r="P8299">
        <f t="shared" si="645"/>
        <v>2.9912297804169148</v>
      </c>
      <c r="Q8299" s="10" t="str" cm="1">
        <f t="array" ref="Q8299">_xlfn.IFS(AND(D8299&lt;=0, D8299-P8299&lt;=2), "escarcha",AND(D8299&lt;=0, D8299-P8299&gt;2), "helada negra", AND(D8299&gt;0, P8299+2&gt;D8299), "rocío", TRUE, "sin riesgo")</f>
        <v>rocío</v>
      </c>
    </row>
    <row r="8300" spans="1:17" x14ac:dyDescent="0.35">
      <c r="A8300" s="2">
        <v>46001</v>
      </c>
      <c r="B8300" s="3" t="s">
        <v>29</v>
      </c>
      <c r="C8300">
        <v>2.2999999999999998</v>
      </c>
      <c r="D8300">
        <v>3.9333333333333331</v>
      </c>
      <c r="E8300">
        <v>97.5</v>
      </c>
      <c r="F8300">
        <v>99</v>
      </c>
      <c r="G8300">
        <v>0.66666666666666663</v>
      </c>
      <c r="H8300">
        <v>1.033333333333333</v>
      </c>
      <c r="I8300">
        <v>1.666666666666667</v>
      </c>
      <c r="J8300">
        <v>2.5333333333333332</v>
      </c>
      <c r="K8300">
        <f t="shared" si="643"/>
        <v>1.6333333333333333</v>
      </c>
      <c r="L8300">
        <f t="shared" si="641"/>
        <v>0.13991207707318135</v>
      </c>
      <c r="M8300">
        <f t="shared" si="642"/>
        <v>1.9447560894034122</v>
      </c>
      <c r="N8300" s="10" t="str" cm="1">
        <f t="array" ref="N8300">_xlfn.IFS(AND(C8300&lt;=0, C8300-M8300&lt;=2), "escarcha",AND(C8300&lt;=0, C8300-M8300&gt;2), "helada negra", AND(C8300&gt;0, M8300+2&gt;C8300), "rocío", TRUE, "sin riesgo")</f>
        <v>rocío</v>
      </c>
      <c r="O8300">
        <f t="shared" si="644"/>
        <v>0.27064798515281502</v>
      </c>
      <c r="P8300">
        <f t="shared" si="645"/>
        <v>3.7903049480190791</v>
      </c>
      <c r="Q8300" s="10" t="str" cm="1">
        <f t="array" ref="Q8300">_xlfn.IFS(AND(D8300&lt;=0, D8300-P8300&lt;=2), "escarcha",AND(D8300&lt;=0, D8300-P8300&gt;2), "helada negra", AND(D8300&gt;0, P8300+2&gt;D8300), "rocío", TRUE, "sin riesgo")</f>
        <v>rocío</v>
      </c>
    </row>
    <row r="8301" spans="1:17" x14ac:dyDescent="0.35">
      <c r="A8301" s="2">
        <v>46001</v>
      </c>
      <c r="B8301" s="3" t="s">
        <v>30</v>
      </c>
      <c r="C8301">
        <v>3.2333333333333329</v>
      </c>
      <c r="D8301">
        <v>4.1666666666666661</v>
      </c>
      <c r="E8301">
        <v>97.566666666666663</v>
      </c>
      <c r="F8301">
        <v>99</v>
      </c>
      <c r="G8301">
        <v>0</v>
      </c>
      <c r="H8301">
        <v>0.16666666666666671</v>
      </c>
      <c r="I8301">
        <v>0</v>
      </c>
      <c r="J8301">
        <v>0.3666666666666667</v>
      </c>
      <c r="K8301">
        <f t="shared" si="643"/>
        <v>0.93333333333333313</v>
      </c>
      <c r="L8301">
        <f t="shared" si="641"/>
        <v>0.20676511266931569</v>
      </c>
      <c r="M8301">
        <f t="shared" si="642"/>
        <v>2.8850336046221243</v>
      </c>
      <c r="N8301" s="10" t="str" cm="1">
        <f t="array" ref="N8301">_xlfn.IFS(AND(C8301&lt;=0, C8301-M8301&lt;=2), "escarcha",AND(C8301&lt;=0, C8301-M8301&gt;2), "helada negra", AND(C8301&gt;0, M8301+2&gt;C8301), "rocío", TRUE, "sin riesgo")</f>
        <v>rocío</v>
      </c>
      <c r="O8301">
        <f t="shared" si="644"/>
        <v>0.28701891794224293</v>
      </c>
      <c r="P8301">
        <f t="shared" si="645"/>
        <v>4.0233679738450618</v>
      </c>
      <c r="Q8301" s="10" t="str" cm="1">
        <f t="array" ref="Q8301">_xlfn.IFS(AND(D8301&lt;=0, D8301-P8301&lt;=2), "escarcha",AND(D8301&lt;=0, D8301-P8301&gt;2), "helada negra", AND(D8301&gt;0, P8301+2&gt;D8301), "rocío", TRUE, "sin riesgo")</f>
        <v>rocío</v>
      </c>
    </row>
    <row r="8302" spans="1:17" x14ac:dyDescent="0.35">
      <c r="A8302" s="2">
        <v>46001</v>
      </c>
      <c r="B8302" s="3" t="s">
        <v>31</v>
      </c>
      <c r="C8302">
        <v>4.0666666666666664</v>
      </c>
      <c r="D8302">
        <v>4.3666666666666663</v>
      </c>
      <c r="E8302">
        <v>97.6</v>
      </c>
      <c r="F8302">
        <v>99</v>
      </c>
      <c r="G8302">
        <v>0</v>
      </c>
      <c r="H8302">
        <v>0.96666666666666656</v>
      </c>
      <c r="I8302">
        <v>0</v>
      </c>
      <c r="J8302">
        <v>1.9</v>
      </c>
      <c r="K8302">
        <f t="shared" si="643"/>
        <v>0.29999999999999982</v>
      </c>
      <c r="L8302">
        <f t="shared" si="641"/>
        <v>0.26576423291522672</v>
      </c>
      <c r="M8302">
        <f t="shared" si="642"/>
        <v>3.7208630630036001</v>
      </c>
      <c r="N8302" s="10" t="str" cm="1">
        <f t="array" ref="N8302">_xlfn.IFS(AND(C8302&lt;=0, C8302-M8302&lt;=2), "escarcha",AND(C8302&lt;=0, C8302-M8302&gt;2), "helada negra", AND(C8302&gt;0, M8302+2&gt;C8302), "rocío", TRUE, "sin riesgo")</f>
        <v>rocío</v>
      </c>
      <c r="O8302">
        <f t="shared" si="644"/>
        <v>0.30102656856836801</v>
      </c>
      <c r="P8302">
        <f t="shared" si="645"/>
        <v>4.223136078707908</v>
      </c>
      <c r="Q8302" s="10" t="str" cm="1">
        <f t="array" ref="Q8302">_xlfn.IFS(AND(D8302&lt;=0, D8302-P8302&lt;=2), "escarcha",AND(D8302&lt;=0, D8302-P8302&gt;2), "helada negra", AND(D8302&gt;0, P8302+2&gt;D8302), "rocío", TRUE, "sin riesgo")</f>
        <v>rocío</v>
      </c>
    </row>
    <row r="8303" spans="1:17" x14ac:dyDescent="0.35">
      <c r="A8303" s="2">
        <v>46001</v>
      </c>
      <c r="B8303" s="3" t="s">
        <v>32</v>
      </c>
      <c r="C8303">
        <v>4.8666666666666671</v>
      </c>
      <c r="D8303">
        <v>4.9333333333333336</v>
      </c>
      <c r="E8303">
        <v>97.666666666666671</v>
      </c>
      <c r="F8303">
        <v>99</v>
      </c>
      <c r="G8303">
        <v>0.33333333333333331</v>
      </c>
      <c r="H8303">
        <v>0.73333333333333339</v>
      </c>
      <c r="I8303">
        <v>2.333333333333333</v>
      </c>
      <c r="J8303">
        <v>1.466666666666667</v>
      </c>
      <c r="K8303">
        <f t="shared" si="643"/>
        <v>6.666666666666643E-2</v>
      </c>
      <c r="L8303">
        <f t="shared" si="641"/>
        <v>0.32238728382571863</v>
      </c>
      <c r="M8303">
        <f t="shared" si="642"/>
        <v>4.5283915641109607</v>
      </c>
      <c r="N8303" s="10" t="str" cm="1">
        <f t="array" ref="N8303">_xlfn.IFS(AND(C8303&lt;=0, C8303-M8303&lt;=2), "escarcha",AND(C8303&lt;=0, C8303-M8303&gt;2), "helada negra", AND(C8303&gt;0, M8303+2&gt;C8303), "rocío", TRUE, "sin riesgo")</f>
        <v>rocío</v>
      </c>
      <c r="O8303">
        <f t="shared" si="644"/>
        <v>0.34059220635533821</v>
      </c>
      <c r="P8303">
        <f t="shared" si="645"/>
        <v>4.7891446916126359</v>
      </c>
      <c r="Q8303" s="10" t="str" cm="1">
        <f t="array" ref="Q8303">_xlfn.IFS(AND(D8303&lt;=0, D8303-P8303&lt;=2), "escarcha",AND(D8303&lt;=0, D8303-P8303&gt;2), "helada negra", AND(D8303&gt;0, P8303+2&gt;D8303), "rocío", TRUE, "sin riesgo")</f>
        <v>rocío</v>
      </c>
    </row>
    <row r="8304" spans="1:17" x14ac:dyDescent="0.35">
      <c r="A8304" s="2">
        <v>46001</v>
      </c>
      <c r="B8304" s="3" t="s">
        <v>33</v>
      </c>
      <c r="C8304">
        <v>5.7</v>
      </c>
      <c r="D8304">
        <v>5.7666666666666666</v>
      </c>
      <c r="E8304">
        <v>97.633333333333326</v>
      </c>
      <c r="F8304">
        <v>99</v>
      </c>
      <c r="G8304">
        <v>0</v>
      </c>
      <c r="H8304">
        <v>4.3</v>
      </c>
      <c r="I8304">
        <v>0.66666666666666663</v>
      </c>
      <c r="J8304">
        <v>9.3000000000000007</v>
      </c>
      <c r="K8304">
        <f t="shared" si="643"/>
        <v>6.666666666666643E-2</v>
      </c>
      <c r="L8304">
        <f t="shared" si="641"/>
        <v>0.3799343625175205</v>
      </c>
      <c r="M8304">
        <f t="shared" si="642"/>
        <v>5.3545315168622523</v>
      </c>
      <c r="N8304" s="10" t="str" cm="1">
        <f t="array" ref="N8304">_xlfn.IFS(AND(C8304&lt;=0, C8304-M8304&lt;=2), "escarcha",AND(C8304&lt;=0, C8304-M8304&gt;2), "helada negra", AND(C8304&gt;0, M8304+2&gt;C8304), "rocío", TRUE, "sin riesgo")</f>
        <v>rocío</v>
      </c>
      <c r="O8304">
        <f t="shared" si="644"/>
        <v>0.39844957036551731</v>
      </c>
      <c r="P8304">
        <f t="shared" si="645"/>
        <v>5.6215075663114105</v>
      </c>
      <c r="Q8304" s="10" t="str" cm="1">
        <f t="array" ref="Q8304">_xlfn.IFS(AND(D8304&lt;=0, D8304-P8304&lt;=2), "escarcha",AND(D8304&lt;=0, D8304-P8304&gt;2), "helada negra", AND(D8304&gt;0, P8304+2&gt;D8304), "rocío", TRUE, "sin riesgo")</f>
        <v>rocío</v>
      </c>
    </row>
    <row r="8305" spans="1:17" x14ac:dyDescent="0.35">
      <c r="A8305" s="2">
        <v>46004</v>
      </c>
      <c r="B8305" s="3" t="s">
        <v>21</v>
      </c>
      <c r="C8305">
        <v>3.9</v>
      </c>
      <c r="D8305">
        <v>4.0333333333333332</v>
      </c>
      <c r="E8305">
        <v>97.3</v>
      </c>
      <c r="F8305">
        <v>97</v>
      </c>
      <c r="G8305">
        <v>0</v>
      </c>
      <c r="H8305">
        <v>0.96666666666666667</v>
      </c>
      <c r="I8305">
        <v>0</v>
      </c>
      <c r="J8305">
        <v>1.6333333333333331</v>
      </c>
      <c r="K8305">
        <f t="shared" si="643"/>
        <v>0.1333333333333333</v>
      </c>
      <c r="L8305">
        <f t="shared" si="641"/>
        <v>0.25098589399515331</v>
      </c>
      <c r="M8305">
        <f t="shared" si="642"/>
        <v>3.5109682370695916</v>
      </c>
      <c r="N8305" s="10" t="str" cm="1">
        <f t="array" ref="N8305">_xlfn.IFS(AND(C8305&lt;=0, C8305-M8305&lt;=2), "escarcha",AND(C8305&lt;=0, C8305-M8305&gt;2), "helada negra", AND(C8305&gt;0, M8305+2&gt;C8305), "rocío", TRUE, "sin riesgo")</f>
        <v>rocío</v>
      </c>
      <c r="O8305">
        <f t="shared" si="644"/>
        <v>0.25725901382610328</v>
      </c>
      <c r="P8305">
        <f t="shared" si="645"/>
        <v>3.6000209106106777</v>
      </c>
      <c r="Q8305" s="10" t="str" cm="1">
        <f t="array" ref="Q8305">_xlfn.IFS(AND(D8305&lt;=0, D8305-P8305&lt;=2), "escarcha",AND(D8305&lt;=0, D8305-P8305&gt;2), "helada negra", AND(D8305&gt;0, P8305+2&gt;D8305), "rocío", TRUE, "sin riesgo")</f>
        <v>rocío</v>
      </c>
    </row>
    <row r="8306" spans="1:17" x14ac:dyDescent="0.35">
      <c r="A8306" s="2">
        <v>46004</v>
      </c>
      <c r="B8306" s="3" t="s">
        <v>22</v>
      </c>
      <c r="C8306">
        <v>2.2999999999999998</v>
      </c>
      <c r="D8306">
        <v>3.5666666666666669</v>
      </c>
      <c r="E8306">
        <v>97.166666666666657</v>
      </c>
      <c r="F8306">
        <v>97</v>
      </c>
      <c r="G8306">
        <v>0</v>
      </c>
      <c r="H8306">
        <v>1</v>
      </c>
      <c r="I8306">
        <v>0</v>
      </c>
      <c r="J8306">
        <v>2</v>
      </c>
      <c r="K8306">
        <f t="shared" si="643"/>
        <v>1.2666666666666671</v>
      </c>
      <c r="L8306">
        <f t="shared" si="641"/>
        <v>0.13648741619181715</v>
      </c>
      <c r="M8306">
        <f t="shared" si="642"/>
        <v>1.8967823291027957</v>
      </c>
      <c r="N8306" s="10" t="str" cm="1">
        <f t="array" ref="N8306">_xlfn.IFS(AND(C8306&lt;=0, C8306-M8306&lt;=2), "escarcha",AND(C8306&lt;=0, C8306-M8306&gt;2), "helada negra", AND(C8306&gt;0, M8306+2&gt;C8306), "rocío", TRUE, "sin riesgo")</f>
        <v>rocío</v>
      </c>
      <c r="O8306">
        <f t="shared" si="644"/>
        <v>0.2244507706180732</v>
      </c>
      <c r="P8306">
        <f t="shared" si="645"/>
        <v>3.1349881300818092</v>
      </c>
      <c r="Q8306" s="10" t="str" cm="1">
        <f t="array" ref="Q8306">_xlfn.IFS(AND(D8306&lt;=0, D8306-P8306&lt;=2), "escarcha",AND(D8306&lt;=0, D8306-P8306&gt;2), "helada negra", AND(D8306&gt;0, P8306+2&gt;D8306), "rocío", TRUE, "sin riesgo")</f>
        <v>rocío</v>
      </c>
    </row>
    <row r="8307" spans="1:17" x14ac:dyDescent="0.35">
      <c r="A8307" s="2">
        <v>46004</v>
      </c>
      <c r="B8307" s="3" t="s">
        <v>23</v>
      </c>
      <c r="C8307">
        <v>1.166666666666667</v>
      </c>
      <c r="D8307">
        <v>3.5</v>
      </c>
      <c r="E8307">
        <v>97.066666666666663</v>
      </c>
      <c r="F8307">
        <v>97.333333333333329</v>
      </c>
      <c r="G8307">
        <v>0</v>
      </c>
      <c r="H8307">
        <v>0.66666666666666663</v>
      </c>
      <c r="I8307">
        <v>0</v>
      </c>
      <c r="J8307">
        <v>1.666666666666667</v>
      </c>
      <c r="K8307">
        <f t="shared" si="643"/>
        <v>2.333333333333333</v>
      </c>
      <c r="L8307">
        <f t="shared" si="641"/>
        <v>5.4429064674164779E-2</v>
      </c>
      <c r="M8307">
        <f t="shared" si="642"/>
        <v>0.75287478859398227</v>
      </c>
      <c r="N8307" s="10" t="str" cm="1">
        <f t="array" ref="N8307">_xlfn.IFS(AND(C8307&lt;=0, C8307-M8307&lt;=2), "escarcha",AND(C8307&lt;=0, C8307-M8307&gt;2), "helada negra", AND(C8307&gt;0, M8307+2&gt;C8307), "rocío", TRUE, "sin riesgo")</f>
        <v>rocío</v>
      </c>
      <c r="O8307">
        <f t="shared" si="644"/>
        <v>0.22318427480117772</v>
      </c>
      <c r="P8307">
        <f t="shared" si="645"/>
        <v>3.1170716323085585</v>
      </c>
      <c r="Q8307" s="10" t="str" cm="1">
        <f t="array" ref="Q8307">_xlfn.IFS(AND(D8307&lt;=0, D8307-P8307&lt;=2), "escarcha",AND(D8307&lt;=0, D8307-P8307&gt;2), "helada negra", AND(D8307&gt;0, P8307+2&gt;D8307), "rocío", TRUE, "sin riesgo")</f>
        <v>rocío</v>
      </c>
    </row>
    <row r="8308" spans="1:17" x14ac:dyDescent="0.35">
      <c r="A8308" s="2">
        <v>46004</v>
      </c>
      <c r="B8308" s="3" t="s">
        <v>24</v>
      </c>
      <c r="C8308">
        <v>0.9</v>
      </c>
      <c r="D8308">
        <v>3.066666666666666</v>
      </c>
      <c r="E8308">
        <v>97.233333333333334</v>
      </c>
      <c r="F8308">
        <v>97.333333333333329</v>
      </c>
      <c r="G8308">
        <v>0</v>
      </c>
      <c r="H8308">
        <v>0.56666666666666665</v>
      </c>
      <c r="I8308">
        <v>0</v>
      </c>
      <c r="J8308">
        <v>1.2333333333333329</v>
      </c>
      <c r="K8308">
        <f t="shared" si="643"/>
        <v>2.1666666666666661</v>
      </c>
      <c r="L8308">
        <f t="shared" si="641"/>
        <v>3.6969638177136943E-2</v>
      </c>
      <c r="M8308">
        <f t="shared" si="642"/>
        <v>0.51086452989498521</v>
      </c>
      <c r="N8308" s="10" t="str" cm="1">
        <f t="array" ref="N8308">_xlfn.IFS(AND(C8308&lt;=0, C8308-M8308&lt;=2), "escarcha",AND(C8308&lt;=0, C8308-M8308&gt;2), "helada negra", AND(C8308&gt;0, M8308+2&gt;C8308), "rocío", TRUE, "sin riesgo")</f>
        <v>rocío</v>
      </c>
      <c r="O8308">
        <f t="shared" si="644"/>
        <v>0.19259154648736504</v>
      </c>
      <c r="P8308">
        <f t="shared" si="645"/>
        <v>2.6850821894812524</v>
      </c>
      <c r="Q8308" s="10" t="str" cm="1">
        <f t="array" ref="Q8308">_xlfn.IFS(AND(D8308&lt;=0, D8308-P8308&lt;=2), "escarcha",AND(D8308&lt;=0, D8308-P8308&gt;2), "helada negra", AND(D8308&gt;0, P8308+2&gt;D8308), "rocío", TRUE, "sin riesgo")</f>
        <v>rocío</v>
      </c>
    </row>
    <row r="8309" spans="1:17" x14ac:dyDescent="0.35">
      <c r="A8309" s="2">
        <v>46004</v>
      </c>
      <c r="B8309" s="3" t="s">
        <v>25</v>
      </c>
      <c r="C8309">
        <v>0.76666666666666672</v>
      </c>
      <c r="D8309">
        <v>3.166666666666667</v>
      </c>
      <c r="E8309">
        <v>97.266666666666666</v>
      </c>
      <c r="F8309">
        <v>97</v>
      </c>
      <c r="G8309">
        <v>0.33333333333333331</v>
      </c>
      <c r="H8309">
        <v>1.666666666666667</v>
      </c>
      <c r="I8309">
        <v>1</v>
      </c>
      <c r="J8309">
        <v>2.5</v>
      </c>
      <c r="K8309">
        <f t="shared" si="643"/>
        <v>2.4000000000000004</v>
      </c>
      <c r="L8309">
        <f t="shared" si="641"/>
        <v>2.7709174202165121E-2</v>
      </c>
      <c r="M8309">
        <f t="shared" si="642"/>
        <v>0.38269741432138216</v>
      </c>
      <c r="N8309" s="10" t="str" cm="1">
        <f t="array" ref="N8309">_xlfn.IFS(AND(C8309&lt;=0, C8309-M8309&lt;=2), "escarcha",AND(C8309&lt;=0, C8309-M8309&gt;2), "helada negra", AND(C8309&gt;0, M8309+2&gt;C8309), "rocío", TRUE, "sin riesgo")</f>
        <v>rocío</v>
      </c>
      <c r="O8309">
        <f t="shared" si="644"/>
        <v>0.1962304299472592</v>
      </c>
      <c r="P8309">
        <f t="shared" si="645"/>
        <v>2.7363861517986412</v>
      </c>
      <c r="Q8309" s="10" t="str" cm="1">
        <f t="array" ref="Q8309">_xlfn.IFS(AND(D8309&lt;=0, D8309-P8309&lt;=2), "escarcha",AND(D8309&lt;=0, D8309-P8309&gt;2), "helada negra", AND(D8309&gt;0, P8309+2&gt;D8309), "rocío", TRUE, "sin riesgo")</f>
        <v>rocío</v>
      </c>
    </row>
    <row r="8310" spans="1:17" x14ac:dyDescent="0.35">
      <c r="A8310" s="2">
        <v>46004</v>
      </c>
      <c r="B8310" s="3" t="s">
        <v>26</v>
      </c>
      <c r="C8310">
        <v>0.26666666666666672</v>
      </c>
      <c r="D8310">
        <v>3.166666666666667</v>
      </c>
      <c r="E8310">
        <v>97.3</v>
      </c>
      <c r="F8310">
        <v>96.666666666666671</v>
      </c>
      <c r="G8310">
        <v>0</v>
      </c>
      <c r="H8310">
        <v>2.066666666666666</v>
      </c>
      <c r="I8310">
        <v>0</v>
      </c>
      <c r="J8310">
        <v>3.7</v>
      </c>
      <c r="K8310">
        <f t="shared" si="643"/>
        <v>2.9000000000000004</v>
      </c>
      <c r="L8310">
        <f t="shared" si="641"/>
        <v>-8.0540113511517394E-3</v>
      </c>
      <c r="M8310">
        <f t="shared" si="642"/>
        <v>-0.11101009034077854</v>
      </c>
      <c r="N8310" s="10" t="str" cm="1">
        <f t="array" ref="N8310">_xlfn.IFS(AND(C8310&lt;=0, C8310-M8310&lt;=2), "escarcha",AND(C8310&lt;=0, C8310-M8310&gt;2), "helada negra", AND(C8310&gt;0, M8310+2&gt;C8310), "rocío", TRUE, "sin riesgo")</f>
        <v>rocío</v>
      </c>
      <c r="O8310">
        <f t="shared" si="644"/>
        <v>0.19278808575628642</v>
      </c>
      <c r="P8310">
        <f t="shared" si="645"/>
        <v>2.6878526140404966</v>
      </c>
      <c r="Q8310" s="10" t="str" cm="1">
        <f t="array" ref="Q8310">_xlfn.IFS(AND(D8310&lt;=0, D8310-P8310&lt;=2), "escarcha",AND(D8310&lt;=0, D8310-P8310&gt;2), "helada negra", AND(D8310&gt;0, P8310+2&gt;D8310), "rocío", TRUE, "sin riesgo")</f>
        <v>rocío</v>
      </c>
    </row>
    <row r="8311" spans="1:17" x14ac:dyDescent="0.35">
      <c r="A8311" s="2">
        <v>46004</v>
      </c>
      <c r="B8311" s="3" t="s">
        <v>27</v>
      </c>
      <c r="C8311">
        <v>-0.4</v>
      </c>
      <c r="D8311">
        <v>3.0333333333333341</v>
      </c>
      <c r="E8311">
        <v>97.3</v>
      </c>
      <c r="F8311">
        <v>96.666666666666671</v>
      </c>
      <c r="G8311">
        <v>0</v>
      </c>
      <c r="H8311">
        <v>0.5</v>
      </c>
      <c r="I8311">
        <v>0</v>
      </c>
      <c r="J8311">
        <v>1.166666666666667</v>
      </c>
      <c r="K8311">
        <f t="shared" si="643"/>
        <v>3.433333333333334</v>
      </c>
      <c r="L8311">
        <f t="shared" si="641"/>
        <v>-5.6426587498406997E-2</v>
      </c>
      <c r="M8311">
        <f t="shared" si="642"/>
        <v>-0.77561150158037673</v>
      </c>
      <c r="N8311" s="10" t="str" cm="1">
        <f t="array" ref="N8311">_xlfn.IFS(AND(C8311&lt;=0, C8311-M8311&lt;=2), "escarcha",AND(C8311&lt;=0, C8311-M8311&gt;2), "helada negra", AND(C8311&gt;0, M8311+2&gt;C8311), "rocío", TRUE, "sin riesgo")</f>
        <v>escarcha</v>
      </c>
      <c r="O8311">
        <f t="shared" si="644"/>
        <v>0.18336091750694719</v>
      </c>
      <c r="P8311">
        <f t="shared" si="645"/>
        <v>2.5550372404861501</v>
      </c>
      <c r="Q8311" s="10" t="str" cm="1">
        <f t="array" ref="Q8311">_xlfn.IFS(AND(D8311&lt;=0, D8311-P8311&lt;=2), "escarcha",AND(D8311&lt;=0, D8311-P8311&gt;2), "helada negra", AND(D8311&gt;0, P8311+2&gt;D8311), "rocío", TRUE, "sin riesgo")</f>
        <v>rocío</v>
      </c>
    </row>
    <row r="8312" spans="1:17" x14ac:dyDescent="0.35">
      <c r="A8312" s="2">
        <v>46004</v>
      </c>
      <c r="B8312" s="3" t="s">
        <v>28</v>
      </c>
      <c r="C8312">
        <v>-0.1</v>
      </c>
      <c r="D8312">
        <v>2.7666666666666671</v>
      </c>
      <c r="E8312">
        <v>97.466666666666669</v>
      </c>
      <c r="F8312">
        <v>97</v>
      </c>
      <c r="G8312">
        <v>0</v>
      </c>
      <c r="H8312">
        <v>2</v>
      </c>
      <c r="I8312">
        <v>0</v>
      </c>
      <c r="J8312">
        <v>2.666666666666667</v>
      </c>
      <c r="K8312">
        <f t="shared" si="643"/>
        <v>2.8666666666666671</v>
      </c>
      <c r="L8312">
        <f t="shared" si="641"/>
        <v>-3.2914624528169609E-2</v>
      </c>
      <c r="M8312">
        <f t="shared" si="642"/>
        <v>-0.45303029918461246</v>
      </c>
      <c r="N8312" s="10" t="str" cm="1">
        <f t="array" ref="N8312">_xlfn.IFS(AND(C8312&lt;=0, C8312-M8312&lt;=2), "escarcha",AND(C8312&lt;=0, C8312-M8312&gt;2), "helada negra", AND(C8312&gt;0, M8312+2&gt;C8312), "rocío", TRUE, "sin riesgo")</f>
        <v>escarcha</v>
      </c>
      <c r="O8312">
        <f t="shared" si="644"/>
        <v>0.16791824362863259</v>
      </c>
      <c r="P8312">
        <f t="shared" si="645"/>
        <v>2.3377819100038297</v>
      </c>
      <c r="Q8312" s="10" t="str" cm="1">
        <f t="array" ref="Q8312">_xlfn.IFS(AND(D8312&lt;=0, D8312-P8312&lt;=2), "escarcha",AND(D8312&lt;=0, D8312-P8312&gt;2), "helada negra", AND(D8312&gt;0, P8312+2&gt;D8312), "rocío", TRUE, "sin riesgo")</f>
        <v>rocío</v>
      </c>
    </row>
    <row r="8313" spans="1:17" x14ac:dyDescent="0.35">
      <c r="A8313" s="2">
        <v>46004</v>
      </c>
      <c r="B8313" s="3" t="s">
        <v>29</v>
      </c>
      <c r="C8313">
        <v>-0.73333333333333328</v>
      </c>
      <c r="D8313">
        <v>3.3666666666666671</v>
      </c>
      <c r="E8313">
        <v>97.366666666666674</v>
      </c>
      <c r="F8313">
        <v>97</v>
      </c>
      <c r="G8313">
        <v>0.66666666666666663</v>
      </c>
      <c r="H8313">
        <v>0.70000000000000007</v>
      </c>
      <c r="I8313">
        <v>1.333333333333333</v>
      </c>
      <c r="J8313">
        <v>1.2</v>
      </c>
      <c r="K8313">
        <f t="shared" si="643"/>
        <v>4.1000000000000005</v>
      </c>
      <c r="L8313">
        <f t="shared" si="641"/>
        <v>-8.002776088788395E-2</v>
      </c>
      <c r="M8313">
        <f t="shared" si="642"/>
        <v>-1.0985550132351742</v>
      </c>
      <c r="N8313" s="10" t="str" cm="1">
        <f t="array" ref="N8313">_xlfn.IFS(AND(C8313&lt;=0, C8313-M8313&lt;=2), "escarcha",AND(C8313&lt;=0, C8313-M8313&gt;2), "helada negra", AND(C8313&gt;0, M8313+2&gt;C8313), "rocío", TRUE, "sin riesgo")</f>
        <v>escarcha</v>
      </c>
      <c r="O8313">
        <f t="shared" si="644"/>
        <v>0.21035205303313459</v>
      </c>
      <c r="P8313">
        <f t="shared" si="645"/>
        <v>2.9356874238779751</v>
      </c>
      <c r="Q8313" s="10" t="str" cm="1">
        <f t="array" ref="Q8313">_xlfn.IFS(AND(D8313&lt;=0, D8313-P8313&lt;=2), "escarcha",AND(D8313&lt;=0, D8313-P8313&gt;2), "helada negra", AND(D8313&gt;0, P8313+2&gt;D8313), "rocío", TRUE, "sin riesgo")</f>
        <v>rocío</v>
      </c>
    </row>
    <row r="8314" spans="1:17" x14ac:dyDescent="0.35">
      <c r="A8314" s="2">
        <v>46004</v>
      </c>
      <c r="B8314" s="3" t="s">
        <v>30</v>
      </c>
      <c r="C8314">
        <v>-0.3</v>
      </c>
      <c r="D8314">
        <v>5.6333333333333337</v>
      </c>
      <c r="E8314">
        <v>97.5</v>
      </c>
      <c r="F8314">
        <v>93.666666666666671</v>
      </c>
      <c r="G8314">
        <v>0</v>
      </c>
      <c r="H8314">
        <v>0.16666666666666671</v>
      </c>
      <c r="I8314">
        <v>0.66666666666666663</v>
      </c>
      <c r="J8314">
        <v>0.8</v>
      </c>
      <c r="K8314">
        <f t="shared" si="643"/>
        <v>5.9333333333333336</v>
      </c>
      <c r="L8314">
        <f t="shared" si="641"/>
        <v>-4.7100373692455011E-2</v>
      </c>
      <c r="M8314">
        <f t="shared" si="642"/>
        <v>-0.64775972182996611</v>
      </c>
      <c r="N8314" s="10" t="str" cm="1">
        <f t="array" ref="N8314">_xlfn.IFS(AND(C8314&lt;=0, C8314-M8314&lt;=2), "escarcha",AND(C8314&lt;=0, C8314-M8314&gt;2), "helada negra", AND(C8314&gt;0, M8314+2&gt;C8314), "rocío", TRUE, "sin riesgo")</f>
        <v>escarcha</v>
      </c>
      <c r="O8314">
        <f t="shared" si="644"/>
        <v>0.33384098103715992</v>
      </c>
      <c r="P8314">
        <f t="shared" si="645"/>
        <v>4.6923813459982915</v>
      </c>
      <c r="Q8314" s="10" t="str" cm="1">
        <f t="array" ref="Q8314">_xlfn.IFS(AND(D8314&lt;=0, D8314-P8314&lt;=2), "escarcha",AND(D8314&lt;=0, D8314-P8314&gt;2), "helada negra", AND(D8314&gt;0, P8314+2&gt;D8314), "rocío", TRUE, "sin riesgo")</f>
        <v>rocío</v>
      </c>
    </row>
    <row r="8315" spans="1:17" x14ac:dyDescent="0.35">
      <c r="A8315" s="2">
        <v>46004</v>
      </c>
      <c r="B8315" s="3" t="s">
        <v>31</v>
      </c>
      <c r="C8315">
        <v>0.23333333333333331</v>
      </c>
      <c r="D8315">
        <v>5.4333333333333336</v>
      </c>
      <c r="E8315">
        <v>97.6</v>
      </c>
      <c r="F8315">
        <v>92</v>
      </c>
      <c r="G8315">
        <v>0.33333333333333331</v>
      </c>
      <c r="H8315">
        <v>1.2333333333333329</v>
      </c>
      <c r="I8315">
        <v>1</v>
      </c>
      <c r="J8315">
        <v>2.5</v>
      </c>
      <c r="K8315">
        <f t="shared" si="643"/>
        <v>5.2</v>
      </c>
      <c r="L8315">
        <f t="shared" si="641"/>
        <v>-7.3878393175579177E-3</v>
      </c>
      <c r="M8315">
        <f t="shared" si="642"/>
        <v>-0.10183195175275651</v>
      </c>
      <c r="N8315" s="10" t="str" cm="1">
        <f t="array" ref="N8315">_xlfn.IFS(AND(C8315&lt;=0, C8315-M8315&lt;=2), "escarcha",AND(C8315&lt;=0, C8315-M8315&gt;2), "helada negra", AND(C8315&gt;0, M8315+2&gt;C8315), "rocío", TRUE, "sin riesgo")</f>
        <v>rocío</v>
      </c>
      <c r="O8315">
        <f t="shared" si="644"/>
        <v>0.30202192195628319</v>
      </c>
      <c r="P8315">
        <f t="shared" si="645"/>
        <v>4.2373434626284823</v>
      </c>
      <c r="Q8315" s="10" t="str" cm="1">
        <f t="array" ref="Q8315">_xlfn.IFS(AND(D8315&lt;=0, D8315-P8315&lt;=2), "escarcha",AND(D8315&lt;=0, D8315-P8315&gt;2), "helada negra", AND(D8315&gt;0, P8315+2&gt;D8315), "rocío", TRUE, "sin riesgo")</f>
        <v>rocío</v>
      </c>
    </row>
    <row r="8316" spans="1:17" x14ac:dyDescent="0.35">
      <c r="A8316" s="2">
        <v>46004</v>
      </c>
      <c r="B8316" s="3" t="s">
        <v>32</v>
      </c>
      <c r="C8316">
        <v>2.8</v>
      </c>
      <c r="D8316">
        <v>6.3999999999999986</v>
      </c>
      <c r="E8316">
        <v>97.966666666666669</v>
      </c>
      <c r="F8316">
        <v>91.333333333333329</v>
      </c>
      <c r="G8316">
        <v>0</v>
      </c>
      <c r="H8316">
        <v>1.033333333333333</v>
      </c>
      <c r="I8316">
        <v>0</v>
      </c>
      <c r="J8316">
        <v>2.333333333333333</v>
      </c>
      <c r="K8316">
        <f t="shared" si="643"/>
        <v>3.5999999999999988</v>
      </c>
      <c r="L8316">
        <f t="shared" si="641"/>
        <v>0.18019741767527653</v>
      </c>
      <c r="M8316">
        <f t="shared" si="642"/>
        <v>2.5105002011414559</v>
      </c>
      <c r="N8316" s="10" t="str" cm="1">
        <f t="array" ref="N8316">_xlfn.IFS(AND(C8316&lt;=0, C8316-M8316&lt;=2), "escarcha",AND(C8316&lt;=0, C8316-M8316&gt;2), "helada negra", AND(C8316&gt;0, M8316+2&gt;C8316), "rocío", TRUE, "sin riesgo")</f>
        <v>rocío</v>
      </c>
      <c r="O8316">
        <f t="shared" si="644"/>
        <v>0.36155858875560221</v>
      </c>
      <c r="P8316">
        <f t="shared" si="645"/>
        <v>5.0901322232267132</v>
      </c>
      <c r="Q8316" s="10" t="str" cm="1">
        <f t="array" ref="Q8316">_xlfn.IFS(AND(D8316&lt;=0, D8316-P8316&lt;=2), "escarcha",AND(D8316&lt;=0, D8316-P8316&gt;2), "helada negra", AND(D8316&gt;0, P8316+2&gt;D8316), "rocío", TRUE, "sin riesgo")</f>
        <v>rocío</v>
      </c>
    </row>
    <row r="8317" spans="1:17" x14ac:dyDescent="0.35">
      <c r="A8317" s="2">
        <v>46004</v>
      </c>
      <c r="B8317" s="3" t="s">
        <v>33</v>
      </c>
      <c r="C8317">
        <v>5.4666666666666668</v>
      </c>
      <c r="D8317">
        <v>7.1</v>
      </c>
      <c r="E8317">
        <v>97.933333333333337</v>
      </c>
      <c r="F8317">
        <v>91.333333333333329</v>
      </c>
      <c r="G8317">
        <v>0</v>
      </c>
      <c r="H8317">
        <v>1.1000000000000001</v>
      </c>
      <c r="I8317">
        <v>0</v>
      </c>
      <c r="J8317">
        <v>2.2333333333333329</v>
      </c>
      <c r="K8317">
        <f t="shared" si="643"/>
        <v>1.6333333333333329</v>
      </c>
      <c r="L8317">
        <f t="shared" si="641"/>
        <v>0.36683274573128494</v>
      </c>
      <c r="M8317">
        <f t="shared" si="642"/>
        <v>5.1659616695671708</v>
      </c>
      <c r="N8317" s="10" t="str" cm="1">
        <f t="array" ref="N8317">_xlfn.IFS(AND(C8317&lt;=0, C8317-M8317&lt;=2), "escarcha",AND(C8317&lt;=0, C8317-M8317&gt;2), "helada negra", AND(C8317&gt;0, M8317+2&gt;C8317), "rocío", TRUE, "sin riesgo")</f>
        <v>rocío</v>
      </c>
      <c r="O8317">
        <f t="shared" si="644"/>
        <v>0.40961548061649372</v>
      </c>
      <c r="P8317">
        <f t="shared" si="645"/>
        <v>5.7827895913066536</v>
      </c>
      <c r="Q8317" s="10" t="str" cm="1">
        <f t="array" ref="Q8317">_xlfn.IFS(AND(D8317&lt;=0, D8317-P8317&lt;=2), "escarcha",AND(D8317&lt;=0, D8317-P8317&gt;2), "helada negra", AND(D8317&gt;0, P8317+2&gt;D8317), "rocío", TRUE, "sin riesgo")</f>
        <v>rocío</v>
      </c>
    </row>
    <row r="8318" spans="1:17" x14ac:dyDescent="0.35">
      <c r="A8318" s="2">
        <v>46004</v>
      </c>
      <c r="B8318" s="3" t="s">
        <v>34</v>
      </c>
      <c r="C8318">
        <v>7.0666666666666664</v>
      </c>
      <c r="D8318">
        <v>8.2666666666666657</v>
      </c>
      <c r="E8318">
        <v>97.966666666666669</v>
      </c>
      <c r="F8318">
        <v>88</v>
      </c>
      <c r="G8318">
        <v>0</v>
      </c>
      <c r="H8318">
        <v>2.0333333333333332</v>
      </c>
      <c r="I8318">
        <v>1.333333333333333</v>
      </c>
      <c r="J8318">
        <v>3.833333333333333</v>
      </c>
      <c r="K8318">
        <f t="shared" si="643"/>
        <v>1.1999999999999993</v>
      </c>
      <c r="L8318">
        <f t="shared" si="641"/>
        <v>0.4774446240911997</v>
      </c>
      <c r="M8318">
        <f t="shared" si="642"/>
        <v>6.7670369854673975</v>
      </c>
      <c r="N8318" s="10" t="str" cm="1">
        <f t="array" ref="N8318">_xlfn.IFS(AND(C8318&lt;=0, C8318-M8318&lt;=2), "escarcha",AND(C8318&lt;=0, C8318-M8318&gt;2), "helada negra", AND(C8318&gt;0, M8318+2&gt;C8318), "rocío", TRUE, "sin riesgo")</f>
        <v>rocío</v>
      </c>
      <c r="O8318">
        <f t="shared" si="644"/>
        <v>0.45193636533222031</v>
      </c>
      <c r="P8318">
        <f t="shared" si="645"/>
        <v>6.3959824855367282</v>
      </c>
      <c r="Q8318" s="10" t="str" cm="1">
        <f t="array" ref="Q8318">_xlfn.IFS(AND(D8318&lt;=0, D8318-P8318&lt;=2), "escarcha",AND(D8318&lt;=0, D8318-P8318&gt;2), "helada negra", AND(D8318&gt;0, P8318+2&gt;D8318), "rocío", TRUE, "sin riesgo")</f>
        <v>rocío</v>
      </c>
    </row>
    <row r="8319" spans="1:17" x14ac:dyDescent="0.35">
      <c r="A8319" s="2">
        <v>46004</v>
      </c>
      <c r="B8319" s="3" t="s">
        <v>35</v>
      </c>
      <c r="C8319">
        <v>8.1</v>
      </c>
      <c r="D8319">
        <v>9.0333333333333332</v>
      </c>
      <c r="E8319">
        <v>96.333333333333329</v>
      </c>
      <c r="F8319">
        <v>84.666666666666671</v>
      </c>
      <c r="G8319">
        <v>0.66666666666666663</v>
      </c>
      <c r="H8319">
        <v>2.3666666666666671</v>
      </c>
      <c r="I8319">
        <v>2.333333333333333</v>
      </c>
      <c r="J8319">
        <v>5.1333333333333329</v>
      </c>
      <c r="K8319">
        <f t="shared" si="643"/>
        <v>0.93333333333333357</v>
      </c>
      <c r="L8319">
        <f t="shared" si="641"/>
        <v>0.5311020457410125</v>
      </c>
      <c r="M8319">
        <f t="shared" si="642"/>
        <v>7.5511765392711556</v>
      </c>
      <c r="N8319" s="10" t="str" cm="1">
        <f t="array" ref="N8319">_xlfn.IFS(AND(C8319&lt;=0, C8319-M8319&lt;=2), "escarcha",AND(C8319&lt;=0, C8319-M8319&gt;2), "helada negra", AND(C8319&gt;0, M8319+2&gt;C8319), "rocío", TRUE, "sin riesgo")</f>
        <v>rocío</v>
      </c>
      <c r="O8319">
        <f t="shared" si="644"/>
        <v>0.46516362489784113</v>
      </c>
      <c r="P8319">
        <f t="shared" si="645"/>
        <v>6.5882543938008995</v>
      </c>
      <c r="Q8319" s="10" t="str" cm="1">
        <f t="array" ref="Q8319">_xlfn.IFS(AND(D8319&lt;=0, D8319-P8319&lt;=2), "escarcha",AND(D8319&lt;=0, D8319-P8319&gt;2), "helada negra", AND(D8319&gt;0, P8319+2&gt;D8319), "rocío", TRUE, "sin riesgo")</f>
        <v>sin riesgo</v>
      </c>
    </row>
    <row r="8320" spans="1:17" x14ac:dyDescent="0.35">
      <c r="A8320" s="2">
        <v>46004</v>
      </c>
      <c r="B8320" s="3" t="s">
        <v>36</v>
      </c>
      <c r="C8320">
        <v>9</v>
      </c>
      <c r="D8320">
        <v>9.8333333333333321</v>
      </c>
      <c r="E8320">
        <v>87.433333333333337</v>
      </c>
      <c r="F8320">
        <v>79</v>
      </c>
      <c r="G8320">
        <v>3.666666666666667</v>
      </c>
      <c r="H8320">
        <v>3.5333333333333332</v>
      </c>
      <c r="I8320">
        <v>6</v>
      </c>
      <c r="J8320">
        <v>7.1333333333333337</v>
      </c>
      <c r="K8320">
        <f t="shared" si="643"/>
        <v>0.83333333333333215</v>
      </c>
      <c r="L8320">
        <f t="shared" ref="L8320:L8383" si="646">(LN(E8320/100))+((17.625*C8320)/(243.04+C8320))</f>
        <v>0.49507079882192784</v>
      </c>
      <c r="M8320">
        <f t="shared" ref="M8320:M8383" si="647">(243.04*L8320)/(17.625-L8320)</f>
        <v>7.0240808080751709</v>
      </c>
      <c r="N8320" s="10" t="str" cm="1">
        <f t="array" ref="N8320">_xlfn.IFS(AND(C8320&lt;=0, C8320-M8320&lt;=2), "escarcha",AND(C8320&lt;=0, C8320-M8320&gt;2), "helada negra", AND(C8320&gt;0, M8320+2&gt;C8320), "rocío", TRUE, "sin riesgo")</f>
        <v>rocío</v>
      </c>
      <c r="O8320">
        <f t="shared" si="644"/>
        <v>0.44965044863600467</v>
      </c>
      <c r="P8320">
        <f t="shared" si="645"/>
        <v>6.3627843328414677</v>
      </c>
      <c r="Q8320" s="10" t="str" cm="1">
        <f t="array" ref="Q8320">_xlfn.IFS(AND(D8320&lt;=0, D8320-P8320&lt;=2), "escarcha",AND(D8320&lt;=0, D8320-P8320&gt;2), "helada negra", AND(D8320&gt;0, P8320+2&gt;D8320), "rocío", TRUE, "sin riesgo")</f>
        <v>sin riesgo</v>
      </c>
    </row>
    <row r="8321" spans="1:17" x14ac:dyDescent="0.35">
      <c r="A8321" s="2">
        <v>46004</v>
      </c>
      <c r="B8321" s="3" t="s">
        <v>51</v>
      </c>
      <c r="C8321">
        <v>9.8333333333333339</v>
      </c>
      <c r="D8321">
        <v>10.133333333333329</v>
      </c>
      <c r="E8321">
        <v>79.933333333333337</v>
      </c>
      <c r="F8321">
        <v>80.333333333333329</v>
      </c>
      <c r="G8321">
        <v>1.666666666666667</v>
      </c>
      <c r="H8321">
        <v>1.4</v>
      </c>
      <c r="I8321">
        <v>2.666666666666667</v>
      </c>
      <c r="J8321">
        <v>4.1333333333333329</v>
      </c>
      <c r="K8321">
        <f t="shared" si="643"/>
        <v>0.29999999999999538</v>
      </c>
      <c r="L8321">
        <f t="shared" si="646"/>
        <v>0.46139555009428745</v>
      </c>
      <c r="M8321">
        <f t="shared" si="647"/>
        <v>6.5334513401426966</v>
      </c>
      <c r="N8321" s="10" t="str" cm="1">
        <f t="array" ref="N8321">_xlfn.IFS(AND(C8321&lt;=0, C8321-M8321&lt;=2), "escarcha",AND(C8321&lt;=0, C8321-M8321&gt;2), "helada negra", AND(C8321&gt;0, M8321+2&gt;C8321), "rocío", TRUE, "sin riesgo")</f>
        <v>sin riesgo</v>
      </c>
      <c r="O8321">
        <f t="shared" si="644"/>
        <v>0.4864600033889091</v>
      </c>
      <c r="P8321">
        <f t="shared" si="645"/>
        <v>6.8984428806081883</v>
      </c>
      <c r="Q8321" s="10" t="str" cm="1">
        <f t="array" ref="Q8321">_xlfn.IFS(AND(D8321&lt;=0, D8321-P8321&lt;=2), "escarcha",AND(D8321&lt;=0, D8321-P8321&gt;2), "helada negra", AND(D8321&gt;0, P8321+2&gt;D8321), "rocío", TRUE, "sin riesgo")</f>
        <v>sin riesgo</v>
      </c>
    </row>
    <row r="8322" spans="1:17" x14ac:dyDescent="0.35">
      <c r="A8322" s="2">
        <v>46004</v>
      </c>
      <c r="B8322" s="3" t="s">
        <v>49</v>
      </c>
      <c r="C8322">
        <v>7.6999999999999993</v>
      </c>
      <c r="D8322">
        <v>8.6333333333333329</v>
      </c>
      <c r="E8322">
        <v>84.5</v>
      </c>
      <c r="F8322">
        <v>85.333333333333329</v>
      </c>
      <c r="G8322">
        <v>1</v>
      </c>
      <c r="H8322">
        <v>0.3</v>
      </c>
      <c r="I8322">
        <v>1.333333333333333</v>
      </c>
      <c r="J8322">
        <v>1.1000000000000001</v>
      </c>
      <c r="K8322">
        <f t="shared" ref="K8322:K8385" si="648">ABS((C8322-D8322))</f>
        <v>0.93333333333333357</v>
      </c>
      <c r="L8322">
        <f t="shared" si="646"/>
        <v>0.37282925457269156</v>
      </c>
      <c r="M8322">
        <f t="shared" si="647"/>
        <v>5.2522330881384187</v>
      </c>
      <c r="N8322" s="10" t="str" cm="1">
        <f t="array" ref="N8322">_xlfn.IFS(AND(C8322&lt;=0, C8322-M8322&lt;=2), "escarcha",AND(C8322&lt;=0, C8322-M8322&gt;2), "helada negra", AND(C8322&gt;0, M8322+2&gt;C8322), "rocío", TRUE, "sin riesgo")</f>
        <v>sin riesgo</v>
      </c>
      <c r="O8322">
        <f t="shared" si="644"/>
        <v>0.44599815914284957</v>
      </c>
      <c r="P8322">
        <f t="shared" si="645"/>
        <v>6.3097608116135895</v>
      </c>
      <c r="Q8322" s="10" t="str" cm="1">
        <f t="array" ref="Q8322">_xlfn.IFS(AND(D8322&lt;=0, D8322-P8322&lt;=2), "escarcha",AND(D8322&lt;=0, D8322-P8322&gt;2), "helada negra", AND(D8322&gt;0, P8322+2&gt;D8322), "rocío", TRUE, "sin riesgo")</f>
        <v>sin riesgo</v>
      </c>
    </row>
    <row r="8323" spans="1:17" x14ac:dyDescent="0.35">
      <c r="A8323" s="2">
        <v>46004</v>
      </c>
      <c r="B8323" s="3" t="s">
        <v>50</v>
      </c>
      <c r="C8323">
        <v>4.2</v>
      </c>
      <c r="D8323">
        <v>6.2333333333333334</v>
      </c>
      <c r="E8323">
        <v>89.633333333333326</v>
      </c>
      <c r="F8323">
        <v>92</v>
      </c>
      <c r="G8323">
        <v>0</v>
      </c>
      <c r="H8323">
        <v>2.166666666666667</v>
      </c>
      <c r="I8323">
        <v>1</v>
      </c>
      <c r="J8323">
        <v>3</v>
      </c>
      <c r="K8323">
        <f t="shared" si="648"/>
        <v>2.0333333333333332</v>
      </c>
      <c r="L8323">
        <f t="shared" si="646"/>
        <v>0.18996252463220786</v>
      </c>
      <c r="M8323">
        <f t="shared" si="647"/>
        <v>2.6480294092764991</v>
      </c>
      <c r="N8323" s="10" t="str" cm="1">
        <f t="array" ref="N8323">_xlfn.IFS(AND(C8323&lt;=0, C8323-M8323&lt;=2), "escarcha",AND(C8323&lt;=0, C8323-M8323&gt;2), "helada negra", AND(C8323&gt;0, M8323+2&gt;C8323), "rocío", TRUE, "sin riesgo")</f>
        <v>rocío</v>
      </c>
      <c r="O8323">
        <f t="shared" ref="O8323:O8386" si="649">(LN(F8323/100))+((17.625*D8323)/(243.04+D8323))</f>
        <v>0.35734944933700474</v>
      </c>
      <c r="P8323">
        <f t="shared" ref="P8323:P8386" si="650">(243.04*O8323)/(17.625-O8323)</f>
        <v>5.0296483538422665</v>
      </c>
      <c r="Q8323" s="10" t="str" cm="1">
        <f t="array" ref="Q8323">_xlfn.IFS(AND(D8323&lt;=0, D8323-P8323&lt;=2), "escarcha",AND(D8323&lt;=0, D8323-P8323&gt;2), "helada negra", AND(D8323&gt;0, P8323+2&gt;D8323), "rocío", TRUE, "sin riesgo")</f>
        <v>rocío</v>
      </c>
    </row>
    <row r="8324" spans="1:17" x14ac:dyDescent="0.35">
      <c r="A8324" s="2">
        <v>46004</v>
      </c>
      <c r="B8324" s="3" t="s">
        <v>48</v>
      </c>
      <c r="C8324">
        <v>2.5</v>
      </c>
      <c r="D8324">
        <v>5.166666666666667</v>
      </c>
      <c r="E8324">
        <v>91.433333333333337</v>
      </c>
      <c r="F8324">
        <v>94</v>
      </c>
      <c r="G8324">
        <v>0</v>
      </c>
      <c r="H8324">
        <v>2.9</v>
      </c>
      <c r="I8324">
        <v>0</v>
      </c>
      <c r="J8324">
        <v>3.9</v>
      </c>
      <c r="K8324">
        <f t="shared" si="648"/>
        <v>2.666666666666667</v>
      </c>
      <c r="L8324">
        <f t="shared" si="646"/>
        <v>8.9891336499053148E-2</v>
      </c>
      <c r="M8324">
        <f t="shared" si="647"/>
        <v>1.2459113223634857</v>
      </c>
      <c r="N8324" s="10" t="str" cm="1">
        <f t="array" ref="N8324">_xlfn.IFS(AND(C8324&lt;=0, C8324-M8324&lt;=2), "escarcha",AND(C8324&lt;=0, C8324-M8324&gt;2), "helada negra", AND(C8324&gt;0, M8324+2&gt;C8324), "rocío", TRUE, "sin riesgo")</f>
        <v>rocío</v>
      </c>
      <c r="O8324">
        <f t="shared" si="649"/>
        <v>0.30500636147758275</v>
      </c>
      <c r="P8324">
        <f t="shared" si="650"/>
        <v>4.279952270227029</v>
      </c>
      <c r="Q8324" s="10" t="str" cm="1">
        <f t="array" ref="Q8324">_xlfn.IFS(AND(D8324&lt;=0, D8324-P8324&lt;=2), "escarcha",AND(D8324&lt;=0, D8324-P8324&gt;2), "helada negra", AND(D8324&gt;0, P8324+2&gt;D8324), "rocío", TRUE, "sin riesgo")</f>
        <v>rocío</v>
      </c>
    </row>
    <row r="8325" spans="1:17" x14ac:dyDescent="0.35">
      <c r="A8325" s="2">
        <v>46004</v>
      </c>
      <c r="B8325" s="3" t="s">
        <v>38</v>
      </c>
      <c r="C8325">
        <v>1.2666666666666671</v>
      </c>
      <c r="D8325">
        <v>5.2</v>
      </c>
      <c r="E8325">
        <v>93.233333333333334</v>
      </c>
      <c r="F8325">
        <v>94.333333333333329</v>
      </c>
      <c r="G8325">
        <v>0</v>
      </c>
      <c r="H8325">
        <v>2.2333333333333329</v>
      </c>
      <c r="I8325">
        <v>0</v>
      </c>
      <c r="J8325">
        <v>3.4</v>
      </c>
      <c r="K8325">
        <f t="shared" si="648"/>
        <v>3.9333333333333331</v>
      </c>
      <c r="L8325">
        <f t="shared" si="646"/>
        <v>2.1316176689627112E-2</v>
      </c>
      <c r="M8325">
        <f t="shared" si="647"/>
        <v>0.29429542331286573</v>
      </c>
      <c r="N8325" s="10" t="str" cm="1">
        <f t="array" ref="N8325">_xlfn.IFS(AND(C8325&lt;=0, C8325-M8325&lt;=2), "escarcha",AND(C8325&lt;=0, C8325-M8325&gt;2), "helada negra", AND(C8325&gt;0, M8325+2&gt;C8325), "rocío", TRUE, "sin riesgo")</f>
        <v>rocío</v>
      </c>
      <c r="O8325">
        <f t="shared" si="649"/>
        <v>0.31086358508822892</v>
      </c>
      <c r="P8325">
        <f t="shared" si="650"/>
        <v>4.3636184854575752</v>
      </c>
      <c r="Q8325" s="10" t="str" cm="1">
        <f t="array" ref="Q8325">_xlfn.IFS(AND(D8325&lt;=0, D8325-P8325&lt;=2), "escarcha",AND(D8325&lt;=0, D8325-P8325&gt;2), "helada negra", AND(D8325&gt;0, P8325+2&gt;D8325), "rocío", TRUE, "sin riesgo")</f>
        <v>rocío</v>
      </c>
    </row>
    <row r="8326" spans="1:17" x14ac:dyDescent="0.35">
      <c r="A8326" s="2">
        <v>46004</v>
      </c>
      <c r="B8326" s="3" t="s">
        <v>39</v>
      </c>
      <c r="C8326">
        <v>0.5</v>
      </c>
      <c r="D8326">
        <v>4.4666666666666668</v>
      </c>
      <c r="E8326">
        <v>94.266666666666666</v>
      </c>
      <c r="F8326">
        <v>95.666666666666671</v>
      </c>
      <c r="G8326">
        <v>0</v>
      </c>
      <c r="H8326">
        <v>1.466666666666667</v>
      </c>
      <c r="I8326">
        <v>0</v>
      </c>
      <c r="J8326">
        <v>2.6333333333333329</v>
      </c>
      <c r="K8326">
        <f t="shared" si="648"/>
        <v>3.9666666666666668</v>
      </c>
      <c r="L8326">
        <f t="shared" si="646"/>
        <v>-2.2857519692664884E-2</v>
      </c>
      <c r="M8326">
        <f t="shared" si="647"/>
        <v>-0.31478560952264634</v>
      </c>
      <c r="N8326" s="10" t="str" cm="1">
        <f t="array" ref="N8326">_xlfn.IFS(AND(C8326&lt;=0, C8326-M8326&lt;=2), "escarcha",AND(C8326&lt;=0, C8326-M8326&gt;2), "helada negra", AND(C8326&gt;0, M8326+2&gt;C8326), "rocío", TRUE, "sin riesgo")</f>
        <v>rocío</v>
      </c>
      <c r="O8326">
        <f t="shared" si="649"/>
        <v>0.27377198158179106</v>
      </c>
      <c r="P8326">
        <f t="shared" si="650"/>
        <v>3.8347454331767965</v>
      </c>
      <c r="Q8326" s="10" t="str" cm="1">
        <f t="array" ref="Q8326">_xlfn.IFS(AND(D8326&lt;=0, D8326-P8326&lt;=2), "escarcha",AND(D8326&lt;=0, D8326-P8326&gt;2), "helada negra", AND(D8326&gt;0, P8326+2&gt;D8326), "rocío", TRUE, "sin riesgo")</f>
        <v>rocío</v>
      </c>
    </row>
    <row r="8327" spans="1:17" x14ac:dyDescent="0.35">
      <c r="A8327" s="2">
        <v>46004</v>
      </c>
      <c r="B8327" s="3" t="s">
        <v>37</v>
      </c>
      <c r="C8327">
        <v>-0.66666666666666663</v>
      </c>
      <c r="D8327">
        <v>4.2333333333333334</v>
      </c>
      <c r="E8327">
        <v>94.8</v>
      </c>
      <c r="F8327">
        <v>97</v>
      </c>
      <c r="G8327">
        <v>0</v>
      </c>
      <c r="H8327">
        <v>3.3333333333333333E-2</v>
      </c>
      <c r="I8327">
        <v>0</v>
      </c>
      <c r="J8327">
        <v>0.26666666666666672</v>
      </c>
      <c r="K8327">
        <f t="shared" si="648"/>
        <v>4.9000000000000004</v>
      </c>
      <c r="L8327">
        <f t="shared" si="646"/>
        <v>-0.10187970730253613</v>
      </c>
      <c r="M8327">
        <f t="shared" si="647"/>
        <v>-1.3967965299955312</v>
      </c>
      <c r="N8327" s="10" t="str" cm="1">
        <f t="array" ref="N8327">_xlfn.IFS(AND(C8327&lt;=0, C8327-M8327&lt;=2), "escarcha",AND(C8327&lt;=0, C8327-M8327&gt;2), "helada negra", AND(C8327&gt;0, M8327+2&gt;C8327), "rocío", TRUE, "sin riesgo")</f>
        <v>escarcha</v>
      </c>
      <c r="O8327">
        <f t="shared" si="649"/>
        <v>0.27128178089522187</v>
      </c>
      <c r="P8327">
        <f t="shared" si="650"/>
        <v>3.7993197305802484</v>
      </c>
      <c r="Q8327" s="10" t="str" cm="1">
        <f t="array" ref="Q8327">_xlfn.IFS(AND(D8327&lt;=0, D8327-P8327&lt;=2), "escarcha",AND(D8327&lt;=0, D8327-P8327&gt;2), "helada negra", AND(D8327&gt;0, P8327+2&gt;D8327), "rocío", TRUE, "sin riesgo")</f>
        <v>rocío</v>
      </c>
    </row>
    <row r="8328" spans="1:17" x14ac:dyDescent="0.35">
      <c r="A8328" s="2">
        <v>46004</v>
      </c>
      <c r="B8328" s="3" t="s">
        <v>40</v>
      </c>
      <c r="C8328">
        <v>-0.9</v>
      </c>
      <c r="D8328">
        <v>3.6333333333333329</v>
      </c>
      <c r="E8328">
        <v>95.2</v>
      </c>
      <c r="F8328">
        <v>98</v>
      </c>
      <c r="G8328">
        <v>0</v>
      </c>
      <c r="H8328">
        <v>2.2333333333333329</v>
      </c>
      <c r="I8328">
        <v>0</v>
      </c>
      <c r="J8328">
        <v>3.166666666666667</v>
      </c>
      <c r="K8328">
        <f t="shared" si="648"/>
        <v>4.5333333333333332</v>
      </c>
      <c r="L8328">
        <f t="shared" si="646"/>
        <v>-0.11469986672319094</v>
      </c>
      <c r="M8328">
        <f t="shared" si="647"/>
        <v>-1.5714276914400576</v>
      </c>
      <c r="N8328" s="10" t="str" cm="1">
        <f t="array" ref="N8328">_xlfn.IFS(AND(C8328&lt;=0, C8328-M8328&lt;=2), "escarcha",AND(C8328&lt;=0, C8328-M8328&gt;2), "helada negra", AND(C8328&gt;0, M8328+2&gt;C8328), "rocío", TRUE, "sin riesgo")</f>
        <v>escarcha</v>
      </c>
      <c r="O8328">
        <f t="shared" si="649"/>
        <v>0.23940176283193595</v>
      </c>
      <c r="P8328">
        <f t="shared" si="650"/>
        <v>3.3466898087109667</v>
      </c>
      <c r="Q8328" s="10" t="str" cm="1">
        <f t="array" ref="Q8328">_xlfn.IFS(AND(D8328&lt;=0, D8328-P8328&lt;=2), "escarcha",AND(D8328&lt;=0, D8328-P8328&gt;2), "helada negra", AND(D8328&gt;0, P8328+2&gt;D8328), "rocío", TRUE, "sin riesgo")</f>
        <v>rocío</v>
      </c>
    </row>
    <row r="8329" spans="1:17" x14ac:dyDescent="0.35">
      <c r="A8329" s="2">
        <v>46004</v>
      </c>
      <c r="B8329" s="3" t="s">
        <v>41</v>
      </c>
      <c r="C8329">
        <v>-1.333333333333333</v>
      </c>
      <c r="D8329">
        <v>2.9</v>
      </c>
      <c r="E8329">
        <v>95.7</v>
      </c>
      <c r="F8329">
        <v>98</v>
      </c>
      <c r="G8329">
        <v>0</v>
      </c>
      <c r="H8329">
        <v>3.3333333333333333E-2</v>
      </c>
      <c r="I8329">
        <v>0</v>
      </c>
      <c r="J8329">
        <v>0.6</v>
      </c>
      <c r="K8329">
        <f t="shared" si="648"/>
        <v>4.2333333333333325</v>
      </c>
      <c r="L8329">
        <f t="shared" si="646"/>
        <v>-0.14117717437825597</v>
      </c>
      <c r="M8329">
        <f t="shared" si="647"/>
        <v>-1.9312933854095766</v>
      </c>
      <c r="N8329" s="10" t="str" cm="1">
        <f t="array" ref="N8329">_xlfn.IFS(AND(C8329&lt;=0, C8329-M8329&lt;=2), "escarcha",AND(C8329&lt;=0, C8329-M8329&gt;2), "helada negra", AND(C8329&gt;0, M8329+2&gt;C8329), "rocío", TRUE, "sin riesgo")</f>
        <v>escarcha</v>
      </c>
      <c r="O8329">
        <f t="shared" si="649"/>
        <v>0.18762237197011164</v>
      </c>
      <c r="P8329">
        <f t="shared" si="650"/>
        <v>2.6150572784703687</v>
      </c>
      <c r="Q8329" s="10" t="str" cm="1">
        <f t="array" ref="Q8329">_xlfn.IFS(AND(D8329&lt;=0, D8329-P8329&lt;=2), "escarcha",AND(D8329&lt;=0, D8329-P8329&gt;2), "helada negra", AND(D8329&gt;0, P8329+2&gt;D8329), "rocío", TRUE, "sin riesgo")</f>
        <v>rocío</v>
      </c>
    </row>
    <row r="8330" spans="1:17" x14ac:dyDescent="0.35">
      <c r="A8330" s="2">
        <v>46004</v>
      </c>
      <c r="B8330" s="3" t="s">
        <v>42</v>
      </c>
      <c r="C8330">
        <v>-0.7</v>
      </c>
      <c r="D8330">
        <v>2.6333333333333329</v>
      </c>
      <c r="E8330">
        <v>96.13333333333334</v>
      </c>
      <c r="F8330">
        <v>99</v>
      </c>
      <c r="G8330">
        <v>0</v>
      </c>
      <c r="H8330">
        <v>0.8</v>
      </c>
      <c r="I8330">
        <v>0</v>
      </c>
      <c r="J8330">
        <v>1.3</v>
      </c>
      <c r="K8330">
        <f t="shared" si="648"/>
        <v>3.333333333333333</v>
      </c>
      <c r="L8330">
        <f t="shared" si="646"/>
        <v>-9.0343947928249291E-2</v>
      </c>
      <c r="M8330">
        <f t="shared" si="647"/>
        <v>-1.2394449223803823</v>
      </c>
      <c r="N8330" s="10" t="str" cm="1">
        <f t="array" ref="N8330">_xlfn.IFS(AND(C8330&lt;=0, C8330-M8330&lt;=2), "escarcha",AND(C8330&lt;=0, C8330-M8330&gt;2), "helada negra", AND(C8330&gt;0, M8330+2&gt;C8330), "rocío", TRUE, "sin riesgo")</f>
        <v>escarcha</v>
      </c>
      <c r="O8330">
        <f t="shared" si="649"/>
        <v>0.17886923213651237</v>
      </c>
      <c r="P8330">
        <f t="shared" si="650"/>
        <v>2.4918062782457144</v>
      </c>
      <c r="Q8330" s="10" t="str" cm="1">
        <f t="array" ref="Q8330">_xlfn.IFS(AND(D8330&lt;=0, D8330-P8330&lt;=2), "escarcha",AND(D8330&lt;=0, D8330-P8330&gt;2), "helada negra", AND(D8330&gt;0, P8330+2&gt;D8330), "rocío", TRUE, "sin riesgo")</f>
        <v>rocío</v>
      </c>
    </row>
    <row r="8331" spans="1:17" x14ac:dyDescent="0.35">
      <c r="A8331" s="2">
        <v>46004</v>
      </c>
      <c r="B8331" s="3" t="s">
        <v>43</v>
      </c>
      <c r="C8331">
        <v>-1.4333333333333329</v>
      </c>
      <c r="D8331">
        <v>2.3666666666666671</v>
      </c>
      <c r="E8331">
        <v>96.266666666666666</v>
      </c>
      <c r="F8331">
        <v>99</v>
      </c>
      <c r="G8331">
        <v>0</v>
      </c>
      <c r="H8331">
        <v>1.3</v>
      </c>
      <c r="I8331">
        <v>0</v>
      </c>
      <c r="J8331">
        <v>1.9</v>
      </c>
      <c r="K8331">
        <f t="shared" si="648"/>
        <v>3.8</v>
      </c>
      <c r="L8331">
        <f t="shared" si="646"/>
        <v>-0.14260851023017354</v>
      </c>
      <c r="M8331">
        <f t="shared" si="647"/>
        <v>-1.9507167949127879</v>
      </c>
      <c r="N8331" s="10" t="str" cm="1">
        <f t="array" ref="N8331">_xlfn.IFS(AND(C8331&lt;=0, C8331-M8331&lt;=2), "escarcha",AND(C8331&lt;=0, C8331-M8331&gt;2), "helada negra", AND(C8331&gt;0, M8331+2&gt;C8331), "rocío", TRUE, "sin riesgo")</f>
        <v>escarcha</v>
      </c>
      <c r="O8331">
        <f t="shared" si="649"/>
        <v>0.15992263418262906</v>
      </c>
      <c r="P8331">
        <f t="shared" si="650"/>
        <v>2.2254465982393974</v>
      </c>
      <c r="Q8331" s="10" t="str" cm="1">
        <f t="array" ref="Q8331">_xlfn.IFS(AND(D8331&lt;=0, D8331-P8331&lt;=2), "escarcha",AND(D8331&lt;=0, D8331-P8331&gt;2), "helada negra", AND(D8331&gt;0, P8331+2&gt;D8331), "rocío", TRUE, "sin riesgo")</f>
        <v>rocío</v>
      </c>
    </row>
    <row r="8332" spans="1:17" x14ac:dyDescent="0.35">
      <c r="A8332" s="2">
        <v>46004</v>
      </c>
      <c r="B8332" s="3" t="s">
        <v>44</v>
      </c>
      <c r="C8332">
        <v>-1.833333333333333</v>
      </c>
      <c r="D8332">
        <v>2.066666666666666</v>
      </c>
      <c r="E8332">
        <v>96.366666666666674</v>
      </c>
      <c r="F8332">
        <v>99</v>
      </c>
      <c r="G8332">
        <v>0</v>
      </c>
      <c r="H8332">
        <v>1.0666666666666671</v>
      </c>
      <c r="I8332">
        <v>0</v>
      </c>
      <c r="J8332">
        <v>2.0666666666666669</v>
      </c>
      <c r="K8332">
        <f t="shared" si="648"/>
        <v>3.899999999999999</v>
      </c>
      <c r="L8332">
        <f t="shared" si="646"/>
        <v>-0.1709717117067012</v>
      </c>
      <c r="M8332">
        <f t="shared" si="647"/>
        <v>-2.334964647412983</v>
      </c>
      <c r="N8332" s="10" t="str" cm="1">
        <f t="array" ref="N8332">_xlfn.IFS(AND(C8332&lt;=0, C8332-M8332&lt;=2), "escarcha",AND(C8332&lt;=0, C8332-M8332&gt;2), "helada negra", AND(C8332&gt;0, M8332+2&gt;C8332), "rocío", TRUE, "sin riesgo")</f>
        <v>escarcha</v>
      </c>
      <c r="O8332">
        <f t="shared" si="649"/>
        <v>0.13855843311783073</v>
      </c>
      <c r="P8332">
        <f t="shared" si="650"/>
        <v>1.9257915600584863</v>
      </c>
      <c r="Q8332" s="10" t="str" cm="1">
        <f t="array" ref="Q8332">_xlfn.IFS(AND(D8332&lt;=0, D8332-P8332&lt;=2), "escarcha",AND(D8332&lt;=0, D8332-P8332&gt;2), "helada negra", AND(D8332&gt;0, P8332+2&gt;D8332), "rocío", TRUE, "sin riesgo")</f>
        <v>rocío</v>
      </c>
    </row>
    <row r="8333" spans="1:17" x14ac:dyDescent="0.35">
      <c r="A8333" s="2">
        <v>46004</v>
      </c>
      <c r="B8333" s="3" t="s">
        <v>45</v>
      </c>
      <c r="C8333">
        <v>-2</v>
      </c>
      <c r="D8333">
        <v>1.833333333333333</v>
      </c>
      <c r="E8333">
        <v>96.566666666666663</v>
      </c>
      <c r="F8333">
        <v>99</v>
      </c>
      <c r="G8333">
        <v>0</v>
      </c>
      <c r="H8333">
        <v>1.2</v>
      </c>
      <c r="I8333">
        <v>0</v>
      </c>
      <c r="J8333">
        <v>2.1</v>
      </c>
      <c r="K8333">
        <f t="shared" si="648"/>
        <v>3.833333333333333</v>
      </c>
      <c r="L8333">
        <f t="shared" si="646"/>
        <v>-0.18117785763396638</v>
      </c>
      <c r="M8333">
        <f t="shared" si="647"/>
        <v>-2.4729319717808451</v>
      </c>
      <c r="N8333" s="10" t="str" cm="1">
        <f t="array" ref="N8333">_xlfn.IFS(AND(C8333&lt;=0, C8333-M8333&lt;=2), "escarcha",AND(C8333&lt;=0, C8333-M8333&gt;2), "helada negra", AND(C8333&gt;0, M8333+2&gt;C8333), "rocío", TRUE, "sin riesgo")</f>
        <v>escarcha</v>
      </c>
      <c r="O8333">
        <f t="shared" si="649"/>
        <v>0.12190564138643209</v>
      </c>
      <c r="P8333">
        <f t="shared" si="650"/>
        <v>1.6927262388880424</v>
      </c>
      <c r="Q8333" s="10" t="str" cm="1">
        <f t="array" ref="Q8333">_xlfn.IFS(AND(D8333&lt;=0, D8333-P8333&lt;=2), "escarcha",AND(D8333&lt;=0, D8333-P8333&gt;2), "helada negra", AND(D8333&gt;0, P8333+2&gt;D8333), "rocío", TRUE, "sin riesgo")</f>
        <v>rocío</v>
      </c>
    </row>
    <row r="8334" spans="1:17" x14ac:dyDescent="0.35">
      <c r="A8334" s="2">
        <v>46004</v>
      </c>
      <c r="B8334" s="3" t="s">
        <v>46</v>
      </c>
      <c r="C8334">
        <v>-2.2333333333333329</v>
      </c>
      <c r="D8334">
        <v>1.6</v>
      </c>
      <c r="E8334">
        <v>96.566666666666663</v>
      </c>
      <c r="F8334">
        <v>99</v>
      </c>
      <c r="G8334">
        <v>0</v>
      </c>
      <c r="H8334">
        <v>0.23333333333333331</v>
      </c>
      <c r="I8334">
        <v>0</v>
      </c>
      <c r="J8334">
        <v>0.53333333333333333</v>
      </c>
      <c r="K8334">
        <f t="shared" si="648"/>
        <v>3.833333333333333</v>
      </c>
      <c r="L8334">
        <f t="shared" si="646"/>
        <v>-0.19839757594385135</v>
      </c>
      <c r="M8334">
        <f t="shared" si="647"/>
        <v>-2.7053510225499298</v>
      </c>
      <c r="N8334" s="10" t="str" cm="1">
        <f t="array" ref="N8334">_xlfn.IFS(AND(C8334&lt;=0, C8334-M8334&lt;=2), "escarcha",AND(C8334&lt;=0, C8334-M8334&gt;2), "helada negra", AND(C8334&gt;0, M8334+2&gt;C8334), "rocío", TRUE, "sin riesgo")</f>
        <v>escarcha</v>
      </c>
      <c r="O8334">
        <f t="shared" si="649"/>
        <v>0.10522108337475233</v>
      </c>
      <c r="P8334">
        <f t="shared" si="650"/>
        <v>1.4596606626772319</v>
      </c>
      <c r="Q8334" s="10" t="str" cm="1">
        <f t="array" ref="Q8334">_xlfn.IFS(AND(D8334&lt;=0, D8334-P8334&lt;=2), "escarcha",AND(D8334&lt;=0, D8334-P8334&gt;2), "helada negra", AND(D8334&gt;0, P8334+2&gt;D8334), "rocío", TRUE, "sin riesgo")</f>
        <v>rocío</v>
      </c>
    </row>
    <row r="8335" spans="1:17" x14ac:dyDescent="0.35">
      <c r="A8335" s="2">
        <v>46005</v>
      </c>
      <c r="B8335" s="3" t="s">
        <v>10</v>
      </c>
      <c r="C8335">
        <v>-2.2666666666666671</v>
      </c>
      <c r="D8335">
        <v>1.5</v>
      </c>
      <c r="E8335">
        <v>96.633333333333326</v>
      </c>
      <c r="F8335">
        <v>99</v>
      </c>
      <c r="G8335">
        <v>0</v>
      </c>
      <c r="H8335">
        <v>0</v>
      </c>
      <c r="I8335">
        <v>0</v>
      </c>
      <c r="J8335">
        <v>0</v>
      </c>
      <c r="K8335">
        <f t="shared" si="648"/>
        <v>3.7666666666666671</v>
      </c>
      <c r="L8335">
        <f t="shared" si="646"/>
        <v>-0.20017012905974654</v>
      </c>
      <c r="M8335">
        <f t="shared" si="647"/>
        <v>-2.7292501454092424</v>
      </c>
      <c r="N8335" s="10" t="str" cm="1">
        <f t="array" ref="N8335">_xlfn.IFS(AND(C8335&lt;=0, C8335-M8335&lt;=2), "escarcha",AND(C8335&lt;=0, C8335-M8335&gt;2), "helada negra", AND(C8335&gt;0, M8335+2&gt;C8335), "rocío", TRUE, "sin riesgo")</f>
        <v>escarcha</v>
      </c>
      <c r="O8335">
        <f t="shared" si="649"/>
        <v>9.8060811607036696E-2</v>
      </c>
      <c r="P8335">
        <f t="shared" si="650"/>
        <v>1.359775337656056</v>
      </c>
      <c r="Q8335" s="10" t="str" cm="1">
        <f t="array" ref="Q8335">_xlfn.IFS(AND(D8335&lt;=0, D8335-P8335&lt;=2), "escarcha",AND(D8335&lt;=0, D8335-P8335&gt;2), "helada negra", AND(D8335&gt;0, P8335+2&gt;D8335), "rocío", TRUE, "sin riesgo")</f>
        <v>rocío</v>
      </c>
    </row>
    <row r="8336" spans="1:17" x14ac:dyDescent="0.35">
      <c r="A8336" s="2">
        <v>46005</v>
      </c>
      <c r="B8336" s="3" t="s">
        <v>11</v>
      </c>
      <c r="C8336">
        <v>-2.5</v>
      </c>
      <c r="D8336">
        <v>1.1000000000000001</v>
      </c>
      <c r="E8336">
        <v>95.966666666666669</v>
      </c>
      <c r="F8336">
        <v>99</v>
      </c>
      <c r="G8336">
        <v>0</v>
      </c>
      <c r="H8336">
        <v>1.8</v>
      </c>
      <c r="I8336">
        <v>0</v>
      </c>
      <c r="J8336">
        <v>2.833333333333333</v>
      </c>
      <c r="K8336">
        <f t="shared" si="648"/>
        <v>3.6</v>
      </c>
      <c r="L8336">
        <f t="shared" si="646"/>
        <v>-0.22435086845737745</v>
      </c>
      <c r="M8336">
        <f t="shared" si="647"/>
        <v>-3.0548021309972384</v>
      </c>
      <c r="N8336" s="10" t="str" cm="1">
        <f t="array" ref="N8336">_xlfn.IFS(AND(C8336&lt;=0, C8336-M8336&lt;=2), "escarcha",AND(C8336&lt;=0, C8336-M8336&gt;2), "helada negra", AND(C8336&gt;0, M8336+2&gt;C8336), "rocío", TRUE, "sin riesgo")</f>
        <v>escarcha</v>
      </c>
      <c r="O8336">
        <f t="shared" si="649"/>
        <v>6.9361067439691004E-2</v>
      </c>
      <c r="P8336">
        <f t="shared" si="650"/>
        <v>0.96023356912843538</v>
      </c>
      <c r="Q8336" s="10" t="str" cm="1">
        <f t="array" ref="Q8336">_xlfn.IFS(AND(D8336&lt;=0, D8336-P8336&lt;=2), "escarcha",AND(D8336&lt;=0, D8336-P8336&gt;2), "helada negra", AND(D8336&gt;0, P8336+2&gt;D8336), "rocío", TRUE, "sin riesgo")</f>
        <v>rocío</v>
      </c>
    </row>
    <row r="8337" spans="1:17" x14ac:dyDescent="0.35">
      <c r="A8337" s="2">
        <v>46005</v>
      </c>
      <c r="B8337" s="3" t="s">
        <v>12</v>
      </c>
      <c r="C8337">
        <v>-2.2999999999999998</v>
      </c>
      <c r="D8337">
        <v>1.666666666666667</v>
      </c>
      <c r="E8337">
        <v>95.933333333333337</v>
      </c>
      <c r="F8337">
        <v>99</v>
      </c>
      <c r="G8337">
        <v>0</v>
      </c>
      <c r="H8337">
        <v>0.26666666666666672</v>
      </c>
      <c r="I8337">
        <v>0</v>
      </c>
      <c r="J8337">
        <v>0.6</v>
      </c>
      <c r="K8337">
        <f t="shared" si="648"/>
        <v>3.9666666666666668</v>
      </c>
      <c r="L8337">
        <f t="shared" si="646"/>
        <v>-0.20990373677849228</v>
      </c>
      <c r="M8337">
        <f t="shared" si="647"/>
        <v>-2.8604025533058226</v>
      </c>
      <c r="N8337" s="10" t="str" cm="1">
        <f t="array" ref="N8337">_xlfn.IFS(AND(C8337&lt;=0, C8337-M8337&lt;=2), "escarcha",AND(C8337&lt;=0, C8337-M8337&gt;2), "helada negra", AND(C8337&gt;0, M8337+2&gt;C8337), "rocío", TRUE, "sin riesgo")</f>
        <v>escarcha</v>
      </c>
      <c r="O8337">
        <f t="shared" si="649"/>
        <v>0.10999134670520833</v>
      </c>
      <c r="P8337">
        <f t="shared" si="650"/>
        <v>1.5262508533334438</v>
      </c>
      <c r="Q8337" s="10" t="str" cm="1">
        <f t="array" ref="Q8337">_xlfn.IFS(AND(D8337&lt;=0, D8337-P8337&lt;=2), "escarcha",AND(D8337&lt;=0, D8337-P8337&gt;2), "helada negra", AND(D8337&gt;0, P8337+2&gt;D8337), "rocío", TRUE, "sin riesgo")</f>
        <v>rocío</v>
      </c>
    </row>
    <row r="8338" spans="1:17" x14ac:dyDescent="0.35">
      <c r="A8338" s="2">
        <v>46005</v>
      </c>
      <c r="B8338" s="3" t="s">
        <v>13</v>
      </c>
      <c r="C8338">
        <v>-2.666666666666667</v>
      </c>
      <c r="D8338">
        <v>0.76666666666666672</v>
      </c>
      <c r="E8338">
        <v>95.766666666666666</v>
      </c>
      <c r="F8338">
        <v>99</v>
      </c>
      <c r="G8338">
        <v>0</v>
      </c>
      <c r="H8338">
        <v>0.2</v>
      </c>
      <c r="I8338">
        <v>0</v>
      </c>
      <c r="J8338">
        <v>0.6</v>
      </c>
      <c r="K8338">
        <f t="shared" si="648"/>
        <v>3.4333333333333336</v>
      </c>
      <c r="L8338">
        <f t="shared" si="646"/>
        <v>-0.23878468550699006</v>
      </c>
      <c r="M8338">
        <f t="shared" si="647"/>
        <v>-3.2487085456589964</v>
      </c>
      <c r="N8338" s="10" t="str" cm="1">
        <f t="array" ref="N8338">_xlfn.IFS(AND(C8338&lt;=0, C8338-M8338&lt;=2), "escarcha",AND(C8338&lt;=0, C8338-M8338&gt;2), "helada negra", AND(C8338&gt;0, M8338+2&gt;C8338), "rocío", TRUE, "sin riesgo")</f>
        <v>escarcha</v>
      </c>
      <c r="O8338">
        <f t="shared" si="649"/>
        <v>4.5372676916179445E-2</v>
      </c>
      <c r="P8338">
        <f t="shared" si="650"/>
        <v>0.62728152281295513</v>
      </c>
      <c r="Q8338" s="10" t="str" cm="1">
        <f t="array" ref="Q8338">_xlfn.IFS(AND(D8338&lt;=0, D8338-P8338&lt;=2), "escarcha",AND(D8338&lt;=0, D8338-P8338&gt;2), "helada negra", AND(D8338&gt;0, P8338+2&gt;D8338), "rocío", TRUE, "sin riesgo")</f>
        <v>rocío</v>
      </c>
    </row>
    <row r="8339" spans="1:17" x14ac:dyDescent="0.35">
      <c r="A8339" s="2">
        <v>46005</v>
      </c>
      <c r="B8339" s="3" t="s">
        <v>14</v>
      </c>
      <c r="C8339">
        <v>-2.8666666666666671</v>
      </c>
      <c r="D8339">
        <v>1.1000000000000001</v>
      </c>
      <c r="E8339">
        <v>95.666666666666671</v>
      </c>
      <c r="F8339">
        <v>99</v>
      </c>
      <c r="G8339">
        <v>0</v>
      </c>
      <c r="H8339">
        <v>0.56666666666666665</v>
      </c>
      <c r="I8339">
        <v>0</v>
      </c>
      <c r="J8339">
        <v>0.89999999999999991</v>
      </c>
      <c r="K8339">
        <f t="shared" si="648"/>
        <v>3.9666666666666672</v>
      </c>
      <c r="L8339">
        <f t="shared" si="646"/>
        <v>-0.25466915913529647</v>
      </c>
      <c r="M8339">
        <f t="shared" si="647"/>
        <v>-3.4617414833214863</v>
      </c>
      <c r="N8339" s="10" t="str" cm="1">
        <f t="array" ref="N8339">_xlfn.IFS(AND(C8339&lt;=0, C8339-M8339&lt;=2), "escarcha",AND(C8339&lt;=0, C8339-M8339&gt;2), "helada negra", AND(C8339&gt;0, M8339+2&gt;C8339), "rocío", TRUE, "sin riesgo")</f>
        <v>escarcha</v>
      </c>
      <c r="O8339">
        <f t="shared" si="649"/>
        <v>6.9361067439691004E-2</v>
      </c>
      <c r="P8339">
        <f t="shared" si="650"/>
        <v>0.96023356912843538</v>
      </c>
      <c r="Q8339" s="10" t="str" cm="1">
        <f t="array" ref="Q8339">_xlfn.IFS(AND(D8339&lt;=0, D8339-P8339&lt;=2), "escarcha",AND(D8339&lt;=0, D8339-P8339&gt;2), "helada negra", AND(D8339&gt;0, P8339+2&gt;D8339), "rocío", TRUE, "sin riesgo")</f>
        <v>rocío</v>
      </c>
    </row>
    <row r="8340" spans="1:17" x14ac:dyDescent="0.35">
      <c r="A8340" s="2">
        <v>46005</v>
      </c>
      <c r="B8340" s="3" t="s">
        <v>15</v>
      </c>
      <c r="C8340">
        <v>-3.1</v>
      </c>
      <c r="D8340">
        <v>1.533333333333333</v>
      </c>
      <c r="E8340">
        <v>95.566666666666663</v>
      </c>
      <c r="F8340">
        <v>99</v>
      </c>
      <c r="G8340">
        <v>0</v>
      </c>
      <c r="H8340">
        <v>0.23333333333333331</v>
      </c>
      <c r="I8340">
        <v>0</v>
      </c>
      <c r="J8340">
        <v>0.46666666666666662</v>
      </c>
      <c r="K8340">
        <f t="shared" si="648"/>
        <v>4.6333333333333329</v>
      </c>
      <c r="L8340">
        <f t="shared" si="646"/>
        <v>-0.27305928006145058</v>
      </c>
      <c r="M8340">
        <f t="shared" si="647"/>
        <v>-3.7079063370890286</v>
      </c>
      <c r="N8340" s="10" t="str" cm="1">
        <f t="array" ref="N8340">_xlfn.IFS(AND(C8340&lt;=0, C8340-M8340&lt;=2), "escarcha",AND(C8340&lt;=0, C8340-M8340&gt;2), "helada negra", AND(C8340&gt;0, M8340+2&gt;C8340), "rocío", TRUE, "sin riesgo")</f>
        <v>escarcha</v>
      </c>
      <c r="O8340">
        <f t="shared" si="649"/>
        <v>0.10044821945370019</v>
      </c>
      <c r="P8340">
        <f t="shared" si="650"/>
        <v>1.3930704512013634</v>
      </c>
      <c r="Q8340" s="10" t="str" cm="1">
        <f t="array" ref="Q8340">_xlfn.IFS(AND(D8340&lt;=0, D8340-P8340&lt;=2), "escarcha",AND(D8340&lt;=0, D8340-P8340&gt;2), "helada negra", AND(D8340&gt;0, P8340+2&gt;D8340), "rocío", TRUE, "sin riesgo")</f>
        <v>rocío</v>
      </c>
    </row>
    <row r="8341" spans="1:17" x14ac:dyDescent="0.35">
      <c r="A8341" s="2">
        <v>46005</v>
      </c>
      <c r="B8341" s="3" t="s">
        <v>16</v>
      </c>
      <c r="C8341">
        <v>-3.3</v>
      </c>
      <c r="D8341">
        <v>1.033333333333333</v>
      </c>
      <c r="E8341">
        <v>95.4</v>
      </c>
      <c r="F8341">
        <v>99</v>
      </c>
      <c r="G8341">
        <v>0</v>
      </c>
      <c r="H8341">
        <v>0</v>
      </c>
      <c r="I8341">
        <v>0</v>
      </c>
      <c r="J8341">
        <v>0</v>
      </c>
      <c r="K8341">
        <f t="shared" si="648"/>
        <v>4.333333333333333</v>
      </c>
      <c r="L8341">
        <f t="shared" si="646"/>
        <v>-0.28969818132212111</v>
      </c>
      <c r="M8341">
        <f t="shared" si="647"/>
        <v>-3.9301943731285411</v>
      </c>
      <c r="N8341" s="10" t="str" cm="1">
        <f t="array" ref="N8341">_xlfn.IFS(AND(C8341&lt;=0, C8341-M8341&lt;=2), "escarcha",AND(C8341&lt;=0, C8341-M8341&gt;2), "helada negra", AND(C8341&gt;0, M8341+2&gt;C8341), "rocío", TRUE, "sin riesgo")</f>
        <v>escarcha</v>
      </c>
      <c r="O8341">
        <f t="shared" si="649"/>
        <v>6.4568631123636561E-2</v>
      </c>
      <c r="P8341">
        <f t="shared" si="650"/>
        <v>0.89364320150483645</v>
      </c>
      <c r="Q8341" s="10" t="str" cm="1">
        <f t="array" ref="Q8341">_xlfn.IFS(AND(D8341&lt;=0, D8341-P8341&lt;=2), "escarcha",AND(D8341&lt;=0, D8341-P8341&gt;2), "helada negra", AND(D8341&gt;0, P8341+2&gt;D8341), "rocío", TRUE, "sin riesgo")</f>
        <v>rocío</v>
      </c>
    </row>
    <row r="8342" spans="1:17" x14ac:dyDescent="0.35">
      <c r="A8342" s="2">
        <v>46005</v>
      </c>
      <c r="B8342" s="3" t="s">
        <v>17</v>
      </c>
      <c r="C8342">
        <v>-3.4666666666666668</v>
      </c>
      <c r="D8342">
        <v>0.4</v>
      </c>
      <c r="E8342">
        <v>95.3</v>
      </c>
      <c r="F8342">
        <v>99</v>
      </c>
      <c r="G8342">
        <v>0</v>
      </c>
      <c r="H8342">
        <v>0</v>
      </c>
      <c r="I8342">
        <v>0</v>
      </c>
      <c r="J8342">
        <v>0</v>
      </c>
      <c r="K8342">
        <f t="shared" si="648"/>
        <v>3.8666666666666667</v>
      </c>
      <c r="L8342">
        <f t="shared" si="646"/>
        <v>-0.30317710729587799</v>
      </c>
      <c r="M8342">
        <f t="shared" si="647"/>
        <v>-4.1099640926240291</v>
      </c>
      <c r="N8342" s="10" t="str" cm="1">
        <f t="array" ref="N8342">_xlfn.IFS(AND(C8342&lt;=0, C8342-M8342&lt;=2), "escarcha",AND(C8342&lt;=0, C8342-M8342&gt;2), "helada negra", AND(C8342&gt;0, M8342+2&gt;C8342), "rocío", TRUE, "sin riesgo")</f>
        <v>escarcha</v>
      </c>
      <c r="O8342">
        <f t="shared" si="649"/>
        <v>1.8909572132039136E-2</v>
      </c>
      <c r="P8342">
        <f t="shared" si="650"/>
        <v>0.26103367069479066</v>
      </c>
      <c r="Q8342" s="10" t="str" cm="1">
        <f t="array" ref="Q8342">_xlfn.IFS(AND(D8342&lt;=0, D8342-P8342&lt;=2), "escarcha",AND(D8342&lt;=0, D8342-P8342&gt;2), "helada negra", AND(D8342&gt;0, P8342+2&gt;D8342), "rocío", TRUE, "sin riesgo")</f>
        <v>rocío</v>
      </c>
    </row>
    <row r="8343" spans="1:17" x14ac:dyDescent="0.35">
      <c r="A8343" s="2">
        <v>46005</v>
      </c>
      <c r="B8343" s="3" t="s">
        <v>18</v>
      </c>
      <c r="C8343">
        <v>-3.666666666666667</v>
      </c>
      <c r="D8343">
        <v>0.6</v>
      </c>
      <c r="E8343">
        <v>95.233333333333334</v>
      </c>
      <c r="F8343">
        <v>99</v>
      </c>
      <c r="G8343">
        <v>0</v>
      </c>
      <c r="H8343">
        <v>0.53333333333333333</v>
      </c>
      <c r="I8343">
        <v>0</v>
      </c>
      <c r="J8343">
        <v>0.9</v>
      </c>
      <c r="K8343">
        <f t="shared" si="648"/>
        <v>4.2666666666666666</v>
      </c>
      <c r="L8343">
        <f t="shared" si="646"/>
        <v>-0.31881593548575782</v>
      </c>
      <c r="M8343">
        <f t="shared" si="647"/>
        <v>-4.3182021727732893</v>
      </c>
      <c r="N8343" s="10" t="str" cm="1">
        <f t="array" ref="N8343">_xlfn.IFS(AND(C8343&lt;=0, C8343-M8343&lt;=2), "escarcha",AND(C8343&lt;=0, C8343-M8343&gt;2), "helada negra", AND(C8343&gt;0, M8343+2&gt;C8343), "rocío", TRUE, "sin riesgo")</f>
        <v>escarcha</v>
      </c>
      <c r="O8343">
        <f t="shared" si="649"/>
        <v>3.3353867068842989E-2</v>
      </c>
      <c r="P8343">
        <f t="shared" si="650"/>
        <v>0.46080530446987272</v>
      </c>
      <c r="Q8343" s="10" t="str" cm="1">
        <f t="array" ref="Q8343">_xlfn.IFS(AND(D8343&lt;=0, D8343-P8343&lt;=2), "escarcha",AND(D8343&lt;=0, D8343-P8343&gt;2), "helada negra", AND(D8343&gt;0, P8343+2&gt;D8343), "rocío", TRUE, "sin riesgo")</f>
        <v>rocío</v>
      </c>
    </row>
    <row r="8344" spans="1:17" x14ac:dyDescent="0.35">
      <c r="A8344" s="2">
        <v>46005</v>
      </c>
      <c r="B8344" s="3" t="s">
        <v>19</v>
      </c>
      <c r="C8344">
        <v>-3.6</v>
      </c>
      <c r="D8344">
        <v>0.6333333333333333</v>
      </c>
      <c r="E8344">
        <v>95.266666666666666</v>
      </c>
      <c r="F8344">
        <v>99</v>
      </c>
      <c r="G8344">
        <v>0</v>
      </c>
      <c r="H8344">
        <v>0.46666666666666662</v>
      </c>
      <c r="I8344">
        <v>0</v>
      </c>
      <c r="J8344">
        <v>0.83333333333333337</v>
      </c>
      <c r="K8344">
        <f t="shared" si="648"/>
        <v>4.2333333333333334</v>
      </c>
      <c r="L8344">
        <f t="shared" si="646"/>
        <v>-0.31348352690183068</v>
      </c>
      <c r="M8344">
        <f t="shared" si="647"/>
        <v>-4.2472395319237775</v>
      </c>
      <c r="N8344" s="10" t="str" cm="1">
        <f t="array" ref="N8344">_xlfn.IFS(AND(C8344&lt;=0, C8344-M8344&lt;=2), "escarcha",AND(C8344&lt;=0, C8344-M8344&gt;2), "helada negra", AND(C8344&gt;0, M8344+2&gt;C8344), "rocío", TRUE, "sin riesgo")</f>
        <v>escarcha</v>
      </c>
      <c r="O8344">
        <f t="shared" si="649"/>
        <v>3.5758944330351247E-2</v>
      </c>
      <c r="P8344">
        <f t="shared" si="650"/>
        <v>0.49410055854838547</v>
      </c>
      <c r="Q8344" s="10" t="str" cm="1">
        <f t="array" ref="Q8344">_xlfn.IFS(AND(D8344&lt;=0, D8344-P8344&lt;=2), "escarcha",AND(D8344&lt;=0, D8344-P8344&gt;2), "helada negra", AND(D8344&gt;0, P8344+2&gt;D8344), "rocío", TRUE, "sin riesgo")</f>
        <v>rocío</v>
      </c>
    </row>
    <row r="8345" spans="1:17" x14ac:dyDescent="0.35">
      <c r="A8345" s="2">
        <v>46005</v>
      </c>
      <c r="B8345" s="3" t="s">
        <v>20</v>
      </c>
      <c r="C8345">
        <v>-3.9666666666666668</v>
      </c>
      <c r="D8345">
        <v>0.53333333333333333</v>
      </c>
      <c r="E8345">
        <v>95</v>
      </c>
      <c r="F8345">
        <v>99</v>
      </c>
      <c r="G8345">
        <v>0</v>
      </c>
      <c r="H8345">
        <v>0.2</v>
      </c>
      <c r="I8345">
        <v>0</v>
      </c>
      <c r="J8345">
        <v>0.46666666666666662</v>
      </c>
      <c r="K8345">
        <f t="shared" si="648"/>
        <v>4.5</v>
      </c>
      <c r="L8345">
        <f t="shared" si="646"/>
        <v>-0.3437244870481011</v>
      </c>
      <c r="M8345">
        <f t="shared" si="647"/>
        <v>-4.6491223899829652</v>
      </c>
      <c r="N8345" s="10" t="str" cm="1">
        <f t="array" ref="N8345">_xlfn.IFS(AND(C8345&lt;=0, C8345-M8345&lt;=2), "escarcha",AND(C8345&lt;=0, C8345-M8345&gt;2), "helada negra", AND(C8345&gt;0, M8345+2&gt;C8345), "rocío", TRUE, "sin riesgo")</f>
        <v>escarcha</v>
      </c>
      <c r="O8345">
        <f t="shared" si="649"/>
        <v>2.8541737717770722E-2</v>
      </c>
      <c r="P8345">
        <f t="shared" si="650"/>
        <v>0.39421478069799415</v>
      </c>
      <c r="Q8345" s="10" t="str" cm="1">
        <f t="array" ref="Q8345">_xlfn.IFS(AND(D8345&lt;=0, D8345-P8345&lt;=2), "escarcha",AND(D8345&lt;=0, D8345-P8345&gt;2), "helada negra", AND(D8345&gt;0, P8345+2&gt;D8345), "rocío", TRUE, "sin riesgo")</f>
        <v>rocío</v>
      </c>
    </row>
    <row r="8346" spans="1:17" x14ac:dyDescent="0.35">
      <c r="A8346" s="2">
        <v>46005</v>
      </c>
      <c r="B8346" s="3" t="s">
        <v>21</v>
      </c>
      <c r="C8346">
        <v>-3.8</v>
      </c>
      <c r="D8346">
        <v>0.6333333333333333</v>
      </c>
      <c r="E8346">
        <v>95.133333333333326</v>
      </c>
      <c r="F8346">
        <v>99</v>
      </c>
      <c r="G8346">
        <v>0</v>
      </c>
      <c r="H8346">
        <v>0.73333333333333339</v>
      </c>
      <c r="I8346">
        <v>0</v>
      </c>
      <c r="J8346">
        <v>1.2333333333333329</v>
      </c>
      <c r="K8346">
        <f t="shared" si="648"/>
        <v>4.4333333333333336</v>
      </c>
      <c r="L8346">
        <f t="shared" si="646"/>
        <v>-0.32983977479654486</v>
      </c>
      <c r="M8346">
        <f t="shared" si="647"/>
        <v>-4.4647716087714659</v>
      </c>
      <c r="N8346" s="10" t="str" cm="1">
        <f t="array" ref="N8346">_xlfn.IFS(AND(C8346&lt;=0, C8346-M8346&lt;=2), "escarcha",AND(C8346&lt;=0, C8346-M8346&gt;2), "helada negra", AND(C8346&gt;0, M8346+2&gt;C8346), "rocío", TRUE, "sin riesgo")</f>
        <v>escarcha</v>
      </c>
      <c r="O8346">
        <f t="shared" si="649"/>
        <v>3.5758944330351247E-2</v>
      </c>
      <c r="P8346">
        <f t="shared" si="650"/>
        <v>0.49410055854838547</v>
      </c>
      <c r="Q8346" s="10" t="str" cm="1">
        <f t="array" ref="Q8346">_xlfn.IFS(AND(D8346&lt;=0, D8346-P8346&lt;=2), "escarcha",AND(D8346&lt;=0, D8346-P8346&gt;2), "helada negra", AND(D8346&gt;0, P8346+2&gt;D8346), "rocío", TRUE, "sin riesgo")</f>
        <v>rocío</v>
      </c>
    </row>
    <row r="8347" spans="1:17" x14ac:dyDescent="0.35">
      <c r="A8347" s="2">
        <v>46005</v>
      </c>
      <c r="B8347" s="3" t="s">
        <v>22</v>
      </c>
      <c r="C8347">
        <v>-4.0666666666666664</v>
      </c>
      <c r="D8347">
        <v>0.26666666666666672</v>
      </c>
      <c r="E8347">
        <v>94.966666666666669</v>
      </c>
      <c r="F8347">
        <v>99</v>
      </c>
      <c r="G8347">
        <v>0</v>
      </c>
      <c r="H8347">
        <v>0.6333333333333333</v>
      </c>
      <c r="I8347">
        <v>0</v>
      </c>
      <c r="J8347">
        <v>0.9</v>
      </c>
      <c r="K8347">
        <f t="shared" si="648"/>
        <v>4.333333333333333</v>
      </c>
      <c r="L8347">
        <f t="shared" si="646"/>
        <v>-0.35157309550797089</v>
      </c>
      <c r="M8347">
        <f t="shared" si="647"/>
        <v>-4.7532043331222447</v>
      </c>
      <c r="N8347" s="10" t="str" cm="1">
        <f t="array" ref="N8347">_xlfn.IFS(AND(C8347&lt;=0, C8347-M8347&lt;=2), "escarcha",AND(C8347&lt;=0, C8347-M8347&gt;2), "helada negra", AND(C8347&gt;0, M8347+2&gt;C8347), "rocío", TRUE, "sin riesgo")</f>
        <v>escarcha</v>
      </c>
      <c r="O8347">
        <f t="shared" si="649"/>
        <v>9.2668495914788249E-3</v>
      </c>
      <c r="P8347">
        <f t="shared" si="650"/>
        <v>0.12785247741226047</v>
      </c>
      <c r="Q8347" s="10" t="str" cm="1">
        <f t="array" ref="Q8347">_xlfn.IFS(AND(D8347&lt;=0, D8347-P8347&lt;=2), "escarcha",AND(D8347&lt;=0, D8347-P8347&gt;2), "helada negra", AND(D8347&gt;0, P8347+2&gt;D8347), "rocío", TRUE, "sin riesgo")</f>
        <v>rocío</v>
      </c>
    </row>
    <row r="8348" spans="1:17" x14ac:dyDescent="0.35">
      <c r="A8348" s="2">
        <v>46005</v>
      </c>
      <c r="B8348" s="3" t="s">
        <v>23</v>
      </c>
      <c r="C8348">
        <v>-4.333333333333333</v>
      </c>
      <c r="D8348">
        <v>-0.33333333333333331</v>
      </c>
      <c r="E8348">
        <v>94.833333333333329</v>
      </c>
      <c r="F8348">
        <v>99</v>
      </c>
      <c r="G8348">
        <v>0</v>
      </c>
      <c r="H8348">
        <v>0</v>
      </c>
      <c r="I8348">
        <v>0</v>
      </c>
      <c r="J8348">
        <v>0</v>
      </c>
      <c r="K8348">
        <f t="shared" si="648"/>
        <v>3.9999999999999996</v>
      </c>
      <c r="L8348">
        <f t="shared" si="646"/>
        <v>-0.37300258086192078</v>
      </c>
      <c r="M8348">
        <f t="shared" si="647"/>
        <v>-5.0369226721346427</v>
      </c>
      <c r="N8348" s="10" t="str" cm="1">
        <f t="array" ref="N8348">_xlfn.IFS(AND(C8348&lt;=0, C8348-M8348&lt;=2), "escarcha",AND(C8348&lt;=0, C8348-M8348&gt;2), "helada negra", AND(C8348&gt;0, M8348+2&gt;C8348), "rocío", TRUE, "sin riesgo")</f>
        <v>escarcha</v>
      </c>
      <c r="O8348">
        <f t="shared" si="649"/>
        <v>-3.4256510659852052E-2</v>
      </c>
      <c r="P8348">
        <f t="shared" si="650"/>
        <v>-0.47146392294288869</v>
      </c>
      <c r="Q8348" s="10" t="str" cm="1">
        <f t="array" ref="Q8348">_xlfn.IFS(AND(D8348&lt;=0, D8348-P8348&lt;=2), "escarcha",AND(D8348&lt;=0, D8348-P8348&gt;2), "helada negra", AND(D8348&gt;0, P8348+2&gt;D8348), "rocío", TRUE, "sin riesgo")</f>
        <v>escarcha</v>
      </c>
    </row>
    <row r="8349" spans="1:17" x14ac:dyDescent="0.35">
      <c r="A8349" s="2">
        <v>46005</v>
      </c>
      <c r="B8349" s="3" t="s">
        <v>24</v>
      </c>
      <c r="C8349">
        <v>-4.4000000000000004</v>
      </c>
      <c r="D8349">
        <v>3.3333333333333333E-2</v>
      </c>
      <c r="E8349">
        <v>94.8</v>
      </c>
      <c r="F8349">
        <v>99</v>
      </c>
      <c r="G8349">
        <v>0</v>
      </c>
      <c r="H8349">
        <v>0.4</v>
      </c>
      <c r="I8349">
        <v>0</v>
      </c>
      <c r="J8349">
        <v>0.9</v>
      </c>
      <c r="K8349">
        <f t="shared" si="648"/>
        <v>4.4333333333333336</v>
      </c>
      <c r="L8349">
        <f t="shared" si="646"/>
        <v>-0.37836725342842276</v>
      </c>
      <c r="M8349">
        <f t="shared" si="647"/>
        <v>-5.1078432150370103</v>
      </c>
      <c r="N8349" s="10" t="str" cm="1">
        <f t="array" ref="N8349">_xlfn.IFS(AND(C8349&lt;=0, C8349-M8349&lt;=2), "escarcha",AND(C8349&lt;=0, C8349-M8349&gt;2), "helada negra", AND(C8349&gt;0, M8349+2&gt;C8349), "rocío", TRUE, "sin riesgo")</f>
        <v>escarcha</v>
      </c>
      <c r="O8349">
        <f t="shared" si="649"/>
        <v>-7.6333697801628147E-3</v>
      </c>
      <c r="P8349">
        <f t="shared" si="650"/>
        <v>-0.10521481122328245</v>
      </c>
      <c r="Q8349" s="10" t="str" cm="1">
        <f t="array" ref="Q8349">_xlfn.IFS(AND(D8349&lt;=0, D8349-P8349&lt;=2), "escarcha",AND(D8349&lt;=0, D8349-P8349&gt;2), "helada negra", AND(D8349&gt;0, P8349+2&gt;D8349), "rocío", TRUE, "sin riesgo")</f>
        <v>rocío</v>
      </c>
    </row>
    <row r="8350" spans="1:17" x14ac:dyDescent="0.35">
      <c r="A8350" s="2">
        <v>46005</v>
      </c>
      <c r="B8350" s="3" t="s">
        <v>25</v>
      </c>
      <c r="C8350">
        <v>-4.5666666666666664</v>
      </c>
      <c r="D8350">
        <v>0.1</v>
      </c>
      <c r="E8350">
        <v>94.7</v>
      </c>
      <c r="F8350">
        <v>99</v>
      </c>
      <c r="G8350">
        <v>0</v>
      </c>
      <c r="H8350">
        <v>0</v>
      </c>
      <c r="I8350">
        <v>0</v>
      </c>
      <c r="J8350">
        <v>0</v>
      </c>
      <c r="K8350">
        <f t="shared" si="648"/>
        <v>4.6666666666666661</v>
      </c>
      <c r="L8350">
        <f t="shared" si="646"/>
        <v>-0.39196771748373871</v>
      </c>
      <c r="M8350">
        <f t="shared" si="647"/>
        <v>-5.2874510045773935</v>
      </c>
      <c r="N8350" s="10" t="str" cm="1">
        <f t="array" ref="N8350">_xlfn.IFS(AND(C8350&lt;=0, C8350-M8350&lt;=2), "escarcha",AND(C8350&lt;=0, C8350-M8350&gt;2), "helada negra", AND(C8350&gt;0, M8350+2&gt;C8350), "rocío", TRUE, "sin riesgo")</f>
        <v>escarcha</v>
      </c>
      <c r="O8350">
        <f t="shared" si="649"/>
        <v>-2.8014257605508859E-3</v>
      </c>
      <c r="P8350">
        <f t="shared" si="650"/>
        <v>-3.8624131302574603E-2</v>
      </c>
      <c r="Q8350" s="10" t="str" cm="1">
        <f t="array" ref="Q8350">_xlfn.IFS(AND(D8350&lt;=0, D8350-P8350&lt;=2), "escarcha",AND(D8350&lt;=0, D8350-P8350&gt;2), "helada negra", AND(D8350&gt;0, P8350+2&gt;D8350), "rocío", TRUE, "sin riesgo")</f>
        <v>rocío</v>
      </c>
    </row>
    <row r="8351" spans="1:17" x14ac:dyDescent="0.35">
      <c r="A8351" s="2">
        <v>46005</v>
      </c>
      <c r="B8351" s="3" t="s">
        <v>26</v>
      </c>
      <c r="C8351">
        <v>-4.666666666666667</v>
      </c>
      <c r="D8351">
        <v>-0.16666666666666671</v>
      </c>
      <c r="E8351">
        <v>94.566666666666663</v>
      </c>
      <c r="F8351">
        <v>99</v>
      </c>
      <c r="G8351">
        <v>0</v>
      </c>
      <c r="H8351">
        <v>1.4333333333333329</v>
      </c>
      <c r="I8351">
        <v>0</v>
      </c>
      <c r="J8351">
        <v>2.4666666666666668</v>
      </c>
      <c r="K8351">
        <f t="shared" si="648"/>
        <v>4.5</v>
      </c>
      <c r="L8351">
        <f t="shared" si="646"/>
        <v>-0.4009121179627736</v>
      </c>
      <c r="M8351">
        <f t="shared" si="647"/>
        <v>-5.4054230660858549</v>
      </c>
      <c r="N8351" s="10" t="str" cm="1">
        <f t="array" ref="N8351">_xlfn.IFS(AND(C8351&lt;=0, C8351-M8351&lt;=2), "escarcha",AND(C8351&lt;=0, C8351-M8351&gt;2), "helada negra", AND(C8351&gt;0, M8351+2&gt;C8351), "rocío", TRUE, "sin riesgo")</f>
        <v>escarcha</v>
      </c>
      <c r="O8351">
        <f t="shared" si="649"/>
        <v>-2.2145117770001138E-2</v>
      </c>
      <c r="P8351">
        <f t="shared" si="650"/>
        <v>-0.30498697590475737</v>
      </c>
      <c r="Q8351" s="10" t="str" cm="1">
        <f t="array" ref="Q8351">_xlfn.IFS(AND(D8351&lt;=0, D8351-P8351&lt;=2), "escarcha",AND(D8351&lt;=0, D8351-P8351&gt;2), "helada negra", AND(D8351&gt;0, P8351+2&gt;D8351), "rocío", TRUE, "sin riesgo")</f>
        <v>escarcha</v>
      </c>
    </row>
    <row r="8352" spans="1:17" x14ac:dyDescent="0.35">
      <c r="A8352" s="2">
        <v>46005</v>
      </c>
      <c r="B8352" s="3" t="s">
        <v>27</v>
      </c>
      <c r="C8352">
        <v>-5.0333333333333332</v>
      </c>
      <c r="D8352">
        <v>0.33333333333333331</v>
      </c>
      <c r="E8352">
        <v>94.366666666666674</v>
      </c>
      <c r="F8352">
        <v>99</v>
      </c>
      <c r="G8352">
        <v>0</v>
      </c>
      <c r="H8352">
        <v>0.96666666666666667</v>
      </c>
      <c r="I8352">
        <v>0</v>
      </c>
      <c r="J8352">
        <v>2.166666666666667</v>
      </c>
      <c r="K8352">
        <f t="shared" si="648"/>
        <v>5.3666666666666663</v>
      </c>
      <c r="L8352">
        <f t="shared" si="646"/>
        <v>-0.43071343852837529</v>
      </c>
      <c r="M8352">
        <f t="shared" si="647"/>
        <v>-5.797643746192966</v>
      </c>
      <c r="N8352" s="10" t="str" cm="1">
        <f t="array" ref="N8352">_xlfn.IFS(AND(C8352&lt;=0, C8352-M8352&lt;=2), "escarcha",AND(C8352&lt;=0, C8352-M8352&gt;2), "helada negra", AND(C8352&gt;0, M8352+2&gt;C8352), "rocío", TRUE, "sin riesgo")</f>
        <v>escarcha</v>
      </c>
      <c r="O8352">
        <f t="shared" si="649"/>
        <v>1.4089531565552951E-2</v>
      </c>
      <c r="P8352">
        <f t="shared" si="650"/>
        <v>0.19444308446344627</v>
      </c>
      <c r="Q8352" s="10" t="str" cm="1">
        <f t="array" ref="Q8352">_xlfn.IFS(AND(D8352&lt;=0, D8352-P8352&lt;=2), "escarcha",AND(D8352&lt;=0, D8352-P8352&gt;2), "helada negra", AND(D8352&gt;0, P8352+2&gt;D8352), "rocío", TRUE, "sin riesgo")</f>
        <v>rocío</v>
      </c>
    </row>
    <row r="8353" spans="1:17" x14ac:dyDescent="0.35">
      <c r="A8353" s="2">
        <v>46005</v>
      </c>
      <c r="B8353" s="3" t="s">
        <v>28</v>
      </c>
      <c r="C8353">
        <v>-4.9000000000000004</v>
      </c>
      <c r="D8353">
        <v>-0.36666666666666659</v>
      </c>
      <c r="E8353">
        <v>94.5</v>
      </c>
      <c r="F8353">
        <v>99</v>
      </c>
      <c r="G8353">
        <v>0</v>
      </c>
      <c r="H8353">
        <v>0</v>
      </c>
      <c r="I8353">
        <v>0</v>
      </c>
      <c r="J8353">
        <v>0</v>
      </c>
      <c r="K8353">
        <f t="shared" si="648"/>
        <v>4.5333333333333341</v>
      </c>
      <c r="L8353">
        <f t="shared" si="646"/>
        <v>-0.41922467247604872</v>
      </c>
      <c r="M8353">
        <f t="shared" si="647"/>
        <v>-5.6465914301097895</v>
      </c>
      <c r="N8353" s="10" t="str" cm="1">
        <f t="array" ref="N8353">_xlfn.IFS(AND(C8353&lt;=0, C8353-M8353&lt;=2), "escarcha",AND(C8353&lt;=0, C8353-M8353&gt;2), "helada negra", AND(C8353&gt;0, M8353+2&gt;C8353), "rocío", TRUE, "sin riesgo")</f>
        <v>escarcha</v>
      </c>
      <c r="O8353">
        <f t="shared" si="649"/>
        <v>-3.6680785566421417E-2</v>
      </c>
      <c r="P8353">
        <f t="shared" si="650"/>
        <v>-0.5047593279654643</v>
      </c>
      <c r="Q8353" s="10" t="str" cm="1">
        <f t="array" ref="Q8353">_xlfn.IFS(AND(D8353&lt;=0, D8353-P8353&lt;=2), "escarcha",AND(D8353&lt;=0, D8353-P8353&gt;2), "helada negra", AND(D8353&gt;0, P8353+2&gt;D8353), "rocío", TRUE, "sin riesgo")</f>
        <v>escarcha</v>
      </c>
    </row>
    <row r="8354" spans="1:17" x14ac:dyDescent="0.35">
      <c r="A8354" s="2">
        <v>46005</v>
      </c>
      <c r="B8354" s="3" t="s">
        <v>29</v>
      </c>
      <c r="C8354">
        <v>-4.6333333333333337</v>
      </c>
      <c r="D8354">
        <v>0.4</v>
      </c>
      <c r="E8354">
        <v>94.633333333333326</v>
      </c>
      <c r="F8354">
        <v>99</v>
      </c>
      <c r="G8354">
        <v>0</v>
      </c>
      <c r="H8354">
        <v>0</v>
      </c>
      <c r="I8354">
        <v>0</v>
      </c>
      <c r="J8354">
        <v>0</v>
      </c>
      <c r="K8354">
        <f t="shared" si="648"/>
        <v>5.0333333333333341</v>
      </c>
      <c r="L8354">
        <f t="shared" si="646"/>
        <v>-0.39769487609716048</v>
      </c>
      <c r="M8354">
        <f t="shared" si="647"/>
        <v>-5.3630027779499763</v>
      </c>
      <c r="N8354" s="10" t="str" cm="1">
        <f t="array" ref="N8354">_xlfn.IFS(AND(C8354&lt;=0, C8354-M8354&lt;=2), "escarcha",AND(C8354&lt;=0, C8354-M8354&gt;2), "helada negra", AND(C8354&gt;0, M8354+2&gt;C8354), "rocío", TRUE, "sin riesgo")</f>
        <v>escarcha</v>
      </c>
      <c r="O8354">
        <f t="shared" si="649"/>
        <v>1.8909572132039136E-2</v>
      </c>
      <c r="P8354">
        <f t="shared" si="650"/>
        <v>0.26103367069479066</v>
      </c>
      <c r="Q8354" s="10" t="str" cm="1">
        <f t="array" ref="Q8354">_xlfn.IFS(AND(D8354&lt;=0, D8354-P8354&lt;=2), "escarcha",AND(D8354&lt;=0, D8354-P8354&gt;2), "helada negra", AND(D8354&gt;0, P8354+2&gt;D8354), "rocío", TRUE, "sin riesgo")</f>
        <v>rocío</v>
      </c>
    </row>
    <row r="8355" spans="1:17" x14ac:dyDescent="0.35">
      <c r="A8355" s="2">
        <v>46005</v>
      </c>
      <c r="B8355" s="3" t="s">
        <v>30</v>
      </c>
      <c r="C8355">
        <v>-4.333333333333333</v>
      </c>
      <c r="D8355">
        <v>2.833333333333333</v>
      </c>
      <c r="E8355">
        <v>94.833333333333329</v>
      </c>
      <c r="F8355">
        <v>99</v>
      </c>
      <c r="G8355">
        <v>0</v>
      </c>
      <c r="H8355">
        <v>0</v>
      </c>
      <c r="I8355">
        <v>0</v>
      </c>
      <c r="J8355">
        <v>0</v>
      </c>
      <c r="K8355">
        <f t="shared" si="648"/>
        <v>7.1666666666666661</v>
      </c>
      <c r="L8355">
        <f t="shared" si="646"/>
        <v>-0.37300258086192078</v>
      </c>
      <c r="M8355">
        <f t="shared" si="647"/>
        <v>-5.0369226721346427</v>
      </c>
      <c r="N8355" s="10" t="str" cm="1">
        <f t="array" ref="N8355">_xlfn.IFS(AND(C8355&lt;=0, C8355-M8355&lt;=2), "escarcha",AND(C8355&lt;=0, C8355-M8355&gt;2), "helada negra", AND(C8355&gt;0, M8355+2&gt;C8355), "rocío", TRUE, "sin riesgo")</f>
        <v>escarcha</v>
      </c>
      <c r="O8355">
        <f t="shared" si="649"/>
        <v>0.19305221017290777</v>
      </c>
      <c r="P8355">
        <f t="shared" si="650"/>
        <v>2.6915758196456196</v>
      </c>
      <c r="Q8355" s="10" t="str" cm="1">
        <f t="array" ref="Q8355">_xlfn.IFS(AND(D8355&lt;=0, D8355-P8355&lt;=2), "escarcha",AND(D8355&lt;=0, D8355-P8355&gt;2), "helada negra", AND(D8355&gt;0, P8355+2&gt;D8355), "rocío", TRUE, "sin riesgo")</f>
        <v>rocío</v>
      </c>
    </row>
    <row r="8356" spans="1:17" x14ac:dyDescent="0.35">
      <c r="A8356" s="2">
        <v>46005</v>
      </c>
      <c r="B8356" s="3" t="s">
        <v>31</v>
      </c>
      <c r="C8356">
        <v>-3.3</v>
      </c>
      <c r="D8356">
        <v>4.3999999999999986</v>
      </c>
      <c r="E8356">
        <v>95.399999999999991</v>
      </c>
      <c r="F8356">
        <v>98.333333333333329</v>
      </c>
      <c r="G8356">
        <v>0</v>
      </c>
      <c r="H8356">
        <v>0</v>
      </c>
      <c r="I8356">
        <v>0</v>
      </c>
      <c r="J8356">
        <v>0</v>
      </c>
      <c r="K8356">
        <f t="shared" si="648"/>
        <v>7.6999999999999984</v>
      </c>
      <c r="L8356">
        <f t="shared" si="646"/>
        <v>-0.28969818132212122</v>
      </c>
      <c r="M8356">
        <f t="shared" si="647"/>
        <v>-3.9301943731285429</v>
      </c>
      <c r="N8356" s="10" t="str" cm="1">
        <f t="array" ref="N8356">_xlfn.IFS(AND(C8356&lt;=0, C8356-M8356&lt;=2), "escarcha",AND(C8356&lt;=0, C8356-M8356&gt;2), "helada negra", AND(C8356&gt;0, M8356+2&gt;C8356), "rocío", TRUE, "sin riesgo")</f>
        <v>escarcha</v>
      </c>
      <c r="O8356">
        <f t="shared" si="649"/>
        <v>0.29660219303182422</v>
      </c>
      <c r="P8356">
        <f t="shared" si="650"/>
        <v>4.1600035847207355</v>
      </c>
      <c r="Q8356" s="10" t="str" cm="1">
        <f t="array" ref="Q8356">_xlfn.IFS(AND(D8356&lt;=0, D8356-P8356&lt;=2), "escarcha",AND(D8356&lt;=0, D8356-P8356&gt;2), "helada negra", AND(D8356&gt;0, P8356+2&gt;D8356), "rocío", TRUE, "sin riesgo")</f>
        <v>rocío</v>
      </c>
    </row>
    <row r="8357" spans="1:17" x14ac:dyDescent="0.35">
      <c r="A8357" s="2">
        <v>46005</v>
      </c>
      <c r="B8357" s="3" t="s">
        <v>32</v>
      </c>
      <c r="C8357">
        <v>-1.0666666666666671</v>
      </c>
      <c r="D8357">
        <v>4.6000000000000014</v>
      </c>
      <c r="E8357">
        <v>96.6</v>
      </c>
      <c r="F8357">
        <v>92.666666666666671</v>
      </c>
      <c r="G8357">
        <v>0</v>
      </c>
      <c r="H8357">
        <v>0</v>
      </c>
      <c r="I8357">
        <v>0</v>
      </c>
      <c r="J8357">
        <v>0</v>
      </c>
      <c r="K8357">
        <f t="shared" si="648"/>
        <v>5.6666666666666687</v>
      </c>
      <c r="L8357">
        <f t="shared" si="646"/>
        <v>-0.11228595656155212</v>
      </c>
      <c r="M8357">
        <f t="shared" si="647"/>
        <v>-1.5385656491952899</v>
      </c>
      <c r="N8357" s="10" t="str" cm="1">
        <f t="array" ref="N8357">_xlfn.IFS(AND(C8357&lt;=0, C8357-M8357&lt;=2), "escarcha",AND(C8357&lt;=0, C8357-M8357&gt;2), "helada negra", AND(C8357&gt;0, M8357+2&gt;C8357), "rocío", TRUE, "sin riesgo")</f>
        <v>escarcha</v>
      </c>
      <c r="O8357">
        <f t="shared" si="649"/>
        <v>0.25122920598646337</v>
      </c>
      <c r="P8357">
        <f t="shared" si="650"/>
        <v>3.5144210745538906</v>
      </c>
      <c r="Q8357" s="10" t="str" cm="1">
        <f t="array" ref="Q8357">_xlfn.IFS(AND(D8357&lt;=0, D8357-P8357&lt;=2), "escarcha",AND(D8357&lt;=0, D8357-P8357&gt;2), "helada negra", AND(D8357&gt;0, P8357+2&gt;D8357), "rocío", TRUE, "sin riesgo")</f>
        <v>rocío</v>
      </c>
    </row>
    <row r="8358" spans="1:17" x14ac:dyDescent="0.35">
      <c r="A8358" s="2">
        <v>46005</v>
      </c>
      <c r="B8358" s="3" t="s">
        <v>33</v>
      </c>
      <c r="C8358">
        <v>1.7333333333333329</v>
      </c>
      <c r="D8358">
        <v>4.7</v>
      </c>
      <c r="E8358">
        <v>97.566666666666663</v>
      </c>
      <c r="F8358">
        <v>92.333333333333329</v>
      </c>
      <c r="G8358">
        <v>0</v>
      </c>
      <c r="H8358">
        <v>1.466666666666667</v>
      </c>
      <c r="I8358">
        <v>0</v>
      </c>
      <c r="J8358">
        <v>2.833333333333333</v>
      </c>
      <c r="K8358">
        <f t="shared" si="648"/>
        <v>2.9666666666666672</v>
      </c>
      <c r="L8358">
        <f t="shared" si="646"/>
        <v>0.10017506646510571</v>
      </c>
      <c r="M8358">
        <f t="shared" si="647"/>
        <v>1.3892605630022918</v>
      </c>
      <c r="N8358" s="10" t="str" cm="1">
        <f t="array" ref="N8358">_xlfn.IFS(AND(C8358&lt;=0, C8358-M8358&lt;=2), "escarcha",AND(C8358&lt;=0, C8358-M8358&gt;2), "helada negra", AND(C8358&gt;0, M8358+2&gt;C8358), "rocío", TRUE, "sin riesgo")</f>
        <v>rocío</v>
      </c>
      <c r="O8358">
        <f t="shared" si="649"/>
        <v>0.25460776100558652</v>
      </c>
      <c r="P8358">
        <f t="shared" si="650"/>
        <v>3.5623761043164577</v>
      </c>
      <c r="Q8358" s="10" t="str" cm="1">
        <f t="array" ref="Q8358">_xlfn.IFS(AND(D8358&lt;=0, D8358-P8358&lt;=2), "escarcha",AND(D8358&lt;=0, D8358-P8358&gt;2), "helada negra", AND(D8358&gt;0, P8358+2&gt;D8358), "rocío", TRUE, "sin riesgo")</f>
        <v>rocío</v>
      </c>
    </row>
    <row r="8359" spans="1:17" x14ac:dyDescent="0.35">
      <c r="A8359" s="2">
        <v>46005</v>
      </c>
      <c r="B8359" s="3" t="s">
        <v>34</v>
      </c>
      <c r="C8359">
        <v>3.833333333333333</v>
      </c>
      <c r="D8359">
        <v>6.7333333333333334</v>
      </c>
      <c r="E8359">
        <v>97.833333333333329</v>
      </c>
      <c r="F8359">
        <v>88.666666666666671</v>
      </c>
      <c r="G8359">
        <v>0</v>
      </c>
      <c r="H8359">
        <v>1.1333333333333331</v>
      </c>
      <c r="I8359">
        <v>0</v>
      </c>
      <c r="J8359">
        <v>2.7333333333333329</v>
      </c>
      <c r="K8359">
        <f t="shared" si="648"/>
        <v>2.9000000000000004</v>
      </c>
      <c r="L8359">
        <f t="shared" si="646"/>
        <v>0.25176789826753587</v>
      </c>
      <c r="M8359">
        <f t="shared" si="647"/>
        <v>3.5220659942049619</v>
      </c>
      <c r="N8359" s="10" t="str" cm="1">
        <f t="array" ref="N8359">_xlfn.IFS(AND(C8359&lt;=0, C8359-M8359&lt;=2), "escarcha",AND(C8359&lt;=0, C8359-M8359&gt;2), "helada negra", AND(C8359&gt;0, M8359+2&gt;C8359), "rocío", TRUE, "sin riesgo")</f>
        <v>rocío</v>
      </c>
      <c r="O8359">
        <f t="shared" si="649"/>
        <v>0.35484461937078715</v>
      </c>
      <c r="P8359">
        <f t="shared" si="650"/>
        <v>4.9936688113766143</v>
      </c>
      <c r="Q8359" s="10" t="str" cm="1">
        <f t="array" ref="Q8359">_xlfn.IFS(AND(D8359&lt;=0, D8359-P8359&lt;=2), "escarcha",AND(D8359&lt;=0, D8359-P8359&gt;2), "helada negra", AND(D8359&gt;0, P8359+2&gt;D8359), "rocío", TRUE, "sin riesgo")</f>
        <v>rocío</v>
      </c>
    </row>
    <row r="8360" spans="1:17" x14ac:dyDescent="0.35">
      <c r="A8360" s="2">
        <v>46005</v>
      </c>
      <c r="B8360" s="3" t="s">
        <v>35</v>
      </c>
      <c r="C8360">
        <v>5.9666666666666668</v>
      </c>
      <c r="D8360">
        <v>7.4333333333333336</v>
      </c>
      <c r="E8360">
        <v>98</v>
      </c>
      <c r="F8360">
        <v>87.333333333333329</v>
      </c>
      <c r="G8360">
        <v>0</v>
      </c>
      <c r="H8360">
        <v>2.4666666666666668</v>
      </c>
      <c r="I8360">
        <v>0</v>
      </c>
      <c r="J8360">
        <v>5</v>
      </c>
      <c r="K8360">
        <f t="shared" si="648"/>
        <v>1.4666666666666668</v>
      </c>
      <c r="L8360">
        <f t="shared" si="646"/>
        <v>0.40212534280162066</v>
      </c>
      <c r="M8360">
        <f t="shared" si="647"/>
        <v>5.6745778657605292</v>
      </c>
      <c r="N8360" s="10" t="str" cm="1">
        <f t="array" ref="N8360">_xlfn.IFS(AND(C8360&lt;=0, C8360-M8360&lt;=2), "escarcha",AND(C8360&lt;=0, C8360-M8360&gt;2), "helada negra", AND(C8360&gt;0, M8360+2&gt;C8360), "rocío", TRUE, "sin riesgo")</f>
        <v>rocío</v>
      </c>
      <c r="O8360">
        <f t="shared" si="649"/>
        <v>0.38762170278938657</v>
      </c>
      <c r="P8360">
        <f t="shared" si="650"/>
        <v>5.4653078340328216</v>
      </c>
      <c r="Q8360" s="10" t="str" cm="1">
        <f t="array" ref="Q8360">_xlfn.IFS(AND(D8360&lt;=0, D8360-P8360&lt;=2), "escarcha",AND(D8360&lt;=0, D8360-P8360&gt;2), "helada negra", AND(D8360&gt;0, P8360+2&gt;D8360), "rocío", TRUE, "sin riesgo")</f>
        <v>rocío</v>
      </c>
    </row>
    <row r="8361" spans="1:17" x14ac:dyDescent="0.35">
      <c r="A8361" s="2">
        <v>46005</v>
      </c>
      <c r="B8361" s="3" t="s">
        <v>36</v>
      </c>
      <c r="C8361">
        <v>8.1999999999999993</v>
      </c>
      <c r="D8361">
        <v>8.3333333333333321</v>
      </c>
      <c r="E8361">
        <v>92.600000000000009</v>
      </c>
      <c r="F8361">
        <v>84.333333333333329</v>
      </c>
      <c r="G8361">
        <v>2</v>
      </c>
      <c r="H8361">
        <v>1.9</v>
      </c>
      <c r="I8361">
        <v>3.333333333333333</v>
      </c>
      <c r="J8361">
        <v>4.6333333333333337</v>
      </c>
      <c r="K8361">
        <f t="shared" si="648"/>
        <v>0.13333333333333286</v>
      </c>
      <c r="L8361">
        <f t="shared" si="646"/>
        <v>0.4983657316551266</v>
      </c>
      <c r="M8361">
        <f t="shared" si="647"/>
        <v>7.072189755656372</v>
      </c>
      <c r="N8361" s="10" t="str" cm="1">
        <f t="array" ref="N8361">_xlfn.IFS(AND(C8361&lt;=0, C8361-M8361&lt;=2), "escarcha",AND(C8361&lt;=0, C8361-M8361&gt;2), "helada negra", AND(C8361&gt;0, M8361+2&gt;C8361), "rocío", TRUE, "sin riesgo")</f>
        <v>rocío</v>
      </c>
      <c r="O8361">
        <f t="shared" si="649"/>
        <v>0.41389731269753227</v>
      </c>
      <c r="P8361">
        <f t="shared" si="650"/>
        <v>5.8446925049271483</v>
      </c>
      <c r="Q8361" s="10" t="str" cm="1">
        <f t="array" ref="Q8361">_xlfn.IFS(AND(D8361&lt;=0, D8361-P8361&lt;=2), "escarcha",AND(D8361&lt;=0, D8361-P8361&gt;2), "helada negra", AND(D8361&gt;0, P8361+2&gt;D8361), "rocío", TRUE, "sin riesgo")</f>
        <v>sin riesgo</v>
      </c>
    </row>
    <row r="8362" spans="1:17" x14ac:dyDescent="0.35">
      <c r="A8362" s="2">
        <v>46005</v>
      </c>
      <c r="B8362" s="3" t="s">
        <v>57</v>
      </c>
      <c r="C8362">
        <v>9.1999999999999993</v>
      </c>
      <c r="D8362">
        <v>9.6999999999999993</v>
      </c>
      <c r="E8362">
        <v>77.366666666666674</v>
      </c>
      <c r="F8362">
        <v>76.333333333333329</v>
      </c>
      <c r="G8362">
        <v>0.33333333333333331</v>
      </c>
      <c r="H8362">
        <v>1</v>
      </c>
      <c r="I8362">
        <v>1.666666666666667</v>
      </c>
      <c r="J8362">
        <v>2.8</v>
      </c>
      <c r="K8362">
        <f t="shared" si="648"/>
        <v>0.5</v>
      </c>
      <c r="L8362">
        <f t="shared" si="646"/>
        <v>0.38622599086015608</v>
      </c>
      <c r="M8362">
        <f t="shared" si="647"/>
        <v>5.4451879680587583</v>
      </c>
      <c r="N8362" s="10" t="str" cm="1">
        <f t="array" ref="N8362">_xlfn.IFS(AND(C8362&lt;=0, C8362-M8362&lt;=2), "escarcha",AND(C8362&lt;=0, C8362-M8362&gt;2), "helada negra", AND(C8362&gt;0, M8362+2&gt;C8362), "rocío", TRUE, "sin riesgo")</f>
        <v>sin riesgo</v>
      </c>
      <c r="O8362">
        <f t="shared" si="649"/>
        <v>0.40637578750372022</v>
      </c>
      <c r="P8362">
        <f t="shared" si="650"/>
        <v>5.7359734538620009</v>
      </c>
      <c r="Q8362" s="10" t="str" cm="1">
        <f t="array" ref="Q8362">_xlfn.IFS(AND(D8362&lt;=0, D8362-P8362&lt;=2), "escarcha",AND(D8362&lt;=0, D8362-P8362&gt;2), "helada negra", AND(D8362&gt;0, P8362+2&gt;D8362), "rocío", TRUE, "sin riesgo")</f>
        <v>sin riesgo</v>
      </c>
    </row>
    <row r="8363" spans="1:17" x14ac:dyDescent="0.35">
      <c r="A8363" s="2">
        <v>46005</v>
      </c>
      <c r="B8363" s="3" t="s">
        <v>51</v>
      </c>
      <c r="C8363">
        <v>8.3333333333333339</v>
      </c>
      <c r="D8363">
        <v>8.9333333333333336</v>
      </c>
      <c r="E8363">
        <v>79</v>
      </c>
      <c r="F8363">
        <v>79</v>
      </c>
      <c r="G8363">
        <v>1.666666666666667</v>
      </c>
      <c r="H8363">
        <v>0.4</v>
      </c>
      <c r="I8363">
        <v>3</v>
      </c>
      <c r="J8363">
        <v>1.0666666666666671</v>
      </c>
      <c r="K8363">
        <f t="shared" si="648"/>
        <v>0.59999999999999964</v>
      </c>
      <c r="L8363">
        <f t="shared" si="646"/>
        <v>0.34856796510514343</v>
      </c>
      <c r="M8363">
        <f t="shared" si="647"/>
        <v>4.9035563632609538</v>
      </c>
      <c r="N8363" s="10" t="str" cm="1">
        <f t="array" ref="N8363">_xlfn.IFS(AND(C8363&lt;=0, C8363-M8363&lt;=2), "escarcha",AND(C8363&lt;=0, C8363-M8363&gt;2), "helada negra", AND(C8363&gt;0, M8363+2&gt;C8363), "rocío", TRUE, "sin riesgo")</f>
        <v>sin riesgo</v>
      </c>
      <c r="O8363">
        <f t="shared" si="649"/>
        <v>0.38914537734780519</v>
      </c>
      <c r="P8363">
        <f t="shared" si="650"/>
        <v>5.4872760638344982</v>
      </c>
      <c r="Q8363" s="10" t="str" cm="1">
        <f t="array" ref="Q8363">_xlfn.IFS(AND(D8363&lt;=0, D8363-P8363&lt;=2), "escarcha",AND(D8363&lt;=0, D8363-P8363&gt;2), "helada negra", AND(D8363&gt;0, P8363+2&gt;D8363), "rocío", TRUE, "sin riesgo")</f>
        <v>sin riesgo</v>
      </c>
    </row>
    <row r="8364" spans="1:17" x14ac:dyDescent="0.35">
      <c r="A8364" s="2">
        <v>46005</v>
      </c>
      <c r="B8364" s="3" t="s">
        <v>49</v>
      </c>
      <c r="C8364">
        <v>4.4666666666666668</v>
      </c>
      <c r="D8364">
        <v>6.2</v>
      </c>
      <c r="E8364">
        <v>83.733333333333334</v>
      </c>
      <c r="F8364">
        <v>86.333333333333329</v>
      </c>
      <c r="G8364">
        <v>0</v>
      </c>
      <c r="H8364">
        <v>1.2</v>
      </c>
      <c r="I8364">
        <v>0</v>
      </c>
      <c r="J8364">
        <v>2</v>
      </c>
      <c r="K8364">
        <f t="shared" si="648"/>
        <v>1.7333333333333334</v>
      </c>
      <c r="L8364">
        <f t="shared" si="646"/>
        <v>0.14053920041621362</v>
      </c>
      <c r="M8364">
        <f t="shared" si="647"/>
        <v>1.9535430723702758</v>
      </c>
      <c r="N8364" s="10" t="str" cm="1">
        <f t="array" ref="N8364">_xlfn.IFS(AND(C8364&lt;=0, C8364-M8364&lt;=2), "escarcha",AND(C8364&lt;=0, C8364-M8364&gt;2), "helada negra", AND(C8364&gt;0, M8364+2&gt;C8364), "rocío", TRUE, "sin riesgo")</f>
        <v>sin riesgo</v>
      </c>
      <c r="O8364">
        <f t="shared" si="649"/>
        <v>0.2914784228642322</v>
      </c>
      <c r="P8364">
        <f t="shared" si="650"/>
        <v>4.0869315319264112</v>
      </c>
      <c r="Q8364" s="10" t="str" cm="1">
        <f t="array" ref="Q8364">_xlfn.IFS(AND(D8364&lt;=0, D8364-P8364&lt;=2), "escarcha",AND(D8364&lt;=0, D8364-P8364&gt;2), "helada negra", AND(D8364&gt;0, P8364+2&gt;D8364), "rocío", TRUE, "sin riesgo")</f>
        <v>sin riesgo</v>
      </c>
    </row>
    <row r="8365" spans="1:17" x14ac:dyDescent="0.35">
      <c r="A8365" s="2">
        <v>46005</v>
      </c>
      <c r="B8365" s="3" t="s">
        <v>50</v>
      </c>
      <c r="C8365">
        <v>1.8666666666666669</v>
      </c>
      <c r="D8365">
        <v>4.5666666666666664</v>
      </c>
      <c r="E8365">
        <v>89.36666666666666</v>
      </c>
      <c r="F8365">
        <v>90.666666666666671</v>
      </c>
      <c r="G8365">
        <v>0</v>
      </c>
      <c r="H8365">
        <v>2.5333333333333332</v>
      </c>
      <c r="I8365">
        <v>0</v>
      </c>
      <c r="J8365">
        <v>3.666666666666667</v>
      </c>
      <c r="K8365">
        <f t="shared" si="648"/>
        <v>2.6999999999999993</v>
      </c>
      <c r="L8365">
        <f t="shared" si="646"/>
        <v>2.1914460829614957E-2</v>
      </c>
      <c r="M8365">
        <f t="shared" si="647"/>
        <v>0.30256573759060601</v>
      </c>
      <c r="N8365" s="10" t="str" cm="1">
        <f t="array" ref="N8365">_xlfn.IFS(AND(C8365&lt;=0, C8365-M8365&lt;=2), "escarcha",AND(C8365&lt;=0, C8365-M8365&gt;2), "helada negra", AND(C8365&gt;0, M8365+2&gt;C8365), "rocío", TRUE, "sin riesgo")</f>
        <v>rocío</v>
      </c>
      <c r="O8365">
        <f t="shared" si="649"/>
        <v>0.2270815178130281</v>
      </c>
      <c r="P8365">
        <f t="shared" si="650"/>
        <v>3.1722123624032981</v>
      </c>
      <c r="Q8365" s="10" t="str" cm="1">
        <f t="array" ref="Q8365">_xlfn.IFS(AND(D8365&lt;=0, D8365-P8365&lt;=2), "escarcha",AND(D8365&lt;=0, D8365-P8365&gt;2), "helada negra", AND(D8365&gt;0, P8365+2&gt;D8365), "rocío", TRUE, "sin riesgo")</f>
        <v>rocío</v>
      </c>
    </row>
    <row r="8366" spans="1:17" x14ac:dyDescent="0.35">
      <c r="A8366" s="2">
        <v>46005</v>
      </c>
      <c r="B8366" s="3" t="s">
        <v>48</v>
      </c>
      <c r="C8366">
        <v>0.70000000000000007</v>
      </c>
      <c r="D8366">
        <v>3.5333333333333332</v>
      </c>
      <c r="E8366">
        <v>92.433333333333337</v>
      </c>
      <c r="F8366">
        <v>92.666666666666671</v>
      </c>
      <c r="G8366">
        <v>0</v>
      </c>
      <c r="H8366">
        <v>2</v>
      </c>
      <c r="I8366">
        <v>0</v>
      </c>
      <c r="J8366">
        <v>3</v>
      </c>
      <c r="K8366">
        <f t="shared" si="648"/>
        <v>2.833333333333333</v>
      </c>
      <c r="L8366">
        <f t="shared" si="646"/>
        <v>-2.806506080529006E-2</v>
      </c>
      <c r="M8366">
        <f t="shared" si="647"/>
        <v>-0.38638799294192044</v>
      </c>
      <c r="N8366" s="10" t="str" cm="1">
        <f t="array" ref="N8366">_xlfn.IFS(AND(C8366&lt;=0, C8366-M8366&lt;=2), "escarcha",AND(C8366&lt;=0, C8366-M8366&gt;2), "helada negra", AND(C8366&gt;0, M8366+2&gt;C8366), "rocío", TRUE, "sin riesgo")</f>
        <v>rocío</v>
      </c>
      <c r="O8366">
        <f t="shared" si="649"/>
        <v>0.17640041916745941</v>
      </c>
      <c r="P8366">
        <f t="shared" si="650"/>
        <v>2.4570658336130911</v>
      </c>
      <c r="Q8366" s="10" t="str" cm="1">
        <f t="array" ref="Q8366">_xlfn.IFS(AND(D8366&lt;=0, D8366-P8366&lt;=2), "escarcha",AND(D8366&lt;=0, D8366-P8366&gt;2), "helada negra", AND(D8366&gt;0, P8366+2&gt;D8366), "rocío", TRUE, "sin riesgo")</f>
        <v>rocío</v>
      </c>
    </row>
    <row r="8367" spans="1:17" x14ac:dyDescent="0.35">
      <c r="A8367" s="2">
        <v>46005</v>
      </c>
      <c r="B8367" s="3" t="s">
        <v>38</v>
      </c>
      <c r="C8367">
        <v>-0.46666666666666667</v>
      </c>
      <c r="D8367">
        <v>3.3</v>
      </c>
      <c r="E8367">
        <v>93.3</v>
      </c>
      <c r="F8367">
        <v>94.666666666666671</v>
      </c>
      <c r="G8367">
        <v>0</v>
      </c>
      <c r="H8367">
        <v>0.83333333333333337</v>
      </c>
      <c r="I8367">
        <v>0</v>
      </c>
      <c r="J8367">
        <v>1.5666666666666671</v>
      </c>
      <c r="K8367">
        <f t="shared" si="648"/>
        <v>3.7666666666666666</v>
      </c>
      <c r="L8367">
        <f t="shared" si="646"/>
        <v>-0.10325735016249626</v>
      </c>
      <c r="M8367">
        <f t="shared" si="647"/>
        <v>-1.4155743504740508</v>
      </c>
      <c r="N8367" s="10" t="str" cm="1">
        <f t="array" ref="N8367">_xlfn.IFS(AND(C8367&lt;=0, C8367-M8367&lt;=2), "escarcha",AND(C8367&lt;=0, C8367-M8367&gt;2), "helada negra", AND(C8367&gt;0, M8367+2&gt;C8367), "rocío", TRUE, "sin riesgo")</f>
        <v>escarcha</v>
      </c>
      <c r="O8367">
        <f t="shared" si="649"/>
        <v>0.18129836413827616</v>
      </c>
      <c r="P8367">
        <f t="shared" si="650"/>
        <v>2.5259979412615032</v>
      </c>
      <c r="Q8367" s="10" t="str" cm="1">
        <f t="array" ref="Q8367">_xlfn.IFS(AND(D8367&lt;=0, D8367-P8367&lt;=2), "escarcha",AND(D8367&lt;=0, D8367-P8367&gt;2), "helada negra", AND(D8367&gt;0, P8367+2&gt;D8367), "rocío", TRUE, "sin riesgo")</f>
        <v>rocío</v>
      </c>
    </row>
    <row r="8368" spans="1:17" x14ac:dyDescent="0.35">
      <c r="A8368" s="2">
        <v>46005</v>
      </c>
      <c r="B8368" s="3" t="s">
        <v>39</v>
      </c>
      <c r="C8368">
        <v>-1.166666666666667</v>
      </c>
      <c r="D8368">
        <v>2.4</v>
      </c>
      <c r="E8368">
        <v>94.233333333333334</v>
      </c>
      <c r="F8368">
        <v>96</v>
      </c>
      <c r="G8368">
        <v>1</v>
      </c>
      <c r="H8368">
        <v>0.73333333333333328</v>
      </c>
      <c r="I8368">
        <v>1.333333333333333</v>
      </c>
      <c r="J8368">
        <v>1.9</v>
      </c>
      <c r="K8368">
        <f t="shared" si="648"/>
        <v>3.5666666666666669</v>
      </c>
      <c r="L8368">
        <f t="shared" si="646"/>
        <v>-0.14440971564834074</v>
      </c>
      <c r="M8368">
        <f t="shared" si="647"/>
        <v>-1.9751549349590849</v>
      </c>
      <c r="N8368" s="10" t="str" cm="1">
        <f t="array" ref="N8368">_xlfn.IFS(AND(C8368&lt;=0, C8368-M8368&lt;=2), "escarcha",AND(C8368&lt;=0, C8368-M8368&gt;2), "helada negra", AND(C8368&gt;0, M8368+2&gt;C8368), "rocío", TRUE, "sin riesgo")</f>
        <v>escarcha</v>
      </c>
      <c r="O8368">
        <f t="shared" si="649"/>
        <v>0.13152155176396907</v>
      </c>
      <c r="P8368">
        <f t="shared" si="650"/>
        <v>1.8272522549075001</v>
      </c>
      <c r="Q8368" s="10" t="str" cm="1">
        <f t="array" ref="Q8368">_xlfn.IFS(AND(D8368&lt;=0, D8368-P8368&lt;=2), "escarcha",AND(D8368&lt;=0, D8368-P8368&gt;2), "helada negra", AND(D8368&gt;0, P8368+2&gt;D8368), "rocío", TRUE, "sin riesgo")</f>
        <v>rocío</v>
      </c>
    </row>
    <row r="8369" spans="1:17" x14ac:dyDescent="0.35">
      <c r="A8369" s="2">
        <v>46005</v>
      </c>
      <c r="B8369" s="3" t="s">
        <v>37</v>
      </c>
      <c r="C8369">
        <v>-1.533333333333333</v>
      </c>
      <c r="D8369">
        <v>2.2666666666666671</v>
      </c>
      <c r="E8369">
        <v>94.9</v>
      </c>
      <c r="F8369">
        <v>97.333333333333329</v>
      </c>
      <c r="G8369">
        <v>0</v>
      </c>
      <c r="H8369">
        <v>0.6</v>
      </c>
      <c r="I8369">
        <v>0</v>
      </c>
      <c r="J8369">
        <v>2.333333333333333</v>
      </c>
      <c r="K8369">
        <f t="shared" si="648"/>
        <v>3.8</v>
      </c>
      <c r="L8369">
        <f t="shared" si="646"/>
        <v>-0.16424815320387695</v>
      </c>
      <c r="M8369">
        <f t="shared" si="647"/>
        <v>-2.2439886616276579</v>
      </c>
      <c r="N8369" s="10" t="str" cm="1">
        <f t="array" ref="N8369">_xlfn.IFS(AND(C8369&lt;=0, C8369-M8369&lt;=2), "escarcha",AND(C8369&lt;=0, C8369-M8369&gt;2), "helada negra", AND(C8369&gt;0, M8369+2&gt;C8369), "rocío", TRUE, "sin riesgo")</f>
        <v>escarcha</v>
      </c>
      <c r="O8369">
        <f t="shared" si="649"/>
        <v>0.13582870341379824</v>
      </c>
      <c r="P8369">
        <f t="shared" si="650"/>
        <v>1.8875570213057069</v>
      </c>
      <c r="Q8369" s="10" t="str" cm="1">
        <f t="array" ref="Q8369">_xlfn.IFS(AND(D8369&lt;=0, D8369-P8369&lt;=2), "escarcha",AND(D8369&lt;=0, D8369-P8369&gt;2), "helada negra", AND(D8369&gt;0, P8369+2&gt;D8369), "rocío", TRUE, "sin riesgo")</f>
        <v>rocío</v>
      </c>
    </row>
    <row r="8370" spans="1:17" x14ac:dyDescent="0.35">
      <c r="A8370" s="2">
        <v>46005</v>
      </c>
      <c r="B8370" s="3" t="s">
        <v>40</v>
      </c>
      <c r="C8370">
        <v>-1.4333333333333329</v>
      </c>
      <c r="D8370">
        <v>1.8</v>
      </c>
      <c r="E8370">
        <v>95.333333333333329</v>
      </c>
      <c r="F8370">
        <v>98</v>
      </c>
      <c r="G8370">
        <v>0</v>
      </c>
      <c r="H8370">
        <v>6.6666666666666666E-2</v>
      </c>
      <c r="I8370">
        <v>0</v>
      </c>
      <c r="J8370">
        <v>0.73333333333333339</v>
      </c>
      <c r="K8370">
        <f t="shared" si="648"/>
        <v>3.2333333333333329</v>
      </c>
      <c r="L8370">
        <f t="shared" si="646"/>
        <v>-0.15235110642899222</v>
      </c>
      <c r="M8370">
        <f t="shared" si="647"/>
        <v>-2.0828419647464633</v>
      </c>
      <c r="N8370" s="10" t="str" cm="1">
        <f t="array" ref="N8370">_xlfn.IFS(AND(C8370&lt;=0, C8370-M8370&lt;=2), "escarcha",AND(C8370&lt;=0, C8370-M8370&gt;2), "helada negra", AND(C8370&gt;0, M8370+2&gt;C8370), "rocío", TRUE, "sin riesgo")</f>
        <v>escarcha</v>
      </c>
      <c r="O8370">
        <f t="shared" si="649"/>
        <v>0.10937170862758755</v>
      </c>
      <c r="P8370">
        <f t="shared" si="650"/>
        <v>1.5175990048808068</v>
      </c>
      <c r="Q8370" s="10" t="str" cm="1">
        <f t="array" ref="Q8370">_xlfn.IFS(AND(D8370&lt;=0, D8370-P8370&lt;=2), "escarcha",AND(D8370&lt;=0, D8370-P8370&gt;2), "helada negra", AND(D8370&gt;0, P8370+2&gt;D8370), "rocío", TRUE, "sin riesgo")</f>
        <v>rocío</v>
      </c>
    </row>
    <row r="8371" spans="1:17" x14ac:dyDescent="0.35">
      <c r="A8371" s="2">
        <v>46005</v>
      </c>
      <c r="B8371" s="3" t="s">
        <v>41</v>
      </c>
      <c r="C8371">
        <v>-0.43333333333333329</v>
      </c>
      <c r="D8371">
        <v>1.9</v>
      </c>
      <c r="E8371">
        <v>95.733333333333334</v>
      </c>
      <c r="F8371">
        <v>99</v>
      </c>
      <c r="G8371">
        <v>0</v>
      </c>
      <c r="H8371">
        <v>0.9</v>
      </c>
      <c r="I8371">
        <v>0</v>
      </c>
      <c r="J8371">
        <v>1.5</v>
      </c>
      <c r="K8371">
        <f t="shared" si="648"/>
        <v>2.333333333333333</v>
      </c>
      <c r="L8371">
        <f t="shared" si="646"/>
        <v>-7.5084635531100063E-2</v>
      </c>
      <c r="M8371">
        <f t="shared" si="647"/>
        <v>-1.0309877153268765</v>
      </c>
      <c r="N8371" s="10" t="str" cm="1">
        <f t="array" ref="N8371">_xlfn.IFS(AND(C8371&lt;=0, C8371-M8371&lt;=2), "escarcha",AND(C8371&lt;=0, C8371-M8371&gt;2), "helada negra", AND(C8371&gt;0, M8371+2&gt;C8371), "rocío", TRUE, "sin riesgo")</f>
        <v>escarcha</v>
      </c>
      <c r="O8371">
        <f t="shared" si="649"/>
        <v>0.12666681936818547</v>
      </c>
      <c r="P8371">
        <f t="shared" si="650"/>
        <v>1.7593163566755352</v>
      </c>
      <c r="Q8371" s="10" t="str" cm="1">
        <f t="array" ref="Q8371">_xlfn.IFS(AND(D8371&lt;=0, D8371-P8371&lt;=2), "escarcha",AND(D8371&lt;=0, D8371-P8371&gt;2), "helada negra", AND(D8371&gt;0, P8371+2&gt;D8371), "rocío", TRUE, "sin riesgo")</f>
        <v>rocío</v>
      </c>
    </row>
    <row r="8372" spans="1:17" x14ac:dyDescent="0.35">
      <c r="A8372" s="2">
        <v>46005</v>
      </c>
      <c r="B8372" s="3" t="s">
        <v>42</v>
      </c>
      <c r="C8372">
        <v>-0.16666666666666671</v>
      </c>
      <c r="D8372">
        <v>1.5666666666666671</v>
      </c>
      <c r="E8372">
        <v>95.933333333333337</v>
      </c>
      <c r="F8372">
        <v>99</v>
      </c>
      <c r="G8372">
        <v>0</v>
      </c>
      <c r="H8372">
        <v>0.43333333333333329</v>
      </c>
      <c r="I8372">
        <v>0</v>
      </c>
      <c r="J8372">
        <v>1.4333333333333329</v>
      </c>
      <c r="K8372">
        <f t="shared" si="648"/>
        <v>1.7333333333333338</v>
      </c>
      <c r="L8372">
        <f t="shared" si="646"/>
        <v>-5.3611462119433267E-2</v>
      </c>
      <c r="M8372">
        <f t="shared" si="647"/>
        <v>-0.73703354935008947</v>
      </c>
      <c r="N8372" s="10" t="str" cm="1">
        <f t="array" ref="N8372">_xlfn.IFS(AND(C8372&lt;=0, C8372-M8372&lt;=2), "escarcha",AND(C8372&lt;=0, C8372-M8372&gt;2), "helada negra", AND(C8372&gt;0, M8372+2&gt;C8372), "rocío", TRUE, "sin riesgo")</f>
        <v>escarcha</v>
      </c>
      <c r="O8372">
        <f t="shared" si="649"/>
        <v>0.10283497662094737</v>
      </c>
      <c r="P8372">
        <f t="shared" si="650"/>
        <v>1.4263655595417559</v>
      </c>
      <c r="Q8372" s="10" t="str" cm="1">
        <f t="array" ref="Q8372">_xlfn.IFS(AND(D8372&lt;=0, D8372-P8372&lt;=2), "escarcha",AND(D8372&lt;=0, D8372-P8372&gt;2), "helada negra", AND(D8372&gt;0, P8372+2&gt;D8372), "rocío", TRUE, "sin riesgo")</f>
        <v>rocío</v>
      </c>
    </row>
    <row r="8373" spans="1:17" x14ac:dyDescent="0.35">
      <c r="A8373" s="2">
        <v>46005</v>
      </c>
      <c r="B8373" s="3" t="s">
        <v>43</v>
      </c>
      <c r="C8373">
        <v>0.15</v>
      </c>
      <c r="D8373">
        <v>1.033333333333333</v>
      </c>
      <c r="E8373">
        <v>96.1</v>
      </c>
      <c r="F8373">
        <v>99</v>
      </c>
      <c r="G8373">
        <v>0</v>
      </c>
      <c r="H8373">
        <v>0.2</v>
      </c>
      <c r="I8373">
        <v>0</v>
      </c>
      <c r="J8373">
        <v>0.43333333333333329</v>
      </c>
      <c r="K8373">
        <f t="shared" si="648"/>
        <v>0.88333333333333297</v>
      </c>
      <c r="L8373">
        <f t="shared" si="646"/>
        <v>-2.890974044237217E-2</v>
      </c>
      <c r="M8373">
        <f t="shared" si="647"/>
        <v>-0.3979981443440907</v>
      </c>
      <c r="N8373" s="10" t="str" cm="1">
        <f t="array" ref="N8373">_xlfn.IFS(AND(C8373&lt;=0, C8373-M8373&lt;=2), "escarcha",AND(C8373&lt;=0, C8373-M8373&gt;2), "helada negra", AND(C8373&gt;0, M8373+2&gt;C8373), "rocío", TRUE, "sin riesgo")</f>
        <v>rocío</v>
      </c>
      <c r="O8373">
        <f t="shared" si="649"/>
        <v>6.4568631123636561E-2</v>
      </c>
      <c r="P8373">
        <f t="shared" si="650"/>
        <v>0.89364320150483645</v>
      </c>
      <c r="Q8373" s="10" t="str" cm="1">
        <f t="array" ref="Q8373">_xlfn.IFS(AND(D8373&lt;=0, D8373-P8373&lt;=2), "escarcha",AND(D8373&lt;=0, D8373-P8373&gt;2), "helada negra", AND(D8373&gt;0, P8373+2&gt;D8373), "rocío", TRUE, "sin riesgo")</f>
        <v>rocío</v>
      </c>
    </row>
    <row r="8374" spans="1:17" x14ac:dyDescent="0.35">
      <c r="A8374" s="2">
        <v>46005</v>
      </c>
      <c r="B8374" s="3" t="s">
        <v>44</v>
      </c>
      <c r="C8374">
        <v>0.4</v>
      </c>
      <c r="D8374">
        <v>1.666666666666667</v>
      </c>
      <c r="E8374">
        <v>96.266666666666666</v>
      </c>
      <c r="F8374">
        <v>99</v>
      </c>
      <c r="G8374">
        <v>0</v>
      </c>
      <c r="H8374">
        <v>1.3</v>
      </c>
      <c r="I8374">
        <v>0</v>
      </c>
      <c r="J8374">
        <v>2.1333333333333329</v>
      </c>
      <c r="K8374">
        <f t="shared" si="648"/>
        <v>1.2666666666666671</v>
      </c>
      <c r="L8374">
        <f t="shared" si="646"/>
        <v>-9.0881596519893013E-3</v>
      </c>
      <c r="M8374">
        <f t="shared" si="647"/>
        <v>-0.12525662239079283</v>
      </c>
      <c r="N8374" s="10" t="str" cm="1">
        <f t="array" ref="N8374">_xlfn.IFS(AND(C8374&lt;=0, C8374-M8374&lt;=2), "escarcha",AND(C8374&lt;=0, C8374-M8374&gt;2), "helada negra", AND(C8374&gt;0, M8374+2&gt;C8374), "rocío", TRUE, "sin riesgo")</f>
        <v>rocío</v>
      </c>
      <c r="O8374">
        <f t="shared" si="649"/>
        <v>0.10999134670520833</v>
      </c>
      <c r="P8374">
        <f t="shared" si="650"/>
        <v>1.5262508533334438</v>
      </c>
      <c r="Q8374" s="10" t="str" cm="1">
        <f t="array" ref="Q8374">_xlfn.IFS(AND(D8374&lt;=0, D8374-P8374&lt;=2), "escarcha",AND(D8374&lt;=0, D8374-P8374&gt;2), "helada negra", AND(D8374&gt;0, P8374+2&gt;D8374), "rocío", TRUE, "sin riesgo")</f>
        <v>rocío</v>
      </c>
    </row>
    <row r="8375" spans="1:17" x14ac:dyDescent="0.35">
      <c r="A8375" s="2">
        <v>46005</v>
      </c>
      <c r="B8375" s="3" t="s">
        <v>45</v>
      </c>
      <c r="C8375">
        <v>0.43333333333333329</v>
      </c>
      <c r="D8375">
        <v>1.666666666666667</v>
      </c>
      <c r="E8375">
        <v>96.4</v>
      </c>
      <c r="F8375">
        <v>99</v>
      </c>
      <c r="G8375">
        <v>0</v>
      </c>
      <c r="H8375">
        <v>1.2333333333333329</v>
      </c>
      <c r="I8375">
        <v>0</v>
      </c>
      <c r="J8375">
        <v>2.5666666666666669</v>
      </c>
      <c r="K8375">
        <f t="shared" si="648"/>
        <v>1.2333333333333336</v>
      </c>
      <c r="L8375">
        <f t="shared" si="646"/>
        <v>-5.2950459525995461E-3</v>
      </c>
      <c r="M8375">
        <f t="shared" si="647"/>
        <v>-7.2994125450851724E-2</v>
      </c>
      <c r="N8375" s="10" t="str" cm="1">
        <f t="array" ref="N8375">_xlfn.IFS(AND(C8375&lt;=0, C8375-M8375&lt;=2), "escarcha",AND(C8375&lt;=0, C8375-M8375&gt;2), "helada negra", AND(C8375&gt;0, M8375+2&gt;C8375), "rocío", TRUE, "sin riesgo")</f>
        <v>rocío</v>
      </c>
      <c r="O8375">
        <f t="shared" si="649"/>
        <v>0.10999134670520833</v>
      </c>
      <c r="P8375">
        <f t="shared" si="650"/>
        <v>1.5262508533334438</v>
      </c>
      <c r="Q8375" s="10" t="str" cm="1">
        <f t="array" ref="Q8375">_xlfn.IFS(AND(D8375&lt;=0, D8375-P8375&lt;=2), "escarcha",AND(D8375&lt;=0, D8375-P8375&gt;2), "helada negra", AND(D8375&gt;0, P8375+2&gt;D8375), "rocío", TRUE, "sin riesgo")</f>
        <v>rocío</v>
      </c>
    </row>
    <row r="8376" spans="1:17" x14ac:dyDescent="0.35">
      <c r="A8376" s="2">
        <v>46005</v>
      </c>
      <c r="B8376" s="3" t="s">
        <v>46</v>
      </c>
      <c r="C8376">
        <v>-0.26666666666666672</v>
      </c>
      <c r="D8376">
        <v>0.1</v>
      </c>
      <c r="E8376">
        <v>96.333333333333329</v>
      </c>
      <c r="F8376">
        <v>99</v>
      </c>
      <c r="G8376">
        <v>0.66666666666666663</v>
      </c>
      <c r="H8376">
        <v>1.166666666666667</v>
      </c>
      <c r="I8376">
        <v>2</v>
      </c>
      <c r="J8376">
        <v>2.333333333333333</v>
      </c>
      <c r="K8376">
        <f t="shared" si="648"/>
        <v>0.3666666666666667</v>
      </c>
      <c r="L8376">
        <f t="shared" si="646"/>
        <v>-5.6715408687881455E-2</v>
      </c>
      <c r="M8376">
        <f t="shared" si="647"/>
        <v>-0.77956875839828899</v>
      </c>
      <c r="N8376" s="10" t="str" cm="1">
        <f t="array" ref="N8376">_xlfn.IFS(AND(C8376&lt;=0, C8376-M8376&lt;=2), "escarcha",AND(C8376&lt;=0, C8376-M8376&gt;2), "helada negra", AND(C8376&gt;0, M8376+2&gt;C8376), "rocío", TRUE, "sin riesgo")</f>
        <v>escarcha</v>
      </c>
      <c r="O8376">
        <f t="shared" si="649"/>
        <v>-2.8014257605508859E-3</v>
      </c>
      <c r="P8376">
        <f t="shared" si="650"/>
        <v>-3.8624131302574603E-2</v>
      </c>
      <c r="Q8376" s="10" t="str" cm="1">
        <f t="array" ref="Q8376">_xlfn.IFS(AND(D8376&lt;=0, D8376-P8376&lt;=2), "escarcha",AND(D8376&lt;=0, D8376-P8376&gt;2), "helada negra", AND(D8376&gt;0, P8376+2&gt;D8376), "rocío", TRUE, "sin riesgo")</f>
        <v>rocío</v>
      </c>
    </row>
    <row r="8377" spans="1:17" x14ac:dyDescent="0.35">
      <c r="A8377" s="2">
        <v>46006</v>
      </c>
      <c r="B8377" s="3" t="s">
        <v>10</v>
      </c>
      <c r="C8377">
        <v>-6.6666666666666666E-2</v>
      </c>
      <c r="D8377">
        <v>0.73333333333333339</v>
      </c>
      <c r="E8377">
        <v>96.466666666666669</v>
      </c>
      <c r="F8377">
        <v>99</v>
      </c>
      <c r="G8377">
        <v>0</v>
      </c>
      <c r="H8377">
        <v>1.4333333333333329</v>
      </c>
      <c r="I8377">
        <v>0</v>
      </c>
      <c r="J8377">
        <v>2.2666666666666671</v>
      </c>
      <c r="K8377">
        <f t="shared" si="648"/>
        <v>0.8</v>
      </c>
      <c r="L8377">
        <f t="shared" si="646"/>
        <v>-4.0808582096308645E-2</v>
      </c>
      <c r="M8377">
        <f t="shared" si="647"/>
        <v>-0.56143016305172266</v>
      </c>
      <c r="N8377" s="10" t="str" cm="1">
        <f t="array" ref="N8377">_xlfn.IFS(AND(C8377&lt;=0, C8377-M8377&lt;=2), "escarcha",AND(C8377&lt;=0, C8377-M8377&gt;2), "helada negra", AND(C8377&gt;0, M8377+2&gt;C8377), "rocío", TRUE, "sin riesgo")</f>
        <v>escarcha</v>
      </c>
      <c r="O8377">
        <f t="shared" si="649"/>
        <v>4.2970229699197789E-2</v>
      </c>
      <c r="P8377">
        <f t="shared" si="650"/>
        <v>0.5939862895542326</v>
      </c>
      <c r="Q8377" s="10" t="str" cm="1">
        <f t="array" ref="Q8377">_xlfn.IFS(AND(D8377&lt;=0, D8377-P8377&lt;=2), "escarcha",AND(D8377&lt;=0, D8377-P8377&gt;2), "helada negra", AND(D8377&gt;0, P8377+2&gt;D8377), "rocío", TRUE, "sin riesgo")</f>
        <v>rocío</v>
      </c>
    </row>
    <row r="8378" spans="1:17" x14ac:dyDescent="0.35">
      <c r="A8378" s="2">
        <v>46006</v>
      </c>
      <c r="B8378" s="3" t="s">
        <v>11</v>
      </c>
      <c r="C8378">
        <v>0.4</v>
      </c>
      <c r="D8378">
        <v>1.7</v>
      </c>
      <c r="E8378">
        <v>96.666666666666671</v>
      </c>
      <c r="F8378">
        <v>99</v>
      </c>
      <c r="G8378">
        <v>0</v>
      </c>
      <c r="H8378">
        <v>0.23333333333333331</v>
      </c>
      <c r="I8378">
        <v>0</v>
      </c>
      <c r="J8378">
        <v>0.96666666666666667</v>
      </c>
      <c r="K8378">
        <f t="shared" si="648"/>
        <v>1.2999999999999998</v>
      </c>
      <c r="L8378">
        <f t="shared" si="646"/>
        <v>-4.9416436901407526E-3</v>
      </c>
      <c r="M8378">
        <f t="shared" si="647"/>
        <v>-6.81237128701251E-2</v>
      </c>
      <c r="N8378" s="10" t="str" cm="1">
        <f t="array" ref="N8378">_xlfn.IFS(AND(C8378&lt;=0, C8378-M8378&lt;=2), "escarcha",AND(C8378&lt;=0, C8378-M8378&gt;2), "helada negra", AND(C8378&gt;0, M8378+2&gt;C8378), "rocío", TRUE, "sin riesgo")</f>
        <v>rocío</v>
      </c>
      <c r="O8378">
        <f t="shared" si="649"/>
        <v>0.1123755038130835</v>
      </c>
      <c r="P8378">
        <f t="shared" si="650"/>
        <v>1.5595459408541816</v>
      </c>
      <c r="Q8378" s="10" t="str" cm="1">
        <f t="array" ref="Q8378">_xlfn.IFS(AND(D8378&lt;=0, D8378-P8378&lt;=2), "escarcha",AND(D8378&lt;=0, D8378-P8378&gt;2), "helada negra", AND(D8378&gt;0, P8378+2&gt;D8378), "rocío", TRUE, "sin riesgo")</f>
        <v>rocío</v>
      </c>
    </row>
    <row r="8379" spans="1:17" x14ac:dyDescent="0.35">
      <c r="A8379" s="2">
        <v>46006</v>
      </c>
      <c r="B8379" s="3" t="s">
        <v>12</v>
      </c>
      <c r="C8379">
        <v>0.6333333333333333</v>
      </c>
      <c r="D8379">
        <v>2.066666666666666</v>
      </c>
      <c r="E8379">
        <v>96.8</v>
      </c>
      <c r="F8379">
        <v>99</v>
      </c>
      <c r="G8379">
        <v>0</v>
      </c>
      <c r="H8379">
        <v>0.46666666666666662</v>
      </c>
      <c r="I8379">
        <v>0</v>
      </c>
      <c r="J8379">
        <v>1.466666666666667</v>
      </c>
      <c r="K8379">
        <f t="shared" si="648"/>
        <v>1.4333333333333327</v>
      </c>
      <c r="L8379">
        <f t="shared" si="646"/>
        <v>1.3286088478292636E-2</v>
      </c>
      <c r="M8379">
        <f t="shared" si="647"/>
        <v>0.18334677476516209</v>
      </c>
      <c r="N8379" s="10" t="str" cm="1">
        <f t="array" ref="N8379">_xlfn.IFS(AND(C8379&lt;=0, C8379-M8379&lt;=2), "escarcha",AND(C8379&lt;=0, C8379-M8379&gt;2), "helada negra", AND(C8379&gt;0, M8379+2&gt;C8379), "rocío", TRUE, "sin riesgo")</f>
        <v>rocío</v>
      </c>
      <c r="O8379">
        <f t="shared" si="649"/>
        <v>0.13855843311783073</v>
      </c>
      <c r="P8379">
        <f t="shared" si="650"/>
        <v>1.9257915600584863</v>
      </c>
      <c r="Q8379" s="10" t="str" cm="1">
        <f t="array" ref="Q8379">_xlfn.IFS(AND(D8379&lt;=0, D8379-P8379&lt;=2), "escarcha",AND(D8379&lt;=0, D8379-P8379&gt;2), "helada negra", AND(D8379&gt;0, P8379+2&gt;D8379), "rocío", TRUE, "sin riesgo")</f>
        <v>rocío</v>
      </c>
    </row>
    <row r="8380" spans="1:17" x14ac:dyDescent="0.35">
      <c r="A8380" s="2">
        <v>46006</v>
      </c>
      <c r="B8380" s="3" t="s">
        <v>13</v>
      </c>
      <c r="C8380">
        <v>0.73333333333333328</v>
      </c>
      <c r="D8380">
        <v>2.1</v>
      </c>
      <c r="E8380">
        <v>96.933333333333337</v>
      </c>
      <c r="F8380">
        <v>99</v>
      </c>
      <c r="G8380">
        <v>0</v>
      </c>
      <c r="H8380">
        <v>0.86666666666666659</v>
      </c>
      <c r="I8380">
        <v>0</v>
      </c>
      <c r="J8380">
        <v>1.9333333333333329</v>
      </c>
      <c r="K8380">
        <f t="shared" si="648"/>
        <v>1.3666666666666667</v>
      </c>
      <c r="L8380">
        <f t="shared" si="646"/>
        <v>2.1873836555862523E-2</v>
      </c>
      <c r="M8380">
        <f t="shared" si="647"/>
        <v>0.30200415466980235</v>
      </c>
      <c r="N8380" s="10" t="str" cm="1">
        <f t="array" ref="N8380">_xlfn.IFS(AND(C8380&lt;=0, C8380-M8380&lt;=2), "escarcha",AND(C8380&lt;=0, C8380-M8380&gt;2), "helada negra", AND(C8380&gt;0, M8380+2&gt;C8380), "rocío", TRUE, "sin riesgo")</f>
        <v>rocío</v>
      </c>
      <c r="O8380">
        <f t="shared" si="649"/>
        <v>0.1409348154885888</v>
      </c>
      <c r="P8380">
        <f t="shared" si="650"/>
        <v>1.9590865851203818</v>
      </c>
      <c r="Q8380" s="10" t="str" cm="1">
        <f t="array" ref="Q8380">_xlfn.IFS(AND(D8380&lt;=0, D8380-P8380&lt;=2), "escarcha",AND(D8380&lt;=0, D8380-P8380&gt;2), "helada negra", AND(D8380&gt;0, P8380+2&gt;D8380), "rocío", TRUE, "sin riesgo")</f>
        <v>rocío</v>
      </c>
    </row>
    <row r="8381" spans="1:17" x14ac:dyDescent="0.35">
      <c r="A8381" s="2">
        <v>46006</v>
      </c>
      <c r="B8381" s="3" t="s">
        <v>14</v>
      </c>
      <c r="C8381">
        <v>0.96666666666666667</v>
      </c>
      <c r="D8381">
        <v>1.1333333333333331</v>
      </c>
      <c r="E8381">
        <v>97</v>
      </c>
      <c r="F8381">
        <v>99</v>
      </c>
      <c r="G8381">
        <v>0</v>
      </c>
      <c r="H8381">
        <v>0.43333333333333329</v>
      </c>
      <c r="I8381">
        <v>0</v>
      </c>
      <c r="J8381">
        <v>1.3666666666666669</v>
      </c>
      <c r="K8381">
        <f t="shared" si="648"/>
        <v>0.16666666666666641</v>
      </c>
      <c r="L8381">
        <f t="shared" si="646"/>
        <v>3.9364704430266441E-2</v>
      </c>
      <c r="M8381">
        <f t="shared" si="647"/>
        <v>0.54403481045363056</v>
      </c>
      <c r="N8381" s="10" t="str" cm="1">
        <f t="array" ref="N8381">_xlfn.IFS(AND(C8381&lt;=0, C8381-M8381&lt;=2), "escarcha",AND(C8381&lt;=0, C8381-M8381&gt;2), "helada negra", AND(C8381&gt;0, M8381+2&gt;C8381), "rocío", TRUE, "sin riesgo")</f>
        <v>rocío</v>
      </c>
      <c r="O8381">
        <f t="shared" si="649"/>
        <v>7.1756304238236646E-2</v>
      </c>
      <c r="P8381">
        <f t="shared" si="650"/>
        <v>0.99352874513283518</v>
      </c>
      <c r="Q8381" s="10" t="str" cm="1">
        <f t="array" ref="Q8381">_xlfn.IFS(AND(D8381&lt;=0, D8381-P8381&lt;=2), "escarcha",AND(D8381&lt;=0, D8381-P8381&gt;2), "helada negra", AND(D8381&gt;0, P8381+2&gt;D8381), "rocío", TRUE, "sin riesgo")</f>
        <v>rocío</v>
      </c>
    </row>
    <row r="8382" spans="1:17" x14ac:dyDescent="0.35">
      <c r="A8382" s="2">
        <v>46006</v>
      </c>
      <c r="B8382" s="3" t="s">
        <v>15</v>
      </c>
      <c r="C8382">
        <v>1.1000000000000001</v>
      </c>
      <c r="D8382">
        <v>1.833333333333333</v>
      </c>
      <c r="E8382">
        <v>96.966666666666669</v>
      </c>
      <c r="F8382">
        <v>99</v>
      </c>
      <c r="G8382">
        <v>0</v>
      </c>
      <c r="H8382">
        <v>0.66666666666666674</v>
      </c>
      <c r="I8382">
        <v>0</v>
      </c>
      <c r="J8382">
        <v>1.333333333333333</v>
      </c>
      <c r="K8382">
        <f t="shared" si="648"/>
        <v>0.73333333333333295</v>
      </c>
      <c r="L8382">
        <f t="shared" si="646"/>
        <v>4.8608494138147343E-2</v>
      </c>
      <c r="M8382">
        <f t="shared" si="647"/>
        <v>0.67214071849704415</v>
      </c>
      <c r="N8382" s="10" t="str" cm="1">
        <f t="array" ref="N8382">_xlfn.IFS(AND(C8382&lt;=0, C8382-M8382&lt;=2), "escarcha",AND(C8382&lt;=0, C8382-M8382&gt;2), "helada negra", AND(C8382&gt;0, M8382+2&gt;C8382), "rocío", TRUE, "sin riesgo")</f>
        <v>rocío</v>
      </c>
      <c r="O8382">
        <f t="shared" si="649"/>
        <v>0.12190564138643209</v>
      </c>
      <c r="P8382">
        <f t="shared" si="650"/>
        <v>1.6927262388880424</v>
      </c>
      <c r="Q8382" s="10" t="str" cm="1">
        <f t="array" ref="Q8382">_xlfn.IFS(AND(D8382&lt;=0, D8382-P8382&lt;=2), "escarcha",AND(D8382&lt;=0, D8382-P8382&gt;2), "helada negra", AND(D8382&gt;0, P8382+2&gt;D8382), "rocío", TRUE, "sin riesgo")</f>
        <v>rocío</v>
      </c>
    </row>
    <row r="8383" spans="1:17" x14ac:dyDescent="0.35">
      <c r="A8383" s="2">
        <v>46006</v>
      </c>
      <c r="B8383" s="3" t="s">
        <v>16</v>
      </c>
      <c r="C8383">
        <v>1.333333333333333</v>
      </c>
      <c r="D8383">
        <v>2.4</v>
      </c>
      <c r="E8383">
        <v>97.1</v>
      </c>
      <c r="F8383">
        <v>99</v>
      </c>
      <c r="G8383">
        <v>0</v>
      </c>
      <c r="H8383">
        <v>9.9999999999999992E-2</v>
      </c>
      <c r="I8383">
        <v>0</v>
      </c>
      <c r="J8383">
        <v>0.1333333333333333</v>
      </c>
      <c r="K8383">
        <f t="shared" si="648"/>
        <v>1.0666666666666669</v>
      </c>
      <c r="L8383">
        <f t="shared" si="646"/>
        <v>6.6735528025905405E-2</v>
      </c>
      <c r="M8383">
        <f t="shared" si="647"/>
        <v>0.92374748981056243</v>
      </c>
      <c r="N8383" s="10" t="str" cm="1">
        <f t="array" ref="N8383">_xlfn.IFS(AND(C8383&lt;=0, C8383-M8383&lt;=2), "escarcha",AND(C8383&lt;=0, C8383-M8383&gt;2), "helada negra", AND(C8383&gt;0, M8383+2&gt;C8383), "rocío", TRUE, "sin riesgo")</f>
        <v>rocío</v>
      </c>
      <c r="O8383">
        <f t="shared" si="649"/>
        <v>0.16229321043072278</v>
      </c>
      <c r="P8383">
        <f t="shared" si="650"/>
        <v>2.2587415764572745</v>
      </c>
      <c r="Q8383" s="10" t="str" cm="1">
        <f t="array" ref="Q8383">_xlfn.IFS(AND(D8383&lt;=0, D8383-P8383&lt;=2), "escarcha",AND(D8383&lt;=0, D8383-P8383&gt;2), "helada negra", AND(D8383&gt;0, P8383+2&gt;D8383), "rocío", TRUE, "sin riesgo")</f>
        <v>rocío</v>
      </c>
    </row>
    <row r="8384" spans="1:17" x14ac:dyDescent="0.35">
      <c r="A8384" s="2">
        <v>46006</v>
      </c>
      <c r="B8384" s="3" t="s">
        <v>17</v>
      </c>
      <c r="C8384">
        <v>1.5</v>
      </c>
      <c r="D8384">
        <v>1.5666666666666671</v>
      </c>
      <c r="E8384">
        <v>97.1</v>
      </c>
      <c r="F8384">
        <v>99</v>
      </c>
      <c r="G8384">
        <v>0</v>
      </c>
      <c r="H8384">
        <v>0.9</v>
      </c>
      <c r="I8384">
        <v>0</v>
      </c>
      <c r="J8384">
        <v>2.2666666666666671</v>
      </c>
      <c r="K8384">
        <f t="shared" si="648"/>
        <v>6.6666666666667096E-2</v>
      </c>
      <c r="L8384">
        <f t="shared" ref="L8384:L8447" si="651">(LN(E8384/100))+((17.625*C8384)/(243.04+C8384))</f>
        <v>7.8682336769725983E-2</v>
      </c>
      <c r="M8384">
        <f t="shared" ref="M8384:M8447" si="652">(243.04*L8384)/(17.625-L8384)</f>
        <v>1.0898557461197629</v>
      </c>
      <c r="N8384" s="10" t="str" cm="1">
        <f t="array" ref="N8384">_xlfn.IFS(AND(C8384&lt;=0, C8384-M8384&lt;=2), "escarcha",AND(C8384&lt;=0, C8384-M8384&gt;2), "helada negra", AND(C8384&gt;0, M8384+2&gt;C8384), "rocío", TRUE, "sin riesgo")</f>
        <v>rocío</v>
      </c>
      <c r="O8384">
        <f t="shared" si="649"/>
        <v>0.10283497662094737</v>
      </c>
      <c r="P8384">
        <f t="shared" si="650"/>
        <v>1.4263655595417559</v>
      </c>
      <c r="Q8384" s="10" t="str" cm="1">
        <f t="array" ref="Q8384">_xlfn.IFS(AND(D8384&lt;=0, D8384-P8384&lt;=2), "escarcha",AND(D8384&lt;=0, D8384-P8384&gt;2), "helada negra", AND(D8384&gt;0, P8384+2&gt;D8384), "rocío", TRUE, "sin riesgo")</f>
        <v>rocío</v>
      </c>
    </row>
    <row r="8385" spans="1:17" x14ac:dyDescent="0.35">
      <c r="A8385" s="2">
        <v>46006</v>
      </c>
      <c r="B8385" s="3" t="s">
        <v>18</v>
      </c>
      <c r="C8385">
        <v>1.6333333333333331</v>
      </c>
      <c r="D8385">
        <v>2.6333333333333329</v>
      </c>
      <c r="E8385">
        <v>97</v>
      </c>
      <c r="F8385">
        <v>99</v>
      </c>
      <c r="G8385">
        <v>0</v>
      </c>
      <c r="H8385">
        <v>0.4</v>
      </c>
      <c r="I8385">
        <v>0</v>
      </c>
      <c r="J8385">
        <v>0.76666666666666661</v>
      </c>
      <c r="K8385">
        <f t="shared" si="648"/>
        <v>0.99999999999999978</v>
      </c>
      <c r="L8385">
        <f t="shared" si="651"/>
        <v>8.7197668349737328E-2</v>
      </c>
      <c r="M8385">
        <f t="shared" si="652"/>
        <v>1.2083909326241105</v>
      </c>
      <c r="N8385" s="10" t="str" cm="1">
        <f t="array" ref="N8385">_xlfn.IFS(AND(C8385&lt;=0, C8385-M8385&lt;=2), "escarcha",AND(C8385&lt;=0, C8385-M8385&gt;2), "helada negra", AND(C8385&gt;0, M8385+2&gt;C8385), "rocío", TRUE, "sin riesgo")</f>
        <v>rocío</v>
      </c>
      <c r="O8385">
        <f t="shared" si="649"/>
        <v>0.17886923213651237</v>
      </c>
      <c r="P8385">
        <f t="shared" si="650"/>
        <v>2.4918062782457144</v>
      </c>
      <c r="Q8385" s="10" t="str" cm="1">
        <f t="array" ref="Q8385">_xlfn.IFS(AND(D8385&lt;=0, D8385-P8385&lt;=2), "escarcha",AND(D8385&lt;=0, D8385-P8385&gt;2), "helada negra", AND(D8385&gt;0, P8385+2&gt;D8385), "rocío", TRUE, "sin riesgo")</f>
        <v>rocío</v>
      </c>
    </row>
    <row r="8386" spans="1:17" x14ac:dyDescent="0.35">
      <c r="A8386" s="2">
        <v>46006</v>
      </c>
      <c r="B8386" s="3" t="s">
        <v>19</v>
      </c>
      <c r="C8386">
        <v>1.7666666666666671</v>
      </c>
      <c r="D8386">
        <v>2.7</v>
      </c>
      <c r="E8386">
        <v>97</v>
      </c>
      <c r="F8386">
        <v>99</v>
      </c>
      <c r="G8386">
        <v>0</v>
      </c>
      <c r="H8386">
        <v>0.26666666666666672</v>
      </c>
      <c r="I8386">
        <v>0</v>
      </c>
      <c r="J8386">
        <v>1.033333333333333</v>
      </c>
      <c r="K8386">
        <f t="shared" ref="K8386:K8449" si="653">ABS((C8386-D8386))</f>
        <v>0.93333333333333313</v>
      </c>
      <c r="L8386">
        <f t="shared" si="651"/>
        <v>9.6732998609896731E-2</v>
      </c>
      <c r="M8386">
        <f t="shared" si="652"/>
        <v>1.3412614025268335</v>
      </c>
      <c r="N8386" s="10" t="str" cm="1">
        <f t="array" ref="N8386">_xlfn.IFS(AND(C8386&lt;=0, C8386-M8386&lt;=2), "escarcha",AND(C8386&lt;=0, C8386-M8386&gt;2), "helada negra", AND(C8386&gt;0, M8386+2&gt;C8386), "rocío", TRUE, "sin riesgo")</f>
        <v>rocío</v>
      </c>
      <c r="O8386">
        <f t="shared" si="649"/>
        <v>0.18359945661007798</v>
      </c>
      <c r="P8386">
        <f t="shared" si="650"/>
        <v>2.558396146198509</v>
      </c>
      <c r="Q8386" s="10" t="str" cm="1">
        <f t="array" ref="Q8386">_xlfn.IFS(AND(D8386&lt;=0, D8386-P8386&lt;=2), "escarcha",AND(D8386&lt;=0, D8386-P8386&gt;2), "helada negra", AND(D8386&gt;0, P8386+2&gt;D8386), "rocío", TRUE, "sin riesgo")</f>
        <v>rocío</v>
      </c>
    </row>
    <row r="8387" spans="1:17" x14ac:dyDescent="0.35">
      <c r="A8387" s="2">
        <v>46006</v>
      </c>
      <c r="B8387" s="3" t="s">
        <v>20</v>
      </c>
      <c r="C8387">
        <v>1.966666666666667</v>
      </c>
      <c r="D8387">
        <v>3</v>
      </c>
      <c r="E8387">
        <v>97</v>
      </c>
      <c r="F8387">
        <v>99</v>
      </c>
      <c r="G8387">
        <v>0</v>
      </c>
      <c r="H8387">
        <v>6.6666666666666666E-2</v>
      </c>
      <c r="I8387">
        <v>0</v>
      </c>
      <c r="J8387">
        <v>0.23333333333333331</v>
      </c>
      <c r="K8387">
        <f t="shared" si="653"/>
        <v>1.033333333333333</v>
      </c>
      <c r="L8387">
        <f t="shared" si="651"/>
        <v>0.11101653467196748</v>
      </c>
      <c r="M8387">
        <f t="shared" si="652"/>
        <v>1.540566635802155</v>
      </c>
      <c r="N8387" s="10" t="str" cm="1">
        <f t="array" ref="N8387">_xlfn.IFS(AND(C8387&lt;=0, C8387-M8387&lt;=2), "escarcha",AND(C8387&lt;=0, C8387-M8387&gt;2), "helada negra", AND(C8387&gt;0, M8387+2&gt;C8387), "rocío", TRUE, "sin riesgo")</f>
        <v>rocío</v>
      </c>
      <c r="O8387">
        <f t="shared" ref="O8387:O8450" si="654">(LN(F8387/100))+((17.625*D8387)/(243.04+D8387))</f>
        <v>0.20485374478379328</v>
      </c>
      <c r="P8387">
        <f t="shared" ref="P8387:P8450" si="655">(243.04*O8387)/(17.625-O8387)</f>
        <v>2.8580502943449706</v>
      </c>
      <c r="Q8387" s="10" t="str" cm="1">
        <f t="array" ref="Q8387">_xlfn.IFS(AND(D8387&lt;=0, D8387-P8387&lt;=2), "escarcha",AND(D8387&lt;=0, D8387-P8387&gt;2), "helada negra", AND(D8387&gt;0, P8387+2&gt;D8387), "rocío", TRUE, "sin riesgo")</f>
        <v>rocío</v>
      </c>
    </row>
    <row r="8388" spans="1:17" x14ac:dyDescent="0.35">
      <c r="A8388" s="2">
        <v>46006</v>
      </c>
      <c r="B8388" s="3" t="s">
        <v>21</v>
      </c>
      <c r="C8388">
        <v>1.966666666666667</v>
      </c>
      <c r="D8388">
        <v>2.5</v>
      </c>
      <c r="E8388">
        <v>96.9</v>
      </c>
      <c r="F8388">
        <v>99</v>
      </c>
      <c r="G8388">
        <v>0</v>
      </c>
      <c r="H8388">
        <v>0</v>
      </c>
      <c r="I8388">
        <v>0</v>
      </c>
      <c r="J8388">
        <v>0</v>
      </c>
      <c r="K8388">
        <f t="shared" si="653"/>
        <v>0.53333333333333299</v>
      </c>
      <c r="L8388">
        <f t="shared" si="651"/>
        <v>0.1099850750653053</v>
      </c>
      <c r="M8388">
        <f t="shared" si="652"/>
        <v>1.526163280958293</v>
      </c>
      <c r="N8388" s="10" t="str" cm="1">
        <f t="array" ref="N8388">_xlfn.IFS(AND(C8388&lt;=0, C8388-M8388&lt;=2), "escarcha",AND(C8388&lt;=0, C8388-M8388&gt;2), "helada negra", AND(C8388&gt;0, M8388+2&gt;C8388), "rocío", TRUE, "sin riesgo")</f>
        <v>rocío</v>
      </c>
      <c r="O8388">
        <f t="shared" si="654"/>
        <v>0.16940107735819521</v>
      </c>
      <c r="P8388">
        <f t="shared" si="655"/>
        <v>2.3586264798816043</v>
      </c>
      <c r="Q8388" s="10" t="str" cm="1">
        <f t="array" ref="Q8388">_xlfn.IFS(AND(D8388&lt;=0, D8388-P8388&lt;=2), "escarcha",AND(D8388&lt;=0, D8388-P8388&gt;2), "helada negra", AND(D8388&gt;0, P8388+2&gt;D8388), "rocío", TRUE, "sin riesgo")</f>
        <v>rocío</v>
      </c>
    </row>
    <row r="8389" spans="1:17" x14ac:dyDescent="0.35">
      <c r="A8389" s="2">
        <v>46006</v>
      </c>
      <c r="B8389" s="3" t="s">
        <v>22</v>
      </c>
      <c r="C8389">
        <v>1.7666666666666671</v>
      </c>
      <c r="D8389">
        <v>2.8</v>
      </c>
      <c r="E8389">
        <v>96.766666666666666</v>
      </c>
      <c r="F8389">
        <v>99</v>
      </c>
      <c r="G8389">
        <v>0</v>
      </c>
      <c r="H8389">
        <v>0.33333333333333331</v>
      </c>
      <c r="I8389">
        <v>0</v>
      </c>
      <c r="J8389">
        <v>0.53333333333333333</v>
      </c>
      <c r="K8389">
        <f t="shared" si="653"/>
        <v>1.0333333333333328</v>
      </c>
      <c r="L8389">
        <f t="shared" si="651"/>
        <v>9.4324602468988453E-2</v>
      </c>
      <c r="M8389">
        <f t="shared" si="652"/>
        <v>1.3076878593788586</v>
      </c>
      <c r="N8389" s="10" t="str" cm="1">
        <f t="array" ref="N8389">_xlfn.IFS(AND(C8389&lt;=0, C8389-M8389&lt;=2), "escarcha",AND(C8389&lt;=0, C8389-M8389&gt;2), "helada negra", AND(C8389&gt;0, M8389+2&gt;C8389), "rocío", TRUE, "sin riesgo")</f>
        <v>rocío</v>
      </c>
      <c r="O8389">
        <f t="shared" si="654"/>
        <v>0.19068998305310444</v>
      </c>
      <c r="P8389">
        <f t="shared" si="655"/>
        <v>2.6582809090911481</v>
      </c>
      <c r="Q8389" s="10" t="str" cm="1">
        <f t="array" ref="Q8389">_xlfn.IFS(AND(D8389&lt;=0, D8389-P8389&lt;=2), "escarcha",AND(D8389&lt;=0, D8389-P8389&gt;2), "helada negra", AND(D8389&gt;0, P8389+2&gt;D8389), "rocío", TRUE, "sin riesgo")</f>
        <v>rocío</v>
      </c>
    </row>
    <row r="8390" spans="1:17" x14ac:dyDescent="0.35">
      <c r="A8390" s="2">
        <v>46006</v>
      </c>
      <c r="B8390" s="3" t="s">
        <v>23</v>
      </c>
      <c r="C8390">
        <v>1.8</v>
      </c>
      <c r="D8390">
        <v>2.9666666666666668</v>
      </c>
      <c r="E8390">
        <v>96.8</v>
      </c>
      <c r="F8390">
        <v>97</v>
      </c>
      <c r="G8390">
        <v>0</v>
      </c>
      <c r="H8390">
        <v>0.56666666666666665</v>
      </c>
      <c r="I8390">
        <v>0</v>
      </c>
      <c r="J8390">
        <v>1.4333333333333329</v>
      </c>
      <c r="K8390">
        <f t="shared" si="653"/>
        <v>1.1666666666666667</v>
      </c>
      <c r="L8390">
        <f t="shared" si="651"/>
        <v>9.7051224239546957E-2</v>
      </c>
      <c r="M8390">
        <f t="shared" si="652"/>
        <v>1.3456982240727795</v>
      </c>
      <c r="N8390" s="10" t="str" cm="1">
        <f t="array" ref="N8390">_xlfn.IFS(AND(C8390&lt;=0, C8390-M8390&lt;=2), "escarcha",AND(C8390&lt;=0, C8390-M8390&gt;2), "helada negra", AND(C8390&gt;0, M8390+2&gt;C8390), "rocío", TRUE, "sin riesgo")</f>
        <v>rocío</v>
      </c>
      <c r="O8390">
        <f t="shared" si="654"/>
        <v>0.18208584549488549</v>
      </c>
      <c r="P8390">
        <f t="shared" si="655"/>
        <v>2.5370843138413952</v>
      </c>
      <c r="Q8390" s="10" t="str" cm="1">
        <f t="array" ref="Q8390">_xlfn.IFS(AND(D8390&lt;=0, D8390-P8390&lt;=2), "escarcha",AND(D8390&lt;=0, D8390-P8390&gt;2), "helada negra", AND(D8390&gt;0, P8390+2&gt;D8390), "rocío", TRUE, "sin riesgo")</f>
        <v>rocío</v>
      </c>
    </row>
    <row r="8391" spans="1:17" x14ac:dyDescent="0.35">
      <c r="A8391" s="2">
        <v>46006</v>
      </c>
      <c r="B8391" s="3" t="s">
        <v>24</v>
      </c>
      <c r="C8391">
        <v>2</v>
      </c>
      <c r="D8391">
        <v>3.3</v>
      </c>
      <c r="E8391">
        <v>96.766666666666666</v>
      </c>
      <c r="F8391">
        <v>96</v>
      </c>
      <c r="G8391">
        <v>0</v>
      </c>
      <c r="H8391">
        <v>4.9333333333333336</v>
      </c>
      <c r="I8391">
        <v>0</v>
      </c>
      <c r="J8391">
        <v>7.1999999999999993</v>
      </c>
      <c r="K8391">
        <f t="shared" si="653"/>
        <v>1.2999999999999998</v>
      </c>
      <c r="L8391">
        <f t="shared" si="651"/>
        <v>0.11098646101689051</v>
      </c>
      <c r="M8391">
        <f t="shared" si="652"/>
        <v>1.5401466617292126</v>
      </c>
      <c r="N8391" s="10" t="str" cm="1">
        <f t="array" ref="N8391">_xlfn.IFS(AND(C8391&lt;=0, C8391-M8391&lt;=2), "escarcha",AND(C8391&lt;=0, C8391-M8391&gt;2), "helada negra", AND(C8391&gt;0, M8391+2&gt;C8391), "rocío", TRUE, "sin riesgo")</f>
        <v>rocío</v>
      </c>
      <c r="O8391">
        <f t="shared" si="654"/>
        <v>0.1952846061130159</v>
      </c>
      <c r="P8391">
        <f t="shared" si="655"/>
        <v>2.7230490915734302</v>
      </c>
      <c r="Q8391" s="10" t="str" cm="1">
        <f t="array" ref="Q8391">_xlfn.IFS(AND(D8391&lt;=0, D8391-P8391&lt;=2), "escarcha",AND(D8391&lt;=0, D8391-P8391&gt;2), "helada negra", AND(D8391&gt;0, P8391+2&gt;D8391), "rocío", TRUE, "sin riesgo")</f>
        <v>rocío</v>
      </c>
    </row>
    <row r="8392" spans="1:17" x14ac:dyDescent="0.35">
      <c r="A8392" s="2">
        <v>46006</v>
      </c>
      <c r="B8392" s="3" t="s">
        <v>25</v>
      </c>
      <c r="C8392">
        <v>1.9333333333333329</v>
      </c>
      <c r="D8392">
        <v>3.1333333333333329</v>
      </c>
      <c r="E8392">
        <v>96.766666666666666</v>
      </c>
      <c r="F8392">
        <v>96.333333333333329</v>
      </c>
      <c r="G8392">
        <v>0</v>
      </c>
      <c r="H8392">
        <v>1.333333333333333</v>
      </c>
      <c r="I8392">
        <v>0</v>
      </c>
      <c r="J8392">
        <v>2.833333333333333</v>
      </c>
      <c r="K8392">
        <f t="shared" si="653"/>
        <v>1.2</v>
      </c>
      <c r="L8392">
        <f t="shared" si="651"/>
        <v>0.1062291688121995</v>
      </c>
      <c r="M8392">
        <f t="shared" si="652"/>
        <v>1.4737299458335609</v>
      </c>
      <c r="N8392" s="10" t="str" cm="1">
        <f t="array" ref="N8392">_xlfn.IFS(AND(C8392&lt;=0, C8392-M8392&lt;=2), "escarcha",AND(C8392&lt;=0, C8392-M8392&gt;2), "helada negra", AND(C8392&gt;0, M8392+2&gt;C8392), "rocío", TRUE, "sin riesgo")</f>
        <v>rocío</v>
      </c>
      <c r="O8392">
        <f t="shared" si="654"/>
        <v>0.1869780161968474</v>
      </c>
      <c r="P8392">
        <f t="shared" si="655"/>
        <v>2.6059800302287983</v>
      </c>
      <c r="Q8392" s="10" t="str" cm="1">
        <f t="array" ref="Q8392">_xlfn.IFS(AND(D8392&lt;=0, D8392-P8392&lt;=2), "escarcha",AND(D8392&lt;=0, D8392-P8392&gt;2), "helada negra", AND(D8392&gt;0, P8392+2&gt;D8392), "rocío", TRUE, "sin riesgo")</f>
        <v>rocío</v>
      </c>
    </row>
    <row r="8393" spans="1:17" x14ac:dyDescent="0.35">
      <c r="A8393" s="2">
        <v>46007</v>
      </c>
      <c r="B8393" s="3" t="s">
        <v>44</v>
      </c>
      <c r="C8393">
        <v>2.8</v>
      </c>
      <c r="D8393">
        <v>3.1166666666666671</v>
      </c>
      <c r="E8393">
        <v>85.833333333333329</v>
      </c>
      <c r="F8393">
        <v>88.833333333333329</v>
      </c>
      <c r="G8393">
        <v>0.33333333333333331</v>
      </c>
      <c r="H8393">
        <v>3.3666666666666671</v>
      </c>
      <c r="I8393">
        <v>2.333333333333333</v>
      </c>
      <c r="J8393">
        <v>5.95</v>
      </c>
      <c r="K8393">
        <f t="shared" si="653"/>
        <v>0.31666666666666732</v>
      </c>
      <c r="L8393">
        <f t="shared" si="651"/>
        <v>4.7977564354195618E-2</v>
      </c>
      <c r="M8393">
        <f t="shared" si="652"/>
        <v>0.66339263566032314</v>
      </c>
      <c r="N8393" s="10" t="str" cm="1">
        <f t="array" ref="N8393">_xlfn.IFS(AND(C8393&lt;=0, C8393-M8393&lt;=2), "escarcha",AND(C8393&lt;=0, C8393-M8393&gt;2), "helada negra", AND(C8393&gt;0, M8393+2&gt;C8393), "rocío", TRUE, "sin riesgo")</f>
        <v>sin riesgo</v>
      </c>
      <c r="O8393">
        <f t="shared" si="654"/>
        <v>0.10474741508291956</v>
      </c>
      <c r="P8393">
        <f t="shared" si="655"/>
        <v>1.4530504990361275</v>
      </c>
      <c r="Q8393" s="10" t="str" cm="1">
        <f t="array" ref="Q8393">_xlfn.IFS(AND(D8393&lt;=0, D8393-P8393&lt;=2), "escarcha",AND(D8393&lt;=0, D8393-P8393&gt;2), "helada negra", AND(D8393&gt;0, P8393+2&gt;D8393), "rocío", TRUE, "sin riesgo")</f>
        <v>rocío</v>
      </c>
    </row>
    <row r="8394" spans="1:17" x14ac:dyDescent="0.35">
      <c r="A8394" s="2">
        <v>46007</v>
      </c>
      <c r="B8394" s="3" t="s">
        <v>45</v>
      </c>
      <c r="C8394">
        <v>1.8</v>
      </c>
      <c r="D8394">
        <v>3.0333333333333332</v>
      </c>
      <c r="E8394">
        <v>89.533333333333331</v>
      </c>
      <c r="F8394">
        <v>89.666666666666671</v>
      </c>
      <c r="G8394">
        <v>0.66666666666666663</v>
      </c>
      <c r="H8394">
        <v>1.166666666666667</v>
      </c>
      <c r="I8394">
        <v>4.333333333333333</v>
      </c>
      <c r="J8394">
        <v>2.35</v>
      </c>
      <c r="K8394">
        <f t="shared" si="653"/>
        <v>1.2333333333333332</v>
      </c>
      <c r="L8394">
        <f t="shared" si="651"/>
        <v>1.9015225378043135E-2</v>
      </c>
      <c r="M8394">
        <f t="shared" si="652"/>
        <v>0.26249371648561126</v>
      </c>
      <c r="N8394" s="10" t="str" cm="1">
        <f t="array" ref="N8394">_xlfn.IFS(AND(C8394&lt;=0, C8394-M8394&lt;=2), "escarcha",AND(C8394&lt;=0, C8394-M8394&gt;2), "helada negra", AND(C8394&gt;0, M8394+2&gt;C8394), "rocío", TRUE, "sin riesgo")</f>
        <v>rocío</v>
      </c>
      <c r="O8394">
        <f t="shared" si="654"/>
        <v>0.10819137412826658</v>
      </c>
      <c r="P8394">
        <f t="shared" si="655"/>
        <v>1.5011199887916418</v>
      </c>
      <c r="Q8394" s="10" t="str" cm="1">
        <f t="array" ref="Q8394">_xlfn.IFS(AND(D8394&lt;=0, D8394-P8394&lt;=2), "escarcha",AND(D8394&lt;=0, D8394-P8394&gt;2), "helada negra", AND(D8394&gt;0, P8394+2&gt;D8394), "rocío", TRUE, "sin riesgo")</f>
        <v>rocío</v>
      </c>
    </row>
    <row r="8395" spans="1:17" x14ac:dyDescent="0.35">
      <c r="A8395" s="2">
        <v>46007</v>
      </c>
      <c r="B8395" s="3" t="s">
        <v>46</v>
      </c>
      <c r="C8395">
        <v>1.0666666666666671</v>
      </c>
      <c r="D8395">
        <v>2.9</v>
      </c>
      <c r="E8395">
        <v>90.4</v>
      </c>
      <c r="F8395">
        <v>90.333333333333329</v>
      </c>
      <c r="G8395">
        <v>0</v>
      </c>
      <c r="H8395">
        <v>1.033333333333333</v>
      </c>
      <c r="I8395">
        <v>0</v>
      </c>
      <c r="J8395">
        <v>2.4666666666666668</v>
      </c>
      <c r="K8395">
        <f t="shared" si="653"/>
        <v>1.8333333333333328</v>
      </c>
      <c r="L8395">
        <f t="shared" si="651"/>
        <v>-2.391040624563015E-2</v>
      </c>
      <c r="M8395">
        <f t="shared" si="652"/>
        <v>-0.32926594334579873</v>
      </c>
      <c r="N8395" s="10" t="str" cm="1">
        <f t="array" ref="N8395">_xlfn.IFS(AND(C8395&lt;=0, C8395-M8395&lt;=2), "escarcha",AND(C8395&lt;=0, C8395-M8395&gt;2), "helada negra", AND(C8395&gt;0, M8395+2&gt;C8395), "rocío", TRUE, "sin riesgo")</f>
        <v>rocío</v>
      </c>
      <c r="O8395">
        <f t="shared" si="654"/>
        <v>0.10616142551113093</v>
      </c>
      <c r="P8395">
        <f t="shared" si="655"/>
        <v>1.472784439819981</v>
      </c>
      <c r="Q8395" s="10" t="str" cm="1">
        <f t="array" ref="Q8395">_xlfn.IFS(AND(D8395&lt;=0, D8395-P8395&lt;=2), "escarcha",AND(D8395&lt;=0, D8395-P8395&gt;2), "helada negra", AND(D8395&gt;0, P8395+2&gt;D8395), "rocío", TRUE, "sin riesgo")</f>
        <v>rocío</v>
      </c>
    </row>
    <row r="8396" spans="1:17" x14ac:dyDescent="0.35">
      <c r="A8396" s="2">
        <v>46008</v>
      </c>
      <c r="B8396" s="3" t="s">
        <v>10</v>
      </c>
      <c r="C8396">
        <v>0.6</v>
      </c>
      <c r="D8396">
        <v>3</v>
      </c>
      <c r="E8396">
        <v>92.3</v>
      </c>
      <c r="F8396">
        <v>91.75</v>
      </c>
      <c r="G8396">
        <v>1</v>
      </c>
      <c r="H8396">
        <v>1.175</v>
      </c>
      <c r="I8396">
        <v>3</v>
      </c>
      <c r="J8396">
        <v>2.0499999999999998</v>
      </c>
      <c r="K8396">
        <f t="shared" si="653"/>
        <v>2.4</v>
      </c>
      <c r="L8396">
        <f t="shared" si="651"/>
        <v>-3.6721841556940527E-2</v>
      </c>
      <c r="M8396">
        <f t="shared" si="652"/>
        <v>-0.50532311923286799</v>
      </c>
      <c r="N8396" s="10" t="str" cm="1">
        <f t="array" ref="N8396">_xlfn.IFS(AND(C8396&lt;=0, C8396-M8396&lt;=2), "escarcha",AND(C8396&lt;=0, C8396-M8396&gt;2), "helada negra", AND(C8396&gt;0, M8396+2&gt;C8396), "rocío", TRUE, "sin riesgo")</f>
        <v>rocío</v>
      </c>
      <c r="O8396">
        <f t="shared" si="654"/>
        <v>0.12880138158388299</v>
      </c>
      <c r="P8396">
        <f t="shared" si="655"/>
        <v>1.7891822368315558</v>
      </c>
      <c r="Q8396" s="10" t="str" cm="1">
        <f t="array" ref="Q8396">_xlfn.IFS(AND(D8396&lt;=0, D8396-P8396&lt;=2), "escarcha",AND(D8396&lt;=0, D8396-P8396&gt;2), "helada negra", AND(D8396&gt;0, P8396+2&gt;D8396), "rocío", TRUE, "sin riesgo")</f>
        <v>rocío</v>
      </c>
    </row>
    <row r="8397" spans="1:17" x14ac:dyDescent="0.35">
      <c r="A8397" s="2">
        <v>46008</v>
      </c>
      <c r="B8397" s="3" t="s">
        <v>11</v>
      </c>
      <c r="C8397">
        <v>0.76666666666666672</v>
      </c>
      <c r="D8397">
        <v>2.833333333333333</v>
      </c>
      <c r="E8397">
        <v>92.466666666666669</v>
      </c>
      <c r="F8397">
        <v>93.333333333333329</v>
      </c>
      <c r="G8397">
        <v>1</v>
      </c>
      <c r="H8397">
        <v>0.16666666666666671</v>
      </c>
      <c r="I8397">
        <v>3</v>
      </c>
      <c r="J8397">
        <v>0.46666666666666662</v>
      </c>
      <c r="K8397">
        <f t="shared" si="653"/>
        <v>2.0666666666666664</v>
      </c>
      <c r="L8397">
        <f t="shared" si="651"/>
        <v>-2.289895400578898E-2</v>
      </c>
      <c r="M8397">
        <f t="shared" si="652"/>
        <v>-0.31535548770261435</v>
      </c>
      <c r="N8397" s="10" t="str" cm="1">
        <f t="array" ref="N8397">_xlfn.IFS(AND(C8397&lt;=0, C8397-M8397&lt;=2), "escarcha",AND(C8397&lt;=0, C8397-M8397&gt;2), "helada negra", AND(C8397&gt;0, M8397+2&gt;C8397), "rocío", TRUE, "sin riesgo")</f>
        <v>rocío</v>
      </c>
      <c r="O8397">
        <f t="shared" si="654"/>
        <v>0.13410967453945766</v>
      </c>
      <c r="P8397">
        <f t="shared" si="655"/>
        <v>1.8634852025013526</v>
      </c>
      <c r="Q8397" s="10" t="str" cm="1">
        <f t="array" ref="Q8397">_xlfn.IFS(AND(D8397&lt;=0, D8397-P8397&lt;=2), "escarcha",AND(D8397&lt;=0, D8397-P8397&gt;2), "helada negra", AND(D8397&gt;0, P8397+2&gt;D8397), "rocío", TRUE, "sin riesgo")</f>
        <v>rocío</v>
      </c>
    </row>
    <row r="8398" spans="1:17" x14ac:dyDescent="0.35">
      <c r="A8398" s="2">
        <v>46008</v>
      </c>
      <c r="B8398" s="3" t="s">
        <v>12</v>
      </c>
      <c r="C8398">
        <v>-0.1</v>
      </c>
      <c r="D8398">
        <v>3.2</v>
      </c>
      <c r="E8398">
        <v>93.066666666666663</v>
      </c>
      <c r="F8398">
        <v>91.333333333333329</v>
      </c>
      <c r="G8398">
        <v>1</v>
      </c>
      <c r="H8398">
        <v>3.3333333333333333E-2</v>
      </c>
      <c r="I8398">
        <v>2.666666666666667</v>
      </c>
      <c r="J8398">
        <v>0.23333333333333331</v>
      </c>
      <c r="K8398">
        <f t="shared" si="653"/>
        <v>3.3000000000000003</v>
      </c>
      <c r="L8398">
        <f t="shared" si="651"/>
        <v>-7.9108981515575674E-2</v>
      </c>
      <c r="M8398">
        <f t="shared" si="652"/>
        <v>-1.0859991252663199</v>
      </c>
      <c r="N8398" s="10" t="str" cm="1">
        <f t="array" ref="N8398">_xlfn.IFS(AND(C8398&lt;=0, C8398-M8398&lt;=2), "escarcha",AND(C8398&lt;=0, C8398-M8398&gt;2), "helada negra", AND(C8398&gt;0, M8398+2&gt;C8398), "rocío", TRUE, "sin riesgo")</f>
        <v>escarcha</v>
      </c>
      <c r="O8398">
        <f t="shared" si="654"/>
        <v>0.13839046603986141</v>
      </c>
      <c r="P8398">
        <f t="shared" si="655"/>
        <v>1.9234385488512038</v>
      </c>
      <c r="Q8398" s="10" t="str" cm="1">
        <f t="array" ref="Q8398">_xlfn.IFS(AND(D8398&lt;=0, D8398-P8398&lt;=2), "escarcha",AND(D8398&lt;=0, D8398-P8398&gt;2), "helada negra", AND(D8398&gt;0, P8398+2&gt;D8398), "rocío", TRUE, "sin riesgo")</f>
        <v>rocío</v>
      </c>
    </row>
    <row r="8399" spans="1:17" x14ac:dyDescent="0.35">
      <c r="A8399" s="2">
        <v>46008</v>
      </c>
      <c r="B8399" s="3" t="s">
        <v>13</v>
      </c>
      <c r="C8399">
        <v>-0.66666666666666663</v>
      </c>
      <c r="D8399">
        <v>3.0333333333333332</v>
      </c>
      <c r="E8399">
        <v>93.733333333333334</v>
      </c>
      <c r="F8399">
        <v>93</v>
      </c>
      <c r="G8399">
        <v>0.66666666666666663</v>
      </c>
      <c r="H8399">
        <v>0</v>
      </c>
      <c r="I8399">
        <v>2.333333333333333</v>
      </c>
      <c r="J8399">
        <v>0</v>
      </c>
      <c r="K8399">
        <f t="shared" si="653"/>
        <v>3.6999999999999997</v>
      </c>
      <c r="L8399">
        <f t="shared" si="651"/>
        <v>-0.11319524529511205</v>
      </c>
      <c r="M8399">
        <f t="shared" si="652"/>
        <v>-1.5509454054420251</v>
      </c>
      <c r="N8399" s="10" t="str" cm="1">
        <f t="array" ref="N8399">_xlfn.IFS(AND(C8399&lt;=0, C8399-M8399&lt;=2), "escarcha",AND(C8399&lt;=0, C8399-M8399&gt;2), "helada negra", AND(C8399&gt;0, M8399+2&gt;C8399), "rocío", TRUE, "sin riesgo")</f>
        <v>escarcha</v>
      </c>
      <c r="O8399">
        <f t="shared" si="654"/>
        <v>0.14469177634779312</v>
      </c>
      <c r="P8399">
        <f t="shared" si="655"/>
        <v>2.011743092492241</v>
      </c>
      <c r="Q8399" s="10" t="str" cm="1">
        <f t="array" ref="Q8399">_xlfn.IFS(AND(D8399&lt;=0, D8399-P8399&lt;=2), "escarcha",AND(D8399&lt;=0, D8399-P8399&gt;2), "helada negra", AND(D8399&gt;0, P8399+2&gt;D8399), "rocío", TRUE, "sin riesgo")</f>
        <v>rocío</v>
      </c>
    </row>
    <row r="8400" spans="1:17" x14ac:dyDescent="0.35">
      <c r="A8400" s="2">
        <v>46008</v>
      </c>
      <c r="B8400" s="3" t="s">
        <v>14</v>
      </c>
      <c r="C8400">
        <v>-1.533333333333333</v>
      </c>
      <c r="D8400">
        <v>2.9666666666666668</v>
      </c>
      <c r="E8400">
        <v>94.066666666666663</v>
      </c>
      <c r="F8400">
        <v>94</v>
      </c>
      <c r="G8400">
        <v>0</v>
      </c>
      <c r="H8400">
        <v>0.26666666666666672</v>
      </c>
      <c r="I8400">
        <v>1.666666666666667</v>
      </c>
      <c r="J8400">
        <v>0.76666666666666672</v>
      </c>
      <c r="K8400">
        <f t="shared" si="653"/>
        <v>4.5</v>
      </c>
      <c r="L8400">
        <f t="shared" si="651"/>
        <v>-0.17306810806915529</v>
      </c>
      <c r="M8400">
        <f t="shared" si="652"/>
        <v>-2.3633167785248292</v>
      </c>
      <c r="N8400" s="10" t="str" cm="1">
        <f t="array" ref="N8400">_xlfn.IFS(AND(C8400&lt;=0, C8400-M8400&lt;=2), "escarcha",AND(C8400&lt;=0, C8400-M8400&gt;2), "helada negra", AND(C8400&gt;0, M8400+2&gt;C8400), "rocío", TRUE, "sin riesgo")</f>
        <v>escarcha</v>
      </c>
      <c r="O8400">
        <f t="shared" si="654"/>
        <v>0.15066964926150653</v>
      </c>
      <c r="P8400">
        <f t="shared" si="655"/>
        <v>2.0955739545675334</v>
      </c>
      <c r="Q8400" s="10" t="str" cm="1">
        <f t="array" ref="Q8400">_xlfn.IFS(AND(D8400&lt;=0, D8400-P8400&lt;=2), "escarcha",AND(D8400&lt;=0, D8400-P8400&gt;2), "helada negra", AND(D8400&gt;0, P8400+2&gt;D8400), "rocío", TRUE, "sin riesgo")</f>
        <v>rocío</v>
      </c>
    </row>
    <row r="8401" spans="1:17" x14ac:dyDescent="0.35">
      <c r="A8401" s="2">
        <v>46008</v>
      </c>
      <c r="B8401" s="3" t="s">
        <v>15</v>
      </c>
      <c r="C8401">
        <v>-2.2000000000000002</v>
      </c>
      <c r="D8401">
        <v>3.2333333333333329</v>
      </c>
      <c r="E8401">
        <v>94.633333333333326</v>
      </c>
      <c r="F8401">
        <v>94</v>
      </c>
      <c r="G8401">
        <v>0</v>
      </c>
      <c r="H8401">
        <v>0.83333333333333337</v>
      </c>
      <c r="I8401">
        <v>1</v>
      </c>
      <c r="J8401">
        <v>1.833333333333333</v>
      </c>
      <c r="K8401">
        <f t="shared" si="653"/>
        <v>5.4333333333333336</v>
      </c>
      <c r="L8401">
        <f t="shared" si="651"/>
        <v>-0.21615941466506838</v>
      </c>
      <c r="M8401">
        <f t="shared" si="652"/>
        <v>-2.9446171585135441</v>
      </c>
      <c r="N8401" s="10" t="str" cm="1">
        <f t="array" ref="N8401">_xlfn.IFS(AND(C8401&lt;=0, C8401-M8401&lt;=2), "escarcha",AND(C8401&lt;=0, C8401-M8401&gt;2), "helada negra", AND(C8401&gt;0, M8401+2&gt;C8401), "rocío", TRUE, "sin riesgo")</f>
        <v>escarcha</v>
      </c>
      <c r="O8401">
        <f t="shared" si="654"/>
        <v>0.16952398990958903</v>
      </c>
      <c r="P8401">
        <f t="shared" si="655"/>
        <v>2.3603544517382149</v>
      </c>
      <c r="Q8401" s="10" t="str" cm="1">
        <f t="array" ref="Q8401">_xlfn.IFS(AND(D8401&lt;=0, D8401-P8401&lt;=2), "escarcha",AND(D8401&lt;=0, D8401-P8401&gt;2), "helada negra", AND(D8401&gt;0, P8401+2&gt;D8401), "rocío", TRUE, "sin riesgo")</f>
        <v>rocío</v>
      </c>
    </row>
    <row r="8402" spans="1:17" x14ac:dyDescent="0.35">
      <c r="A8402" s="2">
        <v>46008</v>
      </c>
      <c r="B8402" s="3" t="s">
        <v>16</v>
      </c>
      <c r="C8402">
        <v>-2.3666666666666671</v>
      </c>
      <c r="D8402">
        <v>3.4</v>
      </c>
      <c r="E8402">
        <v>95</v>
      </c>
      <c r="F8402">
        <v>94</v>
      </c>
      <c r="G8402">
        <v>0</v>
      </c>
      <c r="H8402">
        <v>2.1</v>
      </c>
      <c r="I8402">
        <v>0</v>
      </c>
      <c r="J8402">
        <v>3.5666666666666669</v>
      </c>
      <c r="K8402">
        <f t="shared" si="653"/>
        <v>5.7666666666666675</v>
      </c>
      <c r="L8402">
        <f t="shared" si="651"/>
        <v>-0.22460913051397369</v>
      </c>
      <c r="M8402">
        <f t="shared" si="652"/>
        <v>-3.0582744238805804</v>
      </c>
      <c r="N8402" s="10" t="str" cm="1">
        <f t="array" ref="N8402">_xlfn.IFS(AND(C8402&lt;=0, C8402-M8402&lt;=2), "escarcha",AND(C8402&lt;=0, C8402-M8402&gt;2), "helada negra", AND(C8402&gt;0, M8402+2&gt;C8402), "rocío", TRUE, "sin riesgo")</f>
        <v>escarcha</v>
      </c>
      <c r="O8402">
        <f t="shared" si="654"/>
        <v>0.18128723221763718</v>
      </c>
      <c r="P8402">
        <f t="shared" si="655"/>
        <v>2.5258412302884956</v>
      </c>
      <c r="Q8402" s="10" t="str" cm="1">
        <f t="array" ref="Q8402">_xlfn.IFS(AND(D8402&lt;=0, D8402-P8402&lt;=2), "escarcha",AND(D8402&lt;=0, D8402-P8402&gt;2), "helada negra", AND(D8402&gt;0, P8402+2&gt;D8402), "rocío", TRUE, "sin riesgo")</f>
        <v>rocío</v>
      </c>
    </row>
    <row r="8403" spans="1:17" x14ac:dyDescent="0.35">
      <c r="A8403" s="2">
        <v>46008</v>
      </c>
      <c r="B8403" s="3" t="s">
        <v>17</v>
      </c>
      <c r="C8403">
        <v>-3.333333333333333</v>
      </c>
      <c r="D8403">
        <v>3.6333333333333329</v>
      </c>
      <c r="E8403">
        <v>94.833333333333329</v>
      </c>
      <c r="F8403">
        <v>95.333333333333329</v>
      </c>
      <c r="G8403">
        <v>1</v>
      </c>
      <c r="H8403">
        <v>3.8</v>
      </c>
      <c r="I8403">
        <v>1.666666666666667</v>
      </c>
      <c r="J8403">
        <v>6.1666666666666661</v>
      </c>
      <c r="K8403">
        <f t="shared" si="653"/>
        <v>6.9666666666666659</v>
      </c>
      <c r="L8403">
        <f t="shared" si="651"/>
        <v>-0.29814044369522213</v>
      </c>
      <c r="M8403">
        <f t="shared" si="652"/>
        <v>-4.0428212713791396</v>
      </c>
      <c r="N8403" s="10" t="str" cm="1">
        <f t="array" ref="N8403">_xlfn.IFS(AND(C8403&lt;=0, C8403-M8403&lt;=2), "escarcha",AND(C8403&lt;=0, C8403-M8403&gt;2), "helada negra", AND(C8403&gt;0, M8403+2&gt;C8403), "rocío", TRUE, "sin riesgo")</f>
        <v>escarcha</v>
      </c>
      <c r="O8403">
        <f t="shared" si="654"/>
        <v>0.21181380631310687</v>
      </c>
      <c r="P8403">
        <f t="shared" si="655"/>
        <v>2.9563359004913847</v>
      </c>
      <c r="Q8403" s="10" t="str" cm="1">
        <f t="array" ref="Q8403">_xlfn.IFS(AND(D8403&lt;=0, D8403-P8403&lt;=2), "escarcha",AND(D8403&lt;=0, D8403-P8403&gt;2), "helada negra", AND(D8403&gt;0, P8403+2&gt;D8403), "rocío", TRUE, "sin riesgo")</f>
        <v>rocío</v>
      </c>
    </row>
    <row r="8404" spans="1:17" x14ac:dyDescent="0.35">
      <c r="A8404" s="2">
        <v>46008</v>
      </c>
      <c r="B8404" s="3" t="s">
        <v>18</v>
      </c>
      <c r="C8404">
        <v>-3.7666666666666671</v>
      </c>
      <c r="D8404">
        <v>3.5666666666666669</v>
      </c>
      <c r="E8404">
        <v>94.966666666666669</v>
      </c>
      <c r="F8404">
        <v>98</v>
      </c>
      <c r="G8404">
        <v>0</v>
      </c>
      <c r="H8404">
        <v>5.7333333333333334</v>
      </c>
      <c r="I8404">
        <v>0</v>
      </c>
      <c r="J8404">
        <v>9.1333333333333329</v>
      </c>
      <c r="K8404">
        <f t="shared" si="653"/>
        <v>7.3333333333333339</v>
      </c>
      <c r="L8404">
        <f t="shared" si="651"/>
        <v>-0.32909888752251487</v>
      </c>
      <c r="M8404">
        <f t="shared" si="652"/>
        <v>-4.4549266507080612</v>
      </c>
      <c r="N8404" s="10" t="str" cm="1">
        <f t="array" ref="N8404">_xlfn.IFS(AND(C8404&lt;=0, C8404-M8404&lt;=2), "escarcha",AND(C8404&lt;=0, C8404-M8404&gt;2), "helada negra", AND(C8404&gt;0, M8404+2&gt;C8404), "rocío", TRUE, "sin riesgo")</f>
        <v>escarcha</v>
      </c>
      <c r="O8404">
        <f t="shared" si="654"/>
        <v>0.2347072707852623</v>
      </c>
      <c r="P8404">
        <f t="shared" si="655"/>
        <v>3.2801779693921196</v>
      </c>
      <c r="Q8404" s="10" t="str" cm="1">
        <f t="array" ref="Q8404">_xlfn.IFS(AND(D8404&lt;=0, D8404-P8404&lt;=2), "escarcha",AND(D8404&lt;=0, D8404-P8404&gt;2), "helada negra", AND(D8404&gt;0, P8404+2&gt;D8404), "rocío", TRUE, "sin riesgo")</f>
        <v>rocío</v>
      </c>
    </row>
    <row r="8405" spans="1:17" x14ac:dyDescent="0.35">
      <c r="A8405" s="2">
        <v>46008</v>
      </c>
      <c r="B8405" s="3" t="s">
        <v>19</v>
      </c>
      <c r="C8405">
        <v>-4.1333333333333329</v>
      </c>
      <c r="D8405">
        <v>3.5666666666666669</v>
      </c>
      <c r="E8405">
        <v>95</v>
      </c>
      <c r="F8405">
        <v>99</v>
      </c>
      <c r="G8405">
        <v>0.66666666666666663</v>
      </c>
      <c r="H8405">
        <v>5.5666666666666664</v>
      </c>
      <c r="I8405">
        <v>1.333333333333333</v>
      </c>
      <c r="J8405">
        <v>8.7333333333333325</v>
      </c>
      <c r="K8405">
        <f t="shared" si="653"/>
        <v>7.6999999999999993</v>
      </c>
      <c r="L8405">
        <f t="shared" si="651"/>
        <v>-0.35622409023530144</v>
      </c>
      <c r="M8405">
        <f t="shared" si="652"/>
        <v>-4.814839215412654</v>
      </c>
      <c r="N8405" s="10" t="str" cm="1">
        <f t="array" ref="N8405">_xlfn.IFS(AND(C8405&lt;=0, C8405-M8405&lt;=2), "escarcha",AND(C8405&lt;=0, C8405-M8405&gt;2), "helada negra", AND(C8405&gt;0, M8405+2&gt;C8405), "rocío", TRUE, "sin riesgo")</f>
        <v>escarcha</v>
      </c>
      <c r="O8405">
        <f t="shared" si="654"/>
        <v>0.24485964224928031</v>
      </c>
      <c r="P8405">
        <f t="shared" si="655"/>
        <v>3.4240625350143468</v>
      </c>
      <c r="Q8405" s="10" t="str" cm="1">
        <f t="array" ref="Q8405">_xlfn.IFS(AND(D8405&lt;=0, D8405-P8405&lt;=2), "escarcha",AND(D8405&lt;=0, D8405-P8405&gt;2), "helada negra", AND(D8405&gt;0, P8405+2&gt;D8405), "rocío", TRUE, "sin riesgo")</f>
        <v>rocío</v>
      </c>
    </row>
    <row r="8406" spans="1:17" x14ac:dyDescent="0.35">
      <c r="A8406" s="2">
        <v>46008</v>
      </c>
      <c r="B8406" s="3" t="s">
        <v>20</v>
      </c>
      <c r="C8406">
        <v>-4.3666666666666663</v>
      </c>
      <c r="D8406">
        <v>3.3666666666666671</v>
      </c>
      <c r="E8406">
        <v>95</v>
      </c>
      <c r="F8406">
        <v>99</v>
      </c>
      <c r="G8406">
        <v>0.66666666666666663</v>
      </c>
      <c r="H8406">
        <v>4.7</v>
      </c>
      <c r="I8406">
        <v>1.333333333333333</v>
      </c>
      <c r="J8406">
        <v>7.3999999999999986</v>
      </c>
      <c r="K8406">
        <f t="shared" si="653"/>
        <v>7.7333333333333334</v>
      </c>
      <c r="L8406">
        <f t="shared" si="651"/>
        <v>-0.37375286255603751</v>
      </c>
      <c r="M8406">
        <f t="shared" si="652"/>
        <v>-5.0468438790885992</v>
      </c>
      <c r="N8406" s="10" t="str" cm="1">
        <f t="array" ref="N8406">_xlfn.IFS(AND(C8406&lt;=0, C8406-M8406&lt;=2), "escarcha",AND(C8406&lt;=0, C8406-M8406&gt;2), "helada negra", AND(C8406&gt;0, M8406+2&gt;C8406), "rocío", TRUE, "sin riesgo")</f>
        <v>escarcha</v>
      </c>
      <c r="O8406">
        <f t="shared" si="654"/>
        <v>0.2307609246643417</v>
      </c>
      <c r="P8406">
        <f t="shared" si="655"/>
        <v>3.2242936806558378</v>
      </c>
      <c r="Q8406" s="10" t="str" cm="1">
        <f t="array" ref="Q8406">_xlfn.IFS(AND(D8406&lt;=0, D8406-P8406&lt;=2), "escarcha",AND(D8406&lt;=0, D8406-P8406&gt;2), "helada negra", AND(D8406&gt;0, P8406+2&gt;D8406), "rocío", TRUE, "sin riesgo")</f>
        <v>rocío</v>
      </c>
    </row>
    <row r="8407" spans="1:17" x14ac:dyDescent="0.35">
      <c r="A8407" s="2">
        <v>46008</v>
      </c>
      <c r="B8407" s="3" t="s">
        <v>21</v>
      </c>
      <c r="C8407">
        <v>-4.833333333333333</v>
      </c>
      <c r="D8407">
        <v>3.4666666666666668</v>
      </c>
      <c r="E8407">
        <v>94.8</v>
      </c>
      <c r="F8407">
        <v>99</v>
      </c>
      <c r="G8407">
        <v>0</v>
      </c>
      <c r="H8407">
        <v>5.1333333333333329</v>
      </c>
      <c r="I8407">
        <v>1</v>
      </c>
      <c r="J8407">
        <v>7.9</v>
      </c>
      <c r="K8407">
        <f t="shared" si="653"/>
        <v>8.3000000000000007</v>
      </c>
      <c r="L8407">
        <f t="shared" si="651"/>
        <v>-0.41102091050450751</v>
      </c>
      <c r="M8407">
        <f t="shared" si="652"/>
        <v>-5.5386120134089607</v>
      </c>
      <c r="N8407" s="10" t="str" cm="1">
        <f t="array" ref="N8407">_xlfn.IFS(AND(C8407&lt;=0, C8407-M8407&lt;=2), "escarcha",AND(C8407&lt;=0, C8407-M8407&gt;2), "helada negra", AND(C8407&gt;0, M8407+2&gt;C8407), "rocío", TRUE, "sin riesgo")</f>
        <v>escarcha</v>
      </c>
      <c r="O8407">
        <f t="shared" si="654"/>
        <v>0.23781314315991267</v>
      </c>
      <c r="P8407">
        <f t="shared" si="655"/>
        <v>3.3241781312568972</v>
      </c>
      <c r="Q8407" s="10" t="str" cm="1">
        <f t="array" ref="Q8407">_xlfn.IFS(AND(D8407&lt;=0, D8407-P8407&lt;=2), "escarcha",AND(D8407&lt;=0, D8407-P8407&gt;2), "helada negra", AND(D8407&gt;0, P8407+2&gt;D8407), "rocío", TRUE, "sin riesgo")</f>
        <v>rocío</v>
      </c>
    </row>
    <row r="8408" spans="1:17" x14ac:dyDescent="0.35">
      <c r="A8408" s="2">
        <v>46008</v>
      </c>
      <c r="B8408" s="3" t="s">
        <v>22</v>
      </c>
      <c r="C8408">
        <v>-5</v>
      </c>
      <c r="D8408">
        <v>3.5666666666666669</v>
      </c>
      <c r="E8408">
        <v>94.6</v>
      </c>
      <c r="F8408">
        <v>99</v>
      </c>
      <c r="G8408">
        <v>1.333333333333333</v>
      </c>
      <c r="H8408">
        <v>2.8666666666666671</v>
      </c>
      <c r="I8408">
        <v>1.666666666666667</v>
      </c>
      <c r="J8408">
        <v>5.1666666666666661</v>
      </c>
      <c r="K8408">
        <f t="shared" si="653"/>
        <v>8.5666666666666664</v>
      </c>
      <c r="L8408">
        <f t="shared" si="651"/>
        <v>-0.42572359885648969</v>
      </c>
      <c r="M8408">
        <f t="shared" si="652"/>
        <v>-5.7320618145543998</v>
      </c>
      <c r="N8408" s="10" t="str" cm="1">
        <f t="array" ref="N8408">_xlfn.IFS(AND(C8408&lt;=0, C8408-M8408&lt;=2), "escarcha",AND(C8408&lt;=0, C8408-M8408&gt;2), "helada negra", AND(C8408&gt;0, M8408+2&gt;C8408), "rocío", TRUE, "sin riesgo")</f>
        <v>escarcha</v>
      </c>
      <c r="O8408">
        <f t="shared" si="654"/>
        <v>0.24485964224928031</v>
      </c>
      <c r="P8408">
        <f t="shared" si="655"/>
        <v>3.4240625350143468</v>
      </c>
      <c r="Q8408" s="10" t="str" cm="1">
        <f t="array" ref="Q8408">_xlfn.IFS(AND(D8408&lt;=0, D8408-P8408&lt;=2), "escarcha",AND(D8408&lt;=0, D8408-P8408&gt;2), "helada negra", AND(D8408&gt;0, P8408+2&gt;D8408), "rocío", TRUE, "sin riesgo")</f>
        <v>rocío</v>
      </c>
    </row>
    <row r="8409" spans="1:17" x14ac:dyDescent="0.35">
      <c r="A8409" s="2">
        <v>46008</v>
      </c>
      <c r="B8409" s="3" t="s">
        <v>23</v>
      </c>
      <c r="C8409">
        <v>-5.1333333333333329</v>
      </c>
      <c r="D8409">
        <v>3.3666666666666671</v>
      </c>
      <c r="E8409">
        <v>94.533333333333331</v>
      </c>
      <c r="F8409">
        <v>99</v>
      </c>
      <c r="G8409">
        <v>1</v>
      </c>
      <c r="H8409">
        <v>3.4666666666666668</v>
      </c>
      <c r="I8409">
        <v>2.666666666666667</v>
      </c>
      <c r="J8409">
        <v>5.6000000000000014</v>
      </c>
      <c r="K8409">
        <f t="shared" si="653"/>
        <v>8.5</v>
      </c>
      <c r="L8409">
        <f t="shared" si="651"/>
        <v>-0.43651387458434077</v>
      </c>
      <c r="M8409">
        <f t="shared" si="652"/>
        <v>-5.8738338776942465</v>
      </c>
      <c r="N8409" s="10" t="str" cm="1">
        <f t="array" ref="N8409">_xlfn.IFS(AND(C8409&lt;=0, C8409-M8409&lt;=2), "escarcha",AND(C8409&lt;=0, C8409-M8409&gt;2), "helada negra", AND(C8409&gt;0, M8409+2&gt;C8409), "rocío", TRUE, "sin riesgo")</f>
        <v>escarcha</v>
      </c>
      <c r="O8409">
        <f t="shared" si="654"/>
        <v>0.2307609246643417</v>
      </c>
      <c r="P8409">
        <f t="shared" si="655"/>
        <v>3.2242936806558378</v>
      </c>
      <c r="Q8409" s="10" t="str" cm="1">
        <f t="array" ref="Q8409">_xlfn.IFS(AND(D8409&lt;=0, D8409-P8409&lt;=2), "escarcha",AND(D8409&lt;=0, D8409-P8409&gt;2), "helada negra", AND(D8409&gt;0, P8409+2&gt;D8409), "rocío", TRUE, "sin riesgo")</f>
        <v>rocío</v>
      </c>
    </row>
    <row r="8410" spans="1:17" x14ac:dyDescent="0.35">
      <c r="A8410" s="2">
        <v>46008</v>
      </c>
      <c r="B8410" s="3" t="s">
        <v>24</v>
      </c>
      <c r="C8410">
        <v>-5.2</v>
      </c>
      <c r="D8410">
        <v>3.5</v>
      </c>
      <c r="E8410">
        <v>94.5</v>
      </c>
      <c r="F8410">
        <v>99</v>
      </c>
      <c r="G8410">
        <v>0</v>
      </c>
      <c r="H8410">
        <v>4.0666666666666664</v>
      </c>
      <c r="I8410">
        <v>0</v>
      </c>
      <c r="J8410">
        <v>7.5</v>
      </c>
      <c r="K8410">
        <f t="shared" si="653"/>
        <v>8.6999999999999993</v>
      </c>
      <c r="L8410">
        <f t="shared" si="651"/>
        <v>-0.44191343927850535</v>
      </c>
      <c r="M8410">
        <f t="shared" si="652"/>
        <v>-5.9447144994201633</v>
      </c>
      <c r="N8410" s="10" t="str" cm="1">
        <f t="array" ref="N8410">_xlfn.IFS(AND(C8410&lt;=0, C8410-M8410&lt;=2), "escarcha",AND(C8410&lt;=0, C8410-M8410&gt;2), "helada negra", AND(C8410&gt;0, M8410+2&gt;C8410), "rocío", TRUE, "sin riesgo")</f>
        <v>escarcha</v>
      </c>
      <c r="O8410">
        <f t="shared" si="654"/>
        <v>0.24016261133559563</v>
      </c>
      <c r="P8410">
        <f t="shared" si="655"/>
        <v>3.3574729377142245</v>
      </c>
      <c r="Q8410" s="10" t="str" cm="1">
        <f t="array" ref="Q8410">_xlfn.IFS(AND(D8410&lt;=0, D8410-P8410&lt;=2), "escarcha",AND(D8410&lt;=0, D8410-P8410&gt;2), "helada negra", AND(D8410&gt;0, P8410+2&gt;D8410), "rocío", TRUE, "sin riesgo")</f>
        <v>rocío</v>
      </c>
    </row>
    <row r="8411" spans="1:17" x14ac:dyDescent="0.35">
      <c r="A8411" s="2">
        <v>46008</v>
      </c>
      <c r="B8411" s="3" t="s">
        <v>25</v>
      </c>
      <c r="C8411">
        <v>-5.2666666666666666</v>
      </c>
      <c r="D8411">
        <v>3.4</v>
      </c>
      <c r="E8411">
        <v>94.366666666666674</v>
      </c>
      <c r="F8411">
        <v>99</v>
      </c>
      <c r="G8411">
        <v>1</v>
      </c>
      <c r="H8411">
        <v>5.5</v>
      </c>
      <c r="I8411">
        <v>1.333333333333333</v>
      </c>
      <c r="J8411">
        <v>10</v>
      </c>
      <c r="K8411">
        <f t="shared" si="653"/>
        <v>8.6666666666666661</v>
      </c>
      <c r="L8411">
        <f t="shared" si="651"/>
        <v>-0.44837509361892802</v>
      </c>
      <c r="M8411">
        <f t="shared" si="652"/>
        <v>-6.0294816097530575</v>
      </c>
      <c r="N8411" s="10" t="str" cm="1">
        <f t="array" ref="N8411">_xlfn.IFS(AND(C8411&lt;=0, C8411-M8411&lt;=2), "escarcha",AND(C8411&lt;=0, C8411-M8411&gt;2), "helada negra", AND(C8411&gt;0, M8411+2&gt;C8411), "rocío", TRUE, "sin riesgo")</f>
        <v>escarcha</v>
      </c>
      <c r="O8411">
        <f t="shared" si="654"/>
        <v>0.23311230008222325</v>
      </c>
      <c r="P8411">
        <f t="shared" si="655"/>
        <v>3.2575885027277049</v>
      </c>
      <c r="Q8411" s="10" t="str" cm="1">
        <f t="array" ref="Q8411">_xlfn.IFS(AND(D8411&lt;=0, D8411-P8411&lt;=2), "escarcha",AND(D8411&lt;=0, D8411-P8411&gt;2), "helada negra", AND(D8411&gt;0, P8411+2&gt;D8411), "rocío", TRUE, "sin riesgo")</f>
        <v>rocío</v>
      </c>
    </row>
    <row r="8412" spans="1:17" x14ac:dyDescent="0.35">
      <c r="A8412" s="2">
        <v>46008</v>
      </c>
      <c r="B8412" s="3" t="s">
        <v>26</v>
      </c>
      <c r="C8412">
        <v>-5.7</v>
      </c>
      <c r="D8412">
        <v>3.3</v>
      </c>
      <c r="E8412">
        <v>94.033333333333331</v>
      </c>
      <c r="F8412">
        <v>99</v>
      </c>
      <c r="G8412">
        <v>0</v>
      </c>
      <c r="H8412">
        <v>6.0666666666666664</v>
      </c>
      <c r="I8412">
        <v>0</v>
      </c>
      <c r="J8412">
        <v>9.3333333333333321</v>
      </c>
      <c r="K8412">
        <f t="shared" si="653"/>
        <v>9</v>
      </c>
      <c r="L8412">
        <f t="shared" si="651"/>
        <v>-0.48480601717744903</v>
      </c>
      <c r="M8412">
        <f t="shared" si="652"/>
        <v>-6.5062681678117444</v>
      </c>
      <c r="N8412" s="10" t="str" cm="1">
        <f t="array" ref="N8412">_xlfn.IFS(AND(C8412&lt;=0, C8412-M8412&lt;=2), "escarcha",AND(C8412&lt;=0, C8412-M8412&gt;2), "helada negra", AND(C8412&gt;0, M8412+2&gt;C8412), "rocío", TRUE, "sin riesgo")</f>
        <v>escarcha</v>
      </c>
      <c r="O8412">
        <f t="shared" si="654"/>
        <v>0.22605626477976962</v>
      </c>
      <c r="P8412">
        <f t="shared" si="655"/>
        <v>3.1577040208975529</v>
      </c>
      <c r="Q8412" s="10" t="str" cm="1">
        <f t="array" ref="Q8412">_xlfn.IFS(AND(D8412&lt;=0, D8412-P8412&lt;=2), "escarcha",AND(D8412&lt;=0, D8412-P8412&gt;2), "helada negra", AND(D8412&gt;0, P8412+2&gt;D8412), "rocío", TRUE, "sin riesgo")</f>
        <v>rocío</v>
      </c>
    </row>
    <row r="8413" spans="1:17" x14ac:dyDescent="0.35">
      <c r="A8413" s="2">
        <v>46008</v>
      </c>
      <c r="B8413" s="3" t="s">
        <v>27</v>
      </c>
      <c r="C8413">
        <v>-5.5333333333333332</v>
      </c>
      <c r="D8413">
        <v>3.3</v>
      </c>
      <c r="E8413">
        <v>94.2</v>
      </c>
      <c r="F8413">
        <v>99</v>
      </c>
      <c r="G8413">
        <v>0.66666666666666663</v>
      </c>
      <c r="H8413">
        <v>5.166666666666667</v>
      </c>
      <c r="I8413">
        <v>1.666666666666667</v>
      </c>
      <c r="J8413">
        <v>9.4333333333333336</v>
      </c>
      <c r="K8413">
        <f t="shared" si="653"/>
        <v>8.8333333333333321</v>
      </c>
      <c r="L8413">
        <f t="shared" si="651"/>
        <v>-0.47037005717622243</v>
      </c>
      <c r="M8413">
        <f t="shared" si="652"/>
        <v>-6.3175684351795178</v>
      </c>
      <c r="N8413" s="10" t="str" cm="1">
        <f t="array" ref="N8413">_xlfn.IFS(AND(C8413&lt;=0, C8413-M8413&lt;=2), "escarcha",AND(C8413&lt;=0, C8413-M8413&gt;2), "helada negra", AND(C8413&gt;0, M8413+2&gt;C8413), "rocío", TRUE, "sin riesgo")</f>
        <v>escarcha</v>
      </c>
      <c r="O8413">
        <f t="shared" si="654"/>
        <v>0.22605626477976962</v>
      </c>
      <c r="P8413">
        <f t="shared" si="655"/>
        <v>3.1577040208975529</v>
      </c>
      <c r="Q8413" s="10" t="str" cm="1">
        <f t="array" ref="Q8413">_xlfn.IFS(AND(D8413&lt;=0, D8413-P8413&lt;=2), "escarcha",AND(D8413&lt;=0, D8413-P8413&gt;2), "helada negra", AND(D8413&gt;0, P8413+2&gt;D8413), "rocío", TRUE, "sin riesgo")</f>
        <v>rocío</v>
      </c>
    </row>
    <row r="8414" spans="1:17" x14ac:dyDescent="0.35">
      <c r="A8414" s="2">
        <v>46008</v>
      </c>
      <c r="B8414" s="3" t="s">
        <v>28</v>
      </c>
      <c r="C8414">
        <v>-5.4</v>
      </c>
      <c r="D8414">
        <v>3.333333333333333</v>
      </c>
      <c r="E8414">
        <v>94.233333333333334</v>
      </c>
      <c r="F8414">
        <v>99</v>
      </c>
      <c r="G8414">
        <v>0</v>
      </c>
      <c r="H8414">
        <v>4.6333333333333337</v>
      </c>
      <c r="I8414">
        <v>0</v>
      </c>
      <c r="J8414">
        <v>8.2333333333333343</v>
      </c>
      <c r="K8414">
        <f t="shared" si="653"/>
        <v>8.7333333333333343</v>
      </c>
      <c r="L8414">
        <f t="shared" si="651"/>
        <v>-0.45989696740489749</v>
      </c>
      <c r="M8414">
        <f t="shared" si="652"/>
        <v>-6.1804808266002116</v>
      </c>
      <c r="N8414" s="10" t="str" cm="1">
        <f t="array" ref="N8414">_xlfn.IFS(AND(C8414&lt;=0, C8414-M8414&lt;=2), "escarcha",AND(C8414&lt;=0, C8414-M8414&gt;2), "helada negra", AND(C8414&gt;0, M8414+2&gt;C8414), "rocío", TRUE, "sin riesgo")</f>
        <v>escarcha</v>
      </c>
      <c r="O8414">
        <f t="shared" si="654"/>
        <v>0.22840891298295268</v>
      </c>
      <c r="P8414">
        <f t="shared" si="655"/>
        <v>3.1909988533791203</v>
      </c>
      <c r="Q8414" s="10" t="str" cm="1">
        <f t="array" ref="Q8414">_xlfn.IFS(AND(D8414&lt;=0, D8414-P8414&lt;=2), "escarcha",AND(D8414&lt;=0, D8414-P8414&gt;2), "helada negra", AND(D8414&gt;0, P8414+2&gt;D8414), "rocío", TRUE, "sin riesgo")</f>
        <v>rocío</v>
      </c>
    </row>
    <row r="8415" spans="1:17" x14ac:dyDescent="0.35">
      <c r="A8415" s="2">
        <v>46008</v>
      </c>
      <c r="B8415" s="3" t="s">
        <v>29</v>
      </c>
      <c r="C8415">
        <v>-4.8666666666666663</v>
      </c>
      <c r="D8415">
        <v>3.4</v>
      </c>
      <c r="E8415">
        <v>94.3</v>
      </c>
      <c r="F8415">
        <v>99</v>
      </c>
      <c r="G8415">
        <v>1.333333333333333</v>
      </c>
      <c r="H8415">
        <v>3.6333333333333329</v>
      </c>
      <c r="I8415">
        <v>2.666666666666667</v>
      </c>
      <c r="J8415">
        <v>7.2333333333333334</v>
      </c>
      <c r="K8415">
        <f t="shared" si="653"/>
        <v>8.2666666666666657</v>
      </c>
      <c r="L8415">
        <f t="shared" si="651"/>
        <v>-0.41882587145364519</v>
      </c>
      <c r="M8415">
        <f t="shared" si="652"/>
        <v>-5.6413446085806971</v>
      </c>
      <c r="N8415" s="10" t="str" cm="1">
        <f t="array" ref="N8415">_xlfn.IFS(AND(C8415&lt;=0, C8415-M8415&lt;=2), "escarcha",AND(C8415&lt;=0, C8415-M8415&gt;2), "helada negra", AND(C8415&gt;0, M8415+2&gt;C8415), "rocío", TRUE, "sin riesgo")</f>
        <v>escarcha</v>
      </c>
      <c r="O8415">
        <f t="shared" si="654"/>
        <v>0.23311230008222325</v>
      </c>
      <c r="P8415">
        <f t="shared" si="655"/>
        <v>3.2575885027277049</v>
      </c>
      <c r="Q8415" s="10" t="str" cm="1">
        <f t="array" ref="Q8415">_xlfn.IFS(AND(D8415&lt;=0, D8415-P8415&lt;=2), "escarcha",AND(D8415&lt;=0, D8415-P8415&gt;2), "helada negra", AND(D8415&gt;0, P8415+2&gt;D8415), "rocío", TRUE, "sin riesgo")</f>
        <v>rocío</v>
      </c>
    </row>
    <row r="8416" spans="1:17" x14ac:dyDescent="0.35">
      <c r="A8416" s="2">
        <v>46008</v>
      </c>
      <c r="B8416" s="3" t="s">
        <v>30</v>
      </c>
      <c r="C8416">
        <v>-3.3</v>
      </c>
      <c r="D8416">
        <v>3.5333333333333332</v>
      </c>
      <c r="E8416">
        <v>94.733333333333334</v>
      </c>
      <c r="F8416">
        <v>99</v>
      </c>
      <c r="G8416">
        <v>0</v>
      </c>
      <c r="H8416">
        <v>3.333333333333333</v>
      </c>
      <c r="I8416">
        <v>0</v>
      </c>
      <c r="J8416">
        <v>5.8</v>
      </c>
      <c r="K8416">
        <f t="shared" si="653"/>
        <v>6.833333333333333</v>
      </c>
      <c r="L8416">
        <f t="shared" si="651"/>
        <v>-0.29671083278147142</v>
      </c>
      <c r="M8416">
        <f t="shared" si="652"/>
        <v>-4.0237565192327596</v>
      </c>
      <c r="N8416" s="10" t="str" cm="1">
        <f t="array" ref="N8416">_xlfn.IFS(AND(C8416&lt;=0, C8416-M8416&lt;=2), "escarcha",AND(C8416&lt;=0, C8416-M8416&gt;2), "helada negra", AND(C8416&gt;0, M8416+2&gt;C8416), "rocío", TRUE, "sin riesgo")</f>
        <v>escarcha</v>
      </c>
      <c r="O8416">
        <f t="shared" si="654"/>
        <v>0.24251144427952187</v>
      </c>
      <c r="P8416">
        <f t="shared" si="655"/>
        <v>3.3907677389667077</v>
      </c>
      <c r="Q8416" s="10" t="str" cm="1">
        <f t="array" ref="Q8416">_xlfn.IFS(AND(D8416&lt;=0, D8416-P8416&lt;=2), "escarcha",AND(D8416&lt;=0, D8416-P8416&gt;2), "helada negra", AND(D8416&gt;0, P8416+2&gt;D8416), "rocío", TRUE, "sin riesgo")</f>
        <v>rocío</v>
      </c>
    </row>
    <row r="8417" spans="1:17" x14ac:dyDescent="0.35">
      <c r="A8417" s="2">
        <v>46008</v>
      </c>
      <c r="B8417" s="3" t="s">
        <v>31</v>
      </c>
      <c r="C8417">
        <v>-1.7</v>
      </c>
      <c r="D8417">
        <v>3.6</v>
      </c>
      <c r="E8417">
        <v>95.166666666666671</v>
      </c>
      <c r="F8417">
        <v>99</v>
      </c>
      <c r="G8417">
        <v>0</v>
      </c>
      <c r="H8417">
        <v>3.5</v>
      </c>
      <c r="I8417">
        <v>0</v>
      </c>
      <c r="J8417">
        <v>7.5</v>
      </c>
      <c r="K8417">
        <f t="shared" si="653"/>
        <v>5.3</v>
      </c>
      <c r="L8417">
        <f t="shared" si="651"/>
        <v>-0.17369102151107674</v>
      </c>
      <c r="M8417">
        <f t="shared" si="652"/>
        <v>-2.3717399114931212</v>
      </c>
      <c r="N8417" s="10" t="str" cm="1">
        <f t="array" ref="N8417">_xlfn.IFS(AND(C8417&lt;=0, C8417-M8417&lt;=2), "escarcha",AND(C8417&lt;=0, C8417-M8417&gt;2), "helada negra", AND(C8417&gt;0, M8417+2&gt;C8417), "rocío", TRUE, "sin riesgo")</f>
        <v>escarcha</v>
      </c>
      <c r="O8417">
        <f t="shared" si="654"/>
        <v>0.24720720550232084</v>
      </c>
      <c r="P8417">
        <f t="shared" si="655"/>
        <v>3.4573573258571444</v>
      </c>
      <c r="Q8417" s="10" t="str" cm="1">
        <f t="array" ref="Q8417">_xlfn.IFS(AND(D8417&lt;=0, D8417-P8417&lt;=2), "escarcha",AND(D8417&lt;=0, D8417-P8417&gt;2), "helada negra", AND(D8417&gt;0, P8417+2&gt;D8417), "rocío", TRUE, "sin riesgo")</f>
        <v>rocío</v>
      </c>
    </row>
    <row r="8418" spans="1:17" x14ac:dyDescent="0.35">
      <c r="A8418" s="2">
        <v>46008</v>
      </c>
      <c r="B8418" s="3" t="s">
        <v>32</v>
      </c>
      <c r="C8418">
        <v>6.6666666666666666E-2</v>
      </c>
      <c r="D8418">
        <v>3.8</v>
      </c>
      <c r="E8418">
        <v>95.466666666666669</v>
      </c>
      <c r="F8418">
        <v>99</v>
      </c>
      <c r="G8418">
        <v>0</v>
      </c>
      <c r="H8418">
        <v>4.1333333333333329</v>
      </c>
      <c r="I8418">
        <v>0</v>
      </c>
      <c r="J8418">
        <v>8.1333333333333329</v>
      </c>
      <c r="K8418">
        <f t="shared" si="653"/>
        <v>3.7333333333333329</v>
      </c>
      <c r="L8418">
        <f t="shared" si="651"/>
        <v>-4.1559770222921719E-2</v>
      </c>
      <c r="M8418">
        <f t="shared" si="652"/>
        <v>-0.57174043426404131</v>
      </c>
      <c r="N8418" s="10" t="str" cm="1">
        <f t="array" ref="N8418">_xlfn.IFS(AND(C8418&lt;=0, C8418-M8418&lt;=2), "escarcha",AND(C8418&lt;=0, C8418-M8418&gt;2), "helada negra", AND(C8418&gt;0, M8418+2&gt;C8418), "rocío", TRUE, "sin riesgo")</f>
        <v>rocío</v>
      </c>
      <c r="O8418">
        <f t="shared" si="654"/>
        <v>0.26127927036915288</v>
      </c>
      <c r="P8418">
        <f t="shared" si="655"/>
        <v>3.6571259616123153</v>
      </c>
      <c r="Q8418" s="10" t="str" cm="1">
        <f t="array" ref="Q8418">_xlfn.IFS(AND(D8418&lt;=0, D8418-P8418&lt;=2), "escarcha",AND(D8418&lt;=0, D8418-P8418&gt;2), "helada negra", AND(D8418&gt;0, P8418+2&gt;D8418), "rocío", TRUE, "sin riesgo")</f>
        <v>rocío</v>
      </c>
    </row>
    <row r="8419" spans="1:17" x14ac:dyDescent="0.35">
      <c r="A8419" s="2">
        <v>46008</v>
      </c>
      <c r="B8419" s="3" t="s">
        <v>33</v>
      </c>
      <c r="C8419">
        <v>1.2666666666666671</v>
      </c>
      <c r="D8419">
        <v>3.9666666666666668</v>
      </c>
      <c r="E8419">
        <v>95.13333333333334</v>
      </c>
      <c r="F8419">
        <v>99</v>
      </c>
      <c r="G8419">
        <v>0</v>
      </c>
      <c r="H8419">
        <v>2.3666666666666671</v>
      </c>
      <c r="I8419">
        <v>0</v>
      </c>
      <c r="J8419">
        <v>5.4333333333333336</v>
      </c>
      <c r="K8419">
        <f t="shared" si="653"/>
        <v>2.6999999999999997</v>
      </c>
      <c r="L8419">
        <f t="shared" si="651"/>
        <v>4.1490281524449134E-2</v>
      </c>
      <c r="M8419">
        <f t="shared" si="652"/>
        <v>0.57348039061318634</v>
      </c>
      <c r="N8419" s="10" t="str" cm="1">
        <f t="array" ref="N8419">_xlfn.IFS(AND(C8419&lt;=0, C8419-M8419&lt;=2), "escarcha",AND(C8419&lt;=0, C8419-M8419&gt;2), "helada negra", AND(C8419&gt;0, M8419+2&gt;C8419), "rocío", TRUE, "sin riesgo")</f>
        <v>rocío</v>
      </c>
      <c r="O8419">
        <f t="shared" si="654"/>
        <v>0.27298858347391214</v>
      </c>
      <c r="P8419">
        <f t="shared" si="655"/>
        <v>3.8235996816086955</v>
      </c>
      <c r="Q8419" s="10" t="str" cm="1">
        <f t="array" ref="Q8419">_xlfn.IFS(AND(D8419&lt;=0, D8419-P8419&lt;=2), "escarcha",AND(D8419&lt;=0, D8419-P8419&gt;2), "helada negra", AND(D8419&gt;0, P8419+2&gt;D8419), "rocío", TRUE, "sin riesgo")</f>
        <v>rocío</v>
      </c>
    </row>
    <row r="8420" spans="1:17" x14ac:dyDescent="0.35">
      <c r="A8420" s="2">
        <v>46008</v>
      </c>
      <c r="B8420" s="3" t="s">
        <v>34</v>
      </c>
      <c r="C8420">
        <v>3</v>
      </c>
      <c r="D8420">
        <v>4.0333333333333332</v>
      </c>
      <c r="E8420">
        <v>92.966666666666669</v>
      </c>
      <c r="F8420">
        <v>99</v>
      </c>
      <c r="G8420">
        <v>0.66666666666666663</v>
      </c>
      <c r="H8420">
        <v>3.5666666666666669</v>
      </c>
      <c r="I8420">
        <v>1</v>
      </c>
      <c r="J8420">
        <v>7.2333333333333334</v>
      </c>
      <c r="K8420">
        <f t="shared" si="653"/>
        <v>1.0333333333333332</v>
      </c>
      <c r="L8420">
        <f t="shared" si="651"/>
        <v>0.14197490061453694</v>
      </c>
      <c r="M8420">
        <f t="shared" si="652"/>
        <v>1.9736618605306435</v>
      </c>
      <c r="N8420" s="10" t="str" cm="1">
        <f t="array" ref="N8420">_xlfn.IFS(AND(C8420&lt;=0, C8420-M8420&lt;=2), "escarcha",AND(C8420&lt;=0, C8420-M8420&gt;2), "helada negra", AND(C8420&gt;0, M8420+2&gt;C8420), "rocío", TRUE, "sin riesgo")</f>
        <v>rocío</v>
      </c>
      <c r="O8420">
        <f t="shared" si="654"/>
        <v>0.27766788545731041</v>
      </c>
      <c r="P8420">
        <f t="shared" si="655"/>
        <v>3.8901891331734473</v>
      </c>
      <c r="Q8420" s="10" t="str" cm="1">
        <f t="array" ref="Q8420">_xlfn.IFS(AND(D8420&lt;=0, D8420-P8420&lt;=2), "escarcha",AND(D8420&lt;=0, D8420-P8420&gt;2), "helada negra", AND(D8420&gt;0, P8420+2&gt;D8420), "rocío", TRUE, "sin riesgo")</f>
        <v>rocío</v>
      </c>
    </row>
    <row r="8421" spans="1:17" x14ac:dyDescent="0.35">
      <c r="A8421" s="2">
        <v>46008</v>
      </c>
      <c r="B8421" s="3" t="s">
        <v>35</v>
      </c>
      <c r="C8421">
        <v>4</v>
      </c>
      <c r="D8421">
        <v>4.2666666666666666</v>
      </c>
      <c r="E8421">
        <v>91.666666666666671</v>
      </c>
      <c r="F8421">
        <v>99</v>
      </c>
      <c r="G8421">
        <v>0</v>
      </c>
      <c r="H8421">
        <v>4.9666666666666668</v>
      </c>
      <c r="I8421">
        <v>0.66666666666666663</v>
      </c>
      <c r="J8421">
        <v>10.06666666666667</v>
      </c>
      <c r="K8421">
        <f t="shared" si="653"/>
        <v>0.26666666666666661</v>
      </c>
      <c r="L8421">
        <f t="shared" si="651"/>
        <v>0.19836750902073302</v>
      </c>
      <c r="M8421">
        <f t="shared" si="652"/>
        <v>2.7665264311596087</v>
      </c>
      <c r="N8421" s="10" t="str" cm="1">
        <f t="array" ref="N8421">_xlfn.IFS(AND(C8421&lt;=0, C8421-M8421&lt;=2), "escarcha",AND(C8421&lt;=0, C8421-M8421&gt;2), "helada negra", AND(C8421&gt;0, M8421+2&gt;C8421), "rocío", TRUE, "sin riesgo")</f>
        <v>rocío</v>
      </c>
      <c r="O8421">
        <f t="shared" si="654"/>
        <v>0.29402557529594864</v>
      </c>
      <c r="P8421">
        <f t="shared" si="655"/>
        <v>4.1232520496981584</v>
      </c>
      <c r="Q8421" s="10" t="str" cm="1">
        <f t="array" ref="Q8421">_xlfn.IFS(AND(D8421&lt;=0, D8421-P8421&lt;=2), "escarcha",AND(D8421&lt;=0, D8421-P8421&gt;2), "helada negra", AND(D8421&gt;0, P8421+2&gt;D8421), "rocío", TRUE, "sin riesgo")</f>
        <v>rocío</v>
      </c>
    </row>
    <row r="8422" spans="1:17" x14ac:dyDescent="0.35">
      <c r="A8422" s="2">
        <v>46008</v>
      </c>
      <c r="B8422" s="3" t="s">
        <v>39</v>
      </c>
      <c r="C8422">
        <v>5.6333333333333329</v>
      </c>
      <c r="D8422">
        <v>5.666666666666667</v>
      </c>
      <c r="E8422">
        <v>88.033333333333331</v>
      </c>
      <c r="F8422">
        <v>96.666666666666671</v>
      </c>
      <c r="G8422">
        <v>0</v>
      </c>
      <c r="H8422">
        <v>2.7333333333333329</v>
      </c>
      <c r="I8422">
        <v>0</v>
      </c>
      <c r="J8422">
        <v>6.1333333333333337</v>
      </c>
      <c r="K8422">
        <f t="shared" si="653"/>
        <v>3.3333333333334103E-2</v>
      </c>
      <c r="L8422">
        <f t="shared" si="651"/>
        <v>0.27181413100650048</v>
      </c>
      <c r="M8422">
        <f t="shared" si="652"/>
        <v>3.8068921118316537</v>
      </c>
      <c r="N8422" s="10" t="str" cm="1">
        <f t="array" ref="N8422">_xlfn.IFS(AND(C8422&lt;=0, C8422-M8422&lt;=2), "escarcha",AND(C8422&lt;=0, C8422-M8422&gt;2), "helada negra", AND(C8422&gt;0, M8422+2&gt;C8422), "rocío", TRUE, "sin riesgo")</f>
        <v>rocío</v>
      </c>
      <c r="O8422">
        <f t="shared" si="654"/>
        <v>0.3676759425611707</v>
      </c>
      <c r="P8422">
        <f t="shared" si="655"/>
        <v>5.1780890700460596</v>
      </c>
      <c r="Q8422" s="10" t="str" cm="1">
        <f t="array" ref="Q8422">_xlfn.IFS(AND(D8422&lt;=0, D8422-P8422&lt;=2), "escarcha",AND(D8422&lt;=0, D8422-P8422&gt;2), "helada negra", AND(D8422&gt;0, P8422+2&gt;D8422), "rocío", TRUE, "sin riesgo")</f>
        <v>rocío</v>
      </c>
    </row>
    <row r="8423" spans="1:17" x14ac:dyDescent="0.35">
      <c r="A8423" s="2">
        <v>46008</v>
      </c>
      <c r="B8423" s="3" t="s">
        <v>37</v>
      </c>
      <c r="C8423">
        <v>4.5333333333333332</v>
      </c>
      <c r="D8423">
        <v>5.4333333333333336</v>
      </c>
      <c r="E8423">
        <v>89.433333333333337</v>
      </c>
      <c r="F8423">
        <v>98.333333333333329</v>
      </c>
      <c r="G8423">
        <v>0</v>
      </c>
      <c r="H8423">
        <v>5.7333333333333334</v>
      </c>
      <c r="I8423">
        <v>0</v>
      </c>
      <c r="J8423">
        <v>11.133333333333329</v>
      </c>
      <c r="K8423">
        <f t="shared" si="653"/>
        <v>0.90000000000000036</v>
      </c>
      <c r="L8423">
        <f t="shared" si="651"/>
        <v>0.21105594111230122</v>
      </c>
      <c r="M8423">
        <f t="shared" si="652"/>
        <v>2.9456299936690002</v>
      </c>
      <c r="N8423" s="10" t="str" cm="1">
        <f t="array" ref="N8423">_xlfn.IFS(AND(C8423&lt;=0, C8423-M8423&lt;=2), "escarcha",AND(C8423&lt;=0, C8423-M8423&gt;2), "helada negra", AND(C8423&gt;0, M8423+2&gt;C8423), "rocío", TRUE, "sin riesgo")</f>
        <v>rocío</v>
      </c>
      <c r="O8423">
        <f t="shared" si="654"/>
        <v>0.36859641257895293</v>
      </c>
      <c r="P8423">
        <f t="shared" si="655"/>
        <v>5.1913292163895726</v>
      </c>
      <c r="Q8423" s="10" t="str" cm="1">
        <f t="array" ref="Q8423">_xlfn.IFS(AND(D8423&lt;=0, D8423-P8423&lt;=2), "escarcha",AND(D8423&lt;=0, D8423-P8423&gt;2), "helada negra", AND(D8423&gt;0, P8423+2&gt;D8423), "rocío", TRUE, "sin riesgo")</f>
        <v>rocío</v>
      </c>
    </row>
    <row r="8424" spans="1:17" x14ac:dyDescent="0.35">
      <c r="A8424" s="2">
        <v>46008</v>
      </c>
      <c r="B8424" s="3" t="s">
        <v>40</v>
      </c>
      <c r="C8424">
        <v>2.8</v>
      </c>
      <c r="D8424">
        <v>5.333333333333333</v>
      </c>
      <c r="E8424">
        <v>92.7</v>
      </c>
      <c r="F8424">
        <v>99</v>
      </c>
      <c r="G8424">
        <v>0</v>
      </c>
      <c r="H8424">
        <v>4.4333333333333336</v>
      </c>
      <c r="I8424">
        <v>0</v>
      </c>
      <c r="J8424">
        <v>9.1</v>
      </c>
      <c r="K8424">
        <f t="shared" si="653"/>
        <v>2.5333333333333332</v>
      </c>
      <c r="L8424">
        <f t="shared" si="651"/>
        <v>0.12493860549032405</v>
      </c>
      <c r="M8424">
        <f t="shared" si="652"/>
        <v>1.7351412657269216</v>
      </c>
      <c r="N8424" s="10" t="str" cm="1">
        <f t="array" ref="N8424">_xlfn.IFS(AND(C8424&lt;=0, C8424-M8424&lt;=2), "escarcha",AND(C8424&lt;=0, C8424-M8424&gt;2), "helada negra", AND(C8424&gt;0, M8424+2&gt;C8424), "rocío", TRUE, "sin riesgo")</f>
        <v>rocío</v>
      </c>
      <c r="O8424">
        <f t="shared" si="654"/>
        <v>0.36841219367194411</v>
      </c>
      <c r="P8424">
        <f t="shared" si="655"/>
        <v>5.1886792774406443</v>
      </c>
      <c r="Q8424" s="10" t="str" cm="1">
        <f t="array" ref="Q8424">_xlfn.IFS(AND(D8424&lt;=0, D8424-P8424&lt;=2), "escarcha",AND(D8424&lt;=0, D8424-P8424&gt;2), "helada negra", AND(D8424&gt;0, P8424+2&gt;D8424), "rocío", TRUE, "sin riesgo")</f>
        <v>rocío</v>
      </c>
    </row>
    <row r="8425" spans="1:17" x14ac:dyDescent="0.35">
      <c r="A8425" s="2">
        <v>46008</v>
      </c>
      <c r="B8425" s="3" t="s">
        <v>41</v>
      </c>
      <c r="C8425">
        <v>3.1333333333333329</v>
      </c>
      <c r="D8425">
        <v>5.2333333333333334</v>
      </c>
      <c r="E8425">
        <v>92.533333333333331</v>
      </c>
      <c r="F8425">
        <v>99</v>
      </c>
      <c r="G8425">
        <v>0.33333333333333331</v>
      </c>
      <c r="H8425">
        <v>3.333333333333333</v>
      </c>
      <c r="I8425">
        <v>2</v>
      </c>
      <c r="J8425">
        <v>8.9333333333333336</v>
      </c>
      <c r="K8425">
        <f t="shared" si="653"/>
        <v>2.1000000000000005</v>
      </c>
      <c r="L8425">
        <f t="shared" si="651"/>
        <v>0.14673255671706475</v>
      </c>
      <c r="M8425">
        <f t="shared" si="652"/>
        <v>2.0403555844558618</v>
      </c>
      <c r="N8425" s="10" t="str" cm="1">
        <f t="array" ref="N8425">_xlfn.IFS(AND(C8425&lt;=0, C8425-M8425&lt;=2), "escarcha",AND(C8425&lt;=0, C8425-M8425&gt;2), "helada negra", AND(C8425&gt;0, M8425+2&gt;C8425), "rocío", TRUE, "sin riesgo")</f>
        <v>rocío</v>
      </c>
      <c r="O8425">
        <f t="shared" si="654"/>
        <v>0.36146560088289126</v>
      </c>
      <c r="P8425">
        <f t="shared" si="655"/>
        <v>5.0887957012482188</v>
      </c>
      <c r="Q8425" s="10" t="str" cm="1">
        <f t="array" ref="Q8425">_xlfn.IFS(AND(D8425&lt;=0, D8425-P8425&lt;=2), "escarcha",AND(D8425&lt;=0, D8425-P8425&gt;2), "helada negra", AND(D8425&gt;0, P8425+2&gt;D8425), "rocío", TRUE, "sin riesgo")</f>
        <v>rocío</v>
      </c>
    </row>
    <row r="8426" spans="1:17" x14ac:dyDescent="0.35">
      <c r="A8426" s="2">
        <v>46008</v>
      </c>
      <c r="B8426" s="3" t="s">
        <v>42</v>
      </c>
      <c r="C8426">
        <v>1.966666666666667</v>
      </c>
      <c r="D8426">
        <v>5.2</v>
      </c>
      <c r="E8426">
        <v>92.3</v>
      </c>
      <c r="F8426">
        <v>99</v>
      </c>
      <c r="G8426">
        <v>1</v>
      </c>
      <c r="H8426">
        <v>3.4333333333333331</v>
      </c>
      <c r="I8426">
        <v>1.666666666666667</v>
      </c>
      <c r="J8426">
        <v>8.7666666666666657</v>
      </c>
      <c r="K8426">
        <f t="shared" si="653"/>
        <v>3.2333333333333334</v>
      </c>
      <c r="L8426">
        <f t="shared" si="651"/>
        <v>6.1349697677391082E-2</v>
      </c>
      <c r="M8426">
        <f t="shared" si="652"/>
        <v>0.84893688196134143</v>
      </c>
      <c r="N8426" s="10" t="str" cm="1">
        <f t="array" ref="N8426">_xlfn.IFS(AND(C8426&lt;=0, C8426-M8426&lt;=2), "escarcha",AND(C8426&lt;=0, C8426-M8426&gt;2), "helada negra", AND(C8426&gt;0, M8426+2&gt;C8426), "rocío", TRUE, "sin riesgo")</f>
        <v>rocío</v>
      </c>
      <c r="O8426">
        <f t="shared" si="654"/>
        <v>0.35914882624769101</v>
      </c>
      <c r="P8426">
        <f t="shared" si="655"/>
        <v>5.055501165441183</v>
      </c>
      <c r="Q8426" s="10" t="str" cm="1">
        <f t="array" ref="Q8426">_xlfn.IFS(AND(D8426&lt;=0, D8426-P8426&lt;=2), "escarcha",AND(D8426&lt;=0, D8426-P8426&gt;2), "helada negra", AND(D8426&gt;0, P8426+2&gt;D8426), "rocío", TRUE, "sin riesgo")</f>
        <v>rocío</v>
      </c>
    </row>
    <row r="8427" spans="1:17" x14ac:dyDescent="0.35">
      <c r="A8427" s="2">
        <v>46008</v>
      </c>
      <c r="B8427" s="3" t="s">
        <v>43</v>
      </c>
      <c r="C8427">
        <v>1.666666666666667</v>
      </c>
      <c r="D8427">
        <v>5.1333333333333329</v>
      </c>
      <c r="E8427">
        <v>93.933333333333337</v>
      </c>
      <c r="F8427">
        <v>99</v>
      </c>
      <c r="G8427">
        <v>1.333333333333333</v>
      </c>
      <c r="H8427">
        <v>3.566666666666666</v>
      </c>
      <c r="I8427">
        <v>2.333333333333333</v>
      </c>
      <c r="J8427">
        <v>7.7333333333333334</v>
      </c>
      <c r="K8427">
        <f t="shared" si="653"/>
        <v>3.4666666666666659</v>
      </c>
      <c r="L8427">
        <f t="shared" si="651"/>
        <v>5.745680736708858E-2</v>
      </c>
      <c r="M8427">
        <f t="shared" si="652"/>
        <v>0.79489216615976499</v>
      </c>
      <c r="N8427" s="10" t="str" cm="1">
        <f t="array" ref="N8427">_xlfn.IFS(AND(C8427&lt;=0, C8427-M8427&lt;=2), "escarcha",AND(C8427&lt;=0, C8427-M8427&gt;2), "helada negra", AND(C8427&gt;0, M8427+2&gt;C8427), "rocío", TRUE, "sin riesgo")</f>
        <v>rocío</v>
      </c>
      <c r="O8427">
        <f t="shared" si="654"/>
        <v>0.35451340991558467</v>
      </c>
      <c r="P8427">
        <f t="shared" si="655"/>
        <v>4.9889120782127625</v>
      </c>
      <c r="Q8427" s="10" t="str" cm="1">
        <f t="array" ref="Q8427">_xlfn.IFS(AND(D8427&lt;=0, D8427-P8427&lt;=2), "escarcha",AND(D8427&lt;=0, D8427-P8427&gt;2), "helada negra", AND(D8427&gt;0, P8427+2&gt;D8427), "rocío", TRUE, "sin riesgo")</f>
        <v>rocío</v>
      </c>
    </row>
    <row r="8428" spans="1:17" x14ac:dyDescent="0.35">
      <c r="A8428" s="2">
        <v>46008</v>
      </c>
      <c r="B8428" s="3" t="s">
        <v>44</v>
      </c>
      <c r="C8428">
        <v>1.0666666666666671</v>
      </c>
      <c r="D8428">
        <v>5.0999999999999996</v>
      </c>
      <c r="E8428">
        <v>93.933333333333337</v>
      </c>
      <c r="F8428">
        <v>99</v>
      </c>
      <c r="G8428">
        <v>0.66666666666666663</v>
      </c>
      <c r="H8428">
        <v>2.7333333333333329</v>
      </c>
      <c r="I8428">
        <v>1.333333333333333</v>
      </c>
      <c r="J8428">
        <v>6.3</v>
      </c>
      <c r="K8428">
        <f t="shared" si="653"/>
        <v>4.0333333333333323</v>
      </c>
      <c r="L8428">
        <f t="shared" si="651"/>
        <v>1.4430637152709189E-2</v>
      </c>
      <c r="M8428">
        <f t="shared" si="652"/>
        <v>0.19915438174268038</v>
      </c>
      <c r="N8428" s="10" t="str" cm="1">
        <f t="array" ref="N8428">_xlfn.IFS(AND(C8428&lt;=0, C8428-M8428&lt;=2), "escarcha",AND(C8428&lt;=0, C8428-M8428&gt;2), "helada negra", AND(C8428&gt;0, M8428+2&gt;C8428), "rocío", TRUE, "sin riesgo")</f>
        <v>rocío</v>
      </c>
      <c r="O8428">
        <f t="shared" si="654"/>
        <v>0.35219476771706354</v>
      </c>
      <c r="P8428">
        <f t="shared" si="655"/>
        <v>4.9556175267913769</v>
      </c>
      <c r="Q8428" s="10" t="str" cm="1">
        <f t="array" ref="Q8428">_xlfn.IFS(AND(D8428&lt;=0, D8428-P8428&lt;=2), "escarcha",AND(D8428&lt;=0, D8428-P8428&gt;2), "helada negra", AND(D8428&gt;0, P8428+2&gt;D8428), "rocío", TRUE, "sin riesgo")</f>
        <v>rocío</v>
      </c>
    </row>
    <row r="8429" spans="1:17" x14ac:dyDescent="0.35">
      <c r="A8429" s="2">
        <v>46008</v>
      </c>
      <c r="B8429" s="3" t="s">
        <v>45</v>
      </c>
      <c r="C8429">
        <v>1.033333333333333</v>
      </c>
      <c r="D8429">
        <v>5.0666666666666664</v>
      </c>
      <c r="E8429">
        <v>94.933333333333337</v>
      </c>
      <c r="F8429">
        <v>99</v>
      </c>
      <c r="G8429">
        <v>0</v>
      </c>
      <c r="H8429">
        <v>3.2666666666666671</v>
      </c>
      <c r="I8429">
        <v>0</v>
      </c>
      <c r="J8429">
        <v>8.3333333333333321</v>
      </c>
      <c r="K8429">
        <f t="shared" si="653"/>
        <v>4.0333333333333332</v>
      </c>
      <c r="L8429">
        <f t="shared" si="651"/>
        <v>2.2623671858757674E-2</v>
      </c>
      <c r="M8429">
        <f t="shared" si="652"/>
        <v>0.31237016559871977</v>
      </c>
      <c r="N8429" s="10" t="str" cm="1">
        <f t="array" ref="N8429">_xlfn.IFS(AND(C8429&lt;=0, C8429-M8429&lt;=2), "escarcha",AND(C8429&lt;=0, C8429-M8429&gt;2), "helada negra", AND(C8429&gt;0, M8429+2&gt;C8429), "rocío", TRUE, "sin riesgo")</f>
        <v>rocío</v>
      </c>
      <c r="O8429">
        <f t="shared" si="654"/>
        <v>0.34987550249559574</v>
      </c>
      <c r="P8429">
        <f t="shared" si="655"/>
        <v>4.9223229701652063</v>
      </c>
      <c r="Q8429" s="10" t="str" cm="1">
        <f t="array" ref="Q8429">_xlfn.IFS(AND(D8429&lt;=0, D8429-P8429&lt;=2), "escarcha",AND(D8429&lt;=0, D8429-P8429&gt;2), "helada negra", AND(D8429&gt;0, P8429+2&gt;D8429), "rocío", TRUE, "sin riesgo")</f>
        <v>rocío</v>
      </c>
    </row>
    <row r="8430" spans="1:17" x14ac:dyDescent="0.35">
      <c r="A8430" s="2">
        <v>46008</v>
      </c>
      <c r="B8430" s="3" t="s">
        <v>46</v>
      </c>
      <c r="C8430">
        <v>1.2666666666666671</v>
      </c>
      <c r="D8430">
        <v>5</v>
      </c>
      <c r="E8430">
        <v>94.933333333333337</v>
      </c>
      <c r="F8430">
        <v>99</v>
      </c>
      <c r="G8430">
        <v>0</v>
      </c>
      <c r="H8430">
        <v>3.7333333333333329</v>
      </c>
      <c r="I8430">
        <v>0</v>
      </c>
      <c r="J8430">
        <v>9.4666666666666668</v>
      </c>
      <c r="K8430">
        <f t="shared" si="653"/>
        <v>3.7333333333333329</v>
      </c>
      <c r="L8430">
        <f t="shared" si="651"/>
        <v>3.9385756019533785E-2</v>
      </c>
      <c r="M8430">
        <f t="shared" si="652"/>
        <v>0.54432640283031808</v>
      </c>
      <c r="N8430" s="10" t="str" cm="1">
        <f t="array" ref="N8430">_xlfn.IFS(AND(C8430&lt;=0, C8430-M8430&lt;=2), "escarcha",AND(C8430&lt;=0, C8430-M8430&gt;2), "helada negra", AND(C8430&gt;0, M8430+2&gt;C8430), "rocío", TRUE, "sin riesgo")</f>
        <v>rocío</v>
      </c>
      <c r="O8430">
        <f t="shared" si="654"/>
        <v>0.34523510197910617</v>
      </c>
      <c r="P8430">
        <f t="shared" si="655"/>
        <v>4.8557338412984992</v>
      </c>
      <c r="Q8430" s="10" t="str" cm="1">
        <f t="array" ref="Q8430">_xlfn.IFS(AND(D8430&lt;=0, D8430-P8430&lt;=2), "escarcha",AND(D8430&lt;=0, D8430-P8430&gt;2), "helada negra", AND(D8430&gt;0, P8430+2&gt;D8430), "rocío", TRUE, "sin riesgo")</f>
        <v>rocío</v>
      </c>
    </row>
    <row r="8431" spans="1:17" x14ac:dyDescent="0.35">
      <c r="A8431" s="2">
        <v>46009</v>
      </c>
      <c r="B8431" s="3" t="s">
        <v>10</v>
      </c>
      <c r="C8431">
        <v>1.533333333333333</v>
      </c>
      <c r="D8431">
        <v>5</v>
      </c>
      <c r="E8431">
        <v>95.166666666666671</v>
      </c>
      <c r="F8431">
        <v>99</v>
      </c>
      <c r="G8431">
        <v>0.33333333333333331</v>
      </c>
      <c r="H8431">
        <v>3.5</v>
      </c>
      <c r="I8431">
        <v>1</v>
      </c>
      <c r="J8431">
        <v>8.0666666666666664</v>
      </c>
      <c r="K8431">
        <f t="shared" si="653"/>
        <v>3.4666666666666668</v>
      </c>
      <c r="L8431">
        <f t="shared" si="651"/>
        <v>6.0958109747065482E-2</v>
      </c>
      <c r="M8431">
        <f t="shared" si="652"/>
        <v>0.84349941121174621</v>
      </c>
      <c r="N8431" s="10" t="str" cm="1">
        <f t="array" ref="N8431">_xlfn.IFS(AND(C8431&lt;=0, C8431-M8431&lt;=2), "escarcha",AND(C8431&lt;=0, C8431-M8431&gt;2), "helada negra", AND(C8431&gt;0, M8431+2&gt;C8431), "rocío", TRUE, "sin riesgo")</f>
        <v>rocío</v>
      </c>
      <c r="O8431">
        <f t="shared" si="654"/>
        <v>0.34523510197910617</v>
      </c>
      <c r="P8431">
        <f t="shared" si="655"/>
        <v>4.8557338412984992</v>
      </c>
      <c r="Q8431" s="10" t="str" cm="1">
        <f t="array" ref="Q8431">_xlfn.IFS(AND(D8431&lt;=0, D8431-P8431&lt;=2), "escarcha",AND(D8431&lt;=0, D8431-P8431&gt;2), "helada negra", AND(D8431&gt;0, P8431+2&gt;D8431), "rocío", TRUE, "sin riesgo")</f>
        <v>rocío</v>
      </c>
    </row>
    <row r="8432" spans="1:17" x14ac:dyDescent="0.35">
      <c r="A8432" s="2">
        <v>46009</v>
      </c>
      <c r="B8432" s="3" t="s">
        <v>11</v>
      </c>
      <c r="C8432">
        <v>1.666666666666667</v>
      </c>
      <c r="D8432">
        <v>5</v>
      </c>
      <c r="E8432">
        <v>95.2</v>
      </c>
      <c r="F8432">
        <v>99</v>
      </c>
      <c r="G8432">
        <v>0</v>
      </c>
      <c r="H8432">
        <v>4.5</v>
      </c>
      <c r="I8432">
        <v>0</v>
      </c>
      <c r="J8432">
        <v>7.5</v>
      </c>
      <c r="K8432">
        <f t="shared" si="653"/>
        <v>3.333333333333333</v>
      </c>
      <c r="L8432">
        <f t="shared" si="651"/>
        <v>7.0851438367938113E-2</v>
      </c>
      <c r="M8432">
        <f t="shared" si="652"/>
        <v>0.9809495185987368</v>
      </c>
      <c r="N8432" s="10" t="str" cm="1">
        <f t="array" ref="N8432">_xlfn.IFS(AND(C8432&lt;=0, C8432-M8432&lt;=2), "escarcha",AND(C8432&lt;=0, C8432-M8432&gt;2), "helada negra", AND(C8432&gt;0, M8432+2&gt;C8432), "rocío", TRUE, "sin riesgo")</f>
        <v>rocío</v>
      </c>
      <c r="O8432">
        <f t="shared" si="654"/>
        <v>0.34523510197910617</v>
      </c>
      <c r="P8432">
        <f t="shared" si="655"/>
        <v>4.8557338412984992</v>
      </c>
      <c r="Q8432" s="10" t="str" cm="1">
        <f t="array" ref="Q8432">_xlfn.IFS(AND(D8432&lt;=0, D8432-P8432&lt;=2), "escarcha",AND(D8432&lt;=0, D8432-P8432&gt;2), "helada negra", AND(D8432&gt;0, P8432+2&gt;D8432), "rocío", TRUE, "sin riesgo")</f>
        <v>rocío</v>
      </c>
    </row>
    <row r="8433" spans="1:17" x14ac:dyDescent="0.35">
      <c r="A8433" s="2">
        <v>46009</v>
      </c>
      <c r="B8433" s="3" t="s">
        <v>12</v>
      </c>
      <c r="C8433">
        <v>1.7666666666666671</v>
      </c>
      <c r="D8433">
        <v>5</v>
      </c>
      <c r="E8433">
        <v>95.3</v>
      </c>
      <c r="F8433">
        <v>99</v>
      </c>
      <c r="G8433">
        <v>0</v>
      </c>
      <c r="H8433">
        <v>2.8</v>
      </c>
      <c r="I8433">
        <v>0</v>
      </c>
      <c r="J8433">
        <v>6.1</v>
      </c>
      <c r="K8433">
        <f t="shared" si="653"/>
        <v>3.2333333333333329</v>
      </c>
      <c r="L8433">
        <f t="shared" si="651"/>
        <v>7.9051830766670314E-2</v>
      </c>
      <c r="M8433">
        <f t="shared" si="652"/>
        <v>1.0949967915225554</v>
      </c>
      <c r="N8433" s="10" t="str" cm="1">
        <f t="array" ref="N8433">_xlfn.IFS(AND(C8433&lt;=0, C8433-M8433&lt;=2), "escarcha",AND(C8433&lt;=0, C8433-M8433&gt;2), "helada negra", AND(C8433&gt;0, M8433+2&gt;C8433), "rocío", TRUE, "sin riesgo")</f>
        <v>rocío</v>
      </c>
      <c r="O8433">
        <f t="shared" si="654"/>
        <v>0.34523510197910617</v>
      </c>
      <c r="P8433">
        <f t="shared" si="655"/>
        <v>4.8557338412984992</v>
      </c>
      <c r="Q8433" s="10" t="str" cm="1">
        <f t="array" ref="Q8433">_xlfn.IFS(AND(D8433&lt;=0, D8433-P8433&lt;=2), "escarcha",AND(D8433&lt;=0, D8433-P8433&gt;2), "helada negra", AND(D8433&gt;0, P8433+2&gt;D8433), "rocío", TRUE, "sin riesgo")</f>
        <v>rocío</v>
      </c>
    </row>
    <row r="8434" spans="1:17" x14ac:dyDescent="0.35">
      <c r="A8434" s="2">
        <v>46009</v>
      </c>
      <c r="B8434" s="3" t="s">
        <v>13</v>
      </c>
      <c r="C8434">
        <v>1.9333333333333329</v>
      </c>
      <c r="D8434">
        <v>5</v>
      </c>
      <c r="E8434">
        <v>95.3</v>
      </c>
      <c r="F8434">
        <v>99</v>
      </c>
      <c r="G8434">
        <v>0</v>
      </c>
      <c r="H8434">
        <v>1.3666666666666669</v>
      </c>
      <c r="I8434">
        <v>0</v>
      </c>
      <c r="J8434">
        <v>3.333333333333333</v>
      </c>
      <c r="K8434">
        <f t="shared" si="653"/>
        <v>3.0666666666666673</v>
      </c>
      <c r="L8434">
        <f t="shared" si="651"/>
        <v>9.0956397109881362E-2</v>
      </c>
      <c r="M8434">
        <f t="shared" si="652"/>
        <v>1.2607498449440293</v>
      </c>
      <c r="N8434" s="10" t="str" cm="1">
        <f t="array" ref="N8434">_xlfn.IFS(AND(C8434&lt;=0, C8434-M8434&lt;=2), "escarcha",AND(C8434&lt;=0, C8434-M8434&gt;2), "helada negra", AND(C8434&gt;0, M8434+2&gt;C8434), "rocío", TRUE, "sin riesgo")</f>
        <v>rocío</v>
      </c>
      <c r="O8434">
        <f t="shared" si="654"/>
        <v>0.34523510197910617</v>
      </c>
      <c r="P8434">
        <f t="shared" si="655"/>
        <v>4.8557338412984992</v>
      </c>
      <c r="Q8434" s="10" t="str" cm="1">
        <f t="array" ref="Q8434">_xlfn.IFS(AND(D8434&lt;=0, D8434-P8434&lt;=2), "escarcha",AND(D8434&lt;=0, D8434-P8434&gt;2), "helada negra", AND(D8434&gt;0, P8434+2&gt;D8434), "rocío", TRUE, "sin riesgo")</f>
        <v>rocío</v>
      </c>
    </row>
    <row r="8435" spans="1:17" x14ac:dyDescent="0.35">
      <c r="A8435" s="2">
        <v>46009</v>
      </c>
      <c r="B8435" s="3" t="s">
        <v>14</v>
      </c>
      <c r="C8435">
        <v>1.8666666666666669</v>
      </c>
      <c r="D8435">
        <v>4.9333333333333336</v>
      </c>
      <c r="E8435">
        <v>95.366666666666674</v>
      </c>
      <c r="F8435">
        <v>99</v>
      </c>
      <c r="G8435">
        <v>0</v>
      </c>
      <c r="H8435">
        <v>3.3333333333333333E-2</v>
      </c>
      <c r="I8435">
        <v>1.333333333333333</v>
      </c>
      <c r="J8435">
        <v>0.6</v>
      </c>
      <c r="K8435">
        <f t="shared" si="653"/>
        <v>3.0666666666666664</v>
      </c>
      <c r="L8435">
        <f t="shared" si="651"/>
        <v>8.6895815643766097E-2</v>
      </c>
      <c r="M8435">
        <f t="shared" si="652"/>
        <v>1.2041871123618328</v>
      </c>
      <c r="N8435" s="10" t="str" cm="1">
        <f t="array" ref="N8435">_xlfn.IFS(AND(C8435&lt;=0, C8435-M8435&lt;=2), "escarcha",AND(C8435&lt;=0, C8435-M8435&gt;2), "helada negra", AND(C8435&gt;0, M8435+2&gt;C8435), "rocío", TRUE, "sin riesgo")</f>
        <v>rocío</v>
      </c>
      <c r="O8435">
        <f t="shared" si="654"/>
        <v>0.34059220635533821</v>
      </c>
      <c r="P8435">
        <f t="shared" si="655"/>
        <v>4.7891446916126359</v>
      </c>
      <c r="Q8435" s="10" t="str" cm="1">
        <f t="array" ref="Q8435">_xlfn.IFS(AND(D8435&lt;=0, D8435-P8435&lt;=2), "escarcha",AND(D8435&lt;=0, D8435-P8435&gt;2), "helada negra", AND(D8435&gt;0, P8435+2&gt;D8435), "rocío", TRUE, "sin riesgo")</f>
        <v>rocío</v>
      </c>
    </row>
    <row r="8436" spans="1:17" x14ac:dyDescent="0.35">
      <c r="A8436" s="2">
        <v>46009</v>
      </c>
      <c r="B8436" s="3" t="s">
        <v>15</v>
      </c>
      <c r="C8436">
        <v>2.166666666666667</v>
      </c>
      <c r="D8436">
        <v>4.9000000000000004</v>
      </c>
      <c r="E8436">
        <v>95.333333333333329</v>
      </c>
      <c r="F8436">
        <v>99</v>
      </c>
      <c r="G8436">
        <v>0</v>
      </c>
      <c r="H8436">
        <v>0</v>
      </c>
      <c r="I8436">
        <v>0</v>
      </c>
      <c r="J8436">
        <v>0.1333333333333333</v>
      </c>
      <c r="K8436">
        <f t="shared" si="653"/>
        <v>2.7333333333333334</v>
      </c>
      <c r="L8436">
        <f t="shared" si="651"/>
        <v>0.10794531397828402</v>
      </c>
      <c r="M8436">
        <f t="shared" si="652"/>
        <v>1.4976849464434916</v>
      </c>
      <c r="N8436" s="10" t="str" cm="1">
        <f t="array" ref="N8436">_xlfn.IFS(AND(C8436&lt;=0, C8436-M8436&lt;=2), "escarcha",AND(C8436&lt;=0, C8436-M8436&gt;2), "helada negra", AND(C8436&gt;0, M8436+2&gt;C8436), "rocío", TRUE, "sin riesgo")</f>
        <v>rocío</v>
      </c>
      <c r="O8436">
        <f t="shared" si="654"/>
        <v>0.33826982224926538</v>
      </c>
      <c r="P8436">
        <f t="shared" si="655"/>
        <v>4.7558501089625169</v>
      </c>
      <c r="Q8436" s="10" t="str" cm="1">
        <f t="array" ref="Q8436">_xlfn.IFS(AND(D8436&lt;=0, D8436-P8436&lt;=2), "escarcha",AND(D8436&lt;=0, D8436-P8436&gt;2), "helada negra", AND(D8436&gt;0, P8436+2&gt;D8436), "rocío", TRUE, "sin riesgo")</f>
        <v>rocío</v>
      </c>
    </row>
    <row r="8437" spans="1:17" x14ac:dyDescent="0.35">
      <c r="A8437" s="2">
        <v>46009</v>
      </c>
      <c r="B8437" s="3" t="s">
        <v>16</v>
      </c>
      <c r="C8437">
        <v>2.4333333333333331</v>
      </c>
      <c r="D8437">
        <v>4.833333333333333</v>
      </c>
      <c r="E8437">
        <v>95.133333333333326</v>
      </c>
      <c r="F8437">
        <v>99</v>
      </c>
      <c r="G8437">
        <v>0</v>
      </c>
      <c r="H8437">
        <v>0.1333333333333333</v>
      </c>
      <c r="I8437">
        <v>0</v>
      </c>
      <c r="J8437">
        <v>0.70000000000000007</v>
      </c>
      <c r="K8437">
        <f t="shared" si="653"/>
        <v>2.4</v>
      </c>
      <c r="L8437">
        <f t="shared" si="651"/>
        <v>0.12482270910791669</v>
      </c>
      <c r="M8437">
        <f t="shared" si="652"/>
        <v>1.7335202219566559</v>
      </c>
      <c r="N8437" s="10" t="str" cm="1">
        <f t="array" ref="N8437">_xlfn.IFS(AND(C8437&lt;=0, C8437-M8437&lt;=2), "escarcha",AND(C8437&lt;=0, C8437-M8437&gt;2), "helada negra", AND(C8437&gt;0, M8437+2&gt;C8437), "rocío", TRUE, "sin riesgo")</f>
        <v>rocío</v>
      </c>
      <c r="O8437">
        <f t="shared" si="654"/>
        <v>0.33362318018963888</v>
      </c>
      <c r="P8437">
        <f t="shared" si="655"/>
        <v>4.6892609280478981</v>
      </c>
      <c r="Q8437" s="10" t="str" cm="1">
        <f t="array" ref="Q8437">_xlfn.IFS(AND(D8437&lt;=0, D8437-P8437&lt;=2), "escarcha",AND(D8437&lt;=0, D8437-P8437&gt;2), "helada negra", AND(D8437&gt;0, P8437+2&gt;D8437), "rocío", TRUE, "sin riesgo")</f>
        <v>rocío</v>
      </c>
    </row>
    <row r="8438" spans="1:17" x14ac:dyDescent="0.35">
      <c r="A8438" s="2">
        <v>46009</v>
      </c>
      <c r="B8438" s="3" t="s">
        <v>17</v>
      </c>
      <c r="C8438">
        <v>2.666666666666667</v>
      </c>
      <c r="D8438">
        <v>4.4666666666666668</v>
      </c>
      <c r="E8438">
        <v>94.5</v>
      </c>
      <c r="F8438">
        <v>99</v>
      </c>
      <c r="G8438">
        <v>0</v>
      </c>
      <c r="H8438">
        <v>0.1333333333333333</v>
      </c>
      <c r="I8438">
        <v>0</v>
      </c>
      <c r="J8438">
        <v>1.3666666666666669</v>
      </c>
      <c r="K8438">
        <f t="shared" si="653"/>
        <v>1.7999999999999998</v>
      </c>
      <c r="L8438">
        <f t="shared" si="651"/>
        <v>0.13471464959691068</v>
      </c>
      <c r="M8438">
        <f t="shared" si="652"/>
        <v>1.8719562192436503</v>
      </c>
      <c r="N8438" s="10" t="str" cm="1">
        <f t="array" ref="N8438">_xlfn.IFS(AND(C8438&lt;=0, C8438-M8438&lt;=2), "escarcha",AND(C8438&lt;=0, C8438-M8438&gt;2), "helada negra", AND(C8438&gt;0, M8438+2&gt;C8438), "rocío", TRUE, "sin riesgo")</f>
        <v>rocío</v>
      </c>
      <c r="O8438">
        <f t="shared" si="654"/>
        <v>0.30802190462486956</v>
      </c>
      <c r="P8438">
        <f t="shared" si="655"/>
        <v>4.3230200608743452</v>
      </c>
      <c r="Q8438" s="10" t="str" cm="1">
        <f t="array" ref="Q8438">_xlfn.IFS(AND(D8438&lt;=0, D8438-P8438&lt;=2), "escarcha",AND(D8438&lt;=0, D8438-P8438&gt;2), "helada negra", AND(D8438&gt;0, P8438+2&gt;D8438), "rocío", TRUE, "sin riesgo")</f>
        <v>rocío</v>
      </c>
    </row>
    <row r="8439" spans="1:17" x14ac:dyDescent="0.35">
      <c r="A8439" s="2">
        <v>46009</v>
      </c>
      <c r="B8439" s="3" t="s">
        <v>18</v>
      </c>
      <c r="C8439">
        <v>2.833333333333333</v>
      </c>
      <c r="D8439">
        <v>4.2666666666666666</v>
      </c>
      <c r="E8439">
        <v>94.266666666666666</v>
      </c>
      <c r="F8439">
        <v>99</v>
      </c>
      <c r="G8439">
        <v>0</v>
      </c>
      <c r="H8439">
        <v>0.56666666666666665</v>
      </c>
      <c r="I8439">
        <v>0</v>
      </c>
      <c r="J8439">
        <v>1.3</v>
      </c>
      <c r="K8439">
        <f t="shared" si="653"/>
        <v>1.4333333333333336</v>
      </c>
      <c r="L8439">
        <f t="shared" si="651"/>
        <v>0.14406000539262584</v>
      </c>
      <c r="M8439">
        <f t="shared" si="652"/>
        <v>2.0028867853459023</v>
      </c>
      <c r="N8439" s="10" t="str" cm="1">
        <f t="array" ref="N8439">_xlfn.IFS(AND(C8439&lt;=0, C8439-M8439&lt;=2), "escarcha",AND(C8439&lt;=0, C8439-M8439&gt;2), "helada negra", AND(C8439&gt;0, M8439+2&gt;C8439), "rocío", TRUE, "sin riesgo")</f>
        <v>rocío</v>
      </c>
      <c r="O8439">
        <f t="shared" si="654"/>
        <v>0.29402557529594864</v>
      </c>
      <c r="P8439">
        <f t="shared" si="655"/>
        <v>4.1232520496981584</v>
      </c>
      <c r="Q8439" s="10" t="str" cm="1">
        <f t="array" ref="Q8439">_xlfn.IFS(AND(D8439&lt;=0, D8439-P8439&lt;=2), "escarcha",AND(D8439&lt;=0, D8439-P8439&gt;2), "helada negra", AND(D8439&gt;0, P8439+2&gt;D8439), "rocío", TRUE, "sin riesgo")</f>
        <v>rocío</v>
      </c>
    </row>
    <row r="8440" spans="1:17" x14ac:dyDescent="0.35">
      <c r="A8440" s="2">
        <v>46009</v>
      </c>
      <c r="B8440" s="3" t="s">
        <v>19</v>
      </c>
      <c r="C8440">
        <v>2.9333333333333331</v>
      </c>
      <c r="D8440">
        <v>4</v>
      </c>
      <c r="E8440">
        <v>94.3</v>
      </c>
      <c r="F8440">
        <v>99</v>
      </c>
      <c r="G8440">
        <v>0</v>
      </c>
      <c r="H8440">
        <v>0.53333333333333333</v>
      </c>
      <c r="I8440">
        <v>0</v>
      </c>
      <c r="J8440">
        <v>0.6</v>
      </c>
      <c r="K8440">
        <f t="shared" si="653"/>
        <v>1.0666666666666669</v>
      </c>
      <c r="L8440">
        <f t="shared" si="651"/>
        <v>0.15149638960101683</v>
      </c>
      <c r="M8440">
        <f t="shared" si="652"/>
        <v>2.1071722849399634</v>
      </c>
      <c r="N8440" s="10" t="str" cm="1">
        <f t="array" ref="N8440">_xlfn.IFS(AND(C8440&lt;=0, C8440-M8440&lt;=2), "escarcha",AND(C8440&lt;=0, C8440-M8440&gt;2), "helada negra", AND(C8440&gt;0, M8440+2&gt;C8440), "rocío", TRUE, "sin riesgo")</f>
        <v>rocío</v>
      </c>
      <c r="O8440">
        <f t="shared" si="654"/>
        <v>0.27532855015686125</v>
      </c>
      <c r="P8440">
        <f t="shared" si="655"/>
        <v>3.8568944099934845</v>
      </c>
      <c r="Q8440" s="10" t="str" cm="1">
        <f t="array" ref="Q8440">_xlfn.IFS(AND(D8440&lt;=0, D8440-P8440&lt;=2), "escarcha",AND(D8440&lt;=0, D8440-P8440&gt;2), "helada negra", AND(D8440&gt;0, P8440+2&gt;D8440), "rocío", TRUE, "sin riesgo")</f>
        <v>rocío</v>
      </c>
    </row>
    <row r="8441" spans="1:17" x14ac:dyDescent="0.35">
      <c r="A8441" s="2">
        <v>46009</v>
      </c>
      <c r="B8441" s="3" t="s">
        <v>20</v>
      </c>
      <c r="C8441">
        <v>3.1</v>
      </c>
      <c r="D8441">
        <v>3.8</v>
      </c>
      <c r="E8441">
        <v>94.033333333333331</v>
      </c>
      <c r="F8441">
        <v>99</v>
      </c>
      <c r="G8441">
        <v>0.33333333333333331</v>
      </c>
      <c r="H8441">
        <v>0.4</v>
      </c>
      <c r="I8441">
        <v>1</v>
      </c>
      <c r="J8441">
        <v>1.1000000000000001</v>
      </c>
      <c r="K8441">
        <f t="shared" si="653"/>
        <v>0.69999999999999973</v>
      </c>
      <c r="L8441">
        <f t="shared" si="651"/>
        <v>0.16045647332656066</v>
      </c>
      <c r="M8441">
        <f t="shared" si="652"/>
        <v>2.2329436333521695</v>
      </c>
      <c r="N8441" s="10" t="str" cm="1">
        <f t="array" ref="N8441">_xlfn.IFS(AND(C8441&lt;=0, C8441-M8441&lt;=2), "escarcha",AND(C8441&lt;=0, C8441-M8441&gt;2), "helada negra", AND(C8441&gt;0, M8441+2&gt;C8441), "rocío", TRUE, "sin riesgo")</f>
        <v>rocío</v>
      </c>
      <c r="O8441">
        <f t="shared" si="654"/>
        <v>0.26127927036915288</v>
      </c>
      <c r="P8441">
        <f t="shared" si="655"/>
        <v>3.6571259616123153</v>
      </c>
      <c r="Q8441" s="10" t="str" cm="1">
        <f t="array" ref="Q8441">_xlfn.IFS(AND(D8441&lt;=0, D8441-P8441&lt;=2), "escarcha",AND(D8441&lt;=0, D8441-P8441&gt;2), "helada negra", AND(D8441&gt;0, P8441+2&gt;D8441), "rocío", TRUE, "sin riesgo")</f>
        <v>rocío</v>
      </c>
    </row>
    <row r="8442" spans="1:17" x14ac:dyDescent="0.35">
      <c r="A8442" s="2">
        <v>46009</v>
      </c>
      <c r="B8442" s="3" t="s">
        <v>21</v>
      </c>
      <c r="C8442">
        <v>3.3</v>
      </c>
      <c r="D8442">
        <v>3.7333333333333329</v>
      </c>
      <c r="E8442">
        <v>94</v>
      </c>
      <c r="F8442">
        <v>99</v>
      </c>
      <c r="G8442">
        <v>0.33333333333333331</v>
      </c>
      <c r="H8442">
        <v>0.1333333333333333</v>
      </c>
      <c r="I8442">
        <v>1</v>
      </c>
      <c r="J8442">
        <v>1</v>
      </c>
      <c r="K8442">
        <f t="shared" si="653"/>
        <v>0.43333333333333313</v>
      </c>
      <c r="L8442">
        <f t="shared" si="651"/>
        <v>0.17423119691518354</v>
      </c>
      <c r="M8442">
        <f t="shared" si="652"/>
        <v>2.4265492584361525</v>
      </c>
      <c r="N8442" s="10" t="str" cm="1">
        <f t="array" ref="N8442">_xlfn.IFS(AND(C8442&lt;=0, C8442-M8442&lt;=2), "escarcha",AND(C8442&lt;=0, C8442-M8442&gt;2), "helada negra", AND(C8442&gt;0, M8442+2&gt;C8442), "rocío", TRUE, "sin riesgo")</f>
        <v>rocío</v>
      </c>
      <c r="O8442">
        <f t="shared" si="654"/>
        <v>0.25659111649143046</v>
      </c>
      <c r="P8442">
        <f t="shared" si="655"/>
        <v>3.5905364371799386</v>
      </c>
      <c r="Q8442" s="10" t="str" cm="1">
        <f t="array" ref="Q8442">_xlfn.IFS(AND(D8442&lt;=0, D8442-P8442&lt;=2), "escarcha",AND(D8442&lt;=0, D8442-P8442&gt;2), "helada negra", AND(D8442&gt;0, P8442+2&gt;D8442), "rocío", TRUE, "sin riesgo")</f>
        <v>rocío</v>
      </c>
    </row>
    <row r="8443" spans="1:17" x14ac:dyDescent="0.35">
      <c r="A8443" s="2">
        <v>46009</v>
      </c>
      <c r="B8443" s="3" t="s">
        <v>22</v>
      </c>
      <c r="C8443">
        <v>3.333333333333333</v>
      </c>
      <c r="D8443">
        <v>3.7</v>
      </c>
      <c r="E8443">
        <v>93.9</v>
      </c>
      <c r="F8443">
        <v>99</v>
      </c>
      <c r="G8443">
        <v>0</v>
      </c>
      <c r="H8443">
        <v>1.3</v>
      </c>
      <c r="I8443">
        <v>0</v>
      </c>
      <c r="J8443">
        <v>2.1333333333333329</v>
      </c>
      <c r="K8443">
        <f t="shared" si="653"/>
        <v>0.36666666666666714</v>
      </c>
      <c r="L8443">
        <f t="shared" si="651"/>
        <v>0.17551944906258005</v>
      </c>
      <c r="M8443">
        <f t="shared" si="652"/>
        <v>2.4446714488516834</v>
      </c>
      <c r="N8443" s="10" t="str" cm="1">
        <f t="array" ref="N8443">_xlfn.IFS(AND(C8443&lt;=0, C8443-M8443&lt;=2), "escarcha",AND(C8443&lt;=0, C8443-M8443&gt;2), "helada negra", AND(C8443&gt;0, M8443+2&gt;C8443), "rocío", TRUE, "sin riesgo")</f>
        <v>rocío</v>
      </c>
      <c r="O8443">
        <f t="shared" si="654"/>
        <v>0.25424608953354566</v>
      </c>
      <c r="P8443">
        <f t="shared" si="655"/>
        <v>3.5572416671564975</v>
      </c>
      <c r="Q8443" s="10" t="str" cm="1">
        <f t="array" ref="Q8443">_xlfn.IFS(AND(D8443&lt;=0, D8443-P8443&lt;=2), "escarcha",AND(D8443&lt;=0, D8443-P8443&gt;2), "helada negra", AND(D8443&gt;0, P8443+2&gt;D8443), "rocío", TRUE, "sin riesgo")</f>
        <v>rocío</v>
      </c>
    </row>
    <row r="8444" spans="1:17" x14ac:dyDescent="0.35">
      <c r="A8444" s="2">
        <v>46012</v>
      </c>
      <c r="B8444" s="3" t="s">
        <v>30</v>
      </c>
      <c r="C8444">
        <v>-2.3666666666666671</v>
      </c>
      <c r="D8444">
        <v>-1.9333333333333329</v>
      </c>
      <c r="E8444">
        <v>93.86666666666666</v>
      </c>
      <c r="F8444">
        <v>86.666666666666671</v>
      </c>
      <c r="G8444">
        <v>0</v>
      </c>
      <c r="H8444">
        <v>6.6666666666666666E-2</v>
      </c>
      <c r="I8444">
        <v>0.66666666666666663</v>
      </c>
      <c r="J8444">
        <v>0.6</v>
      </c>
      <c r="K8444">
        <f t="shared" si="653"/>
        <v>0.43333333333333424</v>
      </c>
      <c r="L8444">
        <f t="shared" si="651"/>
        <v>-0.23661068649873687</v>
      </c>
      <c r="M8444">
        <f t="shared" si="652"/>
        <v>-3.2195227102402715</v>
      </c>
      <c r="N8444" s="10" t="str" cm="1">
        <f t="array" ref="N8444">_xlfn.IFS(AND(C8444&lt;=0, C8444-M8444&lt;=2), "escarcha",AND(C8444&lt;=0, C8444-M8444&gt;2), "helada negra", AND(C8444&gt;0, M8444+2&gt;C8444), "rocío", TRUE, "sin riesgo")</f>
        <v>escarcha</v>
      </c>
      <c r="O8444">
        <f t="shared" si="654"/>
        <v>-0.28442833354832137</v>
      </c>
      <c r="P8444">
        <f t="shared" si="655"/>
        <v>-3.8598363330276153</v>
      </c>
      <c r="Q8444" s="10" t="str" cm="1">
        <f t="array" ref="Q8444">_xlfn.IFS(AND(D8444&lt;=0, D8444-P8444&lt;=2), "escarcha",AND(D8444&lt;=0, D8444-P8444&gt;2), "helada negra", AND(D8444&gt;0, P8444+2&gt;D8444), "rocío", TRUE, "sin riesgo")</f>
        <v>escarcha</v>
      </c>
    </row>
    <row r="8445" spans="1:17" x14ac:dyDescent="0.35">
      <c r="A8445" s="2">
        <v>46012</v>
      </c>
      <c r="B8445" s="3" t="s">
        <v>31</v>
      </c>
      <c r="C8445">
        <v>-1.7333333333333329</v>
      </c>
      <c r="D8445">
        <v>0.3</v>
      </c>
      <c r="E8445">
        <v>93.466666666666669</v>
      </c>
      <c r="F8445">
        <v>82</v>
      </c>
      <c r="G8445">
        <v>0.33333333333333331</v>
      </c>
      <c r="H8445">
        <v>0.33333333333333343</v>
      </c>
      <c r="I8445">
        <v>2</v>
      </c>
      <c r="J8445">
        <v>1.166666666666667</v>
      </c>
      <c r="K8445">
        <f t="shared" si="653"/>
        <v>2.0333333333333328</v>
      </c>
      <c r="L8445">
        <f t="shared" si="651"/>
        <v>-0.19416770649985488</v>
      </c>
      <c r="M8445">
        <f t="shared" si="652"/>
        <v>-2.648300984928222</v>
      </c>
      <c r="N8445" s="10" t="str" cm="1">
        <f t="array" ref="N8445">_xlfn.IFS(AND(C8445&lt;=0, C8445-M8445&lt;=2), "escarcha",AND(C8445&lt;=0, C8445-M8445&gt;2), "helada negra", AND(C8445&gt;0, M8445+2&gt;C8445), "rocío", TRUE, "sin riesgo")</f>
        <v>escarcha</v>
      </c>
      <c r="O8445">
        <f t="shared" si="654"/>
        <v>-0.17672208198018746</v>
      </c>
      <c r="P8445">
        <f t="shared" si="655"/>
        <v>-2.4127179722652499</v>
      </c>
      <c r="Q8445" s="10" t="str" cm="1">
        <f t="array" ref="Q8445">_xlfn.IFS(AND(D8445&lt;=0, D8445-P8445&lt;=2), "escarcha",AND(D8445&lt;=0, D8445-P8445&gt;2), "helada negra", AND(D8445&gt;0, P8445+2&gt;D8445), "rocío", TRUE, "sin riesgo")</f>
        <v>sin riesgo</v>
      </c>
    </row>
    <row r="8446" spans="1:17" x14ac:dyDescent="0.35">
      <c r="A8446" s="2">
        <v>46012</v>
      </c>
      <c r="B8446" s="3" t="s">
        <v>32</v>
      </c>
      <c r="C8446">
        <v>-0.33333333333333331</v>
      </c>
      <c r="D8446">
        <v>1.333333333333333</v>
      </c>
      <c r="E8446">
        <v>90.533333333333331</v>
      </c>
      <c r="F8446">
        <v>79.666666666666671</v>
      </c>
      <c r="G8446">
        <v>1.666666666666667</v>
      </c>
      <c r="H8446">
        <v>0.6333333333333333</v>
      </c>
      <c r="I8446">
        <v>3.666666666666667</v>
      </c>
      <c r="J8446">
        <v>1.9</v>
      </c>
      <c r="K8446">
        <f t="shared" si="653"/>
        <v>1.6666666666666663</v>
      </c>
      <c r="L8446">
        <f t="shared" si="651"/>
        <v>-0.12365825377801061</v>
      </c>
      <c r="M8446">
        <f t="shared" si="652"/>
        <v>-1.6933055765953673</v>
      </c>
      <c r="N8446" s="10" t="str" cm="1">
        <f t="array" ref="N8446">_xlfn.IFS(AND(C8446&lt;=0, C8446-M8446&lt;=2), "escarcha",AND(C8446&lt;=0, C8446-M8446&gt;2), "helada negra", AND(C8446&gt;0, M8446+2&gt;C8446), "rocío", TRUE, "sin riesgo")</f>
        <v>escarcha</v>
      </c>
      <c r="O8446">
        <f t="shared" si="654"/>
        <v>-0.1311545840079727</v>
      </c>
      <c r="P8446">
        <f t="shared" si="655"/>
        <v>-1.7951978254349361</v>
      </c>
      <c r="Q8446" s="10" t="str" cm="1">
        <f t="array" ref="Q8446">_xlfn.IFS(AND(D8446&lt;=0, D8446-P8446&lt;=2), "escarcha",AND(D8446&lt;=0, D8446-P8446&gt;2), "helada negra", AND(D8446&gt;0, P8446+2&gt;D8446), "rocío", TRUE, "sin riesgo")</f>
        <v>sin riesgo</v>
      </c>
    </row>
    <row r="8447" spans="1:17" x14ac:dyDescent="0.35">
      <c r="A8447" s="2">
        <v>46012</v>
      </c>
      <c r="B8447" s="3" t="s">
        <v>33</v>
      </c>
      <c r="C8447">
        <v>0.6</v>
      </c>
      <c r="D8447">
        <v>2.166666666666667</v>
      </c>
      <c r="E8447">
        <v>88.166666666666671</v>
      </c>
      <c r="F8447">
        <v>79</v>
      </c>
      <c r="G8447">
        <v>1.333333333333333</v>
      </c>
      <c r="H8447">
        <v>0.63333333333333341</v>
      </c>
      <c r="I8447">
        <v>4</v>
      </c>
      <c r="J8447">
        <v>2.1333333333333329</v>
      </c>
      <c r="K8447">
        <f t="shared" si="653"/>
        <v>1.5666666666666669</v>
      </c>
      <c r="L8447">
        <f t="shared" si="651"/>
        <v>-8.2537020435502498E-2</v>
      </c>
      <c r="M8447">
        <f t="shared" si="652"/>
        <v>-1.1328395035116618</v>
      </c>
      <c r="N8447" s="10" t="str" cm="1">
        <f t="array" ref="N8447">_xlfn.IFS(AND(C8447&lt;=0, C8447-M8447&lt;=2), "escarcha",AND(C8447&lt;=0, C8447-M8447&gt;2), "helada negra", AND(C8447&gt;0, M8447+2&gt;C8447), "rocío", TRUE, "sin riesgo")</f>
        <v>rocío</v>
      </c>
      <c r="O8447">
        <f t="shared" si="654"/>
        <v>-7.9986355706437251E-2</v>
      </c>
      <c r="P8447">
        <f t="shared" si="655"/>
        <v>-1.0979892048675262</v>
      </c>
      <c r="Q8447" s="10" t="str" cm="1">
        <f t="array" ref="Q8447">_xlfn.IFS(AND(D8447&lt;=0, D8447-P8447&lt;=2), "escarcha",AND(D8447&lt;=0, D8447-P8447&gt;2), "helada negra", AND(D8447&gt;0, P8447+2&gt;D8447), "rocío", TRUE, "sin riesgo")</f>
        <v>sin riesgo</v>
      </c>
    </row>
    <row r="8448" spans="1:17" x14ac:dyDescent="0.35">
      <c r="A8448" s="2">
        <v>46012</v>
      </c>
      <c r="B8448" s="3" t="s">
        <v>34</v>
      </c>
      <c r="C8448">
        <v>0.8666666666666667</v>
      </c>
      <c r="D8448">
        <v>1.8666666666666669</v>
      </c>
      <c r="E8448">
        <v>87.466666666666669</v>
      </c>
      <c r="F8448">
        <v>81</v>
      </c>
      <c r="G8448">
        <v>2</v>
      </c>
      <c r="H8448">
        <v>0.6333333333333333</v>
      </c>
      <c r="I8448">
        <v>6.333333333333333</v>
      </c>
      <c r="J8448">
        <v>2.4333333333333331</v>
      </c>
      <c r="K8448">
        <f t="shared" si="653"/>
        <v>1.0000000000000002</v>
      </c>
      <c r="L8448">
        <f t="shared" ref="L8448:L8511" si="656">(LN(E8448/100))+((17.625*C8448)/(243.04+C8448))</f>
        <v>-7.1286003110784618E-2</v>
      </c>
      <c r="M8448">
        <f t="shared" ref="M8448:M8511" si="657">(243.04*L8448)/(17.625-L8448)</f>
        <v>-0.97903877644153769</v>
      </c>
      <c r="N8448" s="10" t="str" cm="1">
        <f t="array" ref="N8448">_xlfn.IFS(AND(C8448&lt;=0, C8448-M8448&lt;=2), "escarcha",AND(C8448&lt;=0, C8448-M8448&gt;2), "helada negra", AND(C8448&gt;0, M8448+2&gt;C8448), "rocío", TRUE, "sin riesgo")</f>
        <v>rocío</v>
      </c>
      <c r="O8448">
        <f t="shared" si="654"/>
        <v>-7.6384141071750067E-2</v>
      </c>
      <c r="P8448">
        <f t="shared" si="655"/>
        <v>-1.0487542385458979</v>
      </c>
      <c r="Q8448" s="10" t="str" cm="1">
        <f t="array" ref="Q8448">_xlfn.IFS(AND(D8448&lt;=0, D8448-P8448&lt;=2), "escarcha",AND(D8448&lt;=0, D8448-P8448&gt;2), "helada negra", AND(D8448&gt;0, P8448+2&gt;D8448), "rocío", TRUE, "sin riesgo")</f>
        <v>sin riesgo</v>
      </c>
    </row>
    <row r="8449" spans="1:17" x14ac:dyDescent="0.35">
      <c r="A8449" s="2">
        <v>46012</v>
      </c>
      <c r="B8449" s="3" t="s">
        <v>35</v>
      </c>
      <c r="C8449">
        <v>1.4333333333333329</v>
      </c>
      <c r="D8449">
        <v>3.0333333333333332</v>
      </c>
      <c r="E8449">
        <v>89.3</v>
      </c>
      <c r="F8449">
        <v>77.666666666666671</v>
      </c>
      <c r="G8449">
        <v>3.666666666666667</v>
      </c>
      <c r="H8449">
        <v>0.6333333333333333</v>
      </c>
      <c r="I8449">
        <v>8.3333333333333339</v>
      </c>
      <c r="J8449">
        <v>2.1333333333333329</v>
      </c>
      <c r="K8449">
        <f t="shared" si="653"/>
        <v>1.6000000000000003</v>
      </c>
      <c r="L8449">
        <f t="shared" si="656"/>
        <v>-9.8343194412983392E-3</v>
      </c>
      <c r="M8449">
        <f t="shared" si="657"/>
        <v>-0.13553475772540582</v>
      </c>
      <c r="N8449" s="10" t="str" cm="1">
        <f t="array" ref="N8449">_xlfn.IFS(AND(C8449&lt;=0, C8449-M8449&lt;=2), "escarcha",AND(C8449&lt;=0, C8449-M8449&gt;2), "helada negra", AND(C8449&gt;0, M8449+2&gt;C8449), "rocío", TRUE, "sin riesgo")</f>
        <v>rocío</v>
      </c>
      <c r="O8449">
        <f t="shared" si="654"/>
        <v>-3.5481551907871944E-2</v>
      </c>
      <c r="P8449">
        <f t="shared" si="655"/>
        <v>-0.48828999086707253</v>
      </c>
      <c r="Q8449" s="10" t="str" cm="1">
        <f t="array" ref="Q8449">_xlfn.IFS(AND(D8449&lt;=0, D8449-P8449&lt;=2), "escarcha",AND(D8449&lt;=0, D8449-P8449&gt;2), "helada negra", AND(D8449&gt;0, P8449+2&gt;D8449), "rocío", TRUE, "sin riesgo")</f>
        <v>sin riesgo</v>
      </c>
    </row>
    <row r="8450" spans="1:17" x14ac:dyDescent="0.35">
      <c r="A8450" s="2">
        <v>46012</v>
      </c>
      <c r="B8450" s="3" t="s">
        <v>36</v>
      </c>
      <c r="C8450">
        <v>1.8</v>
      </c>
      <c r="D8450">
        <v>2.2666666666666671</v>
      </c>
      <c r="E8450">
        <v>88.033333333333331</v>
      </c>
      <c r="F8450">
        <v>83</v>
      </c>
      <c r="G8450">
        <v>5.666666666666667</v>
      </c>
      <c r="H8450">
        <v>3.833333333333333</v>
      </c>
      <c r="I8450">
        <v>11.33333333333333</v>
      </c>
      <c r="J8450">
        <v>7.3666666666666663</v>
      </c>
      <c r="K8450">
        <f t="shared" ref="K8450:K8513" si="658">ABS((C8450-D8450))</f>
        <v>0.46666666666666701</v>
      </c>
      <c r="L8450">
        <f t="shared" si="656"/>
        <v>2.1197605919924534E-3</v>
      </c>
      <c r="M8450">
        <f t="shared" si="657"/>
        <v>2.9233962171847122E-2</v>
      </c>
      <c r="N8450" s="10" t="str" cm="1">
        <f t="array" ref="N8450">_xlfn.IFS(AND(C8450&lt;=0, C8450-M8450&lt;=2), "escarcha",AND(C8450&lt;=0, C8450-M8450&gt;2), "helada negra", AND(C8450&gt;0, M8450+2&gt;C8450), "rocío", TRUE, "sin riesgo")</f>
        <v>rocío</v>
      </c>
      <c r="O8450">
        <f t="shared" si="654"/>
        <v>-2.3472202389775876E-2</v>
      </c>
      <c r="P8450">
        <f t="shared" si="655"/>
        <v>-0.32323954183629894</v>
      </c>
      <c r="Q8450" s="10" t="str" cm="1">
        <f t="array" ref="Q8450">_xlfn.IFS(AND(D8450&lt;=0, D8450-P8450&lt;=2), "escarcha",AND(D8450&lt;=0, D8450-P8450&gt;2), "helada negra", AND(D8450&gt;0, P8450+2&gt;D8450), "rocío", TRUE, "sin riesgo")</f>
        <v>sin riesgo</v>
      </c>
    </row>
    <row r="8451" spans="1:17" x14ac:dyDescent="0.35">
      <c r="A8451" s="2">
        <v>46012</v>
      </c>
      <c r="B8451" s="3" t="s">
        <v>56</v>
      </c>
      <c r="C8451">
        <v>2.1333333333333329</v>
      </c>
      <c r="D8451">
        <v>2.3666666666666671</v>
      </c>
      <c r="E8451">
        <v>83.233333333333334</v>
      </c>
      <c r="F8451">
        <v>84</v>
      </c>
      <c r="G8451">
        <v>6.333333333333333</v>
      </c>
      <c r="H8451">
        <v>8.1</v>
      </c>
      <c r="I8451">
        <v>12.33333333333333</v>
      </c>
      <c r="J8451">
        <v>12.53333333333333</v>
      </c>
      <c r="K8451">
        <f t="shared" si="658"/>
        <v>0.23333333333333428</v>
      </c>
      <c r="L8451">
        <f t="shared" si="656"/>
        <v>-3.0161389835124341E-2</v>
      </c>
      <c r="M8451">
        <f t="shared" si="657"/>
        <v>-0.41520006663598535</v>
      </c>
      <c r="N8451" s="10" t="str" cm="1">
        <f t="array" ref="N8451">_xlfn.IFS(AND(C8451&lt;=0, C8451-M8451&lt;=2), "escarcha",AND(C8451&lt;=0, C8451-M8451&gt;2), "helada negra", AND(C8451&gt;0, M8451+2&gt;C8451), "rocío", TRUE, "sin riesgo")</f>
        <v>sin riesgo</v>
      </c>
      <c r="O8451">
        <f t="shared" ref="O8451:O8514" si="659">(LN(F8451/100))+((17.625*D8451)/(243.04+D8451))</f>
        <v>-4.3804171086472832E-3</v>
      </c>
      <c r="P8451">
        <f t="shared" ref="P8451:P8514" si="660">(243.04*O8451)/(17.625-O8451)</f>
        <v>-6.0388768572516911E-2</v>
      </c>
      <c r="Q8451" s="10" t="str" cm="1">
        <f t="array" ref="Q8451">_xlfn.IFS(AND(D8451&lt;=0, D8451-P8451&lt;=2), "escarcha",AND(D8451&lt;=0, D8451-P8451&gt;2), "helada negra", AND(D8451&gt;0, P8451+2&gt;D8451), "rocío", TRUE, "sin riesgo")</f>
        <v>sin riesgo</v>
      </c>
    </row>
    <row r="8452" spans="1:17" x14ac:dyDescent="0.35">
      <c r="A8452" s="2">
        <v>46012</v>
      </c>
      <c r="B8452" s="3" t="s">
        <v>55</v>
      </c>
      <c r="C8452">
        <v>1.666666666666667</v>
      </c>
      <c r="D8452">
        <v>2.2999999999999998</v>
      </c>
      <c r="E8452">
        <v>82.766666666666666</v>
      </c>
      <c r="F8452">
        <v>84</v>
      </c>
      <c r="G8452">
        <v>3.333333333333333</v>
      </c>
      <c r="H8452">
        <v>8.3666666666666671</v>
      </c>
      <c r="I8452">
        <v>8</v>
      </c>
      <c r="J8452">
        <v>12.266666666666669</v>
      </c>
      <c r="K8452">
        <f t="shared" si="658"/>
        <v>0.63333333333333286</v>
      </c>
      <c r="L8452">
        <f t="shared" si="656"/>
        <v>-6.9103099583370367E-2</v>
      </c>
      <c r="M8452">
        <f t="shared" si="657"/>
        <v>-0.94917596151781147</v>
      </c>
      <c r="N8452" s="10" t="str" cm="1">
        <f t="array" ref="N8452">_xlfn.IFS(AND(C8452&lt;=0, C8452-M8452&lt;=2), "escarcha",AND(C8452&lt;=0, C8452-M8452&gt;2), "helada negra", AND(C8452&gt;0, M8452+2&gt;C8452), "rocío", TRUE, "sin riesgo")</f>
        <v>sin riesgo</v>
      </c>
      <c r="O8452">
        <f t="shared" si="659"/>
        <v>-9.1235020873065564E-3</v>
      </c>
      <c r="P8452">
        <f t="shared" si="660"/>
        <v>-0.12574347384130097</v>
      </c>
      <c r="Q8452" s="10" t="str" cm="1">
        <f t="array" ref="Q8452">_xlfn.IFS(AND(D8452&lt;=0, D8452-P8452&lt;=2), "escarcha",AND(D8452&lt;=0, D8452-P8452&gt;2), "helada negra", AND(D8452&gt;0, P8452+2&gt;D8452), "rocío", TRUE, "sin riesgo")</f>
        <v>sin riesgo</v>
      </c>
    </row>
    <row r="8453" spans="1:17" x14ac:dyDescent="0.35">
      <c r="A8453" s="2">
        <v>46012</v>
      </c>
      <c r="B8453" s="3" t="s">
        <v>54</v>
      </c>
      <c r="C8453">
        <v>1.9333333333333329</v>
      </c>
      <c r="D8453">
        <v>3</v>
      </c>
      <c r="E8453">
        <v>78.133333333333326</v>
      </c>
      <c r="F8453">
        <v>80.333333333333329</v>
      </c>
      <c r="G8453">
        <v>3</v>
      </c>
      <c r="H8453">
        <v>9.3000000000000007</v>
      </c>
      <c r="I8453">
        <v>6</v>
      </c>
      <c r="J8453">
        <v>14</v>
      </c>
      <c r="K8453">
        <f t="shared" si="658"/>
        <v>1.0666666666666671</v>
      </c>
      <c r="L8453">
        <f t="shared" si="656"/>
        <v>-0.10765664451552731</v>
      </c>
      <c r="M8453">
        <f t="shared" si="657"/>
        <v>-1.4755189483210458</v>
      </c>
      <c r="N8453" s="10" t="str" cm="1">
        <f t="array" ref="N8453">_xlfn.IFS(AND(C8453&lt;=0, C8453-M8453&lt;=2), "escarcha",AND(C8453&lt;=0, C8453-M8453&gt;2), "helada negra", AND(C8453&gt;0, M8453+2&gt;C8453), "rocío", TRUE, "sin riesgo")</f>
        <v>sin riesgo</v>
      </c>
      <c r="O8453">
        <f t="shared" si="659"/>
        <v>-4.0814605282514516E-3</v>
      </c>
      <c r="P8453">
        <f t="shared" si="660"/>
        <v>-5.6268284255605733E-2</v>
      </c>
      <c r="Q8453" s="10" t="str" cm="1">
        <f t="array" ref="Q8453">_xlfn.IFS(AND(D8453&lt;=0, D8453-P8453&lt;=2), "escarcha",AND(D8453&lt;=0, D8453-P8453&gt;2), "helada negra", AND(D8453&gt;0, P8453+2&gt;D8453), "rocío", TRUE, "sin riesgo")</f>
        <v>sin riesgo</v>
      </c>
    </row>
    <row r="8454" spans="1:17" x14ac:dyDescent="0.35">
      <c r="A8454" s="2">
        <v>46012</v>
      </c>
      <c r="B8454" s="3" t="s">
        <v>57</v>
      </c>
      <c r="C8454">
        <v>1.6333333333333331</v>
      </c>
      <c r="D8454">
        <v>2.2000000000000002</v>
      </c>
      <c r="E8454">
        <v>82.666666666666671</v>
      </c>
      <c r="F8454">
        <v>83.666666666666671</v>
      </c>
      <c r="G8454">
        <v>4</v>
      </c>
      <c r="H8454">
        <v>7.6</v>
      </c>
      <c r="I8454">
        <v>7</v>
      </c>
      <c r="J8454">
        <v>11.3</v>
      </c>
      <c r="K8454">
        <f t="shared" si="658"/>
        <v>0.5666666666666671</v>
      </c>
      <c r="L8454">
        <f t="shared" si="656"/>
        <v>-7.2696852656772989E-2</v>
      </c>
      <c r="M8454">
        <f t="shared" si="657"/>
        <v>-0.99833572790855873</v>
      </c>
      <c r="N8454" s="10" t="str" cm="1">
        <f t="array" ref="N8454">_xlfn.IFS(AND(C8454&lt;=0, C8454-M8454&lt;=2), "escarcha",AND(C8454&lt;=0, C8454-M8454&gt;2), "helada negra", AND(C8454&gt;0, M8454+2&gt;C8454), "rocío", TRUE, "sin riesgo")</f>
        <v>sin riesgo</v>
      </c>
      <c r="O8454">
        <f t="shared" si="659"/>
        <v>-2.0219113081096307E-2</v>
      </c>
      <c r="P8454">
        <f t="shared" si="660"/>
        <v>-0.27849204998461397</v>
      </c>
      <c r="Q8454" s="10" t="str" cm="1">
        <f t="array" ref="Q8454">_xlfn.IFS(AND(D8454&lt;=0, D8454-P8454&lt;=2), "escarcha",AND(D8454&lt;=0, D8454-P8454&gt;2), "helada negra", AND(D8454&gt;0, P8454+2&gt;D8454), "rocío", TRUE, "sin riesgo")</f>
        <v>sin riesgo</v>
      </c>
    </row>
    <row r="8455" spans="1:17" x14ac:dyDescent="0.35">
      <c r="A8455" s="2">
        <v>46012</v>
      </c>
      <c r="B8455" s="3" t="s">
        <v>51</v>
      </c>
      <c r="C8455">
        <v>0.83333333333333337</v>
      </c>
      <c r="D8455">
        <v>1.6333333333333331</v>
      </c>
      <c r="E8455">
        <v>87.36666666666666</v>
      </c>
      <c r="F8455">
        <v>87.666666666666671</v>
      </c>
      <c r="G8455">
        <v>1.333333333333333</v>
      </c>
      <c r="H8455">
        <v>3.666666666666667</v>
      </c>
      <c r="I8455">
        <v>5.333333333333333</v>
      </c>
      <c r="J8455">
        <v>6.2666666666666666</v>
      </c>
      <c r="K8455">
        <f t="shared" si="658"/>
        <v>0.79999999999999971</v>
      </c>
      <c r="L8455">
        <f t="shared" si="656"/>
        <v>-7.4830427365029706E-2</v>
      </c>
      <c r="M8455">
        <f t="shared" si="657"/>
        <v>-1.0275119381188491</v>
      </c>
      <c r="N8455" s="10" t="str" cm="1">
        <f t="array" ref="N8455">_xlfn.IFS(AND(C8455&lt;=0, C8455-M8455&lt;=2), "escarcha",AND(C8455&lt;=0, C8455-M8455&gt;2), "helada negra", AND(C8455&gt;0, M8455+2&gt;C8455), "rocío", TRUE, "sin riesgo")</f>
        <v>rocío</v>
      </c>
      <c r="O8455">
        <f t="shared" si="659"/>
        <v>-1.397156664399056E-2</v>
      </c>
      <c r="P8455">
        <f t="shared" si="660"/>
        <v>-0.19250836389899148</v>
      </c>
      <c r="Q8455" s="10" t="str" cm="1">
        <f t="array" ref="Q8455">_xlfn.IFS(AND(D8455&lt;=0, D8455-P8455&lt;=2), "escarcha",AND(D8455&lt;=0, D8455-P8455&gt;2), "helada negra", AND(D8455&gt;0, P8455+2&gt;D8455), "rocío", TRUE, "sin riesgo")</f>
        <v>rocío</v>
      </c>
    </row>
    <row r="8456" spans="1:17" x14ac:dyDescent="0.35">
      <c r="A8456" s="2">
        <v>46012</v>
      </c>
      <c r="B8456" s="3" t="s">
        <v>49</v>
      </c>
      <c r="C8456">
        <v>0.73333333333333339</v>
      </c>
      <c r="D8456">
        <v>1.166666666666667</v>
      </c>
      <c r="E8456">
        <v>87.233333333333334</v>
      </c>
      <c r="F8456">
        <v>91.333333333333329</v>
      </c>
      <c r="G8456">
        <v>1</v>
      </c>
      <c r="H8456">
        <v>1.5</v>
      </c>
      <c r="I8456">
        <v>2.666666666666667</v>
      </c>
      <c r="J8456">
        <v>3.333333333333333</v>
      </c>
      <c r="K8456">
        <f t="shared" si="658"/>
        <v>0.43333333333333357</v>
      </c>
      <c r="L8456">
        <f t="shared" si="656"/>
        <v>-8.3563099567401683E-2</v>
      </c>
      <c r="M8456">
        <f t="shared" si="657"/>
        <v>-1.146856218919164</v>
      </c>
      <c r="N8456" s="10" t="str" cm="1">
        <f t="array" ref="N8456">_xlfn.IFS(AND(C8456&lt;=0, C8456-M8456&lt;=2), "escarcha",AND(C8456&lt;=0, C8456-M8456&gt;2), "helada negra", AND(C8456&gt;0, M8456+2&gt;C8456), "rocío", TRUE, "sin riesgo")</f>
        <v>rocío</v>
      </c>
      <c r="O8456">
        <f t="shared" si="659"/>
        <v>-6.4531452602959172E-3</v>
      </c>
      <c r="P8456">
        <f t="shared" si="660"/>
        <v>-8.8953100526710197E-2</v>
      </c>
      <c r="Q8456" s="10" t="str" cm="1">
        <f t="array" ref="Q8456">_xlfn.IFS(AND(D8456&lt;=0, D8456-P8456&lt;=2), "escarcha",AND(D8456&lt;=0, D8456-P8456&gt;2), "helada negra", AND(D8456&gt;0, P8456+2&gt;D8456), "rocío", TRUE, "sin riesgo")</f>
        <v>rocío</v>
      </c>
    </row>
    <row r="8457" spans="1:17" x14ac:dyDescent="0.35">
      <c r="A8457" s="2">
        <v>46012</v>
      </c>
      <c r="B8457" s="3" t="s">
        <v>50</v>
      </c>
      <c r="C8457">
        <v>0.46666666666666667</v>
      </c>
      <c r="D8457">
        <v>0.53333333333333333</v>
      </c>
      <c r="E8457">
        <v>89.2</v>
      </c>
      <c r="F8457">
        <v>93.666666666666671</v>
      </c>
      <c r="G8457">
        <v>0.66666666666666663</v>
      </c>
      <c r="H8457">
        <v>0.6</v>
      </c>
      <c r="I8457">
        <v>1.333333333333333</v>
      </c>
      <c r="J8457">
        <v>1.833333333333333</v>
      </c>
      <c r="K8457">
        <f t="shared" si="658"/>
        <v>6.6666666666666652E-2</v>
      </c>
      <c r="L8457">
        <f t="shared" si="656"/>
        <v>-8.0511837088214286E-2</v>
      </c>
      <c r="M8457">
        <f t="shared" si="657"/>
        <v>-1.1051697949183725</v>
      </c>
      <c r="N8457" s="10" t="str" cm="1">
        <f t="array" ref="N8457">_xlfn.IFS(AND(C8457&lt;=0, C8457-M8457&lt;=2), "escarcha",AND(C8457&lt;=0, C8457-M8457&gt;2), "helada negra", AND(C8457&gt;0, M8457+2&gt;C8457), "rocío", TRUE, "sin riesgo")</f>
        <v>rocío</v>
      </c>
      <c r="O8457">
        <f t="shared" si="659"/>
        <v>-2.683573175118302E-2</v>
      </c>
      <c r="P8457">
        <f t="shared" si="660"/>
        <v>-0.36948883639766783</v>
      </c>
      <c r="Q8457" s="10" t="str" cm="1">
        <f t="array" ref="Q8457">_xlfn.IFS(AND(D8457&lt;=0, D8457-P8457&lt;=2), "escarcha",AND(D8457&lt;=0, D8457-P8457&gt;2), "helada negra", AND(D8457&gt;0, P8457+2&gt;D8457), "rocío", TRUE, "sin riesgo")</f>
        <v>rocío</v>
      </c>
    </row>
    <row r="8458" spans="1:17" x14ac:dyDescent="0.35">
      <c r="A8458" s="2">
        <v>46012</v>
      </c>
      <c r="B8458" s="3" t="s">
        <v>48</v>
      </c>
      <c r="C8458">
        <v>0.2</v>
      </c>
      <c r="D8458">
        <v>0.3666666666666667</v>
      </c>
      <c r="E8458">
        <v>90.466666666666669</v>
      </c>
      <c r="F8458">
        <v>92</v>
      </c>
      <c r="G8458">
        <v>0</v>
      </c>
      <c r="H8458">
        <v>0.5</v>
      </c>
      <c r="I8458">
        <v>1.333333333333333</v>
      </c>
      <c r="J8458">
        <v>1.6</v>
      </c>
      <c r="K8458">
        <f t="shared" si="658"/>
        <v>0.16666666666666669</v>
      </c>
      <c r="L8458">
        <f t="shared" si="656"/>
        <v>-8.5696867363967005E-2</v>
      </c>
      <c r="M8458">
        <f t="shared" si="657"/>
        <v>-1.1759992732142852</v>
      </c>
      <c r="N8458" s="10" t="str" cm="1">
        <f t="array" ref="N8458">_xlfn.IFS(AND(C8458&lt;=0, C8458-M8458&lt;=2), "escarcha",AND(C8458&lt;=0, C8458-M8458&gt;2), "helada negra", AND(C8458&gt;0, M8458+2&gt;C8458), "rocío", TRUE, "sin riesgo")</f>
        <v>rocío</v>
      </c>
      <c r="O8458">
        <f t="shared" si="659"/>
        <v>-5.6831391196452891E-2</v>
      </c>
      <c r="P8458">
        <f t="shared" si="660"/>
        <v>-0.7811578456326006</v>
      </c>
      <c r="Q8458" s="10" t="str" cm="1">
        <f t="array" ref="Q8458">_xlfn.IFS(AND(D8458&lt;=0, D8458-P8458&lt;=2), "escarcha",AND(D8458&lt;=0, D8458-P8458&gt;2), "helada negra", AND(D8458&gt;0, P8458+2&gt;D8458), "rocío", TRUE, "sin riesgo")</f>
        <v>rocío</v>
      </c>
    </row>
    <row r="8459" spans="1:17" x14ac:dyDescent="0.35">
      <c r="A8459" s="2">
        <v>46012</v>
      </c>
      <c r="B8459" s="3" t="s">
        <v>38</v>
      </c>
      <c r="C8459">
        <v>6.6666666666666666E-2</v>
      </c>
      <c r="D8459">
        <v>0.1333333333333333</v>
      </c>
      <c r="E8459">
        <v>91.233333333333334</v>
      </c>
      <c r="F8459">
        <v>92</v>
      </c>
      <c r="G8459">
        <v>0</v>
      </c>
      <c r="H8459">
        <v>0.96666666666666656</v>
      </c>
      <c r="I8459">
        <v>1.333333333333333</v>
      </c>
      <c r="J8459">
        <v>2.1</v>
      </c>
      <c r="K8459">
        <f t="shared" si="658"/>
        <v>6.6666666666666638E-2</v>
      </c>
      <c r="L8459">
        <f t="shared" si="656"/>
        <v>-8.6916589262778884E-2</v>
      </c>
      <c r="M8459">
        <f t="shared" si="657"/>
        <v>-1.1926551114875723</v>
      </c>
      <c r="N8459" s="10" t="str" cm="1">
        <f t="array" ref="N8459">_xlfn.IFS(AND(C8459&lt;=0, C8459-M8459&lt;=2), "escarcha",AND(C8459&lt;=0, C8459-M8459&gt;2), "helada negra", AND(C8459&gt;0, M8459+2&gt;C8459), "rocío", TRUE, "sin riesgo")</f>
        <v>rocío</v>
      </c>
      <c r="O8459">
        <f t="shared" si="659"/>
        <v>-7.3717720354776417E-2</v>
      </c>
      <c r="P8459">
        <f t="shared" si="660"/>
        <v>-1.012296768506556</v>
      </c>
      <c r="Q8459" s="10" t="str" cm="1">
        <f t="array" ref="Q8459">_xlfn.IFS(AND(D8459&lt;=0, D8459-P8459&lt;=2), "escarcha",AND(D8459&lt;=0, D8459-P8459&gt;2), "helada negra", AND(D8459&gt;0, P8459+2&gt;D8459), "rocío", TRUE, "sin riesgo")</f>
        <v>rocío</v>
      </c>
    </row>
    <row r="8460" spans="1:17" x14ac:dyDescent="0.35">
      <c r="A8460" s="2">
        <v>46013</v>
      </c>
      <c r="B8460" s="3" t="s">
        <v>10</v>
      </c>
      <c r="C8460">
        <v>-1.9333333333333329</v>
      </c>
      <c r="D8460">
        <v>-1.9</v>
      </c>
      <c r="E8460">
        <v>95.3</v>
      </c>
      <c r="F8460">
        <v>95.666666666666671</v>
      </c>
      <c r="G8460">
        <v>0</v>
      </c>
      <c r="H8460">
        <v>1.1333333333333331</v>
      </c>
      <c r="I8460">
        <v>0</v>
      </c>
      <c r="J8460">
        <v>1.7333333333333329</v>
      </c>
      <c r="K8460">
        <f t="shared" si="658"/>
        <v>3.3333333333332993E-2</v>
      </c>
      <c r="L8460">
        <f t="shared" si="656"/>
        <v>-0.18946786523558307</v>
      </c>
      <c r="M8460">
        <f t="shared" si="657"/>
        <v>-2.5848804643060919</v>
      </c>
      <c r="N8460" s="10" t="str" cm="1">
        <f t="array" ref="N8460">_xlfn.IFS(AND(C8460&lt;=0, C8460-M8460&lt;=2), "escarcha",AND(C8460&lt;=0, C8460-M8460&gt;2), "helada negra", AND(C8460&gt;0, M8460+2&gt;C8460), "rocío", TRUE, "sin riesgo")</f>
        <v>escarcha</v>
      </c>
      <c r="O8460">
        <f t="shared" si="659"/>
        <v>-0.18317186874977726</v>
      </c>
      <c r="P8460">
        <f t="shared" si="660"/>
        <v>-2.499868673160512</v>
      </c>
      <c r="Q8460" s="10" t="str" cm="1">
        <f t="array" ref="Q8460">_xlfn.IFS(AND(D8460&lt;=0, D8460-P8460&lt;=2), "escarcha",AND(D8460&lt;=0, D8460-P8460&gt;2), "helada negra", AND(D8460&gt;0, P8460+2&gt;D8460), "rocío", TRUE, "sin riesgo")</f>
        <v>escarcha</v>
      </c>
    </row>
    <row r="8461" spans="1:17" x14ac:dyDescent="0.35">
      <c r="A8461" s="2">
        <v>46013</v>
      </c>
      <c r="B8461" s="3" t="s">
        <v>11</v>
      </c>
      <c r="C8461">
        <v>-2.2333333333333329</v>
      </c>
      <c r="D8461">
        <v>-1.9333333333333329</v>
      </c>
      <c r="E8461">
        <v>95.466666666666669</v>
      </c>
      <c r="F8461">
        <v>96</v>
      </c>
      <c r="G8461">
        <v>0</v>
      </c>
      <c r="H8461">
        <v>0.53333333333333333</v>
      </c>
      <c r="I8461">
        <v>0</v>
      </c>
      <c r="J8461">
        <v>0.96666666666666667</v>
      </c>
      <c r="K8461">
        <f t="shared" si="658"/>
        <v>0.30000000000000004</v>
      </c>
      <c r="L8461">
        <f t="shared" si="656"/>
        <v>-0.20985404563266552</v>
      </c>
      <c r="M8461">
        <f t="shared" si="657"/>
        <v>-2.8597333692816198</v>
      </c>
      <c r="N8461" s="10" t="str" cm="1">
        <f t="array" ref="N8461">_xlfn.IFS(AND(C8461&lt;=0, C8461-M8461&lt;=2), "escarcha",AND(C8461&lt;=0, C8461-M8461&gt;2), "helada negra", AND(C8461&gt;0, M8461+2&gt;C8461), "rocío", TRUE, "sin riesgo")</f>
        <v>escarcha</v>
      </c>
      <c r="O8461">
        <f t="shared" si="659"/>
        <v>-0.18214948442790324</v>
      </c>
      <c r="P8461">
        <f t="shared" si="660"/>
        <v>-2.486058239364517</v>
      </c>
      <c r="Q8461" s="10" t="str" cm="1">
        <f t="array" ref="Q8461">_xlfn.IFS(AND(D8461&lt;=0, D8461-P8461&lt;=2), "escarcha",AND(D8461&lt;=0, D8461-P8461&gt;2), "helada negra", AND(D8461&gt;0, P8461+2&gt;D8461), "rocío", TRUE, "sin riesgo")</f>
        <v>escarcha</v>
      </c>
    </row>
    <row r="8462" spans="1:17" x14ac:dyDescent="0.35">
      <c r="A8462" s="2">
        <v>46013</v>
      </c>
      <c r="B8462" s="3" t="s">
        <v>12</v>
      </c>
      <c r="C8462">
        <v>-2.333333333333333</v>
      </c>
      <c r="D8462">
        <v>-2.1</v>
      </c>
      <c r="E8462">
        <v>95.6</v>
      </c>
      <c r="F8462">
        <v>96.666666666666671</v>
      </c>
      <c r="G8462">
        <v>1.666666666666667</v>
      </c>
      <c r="H8462">
        <v>1.4</v>
      </c>
      <c r="I8462">
        <v>3.666666666666667</v>
      </c>
      <c r="J8462">
        <v>2.2666666666666671</v>
      </c>
      <c r="K8462">
        <f t="shared" si="658"/>
        <v>0.23333333333333295</v>
      </c>
      <c r="L8462">
        <f t="shared" si="656"/>
        <v>-0.21584847101022397</v>
      </c>
      <c r="M8462">
        <f t="shared" si="657"/>
        <v>-2.9404325965532028</v>
      </c>
      <c r="N8462" s="10" t="str" cm="1">
        <f t="array" ref="N8462">_xlfn.IFS(AND(C8462&lt;=0, C8462-M8462&lt;=2), "escarcha",AND(C8462&lt;=0, C8462-M8462&gt;2), "helada negra", AND(C8462&gt;0, M8462+2&gt;C8462), "rocío", TRUE, "sin riesgo")</f>
        <v>escarcha</v>
      </c>
      <c r="O8462">
        <f t="shared" si="659"/>
        <v>-0.18751863476690739</v>
      </c>
      <c r="P8462">
        <f t="shared" si="660"/>
        <v>-2.5585673720950219</v>
      </c>
      <c r="Q8462" s="10" t="str" cm="1">
        <f t="array" ref="Q8462">_xlfn.IFS(AND(D8462&lt;=0, D8462-P8462&lt;=2), "escarcha",AND(D8462&lt;=0, D8462-P8462&gt;2), "helada negra", AND(D8462&gt;0, P8462+2&gt;D8462), "rocío", TRUE, "sin riesgo")</f>
        <v>escarcha</v>
      </c>
    </row>
    <row r="8463" spans="1:17" x14ac:dyDescent="0.35">
      <c r="A8463" s="2">
        <v>46013</v>
      </c>
      <c r="B8463" s="3" t="s">
        <v>13</v>
      </c>
      <c r="C8463">
        <v>-3.066666666666666</v>
      </c>
      <c r="D8463">
        <v>-1.8666666666666669</v>
      </c>
      <c r="E8463">
        <v>95.433333333333337</v>
      </c>
      <c r="F8463">
        <v>96.666666666666671</v>
      </c>
      <c r="G8463">
        <v>0.66666666666666663</v>
      </c>
      <c r="H8463">
        <v>1.6333333333333331</v>
      </c>
      <c r="I8463">
        <v>2</v>
      </c>
      <c r="J8463">
        <v>2.166666666666667</v>
      </c>
      <c r="K8463">
        <f t="shared" si="658"/>
        <v>1.1999999999999991</v>
      </c>
      <c r="L8463">
        <f t="shared" si="656"/>
        <v>-0.27197562181427187</v>
      </c>
      <c r="M8463">
        <f t="shared" si="657"/>
        <v>-3.693414827317052</v>
      </c>
      <c r="N8463" s="10" t="str" cm="1">
        <f t="array" ref="N8463">_xlfn.IFS(AND(C8463&lt;=0, C8463-M8463&lt;=2), "escarcha",AND(C8463&lt;=0, C8463-M8463&gt;2), "helada negra", AND(C8463&gt;0, M8463+2&gt;C8463), "rocío", TRUE, "sin riesgo")</f>
        <v>escarcha</v>
      </c>
      <c r="O8463">
        <f t="shared" si="659"/>
        <v>-0.17031796034441202</v>
      </c>
      <c r="P8463">
        <f t="shared" si="660"/>
        <v>-2.3261218020576884</v>
      </c>
      <c r="Q8463" s="10" t="str" cm="1">
        <f t="array" ref="Q8463">_xlfn.IFS(AND(D8463&lt;=0, D8463-P8463&lt;=2), "escarcha",AND(D8463&lt;=0, D8463-P8463&gt;2), "helada negra", AND(D8463&gt;0, P8463+2&gt;D8463), "rocío", TRUE, "sin riesgo")</f>
        <v>escarcha</v>
      </c>
    </row>
    <row r="8464" spans="1:17" x14ac:dyDescent="0.35">
      <c r="A8464" s="2">
        <v>46013</v>
      </c>
      <c r="B8464" s="3" t="s">
        <v>14</v>
      </c>
      <c r="C8464">
        <v>-3.5333333333333332</v>
      </c>
      <c r="D8464">
        <v>-1.8666666666666669</v>
      </c>
      <c r="E8464">
        <v>95.333333333333329</v>
      </c>
      <c r="F8464">
        <v>96</v>
      </c>
      <c r="G8464">
        <v>0.33333333333333331</v>
      </c>
      <c r="H8464">
        <v>0</v>
      </c>
      <c r="I8464">
        <v>1</v>
      </c>
      <c r="J8464">
        <v>0</v>
      </c>
      <c r="K8464">
        <f t="shared" si="658"/>
        <v>1.6666666666666663</v>
      </c>
      <c r="L8464">
        <f t="shared" si="656"/>
        <v>-0.30780430298348432</v>
      </c>
      <c r="M8464">
        <f t="shared" si="657"/>
        <v>-4.1716151324229909</v>
      </c>
      <c r="N8464" s="10" t="str" cm="1">
        <f t="array" ref="N8464">_xlfn.IFS(AND(C8464&lt;=0, C8464-M8464&lt;=2), "escarcha",AND(C8464&lt;=0, C8464-M8464&gt;2), "helada negra", AND(C8464&gt;0, M8464+2&gt;C8464), "rocío", TRUE, "sin riesgo")</f>
        <v>escarcha</v>
      </c>
      <c r="O8464">
        <f t="shared" si="659"/>
        <v>-0.17723840318898584</v>
      </c>
      <c r="P8464">
        <f t="shared" si="660"/>
        <v>-2.4196969243673725</v>
      </c>
      <c r="Q8464" s="10" t="str" cm="1">
        <f t="array" ref="Q8464">_xlfn.IFS(AND(D8464&lt;=0, D8464-P8464&lt;=2), "escarcha",AND(D8464&lt;=0, D8464-P8464&gt;2), "helada negra", AND(D8464&gt;0, P8464+2&gt;D8464), "rocío", TRUE, "sin riesgo")</f>
        <v>escarcha</v>
      </c>
    </row>
    <row r="8465" spans="1:17" x14ac:dyDescent="0.35">
      <c r="A8465" s="2">
        <v>46013</v>
      </c>
      <c r="B8465" s="3" t="s">
        <v>15</v>
      </c>
      <c r="C8465">
        <v>-4.3666666666666663</v>
      </c>
      <c r="D8465">
        <v>-2.166666666666667</v>
      </c>
      <c r="E8465">
        <v>94.966666666666669</v>
      </c>
      <c r="F8465">
        <v>96.666666666666671</v>
      </c>
      <c r="G8465">
        <v>1.333333333333333</v>
      </c>
      <c r="H8465">
        <v>0.53333333333333333</v>
      </c>
      <c r="I8465">
        <v>3.333333333333333</v>
      </c>
      <c r="J8465">
        <v>0.83333333333333337</v>
      </c>
      <c r="K8465">
        <f t="shared" si="658"/>
        <v>2.1999999999999993</v>
      </c>
      <c r="L8465">
        <f t="shared" si="656"/>
        <v>-0.37410380132082538</v>
      </c>
      <c r="M8465">
        <f t="shared" si="657"/>
        <v>-5.0514841670250981</v>
      </c>
      <c r="N8465" s="10" t="str" cm="1">
        <f t="array" ref="N8465">_xlfn.IFS(AND(C8465&lt;=0, C8465-M8465&lt;=2), "escarcha",AND(C8465&lt;=0, C8465-M8465&gt;2), "helada negra", AND(C8465&gt;0, M8465+2&gt;C8465), "rocío", TRUE, "sin riesgo")</f>
        <v>escarcha</v>
      </c>
      <c r="O8465">
        <f t="shared" si="659"/>
        <v>-0.19243923399834059</v>
      </c>
      <c r="P8465">
        <f t="shared" si="660"/>
        <v>-2.6249805494894978</v>
      </c>
      <c r="Q8465" s="10" t="str" cm="1">
        <f t="array" ref="Q8465">_xlfn.IFS(AND(D8465&lt;=0, D8465-P8465&lt;=2), "escarcha",AND(D8465&lt;=0, D8465-P8465&gt;2), "helada negra", AND(D8465&gt;0, P8465+2&gt;D8465), "rocío", TRUE, "sin riesgo")</f>
        <v>escarcha</v>
      </c>
    </row>
    <row r="8466" spans="1:17" x14ac:dyDescent="0.35">
      <c r="A8466" s="2">
        <v>46013</v>
      </c>
      <c r="B8466" s="3" t="s">
        <v>16</v>
      </c>
      <c r="C8466">
        <v>-3.8</v>
      </c>
      <c r="D8466">
        <v>-1.9</v>
      </c>
      <c r="E8466">
        <v>95.2</v>
      </c>
      <c r="F8466">
        <v>97</v>
      </c>
      <c r="G8466">
        <v>0</v>
      </c>
      <c r="H8466">
        <v>3.3333333333333333E-2</v>
      </c>
      <c r="I8466">
        <v>1.666666666666667</v>
      </c>
      <c r="J8466">
        <v>0.23333333333333331</v>
      </c>
      <c r="K8466">
        <f t="shared" si="658"/>
        <v>1.9</v>
      </c>
      <c r="L8466">
        <f t="shared" si="656"/>
        <v>-0.32913924937385142</v>
      </c>
      <c r="M8466">
        <f t="shared" si="657"/>
        <v>-4.4554630025279893</v>
      </c>
      <c r="N8466" s="10" t="str" cm="1">
        <f t="array" ref="N8466">_xlfn.IFS(AND(C8466&lt;=0, C8466-M8466&lt;=2), "escarcha",AND(C8466&lt;=0, C8466-M8466&gt;2), "helada negra", AND(C8466&gt;0, M8466+2&gt;C8466), "rocío", TRUE, "sin riesgo")</f>
        <v>escarcha</v>
      </c>
      <c r="O8466">
        <f t="shared" si="659"/>
        <v>-0.16933081733790586</v>
      </c>
      <c r="P8466">
        <f t="shared" si="660"/>
        <v>-2.3127681657860424</v>
      </c>
      <c r="Q8466" s="10" t="str" cm="1">
        <f t="array" ref="Q8466">_xlfn.IFS(AND(D8466&lt;=0, D8466-P8466&lt;=2), "escarcha",AND(D8466&lt;=0, D8466-P8466&gt;2), "helada negra", AND(D8466&gt;0, P8466+2&gt;D8466), "rocío", TRUE, "sin riesgo")</f>
        <v>escarcha</v>
      </c>
    </row>
    <row r="8467" spans="1:17" x14ac:dyDescent="0.35">
      <c r="A8467" s="2">
        <v>46013</v>
      </c>
      <c r="B8467" s="3" t="s">
        <v>17</v>
      </c>
      <c r="C8467">
        <v>-2.833333333333333</v>
      </c>
      <c r="D8467">
        <v>-1.8</v>
      </c>
      <c r="E8467">
        <v>95.166666666666671</v>
      </c>
      <c r="F8467">
        <v>97.333333333333329</v>
      </c>
      <c r="G8467">
        <v>1</v>
      </c>
      <c r="H8467">
        <v>0</v>
      </c>
      <c r="I8467">
        <v>3</v>
      </c>
      <c r="J8467">
        <v>0</v>
      </c>
      <c r="K8467">
        <f t="shared" si="658"/>
        <v>1.033333333333333</v>
      </c>
      <c r="L8467">
        <f t="shared" si="656"/>
        <v>-0.25743434248223102</v>
      </c>
      <c r="M8467">
        <f t="shared" si="657"/>
        <v>-3.4987877712065809</v>
      </c>
      <c r="N8467" s="10" t="str" cm="1">
        <f t="array" ref="N8467">_xlfn.IFS(AND(C8467&lt;=0, C8467-M8467&lt;=2), "escarcha",AND(C8467&lt;=0, C8467-M8467&gt;2), "helada negra", AND(C8467&gt;0, M8467+2&gt;C8467), "rocío", TRUE, "sin riesgo")</f>
        <v>escarcha</v>
      </c>
      <c r="O8467">
        <f t="shared" si="659"/>
        <v>-0.1585367141720348</v>
      </c>
      <c r="P8467">
        <f t="shared" si="660"/>
        <v>-2.1666535533207774</v>
      </c>
      <c r="Q8467" s="10" t="str" cm="1">
        <f t="array" ref="Q8467">_xlfn.IFS(AND(D8467&lt;=0, D8467-P8467&lt;=2), "escarcha",AND(D8467&lt;=0, D8467-P8467&gt;2), "helada negra", AND(D8467&gt;0, P8467+2&gt;D8467), "rocío", TRUE, "sin riesgo")</f>
        <v>escarcha</v>
      </c>
    </row>
    <row r="8468" spans="1:17" x14ac:dyDescent="0.35">
      <c r="A8468" s="2">
        <v>46013</v>
      </c>
      <c r="B8468" s="3" t="s">
        <v>18</v>
      </c>
      <c r="C8468">
        <v>-2.666666666666667</v>
      </c>
      <c r="D8468">
        <v>-1.666666666666667</v>
      </c>
      <c r="E8468">
        <v>93.966666666666669</v>
      </c>
      <c r="F8468">
        <v>98</v>
      </c>
      <c r="G8468">
        <v>2</v>
      </c>
      <c r="H8468">
        <v>0</v>
      </c>
      <c r="I8468">
        <v>4.666666666666667</v>
      </c>
      <c r="J8468">
        <v>0</v>
      </c>
      <c r="K8468">
        <f t="shared" si="658"/>
        <v>1</v>
      </c>
      <c r="L8468">
        <f t="shared" si="656"/>
        <v>-0.25775925337216704</v>
      </c>
      <c r="M8468">
        <f t="shared" si="657"/>
        <v>-3.5031399825929155</v>
      </c>
      <c r="N8468" s="10" t="str" cm="1">
        <f t="array" ref="N8468">_xlfn.IFS(AND(C8468&lt;=0, C8468-M8468&lt;=2), "escarcha",AND(C8468&lt;=0, C8468-M8468&gt;2), "helada negra", AND(C8468&gt;0, M8468+2&gt;C8468), "rocío", TRUE, "sin riesgo")</f>
        <v>escarcha</v>
      </c>
      <c r="O8468">
        <f t="shared" si="659"/>
        <v>-0.14190214939894244</v>
      </c>
      <c r="P8468">
        <f t="shared" si="660"/>
        <v>-1.9411317797506811</v>
      </c>
      <c r="Q8468" s="10" t="str" cm="1">
        <f t="array" ref="Q8468">_xlfn.IFS(AND(D8468&lt;=0, D8468-P8468&lt;=2), "escarcha",AND(D8468&lt;=0, D8468-P8468&gt;2), "helada negra", AND(D8468&gt;0, P8468+2&gt;D8468), "rocío", TRUE, "sin riesgo")</f>
        <v>escarcha</v>
      </c>
    </row>
    <row r="8469" spans="1:17" x14ac:dyDescent="0.35">
      <c r="A8469" s="2">
        <v>46013</v>
      </c>
      <c r="B8469" s="3" t="s">
        <v>19</v>
      </c>
      <c r="C8469">
        <v>-3.2333333333333329</v>
      </c>
      <c r="D8469">
        <v>-1.5</v>
      </c>
      <c r="E8469">
        <v>93.1</v>
      </c>
      <c r="F8469">
        <v>98</v>
      </c>
      <c r="G8469">
        <v>0</v>
      </c>
      <c r="H8469">
        <v>0</v>
      </c>
      <c r="I8469">
        <v>0</v>
      </c>
      <c r="J8469">
        <v>0</v>
      </c>
      <c r="K8469">
        <f t="shared" si="658"/>
        <v>1.7333333333333329</v>
      </c>
      <c r="L8469">
        <f t="shared" si="656"/>
        <v>-0.30913535006902987</v>
      </c>
      <c r="M8469">
        <f t="shared" si="657"/>
        <v>-4.1893436184247284</v>
      </c>
      <c r="N8469" s="10" t="str" cm="1">
        <f t="array" ref="N8469">_xlfn.IFS(AND(C8469&lt;=0, C8469-M8469&lt;=2), "escarcha",AND(C8469&lt;=0, C8469-M8469&gt;2), "helada negra", AND(C8469&gt;0, M8469+2&gt;C8469), "rocío", TRUE, "sin riesgo")</f>
        <v>escarcha</v>
      </c>
      <c r="O8469">
        <f t="shared" si="659"/>
        <v>-0.12965662799318395</v>
      </c>
      <c r="P8469">
        <f t="shared" si="660"/>
        <v>-1.7748440607845881</v>
      </c>
      <c r="Q8469" s="10" t="str" cm="1">
        <f t="array" ref="Q8469">_xlfn.IFS(AND(D8469&lt;=0, D8469-P8469&lt;=2), "escarcha",AND(D8469&lt;=0, D8469-P8469&gt;2), "helada negra", AND(D8469&gt;0, P8469+2&gt;D8469), "rocío", TRUE, "sin riesgo")</f>
        <v>escarcha</v>
      </c>
    </row>
    <row r="8470" spans="1:17" x14ac:dyDescent="0.35">
      <c r="A8470" s="2">
        <v>46013</v>
      </c>
      <c r="B8470" s="3" t="s">
        <v>22</v>
      </c>
      <c r="C8470">
        <v>-2.6333333333333329</v>
      </c>
      <c r="D8470">
        <v>-1.7</v>
      </c>
      <c r="E8470">
        <v>89.7</v>
      </c>
      <c r="F8470">
        <v>98</v>
      </c>
      <c r="G8470">
        <v>0.66666666666666663</v>
      </c>
      <c r="H8470">
        <v>0</v>
      </c>
      <c r="I8470">
        <v>1.333333333333333</v>
      </c>
      <c r="J8470">
        <v>0</v>
      </c>
      <c r="K8470">
        <f t="shared" si="658"/>
        <v>0.9333333333333329</v>
      </c>
      <c r="L8470">
        <f t="shared" si="656"/>
        <v>-0.30175770704286059</v>
      </c>
      <c r="M8470">
        <f t="shared" si="657"/>
        <v>-4.0910461511332956</v>
      </c>
      <c r="N8470" s="10" t="str" cm="1">
        <f t="array" ref="N8470">_xlfn.IFS(AND(C8470&lt;=0, C8470-M8470&lt;=2), "escarcha",AND(C8470&lt;=0, C8470-M8470&gt;2), "helada negra", AND(C8470&gt;0, M8470+2&gt;C8470), "rocío", TRUE, "sin riesgo")</f>
        <v>escarcha</v>
      </c>
      <c r="O8470">
        <f t="shared" si="659"/>
        <v>-0.14435328326846003</v>
      </c>
      <c r="P8470">
        <f t="shared" si="660"/>
        <v>-1.9743893548788347</v>
      </c>
      <c r="Q8470" s="10" t="str" cm="1">
        <f t="array" ref="Q8470">_xlfn.IFS(AND(D8470&lt;=0, D8470-P8470&lt;=2), "escarcha",AND(D8470&lt;=0, D8470-P8470&gt;2), "helada negra", AND(D8470&gt;0, P8470+2&gt;D8470), "rocío", TRUE, "sin riesgo")</f>
        <v>escarcha</v>
      </c>
    </row>
    <row r="8471" spans="1:17" x14ac:dyDescent="0.35">
      <c r="A8471" s="2">
        <v>46013</v>
      </c>
      <c r="B8471" s="3" t="s">
        <v>23</v>
      </c>
      <c r="C8471">
        <v>-3.4666666666666668</v>
      </c>
      <c r="D8471">
        <v>-1.6</v>
      </c>
      <c r="E8471">
        <v>91.766666666666666</v>
      </c>
      <c r="F8471">
        <v>98.333333333333329</v>
      </c>
      <c r="G8471">
        <v>1.333333333333333</v>
      </c>
      <c r="H8471">
        <v>0</v>
      </c>
      <c r="I8471">
        <v>2.666666666666667</v>
      </c>
      <c r="J8471">
        <v>0</v>
      </c>
      <c r="K8471">
        <f t="shared" si="658"/>
        <v>1.8666666666666667</v>
      </c>
      <c r="L8471">
        <f t="shared" si="656"/>
        <v>-0.3409577944755825</v>
      </c>
      <c r="M8471">
        <f t="shared" si="657"/>
        <v>-4.6124110563605161</v>
      </c>
      <c r="N8471" s="10" t="str" cm="1">
        <f t="array" ref="N8471">_xlfn.IFS(AND(C8471&lt;=0, C8471-M8471&lt;=2), "escarcha",AND(C8471&lt;=0, C8471-M8471&gt;2), "helada negra", AND(C8471&gt;0, M8471+2&gt;C8471), "rocío", TRUE, "sin riesgo")</f>
        <v>escarcha</v>
      </c>
      <c r="O8471">
        <f t="shared" si="659"/>
        <v>-0.13360632308775305</v>
      </c>
      <c r="P8471">
        <f t="shared" si="660"/>
        <v>-1.8285038911545355</v>
      </c>
      <c r="Q8471" s="10" t="str" cm="1">
        <f t="array" ref="Q8471">_xlfn.IFS(AND(D8471&lt;=0, D8471-P8471&lt;=2), "escarcha",AND(D8471&lt;=0, D8471-P8471&gt;2), "helada negra", AND(D8471&gt;0, P8471+2&gt;D8471), "rocío", TRUE, "sin riesgo")</f>
        <v>escarcha</v>
      </c>
    </row>
    <row r="8472" spans="1:17" x14ac:dyDescent="0.35">
      <c r="A8472" s="2">
        <v>46013</v>
      </c>
      <c r="B8472" s="3" t="s">
        <v>24</v>
      </c>
      <c r="C8472">
        <v>-3.8</v>
      </c>
      <c r="D8472">
        <v>-2.0333333333333332</v>
      </c>
      <c r="E8472">
        <v>91.233333333333334</v>
      </c>
      <c r="F8472">
        <v>98.666666666666671</v>
      </c>
      <c r="G8472">
        <v>0.33333333333333331</v>
      </c>
      <c r="H8472">
        <v>0.76666666666666661</v>
      </c>
      <c r="I8472">
        <v>2</v>
      </c>
      <c r="J8472">
        <v>1.2666666666666671</v>
      </c>
      <c r="K8472">
        <f t="shared" si="658"/>
        <v>1.7666666666666666</v>
      </c>
      <c r="L8472">
        <f t="shared" si="656"/>
        <v>-0.37169886379264744</v>
      </c>
      <c r="M8472">
        <f t="shared" si="657"/>
        <v>-5.019681250427233</v>
      </c>
      <c r="N8472" s="10" t="str" cm="1">
        <f t="array" ref="N8472">_xlfn.IFS(AND(C8472&lt;=0, C8472-M8472&lt;=2), "escarcha",AND(C8472&lt;=0, C8472-M8472&gt;2), "helada negra", AND(C8472&gt;0, M8472+2&gt;C8472), "rocío", TRUE, "sin riesgo")</f>
        <v>escarcha</v>
      </c>
      <c r="O8472">
        <f t="shared" si="659"/>
        <v>-0.16212222643985552</v>
      </c>
      <c r="P8472">
        <f t="shared" si="660"/>
        <v>-2.215208588119594</v>
      </c>
      <c r="Q8472" s="10" t="str" cm="1">
        <f t="array" ref="Q8472">_xlfn.IFS(AND(D8472&lt;=0, D8472-P8472&lt;=2), "escarcha",AND(D8472&lt;=0, D8472-P8472&gt;2), "helada negra", AND(D8472&gt;0, P8472+2&gt;D8472), "rocío", TRUE, "sin riesgo")</f>
        <v>escarcha</v>
      </c>
    </row>
    <row r="8473" spans="1:17" x14ac:dyDescent="0.35">
      <c r="A8473" s="2">
        <v>46013</v>
      </c>
      <c r="B8473" s="3" t="s">
        <v>25</v>
      </c>
      <c r="C8473">
        <v>-4.7333333333333334</v>
      </c>
      <c r="D8473">
        <v>-2.2333333333333329</v>
      </c>
      <c r="E8473">
        <v>92.2</v>
      </c>
      <c r="F8473">
        <v>99</v>
      </c>
      <c r="G8473">
        <v>0</v>
      </c>
      <c r="H8473">
        <v>0.5</v>
      </c>
      <c r="I8473">
        <v>0.66666666666666663</v>
      </c>
      <c r="J8473">
        <v>1.3666666666666669</v>
      </c>
      <c r="K8473">
        <f t="shared" si="658"/>
        <v>2.5000000000000004</v>
      </c>
      <c r="L8473">
        <f t="shared" si="656"/>
        <v>-0.43128418959440118</v>
      </c>
      <c r="M8473">
        <f t="shared" si="657"/>
        <v>-5.8051428709473489</v>
      </c>
      <c r="N8473" s="10" t="str" cm="1">
        <f t="array" ref="N8473">_xlfn.IFS(AND(C8473&lt;=0, C8473-M8473&lt;=2), "escarcha",AND(C8473&lt;=0, C8473-M8473&gt;2), "helada negra", AND(C8473&gt;0, M8473+2&gt;C8473), "rocío", TRUE, "sin riesgo")</f>
        <v>escarcha</v>
      </c>
      <c r="O8473">
        <f t="shared" si="659"/>
        <v>-0.17351134191645648</v>
      </c>
      <c r="P8473">
        <f t="shared" si="660"/>
        <v>-2.3693103164230647</v>
      </c>
      <c r="Q8473" s="10" t="str" cm="1">
        <f t="array" ref="Q8473">_xlfn.IFS(AND(D8473&lt;=0, D8473-P8473&lt;=2), "escarcha",AND(D8473&lt;=0, D8473-P8473&gt;2), "helada negra", AND(D8473&gt;0, P8473+2&gt;D8473), "rocío", TRUE, "sin riesgo")</f>
        <v>escarcha</v>
      </c>
    </row>
    <row r="8474" spans="1:17" x14ac:dyDescent="0.35">
      <c r="A8474" s="2">
        <v>46013</v>
      </c>
      <c r="B8474" s="3" t="s">
        <v>26</v>
      </c>
      <c r="C8474">
        <v>-5.4333333333333336</v>
      </c>
      <c r="D8474">
        <v>-2.1333333333333329</v>
      </c>
      <c r="E8474">
        <v>92.9</v>
      </c>
      <c r="F8474">
        <v>99</v>
      </c>
      <c r="G8474">
        <v>0.33333333333333331</v>
      </c>
      <c r="H8474">
        <v>0.6333333333333333</v>
      </c>
      <c r="I8474">
        <v>2</v>
      </c>
      <c r="J8474">
        <v>1.2</v>
      </c>
      <c r="K8474">
        <f t="shared" si="658"/>
        <v>3.3000000000000007</v>
      </c>
      <c r="L8474">
        <f t="shared" si="656"/>
        <v>-0.47667605673629604</v>
      </c>
      <c r="M8474">
        <f t="shared" si="657"/>
        <v>-6.4000343651093496</v>
      </c>
      <c r="N8474" s="10" t="str" cm="1">
        <f t="array" ref="N8474">_xlfn.IFS(AND(C8474&lt;=0, C8474-M8474&lt;=2), "escarcha",AND(C8474&lt;=0, C8474-M8474&gt;2), "helada negra", AND(C8474&gt;0, M8474+2&gt;C8474), "rocío", TRUE, "sin riesgo")</f>
        <v>escarcha</v>
      </c>
      <c r="O8474">
        <f t="shared" si="659"/>
        <v>-0.16612737813820366</v>
      </c>
      <c r="P8474">
        <f t="shared" si="660"/>
        <v>-2.2694232425272096</v>
      </c>
      <c r="Q8474" s="10" t="str" cm="1">
        <f t="array" ref="Q8474">_xlfn.IFS(AND(D8474&lt;=0, D8474-P8474&lt;=2), "escarcha",AND(D8474&lt;=0, D8474-P8474&gt;2), "helada negra", AND(D8474&gt;0, P8474+2&gt;D8474), "rocío", TRUE, "sin riesgo")</f>
        <v>escarcha</v>
      </c>
    </row>
    <row r="8475" spans="1:17" x14ac:dyDescent="0.35">
      <c r="A8475" s="2">
        <v>46013</v>
      </c>
      <c r="B8475" s="3" t="s">
        <v>27</v>
      </c>
      <c r="C8475">
        <v>-6.166666666666667</v>
      </c>
      <c r="D8475">
        <v>-1.833333333333333</v>
      </c>
      <c r="E8475">
        <v>92.8</v>
      </c>
      <c r="F8475">
        <v>98.666666666666671</v>
      </c>
      <c r="G8475">
        <v>1.333333333333333</v>
      </c>
      <c r="H8475">
        <v>6.6666666666666666E-2</v>
      </c>
      <c r="I8475">
        <v>2.666666666666667</v>
      </c>
      <c r="J8475">
        <v>0.46666666666666662</v>
      </c>
      <c r="K8475">
        <f t="shared" si="658"/>
        <v>4.3333333333333339</v>
      </c>
      <c r="L8475">
        <f t="shared" si="656"/>
        <v>-0.53356582476957648</v>
      </c>
      <c r="M8475">
        <f t="shared" si="657"/>
        <v>-7.1414141019390458</v>
      </c>
      <c r="N8475" s="10" t="str" cm="1">
        <f t="array" ref="N8475">_xlfn.IFS(AND(C8475&lt;=0, C8475-M8475&lt;=2), "escarcha",AND(C8475&lt;=0, C8475-M8475&gt;2), "helada negra", AND(C8475&gt;0, M8475+2&gt;C8475), "rocío", TRUE, "sin riesgo")</f>
        <v>escarcha</v>
      </c>
      <c r="O8475">
        <f t="shared" si="659"/>
        <v>-0.14738490640494128</v>
      </c>
      <c r="P8475">
        <f t="shared" si="660"/>
        <v>-2.0155104585737229</v>
      </c>
      <c r="Q8475" s="10" t="str" cm="1">
        <f t="array" ref="Q8475">_xlfn.IFS(AND(D8475&lt;=0, D8475-P8475&lt;=2), "escarcha",AND(D8475&lt;=0, D8475-P8475&gt;2), "helada negra", AND(D8475&gt;0, P8475+2&gt;D8475), "rocío", TRUE, "sin riesgo")</f>
        <v>escarcha</v>
      </c>
    </row>
    <row r="8476" spans="1:17" x14ac:dyDescent="0.35">
      <c r="A8476" s="2">
        <v>46013</v>
      </c>
      <c r="B8476" s="3" t="s">
        <v>28</v>
      </c>
      <c r="C8476">
        <v>-6.666666666666667</v>
      </c>
      <c r="D8476">
        <v>-1.8</v>
      </c>
      <c r="E8476">
        <v>93</v>
      </c>
      <c r="F8476">
        <v>98</v>
      </c>
      <c r="G8476">
        <v>0</v>
      </c>
      <c r="H8476">
        <v>0.3</v>
      </c>
      <c r="I8476">
        <v>0.66666666666666663</v>
      </c>
      <c r="J8476">
        <v>0.76666666666666661</v>
      </c>
      <c r="K8476">
        <f t="shared" si="658"/>
        <v>4.8666666666666671</v>
      </c>
      <c r="L8476">
        <f t="shared" si="656"/>
        <v>-0.56966568380956462</v>
      </c>
      <c r="M8476">
        <f t="shared" si="657"/>
        <v>-7.6094581895108417</v>
      </c>
      <c r="N8476" s="10" t="str" cm="1">
        <f t="array" ref="N8476">_xlfn.IFS(AND(C8476&lt;=0, C8476-M8476&lt;=2), "escarcha",AND(C8476&lt;=0, C8476-M8476&gt;2), "helada negra", AND(C8476&gt;0, M8476+2&gt;C8476), "rocío", TRUE, "sin riesgo")</f>
        <v>escarcha</v>
      </c>
      <c r="O8476">
        <f t="shared" si="659"/>
        <v>-0.1517107491016349</v>
      </c>
      <c r="P8476">
        <f t="shared" si="660"/>
        <v>-2.0741621429332588</v>
      </c>
      <c r="Q8476" s="10" t="str" cm="1">
        <f t="array" ref="Q8476">_xlfn.IFS(AND(D8476&lt;=0, D8476-P8476&lt;=2), "escarcha",AND(D8476&lt;=0, D8476-P8476&gt;2), "helada negra", AND(D8476&gt;0, P8476+2&gt;D8476), "rocío", TRUE, "sin riesgo")</f>
        <v>escarcha</v>
      </c>
    </row>
    <row r="8477" spans="1:17" x14ac:dyDescent="0.35">
      <c r="A8477" s="2">
        <v>46013</v>
      </c>
      <c r="B8477" s="3" t="s">
        <v>29</v>
      </c>
      <c r="C8477">
        <v>-6.9333333333333336</v>
      </c>
      <c r="D8477">
        <v>-1.4333333333333329</v>
      </c>
      <c r="E8477">
        <v>93.166666666666671</v>
      </c>
      <c r="F8477">
        <v>98.333333333333329</v>
      </c>
      <c r="G8477">
        <v>0</v>
      </c>
      <c r="H8477">
        <v>0.26666666666666672</v>
      </c>
      <c r="I8477">
        <v>0</v>
      </c>
      <c r="J8477">
        <v>1.033333333333333</v>
      </c>
      <c r="K8477">
        <f t="shared" si="658"/>
        <v>5.5000000000000009</v>
      </c>
      <c r="L8477">
        <f t="shared" si="656"/>
        <v>-0.58834286559391358</v>
      </c>
      <c r="M8477">
        <f t="shared" si="657"/>
        <v>-7.8508844372585198</v>
      </c>
      <c r="N8477" s="10" t="str" cm="1">
        <f t="array" ref="N8477">_xlfn.IFS(AND(C8477&lt;=0, C8477-M8477&lt;=2), "escarcha",AND(C8477&lt;=0, C8477-M8477&gt;2), "helada negra", AND(C8477&gt;0, M8477+2&gt;C8477), "rocío", TRUE, "sin riesgo")</f>
        <v>escarcha</v>
      </c>
      <c r="O8477">
        <f t="shared" si="659"/>
        <v>-0.12136756090902495</v>
      </c>
      <c r="P8477">
        <f t="shared" si="660"/>
        <v>-1.662152657555938</v>
      </c>
      <c r="Q8477" s="10" t="str" cm="1">
        <f t="array" ref="Q8477">_xlfn.IFS(AND(D8477&lt;=0, D8477-P8477&lt;=2), "escarcha",AND(D8477&lt;=0, D8477-P8477&gt;2), "helada negra", AND(D8477&gt;0, P8477+2&gt;D8477), "rocío", TRUE, "sin riesgo")</f>
        <v>escarcha</v>
      </c>
    </row>
    <row r="8478" spans="1:17" x14ac:dyDescent="0.35">
      <c r="A8478" s="2">
        <v>46013</v>
      </c>
      <c r="B8478" s="3" t="s">
        <v>30</v>
      </c>
      <c r="C8478">
        <v>-5.833333333333333</v>
      </c>
      <c r="D8478">
        <v>-0.8666666666666667</v>
      </c>
      <c r="E8478">
        <v>93.899999999999991</v>
      </c>
      <c r="F8478">
        <v>97.666666666666671</v>
      </c>
      <c r="G8478">
        <v>0.33333333333333331</v>
      </c>
      <c r="H8478">
        <v>3.3333333333333333E-2</v>
      </c>
      <c r="I8478">
        <v>2.666666666666667</v>
      </c>
      <c r="J8478">
        <v>6.6666666666666666E-2</v>
      </c>
      <c r="K8478">
        <f t="shared" si="658"/>
        <v>4.9666666666666668</v>
      </c>
      <c r="L8478">
        <f t="shared" si="656"/>
        <v>-0.49636986076147999</v>
      </c>
      <c r="M8478">
        <f t="shared" si="657"/>
        <v>-6.6572081407978478</v>
      </c>
      <c r="N8478" s="10" t="str" cm="1">
        <f t="array" ref="N8478">_xlfn.IFS(AND(C8478&lt;=0, C8478-M8478&lt;=2), "escarcha",AND(C8478&lt;=0, C8478-M8478&gt;2), "helada negra", AND(C8478&gt;0, M8478+2&gt;C8478), "rocío", TRUE, "sin riesgo")</f>
        <v>escarcha</v>
      </c>
      <c r="O8478">
        <f t="shared" si="659"/>
        <v>-8.6684522909408479E-2</v>
      </c>
      <c r="P8478">
        <f t="shared" si="660"/>
        <v>-1.1894863202115082</v>
      </c>
      <c r="Q8478" s="10" t="str" cm="1">
        <f t="array" ref="Q8478">_xlfn.IFS(AND(D8478&lt;=0, D8478-P8478&lt;=2), "escarcha",AND(D8478&lt;=0, D8478-P8478&gt;2), "helada negra", AND(D8478&gt;0, P8478+2&gt;D8478), "rocío", TRUE, "sin riesgo")</f>
        <v>escarcha</v>
      </c>
    </row>
    <row r="8479" spans="1:17" x14ac:dyDescent="0.35">
      <c r="A8479" s="2">
        <v>46013</v>
      </c>
      <c r="B8479" s="3" t="s">
        <v>31</v>
      </c>
      <c r="C8479">
        <v>-4.8666666666666671</v>
      </c>
      <c r="D8479">
        <v>-0.5</v>
      </c>
      <c r="E8479">
        <v>93.8</v>
      </c>
      <c r="F8479">
        <v>97</v>
      </c>
      <c r="G8479">
        <v>0.66666666666666663</v>
      </c>
      <c r="H8479">
        <v>0</v>
      </c>
      <c r="I8479">
        <v>1.333333333333333</v>
      </c>
      <c r="J8479">
        <v>0</v>
      </c>
      <c r="K8479">
        <f t="shared" si="658"/>
        <v>4.3666666666666671</v>
      </c>
      <c r="L8479">
        <f t="shared" si="656"/>
        <v>-0.42414220508087808</v>
      </c>
      <c r="M8479">
        <f t="shared" si="657"/>
        <v>-5.7112698405045723</v>
      </c>
      <c r="N8479" s="10" t="str" cm="1">
        <f t="array" ref="N8479">_xlfn.IFS(AND(C8479&lt;=0, C8479-M8479&lt;=2), "escarcha",AND(C8479&lt;=0, C8479-M8479&gt;2), "helada negra", AND(C8479&gt;0, M8479+2&gt;C8479), "rocío", TRUE, "sin riesgo")</f>
        <v>escarcha</v>
      </c>
      <c r="O8479">
        <f t="shared" si="659"/>
        <v>-6.6793420398042452E-2</v>
      </c>
      <c r="P8479">
        <f t="shared" si="660"/>
        <v>-0.91757079159784838</v>
      </c>
      <c r="Q8479" s="10" t="str" cm="1">
        <f t="array" ref="Q8479">_xlfn.IFS(AND(D8479&lt;=0, D8479-P8479&lt;=2), "escarcha",AND(D8479&lt;=0, D8479-P8479&gt;2), "helada negra", AND(D8479&gt;0, P8479+2&gt;D8479), "rocío", TRUE, "sin riesgo")</f>
        <v>escarcha</v>
      </c>
    </row>
    <row r="8480" spans="1:17" x14ac:dyDescent="0.35">
      <c r="A8480" s="2">
        <v>46013</v>
      </c>
      <c r="B8480" s="3" t="s">
        <v>32</v>
      </c>
      <c r="C8480">
        <v>-3.0333333333333332</v>
      </c>
      <c r="D8480">
        <v>0.53333333333333333</v>
      </c>
      <c r="E8480">
        <v>93.766666666666666</v>
      </c>
      <c r="F8480">
        <v>94.666666666666671</v>
      </c>
      <c r="G8480">
        <v>0</v>
      </c>
      <c r="H8480">
        <v>0</v>
      </c>
      <c r="I8480">
        <v>0</v>
      </c>
      <c r="J8480">
        <v>0</v>
      </c>
      <c r="K8480">
        <f t="shared" si="658"/>
        <v>3.5666666666666664</v>
      </c>
      <c r="L8480">
        <f t="shared" si="656"/>
        <v>-0.28711498820958298</v>
      </c>
      <c r="M8480">
        <f t="shared" si="657"/>
        <v>-3.8957111865566456</v>
      </c>
      <c r="N8480" s="10" t="str" cm="1">
        <f t="array" ref="N8480">_xlfn.IFS(AND(C8480&lt;=0, C8480-M8480&lt;=2), "escarcha",AND(C8480&lt;=0, C8480-M8480&gt;2), "helada negra", AND(C8480&gt;0, M8480+2&gt;C8480), "rocío", TRUE, "sin riesgo")</f>
        <v>escarcha</v>
      </c>
      <c r="O8480">
        <f t="shared" si="659"/>
        <v>-1.6216162923722743E-2</v>
      </c>
      <c r="P8480">
        <f t="shared" si="660"/>
        <v>-0.22340728669629284</v>
      </c>
      <c r="Q8480" s="10" t="str" cm="1">
        <f t="array" ref="Q8480">_xlfn.IFS(AND(D8480&lt;=0, D8480-P8480&lt;=2), "escarcha",AND(D8480&lt;=0, D8480-P8480&gt;2), "helada negra", AND(D8480&gt;0, P8480+2&gt;D8480), "rocío", TRUE, "sin riesgo")</f>
        <v>rocío</v>
      </c>
    </row>
    <row r="8481" spans="1:17" x14ac:dyDescent="0.35">
      <c r="A8481" s="2">
        <v>46013</v>
      </c>
      <c r="B8481" s="3" t="s">
        <v>33</v>
      </c>
      <c r="C8481">
        <v>-0.16666666666666671</v>
      </c>
      <c r="D8481">
        <v>1.3666666666666669</v>
      </c>
      <c r="E8481">
        <v>88.066666666666663</v>
      </c>
      <c r="F8481">
        <v>92.666666666666671</v>
      </c>
      <c r="G8481">
        <v>0.66666666666666663</v>
      </c>
      <c r="H8481">
        <v>0</v>
      </c>
      <c r="I8481">
        <v>1.333333333333333</v>
      </c>
      <c r="J8481">
        <v>0</v>
      </c>
      <c r="K8481">
        <f t="shared" si="658"/>
        <v>1.5333333333333337</v>
      </c>
      <c r="L8481">
        <f t="shared" si="656"/>
        <v>-0.13917086448447588</v>
      </c>
      <c r="M8481">
        <f t="shared" si="657"/>
        <v>-1.9040622364160424</v>
      </c>
      <c r="N8481" s="10" t="str" cm="1">
        <f t="array" ref="N8481">_xlfn.IFS(AND(C8481&lt;=0, C8481-M8481&lt;=2), "escarcha",AND(C8481&lt;=0, C8481-M8481&gt;2), "helada negra", AND(C8481&gt;0, M8481+2&gt;C8481), "rocío", TRUE, "sin riesgo")</f>
        <v>escarcha</v>
      </c>
      <c r="O8481">
        <f t="shared" si="659"/>
        <v>2.239364298959283E-2</v>
      </c>
      <c r="P8481">
        <f t="shared" si="660"/>
        <v>0.30919006434652746</v>
      </c>
      <c r="Q8481" s="10" t="str" cm="1">
        <f t="array" ref="Q8481">_xlfn.IFS(AND(D8481&lt;=0, D8481-P8481&lt;=2), "escarcha",AND(D8481&lt;=0, D8481-P8481&gt;2), "helada negra", AND(D8481&gt;0, P8481+2&gt;D8481), "rocío", TRUE, "sin riesgo")</f>
        <v>rocío</v>
      </c>
    </row>
    <row r="8482" spans="1:17" x14ac:dyDescent="0.35">
      <c r="A8482" s="2">
        <v>46013</v>
      </c>
      <c r="B8482" s="3" t="s">
        <v>34</v>
      </c>
      <c r="C8482">
        <v>0.46666666666666667</v>
      </c>
      <c r="D8482">
        <v>1.7666666666666671</v>
      </c>
      <c r="E8482">
        <v>88.233333333333334</v>
      </c>
      <c r="F8482">
        <v>93</v>
      </c>
      <c r="G8482">
        <v>3</v>
      </c>
      <c r="H8482">
        <v>0.8</v>
      </c>
      <c r="I8482">
        <v>4.333333333333333</v>
      </c>
      <c r="J8482">
        <v>1.6333333333333331</v>
      </c>
      <c r="K8482">
        <f t="shared" si="658"/>
        <v>1.3000000000000003</v>
      </c>
      <c r="L8482">
        <f t="shared" si="656"/>
        <v>-9.1408056109232139E-2</v>
      </c>
      <c r="M8482">
        <f t="shared" si="657"/>
        <v>-1.2539682923552327</v>
      </c>
      <c r="N8482" s="10" t="str" cm="1">
        <f t="array" ref="N8482">_xlfn.IFS(AND(C8482&lt;=0, C8482-M8482&lt;=2), "escarcha",AND(C8482&lt;=0, C8482-M8482&gt;2), "helada negra", AND(C8482&gt;0, M8482+2&gt;C8482), "rocío", TRUE, "sin riesgo")</f>
        <v>rocío</v>
      </c>
      <c r="O8482">
        <f t="shared" si="659"/>
        <v>5.4621513259769924E-2</v>
      </c>
      <c r="P8482">
        <f t="shared" si="660"/>
        <v>0.75554505514339587</v>
      </c>
      <c r="Q8482" s="10" t="str" cm="1">
        <f t="array" ref="Q8482">_xlfn.IFS(AND(D8482&lt;=0, D8482-P8482&lt;=2), "escarcha",AND(D8482&lt;=0, D8482-P8482&gt;2), "helada negra", AND(D8482&gt;0, P8482+2&gt;D8482), "rocío", TRUE, "sin riesgo")</f>
        <v>rocío</v>
      </c>
    </row>
    <row r="8483" spans="1:17" x14ac:dyDescent="0.35">
      <c r="A8483" s="2">
        <v>46013</v>
      </c>
      <c r="B8483" s="3" t="s">
        <v>49</v>
      </c>
      <c r="C8483">
        <v>2.2000000000000002</v>
      </c>
      <c r="D8483">
        <v>2.5666666666666669</v>
      </c>
      <c r="E8483">
        <v>86.666666666666671</v>
      </c>
      <c r="F8483">
        <v>91</v>
      </c>
      <c r="G8483">
        <v>3.333333333333333</v>
      </c>
      <c r="H8483">
        <v>3.7333333333333329</v>
      </c>
      <c r="I8483">
        <v>7</v>
      </c>
      <c r="J8483">
        <v>8.1333333333333329</v>
      </c>
      <c r="K8483">
        <f t="shared" si="658"/>
        <v>0.3666666666666667</v>
      </c>
      <c r="L8483">
        <f t="shared" si="656"/>
        <v>1.5009578802647555E-2</v>
      </c>
      <c r="M8483">
        <f t="shared" si="657"/>
        <v>0.20715105147385021</v>
      </c>
      <c r="N8483" s="10" t="str" cm="1">
        <f t="array" ref="N8483">_xlfn.IFS(AND(C8483&lt;=0, C8483-M8483&lt;=2), "escarcha",AND(C8483&lt;=0, C8483-M8483&gt;2), "helada negra", AND(C8483&gt;0, M8483+2&gt;C8483), "rocío", TRUE, "sin riesgo")</f>
        <v>rocío</v>
      </c>
      <c r="O8483">
        <f t="shared" si="659"/>
        <v>8.9876096132026836E-2</v>
      </c>
      <c r="P8483">
        <f t="shared" si="660"/>
        <v>1.2456990052468049</v>
      </c>
      <c r="Q8483" s="10" t="str" cm="1">
        <f t="array" ref="Q8483">_xlfn.IFS(AND(D8483&lt;=0, D8483-P8483&lt;=2), "escarcha",AND(D8483&lt;=0, D8483-P8483&gt;2), "helada negra", AND(D8483&gt;0, P8483+2&gt;D8483), "rocío", TRUE, "sin riesgo")</f>
        <v>rocío</v>
      </c>
    </row>
    <row r="8484" spans="1:17" x14ac:dyDescent="0.35">
      <c r="A8484" s="2">
        <v>46013</v>
      </c>
      <c r="B8484" s="3" t="s">
        <v>50</v>
      </c>
      <c r="C8484">
        <v>1.666666666666667</v>
      </c>
      <c r="D8484">
        <v>2.4666666666666668</v>
      </c>
      <c r="E8484">
        <v>88.3</v>
      </c>
      <c r="F8484">
        <v>90.666666666666671</v>
      </c>
      <c r="G8484">
        <v>0.66666666666666663</v>
      </c>
      <c r="H8484">
        <v>5.6333333333333329</v>
      </c>
      <c r="I8484">
        <v>2.333333333333333</v>
      </c>
      <c r="J8484">
        <v>10.133333333333329</v>
      </c>
      <c r="K8484">
        <f t="shared" si="658"/>
        <v>0.79999999999999982</v>
      </c>
      <c r="L8484">
        <f t="shared" si="656"/>
        <v>-4.3883958194672612E-3</v>
      </c>
      <c r="M8484">
        <f t="shared" si="657"/>
        <v>-6.0498736315562712E-2</v>
      </c>
      <c r="N8484" s="10" t="str" cm="1">
        <f t="array" ref="N8484">_xlfn.IFS(AND(C8484&lt;=0, C8484-M8484&lt;=2), "escarcha",AND(C8484&lt;=0, C8484-M8484&gt;2), "helada negra", AND(C8484&gt;0, M8484+2&gt;C8484), "rocío", TRUE, "sin riesgo")</f>
        <v>rocío</v>
      </c>
      <c r="O8484">
        <f t="shared" si="659"/>
        <v>7.9102359249637211E-2</v>
      </c>
      <c r="P8484">
        <f t="shared" si="660"/>
        <v>1.0956998488000786</v>
      </c>
      <c r="Q8484" s="10" t="str" cm="1">
        <f t="array" ref="Q8484">_xlfn.IFS(AND(D8484&lt;=0, D8484-P8484&lt;=2), "escarcha",AND(D8484&lt;=0, D8484-P8484&gt;2), "helada negra", AND(D8484&gt;0, P8484+2&gt;D8484), "rocío", TRUE, "sin riesgo")</f>
        <v>rocío</v>
      </c>
    </row>
    <row r="8485" spans="1:17" x14ac:dyDescent="0.35">
      <c r="A8485" s="2">
        <v>46013</v>
      </c>
      <c r="B8485" s="3" t="s">
        <v>48</v>
      </c>
      <c r="C8485">
        <v>1.166666666666667</v>
      </c>
      <c r="D8485">
        <v>2.166666666666667</v>
      </c>
      <c r="E8485">
        <v>88.633333333333326</v>
      </c>
      <c r="F8485">
        <v>91</v>
      </c>
      <c r="G8485">
        <v>0.33333333333333331</v>
      </c>
      <c r="H8485">
        <v>7.666666666666667</v>
      </c>
      <c r="I8485">
        <v>2.666666666666667</v>
      </c>
      <c r="J8485">
        <v>13.9</v>
      </c>
      <c r="K8485">
        <f t="shared" si="658"/>
        <v>1</v>
      </c>
      <c r="L8485">
        <f t="shared" si="656"/>
        <v>-3.6460953399392038E-2</v>
      </c>
      <c r="M8485">
        <f t="shared" si="657"/>
        <v>-0.50174049233920415</v>
      </c>
      <c r="N8485" s="10" t="str" cm="1">
        <f t="array" ref="N8485">_xlfn.IFS(AND(C8485&lt;=0, C8485-M8485&lt;=2), "escarcha",AND(C8485&lt;=0, C8485-M8485&gt;2), "helada negra", AND(C8485&gt;0, M8485+2&gt;C8485), "rocío", TRUE, "sin riesgo")</f>
        <v>rocío</v>
      </c>
      <c r="O8485">
        <f t="shared" si="659"/>
        <v>6.1425298343391291E-2</v>
      </c>
      <c r="P8485">
        <f t="shared" si="660"/>
        <v>0.84998667771030256</v>
      </c>
      <c r="Q8485" s="10" t="str" cm="1">
        <f t="array" ref="Q8485">_xlfn.IFS(AND(D8485&lt;=0, D8485-P8485&lt;=2), "escarcha",AND(D8485&lt;=0, D8485-P8485&gt;2), "helada negra", AND(D8485&gt;0, P8485+2&gt;D8485), "rocío", TRUE, "sin riesgo")</f>
        <v>rocío</v>
      </c>
    </row>
    <row r="8486" spans="1:17" x14ac:dyDescent="0.35">
      <c r="A8486" s="2">
        <v>46013</v>
      </c>
      <c r="B8486" s="3" t="s">
        <v>38</v>
      </c>
      <c r="C8486">
        <v>0.8666666666666667</v>
      </c>
      <c r="D8486">
        <v>2.2000000000000002</v>
      </c>
      <c r="E8486">
        <v>89.933333333333337</v>
      </c>
      <c r="F8486">
        <v>90</v>
      </c>
      <c r="G8486">
        <v>1.666666666666667</v>
      </c>
      <c r="H8486">
        <v>6.2333333333333334</v>
      </c>
      <c r="I8486">
        <v>3.333333333333333</v>
      </c>
      <c r="J8486">
        <v>10.866666666666671</v>
      </c>
      <c r="K8486">
        <f t="shared" si="658"/>
        <v>1.3333333333333335</v>
      </c>
      <c r="L8486">
        <f t="shared" si="656"/>
        <v>-4.3475116407063141E-2</v>
      </c>
      <c r="M8486">
        <f t="shared" si="657"/>
        <v>-0.59802513923574474</v>
      </c>
      <c r="N8486" s="10" t="str" cm="1">
        <f t="array" ref="N8486">_xlfn.IFS(AND(C8486&lt;=0, C8486-M8486&lt;=2), "escarcha",AND(C8486&lt;=0, C8486-M8486&gt;2), "helada negra", AND(C8486&gt;0, M8486+2&gt;C8486), "rocío", TRUE, "sin riesgo")</f>
        <v>rocío</v>
      </c>
      <c r="O8486">
        <f t="shared" si="659"/>
        <v>5.2749906785494571E-2</v>
      </c>
      <c r="P8486">
        <f t="shared" si="660"/>
        <v>0.72957858425297228</v>
      </c>
      <c r="Q8486" s="10" t="str" cm="1">
        <f t="array" ref="Q8486">_xlfn.IFS(AND(D8486&lt;=0, D8486-P8486&lt;=2), "escarcha",AND(D8486&lt;=0, D8486-P8486&gt;2), "helada negra", AND(D8486&gt;0, P8486+2&gt;D8486), "rocío", TRUE, "sin riesgo")</f>
        <v>rocío</v>
      </c>
    </row>
    <row r="8487" spans="1:17" x14ac:dyDescent="0.35">
      <c r="A8487" s="2">
        <v>46013</v>
      </c>
      <c r="B8487" s="3" t="s">
        <v>39</v>
      </c>
      <c r="C8487">
        <v>0.43333333333333329</v>
      </c>
      <c r="D8487">
        <v>2.166666666666667</v>
      </c>
      <c r="E8487">
        <v>90.666666666666657</v>
      </c>
      <c r="F8487">
        <v>89.666666666666671</v>
      </c>
      <c r="G8487">
        <v>1.333333333333333</v>
      </c>
      <c r="H8487">
        <v>0.83333333333333337</v>
      </c>
      <c r="I8487">
        <v>3.666666666666667</v>
      </c>
      <c r="J8487">
        <v>2.666666666666667</v>
      </c>
      <c r="K8487">
        <f t="shared" si="658"/>
        <v>1.7333333333333336</v>
      </c>
      <c r="L8487">
        <f t="shared" si="656"/>
        <v>-6.6611469941211976E-2</v>
      </c>
      <c r="M8487">
        <f t="shared" si="657"/>
        <v>-0.91508066871230898</v>
      </c>
      <c r="N8487" s="10" t="str" cm="1">
        <f t="array" ref="N8487">_xlfn.IFS(AND(C8487&lt;=0, C8487-M8487&lt;=2), "escarcha",AND(C8487&lt;=0, C8487-M8487&gt;2), "helada negra", AND(C8487&gt;0, M8487+2&gt;C8487), "rocío", TRUE, "sin riesgo")</f>
        <v>rocío</v>
      </c>
      <c r="O8487">
        <f t="shared" si="659"/>
        <v>4.6664882760270684E-2</v>
      </c>
      <c r="P8487">
        <f t="shared" si="660"/>
        <v>0.64519381559253697</v>
      </c>
      <c r="Q8487" s="10" t="str" cm="1">
        <f t="array" ref="Q8487">_xlfn.IFS(AND(D8487&lt;=0, D8487-P8487&lt;=2), "escarcha",AND(D8487&lt;=0, D8487-P8487&gt;2), "helada negra", AND(D8487&gt;0, P8487+2&gt;D8487), "rocío", TRUE, "sin riesgo")</f>
        <v>rocío</v>
      </c>
    </row>
    <row r="8488" spans="1:17" x14ac:dyDescent="0.35">
      <c r="A8488" s="2">
        <v>46013</v>
      </c>
      <c r="B8488" s="3" t="s">
        <v>37</v>
      </c>
      <c r="C8488">
        <v>-0.5</v>
      </c>
      <c r="D8488">
        <v>1.9333333333333329</v>
      </c>
      <c r="E8488">
        <v>91.966666666666669</v>
      </c>
      <c r="F8488">
        <v>90.333333333333329</v>
      </c>
      <c r="G8488">
        <v>1</v>
      </c>
      <c r="H8488">
        <v>2.2666666666666671</v>
      </c>
      <c r="I8488">
        <v>2.666666666666667</v>
      </c>
      <c r="J8488">
        <v>4.4666666666666668</v>
      </c>
      <c r="K8488">
        <f t="shared" si="658"/>
        <v>2.4333333333333327</v>
      </c>
      <c r="L8488">
        <f t="shared" si="656"/>
        <v>-0.12007820634629458</v>
      </c>
      <c r="M8488">
        <f t="shared" si="657"/>
        <v>-1.6446141815236535</v>
      </c>
      <c r="N8488" s="10" t="str" cm="1">
        <f t="array" ref="N8488">_xlfn.IFS(AND(C8488&lt;=0, C8488-M8488&lt;=2), "escarcha",AND(C8488&lt;=0, C8488-M8488&gt;2), "helada negra", AND(C8488&gt;0, M8488+2&gt;C8488), "rocío", TRUE, "sin riesgo")</f>
        <v>escarcha</v>
      </c>
      <c r="O8488">
        <f t="shared" si="659"/>
        <v>3.743311866131617E-2</v>
      </c>
      <c r="P8488">
        <f t="shared" si="660"/>
        <v>0.51728276121579153</v>
      </c>
      <c r="Q8488" s="10" t="str" cm="1">
        <f t="array" ref="Q8488">_xlfn.IFS(AND(D8488&lt;=0, D8488-P8488&lt;=2), "escarcha",AND(D8488&lt;=0, D8488-P8488&gt;2), "helada negra", AND(D8488&gt;0, P8488+2&gt;D8488), "rocío", TRUE, "sin riesgo")</f>
        <v>rocío</v>
      </c>
    </row>
    <row r="8489" spans="1:17" x14ac:dyDescent="0.35">
      <c r="A8489" s="2">
        <v>46013</v>
      </c>
      <c r="B8489" s="3" t="s">
        <v>40</v>
      </c>
      <c r="C8489">
        <v>-0.73333333333333328</v>
      </c>
      <c r="D8489">
        <v>2.0333333333333332</v>
      </c>
      <c r="E8489">
        <v>93.3</v>
      </c>
      <c r="F8489">
        <v>89</v>
      </c>
      <c r="G8489">
        <v>0</v>
      </c>
      <c r="H8489">
        <v>4.3333333333333339</v>
      </c>
      <c r="I8489">
        <v>2.666666666666667</v>
      </c>
      <c r="J8489">
        <v>8.0333333333333332</v>
      </c>
      <c r="K8489">
        <f t="shared" si="658"/>
        <v>2.7666666666666666</v>
      </c>
      <c r="L8489">
        <f t="shared" si="656"/>
        <v>-0.12269157376017159</v>
      </c>
      <c r="M8489">
        <f t="shared" si="657"/>
        <v>-1.6801599217984615</v>
      </c>
      <c r="N8489" s="10" t="str" cm="1">
        <f t="array" ref="N8489">_xlfn.IFS(AND(C8489&lt;=0, C8489-M8489&lt;=2), "escarcha",AND(C8489&lt;=0, C8489-M8489&gt;2), "helada negra", AND(C8489&gt;0, M8489+2&gt;C8489), "rocío", TRUE, "sin riesgo")</f>
        <v>escarcha</v>
      </c>
      <c r="O8489">
        <f t="shared" si="659"/>
        <v>2.9697923903456561E-2</v>
      </c>
      <c r="P8489">
        <f t="shared" si="660"/>
        <v>0.41021082754251426</v>
      </c>
      <c r="Q8489" s="10" t="str" cm="1">
        <f t="array" ref="Q8489">_xlfn.IFS(AND(D8489&lt;=0, D8489-P8489&lt;=2), "escarcha",AND(D8489&lt;=0, D8489-P8489&gt;2), "helada negra", AND(D8489&gt;0, P8489+2&gt;D8489), "rocío", TRUE, "sin riesgo")</f>
        <v>rocío</v>
      </c>
    </row>
    <row r="8490" spans="1:17" x14ac:dyDescent="0.35">
      <c r="A8490" s="2">
        <v>46013</v>
      </c>
      <c r="B8490" s="3" t="s">
        <v>41</v>
      </c>
      <c r="C8490">
        <v>-1.2666666666666671</v>
      </c>
      <c r="D8490">
        <v>2.166666666666667</v>
      </c>
      <c r="E8490">
        <v>93.933333333333337</v>
      </c>
      <c r="F8490">
        <v>88.333333333333329</v>
      </c>
      <c r="G8490">
        <v>0</v>
      </c>
      <c r="H8490">
        <v>9.3333333333333339</v>
      </c>
      <c r="I8490">
        <v>1.666666666666667</v>
      </c>
      <c r="J8490">
        <v>15.53333333333333</v>
      </c>
      <c r="K8490">
        <f t="shared" si="658"/>
        <v>3.433333333333334</v>
      </c>
      <c r="L8490">
        <f t="shared" si="656"/>
        <v>-0.1549234292091583</v>
      </c>
      <c r="M8490">
        <f t="shared" si="657"/>
        <v>-2.117702609063969</v>
      </c>
      <c r="N8490" s="10" t="str" cm="1">
        <f t="array" ref="N8490">_xlfn.IFS(AND(C8490&lt;=0, C8490-M8490&lt;=2), "escarcha",AND(C8490&lt;=0, C8490-M8490&gt;2), "helada negra", AND(C8490&gt;0, M8490+2&gt;C8490), "rocío", TRUE, "sin riesgo")</f>
        <v>escarcha</v>
      </c>
      <c r="O8490">
        <f t="shared" si="659"/>
        <v>3.1683329144653702E-2</v>
      </c>
      <c r="P8490">
        <f t="shared" si="660"/>
        <v>0.43768417629137485</v>
      </c>
      <c r="Q8490" s="10" t="str" cm="1">
        <f t="array" ref="Q8490">_xlfn.IFS(AND(D8490&lt;=0, D8490-P8490&lt;=2), "escarcha",AND(D8490&lt;=0, D8490-P8490&gt;2), "helada negra", AND(D8490&gt;0, P8490+2&gt;D8490), "rocío", TRUE, "sin riesgo")</f>
        <v>rocío</v>
      </c>
    </row>
    <row r="8491" spans="1:17" x14ac:dyDescent="0.35">
      <c r="A8491" s="2">
        <v>46013</v>
      </c>
      <c r="B8491" s="3" t="s">
        <v>42</v>
      </c>
      <c r="C8491">
        <v>-1.8</v>
      </c>
      <c r="D8491">
        <v>2.2999999999999998</v>
      </c>
      <c r="E8491">
        <v>94.533333333333331</v>
      </c>
      <c r="F8491">
        <v>87.333333333333329</v>
      </c>
      <c r="G8491">
        <v>1.666666666666667</v>
      </c>
      <c r="H8491">
        <v>10.16666666666667</v>
      </c>
      <c r="I8491">
        <v>2.666666666666667</v>
      </c>
      <c r="J8491">
        <v>16.133333333333329</v>
      </c>
      <c r="K8491">
        <f t="shared" si="658"/>
        <v>4.0999999999999996</v>
      </c>
      <c r="L8491">
        <f t="shared" si="656"/>
        <v>-0.18772572178234403</v>
      </c>
      <c r="M8491">
        <f t="shared" si="657"/>
        <v>-2.5613631588223695</v>
      </c>
      <c r="N8491" s="10" t="str" cm="1">
        <f t="array" ref="N8491">_xlfn.IFS(AND(C8491&lt;=0, C8491-M8491&lt;=2), "escarcha",AND(C8491&lt;=0, C8491-M8491&gt;2), "helada negra", AND(C8491&gt;0, M8491+2&gt;C8491), "rocío", TRUE, "sin riesgo")</f>
        <v>escarcha</v>
      </c>
      <c r="O8491">
        <f t="shared" si="659"/>
        <v>2.9791914162366984E-2</v>
      </c>
      <c r="P8491">
        <f t="shared" si="660"/>
        <v>0.41151129231882433</v>
      </c>
      <c r="Q8491" s="10" t="str" cm="1">
        <f t="array" ref="Q8491">_xlfn.IFS(AND(D8491&lt;=0, D8491-P8491&lt;=2), "escarcha",AND(D8491&lt;=0, D8491-P8491&gt;2), "helada negra", AND(D8491&gt;0, P8491+2&gt;D8491), "rocío", TRUE, "sin riesgo")</f>
        <v>rocío</v>
      </c>
    </row>
    <row r="8492" spans="1:17" x14ac:dyDescent="0.35">
      <c r="A8492" s="2">
        <v>46013</v>
      </c>
      <c r="B8492" s="3" t="s">
        <v>43</v>
      </c>
      <c r="C8492">
        <v>-1.966666666666667</v>
      </c>
      <c r="D8492">
        <v>2.166666666666667</v>
      </c>
      <c r="E8492">
        <v>94.866666666666674</v>
      </c>
      <c r="F8492">
        <v>87</v>
      </c>
      <c r="G8492">
        <v>0</v>
      </c>
      <c r="H8492">
        <v>10.4</v>
      </c>
      <c r="I8492">
        <v>1.666666666666667</v>
      </c>
      <c r="J8492">
        <v>16.133333333333329</v>
      </c>
      <c r="K8492">
        <f t="shared" si="658"/>
        <v>4.1333333333333337</v>
      </c>
      <c r="L8492">
        <f t="shared" si="656"/>
        <v>-0.196481838114135</v>
      </c>
      <c r="M8492">
        <f t="shared" si="657"/>
        <v>-2.6795160115772156</v>
      </c>
      <c r="N8492" s="10" t="str" cm="1">
        <f t="array" ref="N8492">_xlfn.IFS(AND(C8492&lt;=0, C8492-M8492&lt;=2), "escarcha",AND(C8492&lt;=0, C8492-M8492&gt;2), "helada negra", AND(C8492&gt;0, M8492+2&gt;C8492), "rocío", TRUE, "sin riesgo")</f>
        <v>escarcha</v>
      </c>
      <c r="O8492">
        <f t="shared" si="659"/>
        <v>1.6473910481124926E-2</v>
      </c>
      <c r="P8492">
        <f t="shared" si="660"/>
        <v>0.22737957640394418</v>
      </c>
      <c r="Q8492" s="10" t="str" cm="1">
        <f t="array" ref="Q8492">_xlfn.IFS(AND(D8492&lt;=0, D8492-P8492&lt;=2), "escarcha",AND(D8492&lt;=0, D8492-P8492&gt;2), "helada negra", AND(D8492&gt;0, P8492+2&gt;D8492), "rocío", TRUE, "sin riesgo")</f>
        <v>rocío</v>
      </c>
    </row>
    <row r="8493" spans="1:17" x14ac:dyDescent="0.35">
      <c r="A8493" s="2">
        <v>46013</v>
      </c>
      <c r="B8493" s="3" t="s">
        <v>44</v>
      </c>
      <c r="C8493">
        <v>-2.2333333333333329</v>
      </c>
      <c r="D8493">
        <v>2</v>
      </c>
      <c r="E8493">
        <v>95.166666666666671</v>
      </c>
      <c r="F8493">
        <v>87</v>
      </c>
      <c r="G8493">
        <v>0.33333333333333331</v>
      </c>
      <c r="H8493">
        <v>11.366666666666671</v>
      </c>
      <c r="I8493">
        <v>1</v>
      </c>
      <c r="J8493">
        <v>18.93333333333333</v>
      </c>
      <c r="K8493">
        <f t="shared" si="658"/>
        <v>4.2333333333333325</v>
      </c>
      <c r="L8493">
        <f t="shared" si="656"/>
        <v>-0.21300145162309117</v>
      </c>
      <c r="M8493">
        <f t="shared" si="657"/>
        <v>-2.9021117047709222</v>
      </c>
      <c r="N8493" s="10" t="str" cm="1">
        <f t="array" ref="N8493">_xlfn.IFS(AND(C8493&lt;=0, C8493-M8493&lt;=2), "escarcha",AND(C8493&lt;=0, C8493-M8493&gt;2), "helada negra", AND(C8493&gt;0, M8493+2&gt;C8493), "rocío", TRUE, "sin riesgo")</f>
        <v>escarcha</v>
      </c>
      <c r="O8493">
        <f t="shared" si="659"/>
        <v>4.5919973089997013E-3</v>
      </c>
      <c r="P8493">
        <f t="shared" si="660"/>
        <v>6.3337865150957073E-2</v>
      </c>
      <c r="Q8493" s="10" t="str" cm="1">
        <f t="array" ref="Q8493">_xlfn.IFS(AND(D8493&lt;=0, D8493-P8493&lt;=2), "escarcha",AND(D8493&lt;=0, D8493-P8493&gt;2), "helada negra", AND(D8493&gt;0, P8493+2&gt;D8493), "rocío", TRUE, "sin riesgo")</f>
        <v>rocío</v>
      </c>
    </row>
    <row r="8494" spans="1:17" x14ac:dyDescent="0.35">
      <c r="A8494" s="2">
        <v>46013</v>
      </c>
      <c r="B8494" s="3" t="s">
        <v>45</v>
      </c>
      <c r="C8494">
        <v>-2.5</v>
      </c>
      <c r="D8494">
        <v>1.966666666666667</v>
      </c>
      <c r="E8494">
        <v>95.3</v>
      </c>
      <c r="F8494">
        <v>86</v>
      </c>
      <c r="G8494">
        <v>0.66666666666666663</v>
      </c>
      <c r="H8494">
        <v>12.53333333333333</v>
      </c>
      <c r="I8494">
        <v>1.333333333333333</v>
      </c>
      <c r="J8494">
        <v>20.43333333333333</v>
      </c>
      <c r="K8494">
        <f t="shared" si="658"/>
        <v>4.4666666666666668</v>
      </c>
      <c r="L8494">
        <f t="shared" si="656"/>
        <v>-0.23132196674724154</v>
      </c>
      <c r="M8494">
        <f t="shared" si="657"/>
        <v>-3.1484922204553452</v>
      </c>
      <c r="N8494" s="10" t="str" cm="1">
        <f t="array" ref="N8494">_xlfn.IFS(AND(C8494&lt;=0, C8494-M8494&lt;=2), "escarcha",AND(C8494&lt;=0, C8494-M8494&gt;2), "helada negra", AND(C8494&gt;0, M8494+2&gt;C8494), "rocío", TRUE, "sin riesgo")</f>
        <v>escarcha</v>
      </c>
      <c r="O8494">
        <f t="shared" si="659"/>
        <v>-9.3471475779076107E-3</v>
      </c>
      <c r="P8494">
        <f t="shared" si="660"/>
        <v>-0.12882420473653255</v>
      </c>
      <c r="Q8494" s="10" t="str" cm="1">
        <f t="array" ref="Q8494">_xlfn.IFS(AND(D8494&lt;=0, D8494-P8494&lt;=2), "escarcha",AND(D8494&lt;=0, D8494-P8494&gt;2), "helada negra", AND(D8494&gt;0, P8494+2&gt;D8494), "rocío", TRUE, "sin riesgo")</f>
        <v>sin riesgo</v>
      </c>
    </row>
    <row r="8495" spans="1:17" x14ac:dyDescent="0.35">
      <c r="A8495" s="2">
        <v>46013</v>
      </c>
      <c r="B8495" s="3" t="s">
        <v>46</v>
      </c>
      <c r="C8495">
        <v>-2.8</v>
      </c>
      <c r="D8495">
        <v>2</v>
      </c>
      <c r="E8495">
        <v>95.366666666666674</v>
      </c>
      <c r="F8495">
        <v>85.333333333333329</v>
      </c>
      <c r="G8495">
        <v>0</v>
      </c>
      <c r="H8495">
        <v>13.46666666666667</v>
      </c>
      <c r="I8495">
        <v>0.66666666666666663</v>
      </c>
      <c r="J8495">
        <v>21.533333333333331</v>
      </c>
      <c r="K8495">
        <f t="shared" si="658"/>
        <v>4.8</v>
      </c>
      <c r="L8495">
        <f t="shared" si="656"/>
        <v>-0.25286065501971677</v>
      </c>
      <c r="M8495">
        <f t="shared" si="657"/>
        <v>-3.4375060183018404</v>
      </c>
      <c r="N8495" s="10" t="str" cm="1">
        <f t="array" ref="N8495">_xlfn.IFS(AND(C8495&lt;=0, C8495-M8495&lt;=2), "escarcha",AND(C8495&lt;=0, C8495-M8495&gt;2), "helada negra", AND(C8495&gt;0, M8495+2&gt;C8495), "rocío", TRUE, "sin riesgo")</f>
        <v>escarcha</v>
      </c>
      <c r="O8495">
        <f t="shared" si="659"/>
        <v>-1.47509655341313E-2</v>
      </c>
      <c r="P8495">
        <f t="shared" si="660"/>
        <v>-0.20323839437529809</v>
      </c>
      <c r="Q8495" s="10" t="str" cm="1">
        <f t="array" ref="Q8495">_xlfn.IFS(AND(D8495&lt;=0, D8495-P8495&lt;=2), "escarcha",AND(D8495&lt;=0, D8495-P8495&gt;2), "helada negra", AND(D8495&gt;0, P8495+2&gt;D8495), "rocío", TRUE, "sin riesgo")</f>
        <v>sin riesgo</v>
      </c>
    </row>
    <row r="8496" spans="1:17" x14ac:dyDescent="0.35">
      <c r="A8496" s="2">
        <v>46014</v>
      </c>
      <c r="B8496" s="3" t="s">
        <v>10</v>
      </c>
      <c r="C8496">
        <v>-3.2666666666666671</v>
      </c>
      <c r="D8496">
        <v>2.1</v>
      </c>
      <c r="E8496">
        <v>95.433333333333337</v>
      </c>
      <c r="F8496">
        <v>84.333333333333329</v>
      </c>
      <c r="G8496">
        <v>0</v>
      </c>
      <c r="H8496">
        <v>13.33333333333333</v>
      </c>
      <c r="I8496">
        <v>0</v>
      </c>
      <c r="J8496">
        <v>20.93333333333333</v>
      </c>
      <c r="K8496">
        <f t="shared" si="658"/>
        <v>5.3666666666666671</v>
      </c>
      <c r="L8496">
        <f t="shared" si="656"/>
        <v>-0.28686487835594643</v>
      </c>
      <c r="M8496">
        <f t="shared" si="657"/>
        <v>-3.8923719282784406</v>
      </c>
      <c r="N8496" s="10" t="str" cm="1">
        <f t="array" ref="N8496">_xlfn.IFS(AND(C8496&lt;=0, C8496-M8496&lt;=2), "escarcha",AND(C8496&lt;=0, C8496-M8496&gt;2), "helada negra", AND(C8496&gt;0, M8496+2&gt;C8496), "rocío", TRUE, "sin riesgo")</f>
        <v>escarcha</v>
      </c>
      <c r="O8496">
        <f t="shared" si="659"/>
        <v>-1.940783458659065E-2</v>
      </c>
      <c r="P8496">
        <f t="shared" si="660"/>
        <v>-0.26733003239014669</v>
      </c>
      <c r="Q8496" s="10" t="str" cm="1">
        <f t="array" ref="Q8496">_xlfn.IFS(AND(D8496&lt;=0, D8496-P8496&lt;=2), "escarcha",AND(D8496&lt;=0, D8496-P8496&gt;2), "helada negra", AND(D8496&gt;0, P8496+2&gt;D8496), "rocío", TRUE, "sin riesgo")</f>
        <v>sin riesgo</v>
      </c>
    </row>
    <row r="8497" spans="1:17" x14ac:dyDescent="0.35">
      <c r="A8497" s="2">
        <v>46014</v>
      </c>
      <c r="B8497" s="3" t="s">
        <v>11</v>
      </c>
      <c r="C8497">
        <v>-3.2333333333333329</v>
      </c>
      <c r="D8497">
        <v>2.5</v>
      </c>
      <c r="E8497">
        <v>95.5</v>
      </c>
      <c r="F8497">
        <v>83.333333333333329</v>
      </c>
      <c r="G8497">
        <v>2</v>
      </c>
      <c r="H8497">
        <v>15.2</v>
      </c>
      <c r="I8497">
        <v>3</v>
      </c>
      <c r="J8497">
        <v>22.833333333333329</v>
      </c>
      <c r="K8497">
        <f t="shared" si="658"/>
        <v>5.7333333333333325</v>
      </c>
      <c r="L8497">
        <f t="shared" si="656"/>
        <v>-0.28368328686536665</v>
      </c>
      <c r="M8497">
        <f t="shared" si="657"/>
        <v>-3.8498858310999085</v>
      </c>
      <c r="N8497" s="10" t="str" cm="1">
        <f t="array" ref="N8497">_xlfn.IFS(AND(C8497&lt;=0, C8497-M8497&lt;=2), "escarcha",AND(C8497&lt;=0, C8497-M8497&gt;2), "helada negra", AND(C8497&gt;0, M8497+2&gt;C8497), "rocío", TRUE, "sin riesgo")</f>
        <v>escarcha</v>
      </c>
      <c r="O8497">
        <f t="shared" si="659"/>
        <v>-2.870143582258039E-3</v>
      </c>
      <c r="P8497">
        <f t="shared" si="660"/>
        <v>-3.9571411097894485E-2</v>
      </c>
      <c r="Q8497" s="10" t="str" cm="1">
        <f t="array" ref="Q8497">_xlfn.IFS(AND(D8497&lt;=0, D8497-P8497&lt;=2), "escarcha",AND(D8497&lt;=0, D8497-P8497&gt;2), "helada negra", AND(D8497&gt;0, P8497+2&gt;D8497), "rocío", TRUE, "sin riesgo")</f>
        <v>sin riesgo</v>
      </c>
    </row>
    <row r="8498" spans="1:17" x14ac:dyDescent="0.35">
      <c r="A8498" s="2">
        <v>46014</v>
      </c>
      <c r="B8498" s="3" t="s">
        <v>12</v>
      </c>
      <c r="C8498">
        <v>-3.6333333333333329</v>
      </c>
      <c r="D8498">
        <v>2.9</v>
      </c>
      <c r="E8498">
        <v>95.366666666666674</v>
      </c>
      <c r="F8498">
        <v>83.666666666666671</v>
      </c>
      <c r="G8498">
        <v>0</v>
      </c>
      <c r="H8498">
        <v>9.6</v>
      </c>
      <c r="I8498">
        <v>0</v>
      </c>
      <c r="J8498">
        <v>17.333333333333329</v>
      </c>
      <c r="K8498">
        <f t="shared" si="658"/>
        <v>6.5333333333333332</v>
      </c>
      <c r="L8498">
        <f t="shared" si="656"/>
        <v>-0.31492527164282519</v>
      </c>
      <c r="M8498">
        <f t="shared" si="657"/>
        <v>-4.2664301473460506</v>
      </c>
      <c r="N8498" s="10" t="str" cm="1">
        <f t="array" ref="N8498">_xlfn.IFS(AND(C8498&lt;=0, C8498-M8498&lt;=2), "escarcha",AND(C8498&lt;=0, C8498-M8498&gt;2), "helada negra", AND(C8498&gt;0, M8498+2&gt;C8498), "rocío", TRUE, "sin riesgo")</f>
        <v>escarcha</v>
      </c>
      <c r="O8498">
        <f t="shared" si="659"/>
        <v>2.9495543763213949E-2</v>
      </c>
      <c r="P8498">
        <f t="shared" si="660"/>
        <v>0.40741070959580161</v>
      </c>
      <c r="Q8498" s="10" t="str" cm="1">
        <f t="array" ref="Q8498">_xlfn.IFS(AND(D8498&lt;=0, D8498-P8498&lt;=2), "escarcha",AND(D8498&lt;=0, D8498-P8498&gt;2), "helada negra", AND(D8498&gt;0, P8498+2&gt;D8498), "rocío", TRUE, "sin riesgo")</f>
        <v>sin riesgo</v>
      </c>
    </row>
    <row r="8499" spans="1:17" x14ac:dyDescent="0.35">
      <c r="A8499" s="2">
        <v>46014</v>
      </c>
      <c r="B8499" s="3" t="s">
        <v>13</v>
      </c>
      <c r="C8499">
        <v>-3.7333333333333329</v>
      </c>
      <c r="D8499">
        <v>3.1333333333333329</v>
      </c>
      <c r="E8499">
        <v>95.333333333333329</v>
      </c>
      <c r="F8499">
        <v>84</v>
      </c>
      <c r="G8499">
        <v>0</v>
      </c>
      <c r="H8499">
        <v>13.83333333333333</v>
      </c>
      <c r="I8499">
        <v>0.66666666666666663</v>
      </c>
      <c r="J8499">
        <v>22.43333333333333</v>
      </c>
      <c r="K8499">
        <f t="shared" si="658"/>
        <v>6.8666666666666654</v>
      </c>
      <c r="L8499">
        <f t="shared" si="656"/>
        <v>-0.32275166227628616</v>
      </c>
      <c r="M8499">
        <f t="shared" si="657"/>
        <v>-4.3705510013547828</v>
      </c>
      <c r="N8499" s="10" t="str" cm="1">
        <f t="array" ref="N8499">_xlfn.IFS(AND(C8499&lt;=0, C8499-M8499&lt;=2), "escarcha",AND(C8499&lt;=0, C8499-M8499&gt;2), "helada negra", AND(C8499&gt;0, M8499+2&gt;C8499), "rocío", TRUE, "sin riesgo")</f>
        <v>escarcha</v>
      </c>
      <c r="O8499">
        <f t="shared" si="659"/>
        <v>4.9980415595838573E-2</v>
      </c>
      <c r="P8499">
        <f t="shared" si="660"/>
        <v>0.69116510215396332</v>
      </c>
      <c r="Q8499" s="10" t="str" cm="1">
        <f t="array" ref="Q8499">_xlfn.IFS(AND(D8499&lt;=0, D8499-P8499&lt;=2), "escarcha",AND(D8499&lt;=0, D8499-P8499&gt;2), "helada negra", AND(D8499&gt;0, P8499+2&gt;D8499), "rocío", TRUE, "sin riesgo")</f>
        <v>sin riesgo</v>
      </c>
    </row>
    <row r="8500" spans="1:17" x14ac:dyDescent="0.35">
      <c r="A8500" s="2">
        <v>46014</v>
      </c>
      <c r="B8500" s="3" t="s">
        <v>14</v>
      </c>
      <c r="C8500">
        <v>-3.2666666666666671</v>
      </c>
      <c r="D8500">
        <v>3.3</v>
      </c>
      <c r="E8500">
        <v>95.466666666666669</v>
      </c>
      <c r="F8500">
        <v>83.666666666666671</v>
      </c>
      <c r="G8500">
        <v>0.33333333333333331</v>
      </c>
      <c r="H8500">
        <v>18.266666666666669</v>
      </c>
      <c r="I8500">
        <v>1.333333333333333</v>
      </c>
      <c r="J8500">
        <v>29.8</v>
      </c>
      <c r="K8500">
        <f t="shared" si="658"/>
        <v>6.5666666666666664</v>
      </c>
      <c r="L8500">
        <f t="shared" si="656"/>
        <v>-0.2865156553735253</v>
      </c>
      <c r="M8500">
        <f t="shared" si="657"/>
        <v>-3.8877092381119005</v>
      </c>
      <c r="N8500" s="10" t="str" cm="1">
        <f t="array" ref="N8500">_xlfn.IFS(AND(C8500&lt;=0, C8500-M8500&lt;=2), "escarcha",AND(C8500&lt;=0, C8500-M8500&gt;2), "helada negra", AND(C8500&gt;0, M8500+2&gt;C8500), "rocío", TRUE, "sin riesgo")</f>
        <v>escarcha</v>
      </c>
      <c r="O8500">
        <f t="shared" si="659"/>
        <v>5.7777065108853914E-2</v>
      </c>
      <c r="P8500">
        <f t="shared" si="660"/>
        <v>0.79933737711986663</v>
      </c>
      <c r="Q8500" s="10" t="str" cm="1">
        <f t="array" ref="Q8500">_xlfn.IFS(AND(D8500&lt;=0, D8500-P8500&lt;=2), "escarcha",AND(D8500&lt;=0, D8500-P8500&gt;2), "helada negra", AND(D8500&gt;0, P8500+2&gt;D8500), "rocío", TRUE, "sin riesgo")</f>
        <v>sin riesgo</v>
      </c>
    </row>
    <row r="8501" spans="1:17" x14ac:dyDescent="0.35">
      <c r="A8501" s="2">
        <v>46014</v>
      </c>
      <c r="B8501" s="3" t="s">
        <v>15</v>
      </c>
      <c r="C8501">
        <v>-3.1333333333333329</v>
      </c>
      <c r="D8501">
        <v>3.2333333333333329</v>
      </c>
      <c r="E8501">
        <v>95.466666666666669</v>
      </c>
      <c r="F8501">
        <v>84.666666666666671</v>
      </c>
      <c r="G8501">
        <v>0.66666666666666663</v>
      </c>
      <c r="H8501">
        <v>16.93333333333333</v>
      </c>
      <c r="I8501">
        <v>1.333333333333333</v>
      </c>
      <c r="J8501">
        <v>24.833333333333329</v>
      </c>
      <c r="K8501">
        <f t="shared" si="658"/>
        <v>6.3666666666666654</v>
      </c>
      <c r="L8501">
        <f t="shared" si="656"/>
        <v>-0.27658672600332357</v>
      </c>
      <c r="M8501">
        <f t="shared" si="657"/>
        <v>-3.7550659009574594</v>
      </c>
      <c r="N8501" s="10" t="str" cm="1">
        <f t="array" ref="N8501">_xlfn.IFS(AND(C8501&lt;=0, C8501-M8501&lt;=2), "escarcha",AND(C8501&lt;=0, C8501-M8501&gt;2), "helada negra", AND(C8501&gt;0, M8501+2&gt;C8501), "rocío", TRUE, "sin riesgo")</f>
        <v>escarcha</v>
      </c>
      <c r="O8501">
        <f t="shared" si="659"/>
        <v>6.4951185990012095E-2</v>
      </c>
      <c r="P8501">
        <f t="shared" si="660"/>
        <v>0.89895742376400212</v>
      </c>
      <c r="Q8501" s="10" t="str" cm="1">
        <f t="array" ref="Q8501">_xlfn.IFS(AND(D8501&lt;=0, D8501-P8501&lt;=2), "escarcha",AND(D8501&lt;=0, D8501-P8501&gt;2), "helada negra", AND(D8501&gt;0, P8501+2&gt;D8501), "rocío", TRUE, "sin riesgo")</f>
        <v>sin riesgo</v>
      </c>
    </row>
    <row r="8502" spans="1:17" x14ac:dyDescent="0.35">
      <c r="A8502" s="2">
        <v>46014</v>
      </c>
      <c r="B8502" s="3" t="s">
        <v>16</v>
      </c>
      <c r="C8502">
        <v>-2.8</v>
      </c>
      <c r="D8502">
        <v>3.3</v>
      </c>
      <c r="E8502">
        <v>95.466666666666669</v>
      </c>
      <c r="F8502">
        <v>85</v>
      </c>
      <c r="G8502">
        <v>0</v>
      </c>
      <c r="H8502">
        <v>14.733333333333331</v>
      </c>
      <c r="I8502">
        <v>0</v>
      </c>
      <c r="J8502">
        <v>23.033333333333331</v>
      </c>
      <c r="K8502">
        <f t="shared" si="658"/>
        <v>6.1</v>
      </c>
      <c r="L8502">
        <f t="shared" si="656"/>
        <v>-0.25181261998929094</v>
      </c>
      <c r="M8502">
        <f t="shared" si="657"/>
        <v>-3.4234592297378978</v>
      </c>
      <c r="N8502" s="10" t="str" cm="1">
        <f t="array" ref="N8502">_xlfn.IFS(AND(C8502&lt;=0, C8502-M8502&lt;=2), "escarcha",AND(C8502&lt;=0, C8502-M8502&gt;2), "helada negra", AND(C8502&gt;0, M8502+2&gt;C8502), "rocío", TRUE, "sin riesgo")</f>
        <v>escarcha</v>
      </c>
      <c r="O8502">
        <f t="shared" si="659"/>
        <v>7.3587671135496135E-2</v>
      </c>
      <c r="P8502">
        <f t="shared" si="660"/>
        <v>1.0189919339629601</v>
      </c>
      <c r="Q8502" s="10" t="str" cm="1">
        <f t="array" ref="Q8502">_xlfn.IFS(AND(D8502&lt;=0, D8502-P8502&lt;=2), "escarcha",AND(D8502&lt;=0, D8502-P8502&gt;2), "helada negra", AND(D8502&gt;0, P8502+2&gt;D8502), "rocío", TRUE, "sin riesgo")</f>
        <v>sin riesgo</v>
      </c>
    </row>
    <row r="8503" spans="1:17" x14ac:dyDescent="0.35">
      <c r="A8503" s="2">
        <v>46014</v>
      </c>
      <c r="B8503" s="3" t="s">
        <v>17</v>
      </c>
      <c r="C8503">
        <v>-2.4333333333333331</v>
      </c>
      <c r="D8503">
        <v>3.5</v>
      </c>
      <c r="E8503">
        <v>95.5</v>
      </c>
      <c r="F8503">
        <v>84.666666666666671</v>
      </c>
      <c r="G8503">
        <v>0</v>
      </c>
      <c r="H8503">
        <v>11.96666666666667</v>
      </c>
      <c r="I8503">
        <v>0</v>
      </c>
      <c r="J8503">
        <v>18.2</v>
      </c>
      <c r="K8503">
        <f t="shared" si="658"/>
        <v>5.9333333333333336</v>
      </c>
      <c r="L8503">
        <f t="shared" si="656"/>
        <v>-0.22429128548541946</v>
      </c>
      <c r="M8503">
        <f t="shared" si="657"/>
        <v>-3.0540010330104188</v>
      </c>
      <c r="N8503" s="10" t="str" cm="1">
        <f t="array" ref="N8503">_xlfn.IFS(AND(C8503&lt;=0, C8503-M8503&lt;=2), "escarcha",AND(C8503&lt;=0, C8503-M8503&gt;2), "helada negra", AND(C8503&gt;0, M8503+2&gt;C8503), "rocío", TRUE, "sin riesgo")</f>
        <v>escarcha</v>
      </c>
      <c r="O8503">
        <f t="shared" si="659"/>
        <v>8.3764739551432627E-2</v>
      </c>
      <c r="P8503">
        <f t="shared" si="660"/>
        <v>1.1605900039709964</v>
      </c>
      <c r="Q8503" s="10" t="str" cm="1">
        <f t="array" ref="Q8503">_xlfn.IFS(AND(D8503&lt;=0, D8503-P8503&lt;=2), "escarcha",AND(D8503&lt;=0, D8503-P8503&gt;2), "helada negra", AND(D8503&gt;0, P8503+2&gt;D8503), "rocío", TRUE, "sin riesgo")</f>
        <v>sin riesgo</v>
      </c>
    </row>
    <row r="8504" spans="1:17" x14ac:dyDescent="0.35">
      <c r="A8504" s="2">
        <v>46014</v>
      </c>
      <c r="B8504" s="3" t="s">
        <v>18</v>
      </c>
      <c r="C8504">
        <v>-2.1</v>
      </c>
      <c r="D8504">
        <v>3.7</v>
      </c>
      <c r="E8504">
        <v>95.6</v>
      </c>
      <c r="F8504">
        <v>83.666666666666671</v>
      </c>
      <c r="G8504">
        <v>0</v>
      </c>
      <c r="H8504">
        <v>5.666666666666667</v>
      </c>
      <c r="I8504">
        <v>0</v>
      </c>
      <c r="J8504">
        <v>11.133333333333329</v>
      </c>
      <c r="K8504">
        <f t="shared" si="658"/>
        <v>5.8000000000000007</v>
      </c>
      <c r="L8504">
        <f t="shared" si="656"/>
        <v>-0.19861444902196185</v>
      </c>
      <c r="M8504">
        <f t="shared" si="657"/>
        <v>-2.7082753516891973</v>
      </c>
      <c r="N8504" s="10" t="str" cm="1">
        <f t="array" ref="N8504">_xlfn.IFS(AND(C8504&lt;=0, C8504-M8504&lt;=2), "escarcha",AND(C8504&lt;=0, C8504-M8504&gt;2), "helada negra", AND(C8504&gt;0, M8504+2&gt;C8504), "rocío", TRUE, "sin riesgo")</f>
        <v>escarcha</v>
      </c>
      <c r="O8504">
        <f t="shared" si="659"/>
        <v>8.5966889862629958E-2</v>
      </c>
      <c r="P8504">
        <f t="shared" si="660"/>
        <v>1.1912511243357782</v>
      </c>
      <c r="Q8504" s="10" t="str" cm="1">
        <f t="array" ref="Q8504">_xlfn.IFS(AND(D8504&lt;=0, D8504-P8504&lt;=2), "escarcha",AND(D8504&lt;=0, D8504-P8504&gt;2), "helada negra", AND(D8504&gt;0, P8504+2&gt;D8504), "rocío", TRUE, "sin riesgo")</f>
        <v>sin riesgo</v>
      </c>
    </row>
    <row r="8505" spans="1:17" x14ac:dyDescent="0.35">
      <c r="A8505" s="2">
        <v>46014</v>
      </c>
      <c r="B8505" s="3" t="s">
        <v>19</v>
      </c>
      <c r="C8505">
        <v>-1.8666666666666669</v>
      </c>
      <c r="D8505">
        <v>3.6333333333333329</v>
      </c>
      <c r="E8505">
        <v>95.6</v>
      </c>
      <c r="F8505">
        <v>84</v>
      </c>
      <c r="G8505">
        <v>0</v>
      </c>
      <c r="H8505">
        <v>7.2666666666666666</v>
      </c>
      <c r="I8505">
        <v>0</v>
      </c>
      <c r="J8505">
        <v>14.43333333333333</v>
      </c>
      <c r="K8505">
        <f t="shared" si="658"/>
        <v>5.5</v>
      </c>
      <c r="L8505">
        <f t="shared" si="656"/>
        <v>-0.18141377459946648</v>
      </c>
      <c r="M8505">
        <f t="shared" si="657"/>
        <v>-2.4761192420199221</v>
      </c>
      <c r="N8505" s="10" t="str" cm="1">
        <f t="array" ref="N8505">_xlfn.IFS(AND(C8505&lt;=0, C8505-M8505&lt;=2), "escarcha",AND(C8505&lt;=0, C8505-M8505&gt;2), "helada negra", AND(C8505&gt;0, M8505+2&gt;C8505), "rocío", TRUE, "sin riesgo")</f>
        <v>escarcha</v>
      </c>
      <c r="O8505">
        <f t="shared" si="659"/>
        <v>8.5251083004677625E-2</v>
      </c>
      <c r="P8505">
        <f t="shared" si="660"/>
        <v>1.1812839118455425</v>
      </c>
      <c r="Q8505" s="10" t="str" cm="1">
        <f t="array" ref="Q8505">_xlfn.IFS(AND(D8505&lt;=0, D8505-P8505&lt;=2), "escarcha",AND(D8505&lt;=0, D8505-P8505&gt;2), "helada negra", AND(D8505&gt;0, P8505+2&gt;D8505), "rocío", TRUE, "sin riesgo")</f>
        <v>sin riesgo</v>
      </c>
    </row>
    <row r="8506" spans="1:17" x14ac:dyDescent="0.35">
      <c r="A8506" s="2">
        <v>46014</v>
      </c>
      <c r="B8506" s="3" t="s">
        <v>20</v>
      </c>
      <c r="C8506">
        <v>-1.7333333333333329</v>
      </c>
      <c r="D8506">
        <v>3.6</v>
      </c>
      <c r="E8506">
        <v>95.6</v>
      </c>
      <c r="F8506">
        <v>83.666666666666671</v>
      </c>
      <c r="G8506">
        <v>0</v>
      </c>
      <c r="H8506">
        <v>9.5333333333333332</v>
      </c>
      <c r="I8506">
        <v>0</v>
      </c>
      <c r="J8506">
        <v>15.6</v>
      </c>
      <c r="K8506">
        <f t="shared" si="658"/>
        <v>5.333333333333333</v>
      </c>
      <c r="L8506">
        <f t="shared" si="656"/>
        <v>-0.17159975293482463</v>
      </c>
      <c r="M8506">
        <f t="shared" si="657"/>
        <v>-2.3434591175992558</v>
      </c>
      <c r="N8506" s="10" t="str" cm="1">
        <f t="array" ref="N8506">_xlfn.IFS(AND(C8506&lt;=0, C8506-M8506&lt;=2), "escarcha",AND(C8506&lt;=0, C8506-M8506&gt;2), "helada negra", AND(C8506&gt;0, M8506+2&gt;C8506), "rocío", TRUE, "sin riesgo")</f>
        <v>escarcha</v>
      </c>
      <c r="O8506">
        <f t="shared" si="659"/>
        <v>7.8928005831405135E-2</v>
      </c>
      <c r="P8506">
        <f t="shared" si="660"/>
        <v>1.0932738987757502</v>
      </c>
      <c r="Q8506" s="10" t="str" cm="1">
        <f t="array" ref="Q8506">_xlfn.IFS(AND(D8506&lt;=0, D8506-P8506&lt;=2), "escarcha",AND(D8506&lt;=0, D8506-P8506&gt;2), "helada negra", AND(D8506&gt;0, P8506+2&gt;D8506), "rocío", TRUE, "sin riesgo")</f>
        <v>sin riesgo</v>
      </c>
    </row>
    <row r="8507" spans="1:17" x14ac:dyDescent="0.35">
      <c r="A8507" s="2">
        <v>46014</v>
      </c>
      <c r="B8507" s="3" t="s">
        <v>21</v>
      </c>
      <c r="C8507">
        <v>-1.6333333333333331</v>
      </c>
      <c r="D8507">
        <v>3.4</v>
      </c>
      <c r="E8507">
        <v>95.7</v>
      </c>
      <c r="F8507">
        <v>84.666666666666671</v>
      </c>
      <c r="G8507">
        <v>0</v>
      </c>
      <c r="H8507">
        <v>9.7333333333333343</v>
      </c>
      <c r="I8507">
        <v>0</v>
      </c>
      <c r="J8507">
        <v>15.9</v>
      </c>
      <c r="K8507">
        <f t="shared" si="658"/>
        <v>5.0333333333333332</v>
      </c>
      <c r="L8507">
        <f t="shared" si="656"/>
        <v>-0.16320087264420299</v>
      </c>
      <c r="M8507">
        <f t="shared" si="657"/>
        <v>-2.229811793302007</v>
      </c>
      <c r="N8507" s="10" t="str" cm="1">
        <f t="array" ref="N8507">_xlfn.IFS(AND(C8507&lt;=0, C8507-M8507&lt;=2), "escarcha",AND(C8507&lt;=0, C8507-M8507&gt;2), "helada negra", AND(C8507&gt;0, M8507+2&gt;C8507), "rocío", TRUE, "sin riesgo")</f>
        <v>escarcha</v>
      </c>
      <c r="O8507">
        <f t="shared" si="659"/>
        <v>7.6714428298060244E-2</v>
      </c>
      <c r="P8507">
        <f t="shared" si="660"/>
        <v>1.0624784157619727</v>
      </c>
      <c r="Q8507" s="10" t="str" cm="1">
        <f t="array" ref="Q8507">_xlfn.IFS(AND(D8507&lt;=0, D8507-P8507&lt;=2), "escarcha",AND(D8507&lt;=0, D8507-P8507&gt;2), "helada negra", AND(D8507&gt;0, P8507+2&gt;D8507), "rocío", TRUE, "sin riesgo")</f>
        <v>sin riesgo</v>
      </c>
    </row>
    <row r="8508" spans="1:17" x14ac:dyDescent="0.35">
      <c r="A8508" s="2">
        <v>46014</v>
      </c>
      <c r="B8508" s="3" t="s">
        <v>22</v>
      </c>
      <c r="C8508">
        <v>-1.533333333333333</v>
      </c>
      <c r="D8508">
        <v>3.2</v>
      </c>
      <c r="E8508">
        <v>95.8</v>
      </c>
      <c r="F8508">
        <v>85</v>
      </c>
      <c r="G8508">
        <v>0</v>
      </c>
      <c r="H8508">
        <v>7.6000000000000014</v>
      </c>
      <c r="I8508">
        <v>0</v>
      </c>
      <c r="J8508">
        <v>12.83333333333333</v>
      </c>
      <c r="K8508">
        <f t="shared" si="658"/>
        <v>4.7333333333333334</v>
      </c>
      <c r="L8508">
        <f t="shared" si="656"/>
        <v>-0.1548091738429444</v>
      </c>
      <c r="M8508">
        <f t="shared" si="657"/>
        <v>-2.1161544110462991</v>
      </c>
      <c r="N8508" s="10" t="str" cm="1">
        <f t="array" ref="N8508">_xlfn.IFS(AND(C8508&lt;=0, C8508-M8508&lt;=2), "escarcha",AND(C8508&lt;=0, C8508-M8508&gt;2), "helada negra", AND(C8508&gt;0, M8508+2&gt;C8508), "rocío", TRUE, "sin riesgo")</f>
        <v>escarcha</v>
      </c>
      <c r="O8508">
        <f t="shared" si="659"/>
        <v>6.6525904810217307E-2</v>
      </c>
      <c r="P8508">
        <f t="shared" si="660"/>
        <v>0.92083490953833103</v>
      </c>
      <c r="Q8508" s="10" t="str" cm="1">
        <f t="array" ref="Q8508">_xlfn.IFS(AND(D8508&lt;=0, D8508-P8508&lt;=2), "escarcha",AND(D8508&lt;=0, D8508-P8508&gt;2), "helada negra", AND(D8508&gt;0, P8508+2&gt;D8508), "rocío", TRUE, "sin riesgo")</f>
        <v>sin riesgo</v>
      </c>
    </row>
    <row r="8509" spans="1:17" x14ac:dyDescent="0.35">
      <c r="A8509" s="2">
        <v>46014</v>
      </c>
      <c r="B8509" s="3" t="s">
        <v>23</v>
      </c>
      <c r="C8509">
        <v>-1.5</v>
      </c>
      <c r="D8509">
        <v>3.2</v>
      </c>
      <c r="E8509">
        <v>95.8</v>
      </c>
      <c r="F8509">
        <v>86</v>
      </c>
      <c r="G8509">
        <v>0.33333333333333331</v>
      </c>
      <c r="H8509">
        <v>8.0666666666666664</v>
      </c>
      <c r="I8509">
        <v>1.333333333333333</v>
      </c>
      <c r="J8509">
        <v>12.633333333333329</v>
      </c>
      <c r="K8509">
        <f t="shared" si="658"/>
        <v>4.7</v>
      </c>
      <c r="L8509">
        <f t="shared" si="656"/>
        <v>-0.15236142168694106</v>
      </c>
      <c r="M8509">
        <f t="shared" si="657"/>
        <v>-2.0829817793781618</v>
      </c>
      <c r="N8509" s="10" t="str" cm="1">
        <f t="array" ref="N8509">_xlfn.IFS(AND(C8509&lt;=0, C8509-M8509&lt;=2), "escarcha",AND(C8509&lt;=0, C8509-M8509&gt;2), "helada negra", AND(C8509&gt;0, M8509+2&gt;C8509), "rocío", TRUE, "sin riesgo")</f>
        <v>escarcha</v>
      </c>
      <c r="O8509">
        <f t="shared" si="659"/>
        <v>7.8221944573408586E-2</v>
      </c>
      <c r="P8509">
        <f t="shared" si="660"/>
        <v>1.0834502692784547</v>
      </c>
      <c r="Q8509" s="10" t="str" cm="1">
        <f t="array" ref="Q8509">_xlfn.IFS(AND(D8509&lt;=0, D8509-P8509&lt;=2), "escarcha",AND(D8509&lt;=0, D8509-P8509&gt;2), "helada negra", AND(D8509&gt;0, P8509+2&gt;D8509), "rocío", TRUE, "sin riesgo")</f>
        <v>sin riesgo</v>
      </c>
    </row>
    <row r="8510" spans="1:17" x14ac:dyDescent="0.35">
      <c r="A8510" s="2">
        <v>46014</v>
      </c>
      <c r="B8510" s="3" t="s">
        <v>24</v>
      </c>
      <c r="C8510">
        <v>-2.066666666666666</v>
      </c>
      <c r="D8510">
        <v>3.4</v>
      </c>
      <c r="E8510">
        <v>95.7</v>
      </c>
      <c r="F8510">
        <v>85.333333333333329</v>
      </c>
      <c r="G8510">
        <v>0</v>
      </c>
      <c r="H8510">
        <v>9.8000000000000007</v>
      </c>
      <c r="I8510">
        <v>0</v>
      </c>
      <c r="J8510">
        <v>15.43333333333333</v>
      </c>
      <c r="K8510">
        <f t="shared" si="658"/>
        <v>5.4666666666666659</v>
      </c>
      <c r="L8510">
        <f t="shared" si="656"/>
        <v>-0.19510969198887393</v>
      </c>
      <c r="M8510">
        <f t="shared" si="657"/>
        <v>-2.6610082856164232</v>
      </c>
      <c r="N8510" s="10" t="str" cm="1">
        <f t="array" ref="N8510">_xlfn.IFS(AND(C8510&lt;=0, C8510-M8510&lt;=2), "escarcha",AND(C8510&lt;=0, C8510-M8510&gt;2), "helada negra", AND(C8510&gt;0, M8510+2&gt;C8510), "rocío", TRUE, "sin riesgo")</f>
        <v>escarcha</v>
      </c>
      <c r="O8510">
        <f t="shared" si="659"/>
        <v>8.4557605759086052E-2</v>
      </c>
      <c r="P8510">
        <f t="shared" si="660"/>
        <v>1.1716284026243138</v>
      </c>
      <c r="Q8510" s="10" t="str" cm="1">
        <f t="array" ref="Q8510">_xlfn.IFS(AND(D8510&lt;=0, D8510-P8510&lt;=2), "escarcha",AND(D8510&lt;=0, D8510-P8510&gt;2), "helada negra", AND(D8510&gt;0, P8510+2&gt;D8510), "rocío", TRUE, "sin riesgo")</f>
        <v>sin riesgo</v>
      </c>
    </row>
    <row r="8511" spans="1:17" x14ac:dyDescent="0.35">
      <c r="A8511" s="2">
        <v>46014</v>
      </c>
      <c r="B8511" s="3" t="s">
        <v>25</v>
      </c>
      <c r="C8511">
        <v>-2.4</v>
      </c>
      <c r="D8511">
        <v>3.5333333333333332</v>
      </c>
      <c r="E8511">
        <v>95.7</v>
      </c>
      <c r="F8511">
        <v>85.333333333333329</v>
      </c>
      <c r="G8511">
        <v>0</v>
      </c>
      <c r="H8511">
        <v>9.5666666666666664</v>
      </c>
      <c r="I8511">
        <v>0</v>
      </c>
      <c r="J8511">
        <v>15.866666666666671</v>
      </c>
      <c r="K8511">
        <f t="shared" si="658"/>
        <v>5.9333333333333336</v>
      </c>
      <c r="L8511">
        <f t="shared" si="656"/>
        <v>-0.21973313752918272</v>
      </c>
      <c r="M8511">
        <f t="shared" si="657"/>
        <v>-2.9927004978728968</v>
      </c>
      <c r="N8511" s="10" t="str" cm="1">
        <f t="array" ref="N8511">_xlfn.IFS(AND(C8511&lt;=0, C8511-M8511&lt;=2), "escarcha",AND(C8511&lt;=0, C8511-M8511&gt;2), "helada negra", AND(C8511&gt;0, M8511+2&gt;C8511), "rocío", TRUE, "sin riesgo")</f>
        <v>escarcha</v>
      </c>
      <c r="O8511">
        <f t="shared" si="659"/>
        <v>9.3956749956384672E-2</v>
      </c>
      <c r="P8511">
        <f t="shared" si="660"/>
        <v>1.3025607309104617</v>
      </c>
      <c r="Q8511" s="10" t="str" cm="1">
        <f t="array" ref="Q8511">_xlfn.IFS(AND(D8511&lt;=0, D8511-P8511&lt;=2), "escarcha",AND(D8511&lt;=0, D8511-P8511&gt;2), "helada negra", AND(D8511&gt;0, P8511+2&gt;D8511), "rocío", TRUE, "sin riesgo")</f>
        <v>sin riesgo</v>
      </c>
    </row>
    <row r="8512" spans="1:17" x14ac:dyDescent="0.35">
      <c r="A8512" s="2">
        <v>46014</v>
      </c>
      <c r="B8512" s="3" t="s">
        <v>26</v>
      </c>
      <c r="C8512">
        <v>-2.4333333333333331</v>
      </c>
      <c r="D8512">
        <v>3.7</v>
      </c>
      <c r="E8512">
        <v>95.7</v>
      </c>
      <c r="F8512">
        <v>85</v>
      </c>
      <c r="G8512">
        <v>0</v>
      </c>
      <c r="H8512">
        <v>9.6333333333333329</v>
      </c>
      <c r="I8512">
        <v>0</v>
      </c>
      <c r="J8512">
        <v>16.233333333333331</v>
      </c>
      <c r="K8512">
        <f t="shared" si="658"/>
        <v>6.1333333333333329</v>
      </c>
      <c r="L8512">
        <f t="shared" ref="L8512:L8575" si="661">(LN(E8512/100))+((17.625*C8512)/(243.04+C8512))</f>
        <v>-0.22219923451319534</v>
      </c>
      <c r="M8512">
        <f t="shared" ref="M8512:M8575" si="662">(243.04*L8512)/(17.625-L8512)</f>
        <v>-3.02586984358053</v>
      </c>
      <c r="N8512" s="10" t="str" cm="1">
        <f t="array" ref="N8512">_xlfn.IFS(AND(C8512&lt;=0, C8512-M8512&lt;=2), "escarcha",AND(C8512&lt;=0, C8512-M8512&gt;2), "helada negra", AND(C8512&gt;0, M8512+2&gt;C8512), "rocío", TRUE, "sin riesgo")</f>
        <v>escarcha</v>
      </c>
      <c r="O8512">
        <f t="shared" si="659"/>
        <v>0.10177749588927218</v>
      </c>
      <c r="P8512">
        <f t="shared" si="660"/>
        <v>1.411612652588641</v>
      </c>
      <c r="Q8512" s="10" t="str" cm="1">
        <f t="array" ref="Q8512">_xlfn.IFS(AND(D8512&lt;=0, D8512-P8512&lt;=2), "escarcha",AND(D8512&lt;=0, D8512-P8512&gt;2), "helada negra", AND(D8512&gt;0, P8512+2&gt;D8512), "rocío", TRUE, "sin riesgo")</f>
        <v>sin riesgo</v>
      </c>
    </row>
    <row r="8513" spans="1:17" x14ac:dyDescent="0.35">
      <c r="A8513" s="2">
        <v>46014</v>
      </c>
      <c r="B8513" s="3" t="s">
        <v>27</v>
      </c>
      <c r="C8513">
        <v>-2.166666666666667</v>
      </c>
      <c r="D8513">
        <v>4.0333333333333332</v>
      </c>
      <c r="E8513">
        <v>95.833333333333329</v>
      </c>
      <c r="F8513">
        <v>84</v>
      </c>
      <c r="G8513">
        <v>0</v>
      </c>
      <c r="H8513">
        <v>13.133333333333329</v>
      </c>
      <c r="I8513">
        <v>0</v>
      </c>
      <c r="J8513">
        <v>19.533333333333331</v>
      </c>
      <c r="K8513">
        <f t="shared" si="658"/>
        <v>6.2</v>
      </c>
      <c r="L8513">
        <f t="shared" si="661"/>
        <v>-0.20109729674145527</v>
      </c>
      <c r="M8513">
        <f t="shared" si="662"/>
        <v>-2.7417491437667292</v>
      </c>
      <c r="N8513" s="10" t="str" cm="1">
        <f t="array" ref="N8513">_xlfn.IFS(AND(C8513&lt;=0, C8513-M8513&lt;=2), "escarcha",AND(C8513&lt;=0, C8513-M8513&gt;2), "helada negra", AND(C8513&gt;0, M8513+2&gt;C8513), "rocío", TRUE, "sin riesgo")</f>
        <v>escarcha</v>
      </c>
      <c r="O8513">
        <f t="shared" si="659"/>
        <v>0.11336483416603407</v>
      </c>
      <c r="P8513">
        <f t="shared" si="660"/>
        <v>1.5733647392031416</v>
      </c>
      <c r="Q8513" s="10" t="str" cm="1">
        <f t="array" ref="Q8513">_xlfn.IFS(AND(D8513&lt;=0, D8513-P8513&lt;=2), "escarcha",AND(D8513&lt;=0, D8513-P8513&gt;2), "helada negra", AND(D8513&gt;0, P8513+2&gt;D8513), "rocío", TRUE, "sin riesgo")</f>
        <v>sin riesgo</v>
      </c>
    </row>
    <row r="8514" spans="1:17" x14ac:dyDescent="0.35">
      <c r="A8514" s="2">
        <v>46014</v>
      </c>
      <c r="B8514" s="3" t="s">
        <v>28</v>
      </c>
      <c r="C8514">
        <v>-1.9333333333333329</v>
      </c>
      <c r="D8514">
        <v>4.5</v>
      </c>
      <c r="E8514">
        <v>95.933333333333337</v>
      </c>
      <c r="F8514">
        <v>83</v>
      </c>
      <c r="G8514">
        <v>0</v>
      </c>
      <c r="H8514">
        <v>18.233333333333331</v>
      </c>
      <c r="I8514">
        <v>0.66666666666666663</v>
      </c>
      <c r="J8514">
        <v>29.4</v>
      </c>
      <c r="K8514">
        <f t="shared" ref="K8514:K8577" si="663">ABS((C8514-D8514))</f>
        <v>6.4333333333333327</v>
      </c>
      <c r="L8514">
        <f t="shared" si="661"/>
        <v>-0.18284417011058166</v>
      </c>
      <c r="M8514">
        <f t="shared" si="662"/>
        <v>-2.4954422713482121</v>
      </c>
      <c r="N8514" s="10" t="str" cm="1">
        <f t="array" ref="N8514">_xlfn.IFS(AND(C8514&lt;=0, C8514-M8514&lt;=2), "escarcha",AND(C8514&lt;=0, C8514-M8514&gt;2), "helada negra", AND(C8514&gt;0, M8514+2&gt;C8514), "rocío", TRUE, "sin riesgo")</f>
        <v>escarcha</v>
      </c>
      <c r="O8514">
        <f t="shared" si="659"/>
        <v>0.13407318499829401</v>
      </c>
      <c r="P8514">
        <f t="shared" si="660"/>
        <v>1.8629742852755853</v>
      </c>
      <c r="Q8514" s="10" t="str" cm="1">
        <f t="array" ref="Q8514">_xlfn.IFS(AND(D8514&lt;=0, D8514-P8514&lt;=2), "escarcha",AND(D8514&lt;=0, D8514-P8514&gt;2), "helada negra", AND(D8514&gt;0, P8514+2&gt;D8514), "rocío", TRUE, "sin riesgo")</f>
        <v>sin riesgo</v>
      </c>
    </row>
    <row r="8515" spans="1:17" x14ac:dyDescent="0.35">
      <c r="A8515" s="2">
        <v>46014</v>
      </c>
      <c r="B8515" s="3" t="s">
        <v>29</v>
      </c>
      <c r="C8515">
        <v>-1.6</v>
      </c>
      <c r="D8515">
        <v>5.0999999999999996</v>
      </c>
      <c r="E8515">
        <v>96</v>
      </c>
      <c r="F8515">
        <v>81.333333333333329</v>
      </c>
      <c r="G8515">
        <v>0</v>
      </c>
      <c r="H8515">
        <v>19.899999999999999</v>
      </c>
      <c r="I8515">
        <v>0</v>
      </c>
      <c r="J8515">
        <v>30.866666666666671</v>
      </c>
      <c r="K8515">
        <f t="shared" si="663"/>
        <v>6.6999999999999993</v>
      </c>
      <c r="L8515">
        <f t="shared" si="661"/>
        <v>-0.15762119929162693</v>
      </c>
      <c r="M8515">
        <f t="shared" si="662"/>
        <v>-2.1542525056633961</v>
      </c>
      <c r="N8515" s="10" t="str" cm="1">
        <f t="array" ref="N8515">_xlfn.IFS(AND(C8515&lt;=0, C8515-M8515&lt;=2), "escarcha",AND(C8515&lt;=0, C8515-M8515&gt;2), "helada negra", AND(C8515&gt;0, M8515+2&gt;C8515), "rocío", TRUE, "sin riesgo")</f>
        <v>escarcha</v>
      </c>
      <c r="O8515">
        <f t="shared" ref="O8515:O8578" si="664">(LN(F8515/100))+((17.625*D8515)/(243.04+D8515))</f>
        <v>0.1556308542075657</v>
      </c>
      <c r="P8515">
        <f t="shared" ref="P8515:P8578" si="665">(243.04*O8515)/(17.625-O8515)</f>
        <v>2.1651911119937006</v>
      </c>
      <c r="Q8515" s="10" t="str" cm="1">
        <f t="array" ref="Q8515">_xlfn.IFS(AND(D8515&lt;=0, D8515-P8515&lt;=2), "escarcha",AND(D8515&lt;=0, D8515-P8515&gt;2), "helada negra", AND(D8515&gt;0, P8515+2&gt;D8515), "rocío", TRUE, "sin riesgo")</f>
        <v>sin riesgo</v>
      </c>
    </row>
    <row r="8516" spans="1:17" x14ac:dyDescent="0.35">
      <c r="A8516" s="2">
        <v>46014</v>
      </c>
      <c r="B8516" s="3" t="s">
        <v>30</v>
      </c>
      <c r="C8516">
        <v>-1.1333333333333331</v>
      </c>
      <c r="D8516">
        <v>5.7</v>
      </c>
      <c r="E8516">
        <v>96.033333333333331</v>
      </c>
      <c r="F8516">
        <v>80.333333333333329</v>
      </c>
      <c r="G8516">
        <v>0</v>
      </c>
      <c r="H8516">
        <v>19.466666666666669</v>
      </c>
      <c r="I8516">
        <v>0</v>
      </c>
      <c r="J8516">
        <v>31.56666666666667</v>
      </c>
      <c r="K8516">
        <f t="shared" si="663"/>
        <v>6.833333333333333</v>
      </c>
      <c r="L8516">
        <f t="shared" si="661"/>
        <v>-0.12304800128092527</v>
      </c>
      <c r="M8516">
        <f t="shared" si="662"/>
        <v>-1.6850070627010763</v>
      </c>
      <c r="N8516" s="10" t="str" cm="1">
        <f t="array" ref="N8516">_xlfn.IFS(AND(C8516&lt;=0, C8516-M8516&lt;=2), "escarcha",AND(C8516&lt;=0, C8516-M8516&gt;2), "helada negra", AND(C8516&gt;0, M8516+2&gt;C8516), "rocío", TRUE, "sin riesgo")</f>
        <v>escarcha</v>
      </c>
      <c r="O8516">
        <f t="shared" si="664"/>
        <v>0.18490004217448763</v>
      </c>
      <c r="P8516">
        <f t="shared" si="665"/>
        <v>2.5767115073169853</v>
      </c>
      <c r="Q8516" s="10" t="str" cm="1">
        <f t="array" ref="Q8516">_xlfn.IFS(AND(D8516&lt;=0, D8516-P8516&lt;=2), "escarcha",AND(D8516&lt;=0, D8516-P8516&gt;2), "helada negra", AND(D8516&gt;0, P8516+2&gt;D8516), "rocío", TRUE, "sin riesgo")</f>
        <v>sin riesgo</v>
      </c>
    </row>
    <row r="8517" spans="1:17" x14ac:dyDescent="0.35">
      <c r="A8517" s="2">
        <v>46014</v>
      </c>
      <c r="B8517" s="3" t="s">
        <v>31</v>
      </c>
      <c r="C8517">
        <v>-0.73333333333333328</v>
      </c>
      <c r="D8517">
        <v>6.2</v>
      </c>
      <c r="E8517">
        <v>95.966666666666669</v>
      </c>
      <c r="F8517">
        <v>79.333333333333329</v>
      </c>
      <c r="G8517">
        <v>0</v>
      </c>
      <c r="H8517">
        <v>19.5</v>
      </c>
      <c r="I8517">
        <v>0</v>
      </c>
      <c r="J8517">
        <v>31.8</v>
      </c>
      <c r="K8517">
        <f t="shared" si="663"/>
        <v>6.9333333333333336</v>
      </c>
      <c r="L8517">
        <f t="shared" si="661"/>
        <v>-9.4510772663449177E-2</v>
      </c>
      <c r="M8517">
        <f t="shared" si="662"/>
        <v>-1.2963054388364497</v>
      </c>
      <c r="N8517" s="10" t="str" cm="1">
        <f t="array" ref="N8517">_xlfn.IFS(AND(C8517&lt;=0, C8517-M8517&lt;=2), "escarcha",AND(C8517&lt;=0, C8517-M8517&gt;2), "helada negra", AND(C8517&gt;0, M8517+2&gt;C8517), "rocío", TRUE, "sin riesgo")</f>
        <v>escarcha</v>
      </c>
      <c r="O8517">
        <f t="shared" si="664"/>
        <v>0.20692103483616922</v>
      </c>
      <c r="P8517">
        <f t="shared" si="665"/>
        <v>2.8872350623259191</v>
      </c>
      <c r="Q8517" s="10" t="str" cm="1">
        <f t="array" ref="Q8517">_xlfn.IFS(AND(D8517&lt;=0, D8517-P8517&lt;=2), "escarcha",AND(D8517&lt;=0, D8517-P8517&gt;2), "helada negra", AND(D8517&gt;0, P8517+2&gt;D8517), "rocío", TRUE, "sin riesgo")</f>
        <v>sin riesgo</v>
      </c>
    </row>
    <row r="8518" spans="1:17" x14ac:dyDescent="0.35">
      <c r="A8518" s="2">
        <v>46014</v>
      </c>
      <c r="B8518" s="3" t="s">
        <v>32</v>
      </c>
      <c r="C8518">
        <v>-0.4</v>
      </c>
      <c r="D8518">
        <v>6.6666666666666661</v>
      </c>
      <c r="E8518">
        <v>95.833333333333343</v>
      </c>
      <c r="F8518">
        <v>78</v>
      </c>
      <c r="G8518">
        <v>0</v>
      </c>
      <c r="H8518">
        <v>18.166666666666671</v>
      </c>
      <c r="I8518">
        <v>0</v>
      </c>
      <c r="J8518">
        <v>29.733333333333331</v>
      </c>
      <c r="K8518">
        <f t="shared" si="663"/>
        <v>7.0666666666666664</v>
      </c>
      <c r="L8518">
        <f t="shared" si="661"/>
        <v>-7.1615005121070746E-2</v>
      </c>
      <c r="M8518">
        <f t="shared" si="662"/>
        <v>-0.98353898977789034</v>
      </c>
      <c r="N8518" s="10" t="str" cm="1">
        <f t="array" ref="N8518">_xlfn.IFS(AND(C8518&lt;=0, C8518-M8518&lt;=2), "escarcha",AND(C8518&lt;=0, C8518-M8518&gt;2), "helada negra", AND(C8518&gt;0, M8518+2&gt;C8518), "rocío", TRUE, "sin riesgo")</f>
        <v>escarcha</v>
      </c>
      <c r="O8518">
        <f t="shared" si="664"/>
        <v>0.22209075518249138</v>
      </c>
      <c r="P8518">
        <f t="shared" si="665"/>
        <v>3.1016042421543251</v>
      </c>
      <c r="Q8518" s="10" t="str" cm="1">
        <f t="array" ref="Q8518">_xlfn.IFS(AND(D8518&lt;=0, D8518-P8518&lt;=2), "escarcha",AND(D8518&lt;=0, D8518-P8518&gt;2), "helada negra", AND(D8518&gt;0, P8518+2&gt;D8518), "rocío", TRUE, "sin riesgo")</f>
        <v>sin riesgo</v>
      </c>
    </row>
    <row r="8519" spans="1:17" x14ac:dyDescent="0.35">
      <c r="A8519" s="2">
        <v>46014</v>
      </c>
      <c r="B8519" s="3" t="s">
        <v>33</v>
      </c>
      <c r="C8519">
        <v>0.23333333333333331</v>
      </c>
      <c r="D8519">
        <v>6.2</v>
      </c>
      <c r="E8519">
        <v>95.6</v>
      </c>
      <c r="F8519">
        <v>79.666666666666671</v>
      </c>
      <c r="G8519">
        <v>0</v>
      </c>
      <c r="H8519">
        <v>20.399999999999999</v>
      </c>
      <c r="I8519">
        <v>0</v>
      </c>
      <c r="J8519">
        <v>30.866666666666671</v>
      </c>
      <c r="K8519">
        <f t="shared" si="663"/>
        <v>5.9666666666666668</v>
      </c>
      <c r="L8519">
        <f t="shared" si="661"/>
        <v>-2.8092512679249136E-2</v>
      </c>
      <c r="M8519">
        <f t="shared" si="662"/>
        <v>-0.38676533738554969</v>
      </c>
      <c r="N8519" s="10" t="str" cm="1">
        <f t="array" ref="N8519">_xlfn.IFS(AND(C8519&lt;=0, C8519-M8519&lt;=2), "escarcha",AND(C8519&lt;=0, C8519-M8519&gt;2), "helada negra", AND(C8519&gt;0, M8519+2&gt;C8519), "rocío", TRUE, "sin riesgo")</f>
        <v>rocío</v>
      </c>
      <c r="O8519">
        <f t="shared" si="664"/>
        <v>0.21111391309620531</v>
      </c>
      <c r="P8519">
        <f t="shared" si="665"/>
        <v>2.9464488961765425</v>
      </c>
      <c r="Q8519" s="10" t="str" cm="1">
        <f t="array" ref="Q8519">_xlfn.IFS(AND(D8519&lt;=0, D8519-P8519&lt;=2), "escarcha",AND(D8519&lt;=0, D8519-P8519&gt;2), "helada negra", AND(D8519&gt;0, P8519+2&gt;D8519), "rocío", TRUE, "sin riesgo")</f>
        <v>sin riesgo</v>
      </c>
    </row>
    <row r="8520" spans="1:17" x14ac:dyDescent="0.35">
      <c r="A8520" s="2">
        <v>46014</v>
      </c>
      <c r="B8520" s="3" t="s">
        <v>34</v>
      </c>
      <c r="C8520">
        <v>0.96666666666666667</v>
      </c>
      <c r="D8520">
        <v>5.9333333333333336</v>
      </c>
      <c r="E8520">
        <v>94.7</v>
      </c>
      <c r="F8520">
        <v>83</v>
      </c>
      <c r="G8520">
        <v>0.33333333333333331</v>
      </c>
      <c r="H8520">
        <v>17.766666666666669</v>
      </c>
      <c r="I8520">
        <v>1.333333333333333</v>
      </c>
      <c r="J8520">
        <v>31.233333333333331</v>
      </c>
      <c r="K8520">
        <f t="shared" si="663"/>
        <v>4.9666666666666668</v>
      </c>
      <c r="L8520">
        <f t="shared" si="661"/>
        <v>1.5367726118916271E-2</v>
      </c>
      <c r="M8520">
        <f t="shared" si="662"/>
        <v>0.21209824815485709</v>
      </c>
      <c r="N8520" s="10" t="str" cm="1">
        <f t="array" ref="N8520">_xlfn.IFS(AND(C8520&lt;=0, C8520-M8520&lt;=2), "escarcha",AND(C8520&lt;=0, C8520-M8520&gt;2), "helada negra", AND(C8520&gt;0, M8520+2&gt;C8520), "rocío", TRUE, "sin riesgo")</f>
        <v>rocío</v>
      </c>
      <c r="O8520">
        <f t="shared" si="664"/>
        <v>0.23369532407380939</v>
      </c>
      <c r="P8520">
        <f t="shared" si="665"/>
        <v>3.2658453532540297</v>
      </c>
      <c r="Q8520" s="10" t="str" cm="1">
        <f t="array" ref="Q8520">_xlfn.IFS(AND(D8520&lt;=0, D8520-P8520&lt;=2), "escarcha",AND(D8520&lt;=0, D8520-P8520&gt;2), "helada negra", AND(D8520&gt;0, P8520+2&gt;D8520), "rocío", TRUE, "sin riesgo")</f>
        <v>sin riesgo</v>
      </c>
    </row>
    <row r="8521" spans="1:17" x14ac:dyDescent="0.35">
      <c r="A8521" s="2">
        <v>46014</v>
      </c>
      <c r="B8521" s="3" t="s">
        <v>35</v>
      </c>
      <c r="C8521">
        <v>2.1</v>
      </c>
      <c r="D8521">
        <v>6.3666666666666671</v>
      </c>
      <c r="E8521">
        <v>93.233333333333334</v>
      </c>
      <c r="F8521">
        <v>81</v>
      </c>
      <c r="G8521">
        <v>1.333333333333333</v>
      </c>
      <c r="H8521">
        <v>17.7</v>
      </c>
      <c r="I8521">
        <v>3.666666666666667</v>
      </c>
      <c r="J8521">
        <v>27.966666666666669</v>
      </c>
      <c r="K8521">
        <f t="shared" si="663"/>
        <v>4.2666666666666675</v>
      </c>
      <c r="L8521">
        <f t="shared" si="661"/>
        <v>8.0920276893803253E-2</v>
      </c>
      <c r="M8521">
        <f t="shared" si="662"/>
        <v>1.1209971914553012</v>
      </c>
      <c r="N8521" s="10" t="str" cm="1">
        <f t="array" ref="N8521">_xlfn.IFS(AND(C8521&lt;=0, C8521-M8521&lt;=2), "escarcha",AND(C8521&lt;=0, C8521-M8521&gt;2), "helada negra", AND(C8521&gt;0, M8521+2&gt;C8521), "rocío", TRUE, "sin riesgo")</f>
        <v>rocío</v>
      </c>
      <c r="O8521">
        <f t="shared" si="664"/>
        <v>0.23919677360803301</v>
      </c>
      <c r="P8521">
        <f t="shared" si="665"/>
        <v>3.3437847593631616</v>
      </c>
      <c r="Q8521" s="10" t="str" cm="1">
        <f t="array" ref="Q8521">_xlfn.IFS(AND(D8521&lt;=0, D8521-P8521&lt;=2), "escarcha",AND(D8521&lt;=0, D8521-P8521&gt;2), "helada negra", AND(D8521&gt;0, P8521+2&gt;D8521), "rocío", TRUE, "sin riesgo")</f>
        <v>sin riesgo</v>
      </c>
    </row>
    <row r="8522" spans="1:17" x14ac:dyDescent="0.35">
      <c r="A8522" s="2">
        <v>46014</v>
      </c>
      <c r="B8522" s="3" t="s">
        <v>36</v>
      </c>
      <c r="C8522">
        <v>3.166666666666667</v>
      </c>
      <c r="D8522">
        <v>6.3</v>
      </c>
      <c r="E8522">
        <v>91.466666666666669</v>
      </c>
      <c r="F8522">
        <v>81.333333333333329</v>
      </c>
      <c r="G8522">
        <v>1.333333333333333</v>
      </c>
      <c r="H8522">
        <v>19.3</v>
      </c>
      <c r="I8522">
        <v>3</v>
      </c>
      <c r="J8522">
        <v>31.533333333333331</v>
      </c>
      <c r="K8522">
        <f t="shared" si="663"/>
        <v>3.1333333333333329</v>
      </c>
      <c r="L8522">
        <f t="shared" si="661"/>
        <v>0.13749405862749695</v>
      </c>
      <c r="M8522">
        <f t="shared" si="662"/>
        <v>1.9108817529988023</v>
      </c>
      <c r="N8522" s="10" t="str" cm="1">
        <f t="array" ref="N8522">_xlfn.IFS(AND(C8522&lt;=0, C8522-M8522&lt;=2), "escarcha",AND(C8522&lt;=0, C8522-M8522&gt;2), "helada negra", AND(C8522&gt;0, M8522+2&gt;C8522), "rocío", TRUE, "sin riesgo")</f>
        <v>rocío</v>
      </c>
      <c r="O8522">
        <f t="shared" si="664"/>
        <v>0.23871141037871882</v>
      </c>
      <c r="P8522">
        <f t="shared" si="665"/>
        <v>3.3369066019689009</v>
      </c>
      <c r="Q8522" s="10" t="str" cm="1">
        <f t="array" ref="Q8522">_xlfn.IFS(AND(D8522&lt;=0, D8522-P8522&lt;=2), "escarcha",AND(D8522&lt;=0, D8522-P8522&gt;2), "helada negra", AND(D8522&gt;0, P8522+2&gt;D8522), "rocío", TRUE, "sin riesgo")</f>
        <v>sin riesgo</v>
      </c>
    </row>
    <row r="8523" spans="1:17" x14ac:dyDescent="0.35">
      <c r="A8523" s="2">
        <v>46014</v>
      </c>
      <c r="B8523" s="3" t="s">
        <v>47</v>
      </c>
      <c r="C8523">
        <v>3.4666666666666668</v>
      </c>
      <c r="D8523">
        <v>6.333333333333333</v>
      </c>
      <c r="E8523">
        <v>89.63333333333334</v>
      </c>
      <c r="F8523">
        <v>82</v>
      </c>
      <c r="G8523">
        <v>0.66666666666666663</v>
      </c>
      <c r="H8523">
        <v>14.53333333333333</v>
      </c>
      <c r="I8523">
        <v>1.333333333333333</v>
      </c>
      <c r="J8523">
        <v>23.9</v>
      </c>
      <c r="K8523">
        <f t="shared" si="663"/>
        <v>2.8666666666666663</v>
      </c>
      <c r="L8523">
        <f t="shared" si="661"/>
        <v>0.13842056763203214</v>
      </c>
      <c r="M8523">
        <f t="shared" si="662"/>
        <v>1.9238602316367057</v>
      </c>
      <c r="N8523" s="10" t="str" cm="1">
        <f t="array" ref="N8523">_xlfn.IFS(AND(C8523&lt;=0, C8523-M8523&lt;=2), "escarcha",AND(C8523&lt;=0, C8523-M8523&gt;2), "helada negra", AND(C8523&gt;0, M8523+2&gt;C8523), "rocío", TRUE, "sin riesgo")</f>
        <v>rocío</v>
      </c>
      <c r="O8523">
        <f t="shared" si="664"/>
        <v>0.24917110052120259</v>
      </c>
      <c r="P8523">
        <f t="shared" si="665"/>
        <v>3.4852175755764709</v>
      </c>
      <c r="Q8523" s="10" t="str" cm="1">
        <f t="array" ref="Q8523">_xlfn.IFS(AND(D8523&lt;=0, D8523-P8523&lt;=2), "escarcha",AND(D8523&lt;=0, D8523-P8523&gt;2), "helada negra", AND(D8523&gt;0, P8523+2&gt;D8523), "rocío", TRUE, "sin riesgo")</f>
        <v>sin riesgo</v>
      </c>
    </row>
    <row r="8524" spans="1:17" x14ac:dyDescent="0.35">
      <c r="A8524" s="2">
        <v>46014</v>
      </c>
      <c r="B8524" s="3" t="s">
        <v>52</v>
      </c>
      <c r="C8524">
        <v>3.9333333333333331</v>
      </c>
      <c r="D8524">
        <v>6.5666666666666664</v>
      </c>
      <c r="E8524">
        <v>89.033333333333331</v>
      </c>
      <c r="F8524">
        <v>81.666666666666671</v>
      </c>
      <c r="G8524">
        <v>0</v>
      </c>
      <c r="H8524">
        <v>6.8666666666666671</v>
      </c>
      <c r="I8524">
        <v>0</v>
      </c>
      <c r="J8524">
        <v>12.03333333333333</v>
      </c>
      <c r="K8524">
        <f t="shared" si="663"/>
        <v>2.6333333333333333</v>
      </c>
      <c r="L8524">
        <f t="shared" si="661"/>
        <v>0.16453896646603056</v>
      </c>
      <c r="M8524">
        <f t="shared" si="662"/>
        <v>2.2902917817061925</v>
      </c>
      <c r="N8524" s="10" t="str" cm="1">
        <f t="array" ref="N8524">_xlfn.IFS(AND(C8524&lt;=0, C8524-M8524&lt;=2), "escarcha",AND(C8524&lt;=0, C8524-M8524&gt;2), "helada negra", AND(C8524&gt;0, M8524+2&gt;C8524), "rocío", TRUE, "sin riesgo")</f>
        <v>rocío</v>
      </c>
      <c r="O8524">
        <f t="shared" si="664"/>
        <v>0.26115525833717862</v>
      </c>
      <c r="P8524">
        <f t="shared" si="665"/>
        <v>3.6553640585126357</v>
      </c>
      <c r="Q8524" s="10" t="str" cm="1">
        <f t="array" ref="Q8524">_xlfn.IFS(AND(D8524&lt;=0, D8524-P8524&lt;=2), "escarcha",AND(D8524&lt;=0, D8524-P8524&gt;2), "helada negra", AND(D8524&gt;0, P8524+2&gt;D8524), "rocío", TRUE, "sin riesgo")</f>
        <v>sin riesgo</v>
      </c>
    </row>
    <row r="8525" spans="1:17" x14ac:dyDescent="0.35">
      <c r="A8525" s="2">
        <v>46014</v>
      </c>
      <c r="B8525" s="3" t="s">
        <v>53</v>
      </c>
      <c r="C8525">
        <v>4.1666666666666661</v>
      </c>
      <c r="D8525">
        <v>5.8</v>
      </c>
      <c r="E8525">
        <v>87.733333333333334</v>
      </c>
      <c r="F8525">
        <v>83.333333333333329</v>
      </c>
      <c r="G8525">
        <v>0</v>
      </c>
      <c r="H8525">
        <v>9.8000000000000007</v>
      </c>
      <c r="I8525">
        <v>0</v>
      </c>
      <c r="J8525">
        <v>18.399999999999999</v>
      </c>
      <c r="K8525">
        <f t="shared" si="663"/>
        <v>1.6333333333333337</v>
      </c>
      <c r="L8525">
        <f t="shared" si="661"/>
        <v>0.16620097859070543</v>
      </c>
      <c r="M8525">
        <f t="shared" si="662"/>
        <v>2.3136463044881559</v>
      </c>
      <c r="N8525" s="10" t="str" cm="1">
        <f t="array" ref="N8525">_xlfn.IFS(AND(C8525&lt;=0, C8525-M8525&lt;=2), "escarcha",AND(C8525&lt;=0, C8525-M8525&gt;2), "helada negra", AND(C8525&gt;0, M8525+2&gt;C8525), "rocío", TRUE, "sin riesgo")</f>
        <v>rocío</v>
      </c>
      <c r="O8525">
        <f t="shared" si="664"/>
        <v>0.2284845836979276</v>
      </c>
      <c r="P8525">
        <f t="shared" si="665"/>
        <v>3.1920698998091859</v>
      </c>
      <c r="Q8525" s="10" t="str" cm="1">
        <f t="array" ref="Q8525">_xlfn.IFS(AND(D8525&lt;=0, D8525-P8525&lt;=2), "escarcha",AND(D8525&lt;=0, D8525-P8525&gt;2), "helada negra", AND(D8525&gt;0, P8525+2&gt;D8525), "rocío", TRUE, "sin riesgo")</f>
        <v>sin riesgo</v>
      </c>
    </row>
    <row r="8526" spans="1:17" x14ac:dyDescent="0.35">
      <c r="A8526" s="2">
        <v>46014</v>
      </c>
      <c r="B8526" s="3" t="s">
        <v>56</v>
      </c>
      <c r="C8526">
        <v>4.333333333333333</v>
      </c>
      <c r="D8526">
        <v>5.666666666666667</v>
      </c>
      <c r="E8526">
        <v>86.566666666666663</v>
      </c>
      <c r="F8526">
        <v>83</v>
      </c>
      <c r="G8526">
        <v>0</v>
      </c>
      <c r="H8526">
        <v>10.96666666666667</v>
      </c>
      <c r="I8526">
        <v>0</v>
      </c>
      <c r="J8526">
        <v>21.56666666666667</v>
      </c>
      <c r="K8526">
        <f t="shared" si="663"/>
        <v>1.3333333333333339</v>
      </c>
      <c r="L8526">
        <f t="shared" si="661"/>
        <v>0.16448851292857986</v>
      </c>
      <c r="M8526">
        <f t="shared" si="662"/>
        <v>2.2895828803046863</v>
      </c>
      <c r="N8526" s="10" t="str" cm="1">
        <f t="array" ref="N8526">_xlfn.IFS(AND(C8526&lt;=0, C8526-M8526&lt;=2), "escarcha",AND(C8526&lt;=0, C8526-M8526&gt;2), "helada negra", AND(C8526&gt;0, M8526+2&gt;C8526), "rocío", TRUE, "sin riesgo")</f>
        <v>sin riesgo</v>
      </c>
      <c r="O8526">
        <f t="shared" si="664"/>
        <v>0.21524791604535853</v>
      </c>
      <c r="P8526">
        <f t="shared" si="665"/>
        <v>3.0048591883096361</v>
      </c>
      <c r="Q8526" s="10" t="str" cm="1">
        <f t="array" ref="Q8526">_xlfn.IFS(AND(D8526&lt;=0, D8526-P8526&lt;=2), "escarcha",AND(D8526&lt;=0, D8526-P8526&gt;2), "helada negra", AND(D8526&gt;0, P8526+2&gt;D8526), "rocío", TRUE, "sin riesgo")</f>
        <v>sin riesgo</v>
      </c>
    </row>
    <row r="8527" spans="1:17" x14ac:dyDescent="0.35">
      <c r="A8527" s="2">
        <v>46014</v>
      </c>
      <c r="B8527" s="3" t="s">
        <v>55</v>
      </c>
      <c r="C8527">
        <v>4.7</v>
      </c>
      <c r="D8527">
        <v>6.0333333333333332</v>
      </c>
      <c r="E8527">
        <v>87.033333333333331</v>
      </c>
      <c r="F8527">
        <v>82</v>
      </c>
      <c r="G8527">
        <v>0</v>
      </c>
      <c r="H8527">
        <v>11.7</v>
      </c>
      <c r="I8527">
        <v>0</v>
      </c>
      <c r="J8527">
        <v>21.9</v>
      </c>
      <c r="K8527">
        <f t="shared" si="663"/>
        <v>1.333333333333333</v>
      </c>
      <c r="L8527">
        <f t="shared" si="661"/>
        <v>0.19549373052333113</v>
      </c>
      <c r="M8527">
        <f t="shared" si="662"/>
        <v>2.7259978298752463</v>
      </c>
      <c r="N8527" s="10" t="str" cm="1">
        <f t="array" ref="N8527">_xlfn.IFS(AND(C8527&lt;=0, C8527-M8527&lt;=2), "escarcha",AND(C8527&lt;=0, C8527-M8527&gt;2), "helada negra", AND(C8527&gt;0, M8527+2&gt;C8527), "rocío", TRUE, "sin riesgo")</f>
        <v>rocío</v>
      </c>
      <c r="O8527">
        <f t="shared" si="664"/>
        <v>0.22848155772968273</v>
      </c>
      <c r="P8527">
        <f t="shared" si="665"/>
        <v>3.1920270699506226</v>
      </c>
      <c r="Q8527" s="10" t="str" cm="1">
        <f t="array" ref="Q8527">_xlfn.IFS(AND(D8527&lt;=0, D8527-P8527&lt;=2), "escarcha",AND(D8527&lt;=0, D8527-P8527&gt;2), "helada negra", AND(D8527&gt;0, P8527+2&gt;D8527), "rocío", TRUE, "sin riesgo")</f>
        <v>sin riesgo</v>
      </c>
    </row>
    <row r="8528" spans="1:17" x14ac:dyDescent="0.35">
      <c r="A8528" s="2">
        <v>46014</v>
      </c>
      <c r="B8528" s="3" t="s">
        <v>54</v>
      </c>
      <c r="C8528">
        <v>4.6333333333333337</v>
      </c>
      <c r="D8528">
        <v>5.8</v>
      </c>
      <c r="E8528">
        <v>87.366666666666674</v>
      </c>
      <c r="F8528">
        <v>83</v>
      </c>
      <c r="G8528">
        <v>2</v>
      </c>
      <c r="H8528">
        <v>9</v>
      </c>
      <c r="I8528">
        <v>5</v>
      </c>
      <c r="J8528">
        <v>15.93333333333333</v>
      </c>
      <c r="K8528">
        <f t="shared" si="663"/>
        <v>1.1666666666666661</v>
      </c>
      <c r="L8528">
        <f t="shared" si="661"/>
        <v>0.19466221659964889</v>
      </c>
      <c r="M8528">
        <f t="shared" si="662"/>
        <v>2.7142735677466132</v>
      </c>
      <c r="N8528" s="10" t="str" cm="1">
        <f t="array" ref="N8528">_xlfn.IFS(AND(C8528&lt;=0, C8528-M8528&lt;=2), "escarcha",AND(C8528&lt;=0, C8528-M8528&gt;2), "helada negra", AND(C8528&gt;0, M8528+2&gt;C8528), "rocío", TRUE, "sin riesgo")</f>
        <v>rocío</v>
      </c>
      <c r="O8528">
        <f t="shared" si="664"/>
        <v>0.22447656230038882</v>
      </c>
      <c r="P8528">
        <f t="shared" si="665"/>
        <v>3.1353530195123271</v>
      </c>
      <c r="Q8528" s="10" t="str" cm="1">
        <f t="array" ref="Q8528">_xlfn.IFS(AND(D8528&lt;=0, D8528-P8528&lt;=2), "escarcha",AND(D8528&lt;=0, D8528-P8528&gt;2), "helada negra", AND(D8528&gt;0, P8528+2&gt;D8528), "rocío", TRUE, "sin riesgo")</f>
        <v>sin riesgo</v>
      </c>
    </row>
    <row r="8529" spans="1:17" x14ac:dyDescent="0.35">
      <c r="A8529" s="2">
        <v>46014</v>
      </c>
      <c r="B8529" s="3" t="s">
        <v>57</v>
      </c>
      <c r="C8529">
        <v>4.4666666666666668</v>
      </c>
      <c r="D8529">
        <v>5.666666666666667</v>
      </c>
      <c r="E8529">
        <v>87.566666666666663</v>
      </c>
      <c r="F8529">
        <v>83</v>
      </c>
      <c r="G8529">
        <v>1</v>
      </c>
      <c r="H8529">
        <v>8.8666666666666671</v>
      </c>
      <c r="I8529">
        <v>3</v>
      </c>
      <c r="J8529">
        <v>17.033333333333331</v>
      </c>
      <c r="K8529">
        <f t="shared" si="663"/>
        <v>1.2000000000000002</v>
      </c>
      <c r="L8529">
        <f t="shared" si="661"/>
        <v>0.18530246251366406</v>
      </c>
      <c r="M8529">
        <f t="shared" si="662"/>
        <v>2.5823791033369119</v>
      </c>
      <c r="N8529" s="10" t="str" cm="1">
        <f t="array" ref="N8529">_xlfn.IFS(AND(C8529&lt;=0, C8529-M8529&lt;=2), "escarcha",AND(C8529&lt;=0, C8529-M8529&gt;2), "helada negra", AND(C8529&gt;0, M8529+2&gt;C8529), "rocío", TRUE, "sin riesgo")</f>
        <v>rocío</v>
      </c>
      <c r="O8529">
        <f t="shared" si="664"/>
        <v>0.21524791604535853</v>
      </c>
      <c r="P8529">
        <f t="shared" si="665"/>
        <v>3.0048591883096361</v>
      </c>
      <c r="Q8529" s="10" t="str" cm="1">
        <f t="array" ref="Q8529">_xlfn.IFS(AND(D8529&lt;=0, D8529-P8529&lt;=2), "escarcha",AND(D8529&lt;=0, D8529-P8529&gt;2), "helada negra", AND(D8529&gt;0, P8529+2&gt;D8529), "rocío", TRUE, "sin riesgo")</f>
        <v>sin riesgo</v>
      </c>
    </row>
    <row r="8530" spans="1:17" x14ac:dyDescent="0.35">
      <c r="A8530" s="2">
        <v>46014</v>
      </c>
      <c r="B8530" s="3" t="s">
        <v>51</v>
      </c>
      <c r="C8530">
        <v>4.4666666666666668</v>
      </c>
      <c r="D8530">
        <v>5.4</v>
      </c>
      <c r="E8530">
        <v>88</v>
      </c>
      <c r="F8530">
        <v>82.666666666666671</v>
      </c>
      <c r="G8530">
        <v>0.33333333333333331</v>
      </c>
      <c r="H8530">
        <v>11.16666666666667</v>
      </c>
      <c r="I8530">
        <v>1.333333333333333</v>
      </c>
      <c r="J8530">
        <v>20.366666666666671</v>
      </c>
      <c r="K8530">
        <f t="shared" si="663"/>
        <v>0.93333333333333357</v>
      </c>
      <c r="L8530">
        <f t="shared" si="661"/>
        <v>0.19023886896848613</v>
      </c>
      <c r="M8530">
        <f t="shared" si="662"/>
        <v>2.6519236120653047</v>
      </c>
      <c r="N8530" s="10" t="str" cm="1">
        <f t="array" ref="N8530">_xlfn.IFS(AND(C8530&lt;=0, C8530-M8530&lt;=2), "escarcha",AND(C8530&lt;=0, C8530-M8530&gt;2), "helada negra", AND(C8530&gt;0, M8530+2&gt;C8530), "rocío", TRUE, "sin riesgo")</f>
        <v>rocío</v>
      </c>
      <c r="O8530">
        <f t="shared" si="664"/>
        <v>0.19273675613283525</v>
      </c>
      <c r="P8530">
        <f t="shared" si="665"/>
        <v>2.6871290638066747</v>
      </c>
      <c r="Q8530" s="10" t="str" cm="1">
        <f t="array" ref="Q8530">_xlfn.IFS(AND(D8530&lt;=0, D8530-P8530&lt;=2), "escarcha",AND(D8530&lt;=0, D8530-P8530&gt;2), "helada negra", AND(D8530&gt;0, P8530+2&gt;D8530), "rocío", TRUE, "sin riesgo")</f>
        <v>sin riesgo</v>
      </c>
    </row>
    <row r="8531" spans="1:17" x14ac:dyDescent="0.35">
      <c r="A8531" s="2">
        <v>46014</v>
      </c>
      <c r="B8531" s="3" t="s">
        <v>49</v>
      </c>
      <c r="C8531">
        <v>4.0999999999999996</v>
      </c>
      <c r="D8531">
        <v>4.7</v>
      </c>
      <c r="E8531">
        <v>86.733333333333334</v>
      </c>
      <c r="F8531">
        <v>83.666666666666671</v>
      </c>
      <c r="G8531">
        <v>4</v>
      </c>
      <c r="H8531">
        <v>16.866666666666671</v>
      </c>
      <c r="I8531">
        <v>7</v>
      </c>
      <c r="J8531">
        <v>28.333333333333329</v>
      </c>
      <c r="K8531">
        <f t="shared" si="663"/>
        <v>0.60000000000000053</v>
      </c>
      <c r="L8531">
        <f t="shared" si="661"/>
        <v>0.15006309020831687</v>
      </c>
      <c r="M8531">
        <f t="shared" si="662"/>
        <v>2.0870652427817036</v>
      </c>
      <c r="N8531" s="10" t="str" cm="1">
        <f t="array" ref="N8531">_xlfn.IFS(AND(C8531&lt;=0, C8531-M8531&lt;=2), "escarcha",AND(C8531&lt;=0, C8531-M8531&gt;2), "helada negra", AND(C8531&gt;0, M8531+2&gt;C8531), "rocío", TRUE, "sin riesgo")</f>
        <v>sin riesgo</v>
      </c>
      <c r="O8531">
        <f t="shared" si="664"/>
        <v>0.15604319395003191</v>
      </c>
      <c r="P8531">
        <f t="shared" si="665"/>
        <v>2.1709789702199851</v>
      </c>
      <c r="Q8531" s="10" t="str" cm="1">
        <f t="array" ref="Q8531">_xlfn.IFS(AND(D8531&lt;=0, D8531-P8531&lt;=2), "escarcha",AND(D8531&lt;=0, D8531-P8531&gt;2), "helada negra", AND(D8531&gt;0, P8531+2&gt;D8531), "rocío", TRUE, "sin riesgo")</f>
        <v>sin riesgo</v>
      </c>
    </row>
    <row r="8532" spans="1:17" x14ac:dyDescent="0.35">
      <c r="A8532" s="2">
        <v>46014</v>
      </c>
      <c r="B8532" s="3" t="s">
        <v>50</v>
      </c>
      <c r="C8532">
        <v>3.666666666666667</v>
      </c>
      <c r="D8532">
        <v>3.9333333333333331</v>
      </c>
      <c r="E8532">
        <v>88.7</v>
      </c>
      <c r="F8532">
        <v>85.333333333333329</v>
      </c>
      <c r="G8532">
        <v>0</v>
      </c>
      <c r="H8532">
        <v>15.1</v>
      </c>
      <c r="I8532">
        <v>0</v>
      </c>
      <c r="J8532">
        <v>26</v>
      </c>
      <c r="K8532">
        <f t="shared" si="663"/>
        <v>0.26666666666666616</v>
      </c>
      <c r="L8532">
        <f t="shared" si="661"/>
        <v>0.14204046806829529</v>
      </c>
      <c r="M8532">
        <f t="shared" si="662"/>
        <v>1.9745807508315028</v>
      </c>
      <c r="N8532" s="10" t="str" cm="1">
        <f t="array" ref="N8532">_xlfn.IFS(AND(C8532&lt;=0, C8532-M8532&lt;=2), "escarcha",AND(C8532&lt;=0, C8532-M8532&gt;2), "helada negra", AND(C8532&gt;0, M8532+2&gt;C8532), "rocío", TRUE, "sin riesgo")</f>
        <v>rocío</v>
      </c>
      <c r="O8532">
        <f t="shared" si="664"/>
        <v>0.12209329082967782</v>
      </c>
      <c r="P8532">
        <f t="shared" si="665"/>
        <v>1.6953500293581516</v>
      </c>
      <c r="Q8532" s="10" t="str" cm="1">
        <f t="array" ref="Q8532">_xlfn.IFS(AND(D8532&lt;=0, D8532-P8532&lt;=2), "escarcha",AND(D8532&lt;=0, D8532-P8532&gt;2), "helada negra", AND(D8532&gt;0, P8532+2&gt;D8532), "rocío", TRUE, "sin riesgo")</f>
        <v>sin riesgo</v>
      </c>
    </row>
    <row r="8533" spans="1:17" x14ac:dyDescent="0.35">
      <c r="A8533" s="2">
        <v>46014</v>
      </c>
      <c r="B8533" s="3" t="s">
        <v>48</v>
      </c>
      <c r="C8533">
        <v>3.2666666666666671</v>
      </c>
      <c r="D8533">
        <v>3.6333333333333329</v>
      </c>
      <c r="E8533">
        <v>89.566666666666663</v>
      </c>
      <c r="F8533">
        <v>85</v>
      </c>
      <c r="G8533">
        <v>0</v>
      </c>
      <c r="H8533">
        <v>10.7</v>
      </c>
      <c r="I8533">
        <v>0.66666666666666663</v>
      </c>
      <c r="J8533">
        <v>21.56666666666667</v>
      </c>
      <c r="K8533">
        <f t="shared" si="663"/>
        <v>0.36666666666666581</v>
      </c>
      <c r="L8533">
        <f t="shared" si="661"/>
        <v>0.12356635661511182</v>
      </c>
      <c r="M8533">
        <f t="shared" si="662"/>
        <v>1.7159489858756782</v>
      </c>
      <c r="N8533" s="10" t="str" cm="1">
        <f t="array" ref="N8533">_xlfn.IFS(AND(C8533&lt;=0, C8533-M8533&lt;=2), "escarcha",AND(C8533&lt;=0, C8533-M8533&gt;2), "helada negra", AND(C8533&gt;0, M8533+2&gt;C8533), "rocío", TRUE, "sin riesgo")</f>
        <v>rocío</v>
      </c>
      <c r="O8533">
        <f t="shared" si="664"/>
        <v>9.7085540651680485E-2</v>
      </c>
      <c r="P8533">
        <f t="shared" si="665"/>
        <v>1.3461766860346545</v>
      </c>
      <c r="Q8533" s="10" t="str" cm="1">
        <f t="array" ref="Q8533">_xlfn.IFS(AND(D8533&lt;=0, D8533-P8533&lt;=2), "escarcha",AND(D8533&lt;=0, D8533-P8533&gt;2), "helada negra", AND(D8533&gt;0, P8533+2&gt;D8533), "rocío", TRUE, "sin riesgo")</f>
        <v>sin riesgo</v>
      </c>
    </row>
    <row r="8534" spans="1:17" x14ac:dyDescent="0.35">
      <c r="A8534" s="2">
        <v>46014</v>
      </c>
      <c r="B8534" s="3" t="s">
        <v>38</v>
      </c>
      <c r="C8534">
        <v>3.1333333333333329</v>
      </c>
      <c r="D8534">
        <v>3.5333333333333332</v>
      </c>
      <c r="E8534">
        <v>88.466666666666669</v>
      </c>
      <c r="F8534">
        <v>83.666666666666671</v>
      </c>
      <c r="G8534">
        <v>0.66666666666666663</v>
      </c>
      <c r="H8534">
        <v>9.6999999999999993</v>
      </c>
      <c r="I8534">
        <v>2.666666666666667</v>
      </c>
      <c r="J8534">
        <v>21.2</v>
      </c>
      <c r="K8534">
        <f t="shared" si="663"/>
        <v>0.40000000000000036</v>
      </c>
      <c r="L8534">
        <f t="shared" si="661"/>
        <v>0.1017894499825225</v>
      </c>
      <c r="M8534">
        <f t="shared" si="662"/>
        <v>1.4117794141169864</v>
      </c>
      <c r="N8534" s="10" t="str" cm="1">
        <f t="array" ref="N8534">_xlfn.IFS(AND(C8534&lt;=0, C8534-M8534&lt;=2), "escarcha",AND(C8534&lt;=0, C8534-M8534&gt;2), "helada negra", AND(C8534&gt;0, M8534+2&gt;C8534), "rocío", TRUE, "sin riesgo")</f>
        <v>rocío</v>
      </c>
      <c r="O8534">
        <f t="shared" si="664"/>
        <v>7.4232244608606168E-2</v>
      </c>
      <c r="P8534">
        <f t="shared" si="665"/>
        <v>1.0279552997978409</v>
      </c>
      <c r="Q8534" s="10" t="str" cm="1">
        <f t="array" ref="Q8534">_xlfn.IFS(AND(D8534&lt;=0, D8534-P8534&lt;=2), "escarcha",AND(D8534&lt;=0, D8534-P8534&gt;2), "helada negra", AND(D8534&gt;0, P8534+2&gt;D8534), "rocío", TRUE, "sin riesgo")</f>
        <v>sin riesgo</v>
      </c>
    </row>
    <row r="8535" spans="1:17" x14ac:dyDescent="0.35">
      <c r="A8535" s="2">
        <v>46014</v>
      </c>
      <c r="B8535" s="3" t="s">
        <v>39</v>
      </c>
      <c r="C8535">
        <v>3.1</v>
      </c>
      <c r="D8535">
        <v>3.5333333333333332</v>
      </c>
      <c r="E8535">
        <v>87.13333333333334</v>
      </c>
      <c r="F8535">
        <v>83.333333333333329</v>
      </c>
      <c r="G8535">
        <v>2</v>
      </c>
      <c r="H8535">
        <v>10.633333333333329</v>
      </c>
      <c r="I8535">
        <v>4</v>
      </c>
      <c r="J8535">
        <v>19.5</v>
      </c>
      <c r="K8535">
        <f t="shared" si="663"/>
        <v>0.43333333333333313</v>
      </c>
      <c r="L8535">
        <f t="shared" si="661"/>
        <v>8.4246656508731699E-2</v>
      </c>
      <c r="M8535">
        <f t="shared" si="662"/>
        <v>1.1672992030002969</v>
      </c>
      <c r="N8535" s="10" t="str" cm="1">
        <f t="array" ref="N8535">_xlfn.IFS(AND(C8535&lt;=0, C8535-M8535&lt;=2), "escarcha",AND(C8535&lt;=0, C8535-M8535&gt;2), "helada negra", AND(C8535&gt;0, M8535+2&gt;C8535), "rocío", TRUE, "sin riesgo")</f>
        <v>rocío</v>
      </c>
      <c r="O8535">
        <f t="shared" si="664"/>
        <v>7.0240223339068625E-2</v>
      </c>
      <c r="P8535">
        <f t="shared" si="665"/>
        <v>0.97245328888085336</v>
      </c>
      <c r="Q8535" s="10" t="str" cm="1">
        <f t="array" ref="Q8535">_xlfn.IFS(AND(D8535&lt;=0, D8535-P8535&lt;=2), "escarcha",AND(D8535&lt;=0, D8535-P8535&gt;2), "helada negra", AND(D8535&gt;0, P8535+2&gt;D8535), "rocío", TRUE, "sin riesgo")</f>
        <v>sin riesgo</v>
      </c>
    </row>
    <row r="8536" spans="1:17" x14ac:dyDescent="0.35">
      <c r="A8536" s="2">
        <v>46014</v>
      </c>
      <c r="B8536" s="3" t="s">
        <v>37</v>
      </c>
      <c r="C8536">
        <v>2.7</v>
      </c>
      <c r="D8536">
        <v>3.2333333333333329</v>
      </c>
      <c r="E8536">
        <v>89.433333333333323</v>
      </c>
      <c r="F8536">
        <v>84.333333333333329</v>
      </c>
      <c r="G8536">
        <v>0</v>
      </c>
      <c r="H8536">
        <v>8.6333333333333329</v>
      </c>
      <c r="I8536">
        <v>0</v>
      </c>
      <c r="J8536">
        <v>16.966666666666669</v>
      </c>
      <c r="K8536">
        <f t="shared" si="663"/>
        <v>0.53333333333333277</v>
      </c>
      <c r="L8536">
        <f t="shared" si="661"/>
        <v>8.1973075238956694E-2</v>
      </c>
      <c r="M8536">
        <f t="shared" si="662"/>
        <v>1.1356498676950759</v>
      </c>
      <c r="N8536" s="10" t="str" cm="1">
        <f t="array" ref="N8536">_xlfn.IFS(AND(C8536&lt;=0, C8536-M8536&lt;=2), "escarcha",AND(C8536&lt;=0, C8536-M8536&gt;2), "helada negra", AND(C8536&gt;0, M8536+2&gt;C8536), "rocío", TRUE, "sin riesgo")</f>
        <v>rocío</v>
      </c>
      <c r="O8536">
        <f t="shared" si="664"/>
        <v>6.1006407698995652E-2</v>
      </c>
      <c r="P8536">
        <f t="shared" si="665"/>
        <v>0.84417004875606227</v>
      </c>
      <c r="Q8536" s="10" t="str" cm="1">
        <f t="array" ref="Q8536">_xlfn.IFS(AND(D8536&lt;=0, D8536-P8536&lt;=2), "escarcha",AND(D8536&lt;=0, D8536-P8536&gt;2), "helada negra", AND(D8536&gt;0, P8536+2&gt;D8536), "rocío", TRUE, "sin riesgo")</f>
        <v>sin riesgo</v>
      </c>
    </row>
    <row r="8537" spans="1:17" x14ac:dyDescent="0.35">
      <c r="A8537" s="2">
        <v>46014</v>
      </c>
      <c r="B8537" s="3" t="s">
        <v>40</v>
      </c>
      <c r="C8537">
        <v>2.3666666666666671</v>
      </c>
      <c r="D8537">
        <v>2.8666666666666671</v>
      </c>
      <c r="E8537">
        <v>90.633333333333326</v>
      </c>
      <c r="F8537">
        <v>85.333333333333329</v>
      </c>
      <c r="G8537">
        <v>0</v>
      </c>
      <c r="H8537">
        <v>10.16666666666667</v>
      </c>
      <c r="I8537">
        <v>1</v>
      </c>
      <c r="J8537">
        <v>20.266666666666669</v>
      </c>
      <c r="K8537">
        <f t="shared" si="663"/>
        <v>0.5</v>
      </c>
      <c r="L8537">
        <f t="shared" si="661"/>
        <v>7.1624847018354351E-2</v>
      </c>
      <c r="M8537">
        <f t="shared" si="662"/>
        <v>0.99170117812835223</v>
      </c>
      <c r="N8537" s="10" t="str" cm="1">
        <f t="array" ref="N8537">_xlfn.IFS(AND(C8537&lt;=0, C8537-M8537&lt;=2), "escarcha",AND(C8537&lt;=0, C8537-M8537&gt;2), "helada negra", AND(C8537&gt;0, M8537+2&gt;C8537), "rocío", TRUE, "sin riesgo")</f>
        <v>rocío</v>
      </c>
      <c r="O8537">
        <f t="shared" si="664"/>
        <v>4.6859102556647714E-2</v>
      </c>
      <c r="P8537">
        <f t="shared" si="665"/>
        <v>0.6478862782937459</v>
      </c>
      <c r="Q8537" s="10" t="str" cm="1">
        <f t="array" ref="Q8537">_xlfn.IFS(AND(D8537&lt;=0, D8537-P8537&lt;=2), "escarcha",AND(D8537&lt;=0, D8537-P8537&gt;2), "helada negra", AND(D8537&gt;0, P8537+2&gt;D8537), "rocío", TRUE, "sin riesgo")</f>
        <v>sin riesgo</v>
      </c>
    </row>
    <row r="8538" spans="1:17" x14ac:dyDescent="0.35">
      <c r="A8538" s="2">
        <v>46014</v>
      </c>
      <c r="B8538" s="3" t="s">
        <v>44</v>
      </c>
      <c r="C8538">
        <v>2</v>
      </c>
      <c r="D8538">
        <v>2.1333333333333329</v>
      </c>
      <c r="E8538">
        <v>86.633333333333326</v>
      </c>
      <c r="F8538">
        <v>82</v>
      </c>
      <c r="G8538">
        <v>1</v>
      </c>
      <c r="H8538">
        <v>8.8666666666666671</v>
      </c>
      <c r="I8538">
        <v>3.333333333333333</v>
      </c>
      <c r="J8538">
        <v>16.833333333333329</v>
      </c>
      <c r="K8538">
        <f t="shared" si="663"/>
        <v>0.13333333333333286</v>
      </c>
      <c r="L8538">
        <f t="shared" si="661"/>
        <v>3.6853163375080711E-4</v>
      </c>
      <c r="M8538">
        <f t="shared" si="662"/>
        <v>5.081974532492102E-3</v>
      </c>
      <c r="N8538" s="10" t="str" cm="1">
        <f t="array" ref="N8538">_xlfn.IFS(AND(C8538&lt;=0, C8538-M8538&lt;=2), "escarcha",AND(C8538&lt;=0, C8538-M8538&gt;2), "helada negra", AND(C8538&gt;0, M8538+2&gt;C8538), "rocío", TRUE, "sin riesgo")</f>
        <v>rocío</v>
      </c>
      <c r="O8538">
        <f t="shared" si="664"/>
        <v>-4.5090051188489189E-2</v>
      </c>
      <c r="P8538">
        <f t="shared" si="665"/>
        <v>-0.62018280660167502</v>
      </c>
      <c r="Q8538" s="10" t="str" cm="1">
        <f t="array" ref="Q8538">_xlfn.IFS(AND(D8538&lt;=0, D8538-P8538&lt;=2), "escarcha",AND(D8538&lt;=0, D8538-P8538&gt;2), "helada negra", AND(D8538&gt;0, P8538+2&gt;D8538), "rocío", TRUE, "sin riesgo")</f>
        <v>sin riesgo</v>
      </c>
    </row>
    <row r="8539" spans="1:17" x14ac:dyDescent="0.35">
      <c r="A8539" s="2">
        <v>46014</v>
      </c>
      <c r="B8539" s="3" t="s">
        <v>45</v>
      </c>
      <c r="C8539">
        <v>0.46666666666666667</v>
      </c>
      <c r="D8539">
        <v>2.166666666666667</v>
      </c>
      <c r="E8539">
        <v>90.899999999999991</v>
      </c>
      <c r="F8539">
        <v>81.333333333333329</v>
      </c>
      <c r="G8539">
        <v>0.33333333333333331</v>
      </c>
      <c r="H8539">
        <v>13.83333333333333</v>
      </c>
      <c r="I8539">
        <v>1.666666666666667</v>
      </c>
      <c r="J8539">
        <v>25</v>
      </c>
      <c r="K8539">
        <f t="shared" si="663"/>
        <v>1.7000000000000002</v>
      </c>
      <c r="L8539">
        <f t="shared" si="661"/>
        <v>-6.1632875490744934E-2</v>
      </c>
      <c r="M8539">
        <f t="shared" si="662"/>
        <v>-0.84692514198268642</v>
      </c>
      <c r="N8539" s="10" t="str" cm="1">
        <f t="array" ref="N8539">_xlfn.IFS(AND(C8539&lt;=0, C8539-M8539&lt;=2), "escarcha",AND(C8539&lt;=0, C8539-M8539&gt;2), "helada negra", AND(C8539&gt;0, M8539+2&gt;C8539), "rocío", TRUE, "sin riesgo")</f>
        <v>rocío</v>
      </c>
      <c r="O8539">
        <f t="shared" si="664"/>
        <v>-5.0878271548366716E-2</v>
      </c>
      <c r="P8539">
        <f t="shared" si="665"/>
        <v>-0.69956665955427288</v>
      </c>
      <c r="Q8539" s="10" t="str" cm="1">
        <f t="array" ref="Q8539">_xlfn.IFS(AND(D8539&lt;=0, D8539-P8539&lt;=2), "escarcha",AND(D8539&lt;=0, D8539-P8539&gt;2), "helada negra", AND(D8539&gt;0, P8539+2&gt;D8539), "rocío", TRUE, "sin riesgo")</f>
        <v>sin riesgo</v>
      </c>
    </row>
    <row r="8540" spans="1:17" x14ac:dyDescent="0.35">
      <c r="A8540" s="2">
        <v>46014</v>
      </c>
      <c r="B8540" s="3" t="s">
        <v>46</v>
      </c>
      <c r="C8540">
        <v>-0.53333333333333333</v>
      </c>
      <c r="D8540">
        <v>1.966666666666667</v>
      </c>
      <c r="E8540">
        <v>92.833333333333343</v>
      </c>
      <c r="F8540">
        <v>81.333333333333329</v>
      </c>
      <c r="G8540">
        <v>0</v>
      </c>
      <c r="H8540">
        <v>11.3</v>
      </c>
      <c r="I8540">
        <v>0</v>
      </c>
      <c r="J8540">
        <v>21.8</v>
      </c>
      <c r="K8540">
        <f t="shared" si="663"/>
        <v>2.5000000000000004</v>
      </c>
      <c r="L8540">
        <f t="shared" si="661"/>
        <v>-0.11312623626972873</v>
      </c>
      <c r="M8540">
        <f t="shared" si="662"/>
        <v>-1.5500059079958837</v>
      </c>
      <c r="N8540" s="10" t="str" cm="1">
        <f t="array" ref="N8540">_xlfn.IFS(AND(C8540&lt;=0, C8540-M8540&lt;=2), "escarcha",AND(C8540&lt;=0, C8540-M8540&gt;2), "helada negra", AND(C8540&gt;0, M8540+2&gt;C8540), "rocío", TRUE, "sin riesgo")</f>
        <v>escarcha</v>
      </c>
      <c r="O8540">
        <f t="shared" si="664"/>
        <v>-6.5138507206323248E-2</v>
      </c>
      <c r="P8540">
        <f t="shared" si="665"/>
        <v>-0.89492022829418305</v>
      </c>
      <c r="Q8540" s="10" t="str" cm="1">
        <f t="array" ref="Q8540">_xlfn.IFS(AND(D8540&lt;=0, D8540-P8540&lt;=2), "escarcha",AND(D8540&lt;=0, D8540-P8540&gt;2), "helada negra", AND(D8540&gt;0, P8540+2&gt;D8540), "rocío", TRUE, "sin riesgo")</f>
        <v>sin riesgo</v>
      </c>
    </row>
    <row r="8541" spans="1:17" x14ac:dyDescent="0.35">
      <c r="A8541" s="2">
        <v>46015</v>
      </c>
      <c r="B8541" s="3" t="s">
        <v>10</v>
      </c>
      <c r="C8541">
        <v>-0.93333333333333335</v>
      </c>
      <c r="D8541">
        <v>1.833333333333333</v>
      </c>
      <c r="E8541">
        <v>94.100000000000009</v>
      </c>
      <c r="F8541">
        <v>80.666666666666671</v>
      </c>
      <c r="G8541">
        <v>0</v>
      </c>
      <c r="H8541">
        <v>13.8</v>
      </c>
      <c r="I8541">
        <v>2.333333333333333</v>
      </c>
      <c r="J8541">
        <v>25.06666666666667</v>
      </c>
      <c r="K8541">
        <f t="shared" si="663"/>
        <v>2.7666666666666666</v>
      </c>
      <c r="L8541">
        <f t="shared" si="661"/>
        <v>-0.1287573976851151</v>
      </c>
      <c r="M8541">
        <f t="shared" si="662"/>
        <v>-1.7626239467184928</v>
      </c>
      <c r="N8541" s="10" t="str" cm="1">
        <f t="array" ref="N8541">_xlfn.IFS(AND(C8541&lt;=0, C8541-M8541&lt;=2), "escarcha",AND(C8541&lt;=0, C8541-M8541&gt;2), "helada negra", AND(C8541&gt;0, M8541+2&gt;C8541), "rocío", TRUE, "sin riesgo")</f>
        <v>escarcha</v>
      </c>
      <c r="O8541">
        <f t="shared" si="664"/>
        <v>-8.2888771259580996E-2</v>
      </c>
      <c r="P8541">
        <f t="shared" si="665"/>
        <v>-1.1376447654011106</v>
      </c>
      <c r="Q8541" s="10" t="str" cm="1">
        <f t="array" ref="Q8541">_xlfn.IFS(AND(D8541&lt;=0, D8541-P8541&lt;=2), "escarcha",AND(D8541&lt;=0, D8541-P8541&gt;2), "helada negra", AND(D8541&gt;0, P8541+2&gt;D8541), "rocío", TRUE, "sin riesgo")</f>
        <v>sin riesgo</v>
      </c>
    </row>
    <row r="8542" spans="1:17" x14ac:dyDescent="0.35">
      <c r="A8542" s="2">
        <v>46015</v>
      </c>
      <c r="B8542" s="3" t="s">
        <v>11</v>
      </c>
      <c r="C8542">
        <v>-1.0666666666666671</v>
      </c>
      <c r="D8542">
        <v>1.6</v>
      </c>
      <c r="E8542">
        <v>94.566666666666663</v>
      </c>
      <c r="F8542">
        <v>79.666666666666671</v>
      </c>
      <c r="G8542">
        <v>0</v>
      </c>
      <c r="H8542">
        <v>15.133333333333329</v>
      </c>
      <c r="I8542">
        <v>1</v>
      </c>
      <c r="J8542">
        <v>26.533333333333331</v>
      </c>
      <c r="K8542">
        <f t="shared" si="663"/>
        <v>2.666666666666667</v>
      </c>
      <c r="L8542">
        <f t="shared" si="661"/>
        <v>-0.13355964463332842</v>
      </c>
      <c r="M8542">
        <f t="shared" si="662"/>
        <v>-1.8278698656449714</v>
      </c>
      <c r="N8542" s="10" t="str" cm="1">
        <f t="array" ref="N8542">_xlfn.IFS(AND(C8542&lt;=0, C8542-M8542&lt;=2), "escarcha",AND(C8542&lt;=0, C8542-M8542&gt;2), "helada negra", AND(C8542&gt;0, M8542+2&gt;C8542), "rocío", TRUE, "sin riesgo")</f>
        <v>escarcha</v>
      </c>
      <c r="O8542">
        <f t="shared" si="664"/>
        <v>-0.11204750349643651</v>
      </c>
      <c r="P8542">
        <f t="shared" si="665"/>
        <v>-1.5353189556720634</v>
      </c>
      <c r="Q8542" s="10" t="str" cm="1">
        <f t="array" ref="Q8542">_xlfn.IFS(AND(D8542&lt;=0, D8542-P8542&lt;=2), "escarcha",AND(D8542&lt;=0, D8542-P8542&gt;2), "helada negra", AND(D8542&gt;0, P8542+2&gt;D8542), "rocío", TRUE, "sin riesgo")</f>
        <v>sin riesgo</v>
      </c>
    </row>
    <row r="8543" spans="1:17" x14ac:dyDescent="0.35">
      <c r="A8543" s="2">
        <v>46015</v>
      </c>
      <c r="B8543" s="3" t="s">
        <v>12</v>
      </c>
      <c r="C8543">
        <v>-0.1</v>
      </c>
      <c r="D8543">
        <v>1.4333333333333329</v>
      </c>
      <c r="E8543">
        <v>94.5</v>
      </c>
      <c r="F8543">
        <v>79.666666666666671</v>
      </c>
      <c r="G8543">
        <v>1.333333333333333</v>
      </c>
      <c r="H8543">
        <v>14.56666666666667</v>
      </c>
      <c r="I8543">
        <v>3.666666666666667</v>
      </c>
      <c r="J8543">
        <v>23.5</v>
      </c>
      <c r="K8543">
        <f t="shared" si="663"/>
        <v>1.533333333333333</v>
      </c>
      <c r="L8543">
        <f t="shared" si="661"/>
        <v>-6.3825229235986353E-2</v>
      </c>
      <c r="M8543">
        <f t="shared" si="662"/>
        <v>-0.87694256189924025</v>
      </c>
      <c r="N8543" s="10" t="str" cm="1">
        <f t="array" ref="N8543">_xlfn.IFS(AND(C8543&lt;=0, C8543-M8543&lt;=2), "escarcha",AND(C8543&lt;=0, C8543-M8543&gt;2), "helada negra", AND(C8543&gt;0, M8543+2&gt;C8543), "rocío", TRUE, "sin riesgo")</f>
        <v>escarcha</v>
      </c>
      <c r="O8543">
        <f t="shared" si="664"/>
        <v>-0.12398454406035064</v>
      </c>
      <c r="P8543">
        <f t="shared" si="665"/>
        <v>-1.6977423983678896</v>
      </c>
      <c r="Q8543" s="10" t="str" cm="1">
        <f t="array" ref="Q8543">_xlfn.IFS(AND(D8543&lt;=0, D8543-P8543&lt;=2), "escarcha",AND(D8543&lt;=0, D8543-P8543&gt;2), "helada negra", AND(D8543&gt;0, P8543+2&gt;D8543), "rocío", TRUE, "sin riesgo")</f>
        <v>sin riesgo</v>
      </c>
    </row>
    <row r="8544" spans="1:17" x14ac:dyDescent="0.35">
      <c r="A8544" s="2">
        <v>46016</v>
      </c>
      <c r="B8544" s="3" t="s">
        <v>47</v>
      </c>
      <c r="C8544">
        <v>1.966666666666667</v>
      </c>
      <c r="D8544">
        <v>2.2333333333333329</v>
      </c>
      <c r="E8544">
        <v>69.7</v>
      </c>
      <c r="F8544">
        <v>64.666666666666671</v>
      </c>
      <c r="G8544">
        <v>12.33333333333333</v>
      </c>
      <c r="H8544">
        <v>3.166666666666667</v>
      </c>
      <c r="I8544">
        <v>19</v>
      </c>
      <c r="J8544">
        <v>6.2333333333333334</v>
      </c>
      <c r="K8544">
        <f t="shared" si="663"/>
        <v>0.26666666666666594</v>
      </c>
      <c r="L8544">
        <f t="shared" si="661"/>
        <v>-0.21949412606493704</v>
      </c>
      <c r="M8544">
        <f t="shared" si="662"/>
        <v>-2.9894852732698962</v>
      </c>
      <c r="N8544" s="10" t="str" cm="1">
        <f t="array" ref="N8544">_xlfn.IFS(AND(C8544&lt;=0, C8544-M8544&lt;=2), "escarcha",AND(C8544&lt;=0, C8544-M8544&gt;2), "helada negra", AND(C8544&gt;0, M8544+2&gt;C8544), "rocío", TRUE, "sin riesgo")</f>
        <v>sin riesgo</v>
      </c>
      <c r="O8544">
        <f t="shared" si="664"/>
        <v>-0.27544009390822177</v>
      </c>
      <c r="P8544">
        <f t="shared" si="665"/>
        <v>-3.7397382451080561</v>
      </c>
      <c r="Q8544" s="10" t="str" cm="1">
        <f t="array" ref="Q8544">_xlfn.IFS(AND(D8544&lt;=0, D8544-P8544&lt;=2), "escarcha",AND(D8544&lt;=0, D8544-P8544&gt;2), "helada negra", AND(D8544&gt;0, P8544+2&gt;D8544), "rocío", TRUE, "sin riesgo")</f>
        <v>sin riesgo</v>
      </c>
    </row>
    <row r="8545" spans="1:17" x14ac:dyDescent="0.35">
      <c r="A8545" s="2">
        <v>46016</v>
      </c>
      <c r="B8545" s="3" t="s">
        <v>52</v>
      </c>
      <c r="C8545">
        <v>1.6</v>
      </c>
      <c r="D8545">
        <v>2.7666666666666671</v>
      </c>
      <c r="E8545">
        <v>70.5</v>
      </c>
      <c r="F8545">
        <v>64.666666666666671</v>
      </c>
      <c r="G8545">
        <v>11</v>
      </c>
      <c r="H8545">
        <v>2.2999999999999998</v>
      </c>
      <c r="I8545">
        <v>16.666666666666671</v>
      </c>
      <c r="J8545">
        <v>4.6333333333333337</v>
      </c>
      <c r="K8545">
        <f t="shared" si="663"/>
        <v>1.166666666666667</v>
      </c>
      <c r="L8545">
        <f t="shared" si="661"/>
        <v>-0.23428605694161464</v>
      </c>
      <c r="M8545">
        <f t="shared" si="662"/>
        <v>-3.1883068056328057</v>
      </c>
      <c r="N8545" s="10" t="str" cm="1">
        <f t="array" ref="N8545">_xlfn.IFS(AND(C8545&lt;=0, C8545-M8545&lt;=2), "escarcha",AND(C8545&lt;=0, C8545-M8545&gt;2), "helada negra", AND(C8545&gt;0, M8545+2&gt;C8545), "rocío", TRUE, "sin riesgo")</f>
        <v>sin riesgo</v>
      </c>
      <c r="O8545">
        <f t="shared" si="664"/>
        <v>-0.23754686447953172</v>
      </c>
      <c r="P8545">
        <f t="shared" si="665"/>
        <v>-3.2320917269592049</v>
      </c>
      <c r="Q8545" s="10" t="str" cm="1">
        <f t="array" ref="Q8545">_xlfn.IFS(AND(D8545&lt;=0, D8545-P8545&lt;=2), "escarcha",AND(D8545&lt;=0, D8545-P8545&gt;2), "helada negra", AND(D8545&gt;0, P8545+2&gt;D8545), "rocío", TRUE, "sin riesgo")</f>
        <v>sin riesgo</v>
      </c>
    </row>
    <row r="8546" spans="1:17" x14ac:dyDescent="0.35">
      <c r="A8546" s="2">
        <v>46016</v>
      </c>
      <c r="B8546" s="3" t="s">
        <v>53</v>
      </c>
      <c r="C8546">
        <v>1.6</v>
      </c>
      <c r="D8546">
        <v>3.066666666666666</v>
      </c>
      <c r="E8546">
        <v>71.033333333333331</v>
      </c>
      <c r="F8546">
        <v>61</v>
      </c>
      <c r="G8546">
        <v>9.6666666666666661</v>
      </c>
      <c r="H8546">
        <v>2.3666666666666671</v>
      </c>
      <c r="I8546">
        <v>14.33333333333333</v>
      </c>
      <c r="J8546">
        <v>5.7333333333333334</v>
      </c>
      <c r="K8546">
        <f t="shared" si="663"/>
        <v>1.4666666666666659</v>
      </c>
      <c r="L8546">
        <f t="shared" si="661"/>
        <v>-0.22674951632337592</v>
      </c>
      <c r="M8546">
        <f t="shared" si="662"/>
        <v>-3.0870477090686399</v>
      </c>
      <c r="N8546" s="10" t="str" cm="1">
        <f t="array" ref="N8546">_xlfn.IFS(AND(C8546&lt;=0, C8546-M8546&lt;=2), "escarcha",AND(C8546&lt;=0, C8546-M8546&gt;2), "helada negra", AND(C8546&gt;0, M8546+2&gt;C8546), "rocío", TRUE, "sin riesgo")</f>
        <v>sin riesgo</v>
      </c>
      <c r="O8546">
        <f t="shared" si="664"/>
        <v>-0.27467610293949574</v>
      </c>
      <c r="P8546">
        <f t="shared" si="665"/>
        <v>-3.7295244715323164</v>
      </c>
      <c r="Q8546" s="10" t="str" cm="1">
        <f t="array" ref="Q8546">_xlfn.IFS(AND(D8546&lt;=0, D8546-P8546&lt;=2), "escarcha",AND(D8546&lt;=0, D8546-P8546&gt;2), "helada negra", AND(D8546&gt;0, P8546+2&gt;D8546), "rocío", TRUE, "sin riesgo")</f>
        <v>sin riesgo</v>
      </c>
    </row>
    <row r="8547" spans="1:17" x14ac:dyDescent="0.35">
      <c r="A8547" s="2">
        <v>46016</v>
      </c>
      <c r="B8547" s="3" t="s">
        <v>56</v>
      </c>
      <c r="C8547">
        <v>3.0666666666666669</v>
      </c>
      <c r="D8547">
        <v>3.1333333333333329</v>
      </c>
      <c r="E8547">
        <v>61.166666666666657</v>
      </c>
      <c r="F8547">
        <v>57.666666666666657</v>
      </c>
      <c r="G8547">
        <v>4</v>
      </c>
      <c r="H8547">
        <v>2.6333333333333329</v>
      </c>
      <c r="I8547">
        <v>7.333333333333333</v>
      </c>
      <c r="J8547">
        <v>6.7333333333333334</v>
      </c>
      <c r="K8547">
        <f t="shared" si="663"/>
        <v>6.6666666666665986E-2</v>
      </c>
      <c r="L8547">
        <f t="shared" si="661"/>
        <v>-0.27194758828629173</v>
      </c>
      <c r="M8547">
        <f t="shared" si="662"/>
        <v>-3.6930399181790938</v>
      </c>
      <c r="N8547" s="10" t="str" cm="1">
        <f t="array" ref="N8547">_xlfn.IFS(AND(C8547&lt;=0, C8547-M8547&lt;=2), "escarcha",AND(C8547&lt;=0, C8547-M8547&gt;2), "helada negra", AND(C8547&gt;0, M8547+2&gt;C8547), "rocío", TRUE, "sin riesgo")</f>
        <v>sin riesgo</v>
      </c>
      <c r="O8547">
        <f t="shared" si="664"/>
        <v>-0.32615707741780592</v>
      </c>
      <c r="P8547">
        <f t="shared" si="665"/>
        <v>-4.4158276680305262</v>
      </c>
      <c r="Q8547" s="10" t="str" cm="1">
        <f t="array" ref="Q8547">_xlfn.IFS(AND(D8547&lt;=0, D8547-P8547&lt;=2), "escarcha",AND(D8547&lt;=0, D8547-P8547&gt;2), "helada negra", AND(D8547&gt;0, P8547+2&gt;D8547), "rocío", TRUE, "sin riesgo")</f>
        <v>sin riesgo</v>
      </c>
    </row>
    <row r="8548" spans="1:17" x14ac:dyDescent="0.35">
      <c r="A8548" s="2">
        <v>46016</v>
      </c>
      <c r="B8548" s="3" t="s">
        <v>55</v>
      </c>
      <c r="C8548">
        <v>3.0333333333333332</v>
      </c>
      <c r="D8548">
        <v>3.666666666666667</v>
      </c>
      <c r="E8548">
        <v>55.966666666666669</v>
      </c>
      <c r="F8548">
        <v>53</v>
      </c>
      <c r="G8548">
        <v>1.333333333333333</v>
      </c>
      <c r="H8548">
        <v>2.4</v>
      </c>
      <c r="I8548">
        <v>3.666666666666667</v>
      </c>
      <c r="J8548">
        <v>6.1666666666666661</v>
      </c>
      <c r="K8548">
        <f t="shared" si="663"/>
        <v>0.63333333333333375</v>
      </c>
      <c r="L8548">
        <f t="shared" si="661"/>
        <v>-0.36315144139007749</v>
      </c>
      <c r="M8548">
        <f t="shared" si="662"/>
        <v>-4.906581235043455</v>
      </c>
      <c r="N8548" s="10" t="str" cm="1">
        <f t="array" ref="N8548">_xlfn.IFS(AND(C8548&lt;=0, C8548-M8548&lt;=2), "escarcha",AND(C8548&lt;=0, C8548-M8548&gt;2), "helada negra", AND(C8548&gt;0, M8548+2&gt;C8548), "rocío", TRUE, "sin riesgo")</f>
        <v>sin riesgo</v>
      </c>
      <c r="O8548">
        <f t="shared" si="664"/>
        <v>-0.37292750769511668</v>
      </c>
      <c r="P8548">
        <f t="shared" si="665"/>
        <v>-5.0359299109005242</v>
      </c>
      <c r="Q8548" s="10" t="str" cm="1">
        <f t="array" ref="Q8548">_xlfn.IFS(AND(D8548&lt;=0, D8548-P8548&lt;=2), "escarcha",AND(D8548&lt;=0, D8548-P8548&gt;2), "helada negra", AND(D8548&gt;0, P8548+2&gt;D8548), "rocío", TRUE, "sin riesgo")</f>
        <v>sin riesgo</v>
      </c>
    </row>
    <row r="8549" spans="1:17" x14ac:dyDescent="0.35">
      <c r="A8549" s="2">
        <v>46016</v>
      </c>
      <c r="B8549" s="3" t="s">
        <v>54</v>
      </c>
      <c r="C8549">
        <v>2.2000000000000002</v>
      </c>
      <c r="D8549">
        <v>4.6333333333333337</v>
      </c>
      <c r="E8549">
        <v>61.566666666666663</v>
      </c>
      <c r="F8549">
        <v>51</v>
      </c>
      <c r="G8549">
        <v>6</v>
      </c>
      <c r="H8549">
        <v>2.2666666666666671</v>
      </c>
      <c r="I8549">
        <v>9.6666666666666661</v>
      </c>
      <c r="J8549">
        <v>5.4666666666666668</v>
      </c>
      <c r="K8549">
        <f t="shared" si="663"/>
        <v>2.4333333333333336</v>
      </c>
      <c r="L8549">
        <f t="shared" si="661"/>
        <v>-0.32693916500768605</v>
      </c>
      <c r="M8549">
        <f t="shared" si="662"/>
        <v>-4.4262234811017969</v>
      </c>
      <c r="N8549" s="10" t="str" cm="1">
        <f t="array" ref="N8549">_xlfn.IFS(AND(C8549&lt;=0, C8549-M8549&lt;=2), "escarcha",AND(C8549&lt;=0, C8549-M8549&gt;2), "helada negra", AND(C8549&gt;0, M8549+2&gt;C8549), "rocío", TRUE, "sin riesgo")</f>
        <v>sin riesgo</v>
      </c>
      <c r="O8549">
        <f t="shared" si="664"/>
        <v>-0.34362597233727638</v>
      </c>
      <c r="P8549">
        <f t="shared" si="665"/>
        <v>-4.6478153891912983</v>
      </c>
      <c r="Q8549" s="10" t="str" cm="1">
        <f t="array" ref="Q8549">_xlfn.IFS(AND(D8549&lt;=0, D8549-P8549&lt;=2), "escarcha",AND(D8549&lt;=0, D8549-P8549&gt;2), "helada negra", AND(D8549&gt;0, P8549+2&gt;D8549), "rocío", TRUE, "sin riesgo")</f>
        <v>sin riesgo</v>
      </c>
    </row>
    <row r="8550" spans="1:17" x14ac:dyDescent="0.35">
      <c r="A8550" s="2">
        <v>46016</v>
      </c>
      <c r="B8550" s="3" t="s">
        <v>57</v>
      </c>
      <c r="C8550">
        <v>2.2333333333333329</v>
      </c>
      <c r="D8550">
        <v>4.666666666666667</v>
      </c>
      <c r="E8550">
        <v>60.133333333333333</v>
      </c>
      <c r="F8550">
        <v>50.333333333333343</v>
      </c>
      <c r="G8550">
        <v>1.666666666666667</v>
      </c>
      <c r="H8550">
        <v>3.4333333333333331</v>
      </c>
      <c r="I8550">
        <v>3.666666666666667</v>
      </c>
      <c r="J8550">
        <v>5.5666666666666664</v>
      </c>
      <c r="K8550">
        <f t="shared" si="663"/>
        <v>2.433333333333334</v>
      </c>
      <c r="L8550">
        <f t="shared" si="661"/>
        <v>-0.3481216453430267</v>
      </c>
      <c r="M8550">
        <f t="shared" si="662"/>
        <v>-4.7074451702768982</v>
      </c>
      <c r="N8550" s="10" t="str" cm="1">
        <f t="array" ref="N8550">_xlfn.IFS(AND(C8550&lt;=0, C8550-M8550&lt;=2), "escarcha",AND(C8550&lt;=0, C8550-M8550&gt;2), "helada negra", AND(C8550&gt;0, M8550+2&gt;C8550), "rocío", TRUE, "sin riesgo")</f>
        <v>sin riesgo</v>
      </c>
      <c r="O8550">
        <f t="shared" si="664"/>
        <v>-0.35445666949161569</v>
      </c>
      <c r="P8550">
        <f t="shared" si="665"/>
        <v>-4.7914211500851858</v>
      </c>
      <c r="Q8550" s="10" t="str" cm="1">
        <f t="array" ref="Q8550">_xlfn.IFS(AND(D8550&lt;=0, D8550-P8550&lt;=2), "escarcha",AND(D8550&lt;=0, D8550-P8550&gt;2), "helada negra", AND(D8550&gt;0, P8550+2&gt;D8550), "rocío", TRUE, "sin riesgo")</f>
        <v>sin riesgo</v>
      </c>
    </row>
    <row r="8551" spans="1:17" x14ac:dyDescent="0.35">
      <c r="A8551" s="2">
        <v>46016</v>
      </c>
      <c r="B8551" s="3" t="s">
        <v>51</v>
      </c>
      <c r="C8551">
        <v>1.6333333333333331</v>
      </c>
      <c r="D8551">
        <v>5.0333333333333332</v>
      </c>
      <c r="E8551">
        <v>64.966666666666669</v>
      </c>
      <c r="F8551">
        <v>48.666666666666657</v>
      </c>
      <c r="G8551">
        <v>0</v>
      </c>
      <c r="H8551">
        <v>0.53333333333333333</v>
      </c>
      <c r="I8551">
        <v>1</v>
      </c>
      <c r="J8551">
        <v>1.4</v>
      </c>
      <c r="K8551">
        <f t="shared" si="663"/>
        <v>3.4000000000000004</v>
      </c>
      <c r="L8551">
        <f t="shared" si="661"/>
        <v>-0.31363899230823994</v>
      </c>
      <c r="M8551">
        <f t="shared" si="662"/>
        <v>-4.2493090319326514</v>
      </c>
      <c r="N8551" s="10" t="str" cm="1">
        <f t="array" ref="N8551">_xlfn.IFS(AND(C8551&lt;=0, C8551-M8551&lt;=2), "escarcha",AND(C8551&lt;=0, C8551-M8551&gt;2), "helada negra", AND(C8551&gt;0, M8551+2&gt;C8551), "rocío", TRUE, "sin riesgo")</f>
        <v>sin riesgo</v>
      </c>
      <c r="O8551">
        <f t="shared" si="664"/>
        <v>-0.36256990309432691</v>
      </c>
      <c r="P8551">
        <f t="shared" si="665"/>
        <v>-4.8988823794862073</v>
      </c>
      <c r="Q8551" s="10" t="str" cm="1">
        <f t="array" ref="Q8551">_xlfn.IFS(AND(D8551&lt;=0, D8551-P8551&lt;=2), "escarcha",AND(D8551&lt;=0, D8551-P8551&gt;2), "helada negra", AND(D8551&gt;0, P8551+2&gt;D8551), "rocío", TRUE, "sin riesgo")</f>
        <v>sin riesgo</v>
      </c>
    </row>
    <row r="8552" spans="1:17" x14ac:dyDescent="0.35">
      <c r="A8552" s="2">
        <v>46016</v>
      </c>
      <c r="B8552" s="3" t="s">
        <v>49</v>
      </c>
      <c r="C8552">
        <v>0.6</v>
      </c>
      <c r="D8552">
        <v>3</v>
      </c>
      <c r="E8552">
        <v>70.099999999999994</v>
      </c>
      <c r="F8552">
        <v>57.333333333333343</v>
      </c>
      <c r="G8552">
        <v>2</v>
      </c>
      <c r="H8552">
        <v>1</v>
      </c>
      <c r="I8552">
        <v>3.666666666666667</v>
      </c>
      <c r="J8552">
        <v>3.1</v>
      </c>
      <c r="K8552">
        <f t="shared" si="663"/>
        <v>2.4</v>
      </c>
      <c r="L8552">
        <f t="shared" si="661"/>
        <v>-0.31184318902520258</v>
      </c>
      <c r="M8552">
        <f t="shared" si="662"/>
        <v>-4.2254017533619379</v>
      </c>
      <c r="N8552" s="10" t="str" cm="1">
        <f t="array" ref="N8552">_xlfn.IFS(AND(C8552&lt;=0, C8552-M8552&lt;=2), "escarcha",AND(C8552&lt;=0, C8552-M8552&gt;2), "helada negra", AND(C8552&gt;0, M8552+2&gt;C8552), "rocío", TRUE, "sin riesgo")</f>
        <v>sin riesgo</v>
      </c>
      <c r="O8552">
        <f t="shared" si="664"/>
        <v>-0.34138391720545302</v>
      </c>
      <c r="P8552">
        <f t="shared" si="665"/>
        <v>-4.6180660293114064</v>
      </c>
      <c r="Q8552" s="10" t="str" cm="1">
        <f t="array" ref="Q8552">_xlfn.IFS(AND(D8552&lt;=0, D8552-P8552&lt;=2), "escarcha",AND(D8552&lt;=0, D8552-P8552&gt;2), "helada negra", AND(D8552&gt;0, P8552+2&gt;D8552), "rocío", TRUE, "sin riesgo")</f>
        <v>sin riesgo</v>
      </c>
    </row>
    <row r="8553" spans="1:17" x14ac:dyDescent="0.35">
      <c r="A8553" s="2">
        <v>46016</v>
      </c>
      <c r="B8553" s="3" t="s">
        <v>50</v>
      </c>
      <c r="C8553">
        <v>-1.2</v>
      </c>
      <c r="D8553">
        <v>0.66666666666666674</v>
      </c>
      <c r="E8553">
        <v>78.8</v>
      </c>
      <c r="F8553">
        <v>67</v>
      </c>
      <c r="G8553">
        <v>0</v>
      </c>
      <c r="H8553">
        <v>1.9333333333333329</v>
      </c>
      <c r="I8553">
        <v>1</v>
      </c>
      <c r="J8553">
        <v>3.6333333333333329</v>
      </c>
      <c r="K8553">
        <f t="shared" si="663"/>
        <v>1.8666666666666667</v>
      </c>
      <c r="L8553">
        <f t="shared" si="661"/>
        <v>-0.3257117045063288</v>
      </c>
      <c r="M8553">
        <f t="shared" si="662"/>
        <v>-4.4099071928911684</v>
      </c>
      <c r="N8553" s="10" t="str" cm="1">
        <f t="array" ref="N8553">_xlfn.IFS(AND(C8553&lt;=0, C8553-M8553&lt;=2), "escarcha",AND(C8553&lt;=0, C8553-M8553&gt;2), "helada negra", AND(C8553&gt;0, M8553+2&gt;C8553), "rocío", TRUE, "sin riesgo")</f>
        <v>helada negra</v>
      </c>
      <c r="O8553">
        <f t="shared" si="664"/>
        <v>-0.35226386706763624</v>
      </c>
      <c r="P8553">
        <f t="shared" si="665"/>
        <v>-4.7623604395635581</v>
      </c>
      <c r="Q8553" s="10" t="str" cm="1">
        <f t="array" ref="Q8553">_xlfn.IFS(AND(D8553&lt;=0, D8553-P8553&lt;=2), "escarcha",AND(D8553&lt;=0, D8553-P8553&gt;2), "helada negra", AND(D8553&gt;0, P8553+2&gt;D8553), "rocío", TRUE, "sin riesgo")</f>
        <v>sin riesgo</v>
      </c>
    </row>
    <row r="8554" spans="1:17" x14ac:dyDescent="0.35">
      <c r="A8554" s="2">
        <v>46016</v>
      </c>
      <c r="B8554" s="3" t="s">
        <v>48</v>
      </c>
      <c r="C8554">
        <v>-2.1333333333333329</v>
      </c>
      <c r="D8554">
        <v>-0.1333333333333333</v>
      </c>
      <c r="E8554">
        <v>85.2</v>
      </c>
      <c r="F8554">
        <v>68.333333333333329</v>
      </c>
      <c r="G8554">
        <v>1</v>
      </c>
      <c r="H8554">
        <v>2.8</v>
      </c>
      <c r="I8554">
        <v>1.333333333333333</v>
      </c>
      <c r="J8554">
        <v>3.8666666666666671</v>
      </c>
      <c r="K8554">
        <f t="shared" si="663"/>
        <v>1.9999999999999996</v>
      </c>
      <c r="L8554">
        <f t="shared" si="661"/>
        <v>-0.31624579443752354</v>
      </c>
      <c r="M8554">
        <f t="shared" si="662"/>
        <v>-4.2840045089803853</v>
      </c>
      <c r="N8554" s="10" t="str" cm="1">
        <f t="array" ref="N8554">_xlfn.IFS(AND(C8554&lt;=0, C8554-M8554&lt;=2), "escarcha",AND(C8554&lt;=0, C8554-M8554&gt;2), "helada negra", AND(C8554&gt;0, M8554+2&gt;C8554), "rocío", TRUE, "sin riesgo")</f>
        <v>helada negra</v>
      </c>
      <c r="O8554">
        <f t="shared" si="664"/>
        <v>-0.39044699326727156</v>
      </c>
      <c r="P8554">
        <f t="shared" si="665"/>
        <v>-5.2673817795995586</v>
      </c>
      <c r="Q8554" s="10" t="str" cm="1">
        <f t="array" ref="Q8554">_xlfn.IFS(AND(D8554&lt;=0, D8554-P8554&lt;=2), "escarcha",AND(D8554&lt;=0, D8554-P8554&gt;2), "helada negra", AND(D8554&gt;0, P8554+2&gt;D8554), "rocío", TRUE, "sin riesgo")</f>
        <v>helada negra</v>
      </c>
    </row>
    <row r="8555" spans="1:17" x14ac:dyDescent="0.35">
      <c r="A8555" s="2">
        <v>46016</v>
      </c>
      <c r="B8555" s="3" t="s">
        <v>38</v>
      </c>
      <c r="C8555">
        <v>-1.7333333333333329</v>
      </c>
      <c r="D8555">
        <v>0.23333333333333331</v>
      </c>
      <c r="E8555">
        <v>87.86666666666666</v>
      </c>
      <c r="F8555">
        <v>67</v>
      </c>
      <c r="G8555">
        <v>1.333333333333333</v>
      </c>
      <c r="H8555">
        <v>2.2333333333333329</v>
      </c>
      <c r="I8555">
        <v>2.666666666666667</v>
      </c>
      <c r="J8555">
        <v>3.3666666666666671</v>
      </c>
      <c r="K8555">
        <f t="shared" si="663"/>
        <v>1.9666666666666663</v>
      </c>
      <c r="L8555">
        <f t="shared" si="661"/>
        <v>-0.25595205903193785</v>
      </c>
      <c r="M8555">
        <f t="shared" si="662"/>
        <v>-3.4789304407144637</v>
      </c>
      <c r="N8555" s="10" t="str" cm="1">
        <f t="array" ref="N8555">_xlfn.IFS(AND(C8555&lt;=0, C8555-M8555&lt;=2), "escarcha",AND(C8555&lt;=0, C8555-M8555&gt;2), "helada negra", AND(C8555&gt;0, M8555+2&gt;C8555), "rocío", TRUE, "sin riesgo")</f>
        <v>escarcha</v>
      </c>
      <c r="O8555">
        <f t="shared" si="664"/>
        <v>-0.38357271334563858</v>
      </c>
      <c r="P8555">
        <f t="shared" si="665"/>
        <v>-5.176618588014958</v>
      </c>
      <c r="Q8555" s="10" t="str" cm="1">
        <f t="array" ref="Q8555">_xlfn.IFS(AND(D8555&lt;=0, D8555-P8555&lt;=2), "escarcha",AND(D8555&lt;=0, D8555-P8555&gt;2), "helada negra", AND(D8555&gt;0, P8555+2&gt;D8555), "rocío", TRUE, "sin riesgo")</f>
        <v>sin riesgo</v>
      </c>
    </row>
    <row r="8556" spans="1:17" x14ac:dyDescent="0.35">
      <c r="A8556" s="2">
        <v>46016</v>
      </c>
      <c r="B8556" s="3" t="s">
        <v>39</v>
      </c>
      <c r="C8556">
        <v>-2.1</v>
      </c>
      <c r="D8556">
        <v>-0.8666666666666667</v>
      </c>
      <c r="E8556">
        <v>88.9</v>
      </c>
      <c r="F8556">
        <v>71.666666666666671</v>
      </c>
      <c r="G8556">
        <v>0.33333333333333331</v>
      </c>
      <c r="H8556">
        <v>1.5</v>
      </c>
      <c r="I8556">
        <v>2</v>
      </c>
      <c r="J8556">
        <v>2.3666666666666671</v>
      </c>
      <c r="K8556">
        <f t="shared" si="663"/>
        <v>1.2333333333333334</v>
      </c>
      <c r="L8556">
        <f t="shared" si="661"/>
        <v>-0.27127512655945851</v>
      </c>
      <c r="M8556">
        <f t="shared" si="662"/>
        <v>-3.6840463332598476</v>
      </c>
      <c r="N8556" s="10" t="str" cm="1">
        <f t="array" ref="N8556">_xlfn.IFS(AND(C8556&lt;=0, C8556-M8556&lt;=2), "escarcha",AND(C8556&lt;=0, C8556-M8556&gt;2), "helada negra", AND(C8556&gt;0, M8556+2&gt;C8556), "rocío", TRUE, "sin riesgo")</f>
        <v>escarcha</v>
      </c>
      <c r="O8556">
        <f t="shared" si="664"/>
        <v>-0.39621910379881298</v>
      </c>
      <c r="P8556">
        <f t="shared" si="665"/>
        <v>-5.3435392152223704</v>
      </c>
      <c r="Q8556" s="10" t="str" cm="1">
        <f t="array" ref="Q8556">_xlfn.IFS(AND(D8556&lt;=0, D8556-P8556&lt;=2), "escarcha",AND(D8556&lt;=0, D8556-P8556&gt;2), "helada negra", AND(D8556&gt;0, P8556+2&gt;D8556), "rocío", TRUE, "sin riesgo")</f>
        <v>helada negra</v>
      </c>
    </row>
    <row r="8557" spans="1:17" x14ac:dyDescent="0.35">
      <c r="A8557" s="2">
        <v>46016</v>
      </c>
      <c r="B8557" s="3" t="s">
        <v>37</v>
      </c>
      <c r="C8557">
        <v>-2.6</v>
      </c>
      <c r="D8557">
        <v>-1.533333333333333</v>
      </c>
      <c r="E8557">
        <v>91.066666666666663</v>
      </c>
      <c r="F8557">
        <v>75</v>
      </c>
      <c r="G8557">
        <v>0</v>
      </c>
      <c r="H8557">
        <v>2.833333333333333</v>
      </c>
      <c r="I8557">
        <v>0</v>
      </c>
      <c r="J8557">
        <v>4.7666666666666666</v>
      </c>
      <c r="K8557">
        <f t="shared" si="663"/>
        <v>1.0666666666666671</v>
      </c>
      <c r="L8557">
        <f t="shared" si="661"/>
        <v>-0.28416643546397469</v>
      </c>
      <c r="M8557">
        <f t="shared" si="662"/>
        <v>-3.8563386366438199</v>
      </c>
      <c r="N8557" s="10" t="str" cm="1">
        <f t="array" ref="N8557">_xlfn.IFS(AND(C8557&lt;=0, C8557-M8557&lt;=2), "escarcha",AND(C8557&lt;=0, C8557-M8557&gt;2), "helada negra", AND(C8557&gt;0, M8557+2&gt;C8557), "rocío", TRUE, "sin riesgo")</f>
        <v>escarcha</v>
      </c>
      <c r="O8557">
        <f t="shared" si="664"/>
        <v>-0.39958374528344875</v>
      </c>
      <c r="P8557">
        <f t="shared" si="665"/>
        <v>-5.3879099138198825</v>
      </c>
      <c r="Q8557" s="10" t="str" cm="1">
        <f t="array" ref="Q8557">_xlfn.IFS(AND(D8557&lt;=0, D8557-P8557&lt;=2), "escarcha",AND(D8557&lt;=0, D8557-P8557&gt;2), "helada negra", AND(D8557&gt;0, P8557+2&gt;D8557), "rocío", TRUE, "sin riesgo")</f>
        <v>helada negra</v>
      </c>
    </row>
    <row r="8558" spans="1:17" x14ac:dyDescent="0.35">
      <c r="A8558" s="2">
        <v>46016</v>
      </c>
      <c r="B8558" s="3" t="s">
        <v>40</v>
      </c>
      <c r="C8558">
        <v>-2.5</v>
      </c>
      <c r="D8558">
        <v>-2.0666666666666669</v>
      </c>
      <c r="E8558">
        <v>92.033333333333331</v>
      </c>
      <c r="F8558">
        <v>78.666666666666671</v>
      </c>
      <c r="G8558">
        <v>0</v>
      </c>
      <c r="H8558">
        <v>0</v>
      </c>
      <c r="I8558">
        <v>0</v>
      </c>
      <c r="J8558">
        <v>0.2</v>
      </c>
      <c r="K8558">
        <f t="shared" si="663"/>
        <v>0.43333333333333313</v>
      </c>
      <c r="L8558">
        <f t="shared" si="661"/>
        <v>-0.2662009471393989</v>
      </c>
      <c r="M8558">
        <f t="shared" si="662"/>
        <v>-3.6161618431267968</v>
      </c>
      <c r="N8558" s="10" t="str" cm="1">
        <f t="array" ref="N8558">_xlfn.IFS(AND(C8558&lt;=0, C8558-M8558&lt;=2), "escarcha",AND(C8558&lt;=0, C8558-M8558&gt;2), "helada negra", AND(C8558&gt;0, M8558+2&gt;C8558), "rocío", TRUE, "sin riesgo")</f>
        <v>escarcha</v>
      </c>
      <c r="O8558">
        <f t="shared" si="664"/>
        <v>-0.39110847409028215</v>
      </c>
      <c r="P8558">
        <f t="shared" si="665"/>
        <v>-5.2761118573195063</v>
      </c>
      <c r="Q8558" s="10" t="str" cm="1">
        <f t="array" ref="Q8558">_xlfn.IFS(AND(D8558&lt;=0, D8558-P8558&lt;=2), "escarcha",AND(D8558&lt;=0, D8558-P8558&gt;2), "helada negra", AND(D8558&gt;0, P8558+2&gt;D8558), "rocío", TRUE, "sin riesgo")</f>
        <v>helada negra</v>
      </c>
    </row>
    <row r="8559" spans="1:17" x14ac:dyDescent="0.35">
      <c r="A8559" s="2">
        <v>46017</v>
      </c>
      <c r="B8559" s="3" t="s">
        <v>11</v>
      </c>
      <c r="C8559">
        <v>-2.3666666666666671</v>
      </c>
      <c r="D8559">
        <v>-2</v>
      </c>
      <c r="E8559">
        <v>93.5</v>
      </c>
      <c r="F8559">
        <v>79.333333333333329</v>
      </c>
      <c r="G8559">
        <v>0</v>
      </c>
      <c r="H8559">
        <v>0.26666666666666672</v>
      </c>
      <c r="I8559">
        <v>0</v>
      </c>
      <c r="J8559">
        <v>0.53333333333333333</v>
      </c>
      <c r="K8559">
        <f t="shared" si="663"/>
        <v>0.36666666666666714</v>
      </c>
      <c r="L8559">
        <f t="shared" si="661"/>
        <v>-0.24052458581987313</v>
      </c>
      <c r="M8559">
        <f t="shared" si="662"/>
        <v>-3.272061509129164</v>
      </c>
      <c r="N8559" s="10" t="str" cm="1">
        <f t="array" ref="N8559">_xlfn.IFS(AND(C8559&lt;=0, C8559-M8559&lt;=2), "escarcha",AND(C8559&lt;=0, C8559-M8559&gt;2), "helada negra", AND(C8559&gt;0, M8559+2&gt;C8559), "rocío", TRUE, "sin riesgo")</f>
        <v>escarcha</v>
      </c>
      <c r="O8559">
        <f t="shared" si="664"/>
        <v>-0.37775308873779645</v>
      </c>
      <c r="P8559">
        <f t="shared" si="665"/>
        <v>-5.0997261493448018</v>
      </c>
      <c r="Q8559" s="10" t="str" cm="1">
        <f t="array" ref="Q8559">_xlfn.IFS(AND(D8559&lt;=0, D8559-P8559&lt;=2), "escarcha",AND(D8559&lt;=0, D8559-P8559&gt;2), "helada negra", AND(D8559&gt;0, P8559+2&gt;D8559), "rocío", TRUE, "sin riesgo")</f>
        <v>helada negra</v>
      </c>
    </row>
    <row r="8560" spans="1:17" x14ac:dyDescent="0.35">
      <c r="A8560" s="2">
        <v>46017</v>
      </c>
      <c r="B8560" s="3" t="s">
        <v>13</v>
      </c>
      <c r="C8560">
        <v>-2.333333333333333</v>
      </c>
      <c r="D8560">
        <v>-1.6</v>
      </c>
      <c r="E8560">
        <v>94.566666666666663</v>
      </c>
      <c r="F8560">
        <v>78.333333333333329</v>
      </c>
      <c r="G8560">
        <v>0</v>
      </c>
      <c r="H8560">
        <v>0.23333333333333331</v>
      </c>
      <c r="I8560">
        <v>0</v>
      </c>
      <c r="J8560">
        <v>1.2666666666666671</v>
      </c>
      <c r="K8560">
        <f t="shared" si="663"/>
        <v>0.73333333333333295</v>
      </c>
      <c r="L8560">
        <f t="shared" si="661"/>
        <v>-0.22671623792088358</v>
      </c>
      <c r="M8560">
        <f t="shared" si="662"/>
        <v>-3.0866003990834745</v>
      </c>
      <c r="N8560" s="10" t="str" cm="1">
        <f t="array" ref="N8560">_xlfn.IFS(AND(C8560&lt;=0, C8560-M8560&lt;=2), "escarcha",AND(C8560&lt;=0, C8560-M8560&gt;2), "helada negra", AND(C8560&gt;0, M8560+2&gt;C8560), "rocío", TRUE, "sin riesgo")</f>
        <v>escarcha</v>
      </c>
      <c r="O8560">
        <f t="shared" si="664"/>
        <v>-0.36099616528341388</v>
      </c>
      <c r="P8560">
        <f t="shared" si="665"/>
        <v>-4.8780455196487802</v>
      </c>
      <c r="Q8560" s="10" t="str" cm="1">
        <f t="array" ref="Q8560">_xlfn.IFS(AND(D8560&lt;=0, D8560-P8560&lt;=2), "escarcha",AND(D8560&lt;=0, D8560-P8560&gt;2), "helada negra", AND(D8560&gt;0, P8560+2&gt;D8560), "rocío", TRUE, "sin riesgo")</f>
        <v>helada negra</v>
      </c>
    </row>
    <row r="8561" spans="1:17" x14ac:dyDescent="0.35">
      <c r="A8561" s="2">
        <v>46017</v>
      </c>
      <c r="B8561" s="3" t="s">
        <v>14</v>
      </c>
      <c r="C8561">
        <v>-2.5</v>
      </c>
      <c r="D8561">
        <v>-1.8666666666666669</v>
      </c>
      <c r="E8561">
        <v>94.633333333333326</v>
      </c>
      <c r="F8561">
        <v>83.666666666666671</v>
      </c>
      <c r="G8561">
        <v>0</v>
      </c>
      <c r="H8561">
        <v>0.33333333333333343</v>
      </c>
      <c r="I8561">
        <v>0</v>
      </c>
      <c r="J8561">
        <v>0.8</v>
      </c>
      <c r="K8561">
        <f t="shared" si="663"/>
        <v>0.63333333333333308</v>
      </c>
      <c r="L8561">
        <f t="shared" si="661"/>
        <v>-0.23834200259658223</v>
      </c>
      <c r="M8561">
        <f t="shared" si="662"/>
        <v>-3.2427661242030319</v>
      </c>
      <c r="N8561" s="10" t="str" cm="1">
        <f t="array" ref="N8561">_xlfn.IFS(AND(C8561&lt;=0, C8561-M8561&lt;=2), "escarcha",AND(C8561&lt;=0, C8561-M8561&gt;2), "helada negra", AND(C8561&gt;0, M8561+2&gt;C8561), "rocío", TRUE, "sin riesgo")</f>
        <v>escarcha</v>
      </c>
      <c r="O8561">
        <f t="shared" si="664"/>
        <v>-0.31474594419314783</v>
      </c>
      <c r="P8561">
        <f t="shared" si="665"/>
        <v>-4.2640433434601288</v>
      </c>
      <c r="Q8561" s="10" t="str" cm="1">
        <f t="array" ref="Q8561">_xlfn.IFS(AND(D8561&lt;=0, D8561-P8561&lt;=2), "escarcha",AND(D8561&lt;=0, D8561-P8561&gt;2), "helada negra", AND(D8561&gt;0, P8561+2&gt;D8561), "rocío", TRUE, "sin riesgo")</f>
        <v>helada negra</v>
      </c>
    </row>
    <row r="8562" spans="1:17" x14ac:dyDescent="0.35">
      <c r="A8562" s="2">
        <v>46017</v>
      </c>
      <c r="B8562" s="3" t="s">
        <v>15</v>
      </c>
      <c r="C8562">
        <v>-3.1333333333333329</v>
      </c>
      <c r="D8562">
        <v>-1.8</v>
      </c>
      <c r="E8562">
        <v>94.6</v>
      </c>
      <c r="F8562">
        <v>85.666666666666671</v>
      </c>
      <c r="G8562">
        <v>0</v>
      </c>
      <c r="H8562">
        <v>0.8666666666666667</v>
      </c>
      <c r="I8562">
        <v>0.66666666666666663</v>
      </c>
      <c r="J8562">
        <v>1.9333333333333329</v>
      </c>
      <c r="K8562">
        <f t="shared" si="663"/>
        <v>1.3333333333333328</v>
      </c>
      <c r="L8562">
        <f t="shared" si="661"/>
        <v>-0.28570639636387185</v>
      </c>
      <c r="M8562">
        <f t="shared" si="662"/>
        <v>-3.8769036259994931</v>
      </c>
      <c r="N8562" s="10" t="str" cm="1">
        <f t="array" ref="N8562">_xlfn.IFS(AND(C8562&lt;=0, C8562-M8562&lt;=2), "escarcha",AND(C8562&lt;=0, C8562-M8562&gt;2), "helada negra", AND(C8562&gt;0, M8562+2&gt;C8562), "rocío", TRUE, "sin riesgo")</f>
        <v>escarcha</v>
      </c>
      <c r="O8562">
        <f t="shared" si="664"/>
        <v>-0.28621443154509668</v>
      </c>
      <c r="P8562">
        <f t="shared" si="665"/>
        <v>-3.883687268028515</v>
      </c>
      <c r="Q8562" s="10" t="str" cm="1">
        <f t="array" ref="Q8562">_xlfn.IFS(AND(D8562&lt;=0, D8562-P8562&lt;=2), "escarcha",AND(D8562&lt;=0, D8562-P8562&gt;2), "helada negra", AND(D8562&gt;0, P8562+2&gt;D8562), "rocío", TRUE, "sin riesgo")</f>
        <v>helada negra</v>
      </c>
    </row>
    <row r="8563" spans="1:17" x14ac:dyDescent="0.35">
      <c r="A8563" s="2">
        <v>46017</v>
      </c>
      <c r="B8563" s="3" t="s">
        <v>16</v>
      </c>
      <c r="C8563">
        <v>-3.4333333333333331</v>
      </c>
      <c r="D8563">
        <v>-0.83333333333333337</v>
      </c>
      <c r="E8563">
        <v>94.766666666666666</v>
      </c>
      <c r="F8563">
        <v>80.666666666666671</v>
      </c>
      <c r="G8563">
        <v>0</v>
      </c>
      <c r="H8563">
        <v>0.83333333333333326</v>
      </c>
      <c r="I8563">
        <v>0</v>
      </c>
      <c r="J8563">
        <v>2.2333333333333329</v>
      </c>
      <c r="K8563">
        <f t="shared" si="663"/>
        <v>2.5999999999999996</v>
      </c>
      <c r="L8563">
        <f t="shared" si="661"/>
        <v>-0.30630177293533667</v>
      </c>
      <c r="M8563">
        <f t="shared" si="662"/>
        <v>-4.1515994676173404</v>
      </c>
      <c r="N8563" s="10" t="str" cm="1">
        <f t="array" ref="N8563">_xlfn.IFS(AND(C8563&lt;=0, C8563-M8563&lt;=2), "escarcha",AND(C8563&lt;=0, C8563-M8563&gt;2), "helada negra", AND(C8563&gt;0, M8563+2&gt;C8563), "rocío", TRUE, "sin riesgo")</f>
        <v>escarcha</v>
      </c>
      <c r="O8563">
        <f t="shared" si="664"/>
        <v>-0.27548511072461157</v>
      </c>
      <c r="P8563">
        <f t="shared" si="665"/>
        <v>-3.7403400464491261</v>
      </c>
      <c r="Q8563" s="10" t="str" cm="1">
        <f t="array" ref="Q8563">_xlfn.IFS(AND(D8563&lt;=0, D8563-P8563&lt;=2), "escarcha",AND(D8563&lt;=0, D8563-P8563&gt;2), "helada negra", AND(D8563&gt;0, P8563+2&gt;D8563), "rocío", TRUE, "sin riesgo")</f>
        <v>helada negra</v>
      </c>
    </row>
    <row r="8564" spans="1:17" x14ac:dyDescent="0.35">
      <c r="A8564" s="2">
        <v>46017</v>
      </c>
      <c r="B8564" s="3" t="s">
        <v>17</v>
      </c>
      <c r="C8564">
        <v>-4.2666666666666666</v>
      </c>
      <c r="D8564">
        <v>-1.3</v>
      </c>
      <c r="E8564">
        <v>94.666666666666671</v>
      </c>
      <c r="F8564">
        <v>83</v>
      </c>
      <c r="G8564">
        <v>0</v>
      </c>
      <c r="H8564">
        <v>0.93333333333333335</v>
      </c>
      <c r="I8564">
        <v>0</v>
      </c>
      <c r="J8564">
        <v>1.533333333333333</v>
      </c>
      <c r="K8564">
        <f t="shared" si="663"/>
        <v>2.9666666666666668</v>
      </c>
      <c r="L8564">
        <f t="shared" si="661"/>
        <v>-0.36975127871076441</v>
      </c>
      <c r="M8564">
        <f t="shared" si="662"/>
        <v>-4.993920137378109</v>
      </c>
      <c r="N8564" s="10" t="str" cm="1">
        <f t="array" ref="N8564">_xlfn.IFS(AND(C8564&lt;=0, C8564-M8564&lt;=2), "escarcha",AND(C8564&lt;=0, C8564-M8564&gt;2), "helada negra", AND(C8564&gt;0, M8564+2&gt;C8564), "rocío", TRUE, "sin riesgo")</f>
        <v>escarcha</v>
      </c>
      <c r="O8564">
        <f t="shared" si="664"/>
        <v>-0.28111116171097722</v>
      </c>
      <c r="P8564">
        <f t="shared" si="665"/>
        <v>-3.8155273428844065</v>
      </c>
      <c r="Q8564" s="10" t="str" cm="1">
        <f t="array" ref="Q8564">_xlfn.IFS(AND(D8564&lt;=0, D8564-P8564&lt;=2), "escarcha",AND(D8564&lt;=0, D8564-P8564&gt;2), "helada negra", AND(D8564&gt;0, P8564+2&gt;D8564), "rocío", TRUE, "sin riesgo")</f>
        <v>helada negra</v>
      </c>
    </row>
    <row r="8565" spans="1:17" x14ac:dyDescent="0.35">
      <c r="A8565" s="2">
        <v>46017</v>
      </c>
      <c r="B8565" s="3" t="s">
        <v>18</v>
      </c>
      <c r="C8565">
        <v>-5.833333333333333</v>
      </c>
      <c r="D8565">
        <v>-1.533333333333333</v>
      </c>
      <c r="E8565">
        <v>94.1</v>
      </c>
      <c r="F8565">
        <v>84</v>
      </c>
      <c r="G8565">
        <v>0</v>
      </c>
      <c r="H8565">
        <v>3.3333333333333333E-2</v>
      </c>
      <c r="I8565">
        <v>0</v>
      </c>
      <c r="J8565">
        <v>0.53333333333333333</v>
      </c>
      <c r="K8565">
        <f t="shared" si="663"/>
        <v>4.3</v>
      </c>
      <c r="L8565">
        <f t="shared" si="661"/>
        <v>-0.49424220038436328</v>
      </c>
      <c r="M8565">
        <f t="shared" si="662"/>
        <v>-6.6294507823769546</v>
      </c>
      <c r="N8565" s="10" t="str" cm="1">
        <f t="array" ref="N8565">_xlfn.IFS(AND(C8565&lt;=0, C8565-M8565&lt;=2), "escarcha",AND(C8565&lt;=0, C8565-M8565&gt;2), "helada negra", AND(C8565&gt;0, M8565+2&gt;C8565), "rocío", TRUE, "sin riesgo")</f>
        <v>escarcha</v>
      </c>
      <c r="O8565">
        <f t="shared" si="664"/>
        <v>-0.28625505997644562</v>
      </c>
      <c r="P8565">
        <f t="shared" si="665"/>
        <v>-3.8842297507189225</v>
      </c>
      <c r="Q8565" s="10" t="str" cm="1">
        <f t="array" ref="Q8565">_xlfn.IFS(AND(D8565&lt;=0, D8565-P8565&lt;=2), "escarcha",AND(D8565&lt;=0, D8565-P8565&gt;2), "helada negra", AND(D8565&gt;0, P8565+2&gt;D8565), "rocío", TRUE, "sin riesgo")</f>
        <v>helada negra</v>
      </c>
    </row>
    <row r="8566" spans="1:17" x14ac:dyDescent="0.35">
      <c r="A8566" s="2">
        <v>46017</v>
      </c>
      <c r="B8566" s="3" t="s">
        <v>19</v>
      </c>
      <c r="C8566">
        <v>-6.5666666666666664</v>
      </c>
      <c r="D8566">
        <v>-1.166666666666667</v>
      </c>
      <c r="E8566">
        <v>94.066666666666663</v>
      </c>
      <c r="F8566">
        <v>84.666666666666671</v>
      </c>
      <c r="G8566">
        <v>0</v>
      </c>
      <c r="H8566">
        <v>0.23333333333333331</v>
      </c>
      <c r="I8566">
        <v>0</v>
      </c>
      <c r="J8566">
        <v>0.53333333333333333</v>
      </c>
      <c r="K8566">
        <f t="shared" si="663"/>
        <v>5.3999999999999995</v>
      </c>
      <c r="L8566">
        <f t="shared" si="661"/>
        <v>-0.55059794266609108</v>
      </c>
      <c r="M8566">
        <f t="shared" si="662"/>
        <v>-7.3624716175878246</v>
      </c>
      <c r="N8566" s="10" t="str" cm="1">
        <f t="array" ref="N8566">_xlfn.IFS(AND(C8566&lt;=0, C8566-M8566&lt;=2), "escarcha",AND(C8566&lt;=0, C8566-M8566&gt;2), "helada negra", AND(C8566&gt;0, M8566+2&gt;C8566), "rocío", TRUE, "sin riesgo")</f>
        <v>escarcha</v>
      </c>
      <c r="O8566">
        <f t="shared" si="664"/>
        <v>-0.25146171332934886</v>
      </c>
      <c r="P8566">
        <f t="shared" si="665"/>
        <v>-3.4187556680746929</v>
      </c>
      <c r="Q8566" s="10" t="str" cm="1">
        <f t="array" ref="Q8566">_xlfn.IFS(AND(D8566&lt;=0, D8566-P8566&lt;=2), "escarcha",AND(D8566&lt;=0, D8566-P8566&gt;2), "helada negra", AND(D8566&gt;0, P8566+2&gt;D8566), "rocío", TRUE, "sin riesgo")</f>
        <v>helada negra</v>
      </c>
    </row>
    <row r="8567" spans="1:17" x14ac:dyDescent="0.35">
      <c r="A8567" s="2">
        <v>46017</v>
      </c>
      <c r="B8567" s="3" t="s">
        <v>20</v>
      </c>
      <c r="C8567">
        <v>-6.9</v>
      </c>
      <c r="D8567">
        <v>-0.76666666666666672</v>
      </c>
      <c r="E8567">
        <v>93.933333333333337</v>
      </c>
      <c r="F8567">
        <v>83.333333333333329</v>
      </c>
      <c r="G8567">
        <v>0</v>
      </c>
      <c r="H8567">
        <v>0.46666666666666662</v>
      </c>
      <c r="I8567">
        <v>0</v>
      </c>
      <c r="J8567">
        <v>0.66666666666666674</v>
      </c>
      <c r="K8567">
        <f t="shared" si="663"/>
        <v>6.1333333333333337</v>
      </c>
      <c r="L8567">
        <f t="shared" si="661"/>
        <v>-0.57758656910201334</v>
      </c>
      <c r="M8567">
        <f t="shared" si="662"/>
        <v>-7.7119061745233326</v>
      </c>
      <c r="N8567" s="10" t="str" cm="1">
        <f t="array" ref="N8567">_xlfn.IFS(AND(C8567&lt;=0, C8567-M8567&lt;=2), "escarcha",AND(C8567&lt;=0, C8567-M8567&gt;2), "helada negra", AND(C8567&gt;0, M8567+2&gt;C8567), "rocío", TRUE, "sin riesgo")</f>
        <v>escarcha</v>
      </c>
      <c r="O8567">
        <f t="shared" si="664"/>
        <v>-0.23809533847304995</v>
      </c>
      <c r="P8567">
        <f t="shared" si="665"/>
        <v>-3.2394548630022899</v>
      </c>
      <c r="Q8567" s="10" t="str" cm="1">
        <f t="array" ref="Q8567">_xlfn.IFS(AND(D8567&lt;=0, D8567-P8567&lt;=2), "escarcha",AND(D8567&lt;=0, D8567-P8567&gt;2), "helada negra", AND(D8567&gt;0, P8567+2&gt;D8567), "rocío", TRUE, "sin riesgo")</f>
        <v>helada negra</v>
      </c>
    </row>
    <row r="8568" spans="1:17" x14ac:dyDescent="0.35">
      <c r="A8568" s="2">
        <v>46017</v>
      </c>
      <c r="B8568" s="3" t="s">
        <v>21</v>
      </c>
      <c r="C8568">
        <v>-6.5666666666666664</v>
      </c>
      <c r="D8568">
        <v>0.6</v>
      </c>
      <c r="E8568">
        <v>94.066666666666663</v>
      </c>
      <c r="F8568">
        <v>83</v>
      </c>
      <c r="G8568">
        <v>0</v>
      </c>
      <c r="H8568">
        <v>0.6</v>
      </c>
      <c r="I8568">
        <v>0</v>
      </c>
      <c r="J8568">
        <v>2.4666666666666668</v>
      </c>
      <c r="K8568">
        <f t="shared" si="663"/>
        <v>7.1666666666666661</v>
      </c>
      <c r="L8568">
        <f t="shared" si="661"/>
        <v>-0.55059794266609108</v>
      </c>
      <c r="M8568">
        <f t="shared" si="662"/>
        <v>-7.3624716175878246</v>
      </c>
      <c r="N8568" s="10" t="str" cm="1">
        <f t="array" ref="N8568">_xlfn.IFS(AND(C8568&lt;=0, C8568-M8568&lt;=2), "escarcha",AND(C8568&lt;=0, C8568-M8568&gt;2), "helada negra", AND(C8568&gt;0, M8568+2&gt;C8568), "rocío", TRUE, "sin riesgo")</f>
        <v>escarcha</v>
      </c>
      <c r="O8568">
        <f t="shared" si="664"/>
        <v>-0.14292537526914906</v>
      </c>
      <c r="P8568">
        <f t="shared" si="665"/>
        <v>-1.9550162707100964</v>
      </c>
      <c r="Q8568" s="10" t="str" cm="1">
        <f t="array" ref="Q8568">_xlfn.IFS(AND(D8568&lt;=0, D8568-P8568&lt;=2), "escarcha",AND(D8568&lt;=0, D8568-P8568&gt;2), "helada negra", AND(D8568&gt;0, P8568+2&gt;D8568), "rocío", TRUE, "sin riesgo")</f>
        <v>sin riesgo</v>
      </c>
    </row>
    <row r="8569" spans="1:17" x14ac:dyDescent="0.35">
      <c r="A8569" s="2">
        <v>46017</v>
      </c>
      <c r="B8569" s="3" t="s">
        <v>22</v>
      </c>
      <c r="C8569">
        <v>-5.9333333333333336</v>
      </c>
      <c r="D8569">
        <v>6.6666666666666666E-2</v>
      </c>
      <c r="E8569">
        <v>94.2</v>
      </c>
      <c r="F8569">
        <v>85.333333333333329</v>
      </c>
      <c r="G8569">
        <v>0</v>
      </c>
      <c r="H8569">
        <v>0.23333333333333331</v>
      </c>
      <c r="I8569">
        <v>0.66666666666666663</v>
      </c>
      <c r="J8569">
        <v>0.9</v>
      </c>
      <c r="K8569">
        <f t="shared" si="663"/>
        <v>6</v>
      </c>
      <c r="L8569">
        <f t="shared" si="661"/>
        <v>-0.50079622832749693</v>
      </c>
      <c r="M8569">
        <f t="shared" si="662"/>
        <v>-6.7149334462062189</v>
      </c>
      <c r="N8569" s="10" t="str" cm="1">
        <f t="array" ref="N8569">_xlfn.IFS(AND(C8569&lt;=0, C8569-M8569&lt;=2), "escarcha",AND(C8569&lt;=0, C8569-M8569&gt;2), "helada negra", AND(C8569&gt;0, M8569+2&gt;C8569), "rocío", TRUE, "sin riesgo")</f>
        <v>escarcha</v>
      </c>
      <c r="O8569">
        <f t="shared" si="664"/>
        <v>-0.15377176082984986</v>
      </c>
      <c r="P8569">
        <f t="shared" si="665"/>
        <v>-2.1020962108544601</v>
      </c>
      <c r="Q8569" s="10" t="str" cm="1">
        <f t="array" ref="Q8569">_xlfn.IFS(AND(D8569&lt;=0, D8569-P8569&lt;=2), "escarcha",AND(D8569&lt;=0, D8569-P8569&gt;2), "helada negra", AND(D8569&gt;0, P8569+2&gt;D8569), "rocío", TRUE, "sin riesgo")</f>
        <v>sin riesgo</v>
      </c>
    </row>
    <row r="8570" spans="1:17" x14ac:dyDescent="0.35">
      <c r="A8570" s="2">
        <v>46017</v>
      </c>
      <c r="B8570" s="3" t="s">
        <v>23</v>
      </c>
      <c r="C8570">
        <v>-5.6</v>
      </c>
      <c r="D8570">
        <v>1.333333333333333</v>
      </c>
      <c r="E8570">
        <v>94.1</v>
      </c>
      <c r="F8570">
        <v>90</v>
      </c>
      <c r="G8570">
        <v>0</v>
      </c>
      <c r="H8570">
        <v>2.1333333333333329</v>
      </c>
      <c r="I8570">
        <v>0</v>
      </c>
      <c r="J8570">
        <v>4.5999999999999996</v>
      </c>
      <c r="K8570">
        <f t="shared" si="663"/>
        <v>6.9333333333333327</v>
      </c>
      <c r="L8570">
        <f t="shared" si="661"/>
        <v>-0.47649610166090839</v>
      </c>
      <c r="M8570">
        <f t="shared" si="662"/>
        <v>-6.3976818212855457</v>
      </c>
      <c r="N8570" s="10" t="str" cm="1">
        <f t="array" ref="N8570">_xlfn.IFS(AND(C8570&lt;=0, C8570-M8570&lt;=2), "escarcha",AND(C8570&lt;=0, C8570-M8570&gt;2), "helada negra", AND(C8570&gt;0, M8570+2&gt;C8570), "rocío", TRUE, "sin riesgo")</f>
        <v>escarcha</v>
      </c>
      <c r="O8570">
        <f t="shared" si="664"/>
        <v>-9.1961769411087052E-3</v>
      </c>
      <c r="P8570">
        <f t="shared" si="665"/>
        <v>-0.12674458315767459</v>
      </c>
      <c r="Q8570" s="10" t="str" cm="1">
        <f t="array" ref="Q8570">_xlfn.IFS(AND(D8570&lt;=0, D8570-P8570&lt;=2), "escarcha",AND(D8570&lt;=0, D8570-P8570&gt;2), "helada negra", AND(D8570&gt;0, P8570+2&gt;D8570), "rocío", TRUE, "sin riesgo")</f>
        <v>rocío</v>
      </c>
    </row>
    <row r="8571" spans="1:17" x14ac:dyDescent="0.35">
      <c r="A8571" s="2">
        <v>46017</v>
      </c>
      <c r="B8571" s="3" t="s">
        <v>24</v>
      </c>
      <c r="C8571">
        <v>-4.8</v>
      </c>
      <c r="D8571">
        <v>1.0666666666666671</v>
      </c>
      <c r="E8571">
        <v>94.133333333333326</v>
      </c>
      <c r="F8571">
        <v>89</v>
      </c>
      <c r="G8571">
        <v>0</v>
      </c>
      <c r="H8571">
        <v>0.46666666666666667</v>
      </c>
      <c r="I8571">
        <v>0</v>
      </c>
      <c r="J8571">
        <v>1.4</v>
      </c>
      <c r="K8571">
        <f t="shared" si="663"/>
        <v>5.8666666666666671</v>
      </c>
      <c r="L8571">
        <f t="shared" si="661"/>
        <v>-0.41556206574631493</v>
      </c>
      <c r="M8571">
        <f t="shared" si="662"/>
        <v>-5.5983956647753264</v>
      </c>
      <c r="N8571" s="10" t="str" cm="1">
        <f t="array" ref="N8571">_xlfn.IFS(AND(C8571&lt;=0, C8571-M8571&lt;=2), "escarcha",AND(C8571&lt;=0, C8571-M8571&gt;2), "helada negra", AND(C8571&gt;0, M8571+2&gt;C8571), "rocío", TRUE, "sin riesgo")</f>
        <v>escarcha</v>
      </c>
      <c r="O8571">
        <f t="shared" si="664"/>
        <v>-3.951830391162113E-2</v>
      </c>
      <c r="P8571">
        <f t="shared" si="665"/>
        <v>-0.54371868043260363</v>
      </c>
      <c r="Q8571" s="10" t="str" cm="1">
        <f t="array" ref="Q8571">_xlfn.IFS(AND(D8571&lt;=0, D8571-P8571&lt;=2), "escarcha",AND(D8571&lt;=0, D8571-P8571&gt;2), "helada negra", AND(D8571&gt;0, P8571+2&gt;D8571), "rocío", TRUE, "sin riesgo")</f>
        <v>rocío</v>
      </c>
    </row>
    <row r="8572" spans="1:17" x14ac:dyDescent="0.35">
      <c r="A8572" s="2">
        <v>46017</v>
      </c>
      <c r="B8572" s="3" t="s">
        <v>25</v>
      </c>
      <c r="C8572">
        <v>-4.6333333333333329</v>
      </c>
      <c r="D8572">
        <v>0.93333333333333335</v>
      </c>
      <c r="E8572">
        <v>93.8</v>
      </c>
      <c r="F8572">
        <v>89.333333333333329</v>
      </c>
      <c r="G8572">
        <v>0</v>
      </c>
      <c r="H8572">
        <v>6.6666666666666666E-2</v>
      </c>
      <c r="I8572">
        <v>0</v>
      </c>
      <c r="J8572">
        <v>0.6</v>
      </c>
      <c r="K8572">
        <f t="shared" si="663"/>
        <v>5.5666666666666664</v>
      </c>
      <c r="L8572">
        <f t="shared" si="661"/>
        <v>-0.40653979489579717</v>
      </c>
      <c r="M8572">
        <f t="shared" si="662"/>
        <v>-5.4795892572326785</v>
      </c>
      <c r="N8572" s="10" t="str" cm="1">
        <f t="array" ref="N8572">_xlfn.IFS(AND(C8572&lt;=0, C8572-M8572&lt;=2), "escarcha",AND(C8572&lt;=0, C8572-M8572&gt;2), "helada negra", AND(C8572&gt;0, M8572+2&gt;C8572), "rocío", TRUE, "sin riesgo")</f>
        <v>escarcha</v>
      </c>
      <c r="O8572">
        <f t="shared" si="664"/>
        <v>-4.5370092462100331E-2</v>
      </c>
      <c r="P8572">
        <f t="shared" si="665"/>
        <v>-0.62402469299116148</v>
      </c>
      <c r="Q8572" s="10" t="str" cm="1">
        <f t="array" ref="Q8572">_xlfn.IFS(AND(D8572&lt;=0, D8572-P8572&lt;=2), "escarcha",AND(D8572&lt;=0, D8572-P8572&gt;2), "helada negra", AND(D8572&gt;0, P8572+2&gt;D8572), "rocío", TRUE, "sin riesgo")</f>
        <v>rocío</v>
      </c>
    </row>
    <row r="8573" spans="1:17" x14ac:dyDescent="0.35">
      <c r="A8573" s="2">
        <v>46017</v>
      </c>
      <c r="B8573" s="3" t="s">
        <v>26</v>
      </c>
      <c r="C8573">
        <v>-5.666666666666667</v>
      </c>
      <c r="D8573">
        <v>1.1333333333333331</v>
      </c>
      <c r="E8573">
        <v>93.2</v>
      </c>
      <c r="F8573">
        <v>91.333333333333329</v>
      </c>
      <c r="G8573">
        <v>0</v>
      </c>
      <c r="H8573">
        <v>3.2333333333333329</v>
      </c>
      <c r="I8573">
        <v>0</v>
      </c>
      <c r="J8573">
        <v>6</v>
      </c>
      <c r="K8573">
        <f t="shared" si="663"/>
        <v>6.8</v>
      </c>
      <c r="L8573">
        <f t="shared" si="661"/>
        <v>-0.49117318046797759</v>
      </c>
      <c r="M8573">
        <f t="shared" si="662"/>
        <v>-6.5894010060381625</v>
      </c>
      <c r="N8573" s="10" t="str" cm="1">
        <f t="array" ref="N8573">_xlfn.IFS(AND(C8573&lt;=0, C8573-M8573&lt;=2), "escarcha",AND(C8573&lt;=0, C8573-M8573&gt;2), "helada negra", AND(C8573&gt;0, M8573+2&gt;C8573), "rocío", TRUE, "sin riesgo")</f>
        <v>escarcha</v>
      </c>
      <c r="O8573">
        <f t="shared" si="664"/>
        <v>-8.8477281763927468E-3</v>
      </c>
      <c r="P8573">
        <f t="shared" si="665"/>
        <v>-0.12194456304363656</v>
      </c>
      <c r="Q8573" s="10" t="str" cm="1">
        <f t="array" ref="Q8573">_xlfn.IFS(AND(D8573&lt;=0, D8573-P8573&lt;=2), "escarcha",AND(D8573&lt;=0, D8573-P8573&gt;2), "helada negra", AND(D8573&gt;0, P8573+2&gt;D8573), "rocío", TRUE, "sin riesgo")</f>
        <v>rocío</v>
      </c>
    </row>
    <row r="8574" spans="1:17" x14ac:dyDescent="0.35">
      <c r="A8574" s="2">
        <v>46017</v>
      </c>
      <c r="B8574" s="3" t="s">
        <v>27</v>
      </c>
      <c r="C8574">
        <v>-7.1000000000000014</v>
      </c>
      <c r="D8574">
        <v>2.0666666666666669</v>
      </c>
      <c r="E8574">
        <v>92.6</v>
      </c>
      <c r="F8574">
        <v>92</v>
      </c>
      <c r="G8574">
        <v>0</v>
      </c>
      <c r="H8574">
        <v>4.5999999999999996</v>
      </c>
      <c r="I8574">
        <v>0</v>
      </c>
      <c r="J8574">
        <v>8.5666666666666664</v>
      </c>
      <c r="K8574">
        <f t="shared" si="663"/>
        <v>9.1666666666666679</v>
      </c>
      <c r="L8574">
        <f t="shared" si="661"/>
        <v>-0.60725953039173475</v>
      </c>
      <c r="M8574">
        <f t="shared" si="662"/>
        <v>-8.0949021167886013</v>
      </c>
      <c r="N8574" s="10" t="str" cm="1">
        <f t="array" ref="N8574">_xlfn.IFS(AND(C8574&lt;=0, C8574-M8574&lt;=2), "escarcha",AND(C8574&lt;=0, C8574-M8574&gt;2), "helada negra", AND(C8574&gt;0, M8574+2&gt;C8574), "rocío", TRUE, "sin riesgo")</f>
        <v>escarcha</v>
      </c>
      <c r="O8574">
        <f t="shared" si="664"/>
        <v>6.5227160032281226E-2</v>
      </c>
      <c r="P8574">
        <f t="shared" si="665"/>
        <v>0.90279123304847786</v>
      </c>
      <c r="Q8574" s="10" t="str" cm="1">
        <f t="array" ref="Q8574">_xlfn.IFS(AND(D8574&lt;=0, D8574-P8574&lt;=2), "escarcha",AND(D8574&lt;=0, D8574-P8574&gt;2), "helada negra", AND(D8574&gt;0, P8574+2&gt;D8574), "rocío", TRUE, "sin riesgo")</f>
        <v>rocío</v>
      </c>
    </row>
    <row r="8575" spans="1:17" x14ac:dyDescent="0.35">
      <c r="A8575" s="2">
        <v>46017</v>
      </c>
      <c r="B8575" s="3" t="s">
        <v>28</v>
      </c>
      <c r="C8575">
        <v>-7.8333333333333339</v>
      </c>
      <c r="D8575">
        <v>2.2000000000000002</v>
      </c>
      <c r="E8575">
        <v>92.733333333333334</v>
      </c>
      <c r="F8575">
        <v>92</v>
      </c>
      <c r="G8575">
        <v>0</v>
      </c>
      <c r="H8575">
        <v>3.3</v>
      </c>
      <c r="I8575">
        <v>0</v>
      </c>
      <c r="J8575">
        <v>6.3666666666666663</v>
      </c>
      <c r="K8575">
        <f t="shared" si="663"/>
        <v>10.033333333333335</v>
      </c>
      <c r="L8575">
        <f t="shared" si="661"/>
        <v>-0.66242598247447448</v>
      </c>
      <c r="M8575">
        <f t="shared" si="662"/>
        <v>-8.8036452442724737</v>
      </c>
      <c r="N8575" s="10" t="str" cm="1">
        <f t="array" ref="N8575">_xlfn.IFS(AND(C8575&lt;=0, C8575-M8575&lt;=2), "escarcha",AND(C8575&lt;=0, C8575-M8575&gt;2), "helada negra", AND(C8575&gt;0, M8575+2&gt;C8575), "rocío", TRUE, "sin riesgo")</f>
        <v>escarcha</v>
      </c>
      <c r="O8575">
        <f t="shared" si="664"/>
        <v>7.4728813504269839E-2</v>
      </c>
      <c r="P8575">
        <f t="shared" si="665"/>
        <v>1.0348609797011445</v>
      </c>
      <c r="Q8575" s="10" t="str" cm="1">
        <f t="array" ref="Q8575">_xlfn.IFS(AND(D8575&lt;=0, D8575-P8575&lt;=2), "escarcha",AND(D8575&lt;=0, D8575-P8575&gt;2), "helada negra", AND(D8575&gt;0, P8575+2&gt;D8575), "rocío", TRUE, "sin riesgo")</f>
        <v>rocío</v>
      </c>
    </row>
    <row r="8576" spans="1:17" x14ac:dyDescent="0.35">
      <c r="A8576" s="2">
        <v>46017</v>
      </c>
      <c r="B8576" s="3" t="s">
        <v>29</v>
      </c>
      <c r="C8576">
        <v>-8.1333333333333329</v>
      </c>
      <c r="D8576">
        <v>2.5</v>
      </c>
      <c r="E8576">
        <v>92.8</v>
      </c>
      <c r="F8576">
        <v>90.333333333333329</v>
      </c>
      <c r="G8576">
        <v>0</v>
      </c>
      <c r="H8576">
        <v>8.5</v>
      </c>
      <c r="I8576">
        <v>0</v>
      </c>
      <c r="J8576">
        <v>14.1</v>
      </c>
      <c r="K8576">
        <f t="shared" si="663"/>
        <v>10.633333333333333</v>
      </c>
      <c r="L8576">
        <f t="shared" ref="L8576:L8639" si="666">(LN(E8576/100))+((17.625*C8576)/(243.04+C8576))</f>
        <v>-0.68496591195822509</v>
      </c>
      <c r="M8576">
        <f t="shared" ref="M8576:M8639" si="667">(243.04*L8576)/(17.625-L8576)</f>
        <v>-9.0919948208971206</v>
      </c>
      <c r="N8576" s="10" t="str" cm="1">
        <f t="array" ref="N8576">_xlfn.IFS(AND(C8576&lt;=0, C8576-M8576&lt;=2), "escarcha",AND(C8576&lt;=0, C8576-M8576&gt;2), "helada negra", AND(C8576&gt;0, M8576+2&gt;C8576), "rocío", TRUE, "sin riesgo")</f>
        <v>escarcha</v>
      </c>
      <c r="O8576">
        <f t="shared" si="664"/>
        <v>7.7787759435196488E-2</v>
      </c>
      <c r="P8576">
        <f t="shared" si="665"/>
        <v>1.0774097214955456</v>
      </c>
      <c r="Q8576" s="10" t="str" cm="1">
        <f t="array" ref="Q8576">_xlfn.IFS(AND(D8576&lt;=0, D8576-P8576&lt;=2), "escarcha",AND(D8576&lt;=0, D8576-P8576&gt;2), "helada negra", AND(D8576&gt;0, P8576+2&gt;D8576), "rocío", TRUE, "sin riesgo")</f>
        <v>rocío</v>
      </c>
    </row>
    <row r="8577" spans="1:17" x14ac:dyDescent="0.35">
      <c r="A8577" s="2">
        <v>46017</v>
      </c>
      <c r="B8577" s="3" t="s">
        <v>30</v>
      </c>
      <c r="C8577">
        <v>-7.8</v>
      </c>
      <c r="D8577">
        <v>2.7666666666666671</v>
      </c>
      <c r="E8577">
        <v>93.233333333333334</v>
      </c>
      <c r="F8577">
        <v>90</v>
      </c>
      <c r="G8577">
        <v>0</v>
      </c>
      <c r="H8577">
        <v>10.8</v>
      </c>
      <c r="I8577">
        <v>0</v>
      </c>
      <c r="J8577">
        <v>18.5</v>
      </c>
      <c r="K8577">
        <f t="shared" si="663"/>
        <v>10.566666666666666</v>
      </c>
      <c r="L8577">
        <f t="shared" si="666"/>
        <v>-0.65446803717571433</v>
      </c>
      <c r="M8577">
        <f t="shared" si="667"/>
        <v>-8.7016707177525507</v>
      </c>
      <c r="N8577" s="10" t="str" cm="1">
        <f t="array" ref="N8577">_xlfn.IFS(AND(C8577&lt;=0, C8577-M8577&lt;=2), "escarcha",AND(C8577&lt;=0, C8577-M8577&gt;2), "helada negra", AND(C8577&gt;0, M8577+2&gt;C8577), "rocío", TRUE, "sin riesgo")</f>
        <v>escarcha</v>
      </c>
      <c r="O8577">
        <f t="shared" si="664"/>
        <v>9.3016935455514871E-2</v>
      </c>
      <c r="P8577">
        <f t="shared" si="665"/>
        <v>1.2894625730518126</v>
      </c>
      <c r="Q8577" s="10" t="str" cm="1">
        <f t="array" ref="Q8577">_xlfn.IFS(AND(D8577&lt;=0, D8577-P8577&lt;=2), "escarcha",AND(D8577&lt;=0, D8577-P8577&gt;2), "helada negra", AND(D8577&gt;0, P8577+2&gt;D8577), "rocío", TRUE, "sin riesgo")</f>
        <v>rocío</v>
      </c>
    </row>
    <row r="8578" spans="1:17" x14ac:dyDescent="0.35">
      <c r="A8578" s="2">
        <v>46017</v>
      </c>
      <c r="B8578" s="3" t="s">
        <v>31</v>
      </c>
      <c r="C8578">
        <v>-6.4666666666666668</v>
      </c>
      <c r="D8578">
        <v>2.9</v>
      </c>
      <c r="E8578">
        <v>93.899999999999991</v>
      </c>
      <c r="F8578">
        <v>90</v>
      </c>
      <c r="G8578">
        <v>0</v>
      </c>
      <c r="H8578">
        <v>16</v>
      </c>
      <c r="I8578">
        <v>0</v>
      </c>
      <c r="J8578">
        <v>23.6</v>
      </c>
      <c r="K8578">
        <f t="shared" ref="K8578:K8641" si="668">ABS((C8578-D8578))</f>
        <v>9.3666666666666671</v>
      </c>
      <c r="L8578">
        <f t="shared" si="666"/>
        <v>-0.54471430239462615</v>
      </c>
      <c r="M8578">
        <f t="shared" si="667"/>
        <v>-7.2861555140986614</v>
      </c>
      <c r="N8578" s="10" t="str" cm="1">
        <f t="array" ref="N8578">_xlfn.IFS(AND(C8578&lt;=0, C8578-M8578&lt;=2), "escarcha",AND(C8578&lt;=0, C8578-M8578&gt;2), "helada negra", AND(C8578&gt;0, M8578+2&gt;C8578), "rocío", TRUE, "sin riesgo")</f>
        <v>escarcha</v>
      </c>
      <c r="O8578">
        <f t="shared" si="664"/>
        <v>0.10246456362980483</v>
      </c>
      <c r="P8578">
        <f t="shared" si="665"/>
        <v>1.4211977276358376</v>
      </c>
      <c r="Q8578" s="10" t="str" cm="1">
        <f t="array" ref="Q8578">_xlfn.IFS(AND(D8578&lt;=0, D8578-P8578&lt;=2), "escarcha",AND(D8578&lt;=0, D8578-P8578&gt;2), "helada negra", AND(D8578&gt;0, P8578+2&gt;D8578), "rocío", TRUE, "sin riesgo")</f>
        <v>rocío</v>
      </c>
    </row>
    <row r="8579" spans="1:17" x14ac:dyDescent="0.35">
      <c r="A8579" s="2">
        <v>46017</v>
      </c>
      <c r="B8579" s="3" t="s">
        <v>32</v>
      </c>
      <c r="C8579">
        <v>-2.4333333333333331</v>
      </c>
      <c r="D8579">
        <v>3.333333333333333</v>
      </c>
      <c r="E8579">
        <v>94.7</v>
      </c>
      <c r="F8579">
        <v>89.333333333333329</v>
      </c>
      <c r="G8579">
        <v>0</v>
      </c>
      <c r="H8579">
        <v>12.66666666666667</v>
      </c>
      <c r="I8579">
        <v>0</v>
      </c>
      <c r="J8579">
        <v>19.766666666666669</v>
      </c>
      <c r="K8579">
        <f t="shared" si="668"/>
        <v>5.7666666666666657</v>
      </c>
      <c r="L8579">
        <f t="shared" si="666"/>
        <v>-0.23270353278007136</v>
      </c>
      <c r="M8579">
        <f t="shared" si="667"/>
        <v>-3.167051491422308</v>
      </c>
      <c r="N8579" s="10" t="str" cm="1">
        <f t="array" ref="N8579">_xlfn.IFS(AND(C8579&lt;=0, C8579-M8579&lt;=2), "escarcha",AND(C8579&lt;=0, C8579-M8579&gt;2), "helada negra", AND(C8579&gt;0, M8579+2&gt;C8579), "rocío", TRUE, "sin riesgo")</f>
        <v>escarcha</v>
      </c>
      <c r="O8579">
        <f t="shared" ref="O8579:O8642" si="669">(LN(F8579/100))+((17.625*D8579)/(243.04+D8579))</f>
        <v>0.12566375469110974</v>
      </c>
      <c r="P8579">
        <f t="shared" ref="P8579:P8642" si="670">(243.04*O8579)/(17.625-O8579)</f>
        <v>1.7452844217628332</v>
      </c>
      <c r="Q8579" s="10" t="str" cm="1">
        <f t="array" ref="Q8579">_xlfn.IFS(AND(D8579&lt;=0, D8579-P8579&lt;=2), "escarcha",AND(D8579&lt;=0, D8579-P8579&gt;2), "helada negra", AND(D8579&gt;0, P8579+2&gt;D8579), "rocío", TRUE, "sin riesgo")</f>
        <v>rocío</v>
      </c>
    </row>
    <row r="8580" spans="1:17" x14ac:dyDescent="0.35">
      <c r="A8580" s="2">
        <v>46017</v>
      </c>
      <c r="B8580" s="3" t="s">
        <v>33</v>
      </c>
      <c r="C8580">
        <v>-0.23333333333333331</v>
      </c>
      <c r="D8580">
        <v>4.5</v>
      </c>
      <c r="E8580">
        <v>85.533333333333331</v>
      </c>
      <c r="F8580">
        <v>85.333333333333329</v>
      </c>
      <c r="G8580">
        <v>0</v>
      </c>
      <c r="H8580">
        <v>12.866666666666671</v>
      </c>
      <c r="I8580">
        <v>0</v>
      </c>
      <c r="J8580">
        <v>20.633333333333329</v>
      </c>
      <c r="K8580">
        <f t="shared" si="668"/>
        <v>4.7333333333333334</v>
      </c>
      <c r="L8580">
        <f t="shared" si="666"/>
        <v>-0.1732013663147573</v>
      </c>
      <c r="M8580">
        <f t="shared" si="667"/>
        <v>-2.3651187669338438</v>
      </c>
      <c r="N8580" s="10" t="str" cm="1">
        <f t="array" ref="N8580">_xlfn.IFS(AND(C8580&lt;=0, C8580-M8580&lt;=2), "escarcha",AND(C8580&lt;=0, C8580-M8580&gt;2), "helada negra", AND(C8580&gt;0, M8580+2&gt;C8580), "rocío", TRUE, "sin riesgo")</f>
        <v>helada negra</v>
      </c>
      <c r="O8580">
        <f t="shared" si="669"/>
        <v>0.16179773301314884</v>
      </c>
      <c r="P8580">
        <f t="shared" si="670"/>
        <v>2.2517817998279792</v>
      </c>
      <c r="Q8580" s="10" t="str" cm="1">
        <f t="array" ref="Q8580">_xlfn.IFS(AND(D8580&lt;=0, D8580-P8580&lt;=2), "escarcha",AND(D8580&lt;=0, D8580-P8580&gt;2), "helada negra", AND(D8580&gt;0, P8580+2&gt;D8580), "rocío", TRUE, "sin riesgo")</f>
        <v>sin riesgo</v>
      </c>
    </row>
    <row r="8581" spans="1:17" x14ac:dyDescent="0.35">
      <c r="A8581" s="2">
        <v>46017</v>
      </c>
      <c r="B8581" s="3" t="s">
        <v>34</v>
      </c>
      <c r="C8581">
        <v>0.66666666666666663</v>
      </c>
      <c r="D8581">
        <v>5.0333333333333332</v>
      </c>
      <c r="E8581">
        <v>79.633333333333326</v>
      </c>
      <c r="F8581">
        <v>83.333333333333329</v>
      </c>
      <c r="G8581">
        <v>0</v>
      </c>
      <c r="H8581">
        <v>14.33333333333333</v>
      </c>
      <c r="I8581">
        <v>0</v>
      </c>
      <c r="J8581">
        <v>23.733333333333331</v>
      </c>
      <c r="K8581">
        <f t="shared" si="668"/>
        <v>4.3666666666666663</v>
      </c>
      <c r="L8581">
        <f t="shared" si="666"/>
        <v>-0.17952372079494833</v>
      </c>
      <c r="M8581">
        <f t="shared" si="667"/>
        <v>-2.4505819861412252</v>
      </c>
      <c r="N8581" s="10" t="str" cm="1">
        <f t="array" ref="N8581">_xlfn.IFS(AND(C8581&lt;=0, C8581-M8581&lt;=2), "escarcha",AND(C8581&lt;=0, C8581-M8581&gt;2), "helada negra", AND(C8581&gt;0, M8581+2&gt;C8581), "rocío", TRUE, "sin riesgo")</f>
        <v>sin riesgo</v>
      </c>
      <c r="O8581">
        <f t="shared" si="669"/>
        <v>0.17528439305958318</v>
      </c>
      <c r="P8581">
        <f t="shared" si="670"/>
        <v>2.4413646530867821</v>
      </c>
      <c r="Q8581" s="10" t="str" cm="1">
        <f t="array" ref="Q8581">_xlfn.IFS(AND(D8581&lt;=0, D8581-P8581&lt;=2), "escarcha",AND(D8581&lt;=0, D8581-P8581&gt;2), "helada negra", AND(D8581&gt;0, P8581+2&gt;D8581), "rocío", TRUE, "sin riesgo")</f>
        <v>sin riesgo</v>
      </c>
    </row>
    <row r="8582" spans="1:17" x14ac:dyDescent="0.35">
      <c r="A8582" s="2">
        <v>46017</v>
      </c>
      <c r="B8582" s="3" t="s">
        <v>35</v>
      </c>
      <c r="C8582">
        <v>2</v>
      </c>
      <c r="D8582">
        <v>4.9000000000000004</v>
      </c>
      <c r="E8582">
        <v>72.2</v>
      </c>
      <c r="F8582">
        <v>83</v>
      </c>
      <c r="G8582">
        <v>2.666666666666667</v>
      </c>
      <c r="H8582">
        <v>15.866666666666671</v>
      </c>
      <c r="I8582">
        <v>6.666666666666667</v>
      </c>
      <c r="J8582">
        <v>25.733333333333331</v>
      </c>
      <c r="K8582">
        <f t="shared" si="668"/>
        <v>2.9000000000000004</v>
      </c>
      <c r="L8582">
        <f t="shared" si="666"/>
        <v>-0.18187607544680348</v>
      </c>
      <c r="M8582">
        <f t="shared" si="667"/>
        <v>-2.482364744343962</v>
      </c>
      <c r="N8582" s="10" t="str" cm="1">
        <f t="array" ref="N8582">_xlfn.IFS(AND(C8582&lt;=0, C8582-M8582&lt;=2), "escarcha",AND(C8582&lt;=0, C8582-M8582&gt;2), "helada negra", AND(C8582&gt;0, M8582+2&gt;C8582), "rocío", TRUE, "sin riesgo")</f>
        <v>sin riesgo</v>
      </c>
      <c r="O8582">
        <f t="shared" si="669"/>
        <v>0.16199057991127336</v>
      </c>
      <c r="P8582">
        <f t="shared" si="670"/>
        <v>2.2544905974995371</v>
      </c>
      <c r="Q8582" s="10" t="str" cm="1">
        <f t="array" ref="Q8582">_xlfn.IFS(AND(D8582&lt;=0, D8582-P8582&lt;=2), "escarcha",AND(D8582&lt;=0, D8582-P8582&gt;2), "helada negra", AND(D8582&gt;0, P8582+2&gt;D8582), "rocío", TRUE, "sin riesgo")</f>
        <v>sin riesgo</v>
      </c>
    </row>
    <row r="8583" spans="1:17" x14ac:dyDescent="0.35">
      <c r="A8583" s="2">
        <v>46017</v>
      </c>
      <c r="B8583" s="3" t="s">
        <v>36</v>
      </c>
      <c r="C8583">
        <v>2.7666666666666671</v>
      </c>
      <c r="D8583">
        <v>5.3</v>
      </c>
      <c r="E8583">
        <v>67.333333333333329</v>
      </c>
      <c r="F8583">
        <v>81.333333333333329</v>
      </c>
      <c r="G8583">
        <v>4</v>
      </c>
      <c r="H8583">
        <v>15.6</v>
      </c>
      <c r="I8583">
        <v>8</v>
      </c>
      <c r="J8583">
        <v>24.8</v>
      </c>
      <c r="K8583">
        <f t="shared" si="668"/>
        <v>2.5333333333333328</v>
      </c>
      <c r="L8583">
        <f t="shared" si="666"/>
        <v>-0.19713732614165513</v>
      </c>
      <c r="M8583">
        <f t="shared" si="667"/>
        <v>-2.6883563328394837</v>
      </c>
      <c r="N8583" s="10" t="str" cm="1">
        <f t="array" ref="N8583">_xlfn.IFS(AND(C8583&lt;=0, C8583-M8583&lt;=2), "escarcha",AND(C8583&lt;=0, C8583-M8583&gt;2), "helada negra", AND(C8583&gt;0, M8583+2&gt;C8583), "rocío", TRUE, "sin riesgo")</f>
        <v>sin riesgo</v>
      </c>
      <c r="O8583">
        <f t="shared" si="669"/>
        <v>0.16953337083511619</v>
      </c>
      <c r="P8583">
        <f t="shared" si="670"/>
        <v>2.3604863349183303</v>
      </c>
      <c r="Q8583" s="10" t="str" cm="1">
        <f t="array" ref="Q8583">_xlfn.IFS(AND(D8583&lt;=0, D8583-P8583&lt;=2), "escarcha",AND(D8583&lt;=0, D8583-P8583&gt;2), "helada negra", AND(D8583&gt;0, P8583+2&gt;D8583), "rocío", TRUE, "sin riesgo")</f>
        <v>sin riesgo</v>
      </c>
    </row>
    <row r="8584" spans="1:17" x14ac:dyDescent="0.35">
      <c r="A8584" s="2">
        <v>46017</v>
      </c>
      <c r="B8584" s="3" t="s">
        <v>47</v>
      </c>
      <c r="C8584">
        <v>4.0666666666666664</v>
      </c>
      <c r="D8584">
        <v>6.333333333333333</v>
      </c>
      <c r="E8584">
        <v>60.833333333333343</v>
      </c>
      <c r="F8584">
        <v>78.666666666666671</v>
      </c>
      <c r="G8584">
        <v>4</v>
      </c>
      <c r="H8584">
        <v>15.43333333333333</v>
      </c>
      <c r="I8584">
        <v>6.666666666666667</v>
      </c>
      <c r="J8584">
        <v>24</v>
      </c>
      <c r="K8584">
        <f t="shared" si="668"/>
        <v>2.2666666666666666</v>
      </c>
      <c r="L8584">
        <f t="shared" si="666"/>
        <v>-0.20697537614938344</v>
      </c>
      <c r="M8584">
        <f t="shared" si="667"/>
        <v>-2.8209603455726948</v>
      </c>
      <c r="N8584" s="10" t="str" cm="1">
        <f t="array" ref="N8584">_xlfn.IFS(AND(C8584&lt;=0, C8584-M8584&lt;=2), "escarcha",AND(C8584&lt;=0, C8584-M8584&gt;2), "helada negra", AND(C8584&gt;0, M8584+2&gt;C8584), "rocío", TRUE, "sin riesgo")</f>
        <v>sin riesgo</v>
      </c>
      <c r="O8584">
        <f t="shared" si="669"/>
        <v>0.20767136961445001</v>
      </c>
      <c r="P8584">
        <f t="shared" si="670"/>
        <v>2.8978295548172515</v>
      </c>
      <c r="Q8584" s="10" t="str" cm="1">
        <f t="array" ref="Q8584">_xlfn.IFS(AND(D8584&lt;=0, D8584-P8584&lt;=2), "escarcha",AND(D8584&lt;=0, D8584-P8584&gt;2), "helada negra", AND(D8584&gt;0, P8584+2&gt;D8584), "rocío", TRUE, "sin riesgo")</f>
        <v>sin riesgo</v>
      </c>
    </row>
    <row r="8585" spans="1:17" x14ac:dyDescent="0.35">
      <c r="A8585" s="2">
        <v>46017</v>
      </c>
      <c r="B8585" s="3" t="s">
        <v>52</v>
      </c>
      <c r="C8585">
        <v>4.5666666666666664</v>
      </c>
      <c r="D8585">
        <v>6.2</v>
      </c>
      <c r="E8585">
        <v>59.5</v>
      </c>
      <c r="F8585">
        <v>78.666666666666671</v>
      </c>
      <c r="G8585">
        <v>4</v>
      </c>
      <c r="H8585">
        <v>17.06666666666667</v>
      </c>
      <c r="I8585">
        <v>7</v>
      </c>
      <c r="J8585">
        <v>26.133333333333329</v>
      </c>
      <c r="K8585">
        <f t="shared" si="668"/>
        <v>1.6333333333333337</v>
      </c>
      <c r="L8585">
        <f t="shared" si="666"/>
        <v>-0.19413194726327559</v>
      </c>
      <c r="M8585">
        <f t="shared" si="667"/>
        <v>-2.6478185695298611</v>
      </c>
      <c r="N8585" s="10" t="str" cm="1">
        <f t="array" ref="N8585">_xlfn.IFS(AND(C8585&lt;=0, C8585-M8585&lt;=2), "escarcha",AND(C8585&lt;=0, C8585-M8585&gt;2), "helada negra", AND(C8585&gt;0, M8585+2&gt;C8585), "rocío", TRUE, "sin riesgo")</f>
        <v>sin riesgo</v>
      </c>
      <c r="O8585">
        <f t="shared" si="669"/>
        <v>0.1984821661903047</v>
      </c>
      <c r="P8585">
        <f t="shared" si="670"/>
        <v>2.7681437066733756</v>
      </c>
      <c r="Q8585" s="10" t="str" cm="1">
        <f t="array" ref="Q8585">_xlfn.IFS(AND(D8585&lt;=0, D8585-P8585&lt;=2), "escarcha",AND(D8585&lt;=0, D8585-P8585&gt;2), "helada negra", AND(D8585&gt;0, P8585+2&gt;D8585), "rocío", TRUE, "sin riesgo")</f>
        <v>sin riesgo</v>
      </c>
    </row>
    <row r="8586" spans="1:17" x14ac:dyDescent="0.35">
      <c r="A8586" s="2">
        <v>46017</v>
      </c>
      <c r="B8586" s="3" t="s">
        <v>53</v>
      </c>
      <c r="C8586">
        <v>4.4000000000000004</v>
      </c>
      <c r="D8586">
        <v>6.1333333333333337</v>
      </c>
      <c r="E8586">
        <v>56.666666666666657</v>
      </c>
      <c r="F8586">
        <v>79.666666666666671</v>
      </c>
      <c r="G8586">
        <v>5</v>
      </c>
      <c r="H8586">
        <v>18.3</v>
      </c>
      <c r="I8586">
        <v>7.333333333333333</v>
      </c>
      <c r="J8586">
        <v>29.4</v>
      </c>
      <c r="K8586">
        <f t="shared" si="668"/>
        <v>1.7333333333333334</v>
      </c>
      <c r="L8586">
        <f t="shared" si="666"/>
        <v>-0.25457472625773386</v>
      </c>
      <c r="M8586">
        <f t="shared" si="667"/>
        <v>-3.4604761252411325</v>
      </c>
      <c r="N8586" s="10" t="str" cm="1">
        <f t="array" ref="N8586">_xlfn.IFS(AND(C8586&lt;=0, C8586-M8586&lt;=2), "escarcha",AND(C8586&lt;=0, C8586-M8586&gt;2), "helada negra", AND(C8586&gt;0, M8586+2&gt;C8586), "rocío", TRUE, "sin riesgo")</f>
        <v>sin riesgo</v>
      </c>
      <c r="O8586">
        <f t="shared" si="669"/>
        <v>0.20651562350818647</v>
      </c>
      <c r="P8586">
        <f t="shared" si="670"/>
        <v>2.8815111609348021</v>
      </c>
      <c r="Q8586" s="10" t="str" cm="1">
        <f t="array" ref="Q8586">_xlfn.IFS(AND(D8586&lt;=0, D8586-P8586&lt;=2), "escarcha",AND(D8586&lt;=0, D8586-P8586&gt;2), "helada negra", AND(D8586&gt;0, P8586+2&gt;D8586), "rocío", TRUE, "sin riesgo")</f>
        <v>sin riesgo</v>
      </c>
    </row>
    <row r="8587" spans="1:17" x14ac:dyDescent="0.35">
      <c r="A8587" s="2">
        <v>46017</v>
      </c>
      <c r="B8587" s="3" t="s">
        <v>51</v>
      </c>
      <c r="C8587">
        <v>4.4666666666666668</v>
      </c>
      <c r="D8587">
        <v>4.833333333333333</v>
      </c>
      <c r="E8587">
        <v>53</v>
      </c>
      <c r="F8587">
        <v>84.666666666666671</v>
      </c>
      <c r="G8587">
        <v>1.333333333333333</v>
      </c>
      <c r="H8587">
        <v>9.3666666666666671</v>
      </c>
      <c r="I8587">
        <v>2.333333333333333</v>
      </c>
      <c r="J8587">
        <v>15.633333333333329</v>
      </c>
      <c r="K8587">
        <f t="shared" si="668"/>
        <v>0.36666666666666625</v>
      </c>
      <c r="L8587">
        <f t="shared" si="666"/>
        <v>-0.31680603195759849</v>
      </c>
      <c r="M8587">
        <f t="shared" si="667"/>
        <v>-4.2914597265085792</v>
      </c>
      <c r="N8587" s="10" t="str" cm="1">
        <f t="array" ref="N8587">_xlfn.IFS(AND(C8587&lt;=0, C8587-M8587&lt;=2), "escarcha",AND(C8587&lt;=0, C8587-M8587&gt;2), "helada negra", AND(C8587&gt;0, M8587+2&gt;C8587), "rocío", TRUE, "sin riesgo")</f>
        <v>sin riesgo</v>
      </c>
      <c r="O8587">
        <f t="shared" si="669"/>
        <v>0.17722530840547587</v>
      </c>
      <c r="P8587">
        <f t="shared" si="670"/>
        <v>2.4686723502692418</v>
      </c>
      <c r="Q8587" s="10" t="str" cm="1">
        <f t="array" ref="Q8587">_xlfn.IFS(AND(D8587&lt;=0, D8587-P8587&lt;=2), "escarcha",AND(D8587&lt;=0, D8587-P8587&gt;2), "helada negra", AND(D8587&gt;0, P8587+2&gt;D8587), "rocío", TRUE, "sin riesgo")</f>
        <v>sin riesgo</v>
      </c>
    </row>
    <row r="8588" spans="1:17" x14ac:dyDescent="0.35">
      <c r="A8588" s="2">
        <v>46017</v>
      </c>
      <c r="B8588" s="3" t="s">
        <v>49</v>
      </c>
      <c r="C8588">
        <v>1.7666666666666671</v>
      </c>
      <c r="D8588">
        <v>4.833333333333333</v>
      </c>
      <c r="E8588">
        <v>65.2</v>
      </c>
      <c r="F8588">
        <v>84.666666666666671</v>
      </c>
      <c r="G8588">
        <v>1</v>
      </c>
      <c r="H8588">
        <v>11.03333333333333</v>
      </c>
      <c r="I8588">
        <v>1.333333333333333</v>
      </c>
      <c r="J8588">
        <v>17.466666666666669</v>
      </c>
      <c r="K8588">
        <f t="shared" si="668"/>
        <v>3.066666666666666</v>
      </c>
      <c r="L8588">
        <f t="shared" si="666"/>
        <v>-0.30051851096087878</v>
      </c>
      <c r="M8588">
        <f t="shared" si="667"/>
        <v>-4.0745275434722616</v>
      </c>
      <c r="N8588" s="10" t="str" cm="1">
        <f t="array" ref="N8588">_xlfn.IFS(AND(C8588&lt;=0, C8588-M8588&lt;=2), "escarcha",AND(C8588&lt;=0, C8588-M8588&gt;2), "helada negra", AND(C8588&gt;0, M8588+2&gt;C8588), "rocío", TRUE, "sin riesgo")</f>
        <v>sin riesgo</v>
      </c>
      <c r="O8588">
        <f t="shared" si="669"/>
        <v>0.17722530840547587</v>
      </c>
      <c r="P8588">
        <f t="shared" si="670"/>
        <v>2.4686723502692418</v>
      </c>
      <c r="Q8588" s="10" t="str" cm="1">
        <f t="array" ref="Q8588">_xlfn.IFS(AND(D8588&lt;=0, D8588-P8588&lt;=2), "escarcha",AND(D8588&lt;=0, D8588-P8588&gt;2), "helada negra", AND(D8588&gt;0, P8588+2&gt;D8588), "rocío", TRUE, "sin riesgo")</f>
        <v>sin riesgo</v>
      </c>
    </row>
    <row r="8589" spans="1:17" x14ac:dyDescent="0.35">
      <c r="A8589" s="2">
        <v>46017</v>
      </c>
      <c r="B8589" s="3" t="s">
        <v>50</v>
      </c>
      <c r="C8589">
        <v>-1.466666666666667</v>
      </c>
      <c r="D8589">
        <v>4.7</v>
      </c>
      <c r="E8589">
        <v>77.966666666666669</v>
      </c>
      <c r="F8589">
        <v>85.666666666666671</v>
      </c>
      <c r="G8589">
        <v>0</v>
      </c>
      <c r="H8589">
        <v>11.766666666666669</v>
      </c>
      <c r="I8589">
        <v>0</v>
      </c>
      <c r="J8589">
        <v>17.7</v>
      </c>
      <c r="K8589">
        <f t="shared" si="668"/>
        <v>6.166666666666667</v>
      </c>
      <c r="L8589">
        <f t="shared" si="666"/>
        <v>-0.35589564508858673</v>
      </c>
      <c r="M8589">
        <f t="shared" si="667"/>
        <v>-4.8104877137172197</v>
      </c>
      <c r="N8589" s="10" t="str" cm="1">
        <f t="array" ref="N8589">_xlfn.IFS(AND(C8589&lt;=0, C8589-M8589&lt;=2), "escarcha",AND(C8589&lt;=0, C8589-M8589&gt;2), "helada negra", AND(C8589&gt;0, M8589+2&gt;C8589), "rocío", TRUE, "sin riesgo")</f>
        <v>helada negra</v>
      </c>
      <c r="O8589">
        <f t="shared" si="669"/>
        <v>0.17966633971346782</v>
      </c>
      <c r="P8589">
        <f t="shared" si="670"/>
        <v>2.5030250526744022</v>
      </c>
      <c r="Q8589" s="10" t="str" cm="1">
        <f t="array" ref="Q8589">_xlfn.IFS(AND(D8589&lt;=0, D8589-P8589&lt;=2), "escarcha",AND(D8589&lt;=0, D8589-P8589&gt;2), "helada negra", AND(D8589&gt;0, P8589+2&gt;D8589), "rocío", TRUE, "sin riesgo")</f>
        <v>sin riesgo</v>
      </c>
    </row>
    <row r="8590" spans="1:17" x14ac:dyDescent="0.35">
      <c r="A8590" s="2">
        <v>46017</v>
      </c>
      <c r="B8590" s="3" t="s">
        <v>48</v>
      </c>
      <c r="C8590">
        <v>-2.9666666666666668</v>
      </c>
      <c r="D8590">
        <v>4.666666666666667</v>
      </c>
      <c r="E8590">
        <v>83.3</v>
      </c>
      <c r="F8590">
        <v>86.666666666666671</v>
      </c>
      <c r="G8590">
        <v>0</v>
      </c>
      <c r="H8590">
        <v>10.3</v>
      </c>
      <c r="I8590">
        <v>0</v>
      </c>
      <c r="J8590">
        <v>15.7</v>
      </c>
      <c r="K8590">
        <f t="shared" si="668"/>
        <v>7.6333333333333337</v>
      </c>
      <c r="L8590">
        <f t="shared" si="666"/>
        <v>-0.40051967074937012</v>
      </c>
      <c r="M8590">
        <f t="shared" si="667"/>
        <v>-5.4002493440945063</v>
      </c>
      <c r="N8590" s="10" t="str" cm="1">
        <f t="array" ref="N8590">_xlfn.IFS(AND(C8590&lt;=0, C8590-M8590&lt;=2), "escarcha",AND(C8590&lt;=0, C8590-M8590&gt;2), "helada negra", AND(C8590&gt;0, M8590+2&gt;C8590), "rocío", TRUE, "sin riesgo")</f>
        <v>helada negra</v>
      </c>
      <c r="O8590">
        <f t="shared" si="669"/>
        <v>0.18894512470898764</v>
      </c>
      <c r="P8590">
        <f t="shared" si="670"/>
        <v>2.6336934265071767</v>
      </c>
      <c r="Q8590" s="10" t="str" cm="1">
        <f t="array" ref="Q8590">_xlfn.IFS(AND(D8590&lt;=0, D8590-P8590&lt;=2), "escarcha",AND(D8590&lt;=0, D8590-P8590&gt;2), "helada negra", AND(D8590&gt;0, P8590+2&gt;D8590), "rocío", TRUE, "sin riesgo")</f>
        <v>sin riesgo</v>
      </c>
    </row>
    <row r="8591" spans="1:17" x14ac:dyDescent="0.35">
      <c r="A8591" s="2">
        <v>46017</v>
      </c>
      <c r="B8591" s="3" t="s">
        <v>38</v>
      </c>
      <c r="C8591">
        <v>-3.1333333333333329</v>
      </c>
      <c r="D8591">
        <v>4.7</v>
      </c>
      <c r="E8591">
        <v>84.8</v>
      </c>
      <c r="F8591">
        <v>86</v>
      </c>
      <c r="G8591">
        <v>0</v>
      </c>
      <c r="H8591">
        <v>11.633333333333329</v>
      </c>
      <c r="I8591">
        <v>0</v>
      </c>
      <c r="J8591">
        <v>19.466666666666669</v>
      </c>
      <c r="K8591">
        <f t="shared" si="668"/>
        <v>7.833333333333333</v>
      </c>
      <c r="L8591">
        <f t="shared" si="666"/>
        <v>-0.39506832962384708</v>
      </c>
      <c r="M8591">
        <f t="shared" si="667"/>
        <v>-5.3283597528835829</v>
      </c>
      <c r="N8591" s="10" t="str" cm="1">
        <f t="array" ref="N8591">_xlfn.IFS(AND(C8591&lt;=0, C8591-M8591&lt;=2), "escarcha",AND(C8591&lt;=0, C8591-M8591&gt;2), "helada negra", AND(C8591&gt;0, M8591+2&gt;C8591), "rocío", TRUE, "sin riesgo")</f>
        <v>helada negra</v>
      </c>
      <c r="O8591">
        <f t="shared" si="669"/>
        <v>0.18354983973986541</v>
      </c>
      <c r="P8591">
        <f t="shared" si="670"/>
        <v>2.5576974758681157</v>
      </c>
      <c r="Q8591" s="10" t="str" cm="1">
        <f t="array" ref="Q8591">_xlfn.IFS(AND(D8591&lt;=0, D8591-P8591&lt;=2), "escarcha",AND(D8591&lt;=0, D8591-P8591&gt;2), "helada negra", AND(D8591&gt;0, P8591+2&gt;D8591), "rocío", TRUE, "sin riesgo")</f>
        <v>sin riesgo</v>
      </c>
    </row>
    <row r="8592" spans="1:17" x14ac:dyDescent="0.35">
      <c r="A8592" s="2">
        <v>46017</v>
      </c>
      <c r="B8592" s="3" t="s">
        <v>39</v>
      </c>
      <c r="C8592">
        <v>-4.0333333333333332</v>
      </c>
      <c r="D8592">
        <v>4.6333333333333329</v>
      </c>
      <c r="E8592">
        <v>86.933333333333323</v>
      </c>
      <c r="F8592">
        <v>87</v>
      </c>
      <c r="G8592">
        <v>0</v>
      </c>
      <c r="H8592">
        <v>13.866666666666671</v>
      </c>
      <c r="I8592">
        <v>0</v>
      </c>
      <c r="J8592">
        <v>21.233333333333331</v>
      </c>
      <c r="K8592">
        <f t="shared" si="668"/>
        <v>8.6666666666666661</v>
      </c>
      <c r="L8592">
        <f t="shared" si="666"/>
        <v>-0.43745758661368911</v>
      </c>
      <c r="M8592">
        <f t="shared" si="667"/>
        <v>-5.8862251352432704</v>
      </c>
      <c r="N8592" s="10" t="str" cm="1">
        <f t="array" ref="N8592">_xlfn.IFS(AND(C8592&lt;=0, C8592-M8592&lt;=2), "escarcha",AND(C8592&lt;=0, C8592-M8592&gt;2), "helada negra", AND(C8592&gt;0, M8592+2&gt;C8592), "rocío", TRUE, "sin riesgo")</f>
        <v>escarcha</v>
      </c>
      <c r="O8592">
        <f t="shared" si="669"/>
        <v>0.19045651359298155</v>
      </c>
      <c r="P8592">
        <f t="shared" si="670"/>
        <v>2.6549907142522815</v>
      </c>
      <c r="Q8592" s="10" t="str" cm="1">
        <f t="array" ref="Q8592">_xlfn.IFS(AND(D8592&lt;=0, D8592-P8592&lt;=2), "escarcha",AND(D8592&lt;=0, D8592-P8592&gt;2), "helada negra", AND(D8592&gt;0, P8592+2&gt;D8592), "rocío", TRUE, "sin riesgo")</f>
        <v>rocío</v>
      </c>
    </row>
    <row r="8593" spans="1:17" x14ac:dyDescent="0.35">
      <c r="A8593" s="2">
        <v>46017</v>
      </c>
      <c r="B8593" s="3" t="s">
        <v>37</v>
      </c>
      <c r="C8593">
        <v>-5.3</v>
      </c>
      <c r="D8593">
        <v>4.3999999999999986</v>
      </c>
      <c r="E8593">
        <v>89.6</v>
      </c>
      <c r="F8593">
        <v>86.333333333333329</v>
      </c>
      <c r="G8593">
        <v>0</v>
      </c>
      <c r="H8593">
        <v>11.93333333333333</v>
      </c>
      <c r="I8593">
        <v>1</v>
      </c>
      <c r="J8593">
        <v>19.666666666666671</v>
      </c>
      <c r="K8593">
        <f t="shared" si="668"/>
        <v>9.6999999999999993</v>
      </c>
      <c r="L8593">
        <f t="shared" si="666"/>
        <v>-0.50273360075945706</v>
      </c>
      <c r="M8593">
        <f t="shared" si="667"/>
        <v>-6.7401903083714538</v>
      </c>
      <c r="N8593" s="10" t="str" cm="1">
        <f t="array" ref="N8593">_xlfn.IFS(AND(C8593&lt;=0, C8593-M8593&lt;=2), "escarcha",AND(C8593&lt;=0, C8593-M8593&gt;2), "helada negra", AND(C8593&gt;0, M8593+2&gt;C8593), "rocío", TRUE, "sin riesgo")</f>
        <v>escarcha</v>
      </c>
      <c r="O8593">
        <f t="shared" si="669"/>
        <v>0.16645489839154212</v>
      </c>
      <c r="P8593">
        <f t="shared" si="670"/>
        <v>2.3172147661578775</v>
      </c>
      <c r="Q8593" s="10" t="str" cm="1">
        <f t="array" ref="Q8593">_xlfn.IFS(AND(D8593&lt;=0, D8593-P8593&lt;=2), "escarcha",AND(D8593&lt;=0, D8593-P8593&gt;2), "helada negra", AND(D8593&gt;0, P8593+2&gt;D8593), "rocío", TRUE, "sin riesgo")</f>
        <v>sin riesgo</v>
      </c>
    </row>
    <row r="8594" spans="1:17" x14ac:dyDescent="0.35">
      <c r="A8594" s="2">
        <v>46017</v>
      </c>
      <c r="B8594" s="3" t="s">
        <v>40</v>
      </c>
      <c r="C8594">
        <v>-6.1</v>
      </c>
      <c r="D8594">
        <v>4.4666666666666668</v>
      </c>
      <c r="E8594">
        <v>91.066666666666663</v>
      </c>
      <c r="F8594">
        <v>86.333333333333329</v>
      </c>
      <c r="G8594">
        <v>1</v>
      </c>
      <c r="H8594">
        <v>14.5</v>
      </c>
      <c r="I8594">
        <v>2.333333333333333</v>
      </c>
      <c r="J8594">
        <v>21.6</v>
      </c>
      <c r="K8594">
        <f t="shared" si="668"/>
        <v>10.566666666666666</v>
      </c>
      <c r="L8594">
        <f t="shared" si="666"/>
        <v>-0.54733246192538021</v>
      </c>
      <c r="M8594">
        <f t="shared" si="667"/>
        <v>-7.3201214992657242</v>
      </c>
      <c r="N8594" s="10" t="str" cm="1">
        <f t="array" ref="N8594">_xlfn.IFS(AND(C8594&lt;=0, C8594-M8594&lt;=2), "escarcha",AND(C8594&lt;=0, C8594-M8594&gt;2), "helada negra", AND(C8594&gt;0, M8594+2&gt;C8594), "rocío", TRUE, "sin riesgo")</f>
        <v>escarcha</v>
      </c>
      <c r="O8594">
        <f t="shared" si="669"/>
        <v>0.17111782752170765</v>
      </c>
      <c r="P8594">
        <f t="shared" si="670"/>
        <v>2.3827636963456502</v>
      </c>
      <c r="Q8594" s="10" t="str" cm="1">
        <f t="array" ref="Q8594">_xlfn.IFS(AND(D8594&lt;=0, D8594-P8594&lt;=2), "escarcha",AND(D8594&lt;=0, D8594-P8594&gt;2), "helada negra", AND(D8594&gt;0, P8594+2&gt;D8594), "rocío", TRUE, "sin riesgo")</f>
        <v>sin riesgo</v>
      </c>
    </row>
    <row r="8595" spans="1:17" x14ac:dyDescent="0.35">
      <c r="A8595" s="2">
        <v>46017</v>
      </c>
      <c r="B8595" s="3" t="s">
        <v>41</v>
      </c>
      <c r="C8595">
        <v>-5.6333333333333329</v>
      </c>
      <c r="D8595">
        <v>4.833333333333333</v>
      </c>
      <c r="E8595">
        <v>92.3</v>
      </c>
      <c r="F8595">
        <v>84.666666666666671</v>
      </c>
      <c r="G8595">
        <v>0</v>
      </c>
      <c r="H8595">
        <v>14.83333333333333</v>
      </c>
      <c r="I8595">
        <v>0</v>
      </c>
      <c r="J8595">
        <v>23.93333333333333</v>
      </c>
      <c r="K8595">
        <f t="shared" si="668"/>
        <v>10.466666666666665</v>
      </c>
      <c r="L8595">
        <f t="shared" si="666"/>
        <v>-0.49834302799561414</v>
      </c>
      <c r="M8595">
        <f t="shared" si="667"/>
        <v>-6.6829441641622598</v>
      </c>
      <c r="N8595" s="10" t="str" cm="1">
        <f t="array" ref="N8595">_xlfn.IFS(AND(C8595&lt;=0, C8595-M8595&lt;=2), "escarcha",AND(C8595&lt;=0, C8595-M8595&gt;2), "helada negra", AND(C8595&gt;0, M8595+2&gt;C8595), "rocío", TRUE, "sin riesgo")</f>
        <v>escarcha</v>
      </c>
      <c r="O8595">
        <f t="shared" si="669"/>
        <v>0.17722530840547587</v>
      </c>
      <c r="P8595">
        <f t="shared" si="670"/>
        <v>2.4686723502692418</v>
      </c>
      <c r="Q8595" s="10" t="str" cm="1">
        <f t="array" ref="Q8595">_xlfn.IFS(AND(D8595&lt;=0, D8595-P8595&lt;=2), "escarcha",AND(D8595&lt;=0, D8595-P8595&gt;2), "helada negra", AND(D8595&gt;0, P8595+2&gt;D8595), "rocío", TRUE, "sin riesgo")</f>
        <v>sin riesgo</v>
      </c>
    </row>
    <row r="8596" spans="1:17" x14ac:dyDescent="0.35">
      <c r="A8596" s="2">
        <v>46017</v>
      </c>
      <c r="B8596" s="3" t="s">
        <v>42</v>
      </c>
      <c r="C8596">
        <v>-5.1333333333333329</v>
      </c>
      <c r="D8596">
        <v>4.7666666666666666</v>
      </c>
      <c r="E8596">
        <v>91.86666666666666</v>
      </c>
      <c r="F8596">
        <v>84.666666666666671</v>
      </c>
      <c r="G8596">
        <v>0</v>
      </c>
      <c r="H8596">
        <v>13.66666666666667</v>
      </c>
      <c r="I8596">
        <v>0</v>
      </c>
      <c r="J8596">
        <v>22.8</v>
      </c>
      <c r="K8596">
        <f t="shared" si="668"/>
        <v>9.8999999999999986</v>
      </c>
      <c r="L8596">
        <f t="shared" si="666"/>
        <v>-0.46512813010280979</v>
      </c>
      <c r="M8596">
        <f t="shared" si="667"/>
        <v>-6.2489740220289107</v>
      </c>
      <c r="N8596" s="10" t="str" cm="1">
        <f t="array" ref="N8596">_xlfn.IFS(AND(C8596&lt;=0, C8596-M8596&lt;=2), "escarcha",AND(C8596&lt;=0, C8596-M8596&gt;2), "helada negra", AND(C8596&gt;0, M8596+2&gt;C8596), "rocío", TRUE, "sin riesgo")</f>
        <v>escarcha</v>
      </c>
      <c r="O8596">
        <f t="shared" si="669"/>
        <v>0.17257616620215691</v>
      </c>
      <c r="P8596">
        <f t="shared" si="670"/>
        <v>2.4032714213911546</v>
      </c>
      <c r="Q8596" s="10" t="str" cm="1">
        <f t="array" ref="Q8596">_xlfn.IFS(AND(D8596&lt;=0, D8596-P8596&lt;=2), "escarcha",AND(D8596&lt;=0, D8596-P8596&gt;2), "helada negra", AND(D8596&gt;0, P8596+2&gt;D8596), "rocío", TRUE, "sin riesgo")</f>
        <v>sin riesgo</v>
      </c>
    </row>
    <row r="8597" spans="1:17" x14ac:dyDescent="0.35">
      <c r="A8597" s="2">
        <v>46017</v>
      </c>
      <c r="B8597" s="3" t="s">
        <v>43</v>
      </c>
      <c r="C8597">
        <v>-5.3</v>
      </c>
      <c r="D8597">
        <v>4.7</v>
      </c>
      <c r="E8597">
        <v>92.033333333333331</v>
      </c>
      <c r="F8597">
        <v>85</v>
      </c>
      <c r="G8597">
        <v>0.33333333333333331</v>
      </c>
      <c r="H8597">
        <v>15.5</v>
      </c>
      <c r="I8597">
        <v>1</v>
      </c>
      <c r="J8597">
        <v>24.833333333333329</v>
      </c>
      <c r="K8597">
        <f t="shared" si="668"/>
        <v>10</v>
      </c>
      <c r="L8597">
        <f t="shared" si="666"/>
        <v>-0.4759380904723427</v>
      </c>
      <c r="M8597">
        <f t="shared" si="667"/>
        <v>-6.3903866711352144</v>
      </c>
      <c r="N8597" s="10" t="str" cm="1">
        <f t="array" ref="N8597">_xlfn.IFS(AND(C8597&lt;=0, C8597-M8597&lt;=2), "escarcha",AND(C8597&lt;=0, C8597-M8597&gt;2), "helada negra", AND(C8597&gt;0, M8597+2&gt;C8597), "rocío", TRUE, "sin riesgo")</f>
        <v>escarcha</v>
      </c>
      <c r="O8597">
        <f t="shared" si="669"/>
        <v>0.17185379997667413</v>
      </c>
      <c r="P8597">
        <f t="shared" si="670"/>
        <v>2.3931127985552001</v>
      </c>
      <c r="Q8597" s="10" t="str" cm="1">
        <f t="array" ref="Q8597">_xlfn.IFS(AND(D8597&lt;=0, D8597-P8597&lt;=2), "escarcha",AND(D8597&lt;=0, D8597-P8597&gt;2), "helada negra", AND(D8597&gt;0, P8597+2&gt;D8597), "rocío", TRUE, "sin riesgo")</f>
        <v>sin riesgo</v>
      </c>
    </row>
    <row r="8598" spans="1:17" x14ac:dyDescent="0.35">
      <c r="A8598" s="2">
        <v>46017</v>
      </c>
      <c r="B8598" s="3" t="s">
        <v>44</v>
      </c>
      <c r="C8598">
        <v>-4.9333333333333336</v>
      </c>
      <c r="D8598">
        <v>4.2666666666666666</v>
      </c>
      <c r="E8598">
        <v>91.933333333333337</v>
      </c>
      <c r="F8598">
        <v>86.333333333333329</v>
      </c>
      <c r="G8598">
        <v>1</v>
      </c>
      <c r="H8598">
        <v>12.633333333333329</v>
      </c>
      <c r="I8598">
        <v>2.333333333333333</v>
      </c>
      <c r="J8598">
        <v>20.2</v>
      </c>
      <c r="K8598">
        <f t="shared" si="668"/>
        <v>9.1999999999999993</v>
      </c>
      <c r="L8598">
        <f t="shared" si="666"/>
        <v>-0.44927898101835706</v>
      </c>
      <c r="M8598">
        <f t="shared" si="667"/>
        <v>-6.0413344101513511</v>
      </c>
      <c r="N8598" s="10" t="str" cm="1">
        <f t="array" ref="N8598">_xlfn.IFS(AND(C8598&lt;=0, C8598-M8598&lt;=2), "escarcha",AND(C8598&lt;=0, C8598-M8598&gt;2), "helada negra", AND(C8598&gt;0, M8598+2&gt;C8598), "rocío", TRUE, "sin riesgo")</f>
        <v>escarcha</v>
      </c>
      <c r="O8598">
        <f t="shared" si="669"/>
        <v>0.15712149819278673</v>
      </c>
      <c r="P8598">
        <f t="shared" si="670"/>
        <v>2.1861160138493125</v>
      </c>
      <c r="Q8598" s="10" t="str" cm="1">
        <f t="array" ref="Q8598">_xlfn.IFS(AND(D8598&lt;=0, D8598-P8598&lt;=2), "escarcha",AND(D8598&lt;=0, D8598-P8598&gt;2), "helada negra", AND(D8598&gt;0, P8598+2&gt;D8598), "rocío", TRUE, "sin riesgo")</f>
        <v>sin riesgo</v>
      </c>
    </row>
    <row r="8599" spans="1:17" x14ac:dyDescent="0.35">
      <c r="A8599" s="2">
        <v>46017</v>
      </c>
      <c r="B8599" s="3" t="s">
        <v>45</v>
      </c>
      <c r="C8599">
        <v>-5.3666666666666671</v>
      </c>
      <c r="D8599">
        <v>3.8666666666666671</v>
      </c>
      <c r="E8599">
        <v>91.8</v>
      </c>
      <c r="F8599">
        <v>86.666666666666671</v>
      </c>
      <c r="G8599">
        <v>0</v>
      </c>
      <c r="H8599">
        <v>11.7</v>
      </c>
      <c r="I8599">
        <v>1</v>
      </c>
      <c r="J8599">
        <v>17</v>
      </c>
      <c r="K8599">
        <f t="shared" si="668"/>
        <v>9.2333333333333343</v>
      </c>
      <c r="L8599">
        <f t="shared" si="666"/>
        <v>-0.48353059599958115</v>
      </c>
      <c r="M8599">
        <f t="shared" si="667"/>
        <v>-6.4896086089778784</v>
      </c>
      <c r="N8599" s="10" t="str" cm="1">
        <f t="array" ref="N8599">_xlfn.IFS(AND(C8599&lt;=0, C8599-M8599&lt;=2), "escarcha",AND(C8599&lt;=0, C8599-M8599&gt;2), "helada negra", AND(C8599&gt;0, M8599+2&gt;C8599), "rocío", TRUE, "sin riesgo")</f>
        <v>escarcha</v>
      </c>
      <c r="O8599">
        <f t="shared" si="669"/>
        <v>0.13291438478572268</v>
      </c>
      <c r="P8599">
        <f t="shared" si="670"/>
        <v>1.8467501697010369</v>
      </c>
      <c r="Q8599" s="10" t="str" cm="1">
        <f t="array" ref="Q8599">_xlfn.IFS(AND(D8599&lt;=0, D8599-P8599&lt;=2), "escarcha",AND(D8599&lt;=0, D8599-P8599&gt;2), "helada negra", AND(D8599&gt;0, P8599+2&gt;D8599), "rocío", TRUE, "sin riesgo")</f>
        <v>sin riesgo</v>
      </c>
    </row>
    <row r="8600" spans="1:17" x14ac:dyDescent="0.35">
      <c r="A8600" s="2">
        <v>46017</v>
      </c>
      <c r="B8600" s="3" t="s">
        <v>46</v>
      </c>
      <c r="C8600">
        <v>-6.1333333333333329</v>
      </c>
      <c r="D8600">
        <v>4.166666666666667</v>
      </c>
      <c r="E8600">
        <v>92.399999999999991</v>
      </c>
      <c r="F8600">
        <v>86</v>
      </c>
      <c r="G8600">
        <v>0</v>
      </c>
      <c r="H8600">
        <v>9.5</v>
      </c>
      <c r="I8600">
        <v>0</v>
      </c>
      <c r="J8600">
        <v>15.3</v>
      </c>
      <c r="K8600">
        <f t="shared" si="668"/>
        <v>10.3</v>
      </c>
      <c r="L8600">
        <f t="shared" si="666"/>
        <v>-0.53534104615179923</v>
      </c>
      <c r="M8600">
        <f t="shared" si="667"/>
        <v>-7.1644738128034007</v>
      </c>
      <c r="N8600" s="10" t="str" cm="1">
        <f t="array" ref="N8600">_xlfn.IFS(AND(C8600&lt;=0, C8600-M8600&lt;=2), "escarcha",AND(C8600&lt;=0, C8600-M8600&gt;2), "helada negra", AND(C8600&gt;0, M8600+2&gt;C8600), "rocío", TRUE, "sin riesgo")</f>
        <v>escarcha</v>
      </c>
      <c r="O8600">
        <f t="shared" si="669"/>
        <v>0.14624636406116079</v>
      </c>
      <c r="P8600">
        <f t="shared" si="670"/>
        <v>2.0335383781794092</v>
      </c>
      <c r="Q8600" s="10" t="str" cm="1">
        <f t="array" ref="Q8600">_xlfn.IFS(AND(D8600&lt;=0, D8600-P8600&lt;=2), "escarcha",AND(D8600&lt;=0, D8600-P8600&gt;2), "helada negra", AND(D8600&gt;0, P8600+2&gt;D8600), "rocío", TRUE, "sin riesgo")</f>
        <v>sin riesgo</v>
      </c>
    </row>
    <row r="8601" spans="1:17" x14ac:dyDescent="0.35">
      <c r="A8601" s="2">
        <v>46018</v>
      </c>
      <c r="B8601" s="3" t="s">
        <v>10</v>
      </c>
      <c r="C8601">
        <v>-6.833333333333333</v>
      </c>
      <c r="D8601">
        <v>4.2333333333333334</v>
      </c>
      <c r="E8601">
        <v>92.833333333333329</v>
      </c>
      <c r="F8601">
        <v>86.666666666666671</v>
      </c>
      <c r="G8601">
        <v>0</v>
      </c>
      <c r="H8601">
        <v>14.93333333333333</v>
      </c>
      <c r="I8601">
        <v>0</v>
      </c>
      <c r="J8601">
        <v>22.166666666666671</v>
      </c>
      <c r="K8601">
        <f t="shared" si="668"/>
        <v>11.066666666666666</v>
      </c>
      <c r="L8601">
        <f t="shared" si="666"/>
        <v>-0.58424629838558562</v>
      </c>
      <c r="M8601">
        <f t="shared" si="667"/>
        <v>-7.7979735148193301</v>
      </c>
      <c r="N8601" s="10" t="str" cm="1">
        <f t="array" ref="N8601">_xlfn.IFS(AND(C8601&lt;=0, C8601-M8601&lt;=2), "escarcha",AND(C8601&lt;=0, C8601-M8601&gt;2), "helada negra", AND(C8601&gt;0, M8601+2&gt;C8601), "rocío", TRUE, "sin riesgo")</f>
        <v>escarcha</v>
      </c>
      <c r="O8601">
        <f t="shared" si="669"/>
        <v>0.15864014473925717</v>
      </c>
      <c r="P8601">
        <f t="shared" si="670"/>
        <v>2.2074376743025996</v>
      </c>
      <c r="Q8601" s="10" t="str" cm="1">
        <f t="array" ref="Q8601">_xlfn.IFS(AND(D8601&lt;=0, D8601-P8601&lt;=2), "escarcha",AND(D8601&lt;=0, D8601-P8601&gt;2), "helada negra", AND(D8601&gt;0, P8601+2&gt;D8601), "rocío", TRUE, "sin riesgo")</f>
        <v>sin riesgo</v>
      </c>
    </row>
    <row r="8602" spans="1:17" x14ac:dyDescent="0.35">
      <c r="A8602" s="2">
        <v>46018</v>
      </c>
      <c r="B8602" s="3" t="s">
        <v>11</v>
      </c>
      <c r="C8602">
        <v>-7</v>
      </c>
      <c r="D8602">
        <v>4.2</v>
      </c>
      <c r="E8602">
        <v>93.333333333333329</v>
      </c>
      <c r="F8602">
        <v>88</v>
      </c>
      <c r="G8602">
        <v>0</v>
      </c>
      <c r="H8602">
        <v>9.7333333333333343</v>
      </c>
      <c r="I8602">
        <v>0</v>
      </c>
      <c r="J8602">
        <v>15.6</v>
      </c>
      <c r="K8602">
        <f t="shared" si="668"/>
        <v>11.2</v>
      </c>
      <c r="L8602">
        <f t="shared" si="666"/>
        <v>-0.59167970422716509</v>
      </c>
      <c r="M8602">
        <f t="shared" si="667"/>
        <v>-7.893965181920672</v>
      </c>
      <c r="N8602" s="10" t="str" cm="1">
        <f t="array" ref="N8602">_xlfn.IFS(AND(C8602&lt;=0, C8602-M8602&lt;=2), "escarcha",AND(C8602&lt;=0, C8602-M8602&gt;2), "helada negra", AND(C8602&gt;0, M8602+2&gt;C8602), "rocío", TRUE, "sin riesgo")</f>
        <v>escarcha</v>
      </c>
      <c r="O8602">
        <f t="shared" si="669"/>
        <v>0.17157206450370521</v>
      </c>
      <c r="P8602">
        <f t="shared" si="670"/>
        <v>2.3891509857599096</v>
      </c>
      <c r="Q8602" s="10" t="str" cm="1">
        <f t="array" ref="Q8602">_xlfn.IFS(AND(D8602&lt;=0, D8602-P8602&lt;=2), "escarcha",AND(D8602&lt;=0, D8602-P8602&gt;2), "helada negra", AND(D8602&gt;0, P8602+2&gt;D8602), "rocío", TRUE, "sin riesgo")</f>
        <v>rocío</v>
      </c>
    </row>
    <row r="8603" spans="1:17" x14ac:dyDescent="0.35">
      <c r="A8603" s="2">
        <v>46018</v>
      </c>
      <c r="B8603" s="3" t="s">
        <v>12</v>
      </c>
      <c r="C8603">
        <v>-7</v>
      </c>
      <c r="D8603">
        <v>4.333333333333333</v>
      </c>
      <c r="E8603">
        <v>93.633333333333326</v>
      </c>
      <c r="F8603">
        <v>87.333333333333329</v>
      </c>
      <c r="G8603">
        <v>0.33333333333333331</v>
      </c>
      <c r="H8603">
        <v>9.2333333333333343</v>
      </c>
      <c r="I8603">
        <v>1</v>
      </c>
      <c r="J8603">
        <v>14.33333333333333</v>
      </c>
      <c r="K8603">
        <f t="shared" si="668"/>
        <v>11.333333333333332</v>
      </c>
      <c r="L8603">
        <f t="shared" si="666"/>
        <v>-0.58847057328621677</v>
      </c>
      <c r="M8603">
        <f t="shared" si="667"/>
        <v>-7.8525335166628265</v>
      </c>
      <c r="N8603" s="10" t="str" cm="1">
        <f t="array" ref="N8603">_xlfn.IFS(AND(C8603&lt;=0, C8603-M8603&lt;=2), "escarcha",AND(C8603&lt;=0, C8603-M8603&gt;2), "helada negra", AND(C8603&gt;0, M8603+2&gt;C8603), "rocío", TRUE, "sin riesgo")</f>
        <v>escarcha</v>
      </c>
      <c r="O8603">
        <f t="shared" si="669"/>
        <v>0.17330589802097399</v>
      </c>
      <c r="P8603">
        <f t="shared" si="670"/>
        <v>2.4135344803139236</v>
      </c>
      <c r="Q8603" s="10" t="str" cm="1">
        <f t="array" ref="Q8603">_xlfn.IFS(AND(D8603&lt;=0, D8603-P8603&lt;=2), "escarcha",AND(D8603&lt;=0, D8603-P8603&gt;2), "helada negra", AND(D8603&gt;0, P8603+2&gt;D8603), "rocío", TRUE, "sin riesgo")</f>
        <v>rocío</v>
      </c>
    </row>
    <row r="8604" spans="1:17" x14ac:dyDescent="0.35">
      <c r="A8604" s="2">
        <v>46018</v>
      </c>
      <c r="B8604" s="3" t="s">
        <v>13</v>
      </c>
      <c r="C8604">
        <v>-6.1333333333333329</v>
      </c>
      <c r="D8604">
        <v>4.5333333333333332</v>
      </c>
      <c r="E8604">
        <v>93.833333333333329</v>
      </c>
      <c r="F8604">
        <v>86</v>
      </c>
      <c r="G8604">
        <v>0</v>
      </c>
      <c r="H8604">
        <v>13.43333333333333</v>
      </c>
      <c r="I8604">
        <v>0.66666666666666663</v>
      </c>
      <c r="J8604">
        <v>20.833333333333329</v>
      </c>
      <c r="K8604">
        <f t="shared" si="668"/>
        <v>10.666666666666666</v>
      </c>
      <c r="L8604">
        <f t="shared" si="666"/>
        <v>-0.51994786588780229</v>
      </c>
      <c r="M8604">
        <f t="shared" si="667"/>
        <v>-6.9643699314750549</v>
      </c>
      <c r="N8604" s="10" t="str" cm="1">
        <f t="array" ref="N8604">_xlfn.IFS(AND(C8604&lt;=0, C8604-M8604&lt;=2), "escarcha",AND(C8604&lt;=0, C8604-M8604&gt;2), "helada negra", AND(C8604&gt;0, M8604+2&gt;C8604), "rocío", TRUE, "sin riesgo")</f>
        <v>escarcha</v>
      </c>
      <c r="O8604">
        <f t="shared" si="669"/>
        <v>0.17190976860234006</v>
      </c>
      <c r="P8604">
        <f t="shared" si="670"/>
        <v>2.3938998542475804</v>
      </c>
      <c r="Q8604" s="10" t="str" cm="1">
        <f t="array" ref="Q8604">_xlfn.IFS(AND(D8604&lt;=0, D8604-P8604&lt;=2), "escarcha",AND(D8604&lt;=0, D8604-P8604&gt;2), "helada negra", AND(D8604&gt;0, P8604+2&gt;D8604), "rocío", TRUE, "sin riesgo")</f>
        <v>sin riesgo</v>
      </c>
    </row>
    <row r="8605" spans="1:17" x14ac:dyDescent="0.35">
      <c r="A8605" s="2">
        <v>46018</v>
      </c>
      <c r="B8605" s="3" t="s">
        <v>14</v>
      </c>
      <c r="C8605">
        <v>-4.9333333333333336</v>
      </c>
      <c r="D8605">
        <v>4.4333333333333336</v>
      </c>
      <c r="E8605">
        <v>93.833333333333329</v>
      </c>
      <c r="F8605">
        <v>86.666666666666671</v>
      </c>
      <c r="G8605">
        <v>0</v>
      </c>
      <c r="H8605">
        <v>12.366666666666671</v>
      </c>
      <c r="I8605">
        <v>0.66666666666666663</v>
      </c>
      <c r="J8605">
        <v>20.2</v>
      </c>
      <c r="K8605">
        <f t="shared" si="668"/>
        <v>9.3666666666666671</v>
      </c>
      <c r="L8605">
        <f t="shared" si="666"/>
        <v>-0.42882249879781353</v>
      </c>
      <c r="M8605">
        <f t="shared" si="667"/>
        <v>-5.772795213576547</v>
      </c>
      <c r="N8605" s="10" t="str" cm="1">
        <f t="array" ref="N8605">_xlfn.IFS(AND(C8605&lt;=0, C8605-M8605&lt;=2), "escarcha",AND(C8605&lt;=0, C8605-M8605&gt;2), "helada negra", AND(C8605&gt;0, M8605+2&gt;C8605), "rocío", TRUE, "sin riesgo")</f>
        <v>escarcha</v>
      </c>
      <c r="O8605">
        <f t="shared" si="669"/>
        <v>0.17264024630841215</v>
      </c>
      <c r="P8605">
        <f t="shared" si="670"/>
        <v>2.4041726193457174</v>
      </c>
      <c r="Q8605" s="10" t="str" cm="1">
        <f t="array" ref="Q8605">_xlfn.IFS(AND(D8605&lt;=0, D8605-P8605&lt;=2), "escarcha",AND(D8605&lt;=0, D8605-P8605&gt;2), "helada negra", AND(D8605&gt;0, P8605+2&gt;D8605), "rocío", TRUE, "sin riesgo")</f>
        <v>sin riesgo</v>
      </c>
    </row>
    <row r="8606" spans="1:17" x14ac:dyDescent="0.35">
      <c r="A8606" s="2">
        <v>46018</v>
      </c>
      <c r="B8606" s="3" t="s">
        <v>15</v>
      </c>
      <c r="C8606">
        <v>-4.3666666666666663</v>
      </c>
      <c r="D8606">
        <v>4.2333333333333334</v>
      </c>
      <c r="E8606">
        <v>93.166666666666671</v>
      </c>
      <c r="F8606">
        <v>88.666666666666671</v>
      </c>
      <c r="G8606">
        <v>0</v>
      </c>
      <c r="H8606">
        <v>11.8</v>
      </c>
      <c r="I8606">
        <v>0</v>
      </c>
      <c r="J8606">
        <v>18.5</v>
      </c>
      <c r="K8606">
        <f t="shared" si="668"/>
        <v>8.6</v>
      </c>
      <c r="L8606">
        <f t="shared" si="666"/>
        <v>-0.39323975022953406</v>
      </c>
      <c r="M8606">
        <f t="shared" si="667"/>
        <v>-5.3042356090621148</v>
      </c>
      <c r="N8606" s="10" t="str" cm="1">
        <f t="array" ref="N8606">_xlfn.IFS(AND(C8606&lt;=0, C8606-M8606&lt;=2), "escarcha",AND(C8606&lt;=0, C8606-M8606&gt;2), "helada negra", AND(C8606&gt;0, M8606+2&gt;C8606), "rocío", TRUE, "sin riesgo")</f>
        <v>escarcha</v>
      </c>
      <c r="O8606">
        <f t="shared" si="669"/>
        <v>0.18145482250542855</v>
      </c>
      <c r="P8606">
        <f t="shared" si="670"/>
        <v>2.5282005242040819</v>
      </c>
      <c r="Q8606" s="10" t="str" cm="1">
        <f t="array" ref="Q8606">_xlfn.IFS(AND(D8606&lt;=0, D8606-P8606&lt;=2), "escarcha",AND(D8606&lt;=0, D8606-P8606&gt;2), "helada negra", AND(D8606&gt;0, P8606+2&gt;D8606), "rocío", TRUE, "sin riesgo")</f>
        <v>rocío</v>
      </c>
    </row>
    <row r="8607" spans="1:17" x14ac:dyDescent="0.35">
      <c r="A8607" s="2">
        <v>46018</v>
      </c>
      <c r="B8607" s="3" t="s">
        <v>16</v>
      </c>
      <c r="C8607">
        <v>-3.8</v>
      </c>
      <c r="D8607">
        <v>4.166666666666667</v>
      </c>
      <c r="E8607">
        <v>92.733333333333334</v>
      </c>
      <c r="F8607">
        <v>89.666666666666671</v>
      </c>
      <c r="G8607">
        <v>0</v>
      </c>
      <c r="H8607">
        <v>12.06666666666667</v>
      </c>
      <c r="I8607">
        <v>0</v>
      </c>
      <c r="J8607">
        <v>19.133333333333329</v>
      </c>
      <c r="K8607">
        <f t="shared" si="668"/>
        <v>7.9666666666666668</v>
      </c>
      <c r="L8607">
        <f t="shared" si="666"/>
        <v>-0.35539120034993826</v>
      </c>
      <c r="M8607">
        <f t="shared" si="667"/>
        <v>-4.8038041203112396</v>
      </c>
      <c r="N8607" s="10" t="str" cm="1">
        <f t="array" ref="N8607">_xlfn.IFS(AND(C8607&lt;=0, C8607-M8607&lt;=2), "escarcha",AND(C8607&lt;=0, C8607-M8607&gt;2), "helada negra", AND(C8607&gt;0, M8607+2&gt;C8607), "rocío", TRUE, "sin riesgo")</f>
        <v>escarcha</v>
      </c>
      <c r="O8607">
        <f t="shared" si="669"/>
        <v>0.18799815874138254</v>
      </c>
      <c r="P8607">
        <f t="shared" si="670"/>
        <v>2.6203514180054475</v>
      </c>
      <c r="Q8607" s="10" t="str" cm="1">
        <f t="array" ref="Q8607">_xlfn.IFS(AND(D8607&lt;=0, D8607-P8607&lt;=2), "escarcha",AND(D8607&lt;=0, D8607-P8607&gt;2), "helada negra", AND(D8607&gt;0, P8607+2&gt;D8607), "rocío", TRUE, "sin riesgo")</f>
        <v>rocío</v>
      </c>
    </row>
    <row r="8608" spans="1:17" x14ac:dyDescent="0.35">
      <c r="A8608" s="2">
        <v>46018</v>
      </c>
      <c r="B8608" s="3" t="s">
        <v>17</v>
      </c>
      <c r="C8608">
        <v>-3.4</v>
      </c>
      <c r="D8608">
        <v>4.2</v>
      </c>
      <c r="E8608">
        <v>91.9</v>
      </c>
      <c r="F8608">
        <v>90.333333333333329</v>
      </c>
      <c r="G8608">
        <v>0</v>
      </c>
      <c r="H8608">
        <v>9.1999999999999993</v>
      </c>
      <c r="I8608">
        <v>0</v>
      </c>
      <c r="J8608">
        <v>15.366666666666671</v>
      </c>
      <c r="K8608">
        <f t="shared" si="668"/>
        <v>7.6</v>
      </c>
      <c r="L8608">
        <f t="shared" si="666"/>
        <v>-0.33453175051728623</v>
      </c>
      <c r="M8608">
        <f t="shared" si="667"/>
        <v>-4.5271000254992417</v>
      </c>
      <c r="N8608" s="10" t="str" cm="1">
        <f t="array" ref="N8608">_xlfn.IFS(AND(C8608&lt;=0, C8608-M8608&lt;=2), "escarcha",AND(C8608&lt;=0, C8608-M8608&gt;2), "helada negra", AND(C8608&gt;0, M8608+2&gt;C8608), "rocío", TRUE, "sin riesgo")</f>
        <v>escarcha</v>
      </c>
      <c r="O8608">
        <f t="shared" si="669"/>
        <v>0.19774178223708994</v>
      </c>
      <c r="P8608">
        <f t="shared" si="670"/>
        <v>2.7577007326326033</v>
      </c>
      <c r="Q8608" s="10" t="str" cm="1">
        <f t="array" ref="Q8608">_xlfn.IFS(AND(D8608&lt;=0, D8608-P8608&lt;=2), "escarcha",AND(D8608&lt;=0, D8608-P8608&gt;2), "helada negra", AND(D8608&gt;0, P8608+2&gt;D8608), "rocío", TRUE, "sin riesgo")</f>
        <v>rocío</v>
      </c>
    </row>
    <row r="8609" spans="1:17" x14ac:dyDescent="0.35">
      <c r="A8609" s="2">
        <v>46018</v>
      </c>
      <c r="B8609" s="3" t="s">
        <v>18</v>
      </c>
      <c r="C8609">
        <v>-3.0666666666666669</v>
      </c>
      <c r="D8609">
        <v>4.3</v>
      </c>
      <c r="E8609">
        <v>91.13333333333334</v>
      </c>
      <c r="F8609">
        <v>91</v>
      </c>
      <c r="G8609">
        <v>0</v>
      </c>
      <c r="H8609">
        <v>10.06666666666667</v>
      </c>
      <c r="I8609">
        <v>0</v>
      </c>
      <c r="J8609">
        <v>16.2</v>
      </c>
      <c r="K8609">
        <f t="shared" si="668"/>
        <v>7.3666666666666671</v>
      </c>
      <c r="L8609">
        <f t="shared" si="666"/>
        <v>-0.31807990962849197</v>
      </c>
      <c r="M8609">
        <f t="shared" si="667"/>
        <v>-4.3084097950555966</v>
      </c>
      <c r="N8609" s="10" t="str" cm="1">
        <f t="array" ref="N8609">_xlfn.IFS(AND(C8609&lt;=0, C8609-M8609&lt;=2), "escarcha",AND(C8609&lt;=0, C8609-M8609&gt;2), "helada negra", AND(C8609&gt;0, M8609+2&gt;C8609), "rocío", TRUE, "sin riesgo")</f>
        <v>escarcha</v>
      </c>
      <c r="O8609">
        <f t="shared" si="669"/>
        <v>0.21209952510545477</v>
      </c>
      <c r="P8609">
        <f t="shared" si="670"/>
        <v>2.9603723202777861</v>
      </c>
      <c r="Q8609" s="10" t="str" cm="1">
        <f t="array" ref="Q8609">_xlfn.IFS(AND(D8609&lt;=0, D8609-P8609&lt;=2), "escarcha",AND(D8609&lt;=0, D8609-P8609&gt;2), "helada negra", AND(D8609&gt;0, P8609+2&gt;D8609), "rocío", TRUE, "sin riesgo")</f>
        <v>rocío</v>
      </c>
    </row>
    <row r="8610" spans="1:17" x14ac:dyDescent="0.35">
      <c r="A8610" s="2">
        <v>46018</v>
      </c>
      <c r="B8610" s="3" t="s">
        <v>19</v>
      </c>
      <c r="C8610">
        <v>-2.7666666666666671</v>
      </c>
      <c r="D8610">
        <v>4.166666666666667</v>
      </c>
      <c r="E8610">
        <v>90.733333333333334</v>
      </c>
      <c r="F8610">
        <v>92.333333333333329</v>
      </c>
      <c r="G8610">
        <v>0</v>
      </c>
      <c r="H8610">
        <v>10.199999999999999</v>
      </c>
      <c r="I8610">
        <v>0</v>
      </c>
      <c r="J8610">
        <v>16.7</v>
      </c>
      <c r="K8610">
        <f t="shared" si="668"/>
        <v>6.9333333333333336</v>
      </c>
      <c r="L8610">
        <f t="shared" si="666"/>
        <v>-0.30019133488416161</v>
      </c>
      <c r="M8610">
        <f t="shared" si="667"/>
        <v>-4.0701658725540248</v>
      </c>
      <c r="N8610" s="10" t="str" cm="1">
        <f t="array" ref="N8610">_xlfn.IFS(AND(C8610&lt;=0, C8610-M8610&lt;=2), "escarcha",AND(C8610&lt;=0, C8610-M8610&gt;2), "helada negra", AND(C8610&gt;0, M8610+2&gt;C8610), "rocío", TRUE, "sin riesgo")</f>
        <v>escarcha</v>
      </c>
      <c r="O8610">
        <f t="shared" si="669"/>
        <v>0.2173042853268819</v>
      </c>
      <c r="P8610">
        <f t="shared" si="670"/>
        <v>3.0339244418965943</v>
      </c>
      <c r="Q8610" s="10" t="str" cm="1">
        <f t="array" ref="Q8610">_xlfn.IFS(AND(D8610&lt;=0, D8610-P8610&lt;=2), "escarcha",AND(D8610&lt;=0, D8610-P8610&gt;2), "helada negra", AND(D8610&gt;0, P8610+2&gt;D8610), "rocío", TRUE, "sin riesgo")</f>
        <v>rocío</v>
      </c>
    </row>
    <row r="8611" spans="1:17" x14ac:dyDescent="0.35">
      <c r="A8611" s="2">
        <v>46018</v>
      </c>
      <c r="B8611" s="3" t="s">
        <v>20</v>
      </c>
      <c r="C8611">
        <v>-2.333333333333333</v>
      </c>
      <c r="D8611">
        <v>3.8</v>
      </c>
      <c r="E8611">
        <v>90.8</v>
      </c>
      <c r="F8611">
        <v>95.666666666666671</v>
      </c>
      <c r="G8611">
        <v>0</v>
      </c>
      <c r="H8611">
        <v>10.66666666666667</v>
      </c>
      <c r="I8611">
        <v>2</v>
      </c>
      <c r="J8611">
        <v>17.399999999999999</v>
      </c>
      <c r="K8611">
        <f t="shared" si="668"/>
        <v>6.1333333333333329</v>
      </c>
      <c r="L8611">
        <f t="shared" si="666"/>
        <v>-0.26736200546033201</v>
      </c>
      <c r="M8611">
        <f t="shared" si="667"/>
        <v>-3.631698363091961</v>
      </c>
      <c r="N8611" s="10" t="str" cm="1">
        <f t="array" ref="N8611">_xlfn.IFS(AND(C8611&lt;=0, C8611-M8611&lt;=2), "escarcha",AND(C8611&lt;=0, C8611-M8611&gt;2), "helada negra", AND(C8611&gt;0, M8611+2&gt;C8611), "rocío", TRUE, "sin riesgo")</f>
        <v>escarcha</v>
      </c>
      <c r="O8611">
        <f t="shared" si="669"/>
        <v>0.22702934732607438</v>
      </c>
      <c r="P8611">
        <f t="shared" si="670"/>
        <v>3.1714740572716638</v>
      </c>
      <c r="Q8611" s="10" t="str" cm="1">
        <f t="array" ref="Q8611">_xlfn.IFS(AND(D8611&lt;=0, D8611-P8611&lt;=2), "escarcha",AND(D8611&lt;=0, D8611-P8611&gt;2), "helada negra", AND(D8611&gt;0, P8611+2&gt;D8611), "rocío", TRUE, "sin riesgo")</f>
        <v>rocío</v>
      </c>
    </row>
    <row r="8612" spans="1:17" x14ac:dyDescent="0.35">
      <c r="A8612" s="2">
        <v>46018</v>
      </c>
      <c r="B8612" s="3" t="s">
        <v>21</v>
      </c>
      <c r="C8612">
        <v>-2.0666666666666669</v>
      </c>
      <c r="D8612">
        <v>3.7666666666666671</v>
      </c>
      <c r="E8612">
        <v>88.966666666666669</v>
      </c>
      <c r="F8612">
        <v>96.333333333333329</v>
      </c>
      <c r="G8612">
        <v>0</v>
      </c>
      <c r="H8612">
        <v>8.9</v>
      </c>
      <c r="I8612">
        <v>0</v>
      </c>
      <c r="J8612">
        <v>14.266666666666669</v>
      </c>
      <c r="K8612">
        <f t="shared" si="668"/>
        <v>5.8333333333333339</v>
      </c>
      <c r="L8612">
        <f t="shared" si="666"/>
        <v>-0.2680662227054138</v>
      </c>
      <c r="M8612">
        <f t="shared" si="667"/>
        <v>-3.6411207534486518</v>
      </c>
      <c r="N8612" s="10" t="str" cm="1">
        <f t="array" ref="N8612">_xlfn.IFS(AND(C8612&lt;=0, C8612-M8612&lt;=2), "escarcha",AND(C8612&lt;=0, C8612-M8612&gt;2), "helada negra", AND(C8612&gt;0, M8612+2&gt;C8612), "rocío", TRUE, "sin riesgo")</f>
        <v>escarcha</v>
      </c>
      <c r="O8612">
        <f t="shared" si="669"/>
        <v>0.23163005932749331</v>
      </c>
      <c r="P8612">
        <f t="shared" si="670"/>
        <v>3.2365993370447068</v>
      </c>
      <c r="Q8612" s="10" t="str" cm="1">
        <f t="array" ref="Q8612">_xlfn.IFS(AND(D8612&lt;=0, D8612-P8612&lt;=2), "escarcha",AND(D8612&lt;=0, D8612-P8612&gt;2), "helada negra", AND(D8612&gt;0, P8612+2&gt;D8612), "rocío", TRUE, "sin riesgo")</f>
        <v>rocío</v>
      </c>
    </row>
    <row r="8613" spans="1:17" x14ac:dyDescent="0.35">
      <c r="A8613" s="2">
        <v>46018</v>
      </c>
      <c r="B8613" s="3" t="s">
        <v>22</v>
      </c>
      <c r="C8613">
        <v>-1.666666666666667</v>
      </c>
      <c r="D8613">
        <v>3.8</v>
      </c>
      <c r="E8613">
        <v>88.233333333333334</v>
      </c>
      <c r="F8613">
        <v>96</v>
      </c>
      <c r="G8613">
        <v>0</v>
      </c>
      <c r="H8613">
        <v>11.96666666666667</v>
      </c>
      <c r="I8613">
        <v>0.66666666666666663</v>
      </c>
      <c r="J8613">
        <v>19.366666666666671</v>
      </c>
      <c r="K8613">
        <f t="shared" si="668"/>
        <v>5.4666666666666668</v>
      </c>
      <c r="L8613">
        <f t="shared" si="666"/>
        <v>-0.24688480750456848</v>
      </c>
      <c r="M8613">
        <f t="shared" si="667"/>
        <v>-3.3573897919661255</v>
      </c>
      <c r="N8613" s="10" t="str" cm="1">
        <f t="array" ref="N8613">_xlfn.IFS(AND(C8613&lt;=0, C8613-M8613&lt;=2), "escarcha",AND(C8613&lt;=0, C8613-M8613&gt;2), "helada negra", AND(C8613&gt;0, M8613+2&gt;C8613), "rocío", TRUE, "sin riesgo")</f>
        <v>escarcha</v>
      </c>
      <c r="O8613">
        <f t="shared" si="669"/>
        <v>0.23050761170239917</v>
      </c>
      <c r="P8613">
        <f t="shared" si="670"/>
        <v>3.2207073766545267</v>
      </c>
      <c r="Q8613" s="10" t="str" cm="1">
        <f t="array" ref="Q8613">_xlfn.IFS(AND(D8613&lt;=0, D8613-P8613&lt;=2), "escarcha",AND(D8613&lt;=0, D8613-P8613&gt;2), "helada negra", AND(D8613&gt;0, P8613+2&gt;D8613), "rocío", TRUE, "sin riesgo")</f>
        <v>rocío</v>
      </c>
    </row>
    <row r="8614" spans="1:17" x14ac:dyDescent="0.35">
      <c r="A8614" s="2">
        <v>46018</v>
      </c>
      <c r="B8614" s="3" t="s">
        <v>23</v>
      </c>
      <c r="C8614">
        <v>-1.4</v>
      </c>
      <c r="D8614">
        <v>3.8</v>
      </c>
      <c r="E8614">
        <v>88.600000000000009</v>
      </c>
      <c r="F8614">
        <v>96</v>
      </c>
      <c r="G8614">
        <v>0</v>
      </c>
      <c r="H8614">
        <v>10.233333333333331</v>
      </c>
      <c r="I8614">
        <v>0</v>
      </c>
      <c r="J8614">
        <v>17</v>
      </c>
      <c r="K8614">
        <f t="shared" si="668"/>
        <v>5.1999999999999993</v>
      </c>
      <c r="L8614">
        <f t="shared" si="666"/>
        <v>-0.22315304448366083</v>
      </c>
      <c r="M8614">
        <f t="shared" si="667"/>
        <v>-3.0386962615199788</v>
      </c>
      <c r="N8614" s="10" t="str" cm="1">
        <f t="array" ref="N8614">_xlfn.IFS(AND(C8614&lt;=0, C8614-M8614&lt;=2), "escarcha",AND(C8614&lt;=0, C8614-M8614&gt;2), "helada negra", AND(C8614&gt;0, M8614+2&gt;C8614), "rocío", TRUE, "sin riesgo")</f>
        <v>escarcha</v>
      </c>
      <c r="O8614">
        <f t="shared" si="669"/>
        <v>0.23050761170239917</v>
      </c>
      <c r="P8614">
        <f t="shared" si="670"/>
        <v>3.2207073766545267</v>
      </c>
      <c r="Q8614" s="10" t="str" cm="1">
        <f t="array" ref="Q8614">_xlfn.IFS(AND(D8614&lt;=0, D8614-P8614&lt;=2), "escarcha",AND(D8614&lt;=0, D8614-P8614&gt;2), "helada negra", AND(D8614&gt;0, P8614+2&gt;D8614), "rocío", TRUE, "sin riesgo")</f>
        <v>rocío</v>
      </c>
    </row>
    <row r="8615" spans="1:17" x14ac:dyDescent="0.35">
      <c r="A8615" s="2">
        <v>46018</v>
      </c>
      <c r="B8615" s="3" t="s">
        <v>24</v>
      </c>
      <c r="C8615">
        <v>-1.2</v>
      </c>
      <c r="D8615">
        <v>3.7333333333333329</v>
      </c>
      <c r="E8615">
        <v>88.100000000000009</v>
      </c>
      <c r="F8615">
        <v>96</v>
      </c>
      <c r="G8615">
        <v>0</v>
      </c>
      <c r="H8615">
        <v>8.8333333333333339</v>
      </c>
      <c r="I8615">
        <v>0</v>
      </c>
      <c r="J8615">
        <v>13.8</v>
      </c>
      <c r="K8615">
        <f t="shared" si="668"/>
        <v>4.9333333333333327</v>
      </c>
      <c r="L8615">
        <f t="shared" si="666"/>
        <v>-0.2141521684280282</v>
      </c>
      <c r="M8615">
        <f t="shared" si="667"/>
        <v>-2.9176018301397986</v>
      </c>
      <c r="N8615" s="10" t="str" cm="1">
        <f t="array" ref="N8615">_xlfn.IFS(AND(C8615&lt;=0, C8615-M8615&lt;=2), "escarcha",AND(C8615&lt;=0, C8615-M8615&gt;2), "helada negra", AND(C8615&gt;0, M8615+2&gt;C8615), "rocío", TRUE, "sin riesgo")</f>
        <v>escarcha</v>
      </c>
      <c r="O8615">
        <f t="shared" si="669"/>
        <v>0.22581945782467674</v>
      </c>
      <c r="P8615">
        <f t="shared" si="670"/>
        <v>3.1543532120190125</v>
      </c>
      <c r="Q8615" s="10" t="str" cm="1">
        <f t="array" ref="Q8615">_xlfn.IFS(AND(D8615&lt;=0, D8615-P8615&lt;=2), "escarcha",AND(D8615&lt;=0, D8615-P8615&gt;2), "helada negra", AND(D8615&gt;0, P8615+2&gt;D8615), "rocío", TRUE, "sin riesgo")</f>
        <v>rocío</v>
      </c>
    </row>
    <row r="8616" spans="1:17" x14ac:dyDescent="0.35">
      <c r="A8616" s="2">
        <v>46018</v>
      </c>
      <c r="B8616" s="3" t="s">
        <v>25</v>
      </c>
      <c r="C8616">
        <v>-1</v>
      </c>
      <c r="D8616">
        <v>3.7</v>
      </c>
      <c r="E8616">
        <v>88.3</v>
      </c>
      <c r="F8616">
        <v>97</v>
      </c>
      <c r="G8616">
        <v>0</v>
      </c>
      <c r="H8616">
        <v>7.1</v>
      </c>
      <c r="I8616">
        <v>1</v>
      </c>
      <c r="J8616">
        <v>11.83333333333333</v>
      </c>
      <c r="K8616">
        <f t="shared" si="668"/>
        <v>4.7</v>
      </c>
      <c r="L8616">
        <f t="shared" si="666"/>
        <v>-0.1972486207678647</v>
      </c>
      <c r="M8616">
        <f t="shared" si="667"/>
        <v>-2.6898572571566102</v>
      </c>
      <c r="N8616" s="10" t="str" cm="1">
        <f t="array" ref="N8616">_xlfn.IFS(AND(C8616&lt;=0, C8616-M8616&lt;=2), "escarcha",AND(C8616&lt;=0, C8616-M8616&gt;2), "helada negra", AND(C8616&gt;0, M8616+2&gt;C8616), "rocío", TRUE, "sin riesgo")</f>
        <v>escarcha</v>
      </c>
      <c r="O8616">
        <f t="shared" si="669"/>
        <v>0.23383721790233855</v>
      </c>
      <c r="P8616">
        <f t="shared" si="670"/>
        <v>3.2678549531769434</v>
      </c>
      <c r="Q8616" s="10" t="str" cm="1">
        <f t="array" ref="Q8616">_xlfn.IFS(AND(D8616&lt;=0, D8616-P8616&lt;=2), "escarcha",AND(D8616&lt;=0, D8616-P8616&gt;2), "helada negra", AND(D8616&gt;0, P8616+2&gt;D8616), "rocío", TRUE, "sin riesgo")</f>
        <v>rocío</v>
      </c>
    </row>
    <row r="8617" spans="1:17" x14ac:dyDescent="0.35">
      <c r="A8617" s="2">
        <v>46018</v>
      </c>
      <c r="B8617" s="3" t="s">
        <v>26</v>
      </c>
      <c r="C8617">
        <v>-0.8</v>
      </c>
      <c r="D8617">
        <v>3.666666666666667</v>
      </c>
      <c r="E8617">
        <v>88.833333333333329</v>
      </c>
      <c r="F8617">
        <v>96.333333333333329</v>
      </c>
      <c r="G8617">
        <v>0</v>
      </c>
      <c r="H8617">
        <v>9.8333333333333339</v>
      </c>
      <c r="I8617">
        <v>0</v>
      </c>
      <c r="J8617">
        <v>15.46666666666667</v>
      </c>
      <c r="K8617">
        <f t="shared" si="668"/>
        <v>4.4666666666666668</v>
      </c>
      <c r="L8617">
        <f t="shared" si="666"/>
        <v>-0.17661496817051323</v>
      </c>
      <c r="M8617">
        <f t="shared" si="667"/>
        <v>-2.4112700977361339</v>
      </c>
      <c r="N8617" s="10" t="str" cm="1">
        <f t="array" ref="N8617">_xlfn.IFS(AND(C8617&lt;=0, C8617-M8617&lt;=2), "escarcha",AND(C8617&lt;=0, C8617-M8617&gt;2), "helada negra", AND(C8617&gt;0, M8617+2&gt;C8617), "rocío", TRUE, "sin riesgo")</f>
        <v>escarcha</v>
      </c>
      <c r="O8617">
        <f t="shared" si="669"/>
        <v>0.22459497819708385</v>
      </c>
      <c r="P8617">
        <f t="shared" si="670"/>
        <v>3.1370283296637571</v>
      </c>
      <c r="Q8617" s="10" t="str" cm="1">
        <f t="array" ref="Q8617">_xlfn.IFS(AND(D8617&lt;=0, D8617-P8617&lt;=2), "escarcha",AND(D8617&lt;=0, D8617-P8617&gt;2), "helada negra", AND(D8617&gt;0, P8617+2&gt;D8617), "rocío", TRUE, "sin riesgo")</f>
        <v>rocío</v>
      </c>
    </row>
    <row r="8618" spans="1:17" x14ac:dyDescent="0.35">
      <c r="A8618" s="2">
        <v>46018</v>
      </c>
      <c r="B8618" s="3" t="s">
        <v>27</v>
      </c>
      <c r="C8618">
        <v>-0.7</v>
      </c>
      <c r="D8618">
        <v>3.6333333333333329</v>
      </c>
      <c r="E8618">
        <v>88.466666666666669</v>
      </c>
      <c r="F8618">
        <v>97</v>
      </c>
      <c r="G8618">
        <v>0</v>
      </c>
      <c r="H8618">
        <v>9.1333333333333329</v>
      </c>
      <c r="I8618">
        <v>0</v>
      </c>
      <c r="J8618">
        <v>14.733333333333331</v>
      </c>
      <c r="K8618">
        <f t="shared" si="668"/>
        <v>4.333333333333333</v>
      </c>
      <c r="L8618">
        <f t="shared" si="666"/>
        <v>-0.17345423144093616</v>
      </c>
      <c r="M8618">
        <f t="shared" si="667"/>
        <v>-2.3685380686001412</v>
      </c>
      <c r="N8618" s="10" t="str" cm="1">
        <f t="array" ref="N8618">_xlfn.IFS(AND(C8618&lt;=0, C8618-M8618&lt;=2), "escarcha",AND(C8618&lt;=0, C8618-M8618&gt;2), "helada negra", AND(C8618&gt;0, M8618+2&gt;C8618), "rocío", TRUE, "sin riesgo")</f>
        <v>escarcha</v>
      </c>
      <c r="O8618">
        <f t="shared" si="669"/>
        <v>0.22914526266474686</v>
      </c>
      <c r="P8618">
        <f t="shared" si="670"/>
        <v>3.2014215730667255</v>
      </c>
      <c r="Q8618" s="10" t="str" cm="1">
        <f t="array" ref="Q8618">_xlfn.IFS(AND(D8618&lt;=0, D8618-P8618&lt;=2), "escarcha",AND(D8618&lt;=0, D8618-P8618&gt;2), "helada negra", AND(D8618&gt;0, P8618+2&gt;D8618), "rocío", TRUE, "sin riesgo")</f>
        <v>rocío</v>
      </c>
    </row>
    <row r="8619" spans="1:17" x14ac:dyDescent="0.35">
      <c r="A8619" s="2">
        <v>46018</v>
      </c>
      <c r="B8619" s="3" t="s">
        <v>28</v>
      </c>
      <c r="C8619">
        <v>-0.46666666666666667</v>
      </c>
      <c r="D8619">
        <v>3.6</v>
      </c>
      <c r="E8619">
        <v>88.266666666666666</v>
      </c>
      <c r="F8619">
        <v>97</v>
      </c>
      <c r="G8619">
        <v>0</v>
      </c>
      <c r="H8619">
        <v>9.6333333333333329</v>
      </c>
      <c r="I8619">
        <v>0</v>
      </c>
      <c r="J8619">
        <v>14.9</v>
      </c>
      <c r="K8619">
        <f t="shared" si="668"/>
        <v>4.0666666666666664</v>
      </c>
      <c r="L8619">
        <f t="shared" si="666"/>
        <v>-0.15871492262105083</v>
      </c>
      <c r="M8619">
        <f t="shared" si="667"/>
        <v>-2.1690673158932396</v>
      </c>
      <c r="N8619" s="10" t="str" cm="1">
        <f t="array" ref="N8619">_xlfn.IFS(AND(C8619&lt;=0, C8619-M8619&lt;=2), "escarcha",AND(C8619&lt;=0, C8619-M8619&gt;2), "helada negra", AND(C8619&gt;0, M8619+2&gt;C8619), "rocío", TRUE, "sin riesgo")</f>
        <v>escarcha</v>
      </c>
      <c r="O8619">
        <f t="shared" si="669"/>
        <v>0.22679833387111373</v>
      </c>
      <c r="P8619">
        <f t="shared" si="670"/>
        <v>3.1682048594336103</v>
      </c>
      <c r="Q8619" s="10" t="str" cm="1">
        <f t="array" ref="Q8619">_xlfn.IFS(AND(D8619&lt;=0, D8619-P8619&lt;=2), "escarcha",AND(D8619&lt;=0, D8619-P8619&gt;2), "helada negra", AND(D8619&gt;0, P8619+2&gt;D8619), "rocío", TRUE, "sin riesgo")</f>
        <v>rocío</v>
      </c>
    </row>
    <row r="8620" spans="1:17" x14ac:dyDescent="0.35">
      <c r="A8620" s="2">
        <v>46018</v>
      </c>
      <c r="B8620" s="3" t="s">
        <v>29</v>
      </c>
      <c r="C8620">
        <v>-0.33333333333333343</v>
      </c>
      <c r="D8620">
        <v>3.5</v>
      </c>
      <c r="E8620">
        <v>88.266666666666666</v>
      </c>
      <c r="F8620">
        <v>96.333333333333329</v>
      </c>
      <c r="G8620">
        <v>0</v>
      </c>
      <c r="H8620">
        <v>10.43333333333333</v>
      </c>
      <c r="I8620">
        <v>0</v>
      </c>
      <c r="J8620">
        <v>16</v>
      </c>
      <c r="K8620">
        <f t="shared" si="668"/>
        <v>3.8333333333333335</v>
      </c>
      <c r="L8620">
        <f t="shared" si="666"/>
        <v>-0.14901382539969849</v>
      </c>
      <c r="M8620">
        <f t="shared" si="667"/>
        <v>-2.0375994123166654</v>
      </c>
      <c r="N8620" s="10" t="str" cm="1">
        <f t="array" ref="N8620">_xlfn.IFS(AND(C8620&lt;=0, C8620-M8620&lt;=2), "escarcha",AND(C8620&lt;=0, C8620-M8620&gt;2), "helada negra", AND(C8620&gt;0, M8620+2&gt;C8620), "rocío", TRUE, "sin riesgo")</f>
        <v>escarcha</v>
      </c>
      <c r="O8620">
        <f t="shared" si="669"/>
        <v>0.21285716064532811</v>
      </c>
      <c r="P8620">
        <f t="shared" si="670"/>
        <v>2.9710762655998209</v>
      </c>
      <c r="Q8620" s="10" t="str" cm="1">
        <f t="array" ref="Q8620">_xlfn.IFS(AND(D8620&lt;=0, D8620-P8620&lt;=2), "escarcha",AND(D8620&lt;=0, D8620-P8620&gt;2), "helada negra", AND(D8620&gt;0, P8620+2&gt;D8620), "rocío", TRUE, "sin riesgo")</f>
        <v>rocío</v>
      </c>
    </row>
    <row r="8621" spans="1:17" x14ac:dyDescent="0.35">
      <c r="A8621" s="2">
        <v>46018</v>
      </c>
      <c r="B8621" s="3" t="s">
        <v>30</v>
      </c>
      <c r="C8621">
        <v>0.23333333333333331</v>
      </c>
      <c r="D8621">
        <v>3.3666666666666671</v>
      </c>
      <c r="E8621">
        <v>87.2</v>
      </c>
      <c r="F8621">
        <v>95.333333333333329</v>
      </c>
      <c r="G8621">
        <v>0.33333333333333331</v>
      </c>
      <c r="H8621">
        <v>12.2</v>
      </c>
      <c r="I8621">
        <v>1.333333333333333</v>
      </c>
      <c r="J8621">
        <v>20.06666666666667</v>
      </c>
      <c r="K8621">
        <f t="shared" si="668"/>
        <v>3.1333333333333337</v>
      </c>
      <c r="L8621">
        <f t="shared" si="666"/>
        <v>-0.12006100182167076</v>
      </c>
      <c r="M8621">
        <f t="shared" si="667"/>
        <v>-1.6443801393381146</v>
      </c>
      <c r="N8621" s="10" t="str" cm="1">
        <f t="array" ref="N8621">_xlfn.IFS(AND(C8621&lt;=0, C8621-M8621&lt;=2), "escarcha",AND(C8621&lt;=0, C8621-M8621&gt;2), "helada negra", AND(C8621&gt;0, M8621+2&gt;C8621), "rocío", TRUE, "sin riesgo")</f>
        <v>rocío</v>
      </c>
      <c r="O8621">
        <f t="shared" si="669"/>
        <v>0.1930205966814946</v>
      </c>
      <c r="P8621">
        <f t="shared" si="670"/>
        <v>2.6911301770205123</v>
      </c>
      <c r="Q8621" s="10" t="str" cm="1">
        <f t="array" ref="Q8621">_xlfn.IFS(AND(D8621&lt;=0, D8621-P8621&lt;=2), "escarcha",AND(D8621&lt;=0, D8621-P8621&gt;2), "helada negra", AND(D8621&gt;0, P8621+2&gt;D8621), "rocío", TRUE, "sin riesgo")</f>
        <v>rocío</v>
      </c>
    </row>
    <row r="8622" spans="1:17" x14ac:dyDescent="0.35">
      <c r="A8622" s="2">
        <v>46018</v>
      </c>
      <c r="B8622" s="3" t="s">
        <v>31</v>
      </c>
      <c r="C8622">
        <v>1.4333333333333329</v>
      </c>
      <c r="D8622">
        <v>3.4</v>
      </c>
      <c r="E8622">
        <v>87.13333333333334</v>
      </c>
      <c r="F8622">
        <v>95.333333333333329</v>
      </c>
      <c r="G8622">
        <v>0.33333333333333331</v>
      </c>
      <c r="H8622">
        <v>10.5</v>
      </c>
      <c r="I8622">
        <v>2.333333333333333</v>
      </c>
      <c r="J8622">
        <v>16.833333333333329</v>
      </c>
      <c r="K8622">
        <f t="shared" si="668"/>
        <v>1.966666666666667</v>
      </c>
      <c r="L8622">
        <f t="shared" si="666"/>
        <v>-3.4396294801739752E-2</v>
      </c>
      <c r="M8622">
        <f t="shared" si="667"/>
        <v>-0.47338399054307434</v>
      </c>
      <c r="N8622" s="10" t="str" cm="1">
        <f t="array" ref="N8622">_xlfn.IFS(AND(C8622&lt;=0, C8622-M8622&lt;=2), "escarcha",AND(C8622&lt;=0, C8622-M8622&gt;2), "helada negra", AND(C8622&gt;0, M8622+2&gt;C8622), "rocío", TRUE, "sin riesgo")</f>
        <v>rocío</v>
      </c>
      <c r="O8622">
        <f t="shared" si="669"/>
        <v>0.19537197209937615</v>
      </c>
      <c r="P8622">
        <f t="shared" si="670"/>
        <v>2.724280978516767</v>
      </c>
      <c r="Q8622" s="10" t="str" cm="1">
        <f t="array" ref="Q8622">_xlfn.IFS(AND(D8622&lt;=0, D8622-P8622&lt;=2), "escarcha",AND(D8622&lt;=0, D8622-P8622&gt;2), "helada negra", AND(D8622&gt;0, P8622+2&gt;D8622), "rocío", TRUE, "sin riesgo")</f>
        <v>rocío</v>
      </c>
    </row>
    <row r="8623" spans="1:17" x14ac:dyDescent="0.35">
      <c r="A8623" s="2">
        <v>46018</v>
      </c>
      <c r="B8623" s="3" t="s">
        <v>55</v>
      </c>
      <c r="C8623">
        <v>6.5666666666666664</v>
      </c>
      <c r="D8623">
        <v>7.4</v>
      </c>
      <c r="E8623">
        <v>78.733333333333334</v>
      </c>
      <c r="F8623">
        <v>75</v>
      </c>
      <c r="G8623">
        <v>7</v>
      </c>
      <c r="H8623">
        <v>3.7</v>
      </c>
      <c r="I8623">
        <v>11.33333333333333</v>
      </c>
      <c r="J8623">
        <v>9</v>
      </c>
      <c r="K8623">
        <f t="shared" si="668"/>
        <v>0.83333333333333393</v>
      </c>
      <c r="L8623">
        <f t="shared" si="666"/>
        <v>0.22457595155571344</v>
      </c>
      <c r="M8623">
        <f t="shared" si="667"/>
        <v>3.136759145302582</v>
      </c>
      <c r="N8623" s="10" t="str" cm="1">
        <f t="array" ref="N8623">_xlfn.IFS(AND(C8623&lt;=0, C8623-M8623&lt;=2), "escarcha",AND(C8623&lt;=0, C8623-M8623&gt;2), "helada negra", AND(C8623&gt;0, M8623+2&gt;C8623), "rocío", TRUE, "sin riesgo")</f>
        <v>sin riesgo</v>
      </c>
      <c r="O8623">
        <f t="shared" si="669"/>
        <v>0.23310134872694455</v>
      </c>
      <c r="P8623">
        <f t="shared" si="670"/>
        <v>3.2574334137147072</v>
      </c>
      <c r="Q8623" s="10" t="str" cm="1">
        <f t="array" ref="Q8623">_xlfn.IFS(AND(D8623&lt;=0, D8623-P8623&lt;=2), "escarcha",AND(D8623&lt;=0, D8623-P8623&gt;2), "helada negra", AND(D8623&gt;0, P8623+2&gt;D8623), "rocío", TRUE, "sin riesgo")</f>
        <v>sin riesgo</v>
      </c>
    </row>
    <row r="8624" spans="1:17" x14ac:dyDescent="0.35">
      <c r="A8624" s="2">
        <v>46018</v>
      </c>
      <c r="B8624" s="3" t="s">
        <v>54</v>
      </c>
      <c r="C8624">
        <v>6.2666666666666666</v>
      </c>
      <c r="D8624">
        <v>6.7666666666666666</v>
      </c>
      <c r="E8624">
        <v>78.866666666666674</v>
      </c>
      <c r="F8624">
        <v>78.333333333333329</v>
      </c>
      <c r="G8624">
        <v>6.666666666666667</v>
      </c>
      <c r="H8624">
        <v>2.9</v>
      </c>
      <c r="I8624">
        <v>14.33333333333333</v>
      </c>
      <c r="J8624">
        <v>6.833333333333333</v>
      </c>
      <c r="K8624">
        <f t="shared" si="668"/>
        <v>0.5</v>
      </c>
      <c r="L8624">
        <f t="shared" si="666"/>
        <v>0.20561714305558995</v>
      </c>
      <c r="M8624">
        <f t="shared" si="667"/>
        <v>2.86882668913315</v>
      </c>
      <c r="N8624" s="10" t="str" cm="1">
        <f t="array" ref="N8624">_xlfn.IFS(AND(C8624&lt;=0, C8624-M8624&lt;=2), "escarcha",AND(C8624&lt;=0, C8624-M8624&gt;2), "helada negra", AND(C8624&gt;0, M8624+2&gt;C8624), "rocío", TRUE, "sin riesgo")</f>
        <v>sin riesgo</v>
      </c>
      <c r="O8624">
        <f t="shared" si="669"/>
        <v>0.23322224367252731</v>
      </c>
      <c r="P8624">
        <f t="shared" si="670"/>
        <v>3.2591454937117561</v>
      </c>
      <c r="Q8624" s="10" t="str" cm="1">
        <f t="array" ref="Q8624">_xlfn.IFS(AND(D8624&lt;=0, D8624-P8624&lt;=2), "escarcha",AND(D8624&lt;=0, D8624-P8624&gt;2), "helada negra", AND(D8624&gt;0, P8624+2&gt;D8624), "rocío", TRUE, "sin riesgo")</f>
        <v>sin riesgo</v>
      </c>
    </row>
    <row r="8625" spans="1:17" x14ac:dyDescent="0.35">
      <c r="A8625" s="2">
        <v>46019</v>
      </c>
      <c r="B8625" s="3" t="s">
        <v>50</v>
      </c>
      <c r="C8625">
        <v>2.5</v>
      </c>
      <c r="D8625">
        <v>3.6333333333333329</v>
      </c>
      <c r="E8625">
        <v>87.2</v>
      </c>
      <c r="F8625">
        <v>82</v>
      </c>
      <c r="G8625">
        <v>0</v>
      </c>
      <c r="H8625">
        <v>4.1333333333333337</v>
      </c>
      <c r="I8625">
        <v>0</v>
      </c>
      <c r="J8625">
        <v>5.6</v>
      </c>
      <c r="K8625">
        <f t="shared" si="668"/>
        <v>1.1333333333333329</v>
      </c>
      <c r="L8625">
        <f t="shared" si="666"/>
        <v>4.2485558138539242E-2</v>
      </c>
      <c r="M8625">
        <f t="shared" si="667"/>
        <v>0.58727038639061668</v>
      </c>
      <c r="N8625" s="10" t="str" cm="1">
        <f t="array" ref="N8625">_xlfn.IFS(AND(C8625&lt;=0, C8625-M8625&lt;=2), "escarcha",AND(C8625&lt;=0, C8625-M8625&gt;2), "helada negra", AND(C8625&gt;0, M8625+2&gt;C8625), "rocío", TRUE, "sin riesgo")</f>
        <v>rocío</v>
      </c>
      <c r="O8625">
        <f t="shared" si="669"/>
        <v>6.1153531425617108E-2</v>
      </c>
      <c r="P8625">
        <f t="shared" si="670"/>
        <v>0.84621294682088832</v>
      </c>
      <c r="Q8625" s="10" t="str" cm="1">
        <f t="array" ref="Q8625">_xlfn.IFS(AND(D8625&lt;=0, D8625-P8625&lt;=2), "escarcha",AND(D8625&lt;=0, D8625-P8625&gt;2), "helada negra", AND(D8625&gt;0, P8625+2&gt;D8625), "rocío", TRUE, "sin riesgo")</f>
        <v>sin riesgo</v>
      </c>
    </row>
    <row r="8626" spans="1:17" x14ac:dyDescent="0.35">
      <c r="A8626" s="2">
        <v>46019</v>
      </c>
      <c r="B8626" s="3" t="s">
        <v>48</v>
      </c>
      <c r="C8626">
        <v>0.9</v>
      </c>
      <c r="D8626">
        <v>3.6333333333333329</v>
      </c>
      <c r="E8626">
        <v>90.233333333333334</v>
      </c>
      <c r="F8626">
        <v>81.333333333333329</v>
      </c>
      <c r="G8626">
        <v>0</v>
      </c>
      <c r="H8626">
        <v>4.0333333333333332</v>
      </c>
      <c r="I8626">
        <v>0</v>
      </c>
      <c r="J8626">
        <v>5.9666666666666668</v>
      </c>
      <c r="K8626">
        <f t="shared" si="668"/>
        <v>2.7333333333333329</v>
      </c>
      <c r="L8626">
        <f t="shared" si="666"/>
        <v>-3.7745042076283361E-2</v>
      </c>
      <c r="M8626">
        <f t="shared" si="667"/>
        <v>-0.51937312146931958</v>
      </c>
      <c r="N8626" s="10" t="str" cm="1">
        <f t="array" ref="N8626">_xlfn.IFS(AND(C8626&lt;=0, C8626-M8626&lt;=2), "escarcha",AND(C8626&lt;=0, C8626-M8626&gt;2), "helada negra", AND(C8626&gt;0, M8626+2&gt;C8626), "rocío", TRUE, "sin riesgo")</f>
        <v>rocío</v>
      </c>
      <c r="O8626">
        <f t="shared" si="669"/>
        <v>5.2990220786456127E-2</v>
      </c>
      <c r="P8626">
        <f t="shared" si="670"/>
        <v>0.7329123658453085</v>
      </c>
      <c r="Q8626" s="10" t="str" cm="1">
        <f t="array" ref="Q8626">_xlfn.IFS(AND(D8626&lt;=0, D8626-P8626&lt;=2), "escarcha",AND(D8626&lt;=0, D8626-P8626&gt;2), "helada negra", AND(D8626&gt;0, P8626+2&gt;D8626), "rocío", TRUE, "sin riesgo")</f>
        <v>sin riesgo</v>
      </c>
    </row>
    <row r="8627" spans="1:17" x14ac:dyDescent="0.35">
      <c r="A8627" s="2">
        <v>46019</v>
      </c>
      <c r="B8627" s="3" t="s">
        <v>38</v>
      </c>
      <c r="C8627">
        <v>0.66666666666666663</v>
      </c>
      <c r="D8627">
        <v>3.2333333333333329</v>
      </c>
      <c r="E8627">
        <v>92.4</v>
      </c>
      <c r="F8627">
        <v>82.333333333333329</v>
      </c>
      <c r="G8627">
        <v>0.66666666666666663</v>
      </c>
      <c r="H8627">
        <v>2.6</v>
      </c>
      <c r="I8627">
        <v>2.666666666666667</v>
      </c>
      <c r="J8627">
        <v>4.7333333333333334</v>
      </c>
      <c r="K8627">
        <f t="shared" si="668"/>
        <v>2.5666666666666664</v>
      </c>
      <c r="L8627">
        <f t="shared" si="666"/>
        <v>-3.0829507810963844E-2</v>
      </c>
      <c r="M8627">
        <f t="shared" si="667"/>
        <v>-0.42438128296729566</v>
      </c>
      <c r="N8627" s="10" t="str" cm="1">
        <f t="array" ref="N8627">_xlfn.IFS(AND(C8627&lt;=0, C8627-M8627&lt;=2), "escarcha",AND(C8627&lt;=0, C8627-M8627&gt;2), "helada negra", AND(C8627&gt;0, M8627+2&gt;C8627), "rocío", TRUE, "sin riesgo")</f>
        <v>rocío</v>
      </c>
      <c r="O8627">
        <f t="shared" si="669"/>
        <v>3.7005255599452586E-2</v>
      </c>
      <c r="P8627">
        <f t="shared" si="670"/>
        <v>0.51135774439290649</v>
      </c>
      <c r="Q8627" s="10" t="str" cm="1">
        <f t="array" ref="Q8627">_xlfn.IFS(AND(D8627&lt;=0, D8627-P8627&lt;=2), "escarcha",AND(D8627&lt;=0, D8627-P8627&gt;2), "helada negra", AND(D8627&gt;0, P8627+2&gt;D8627), "rocío", TRUE, "sin riesgo")</f>
        <v>sin riesgo</v>
      </c>
    </row>
    <row r="8628" spans="1:17" x14ac:dyDescent="0.35">
      <c r="A8628" s="2">
        <v>46019</v>
      </c>
      <c r="B8628" s="3" t="s">
        <v>39</v>
      </c>
      <c r="C8628">
        <v>0.8</v>
      </c>
      <c r="D8628">
        <v>2.6333333333333329</v>
      </c>
      <c r="E8628">
        <v>92.9</v>
      </c>
      <c r="F8628">
        <v>84.666666666666671</v>
      </c>
      <c r="G8628">
        <v>0</v>
      </c>
      <c r="H8628">
        <v>1.333333333333333</v>
      </c>
      <c r="I8628">
        <v>0</v>
      </c>
      <c r="J8628">
        <v>1.9333333333333329</v>
      </c>
      <c r="K8628">
        <f t="shared" si="668"/>
        <v>1.8333333333333328</v>
      </c>
      <c r="L8628">
        <f t="shared" si="666"/>
        <v>-1.5821737018692175E-2</v>
      </c>
      <c r="M8628">
        <f t="shared" si="667"/>
        <v>-0.21797822246305437</v>
      </c>
      <c r="N8628" s="10" t="str" cm="1">
        <f t="array" ref="N8628">_xlfn.IFS(AND(C8628&lt;=0, C8628-M8628&lt;=2), "escarcha",AND(C8628&lt;=0, C8628-M8628&gt;2), "helada negra", AND(C8628&gt;0, M8628+2&gt;C8628), "rocío", TRUE, "sin riesgo")</f>
        <v>rocío</v>
      </c>
      <c r="O8628">
        <f t="shared" si="669"/>
        <v>2.2471360352349368E-2</v>
      </c>
      <c r="P8628">
        <f t="shared" si="670"/>
        <v>0.3102644814185237</v>
      </c>
      <c r="Q8628" s="10" t="str" cm="1">
        <f t="array" ref="Q8628">_xlfn.IFS(AND(D8628&lt;=0, D8628-P8628&lt;=2), "escarcha",AND(D8628&lt;=0, D8628-P8628&gt;2), "helada negra", AND(D8628&gt;0, P8628+2&gt;D8628), "rocío", TRUE, "sin riesgo")</f>
        <v>sin riesgo</v>
      </c>
    </row>
    <row r="8629" spans="1:17" x14ac:dyDescent="0.35">
      <c r="A8629" s="2">
        <v>46019</v>
      </c>
      <c r="B8629" s="3" t="s">
        <v>37</v>
      </c>
      <c r="C8629">
        <v>1.166666666666667</v>
      </c>
      <c r="D8629">
        <v>3.4</v>
      </c>
      <c r="E8629">
        <v>93.066666666666663</v>
      </c>
      <c r="F8629">
        <v>83.333333333333329</v>
      </c>
      <c r="G8629">
        <v>0</v>
      </c>
      <c r="H8629">
        <v>1.5666666666666671</v>
      </c>
      <c r="I8629">
        <v>1</v>
      </c>
      <c r="J8629">
        <v>2.2999999999999998</v>
      </c>
      <c r="K8629">
        <f t="shared" si="668"/>
        <v>2.2333333333333329</v>
      </c>
      <c r="L8629">
        <f t="shared" si="666"/>
        <v>1.234711923985124E-2</v>
      </c>
      <c r="M8629">
        <f t="shared" si="667"/>
        <v>0.17038000353322871</v>
      </c>
      <c r="N8629" s="10" t="str" cm="1">
        <f t="array" ref="N8629">_xlfn.IFS(AND(C8629&lt;=0, C8629-M8629&lt;=2), "escarcha",AND(C8629&lt;=0, C8629-M8629&gt;2), "helada negra", AND(C8629&gt;0, M8629+2&gt;C8629), "rocío", TRUE, "sin riesgo")</f>
        <v>rocío</v>
      </c>
      <c r="O8629">
        <f t="shared" si="669"/>
        <v>6.0841079141770005E-2</v>
      </c>
      <c r="P8629">
        <f t="shared" si="670"/>
        <v>0.84187440692396442</v>
      </c>
      <c r="Q8629" s="10" t="str" cm="1">
        <f t="array" ref="Q8629">_xlfn.IFS(AND(D8629&lt;=0, D8629-P8629&lt;=2), "escarcha",AND(D8629&lt;=0, D8629-P8629&gt;2), "helada negra", AND(D8629&gt;0, P8629+2&gt;D8629), "rocío", TRUE, "sin riesgo")</f>
        <v>sin riesgo</v>
      </c>
    </row>
    <row r="8630" spans="1:17" x14ac:dyDescent="0.35">
      <c r="A8630" s="2">
        <v>46019</v>
      </c>
      <c r="B8630" s="3" t="s">
        <v>40</v>
      </c>
      <c r="C8630">
        <v>0.5</v>
      </c>
      <c r="D8630">
        <v>2.3666666666666671</v>
      </c>
      <c r="E8630">
        <v>93.366666666666674</v>
      </c>
      <c r="F8630">
        <v>85.666666666666671</v>
      </c>
      <c r="G8630">
        <v>0</v>
      </c>
      <c r="H8630">
        <v>0.83333333333333337</v>
      </c>
      <c r="I8630">
        <v>0</v>
      </c>
      <c r="J8630">
        <v>1.5</v>
      </c>
      <c r="K8630">
        <f t="shared" si="668"/>
        <v>1.8666666666666671</v>
      </c>
      <c r="L8630">
        <f t="shared" si="666"/>
        <v>-3.2450771449019616E-2</v>
      </c>
      <c r="M8630">
        <f t="shared" si="667"/>
        <v>-0.4466576514953246</v>
      </c>
      <c r="N8630" s="10" t="str" cm="1">
        <f t="array" ref="N8630">_xlfn.IFS(AND(C8630&lt;=0, C8630-M8630&lt;=2), "escarcha",AND(C8630&lt;=0, C8630-M8630&gt;2), "helada negra", AND(C8630&gt;0, M8630+2&gt;C8630), "rocío", TRUE, "sin riesgo")</f>
        <v>rocío</v>
      </c>
      <c r="O8630">
        <f t="shared" si="669"/>
        <v>1.5266580275149266E-2</v>
      </c>
      <c r="P8630">
        <f t="shared" si="670"/>
        <v>0.21070106977975203</v>
      </c>
      <c r="Q8630" s="10" t="str" cm="1">
        <f t="array" ref="Q8630">_xlfn.IFS(AND(D8630&lt;=0, D8630-P8630&lt;=2), "escarcha",AND(D8630&lt;=0, D8630-P8630&gt;2), "helada negra", AND(D8630&gt;0, P8630+2&gt;D8630), "rocío", TRUE, "sin riesgo")</f>
        <v>sin riesgo</v>
      </c>
    </row>
    <row r="8631" spans="1:17" x14ac:dyDescent="0.35">
      <c r="A8631" s="2">
        <v>46019</v>
      </c>
      <c r="B8631" s="3" t="s">
        <v>41</v>
      </c>
      <c r="C8631">
        <v>0.83333333333333337</v>
      </c>
      <c r="D8631">
        <v>1.333333333333333</v>
      </c>
      <c r="E8631">
        <v>93.766666666666666</v>
      </c>
      <c r="F8631">
        <v>89</v>
      </c>
      <c r="G8631">
        <v>0.66666666666666663</v>
      </c>
      <c r="H8631">
        <v>0.96666666666666667</v>
      </c>
      <c r="I8631">
        <v>1</v>
      </c>
      <c r="J8631">
        <v>1.8</v>
      </c>
      <c r="K8631">
        <f t="shared" si="668"/>
        <v>0.49999999999999967</v>
      </c>
      <c r="L8631">
        <f t="shared" si="666"/>
        <v>-4.1348221985791356E-3</v>
      </c>
      <c r="M8631">
        <f t="shared" si="667"/>
        <v>-5.7003772293877417E-2</v>
      </c>
      <c r="N8631" s="10" t="str" cm="1">
        <f t="array" ref="N8631">_xlfn.IFS(AND(C8631&lt;=0, C8631-M8631&lt;=2), "escarcha",AND(C8631&lt;=0, C8631-M8631&gt;2), "helada negra", AND(C8631&gt;0, M8631+2&gt;C8631), "rocío", TRUE, "sin riesgo")</f>
        <v>rocío</v>
      </c>
      <c r="O8631">
        <f t="shared" si="669"/>
        <v>-2.0369477539233932E-2</v>
      </c>
      <c r="P8631">
        <f t="shared" si="670"/>
        <v>-0.28056073449961044</v>
      </c>
      <c r="Q8631" s="10" t="str" cm="1">
        <f t="array" ref="Q8631">_xlfn.IFS(AND(D8631&lt;=0, D8631-P8631&lt;=2), "escarcha",AND(D8631&lt;=0, D8631-P8631&gt;2), "helada negra", AND(D8631&gt;0, P8631+2&gt;D8631), "rocío", TRUE, "sin riesgo")</f>
        <v>rocío</v>
      </c>
    </row>
    <row r="8632" spans="1:17" x14ac:dyDescent="0.35">
      <c r="A8632" s="2">
        <v>46019</v>
      </c>
      <c r="B8632" s="3" t="s">
        <v>42</v>
      </c>
      <c r="C8632">
        <v>-0.5</v>
      </c>
      <c r="D8632">
        <v>1.2666666666666671</v>
      </c>
      <c r="E8632">
        <v>93.333333333333343</v>
      </c>
      <c r="F8632">
        <v>90</v>
      </c>
      <c r="G8632">
        <v>0</v>
      </c>
      <c r="H8632">
        <v>1.2</v>
      </c>
      <c r="I8632">
        <v>0.66666666666666663</v>
      </c>
      <c r="J8632">
        <v>2</v>
      </c>
      <c r="K8632">
        <f t="shared" si="668"/>
        <v>1.7666666666666671</v>
      </c>
      <c r="L8632">
        <f t="shared" si="666"/>
        <v>-0.1053270844002852</v>
      </c>
      <c r="M8632">
        <f t="shared" si="667"/>
        <v>-1.4437801666483563</v>
      </c>
      <c r="N8632" s="10" t="str" cm="1">
        <f t="array" ref="N8632">_xlfn.IFS(AND(C8632&lt;=0, C8632-M8632&lt;=2), "escarcha",AND(C8632&lt;=0, C8632-M8632&gt;2), "helada negra", AND(C8632&gt;0, M8632+2&gt;C8632), "rocío", TRUE, "sin riesgo")</f>
        <v>escarcha</v>
      </c>
      <c r="O8632">
        <f t="shared" si="669"/>
        <v>-1.3979464519912166E-2</v>
      </c>
      <c r="P8632">
        <f t="shared" si="670"/>
        <v>-0.19261709917818795</v>
      </c>
      <c r="Q8632" s="10" t="str" cm="1">
        <f t="array" ref="Q8632">_xlfn.IFS(AND(D8632&lt;=0, D8632-P8632&lt;=2), "escarcha",AND(D8632&lt;=0, D8632-P8632&gt;2), "helada negra", AND(D8632&gt;0, P8632+2&gt;D8632), "rocío", TRUE, "sin riesgo")</f>
        <v>rocío</v>
      </c>
    </row>
    <row r="8633" spans="1:17" x14ac:dyDescent="0.35">
      <c r="A8633" s="2">
        <v>46019</v>
      </c>
      <c r="B8633" s="3" t="s">
        <v>43</v>
      </c>
      <c r="C8633">
        <v>-1.9333333333333329</v>
      </c>
      <c r="D8633">
        <v>1.5</v>
      </c>
      <c r="E8633">
        <v>93.8</v>
      </c>
      <c r="F8633">
        <v>90.666666666666671</v>
      </c>
      <c r="G8633">
        <v>1</v>
      </c>
      <c r="H8633">
        <v>2.2666666666666671</v>
      </c>
      <c r="I8633">
        <v>2.333333333333333</v>
      </c>
      <c r="J8633">
        <v>3.6</v>
      </c>
      <c r="K8633">
        <f t="shared" si="668"/>
        <v>3.4333333333333327</v>
      </c>
      <c r="L8633">
        <f t="shared" si="666"/>
        <v>-0.2053328198835605</v>
      </c>
      <c r="M8633">
        <f t="shared" si="667"/>
        <v>-2.7988310172679345</v>
      </c>
      <c r="N8633" s="10" t="str" cm="1">
        <f t="array" ref="N8633">_xlfn.IFS(AND(C8633&lt;=0, C8633-M8633&lt;=2), "escarcha",AND(C8633&lt;=0, C8633-M8633&gt;2), "helada negra", AND(C8633&gt;0, M8633+2&gt;C8633), "rocío", TRUE, "sin riesgo")</f>
        <v>escarcha</v>
      </c>
      <c r="O8633">
        <f t="shared" si="669"/>
        <v>1.013073910033449E-2</v>
      </c>
      <c r="P8633">
        <f t="shared" si="670"/>
        <v>0.13977820638218807</v>
      </c>
      <c r="Q8633" s="10" t="str" cm="1">
        <f t="array" ref="Q8633">_xlfn.IFS(AND(D8633&lt;=0, D8633-P8633&lt;=2), "escarcha",AND(D8633&lt;=0, D8633-P8633&gt;2), "helada negra", AND(D8633&gt;0, P8633+2&gt;D8633), "rocío", TRUE, "sin riesgo")</f>
        <v>rocío</v>
      </c>
    </row>
    <row r="8634" spans="1:17" x14ac:dyDescent="0.35">
      <c r="A8634" s="2">
        <v>46019</v>
      </c>
      <c r="B8634" s="3" t="s">
        <v>44</v>
      </c>
      <c r="C8634">
        <v>-2.566666666666666</v>
      </c>
      <c r="D8634">
        <v>0.8</v>
      </c>
      <c r="E8634">
        <v>94.333333333333329</v>
      </c>
      <c r="F8634">
        <v>92</v>
      </c>
      <c r="G8634">
        <v>0.33333333333333331</v>
      </c>
      <c r="H8634">
        <v>0.83333333333333337</v>
      </c>
      <c r="I8634">
        <v>2.666666666666667</v>
      </c>
      <c r="J8634">
        <v>1.666666666666667</v>
      </c>
      <c r="K8634">
        <f t="shared" si="668"/>
        <v>3.3666666666666663</v>
      </c>
      <c r="L8634">
        <f t="shared" si="666"/>
        <v>-0.24645414871876592</v>
      </c>
      <c r="M8634">
        <f t="shared" si="667"/>
        <v>-3.3516140212296643</v>
      </c>
      <c r="N8634" s="10" t="str" cm="1">
        <f t="array" ref="N8634">_xlfn.IFS(AND(C8634&lt;=0, C8634-M8634&lt;=2), "escarcha",AND(C8634&lt;=0, C8634-M8634&gt;2), "helada negra", AND(C8634&gt;0, M8634+2&gt;C8634), "rocío", TRUE, "sin riesgo")</f>
        <v>escarcha</v>
      </c>
      <c r="O8634">
        <f t="shared" si="669"/>
        <v>-2.5556805789444706E-2</v>
      </c>
      <c r="P8634">
        <f t="shared" si="670"/>
        <v>-0.35190539014776595</v>
      </c>
      <c r="Q8634" s="10" t="str" cm="1">
        <f t="array" ref="Q8634">_xlfn.IFS(AND(D8634&lt;=0, D8634-P8634&lt;=2), "escarcha",AND(D8634&lt;=0, D8634-P8634&gt;2), "helada negra", AND(D8634&gt;0, P8634+2&gt;D8634), "rocío", TRUE, "sin riesgo")</f>
        <v>rocío</v>
      </c>
    </row>
    <row r="8635" spans="1:17" x14ac:dyDescent="0.35">
      <c r="A8635" s="2">
        <v>46019</v>
      </c>
      <c r="B8635" s="3" t="s">
        <v>45</v>
      </c>
      <c r="C8635">
        <v>-2.8</v>
      </c>
      <c r="D8635">
        <v>0.33333333333333331</v>
      </c>
      <c r="E8635">
        <v>94.766666666666666</v>
      </c>
      <c r="F8635">
        <v>92.666666666666671</v>
      </c>
      <c r="G8635">
        <v>0</v>
      </c>
      <c r="H8635">
        <v>2.0333333333333332</v>
      </c>
      <c r="I8635">
        <v>0</v>
      </c>
      <c r="J8635">
        <v>2.7333333333333329</v>
      </c>
      <c r="K8635">
        <f t="shared" si="668"/>
        <v>3.1333333333333333</v>
      </c>
      <c r="L8635">
        <f t="shared" si="666"/>
        <v>-0.25917203641882736</v>
      </c>
      <c r="M8635">
        <f t="shared" si="667"/>
        <v>-3.5220625032549679</v>
      </c>
      <c r="N8635" s="10" t="str" cm="1">
        <f t="array" ref="N8635">_xlfn.IFS(AND(C8635&lt;=0, C8635-M8635&lt;=2), "escarcha",AND(C8635&lt;=0, C8635-M8635&gt;2), "helada negra", AND(C8635&gt;0, M8635+2&gt;C8635), "rocío", TRUE, "sin riesgo")</f>
        <v>escarcha</v>
      </c>
      <c r="O8635">
        <f t="shared" si="669"/>
        <v>-5.2021493546509506E-2</v>
      </c>
      <c r="P8635">
        <f t="shared" si="670"/>
        <v>-0.71523948738533027</v>
      </c>
      <c r="Q8635" s="10" t="str" cm="1">
        <f t="array" ref="Q8635">_xlfn.IFS(AND(D8635&lt;=0, D8635-P8635&lt;=2), "escarcha",AND(D8635&lt;=0, D8635-P8635&gt;2), "helada negra", AND(D8635&gt;0, P8635+2&gt;D8635), "rocío", TRUE, "sin riesgo")</f>
        <v>rocío</v>
      </c>
    </row>
    <row r="8636" spans="1:17" x14ac:dyDescent="0.35">
      <c r="A8636" s="2">
        <v>46019</v>
      </c>
      <c r="B8636" s="3" t="s">
        <v>46</v>
      </c>
      <c r="C8636">
        <v>-3.666666666666667</v>
      </c>
      <c r="D8636">
        <v>0.33333333333333343</v>
      </c>
      <c r="E8636">
        <v>94.766666666666666</v>
      </c>
      <c r="F8636">
        <v>92.666666666666671</v>
      </c>
      <c r="G8636">
        <v>1</v>
      </c>
      <c r="H8636">
        <v>1.2666666666666671</v>
      </c>
      <c r="I8636">
        <v>1.333333333333333</v>
      </c>
      <c r="J8636">
        <v>2</v>
      </c>
      <c r="K8636">
        <f t="shared" si="668"/>
        <v>4</v>
      </c>
      <c r="L8636">
        <f t="shared" si="666"/>
        <v>-0.3237282260655312</v>
      </c>
      <c r="M8636">
        <f t="shared" si="667"/>
        <v>-4.383536653516626</v>
      </c>
      <c r="N8636" s="10" t="str" cm="1">
        <f t="array" ref="N8636">_xlfn.IFS(AND(C8636&lt;=0, C8636-M8636&lt;=2), "escarcha",AND(C8636&lt;=0, C8636-M8636&gt;2), "helada negra", AND(C8636&gt;0, M8636+2&gt;C8636), "rocío", TRUE, "sin riesgo")</f>
        <v>escarcha</v>
      </c>
      <c r="O8636">
        <f t="shared" si="669"/>
        <v>-5.2021493546509492E-2</v>
      </c>
      <c r="P8636">
        <f t="shared" si="670"/>
        <v>-0.71523948738533016</v>
      </c>
      <c r="Q8636" s="10" t="str" cm="1">
        <f t="array" ref="Q8636">_xlfn.IFS(AND(D8636&lt;=0, D8636-P8636&lt;=2), "escarcha",AND(D8636&lt;=0, D8636-P8636&gt;2), "helada negra", AND(D8636&gt;0, P8636+2&gt;D8636), "rocío", TRUE, "sin riesgo")</f>
        <v>rocío</v>
      </c>
    </row>
    <row r="8637" spans="1:17" x14ac:dyDescent="0.35">
      <c r="A8637" s="2">
        <v>46020</v>
      </c>
      <c r="B8637" s="3" t="s">
        <v>10</v>
      </c>
      <c r="C8637">
        <v>-3.7666666666666671</v>
      </c>
      <c r="D8637">
        <v>-0.3</v>
      </c>
      <c r="E8637">
        <v>94.866666666666674</v>
      </c>
      <c r="F8637">
        <v>93.666666666666671</v>
      </c>
      <c r="G8637">
        <v>0</v>
      </c>
      <c r="H8637">
        <v>1.9333333333333329</v>
      </c>
      <c r="I8637">
        <v>0</v>
      </c>
      <c r="J8637">
        <v>2.8666666666666671</v>
      </c>
      <c r="K8637">
        <f t="shared" si="668"/>
        <v>3.4666666666666672</v>
      </c>
      <c r="L8637">
        <f t="shared" si="666"/>
        <v>-0.33015244337062538</v>
      </c>
      <c r="M8637">
        <f t="shared" si="667"/>
        <v>-4.4689261252372701</v>
      </c>
      <c r="N8637" s="10" t="str" cm="1">
        <f t="array" ref="N8637">_xlfn.IFS(AND(C8637&lt;=0, C8637-M8637&lt;=2), "escarcha",AND(C8637&lt;=0, C8637-M8637&gt;2), "helada negra", AND(C8637&gt;0, M8637+2&gt;C8637), "rocío", TRUE, "sin riesgo")</f>
        <v>escarcha</v>
      </c>
      <c r="O8637">
        <f t="shared" si="669"/>
        <v>-8.7210371030620307E-2</v>
      </c>
      <c r="P8637">
        <f t="shared" si="670"/>
        <v>-1.1966664877664643</v>
      </c>
      <c r="Q8637" s="10" t="str" cm="1">
        <f t="array" ref="Q8637">_xlfn.IFS(AND(D8637&lt;=0, D8637-P8637&lt;=2), "escarcha",AND(D8637&lt;=0, D8637-P8637&gt;2), "helada negra", AND(D8637&gt;0, P8637+2&gt;D8637), "rocío", TRUE, "sin riesgo")</f>
        <v>escarcha</v>
      </c>
    </row>
    <row r="8638" spans="1:17" x14ac:dyDescent="0.35">
      <c r="A8638" s="2">
        <v>46020</v>
      </c>
      <c r="B8638" s="3" t="s">
        <v>11</v>
      </c>
      <c r="C8638">
        <v>-4.5666666666666664</v>
      </c>
      <c r="D8638">
        <v>-9.9999999999999992E-2</v>
      </c>
      <c r="E8638">
        <v>94.633333333333326</v>
      </c>
      <c r="F8638">
        <v>93.666666666666671</v>
      </c>
      <c r="G8638">
        <v>0</v>
      </c>
      <c r="H8638">
        <v>0.89999999999999991</v>
      </c>
      <c r="I8638">
        <v>0</v>
      </c>
      <c r="J8638">
        <v>1.833333333333333</v>
      </c>
      <c r="K8638">
        <f t="shared" si="668"/>
        <v>4.4666666666666668</v>
      </c>
      <c r="L8638">
        <f t="shared" si="666"/>
        <v>-0.3926719428649556</v>
      </c>
      <c r="M8638">
        <f t="shared" si="667"/>
        <v>-5.2967436246218993</v>
      </c>
      <c r="N8638" s="10" t="str" cm="1">
        <f t="array" ref="N8638">_xlfn.IFS(AND(C8638&lt;=0, C8638-M8638&lt;=2), "escarcha",AND(C8638&lt;=0, C8638-M8638&gt;2), "helada negra", AND(C8638&gt;0, M8638+2&gt;C8638), "rocío", TRUE, "sin riesgo")</f>
        <v>escarcha</v>
      </c>
      <c r="O8638">
        <f t="shared" si="669"/>
        <v>-7.2682683070047188E-2</v>
      </c>
      <c r="P8638">
        <f t="shared" si="670"/>
        <v>-0.99814193811050533</v>
      </c>
      <c r="Q8638" s="10" t="str" cm="1">
        <f t="array" ref="Q8638">_xlfn.IFS(AND(D8638&lt;=0, D8638-P8638&lt;=2), "escarcha",AND(D8638&lt;=0, D8638-P8638&gt;2), "helada negra", AND(D8638&gt;0, P8638+2&gt;D8638), "rocío", TRUE, "sin riesgo")</f>
        <v>escarcha</v>
      </c>
    </row>
    <row r="8639" spans="1:17" x14ac:dyDescent="0.35">
      <c r="A8639" s="2">
        <v>46020</v>
      </c>
      <c r="B8639" s="3" t="s">
        <v>12</v>
      </c>
      <c r="C8639">
        <v>-4.5</v>
      </c>
      <c r="D8639">
        <v>0.23333333333333331</v>
      </c>
      <c r="E8639">
        <v>94.633333333333326</v>
      </c>
      <c r="F8639">
        <v>92.666666666666671</v>
      </c>
      <c r="G8639">
        <v>0</v>
      </c>
      <c r="H8639">
        <v>0.4</v>
      </c>
      <c r="I8639">
        <v>0</v>
      </c>
      <c r="J8639">
        <v>0.8666666666666667</v>
      </c>
      <c r="K8639">
        <f t="shared" si="668"/>
        <v>4.7333333333333334</v>
      </c>
      <c r="L8639">
        <f t="shared" si="666"/>
        <v>-0.38765181723076775</v>
      </c>
      <c r="M8639">
        <f t="shared" si="667"/>
        <v>-5.2304845847095391</v>
      </c>
      <c r="N8639" s="10" t="str" cm="1">
        <f t="array" ref="N8639">_xlfn.IFS(AND(C8639&lt;=0, C8639-M8639&lt;=2), "escarcha",AND(C8639&lt;=0, C8639-M8639&gt;2), "helada negra", AND(C8639&gt;0, M8639+2&gt;C8639), "rocío", TRUE, "sin riesgo")</f>
        <v>escarcha</v>
      </c>
      <c r="O8639">
        <f t="shared" si="669"/>
        <v>-5.9256507714077235E-2</v>
      </c>
      <c r="P8639">
        <f t="shared" si="670"/>
        <v>-0.81437982018340105</v>
      </c>
      <c r="Q8639" s="10" t="str" cm="1">
        <f t="array" ref="Q8639">_xlfn.IFS(AND(D8639&lt;=0, D8639-P8639&lt;=2), "escarcha",AND(D8639&lt;=0, D8639-P8639&gt;2), "helada negra", AND(D8639&gt;0, P8639+2&gt;D8639), "rocío", TRUE, "sin riesgo")</f>
        <v>rocío</v>
      </c>
    </row>
    <row r="8640" spans="1:17" x14ac:dyDescent="0.35">
      <c r="A8640" s="2">
        <v>46020</v>
      </c>
      <c r="B8640" s="3" t="s">
        <v>13</v>
      </c>
      <c r="C8640">
        <v>-5.0999999999999996</v>
      </c>
      <c r="D8640">
        <v>-0.6</v>
      </c>
      <c r="E8640">
        <v>94.433333333333337</v>
      </c>
      <c r="F8640">
        <v>93</v>
      </c>
      <c r="G8640">
        <v>0</v>
      </c>
      <c r="H8640">
        <v>1.533333333333333</v>
      </c>
      <c r="I8640">
        <v>0</v>
      </c>
      <c r="J8640">
        <v>3</v>
      </c>
      <c r="K8640">
        <f t="shared" si="668"/>
        <v>4.5</v>
      </c>
      <c r="L8640">
        <f t="shared" ref="L8640:L8703" si="671">(LN(E8640/100))+((17.625*C8640)/(243.04+C8640))</f>
        <v>-0.43504987634288722</v>
      </c>
      <c r="M8640">
        <f t="shared" ref="M8640:M8703" si="672">(243.04*L8640)/(17.625-L8640)</f>
        <v>-5.8546085238047123</v>
      </c>
      <c r="N8640" s="10" t="str" cm="1">
        <f t="array" ref="N8640">_xlfn.IFS(AND(C8640&lt;=0, C8640-M8640&lt;=2), "escarcha",AND(C8640&lt;=0, C8640-M8640&gt;2), "helada negra", AND(C8640&gt;0, M8640+2&gt;C8640), "rocío", TRUE, "sin riesgo")</f>
        <v>escarcha</v>
      </c>
      <c r="O8640">
        <f t="shared" si="669"/>
        <v>-0.11618973259725082</v>
      </c>
      <c r="P8640">
        <f t="shared" si="670"/>
        <v>-1.5917056880661506</v>
      </c>
      <c r="Q8640" s="10" t="str" cm="1">
        <f t="array" ref="Q8640">_xlfn.IFS(AND(D8640&lt;=0, D8640-P8640&lt;=2), "escarcha",AND(D8640&lt;=0, D8640-P8640&gt;2), "helada negra", AND(D8640&gt;0, P8640+2&gt;D8640), "rocío", TRUE, "sin riesgo")</f>
        <v>escarcha</v>
      </c>
    </row>
    <row r="8641" spans="1:17" x14ac:dyDescent="0.35">
      <c r="A8641" s="2">
        <v>46020</v>
      </c>
      <c r="B8641" s="3" t="s">
        <v>14</v>
      </c>
      <c r="C8641">
        <v>-5.3666666666666671</v>
      </c>
      <c r="D8641">
        <v>-0.9</v>
      </c>
      <c r="E8641">
        <v>94.3</v>
      </c>
      <c r="F8641">
        <v>95.333333333333329</v>
      </c>
      <c r="G8641">
        <v>0</v>
      </c>
      <c r="H8641">
        <v>1.6</v>
      </c>
      <c r="I8641">
        <v>0</v>
      </c>
      <c r="J8641">
        <v>2.2666666666666671</v>
      </c>
      <c r="K8641">
        <f t="shared" si="668"/>
        <v>4.4666666666666668</v>
      </c>
      <c r="L8641">
        <f t="shared" si="671"/>
        <v>-0.4566617039866141</v>
      </c>
      <c r="M8641">
        <f t="shared" si="672"/>
        <v>-6.1381007096508409</v>
      </c>
      <c r="N8641" s="10" t="str" cm="1">
        <f t="array" ref="N8641">_xlfn.IFS(AND(C8641&lt;=0, C8641-M8641&lt;=2), "escarcha",AND(C8641&lt;=0, C8641-M8641&gt;2), "helada negra", AND(C8641&gt;0, M8641+2&gt;C8641), "rocío", TRUE, "sin riesgo")</f>
        <v>escarcha</v>
      </c>
      <c r="O8641">
        <f t="shared" si="669"/>
        <v>-0.11330028636876782</v>
      </c>
      <c r="P8641">
        <f t="shared" si="670"/>
        <v>-1.5523754336387077</v>
      </c>
      <c r="Q8641" s="10" t="str" cm="1">
        <f t="array" ref="Q8641">_xlfn.IFS(AND(D8641&lt;=0, D8641-P8641&lt;=2), "escarcha",AND(D8641&lt;=0, D8641-P8641&gt;2), "helada negra", AND(D8641&gt;0, P8641+2&gt;D8641), "rocío", TRUE, "sin riesgo")</f>
        <v>escarcha</v>
      </c>
    </row>
    <row r="8642" spans="1:17" x14ac:dyDescent="0.35">
      <c r="A8642" s="2">
        <v>46020</v>
      </c>
      <c r="B8642" s="3" t="s">
        <v>15</v>
      </c>
      <c r="C8642">
        <v>-5.9666666666666668</v>
      </c>
      <c r="D8642">
        <v>-0.7</v>
      </c>
      <c r="E8642">
        <v>94.1</v>
      </c>
      <c r="F8642">
        <v>93.666666666666671</v>
      </c>
      <c r="G8642">
        <v>0.66666666666666663</v>
      </c>
      <c r="H8642">
        <v>1.0666666666666671</v>
      </c>
      <c r="I8642">
        <v>1.333333333333333</v>
      </c>
      <c r="J8642">
        <v>1.6</v>
      </c>
      <c r="K8642">
        <f t="shared" ref="K8642:K8705" si="673">ABS((C8642-D8642))</f>
        <v>5.2666666666666666</v>
      </c>
      <c r="L8642">
        <f t="shared" si="671"/>
        <v>-0.504398512108436</v>
      </c>
      <c r="M8642">
        <f t="shared" si="672"/>
        <v>-6.7618908758036484</v>
      </c>
      <c r="N8642" s="10" t="str" cm="1">
        <f t="array" ref="N8642">_xlfn.IFS(AND(C8642&lt;=0, C8642-M8642&lt;=2), "escarcha",AND(C8642&lt;=0, C8642-M8642&gt;2), "helada negra", AND(C8642&gt;0, M8642+2&gt;C8642), "rocío", TRUE, "sin riesgo")</f>
        <v>escarcha</v>
      </c>
      <c r="O8642">
        <f t="shared" si="669"/>
        <v>-0.11633768400529748</v>
      </c>
      <c r="P8642">
        <f t="shared" si="670"/>
        <v>-1.5937192123984294</v>
      </c>
      <c r="Q8642" s="10" t="str" cm="1">
        <f t="array" ref="Q8642">_xlfn.IFS(AND(D8642&lt;=0, D8642-P8642&lt;=2), "escarcha",AND(D8642&lt;=0, D8642-P8642&gt;2), "helada negra", AND(D8642&gt;0, P8642+2&gt;D8642), "rocío", TRUE, "sin riesgo")</f>
        <v>escarcha</v>
      </c>
    </row>
    <row r="8643" spans="1:17" x14ac:dyDescent="0.35">
      <c r="A8643" s="2">
        <v>46020</v>
      </c>
      <c r="B8643" s="3" t="s">
        <v>16</v>
      </c>
      <c r="C8643">
        <v>-5.7666666666666666</v>
      </c>
      <c r="D8643">
        <v>-1.2</v>
      </c>
      <c r="E8643">
        <v>94.366666666666674</v>
      </c>
      <c r="F8643">
        <v>94.666666666666671</v>
      </c>
      <c r="G8643">
        <v>0</v>
      </c>
      <c r="H8643">
        <v>2.9</v>
      </c>
      <c r="I8643">
        <v>0</v>
      </c>
      <c r="J8643">
        <v>3.6</v>
      </c>
      <c r="K8643">
        <f t="shared" si="673"/>
        <v>4.5666666666666664</v>
      </c>
      <c r="L8643">
        <f t="shared" si="671"/>
        <v>-0.48633846809087439</v>
      </c>
      <c r="M8643">
        <f t="shared" si="672"/>
        <v>-6.5262819472483526</v>
      </c>
      <c r="N8643" s="10" t="str" cm="1">
        <f t="array" ref="N8643">_xlfn.IFS(AND(C8643&lt;=0, C8643-M8643&lt;=2), "escarcha",AND(C8643&lt;=0, C8643-M8643&gt;2), "helada negra", AND(C8643&gt;0, M8643+2&gt;C8643), "rocío", TRUE, "sin riesgo")</f>
        <v>escarcha</v>
      </c>
      <c r="O8643">
        <f t="shared" ref="O8643:O8706" si="674">(LN(F8643/100))+((17.625*D8643)/(243.04+D8643))</f>
        <v>-0.14226275187706572</v>
      </c>
      <c r="P8643">
        <f t="shared" ref="P8643:P8706" si="675">(243.04*O8643)/(17.625-O8643)</f>
        <v>-1.9460250967780186</v>
      </c>
      <c r="Q8643" s="10" t="str" cm="1">
        <f t="array" ref="Q8643">_xlfn.IFS(AND(D8643&lt;=0, D8643-P8643&lt;=2), "escarcha",AND(D8643&lt;=0, D8643-P8643&gt;2), "helada negra", AND(D8643&gt;0, P8643+2&gt;D8643), "rocío", TRUE, "sin riesgo")</f>
        <v>escarcha</v>
      </c>
    </row>
    <row r="8644" spans="1:17" x14ac:dyDescent="0.35">
      <c r="A8644" s="2">
        <v>46020</v>
      </c>
      <c r="B8644" s="3" t="s">
        <v>17</v>
      </c>
      <c r="C8644">
        <v>-5.8999999999999986</v>
      </c>
      <c r="D8644">
        <v>-0.66666666666666663</v>
      </c>
      <c r="E8644">
        <v>94.3</v>
      </c>
      <c r="F8644">
        <v>93.666666666666671</v>
      </c>
      <c r="G8644">
        <v>0</v>
      </c>
      <c r="H8644">
        <v>1.833333333333333</v>
      </c>
      <c r="I8644">
        <v>0</v>
      </c>
      <c r="J8644">
        <v>3.0666666666666669</v>
      </c>
      <c r="K8644">
        <f t="shared" si="673"/>
        <v>5.2333333333333316</v>
      </c>
      <c r="L8644">
        <f t="shared" si="671"/>
        <v>-0.49719578558710409</v>
      </c>
      <c r="M8644">
        <f t="shared" si="672"/>
        <v>-6.6679813615740038</v>
      </c>
      <c r="N8644" s="10" t="str" cm="1">
        <f t="array" ref="N8644">_xlfn.IFS(AND(C8644&lt;=0, C8644-M8644&lt;=2), "escarcha",AND(C8644&lt;=0, C8644-M8644&gt;2), "helada negra", AND(C8644&gt;0, M8644+2&gt;C8644), "rocío", TRUE, "sin riesgo")</f>
        <v>escarcha</v>
      </c>
      <c r="O8644">
        <f t="shared" si="674"/>
        <v>-0.11390673589787603</v>
      </c>
      <c r="P8644">
        <f t="shared" si="675"/>
        <v>-1.5606313007213932</v>
      </c>
      <c r="Q8644" s="10" t="str" cm="1">
        <f t="array" ref="Q8644">_xlfn.IFS(AND(D8644&lt;=0, D8644-P8644&lt;=2), "escarcha",AND(D8644&lt;=0, D8644-P8644&gt;2), "helada negra", AND(D8644&gt;0, P8644+2&gt;D8644), "rocío", TRUE, "sin riesgo")</f>
        <v>escarcha</v>
      </c>
    </row>
    <row r="8645" spans="1:17" x14ac:dyDescent="0.35">
      <c r="A8645" s="2">
        <v>46020</v>
      </c>
      <c r="B8645" s="3" t="s">
        <v>18</v>
      </c>
      <c r="C8645">
        <v>-6</v>
      </c>
      <c r="D8645">
        <v>-0.56666666666666665</v>
      </c>
      <c r="E8645">
        <v>94.166666666666671</v>
      </c>
      <c r="F8645">
        <v>92.666666666666671</v>
      </c>
      <c r="G8645">
        <v>0.66666666666666663</v>
      </c>
      <c r="H8645">
        <v>1.7</v>
      </c>
      <c r="I8645">
        <v>1</v>
      </c>
      <c r="J8645">
        <v>3.1</v>
      </c>
      <c r="K8645">
        <f t="shared" si="673"/>
        <v>5.4333333333333336</v>
      </c>
      <c r="L8645">
        <f t="shared" si="671"/>
        <v>-0.5062311599792565</v>
      </c>
      <c r="M8645">
        <f t="shared" si="672"/>
        <v>-6.7857731246033728</v>
      </c>
      <c r="N8645" s="10" t="str" cm="1">
        <f t="array" ref="N8645">_xlfn.IFS(AND(C8645&lt;=0, C8645-M8645&lt;=2), "escarcha",AND(C8645&lt;=0, C8645-M8645&gt;2), "helada negra", AND(C8645&gt;0, M8645+2&gt;C8645), "rocío", TRUE, "sin riesgo")</f>
        <v>escarcha</v>
      </c>
      <c r="O8645">
        <f t="shared" si="674"/>
        <v>-0.11735145747102155</v>
      </c>
      <c r="P8645">
        <f t="shared" si="675"/>
        <v>-1.6075151195219559</v>
      </c>
      <c r="Q8645" s="10" t="str" cm="1">
        <f t="array" ref="Q8645">_xlfn.IFS(AND(D8645&lt;=0, D8645-P8645&lt;=2), "escarcha",AND(D8645&lt;=0, D8645-P8645&gt;2), "helada negra", AND(D8645&gt;0, P8645+2&gt;D8645), "rocío", TRUE, "sin riesgo")</f>
        <v>escarcha</v>
      </c>
    </row>
    <row r="8646" spans="1:17" x14ac:dyDescent="0.35">
      <c r="A8646" s="2">
        <v>46020</v>
      </c>
      <c r="B8646" s="3" t="s">
        <v>19</v>
      </c>
      <c r="C8646">
        <v>-5.7</v>
      </c>
      <c r="D8646">
        <v>-0.2</v>
      </c>
      <c r="E8646">
        <v>94.266666666666666</v>
      </c>
      <c r="F8646">
        <v>91</v>
      </c>
      <c r="G8646">
        <v>0</v>
      </c>
      <c r="H8646">
        <v>3.333333333333333</v>
      </c>
      <c r="I8646">
        <v>0.66666666666666663</v>
      </c>
      <c r="J8646">
        <v>5.3</v>
      </c>
      <c r="K8646">
        <f t="shared" si="673"/>
        <v>5.5</v>
      </c>
      <c r="L8646">
        <f t="shared" si="671"/>
        <v>-0.48232770116298201</v>
      </c>
      <c r="M8646">
        <f t="shared" si="672"/>
        <v>-6.4738942391329291</v>
      </c>
      <c r="N8646" s="10" t="str" cm="1">
        <f t="array" ref="N8646">_xlfn.IFS(AND(C8646&lt;=0, C8646-M8646&lt;=2), "escarcha",AND(C8646&lt;=0, C8646-M8646&gt;2), "helada negra", AND(C8646&gt;0, M8646+2&gt;C8646), "rocío", TRUE, "sin riesgo")</f>
        <v>escarcha</v>
      </c>
      <c r="O8646">
        <f t="shared" si="674"/>
        <v>-0.1088264099933958</v>
      </c>
      <c r="P8646">
        <f t="shared" si="675"/>
        <v>-1.4914531175229184</v>
      </c>
      <c r="Q8646" s="10" t="str" cm="1">
        <f t="array" ref="Q8646">_xlfn.IFS(AND(D8646&lt;=0, D8646-P8646&lt;=2), "escarcha",AND(D8646&lt;=0, D8646-P8646&gt;2), "helada negra", AND(D8646&gt;0, P8646+2&gt;D8646), "rocío", TRUE, "sin riesgo")</f>
        <v>escarcha</v>
      </c>
    </row>
    <row r="8647" spans="1:17" x14ac:dyDescent="0.35">
      <c r="A8647" s="2">
        <v>46020</v>
      </c>
      <c r="B8647" s="3" t="s">
        <v>20</v>
      </c>
      <c r="C8647">
        <v>-5.6</v>
      </c>
      <c r="D8647">
        <v>-1.1000000000000001</v>
      </c>
      <c r="E8647">
        <v>94.266666666666666</v>
      </c>
      <c r="F8647">
        <v>93</v>
      </c>
      <c r="G8647">
        <v>0</v>
      </c>
      <c r="H8647">
        <v>2.3666666666666671</v>
      </c>
      <c r="I8647">
        <v>0</v>
      </c>
      <c r="J8647">
        <v>3.9666666666666668</v>
      </c>
      <c r="K8647">
        <f t="shared" si="673"/>
        <v>4.5</v>
      </c>
      <c r="L8647">
        <f t="shared" si="671"/>
        <v>-0.47472650289793428</v>
      </c>
      <c r="M8647">
        <f t="shared" si="672"/>
        <v>-6.3745454521559175</v>
      </c>
      <c r="N8647" s="10" t="str" cm="1">
        <f t="array" ref="N8647">_xlfn.IFS(AND(C8647&lt;=0, C8647-M8647&lt;=2), "escarcha",AND(C8647&lt;=0, C8647-M8647&gt;2), "helada negra", AND(C8647&gt;0, M8647+2&gt;C8647), "rocío", TRUE, "sin riesgo")</f>
        <v>escarcha</v>
      </c>
      <c r="O8647">
        <f t="shared" si="674"/>
        <v>-0.15270419700942411</v>
      </c>
      <c r="P8647">
        <f t="shared" si="675"/>
        <v>-2.0876277178362348</v>
      </c>
      <c r="Q8647" s="10" t="str" cm="1">
        <f t="array" ref="Q8647">_xlfn.IFS(AND(D8647&lt;=0, D8647-P8647&lt;=2), "escarcha",AND(D8647&lt;=0, D8647-P8647&gt;2), "helada negra", AND(D8647&gt;0, P8647+2&gt;D8647), "rocío", TRUE, "sin riesgo")</f>
        <v>escarcha</v>
      </c>
    </row>
    <row r="8648" spans="1:17" x14ac:dyDescent="0.35">
      <c r="A8648" s="2">
        <v>46020</v>
      </c>
      <c r="B8648" s="3" t="s">
        <v>21</v>
      </c>
      <c r="C8648">
        <v>-5.5</v>
      </c>
      <c r="D8648">
        <v>-1.166666666666667</v>
      </c>
      <c r="E8648">
        <v>94</v>
      </c>
      <c r="F8648">
        <v>92.333333333333329</v>
      </c>
      <c r="G8648">
        <v>0</v>
      </c>
      <c r="H8648">
        <v>2.2000000000000002</v>
      </c>
      <c r="I8648">
        <v>0</v>
      </c>
      <c r="J8648">
        <v>3.7666666666666671</v>
      </c>
      <c r="K8648">
        <f t="shared" si="673"/>
        <v>4.333333333333333</v>
      </c>
      <c r="L8648">
        <f t="shared" si="671"/>
        <v>-0.46996456764837297</v>
      </c>
      <c r="M8648">
        <f t="shared" si="672"/>
        <v>-6.3122637291853323</v>
      </c>
      <c r="N8648" s="10" t="str" cm="1">
        <f t="array" ref="N8648">_xlfn.IFS(AND(C8648&lt;=0, C8648-M8648&lt;=2), "escarcha",AND(C8648&lt;=0, C8648-M8648&gt;2), "helada negra", AND(C8648&gt;0, M8648+2&gt;C8648), "rocío", TRUE, "sin riesgo")</f>
        <v>escarcha</v>
      </c>
      <c r="O8648">
        <f t="shared" si="674"/>
        <v>-0.16477847416054692</v>
      </c>
      <c r="P8648">
        <f t="shared" si="675"/>
        <v>-2.2511668944134549</v>
      </c>
      <c r="Q8648" s="10" t="str" cm="1">
        <f t="array" ref="Q8648">_xlfn.IFS(AND(D8648&lt;=0, D8648-P8648&lt;=2), "escarcha",AND(D8648&lt;=0, D8648-P8648&gt;2), "helada negra", AND(D8648&gt;0, P8648+2&gt;D8648), "rocío", TRUE, "sin riesgo")</f>
        <v>escarcha</v>
      </c>
    </row>
    <row r="8649" spans="1:17" x14ac:dyDescent="0.35">
      <c r="A8649" s="2">
        <v>46020</v>
      </c>
      <c r="B8649" s="3" t="s">
        <v>22</v>
      </c>
      <c r="C8649">
        <v>-4.9000000000000004</v>
      </c>
      <c r="D8649">
        <v>-1.033333333333333</v>
      </c>
      <c r="E8649">
        <v>94.233333333333334</v>
      </c>
      <c r="F8649">
        <v>92</v>
      </c>
      <c r="G8649">
        <v>0</v>
      </c>
      <c r="H8649">
        <v>3.0666666666666669</v>
      </c>
      <c r="I8649">
        <v>0</v>
      </c>
      <c r="J8649">
        <v>4.0666666666666664</v>
      </c>
      <c r="K8649">
        <f t="shared" si="673"/>
        <v>3.8666666666666671</v>
      </c>
      <c r="L8649">
        <f t="shared" si="671"/>
        <v>-0.42205053094431078</v>
      </c>
      <c r="M8649">
        <f t="shared" si="672"/>
        <v>-5.6837631647800366</v>
      </c>
      <c r="N8649" s="10" t="str" cm="1">
        <f t="array" ref="N8649">_xlfn.IFS(AND(C8649&lt;=0, C8649-M8649&lt;=2), "escarcha",AND(C8649&lt;=0, C8649-M8649&gt;2), "helada negra", AND(C8649&gt;0, M8649+2&gt;C8649), "rocío", TRUE, "sin riesgo")</f>
        <v>escarcha</v>
      </c>
      <c r="O8649">
        <f t="shared" si="674"/>
        <v>-0.15863780022854715</v>
      </c>
      <c r="P8649">
        <f t="shared" si="675"/>
        <v>-2.1680227296942927</v>
      </c>
      <c r="Q8649" s="10" t="str" cm="1">
        <f t="array" ref="Q8649">_xlfn.IFS(AND(D8649&lt;=0, D8649-P8649&lt;=2), "escarcha",AND(D8649&lt;=0, D8649-P8649&gt;2), "helada negra", AND(D8649&gt;0, P8649+2&gt;D8649), "rocío", TRUE, "sin riesgo")</f>
        <v>escarcha</v>
      </c>
    </row>
    <row r="8650" spans="1:17" x14ac:dyDescent="0.35">
      <c r="A8650" s="2">
        <v>46020</v>
      </c>
      <c r="B8650" s="3" t="s">
        <v>23</v>
      </c>
      <c r="C8650">
        <v>-4.833333333333333</v>
      </c>
      <c r="D8650">
        <v>-1.2666666666666671</v>
      </c>
      <c r="E8650">
        <v>94.166666666666671</v>
      </c>
      <c r="F8650">
        <v>92.666666666666671</v>
      </c>
      <c r="G8650">
        <v>0</v>
      </c>
      <c r="H8650">
        <v>1.5666666666666671</v>
      </c>
      <c r="I8650">
        <v>0</v>
      </c>
      <c r="J8650">
        <v>2.5</v>
      </c>
      <c r="K8650">
        <f t="shared" si="673"/>
        <v>3.566666666666666</v>
      </c>
      <c r="L8650">
        <f t="shared" si="671"/>
        <v>-0.41772405784709754</v>
      </c>
      <c r="M8650">
        <f t="shared" si="672"/>
        <v>-5.6268474036216372</v>
      </c>
      <c r="N8650" s="10" t="str" cm="1">
        <f t="array" ref="N8650">_xlfn.IFS(AND(C8650&lt;=0, C8650-M8650&lt;=2), "escarcha",AND(C8650&lt;=0, C8650-M8650&gt;2), "helada negra", AND(C8650&gt;0, M8650+2&gt;C8650), "rocío", TRUE, "sin riesgo")</f>
        <v>escarcha</v>
      </c>
      <c r="O8650">
        <f t="shared" si="674"/>
        <v>-0.16849991498310102</v>
      </c>
      <c r="P8650">
        <f t="shared" si="675"/>
        <v>-2.3015269358564394</v>
      </c>
      <c r="Q8650" s="10" t="str" cm="1">
        <f t="array" ref="Q8650">_xlfn.IFS(AND(D8650&lt;=0, D8650-P8650&lt;=2), "escarcha",AND(D8650&lt;=0, D8650-P8650&gt;2), "helada negra", AND(D8650&gt;0, P8650+2&gt;D8650), "rocío", TRUE, "sin riesgo")</f>
        <v>escarcha</v>
      </c>
    </row>
    <row r="8651" spans="1:17" x14ac:dyDescent="0.35">
      <c r="A8651" s="2">
        <v>46020</v>
      </c>
      <c r="B8651" s="3" t="s">
        <v>24</v>
      </c>
      <c r="C8651">
        <v>-4.9000000000000004</v>
      </c>
      <c r="D8651">
        <v>-1.4333333333333329</v>
      </c>
      <c r="E8651">
        <v>94.066666666666663</v>
      </c>
      <c r="F8651">
        <v>94.666666666666671</v>
      </c>
      <c r="G8651">
        <v>0.33333333333333331</v>
      </c>
      <c r="H8651">
        <v>1.033333333333333</v>
      </c>
      <c r="I8651">
        <v>0.66666666666666663</v>
      </c>
      <c r="J8651">
        <v>1.8666666666666669</v>
      </c>
      <c r="K8651">
        <f t="shared" si="673"/>
        <v>3.4666666666666677</v>
      </c>
      <c r="L8651">
        <f t="shared" si="671"/>
        <v>-0.42382075622514181</v>
      </c>
      <c r="M8651">
        <f t="shared" si="672"/>
        <v>-5.7070430242613668</v>
      </c>
      <c r="N8651" s="10" t="str" cm="1">
        <f t="array" ref="N8651">_xlfn.IFS(AND(C8651&lt;=0, C8651-M8651&lt;=2), "escarcha",AND(C8651&lt;=0, C8651-M8651&gt;2), "helada negra", AND(C8651&gt;0, M8651+2&gt;C8651), "rocío", TRUE, "sin riesgo")</f>
        <v>escarcha</v>
      </c>
      <c r="O8651">
        <f t="shared" si="674"/>
        <v>-0.15936867908763858</v>
      </c>
      <c r="P8651">
        <f t="shared" si="675"/>
        <v>-2.1779217730121152</v>
      </c>
      <c r="Q8651" s="10" t="str" cm="1">
        <f t="array" ref="Q8651">_xlfn.IFS(AND(D8651&lt;=0, D8651-P8651&lt;=2), "escarcha",AND(D8651&lt;=0, D8651-P8651&gt;2), "helada negra", AND(D8651&gt;0, P8651+2&gt;D8651), "rocío", TRUE, "sin riesgo")</f>
        <v>escarcha</v>
      </c>
    </row>
    <row r="8652" spans="1:17" x14ac:dyDescent="0.35">
      <c r="A8652" s="2">
        <v>46020</v>
      </c>
      <c r="B8652" s="3" t="s">
        <v>25</v>
      </c>
      <c r="C8652">
        <v>-5.2</v>
      </c>
      <c r="D8652">
        <v>-1.7</v>
      </c>
      <c r="E8652">
        <v>93.8</v>
      </c>
      <c r="F8652">
        <v>94.666666666666671</v>
      </c>
      <c r="G8652">
        <v>0.33333333333333331</v>
      </c>
      <c r="H8652">
        <v>0.66666666666666663</v>
      </c>
      <c r="I8652">
        <v>1</v>
      </c>
      <c r="J8652">
        <v>1.6</v>
      </c>
      <c r="K8652">
        <f t="shared" si="673"/>
        <v>3.5</v>
      </c>
      <c r="L8652">
        <f t="shared" si="671"/>
        <v>-0.44934841776602341</v>
      </c>
      <c r="M8652">
        <f t="shared" si="672"/>
        <v>-6.042244894787336</v>
      </c>
      <c r="N8652" s="10" t="str" cm="1">
        <f t="array" ref="N8652">_xlfn.IFS(AND(C8652&lt;=0, C8652-M8652&lt;=2), "escarcha",AND(C8652&lt;=0, C8652-M8652&gt;2), "helada negra", AND(C8652&gt;0, M8652+2&gt;C8652), "rocío", TRUE, "sin riesgo")</f>
        <v>escarcha</v>
      </c>
      <c r="O8652">
        <f t="shared" si="674"/>
        <v>-0.17895881244593548</v>
      </c>
      <c r="P8652">
        <f t="shared" si="675"/>
        <v>-2.4429482361223718</v>
      </c>
      <c r="Q8652" s="10" t="str" cm="1">
        <f t="array" ref="Q8652">_xlfn.IFS(AND(D8652&lt;=0, D8652-P8652&lt;=2), "escarcha",AND(D8652&lt;=0, D8652-P8652&gt;2), "helada negra", AND(D8652&gt;0, P8652+2&gt;D8652), "rocío", TRUE, "sin riesgo")</f>
        <v>escarcha</v>
      </c>
    </row>
    <row r="8653" spans="1:17" x14ac:dyDescent="0.35">
      <c r="A8653" s="2">
        <v>46020</v>
      </c>
      <c r="B8653" s="3" t="s">
        <v>26</v>
      </c>
      <c r="C8653">
        <v>-5.8999999999999986</v>
      </c>
      <c r="D8653">
        <v>-1.2</v>
      </c>
      <c r="E8653">
        <v>93.4</v>
      </c>
      <c r="F8653">
        <v>93.333333333333329</v>
      </c>
      <c r="G8653">
        <v>0</v>
      </c>
      <c r="H8653">
        <v>2.1333333333333329</v>
      </c>
      <c r="I8653">
        <v>0</v>
      </c>
      <c r="J8653">
        <v>3.5333333333333332</v>
      </c>
      <c r="K8653">
        <f t="shared" si="673"/>
        <v>4.6999999999999984</v>
      </c>
      <c r="L8653">
        <f t="shared" si="671"/>
        <v>-0.50678562999171883</v>
      </c>
      <c r="M8653">
        <f t="shared" si="672"/>
        <v>-6.7929977789641232</v>
      </c>
      <c r="N8653" s="10" t="str" cm="1">
        <f t="array" ref="N8653">_xlfn.IFS(AND(C8653&lt;=0, C8653-M8653&lt;=2), "escarcha",AND(C8653&lt;=0, C8653-M8653&gt;2), "helada negra", AND(C8653&gt;0, M8653+2&gt;C8653), "rocío", TRUE, "sin riesgo")</f>
        <v>escarcha</v>
      </c>
      <c r="O8653">
        <f t="shared" si="674"/>
        <v>-0.15644738686902235</v>
      </c>
      <c r="P8653">
        <f t="shared" si="675"/>
        <v>-2.1383508371048481</v>
      </c>
      <c r="Q8653" s="10" t="str" cm="1">
        <f t="array" ref="Q8653">_xlfn.IFS(AND(D8653&lt;=0, D8653-P8653&lt;=2), "escarcha",AND(D8653&lt;=0, D8653-P8653&gt;2), "helada negra", AND(D8653&gt;0, P8653+2&gt;D8653), "rocío", TRUE, "sin riesgo")</f>
        <v>escarcha</v>
      </c>
    </row>
    <row r="8654" spans="1:17" x14ac:dyDescent="0.35">
      <c r="A8654" s="2">
        <v>46020</v>
      </c>
      <c r="B8654" s="3" t="s">
        <v>27</v>
      </c>
      <c r="C8654">
        <v>-6.3666666666666671</v>
      </c>
      <c r="D8654">
        <v>-1.5</v>
      </c>
      <c r="E8654">
        <v>93.3</v>
      </c>
      <c r="F8654">
        <v>93</v>
      </c>
      <c r="G8654">
        <v>0</v>
      </c>
      <c r="H8654">
        <v>1.533333333333333</v>
      </c>
      <c r="I8654">
        <v>0</v>
      </c>
      <c r="J8654">
        <v>3.1333333333333329</v>
      </c>
      <c r="K8654">
        <f t="shared" si="673"/>
        <v>4.8666666666666671</v>
      </c>
      <c r="L8654">
        <f t="shared" si="671"/>
        <v>-0.54347404647371333</v>
      </c>
      <c r="M8654">
        <f t="shared" si="672"/>
        <v>-7.2700619720238757</v>
      </c>
      <c r="N8654" s="10" t="str" cm="1">
        <f t="array" ref="N8654">_xlfn.IFS(AND(C8654&lt;=0, C8654-M8654&lt;=2), "escarcha",AND(C8654&lt;=0, C8654-M8654&gt;2), "helada negra", AND(C8654&gt;0, M8654+2&gt;C8654), "rocío", TRUE, "sin riesgo")</f>
        <v>escarcha</v>
      </c>
      <c r="O8654">
        <f t="shared" si="674"/>
        <v>-0.18202461351049987</v>
      </c>
      <c r="P8654">
        <f t="shared" si="675"/>
        <v>-2.4843713662318851</v>
      </c>
      <c r="Q8654" s="10" t="str" cm="1">
        <f t="array" ref="Q8654">_xlfn.IFS(AND(D8654&lt;=0, D8654-P8654&lt;=2), "escarcha",AND(D8654&lt;=0, D8654-P8654&gt;2), "helada negra", AND(D8654&gt;0, P8654+2&gt;D8654), "rocío", TRUE, "sin riesgo")</f>
        <v>escarcha</v>
      </c>
    </row>
    <row r="8655" spans="1:17" x14ac:dyDescent="0.35">
      <c r="A8655" s="2">
        <v>46020</v>
      </c>
      <c r="B8655" s="3" t="s">
        <v>28</v>
      </c>
      <c r="C8655">
        <v>-6.9666666666666668</v>
      </c>
      <c r="D8655">
        <v>-1.2</v>
      </c>
      <c r="E8655">
        <v>93.033333333333331</v>
      </c>
      <c r="F8655">
        <v>94.666666666666671</v>
      </c>
      <c r="G8655">
        <v>0</v>
      </c>
      <c r="H8655">
        <v>0</v>
      </c>
      <c r="I8655">
        <v>0</v>
      </c>
      <c r="J8655">
        <v>0.46666666666666667</v>
      </c>
      <c r="K8655">
        <f t="shared" si="673"/>
        <v>5.7666666666666666</v>
      </c>
      <c r="L8655">
        <f t="shared" si="671"/>
        <v>-0.59233673048793267</v>
      </c>
      <c r="M8655">
        <f t="shared" si="672"/>
        <v>-7.9024459561565834</v>
      </c>
      <c r="N8655" s="10" t="str" cm="1">
        <f t="array" ref="N8655">_xlfn.IFS(AND(C8655&lt;=0, C8655-M8655&lt;=2), "escarcha",AND(C8655&lt;=0, C8655-M8655&gt;2), "helada negra", AND(C8655&gt;0, M8655+2&gt;C8655), "rocío", TRUE, "sin riesgo")</f>
        <v>escarcha</v>
      </c>
      <c r="O8655">
        <f t="shared" si="674"/>
        <v>-0.14226275187706572</v>
      </c>
      <c r="P8655">
        <f t="shared" si="675"/>
        <v>-1.9460250967780186</v>
      </c>
      <c r="Q8655" s="10" t="str" cm="1">
        <f t="array" ref="Q8655">_xlfn.IFS(AND(D8655&lt;=0, D8655-P8655&lt;=2), "escarcha",AND(D8655&lt;=0, D8655-P8655&gt;2), "helada negra", AND(D8655&gt;0, P8655+2&gt;D8655), "rocío", TRUE, "sin riesgo")</f>
        <v>escarcha</v>
      </c>
    </row>
    <row r="8656" spans="1:17" x14ac:dyDescent="0.35">
      <c r="A8656" s="2">
        <v>46020</v>
      </c>
      <c r="B8656" s="3" t="s">
        <v>29</v>
      </c>
      <c r="C8656">
        <v>-6.666666666666667</v>
      </c>
      <c r="D8656">
        <v>-0.16666666666666671</v>
      </c>
      <c r="E8656">
        <v>93.4</v>
      </c>
      <c r="F8656">
        <v>91</v>
      </c>
      <c r="G8656">
        <v>0</v>
      </c>
      <c r="H8656">
        <v>0.53333333333333333</v>
      </c>
      <c r="I8656">
        <v>0</v>
      </c>
      <c r="J8656">
        <v>1.6333333333333331</v>
      </c>
      <c r="K8656">
        <f t="shared" si="673"/>
        <v>6.5</v>
      </c>
      <c r="L8656">
        <f t="shared" si="671"/>
        <v>-0.56537383172802369</v>
      </c>
      <c r="M8656">
        <f t="shared" si="672"/>
        <v>-7.5539105097174097</v>
      </c>
      <c r="N8656" s="10" t="str" cm="1">
        <f t="array" ref="N8656">_xlfn.IFS(AND(C8656&lt;=0, C8656-M8656&lt;=2), "escarcha",AND(C8656&lt;=0, C8656-M8656&gt;2), "helada negra", AND(C8656&gt;0, M8656+2&gt;C8656), "rocío", TRUE, "sin riesgo")</f>
        <v>escarcha</v>
      </c>
      <c r="O8656">
        <f t="shared" si="674"/>
        <v>-0.10640546138774098</v>
      </c>
      <c r="P8656">
        <f t="shared" si="675"/>
        <v>-1.4584734070850458</v>
      </c>
      <c r="Q8656" s="10" t="str" cm="1">
        <f t="array" ref="Q8656">_xlfn.IFS(AND(D8656&lt;=0, D8656-P8656&lt;=2), "escarcha",AND(D8656&lt;=0, D8656-P8656&gt;2), "helada negra", AND(D8656&gt;0, P8656+2&gt;D8656), "rocío", TRUE, "sin riesgo")</f>
        <v>escarcha</v>
      </c>
    </row>
    <row r="8657" spans="1:17" x14ac:dyDescent="0.35">
      <c r="A8657" s="2">
        <v>46020</v>
      </c>
      <c r="B8657" s="3" t="s">
        <v>30</v>
      </c>
      <c r="C8657">
        <v>-5.0999999999999996</v>
      </c>
      <c r="D8657">
        <v>2.2000000000000002</v>
      </c>
      <c r="E8657">
        <v>94.166666666666671</v>
      </c>
      <c r="F8657">
        <v>85.333333333333329</v>
      </c>
      <c r="G8657">
        <v>0</v>
      </c>
      <c r="H8657">
        <v>3.3333333333333333E-2</v>
      </c>
      <c r="I8657">
        <v>0</v>
      </c>
      <c r="J8657">
        <v>0.33333333333333331</v>
      </c>
      <c r="K8657">
        <f t="shared" si="673"/>
        <v>7.3</v>
      </c>
      <c r="L8657">
        <f t="shared" si="671"/>
        <v>-0.43787773259286239</v>
      </c>
      <c r="M8657">
        <f t="shared" si="672"/>
        <v>-5.8917413772524494</v>
      </c>
      <c r="N8657" s="10" t="str" cm="1">
        <f t="array" ref="N8657">_xlfn.IFS(AND(C8657&lt;=0, C8657-M8657&lt;=2), "escarcha",AND(C8657&lt;=0, C8657-M8657&gt;2), "helada negra", AND(C8657&gt;0, M8657+2&gt;C8657), "rocío", TRUE, "sin riesgo")</f>
        <v>escarcha</v>
      </c>
      <c r="O8657">
        <f t="shared" si="674"/>
        <v>-4.9460773331780339E-4</v>
      </c>
      <c r="P8657">
        <f t="shared" si="675"/>
        <v>-6.8202036981598298E-3</v>
      </c>
      <c r="Q8657" s="10" t="str" cm="1">
        <f t="array" ref="Q8657">_xlfn.IFS(AND(D8657&lt;=0, D8657-P8657&lt;=2), "escarcha",AND(D8657&lt;=0, D8657-P8657&gt;2), "helada negra", AND(D8657&gt;0, P8657+2&gt;D8657), "rocío", TRUE, "sin riesgo")</f>
        <v>sin riesgo</v>
      </c>
    </row>
    <row r="8658" spans="1:17" x14ac:dyDescent="0.35">
      <c r="A8658" s="2">
        <v>46020</v>
      </c>
      <c r="B8658" s="3" t="s">
        <v>31</v>
      </c>
      <c r="C8658">
        <v>-3.1</v>
      </c>
      <c r="D8658">
        <v>4.2</v>
      </c>
      <c r="E8658">
        <v>94.8</v>
      </c>
      <c r="F8658">
        <v>81.333333333333329</v>
      </c>
      <c r="G8658">
        <v>0</v>
      </c>
      <c r="H8658">
        <v>0.33333333333333331</v>
      </c>
      <c r="I8658">
        <v>0</v>
      </c>
      <c r="J8658">
        <v>1</v>
      </c>
      <c r="K8658">
        <f t="shared" si="673"/>
        <v>7.3000000000000007</v>
      </c>
      <c r="L8658">
        <f t="shared" si="671"/>
        <v>-0.28111395502168895</v>
      </c>
      <c r="M8658">
        <f t="shared" si="672"/>
        <v>-3.8155646613267926</v>
      </c>
      <c r="N8658" s="10" t="str" cm="1">
        <f t="array" ref="N8658">_xlfn.IFS(AND(C8658&lt;=0, C8658-M8658&lt;=2), "escarcha",AND(C8658&lt;=0, C8658-M8658&gt;2), "helada negra", AND(C8658&gt;0, M8658+2&gt;C8658), "rocío", TRUE, "sin riesgo")</f>
        <v>escarcha</v>
      </c>
      <c r="O8658">
        <f t="shared" si="674"/>
        <v>9.2791186650590801E-2</v>
      </c>
      <c r="P8658">
        <f t="shared" si="675"/>
        <v>1.2863165299735664</v>
      </c>
      <c r="Q8658" s="10" t="str" cm="1">
        <f t="array" ref="Q8658">_xlfn.IFS(AND(D8658&lt;=0, D8658-P8658&lt;=2), "escarcha",AND(D8658&lt;=0, D8658-P8658&gt;2), "helada negra", AND(D8658&gt;0, P8658+2&gt;D8658), "rocío", TRUE, "sin riesgo")</f>
        <v>sin riesgo</v>
      </c>
    </row>
    <row r="8659" spans="1:17" x14ac:dyDescent="0.35">
      <c r="A8659" s="2">
        <v>46020</v>
      </c>
      <c r="B8659" s="3" t="s">
        <v>32</v>
      </c>
      <c r="C8659">
        <v>-1.033333333333333</v>
      </c>
      <c r="D8659">
        <v>4.0999999999999996</v>
      </c>
      <c r="E8659">
        <v>95.266666666666666</v>
      </c>
      <c r="F8659">
        <v>83.333333333333329</v>
      </c>
      <c r="G8659">
        <v>0</v>
      </c>
      <c r="H8659">
        <v>1.7</v>
      </c>
      <c r="I8659">
        <v>0</v>
      </c>
      <c r="J8659">
        <v>2.7</v>
      </c>
      <c r="K8659">
        <f t="shared" si="673"/>
        <v>5.1333333333333329</v>
      </c>
      <c r="L8659">
        <f t="shared" si="671"/>
        <v>-0.12374640044993017</v>
      </c>
      <c r="M8659">
        <f t="shared" si="672"/>
        <v>-1.6945041912700165</v>
      </c>
      <c r="N8659" s="10" t="str" cm="1">
        <f t="array" ref="N8659">_xlfn.IFS(AND(C8659&lt;=0, C8659-M8659&lt;=2), "escarcha",AND(C8659&lt;=0, C8659-M8659&gt;2), "helada negra", AND(C8659&gt;0, M8659+2&gt;C8659), "rocío", TRUE, "sin riesgo")</f>
        <v>escarcha</v>
      </c>
      <c r="O8659">
        <f t="shared" si="674"/>
        <v>0.11007344199215838</v>
      </c>
      <c r="P8659">
        <f t="shared" si="675"/>
        <v>1.5273971748139028</v>
      </c>
      <c r="Q8659" s="10" t="str" cm="1">
        <f t="array" ref="Q8659">_xlfn.IFS(AND(D8659&lt;=0, D8659-P8659&lt;=2), "escarcha",AND(D8659&lt;=0, D8659-P8659&gt;2), "helada negra", AND(D8659&gt;0, P8659+2&gt;D8659), "rocío", TRUE, "sin riesgo")</f>
        <v>sin riesgo</v>
      </c>
    </row>
    <row r="8660" spans="1:17" x14ac:dyDescent="0.35">
      <c r="A8660" s="2">
        <v>46020</v>
      </c>
      <c r="B8660" s="3" t="s">
        <v>33</v>
      </c>
      <c r="C8660">
        <v>1.666666666666667</v>
      </c>
      <c r="D8660">
        <v>4.4333333333333336</v>
      </c>
      <c r="E8660">
        <v>94.5</v>
      </c>
      <c r="F8660">
        <v>84.666666666666671</v>
      </c>
      <c r="G8660">
        <v>0</v>
      </c>
      <c r="H8660">
        <v>2.166666666666667</v>
      </c>
      <c r="I8660">
        <v>1</v>
      </c>
      <c r="J8660">
        <v>3.7</v>
      </c>
      <c r="K8660">
        <f t="shared" si="673"/>
        <v>2.7666666666666666</v>
      </c>
      <c r="L8660">
        <f t="shared" si="671"/>
        <v>6.3471331070315412E-2</v>
      </c>
      <c r="M8660">
        <f t="shared" si="672"/>
        <v>0.87840145320729768</v>
      </c>
      <c r="N8660" s="10" t="str" cm="1">
        <f t="array" ref="N8660">_xlfn.IFS(AND(C8660&lt;=0, C8660-M8660&lt;=2), "escarcha",AND(C8660&lt;=0, C8660-M8660&gt;2), "helada negra", AND(C8660&gt;0, M8660+2&gt;C8660), "rocío", TRUE, "sin riesgo")</f>
        <v>rocío</v>
      </c>
      <c r="O8660">
        <f t="shared" si="674"/>
        <v>0.14929288231142099</v>
      </c>
      <c r="P8660">
        <f t="shared" si="675"/>
        <v>2.076261742807628</v>
      </c>
      <c r="Q8660" s="10" t="str" cm="1">
        <f t="array" ref="Q8660">_xlfn.IFS(AND(D8660&lt;=0, D8660-P8660&lt;=2), "escarcha",AND(D8660&lt;=0, D8660-P8660&gt;2), "helada negra", AND(D8660&gt;0, P8660+2&gt;D8660), "rocío", TRUE, "sin riesgo")</f>
        <v>sin riesgo</v>
      </c>
    </row>
    <row r="8661" spans="1:17" x14ac:dyDescent="0.35">
      <c r="A8661" s="2">
        <v>46020</v>
      </c>
      <c r="B8661" s="3" t="s">
        <v>34</v>
      </c>
      <c r="C8661">
        <v>2.566666666666666</v>
      </c>
      <c r="D8661">
        <v>4.9333333333333336</v>
      </c>
      <c r="E8661">
        <v>90.533333333333331</v>
      </c>
      <c r="F8661">
        <v>83.333333333333329</v>
      </c>
      <c r="G8661">
        <v>0</v>
      </c>
      <c r="H8661">
        <v>1.333333333333333</v>
      </c>
      <c r="I8661">
        <v>0</v>
      </c>
      <c r="J8661">
        <v>3.2</v>
      </c>
      <c r="K8661">
        <f t="shared" si="673"/>
        <v>2.3666666666666676</v>
      </c>
      <c r="L8661">
        <f t="shared" si="671"/>
        <v>8.473469663160807E-2</v>
      </c>
      <c r="M8661">
        <f t="shared" si="672"/>
        <v>1.174094023845307</v>
      </c>
      <c r="N8661" s="10" t="str" cm="1">
        <f t="array" ref="N8661">_xlfn.IFS(AND(C8661&lt;=0, C8661-M8661&lt;=2), "escarcha",AND(C8661&lt;=0, C8661-M8661&gt;2), "helada negra", AND(C8661&gt;0, M8661+2&gt;C8661), "rocío", TRUE, "sin riesgo")</f>
        <v>rocío</v>
      </c>
      <c r="O8661">
        <f t="shared" si="674"/>
        <v>0.16832098541488497</v>
      </c>
      <c r="P8661">
        <f t="shared" si="675"/>
        <v>2.343443003165393</v>
      </c>
      <c r="Q8661" s="10" t="str" cm="1">
        <f t="array" ref="Q8661">_xlfn.IFS(AND(D8661&lt;=0, D8661-P8661&lt;=2), "escarcha",AND(D8661&lt;=0, D8661-P8661&gt;2), "helada negra", AND(D8661&gt;0, P8661+2&gt;D8661), "rocío", TRUE, "sin riesgo")</f>
        <v>sin riesgo</v>
      </c>
    </row>
    <row r="8662" spans="1:17" x14ac:dyDescent="0.35">
      <c r="A8662" s="2">
        <v>46020</v>
      </c>
      <c r="B8662" s="3" t="s">
        <v>35</v>
      </c>
      <c r="C8662">
        <v>4</v>
      </c>
      <c r="D8662">
        <v>6.2</v>
      </c>
      <c r="E8662">
        <v>88.3</v>
      </c>
      <c r="F8662">
        <v>79</v>
      </c>
      <c r="G8662">
        <v>1</v>
      </c>
      <c r="H8662">
        <v>1.833333333333333</v>
      </c>
      <c r="I8662">
        <v>1.666666666666667</v>
      </c>
      <c r="J8662">
        <v>4.3666666666666663</v>
      </c>
      <c r="K8662">
        <f t="shared" si="673"/>
        <v>2.2000000000000002</v>
      </c>
      <c r="L8662">
        <f t="shared" si="671"/>
        <v>0.16094880763218566</v>
      </c>
      <c r="M8662">
        <f t="shared" si="672"/>
        <v>2.2398581964774253</v>
      </c>
      <c r="N8662" s="10" t="str" cm="1">
        <f t="array" ref="N8662">_xlfn.IFS(AND(C8662&lt;=0, C8662-M8662&lt;=2), "escarcha",AND(C8662&lt;=0, C8662-M8662&gt;2), "helada negra", AND(C8662&gt;0, M8662+2&gt;C8662), "rocío", TRUE, "sin riesgo")</f>
        <v>rocío</v>
      </c>
      <c r="O8662">
        <f t="shared" si="674"/>
        <v>0.20271050229982576</v>
      </c>
      <c r="P8662">
        <f t="shared" si="675"/>
        <v>2.8278005876009065</v>
      </c>
      <c r="Q8662" s="10" t="str" cm="1">
        <f t="array" ref="Q8662">_xlfn.IFS(AND(D8662&lt;=0, D8662-P8662&lt;=2), "escarcha",AND(D8662&lt;=0, D8662-P8662&gt;2), "helada negra", AND(D8662&gt;0, P8662+2&gt;D8662), "rocío", TRUE, "sin riesgo")</f>
        <v>sin riesgo</v>
      </c>
    </row>
    <row r="8663" spans="1:17" x14ac:dyDescent="0.35">
      <c r="A8663" s="2">
        <v>46020</v>
      </c>
      <c r="B8663" s="3" t="s">
        <v>36</v>
      </c>
      <c r="C8663">
        <v>4.9000000000000004</v>
      </c>
      <c r="D8663">
        <v>7.0333333333333332</v>
      </c>
      <c r="E8663">
        <v>86.066666666666663</v>
      </c>
      <c r="F8663">
        <v>74</v>
      </c>
      <c r="G8663">
        <v>0</v>
      </c>
      <c r="H8663">
        <v>2.8</v>
      </c>
      <c r="I8663">
        <v>0</v>
      </c>
      <c r="J8663">
        <v>5.833333333333333</v>
      </c>
      <c r="K8663">
        <f t="shared" si="673"/>
        <v>2.1333333333333329</v>
      </c>
      <c r="L8663">
        <f t="shared" si="671"/>
        <v>0.19827216185910781</v>
      </c>
      <c r="M8663">
        <f t="shared" si="672"/>
        <v>2.7651815456009516</v>
      </c>
      <c r="N8663" s="10" t="str" cm="1">
        <f t="array" ref="N8663">_xlfn.IFS(AND(C8663&lt;=0, C8663-M8663&lt;=2), "escarcha",AND(C8663&lt;=0, C8663-M8663&gt;2), "helada negra", AND(C8663&gt;0, M8663+2&gt;C8663), "rocío", TRUE, "sin riesgo")</f>
        <v>sin riesgo</v>
      </c>
      <c r="O8663">
        <f t="shared" si="674"/>
        <v>0.19459950053537139</v>
      </c>
      <c r="P8663">
        <f t="shared" si="675"/>
        <v>2.7133893229572856</v>
      </c>
      <c r="Q8663" s="10" t="str" cm="1">
        <f t="array" ref="Q8663">_xlfn.IFS(AND(D8663&lt;=0, D8663-P8663&lt;=2), "escarcha",AND(D8663&lt;=0, D8663-P8663&gt;2), "helada negra", AND(D8663&gt;0, P8663+2&gt;D8663), "rocío", TRUE, "sin riesgo")</f>
        <v>sin riesgo</v>
      </c>
    </row>
    <row r="8664" spans="1:17" x14ac:dyDescent="0.35">
      <c r="A8664" s="2">
        <v>46020</v>
      </c>
      <c r="B8664" s="3" t="s">
        <v>47</v>
      </c>
      <c r="C8664">
        <v>6.0333333333333332</v>
      </c>
      <c r="D8664">
        <v>8.2333333333333325</v>
      </c>
      <c r="E8664">
        <v>84</v>
      </c>
      <c r="F8664">
        <v>65</v>
      </c>
      <c r="G8664">
        <v>0</v>
      </c>
      <c r="H8664">
        <v>6.8666666666666663</v>
      </c>
      <c r="I8664">
        <v>0</v>
      </c>
      <c r="J8664">
        <v>12.8</v>
      </c>
      <c r="K8664">
        <f t="shared" si="673"/>
        <v>2.1999999999999993</v>
      </c>
      <c r="L8664">
        <f t="shared" si="671"/>
        <v>0.25257910930874328</v>
      </c>
      <c r="M8664">
        <f t="shared" si="672"/>
        <v>3.5335792928716199</v>
      </c>
      <c r="N8664" s="10" t="str" cm="1">
        <f t="array" ref="N8664">_xlfn.IFS(AND(C8664&lt;=0, C8664-M8664&lt;=2), "escarcha",AND(C8664&lt;=0, C8664-M8664&gt;2), "helada negra", AND(C8664&gt;0, M8664+2&gt;C8664), "rocío", TRUE, "sin riesgo")</f>
        <v>sin riesgo</v>
      </c>
      <c r="O8664">
        <f t="shared" si="674"/>
        <v>0.14672564032685009</v>
      </c>
      <c r="P8664">
        <f t="shared" si="675"/>
        <v>2.0402586028352347</v>
      </c>
      <c r="Q8664" s="10" t="str" cm="1">
        <f t="array" ref="Q8664">_xlfn.IFS(AND(D8664&lt;=0, D8664-P8664&lt;=2), "escarcha",AND(D8664&lt;=0, D8664-P8664&gt;2), "helada negra", AND(D8664&gt;0, P8664+2&gt;D8664), "rocío", TRUE, "sin riesgo")</f>
        <v>sin riesgo</v>
      </c>
    </row>
    <row r="8665" spans="1:17" x14ac:dyDescent="0.35">
      <c r="A8665" s="2">
        <v>46020</v>
      </c>
      <c r="B8665" s="3" t="s">
        <v>52</v>
      </c>
      <c r="C8665">
        <v>6.833333333333333</v>
      </c>
      <c r="D8665">
        <v>8.5</v>
      </c>
      <c r="E8665">
        <v>78.833333333333329</v>
      </c>
      <c r="F8665">
        <v>63</v>
      </c>
      <c r="G8665">
        <v>1.666666666666667</v>
      </c>
      <c r="H8665">
        <v>6.3</v>
      </c>
      <c r="I8665">
        <v>4.666666666666667</v>
      </c>
      <c r="J8665">
        <v>12.06666666666667</v>
      </c>
      <c r="K8665">
        <f t="shared" si="673"/>
        <v>1.666666666666667</v>
      </c>
      <c r="L8665">
        <f t="shared" si="671"/>
        <v>0.24415994367572255</v>
      </c>
      <c r="M8665">
        <f t="shared" si="672"/>
        <v>3.4141406582563674</v>
      </c>
      <c r="N8665" s="10" t="str" cm="1">
        <f t="array" ref="N8665">_xlfn.IFS(AND(C8665&lt;=0, C8665-M8665&lt;=2), "escarcha",AND(C8665&lt;=0, C8665-M8665&gt;2), "helada negra", AND(C8665&gt;0, M8665+2&gt;C8665), "rocío", TRUE, "sin riesgo")</f>
        <v>sin riesgo</v>
      </c>
      <c r="O8665">
        <f t="shared" si="674"/>
        <v>0.13354576009017105</v>
      </c>
      <c r="P8665">
        <f t="shared" si="675"/>
        <v>1.8555896546474051</v>
      </c>
      <c r="Q8665" s="10" t="str" cm="1">
        <f t="array" ref="Q8665">_xlfn.IFS(AND(D8665&lt;=0, D8665-P8665&lt;=2), "escarcha",AND(D8665&lt;=0, D8665-P8665&gt;2), "helada negra", AND(D8665&gt;0, P8665+2&gt;D8665), "rocío", TRUE, "sin riesgo")</f>
        <v>sin riesgo</v>
      </c>
    </row>
    <row r="8666" spans="1:17" x14ac:dyDescent="0.35">
      <c r="A8666" s="2">
        <v>46020</v>
      </c>
      <c r="B8666" s="3" t="s">
        <v>53</v>
      </c>
      <c r="C8666">
        <v>7.6</v>
      </c>
      <c r="D8666">
        <v>8.6999999999999993</v>
      </c>
      <c r="E8666">
        <v>75.966666666666669</v>
      </c>
      <c r="F8666">
        <v>60.666666666666657</v>
      </c>
      <c r="G8666">
        <v>2.333333333333333</v>
      </c>
      <c r="H8666">
        <v>4.7666666666666666</v>
      </c>
      <c r="I8666">
        <v>5</v>
      </c>
      <c r="J8666">
        <v>10.5</v>
      </c>
      <c r="K8666">
        <f t="shared" si="673"/>
        <v>1.0999999999999996</v>
      </c>
      <c r="L8666">
        <f t="shared" si="671"/>
        <v>0.25955631604803892</v>
      </c>
      <c r="M8666">
        <f t="shared" si="672"/>
        <v>3.6326493120709764</v>
      </c>
      <c r="N8666" s="10" t="str" cm="1">
        <f t="array" ref="N8666">_xlfn.IFS(AND(C8666&lt;=0, C8666-M8666&lt;=2), "escarcha",AND(C8666&lt;=0, C8666-M8666&gt;2), "helada negra", AND(C8666&gt;0, M8666+2&gt;C8666), "rocío", TRUE, "sin riesgo")</f>
        <v>sin riesgo</v>
      </c>
      <c r="O8666">
        <f t="shared" si="674"/>
        <v>0.10933480271216478</v>
      </c>
      <c r="P8666">
        <f t="shared" si="675"/>
        <v>1.5170837163112201</v>
      </c>
      <c r="Q8666" s="10" t="str" cm="1">
        <f t="array" ref="Q8666">_xlfn.IFS(AND(D8666&lt;=0, D8666-P8666&lt;=2), "escarcha",AND(D8666&lt;=0, D8666-P8666&gt;2), "helada negra", AND(D8666&gt;0, P8666+2&gt;D8666), "rocío", TRUE, "sin riesgo")</f>
        <v>sin riesgo</v>
      </c>
    </row>
    <row r="8667" spans="1:17" x14ac:dyDescent="0.35">
      <c r="A8667" s="2">
        <v>46020</v>
      </c>
      <c r="B8667" s="3" t="s">
        <v>56</v>
      </c>
      <c r="C8667">
        <v>7.7666666666666666</v>
      </c>
      <c r="D8667">
        <v>8.6666666666666661</v>
      </c>
      <c r="E8667">
        <v>73.233333333333334</v>
      </c>
      <c r="F8667">
        <v>60.333333333333343</v>
      </c>
      <c r="G8667">
        <v>1</v>
      </c>
      <c r="H8667">
        <v>4.1333333333333329</v>
      </c>
      <c r="I8667">
        <v>2.666666666666667</v>
      </c>
      <c r="J8667">
        <v>8.7333333333333325</v>
      </c>
      <c r="K8667">
        <f t="shared" si="673"/>
        <v>0.89999999999999947</v>
      </c>
      <c r="L8667">
        <f t="shared" si="671"/>
        <v>0.2342694258156745</v>
      </c>
      <c r="M8667">
        <f t="shared" si="672"/>
        <v>3.2739763868667739</v>
      </c>
      <c r="N8667" s="10" t="str" cm="1">
        <f t="array" ref="N8667">_xlfn.IFS(AND(C8667&lt;=0, C8667-M8667&lt;=2), "escarcha",AND(C8667&lt;=0, C8667-M8667&gt;2), "helada negra", AND(C8667&gt;0, M8667+2&gt;C8667), "rocío", TRUE, "sin riesgo")</f>
        <v>sin riesgo</v>
      </c>
      <c r="O8667">
        <f t="shared" si="674"/>
        <v>0.10157174487109322</v>
      </c>
      <c r="P8667">
        <f t="shared" si="675"/>
        <v>1.4087424283684435</v>
      </c>
      <c r="Q8667" s="10" t="str" cm="1">
        <f t="array" ref="Q8667">_xlfn.IFS(AND(D8667&lt;=0, D8667-P8667&lt;=2), "escarcha",AND(D8667&lt;=0, D8667-P8667&gt;2), "helada negra", AND(D8667&gt;0, P8667+2&gt;D8667), "rocío", TRUE, "sin riesgo")</f>
        <v>sin riesgo</v>
      </c>
    </row>
    <row r="8668" spans="1:17" x14ac:dyDescent="0.35">
      <c r="A8668" s="2">
        <v>46020</v>
      </c>
      <c r="B8668" s="3" t="s">
        <v>55</v>
      </c>
      <c r="C8668">
        <v>8.2666666666666675</v>
      </c>
      <c r="D8668">
        <v>9.0333333333333332</v>
      </c>
      <c r="E8668">
        <v>70.366666666666674</v>
      </c>
      <c r="F8668">
        <v>58.666666666666657</v>
      </c>
      <c r="G8668">
        <v>0</v>
      </c>
      <c r="H8668">
        <v>3.2333333333333329</v>
      </c>
      <c r="I8668">
        <v>0</v>
      </c>
      <c r="J8668">
        <v>6.3666666666666663</v>
      </c>
      <c r="K8668">
        <f t="shared" si="673"/>
        <v>0.76666666666666572</v>
      </c>
      <c r="L8668">
        <f t="shared" si="671"/>
        <v>0.22831921704017932</v>
      </c>
      <c r="M8668">
        <f t="shared" si="672"/>
        <v>3.1897293053625919</v>
      </c>
      <c r="N8668" s="10" t="str" cm="1">
        <f t="array" ref="N8668">_xlfn.IFS(AND(C8668&lt;=0, C8668-M8668&lt;=2), "escarcha",AND(C8668&lt;=0, C8668-M8668&gt;2), "helada negra", AND(C8668&gt;0, M8668+2&gt;C8668), "rocío", TRUE, "sin riesgo")</f>
        <v>sin riesgo</v>
      </c>
      <c r="O8668">
        <f t="shared" si="674"/>
        <v>9.8313352917456132E-2</v>
      </c>
      <c r="P8668">
        <f t="shared" si="675"/>
        <v>1.363296884014064</v>
      </c>
      <c r="Q8668" s="10" t="str" cm="1">
        <f t="array" ref="Q8668">_xlfn.IFS(AND(D8668&lt;=0, D8668-P8668&lt;=2), "escarcha",AND(D8668&lt;=0, D8668-P8668&gt;2), "helada negra", AND(D8668&gt;0, P8668+2&gt;D8668), "rocío", TRUE, "sin riesgo")</f>
        <v>sin riesgo</v>
      </c>
    </row>
    <row r="8669" spans="1:17" x14ac:dyDescent="0.35">
      <c r="A8669" s="2">
        <v>46020</v>
      </c>
      <c r="B8669" s="3" t="s">
        <v>54</v>
      </c>
      <c r="C8669">
        <v>8.0333333333333332</v>
      </c>
      <c r="D8669">
        <v>9.8333333333333339</v>
      </c>
      <c r="E8669">
        <v>71.2</v>
      </c>
      <c r="F8669">
        <v>56.333333333333343</v>
      </c>
      <c r="G8669">
        <v>0</v>
      </c>
      <c r="H8669">
        <v>1.7</v>
      </c>
      <c r="I8669">
        <v>0.66666666666666663</v>
      </c>
      <c r="J8669">
        <v>4.0666666666666664</v>
      </c>
      <c r="K8669">
        <f t="shared" si="673"/>
        <v>1.8000000000000007</v>
      </c>
      <c r="L8669">
        <f t="shared" si="671"/>
        <v>0.22425149783436871</v>
      </c>
      <c r="M8669">
        <f t="shared" si="672"/>
        <v>3.1321689424384158</v>
      </c>
      <c r="N8669" s="10" t="str" cm="1">
        <f t="array" ref="N8669">_xlfn.IFS(AND(C8669&lt;=0, C8669-M8669&lt;=2), "escarcha",AND(C8669&lt;=0, C8669-M8669&gt;2), "helada negra", AND(C8669&gt;0, M8669+2&gt;C8669), "rocío", TRUE, "sin riesgo")</f>
        <v>sin riesgo</v>
      </c>
      <c r="O8669">
        <f t="shared" si="674"/>
        <v>0.11148902242394731</v>
      </c>
      <c r="P8669">
        <f t="shared" si="675"/>
        <v>1.5471650455816484</v>
      </c>
      <c r="Q8669" s="10" t="str" cm="1">
        <f t="array" ref="Q8669">_xlfn.IFS(AND(D8669&lt;=0, D8669-P8669&lt;=2), "escarcha",AND(D8669&lt;=0, D8669-P8669&gt;2), "helada negra", AND(D8669&gt;0, P8669+2&gt;D8669), "rocío", TRUE, "sin riesgo")</f>
        <v>sin riesgo</v>
      </c>
    </row>
    <row r="8670" spans="1:17" x14ac:dyDescent="0.35">
      <c r="A8670" s="2">
        <v>46020</v>
      </c>
      <c r="B8670" s="3" t="s">
        <v>57</v>
      </c>
      <c r="C8670">
        <v>6.5666666666666664</v>
      </c>
      <c r="D8670">
        <v>8.4666666666666668</v>
      </c>
      <c r="E8670">
        <v>76.7</v>
      </c>
      <c r="F8670">
        <v>60.666666666666657</v>
      </c>
      <c r="G8670">
        <v>0</v>
      </c>
      <c r="H8670">
        <v>1.8</v>
      </c>
      <c r="I8670">
        <v>0</v>
      </c>
      <c r="J8670">
        <v>3.8</v>
      </c>
      <c r="K8670">
        <f t="shared" si="673"/>
        <v>1.9000000000000004</v>
      </c>
      <c r="L8670">
        <f t="shared" si="671"/>
        <v>0.1984110448337717</v>
      </c>
      <c r="M8670">
        <f t="shared" si="672"/>
        <v>2.7671405150176676</v>
      </c>
      <c r="N8670" s="10" t="str" cm="1">
        <f t="array" ref="N8670">_xlfn.IFS(AND(C8670&lt;=0, C8670-M8670&lt;=2), "escarcha",AND(C8670&lt;=0, C8670-M8670&gt;2), "helada negra", AND(C8670&gt;0, M8670+2&gt;C8670), "rocío", TRUE, "sin riesgo")</f>
        <v>sin riesgo</v>
      </c>
      <c r="O8670">
        <f t="shared" si="674"/>
        <v>9.3548445045309125E-2</v>
      </c>
      <c r="P8670">
        <f t="shared" si="675"/>
        <v>1.2968700288474595</v>
      </c>
      <c r="Q8670" s="10" t="str" cm="1">
        <f t="array" ref="Q8670">_xlfn.IFS(AND(D8670&lt;=0, D8670-P8670&lt;=2), "escarcha",AND(D8670&lt;=0, D8670-P8670&gt;2), "helada negra", AND(D8670&gt;0, P8670+2&gt;D8670), "rocío", TRUE, "sin riesgo")</f>
        <v>sin riesgo</v>
      </c>
    </row>
    <row r="8671" spans="1:17" x14ac:dyDescent="0.35">
      <c r="A8671" s="2">
        <v>46020</v>
      </c>
      <c r="B8671" s="3" t="s">
        <v>51</v>
      </c>
      <c r="C8671">
        <v>3.3666666666666671</v>
      </c>
      <c r="D8671">
        <v>6.2333333333333334</v>
      </c>
      <c r="E8671">
        <v>84.6</v>
      </c>
      <c r="F8671">
        <v>70.333333333333329</v>
      </c>
      <c r="G8671">
        <v>0.33333333333333331</v>
      </c>
      <c r="H8671">
        <v>1.3666666666666669</v>
      </c>
      <c r="I8671">
        <v>1</v>
      </c>
      <c r="J8671">
        <v>3.1</v>
      </c>
      <c r="K8671">
        <f t="shared" si="673"/>
        <v>2.8666666666666663</v>
      </c>
      <c r="L8671">
        <f t="shared" si="671"/>
        <v>7.3575341141929346E-2</v>
      </c>
      <c r="M8671">
        <f t="shared" si="672"/>
        <v>1.0188204808838537</v>
      </c>
      <c r="N8671" s="10" t="str" cm="1">
        <f t="array" ref="N8671">_xlfn.IFS(AND(C8671&lt;=0, C8671-M8671&lt;=2), "escarcha",AND(C8671&lt;=0, C8671-M8671&gt;2), "helada negra", AND(C8671&gt;0, M8671+2&gt;C8671), "rocío", TRUE, "sin riesgo")</f>
        <v>sin riesgo</v>
      </c>
      <c r="O8671">
        <f t="shared" si="674"/>
        <v>8.8806717095921084E-2</v>
      </c>
      <c r="P8671">
        <f t="shared" si="675"/>
        <v>1.2308021572751684</v>
      </c>
      <c r="Q8671" s="10" t="str" cm="1">
        <f t="array" ref="Q8671">_xlfn.IFS(AND(D8671&lt;=0, D8671-P8671&lt;=2), "escarcha",AND(D8671&lt;=0, D8671-P8671&gt;2), "helada negra", AND(D8671&gt;0, P8671+2&gt;D8671), "rocío", TRUE, "sin riesgo")</f>
        <v>sin riesgo</v>
      </c>
    </row>
    <row r="8672" spans="1:17" x14ac:dyDescent="0.35">
      <c r="A8672" s="2">
        <v>46020</v>
      </c>
      <c r="B8672" s="3" t="s">
        <v>49</v>
      </c>
      <c r="C8672">
        <v>2.5333333333333332</v>
      </c>
      <c r="D8672">
        <v>6</v>
      </c>
      <c r="E8672">
        <v>86.966666666666669</v>
      </c>
      <c r="F8672">
        <v>76.666666666666671</v>
      </c>
      <c r="G8672">
        <v>0</v>
      </c>
      <c r="H8672">
        <v>1.2333333333333329</v>
      </c>
      <c r="I8672">
        <v>0</v>
      </c>
      <c r="J8672">
        <v>3.1</v>
      </c>
      <c r="K8672">
        <f t="shared" si="673"/>
        <v>3.4666666666666668</v>
      </c>
      <c r="L8672">
        <f t="shared" si="671"/>
        <v>4.2174133275383885E-2</v>
      </c>
      <c r="M8672">
        <f t="shared" si="672"/>
        <v>0.58295528994843548</v>
      </c>
      <c r="N8672" s="10" t="str" cm="1">
        <f t="array" ref="N8672">_xlfn.IFS(AND(C8672&lt;=0, C8672-M8672&lt;=2), "escarcha",AND(C8672&lt;=0, C8672-M8672&gt;2), "helada negra", AND(C8672&gt;0, M8672+2&gt;C8672), "rocío", TRUE, "sin riesgo")</f>
        <v>rocío</v>
      </c>
      <c r="O8672">
        <f t="shared" si="674"/>
        <v>0.15892741569969598</v>
      </c>
      <c r="P8672">
        <f t="shared" si="675"/>
        <v>2.2114713496824434</v>
      </c>
      <c r="Q8672" s="10" t="str" cm="1">
        <f t="array" ref="Q8672">_xlfn.IFS(AND(D8672&lt;=0, D8672-P8672&lt;=2), "escarcha",AND(D8672&lt;=0, D8672-P8672&gt;2), "helada negra", AND(D8672&gt;0, P8672+2&gt;D8672), "rocío", TRUE, "sin riesgo")</f>
        <v>sin riesgo</v>
      </c>
    </row>
    <row r="8673" spans="1:17" x14ac:dyDescent="0.35">
      <c r="A8673" s="2">
        <v>46020</v>
      </c>
      <c r="B8673" s="3" t="s">
        <v>50</v>
      </c>
      <c r="C8673">
        <v>1.1333333333333331</v>
      </c>
      <c r="D8673">
        <v>5.2666666666666666</v>
      </c>
      <c r="E8673">
        <v>88.766666666666666</v>
      </c>
      <c r="F8673">
        <v>79.333333333333329</v>
      </c>
      <c r="G8673">
        <v>0</v>
      </c>
      <c r="H8673">
        <v>0.16666666666666671</v>
      </c>
      <c r="I8673">
        <v>0</v>
      </c>
      <c r="J8673">
        <v>0.73333333333333339</v>
      </c>
      <c r="K8673">
        <f t="shared" si="673"/>
        <v>4.1333333333333337</v>
      </c>
      <c r="L8673">
        <f t="shared" si="671"/>
        <v>-3.7352341744576495E-2</v>
      </c>
      <c r="M8673">
        <f t="shared" si="672"/>
        <v>-0.51398097840829238</v>
      </c>
      <c r="N8673" s="10" t="str" cm="1">
        <f t="array" ref="N8673">_xlfn.IFS(AND(C8673&lt;=0, C8673-M8673&lt;=2), "escarcha",AND(C8673&lt;=0, C8673-M8673&gt;2), "helada negra", AND(C8673&gt;0, M8673+2&gt;C8673), "rocío", TRUE, "sin riesgo")</f>
        <v>rocío</v>
      </c>
      <c r="O8673">
        <f t="shared" si="674"/>
        <v>0.14232028836715035</v>
      </c>
      <c r="P8673">
        <f t="shared" si="675"/>
        <v>1.9785023494845928</v>
      </c>
      <c r="Q8673" s="10" t="str" cm="1">
        <f t="array" ref="Q8673">_xlfn.IFS(AND(D8673&lt;=0, D8673-P8673&lt;=2), "escarcha",AND(D8673&lt;=0, D8673-P8673&gt;2), "helada negra", AND(D8673&gt;0, P8673+2&gt;D8673), "rocío", TRUE, "sin riesgo")</f>
        <v>sin riesgo</v>
      </c>
    </row>
    <row r="8674" spans="1:17" x14ac:dyDescent="0.35">
      <c r="A8674" s="2">
        <v>46020</v>
      </c>
      <c r="B8674" s="3" t="s">
        <v>48</v>
      </c>
      <c r="C8674">
        <v>-0.1333333333333333</v>
      </c>
      <c r="D8674">
        <v>4.4333333333333336</v>
      </c>
      <c r="E8674">
        <v>90.899999999999991</v>
      </c>
      <c r="F8674">
        <v>81</v>
      </c>
      <c r="G8674">
        <v>0</v>
      </c>
      <c r="H8674">
        <v>0.3666666666666667</v>
      </c>
      <c r="I8674">
        <v>0</v>
      </c>
      <c r="J8674">
        <v>1.033333333333333</v>
      </c>
      <c r="K8674">
        <f t="shared" si="673"/>
        <v>4.5666666666666664</v>
      </c>
      <c r="L8674">
        <f t="shared" si="671"/>
        <v>-0.10508468255413685</v>
      </c>
      <c r="M8674">
        <f t="shared" si="672"/>
        <v>-1.4404771158869751</v>
      </c>
      <c r="N8674" s="10" t="str" cm="1">
        <f t="array" ref="N8674">_xlfn.IFS(AND(C8674&lt;=0, C8674-M8674&lt;=2), "escarcha",AND(C8674&lt;=0, C8674-M8674&gt;2), "helada negra", AND(C8674&gt;0, M8674+2&gt;C8674), "rocío", TRUE, "sin riesgo")</f>
        <v>escarcha</v>
      </c>
      <c r="O8674">
        <f t="shared" si="674"/>
        <v>0.10502005863343292</v>
      </c>
      <c r="P8674">
        <f t="shared" si="675"/>
        <v>1.45685526671206</v>
      </c>
      <c r="Q8674" s="10" t="str" cm="1">
        <f t="array" ref="Q8674">_xlfn.IFS(AND(D8674&lt;=0, D8674-P8674&lt;=2), "escarcha",AND(D8674&lt;=0, D8674-P8674&gt;2), "helada negra", AND(D8674&gt;0, P8674+2&gt;D8674), "rocío", TRUE, "sin riesgo")</f>
        <v>sin riesgo</v>
      </c>
    </row>
    <row r="8675" spans="1:17" x14ac:dyDescent="0.35">
      <c r="A8675" s="2">
        <v>46020</v>
      </c>
      <c r="B8675" s="3" t="s">
        <v>38</v>
      </c>
      <c r="C8675">
        <v>-1.1000000000000001</v>
      </c>
      <c r="D8675">
        <v>3.6</v>
      </c>
      <c r="E8675">
        <v>92.433333333333337</v>
      </c>
      <c r="F8675">
        <v>83.333333333333329</v>
      </c>
      <c r="G8675">
        <v>0</v>
      </c>
      <c r="H8675">
        <v>1.5</v>
      </c>
      <c r="I8675">
        <v>0</v>
      </c>
      <c r="J8675">
        <v>2.433333333333334</v>
      </c>
      <c r="K8675">
        <f t="shared" si="673"/>
        <v>4.7</v>
      </c>
      <c r="L8675">
        <f t="shared" si="671"/>
        <v>-0.15881602620905744</v>
      </c>
      <c r="M8675">
        <f t="shared" si="672"/>
        <v>-2.1704367022783084</v>
      </c>
      <c r="N8675" s="10" t="str" cm="1">
        <f t="array" ref="N8675">_xlfn.IFS(AND(C8675&lt;=0, C8675-M8675&lt;=2), "escarcha",AND(C8675&lt;=0, C8675-M8675&gt;2), "helada negra", AND(C8675&gt;0, M8675+2&gt;C8675), "rocío", TRUE, "sin riesgo")</f>
        <v>escarcha</v>
      </c>
      <c r="O8675">
        <f t="shared" si="674"/>
        <v>7.4935984561867591E-2</v>
      </c>
      <c r="P8675">
        <f t="shared" si="675"/>
        <v>1.0377421798516233</v>
      </c>
      <c r="Q8675" s="10" t="str" cm="1">
        <f t="array" ref="Q8675">_xlfn.IFS(AND(D8675&lt;=0, D8675-P8675&lt;=2), "escarcha",AND(D8675&lt;=0, D8675-P8675&gt;2), "helada negra", AND(D8675&gt;0, P8675+2&gt;D8675), "rocío", TRUE, "sin riesgo")</f>
        <v>sin riesgo</v>
      </c>
    </row>
    <row r="8676" spans="1:17" x14ac:dyDescent="0.35">
      <c r="A8676" s="2">
        <v>46020</v>
      </c>
      <c r="B8676" s="3" t="s">
        <v>39</v>
      </c>
      <c r="C8676">
        <v>-1.3</v>
      </c>
      <c r="D8676">
        <v>2.6333333333333329</v>
      </c>
      <c r="E8676">
        <v>93.466666666666669</v>
      </c>
      <c r="F8676">
        <v>85.333333333333329</v>
      </c>
      <c r="G8676">
        <v>0</v>
      </c>
      <c r="H8676">
        <v>1.0666666666666671</v>
      </c>
      <c r="I8676">
        <v>0</v>
      </c>
      <c r="J8676">
        <v>2.4666666666666668</v>
      </c>
      <c r="K8676">
        <f t="shared" si="673"/>
        <v>3.9333333333333327</v>
      </c>
      <c r="L8676">
        <f t="shared" si="671"/>
        <v>-0.16234690301524979</v>
      </c>
      <c r="M8676">
        <f t="shared" si="672"/>
        <v>-2.2182505082946191</v>
      </c>
      <c r="N8676" s="10" t="str" cm="1">
        <f t="array" ref="N8676">_xlfn.IFS(AND(C8676&lt;=0, C8676-M8676&lt;=2), "escarcha",AND(C8676&lt;=0, C8676-M8676&gt;2), "helada negra", AND(C8676&gt;0, M8676+2&gt;C8676), "rocío", TRUE, "sin riesgo")</f>
        <v>escarcha</v>
      </c>
      <c r="O8676">
        <f t="shared" si="674"/>
        <v>3.0314537813375175E-2</v>
      </c>
      <c r="P8676">
        <f t="shared" si="675"/>
        <v>0.41874265305832126</v>
      </c>
      <c r="Q8676" s="10" t="str" cm="1">
        <f t="array" ref="Q8676">_xlfn.IFS(AND(D8676&lt;=0, D8676-P8676&lt;=2), "escarcha",AND(D8676&lt;=0, D8676-P8676&gt;2), "helada negra", AND(D8676&gt;0, P8676+2&gt;D8676), "rocío", TRUE, "sin riesgo")</f>
        <v>sin riesgo</v>
      </c>
    </row>
    <row r="8677" spans="1:17" x14ac:dyDescent="0.35">
      <c r="A8677" s="2">
        <v>46020</v>
      </c>
      <c r="B8677" s="3" t="s">
        <v>37</v>
      </c>
      <c r="C8677">
        <v>-1.533333333333333</v>
      </c>
      <c r="D8677">
        <v>2.0666666666666669</v>
      </c>
      <c r="E8677">
        <v>93.86666666666666</v>
      </c>
      <c r="F8677">
        <v>87</v>
      </c>
      <c r="G8677">
        <v>0</v>
      </c>
      <c r="H8677">
        <v>2.166666666666667</v>
      </c>
      <c r="I8677">
        <v>0</v>
      </c>
      <c r="J8677">
        <v>3.7333333333333329</v>
      </c>
      <c r="K8677">
        <f t="shared" si="673"/>
        <v>3.5999999999999996</v>
      </c>
      <c r="L8677">
        <f t="shared" si="671"/>
        <v>-0.1751965232039816</v>
      </c>
      <c r="M8677">
        <f t="shared" si="672"/>
        <v>-2.3920951065899496</v>
      </c>
      <c r="N8677" s="10" t="str" cm="1">
        <f t="array" ref="N8677">_xlfn.IFS(AND(C8677&lt;=0, C8677-M8677&lt;=2), "escarcha",AND(C8677&lt;=0, C8677-M8677&gt;2), "helada negra", AND(C8677&gt;0, M8677+2&gt;C8677), "rocío", TRUE, "sin riesgo")</f>
        <v>escarcha</v>
      </c>
      <c r="O8677">
        <f t="shared" si="674"/>
        <v>9.3467016378245837E-3</v>
      </c>
      <c r="P8677">
        <f t="shared" si="675"/>
        <v>0.12895476128995409</v>
      </c>
      <c r="Q8677" s="10" t="str" cm="1">
        <f t="array" ref="Q8677">_xlfn.IFS(AND(D8677&lt;=0, D8677-P8677&lt;=2), "escarcha",AND(D8677&lt;=0, D8677-P8677&gt;2), "helada negra", AND(D8677&gt;0, P8677+2&gt;D8677), "rocío", TRUE, "sin riesgo")</f>
        <v>rocío</v>
      </c>
    </row>
    <row r="8678" spans="1:17" x14ac:dyDescent="0.35">
      <c r="A8678" s="2">
        <v>46020</v>
      </c>
      <c r="B8678" s="3" t="s">
        <v>40</v>
      </c>
      <c r="C8678">
        <v>-2.2666666666666671</v>
      </c>
      <c r="D8678">
        <v>1.1000000000000001</v>
      </c>
      <c r="E8678">
        <v>94.13333333333334</v>
      </c>
      <c r="F8678">
        <v>89.666666666666671</v>
      </c>
      <c r="G8678">
        <v>0.33333333333333331</v>
      </c>
      <c r="H8678">
        <v>3.4666666666666668</v>
      </c>
      <c r="I8678">
        <v>1.666666666666667</v>
      </c>
      <c r="J8678">
        <v>4.833333333333333</v>
      </c>
      <c r="K8678">
        <f t="shared" si="673"/>
        <v>3.3666666666666671</v>
      </c>
      <c r="L8678">
        <f t="shared" si="671"/>
        <v>-0.22638165936826926</v>
      </c>
      <c r="M8678">
        <f t="shared" si="672"/>
        <v>-3.0821030855048797</v>
      </c>
      <c r="N8678" s="10" t="str" cm="1">
        <f t="array" ref="N8678">_xlfn.IFS(AND(C8678&lt;=0, C8678-M8678&lt;=2), "escarcha",AND(C8678&lt;=0, C8678-M8678&gt;2), "helada negra", AND(C8678&gt;0, M8678+2&gt;C8678), "rocío", TRUE, "sin riesgo")</f>
        <v>escarcha</v>
      </c>
      <c r="O8678">
        <f t="shared" si="674"/>
        <v>-2.9659691761169449E-2</v>
      </c>
      <c r="P8678">
        <f t="shared" si="675"/>
        <v>-0.40830532060601438</v>
      </c>
      <c r="Q8678" s="10" t="str" cm="1">
        <f t="array" ref="Q8678">_xlfn.IFS(AND(D8678&lt;=0, D8678-P8678&lt;=2), "escarcha",AND(D8678&lt;=0, D8678-P8678&gt;2), "helada negra", AND(D8678&gt;0, P8678+2&gt;D8678), "rocío", TRUE, "sin riesgo")</f>
        <v>rocío</v>
      </c>
    </row>
    <row r="8679" spans="1:17" x14ac:dyDescent="0.35">
      <c r="A8679" s="2">
        <v>46020</v>
      </c>
      <c r="B8679" s="3" t="s">
        <v>41</v>
      </c>
      <c r="C8679">
        <v>-3.0333333333333332</v>
      </c>
      <c r="D8679">
        <v>0.93333333333333335</v>
      </c>
      <c r="E8679">
        <v>94.4</v>
      </c>
      <c r="F8679">
        <v>90.666666666666671</v>
      </c>
      <c r="G8679">
        <v>0.33333333333333331</v>
      </c>
      <c r="H8679">
        <v>2.166666666666667</v>
      </c>
      <c r="I8679">
        <v>2</v>
      </c>
      <c r="J8679">
        <v>4.4666666666666668</v>
      </c>
      <c r="K8679">
        <f t="shared" si="673"/>
        <v>3.9666666666666668</v>
      </c>
      <c r="L8679">
        <f t="shared" si="671"/>
        <v>-0.28038334188582936</v>
      </c>
      <c r="M8679">
        <f t="shared" si="672"/>
        <v>-3.8058033224300054</v>
      </c>
      <c r="N8679" s="10" t="str" cm="1">
        <f t="array" ref="N8679">_xlfn.IFS(AND(C8679&lt;=0, C8679-M8679&lt;=2), "escarcha",AND(C8679&lt;=0, C8679-M8679&gt;2), "helada negra", AND(C8679&gt;0, M8679+2&gt;C8679), "rocío", TRUE, "sin riesgo")</f>
        <v>escarcha</v>
      </c>
      <c r="O8679">
        <f t="shared" si="674"/>
        <v>-3.0555006676959595E-2</v>
      </c>
      <c r="P8679">
        <f t="shared" si="675"/>
        <v>-0.42060919749958975</v>
      </c>
      <c r="Q8679" s="10" t="str" cm="1">
        <f t="array" ref="Q8679">_xlfn.IFS(AND(D8679&lt;=0, D8679-P8679&lt;=2), "escarcha",AND(D8679&lt;=0, D8679-P8679&gt;2), "helada negra", AND(D8679&gt;0, P8679+2&gt;D8679), "rocío", TRUE, "sin riesgo")</f>
        <v>rocío</v>
      </c>
    </row>
    <row r="8680" spans="1:17" x14ac:dyDescent="0.35">
      <c r="A8680" s="2">
        <v>46020</v>
      </c>
      <c r="B8680" s="3" t="s">
        <v>42</v>
      </c>
      <c r="C8680">
        <v>-3.3</v>
      </c>
      <c r="D8680">
        <v>0.66666666666666663</v>
      </c>
      <c r="E8680">
        <v>94.766666666666666</v>
      </c>
      <c r="F8680">
        <v>90.666666666666671</v>
      </c>
      <c r="G8680">
        <v>0</v>
      </c>
      <c r="H8680">
        <v>0.73333333333333328</v>
      </c>
      <c r="I8680">
        <v>0</v>
      </c>
      <c r="J8680">
        <v>2.2999999999999998</v>
      </c>
      <c r="K8680">
        <f t="shared" si="673"/>
        <v>3.9666666666666663</v>
      </c>
      <c r="L8680">
        <f t="shared" si="671"/>
        <v>-0.2963590297875176</v>
      </c>
      <c r="M8680">
        <f t="shared" si="672"/>
        <v>-4.0190645407996302</v>
      </c>
      <c r="N8680" s="10" t="str" cm="1">
        <f t="array" ref="N8680">_xlfn.IFS(AND(C8680&lt;=0, C8680-M8680&lt;=2), "escarcha",AND(C8680&lt;=0, C8680-M8680&gt;2), "helada negra", AND(C8680&gt;0, M8680+2&gt;C8680), "rocío", TRUE, "sin riesgo")</f>
        <v>escarcha</v>
      </c>
      <c r="O8680">
        <f t="shared" si="674"/>
        <v>-4.9766708830714657E-2</v>
      </c>
      <c r="P8680">
        <f t="shared" si="675"/>
        <v>-0.68432591577991264</v>
      </c>
      <c r="Q8680" s="10" t="str" cm="1">
        <f t="array" ref="Q8680">_xlfn.IFS(AND(D8680&lt;=0, D8680-P8680&lt;=2), "escarcha",AND(D8680&lt;=0, D8680-P8680&gt;2), "helada negra", AND(D8680&gt;0, P8680+2&gt;D8680), "rocío", TRUE, "sin riesgo")</f>
        <v>rocío</v>
      </c>
    </row>
    <row r="8681" spans="1:17" x14ac:dyDescent="0.35">
      <c r="A8681" s="2">
        <v>46020</v>
      </c>
      <c r="B8681" s="3" t="s">
        <v>43</v>
      </c>
      <c r="C8681">
        <v>-4.1333333333333329</v>
      </c>
      <c r="D8681">
        <v>1.166666666666667</v>
      </c>
      <c r="E8681">
        <v>94.666666666666671</v>
      </c>
      <c r="F8681">
        <v>90</v>
      </c>
      <c r="G8681">
        <v>0</v>
      </c>
      <c r="H8681">
        <v>1.033333333333333</v>
      </c>
      <c r="I8681">
        <v>1</v>
      </c>
      <c r="J8681">
        <v>2.666666666666667</v>
      </c>
      <c r="K8681">
        <f t="shared" si="673"/>
        <v>5.3</v>
      </c>
      <c r="L8681">
        <f t="shared" si="671"/>
        <v>-0.35973903234274573</v>
      </c>
      <c r="M8681">
        <f t="shared" si="672"/>
        <v>-4.8613980032376318</v>
      </c>
      <c r="N8681" s="10" t="str" cm="1">
        <f t="array" ref="N8681">_xlfn.IFS(AND(C8681&lt;=0, C8681-M8681&lt;=2), "escarcha",AND(C8681&lt;=0, C8681-M8681&gt;2), "helada negra", AND(C8681&gt;0, M8681+2&gt;C8681), "rocío", TRUE, "sin riesgo")</f>
        <v>escarcha</v>
      </c>
      <c r="O8681">
        <f t="shared" si="674"/>
        <v>-2.1159292649991363E-2</v>
      </c>
      <c r="P8681">
        <f t="shared" si="675"/>
        <v>-0.29142627584665898</v>
      </c>
      <c r="Q8681" s="10" t="str" cm="1">
        <f t="array" ref="Q8681">_xlfn.IFS(AND(D8681&lt;=0, D8681-P8681&lt;=2), "escarcha",AND(D8681&lt;=0, D8681-P8681&gt;2), "helada negra", AND(D8681&gt;0, P8681+2&gt;D8681), "rocío", TRUE, "sin riesgo")</f>
        <v>rocío</v>
      </c>
    </row>
    <row r="8682" spans="1:17" x14ac:dyDescent="0.35">
      <c r="A8682" s="2">
        <v>46020</v>
      </c>
      <c r="B8682" s="3" t="s">
        <v>44</v>
      </c>
      <c r="C8682">
        <v>-4.7666666666666666</v>
      </c>
      <c r="D8682">
        <v>0</v>
      </c>
      <c r="E8682">
        <v>94.533333333333331</v>
      </c>
      <c r="F8682">
        <v>92.666666666666671</v>
      </c>
      <c r="G8682">
        <v>0</v>
      </c>
      <c r="H8682">
        <v>1</v>
      </c>
      <c r="I8682">
        <v>0</v>
      </c>
      <c r="J8682">
        <v>1.9333333333333329</v>
      </c>
      <c r="K8682">
        <f t="shared" si="673"/>
        <v>4.7666666666666666</v>
      </c>
      <c r="L8682">
        <f t="shared" si="671"/>
        <v>-0.40880644360305224</v>
      </c>
      <c r="M8682">
        <f t="shared" si="672"/>
        <v>-5.5094479562039149</v>
      </c>
      <c r="N8682" s="10" t="str" cm="1">
        <f t="array" ref="N8682">_xlfn.IFS(AND(C8682&lt;=0, C8682-M8682&lt;=2), "escarcha",AND(C8682&lt;=0, C8682-M8682&gt;2), "helada negra", AND(C8682&gt;0, M8682+2&gt;C8682), "rocío", TRUE, "sin riesgo")</f>
        <v>escarcha</v>
      </c>
      <c r="O8682">
        <f t="shared" si="674"/>
        <v>-7.6161360965563904E-2</v>
      </c>
      <c r="P8682">
        <f t="shared" si="675"/>
        <v>-1.0457086284682595</v>
      </c>
      <c r="Q8682" s="10" t="str" cm="1">
        <f t="array" ref="Q8682">_xlfn.IFS(AND(D8682&lt;=0, D8682-P8682&lt;=2), "escarcha",AND(D8682&lt;=0, D8682-P8682&gt;2), "helada negra", AND(D8682&gt;0, P8682+2&gt;D8682), "rocío", TRUE, "sin riesgo")</f>
        <v>escarcha</v>
      </c>
    </row>
    <row r="8683" spans="1:17" x14ac:dyDescent="0.35">
      <c r="A8683" s="2">
        <v>46020</v>
      </c>
      <c r="B8683" s="3" t="s">
        <v>45</v>
      </c>
      <c r="C8683">
        <v>-5.0333333333333332</v>
      </c>
      <c r="D8683">
        <v>-0.4</v>
      </c>
      <c r="E8683">
        <v>94.533333333333331</v>
      </c>
      <c r="F8683">
        <v>93.666666666666671</v>
      </c>
      <c r="G8683">
        <v>0</v>
      </c>
      <c r="H8683">
        <v>2.2333333333333329</v>
      </c>
      <c r="I8683">
        <v>0.66666666666666663</v>
      </c>
      <c r="J8683">
        <v>3.666666666666667</v>
      </c>
      <c r="K8683">
        <f t="shared" si="673"/>
        <v>4.6333333333333329</v>
      </c>
      <c r="L8683">
        <f t="shared" si="671"/>
        <v>-0.42894883598825684</v>
      </c>
      <c r="M8683">
        <f t="shared" si="672"/>
        <v>-5.7744555523926895</v>
      </c>
      <c r="N8683" s="10" t="str" cm="1">
        <f t="array" ref="N8683">_xlfn.IFS(AND(C8683&lt;=0, C8683-M8683&lt;=2), "escarcha",AND(C8683&lt;=0, C8683-M8683&gt;2), "helada negra", AND(C8683&gt;0, M8683+2&gt;C8683), "rocío", TRUE, "sin riesgo")</f>
        <v>escarcha</v>
      </c>
      <c r="O8683">
        <f t="shared" si="674"/>
        <v>-9.4483196024730168E-2</v>
      </c>
      <c r="P8683">
        <f t="shared" si="675"/>
        <v>-1.2959292157573812</v>
      </c>
      <c r="Q8683" s="10" t="str" cm="1">
        <f t="array" ref="Q8683">_xlfn.IFS(AND(D8683&lt;=0, D8683-P8683&lt;=2), "escarcha",AND(D8683&lt;=0, D8683-P8683&gt;2), "helada negra", AND(D8683&gt;0, P8683+2&gt;D8683), "rocío", TRUE, "sin riesgo")</f>
        <v>escarcha</v>
      </c>
    </row>
    <row r="8684" spans="1:17" x14ac:dyDescent="0.35">
      <c r="A8684" s="2">
        <v>46020</v>
      </c>
      <c r="B8684" s="3" t="s">
        <v>46</v>
      </c>
      <c r="C8684">
        <v>-5.5666666666666664</v>
      </c>
      <c r="D8684">
        <v>-0.73333333333333339</v>
      </c>
      <c r="E8684">
        <v>94.5</v>
      </c>
      <c r="F8684">
        <v>94</v>
      </c>
      <c r="G8684">
        <v>0.33333333333333331</v>
      </c>
      <c r="H8684">
        <v>2.5333333333333332</v>
      </c>
      <c r="I8684">
        <v>1.333333333333333</v>
      </c>
      <c r="J8684">
        <v>3.4666666666666668</v>
      </c>
      <c r="K8684">
        <f t="shared" si="673"/>
        <v>4.833333333333333</v>
      </c>
      <c r="L8684">
        <f t="shared" si="671"/>
        <v>-0.46972200360371957</v>
      </c>
      <c r="M8684">
        <f t="shared" si="672"/>
        <v>-6.3090903376748093</v>
      </c>
      <c r="N8684" s="10" t="str" cm="1">
        <f t="array" ref="N8684">_xlfn.IFS(AND(C8684&lt;=0, C8684-M8684&lt;=2), "escarcha",AND(C8684&lt;=0, C8684-M8684&gt;2), "helada negra", AND(C8684&gt;0, M8684+2&gt;C8684), "rocío", TRUE, "sin riesgo")</f>
        <v>escarcha</v>
      </c>
      <c r="O8684">
        <f t="shared" si="674"/>
        <v>-0.11521689934346584</v>
      </c>
      <c r="P8684">
        <f t="shared" si="675"/>
        <v>-1.5784652112946969</v>
      </c>
      <c r="Q8684" s="10" t="str" cm="1">
        <f t="array" ref="Q8684">_xlfn.IFS(AND(D8684&lt;=0, D8684-P8684&lt;=2), "escarcha",AND(D8684&lt;=0, D8684-P8684&gt;2), "helada negra", AND(D8684&gt;0, P8684+2&gt;D8684), "rocío", TRUE, "sin riesgo")</f>
        <v>escarcha</v>
      </c>
    </row>
    <row r="8685" spans="1:17" x14ac:dyDescent="0.35">
      <c r="A8685" s="2">
        <v>46021</v>
      </c>
      <c r="B8685" s="3" t="s">
        <v>10</v>
      </c>
      <c r="C8685">
        <v>-5.9666666666666668</v>
      </c>
      <c r="D8685">
        <v>-0.96666666666666667</v>
      </c>
      <c r="E8685">
        <v>94.7</v>
      </c>
      <c r="F8685">
        <v>93.666666666666671</v>
      </c>
      <c r="G8685">
        <v>0.33333333333333331</v>
      </c>
      <c r="H8685">
        <v>1.166666666666667</v>
      </c>
      <c r="I8685">
        <v>1</v>
      </c>
      <c r="J8685">
        <v>2.2000000000000002</v>
      </c>
      <c r="K8685">
        <f t="shared" si="673"/>
        <v>5</v>
      </c>
      <c r="L8685">
        <f t="shared" si="671"/>
        <v>-0.49804255850773732</v>
      </c>
      <c r="M8685">
        <f t="shared" si="672"/>
        <v>-6.6790255018684537</v>
      </c>
      <c r="N8685" s="10" t="str" cm="1">
        <f t="array" ref="N8685">_xlfn.IFS(AND(C8685&lt;=0, C8685-M8685&lt;=2), "escarcha",AND(C8685&lt;=0, C8685-M8685&gt;2), "helada negra", AND(C8685&gt;0, M8685+2&gt;C8685), "rocío", TRUE, "sin riesgo")</f>
        <v>escarcha</v>
      </c>
      <c r="O8685">
        <f t="shared" si="674"/>
        <v>-0.13580937013752503</v>
      </c>
      <c r="P8685">
        <f t="shared" si="675"/>
        <v>-1.858423714277414</v>
      </c>
      <c r="Q8685" s="10" t="str" cm="1">
        <f t="array" ref="Q8685">_xlfn.IFS(AND(D8685&lt;=0, D8685-P8685&lt;=2), "escarcha",AND(D8685&lt;=0, D8685-P8685&gt;2), "helada negra", AND(D8685&gt;0, P8685+2&gt;D8685), "rocío", TRUE, "sin riesgo")</f>
        <v>escarcha</v>
      </c>
    </row>
    <row r="8686" spans="1:17" x14ac:dyDescent="0.35">
      <c r="A8686" s="2">
        <v>46021</v>
      </c>
      <c r="B8686" s="3" t="s">
        <v>11</v>
      </c>
      <c r="C8686">
        <v>-6.2333333333333334</v>
      </c>
      <c r="D8686">
        <v>-1.2333333333333329</v>
      </c>
      <c r="E8686">
        <v>94.833333333333343</v>
      </c>
      <c r="F8686">
        <v>95</v>
      </c>
      <c r="G8686">
        <v>0</v>
      </c>
      <c r="H8686">
        <v>1.5</v>
      </c>
      <c r="I8686">
        <v>0</v>
      </c>
      <c r="J8686">
        <v>2.1</v>
      </c>
      <c r="K8686">
        <f t="shared" si="673"/>
        <v>5</v>
      </c>
      <c r="L8686">
        <f t="shared" si="671"/>
        <v>-0.51698252814761214</v>
      </c>
      <c r="M8686">
        <f t="shared" si="672"/>
        <v>-6.925782970303902</v>
      </c>
      <c r="N8686" s="10" t="str" cm="1">
        <f t="array" ref="N8686">_xlfn.IFS(AND(C8686&lt;=0, C8686-M8686&lt;=2), "escarcha",AND(C8686&lt;=0, C8686-M8686&gt;2), "helada negra", AND(C8686&gt;0, M8686+2&gt;C8686), "rocío", TRUE, "sin riesgo")</f>
        <v>escarcha</v>
      </c>
      <c r="O8686">
        <f t="shared" si="674"/>
        <v>-0.14118949245212004</v>
      </c>
      <c r="P8686">
        <f t="shared" si="675"/>
        <v>-1.9314605565893397</v>
      </c>
      <c r="Q8686" s="10" t="str" cm="1">
        <f t="array" ref="Q8686">_xlfn.IFS(AND(D8686&lt;=0, D8686-P8686&lt;=2), "escarcha",AND(D8686&lt;=0, D8686-P8686&gt;2), "helada negra", AND(D8686&gt;0, P8686+2&gt;D8686), "rocío", TRUE, "sin riesgo")</f>
        <v>escarcha</v>
      </c>
    </row>
    <row r="8687" spans="1:17" x14ac:dyDescent="0.35">
      <c r="A8687" s="2">
        <v>46021</v>
      </c>
      <c r="B8687" s="3" t="s">
        <v>12</v>
      </c>
      <c r="C8687">
        <v>-6.5333333333333332</v>
      </c>
      <c r="D8687">
        <v>-0.66666666666666663</v>
      </c>
      <c r="E8687">
        <v>94.733333333333334</v>
      </c>
      <c r="F8687">
        <v>94.333333333333329</v>
      </c>
      <c r="G8687">
        <v>0.66666666666666663</v>
      </c>
      <c r="H8687">
        <v>2.1333333333333329</v>
      </c>
      <c r="I8687">
        <v>1.666666666666667</v>
      </c>
      <c r="J8687">
        <v>3.4</v>
      </c>
      <c r="K8687">
        <f t="shared" si="673"/>
        <v>5.8666666666666663</v>
      </c>
      <c r="L8687">
        <f t="shared" si="671"/>
        <v>-0.54098271203187476</v>
      </c>
      <c r="M8687">
        <f t="shared" si="672"/>
        <v>-7.2377278133785419</v>
      </c>
      <c r="N8687" s="10" t="str" cm="1">
        <f t="array" ref="N8687">_xlfn.IFS(AND(C8687&lt;=0, C8687-M8687&lt;=2), "escarcha",AND(C8687&lt;=0, C8687-M8687&gt;2), "helada negra", AND(C8687&gt;0, M8687+2&gt;C8687), "rocío", TRUE, "sin riesgo")</f>
        <v>escarcha</v>
      </c>
      <c r="O8687">
        <f t="shared" si="674"/>
        <v>-0.10681450758838437</v>
      </c>
      <c r="P8687">
        <f t="shared" si="675"/>
        <v>-1.4640463283197096</v>
      </c>
      <c r="Q8687" s="10" t="str" cm="1">
        <f t="array" ref="Q8687">_xlfn.IFS(AND(D8687&lt;=0, D8687-P8687&lt;=2), "escarcha",AND(D8687&lt;=0, D8687-P8687&gt;2), "helada negra", AND(D8687&gt;0, P8687+2&gt;D8687), "rocío", TRUE, "sin riesgo")</f>
        <v>escarcha</v>
      </c>
    </row>
    <row r="8688" spans="1:17" x14ac:dyDescent="0.35">
      <c r="A8688" s="2">
        <v>46021</v>
      </c>
      <c r="B8688" s="3" t="s">
        <v>13</v>
      </c>
      <c r="C8688">
        <v>-6.7666666666666666</v>
      </c>
      <c r="D8688">
        <v>-1.2666666666666671</v>
      </c>
      <c r="E8688">
        <v>94.266666666666666</v>
      </c>
      <c r="F8688">
        <v>94.666666666666671</v>
      </c>
      <c r="G8688">
        <v>0</v>
      </c>
      <c r="H8688">
        <v>0.93333333333333335</v>
      </c>
      <c r="I8688">
        <v>0</v>
      </c>
      <c r="J8688">
        <v>1.466666666666667</v>
      </c>
      <c r="K8688">
        <f t="shared" si="673"/>
        <v>5.5</v>
      </c>
      <c r="L8688">
        <f t="shared" si="671"/>
        <v>-0.56380750211906883</v>
      </c>
      <c r="M8688">
        <f t="shared" si="672"/>
        <v>-7.5336316192831339</v>
      </c>
      <c r="N8688" s="10" t="str" cm="1">
        <f t="array" ref="N8688">_xlfn.IFS(AND(C8688&lt;=0, C8688-M8688&lt;=2), "escarcha",AND(C8688&lt;=0, C8688-M8688&gt;2), "helada negra", AND(C8688&gt;0, M8688+2&gt;C8688), "rocío", TRUE, "sin riesgo")</f>
        <v>escarcha</v>
      </c>
      <c r="O8688">
        <f t="shared" si="674"/>
        <v>-0.14714679051253204</v>
      </c>
      <c r="P8688">
        <f t="shared" si="675"/>
        <v>-2.0122811491325985</v>
      </c>
      <c r="Q8688" s="10" t="str" cm="1">
        <f t="array" ref="Q8688">_xlfn.IFS(AND(D8688&lt;=0, D8688-P8688&lt;=2), "escarcha",AND(D8688&lt;=0, D8688-P8688&gt;2), "helada negra", AND(D8688&gt;0, P8688+2&gt;D8688), "rocío", TRUE, "sin riesgo")</f>
        <v>escarcha</v>
      </c>
    </row>
    <row r="8689" spans="1:17" x14ac:dyDescent="0.35">
      <c r="A8689" s="2">
        <v>46021</v>
      </c>
      <c r="B8689" s="3" t="s">
        <v>14</v>
      </c>
      <c r="C8689">
        <v>-7</v>
      </c>
      <c r="D8689">
        <v>-0.8</v>
      </c>
      <c r="E8689">
        <v>93.766666666666666</v>
      </c>
      <c r="F8689">
        <v>94.666666666666671</v>
      </c>
      <c r="G8689">
        <v>0</v>
      </c>
      <c r="H8689">
        <v>1.466666666666667</v>
      </c>
      <c r="I8689">
        <v>0</v>
      </c>
      <c r="J8689">
        <v>2.6333333333333329</v>
      </c>
      <c r="K8689">
        <f t="shared" si="673"/>
        <v>6.2</v>
      </c>
      <c r="L8689">
        <f t="shared" si="671"/>
        <v>-0.58704759190060352</v>
      </c>
      <c r="M8689">
        <f t="shared" si="672"/>
        <v>-7.8341573628972192</v>
      </c>
      <c r="N8689" s="10" t="str" cm="1">
        <f t="array" ref="N8689">_xlfn.IFS(AND(C8689&lt;=0, C8689-M8689&lt;=2), "escarcha",AND(C8689&lt;=0, C8689-M8689&gt;2), "helada negra", AND(C8689&gt;0, M8689+2&gt;C8689), "rocío", TRUE, "sin riesgo")</f>
        <v>escarcha</v>
      </c>
      <c r="O8689">
        <f t="shared" si="674"/>
        <v>-0.11301497361520629</v>
      </c>
      <c r="P8689">
        <f t="shared" si="675"/>
        <v>-1.5484911489981463</v>
      </c>
      <c r="Q8689" s="10" t="str" cm="1">
        <f t="array" ref="Q8689">_xlfn.IFS(AND(D8689&lt;=0, D8689-P8689&lt;=2), "escarcha",AND(D8689&lt;=0, D8689-P8689&gt;2), "helada negra", AND(D8689&gt;0, P8689+2&gt;D8689), "rocío", TRUE, "sin riesgo")</f>
        <v>escarcha</v>
      </c>
    </row>
    <row r="8690" spans="1:17" x14ac:dyDescent="0.35">
      <c r="A8690" s="2">
        <v>46021</v>
      </c>
      <c r="B8690" s="3" t="s">
        <v>15</v>
      </c>
      <c r="C8690">
        <v>-7</v>
      </c>
      <c r="D8690">
        <v>-1.533333333333333</v>
      </c>
      <c r="E8690">
        <v>93.8</v>
      </c>
      <c r="F8690">
        <v>95</v>
      </c>
      <c r="G8690">
        <v>0</v>
      </c>
      <c r="H8690">
        <v>1.2666666666666671</v>
      </c>
      <c r="I8690">
        <v>0</v>
      </c>
      <c r="J8690">
        <v>1.9333333333333329</v>
      </c>
      <c r="K8690">
        <f t="shared" si="673"/>
        <v>5.4666666666666668</v>
      </c>
      <c r="L8690">
        <f t="shared" si="671"/>
        <v>-0.58669216271612601</v>
      </c>
      <c r="M8690">
        <f t="shared" si="672"/>
        <v>-7.8295669591013537</v>
      </c>
      <c r="N8690" s="10" t="str" cm="1">
        <f t="array" ref="N8690">_xlfn.IFS(AND(C8690&lt;=0, C8690-M8690&lt;=2), "escarcha",AND(C8690&lt;=0, C8690-M8690&gt;2), "helada negra", AND(C8690&gt;0, M8690+2&gt;C8690), "rocío", TRUE, "sin riesgo")</f>
        <v>escarcha</v>
      </c>
      <c r="O8690">
        <f t="shared" si="674"/>
        <v>-0.16319496721921842</v>
      </c>
      <c r="P8690">
        <f t="shared" si="675"/>
        <v>-2.2297318477817001</v>
      </c>
      <c r="Q8690" s="10" t="str" cm="1">
        <f t="array" ref="Q8690">_xlfn.IFS(AND(D8690&lt;=0, D8690-P8690&lt;=2), "escarcha",AND(D8690&lt;=0, D8690-P8690&gt;2), "helada negra", AND(D8690&gt;0, P8690+2&gt;D8690), "rocío", TRUE, "sin riesgo")</f>
        <v>escarcha</v>
      </c>
    </row>
    <row r="8691" spans="1:17" x14ac:dyDescent="0.35">
      <c r="A8691" s="2">
        <v>46021</v>
      </c>
      <c r="B8691" s="3" t="s">
        <v>16</v>
      </c>
      <c r="C8691">
        <v>-7.4</v>
      </c>
      <c r="D8691">
        <v>-1.5666666666666671</v>
      </c>
      <c r="E8691">
        <v>93.466666666666669</v>
      </c>
      <c r="F8691">
        <v>95.333333333333329</v>
      </c>
      <c r="G8691">
        <v>0</v>
      </c>
      <c r="H8691">
        <v>2.6</v>
      </c>
      <c r="I8691">
        <v>0</v>
      </c>
      <c r="J8691">
        <v>3.5666666666666669</v>
      </c>
      <c r="K8691">
        <f t="shared" si="673"/>
        <v>5.833333333333333</v>
      </c>
      <c r="L8691">
        <f t="shared" si="671"/>
        <v>-0.62105793535045972</v>
      </c>
      <c r="M8691">
        <f t="shared" si="672"/>
        <v>-8.2725770762317001</v>
      </c>
      <c r="N8691" s="10" t="str" cm="1">
        <f t="array" ref="N8691">_xlfn.IFS(AND(C8691&lt;=0, C8691-M8691&lt;=2), "escarcha",AND(C8691&lt;=0, C8691-M8691&gt;2), "helada negra", AND(C8691&gt;0, M8691+2&gt;C8691), "rocío", TRUE, "sin riesgo")</f>
        <v>escarcha</v>
      </c>
      <c r="O8691">
        <f t="shared" si="674"/>
        <v>-0.16214076460661997</v>
      </c>
      <c r="P8691">
        <f t="shared" si="675"/>
        <v>-2.2154595812501539</v>
      </c>
      <c r="Q8691" s="10" t="str" cm="1">
        <f t="array" ref="Q8691">_xlfn.IFS(AND(D8691&lt;=0, D8691-P8691&lt;=2), "escarcha",AND(D8691&lt;=0, D8691-P8691&gt;2), "helada negra", AND(D8691&gt;0, P8691+2&gt;D8691), "rocío", TRUE, "sin riesgo")</f>
        <v>escarcha</v>
      </c>
    </row>
    <row r="8692" spans="1:17" x14ac:dyDescent="0.35">
      <c r="A8692" s="2">
        <v>46021</v>
      </c>
      <c r="B8692" s="3" t="s">
        <v>17</v>
      </c>
      <c r="C8692">
        <v>-7.7333333333333334</v>
      </c>
      <c r="D8692">
        <v>-1.2</v>
      </c>
      <c r="E8692">
        <v>93.066666666666663</v>
      </c>
      <c r="F8692">
        <v>94.333333333333329</v>
      </c>
      <c r="G8692">
        <v>0</v>
      </c>
      <c r="H8692">
        <v>1.0666666666666671</v>
      </c>
      <c r="I8692">
        <v>0</v>
      </c>
      <c r="J8692">
        <v>2</v>
      </c>
      <c r="K8692">
        <f t="shared" si="673"/>
        <v>6.5333333333333332</v>
      </c>
      <c r="L8692">
        <f t="shared" si="671"/>
        <v>-0.65109821074894469</v>
      </c>
      <c r="M8692">
        <f t="shared" si="672"/>
        <v>-8.6584623980272859</v>
      </c>
      <c r="N8692" s="10" t="str" cm="1">
        <f t="array" ref="N8692">_xlfn.IFS(AND(C8692&lt;=0, C8692-M8692&lt;=2), "escarcha",AND(C8692&lt;=0, C8692-M8692&gt;2), "helada negra", AND(C8692&gt;0, M8692+2&gt;C8692), "rocío", TRUE, "sin riesgo")</f>
        <v>escarcha</v>
      </c>
      <c r="O8692">
        <f t="shared" si="674"/>
        <v>-0.14579009239503432</v>
      </c>
      <c r="P8692">
        <f t="shared" si="675"/>
        <v>-1.993880062251848</v>
      </c>
      <c r="Q8692" s="10" t="str" cm="1">
        <f t="array" ref="Q8692">_xlfn.IFS(AND(D8692&lt;=0, D8692-P8692&lt;=2), "escarcha",AND(D8692&lt;=0, D8692-P8692&gt;2), "helada negra", AND(D8692&gt;0, P8692+2&gt;D8692), "rocío", TRUE, "sin riesgo")</f>
        <v>escarcha</v>
      </c>
    </row>
    <row r="8693" spans="1:17" x14ac:dyDescent="0.35">
      <c r="A8693" s="2">
        <v>46021</v>
      </c>
      <c r="B8693" s="3" t="s">
        <v>18</v>
      </c>
      <c r="C8693">
        <v>-7.9333333333333336</v>
      </c>
      <c r="D8693">
        <v>-1.6</v>
      </c>
      <c r="E8693">
        <v>92.766666666666666</v>
      </c>
      <c r="F8693">
        <v>95</v>
      </c>
      <c r="G8693">
        <v>0.33333333333333331</v>
      </c>
      <c r="H8693">
        <v>1.5666666666666671</v>
      </c>
      <c r="I8693">
        <v>1.333333333333333</v>
      </c>
      <c r="J8693">
        <v>2.833333333333333</v>
      </c>
      <c r="K8693">
        <f t="shared" si="673"/>
        <v>6.3333333333333339</v>
      </c>
      <c r="L8693">
        <f t="shared" si="671"/>
        <v>-0.66981285773213695</v>
      </c>
      <c r="M8693">
        <f t="shared" si="672"/>
        <v>-8.8982225841362617</v>
      </c>
      <c r="N8693" s="10" t="str" cm="1">
        <f t="array" ref="N8693">_xlfn.IFS(AND(C8693&lt;=0, C8693-M8693&lt;=2), "escarcha",AND(C8693&lt;=0, C8693-M8693&gt;2), "helada negra", AND(C8693&gt;0, M8693+2&gt;C8693), "rocío", TRUE, "sin riesgo")</f>
        <v>escarcha</v>
      </c>
      <c r="O8693">
        <f t="shared" si="674"/>
        <v>-0.16809249915892235</v>
      </c>
      <c r="P8693">
        <f t="shared" si="675"/>
        <v>-2.2960146471174481</v>
      </c>
      <c r="Q8693" s="10" t="str" cm="1">
        <f t="array" ref="Q8693">_xlfn.IFS(AND(D8693&lt;=0, D8693-P8693&lt;=2), "escarcha",AND(D8693&lt;=0, D8693-P8693&gt;2), "helada negra", AND(D8693&gt;0, P8693+2&gt;D8693), "rocío", TRUE, "sin riesgo")</f>
        <v>escarcha</v>
      </c>
    </row>
    <row r="8694" spans="1:17" x14ac:dyDescent="0.35">
      <c r="A8694" s="2">
        <v>46021</v>
      </c>
      <c r="B8694" s="3" t="s">
        <v>19</v>
      </c>
      <c r="C8694">
        <v>-7.9666666666666668</v>
      </c>
      <c r="D8694">
        <v>-1.3666666666666669</v>
      </c>
      <c r="E8694">
        <v>93.266666666666666</v>
      </c>
      <c r="F8694">
        <v>93.666666666666671</v>
      </c>
      <c r="G8694">
        <v>0</v>
      </c>
      <c r="H8694">
        <v>2.2000000000000002</v>
      </c>
      <c r="I8694">
        <v>0</v>
      </c>
      <c r="J8694">
        <v>3.7333333333333329</v>
      </c>
      <c r="K8694">
        <f t="shared" si="673"/>
        <v>6.6</v>
      </c>
      <c r="L8694">
        <f t="shared" si="671"/>
        <v>-0.6670210166901559</v>
      </c>
      <c r="M8694">
        <f t="shared" si="672"/>
        <v>-8.8624864222744559</v>
      </c>
      <c r="N8694" s="10" t="str" cm="1">
        <f t="array" ref="N8694">_xlfn.IFS(AND(C8694&lt;=0, C8694-M8694&lt;=2), "escarcha",AND(C8694&lt;=0, C8694-M8694&gt;2), "helada negra", AND(C8694&gt;0, M8694+2&gt;C8694), "rocío", TRUE, "sin riesgo")</f>
        <v>escarcha</v>
      </c>
      <c r="O8694">
        <f t="shared" si="674"/>
        <v>-0.16509746960757837</v>
      </c>
      <c r="P8694">
        <f t="shared" si="675"/>
        <v>-2.2554844953477904</v>
      </c>
      <c r="Q8694" s="10" t="str" cm="1">
        <f t="array" ref="Q8694">_xlfn.IFS(AND(D8694&lt;=0, D8694-P8694&lt;=2), "escarcha",AND(D8694&lt;=0, D8694-P8694&gt;2), "helada negra", AND(D8694&gt;0, P8694+2&gt;D8694), "rocío", TRUE, "sin riesgo")</f>
        <v>escarcha</v>
      </c>
    </row>
    <row r="8695" spans="1:17" x14ac:dyDescent="0.35">
      <c r="A8695" s="2">
        <v>46021</v>
      </c>
      <c r="B8695" s="3" t="s">
        <v>20</v>
      </c>
      <c r="C8695">
        <v>-8.0333333333333332</v>
      </c>
      <c r="D8695">
        <v>-1.6</v>
      </c>
      <c r="E8695">
        <v>92.866666666666674</v>
      </c>
      <c r="F8695">
        <v>94</v>
      </c>
      <c r="G8695">
        <v>0</v>
      </c>
      <c r="H8695">
        <v>1.0666666666666671</v>
      </c>
      <c r="I8695">
        <v>1</v>
      </c>
      <c r="J8695">
        <v>2.4</v>
      </c>
      <c r="K8695">
        <f t="shared" si="673"/>
        <v>6.4333333333333336</v>
      </c>
      <c r="L8695">
        <f t="shared" si="671"/>
        <v>-0.6764883215967854</v>
      </c>
      <c r="M8695">
        <f t="shared" si="672"/>
        <v>-8.9836257462659628</v>
      </c>
      <c r="N8695" s="10" t="str" cm="1">
        <f t="array" ref="N8695">_xlfn.IFS(AND(C8695&lt;=0, C8695-M8695&lt;=2), "escarcha",AND(C8695&lt;=0, C8695-M8695&gt;2), "helada negra", AND(C8695&gt;0, M8695+2&gt;C8695), "rocío", TRUE, "sin riesgo")</f>
        <v>escarcha</v>
      </c>
      <c r="O8695">
        <f t="shared" si="674"/>
        <v>-0.17867460848945932</v>
      </c>
      <c r="P8695">
        <f t="shared" si="675"/>
        <v>-2.4391075326984177</v>
      </c>
      <c r="Q8695" s="10" t="str" cm="1">
        <f t="array" ref="Q8695">_xlfn.IFS(AND(D8695&lt;=0, D8695-P8695&lt;=2), "escarcha",AND(D8695&lt;=0, D8695-P8695&gt;2), "helada negra", AND(D8695&gt;0, P8695+2&gt;D8695), "rocío", TRUE, "sin riesgo")</f>
        <v>escarcha</v>
      </c>
    </row>
    <row r="8696" spans="1:17" x14ac:dyDescent="0.35">
      <c r="A8696" s="2">
        <v>46021</v>
      </c>
      <c r="B8696" s="3" t="s">
        <v>21</v>
      </c>
      <c r="C8696">
        <v>-8.4333333333333336</v>
      </c>
      <c r="D8696">
        <v>-1.8</v>
      </c>
      <c r="E8696">
        <v>92.399999999999991</v>
      </c>
      <c r="F8696">
        <v>94</v>
      </c>
      <c r="G8696">
        <v>0</v>
      </c>
      <c r="H8696">
        <v>1.4333333333333329</v>
      </c>
      <c r="I8696">
        <v>0</v>
      </c>
      <c r="J8696">
        <v>2.4</v>
      </c>
      <c r="K8696">
        <f t="shared" si="673"/>
        <v>6.6333333333333337</v>
      </c>
      <c r="L8696">
        <f t="shared" si="671"/>
        <v>-0.71260363472245414</v>
      </c>
      <c r="M8696">
        <f t="shared" si="672"/>
        <v>-9.4445921524340193</v>
      </c>
      <c r="N8696" s="10" t="str" cm="1">
        <f t="array" ref="N8696">_xlfn.IFS(AND(C8696&lt;=0, C8696-M8696&lt;=2), "escarcha",AND(C8696&lt;=0, C8696-M8696&gt;2), "helada negra", AND(C8696&gt;0, M8696+2&gt;C8696), "rocío", TRUE, "sin riesgo")</f>
        <v>escarcha</v>
      </c>
      <c r="O8696">
        <f t="shared" si="674"/>
        <v>-0.19338344550220296</v>
      </c>
      <c r="P8696">
        <f t="shared" si="675"/>
        <v>-2.6377203486840068</v>
      </c>
      <c r="Q8696" s="10" t="str" cm="1">
        <f t="array" ref="Q8696">_xlfn.IFS(AND(D8696&lt;=0, D8696-P8696&lt;=2), "escarcha",AND(D8696&lt;=0, D8696-P8696&gt;2), "helada negra", AND(D8696&gt;0, P8696+2&gt;D8696), "rocío", TRUE, "sin riesgo")</f>
        <v>escarcha</v>
      </c>
    </row>
    <row r="8697" spans="1:17" x14ac:dyDescent="0.35">
      <c r="A8697" s="2">
        <v>46021</v>
      </c>
      <c r="B8697" s="3" t="s">
        <v>22</v>
      </c>
      <c r="C8697">
        <v>-8.5</v>
      </c>
      <c r="D8697">
        <v>-1.9333333333333329</v>
      </c>
      <c r="E8697">
        <v>92.36666666666666</v>
      </c>
      <c r="F8697">
        <v>94.333333333333329</v>
      </c>
      <c r="G8697">
        <v>0</v>
      </c>
      <c r="H8697">
        <v>2.2000000000000002</v>
      </c>
      <c r="I8697">
        <v>0</v>
      </c>
      <c r="J8697">
        <v>4.0333333333333332</v>
      </c>
      <c r="K8697">
        <f t="shared" si="673"/>
        <v>6.5666666666666673</v>
      </c>
      <c r="L8697">
        <f t="shared" si="671"/>
        <v>-0.71815434256214683</v>
      </c>
      <c r="M8697">
        <f t="shared" si="672"/>
        <v>-9.5152790058203589</v>
      </c>
      <c r="N8697" s="10" t="str" cm="1">
        <f t="array" ref="N8697">_xlfn.IFS(AND(C8697&lt;=0, C8697-M8697&lt;=2), "escarcha",AND(C8697&lt;=0, C8697-M8697&gt;2), "helada negra", AND(C8697&gt;0, M8697+2&gt;C8697), "rocío", TRUE, "sin riesgo")</f>
        <v>escarcha</v>
      </c>
      <c r="O8697">
        <f t="shared" si="674"/>
        <v>-0.19966306692061159</v>
      </c>
      <c r="P8697">
        <f t="shared" si="675"/>
        <v>-2.7224139722697607</v>
      </c>
      <c r="Q8697" s="10" t="str" cm="1">
        <f t="array" ref="Q8697">_xlfn.IFS(AND(D8697&lt;=0, D8697-P8697&lt;=2), "escarcha",AND(D8697&lt;=0, D8697-P8697&gt;2), "helada negra", AND(D8697&gt;0, P8697+2&gt;D8697), "rocío", TRUE, "sin riesgo")</f>
        <v>escarcha</v>
      </c>
    </row>
    <row r="8698" spans="1:17" x14ac:dyDescent="0.35">
      <c r="A8698" s="2">
        <v>46021</v>
      </c>
      <c r="B8698" s="3" t="s">
        <v>23</v>
      </c>
      <c r="C8698">
        <v>-8.4</v>
      </c>
      <c r="D8698">
        <v>-2.8</v>
      </c>
      <c r="E8698">
        <v>92.266666666666666</v>
      </c>
      <c r="F8698">
        <v>95</v>
      </c>
      <c r="G8698">
        <v>0</v>
      </c>
      <c r="H8698">
        <v>0.33333333333333331</v>
      </c>
      <c r="I8698">
        <v>0</v>
      </c>
      <c r="J8698">
        <v>1.0666666666666671</v>
      </c>
      <c r="K8698">
        <f t="shared" si="673"/>
        <v>5.6000000000000005</v>
      </c>
      <c r="L8698">
        <f t="shared" si="671"/>
        <v>-0.71145383802485851</v>
      </c>
      <c r="M8698">
        <f t="shared" si="672"/>
        <v>-9.4299444331482078</v>
      </c>
      <c r="N8698" s="10" t="str" cm="1">
        <f t="array" ref="N8698">_xlfn.IFS(AND(C8698&lt;=0, C8698-M8698&lt;=2), "escarcha",AND(C8698&lt;=0, C8698-M8698&gt;2), "helada negra", AND(C8698&gt;0, M8698+2&gt;C8698), "rocío", TRUE, "sin riesgo")</f>
        <v>escarcha</v>
      </c>
      <c r="O8698">
        <f t="shared" si="674"/>
        <v>-0.25671287480713101</v>
      </c>
      <c r="P8698">
        <f t="shared" si="675"/>
        <v>-3.4891230795359731</v>
      </c>
      <c r="Q8698" s="10" t="str" cm="1">
        <f t="array" ref="Q8698">_xlfn.IFS(AND(D8698&lt;=0, D8698-P8698&lt;=2), "escarcha",AND(D8698&lt;=0, D8698-P8698&gt;2), "helada negra", AND(D8698&gt;0, P8698+2&gt;D8698), "rocío", TRUE, "sin riesgo")</f>
        <v>escarcha</v>
      </c>
    </row>
    <row r="8699" spans="1:17" x14ac:dyDescent="0.35">
      <c r="A8699" s="2">
        <v>46021</v>
      </c>
      <c r="B8699" s="3" t="s">
        <v>24</v>
      </c>
      <c r="C8699">
        <v>-8.5333333333333332</v>
      </c>
      <c r="D8699">
        <v>-2.833333333333333</v>
      </c>
      <c r="E8699">
        <v>92.133333333333326</v>
      </c>
      <c r="F8699">
        <v>96</v>
      </c>
      <c r="G8699">
        <v>0</v>
      </c>
      <c r="H8699">
        <v>1.966666666666667</v>
      </c>
      <c r="I8699">
        <v>0</v>
      </c>
      <c r="J8699">
        <v>3.5333333333333332</v>
      </c>
      <c r="K8699">
        <f t="shared" si="673"/>
        <v>5.7</v>
      </c>
      <c r="L8699">
        <f t="shared" si="671"/>
        <v>-0.72327975528940913</v>
      </c>
      <c r="M8699">
        <f t="shared" si="672"/>
        <v>-9.5805118556066695</v>
      </c>
      <c r="N8699" s="10" t="str" cm="1">
        <f t="array" ref="N8699">_xlfn.IFS(AND(C8699&lt;=0, C8699-M8699&lt;=2), "escarcha",AND(C8699&lt;=0, C8699-M8699&gt;2), "helada negra", AND(C8699&gt;0, M8699+2&gt;C8699), "rocío", TRUE, "sin riesgo")</f>
        <v>escarcha</v>
      </c>
      <c r="O8699">
        <f t="shared" si="674"/>
        <v>-0.24871589144235001</v>
      </c>
      <c r="P8699">
        <f t="shared" si="675"/>
        <v>-3.381944225995571</v>
      </c>
      <c r="Q8699" s="10" t="str" cm="1">
        <f t="array" ref="Q8699">_xlfn.IFS(AND(D8699&lt;=0, D8699-P8699&lt;=2), "escarcha",AND(D8699&lt;=0, D8699-P8699&gt;2), "helada negra", AND(D8699&gt;0, P8699+2&gt;D8699), "rocío", TRUE, "sin riesgo")</f>
        <v>escarcha</v>
      </c>
    </row>
    <row r="8700" spans="1:17" x14ac:dyDescent="0.35">
      <c r="A8700" s="2">
        <v>46021</v>
      </c>
      <c r="B8700" s="3" t="s">
        <v>25</v>
      </c>
      <c r="C8700">
        <v>-8.9</v>
      </c>
      <c r="D8700">
        <v>-2.8</v>
      </c>
      <c r="E8700">
        <v>91.8</v>
      </c>
      <c r="F8700">
        <v>96</v>
      </c>
      <c r="G8700">
        <v>0</v>
      </c>
      <c r="H8700">
        <v>0.66666666666666674</v>
      </c>
      <c r="I8700">
        <v>0</v>
      </c>
      <c r="J8700">
        <v>1.9333333333333329</v>
      </c>
      <c r="K8700">
        <f t="shared" si="673"/>
        <v>6.1000000000000005</v>
      </c>
      <c r="L8700">
        <f t="shared" si="671"/>
        <v>-0.75550962663789178</v>
      </c>
      <c r="M8700">
        <f t="shared" si="672"/>
        <v>-9.9898785935708716</v>
      </c>
      <c r="N8700" s="10" t="str" cm="1">
        <f t="array" ref="N8700">_xlfn.IFS(AND(C8700&lt;=0, C8700-M8700&lt;=2), "escarcha",AND(C8700&lt;=0, C8700-M8700&gt;2), "helada negra", AND(C8700&gt;0, M8700+2&gt;C8700), "rocío", TRUE, "sin riesgo")</f>
        <v>escarcha</v>
      </c>
      <c r="O8700">
        <f t="shared" si="674"/>
        <v>-0.24624157493983559</v>
      </c>
      <c r="P8700">
        <f t="shared" si="675"/>
        <v>-3.348762990104627</v>
      </c>
      <c r="Q8700" s="10" t="str" cm="1">
        <f t="array" ref="Q8700">_xlfn.IFS(AND(D8700&lt;=0, D8700-P8700&lt;=2), "escarcha",AND(D8700&lt;=0, D8700-P8700&gt;2), "helada negra", AND(D8700&gt;0, P8700+2&gt;D8700), "rocío", TRUE, "sin riesgo")</f>
        <v>escarcha</v>
      </c>
    </row>
    <row r="8701" spans="1:17" x14ac:dyDescent="0.35">
      <c r="A8701" s="2">
        <v>46021</v>
      </c>
      <c r="B8701" s="3" t="s">
        <v>26</v>
      </c>
      <c r="C8701">
        <v>-8.9</v>
      </c>
      <c r="D8701">
        <v>-3.0333333333333332</v>
      </c>
      <c r="E8701">
        <v>91.866666666666674</v>
      </c>
      <c r="F8701">
        <v>95.333333333333329</v>
      </c>
      <c r="G8701">
        <v>0</v>
      </c>
      <c r="H8701">
        <v>2.166666666666667</v>
      </c>
      <c r="I8701">
        <v>0</v>
      </c>
      <c r="J8701">
        <v>3.5</v>
      </c>
      <c r="K8701">
        <f t="shared" si="673"/>
        <v>5.8666666666666671</v>
      </c>
      <c r="L8701">
        <f t="shared" si="671"/>
        <v>-0.75478367379294253</v>
      </c>
      <c r="M8701">
        <f t="shared" si="672"/>
        <v>-9.9806737301375765</v>
      </c>
      <c r="N8701" s="10" t="str" cm="1">
        <f t="array" ref="N8701">_xlfn.IFS(AND(C8701&lt;=0, C8701-M8701&lt;=2), "escarcha",AND(C8701&lt;=0, C8701-M8701&gt;2), "helada negra", AND(C8701&gt;0, M8701+2&gt;C8701), "rocío", TRUE, "sin riesgo")</f>
        <v>escarcha</v>
      </c>
      <c r="O8701">
        <f t="shared" si="674"/>
        <v>-0.27054489288554162</v>
      </c>
      <c r="P8701">
        <f t="shared" si="675"/>
        <v>-3.6742793337934372</v>
      </c>
      <c r="Q8701" s="10" t="str" cm="1">
        <f t="array" ref="Q8701">_xlfn.IFS(AND(D8701&lt;=0, D8701-P8701&lt;=2), "escarcha",AND(D8701&lt;=0, D8701-P8701&gt;2), "helada negra", AND(D8701&gt;0, P8701+2&gt;D8701), "rocío", TRUE, "sin riesgo")</f>
        <v>escarcha</v>
      </c>
    </row>
    <row r="8702" spans="1:17" x14ac:dyDescent="0.35">
      <c r="A8702" s="2">
        <v>46021</v>
      </c>
      <c r="B8702" s="3" t="s">
        <v>27</v>
      </c>
      <c r="C8702">
        <v>-9.2333333333333325</v>
      </c>
      <c r="D8702">
        <v>-3.5333333333333332</v>
      </c>
      <c r="E8702">
        <v>91.533333333333331</v>
      </c>
      <c r="F8702">
        <v>96.666666666666671</v>
      </c>
      <c r="G8702">
        <v>0</v>
      </c>
      <c r="H8702">
        <v>4</v>
      </c>
      <c r="I8702">
        <v>0</v>
      </c>
      <c r="J8702">
        <v>6.4</v>
      </c>
      <c r="K8702">
        <f t="shared" si="673"/>
        <v>5.6999999999999993</v>
      </c>
      <c r="L8702">
        <f t="shared" si="671"/>
        <v>-0.78450145424867967</v>
      </c>
      <c r="M8702">
        <f t="shared" si="672"/>
        <v>-10.356892820505793</v>
      </c>
      <c r="N8702" s="10" t="str" cm="1">
        <f t="array" ref="N8702">_xlfn.IFS(AND(C8702&lt;=0, C8702-M8702&lt;=2), "escarcha",AND(C8702&lt;=0, C8702-M8702&gt;2), "helada negra", AND(C8702&gt;0, M8702+2&gt;C8702), "rocío", TRUE, "sin riesgo")</f>
        <v>escarcha</v>
      </c>
      <c r="O8702">
        <f t="shared" si="674"/>
        <v>-0.29391519082281709</v>
      </c>
      <c r="P8702">
        <f t="shared" si="675"/>
        <v>-3.9864661011489133</v>
      </c>
      <c r="Q8702" s="10" t="str" cm="1">
        <f t="array" ref="Q8702">_xlfn.IFS(AND(D8702&lt;=0, D8702-P8702&lt;=2), "escarcha",AND(D8702&lt;=0, D8702-P8702&gt;2), "helada negra", AND(D8702&gt;0, P8702+2&gt;D8702), "rocío", TRUE, "sin riesgo")</f>
        <v>escarcha</v>
      </c>
    </row>
    <row r="8703" spans="1:17" x14ac:dyDescent="0.35">
      <c r="A8703" s="2">
        <v>46021</v>
      </c>
      <c r="B8703" s="3" t="s">
        <v>28</v>
      </c>
      <c r="C8703">
        <v>-9.1</v>
      </c>
      <c r="D8703">
        <v>-1.4333333333333329</v>
      </c>
      <c r="E8703">
        <v>91.7</v>
      </c>
      <c r="F8703">
        <v>92.666666666666671</v>
      </c>
      <c r="G8703">
        <v>0</v>
      </c>
      <c r="H8703">
        <v>2.7666666666666671</v>
      </c>
      <c r="I8703">
        <v>0</v>
      </c>
      <c r="J8703">
        <v>5.9666666666666668</v>
      </c>
      <c r="K8703">
        <f t="shared" si="673"/>
        <v>7.666666666666667</v>
      </c>
      <c r="L8703">
        <f t="shared" si="671"/>
        <v>-0.77224026633069909</v>
      </c>
      <c r="M8703">
        <f t="shared" si="672"/>
        <v>-10.201816773165765</v>
      </c>
      <c r="N8703" s="10" t="str" cm="1">
        <f t="array" ref="N8703">_xlfn.IFS(AND(C8703&lt;=0, C8703-M8703&lt;=2), "escarcha",AND(C8703&lt;=0, C8703-M8703&gt;2), "helada negra", AND(C8703&gt;0, M8703+2&gt;C8703), "rocío", TRUE, "sin riesgo")</f>
        <v>escarcha</v>
      </c>
      <c r="O8703">
        <f t="shared" si="674"/>
        <v>-0.18072180355820755</v>
      </c>
      <c r="P8703">
        <f t="shared" si="675"/>
        <v>-2.4667703798455101</v>
      </c>
      <c r="Q8703" s="10" t="str" cm="1">
        <f t="array" ref="Q8703">_xlfn.IFS(AND(D8703&lt;=0, D8703-P8703&lt;=2), "escarcha",AND(D8703&lt;=0, D8703-P8703&gt;2), "helada negra", AND(D8703&gt;0, P8703+2&gt;D8703), "rocío", TRUE, "sin riesgo")</f>
        <v>escarcha</v>
      </c>
    </row>
    <row r="8704" spans="1:17" x14ac:dyDescent="0.35">
      <c r="A8704" s="2">
        <v>46021</v>
      </c>
      <c r="B8704" s="3" t="s">
        <v>29</v>
      </c>
      <c r="C8704">
        <v>-8.8666666666666671</v>
      </c>
      <c r="D8704">
        <v>-0.73333333333333339</v>
      </c>
      <c r="E8704">
        <v>91.766666666666666</v>
      </c>
      <c r="F8704">
        <v>90.666666666666671</v>
      </c>
      <c r="G8704">
        <v>0</v>
      </c>
      <c r="H8704">
        <v>3.166666666666667</v>
      </c>
      <c r="I8704">
        <v>0</v>
      </c>
      <c r="J8704">
        <v>5.6</v>
      </c>
      <c r="K8704">
        <f t="shared" si="673"/>
        <v>8.1333333333333329</v>
      </c>
      <c r="L8704">
        <f t="shared" ref="L8704:L8721" si="676">(LN(E8704/100))+((17.625*C8704)/(243.04+C8704))</f>
        <v>-0.75326861133187228</v>
      </c>
      <c r="M8704">
        <f t="shared" ref="M8704:M8721" si="677">(243.04*L8704)/(17.625-L8704)</f>
        <v>-9.9614608519333672</v>
      </c>
      <c r="N8704" s="10" t="str" cm="1">
        <f t="array" ref="N8704">_xlfn.IFS(AND(C8704&lt;=0, C8704-M8704&lt;=2), "escarcha",AND(C8704&lt;=0, C8704-M8704&gt;2), "helada negra", AND(C8704&gt;0, M8704+2&gt;C8704), "rocío", TRUE, "sin riesgo")</f>
        <v>escarcha</v>
      </c>
      <c r="O8704">
        <f t="shared" si="674"/>
        <v>-0.15132190398558198</v>
      </c>
      <c r="P8704">
        <f t="shared" si="675"/>
        <v>-2.0688911768868286</v>
      </c>
      <c r="Q8704" s="10" t="str" cm="1">
        <f t="array" ref="Q8704">_xlfn.IFS(AND(D8704&lt;=0, D8704-P8704&lt;=2), "escarcha",AND(D8704&lt;=0, D8704-P8704&gt;2), "helada negra", AND(D8704&gt;0, P8704+2&gt;D8704), "rocío", TRUE, "sin riesgo")</f>
        <v>escarcha</v>
      </c>
    </row>
    <row r="8705" spans="1:17" x14ac:dyDescent="0.35">
      <c r="A8705" s="2">
        <v>46021</v>
      </c>
      <c r="B8705" s="3" t="s">
        <v>30</v>
      </c>
      <c r="C8705">
        <v>-7.9</v>
      </c>
      <c r="D8705">
        <v>-1.5</v>
      </c>
      <c r="E8705">
        <v>92.36666666666666</v>
      </c>
      <c r="F8705">
        <v>93.333333333333329</v>
      </c>
      <c r="G8705">
        <v>0</v>
      </c>
      <c r="H8705">
        <v>1.7666666666666671</v>
      </c>
      <c r="I8705">
        <v>0</v>
      </c>
      <c r="J8705">
        <v>2.833333333333333</v>
      </c>
      <c r="K8705">
        <f t="shared" si="673"/>
        <v>6.4</v>
      </c>
      <c r="L8705">
        <f t="shared" si="676"/>
        <v>-0.67155125422385942</v>
      </c>
      <c r="M8705">
        <f t="shared" si="677"/>
        <v>-8.9204689210972461</v>
      </c>
      <c r="N8705" s="10" t="str" cm="1">
        <f t="array" ref="N8705">_xlfn.IFS(AND(C8705&lt;=0, C8705-M8705&lt;=2), "escarcha",AND(C8705&lt;=0, C8705-M8705&gt;2), "helada negra", AND(C8705&gt;0, M8705+2&gt;C8705), "rocío", TRUE, "sin riesgo")</f>
        <v>escarcha</v>
      </c>
      <c r="O8705">
        <f t="shared" si="674"/>
        <v>-0.17844679216261605</v>
      </c>
      <c r="P8705">
        <f t="shared" si="675"/>
        <v>-2.4360287574366946</v>
      </c>
      <c r="Q8705" s="10" t="str" cm="1">
        <f t="array" ref="Q8705">_xlfn.IFS(AND(D8705&lt;=0, D8705-P8705&lt;=2), "escarcha",AND(D8705&lt;=0, D8705-P8705&gt;2), "helada negra", AND(D8705&gt;0, P8705+2&gt;D8705), "rocío", TRUE, "sin riesgo")</f>
        <v>escarcha</v>
      </c>
    </row>
    <row r="8706" spans="1:17" x14ac:dyDescent="0.35">
      <c r="A8706" s="2">
        <v>46021</v>
      </c>
      <c r="B8706" s="3" t="s">
        <v>31</v>
      </c>
      <c r="C8706">
        <v>-6.666666666666667</v>
      </c>
      <c r="D8706">
        <v>1</v>
      </c>
      <c r="E8706">
        <v>93.233333333333334</v>
      </c>
      <c r="F8706">
        <v>87.666666666666671</v>
      </c>
      <c r="G8706">
        <v>0</v>
      </c>
      <c r="H8706">
        <v>1</v>
      </c>
      <c r="I8706">
        <v>0</v>
      </c>
      <c r="J8706">
        <v>2.4666666666666668</v>
      </c>
      <c r="K8706">
        <f t="shared" ref="K8706:K8721" si="678">ABS((C8706-D8706))</f>
        <v>7.666666666666667</v>
      </c>
      <c r="L8706">
        <f t="shared" si="676"/>
        <v>-0.56715986542301622</v>
      </c>
      <c r="M8706">
        <f t="shared" si="677"/>
        <v>-7.5770295947322177</v>
      </c>
      <c r="N8706" s="10" t="str" cm="1">
        <f t="array" ref="N8706">_xlfn.IFS(AND(C8706&lt;=0, C8706-M8706&lt;=2), "escarcha",AND(C8706&lt;=0, C8706-M8706&gt;2), "helada negra", AND(C8706&gt;0, M8706+2&gt;C8706), "rocío", TRUE, "sin riesgo")</f>
        <v>escarcha</v>
      </c>
      <c r="O8706">
        <f t="shared" si="674"/>
        <v>-5.9406675554981289E-2</v>
      </c>
      <c r="P8706">
        <f t="shared" si="675"/>
        <v>-0.816436688647319</v>
      </c>
      <c r="Q8706" s="10" t="str" cm="1">
        <f t="array" ref="Q8706">_xlfn.IFS(AND(D8706&lt;=0, D8706-P8706&lt;=2), "escarcha",AND(D8706&lt;=0, D8706-P8706&gt;2), "helada negra", AND(D8706&gt;0, P8706+2&gt;D8706), "rocío", TRUE, "sin riesgo")</f>
        <v>rocío</v>
      </c>
    </row>
    <row r="8707" spans="1:17" x14ac:dyDescent="0.35">
      <c r="A8707" s="2">
        <v>46021</v>
      </c>
      <c r="B8707" s="3" t="s">
        <v>32</v>
      </c>
      <c r="C8707">
        <v>-3.3</v>
      </c>
      <c r="D8707">
        <v>2</v>
      </c>
      <c r="E8707">
        <v>94.733333333333334</v>
      </c>
      <c r="F8707">
        <v>84.666666666666671</v>
      </c>
      <c r="G8707">
        <v>0</v>
      </c>
      <c r="H8707">
        <v>0.83333333333333326</v>
      </c>
      <c r="I8707">
        <v>0</v>
      </c>
      <c r="J8707">
        <v>2.166666666666667</v>
      </c>
      <c r="K8707">
        <f t="shared" si="678"/>
        <v>5.3</v>
      </c>
      <c r="L8707">
        <f t="shared" si="676"/>
        <v>-0.29671083278147142</v>
      </c>
      <c r="M8707">
        <f t="shared" si="677"/>
        <v>-4.0237565192327596</v>
      </c>
      <c r="N8707" s="10" t="str" cm="1">
        <f t="array" ref="N8707">_xlfn.IFS(AND(C8707&lt;=0, C8707-M8707&lt;=2), "escarcha",AND(C8707&lt;=0, C8707-M8707&gt;2), "helada negra", AND(C8707&gt;0, M8707+2&gt;C8707), "rocío", TRUE, "sin riesgo")</f>
        <v>escarcha</v>
      </c>
      <c r="O8707">
        <f t="shared" ref="O8707:O8721" si="679">(LN(F8707/100))+((17.625*D8707)/(243.04+D8707))</f>
        <v>-2.2594142995157107E-2</v>
      </c>
      <c r="P8707">
        <f t="shared" ref="P8707:P8721" si="680">(243.04*O8707)/(17.625-O8707)</f>
        <v>-0.31116312337240776</v>
      </c>
      <c r="Q8707" s="10" t="str" cm="1">
        <f t="array" ref="Q8707">_xlfn.IFS(AND(D8707&lt;=0, D8707-P8707&lt;=2), "escarcha",AND(D8707&lt;=0, D8707-P8707&gt;2), "helada negra", AND(D8707&gt;0, P8707+2&gt;D8707), "rocío", TRUE, "sin riesgo")</f>
        <v>sin riesgo</v>
      </c>
    </row>
    <row r="8708" spans="1:17" x14ac:dyDescent="0.35">
      <c r="A8708" s="2">
        <v>46021</v>
      </c>
      <c r="B8708" s="3" t="s">
        <v>33</v>
      </c>
      <c r="C8708">
        <v>0.56666666666666665</v>
      </c>
      <c r="D8708">
        <v>2.4333333333333331</v>
      </c>
      <c r="E8708">
        <v>95</v>
      </c>
      <c r="F8708">
        <v>86</v>
      </c>
      <c r="G8708">
        <v>0</v>
      </c>
      <c r="H8708">
        <v>0.93333333333333335</v>
      </c>
      <c r="I8708">
        <v>0</v>
      </c>
      <c r="J8708">
        <v>2.5333333333333332</v>
      </c>
      <c r="K8708">
        <f t="shared" si="678"/>
        <v>1.8666666666666665</v>
      </c>
      <c r="L8708">
        <f t="shared" si="676"/>
        <v>-1.0294826912659365E-2</v>
      </c>
      <c r="M8708">
        <f t="shared" si="677"/>
        <v>-0.14187768094664494</v>
      </c>
      <c r="N8708" s="10" t="str" cm="1">
        <f t="array" ref="N8708">_xlfn.IFS(AND(C8708&lt;=0, C8708-M8708&lt;=2), "escarcha",AND(C8708&lt;=0, C8708-M8708&gt;2), "helada negra", AND(C8708&gt;0, M8708+2&gt;C8708), "rocío", TRUE, "sin riesgo")</f>
        <v>rocío</v>
      </c>
      <c r="O8708">
        <f t="shared" si="679"/>
        <v>2.3890588986798134E-2</v>
      </c>
      <c r="P8708">
        <f t="shared" si="680"/>
        <v>0.32988652088704767</v>
      </c>
      <c r="Q8708" s="10" t="str" cm="1">
        <f t="array" ref="Q8708">_xlfn.IFS(AND(D8708&lt;=0, D8708-P8708&lt;=2), "escarcha",AND(D8708&lt;=0, D8708-P8708&gt;2), "helada negra", AND(D8708&gt;0, P8708+2&gt;D8708), "rocío", TRUE, "sin riesgo")</f>
        <v>sin riesgo</v>
      </c>
    </row>
    <row r="8709" spans="1:17" x14ac:dyDescent="0.35">
      <c r="A8709" s="2">
        <v>46021</v>
      </c>
      <c r="B8709" s="3" t="s">
        <v>34</v>
      </c>
      <c r="C8709">
        <v>2.9666666666666668</v>
      </c>
      <c r="D8709">
        <v>3.166666666666667</v>
      </c>
      <c r="E8709">
        <v>91.766666666666666</v>
      </c>
      <c r="F8709">
        <v>82.666666666666671</v>
      </c>
      <c r="G8709">
        <v>0</v>
      </c>
      <c r="H8709">
        <v>1.4</v>
      </c>
      <c r="I8709">
        <v>0</v>
      </c>
      <c r="J8709">
        <v>3.0333333333333332</v>
      </c>
      <c r="K8709">
        <f t="shared" si="678"/>
        <v>0.20000000000000018</v>
      </c>
      <c r="L8709">
        <f t="shared" si="676"/>
        <v>0.12662399047195461</v>
      </c>
      <c r="M8709">
        <f t="shared" si="677"/>
        <v>1.7587171876719709</v>
      </c>
      <c r="N8709" s="10" t="str" cm="1">
        <f t="array" ref="N8709">_xlfn.IFS(AND(C8709&lt;=0, C8709-M8709&lt;=2), "escarcha",AND(C8709&lt;=0, C8709-M8709&gt;2), "helada negra", AND(C8709&gt;0, M8709+2&gt;C8709), "rocío", TRUE, "sin riesgo")</f>
        <v>rocío</v>
      </c>
      <c r="O8709">
        <f t="shared" si="679"/>
        <v>3.6335908940748868E-2</v>
      </c>
      <c r="P8709">
        <f t="shared" si="680"/>
        <v>0.50208925835638984</v>
      </c>
      <c r="Q8709" s="10" t="str" cm="1">
        <f t="array" ref="Q8709">_xlfn.IFS(AND(D8709&lt;=0, D8709-P8709&lt;=2), "escarcha",AND(D8709&lt;=0, D8709-P8709&gt;2), "helada negra", AND(D8709&gt;0, P8709+2&gt;D8709), "rocío", TRUE, "sin riesgo")</f>
        <v>sin riesgo</v>
      </c>
    </row>
    <row r="8710" spans="1:17" x14ac:dyDescent="0.35">
      <c r="A8710" s="2">
        <v>46021</v>
      </c>
      <c r="B8710" s="3" t="s">
        <v>55</v>
      </c>
      <c r="C8710">
        <v>7.5333333333333332</v>
      </c>
      <c r="D8710">
        <v>7.7</v>
      </c>
      <c r="E8710">
        <v>62.366666666666667</v>
      </c>
      <c r="F8710">
        <v>48</v>
      </c>
      <c r="G8710">
        <v>0</v>
      </c>
      <c r="H8710">
        <v>1.9333333333333329</v>
      </c>
      <c r="I8710">
        <v>2.333333333333333</v>
      </c>
      <c r="J8710">
        <v>4.2333333333333334</v>
      </c>
      <c r="K8710">
        <f t="shared" si="678"/>
        <v>0.16666666666666696</v>
      </c>
      <c r="L8710">
        <f t="shared" si="676"/>
        <v>5.7745556154838507E-2</v>
      </c>
      <c r="M8710">
        <f t="shared" si="677"/>
        <v>0.79890002235318291</v>
      </c>
      <c r="N8710" s="10" t="str" cm="1">
        <f t="array" ref="N8710">_xlfn.IFS(AND(C8710&lt;=0, C8710-M8710&lt;=2), "escarcha",AND(C8710&lt;=0, C8710-M8710&gt;2), "helada negra", AND(C8710&gt;0, M8710+2&gt;C8710), "rocío", TRUE, "sin riesgo")</f>
        <v>sin riesgo</v>
      </c>
      <c r="O8710">
        <f t="shared" si="679"/>
        <v>-0.19272126888254537</v>
      </c>
      <c r="P8710">
        <f t="shared" si="680"/>
        <v>-2.6287860541973429</v>
      </c>
      <c r="Q8710" s="10" t="str" cm="1">
        <f t="array" ref="Q8710">_xlfn.IFS(AND(D8710&lt;=0, D8710-P8710&lt;=2), "escarcha",AND(D8710&lt;=0, D8710-P8710&gt;2), "helada negra", AND(D8710&gt;0, P8710+2&gt;D8710), "rocío", TRUE, "sin riesgo")</f>
        <v>sin riesgo</v>
      </c>
    </row>
    <row r="8711" spans="1:17" x14ac:dyDescent="0.35">
      <c r="A8711" s="2">
        <v>46021</v>
      </c>
      <c r="B8711" s="3" t="s">
        <v>49</v>
      </c>
      <c r="C8711">
        <v>6.3666666666666663</v>
      </c>
      <c r="D8711">
        <v>6.7333333333333334</v>
      </c>
      <c r="E8711">
        <v>74.366666666666674</v>
      </c>
      <c r="F8711">
        <v>67.666666666666671</v>
      </c>
      <c r="G8711">
        <v>1.666666666666667</v>
      </c>
      <c r="H8711">
        <v>0</v>
      </c>
      <c r="I8711">
        <v>3.333333333333333</v>
      </c>
      <c r="J8711">
        <v>0.1333333333333333</v>
      </c>
      <c r="K8711">
        <f t="shared" si="678"/>
        <v>0.36666666666666714</v>
      </c>
      <c r="L8711">
        <f t="shared" si="676"/>
        <v>0.15375543170597128</v>
      </c>
      <c r="M8711">
        <f t="shared" si="677"/>
        <v>2.1388699571886369</v>
      </c>
      <c r="N8711" s="10" t="str" cm="1">
        <f t="array" ref="N8711">_xlfn.IFS(AND(C8711&lt;=0, C8711-M8711&lt;=2), "escarcha",AND(C8711&lt;=0, C8711-M8711&gt;2), "helada negra", AND(C8711&gt;0, M8711+2&gt;C8711), "rocío", TRUE, "sin riesgo")</f>
        <v>sin riesgo</v>
      </c>
      <c r="O8711">
        <f t="shared" si="679"/>
        <v>8.4554289630875468E-2</v>
      </c>
      <c r="P8711">
        <f t="shared" si="680"/>
        <v>1.1715822329269372</v>
      </c>
      <c r="Q8711" s="10" t="str" cm="1">
        <f t="array" ref="Q8711">_xlfn.IFS(AND(D8711&lt;=0, D8711-P8711&lt;=2), "escarcha",AND(D8711&lt;=0, D8711-P8711&gt;2), "helada negra", AND(D8711&gt;0, P8711+2&gt;D8711), "rocío", TRUE, "sin riesgo")</f>
        <v>sin riesgo</v>
      </c>
    </row>
    <row r="8712" spans="1:17" x14ac:dyDescent="0.35">
      <c r="A8712" s="2">
        <v>46021</v>
      </c>
      <c r="B8712" s="3" t="s">
        <v>39</v>
      </c>
      <c r="C8712">
        <v>0.43333333333333329</v>
      </c>
      <c r="D8712">
        <v>0.70000000000000007</v>
      </c>
      <c r="E8712">
        <v>89.133333333333326</v>
      </c>
      <c r="F8712">
        <v>87.333333333333329</v>
      </c>
      <c r="G8712">
        <v>2.666666666666667</v>
      </c>
      <c r="H8712">
        <v>0.33333333333333331</v>
      </c>
      <c r="I8712">
        <v>3.333333333333333</v>
      </c>
      <c r="J8712">
        <v>0.9</v>
      </c>
      <c r="K8712">
        <f t="shared" si="678"/>
        <v>0.26666666666666677</v>
      </c>
      <c r="L8712">
        <f t="shared" si="676"/>
        <v>-8.3667871569366475E-2</v>
      </c>
      <c r="M8712">
        <f t="shared" si="677"/>
        <v>-1.1482873615166369</v>
      </c>
      <c r="N8712" s="10" t="str" cm="1">
        <f t="array" ref="N8712">_xlfn.IFS(AND(C8712&lt;=0, C8712-M8712&lt;=2), "escarcha",AND(C8712&lt;=0, C8712-M8712&gt;2), "helada negra", AND(C8712&gt;0, M8712+2&gt;C8712), "rocío", TRUE, "sin riesgo")</f>
        <v>rocío</v>
      </c>
      <c r="O8712">
        <f t="shared" si="679"/>
        <v>-8.4820509665925622E-2</v>
      </c>
      <c r="P8712">
        <f t="shared" si="680"/>
        <v>-1.1640308075372718</v>
      </c>
      <c r="Q8712" s="10" t="str" cm="1">
        <f t="array" ref="Q8712">_xlfn.IFS(AND(D8712&lt;=0, D8712-P8712&lt;=2), "escarcha",AND(D8712&lt;=0, D8712-P8712&gt;2), "helada negra", AND(D8712&gt;0, P8712+2&gt;D8712), "rocío", TRUE, "sin riesgo")</f>
        <v>rocío</v>
      </c>
    </row>
    <row r="8713" spans="1:17" x14ac:dyDescent="0.35">
      <c r="A8713" s="2">
        <v>46021</v>
      </c>
      <c r="B8713" s="3" t="s">
        <v>37</v>
      </c>
      <c r="C8713">
        <v>-0.93333333333333335</v>
      </c>
      <c r="D8713">
        <v>-0.33333333333333331</v>
      </c>
      <c r="E8713">
        <v>89.7</v>
      </c>
      <c r="F8713">
        <v>90.666666666666671</v>
      </c>
      <c r="G8713">
        <v>0</v>
      </c>
      <c r="H8713">
        <v>2.2000000000000002</v>
      </c>
      <c r="I8713">
        <v>0</v>
      </c>
      <c r="J8713">
        <v>3</v>
      </c>
      <c r="K8713">
        <f t="shared" si="678"/>
        <v>0.60000000000000009</v>
      </c>
      <c r="L8713">
        <f t="shared" si="676"/>
        <v>-0.17664467521169866</v>
      </c>
      <c r="M8713">
        <f t="shared" si="677"/>
        <v>-2.4116716543181256</v>
      </c>
      <c r="N8713" s="10" t="str" cm="1">
        <f t="array" ref="N8713">_xlfn.IFS(AND(C8713&lt;=0, C8713-M8713&lt;=2), "escarcha",AND(C8713&lt;=0, C8713-M8713&gt;2), "helada negra", AND(C8713&gt;0, M8713+2&gt;C8713), "rocío", TRUE, "sin riesgo")</f>
        <v>escarcha</v>
      </c>
      <c r="O8713">
        <f t="shared" si="679"/>
        <v>-0.12218658316655427</v>
      </c>
      <c r="P8713">
        <f t="shared" si="680"/>
        <v>-1.6732921037166886</v>
      </c>
      <c r="Q8713" s="10" t="str" cm="1">
        <f t="array" ref="Q8713">_xlfn.IFS(AND(D8713&lt;=0, D8713-P8713&lt;=2), "escarcha",AND(D8713&lt;=0, D8713-P8713&gt;2), "helada negra", AND(D8713&gt;0, P8713+2&gt;D8713), "rocío", TRUE, "sin riesgo")</f>
        <v>escarcha</v>
      </c>
    </row>
    <row r="8714" spans="1:17" x14ac:dyDescent="0.35">
      <c r="A8714" s="2">
        <v>46021</v>
      </c>
      <c r="B8714" s="3" t="s">
        <v>40</v>
      </c>
      <c r="C8714">
        <v>-1.9333333333333329</v>
      </c>
      <c r="D8714">
        <v>-0.9</v>
      </c>
      <c r="E8714">
        <v>91.533333333333331</v>
      </c>
      <c r="F8714">
        <v>92.333333333333329</v>
      </c>
      <c r="G8714">
        <v>0</v>
      </c>
      <c r="H8714">
        <v>1.533333333333333</v>
      </c>
      <c r="I8714">
        <v>0</v>
      </c>
      <c r="J8714">
        <v>2.566666666666666</v>
      </c>
      <c r="K8714">
        <f t="shared" si="678"/>
        <v>1.0333333333333328</v>
      </c>
      <c r="L8714">
        <f t="shared" si="676"/>
        <v>-0.22979447122997845</v>
      </c>
      <c r="M8714">
        <f t="shared" si="677"/>
        <v>-3.1279692621343642</v>
      </c>
      <c r="N8714" s="10" t="str" cm="1">
        <f t="array" ref="N8714">_xlfn.IFS(AND(C8714&lt;=0, C8714-M8714&lt;=2), "escarcha",AND(C8714&lt;=0, C8714-M8714&gt;2), "helada negra", AND(C8714&gt;0, M8714+2&gt;C8714), "rocío", TRUE, "sin riesgo")</f>
        <v>escarcha</v>
      </c>
      <c r="O8714">
        <f t="shared" si="679"/>
        <v>-0.14527459100128182</v>
      </c>
      <c r="P8714">
        <f t="shared" si="680"/>
        <v>-1.9868875079077826</v>
      </c>
      <c r="Q8714" s="10" t="str" cm="1">
        <f t="array" ref="Q8714">_xlfn.IFS(AND(D8714&lt;=0, D8714-P8714&lt;=2), "escarcha",AND(D8714&lt;=0, D8714-P8714&gt;2), "helada negra", AND(D8714&gt;0, P8714+2&gt;D8714), "rocío", TRUE, "sin riesgo")</f>
        <v>escarcha</v>
      </c>
    </row>
    <row r="8715" spans="1:17" x14ac:dyDescent="0.35">
      <c r="A8715" s="2">
        <v>46021</v>
      </c>
      <c r="B8715" s="3" t="s">
        <v>41</v>
      </c>
      <c r="C8715">
        <v>-2.666666666666667</v>
      </c>
      <c r="D8715">
        <v>-2.0333333333333332</v>
      </c>
      <c r="E8715">
        <v>92.666666666666671</v>
      </c>
      <c r="F8715">
        <v>91.333333333333329</v>
      </c>
      <c r="G8715">
        <v>0</v>
      </c>
      <c r="H8715">
        <v>0.8666666666666667</v>
      </c>
      <c r="I8715">
        <v>0</v>
      </c>
      <c r="J8715">
        <v>1.7333333333333329</v>
      </c>
      <c r="K8715">
        <f t="shared" si="678"/>
        <v>0.63333333333333375</v>
      </c>
      <c r="L8715">
        <f t="shared" si="676"/>
        <v>-0.27169053780159674</v>
      </c>
      <c r="M8715">
        <f t="shared" si="677"/>
        <v>-3.6896021735318723</v>
      </c>
      <c r="N8715" s="10" t="str" cm="1">
        <f t="array" ref="N8715">_xlfn.IFS(AND(C8715&lt;=0, C8715-M8715&lt;=2), "escarcha",AND(C8715&lt;=0, C8715-M8715&gt;2), "helada negra", AND(C8715&gt;0, M8715+2&gt;C8715), "rocío", TRUE, "sin riesgo")</f>
        <v>escarcha</v>
      </c>
      <c r="O8715">
        <f t="shared" si="679"/>
        <v>-0.2393535743758457</v>
      </c>
      <c r="P8715">
        <f t="shared" si="680"/>
        <v>-3.2563446795940392</v>
      </c>
      <c r="Q8715" s="10" t="str" cm="1">
        <f t="array" ref="Q8715">_xlfn.IFS(AND(D8715&lt;=0, D8715-P8715&lt;=2), "escarcha",AND(D8715&lt;=0, D8715-P8715&gt;2), "helada negra", AND(D8715&gt;0, P8715+2&gt;D8715), "rocío", TRUE, "sin riesgo")</f>
        <v>escarcha</v>
      </c>
    </row>
    <row r="8716" spans="1:17" x14ac:dyDescent="0.35">
      <c r="A8716" s="2">
        <v>46021</v>
      </c>
      <c r="B8716" s="3" t="s">
        <v>42</v>
      </c>
      <c r="C8716">
        <v>-3.5666666666666669</v>
      </c>
      <c r="D8716">
        <v>-1.9333333333333329</v>
      </c>
      <c r="E8716">
        <v>93.3</v>
      </c>
      <c r="F8716">
        <v>92.333333333333329</v>
      </c>
      <c r="G8716">
        <v>0</v>
      </c>
      <c r="H8716">
        <v>1</v>
      </c>
      <c r="I8716">
        <v>1</v>
      </c>
      <c r="J8716">
        <v>1.9333333333333329</v>
      </c>
      <c r="K8716">
        <f t="shared" si="678"/>
        <v>1.633333333333334</v>
      </c>
      <c r="L8716">
        <f t="shared" si="676"/>
        <v>-0.331853210007514</v>
      </c>
      <c r="M8716">
        <f t="shared" si="677"/>
        <v>-4.491522162428617</v>
      </c>
      <c r="N8716" s="10" t="str" cm="1">
        <f t="array" ref="N8716">_xlfn.IFS(AND(C8716&lt;=0, C8716-M8716&lt;=2), "escarcha",AND(C8716&lt;=0, C8716-M8716&gt;2), "helada negra", AND(C8716&gt;0, M8716+2&gt;C8716), "rocío", TRUE, "sin riesgo")</f>
        <v>escarcha</v>
      </c>
      <c r="O8716">
        <f t="shared" si="679"/>
        <v>-0.22109245837651062</v>
      </c>
      <c r="P8716">
        <f t="shared" si="680"/>
        <v>-3.0109846852555999</v>
      </c>
      <c r="Q8716" s="10" t="str" cm="1">
        <f t="array" ref="Q8716">_xlfn.IFS(AND(D8716&lt;=0, D8716-P8716&lt;=2), "escarcha",AND(D8716&lt;=0, D8716-P8716&gt;2), "helada negra", AND(D8716&gt;0, P8716+2&gt;D8716), "rocío", TRUE, "sin riesgo")</f>
        <v>escarcha</v>
      </c>
    </row>
    <row r="8717" spans="1:17" x14ac:dyDescent="0.35">
      <c r="A8717" s="2">
        <v>46021</v>
      </c>
      <c r="B8717" s="3" t="s">
        <v>43</v>
      </c>
      <c r="C8717">
        <v>-4.2333333333333334</v>
      </c>
      <c r="D8717">
        <v>-2.5</v>
      </c>
      <c r="E8717">
        <v>93.533333333333331</v>
      </c>
      <c r="F8717">
        <v>93.666666666666671</v>
      </c>
      <c r="G8717">
        <v>0</v>
      </c>
      <c r="H8717">
        <v>1.5</v>
      </c>
      <c r="I8717">
        <v>0</v>
      </c>
      <c r="J8717">
        <v>2.9333333333333331</v>
      </c>
      <c r="K8717">
        <f t="shared" si="678"/>
        <v>1.7333333333333334</v>
      </c>
      <c r="L8717">
        <f t="shared" si="676"/>
        <v>-0.37929123945762078</v>
      </c>
      <c r="M8717">
        <f t="shared" si="677"/>
        <v>-5.1200539700088274</v>
      </c>
      <c r="N8717" s="10" t="str" cm="1">
        <f t="array" ref="N8717">_xlfn.IFS(AND(C8717&lt;=0, C8717-M8717&lt;=2), "escarcha",AND(C8717&lt;=0, C8717-M8717&gt;2), "helada negra", AND(C8717&gt;0, M8717+2&gt;C8717), "rocío", TRUE, "sin riesgo")</f>
        <v>escarcha</v>
      </c>
      <c r="O8717">
        <f t="shared" si="679"/>
        <v>-0.24860939674176175</v>
      </c>
      <c r="P8717">
        <f t="shared" si="680"/>
        <v>-3.3805162932078114</v>
      </c>
      <c r="Q8717" s="10" t="str" cm="1">
        <f t="array" ref="Q8717">_xlfn.IFS(AND(D8717&lt;=0, D8717-P8717&lt;=2), "escarcha",AND(D8717&lt;=0, D8717-P8717&gt;2), "helada negra", AND(D8717&gt;0, P8717+2&gt;D8717), "rocío", TRUE, "sin riesgo")</f>
        <v>escarcha</v>
      </c>
    </row>
    <row r="8718" spans="1:17" x14ac:dyDescent="0.35">
      <c r="A8718" s="2">
        <v>46021</v>
      </c>
      <c r="B8718" s="3" t="s">
        <v>44</v>
      </c>
      <c r="C8718">
        <v>-5</v>
      </c>
      <c r="D8718">
        <v>-3.6</v>
      </c>
      <c r="E8718">
        <v>93.733333333333334</v>
      </c>
      <c r="F8718">
        <v>95</v>
      </c>
      <c r="G8718">
        <v>0</v>
      </c>
      <c r="H8718">
        <v>0.96666666666666667</v>
      </c>
      <c r="I8718">
        <v>0</v>
      </c>
      <c r="J8718">
        <v>2.4</v>
      </c>
      <c r="K8718">
        <f t="shared" si="678"/>
        <v>1.4</v>
      </c>
      <c r="L8718">
        <f t="shared" si="676"/>
        <v>-0.43492720364592208</v>
      </c>
      <c r="M8718">
        <f t="shared" si="677"/>
        <v>-5.8529974336089969</v>
      </c>
      <c r="N8718" s="10" t="str" cm="1">
        <f t="array" ref="N8718">_xlfn.IFS(AND(C8718&lt;=0, C8718-M8718&lt;=2), "escarcha",AND(C8718&lt;=0, C8718-M8718&gt;2), "helada negra", AND(C8718&gt;0, M8718+2&gt;C8718), "rocío", TRUE, "sin riesgo")</f>
        <v>escarcha</v>
      </c>
      <c r="O8718">
        <f t="shared" si="679"/>
        <v>-0.31628661212894721</v>
      </c>
      <c r="P8718">
        <f t="shared" si="680"/>
        <v>-4.284547695696042</v>
      </c>
      <c r="Q8718" s="10" t="str" cm="1">
        <f t="array" ref="Q8718">_xlfn.IFS(AND(D8718&lt;=0, D8718-P8718&lt;=2), "escarcha",AND(D8718&lt;=0, D8718-P8718&gt;2), "helada negra", AND(D8718&gt;0, P8718+2&gt;D8718), "rocío", TRUE, "sin riesgo")</f>
        <v>escarcha</v>
      </c>
    </row>
    <row r="8719" spans="1:17" x14ac:dyDescent="0.35">
      <c r="A8719" s="2">
        <v>46021</v>
      </c>
      <c r="B8719" s="3" t="s">
        <v>45</v>
      </c>
      <c r="C8719">
        <v>-5.4</v>
      </c>
      <c r="D8719">
        <v>-3.3</v>
      </c>
      <c r="E8719">
        <v>93.933333333333337</v>
      </c>
      <c r="F8719">
        <v>96.666666666666671</v>
      </c>
      <c r="G8719">
        <v>0</v>
      </c>
      <c r="H8719">
        <v>0.9</v>
      </c>
      <c r="I8719">
        <v>0</v>
      </c>
      <c r="J8719">
        <v>1.2</v>
      </c>
      <c r="K8719">
        <f t="shared" si="678"/>
        <v>2.1000000000000005</v>
      </c>
      <c r="L8719">
        <f t="shared" si="676"/>
        <v>-0.4630856326398623</v>
      </c>
      <c r="M8719">
        <f t="shared" si="677"/>
        <v>-6.2222356993765668</v>
      </c>
      <c r="N8719" s="10" t="str" cm="1">
        <f t="array" ref="N8719">_xlfn.IFS(AND(C8719&lt;=0, C8719-M8719&lt;=2), "escarcha",AND(C8719&lt;=0, C8719-M8719&gt;2), "helada negra", AND(C8719&gt;0, M8719+2&gt;C8719), "rocío", TRUE, "sin riesgo")</f>
        <v>escarcha</v>
      </c>
      <c r="O8719">
        <f t="shared" si="679"/>
        <v>-0.27650812546395198</v>
      </c>
      <c r="P8719">
        <f t="shared" si="680"/>
        <v>-3.7540152674157561</v>
      </c>
      <c r="Q8719" s="10" t="str" cm="1">
        <f t="array" ref="Q8719">_xlfn.IFS(AND(D8719&lt;=0, D8719-P8719&lt;=2), "escarcha",AND(D8719&lt;=0, D8719-P8719&gt;2), "helada negra", AND(D8719&gt;0, P8719+2&gt;D8719), "rocío", TRUE, "sin riesgo")</f>
        <v>escarcha</v>
      </c>
    </row>
    <row r="8720" spans="1:17" x14ac:dyDescent="0.35">
      <c r="A8720" s="2">
        <v>46021</v>
      </c>
      <c r="B8720" s="3" t="s">
        <v>46</v>
      </c>
      <c r="C8720">
        <v>-5.8666666666666671</v>
      </c>
      <c r="D8720">
        <v>-4.6333333333333337</v>
      </c>
      <c r="E8720">
        <v>93.933333333333337</v>
      </c>
      <c r="F8720">
        <v>97</v>
      </c>
      <c r="G8720">
        <v>0</v>
      </c>
      <c r="H8720">
        <v>0.73333333333333339</v>
      </c>
      <c r="I8720">
        <v>0</v>
      </c>
      <c r="J8720">
        <v>1.5</v>
      </c>
      <c r="K8720">
        <f t="shared" si="678"/>
        <v>1.2333333333333334</v>
      </c>
      <c r="L8720">
        <f t="shared" si="676"/>
        <v>-0.49855294355231383</v>
      </c>
      <c r="M8720">
        <f t="shared" si="677"/>
        <v>-6.685681763302461</v>
      </c>
      <c r="N8720" s="10" t="str" cm="1">
        <f t="array" ref="N8720">_xlfn.IFS(AND(C8720&lt;=0, C8720-M8720&lt;=2), "escarcha",AND(C8720&lt;=0, C8720-M8720&gt;2), "helada negra", AND(C8720&gt;0, M8720+2&gt;C8720), "rocío", TRUE, "sin riesgo")</f>
        <v>escarcha</v>
      </c>
      <c r="O8720">
        <f t="shared" si="679"/>
        <v>-0.37299367240459341</v>
      </c>
      <c r="P8720">
        <f t="shared" si="680"/>
        <v>-5.0368048678784163</v>
      </c>
      <c r="Q8720" s="10" t="str" cm="1">
        <f t="array" ref="Q8720">_xlfn.IFS(AND(D8720&lt;=0, D8720-P8720&lt;=2), "escarcha",AND(D8720&lt;=0, D8720-P8720&gt;2), "helada negra", AND(D8720&gt;0, P8720+2&gt;D8720), "rocío", TRUE, "sin riesgo")</f>
        <v>escarcha</v>
      </c>
    </row>
    <row r="8721" spans="1:17" x14ac:dyDescent="0.35">
      <c r="A8721" s="2">
        <v>46022</v>
      </c>
      <c r="B8721" s="3" t="s">
        <v>10</v>
      </c>
      <c r="C8721">
        <v>-6.333333333333333</v>
      </c>
      <c r="D8721">
        <v>-5.2</v>
      </c>
      <c r="E8721">
        <v>93.666666666666671</v>
      </c>
      <c r="F8721">
        <v>96</v>
      </c>
      <c r="G8721">
        <v>0.66666666666666663</v>
      </c>
      <c r="H8721">
        <v>0.4</v>
      </c>
      <c r="I8721">
        <v>1.333333333333333</v>
      </c>
      <c r="J8721">
        <v>1.6</v>
      </c>
      <c r="K8721">
        <f t="shared" si="678"/>
        <v>1.1333333333333329</v>
      </c>
      <c r="L8721">
        <f t="shared" si="676"/>
        <v>-0.53700303204469935</v>
      </c>
      <c r="M8721">
        <f t="shared" si="677"/>
        <v>-7.1860585353866897</v>
      </c>
      <c r="N8721" s="10" t="str" cm="1">
        <f t="array" ref="N8721">_xlfn.IFS(AND(C8721&lt;=0, C8721-M8721&lt;=2), "escarcha",AND(C8721&lt;=0, C8721-M8721&gt;2), "helada negra", AND(C8721&gt;0, M8721+2&gt;C8721), "rocío", TRUE, "sin riesgo")</f>
        <v>escarcha</v>
      </c>
      <c r="O8721">
        <f t="shared" si="679"/>
        <v>-0.42616508231036615</v>
      </c>
      <c r="P8721">
        <f t="shared" si="680"/>
        <v>-5.7378657351160189</v>
      </c>
      <c r="Q8721" s="10" t="str" cm="1">
        <f t="array" ref="Q8721">_xlfn.IFS(AND(D8721&lt;=0, D8721-P8721&lt;=2), "escarcha",AND(D8721&lt;=0, D8721-P8721&gt;2), "helada negra", AND(D8721&gt;0, P8721+2&gt;D8721), "rocío", TRUE, "sin riesgo")</f>
        <v>escarcha</v>
      </c>
    </row>
  </sheetData>
  <autoFilter ref="K1:K8721" xr:uid="{A3C06B6F-D0C7-4801-A8C4-C738D15244EB}"/>
  <mergeCells count="3">
    <mergeCell ref="S6:T6"/>
    <mergeCell ref="R15:R17"/>
    <mergeCell ref="S12:T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todas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Celia Alfonso Pereda</cp:lastModifiedBy>
  <dcterms:created xsi:type="dcterms:W3CDTF">2026-03-31T11:12:20Z</dcterms:created>
  <dcterms:modified xsi:type="dcterms:W3CDTF">2026-05-30T08:40:19Z</dcterms:modified>
</cp:coreProperties>
</file>